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namedSheetViews/namedSheetView2.xml" ContentType="application/vnd.ms-excel.namedsheetviews+xml"/>
  <Override PartName="/xl/tables/table2.xml" ContentType="application/vnd.openxmlformats-officedocument.spreadsheetml.table+xml"/>
  <Override PartName="/xl/namedSheetViews/namedSheetView3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4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erpack.sharepoint.com/sites/CONTABILIDAD-DOCUMENTOSCOMPARTIDOS/Documentos compartidos/DOCUMENTOS COMPARTIDOS/CONTROL DOCUMENTOS ELECTRONICOS DIAN/SUPERPACK/"/>
    </mc:Choice>
  </mc:AlternateContent>
  <xr:revisionPtr revIDLastSave="7866" documentId="8_{439B4235-AD97-4870-9F54-8832A966F993}" xr6:coauthVersionLast="47" xr6:coauthVersionMax="47" xr10:uidLastSave="{4CEE97A7-06E4-44D7-867D-80532831A958}"/>
  <bookViews>
    <workbookView xWindow="-28920" yWindow="750" windowWidth="29040" windowHeight="15720" tabRatio="726" firstSheet="3" activeTab="8" xr2:uid="{00000000-000D-0000-FFFF-FFFF00000000}"/>
  </bookViews>
  <sheets>
    <sheet name="OCT" sheetId="10" state="hidden" r:id="rId1"/>
    <sheet name="NOV" sheetId="11" state="hidden" r:id="rId2"/>
    <sheet name="DIC" sheetId="12" state="hidden" r:id="rId3"/>
    <sheet name="ENERO" sheetId="24" r:id="rId4"/>
    <sheet name="FEBRERO" sheetId="28" r:id="rId5"/>
    <sheet name="MARZO" sheetId="35" r:id="rId6"/>
    <sheet name="Indicadores." sheetId="42" r:id="rId7"/>
    <sheet name="Hoja1" sheetId="43" r:id="rId8"/>
    <sheet name="CONTROL GENERAL" sheetId="41" r:id="rId9"/>
    <sheet name="Hoja3" sheetId="45" r:id="rId10"/>
    <sheet name="Hoja2" sheetId="44" r:id="rId11"/>
  </sheets>
  <definedNames>
    <definedName name="_xlnm._FilterDatabase" localSheetId="8" hidden="1">'CONTROL GENERAL'!$A$1:$Y$7616</definedName>
    <definedName name="_xlnm._FilterDatabase" localSheetId="3" hidden="1">ENERO!$A$1:$W$632</definedName>
    <definedName name="_xlnm._FilterDatabase" localSheetId="4" hidden="1">FEBRERO!$A$1:$X$817</definedName>
    <definedName name="_xlnm._FilterDatabase" localSheetId="5" hidden="1">MARZO!$A$1:$X$818</definedName>
  </definedNames>
  <calcPr calcId="191029"/>
  <pivotCaches>
    <pivotCache cacheId="2" r:id="rId12"/>
    <pivotCache cacheId="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417" i="41" l="1"/>
  <c r="O7418" i="41"/>
  <c r="O7419" i="41"/>
  <c r="O7420" i="41"/>
  <c r="O7421" i="41"/>
  <c r="O7422" i="41"/>
  <c r="O7423" i="41"/>
  <c r="O7424" i="41"/>
  <c r="O7425" i="41"/>
  <c r="O7426" i="41"/>
  <c r="O7427" i="41"/>
  <c r="O7428" i="41"/>
  <c r="O7429" i="41"/>
  <c r="O7430" i="41"/>
  <c r="O7431" i="41"/>
  <c r="O7432" i="41"/>
  <c r="O7433" i="41"/>
  <c r="O7434" i="41"/>
  <c r="O7435" i="41"/>
  <c r="O7436" i="41"/>
  <c r="O7437" i="41"/>
  <c r="O7438" i="41"/>
  <c r="O7439" i="41"/>
  <c r="O7440" i="41"/>
  <c r="O7441" i="41"/>
  <c r="O7442" i="41"/>
  <c r="O7443" i="41"/>
  <c r="O7444" i="41"/>
  <c r="O7445" i="41"/>
  <c r="O7446" i="41"/>
  <c r="O7447" i="41"/>
  <c r="O7448" i="41"/>
  <c r="O7449" i="41"/>
  <c r="O7450" i="41"/>
  <c r="O7451" i="41"/>
  <c r="O7452" i="41"/>
  <c r="O7453" i="41"/>
  <c r="O7454" i="41"/>
  <c r="O7455" i="41"/>
  <c r="O7456" i="41"/>
  <c r="O7457" i="41"/>
  <c r="O7458" i="41"/>
  <c r="O7459" i="41"/>
  <c r="O7460" i="41"/>
  <c r="O7461" i="41"/>
  <c r="O7462" i="41"/>
  <c r="O7463" i="41"/>
  <c r="O7464" i="41"/>
  <c r="O7465" i="41"/>
  <c r="O7466" i="41"/>
  <c r="O7467" i="41"/>
  <c r="O7468" i="41"/>
  <c r="O7469" i="41"/>
  <c r="O7470" i="41"/>
  <c r="O7471" i="41"/>
  <c r="O7472" i="41"/>
  <c r="O7473" i="41"/>
  <c r="O7474" i="41"/>
  <c r="O7475" i="41"/>
  <c r="O7476" i="41"/>
  <c r="O7477" i="41"/>
  <c r="O7478" i="41"/>
  <c r="O7479" i="41"/>
  <c r="O7480" i="41"/>
  <c r="O7481" i="41"/>
  <c r="O7482" i="41"/>
  <c r="O7483" i="41"/>
  <c r="O7484" i="41"/>
  <c r="O7485" i="41"/>
  <c r="O7486" i="41"/>
  <c r="O7487" i="41"/>
  <c r="O7488" i="41"/>
  <c r="O7489" i="41"/>
  <c r="O7490" i="41"/>
  <c r="O7491" i="41"/>
  <c r="O7492" i="41"/>
  <c r="O7493" i="41"/>
  <c r="O7494" i="41"/>
  <c r="O7495" i="41"/>
  <c r="O7496" i="41"/>
  <c r="O7497" i="41"/>
  <c r="O7498" i="41"/>
  <c r="O7499" i="41"/>
  <c r="O7500" i="41"/>
  <c r="O7501" i="41"/>
  <c r="O7502" i="41"/>
  <c r="O7503" i="41"/>
  <c r="O7504" i="41"/>
  <c r="O7505" i="41"/>
  <c r="O7506" i="41"/>
  <c r="O7507" i="41"/>
  <c r="O7508" i="41"/>
  <c r="O7509" i="41"/>
  <c r="O7510" i="41"/>
  <c r="O7511" i="41"/>
  <c r="O7512" i="41"/>
  <c r="O7513" i="41"/>
  <c r="O7514" i="41"/>
  <c r="O7515" i="41"/>
  <c r="O7516" i="41"/>
  <c r="O7517" i="41"/>
  <c r="O7518" i="41"/>
  <c r="O7519" i="41"/>
  <c r="O7520" i="41"/>
  <c r="O7521" i="41"/>
  <c r="O7522" i="41"/>
  <c r="O7523" i="41"/>
  <c r="O7524" i="41"/>
  <c r="O7525" i="41"/>
  <c r="O7526" i="41"/>
  <c r="O7527" i="41"/>
  <c r="O7528" i="41"/>
  <c r="O7529" i="41"/>
  <c r="O7530" i="41"/>
  <c r="O7531" i="41"/>
  <c r="O7532" i="41"/>
  <c r="O7533" i="41"/>
  <c r="O7534" i="41"/>
  <c r="O7535" i="41"/>
  <c r="O7536" i="41"/>
  <c r="O7537" i="41"/>
  <c r="O7538" i="41"/>
  <c r="O7402" i="41"/>
  <c r="O7403" i="41"/>
  <c r="O7404" i="41"/>
  <c r="O7405" i="41"/>
  <c r="O7406" i="41"/>
  <c r="O7407" i="41"/>
  <c r="O7408" i="41"/>
  <c r="O7409" i="41"/>
  <c r="O7410" i="41"/>
  <c r="O7411" i="41"/>
  <c r="O7412" i="41"/>
  <c r="O7413" i="41"/>
  <c r="O7414" i="41"/>
  <c r="O7415" i="41"/>
  <c r="O7416" i="41"/>
  <c r="O7364" i="41"/>
  <c r="O7365" i="41"/>
  <c r="O7366" i="41"/>
  <c r="O7367" i="41"/>
  <c r="O7368" i="41"/>
  <c r="O7369" i="41"/>
  <c r="O7370" i="41"/>
  <c r="O7371" i="41"/>
  <c r="O7372" i="41"/>
  <c r="O7373" i="41"/>
  <c r="O7374" i="41"/>
  <c r="O7375" i="41"/>
  <c r="O7376" i="41"/>
  <c r="O7377" i="41"/>
  <c r="O7378" i="41"/>
  <c r="O7379" i="41"/>
  <c r="O7380" i="41"/>
  <c r="O7381" i="41"/>
  <c r="O7382" i="41"/>
  <c r="O7383" i="41"/>
  <c r="O7384" i="41"/>
  <c r="O7385" i="41"/>
  <c r="O7386" i="41"/>
  <c r="O7387" i="41"/>
  <c r="O7388" i="41"/>
  <c r="O7389" i="41"/>
  <c r="O7390" i="41"/>
  <c r="O7391" i="41"/>
  <c r="O7392" i="41"/>
  <c r="O7393" i="41"/>
  <c r="O7394" i="41"/>
  <c r="O7395" i="41"/>
  <c r="O7396" i="41"/>
  <c r="O7397" i="41"/>
  <c r="O7398" i="41"/>
  <c r="O7359" i="41"/>
  <c r="O7353" i="41"/>
  <c r="O7354" i="41"/>
  <c r="O7319" i="41"/>
  <c r="O7320" i="41"/>
  <c r="O7399" i="41"/>
  <c r="O7400" i="41"/>
  <c r="O7401" i="41"/>
  <c r="O7360" i="41"/>
  <c r="O7361" i="41"/>
  <c r="O7362" i="41"/>
  <c r="O7363" i="41"/>
  <c r="O7355" i="41"/>
  <c r="O7356" i="41"/>
  <c r="O7357" i="41"/>
  <c r="O7358" i="41"/>
  <c r="O7321" i="41"/>
  <c r="O7322" i="41"/>
  <c r="O7284" i="41"/>
  <c r="O7285" i="41"/>
  <c r="O7323" i="41"/>
  <c r="O7324" i="41"/>
  <c r="O7325" i="41"/>
  <c r="O7286" i="41"/>
  <c r="O7326" i="41"/>
  <c r="O7287" i="41"/>
  <c r="O7327" i="41"/>
  <c r="O7328" i="41"/>
  <c r="O7288" i="41"/>
  <c r="O7329" i="41"/>
  <c r="O7330" i="41"/>
  <c r="O7289" i="41"/>
  <c r="O7331" i="41"/>
  <c r="O7332" i="41"/>
  <c r="O7333" i="41"/>
  <c r="O7290" i="41"/>
  <c r="O7291" i="41"/>
  <c r="O7292" i="41"/>
  <c r="O7334" i="41"/>
  <c r="O7293" i="41"/>
  <c r="O7294" i="41"/>
  <c r="O7335" i="41"/>
  <c r="O7336" i="41"/>
  <c r="O7337" i="41"/>
  <c r="O7338" i="41"/>
  <c r="O7295" i="41"/>
  <c r="O7339" i="41"/>
  <c r="O7340" i="41"/>
  <c r="O7341" i="41"/>
  <c r="O7296" i="41"/>
  <c r="O7342" i="41"/>
  <c r="O7343" i="41"/>
  <c r="O7297" i="41"/>
  <c r="O7344" i="41"/>
  <c r="O7345" i="41"/>
  <c r="O7298" i="41"/>
  <c r="O7299" i="41"/>
  <c r="O7300" i="41"/>
  <c r="O7346" i="41"/>
  <c r="O7301" i="41"/>
  <c r="O7302" i="41"/>
  <c r="O7347" i="41"/>
  <c r="O7348" i="41"/>
  <c r="O7349" i="41"/>
  <c r="O7303" i="41"/>
  <c r="O7304" i="41"/>
  <c r="O7305" i="41"/>
  <c r="O7306" i="41"/>
  <c r="O7350" i="41"/>
  <c r="O7307" i="41"/>
  <c r="O7351" i="41"/>
  <c r="O7352" i="41"/>
  <c r="O7308" i="41"/>
  <c r="O7309" i="41"/>
  <c r="O7310" i="41"/>
  <c r="O7311" i="41"/>
  <c r="O7312" i="41"/>
  <c r="O7313" i="41"/>
  <c r="O7314" i="41"/>
  <c r="O7315" i="41"/>
  <c r="O7316" i="41"/>
  <c r="O7317" i="41"/>
  <c r="O7318" i="41"/>
  <c r="J7364" i="41"/>
  <c r="J7365" i="41"/>
  <c r="J7366" i="41"/>
  <c r="J7367" i="41"/>
  <c r="J7368" i="41"/>
  <c r="J7369" i="41"/>
  <c r="J7370" i="41"/>
  <c r="J7371" i="41"/>
  <c r="J7372" i="41"/>
  <c r="J7373" i="41"/>
  <c r="J7374" i="41"/>
  <c r="J7375" i="41"/>
  <c r="J7376" i="41"/>
  <c r="J7377" i="41"/>
  <c r="J7378" i="41"/>
  <c r="J7379" i="41"/>
  <c r="J7380" i="41"/>
  <c r="J7381" i="41"/>
  <c r="J7382" i="41"/>
  <c r="J7383" i="41"/>
  <c r="J7384" i="41"/>
  <c r="J7385" i="41"/>
  <c r="J7386" i="41"/>
  <c r="J7387" i="41"/>
  <c r="J7388" i="41"/>
  <c r="J7389" i="41"/>
  <c r="J7390" i="41"/>
  <c r="J7391" i="41"/>
  <c r="J7392" i="41"/>
  <c r="J7393" i="41"/>
  <c r="J7394" i="41"/>
  <c r="J7395" i="41"/>
  <c r="J7396" i="41"/>
  <c r="J7397" i="41"/>
  <c r="J7398" i="41"/>
  <c r="J7359" i="41"/>
  <c r="J7353" i="41"/>
  <c r="J7354" i="41"/>
  <c r="J7319" i="41"/>
  <c r="J7320" i="41"/>
  <c r="J7399" i="41"/>
  <c r="J7400" i="41"/>
  <c r="J7401" i="41"/>
  <c r="J7360" i="41"/>
  <c r="J7361" i="41"/>
  <c r="J7362" i="41"/>
  <c r="J7363" i="41"/>
  <c r="J7355" i="41"/>
  <c r="J7356" i="41"/>
  <c r="J7357" i="41"/>
  <c r="J7358" i="41"/>
  <c r="J7321" i="41"/>
  <c r="J7322" i="41"/>
  <c r="J7284" i="41"/>
  <c r="J7285" i="41"/>
  <c r="J7323" i="41"/>
  <c r="J7324" i="41"/>
  <c r="J7325" i="41"/>
  <c r="J7286" i="41"/>
  <c r="J7326" i="41"/>
  <c r="J7287" i="41"/>
  <c r="J7327" i="41"/>
  <c r="J7328" i="41"/>
  <c r="J7288" i="41"/>
  <c r="J7329" i="41"/>
  <c r="J7330" i="41"/>
  <c r="J7289" i="41"/>
  <c r="J7331" i="41"/>
  <c r="J7332" i="41"/>
  <c r="J7333" i="41"/>
  <c r="J7290" i="41"/>
  <c r="J7291" i="41"/>
  <c r="J7292" i="41"/>
  <c r="J7334" i="41"/>
  <c r="J7293" i="41"/>
  <c r="J7294" i="41"/>
  <c r="J7335" i="41"/>
  <c r="J7336" i="41"/>
  <c r="J7337" i="41"/>
  <c r="J7338" i="41"/>
  <c r="J7295" i="41"/>
  <c r="J7339" i="41"/>
  <c r="J7340" i="41"/>
  <c r="J7341" i="41"/>
  <c r="J7296" i="41"/>
  <c r="J7342" i="41"/>
  <c r="J7343" i="41"/>
  <c r="J7297" i="41"/>
  <c r="J7344" i="41"/>
  <c r="J7345" i="41"/>
  <c r="J7298" i="41"/>
  <c r="J7299" i="41"/>
  <c r="J7300" i="41"/>
  <c r="J7346" i="41"/>
  <c r="J7301" i="41"/>
  <c r="J7302" i="41"/>
  <c r="J7347" i="41"/>
  <c r="J7348" i="41"/>
  <c r="J7349" i="41"/>
  <c r="J7303" i="41"/>
  <c r="J7304" i="41"/>
  <c r="J7305" i="41"/>
  <c r="J7306" i="41"/>
  <c r="J7350" i="41"/>
  <c r="J7307" i="41"/>
  <c r="J7351" i="41"/>
  <c r="J7352" i="41"/>
  <c r="J7308" i="41"/>
  <c r="J7309" i="41"/>
  <c r="J7310" i="41"/>
  <c r="J7311" i="41"/>
  <c r="J7312" i="41"/>
  <c r="J7313" i="41"/>
  <c r="J7314" i="41"/>
  <c r="J7315" i="41"/>
  <c r="J7316" i="41"/>
  <c r="J7317" i="41"/>
  <c r="J7318" i="41"/>
  <c r="O7183" i="41"/>
  <c r="O7241" i="41"/>
  <c r="O7242" i="41"/>
  <c r="O7243" i="41"/>
  <c r="O7244" i="41"/>
  <c r="O7245" i="41"/>
  <c r="O7246" i="41"/>
  <c r="O7247" i="41"/>
  <c r="O7248" i="41"/>
  <c r="O7249" i="41"/>
  <c r="O7250" i="41"/>
  <c r="O7251" i="41"/>
  <c r="O7252" i="41"/>
  <c r="O7253" i="41"/>
  <c r="O7254" i="41"/>
  <c r="O7255" i="41"/>
  <c r="O7256" i="41"/>
  <c r="O7257" i="41"/>
  <c r="O7258" i="41"/>
  <c r="O7259" i="41"/>
  <c r="O7260" i="41"/>
  <c r="O7261" i="41"/>
  <c r="O7262" i="41"/>
  <c r="O7263" i="41"/>
  <c r="O7264" i="41"/>
  <c r="O7265" i="41"/>
  <c r="O7266" i="41"/>
  <c r="O7267" i="41"/>
  <c r="O7268" i="41"/>
  <c r="O7269" i="41"/>
  <c r="O7184" i="41"/>
  <c r="O7185" i="41"/>
  <c r="O7186" i="41"/>
  <c r="O7187" i="41"/>
  <c r="O7188" i="41"/>
  <c r="O7189" i="41"/>
  <c r="O7190" i="41"/>
  <c r="O7191" i="41"/>
  <c r="O7192" i="41"/>
  <c r="O7193" i="41"/>
  <c r="O7194" i="41"/>
  <c r="O7195" i="41"/>
  <c r="O7196" i="41"/>
  <c r="O7197" i="41"/>
  <c r="O7198" i="41"/>
  <c r="O7199" i="41"/>
  <c r="O7200" i="41"/>
  <c r="O7270" i="41"/>
  <c r="O7201" i="41"/>
  <c r="O7202" i="41"/>
  <c r="O7203" i="41"/>
  <c r="O7204" i="41"/>
  <c r="O7205" i="41"/>
  <c r="O7206" i="41"/>
  <c r="O7207" i="41"/>
  <c r="O7271" i="41"/>
  <c r="O7272" i="41"/>
  <c r="O7273" i="41"/>
  <c r="O7274" i="41"/>
  <c r="O7275" i="41"/>
  <c r="O7276" i="41"/>
  <c r="O7277" i="41"/>
  <c r="O7278" i="41"/>
  <c r="O7279" i="41"/>
  <c r="O7280" i="41"/>
  <c r="O7281" i="41"/>
  <c r="O7282" i="41"/>
  <c r="O7283" i="41"/>
  <c r="O7208" i="41"/>
  <c r="O7209" i="41"/>
  <c r="O7210" i="41"/>
  <c r="O7211" i="41"/>
  <c r="O7212" i="41"/>
  <c r="O7213" i="41"/>
  <c r="O7214" i="41"/>
  <c r="O7215" i="41"/>
  <c r="O7216" i="41"/>
  <c r="O7217" i="41"/>
  <c r="O7218" i="41"/>
  <c r="O7219" i="41"/>
  <c r="O7220" i="41"/>
  <c r="O7221" i="41"/>
  <c r="O7222" i="41"/>
  <c r="O7223" i="41"/>
  <c r="O7224" i="41"/>
  <c r="O7225" i="41"/>
  <c r="O7226" i="41"/>
  <c r="O7227" i="41"/>
  <c r="O7228" i="41"/>
  <c r="O7229" i="41"/>
  <c r="O7230" i="41"/>
  <c r="O7231" i="41"/>
  <c r="O7232" i="41"/>
  <c r="O7233" i="41"/>
  <c r="O7234" i="41"/>
  <c r="O7235" i="41"/>
  <c r="O7236" i="41"/>
  <c r="O7237" i="41"/>
  <c r="O7238" i="41"/>
  <c r="O7239" i="41"/>
  <c r="O7240" i="41"/>
  <c r="J7240" i="41"/>
  <c r="J7239" i="41"/>
  <c r="J7238" i="41"/>
  <c r="J7237" i="41"/>
  <c r="J7236" i="41"/>
  <c r="J7235" i="41"/>
  <c r="J7234" i="41"/>
  <c r="J7233" i="41"/>
  <c r="J7232" i="41"/>
  <c r="J7231" i="41"/>
  <c r="J7230" i="41"/>
  <c r="J7229" i="41"/>
  <c r="J7228" i="41"/>
  <c r="J7227" i="41"/>
  <c r="J7226" i="41"/>
  <c r="J7225" i="41"/>
  <c r="J7224" i="41"/>
  <c r="J7223" i="41"/>
  <c r="J7222" i="41"/>
  <c r="J7221" i="41"/>
  <c r="J7220" i="41"/>
  <c r="J7219" i="41"/>
  <c r="J7218" i="41"/>
  <c r="J7217" i="41"/>
  <c r="J7216" i="41"/>
  <c r="J7215" i="41"/>
  <c r="J7214" i="41"/>
  <c r="J7213" i="41"/>
  <c r="J7212" i="41"/>
  <c r="J7211" i="41"/>
  <c r="J7210" i="41"/>
  <c r="J7209" i="41"/>
  <c r="J7208" i="41"/>
  <c r="J7283" i="41"/>
  <c r="J7282" i="41"/>
  <c r="J7281" i="41"/>
  <c r="J7280" i="41"/>
  <c r="J7279" i="41"/>
  <c r="J7278" i="41"/>
  <c r="J7277" i="41"/>
  <c r="J7276" i="41"/>
  <c r="J7275" i="41"/>
  <c r="J7274" i="41"/>
  <c r="J7273" i="41"/>
  <c r="J7272" i="41"/>
  <c r="J7271" i="41"/>
  <c r="J7207" i="41"/>
  <c r="J7206" i="41"/>
  <c r="J7205" i="41"/>
  <c r="J7204" i="41"/>
  <c r="J7203" i="41"/>
  <c r="J7202" i="41"/>
  <c r="J7201" i="41"/>
  <c r="J7270" i="41"/>
  <c r="J7200" i="41"/>
  <c r="J7199" i="41"/>
  <c r="J7198" i="41"/>
  <c r="J7197" i="41"/>
  <c r="J7196" i="41"/>
  <c r="J7195" i="41"/>
  <c r="J7194" i="41"/>
  <c r="J7193" i="41"/>
  <c r="J7192" i="41"/>
  <c r="J7191" i="41"/>
  <c r="J7190" i="41"/>
  <c r="J7189" i="41"/>
  <c r="J7188" i="41"/>
  <c r="J7187" i="41"/>
  <c r="J7186" i="41"/>
  <c r="J7185" i="41"/>
  <c r="J7184" i="41"/>
  <c r="J7269" i="41"/>
  <c r="J7268" i="41"/>
  <c r="J7267" i="41"/>
  <c r="J7266" i="41"/>
  <c r="J7265" i="41"/>
  <c r="J7264" i="41"/>
  <c r="J7263" i="41"/>
  <c r="J7262" i="41"/>
  <c r="J7261" i="41"/>
  <c r="J7260" i="41"/>
  <c r="J7259" i="41"/>
  <c r="J7258" i="41"/>
  <c r="J7257" i="41"/>
  <c r="J7256" i="41"/>
  <c r="J7255" i="41"/>
  <c r="J7254" i="41"/>
  <c r="J7253" i="41"/>
  <c r="J7252" i="41"/>
  <c r="J7251" i="41"/>
  <c r="J7250" i="41"/>
  <c r="J7249" i="41"/>
  <c r="J7248" i="41"/>
  <c r="J7247" i="41"/>
  <c r="J7246" i="41"/>
  <c r="J7245" i="41"/>
  <c r="J7244" i="41"/>
  <c r="J7243" i="41"/>
  <c r="J7242" i="41"/>
  <c r="J7241" i="41"/>
  <c r="O7014" i="41"/>
  <c r="O7072" i="41"/>
  <c r="O7169" i="41"/>
  <c r="O6957" i="41"/>
  <c r="O7112" i="41"/>
  <c r="O7047" i="41"/>
  <c r="O7043" i="41"/>
  <c r="O7042" i="41"/>
  <c r="O7041" i="41"/>
  <c r="O7040" i="41"/>
  <c r="O7039" i="41"/>
  <c r="O7038" i="41"/>
  <c r="O7037" i="41"/>
  <c r="O7034" i="41"/>
  <c r="O7033" i="41"/>
  <c r="O7029" i="41"/>
  <c r="O7094" i="41"/>
  <c r="O7093" i="41"/>
  <c r="O7090" i="41"/>
  <c r="O7089" i="41"/>
  <c r="O7088" i="41"/>
  <c r="O7087" i="41"/>
  <c r="O7086" i="41"/>
  <c r="O7085" i="41"/>
  <c r="O7084" i="41"/>
  <c r="O7083" i="41"/>
  <c r="O7082" i="41"/>
  <c r="O7081" i="41"/>
  <c r="O7108" i="41"/>
  <c r="O7107" i="41"/>
  <c r="O7101" i="41"/>
  <c r="O7100" i="41"/>
  <c r="O7109" i="41"/>
  <c r="O7182" i="41"/>
  <c r="O7028" i="41"/>
  <c r="O7026" i="41"/>
  <c r="O7022" i="41"/>
  <c r="O7020" i="41"/>
  <c r="O7019" i="41"/>
  <c r="O7018" i="41"/>
  <c r="O7015" i="41"/>
  <c r="O7013" i="41"/>
  <c r="O7012" i="41"/>
  <c r="O7080" i="41"/>
  <c r="O7079" i="41"/>
  <c r="O7076" i="41"/>
  <c r="O7075" i="41"/>
  <c r="O7074" i="41"/>
  <c r="O7070" i="41"/>
  <c r="O7069" i="41"/>
  <c r="O7068" i="41"/>
  <c r="O7067" i="41"/>
  <c r="O7066" i="41"/>
  <c r="O7065" i="41"/>
  <c r="O7064" i="41"/>
  <c r="O7063" i="41"/>
  <c r="O7061" i="41"/>
  <c r="O7060" i="41"/>
  <c r="O7058" i="41"/>
  <c r="O7057" i="41"/>
  <c r="O7056" i="41"/>
  <c r="O7055" i="41"/>
  <c r="O7054" i="41"/>
  <c r="O7052" i="41"/>
  <c r="O7051" i="41"/>
  <c r="O7050" i="41"/>
  <c r="O7099" i="41"/>
  <c r="O7098" i="41"/>
  <c r="O7097" i="41"/>
  <c r="O7096" i="41"/>
  <c r="O7095" i="41"/>
  <c r="O7181" i="41"/>
  <c r="O7180" i="41"/>
  <c r="O7179" i="41"/>
  <c r="O7049" i="41"/>
  <c r="O7178" i="41"/>
  <c r="O7177" i="41"/>
  <c r="O7176" i="41"/>
  <c r="O7175" i="41"/>
  <c r="O7174" i="41"/>
  <c r="O7172" i="41"/>
  <c r="O7171" i="41"/>
  <c r="O7170" i="41"/>
  <c r="O7168" i="41"/>
  <c r="O7167" i="41"/>
  <c r="O7166" i="41"/>
  <c r="O7165" i="41"/>
  <c r="O7164" i="41"/>
  <c r="O7162" i="41"/>
  <c r="O7048" i="41"/>
  <c r="O7161" i="41"/>
  <c r="O7160" i="41"/>
  <c r="O7159" i="41"/>
  <c r="O7158" i="41"/>
  <c r="O7157" i="41"/>
  <c r="O7155" i="41"/>
  <c r="O7154" i="41"/>
  <c r="O7153" i="41"/>
  <c r="O7152" i="41"/>
  <c r="O7150" i="41"/>
  <c r="O7149" i="41"/>
  <c r="O7148" i="41"/>
  <c r="O7147" i="41"/>
  <c r="O7146" i="41"/>
  <c r="O7144" i="41"/>
  <c r="O7143" i="41"/>
  <c r="O7141" i="41"/>
  <c r="O7139" i="41"/>
  <c r="O7138" i="41"/>
  <c r="O7137" i="41"/>
  <c r="O7135" i="41"/>
  <c r="O7134" i="41"/>
  <c r="O7133" i="41"/>
  <c r="O7132" i="41"/>
  <c r="O7131" i="41"/>
  <c r="O7130" i="41"/>
  <c r="O7129" i="41"/>
  <c r="O7128" i="41"/>
  <c r="O7127" i="41"/>
  <c r="O7126" i="41"/>
  <c r="O7125" i="41"/>
  <c r="O7124" i="41"/>
  <c r="O7123" i="41"/>
  <c r="O7122" i="41"/>
  <c r="O7121" i="41"/>
  <c r="O7120" i="41"/>
  <c r="O7119" i="41"/>
  <c r="O7118" i="41"/>
  <c r="O7117" i="41"/>
  <c r="O7116" i="41"/>
  <c r="O7115" i="41"/>
  <c r="O7114" i="41"/>
  <c r="O7113" i="41"/>
  <c r="J7112" i="41"/>
  <c r="J7113" i="41"/>
  <c r="J7114" i="41"/>
  <c r="J7115" i="41"/>
  <c r="J7116" i="41"/>
  <c r="J7117" i="41"/>
  <c r="J7118" i="41"/>
  <c r="J7119" i="41"/>
  <c r="J7120" i="41"/>
  <c r="J7121" i="41"/>
  <c r="J7122" i="41"/>
  <c r="J7123" i="41"/>
  <c r="J7124" i="41"/>
  <c r="J7125" i="41"/>
  <c r="J7126" i="41"/>
  <c r="J7127" i="41"/>
  <c r="J7128" i="41"/>
  <c r="J7129" i="41"/>
  <c r="J7130" i="41"/>
  <c r="J7131" i="41"/>
  <c r="J7132" i="41"/>
  <c r="J7133" i="41"/>
  <c r="J7134" i="41"/>
  <c r="J7135" i="41"/>
  <c r="J7136" i="41"/>
  <c r="J7137" i="41"/>
  <c r="J7138" i="41"/>
  <c r="J7139" i="41"/>
  <c r="J7140" i="41"/>
  <c r="J7141" i="41"/>
  <c r="J7142" i="41"/>
  <c r="J7143" i="41"/>
  <c r="J7144" i="41"/>
  <c r="J7145" i="41"/>
  <c r="J7146" i="41"/>
  <c r="J7147" i="41"/>
  <c r="J7148" i="41"/>
  <c r="J7149" i="41"/>
  <c r="J7150" i="41"/>
  <c r="J7151" i="41"/>
  <c r="J7152" i="41"/>
  <c r="J7153" i="41"/>
  <c r="J7154" i="41"/>
  <c r="J7155" i="41"/>
  <c r="J7156" i="41"/>
  <c r="J7157" i="41"/>
  <c r="J7158" i="41"/>
  <c r="J7159" i="41"/>
  <c r="J7160" i="41"/>
  <c r="J7161" i="41"/>
  <c r="J7048" i="41"/>
  <c r="J7162" i="41"/>
  <c r="J7163" i="41"/>
  <c r="J7164" i="41"/>
  <c r="J7165" i="41"/>
  <c r="J7166" i="41"/>
  <c r="J7167" i="41"/>
  <c r="J7168" i="41"/>
  <c r="J7169" i="41"/>
  <c r="J7170" i="41"/>
  <c r="J7171" i="41"/>
  <c r="J7172" i="41"/>
  <c r="J7173" i="41"/>
  <c r="J7174" i="41"/>
  <c r="J7175" i="41"/>
  <c r="J7176" i="41"/>
  <c r="J7177" i="41"/>
  <c r="J7178" i="41"/>
  <c r="J7049" i="41"/>
  <c r="J7179" i="41"/>
  <c r="J7180" i="41"/>
  <c r="J7181" i="41"/>
  <c r="J7095" i="41"/>
  <c r="J7096" i="41"/>
  <c r="J7097" i="41"/>
  <c r="J7098" i="41"/>
  <c r="J7099" i="41"/>
  <c r="J7050" i="41"/>
  <c r="J7051" i="41"/>
  <c r="J7052" i="41"/>
  <c r="J7053" i="41"/>
  <c r="J7054" i="41"/>
  <c r="J7055" i="41"/>
  <c r="J7056" i="41"/>
  <c r="J7057" i="41"/>
  <c r="J7058" i="41"/>
  <c r="J7059" i="41"/>
  <c r="J7060" i="41"/>
  <c r="J7061" i="41"/>
  <c r="J7062" i="41"/>
  <c r="J7063" i="41"/>
  <c r="J7064" i="41"/>
  <c r="J7065" i="41"/>
  <c r="J7066" i="41"/>
  <c r="J7067" i="41"/>
  <c r="J7068" i="41"/>
  <c r="J7069" i="41"/>
  <c r="J7070" i="41"/>
  <c r="J7071" i="41"/>
  <c r="J7072" i="41"/>
  <c r="J7073" i="41"/>
  <c r="J7074" i="41"/>
  <c r="J7075" i="41"/>
  <c r="J7076" i="41"/>
  <c r="J7077" i="41"/>
  <c r="J7078" i="41"/>
  <c r="J7079" i="41"/>
  <c r="J7080" i="41"/>
  <c r="J7011" i="41"/>
  <c r="J7012" i="41"/>
  <c r="J7013" i="41"/>
  <c r="J7014" i="41"/>
  <c r="J7015" i="41"/>
  <c r="J7016" i="41"/>
  <c r="J7017" i="41"/>
  <c r="J7018" i="41"/>
  <c r="J7019" i="41"/>
  <c r="J7020" i="41"/>
  <c r="J7021" i="41"/>
  <c r="J7022" i="41"/>
  <c r="J7023" i="41"/>
  <c r="J7024" i="41"/>
  <c r="J7025" i="41"/>
  <c r="J7026" i="41"/>
  <c r="J7027" i="41"/>
  <c r="J7028" i="41"/>
  <c r="J7182" i="41"/>
  <c r="J7183" i="41"/>
  <c r="J7109" i="41"/>
  <c r="J7110" i="41"/>
  <c r="J7111" i="41"/>
  <c r="J7100" i="41"/>
  <c r="J7101" i="41"/>
  <c r="J7102" i="41"/>
  <c r="J7103" i="41"/>
  <c r="J7104" i="41"/>
  <c r="J7105" i="41"/>
  <c r="J7106" i="41"/>
  <c r="J7107" i="41"/>
  <c r="J7108" i="41"/>
  <c r="J7081" i="41"/>
  <c r="J7082" i="41"/>
  <c r="J7083" i="41"/>
  <c r="J7084" i="41"/>
  <c r="J7085" i="41"/>
  <c r="J7086" i="41"/>
  <c r="J7087" i="41"/>
  <c r="J7088" i="41"/>
  <c r="J7089" i="41"/>
  <c r="J7090" i="41"/>
  <c r="J7091" i="41"/>
  <c r="J7092" i="41"/>
  <c r="J7093" i="41"/>
  <c r="J7094" i="41"/>
  <c r="J7029" i="41"/>
  <c r="J7030" i="41"/>
  <c r="J7031" i="41"/>
  <c r="J7032" i="41"/>
  <c r="J7033" i="41"/>
  <c r="J7034" i="41"/>
  <c r="J7035" i="41"/>
  <c r="J7036" i="41"/>
  <c r="J7037" i="41"/>
  <c r="J7038" i="41"/>
  <c r="J7039" i="41"/>
  <c r="J7040" i="41"/>
  <c r="J7041" i="41"/>
  <c r="J7042" i="41"/>
  <c r="J7043" i="41"/>
  <c r="J7044" i="41"/>
  <c r="J7045" i="41"/>
  <c r="J7046" i="41"/>
  <c r="J7047" i="41"/>
  <c r="J6957" i="41"/>
  <c r="O6958" i="41"/>
  <c r="O6959" i="41"/>
  <c r="O6960" i="41"/>
  <c r="O6961" i="41"/>
  <c r="O6962" i="41"/>
  <c r="O6963" i="41"/>
  <c r="O6964" i="41"/>
  <c r="O6965" i="41"/>
  <c r="O6966" i="41"/>
  <c r="O6967" i="41"/>
  <c r="O6968" i="41"/>
  <c r="O6969" i="41"/>
  <c r="O6970" i="41"/>
  <c r="O6971" i="41"/>
  <c r="O6972" i="41"/>
  <c r="O6973" i="41"/>
  <c r="O6974" i="41"/>
  <c r="O6975" i="41"/>
  <c r="O6976" i="41"/>
  <c r="O6977" i="41"/>
  <c r="O6978" i="41"/>
  <c r="O6979" i="41"/>
  <c r="O6980" i="41"/>
  <c r="O6981" i="41"/>
  <c r="O6982" i="41"/>
  <c r="O6983" i="41"/>
  <c r="O6984" i="41"/>
  <c r="O6985" i="41"/>
  <c r="O6986" i="41"/>
  <c r="O6987" i="41"/>
  <c r="O6988" i="41"/>
  <c r="O6989" i="41"/>
  <c r="O6990" i="41"/>
  <c r="O6991" i="41"/>
  <c r="O6992" i="41"/>
  <c r="O6993" i="41"/>
  <c r="O6994" i="41"/>
  <c r="O6995" i="41"/>
  <c r="O6996" i="41"/>
  <c r="O6997" i="41"/>
  <c r="O6998" i="41"/>
  <c r="O6999" i="41"/>
  <c r="O6859" i="41"/>
  <c r="O6860" i="41"/>
  <c r="O6861" i="41"/>
  <c r="O6862" i="41"/>
  <c r="O6863" i="41"/>
  <c r="O6864" i="41"/>
  <c r="O6865" i="41"/>
  <c r="O6866" i="41"/>
  <c r="O6867" i="41"/>
  <c r="O6868" i="41"/>
  <c r="O6869" i="41"/>
  <c r="O7000" i="41"/>
  <c r="O6870" i="41"/>
  <c r="O7001" i="41"/>
  <c r="O6871" i="41"/>
  <c r="O6872" i="41"/>
  <c r="O6873" i="41"/>
  <c r="O6874" i="41"/>
  <c r="O6875" i="41"/>
  <c r="O6876" i="41"/>
  <c r="O6877" i="41"/>
  <c r="O6878" i="41"/>
  <c r="O6879" i="41"/>
  <c r="O7002" i="41"/>
  <c r="O7003" i="41"/>
  <c r="O6880" i="41"/>
  <c r="O6881" i="41"/>
  <c r="O6882" i="41"/>
  <c r="O6883" i="41"/>
  <c r="O6884" i="41"/>
  <c r="O6885" i="41"/>
  <c r="O6886" i="41"/>
  <c r="O6887" i="41"/>
  <c r="O6888" i="41"/>
  <c r="O6889" i="41"/>
  <c r="O6890" i="41"/>
  <c r="O6891" i="41"/>
  <c r="O6892" i="41"/>
  <c r="O6893" i="41"/>
  <c r="O6894" i="41"/>
  <c r="O6895" i="41"/>
  <c r="O6896" i="41"/>
  <c r="O6897" i="41"/>
  <c r="O6898" i="41"/>
  <c r="O6899" i="41"/>
  <c r="O6900" i="41"/>
  <c r="O6901" i="41"/>
  <c r="O6902" i="41"/>
  <c r="O6903" i="41"/>
  <c r="O6904" i="41"/>
  <c r="O6905" i="41"/>
  <c r="O6906" i="41"/>
  <c r="O6907" i="41"/>
  <c r="O6908" i="41"/>
  <c r="O6909" i="41"/>
  <c r="O6910" i="41"/>
  <c r="O6911" i="41"/>
  <c r="O7004" i="41"/>
  <c r="O7005" i="41"/>
  <c r="O7006" i="41"/>
  <c r="O7007" i="41"/>
  <c r="O7008" i="41"/>
  <c r="O7009" i="41"/>
  <c r="O7010" i="41"/>
  <c r="O6912" i="41"/>
  <c r="O6913" i="41"/>
  <c r="O6914" i="41"/>
  <c r="O6915" i="41"/>
  <c r="O6916" i="41"/>
  <c r="O6917" i="41"/>
  <c r="O6918" i="41"/>
  <c r="O6919" i="41"/>
  <c r="O6920" i="41"/>
  <c r="O6921" i="41"/>
  <c r="O6922" i="41"/>
  <c r="O6923" i="41"/>
  <c r="O6924" i="41"/>
  <c r="O6925" i="41"/>
  <c r="O6926" i="41"/>
  <c r="O6927" i="41"/>
  <c r="O6928" i="41"/>
  <c r="O6929" i="41"/>
  <c r="O6930" i="41"/>
  <c r="O6931" i="41"/>
  <c r="O6932" i="41"/>
  <c r="O6933" i="41"/>
  <c r="O6934" i="41"/>
  <c r="O6935" i="41"/>
  <c r="O6936" i="41"/>
  <c r="O6937" i="41"/>
  <c r="O6938" i="41"/>
  <c r="O6939" i="41"/>
  <c r="O6940" i="41"/>
  <c r="O6941" i="41"/>
  <c r="O6942" i="41"/>
  <c r="O6943" i="41"/>
  <c r="O6944" i="41"/>
  <c r="O6945" i="41"/>
  <c r="O6946" i="41"/>
  <c r="O6947" i="41"/>
  <c r="O6948" i="41"/>
  <c r="O6949" i="41"/>
  <c r="O6950" i="41"/>
  <c r="O6951" i="41"/>
  <c r="O6952" i="41"/>
  <c r="O6953" i="41"/>
  <c r="O6954" i="41"/>
  <c r="O6955" i="41"/>
  <c r="O6956" i="41"/>
  <c r="J6958" i="41"/>
  <c r="J6959" i="41"/>
  <c r="J6960" i="41"/>
  <c r="J6961" i="41"/>
  <c r="J6962" i="41"/>
  <c r="J6963" i="41"/>
  <c r="J6964" i="41"/>
  <c r="J6965" i="41"/>
  <c r="J6966" i="41"/>
  <c r="J6967" i="41"/>
  <c r="J6968" i="41"/>
  <c r="J6969" i="41"/>
  <c r="J6970" i="41"/>
  <c r="J6971" i="41"/>
  <c r="J6972" i="41"/>
  <c r="J6973" i="41"/>
  <c r="J6974" i="41"/>
  <c r="J6975" i="41"/>
  <c r="J6976" i="41"/>
  <c r="J6977" i="41"/>
  <c r="J6978" i="41"/>
  <c r="J6979" i="41"/>
  <c r="J6980" i="41"/>
  <c r="J6981" i="41"/>
  <c r="J6982" i="41"/>
  <c r="J6983" i="41"/>
  <c r="J6984" i="41"/>
  <c r="J6985" i="41"/>
  <c r="J6986" i="41"/>
  <c r="J6987" i="41"/>
  <c r="J6988" i="41"/>
  <c r="J6989" i="41"/>
  <c r="J6990" i="41"/>
  <c r="J6991" i="41"/>
  <c r="J6992" i="41"/>
  <c r="J6993" i="41"/>
  <c r="J6994" i="41"/>
  <c r="J6995" i="41"/>
  <c r="J6996" i="41"/>
  <c r="J6997" i="41"/>
  <c r="J6998" i="41"/>
  <c r="J6999" i="41"/>
  <c r="J6859" i="41"/>
  <c r="J6860" i="41"/>
  <c r="J6861" i="41"/>
  <c r="J6862" i="41"/>
  <c r="J6863" i="41"/>
  <c r="J6864" i="41"/>
  <c r="J6865" i="41"/>
  <c r="J6866" i="41"/>
  <c r="J6867" i="41"/>
  <c r="J6868" i="41"/>
  <c r="J6869" i="41"/>
  <c r="J7000" i="41"/>
  <c r="J6870" i="41"/>
  <c r="J7001" i="41"/>
  <c r="J6871" i="41"/>
  <c r="J6872" i="41"/>
  <c r="J6873" i="41"/>
  <c r="J6874" i="41"/>
  <c r="J6875" i="41"/>
  <c r="J6876" i="41"/>
  <c r="J6877" i="41"/>
  <c r="J6878" i="41"/>
  <c r="J6879" i="41"/>
  <c r="J7002" i="41"/>
  <c r="J7003" i="41"/>
  <c r="J6880" i="41"/>
  <c r="J6881" i="41"/>
  <c r="J6882" i="41"/>
  <c r="J6883" i="41"/>
  <c r="J6884" i="41"/>
  <c r="J6885" i="41"/>
  <c r="J6886" i="41"/>
  <c r="J6887" i="41"/>
  <c r="J6888" i="41"/>
  <c r="J6889" i="41"/>
  <c r="J6890" i="41"/>
  <c r="J6891" i="41"/>
  <c r="J6892" i="41"/>
  <c r="J6893" i="41"/>
  <c r="J6894" i="41"/>
  <c r="J6895" i="41"/>
  <c r="J6896" i="41"/>
  <c r="J6897" i="41"/>
  <c r="J6898" i="41"/>
  <c r="J6899" i="41"/>
  <c r="J6900" i="41"/>
  <c r="J6901" i="41"/>
  <c r="J6902" i="41"/>
  <c r="J6903" i="41"/>
  <c r="J6904" i="41"/>
  <c r="J6905" i="41"/>
  <c r="J6906" i="41"/>
  <c r="J6907" i="41"/>
  <c r="J6908" i="41"/>
  <c r="J6909" i="41"/>
  <c r="J6910" i="41"/>
  <c r="J6911" i="41"/>
  <c r="J7004" i="41"/>
  <c r="J7005" i="41"/>
  <c r="J7006" i="41"/>
  <c r="J7007" i="41"/>
  <c r="J7008" i="41"/>
  <c r="J7009" i="41"/>
  <c r="J7010" i="41"/>
  <c r="J6912" i="41"/>
  <c r="J6913" i="41"/>
  <c r="J6914" i="41"/>
  <c r="J6915" i="41"/>
  <c r="J6916" i="41"/>
  <c r="J6917" i="41"/>
  <c r="J6918" i="41"/>
  <c r="J6919" i="41"/>
  <c r="J6920" i="41"/>
  <c r="J6921" i="41"/>
  <c r="J6922" i="41"/>
  <c r="J6923" i="41"/>
  <c r="J6924" i="41"/>
  <c r="J6925" i="41"/>
  <c r="J6926" i="41"/>
  <c r="J6927" i="41"/>
  <c r="J6928" i="41"/>
  <c r="J6929" i="41"/>
  <c r="J6930" i="41"/>
  <c r="J6931" i="41"/>
  <c r="J6932" i="41"/>
  <c r="J6933" i="41"/>
  <c r="J6934" i="41"/>
  <c r="J6935" i="41"/>
  <c r="J6936" i="41"/>
  <c r="J6937" i="41"/>
  <c r="J6938" i="41"/>
  <c r="J6939" i="41"/>
  <c r="J6940" i="41"/>
  <c r="J6941" i="41"/>
  <c r="J6942" i="41"/>
  <c r="J6943" i="41"/>
  <c r="J6944" i="41"/>
  <c r="J6945" i="41"/>
  <c r="J6946" i="41"/>
  <c r="J6947" i="41"/>
  <c r="J6948" i="41"/>
  <c r="J6949" i="41"/>
  <c r="J6950" i="41"/>
  <c r="J6951" i="41"/>
  <c r="J6952" i="41"/>
  <c r="J6953" i="41"/>
  <c r="J6954" i="41"/>
  <c r="J6955" i="41"/>
  <c r="J6956" i="41"/>
  <c r="O6858" i="41"/>
  <c r="O6840" i="41"/>
  <c r="O6841" i="41"/>
  <c r="O6842" i="41"/>
  <c r="O6843" i="41"/>
  <c r="O6831" i="41"/>
  <c r="O6832" i="41"/>
  <c r="O6833" i="41"/>
  <c r="O6834" i="41"/>
  <c r="O6835" i="41"/>
  <c r="O6836" i="41"/>
  <c r="O6837" i="41"/>
  <c r="O6838" i="41"/>
  <c r="O6809" i="41"/>
  <c r="O6810" i="41"/>
  <c r="O6811" i="41"/>
  <c r="O6812" i="41"/>
  <c r="O6813" i="41"/>
  <c r="O6814" i="41"/>
  <c r="O6815" i="41"/>
  <c r="O6816" i="41"/>
  <c r="O6817" i="41"/>
  <c r="O6818" i="41"/>
  <c r="O6819" i="41"/>
  <c r="O6820" i="41"/>
  <c r="O6821" i="41"/>
  <c r="O6822" i="41"/>
  <c r="O6823" i="41"/>
  <c r="O6824" i="41"/>
  <c r="O6825" i="41"/>
  <c r="O6826" i="41"/>
  <c r="O6827" i="41"/>
  <c r="O6783" i="41"/>
  <c r="O6784" i="41"/>
  <c r="O6785" i="41"/>
  <c r="O6828" i="41"/>
  <c r="O6829" i="41"/>
  <c r="O6830" i="41"/>
  <c r="O6786" i="41"/>
  <c r="O6787" i="41"/>
  <c r="O6788" i="41"/>
  <c r="O6789" i="41"/>
  <c r="O6790" i="41"/>
  <c r="O6791" i="41"/>
  <c r="O6792" i="41"/>
  <c r="O6793" i="41"/>
  <c r="O6794" i="41"/>
  <c r="O6795" i="41"/>
  <c r="O6796" i="41"/>
  <c r="O6797" i="41"/>
  <c r="O6798" i="41"/>
  <c r="O6799" i="41"/>
  <c r="O6800" i="41"/>
  <c r="O6801" i="41"/>
  <c r="O6802" i="41"/>
  <c r="O6803" i="41"/>
  <c r="O6804" i="41"/>
  <c r="O6844" i="41"/>
  <c r="O6845" i="41"/>
  <c r="O6846" i="41"/>
  <c r="O6847" i="41"/>
  <c r="O6848" i="41"/>
  <c r="O6849" i="41"/>
  <c r="O6850" i="41"/>
  <c r="O6805" i="41"/>
  <c r="O6806" i="41"/>
  <c r="O6839" i="41"/>
  <c r="O6807" i="41"/>
  <c r="O6808" i="41"/>
  <c r="O6851" i="41"/>
  <c r="O6852" i="41"/>
  <c r="O6853" i="41"/>
  <c r="O6854" i="41"/>
  <c r="O6855" i="41"/>
  <c r="O6856" i="41"/>
  <c r="O6781" i="41"/>
  <c r="O6782" i="41"/>
  <c r="O6857" i="41"/>
  <c r="O6651" i="41"/>
  <c r="J6844" i="41"/>
  <c r="J6845" i="41"/>
  <c r="J6846" i="41"/>
  <c r="J6847" i="41"/>
  <c r="J6848" i="41"/>
  <c r="J6849" i="41"/>
  <c r="J6850" i="41"/>
  <c r="J6805" i="41"/>
  <c r="J6806" i="41"/>
  <c r="J6839" i="41"/>
  <c r="J6807" i="41"/>
  <c r="J6808" i="41"/>
  <c r="J6851" i="41"/>
  <c r="J6852" i="41"/>
  <c r="J6853" i="41"/>
  <c r="J6854" i="41"/>
  <c r="J6855" i="41"/>
  <c r="J6856" i="41"/>
  <c r="J6781" i="41"/>
  <c r="J6782" i="41"/>
  <c r="J6857" i="41"/>
  <c r="J6858" i="41"/>
  <c r="J6840" i="41"/>
  <c r="J6841" i="41"/>
  <c r="J6842" i="41"/>
  <c r="J6843" i="41"/>
  <c r="J6831" i="41"/>
  <c r="J6832" i="41"/>
  <c r="J6833" i="41"/>
  <c r="J6834" i="41"/>
  <c r="J6835" i="41"/>
  <c r="J6836" i="41"/>
  <c r="J6837" i="41"/>
  <c r="J6838" i="41"/>
  <c r="J6809" i="41"/>
  <c r="J6810" i="41"/>
  <c r="J6811" i="41"/>
  <c r="J6812" i="41"/>
  <c r="J6813" i="41"/>
  <c r="J6814" i="41"/>
  <c r="J6815" i="41"/>
  <c r="J6816" i="41"/>
  <c r="J6817" i="41"/>
  <c r="J6818" i="41"/>
  <c r="J6819" i="41"/>
  <c r="J6820" i="41"/>
  <c r="J6821" i="41"/>
  <c r="J6822" i="41"/>
  <c r="J6823" i="41"/>
  <c r="J6824" i="41"/>
  <c r="J6825" i="41"/>
  <c r="J6826" i="41"/>
  <c r="J6827" i="41"/>
  <c r="J6783" i="41"/>
  <c r="J6784" i="41"/>
  <c r="J6785" i="41"/>
  <c r="J6828" i="41"/>
  <c r="J6829" i="41"/>
  <c r="J6830" i="41"/>
  <c r="J6786" i="41"/>
  <c r="J6787" i="41"/>
  <c r="J6788" i="41"/>
  <c r="J6789" i="41"/>
  <c r="J6790" i="41"/>
  <c r="J6791" i="41"/>
  <c r="J6792" i="41"/>
  <c r="J6793" i="41"/>
  <c r="J6794" i="41"/>
  <c r="J6795" i="41"/>
  <c r="J6796" i="41"/>
  <c r="J6797" i="41"/>
  <c r="J6798" i="41"/>
  <c r="J6799" i="41"/>
  <c r="J6800" i="41"/>
  <c r="J6801" i="41"/>
  <c r="J6802" i="41"/>
  <c r="J6803" i="41"/>
  <c r="J6804" i="41"/>
  <c r="G6844" i="41"/>
  <c r="G6845" i="41"/>
  <c r="G6846" i="41"/>
  <c r="G6847" i="41"/>
  <c r="G6848" i="41"/>
  <c r="G6849" i="41"/>
  <c r="G6850" i="41"/>
  <c r="G6805" i="41"/>
  <c r="G6806" i="41"/>
  <c r="G6839" i="41"/>
  <c r="G6807" i="41"/>
  <c r="G6808" i="41"/>
  <c r="G6851" i="41"/>
  <c r="G6852" i="41"/>
  <c r="G6853" i="41"/>
  <c r="G6854" i="41"/>
  <c r="G6855" i="41"/>
  <c r="G6856" i="41"/>
  <c r="G6781" i="41"/>
  <c r="G6782" i="41"/>
  <c r="G6857" i="41"/>
  <c r="G6858" i="41"/>
  <c r="G6840" i="41"/>
  <c r="G6841" i="41"/>
  <c r="G6842" i="41"/>
  <c r="G6843" i="41"/>
  <c r="G6831" i="41"/>
  <c r="G6832" i="41"/>
  <c r="G6833" i="41"/>
  <c r="G6834" i="41"/>
  <c r="G6835" i="41"/>
  <c r="G6836" i="41"/>
  <c r="G6837" i="41"/>
  <c r="G6838" i="41"/>
  <c r="G6809" i="41"/>
  <c r="G6810" i="41"/>
  <c r="G6811" i="41"/>
  <c r="G6812" i="41"/>
  <c r="G6813" i="41"/>
  <c r="G6814" i="41"/>
  <c r="G6815" i="41"/>
  <c r="G6816" i="41"/>
  <c r="G6817" i="41"/>
  <c r="G6818" i="41"/>
  <c r="G6819" i="41"/>
  <c r="G6820" i="41"/>
  <c r="G6821" i="41"/>
  <c r="G6822" i="41"/>
  <c r="G6823" i="41"/>
  <c r="G6824" i="41"/>
  <c r="G6825" i="41"/>
  <c r="G6826" i="41"/>
  <c r="G6827" i="41"/>
  <c r="G6783" i="41"/>
  <c r="G6784" i="41"/>
  <c r="G6785" i="41"/>
  <c r="G6828" i="41"/>
  <c r="G6829" i="41"/>
  <c r="G6830" i="41"/>
  <c r="G6786" i="41"/>
  <c r="G6787" i="41"/>
  <c r="G6788" i="41"/>
  <c r="G6789" i="41"/>
  <c r="G6790" i="41"/>
  <c r="G6791" i="41"/>
  <c r="G6792" i="41"/>
  <c r="G6793" i="41"/>
  <c r="G6794" i="41"/>
  <c r="G6795" i="41"/>
  <c r="G6796" i="41"/>
  <c r="G6797" i="41"/>
  <c r="G6798" i="41"/>
  <c r="G6799" i="41"/>
  <c r="G6800" i="41"/>
  <c r="G6801" i="41"/>
  <c r="G6802" i="41"/>
  <c r="G6803" i="41"/>
  <c r="G6804" i="41"/>
  <c r="O6552" i="41"/>
  <c r="O6553" i="41"/>
  <c r="O6554" i="41"/>
  <c r="O6555" i="41"/>
  <c r="O6556" i="41"/>
  <c r="O6557" i="41"/>
  <c r="O6558" i="41"/>
  <c r="O6559" i="41"/>
  <c r="O6560" i="41"/>
  <c r="O6561" i="41"/>
  <c r="O6562" i="41"/>
  <c r="O6563" i="41"/>
  <c r="O6564" i="41"/>
  <c r="O6565" i="41"/>
  <c r="O6566" i="41"/>
  <c r="O6567" i="41"/>
  <c r="O6568" i="41"/>
  <c r="O6569" i="41"/>
  <c r="O6570" i="41"/>
  <c r="O6571" i="41"/>
  <c r="O6572" i="41"/>
  <c r="O6573" i="41"/>
  <c r="O6574" i="41"/>
  <c r="O6575" i="41"/>
  <c r="O6576" i="41"/>
  <c r="O6577" i="41"/>
  <c r="O6578" i="41"/>
  <c r="O6579" i="41"/>
  <c r="O6580" i="41"/>
  <c r="O6581" i="41"/>
  <c r="O6582" i="41"/>
  <c r="O6583" i="41"/>
  <c r="O6584" i="41"/>
  <c r="O6585" i="41"/>
  <c r="O6586" i="41"/>
  <c r="O6587" i="41"/>
  <c r="O6588" i="41"/>
  <c r="O6589" i="41"/>
  <c r="O6590" i="41"/>
  <c r="O6591" i="41"/>
  <c r="O6592" i="41"/>
  <c r="O6593" i="41"/>
  <c r="O6594" i="41"/>
  <c r="O6595" i="41"/>
  <c r="O6596" i="41"/>
  <c r="O6597" i="41"/>
  <c r="O6598" i="41"/>
  <c r="O6599" i="41"/>
  <c r="O6600" i="41"/>
  <c r="O6601" i="41"/>
  <c r="O6602" i="41"/>
  <c r="O6603" i="41"/>
  <c r="O6604" i="41"/>
  <c r="O6605" i="41"/>
  <c r="O6606" i="41"/>
  <c r="O6607" i="41"/>
  <c r="O6608" i="41"/>
  <c r="O6609" i="41"/>
  <c r="O6610" i="41"/>
  <c r="O6611" i="41"/>
  <c r="O6612" i="41"/>
  <c r="O6613" i="41"/>
  <c r="O6614" i="41"/>
  <c r="O6615" i="41"/>
  <c r="O6616" i="41"/>
  <c r="O6617" i="41"/>
  <c r="O6618" i="41"/>
  <c r="O6619" i="41"/>
  <c r="O6620" i="41"/>
  <c r="O6621" i="41"/>
  <c r="O6622" i="41"/>
  <c r="O6623" i="41"/>
  <c r="O6624" i="41"/>
  <c r="O6625" i="41"/>
  <c r="O6626" i="41"/>
  <c r="O6627" i="41"/>
  <c r="O6628" i="41"/>
  <c r="O6629" i="41"/>
  <c r="O6630" i="41"/>
  <c r="O6631" i="41"/>
  <c r="O6632" i="41"/>
  <c r="O6633" i="41"/>
  <c r="O6634" i="41"/>
  <c r="O6635" i="41"/>
  <c r="O6636" i="41"/>
  <c r="O6637" i="41"/>
  <c r="O6638" i="41"/>
  <c r="O6639" i="41"/>
  <c r="O6640" i="41"/>
  <c r="O6641" i="41"/>
  <c r="O6642" i="41"/>
  <c r="O6643" i="41"/>
  <c r="O6644" i="41"/>
  <c r="O6645" i="41"/>
  <c r="O6646" i="41"/>
  <c r="O6647" i="41"/>
  <c r="O6648" i="41"/>
  <c r="O6649" i="41"/>
  <c r="O6650" i="41"/>
  <c r="O6652" i="41"/>
  <c r="O6653" i="41"/>
  <c r="O6654" i="41"/>
  <c r="O6655" i="41"/>
  <c r="O6656" i="41"/>
  <c r="O6657" i="41"/>
  <c r="O6659" i="41"/>
  <c r="O6660" i="41"/>
  <c r="O6661" i="41"/>
  <c r="O6662" i="41"/>
  <c r="O6663" i="41"/>
  <c r="O6664" i="41"/>
  <c r="O6665" i="41"/>
  <c r="O6666" i="41"/>
  <c r="O6667" i="41"/>
  <c r="O6668" i="41"/>
  <c r="O6669" i="41"/>
  <c r="O6670" i="41"/>
  <c r="O6671" i="41"/>
  <c r="O6672" i="41"/>
  <c r="O6673" i="41"/>
  <c r="O6674" i="41"/>
  <c r="O6675" i="41"/>
  <c r="O6676" i="41"/>
  <c r="O6677" i="41"/>
  <c r="O6678" i="41"/>
  <c r="O6679" i="41"/>
  <c r="O6680" i="41"/>
  <c r="O6681" i="41"/>
  <c r="O6682" i="41"/>
  <c r="O6683" i="41"/>
  <c r="O6684" i="41"/>
  <c r="O6685" i="41"/>
  <c r="O6686" i="41"/>
  <c r="O6687" i="41"/>
  <c r="O6688" i="41"/>
  <c r="O6689" i="41"/>
  <c r="O6690" i="41"/>
  <c r="O6691" i="41"/>
  <c r="O6692" i="41"/>
  <c r="O6693" i="41"/>
  <c r="O6694" i="41"/>
  <c r="O6695" i="41"/>
  <c r="O6696" i="41"/>
  <c r="O6697" i="41"/>
  <c r="O6698" i="41"/>
  <c r="O6699" i="41"/>
  <c r="O6700" i="41"/>
  <c r="O6701" i="41"/>
  <c r="O6702" i="41"/>
  <c r="O6703" i="41"/>
  <c r="O6704" i="41"/>
  <c r="O6705" i="41"/>
  <c r="O6706" i="41"/>
  <c r="O6707" i="41"/>
  <c r="O6708" i="41"/>
  <c r="O6709" i="41"/>
  <c r="O6710" i="41"/>
  <c r="O6711" i="41"/>
  <c r="O6712" i="41"/>
  <c r="O6713" i="41"/>
  <c r="O6714" i="41"/>
  <c r="O6715" i="41"/>
  <c r="O6716" i="41"/>
  <c r="O6717" i="41"/>
  <c r="O6718" i="41"/>
  <c r="O6719" i="41"/>
  <c r="O6720" i="41"/>
  <c r="O6721" i="41"/>
  <c r="O6722" i="41"/>
  <c r="O6723" i="41"/>
  <c r="O6724" i="41"/>
  <c r="O6725" i="41"/>
  <c r="O6726" i="41"/>
  <c r="O6727" i="41"/>
  <c r="O6728" i="41"/>
  <c r="O6729" i="41"/>
  <c r="O6730" i="41"/>
  <c r="O6731" i="41"/>
  <c r="O6732" i="41"/>
  <c r="O6733" i="41"/>
  <c r="O6734" i="41"/>
  <c r="O6735" i="41"/>
  <c r="O6736" i="41"/>
  <c r="O6737" i="41"/>
  <c r="O6738" i="41"/>
  <c r="O6739" i="41"/>
  <c r="O6740" i="41"/>
  <c r="O6741" i="41"/>
  <c r="O6742" i="41"/>
  <c r="O6743" i="41"/>
  <c r="O6744" i="41"/>
  <c r="O6745" i="41"/>
  <c r="O6746" i="41"/>
  <c r="O6747" i="41"/>
  <c r="O6748" i="41"/>
  <c r="O6749" i="41"/>
  <c r="O6750" i="41"/>
  <c r="O6751" i="41"/>
  <c r="O6752" i="41"/>
  <c r="O6753" i="41"/>
  <c r="O6754" i="41"/>
  <c r="O6755" i="41"/>
  <c r="O6756" i="41"/>
  <c r="O6757" i="41"/>
  <c r="O6758" i="41"/>
  <c r="O6759" i="41"/>
  <c r="O6760" i="41"/>
  <c r="O6761" i="41"/>
  <c r="O6762" i="41"/>
  <c r="O6763" i="41"/>
  <c r="O6764" i="41"/>
  <c r="O6765" i="41"/>
  <c r="O6766" i="41"/>
  <c r="O6767" i="41"/>
  <c r="O6768" i="41"/>
  <c r="O6769" i="41"/>
  <c r="O6770" i="41"/>
  <c r="O6771" i="41"/>
  <c r="O6772" i="41"/>
  <c r="O6773" i="41"/>
  <c r="O6774" i="41"/>
  <c r="O6775" i="41"/>
  <c r="O6776" i="41"/>
  <c r="O6777" i="41"/>
  <c r="O6778" i="41"/>
  <c r="O6779" i="41"/>
  <c r="O6780" i="41"/>
  <c r="J6551" i="41"/>
  <c r="J6552" i="41"/>
  <c r="J6553" i="41"/>
  <c r="J6554" i="41"/>
  <c r="J6555" i="41"/>
  <c r="J6556" i="41"/>
  <c r="J6557" i="41"/>
  <c r="J6558" i="41"/>
  <c r="J6559" i="41"/>
  <c r="J6560" i="41"/>
  <c r="J6561" i="41"/>
  <c r="J6562" i="41"/>
  <c r="J6563" i="41"/>
  <c r="J6564" i="41"/>
  <c r="J6565" i="41"/>
  <c r="J6566" i="41"/>
  <c r="J6567" i="41"/>
  <c r="J6568" i="41"/>
  <c r="J6569" i="41"/>
  <c r="J6570" i="41"/>
  <c r="J6571" i="41"/>
  <c r="J6572" i="41"/>
  <c r="J6573" i="41"/>
  <c r="J6574" i="41"/>
  <c r="J6575" i="41"/>
  <c r="J6576" i="41"/>
  <c r="J6577" i="41"/>
  <c r="J6578" i="41"/>
  <c r="J6579" i="41"/>
  <c r="J6580" i="41"/>
  <c r="J6581" i="41"/>
  <c r="J6582" i="41"/>
  <c r="J6583" i="41"/>
  <c r="J6584" i="41"/>
  <c r="J6585" i="41"/>
  <c r="J6586" i="41"/>
  <c r="J6587" i="41"/>
  <c r="J6588" i="41"/>
  <c r="J6589" i="41"/>
  <c r="J6590" i="41"/>
  <c r="J6591" i="41"/>
  <c r="J6592" i="41"/>
  <c r="J6593" i="41"/>
  <c r="J6594" i="41"/>
  <c r="J6595" i="41"/>
  <c r="J6596" i="41"/>
  <c r="J6597" i="41"/>
  <c r="J6598" i="41"/>
  <c r="J6599" i="41"/>
  <c r="J6600" i="41"/>
  <c r="J6601" i="41"/>
  <c r="J6602" i="41"/>
  <c r="J6603" i="41"/>
  <c r="J6604" i="41"/>
  <c r="J6605" i="41"/>
  <c r="J6606" i="41"/>
  <c r="J6607" i="41"/>
  <c r="J6608" i="41"/>
  <c r="J6609" i="41"/>
  <c r="J6610" i="41"/>
  <c r="J6611" i="41"/>
  <c r="J6612" i="41"/>
  <c r="J6613" i="41"/>
  <c r="J6614" i="41"/>
  <c r="J6615" i="41"/>
  <c r="J6616" i="41"/>
  <c r="J6617" i="41"/>
  <c r="J6618" i="41"/>
  <c r="J6619" i="41"/>
  <c r="J6620" i="41"/>
  <c r="J6621" i="41"/>
  <c r="J6622" i="41"/>
  <c r="J6623" i="41"/>
  <c r="J6624" i="41"/>
  <c r="J6625" i="41"/>
  <c r="J6626" i="41"/>
  <c r="J6627" i="41"/>
  <c r="J6628" i="41"/>
  <c r="J6629" i="41"/>
  <c r="J6630" i="41"/>
  <c r="J6631" i="41"/>
  <c r="J6632" i="41"/>
  <c r="J6633" i="41"/>
  <c r="J6634" i="41"/>
  <c r="J6635" i="41"/>
  <c r="J6636" i="41"/>
  <c r="J6637" i="41"/>
  <c r="J6638" i="41"/>
  <c r="J6639" i="41"/>
  <c r="J6640" i="41"/>
  <c r="J6641" i="41"/>
  <c r="J6642" i="41"/>
  <c r="J6643" i="41"/>
  <c r="J6644" i="41"/>
  <c r="J6645" i="41"/>
  <c r="J6646" i="41"/>
  <c r="J6647" i="41"/>
  <c r="J6648" i="41"/>
  <c r="J6649" i="41"/>
  <c r="J6650" i="41"/>
  <c r="J6651" i="41"/>
  <c r="J6652" i="41"/>
  <c r="J6653" i="41"/>
  <c r="J6654" i="41"/>
  <c r="J6655" i="41"/>
  <c r="J6656" i="41"/>
  <c r="J6657" i="41"/>
  <c r="J6658" i="41"/>
  <c r="J6659" i="41"/>
  <c r="J6660" i="41"/>
  <c r="J6661" i="41"/>
  <c r="J6662" i="41"/>
  <c r="J6663" i="41"/>
  <c r="J6664" i="41"/>
  <c r="J6665" i="41"/>
  <c r="J6666" i="41"/>
  <c r="J6667" i="41"/>
  <c r="J6668" i="41"/>
  <c r="J6669" i="41"/>
  <c r="J6670" i="41"/>
  <c r="J6671" i="41"/>
  <c r="J6672" i="41"/>
  <c r="J6673" i="41"/>
  <c r="J6674" i="41"/>
  <c r="J6675" i="41"/>
  <c r="J6676" i="41"/>
  <c r="J6677" i="41"/>
  <c r="J6678" i="41"/>
  <c r="J6679" i="41"/>
  <c r="J6680" i="41"/>
  <c r="J6681" i="41"/>
  <c r="J6682" i="41"/>
  <c r="J6683" i="41"/>
  <c r="J6684" i="41"/>
  <c r="J6685" i="41"/>
  <c r="J6686" i="41"/>
  <c r="J6687" i="41"/>
  <c r="J6688" i="41"/>
  <c r="J6689" i="41"/>
  <c r="J6690" i="41"/>
  <c r="J6691" i="41"/>
  <c r="J6692" i="41"/>
  <c r="J6693" i="41"/>
  <c r="J6694" i="41"/>
  <c r="J6695" i="41"/>
  <c r="J6696" i="41"/>
  <c r="J6697" i="41"/>
  <c r="J6698" i="41"/>
  <c r="J6699" i="41"/>
  <c r="J6700" i="41"/>
  <c r="J6701" i="41"/>
  <c r="J6702" i="41"/>
  <c r="J6703" i="41"/>
  <c r="J6704" i="41"/>
  <c r="J6705" i="41"/>
  <c r="J6706" i="41"/>
  <c r="J6707" i="41"/>
  <c r="J6708" i="41"/>
  <c r="J6709" i="41"/>
  <c r="J6710" i="41"/>
  <c r="J6711" i="41"/>
  <c r="J6712" i="41"/>
  <c r="J6713" i="41"/>
  <c r="J6714" i="41"/>
  <c r="J6715" i="41"/>
  <c r="J6716" i="41"/>
  <c r="J6717" i="41"/>
  <c r="J6718" i="41"/>
  <c r="J6719" i="41"/>
  <c r="J6720" i="41"/>
  <c r="J6721" i="41"/>
  <c r="J6722" i="41"/>
  <c r="J6723" i="41"/>
  <c r="J6724" i="41"/>
  <c r="J6725" i="41"/>
  <c r="J6726" i="41"/>
  <c r="J6727" i="41"/>
  <c r="J6728" i="41"/>
  <c r="J6729" i="41"/>
  <c r="J6730" i="41"/>
  <c r="J6731" i="41"/>
  <c r="J6732" i="41"/>
  <c r="J6733" i="41"/>
  <c r="J6734" i="41"/>
  <c r="J6735" i="41"/>
  <c r="J6736" i="41"/>
  <c r="J6737" i="41"/>
  <c r="J6738" i="41"/>
  <c r="J6739" i="41"/>
  <c r="J6740" i="41"/>
  <c r="J6741" i="41"/>
  <c r="J6742" i="41"/>
  <c r="J6743" i="41"/>
  <c r="J6744" i="41"/>
  <c r="J6745" i="41"/>
  <c r="J6746" i="41"/>
  <c r="J6747" i="41"/>
  <c r="J6748" i="41"/>
  <c r="J6749" i="41"/>
  <c r="J6750" i="41"/>
  <c r="J6751" i="41"/>
  <c r="J6752" i="41"/>
  <c r="J6753" i="41"/>
  <c r="J6754" i="41"/>
  <c r="J6755" i="41"/>
  <c r="J6756" i="41"/>
  <c r="J6757" i="41"/>
  <c r="J6758" i="41"/>
  <c r="J6759" i="41"/>
  <c r="J6760" i="41"/>
  <c r="J6761" i="41"/>
  <c r="J6762" i="41"/>
  <c r="J6763" i="41"/>
  <c r="J6764" i="41"/>
  <c r="J6765" i="41"/>
  <c r="J6766" i="41"/>
  <c r="J6767" i="41"/>
  <c r="J6768" i="41"/>
  <c r="J6769" i="41"/>
  <c r="J6770" i="41"/>
  <c r="J6771" i="41"/>
  <c r="J6772" i="41"/>
  <c r="J6773" i="41"/>
  <c r="J6774" i="41"/>
  <c r="J6775" i="41"/>
  <c r="J6776" i="41"/>
  <c r="J6777" i="41"/>
  <c r="J6778" i="41"/>
  <c r="J6779" i="41"/>
  <c r="J6780" i="41"/>
  <c r="G6551" i="41"/>
  <c r="G6552" i="41"/>
  <c r="G6553" i="41"/>
  <c r="G6554" i="41"/>
  <c r="G6555" i="41"/>
  <c r="G6556" i="41"/>
  <c r="G6557" i="41"/>
  <c r="G6558" i="41"/>
  <c r="G6559" i="41"/>
  <c r="G6560" i="41"/>
  <c r="G6561" i="41"/>
  <c r="G6562" i="41"/>
  <c r="G6563" i="41"/>
  <c r="G6564" i="41"/>
  <c r="G6565" i="41"/>
  <c r="G6566" i="41"/>
  <c r="G6567" i="41"/>
  <c r="G6568" i="41"/>
  <c r="G6569" i="41"/>
  <c r="G6570" i="41"/>
  <c r="G6571" i="41"/>
  <c r="G6572" i="41"/>
  <c r="G6573" i="41"/>
  <c r="G6574" i="41"/>
  <c r="G6575" i="41"/>
  <c r="G6576" i="41"/>
  <c r="G6577" i="41"/>
  <c r="G6578" i="41"/>
  <c r="G6579" i="41"/>
  <c r="G6580" i="41"/>
  <c r="G6581" i="41"/>
  <c r="G6582" i="41"/>
  <c r="G6583" i="41"/>
  <c r="G6584" i="41"/>
  <c r="G6585" i="41"/>
  <c r="G6586" i="41"/>
  <c r="G6587" i="41"/>
  <c r="G6588" i="41"/>
  <c r="G6589" i="41"/>
  <c r="G6590" i="41"/>
  <c r="G6591" i="41"/>
  <c r="G6592" i="41"/>
  <c r="G6593" i="41"/>
  <c r="G6594" i="41"/>
  <c r="G6595" i="41"/>
  <c r="G6596" i="41"/>
  <c r="G6597" i="41"/>
  <c r="G6598" i="41"/>
  <c r="G6599" i="41"/>
  <c r="G6600" i="41"/>
  <c r="G6601" i="41"/>
  <c r="G6602" i="41"/>
  <c r="G6603" i="41"/>
  <c r="G6604" i="41"/>
  <c r="G6605" i="41"/>
  <c r="G6606" i="41"/>
  <c r="G6607" i="41"/>
  <c r="G6608" i="41"/>
  <c r="G6609" i="41"/>
  <c r="G6610" i="41"/>
  <c r="G6611" i="41"/>
  <c r="G6612" i="41"/>
  <c r="G6613" i="41"/>
  <c r="G6614" i="41"/>
  <c r="G6615" i="41"/>
  <c r="G6616" i="41"/>
  <c r="G6617" i="41"/>
  <c r="G6618" i="41"/>
  <c r="G6619" i="41"/>
  <c r="G6620" i="41"/>
  <c r="G6621" i="41"/>
  <c r="G6622" i="41"/>
  <c r="G6623" i="41"/>
  <c r="G6624" i="41"/>
  <c r="G6625" i="41"/>
  <c r="G6626" i="41"/>
  <c r="G6627" i="41"/>
  <c r="G6628" i="41"/>
  <c r="G6629" i="41"/>
  <c r="G6630" i="41"/>
  <c r="G6631" i="41"/>
  <c r="G6632" i="41"/>
  <c r="G6633" i="41"/>
  <c r="G6634" i="41"/>
  <c r="G6635" i="41"/>
  <c r="G6636" i="41"/>
  <c r="G6637" i="41"/>
  <c r="G6638" i="41"/>
  <c r="G6639" i="41"/>
  <c r="G6640" i="41"/>
  <c r="G6641" i="41"/>
  <c r="G6642" i="41"/>
  <c r="G6643" i="41"/>
  <c r="G6644" i="41"/>
  <c r="G6645" i="41"/>
  <c r="G6646" i="41"/>
  <c r="G6647" i="41"/>
  <c r="G6648" i="41"/>
  <c r="G6649" i="41"/>
  <c r="G6650" i="41"/>
  <c r="G6651" i="41"/>
  <c r="G6652" i="41"/>
  <c r="G6653" i="41"/>
  <c r="G6654" i="41"/>
  <c r="G6655" i="41"/>
  <c r="G6656" i="41"/>
  <c r="G6657" i="41"/>
  <c r="G6658" i="41"/>
  <c r="G6659" i="41"/>
  <c r="G6660" i="41"/>
  <c r="G6661" i="41"/>
  <c r="G6662" i="41"/>
  <c r="G6663" i="41"/>
  <c r="G6664" i="41"/>
  <c r="G6665" i="41"/>
  <c r="G6666" i="41"/>
  <c r="G6667" i="41"/>
  <c r="G6668" i="41"/>
  <c r="G6669" i="41"/>
  <c r="G6670" i="41"/>
  <c r="G6671" i="41"/>
  <c r="G6672" i="41"/>
  <c r="G6673" i="41"/>
  <c r="G6674" i="41"/>
  <c r="G6675" i="41"/>
  <c r="G6676" i="41"/>
  <c r="G6677" i="41"/>
  <c r="G6678" i="41"/>
  <c r="G6679" i="41"/>
  <c r="G6680" i="41"/>
  <c r="G6681" i="41"/>
  <c r="G6682" i="41"/>
  <c r="G6683" i="41"/>
  <c r="G6684" i="41"/>
  <c r="G6685" i="41"/>
  <c r="G6686" i="41"/>
  <c r="G6687" i="41"/>
  <c r="G6688" i="41"/>
  <c r="G6689" i="41"/>
  <c r="G6690" i="41"/>
  <c r="G6691" i="41"/>
  <c r="G6692" i="41"/>
  <c r="G6693" i="41"/>
  <c r="G6694" i="41"/>
  <c r="G6695" i="41"/>
  <c r="G6696" i="41"/>
  <c r="G6697" i="41"/>
  <c r="G6698" i="41"/>
  <c r="G6699" i="41"/>
  <c r="G6700" i="41"/>
  <c r="G6701" i="41"/>
  <c r="G6702" i="41"/>
  <c r="G6703" i="41"/>
  <c r="G6704" i="41"/>
  <c r="G6705" i="41"/>
  <c r="G6706" i="41"/>
  <c r="G6707" i="41"/>
  <c r="G6708" i="41"/>
  <c r="G6709" i="41"/>
  <c r="G6710" i="41"/>
  <c r="G6711" i="41"/>
  <c r="G6712" i="41"/>
  <c r="G6713" i="41"/>
  <c r="G6714" i="41"/>
  <c r="G6715" i="41"/>
  <c r="G6716" i="41"/>
  <c r="G6717" i="41"/>
  <c r="G6718" i="41"/>
  <c r="G6719" i="41"/>
  <c r="G6720" i="41"/>
  <c r="G6721" i="41"/>
  <c r="G6722" i="41"/>
  <c r="G6723" i="41"/>
  <c r="G6724" i="41"/>
  <c r="G6725" i="41"/>
  <c r="G6726" i="41"/>
  <c r="G6727" i="41"/>
  <c r="G6728" i="41"/>
  <c r="G6729" i="41"/>
  <c r="G6730" i="41"/>
  <c r="G6731" i="41"/>
  <c r="G6732" i="41"/>
  <c r="G6733" i="41"/>
  <c r="G6734" i="41"/>
  <c r="G6735" i="41"/>
  <c r="G6736" i="41"/>
  <c r="G6737" i="41"/>
  <c r="G6738" i="41"/>
  <c r="G6739" i="41"/>
  <c r="G6740" i="41"/>
  <c r="G6741" i="41"/>
  <c r="G6742" i="41"/>
  <c r="G6743" i="41"/>
  <c r="G6744" i="41"/>
  <c r="G6745" i="41"/>
  <c r="G6746" i="41"/>
  <c r="G6747" i="41"/>
  <c r="G6748" i="41"/>
  <c r="G6749" i="41"/>
  <c r="G6750" i="41"/>
  <c r="G6751" i="41"/>
  <c r="G6752" i="41"/>
  <c r="G6753" i="41"/>
  <c r="G6754" i="41"/>
  <c r="G6755" i="41"/>
  <c r="G6756" i="41"/>
  <c r="G6757" i="41"/>
  <c r="G6758" i="41"/>
  <c r="G6759" i="41"/>
  <c r="G6760" i="41"/>
  <c r="G6761" i="41"/>
  <c r="G6762" i="41"/>
  <c r="G6763" i="41"/>
  <c r="G6764" i="41"/>
  <c r="G6765" i="41"/>
  <c r="G6766" i="41"/>
  <c r="G6767" i="41"/>
  <c r="G6768" i="41"/>
  <c r="G6769" i="41"/>
  <c r="G6770" i="41"/>
  <c r="G6771" i="41"/>
  <c r="G6772" i="41"/>
  <c r="G6773" i="41"/>
  <c r="G6774" i="41"/>
  <c r="G6775" i="41"/>
  <c r="G6776" i="41"/>
  <c r="G6777" i="41"/>
  <c r="G6778" i="41"/>
  <c r="G6779" i="41"/>
  <c r="G6780" i="41"/>
  <c r="H4" i="44" l="1"/>
  <c r="O6550" i="41"/>
  <c r="I5" i="44" l="1"/>
  <c r="J5" i="44"/>
  <c r="O6495" i="41"/>
  <c r="O6496" i="41"/>
  <c r="O6497" i="41"/>
  <c r="O6498" i="41"/>
  <c r="O6499" i="41"/>
  <c r="O6500" i="41"/>
  <c r="O6501" i="41"/>
  <c r="O6502" i="41"/>
  <c r="O6503" i="41"/>
  <c r="O6504" i="41"/>
  <c r="O6505" i="41"/>
  <c r="O6506" i="41"/>
  <c r="O6507" i="41"/>
  <c r="O6508" i="41"/>
  <c r="O6509" i="41"/>
  <c r="O6510" i="41"/>
  <c r="O6511" i="41"/>
  <c r="O6512" i="41"/>
  <c r="O6513" i="41"/>
  <c r="O6514" i="41"/>
  <c r="O6515" i="41"/>
  <c r="O6516" i="41"/>
  <c r="O6517" i="41"/>
  <c r="O6518" i="41"/>
  <c r="O6519" i="41"/>
  <c r="O6520" i="41"/>
  <c r="O6521" i="41"/>
  <c r="O6522" i="41"/>
  <c r="O6523" i="41"/>
  <c r="O6524" i="41"/>
  <c r="O6525" i="41"/>
  <c r="O6526" i="41"/>
  <c r="O6527" i="41"/>
  <c r="O6528" i="41"/>
  <c r="O6529" i="41"/>
  <c r="O6530" i="41"/>
  <c r="O6531" i="41"/>
  <c r="O6532" i="41"/>
  <c r="O6533" i="41"/>
  <c r="O6534" i="41"/>
  <c r="O6535" i="41"/>
  <c r="O6536" i="41"/>
  <c r="O6537" i="41"/>
  <c r="O6538" i="41"/>
  <c r="O6539" i="41"/>
  <c r="O6540" i="41"/>
  <c r="O6541" i="41"/>
  <c r="O6542" i="41"/>
  <c r="O6543" i="41"/>
  <c r="O6544" i="41"/>
  <c r="O6545" i="41"/>
  <c r="O6546" i="41"/>
  <c r="O6547" i="41"/>
  <c r="O6548" i="41"/>
  <c r="O6549" i="41"/>
  <c r="J6495" i="41"/>
  <c r="J6496" i="41"/>
  <c r="J6497" i="41"/>
  <c r="J6498" i="41"/>
  <c r="J6499" i="41"/>
  <c r="J6500" i="41"/>
  <c r="J6501" i="41"/>
  <c r="J6502" i="41"/>
  <c r="J6503" i="41"/>
  <c r="J6504" i="41"/>
  <c r="J6505" i="41"/>
  <c r="J6506" i="41"/>
  <c r="J6507" i="41"/>
  <c r="J6508" i="41"/>
  <c r="J6509" i="41"/>
  <c r="J6510" i="41"/>
  <c r="J6511" i="41"/>
  <c r="J6512" i="41"/>
  <c r="J6513" i="41"/>
  <c r="J6514" i="41"/>
  <c r="J6515" i="41"/>
  <c r="J6516" i="41"/>
  <c r="J6517" i="41"/>
  <c r="J6518" i="41"/>
  <c r="J6519" i="41"/>
  <c r="J6520" i="41"/>
  <c r="J6521" i="41"/>
  <c r="J6522" i="41"/>
  <c r="J6523" i="41"/>
  <c r="J6524" i="41"/>
  <c r="J6525" i="41"/>
  <c r="J6526" i="41"/>
  <c r="J6527" i="41"/>
  <c r="J6528" i="41"/>
  <c r="J6529" i="41"/>
  <c r="J6530" i="41"/>
  <c r="J6531" i="41"/>
  <c r="J6532" i="41"/>
  <c r="J6533" i="41"/>
  <c r="J6534" i="41"/>
  <c r="J6535" i="41"/>
  <c r="J6536" i="41"/>
  <c r="J6537" i="41"/>
  <c r="J6538" i="41"/>
  <c r="J6539" i="41"/>
  <c r="J6540" i="41"/>
  <c r="J6541" i="41"/>
  <c r="J6542" i="41"/>
  <c r="J6543" i="41"/>
  <c r="J6544" i="41"/>
  <c r="J6545" i="41"/>
  <c r="J6546" i="41"/>
  <c r="J6547" i="41"/>
  <c r="J6548" i="41"/>
  <c r="J6549" i="41"/>
  <c r="J6550" i="41"/>
  <c r="G6495" i="41"/>
  <c r="G6496" i="41"/>
  <c r="G6497" i="41"/>
  <c r="G6498" i="41"/>
  <c r="G6499" i="41"/>
  <c r="G6500" i="41"/>
  <c r="G6501" i="41"/>
  <c r="G6502" i="41"/>
  <c r="G6503" i="41"/>
  <c r="G6504" i="41"/>
  <c r="G6505" i="41"/>
  <c r="G6506" i="41"/>
  <c r="G6507" i="41"/>
  <c r="G6508" i="41"/>
  <c r="G6509" i="41"/>
  <c r="G6510" i="41"/>
  <c r="G6511" i="41"/>
  <c r="G6512" i="41"/>
  <c r="G6513" i="41"/>
  <c r="G6514" i="41"/>
  <c r="G6515" i="41"/>
  <c r="G6516" i="41"/>
  <c r="G6517" i="41"/>
  <c r="G6518" i="41"/>
  <c r="G6519" i="41"/>
  <c r="G6520" i="41"/>
  <c r="G6521" i="41"/>
  <c r="G6522" i="41"/>
  <c r="G6523" i="41"/>
  <c r="G6524" i="41"/>
  <c r="G6525" i="41"/>
  <c r="G6526" i="41"/>
  <c r="G6527" i="41"/>
  <c r="G6528" i="41"/>
  <c r="G6529" i="41"/>
  <c r="G6530" i="41"/>
  <c r="G6531" i="41"/>
  <c r="G6532" i="41"/>
  <c r="G6533" i="41"/>
  <c r="G6534" i="41"/>
  <c r="G6535" i="41"/>
  <c r="G6536" i="41"/>
  <c r="G6537" i="41"/>
  <c r="G6538" i="41"/>
  <c r="G6539" i="41"/>
  <c r="G6540" i="41"/>
  <c r="G6541" i="41"/>
  <c r="G6542" i="41"/>
  <c r="G6543" i="41"/>
  <c r="G6544" i="41"/>
  <c r="G6545" i="41"/>
  <c r="G6546" i="41"/>
  <c r="G6547" i="41"/>
  <c r="G6548" i="41"/>
  <c r="G6549" i="41"/>
  <c r="G6550" i="41"/>
  <c r="O6435" i="41"/>
  <c r="O6436" i="41"/>
  <c r="O6437" i="41"/>
  <c r="O6438" i="41"/>
  <c r="O6439" i="41"/>
  <c r="O6440" i="41"/>
  <c r="O6441" i="41"/>
  <c r="O6442" i="41"/>
  <c r="O6443" i="41"/>
  <c r="O6444" i="41"/>
  <c r="O6445" i="41"/>
  <c r="O6446" i="41"/>
  <c r="O6447" i="41"/>
  <c r="O6448" i="41"/>
  <c r="O6449" i="41"/>
  <c r="O6450" i="41"/>
  <c r="O6451" i="41"/>
  <c r="O6452" i="41"/>
  <c r="O6453" i="41"/>
  <c r="O6454" i="41"/>
  <c r="O6455" i="41"/>
  <c r="O6456" i="41"/>
  <c r="O6457" i="41"/>
  <c r="O6458" i="41"/>
  <c r="O6459" i="41"/>
  <c r="O6460" i="41"/>
  <c r="O6461" i="41"/>
  <c r="O6462" i="41"/>
  <c r="O6463" i="41"/>
  <c r="O6464" i="41"/>
  <c r="O6465" i="41"/>
  <c r="O6466" i="41"/>
  <c r="O6467" i="41"/>
  <c r="O6468" i="41"/>
  <c r="O6469" i="41"/>
  <c r="O6470" i="41"/>
  <c r="O6471" i="41"/>
  <c r="O6472" i="41"/>
  <c r="O6473" i="41"/>
  <c r="O6474" i="41"/>
  <c r="O6475" i="41"/>
  <c r="O6476" i="41"/>
  <c r="O6477" i="41"/>
  <c r="O6478" i="41"/>
  <c r="O6479" i="41"/>
  <c r="O6480" i="41"/>
  <c r="O6481" i="41"/>
  <c r="O6482" i="41"/>
  <c r="O6483" i="41"/>
  <c r="O6484" i="41"/>
  <c r="O6485" i="41"/>
  <c r="O6486" i="41"/>
  <c r="O6487" i="41"/>
  <c r="O6488" i="41"/>
  <c r="O6489" i="41"/>
  <c r="O6490" i="41"/>
  <c r="O6491" i="41"/>
  <c r="O6492" i="41"/>
  <c r="O6493" i="41"/>
  <c r="O6494" i="41"/>
  <c r="G6434" i="41"/>
  <c r="G6435" i="41"/>
  <c r="G6436" i="41"/>
  <c r="G6437" i="41"/>
  <c r="G6438" i="41"/>
  <c r="G6439" i="41"/>
  <c r="G6440" i="41"/>
  <c r="G6441" i="41"/>
  <c r="G6442" i="41"/>
  <c r="G6443" i="41"/>
  <c r="G6444" i="41"/>
  <c r="G6445" i="41"/>
  <c r="G6446" i="41"/>
  <c r="G6447" i="41"/>
  <c r="G6448" i="41"/>
  <c r="G6449" i="41"/>
  <c r="G6450" i="41"/>
  <c r="G6451" i="41"/>
  <c r="G6452" i="41"/>
  <c r="G6453" i="41"/>
  <c r="G6454" i="41"/>
  <c r="G6455" i="41"/>
  <c r="G6456" i="41"/>
  <c r="G6457" i="41"/>
  <c r="G6458" i="41"/>
  <c r="G6459" i="41"/>
  <c r="G6460" i="41"/>
  <c r="G6461" i="41"/>
  <c r="G6462" i="41"/>
  <c r="G6463" i="41"/>
  <c r="G6464" i="41"/>
  <c r="G6465" i="41"/>
  <c r="G6466" i="41"/>
  <c r="G6467" i="41"/>
  <c r="G6468" i="41"/>
  <c r="G6469" i="41"/>
  <c r="G6470" i="41"/>
  <c r="G6471" i="41"/>
  <c r="G6472" i="41"/>
  <c r="G6473" i="41"/>
  <c r="G6474" i="41"/>
  <c r="G6475" i="41"/>
  <c r="G6476" i="41"/>
  <c r="G6477" i="41"/>
  <c r="G6478" i="41"/>
  <c r="G6479" i="41"/>
  <c r="G6480" i="41"/>
  <c r="G6481" i="41"/>
  <c r="G6482" i="41"/>
  <c r="G6483" i="41"/>
  <c r="G6484" i="41"/>
  <c r="G6485" i="41"/>
  <c r="G6486" i="41"/>
  <c r="G6487" i="41"/>
  <c r="G6488" i="41"/>
  <c r="G6489" i="41"/>
  <c r="G6490" i="41"/>
  <c r="G6491" i="41"/>
  <c r="G6492" i="41"/>
  <c r="G6493" i="41"/>
  <c r="G6494" i="41"/>
  <c r="J6434" i="41"/>
  <c r="J6435" i="41"/>
  <c r="J6436" i="41"/>
  <c r="J6437" i="41"/>
  <c r="J6438" i="41"/>
  <c r="J6439" i="41"/>
  <c r="J6440" i="41"/>
  <c r="J6441" i="41"/>
  <c r="J6442" i="41"/>
  <c r="J6443" i="41"/>
  <c r="J6444" i="41"/>
  <c r="J6445" i="41"/>
  <c r="J6446" i="41"/>
  <c r="J6447" i="41"/>
  <c r="J6448" i="41"/>
  <c r="J6449" i="41"/>
  <c r="J6450" i="41"/>
  <c r="J6451" i="41"/>
  <c r="J6452" i="41"/>
  <c r="J6453" i="41"/>
  <c r="J6454" i="41"/>
  <c r="J6455" i="41"/>
  <c r="J6456" i="41"/>
  <c r="J6457" i="41"/>
  <c r="J6458" i="41"/>
  <c r="J6459" i="41"/>
  <c r="J6460" i="41"/>
  <c r="J6461" i="41"/>
  <c r="J6462" i="41"/>
  <c r="J6463" i="41"/>
  <c r="J6464" i="41"/>
  <c r="J6465" i="41"/>
  <c r="J6466" i="41"/>
  <c r="J6467" i="41"/>
  <c r="J6468" i="41"/>
  <c r="J6469" i="41"/>
  <c r="J6470" i="41"/>
  <c r="J6471" i="41"/>
  <c r="J6472" i="41"/>
  <c r="J6473" i="41"/>
  <c r="J6474" i="41"/>
  <c r="J6475" i="41"/>
  <c r="J6476" i="41"/>
  <c r="J6477" i="41"/>
  <c r="J6478" i="41"/>
  <c r="J6479" i="41"/>
  <c r="J6480" i="41"/>
  <c r="J6481" i="41"/>
  <c r="J6482" i="41"/>
  <c r="J6483" i="41"/>
  <c r="J6484" i="41"/>
  <c r="J6485" i="41"/>
  <c r="J6486" i="41"/>
  <c r="J6487" i="41"/>
  <c r="J6488" i="41"/>
  <c r="J6489" i="41"/>
  <c r="J6490" i="41"/>
  <c r="J6491" i="41"/>
  <c r="J6492" i="41"/>
  <c r="J6493" i="41"/>
  <c r="J6494" i="41"/>
  <c r="O6337" i="41"/>
  <c r="O6338" i="41"/>
  <c r="O6339" i="41"/>
  <c r="O6340" i="41"/>
  <c r="O6341" i="41"/>
  <c r="O6342" i="41"/>
  <c r="O6343" i="41"/>
  <c r="O6344" i="41"/>
  <c r="O6345" i="41"/>
  <c r="O6346" i="41"/>
  <c r="O6347" i="41"/>
  <c r="O6348" i="41"/>
  <c r="O6349" i="41"/>
  <c r="O6350" i="41"/>
  <c r="O6351" i="41"/>
  <c r="O6352" i="41"/>
  <c r="O6353" i="41"/>
  <c r="O6354" i="41"/>
  <c r="O6355" i="41"/>
  <c r="O6356" i="41"/>
  <c r="O6357" i="41"/>
  <c r="O6358" i="41"/>
  <c r="O6359" i="41"/>
  <c r="O6360" i="41"/>
  <c r="O6361" i="41"/>
  <c r="O6362" i="41"/>
  <c r="O6363" i="41"/>
  <c r="O6364" i="41"/>
  <c r="O6365" i="41"/>
  <c r="O6366" i="41"/>
  <c r="O6367" i="41"/>
  <c r="O6368" i="41"/>
  <c r="O6369" i="41"/>
  <c r="O6370" i="41"/>
  <c r="O6371" i="41"/>
  <c r="O6372" i="41"/>
  <c r="O6373" i="41"/>
  <c r="O6374" i="41"/>
  <c r="O6375" i="41"/>
  <c r="O6376" i="41"/>
  <c r="O6377" i="41"/>
  <c r="O6378" i="41"/>
  <c r="O6379" i="41"/>
  <c r="O6380" i="41"/>
  <c r="O6381" i="41"/>
  <c r="O6382" i="41"/>
  <c r="O6383" i="41"/>
  <c r="O6384" i="41"/>
  <c r="O6385" i="41"/>
  <c r="O6386" i="41"/>
  <c r="O6388" i="41"/>
  <c r="O6389" i="41"/>
  <c r="O6390" i="41"/>
  <c r="O6391" i="41"/>
  <c r="O6392" i="41"/>
  <c r="O6393" i="41"/>
  <c r="O6394" i="41"/>
  <c r="O6395" i="41"/>
  <c r="O6396" i="41"/>
  <c r="O6397" i="41"/>
  <c r="O6398" i="41"/>
  <c r="O6399" i="41"/>
  <c r="O6400" i="41"/>
  <c r="O6401" i="41"/>
  <c r="O6402" i="41"/>
  <c r="O6403" i="41"/>
  <c r="O6404" i="41"/>
  <c r="O6405" i="41"/>
  <c r="O6406" i="41"/>
  <c r="O6407" i="41"/>
  <c r="O6408" i="41"/>
  <c r="O6409" i="41"/>
  <c r="O6410" i="41"/>
  <c r="O6411" i="41"/>
  <c r="O6412" i="41"/>
  <c r="O6413" i="41"/>
  <c r="O6414" i="41"/>
  <c r="O6415" i="41"/>
  <c r="O6416" i="41"/>
  <c r="O6417" i="41"/>
  <c r="O6418" i="41"/>
  <c r="O6419" i="41"/>
  <c r="O6420" i="41"/>
  <c r="O6421" i="41"/>
  <c r="O6422" i="41"/>
  <c r="O6423" i="41"/>
  <c r="O6424" i="41"/>
  <c r="O6425" i="41"/>
  <c r="O6426" i="41"/>
  <c r="O6427" i="41"/>
  <c r="O6428" i="41"/>
  <c r="O6429" i="41"/>
  <c r="O6430" i="41"/>
  <c r="O6431" i="41"/>
  <c r="O6432" i="41"/>
  <c r="O6433" i="41"/>
  <c r="O6434" i="41"/>
  <c r="G6337" i="41"/>
  <c r="G6338" i="41"/>
  <c r="G6339" i="41"/>
  <c r="G6340" i="41"/>
  <c r="G6341" i="41"/>
  <c r="G6342" i="41"/>
  <c r="G6343" i="41"/>
  <c r="G6344" i="41"/>
  <c r="G6345" i="41"/>
  <c r="G6346" i="41"/>
  <c r="G6347" i="41"/>
  <c r="G6348" i="41"/>
  <c r="G6349" i="41"/>
  <c r="G6350" i="41"/>
  <c r="G6351" i="41"/>
  <c r="G6352" i="41"/>
  <c r="G6353" i="41"/>
  <c r="G6354" i="41"/>
  <c r="G6355" i="41"/>
  <c r="G6356" i="41"/>
  <c r="G6357" i="41"/>
  <c r="G6358" i="41"/>
  <c r="G6359" i="41"/>
  <c r="G6360" i="41"/>
  <c r="G6361" i="41"/>
  <c r="G6362" i="41"/>
  <c r="G6363" i="41"/>
  <c r="G6364" i="41"/>
  <c r="G6365" i="41"/>
  <c r="G6366" i="41"/>
  <c r="G6367" i="41"/>
  <c r="G6368" i="41"/>
  <c r="G6369" i="41"/>
  <c r="G6370" i="41"/>
  <c r="G6371" i="41"/>
  <c r="G6372" i="41"/>
  <c r="G6373" i="41"/>
  <c r="G6374" i="41"/>
  <c r="G6375" i="41"/>
  <c r="G6376" i="41"/>
  <c r="G6377" i="41"/>
  <c r="G6378" i="41"/>
  <c r="G6379" i="41"/>
  <c r="G6380" i="41"/>
  <c r="G6381" i="41"/>
  <c r="G6382" i="41"/>
  <c r="G6383" i="41"/>
  <c r="G6384" i="41"/>
  <c r="G6385" i="41"/>
  <c r="G6386" i="41"/>
  <c r="G6387" i="41"/>
  <c r="G6388" i="41"/>
  <c r="G6389" i="41"/>
  <c r="G6390" i="41"/>
  <c r="G6391" i="41"/>
  <c r="G6392" i="41"/>
  <c r="G6393" i="41"/>
  <c r="G6394" i="41"/>
  <c r="G6395" i="41"/>
  <c r="G6396" i="41"/>
  <c r="G6397" i="41"/>
  <c r="G6398" i="41"/>
  <c r="G6399" i="41"/>
  <c r="G6400" i="41"/>
  <c r="G6401" i="41"/>
  <c r="G6402" i="41"/>
  <c r="G6403" i="41"/>
  <c r="G6404" i="41"/>
  <c r="G6405" i="41"/>
  <c r="G6406" i="41"/>
  <c r="G6407" i="41"/>
  <c r="G6408" i="41"/>
  <c r="G6409" i="41"/>
  <c r="G6410" i="41"/>
  <c r="G6411" i="41"/>
  <c r="G6412" i="41"/>
  <c r="G6413" i="41"/>
  <c r="G6414" i="41"/>
  <c r="G6415" i="41"/>
  <c r="G6416" i="41"/>
  <c r="G6417" i="41"/>
  <c r="G6418" i="41"/>
  <c r="G6419" i="41"/>
  <c r="G6420" i="41"/>
  <c r="G6421" i="41"/>
  <c r="G6422" i="41"/>
  <c r="G6423" i="41"/>
  <c r="G6424" i="41"/>
  <c r="G6425" i="41"/>
  <c r="G6426" i="41"/>
  <c r="G6427" i="41"/>
  <c r="G6428" i="41"/>
  <c r="G6429" i="41"/>
  <c r="G6430" i="41"/>
  <c r="G6431" i="41"/>
  <c r="G6432" i="41"/>
  <c r="G6433" i="41"/>
  <c r="J6324" i="41"/>
  <c r="J6325" i="41"/>
  <c r="J6326" i="41"/>
  <c r="J6327" i="41"/>
  <c r="J6328" i="41"/>
  <c r="J6329" i="41"/>
  <c r="J6330" i="41"/>
  <c r="J6331" i="41"/>
  <c r="J6332" i="41"/>
  <c r="J6333" i="41"/>
  <c r="J6334" i="41"/>
  <c r="J6335" i="41"/>
  <c r="J6336" i="41"/>
  <c r="J6337" i="41"/>
  <c r="J6338" i="41"/>
  <c r="J6339" i="41"/>
  <c r="J6340" i="41"/>
  <c r="J6341" i="41"/>
  <c r="J6342" i="41"/>
  <c r="J6343" i="41"/>
  <c r="J6344" i="41"/>
  <c r="J6345" i="41"/>
  <c r="J6346" i="41"/>
  <c r="J6347" i="41"/>
  <c r="J6348" i="41"/>
  <c r="J6349" i="41"/>
  <c r="J6350" i="41"/>
  <c r="J6351" i="41"/>
  <c r="J6352" i="41"/>
  <c r="J6353" i="41"/>
  <c r="J6354" i="41"/>
  <c r="J6355" i="41"/>
  <c r="J6356" i="41"/>
  <c r="J6357" i="41"/>
  <c r="J6358" i="41"/>
  <c r="J6359" i="41"/>
  <c r="J6360" i="41"/>
  <c r="J6361" i="41"/>
  <c r="J6362" i="41"/>
  <c r="J6363" i="41"/>
  <c r="J6364" i="41"/>
  <c r="J6365" i="41"/>
  <c r="J6366" i="41"/>
  <c r="J6367" i="41"/>
  <c r="J6368" i="41"/>
  <c r="J6369" i="41"/>
  <c r="J6370" i="41"/>
  <c r="J6371" i="41"/>
  <c r="J6372" i="41"/>
  <c r="J6373" i="41"/>
  <c r="J6374" i="41"/>
  <c r="J6375" i="41"/>
  <c r="J6376" i="41"/>
  <c r="J6377" i="41"/>
  <c r="J6378" i="41"/>
  <c r="J6379" i="41"/>
  <c r="J6380" i="41"/>
  <c r="J6381" i="41"/>
  <c r="J6382" i="41"/>
  <c r="J6383" i="41"/>
  <c r="J6384" i="41"/>
  <c r="J6385" i="41"/>
  <c r="J6386" i="41"/>
  <c r="J6387" i="41"/>
  <c r="J6388" i="41"/>
  <c r="J6389" i="41"/>
  <c r="J6390" i="41"/>
  <c r="J6391" i="41"/>
  <c r="J6392" i="41"/>
  <c r="J6393" i="41"/>
  <c r="J6394" i="41"/>
  <c r="J6395" i="41"/>
  <c r="J6396" i="41"/>
  <c r="J6397" i="41"/>
  <c r="J6398" i="41"/>
  <c r="J6399" i="41"/>
  <c r="J6400" i="41"/>
  <c r="J6401" i="41"/>
  <c r="J6402" i="41"/>
  <c r="J6403" i="41"/>
  <c r="J6404" i="41"/>
  <c r="J6405" i="41"/>
  <c r="J6406" i="41"/>
  <c r="J6407" i="41"/>
  <c r="J6408" i="41"/>
  <c r="J6409" i="41"/>
  <c r="J6410" i="41"/>
  <c r="J6411" i="41"/>
  <c r="J6412" i="41"/>
  <c r="J6413" i="41"/>
  <c r="J6414" i="41"/>
  <c r="J6415" i="41"/>
  <c r="J6416" i="41"/>
  <c r="J6417" i="41"/>
  <c r="J6418" i="41"/>
  <c r="J6419" i="41"/>
  <c r="J6420" i="41"/>
  <c r="J6421" i="41"/>
  <c r="J6422" i="41"/>
  <c r="J6423" i="41"/>
  <c r="J6424" i="41"/>
  <c r="J6425" i="41"/>
  <c r="J6426" i="41"/>
  <c r="J6427" i="41"/>
  <c r="J6428" i="41"/>
  <c r="J6429" i="41"/>
  <c r="J6430" i="41"/>
  <c r="J6431" i="41"/>
  <c r="J6432" i="41"/>
  <c r="J6433" i="41"/>
  <c r="J6323" i="41"/>
  <c r="O6323" i="41"/>
  <c r="O6324" i="41"/>
  <c r="O6325" i="41"/>
  <c r="O6326" i="41"/>
  <c r="O6327" i="41"/>
  <c r="O6328" i="41"/>
  <c r="O6329" i="41"/>
  <c r="O6330" i="41"/>
  <c r="O6331" i="41"/>
  <c r="O6332" i="41"/>
  <c r="O6333" i="41"/>
  <c r="O6334" i="41"/>
  <c r="O6335" i="41"/>
  <c r="O6336" i="41"/>
  <c r="G6323" i="41"/>
  <c r="G6324" i="41"/>
  <c r="G6325" i="41"/>
  <c r="G6326" i="41"/>
  <c r="G6327" i="41"/>
  <c r="G6328" i="41"/>
  <c r="G6329" i="41"/>
  <c r="G6330" i="41"/>
  <c r="G6331" i="41"/>
  <c r="G6332" i="41"/>
  <c r="G6333" i="41"/>
  <c r="G6334" i="41"/>
  <c r="G6335" i="41"/>
  <c r="G6336" i="41"/>
  <c r="O6290" i="41"/>
  <c r="O6291" i="41"/>
  <c r="O6292" i="41"/>
  <c r="O6293" i="41"/>
  <c r="O6294" i="41"/>
  <c r="O6295" i="41"/>
  <c r="O6296" i="41"/>
  <c r="O6297" i="41"/>
  <c r="O6298" i="41"/>
  <c r="O6299" i="41"/>
  <c r="O6300" i="41"/>
  <c r="O6301" i="41"/>
  <c r="O6302" i="41"/>
  <c r="O6303" i="41"/>
  <c r="O6304" i="41"/>
  <c r="O6305" i="41"/>
  <c r="O6306" i="41"/>
  <c r="O6307" i="41"/>
  <c r="O6308" i="41"/>
  <c r="O6309" i="41"/>
  <c r="O6310" i="41"/>
  <c r="O6311" i="41"/>
  <c r="O6312" i="41"/>
  <c r="O6313" i="41"/>
  <c r="O6314" i="41"/>
  <c r="O6315" i="41"/>
  <c r="O6316" i="41"/>
  <c r="O6317" i="41"/>
  <c r="O6318" i="41"/>
  <c r="O6319" i="41"/>
  <c r="O6320" i="41"/>
  <c r="O6321" i="41"/>
  <c r="O6322" i="41"/>
  <c r="G6290" i="41"/>
  <c r="G6291" i="41"/>
  <c r="G6292" i="41"/>
  <c r="G6293" i="41"/>
  <c r="G6294" i="41"/>
  <c r="G6295" i="41"/>
  <c r="G6296" i="41"/>
  <c r="G6297" i="41"/>
  <c r="G6298" i="41"/>
  <c r="G6299" i="41"/>
  <c r="G6300" i="41"/>
  <c r="G6301" i="41"/>
  <c r="G6302" i="41"/>
  <c r="G6303" i="41"/>
  <c r="G6304" i="41"/>
  <c r="G6305" i="41"/>
  <c r="G6306" i="41"/>
  <c r="G6307" i="41"/>
  <c r="G6308" i="41"/>
  <c r="G6309" i="41"/>
  <c r="G6310" i="41"/>
  <c r="G6311" i="41"/>
  <c r="G6312" i="41"/>
  <c r="G6313" i="41"/>
  <c r="G6314" i="41"/>
  <c r="G6315" i="41"/>
  <c r="G6316" i="41"/>
  <c r="G6317" i="41"/>
  <c r="G6318" i="41"/>
  <c r="G6319" i="41"/>
  <c r="G6320" i="41"/>
  <c r="G6321" i="41"/>
  <c r="G6322" i="41"/>
  <c r="J6290" i="41"/>
  <c r="J6291" i="41"/>
  <c r="J6292" i="41"/>
  <c r="J6293" i="41"/>
  <c r="J6294" i="41"/>
  <c r="J6295" i="41"/>
  <c r="J6296" i="41"/>
  <c r="J6297" i="41"/>
  <c r="J6298" i="41"/>
  <c r="J6299" i="41"/>
  <c r="J6300" i="41"/>
  <c r="J6301" i="41"/>
  <c r="J6302" i="41"/>
  <c r="J6303" i="41"/>
  <c r="J6304" i="41"/>
  <c r="J6305" i="41"/>
  <c r="J6306" i="41"/>
  <c r="J6307" i="41"/>
  <c r="J6308" i="41"/>
  <c r="J6309" i="41"/>
  <c r="J6310" i="41"/>
  <c r="J6311" i="41"/>
  <c r="J6312" i="41"/>
  <c r="J6313" i="41"/>
  <c r="J6314" i="41"/>
  <c r="J6315" i="41"/>
  <c r="J6316" i="41"/>
  <c r="J6317" i="41"/>
  <c r="J6318" i="41"/>
  <c r="J6319" i="41"/>
  <c r="J6320" i="41"/>
  <c r="J6321" i="41"/>
  <c r="J6322" i="41"/>
  <c r="O6254" i="41"/>
  <c r="O6255" i="41"/>
  <c r="O6256" i="41"/>
  <c r="O6257" i="41"/>
  <c r="O6258" i="41"/>
  <c r="O6259" i="41"/>
  <c r="O6260" i="41"/>
  <c r="O6261" i="41"/>
  <c r="O6262" i="41"/>
  <c r="O6263" i="41"/>
  <c r="O6264" i="41"/>
  <c r="O6265" i="41"/>
  <c r="O6266" i="41"/>
  <c r="O6267" i="41"/>
  <c r="O6268" i="41"/>
  <c r="O6269" i="41"/>
  <c r="O6270" i="41"/>
  <c r="O6271" i="41"/>
  <c r="O6272" i="41"/>
  <c r="O6273" i="41"/>
  <c r="O6274" i="41"/>
  <c r="O6275" i="41"/>
  <c r="O6276" i="41"/>
  <c r="O6277" i="41"/>
  <c r="O6278" i="41"/>
  <c r="O6279" i="41"/>
  <c r="O6280" i="41"/>
  <c r="O6281" i="41"/>
  <c r="O6282" i="41"/>
  <c r="O6283" i="41"/>
  <c r="O6284" i="41"/>
  <c r="O6285" i="41"/>
  <c r="O6286" i="41"/>
  <c r="O6287" i="41"/>
  <c r="O6288" i="41"/>
  <c r="O6289" i="41"/>
  <c r="J6254" i="41"/>
  <c r="J6255" i="41"/>
  <c r="J6256" i="41"/>
  <c r="J6257" i="41"/>
  <c r="J6258" i="41"/>
  <c r="J6259" i="41"/>
  <c r="J6260" i="41"/>
  <c r="J6261" i="41"/>
  <c r="J6262" i="41"/>
  <c r="J6263" i="41"/>
  <c r="J6264" i="41"/>
  <c r="J6265" i="41"/>
  <c r="J6266" i="41"/>
  <c r="J6267" i="41"/>
  <c r="J6268" i="41"/>
  <c r="J6269" i="41"/>
  <c r="J6270" i="41"/>
  <c r="J6271" i="41"/>
  <c r="J6272" i="41"/>
  <c r="J6273" i="41"/>
  <c r="J6274" i="41"/>
  <c r="J6275" i="41"/>
  <c r="J6276" i="41"/>
  <c r="J6277" i="41"/>
  <c r="J6278" i="41"/>
  <c r="J6279" i="41"/>
  <c r="J6280" i="41"/>
  <c r="J6281" i="41"/>
  <c r="J6282" i="41"/>
  <c r="J6283" i="41"/>
  <c r="J6284" i="41"/>
  <c r="J6285" i="41"/>
  <c r="J6286" i="41"/>
  <c r="J6287" i="41"/>
  <c r="J6288" i="41"/>
  <c r="J6289" i="41"/>
  <c r="G6289" i="41"/>
  <c r="G6254" i="41"/>
  <c r="G6255" i="41"/>
  <c r="G6256" i="41"/>
  <c r="G6257" i="41"/>
  <c r="G6258" i="41"/>
  <c r="G6259" i="41"/>
  <c r="G6260" i="41"/>
  <c r="G6261" i="41"/>
  <c r="G6262" i="41"/>
  <c r="G6263" i="41"/>
  <c r="G6264" i="41"/>
  <c r="G6265" i="41"/>
  <c r="G6266" i="41"/>
  <c r="G6267" i="41"/>
  <c r="G6268" i="41"/>
  <c r="G6269" i="41"/>
  <c r="G6270" i="41"/>
  <c r="G6271" i="41"/>
  <c r="G6272" i="41"/>
  <c r="G6273" i="41"/>
  <c r="G6274" i="41"/>
  <c r="G6275" i="41"/>
  <c r="G6276" i="41"/>
  <c r="G6277" i="41"/>
  <c r="G6278" i="41"/>
  <c r="G6279" i="41"/>
  <c r="G6280" i="41"/>
  <c r="G6281" i="41"/>
  <c r="G6282" i="41"/>
  <c r="G6283" i="41"/>
  <c r="G6284" i="41"/>
  <c r="G6285" i="41"/>
  <c r="G6286" i="41"/>
  <c r="G6287" i="41"/>
  <c r="G6288" i="41"/>
  <c r="G6135" i="41"/>
  <c r="G6136" i="41"/>
  <c r="G6137" i="41"/>
  <c r="G6138" i="41"/>
  <c r="G6139" i="41"/>
  <c r="G6140" i="41"/>
  <c r="G6141" i="41"/>
  <c r="G6142" i="41"/>
  <c r="G6143" i="41"/>
  <c r="G6144" i="41"/>
  <c r="G6145" i="41"/>
  <c r="G6146" i="41"/>
  <c r="G6147" i="41"/>
  <c r="G6148" i="41"/>
  <c r="G6149" i="41"/>
  <c r="G6150" i="41"/>
  <c r="G6151" i="41"/>
  <c r="G6152" i="41"/>
  <c r="G6153" i="41"/>
  <c r="G6154" i="41"/>
  <c r="G6155" i="41"/>
  <c r="G6156" i="41"/>
  <c r="G6157" i="41"/>
  <c r="G6158" i="41"/>
  <c r="G6159" i="41"/>
  <c r="G6160" i="41"/>
  <c r="G6161" i="41"/>
  <c r="G6162" i="41"/>
  <c r="G6163" i="41"/>
  <c r="G6164" i="41"/>
  <c r="G6165" i="41"/>
  <c r="G6166" i="41"/>
  <c r="G6167" i="41"/>
  <c r="G6168" i="41"/>
  <c r="G6169" i="41"/>
  <c r="G6170" i="41"/>
  <c r="G6171" i="41"/>
  <c r="G6172" i="41"/>
  <c r="G6173" i="41"/>
  <c r="G6174" i="41"/>
  <c r="G6175" i="41"/>
  <c r="G6176" i="41"/>
  <c r="G6177" i="41"/>
  <c r="G6178" i="41"/>
  <c r="G6179" i="41"/>
  <c r="G6180" i="41"/>
  <c r="G6181" i="41"/>
  <c r="G6182" i="41"/>
  <c r="G6183" i="41"/>
  <c r="G6184" i="41"/>
  <c r="G6185" i="41"/>
  <c r="G6186" i="41"/>
  <c r="G6187" i="41"/>
  <c r="G6188" i="41"/>
  <c r="G6189" i="41"/>
  <c r="G6190" i="41"/>
  <c r="G6191" i="41"/>
  <c r="G6192" i="41"/>
  <c r="G6193" i="41"/>
  <c r="G6194" i="41"/>
  <c r="G6195" i="41"/>
  <c r="G6196" i="41"/>
  <c r="G6197" i="41"/>
  <c r="G6198" i="41"/>
  <c r="G6199" i="41"/>
  <c r="G6200" i="41"/>
  <c r="G6201" i="41"/>
  <c r="G6202" i="41"/>
  <c r="G6203" i="41"/>
  <c r="G6204" i="41"/>
  <c r="G6205" i="41"/>
  <c r="G6206" i="41"/>
  <c r="G6207" i="41"/>
  <c r="G6208" i="41"/>
  <c r="G6209" i="41"/>
  <c r="G6210" i="41"/>
  <c r="G6211" i="41"/>
  <c r="G6212" i="41"/>
  <c r="G6213" i="41"/>
  <c r="G6214" i="41"/>
  <c r="G6215" i="41"/>
  <c r="G6216" i="41"/>
  <c r="G6217" i="41"/>
  <c r="G6218" i="41"/>
  <c r="G6219" i="41"/>
  <c r="G6220" i="41"/>
  <c r="G6221" i="41"/>
  <c r="G6222" i="41"/>
  <c r="G6223" i="41"/>
  <c r="G6224" i="41"/>
  <c r="G6225" i="41"/>
  <c r="G6226" i="41"/>
  <c r="G6227" i="41"/>
  <c r="G6228" i="41"/>
  <c r="G6229" i="41"/>
  <c r="G6230" i="41"/>
  <c r="G6231" i="41"/>
  <c r="G6232" i="41"/>
  <c r="G6233" i="41"/>
  <c r="G6234" i="41"/>
  <c r="G6235" i="41"/>
  <c r="G6236" i="41"/>
  <c r="G6237" i="41"/>
  <c r="G6238" i="41"/>
  <c r="G6239" i="41"/>
  <c r="G6240" i="41"/>
  <c r="G6241" i="41"/>
  <c r="G6242" i="41"/>
  <c r="G6243" i="41"/>
  <c r="G6244" i="41"/>
  <c r="G6245" i="41"/>
  <c r="G6246" i="41"/>
  <c r="G6247" i="41"/>
  <c r="G6248" i="41"/>
  <c r="G6249" i="41"/>
  <c r="G6250" i="41"/>
  <c r="G6251" i="41"/>
  <c r="G6252" i="41"/>
  <c r="G6253" i="41"/>
  <c r="O6140" i="41"/>
  <c r="O6141" i="41"/>
  <c r="O6142" i="41"/>
  <c r="O6143" i="41"/>
  <c r="O6144" i="41"/>
  <c r="O6145" i="41"/>
  <c r="O6146" i="41"/>
  <c r="O6147" i="41"/>
  <c r="O6148" i="41"/>
  <c r="O6149" i="41"/>
  <c r="O6150" i="41"/>
  <c r="O6151" i="41"/>
  <c r="O6152" i="41"/>
  <c r="O6153" i="41"/>
  <c r="O6154" i="41"/>
  <c r="O6155" i="41"/>
  <c r="O6156" i="41"/>
  <c r="O6157" i="41"/>
  <c r="O6158" i="41"/>
  <c r="O6159" i="41"/>
  <c r="O6160" i="41"/>
  <c r="O6161" i="41"/>
  <c r="O6162" i="41"/>
  <c r="O6163" i="41"/>
  <c r="O6164" i="41"/>
  <c r="O6165" i="41"/>
  <c r="O6166" i="41"/>
  <c r="O6167" i="41"/>
  <c r="O6168" i="41"/>
  <c r="O6169" i="41"/>
  <c r="O6170" i="41"/>
  <c r="O6171" i="41"/>
  <c r="O6172" i="41"/>
  <c r="O6173" i="41"/>
  <c r="O6174" i="41"/>
  <c r="O6175" i="41"/>
  <c r="O6176" i="41"/>
  <c r="O6177" i="41"/>
  <c r="O6178" i="41"/>
  <c r="O6179" i="41"/>
  <c r="O6180" i="41"/>
  <c r="O6181" i="41"/>
  <c r="O6182" i="41"/>
  <c r="O6183" i="41"/>
  <c r="O6184" i="41"/>
  <c r="O6185" i="41"/>
  <c r="O6186" i="41"/>
  <c r="O6187" i="41"/>
  <c r="O6188" i="41"/>
  <c r="O6189" i="41"/>
  <c r="O6190" i="41"/>
  <c r="O6191" i="41"/>
  <c r="O6192" i="41"/>
  <c r="O6193" i="41"/>
  <c r="O6194" i="41"/>
  <c r="O6195" i="41"/>
  <c r="O6196" i="41"/>
  <c r="O6197" i="41"/>
  <c r="O6198" i="41"/>
  <c r="O6199" i="41"/>
  <c r="O6200" i="41"/>
  <c r="O6201" i="41"/>
  <c r="O6202" i="41"/>
  <c r="O6203" i="41"/>
  <c r="O6204" i="41"/>
  <c r="O6205" i="41"/>
  <c r="O6206" i="41"/>
  <c r="O6207" i="41"/>
  <c r="O6208" i="41"/>
  <c r="O6209" i="41"/>
  <c r="O6210" i="41"/>
  <c r="O6211" i="41"/>
  <c r="O6212" i="41"/>
  <c r="O6213" i="41"/>
  <c r="O6214" i="41"/>
  <c r="O6215" i="41"/>
  <c r="O6216" i="41"/>
  <c r="O6217" i="41"/>
  <c r="O6218" i="41"/>
  <c r="O6219" i="41"/>
  <c r="O6220" i="41"/>
  <c r="O6221" i="41"/>
  <c r="O6222" i="41"/>
  <c r="O6223" i="41"/>
  <c r="O6224" i="41"/>
  <c r="O6225" i="41"/>
  <c r="O6226" i="41"/>
  <c r="O6227" i="41"/>
  <c r="O6228" i="41"/>
  <c r="O6229" i="41"/>
  <c r="O6230" i="41"/>
  <c r="O6231" i="41"/>
  <c r="O6232" i="41"/>
  <c r="O6233" i="41"/>
  <c r="O6234" i="41"/>
  <c r="O6235" i="41"/>
  <c r="O6236" i="41"/>
  <c r="O6237" i="41"/>
  <c r="O6238" i="41"/>
  <c r="O6239" i="41"/>
  <c r="O6240" i="41"/>
  <c r="O6241" i="41"/>
  <c r="O6242" i="41"/>
  <c r="O6243" i="41"/>
  <c r="O6244" i="41"/>
  <c r="O6245" i="41"/>
  <c r="O6246" i="41"/>
  <c r="O6247" i="41"/>
  <c r="O6248" i="41"/>
  <c r="O6249" i="41"/>
  <c r="O6250" i="41"/>
  <c r="O6251" i="41"/>
  <c r="O6252" i="41"/>
  <c r="O6253" i="41"/>
  <c r="J6135" i="41"/>
  <c r="J6136" i="41"/>
  <c r="J6137" i="41"/>
  <c r="J6138" i="41"/>
  <c r="J6139" i="41"/>
  <c r="J6140" i="41"/>
  <c r="J6141" i="41"/>
  <c r="J6142" i="41"/>
  <c r="J6143" i="41"/>
  <c r="J6144" i="41"/>
  <c r="J6145" i="41"/>
  <c r="J6146" i="41"/>
  <c r="J6147" i="41"/>
  <c r="J6148" i="41"/>
  <c r="J6149" i="41"/>
  <c r="J6150" i="41"/>
  <c r="J6151" i="41"/>
  <c r="J6152" i="41"/>
  <c r="J6153" i="41"/>
  <c r="J6154" i="41"/>
  <c r="J6155" i="41"/>
  <c r="J6156" i="41"/>
  <c r="J6157" i="41"/>
  <c r="J6158" i="41"/>
  <c r="J6159" i="41"/>
  <c r="J6160" i="41"/>
  <c r="J6161" i="41"/>
  <c r="J6162" i="41"/>
  <c r="J6163" i="41"/>
  <c r="J6164" i="41"/>
  <c r="J6165" i="41"/>
  <c r="J6166" i="41"/>
  <c r="J6167" i="41"/>
  <c r="J6168" i="41"/>
  <c r="J6169" i="41"/>
  <c r="J6170" i="41"/>
  <c r="J6171" i="41"/>
  <c r="J6172" i="41"/>
  <c r="J6173" i="41"/>
  <c r="J6174" i="41"/>
  <c r="J6175" i="41"/>
  <c r="J6176" i="41"/>
  <c r="J6177" i="41"/>
  <c r="J6178" i="41"/>
  <c r="J6179" i="41"/>
  <c r="J6180" i="41"/>
  <c r="J6181" i="41"/>
  <c r="J6182" i="41"/>
  <c r="J6183" i="41"/>
  <c r="J6184" i="41"/>
  <c r="J6185" i="41"/>
  <c r="J6186" i="41"/>
  <c r="J6187" i="41"/>
  <c r="J6188" i="41"/>
  <c r="J6189" i="41"/>
  <c r="J6190" i="41"/>
  <c r="J6191" i="41"/>
  <c r="J6192" i="41"/>
  <c r="J6193" i="41"/>
  <c r="J6194" i="41"/>
  <c r="J6195" i="41"/>
  <c r="J6196" i="41"/>
  <c r="J6197" i="41"/>
  <c r="J6198" i="41"/>
  <c r="J6199" i="41"/>
  <c r="J6200" i="41"/>
  <c r="J6201" i="41"/>
  <c r="J6202" i="41"/>
  <c r="J6203" i="41"/>
  <c r="J6204" i="41"/>
  <c r="J6205" i="41"/>
  <c r="J6206" i="41"/>
  <c r="J6207" i="41"/>
  <c r="J6208" i="41"/>
  <c r="J6209" i="41"/>
  <c r="J6210" i="41"/>
  <c r="J6211" i="41"/>
  <c r="J6212" i="41"/>
  <c r="J6213" i="41"/>
  <c r="J6214" i="41"/>
  <c r="J6215" i="41"/>
  <c r="J6216" i="41"/>
  <c r="J6217" i="41"/>
  <c r="J6218" i="41"/>
  <c r="J6219" i="41"/>
  <c r="J6220" i="41"/>
  <c r="J6221" i="41"/>
  <c r="J6222" i="41"/>
  <c r="J6223" i="41"/>
  <c r="J6224" i="41"/>
  <c r="J6225" i="41"/>
  <c r="J6226" i="41"/>
  <c r="J6227" i="41"/>
  <c r="J6228" i="41"/>
  <c r="J6229" i="41"/>
  <c r="J6230" i="41"/>
  <c r="J6231" i="41"/>
  <c r="J6232" i="41"/>
  <c r="J6233" i="41"/>
  <c r="J6234" i="41"/>
  <c r="J6235" i="41"/>
  <c r="J6236" i="41"/>
  <c r="J6237" i="41"/>
  <c r="J6238" i="41"/>
  <c r="J6239" i="41"/>
  <c r="J6240" i="41"/>
  <c r="J6241" i="41"/>
  <c r="J6242" i="41"/>
  <c r="J6243" i="41"/>
  <c r="J6244" i="41"/>
  <c r="J6245" i="41"/>
  <c r="J6246" i="41"/>
  <c r="J6247" i="41"/>
  <c r="J6248" i="41"/>
  <c r="J6249" i="41"/>
  <c r="J6250" i="41"/>
  <c r="J6251" i="41"/>
  <c r="J6252" i="41"/>
  <c r="J6253" i="41"/>
  <c r="O6093" i="41"/>
  <c r="O6094" i="41"/>
  <c r="O6095" i="41"/>
  <c r="O6096" i="41"/>
  <c r="O6097" i="41"/>
  <c r="O6098" i="41"/>
  <c r="O6099" i="41"/>
  <c r="O6100" i="41"/>
  <c r="O6101" i="41"/>
  <c r="O6102" i="41"/>
  <c r="O6103" i="41"/>
  <c r="O6104" i="41"/>
  <c r="O6105" i="41"/>
  <c r="O6106" i="41"/>
  <c r="O6107" i="41"/>
  <c r="O6108" i="41"/>
  <c r="O6109" i="41"/>
  <c r="O6110" i="41"/>
  <c r="O6111" i="41"/>
  <c r="O6112" i="41"/>
  <c r="O6113" i="41"/>
  <c r="O6114" i="41"/>
  <c r="O6115" i="41"/>
  <c r="O6116" i="41"/>
  <c r="O6117" i="41"/>
  <c r="O6118" i="41"/>
  <c r="O6119" i="41"/>
  <c r="O6120" i="41"/>
  <c r="O6121" i="41"/>
  <c r="O6122" i="41"/>
  <c r="O6123" i="41"/>
  <c r="O6124" i="41"/>
  <c r="O6125" i="41"/>
  <c r="O6126" i="41"/>
  <c r="O6127" i="41"/>
  <c r="O6128" i="41"/>
  <c r="O6129" i="41"/>
  <c r="O6130" i="41"/>
  <c r="O6131" i="41"/>
  <c r="O6132" i="41"/>
  <c r="O6133" i="41"/>
  <c r="O6134" i="41"/>
  <c r="O6135" i="41"/>
  <c r="O6136" i="41"/>
  <c r="O6137" i="41"/>
  <c r="O6138" i="41"/>
  <c r="O6139" i="41"/>
  <c r="O6073" i="41"/>
  <c r="O6074" i="41"/>
  <c r="O6075" i="41"/>
  <c r="O6076" i="41"/>
  <c r="O6077" i="41"/>
  <c r="O6078" i="41"/>
  <c r="O6079" i="41"/>
  <c r="O6080" i="41"/>
  <c r="O6081" i="41"/>
  <c r="O6082" i="41"/>
  <c r="O6083" i="41"/>
  <c r="O6084" i="41"/>
  <c r="O6085" i="41"/>
  <c r="O6086" i="41"/>
  <c r="O6087" i="41"/>
  <c r="O6088" i="41"/>
  <c r="O6089" i="41"/>
  <c r="O6090" i="41"/>
  <c r="O6091" i="41"/>
  <c r="O6092" i="41"/>
  <c r="G6075" i="41"/>
  <c r="G6076" i="41"/>
  <c r="G6077" i="41"/>
  <c r="G6078" i="41"/>
  <c r="G6079" i="41"/>
  <c r="G6080" i="41"/>
  <c r="G6081" i="41"/>
  <c r="G6082" i="41"/>
  <c r="G6083" i="41"/>
  <c r="G6084" i="41"/>
  <c r="G6085" i="41"/>
  <c r="G6086" i="41"/>
  <c r="G6087" i="41"/>
  <c r="G6088" i="41"/>
  <c r="G6089" i="41"/>
  <c r="G6090" i="41"/>
  <c r="G6091" i="41"/>
  <c r="G6092" i="41"/>
  <c r="G6093" i="41"/>
  <c r="G6094" i="41"/>
  <c r="G6095" i="41"/>
  <c r="G6096" i="41"/>
  <c r="G6097" i="41"/>
  <c r="G6098" i="41"/>
  <c r="G6099" i="41"/>
  <c r="G6100" i="41"/>
  <c r="G6101" i="41"/>
  <c r="G6102" i="41"/>
  <c r="G6103" i="41"/>
  <c r="G6104" i="41"/>
  <c r="G6105" i="41"/>
  <c r="G6106" i="41"/>
  <c r="G6107" i="41"/>
  <c r="G6108" i="41"/>
  <c r="G6109" i="41"/>
  <c r="G6110" i="41"/>
  <c r="G6111" i="41"/>
  <c r="G6112" i="41"/>
  <c r="G6113" i="41"/>
  <c r="G6114" i="41"/>
  <c r="G6115" i="41"/>
  <c r="G6116" i="41"/>
  <c r="G6117" i="41"/>
  <c r="G6118" i="41"/>
  <c r="G6119" i="41"/>
  <c r="G6120" i="41"/>
  <c r="G6121" i="41"/>
  <c r="G6122" i="41"/>
  <c r="G6123" i="41"/>
  <c r="G6124" i="41"/>
  <c r="G6125" i="41"/>
  <c r="G6126" i="41"/>
  <c r="G6127" i="41"/>
  <c r="G6128" i="41"/>
  <c r="G6129" i="41"/>
  <c r="G6130" i="41"/>
  <c r="G6131" i="41"/>
  <c r="G6132" i="41"/>
  <c r="G6133" i="41"/>
  <c r="G6134" i="41"/>
  <c r="J6075" i="41"/>
  <c r="J6076" i="41"/>
  <c r="J6077" i="41"/>
  <c r="J6078" i="41"/>
  <c r="J6079" i="41"/>
  <c r="J6080" i="41"/>
  <c r="J6081" i="41"/>
  <c r="J6082" i="41"/>
  <c r="J6083" i="41"/>
  <c r="J6084" i="41"/>
  <c r="J6085" i="41"/>
  <c r="J6086" i="41"/>
  <c r="J6087" i="41"/>
  <c r="J6088" i="41"/>
  <c r="J6089" i="41"/>
  <c r="J6090" i="41"/>
  <c r="J6091" i="41"/>
  <c r="J6092" i="41"/>
  <c r="J6093" i="41"/>
  <c r="J6094" i="41"/>
  <c r="J6095" i="41"/>
  <c r="J6096" i="41"/>
  <c r="J6097" i="41"/>
  <c r="J6098" i="41"/>
  <c r="J6099" i="41"/>
  <c r="J6100" i="41"/>
  <c r="J6101" i="41"/>
  <c r="J6102" i="41"/>
  <c r="J6103" i="41"/>
  <c r="J6104" i="41"/>
  <c r="J6105" i="41"/>
  <c r="J6106" i="41"/>
  <c r="J6107" i="41"/>
  <c r="J6108" i="41"/>
  <c r="J6109" i="41"/>
  <c r="J6110" i="41"/>
  <c r="J6111" i="41"/>
  <c r="J6112" i="41"/>
  <c r="J6113" i="41"/>
  <c r="J6114" i="41"/>
  <c r="J6115" i="41"/>
  <c r="J6116" i="41"/>
  <c r="J6117" i="41"/>
  <c r="J6118" i="41"/>
  <c r="J6119" i="41"/>
  <c r="J6120" i="41"/>
  <c r="J6121" i="41"/>
  <c r="J6122" i="41"/>
  <c r="J6123" i="41"/>
  <c r="J6124" i="41"/>
  <c r="J6125" i="41"/>
  <c r="J6126" i="41"/>
  <c r="J6127" i="41"/>
  <c r="J6128" i="41"/>
  <c r="J6129" i="41"/>
  <c r="J6130" i="41"/>
  <c r="J6131" i="41"/>
  <c r="J6132" i="41"/>
  <c r="J6133" i="41"/>
  <c r="J6134" i="41"/>
  <c r="J5908" i="41"/>
  <c r="G5908" i="41"/>
  <c r="G5909" i="41"/>
  <c r="O6027" i="41" l="1"/>
  <c r="O6028" i="41"/>
  <c r="O6029" i="41"/>
  <c r="O6030" i="41"/>
  <c r="O6031" i="41"/>
  <c r="O6032" i="41"/>
  <c r="O6033" i="41"/>
  <c r="O6034" i="41"/>
  <c r="O6035" i="41"/>
  <c r="O6036" i="41"/>
  <c r="O6037" i="41"/>
  <c r="O6038" i="41"/>
  <c r="O6039" i="41"/>
  <c r="O6040" i="41"/>
  <c r="O6041" i="41"/>
  <c r="O6042" i="41"/>
  <c r="O6043" i="41"/>
  <c r="O6044" i="41"/>
  <c r="O6045" i="41"/>
  <c r="O6046" i="41"/>
  <c r="O6047" i="41"/>
  <c r="O6048" i="41"/>
  <c r="O6049" i="41"/>
  <c r="O6050" i="41"/>
  <c r="O6051" i="41"/>
  <c r="O6052" i="41"/>
  <c r="O6053" i="41"/>
  <c r="O6054" i="41"/>
  <c r="O6055" i="41"/>
  <c r="O6056" i="41"/>
  <c r="O6057" i="41"/>
  <c r="O6058" i="41"/>
  <c r="O6059" i="41"/>
  <c r="O6060" i="41"/>
  <c r="O6061" i="41"/>
  <c r="O6062" i="41"/>
  <c r="O6063" i="41"/>
  <c r="O6064" i="41"/>
  <c r="O6065" i="41"/>
  <c r="O6066" i="41"/>
  <c r="O6067" i="41"/>
  <c r="O6068" i="41"/>
  <c r="O6069" i="41"/>
  <c r="O6070" i="41"/>
  <c r="O6071" i="41"/>
  <c r="O6072" i="41"/>
  <c r="G6027" i="41"/>
  <c r="G6028" i="41"/>
  <c r="G6029" i="41"/>
  <c r="G6030" i="41"/>
  <c r="G6031" i="41"/>
  <c r="G6032" i="41"/>
  <c r="G6033" i="41"/>
  <c r="G6034" i="41"/>
  <c r="G6035" i="41"/>
  <c r="G6036" i="41"/>
  <c r="G6037" i="41"/>
  <c r="G6038" i="41"/>
  <c r="G6039" i="41"/>
  <c r="G6040" i="41"/>
  <c r="G6041" i="41"/>
  <c r="G6042" i="41"/>
  <c r="G6043" i="41"/>
  <c r="G6044" i="41"/>
  <c r="G6045" i="41"/>
  <c r="G6046" i="41"/>
  <c r="G6047" i="41"/>
  <c r="G6048" i="41"/>
  <c r="G6049" i="41"/>
  <c r="G6050" i="41"/>
  <c r="G6051" i="41"/>
  <c r="G6052" i="41"/>
  <c r="G6053" i="41"/>
  <c r="G6054" i="41"/>
  <c r="G6055" i="41"/>
  <c r="G6056" i="41"/>
  <c r="G6057" i="41"/>
  <c r="G6058" i="41"/>
  <c r="G6059" i="41"/>
  <c r="G6060" i="41"/>
  <c r="G6061" i="41"/>
  <c r="G6062" i="41"/>
  <c r="G6063" i="41"/>
  <c r="G6064" i="41"/>
  <c r="G6065" i="41"/>
  <c r="G6066" i="41"/>
  <c r="G6067" i="41"/>
  <c r="G6068" i="41"/>
  <c r="G6069" i="41"/>
  <c r="G6070" i="41"/>
  <c r="G6071" i="41"/>
  <c r="G6072" i="41"/>
  <c r="G6073" i="41"/>
  <c r="G6074" i="41"/>
  <c r="J6027" i="41"/>
  <c r="J6028" i="41"/>
  <c r="J6029" i="41"/>
  <c r="J6030" i="41"/>
  <c r="J6031" i="41"/>
  <c r="J6032" i="41"/>
  <c r="J6033" i="41"/>
  <c r="J6034" i="41"/>
  <c r="J6035" i="41"/>
  <c r="J6036" i="41"/>
  <c r="J6037" i="41"/>
  <c r="J6038" i="41"/>
  <c r="J6039" i="41"/>
  <c r="J6040" i="41"/>
  <c r="J6041" i="41"/>
  <c r="J6042" i="41"/>
  <c r="J6043" i="41"/>
  <c r="J6044" i="41"/>
  <c r="J6045" i="41"/>
  <c r="J6046" i="41"/>
  <c r="J6047" i="41"/>
  <c r="J6048" i="41"/>
  <c r="J6049" i="41"/>
  <c r="J6050" i="41"/>
  <c r="J6051" i="41"/>
  <c r="J6052" i="41"/>
  <c r="J6053" i="41"/>
  <c r="J6054" i="41"/>
  <c r="J6055" i="41"/>
  <c r="J6056" i="41"/>
  <c r="J6057" i="41"/>
  <c r="J6058" i="41"/>
  <c r="J6059" i="41"/>
  <c r="J6060" i="41"/>
  <c r="J6061" i="41"/>
  <c r="J6062" i="41"/>
  <c r="J6063" i="41"/>
  <c r="J6064" i="41"/>
  <c r="J6065" i="41"/>
  <c r="J6066" i="41"/>
  <c r="J6067" i="41"/>
  <c r="J6068" i="41"/>
  <c r="J6069" i="41"/>
  <c r="J6070" i="41"/>
  <c r="J6071" i="41"/>
  <c r="J6072" i="41"/>
  <c r="J6073" i="41"/>
  <c r="J6074" i="41"/>
  <c r="O5941" i="41"/>
  <c r="O5942" i="41"/>
  <c r="O5943" i="41"/>
  <c r="O5944" i="41"/>
  <c r="O5945" i="41"/>
  <c r="O5946" i="41"/>
  <c r="O5947" i="41"/>
  <c r="O5948" i="41"/>
  <c r="O5949" i="41"/>
  <c r="O5950" i="41"/>
  <c r="O5951" i="41"/>
  <c r="O5952" i="41"/>
  <c r="O5953" i="41"/>
  <c r="O5954" i="41"/>
  <c r="O5955" i="41"/>
  <c r="O5956" i="41"/>
  <c r="O5957" i="41"/>
  <c r="O5958" i="41"/>
  <c r="O5959" i="41"/>
  <c r="O5960" i="41"/>
  <c r="O5961" i="41"/>
  <c r="O5962" i="41"/>
  <c r="O5963" i="41"/>
  <c r="O5964" i="41"/>
  <c r="O5965" i="41"/>
  <c r="O5966" i="41"/>
  <c r="O5967" i="41"/>
  <c r="O5968" i="41"/>
  <c r="O5969" i="41"/>
  <c r="O5970" i="41"/>
  <c r="O5971" i="41"/>
  <c r="O5972" i="41"/>
  <c r="O5973" i="41"/>
  <c r="O5974" i="41"/>
  <c r="O5975" i="41"/>
  <c r="O5976" i="41"/>
  <c r="O5977" i="41"/>
  <c r="O5978" i="41"/>
  <c r="O5979" i="41"/>
  <c r="O5980" i="41"/>
  <c r="O5981" i="41"/>
  <c r="O5982" i="41"/>
  <c r="O5983" i="41"/>
  <c r="O5984" i="41"/>
  <c r="O5985" i="41"/>
  <c r="O5986" i="41"/>
  <c r="O5987" i="41"/>
  <c r="O5988" i="41"/>
  <c r="O5989" i="41"/>
  <c r="O5990" i="41"/>
  <c r="O5991" i="41"/>
  <c r="O5992" i="41"/>
  <c r="O5993" i="41"/>
  <c r="O5994" i="41"/>
  <c r="O5995" i="41"/>
  <c r="O5996" i="41"/>
  <c r="O5997" i="41"/>
  <c r="O5998" i="41"/>
  <c r="O5999" i="41"/>
  <c r="O6000" i="41"/>
  <c r="O6001" i="41"/>
  <c r="O6002" i="41"/>
  <c r="O6003" i="41"/>
  <c r="O6004" i="41"/>
  <c r="O6005" i="41"/>
  <c r="O6006" i="41"/>
  <c r="O6007" i="41"/>
  <c r="O6008" i="41"/>
  <c r="O6009" i="41"/>
  <c r="O6010" i="41"/>
  <c r="O6011" i="41"/>
  <c r="O6012" i="41"/>
  <c r="O6013" i="41"/>
  <c r="O6014" i="41"/>
  <c r="O6015" i="41"/>
  <c r="O6016" i="41"/>
  <c r="O6017" i="41"/>
  <c r="O6018" i="41"/>
  <c r="O6019" i="41"/>
  <c r="O6020" i="41"/>
  <c r="O6021" i="41"/>
  <c r="O6022" i="41"/>
  <c r="O6023" i="41"/>
  <c r="O6024" i="41"/>
  <c r="O6025" i="41"/>
  <c r="O6026" i="41"/>
  <c r="J5942" i="41"/>
  <c r="J5943" i="41"/>
  <c r="J5944" i="41"/>
  <c r="J5945" i="41"/>
  <c r="J5946" i="41"/>
  <c r="J5947" i="41"/>
  <c r="J5948" i="41"/>
  <c r="J5949" i="41"/>
  <c r="J5950" i="41"/>
  <c r="J5951" i="41"/>
  <c r="J5952" i="41"/>
  <c r="J5953" i="41"/>
  <c r="J5954" i="41"/>
  <c r="J5955" i="41"/>
  <c r="J5956" i="41"/>
  <c r="J5957" i="41"/>
  <c r="J5958" i="41"/>
  <c r="J5959" i="41"/>
  <c r="J5960" i="41"/>
  <c r="J5961" i="41"/>
  <c r="J5962" i="41"/>
  <c r="J5963" i="41"/>
  <c r="J5964" i="41"/>
  <c r="J5965" i="41"/>
  <c r="J5966" i="41"/>
  <c r="J5967" i="41"/>
  <c r="J5968" i="41"/>
  <c r="J5969" i="41"/>
  <c r="J5970" i="41"/>
  <c r="J5971" i="41"/>
  <c r="J5972" i="41"/>
  <c r="J5973" i="41"/>
  <c r="J5974" i="41"/>
  <c r="J5975" i="41"/>
  <c r="J5976" i="41"/>
  <c r="J5977" i="41"/>
  <c r="J5978" i="41"/>
  <c r="J5979" i="41"/>
  <c r="J5980" i="41"/>
  <c r="J5981" i="41"/>
  <c r="J5982" i="41"/>
  <c r="J5983" i="41"/>
  <c r="J5984" i="41"/>
  <c r="J5985" i="41"/>
  <c r="J5986" i="41"/>
  <c r="J5987" i="41"/>
  <c r="J5988" i="41"/>
  <c r="J5989" i="41"/>
  <c r="J5990" i="41"/>
  <c r="J5991" i="41"/>
  <c r="J5992" i="41"/>
  <c r="J5993" i="41"/>
  <c r="J5994" i="41"/>
  <c r="J5995" i="41"/>
  <c r="J5996" i="41"/>
  <c r="J5997" i="41"/>
  <c r="J5998" i="41"/>
  <c r="J5999" i="41"/>
  <c r="J6000" i="41"/>
  <c r="J6001" i="41"/>
  <c r="J6002" i="41"/>
  <c r="J6003" i="41"/>
  <c r="J6004" i="41"/>
  <c r="J6005" i="41"/>
  <c r="J6006" i="41"/>
  <c r="J6007" i="41"/>
  <c r="J6008" i="41"/>
  <c r="J6009" i="41"/>
  <c r="J6010" i="41"/>
  <c r="J6011" i="41"/>
  <c r="J6012" i="41"/>
  <c r="J6013" i="41"/>
  <c r="J6014" i="41"/>
  <c r="J6015" i="41"/>
  <c r="J6016" i="41"/>
  <c r="J6017" i="41"/>
  <c r="J6018" i="41"/>
  <c r="J6019" i="41"/>
  <c r="J6020" i="41"/>
  <c r="J6021" i="41"/>
  <c r="J6022" i="41"/>
  <c r="J6023" i="41"/>
  <c r="J6024" i="41"/>
  <c r="J6025" i="41"/>
  <c r="J6026" i="41"/>
  <c r="G5942" i="41"/>
  <c r="G5943" i="41"/>
  <c r="G5944" i="41"/>
  <c r="G5945" i="41"/>
  <c r="G5946" i="41"/>
  <c r="G5947" i="41"/>
  <c r="G5948" i="41"/>
  <c r="G5949" i="41"/>
  <c r="G5950" i="41"/>
  <c r="G5951" i="41"/>
  <c r="G5952" i="41"/>
  <c r="G5953" i="41"/>
  <c r="G5954" i="41"/>
  <c r="G5955" i="41"/>
  <c r="G5956" i="41"/>
  <c r="G5957" i="41"/>
  <c r="G5958" i="41"/>
  <c r="G5959" i="41"/>
  <c r="G5960" i="41"/>
  <c r="G5961" i="41"/>
  <c r="G5962" i="41"/>
  <c r="G5963" i="41"/>
  <c r="G5964" i="41"/>
  <c r="G5965" i="41"/>
  <c r="G5966" i="41"/>
  <c r="G5967" i="41"/>
  <c r="G5968" i="41"/>
  <c r="G5969" i="41"/>
  <c r="G5970" i="41"/>
  <c r="G5971" i="41"/>
  <c r="G5972" i="41"/>
  <c r="G5973" i="41"/>
  <c r="G5974" i="41"/>
  <c r="G5975" i="41"/>
  <c r="G5976" i="41"/>
  <c r="G5977" i="41"/>
  <c r="G5978" i="41"/>
  <c r="G5979" i="41"/>
  <c r="G5980" i="41"/>
  <c r="G5981" i="41"/>
  <c r="G5982" i="41"/>
  <c r="G5983" i="41"/>
  <c r="G5984" i="41"/>
  <c r="G5985" i="41"/>
  <c r="G5986" i="41"/>
  <c r="G5987" i="41"/>
  <c r="G5988" i="41"/>
  <c r="G5989" i="41"/>
  <c r="G5990" i="41"/>
  <c r="G5991" i="41"/>
  <c r="G5992" i="41"/>
  <c r="G5993" i="41"/>
  <c r="G5994" i="41"/>
  <c r="G5995" i="41"/>
  <c r="G5996" i="41"/>
  <c r="G5997" i="41"/>
  <c r="G5998" i="41"/>
  <c r="G5999" i="41"/>
  <c r="G6000" i="41"/>
  <c r="G6001" i="41"/>
  <c r="G6002" i="41"/>
  <c r="G6003" i="41"/>
  <c r="G6004" i="41"/>
  <c r="G6005" i="41"/>
  <c r="G6006" i="41"/>
  <c r="G6007" i="41"/>
  <c r="G6008" i="41"/>
  <c r="G6009" i="41"/>
  <c r="G6010" i="41"/>
  <c r="G6011" i="41"/>
  <c r="G6012" i="41"/>
  <c r="G6013" i="41"/>
  <c r="G6014" i="41"/>
  <c r="G6015" i="41"/>
  <c r="G6016" i="41"/>
  <c r="G6017" i="41"/>
  <c r="G6018" i="41"/>
  <c r="G6019" i="41"/>
  <c r="G6020" i="41"/>
  <c r="G6021" i="41"/>
  <c r="G6022" i="41"/>
  <c r="G6023" i="41"/>
  <c r="G6024" i="41"/>
  <c r="G6025" i="41"/>
  <c r="G6026" i="41"/>
  <c r="O5940" i="41"/>
  <c r="O5939" i="41"/>
  <c r="O5938" i="41"/>
  <c r="O5937" i="41"/>
  <c r="O5936" i="41"/>
  <c r="O5935" i="41"/>
  <c r="O5934" i="41"/>
  <c r="O5933" i="41"/>
  <c r="O5932" i="41"/>
  <c r="O5931" i="41"/>
  <c r="O5930" i="41"/>
  <c r="O5929" i="41"/>
  <c r="O5928" i="41"/>
  <c r="O5927" i="41"/>
  <c r="O5926" i="41"/>
  <c r="O5925" i="41"/>
  <c r="O5924" i="41"/>
  <c r="O5923" i="41"/>
  <c r="O5922" i="41"/>
  <c r="O5921" i="41"/>
  <c r="O5920" i="41"/>
  <c r="O5919" i="41"/>
  <c r="O5918" i="41"/>
  <c r="O5917" i="41"/>
  <c r="O5916" i="41"/>
  <c r="O5915" i="41"/>
  <c r="O5914" i="41"/>
  <c r="O5913" i="41"/>
  <c r="O5912" i="41"/>
  <c r="O5911" i="41"/>
  <c r="O5910" i="41"/>
  <c r="O5909" i="41"/>
  <c r="O5907" i="41"/>
  <c r="O5906" i="41"/>
  <c r="O5905" i="41"/>
  <c r="O5904" i="41"/>
  <c r="O5903" i="41"/>
  <c r="O5902" i="41"/>
  <c r="O5901" i="41"/>
  <c r="O5900" i="41"/>
  <c r="O5899" i="41"/>
  <c r="O5898" i="41"/>
  <c r="O5897" i="41"/>
  <c r="O5896" i="41"/>
  <c r="O5895" i="41"/>
  <c r="O5894" i="41"/>
  <c r="O5893" i="41"/>
  <c r="G5910" i="41"/>
  <c r="G5911" i="41"/>
  <c r="G5912" i="41"/>
  <c r="G5913" i="41"/>
  <c r="G5914" i="41"/>
  <c r="G5915" i="41"/>
  <c r="G5916" i="41"/>
  <c r="G5917" i="41"/>
  <c r="G5918" i="41"/>
  <c r="G5919" i="41"/>
  <c r="G5920" i="41"/>
  <c r="G5921" i="41"/>
  <c r="G5922" i="41"/>
  <c r="G5923" i="41"/>
  <c r="G5924" i="41"/>
  <c r="G5925" i="41"/>
  <c r="G5926" i="41"/>
  <c r="G5927" i="41"/>
  <c r="G5928" i="41"/>
  <c r="G5929" i="41"/>
  <c r="G5930" i="41"/>
  <c r="G5931" i="41"/>
  <c r="G5932" i="41"/>
  <c r="G5933" i="41"/>
  <c r="G5934" i="41"/>
  <c r="G5935" i="41"/>
  <c r="G5936" i="41"/>
  <c r="G5937" i="41"/>
  <c r="G5938" i="41"/>
  <c r="G5939" i="41"/>
  <c r="G5940" i="41"/>
  <c r="G5941" i="41"/>
  <c r="J5909" i="41"/>
  <c r="J5910" i="41"/>
  <c r="J5911" i="41"/>
  <c r="J5912" i="41"/>
  <c r="J5913" i="41"/>
  <c r="J5914" i="41"/>
  <c r="J5915" i="41"/>
  <c r="J5916" i="41"/>
  <c r="J5917" i="41"/>
  <c r="J5918" i="41"/>
  <c r="J5919" i="41"/>
  <c r="J5920" i="41"/>
  <c r="J5921" i="41"/>
  <c r="J5922" i="41"/>
  <c r="J5923" i="41"/>
  <c r="J5924" i="41"/>
  <c r="J5925" i="41"/>
  <c r="J5926" i="41"/>
  <c r="J5927" i="41"/>
  <c r="J5928" i="41"/>
  <c r="J5929" i="41"/>
  <c r="J5930" i="41"/>
  <c r="J5931" i="41"/>
  <c r="J5932" i="41"/>
  <c r="J5933" i="41"/>
  <c r="J5934" i="41"/>
  <c r="J5935" i="41"/>
  <c r="J5936" i="41"/>
  <c r="J5937" i="41"/>
  <c r="J5938" i="41"/>
  <c r="J5939" i="41"/>
  <c r="J5940" i="41"/>
  <c r="J5941" i="41"/>
  <c r="G5907" i="41"/>
  <c r="G5906" i="41"/>
  <c r="G5905" i="41"/>
  <c r="G5904" i="41"/>
  <c r="G5903" i="41"/>
  <c r="G5902" i="41"/>
  <c r="G5901" i="41"/>
  <c r="G5900" i="41"/>
  <c r="G5899" i="41"/>
  <c r="G5898" i="41"/>
  <c r="G5897" i="41"/>
  <c r="G5896" i="41"/>
  <c r="G5895" i="41"/>
  <c r="G5894" i="41"/>
  <c r="G5893" i="41"/>
  <c r="J5907" i="41"/>
  <c r="J5906" i="41"/>
  <c r="J5905" i="41"/>
  <c r="J5904" i="41"/>
  <c r="J5903" i="41"/>
  <c r="J5902" i="41"/>
  <c r="J5901" i="41"/>
  <c r="J5900" i="41"/>
  <c r="J5899" i="41"/>
  <c r="J5898" i="41"/>
  <c r="J5897" i="41"/>
  <c r="J5896" i="41"/>
  <c r="J5895" i="41"/>
  <c r="J5894" i="41"/>
  <c r="J5893" i="41"/>
  <c r="O5879" i="41" l="1"/>
  <c r="O5880" i="41"/>
  <c r="O5881" i="41"/>
  <c r="O5882" i="41"/>
  <c r="O5883" i="41"/>
  <c r="O5884" i="41"/>
  <c r="O5885" i="41"/>
  <c r="O5886" i="41"/>
  <c r="O5887" i="41"/>
  <c r="O5888" i="41"/>
  <c r="O5889" i="41"/>
  <c r="O5890" i="41"/>
  <c r="O5891" i="41"/>
  <c r="O5892" i="41"/>
  <c r="J5878" i="41"/>
  <c r="J5879" i="41"/>
  <c r="J5880" i="41"/>
  <c r="J5881" i="41"/>
  <c r="J5882" i="41"/>
  <c r="J5883" i="41"/>
  <c r="J5884" i="41"/>
  <c r="J5885" i="41"/>
  <c r="J5886" i="41"/>
  <c r="J5887" i="41"/>
  <c r="J5888" i="41"/>
  <c r="J5889" i="41"/>
  <c r="J5890" i="41"/>
  <c r="J5891" i="41"/>
  <c r="J5892" i="41"/>
  <c r="G5879" i="41"/>
  <c r="G5880" i="41"/>
  <c r="G5881" i="41"/>
  <c r="G5882" i="41"/>
  <c r="G5883" i="41"/>
  <c r="G5884" i="41"/>
  <c r="G5885" i="41"/>
  <c r="G5886" i="41"/>
  <c r="G5887" i="41"/>
  <c r="G5888" i="41"/>
  <c r="G5889" i="41"/>
  <c r="G5890" i="41"/>
  <c r="G5891" i="41"/>
  <c r="G5892" i="41"/>
  <c r="O5831" i="41"/>
  <c r="O5832" i="41"/>
  <c r="O5833" i="41"/>
  <c r="O5834" i="41"/>
  <c r="O5835" i="41"/>
  <c r="O5836" i="41"/>
  <c r="O5837" i="41"/>
  <c r="O5838" i="41"/>
  <c r="O5839" i="41"/>
  <c r="O5840" i="41"/>
  <c r="O5841" i="41"/>
  <c r="O5842" i="41"/>
  <c r="O5843" i="41"/>
  <c r="O5844" i="41"/>
  <c r="O5845" i="41"/>
  <c r="O5846" i="41"/>
  <c r="O5847" i="41"/>
  <c r="O5848" i="41"/>
  <c r="O5849" i="41"/>
  <c r="O5850" i="41"/>
  <c r="O5851" i="41"/>
  <c r="O5852" i="41"/>
  <c r="O5853" i="41"/>
  <c r="O5854" i="41"/>
  <c r="O5855" i="41"/>
  <c r="O5856" i="41"/>
  <c r="O5857" i="41"/>
  <c r="O5858" i="41"/>
  <c r="O5859" i="41"/>
  <c r="O5860" i="41"/>
  <c r="O5861" i="41"/>
  <c r="O5862" i="41"/>
  <c r="O5863" i="41"/>
  <c r="O5864" i="41"/>
  <c r="O5865" i="41"/>
  <c r="O5866" i="41"/>
  <c r="O5867" i="41"/>
  <c r="O5868" i="41"/>
  <c r="O5869" i="41"/>
  <c r="O5870" i="41"/>
  <c r="O5871" i="41"/>
  <c r="O5872" i="41"/>
  <c r="O5873" i="41"/>
  <c r="O5874" i="41"/>
  <c r="O5875" i="41"/>
  <c r="O5876" i="41"/>
  <c r="O5877" i="41"/>
  <c r="O5878" i="41"/>
  <c r="J5831" i="41"/>
  <c r="J5832" i="41"/>
  <c r="J5833" i="41"/>
  <c r="J5834" i="41"/>
  <c r="J5835" i="41"/>
  <c r="J5836" i="41"/>
  <c r="J5837" i="41"/>
  <c r="J5838" i="41"/>
  <c r="J5839" i="41"/>
  <c r="J5840" i="41"/>
  <c r="J5841" i="41"/>
  <c r="J5842" i="41"/>
  <c r="J5843" i="41"/>
  <c r="J5844" i="41"/>
  <c r="J5845" i="41"/>
  <c r="J5846" i="41"/>
  <c r="J5847" i="41"/>
  <c r="J5848" i="41"/>
  <c r="J5849" i="41"/>
  <c r="J5850" i="41"/>
  <c r="J5851" i="41"/>
  <c r="J5852" i="41"/>
  <c r="J5853" i="41"/>
  <c r="J5854" i="41"/>
  <c r="J5855" i="41"/>
  <c r="J5856" i="41"/>
  <c r="J5857" i="41"/>
  <c r="J5858" i="41"/>
  <c r="J5859" i="41"/>
  <c r="J5860" i="41"/>
  <c r="J5861" i="41"/>
  <c r="J5862" i="41"/>
  <c r="J5863" i="41"/>
  <c r="J5864" i="41"/>
  <c r="J5865" i="41"/>
  <c r="J5866" i="41"/>
  <c r="J5867" i="41"/>
  <c r="J5868" i="41"/>
  <c r="J5869" i="41"/>
  <c r="J5870" i="41"/>
  <c r="J5871" i="41"/>
  <c r="J5872" i="41"/>
  <c r="J5873" i="41"/>
  <c r="J5874" i="41"/>
  <c r="J5875" i="41"/>
  <c r="J5876" i="41"/>
  <c r="J5877" i="41"/>
  <c r="G5831" i="41"/>
  <c r="G5832" i="41"/>
  <c r="G5833" i="41"/>
  <c r="G5834" i="41"/>
  <c r="G5835" i="41"/>
  <c r="G5836" i="41"/>
  <c r="G5837" i="41"/>
  <c r="G5838" i="41"/>
  <c r="G5839" i="41"/>
  <c r="G5840" i="41"/>
  <c r="G5841" i="41"/>
  <c r="G5842" i="41"/>
  <c r="G5843" i="41"/>
  <c r="G5844" i="41"/>
  <c r="G5845" i="41"/>
  <c r="G5846" i="41"/>
  <c r="G5847" i="41"/>
  <c r="G5848" i="41"/>
  <c r="G5849" i="41"/>
  <c r="G5850" i="41"/>
  <c r="G5851" i="41"/>
  <c r="G5852" i="41"/>
  <c r="G5853" i="41"/>
  <c r="G5854" i="41"/>
  <c r="G5855" i="41"/>
  <c r="G5856" i="41"/>
  <c r="G5857" i="41"/>
  <c r="G5858" i="41"/>
  <c r="G5859" i="41"/>
  <c r="G5860" i="41"/>
  <c r="G5861" i="41"/>
  <c r="G5862" i="41"/>
  <c r="G5863" i="41"/>
  <c r="G5864" i="41"/>
  <c r="G5865" i="41"/>
  <c r="G5866" i="41"/>
  <c r="G5867" i="41"/>
  <c r="G5868" i="41"/>
  <c r="G5869" i="41"/>
  <c r="G5870" i="41"/>
  <c r="G5871" i="41"/>
  <c r="G5872" i="41"/>
  <c r="G5873" i="41"/>
  <c r="G5874" i="41"/>
  <c r="G5875" i="41"/>
  <c r="G5876" i="41"/>
  <c r="G5877" i="41"/>
  <c r="G5878" i="41"/>
  <c r="O5802" i="41"/>
  <c r="O5803" i="41"/>
  <c r="O5804" i="41"/>
  <c r="O5805" i="41"/>
  <c r="O5806" i="41"/>
  <c r="O5807" i="41"/>
  <c r="O5808" i="41"/>
  <c r="O5809" i="41"/>
  <c r="O5810" i="41"/>
  <c r="O5811" i="41"/>
  <c r="O5812" i="41"/>
  <c r="O5813" i="41"/>
  <c r="O5814" i="41"/>
  <c r="O5815" i="41"/>
  <c r="O5816" i="41"/>
  <c r="O5817" i="41"/>
  <c r="O5818" i="41"/>
  <c r="O5819" i="41"/>
  <c r="O5820" i="41"/>
  <c r="O5821" i="41"/>
  <c r="O5822" i="41"/>
  <c r="O5823" i="41"/>
  <c r="O5824" i="41"/>
  <c r="O5825" i="41"/>
  <c r="O5826" i="41"/>
  <c r="O5827" i="41"/>
  <c r="O5828" i="41"/>
  <c r="O5829" i="41"/>
  <c r="O5830" i="41"/>
  <c r="G5802" i="41"/>
  <c r="G5803" i="41"/>
  <c r="G5804" i="41"/>
  <c r="G5805" i="41"/>
  <c r="G5806" i="41"/>
  <c r="G5807" i="41"/>
  <c r="G5808" i="41"/>
  <c r="G5809" i="41"/>
  <c r="G5810" i="41"/>
  <c r="G5811" i="41"/>
  <c r="G5812" i="41"/>
  <c r="G5813" i="41"/>
  <c r="G5814" i="41"/>
  <c r="G5815" i="41"/>
  <c r="G5816" i="41"/>
  <c r="G5817" i="41"/>
  <c r="G5818" i="41"/>
  <c r="G5819" i="41"/>
  <c r="G5820" i="41"/>
  <c r="G5821" i="41"/>
  <c r="G5822" i="41"/>
  <c r="G5823" i="41"/>
  <c r="G5824" i="41"/>
  <c r="G5825" i="41"/>
  <c r="G5826" i="41"/>
  <c r="G5827" i="41"/>
  <c r="G5828" i="41"/>
  <c r="G5829" i="41"/>
  <c r="G5830" i="41"/>
  <c r="J5802" i="41"/>
  <c r="J5803" i="41"/>
  <c r="J5804" i="41"/>
  <c r="J5805" i="41"/>
  <c r="J5806" i="41"/>
  <c r="J5807" i="41"/>
  <c r="J5808" i="41"/>
  <c r="J5809" i="41"/>
  <c r="J5810" i="41"/>
  <c r="J5811" i="41"/>
  <c r="J5812" i="41"/>
  <c r="J5813" i="41"/>
  <c r="J5814" i="41"/>
  <c r="J5815" i="41"/>
  <c r="J5816" i="41"/>
  <c r="J5817" i="41"/>
  <c r="J5818" i="41"/>
  <c r="J5819" i="41"/>
  <c r="J5820" i="41"/>
  <c r="J5821" i="41"/>
  <c r="J5822" i="41"/>
  <c r="J5823" i="41"/>
  <c r="J5824" i="41"/>
  <c r="J5825" i="41"/>
  <c r="J5826" i="41"/>
  <c r="J5827" i="41"/>
  <c r="J5828" i="41"/>
  <c r="J5829" i="41"/>
  <c r="J5830" i="41"/>
  <c r="O5758" i="41"/>
  <c r="O5759" i="41"/>
  <c r="O5760" i="41"/>
  <c r="O5761" i="41"/>
  <c r="O5762" i="41"/>
  <c r="O5763" i="41"/>
  <c r="O5764" i="41"/>
  <c r="O5765" i="41"/>
  <c r="O5766" i="41"/>
  <c r="O5767" i="41"/>
  <c r="O5768" i="41"/>
  <c r="O5769" i="41"/>
  <c r="O5770" i="41"/>
  <c r="O5771" i="41"/>
  <c r="O5772" i="41"/>
  <c r="O5773" i="41"/>
  <c r="O5774" i="41"/>
  <c r="O5775" i="41"/>
  <c r="O5776" i="41"/>
  <c r="O5777" i="41"/>
  <c r="O5778" i="41"/>
  <c r="O5779" i="41"/>
  <c r="O5780" i="41"/>
  <c r="O5781" i="41"/>
  <c r="O5782" i="41"/>
  <c r="O5783" i="41"/>
  <c r="O5784" i="41"/>
  <c r="O5785" i="41"/>
  <c r="O5786" i="41"/>
  <c r="O5787" i="41"/>
  <c r="O5788" i="41"/>
  <c r="O5789" i="41"/>
  <c r="O5790" i="41"/>
  <c r="O5791" i="41"/>
  <c r="O5792" i="41"/>
  <c r="O5793" i="41"/>
  <c r="O5794" i="41"/>
  <c r="O5795" i="41"/>
  <c r="O5796" i="41"/>
  <c r="O5797" i="41"/>
  <c r="O5798" i="41"/>
  <c r="O5799" i="41"/>
  <c r="O5800" i="41"/>
  <c r="O5801" i="41"/>
  <c r="G5758" i="41"/>
  <c r="G5759" i="41"/>
  <c r="G5760" i="41"/>
  <c r="G5761" i="41"/>
  <c r="G5762" i="41"/>
  <c r="G5763" i="41"/>
  <c r="G5764" i="41"/>
  <c r="G5765" i="41"/>
  <c r="G5766" i="41"/>
  <c r="G5767" i="41"/>
  <c r="G5768" i="41"/>
  <c r="G5769" i="41"/>
  <c r="G5770" i="41"/>
  <c r="G5771" i="41"/>
  <c r="G5772" i="41"/>
  <c r="G5773" i="41"/>
  <c r="G5774" i="41"/>
  <c r="G5775" i="41"/>
  <c r="G5776" i="41"/>
  <c r="G5777" i="41"/>
  <c r="G5778" i="41"/>
  <c r="G5779" i="41"/>
  <c r="G5780" i="41"/>
  <c r="G5781" i="41"/>
  <c r="G5782" i="41"/>
  <c r="G5783" i="41"/>
  <c r="G5784" i="41"/>
  <c r="G5785" i="41"/>
  <c r="G5786" i="41"/>
  <c r="G5787" i="41"/>
  <c r="G5788" i="41"/>
  <c r="G5789" i="41"/>
  <c r="G5790" i="41"/>
  <c r="G5791" i="41"/>
  <c r="G5792" i="41"/>
  <c r="G5793" i="41"/>
  <c r="G5794" i="41"/>
  <c r="G5795" i="41"/>
  <c r="G5796" i="41"/>
  <c r="G5797" i="41"/>
  <c r="G5798" i="41"/>
  <c r="G5799" i="41"/>
  <c r="G5800" i="41"/>
  <c r="G5801" i="41"/>
  <c r="J5758" i="41"/>
  <c r="J5759" i="41"/>
  <c r="J5760" i="41"/>
  <c r="J5761" i="41"/>
  <c r="J5762" i="41"/>
  <c r="J5763" i="41"/>
  <c r="J5764" i="41"/>
  <c r="J5765" i="41"/>
  <c r="J5766" i="41"/>
  <c r="J5767" i="41"/>
  <c r="J5768" i="41"/>
  <c r="J5769" i="41"/>
  <c r="J5770" i="41"/>
  <c r="J5771" i="41"/>
  <c r="J5772" i="41"/>
  <c r="J5773" i="41"/>
  <c r="J5774" i="41"/>
  <c r="J5775" i="41"/>
  <c r="J5776" i="41"/>
  <c r="J5777" i="41"/>
  <c r="J5778" i="41"/>
  <c r="J5779" i="41"/>
  <c r="J5780" i="41"/>
  <c r="J5781" i="41"/>
  <c r="J5782" i="41"/>
  <c r="J5783" i="41"/>
  <c r="J5784" i="41"/>
  <c r="J5785" i="41"/>
  <c r="J5786" i="41"/>
  <c r="J5787" i="41"/>
  <c r="J5788" i="41"/>
  <c r="J5789" i="41"/>
  <c r="J5790" i="41"/>
  <c r="J5791" i="41"/>
  <c r="J5792" i="41"/>
  <c r="J5793" i="41"/>
  <c r="J5794" i="41"/>
  <c r="J5795" i="41"/>
  <c r="J5796" i="41"/>
  <c r="J5797" i="41"/>
  <c r="J5798" i="41"/>
  <c r="J5799" i="41"/>
  <c r="J5800" i="41"/>
  <c r="J5801" i="41"/>
  <c r="J5243" i="41"/>
  <c r="O5693" i="41" l="1"/>
  <c r="O5694" i="41"/>
  <c r="O5695" i="41"/>
  <c r="O5696" i="41"/>
  <c r="O5697" i="41"/>
  <c r="O5698" i="41"/>
  <c r="O5699" i="41"/>
  <c r="O5700" i="41"/>
  <c r="O5701" i="41"/>
  <c r="O5702" i="41"/>
  <c r="O5703" i="41"/>
  <c r="O5704" i="41"/>
  <c r="O5705" i="41"/>
  <c r="O5706" i="41"/>
  <c r="O5707" i="41"/>
  <c r="O5708" i="41"/>
  <c r="O5709" i="41"/>
  <c r="O5710" i="41"/>
  <c r="O5711" i="41"/>
  <c r="O5712" i="41"/>
  <c r="O5713" i="41"/>
  <c r="O5714" i="41"/>
  <c r="O5715" i="41"/>
  <c r="O5716" i="41"/>
  <c r="O5717" i="41"/>
  <c r="O5718" i="41"/>
  <c r="O5719" i="41"/>
  <c r="O5720" i="41"/>
  <c r="O5721" i="41"/>
  <c r="O5722" i="41"/>
  <c r="O5723" i="41"/>
  <c r="O5724" i="41"/>
  <c r="O5725" i="41"/>
  <c r="O5726" i="41"/>
  <c r="O5727" i="41"/>
  <c r="O5728" i="41"/>
  <c r="O5729" i="41"/>
  <c r="O5730" i="41"/>
  <c r="O5731" i="41"/>
  <c r="O5732" i="41"/>
  <c r="O5733" i="41"/>
  <c r="O5734" i="41"/>
  <c r="O5735" i="41"/>
  <c r="O5736" i="41"/>
  <c r="O5737" i="41"/>
  <c r="O5738" i="41"/>
  <c r="O5739" i="41"/>
  <c r="O5740" i="41"/>
  <c r="O5741" i="41"/>
  <c r="O5742" i="41"/>
  <c r="O5743" i="41"/>
  <c r="O5744" i="41"/>
  <c r="O5745" i="41"/>
  <c r="O5746" i="41"/>
  <c r="O5747" i="41"/>
  <c r="O5748" i="41"/>
  <c r="O5749" i="41"/>
  <c r="O5750" i="41"/>
  <c r="O5751" i="41"/>
  <c r="O5752" i="41"/>
  <c r="O5753" i="41"/>
  <c r="O5754" i="41"/>
  <c r="O5755" i="41"/>
  <c r="O5756" i="41"/>
  <c r="O5757" i="41"/>
  <c r="G5693" i="41"/>
  <c r="G5694" i="41"/>
  <c r="G5695" i="41"/>
  <c r="G5696" i="41"/>
  <c r="G5697" i="41"/>
  <c r="G5698" i="41"/>
  <c r="G5699" i="41"/>
  <c r="G5700" i="41"/>
  <c r="G5701" i="41"/>
  <c r="G5702" i="41"/>
  <c r="G5703" i="41"/>
  <c r="G5704" i="41"/>
  <c r="G5705" i="41"/>
  <c r="G5706" i="41"/>
  <c r="G5707" i="41"/>
  <c r="G5708" i="41"/>
  <c r="G5709" i="41"/>
  <c r="G5710" i="41"/>
  <c r="G5711" i="41"/>
  <c r="G5712" i="41"/>
  <c r="G5713" i="41"/>
  <c r="G5714" i="41"/>
  <c r="G5715" i="41"/>
  <c r="G5716" i="41"/>
  <c r="G5717" i="41"/>
  <c r="G5718" i="41"/>
  <c r="G5719" i="41"/>
  <c r="G5720" i="41"/>
  <c r="G5721" i="41"/>
  <c r="G5722" i="41"/>
  <c r="G5723" i="41"/>
  <c r="G5724" i="41"/>
  <c r="G5725" i="41"/>
  <c r="G5726" i="41"/>
  <c r="G5727" i="41"/>
  <c r="G5728" i="41"/>
  <c r="G5729" i="41"/>
  <c r="G5730" i="41"/>
  <c r="G5731" i="41"/>
  <c r="G5732" i="41"/>
  <c r="G5733" i="41"/>
  <c r="G5734" i="41"/>
  <c r="G5735" i="41"/>
  <c r="G5736" i="41"/>
  <c r="G5737" i="41"/>
  <c r="G5738" i="41"/>
  <c r="G5739" i="41"/>
  <c r="G5740" i="41"/>
  <c r="G5741" i="41"/>
  <c r="G5742" i="41"/>
  <c r="G5743" i="41"/>
  <c r="G5744" i="41"/>
  <c r="G5745" i="41"/>
  <c r="G5746" i="41"/>
  <c r="G5747" i="41"/>
  <c r="G5748" i="41"/>
  <c r="G5749" i="41"/>
  <c r="G5750" i="41"/>
  <c r="G5751" i="41"/>
  <c r="G5752" i="41"/>
  <c r="G5753" i="41"/>
  <c r="G5754" i="41"/>
  <c r="G5755" i="41"/>
  <c r="G5756" i="41"/>
  <c r="G5757" i="41"/>
  <c r="J5692" i="41"/>
  <c r="J5693" i="41"/>
  <c r="J5694" i="41"/>
  <c r="J5695" i="41"/>
  <c r="J5696" i="41"/>
  <c r="J5697" i="41"/>
  <c r="J5698" i="41"/>
  <c r="J5699" i="41"/>
  <c r="J5700" i="41"/>
  <c r="J5701" i="41"/>
  <c r="J5702" i="41"/>
  <c r="J5703" i="41"/>
  <c r="J5704" i="41"/>
  <c r="J5705" i="41"/>
  <c r="J5706" i="41"/>
  <c r="J5707" i="41"/>
  <c r="J5708" i="41"/>
  <c r="J5709" i="41"/>
  <c r="J5710" i="41"/>
  <c r="J5711" i="41"/>
  <c r="J5712" i="41"/>
  <c r="J5713" i="41"/>
  <c r="J5714" i="41"/>
  <c r="J5715" i="41"/>
  <c r="J5716" i="41"/>
  <c r="J5717" i="41"/>
  <c r="J5718" i="41"/>
  <c r="J5719" i="41"/>
  <c r="J5720" i="41"/>
  <c r="J5721" i="41"/>
  <c r="J5722" i="41"/>
  <c r="J5723" i="41"/>
  <c r="J5724" i="41"/>
  <c r="J5725" i="41"/>
  <c r="J5726" i="41"/>
  <c r="J5727" i="41"/>
  <c r="J5728" i="41"/>
  <c r="J5729" i="41"/>
  <c r="J5730" i="41"/>
  <c r="J5731" i="41"/>
  <c r="J5732" i="41"/>
  <c r="J5733" i="41"/>
  <c r="J5734" i="41"/>
  <c r="J5735" i="41"/>
  <c r="J5736" i="41"/>
  <c r="J5737" i="41"/>
  <c r="J5738" i="41"/>
  <c r="J5739" i="41"/>
  <c r="J5740" i="41"/>
  <c r="J5741" i="41"/>
  <c r="J5742" i="41"/>
  <c r="J5743" i="41"/>
  <c r="J5744" i="41"/>
  <c r="J5745" i="41"/>
  <c r="J5746" i="41"/>
  <c r="J5747" i="41"/>
  <c r="J5748" i="41"/>
  <c r="J5749" i="41"/>
  <c r="J5750" i="41"/>
  <c r="J5751" i="41"/>
  <c r="J5752" i="41"/>
  <c r="J5753" i="41"/>
  <c r="J5754" i="41"/>
  <c r="J5755" i="41"/>
  <c r="J5756" i="41"/>
  <c r="J5757" i="41"/>
  <c r="O5692" i="41"/>
  <c r="O5648" i="41"/>
  <c r="O5649" i="41"/>
  <c r="O5650" i="41"/>
  <c r="O5651" i="41"/>
  <c r="O5652" i="41"/>
  <c r="O5653" i="41"/>
  <c r="O5654" i="41"/>
  <c r="O5655" i="41"/>
  <c r="O5656" i="41"/>
  <c r="O5657" i="41"/>
  <c r="O5658" i="41"/>
  <c r="O5659" i="41"/>
  <c r="O5660" i="41"/>
  <c r="O5661" i="41"/>
  <c r="O5662" i="41"/>
  <c r="O5663" i="41"/>
  <c r="O5664" i="41"/>
  <c r="O5665" i="41"/>
  <c r="O5666" i="41"/>
  <c r="O5667" i="41"/>
  <c r="O5668" i="41"/>
  <c r="O5669" i="41"/>
  <c r="O5670" i="41"/>
  <c r="O5671" i="41"/>
  <c r="O5672" i="41"/>
  <c r="O5673" i="41"/>
  <c r="O5674" i="41"/>
  <c r="O5675" i="41"/>
  <c r="O5676" i="41"/>
  <c r="O5677" i="41"/>
  <c r="O5678" i="41"/>
  <c r="O5679" i="41"/>
  <c r="O5680" i="41"/>
  <c r="O5681" i="41"/>
  <c r="O5682" i="41"/>
  <c r="O5683" i="41"/>
  <c r="O5684" i="41"/>
  <c r="O5685" i="41"/>
  <c r="O5686" i="41"/>
  <c r="O5687" i="41"/>
  <c r="O5688" i="41"/>
  <c r="O5689" i="41"/>
  <c r="O5690" i="41"/>
  <c r="O5691" i="41"/>
  <c r="G5648" i="41"/>
  <c r="G5649" i="41"/>
  <c r="G5650" i="41"/>
  <c r="G5651" i="41"/>
  <c r="G5652" i="41"/>
  <c r="G5653" i="41"/>
  <c r="G5654" i="41"/>
  <c r="G5655" i="41"/>
  <c r="G5656" i="41"/>
  <c r="G5657" i="41"/>
  <c r="G5658" i="41"/>
  <c r="G5659" i="41"/>
  <c r="G5660" i="41"/>
  <c r="G5661" i="41"/>
  <c r="G5662" i="41"/>
  <c r="G5663" i="41"/>
  <c r="G5664" i="41"/>
  <c r="G5665" i="41"/>
  <c r="G5666" i="41"/>
  <c r="G5667" i="41"/>
  <c r="G5668" i="41"/>
  <c r="G5669" i="41"/>
  <c r="G5670" i="41"/>
  <c r="G5671" i="41"/>
  <c r="G5672" i="41"/>
  <c r="G5673" i="41"/>
  <c r="G5674" i="41"/>
  <c r="G5675" i="41"/>
  <c r="G5676" i="41"/>
  <c r="G5677" i="41"/>
  <c r="G5678" i="41"/>
  <c r="G5679" i="41"/>
  <c r="G5680" i="41"/>
  <c r="G5681" i="41"/>
  <c r="G5682" i="41"/>
  <c r="G5683" i="41"/>
  <c r="G5684" i="41"/>
  <c r="G5685" i="41"/>
  <c r="G5686" i="41"/>
  <c r="G5687" i="41"/>
  <c r="G5688" i="41"/>
  <c r="G5689" i="41"/>
  <c r="G5690" i="41"/>
  <c r="G5691" i="41"/>
  <c r="G5692" i="41"/>
  <c r="J5648" i="41"/>
  <c r="J5649" i="41"/>
  <c r="J5650" i="41"/>
  <c r="J5651" i="41"/>
  <c r="J5652" i="41"/>
  <c r="J5653" i="41"/>
  <c r="J5654" i="41"/>
  <c r="J5655" i="41"/>
  <c r="J5656" i="41"/>
  <c r="J5657" i="41"/>
  <c r="J5658" i="41"/>
  <c r="J5659" i="41"/>
  <c r="J5660" i="41"/>
  <c r="J5661" i="41"/>
  <c r="J5662" i="41"/>
  <c r="J5663" i="41"/>
  <c r="J5664" i="41"/>
  <c r="J5665" i="41"/>
  <c r="J5666" i="41"/>
  <c r="J5667" i="41"/>
  <c r="J5668" i="41"/>
  <c r="J5669" i="41"/>
  <c r="J5670" i="41"/>
  <c r="J5671" i="41"/>
  <c r="J5672" i="41"/>
  <c r="J5673" i="41"/>
  <c r="J5674" i="41"/>
  <c r="J5675" i="41"/>
  <c r="J5676" i="41"/>
  <c r="J5677" i="41"/>
  <c r="J5678" i="41"/>
  <c r="J5679" i="41"/>
  <c r="J5680" i="41"/>
  <c r="J5681" i="41"/>
  <c r="J5682" i="41"/>
  <c r="J5683" i="41"/>
  <c r="J5684" i="41"/>
  <c r="J5685" i="41"/>
  <c r="J5686" i="41"/>
  <c r="J5687" i="41"/>
  <c r="J5688" i="41"/>
  <c r="J5689" i="41"/>
  <c r="J5690" i="41"/>
  <c r="J5691" i="41"/>
  <c r="O5538" i="41"/>
  <c r="O5539" i="41"/>
  <c r="O5540" i="41"/>
  <c r="O5541" i="41"/>
  <c r="O5542" i="41"/>
  <c r="O5543" i="41"/>
  <c r="O5544" i="41"/>
  <c r="O5545" i="41"/>
  <c r="O5546" i="41"/>
  <c r="O5547" i="41"/>
  <c r="O5548" i="41"/>
  <c r="O5549" i="41"/>
  <c r="O5550" i="41"/>
  <c r="O5551" i="41"/>
  <c r="O5552" i="41"/>
  <c r="O5553" i="41"/>
  <c r="O5554" i="41"/>
  <c r="O5555" i="41"/>
  <c r="O5556" i="41"/>
  <c r="O5557" i="41"/>
  <c r="O5558" i="41"/>
  <c r="O5559" i="41"/>
  <c r="O5560" i="41"/>
  <c r="O5561" i="41"/>
  <c r="O5562" i="41"/>
  <c r="O5563" i="41"/>
  <c r="O5564" i="41"/>
  <c r="O5565" i="41"/>
  <c r="O5566" i="41"/>
  <c r="O5567" i="41"/>
  <c r="O5568" i="41"/>
  <c r="O5569" i="41"/>
  <c r="O5570" i="41"/>
  <c r="O5571" i="41"/>
  <c r="O5572" i="41"/>
  <c r="O5573" i="41"/>
  <c r="O5574" i="41"/>
  <c r="O5575" i="41"/>
  <c r="O5576" i="41"/>
  <c r="O5577" i="41"/>
  <c r="O5578" i="41"/>
  <c r="O5579" i="41"/>
  <c r="O5580" i="41"/>
  <c r="O5581" i="41"/>
  <c r="O5582" i="41"/>
  <c r="O5583" i="41"/>
  <c r="O5584" i="41"/>
  <c r="O5585" i="41"/>
  <c r="O5586" i="41"/>
  <c r="O5587" i="41"/>
  <c r="O5588" i="41"/>
  <c r="O5589" i="41"/>
  <c r="O5590" i="41"/>
  <c r="O5591" i="41"/>
  <c r="O5592" i="41"/>
  <c r="O5593" i="41"/>
  <c r="O5594" i="41"/>
  <c r="O5595" i="41"/>
  <c r="O5596" i="41"/>
  <c r="O5597" i="41"/>
  <c r="O5598" i="41"/>
  <c r="O5599" i="41"/>
  <c r="O5600" i="41"/>
  <c r="O5601" i="41"/>
  <c r="O5602" i="41"/>
  <c r="O5603" i="41"/>
  <c r="O5604" i="41"/>
  <c r="O5605" i="41"/>
  <c r="O5606" i="41"/>
  <c r="O5607" i="41"/>
  <c r="O5608" i="41"/>
  <c r="O5609" i="41"/>
  <c r="O5610" i="41"/>
  <c r="O5611" i="41"/>
  <c r="O5612" i="41"/>
  <c r="O5613" i="41"/>
  <c r="O5614" i="41"/>
  <c r="O5615" i="41"/>
  <c r="O5616" i="41"/>
  <c r="O5617" i="41"/>
  <c r="O5618" i="41"/>
  <c r="O5619" i="41"/>
  <c r="O5620" i="41"/>
  <c r="O5621" i="41"/>
  <c r="O5622" i="41"/>
  <c r="O5623" i="41"/>
  <c r="O5624" i="41"/>
  <c r="O5625" i="41"/>
  <c r="O5626" i="41"/>
  <c r="O5627" i="41"/>
  <c r="O5628" i="41"/>
  <c r="O5629" i="41"/>
  <c r="O5630" i="41"/>
  <c r="O5631" i="41"/>
  <c r="O5632" i="41"/>
  <c r="O5633" i="41"/>
  <c r="O5634" i="41"/>
  <c r="O5635" i="41"/>
  <c r="O5636" i="41"/>
  <c r="O5637" i="41"/>
  <c r="O5638" i="41"/>
  <c r="O5639" i="41"/>
  <c r="O5640" i="41"/>
  <c r="O5641" i="41"/>
  <c r="O5642" i="41"/>
  <c r="O5643" i="41"/>
  <c r="O5644" i="41"/>
  <c r="O5645" i="41"/>
  <c r="O5646" i="41"/>
  <c r="O5647" i="41"/>
  <c r="G5538" i="41"/>
  <c r="G5539" i="41"/>
  <c r="G5540" i="41"/>
  <c r="G5541" i="41"/>
  <c r="G5542" i="41"/>
  <c r="G5543" i="41"/>
  <c r="G5544" i="41"/>
  <c r="G5545" i="41"/>
  <c r="G5546" i="41"/>
  <c r="G5547" i="41"/>
  <c r="G5548" i="41"/>
  <c r="G5549" i="41"/>
  <c r="G5550" i="41"/>
  <c r="G5551" i="41"/>
  <c r="G5552" i="41"/>
  <c r="G5553" i="41"/>
  <c r="G5554" i="41"/>
  <c r="G5555" i="41"/>
  <c r="G5556" i="41"/>
  <c r="G5557" i="41"/>
  <c r="G5558" i="41"/>
  <c r="G5559" i="41"/>
  <c r="G5560" i="41"/>
  <c r="G5561" i="41"/>
  <c r="G5562" i="41"/>
  <c r="G5563" i="41"/>
  <c r="G5564" i="41"/>
  <c r="G5565" i="41"/>
  <c r="G5566" i="41"/>
  <c r="G5567" i="41"/>
  <c r="G5568" i="41"/>
  <c r="G5569" i="41"/>
  <c r="G5570" i="41"/>
  <c r="G5571" i="41"/>
  <c r="G5572" i="41"/>
  <c r="G5573" i="41"/>
  <c r="G5574" i="41"/>
  <c r="G5575" i="41"/>
  <c r="G5576" i="41"/>
  <c r="G5577" i="41"/>
  <c r="G5578" i="41"/>
  <c r="G5579" i="41"/>
  <c r="G5580" i="41"/>
  <c r="G5581" i="41"/>
  <c r="G5582" i="41"/>
  <c r="G5583" i="41"/>
  <c r="G5584" i="41"/>
  <c r="G5585" i="41"/>
  <c r="G5586" i="41"/>
  <c r="G5587" i="41"/>
  <c r="G5588" i="41"/>
  <c r="G5589" i="41"/>
  <c r="G5590" i="41"/>
  <c r="G5591" i="41"/>
  <c r="G5592" i="41"/>
  <c r="G5593" i="41"/>
  <c r="G5594" i="41"/>
  <c r="G5595" i="41"/>
  <c r="G5596" i="41"/>
  <c r="G5597" i="41"/>
  <c r="G5598" i="41"/>
  <c r="G5599" i="41"/>
  <c r="G5600" i="41"/>
  <c r="G5601" i="41"/>
  <c r="G5602" i="41"/>
  <c r="G5603" i="41"/>
  <c r="G5604" i="41"/>
  <c r="G5605" i="41"/>
  <c r="G5606" i="41"/>
  <c r="G5607" i="41"/>
  <c r="G5608" i="41"/>
  <c r="G5609" i="41"/>
  <c r="G5610" i="41"/>
  <c r="G5611" i="41"/>
  <c r="G5612" i="41"/>
  <c r="G5613" i="41"/>
  <c r="G5614" i="41"/>
  <c r="G5615" i="41"/>
  <c r="G5616" i="41"/>
  <c r="G5617" i="41"/>
  <c r="G5618" i="41"/>
  <c r="G5619" i="41"/>
  <c r="G5620" i="41"/>
  <c r="G5621" i="41"/>
  <c r="G5622" i="41"/>
  <c r="G5623" i="41"/>
  <c r="G5624" i="41"/>
  <c r="G5625" i="41"/>
  <c r="G5626" i="41"/>
  <c r="G5627" i="41"/>
  <c r="G5628" i="41"/>
  <c r="G5629" i="41"/>
  <c r="G5630" i="41"/>
  <c r="G5631" i="41"/>
  <c r="G5632" i="41"/>
  <c r="G5633" i="41"/>
  <c r="G5634" i="41"/>
  <c r="G5635" i="41"/>
  <c r="G5636" i="41"/>
  <c r="G5637" i="41"/>
  <c r="G5638" i="41"/>
  <c r="G5639" i="41"/>
  <c r="G5640" i="41"/>
  <c r="G5641" i="41"/>
  <c r="G5642" i="41"/>
  <c r="G5643" i="41"/>
  <c r="G5644" i="41"/>
  <c r="G5645" i="41"/>
  <c r="G5646" i="41"/>
  <c r="G5647" i="41"/>
  <c r="J5537" i="41"/>
  <c r="J5538" i="41"/>
  <c r="J5539" i="41"/>
  <c r="J5540" i="41"/>
  <c r="J5541" i="41"/>
  <c r="J5542" i="41"/>
  <c r="J5543" i="41"/>
  <c r="J5544" i="41"/>
  <c r="J5545" i="41"/>
  <c r="J5546" i="41"/>
  <c r="J5547" i="41"/>
  <c r="J5548" i="41"/>
  <c r="J5549" i="41"/>
  <c r="J5550" i="41"/>
  <c r="J5551" i="41"/>
  <c r="J5552" i="41"/>
  <c r="J5553" i="41"/>
  <c r="J5554" i="41"/>
  <c r="J5555" i="41"/>
  <c r="J5556" i="41"/>
  <c r="J5557" i="41"/>
  <c r="J5558" i="41"/>
  <c r="J5559" i="41"/>
  <c r="J5560" i="41"/>
  <c r="J5561" i="41"/>
  <c r="J5562" i="41"/>
  <c r="J5563" i="41"/>
  <c r="J5564" i="41"/>
  <c r="J5565" i="41"/>
  <c r="J5566" i="41"/>
  <c r="J5567" i="41"/>
  <c r="J5568" i="41"/>
  <c r="J5569" i="41"/>
  <c r="J5570" i="41"/>
  <c r="J5571" i="41"/>
  <c r="J5572" i="41"/>
  <c r="J5573" i="41"/>
  <c r="J5574" i="41"/>
  <c r="J5575" i="41"/>
  <c r="J5576" i="41"/>
  <c r="J5577" i="41"/>
  <c r="J5578" i="41"/>
  <c r="J5579" i="41"/>
  <c r="J5580" i="41"/>
  <c r="J5581" i="41"/>
  <c r="J5582" i="41"/>
  <c r="J5583" i="41"/>
  <c r="J5584" i="41"/>
  <c r="J5585" i="41"/>
  <c r="J5586" i="41"/>
  <c r="J5587" i="41"/>
  <c r="J5588" i="41"/>
  <c r="J5589" i="41"/>
  <c r="J5590" i="41"/>
  <c r="J5591" i="41"/>
  <c r="J5592" i="41"/>
  <c r="J5593" i="41"/>
  <c r="J5594" i="41"/>
  <c r="J5595" i="41"/>
  <c r="J5596" i="41"/>
  <c r="J5597" i="41"/>
  <c r="J5598" i="41"/>
  <c r="J5599" i="41"/>
  <c r="J5600" i="41"/>
  <c r="J5601" i="41"/>
  <c r="J5602" i="41"/>
  <c r="J5603" i="41"/>
  <c r="J5604" i="41"/>
  <c r="J5605" i="41"/>
  <c r="J5606" i="41"/>
  <c r="J5607" i="41"/>
  <c r="J5608" i="41"/>
  <c r="J5609" i="41"/>
  <c r="J5610" i="41"/>
  <c r="J5611" i="41"/>
  <c r="J5612" i="41"/>
  <c r="J5613" i="41"/>
  <c r="J5614" i="41"/>
  <c r="J5615" i="41"/>
  <c r="J5616" i="41"/>
  <c r="J5617" i="41"/>
  <c r="J5618" i="41"/>
  <c r="J5619" i="41"/>
  <c r="J5620" i="41"/>
  <c r="J5621" i="41"/>
  <c r="J5622" i="41"/>
  <c r="J5623" i="41"/>
  <c r="J5624" i="41"/>
  <c r="J5625" i="41"/>
  <c r="J5626" i="41"/>
  <c r="J5627" i="41"/>
  <c r="J5628" i="41"/>
  <c r="J5629" i="41"/>
  <c r="J5630" i="41"/>
  <c r="J5631" i="41"/>
  <c r="J5632" i="41"/>
  <c r="J5633" i="41"/>
  <c r="J5634" i="41"/>
  <c r="J5635" i="41"/>
  <c r="J5636" i="41"/>
  <c r="J5637" i="41"/>
  <c r="J5638" i="41"/>
  <c r="J5639" i="41"/>
  <c r="J5640" i="41"/>
  <c r="J5641" i="41"/>
  <c r="J5642" i="41"/>
  <c r="J5643" i="41"/>
  <c r="J5644" i="41"/>
  <c r="J5645" i="41"/>
  <c r="J5646" i="41"/>
  <c r="J5647" i="41"/>
  <c r="O5505" i="41"/>
  <c r="O5506" i="41"/>
  <c r="O5507" i="41"/>
  <c r="O5508" i="41"/>
  <c r="O5509" i="41"/>
  <c r="O5510" i="41"/>
  <c r="O5511" i="41"/>
  <c r="O5512" i="41"/>
  <c r="O5513" i="41"/>
  <c r="O5514" i="41"/>
  <c r="O5515" i="41"/>
  <c r="O5516" i="41"/>
  <c r="O5517" i="41"/>
  <c r="O5518" i="41"/>
  <c r="O5519" i="41"/>
  <c r="O5520" i="41"/>
  <c r="O5521" i="41"/>
  <c r="O5522" i="41"/>
  <c r="O5523" i="41"/>
  <c r="O5524" i="41"/>
  <c r="O5525" i="41"/>
  <c r="O5526" i="41"/>
  <c r="O5527" i="41"/>
  <c r="O5528" i="41"/>
  <c r="O5529" i="41"/>
  <c r="O5530" i="41"/>
  <c r="O5531" i="41"/>
  <c r="O5532" i="41"/>
  <c r="O5533" i="41"/>
  <c r="O5534" i="41"/>
  <c r="O5535" i="41"/>
  <c r="O5536" i="41"/>
  <c r="O5537" i="41"/>
  <c r="G5505" i="41"/>
  <c r="G5506" i="41"/>
  <c r="G5507" i="41"/>
  <c r="G5508" i="41"/>
  <c r="G5509" i="41"/>
  <c r="G5510" i="41"/>
  <c r="G5511" i="41"/>
  <c r="G5512" i="41"/>
  <c r="G5513" i="41"/>
  <c r="G5514" i="41"/>
  <c r="G5515" i="41"/>
  <c r="G5516" i="41"/>
  <c r="G5517" i="41"/>
  <c r="G5518" i="41"/>
  <c r="G5519" i="41"/>
  <c r="G5520" i="41"/>
  <c r="G5521" i="41"/>
  <c r="G5522" i="41"/>
  <c r="G5523" i="41"/>
  <c r="G5524" i="41"/>
  <c r="G5525" i="41"/>
  <c r="G5526" i="41"/>
  <c r="G5527" i="41"/>
  <c r="G5528" i="41"/>
  <c r="G5529" i="41"/>
  <c r="G5530" i="41"/>
  <c r="G5531" i="41"/>
  <c r="G5532" i="41"/>
  <c r="G5533" i="41"/>
  <c r="G5534" i="41"/>
  <c r="G5535" i="41"/>
  <c r="G5536" i="41"/>
  <c r="G5537" i="41"/>
  <c r="J5505" i="41"/>
  <c r="J5506" i="41"/>
  <c r="J5507" i="41"/>
  <c r="J5508" i="41"/>
  <c r="J5509" i="41"/>
  <c r="J5510" i="41"/>
  <c r="J5511" i="41"/>
  <c r="J5512" i="41"/>
  <c r="J5513" i="41"/>
  <c r="J5514" i="41"/>
  <c r="J5515" i="41"/>
  <c r="J5516" i="41"/>
  <c r="J5517" i="41"/>
  <c r="J5518" i="41"/>
  <c r="J5519" i="41"/>
  <c r="J5520" i="41"/>
  <c r="J5521" i="41"/>
  <c r="J5522" i="41"/>
  <c r="J5523" i="41"/>
  <c r="J5524" i="41"/>
  <c r="J5525" i="41"/>
  <c r="J5526" i="41"/>
  <c r="J5527" i="41"/>
  <c r="J5528" i="41"/>
  <c r="J5529" i="41"/>
  <c r="J5530" i="41"/>
  <c r="J5531" i="41"/>
  <c r="J5532" i="41"/>
  <c r="J5533" i="41"/>
  <c r="J5534" i="41"/>
  <c r="J5535" i="41"/>
  <c r="J5536" i="41"/>
  <c r="G5456" i="41"/>
  <c r="G5457" i="41"/>
  <c r="G5458" i="41"/>
  <c r="G5459" i="41"/>
  <c r="G5460" i="41"/>
  <c r="G5461" i="41"/>
  <c r="G5462" i="41"/>
  <c r="G5463" i="41"/>
  <c r="G5464" i="41"/>
  <c r="G5465" i="41"/>
  <c r="G5466" i="41"/>
  <c r="G5467" i="41"/>
  <c r="G5468" i="41"/>
  <c r="G5469" i="41"/>
  <c r="G5470" i="41"/>
  <c r="G5471" i="41"/>
  <c r="G5472" i="41"/>
  <c r="G5473" i="41"/>
  <c r="G5474" i="41"/>
  <c r="G5475" i="41"/>
  <c r="G5476" i="41"/>
  <c r="G5477" i="41"/>
  <c r="G5478" i="41"/>
  <c r="G5479" i="41"/>
  <c r="G5480" i="41"/>
  <c r="G5481" i="41"/>
  <c r="G5482" i="41"/>
  <c r="G5483" i="41"/>
  <c r="G5484" i="41"/>
  <c r="G5485" i="41"/>
  <c r="G5486" i="41"/>
  <c r="G5487" i="41"/>
  <c r="G5488" i="41"/>
  <c r="G5489" i="41"/>
  <c r="G5490" i="41"/>
  <c r="G5491" i="41"/>
  <c r="G5492" i="41"/>
  <c r="G5493" i="41"/>
  <c r="G5494" i="41"/>
  <c r="G5495" i="41"/>
  <c r="G5496" i="41"/>
  <c r="G5497" i="41"/>
  <c r="G5498" i="41"/>
  <c r="G5499" i="41"/>
  <c r="G5500" i="41"/>
  <c r="G5501" i="41"/>
  <c r="G5502" i="41"/>
  <c r="G5503" i="41"/>
  <c r="G5504" i="41"/>
  <c r="O5455" i="41"/>
  <c r="O5456" i="41"/>
  <c r="O5457" i="41"/>
  <c r="O5458" i="41"/>
  <c r="O5459" i="41"/>
  <c r="O5460" i="41"/>
  <c r="O5461" i="41"/>
  <c r="O5462" i="41"/>
  <c r="O5463" i="41"/>
  <c r="O5464" i="41"/>
  <c r="O5465" i="41"/>
  <c r="O5466" i="41"/>
  <c r="O5467" i="41"/>
  <c r="O5468" i="41"/>
  <c r="O5469" i="41"/>
  <c r="O5470" i="41"/>
  <c r="O5471" i="41"/>
  <c r="O5472" i="41"/>
  <c r="O5473" i="41"/>
  <c r="O5474" i="41"/>
  <c r="O5475" i="41"/>
  <c r="O5476" i="41"/>
  <c r="O5477" i="41"/>
  <c r="O5478" i="41"/>
  <c r="O5479" i="41"/>
  <c r="O5480" i="41"/>
  <c r="O5481" i="41"/>
  <c r="O5482" i="41"/>
  <c r="O5483" i="41"/>
  <c r="O5484" i="41"/>
  <c r="O5485" i="41"/>
  <c r="O5486" i="41"/>
  <c r="O5487" i="41"/>
  <c r="O5488" i="41"/>
  <c r="O5489" i="41"/>
  <c r="O5490" i="41"/>
  <c r="O5491" i="41"/>
  <c r="O5492" i="41"/>
  <c r="O5493" i="41"/>
  <c r="O5494" i="41"/>
  <c r="O5495" i="41"/>
  <c r="O5496" i="41"/>
  <c r="O5497" i="41"/>
  <c r="O5498" i="41"/>
  <c r="O5499" i="41"/>
  <c r="O5500" i="41"/>
  <c r="O5501" i="41"/>
  <c r="O5502" i="41"/>
  <c r="O5503" i="41"/>
  <c r="O5504" i="41"/>
  <c r="J5457" i="41"/>
  <c r="J5458" i="41"/>
  <c r="J5459" i="41"/>
  <c r="J5460" i="41"/>
  <c r="J5461" i="41"/>
  <c r="J5462" i="41"/>
  <c r="J5463" i="41"/>
  <c r="J5464" i="41"/>
  <c r="J5465" i="41"/>
  <c r="J5466" i="41"/>
  <c r="J5467" i="41"/>
  <c r="J5468" i="41"/>
  <c r="J5469" i="41"/>
  <c r="J5470" i="41"/>
  <c r="J5471" i="41"/>
  <c r="J5472" i="41"/>
  <c r="J5473" i="41"/>
  <c r="J5474" i="41"/>
  <c r="J5475" i="41"/>
  <c r="J5476" i="41"/>
  <c r="J5477" i="41"/>
  <c r="J5478" i="41"/>
  <c r="J5479" i="41"/>
  <c r="J5480" i="41"/>
  <c r="J5481" i="41"/>
  <c r="J5482" i="41"/>
  <c r="J5483" i="41"/>
  <c r="J5484" i="41"/>
  <c r="J5485" i="41"/>
  <c r="J5486" i="41"/>
  <c r="J5487" i="41"/>
  <c r="J5488" i="41"/>
  <c r="J5489" i="41"/>
  <c r="J5490" i="41"/>
  <c r="J5491" i="41"/>
  <c r="J5492" i="41"/>
  <c r="J5493" i="41"/>
  <c r="J5494" i="41"/>
  <c r="J5495" i="41"/>
  <c r="J5496" i="41"/>
  <c r="J5497" i="41"/>
  <c r="J5498" i="41"/>
  <c r="J5499" i="41"/>
  <c r="J5500" i="41"/>
  <c r="J5501" i="41"/>
  <c r="J5502" i="41"/>
  <c r="J5503" i="41"/>
  <c r="J5504" i="41"/>
  <c r="J5455" i="41"/>
  <c r="J5456" i="41"/>
  <c r="G5455" i="41"/>
  <c r="O5401" i="41"/>
  <c r="O5402" i="41"/>
  <c r="O5403" i="41"/>
  <c r="O5404" i="41"/>
  <c r="O5405" i="41"/>
  <c r="O5406" i="41"/>
  <c r="O5407" i="41"/>
  <c r="O5408" i="41"/>
  <c r="O5409" i="41"/>
  <c r="O5410" i="41"/>
  <c r="O5411" i="41"/>
  <c r="O5412" i="41"/>
  <c r="O5413" i="41"/>
  <c r="O5414" i="41"/>
  <c r="O5415" i="41"/>
  <c r="O5416" i="41"/>
  <c r="O5417" i="41"/>
  <c r="O5418" i="41"/>
  <c r="O5419" i="41"/>
  <c r="O5420" i="41"/>
  <c r="O5421" i="41"/>
  <c r="O5422" i="41"/>
  <c r="O5423" i="41"/>
  <c r="O5424" i="41"/>
  <c r="O5425" i="41"/>
  <c r="O5426" i="41"/>
  <c r="O5427" i="41"/>
  <c r="O5428" i="41"/>
  <c r="O5429" i="41"/>
  <c r="O5430" i="41"/>
  <c r="O5431" i="41"/>
  <c r="O5432" i="41"/>
  <c r="O5433" i="41"/>
  <c r="O5434" i="41"/>
  <c r="O5435" i="41"/>
  <c r="O5436" i="41"/>
  <c r="O5437" i="41"/>
  <c r="O5438" i="41"/>
  <c r="O5439" i="41"/>
  <c r="O5440" i="41"/>
  <c r="O5441" i="41"/>
  <c r="O5442" i="41"/>
  <c r="O5443" i="41"/>
  <c r="O5444" i="41"/>
  <c r="O5445" i="41"/>
  <c r="O5446" i="41"/>
  <c r="O5447" i="41"/>
  <c r="O5448" i="41"/>
  <c r="O5449" i="41"/>
  <c r="O5450" i="41"/>
  <c r="O5451" i="41"/>
  <c r="O5452" i="41"/>
  <c r="O5453" i="41"/>
  <c r="O5454" i="41"/>
  <c r="G5401" i="41"/>
  <c r="G5402" i="41"/>
  <c r="G5403" i="41"/>
  <c r="G5404" i="41"/>
  <c r="G5405" i="41"/>
  <c r="G5406" i="41"/>
  <c r="G5407" i="41"/>
  <c r="G5408" i="41"/>
  <c r="G5409" i="41"/>
  <c r="G5410" i="41"/>
  <c r="G5411" i="41"/>
  <c r="G5412" i="41"/>
  <c r="G5413" i="41"/>
  <c r="G5414" i="41"/>
  <c r="G5415" i="41"/>
  <c r="G5416" i="41"/>
  <c r="G5417" i="41"/>
  <c r="G5418" i="41"/>
  <c r="G5419" i="41"/>
  <c r="G5420" i="41"/>
  <c r="G5421" i="41"/>
  <c r="G5422" i="41"/>
  <c r="G5423" i="41"/>
  <c r="G5424" i="41"/>
  <c r="G5425" i="41"/>
  <c r="G5426" i="41"/>
  <c r="G5427" i="41"/>
  <c r="G5428" i="41"/>
  <c r="G5429" i="41"/>
  <c r="G5430" i="41"/>
  <c r="G5431" i="41"/>
  <c r="G5432" i="41"/>
  <c r="G5433" i="41"/>
  <c r="G5434" i="41"/>
  <c r="G5435" i="41"/>
  <c r="G5436" i="41"/>
  <c r="G5437" i="41"/>
  <c r="G5438" i="41"/>
  <c r="G5439" i="41"/>
  <c r="G5440" i="41"/>
  <c r="G5441" i="41"/>
  <c r="G5442" i="41"/>
  <c r="G5443" i="41"/>
  <c r="G5444" i="41"/>
  <c r="G5445" i="41"/>
  <c r="G5446" i="41"/>
  <c r="G5447" i="41"/>
  <c r="G5448" i="41"/>
  <c r="G5449" i="41"/>
  <c r="G5450" i="41"/>
  <c r="G5451" i="41"/>
  <c r="G5452" i="41"/>
  <c r="G5453" i="41"/>
  <c r="G5454" i="41"/>
  <c r="J5401" i="41"/>
  <c r="J5402" i="41"/>
  <c r="J5403" i="41"/>
  <c r="J5404" i="41"/>
  <c r="J5405" i="41"/>
  <c r="J5406" i="41"/>
  <c r="J5407" i="41"/>
  <c r="J5408" i="41"/>
  <c r="J5409" i="41"/>
  <c r="J5410" i="41"/>
  <c r="J5411" i="41"/>
  <c r="J5412" i="41"/>
  <c r="J5413" i="41"/>
  <c r="J5414" i="41"/>
  <c r="J5415" i="41"/>
  <c r="J5416" i="41"/>
  <c r="J5417" i="41"/>
  <c r="J5418" i="41"/>
  <c r="J5419" i="41"/>
  <c r="J5420" i="41"/>
  <c r="J5422" i="41"/>
  <c r="J5423" i="41"/>
  <c r="J5424" i="41"/>
  <c r="J5425" i="41"/>
  <c r="J5426" i="41"/>
  <c r="J5427" i="41"/>
  <c r="J5428" i="41"/>
  <c r="J5429" i="41"/>
  <c r="J5430" i="41"/>
  <c r="J5431" i="41"/>
  <c r="J5432" i="41"/>
  <c r="J5433" i="41"/>
  <c r="J5434" i="41"/>
  <c r="J5435" i="41"/>
  <c r="J5436" i="41"/>
  <c r="J5437" i="41"/>
  <c r="J5438" i="41"/>
  <c r="J5439" i="41"/>
  <c r="J5440" i="41"/>
  <c r="J5441" i="41"/>
  <c r="J5442" i="41"/>
  <c r="J5443" i="41"/>
  <c r="J5444" i="41"/>
  <c r="J5445" i="41"/>
  <c r="J5446" i="41"/>
  <c r="J5447" i="41"/>
  <c r="J5448" i="41"/>
  <c r="J5449" i="41"/>
  <c r="J5450" i="41"/>
  <c r="J5451" i="41"/>
  <c r="J5452" i="41"/>
  <c r="J5453" i="41"/>
  <c r="J5454" i="41"/>
  <c r="O5350" i="41"/>
  <c r="O5351" i="41"/>
  <c r="O5352" i="41"/>
  <c r="O5353" i="41"/>
  <c r="O5354" i="41"/>
  <c r="O5355" i="41"/>
  <c r="O5356" i="41"/>
  <c r="O5357" i="41"/>
  <c r="O5358" i="41"/>
  <c r="O5359" i="41"/>
  <c r="O5360" i="41"/>
  <c r="O5361" i="41"/>
  <c r="O5362" i="41"/>
  <c r="O5363" i="41"/>
  <c r="O5364" i="41"/>
  <c r="O5365" i="41"/>
  <c r="O5366" i="41"/>
  <c r="O5367" i="41"/>
  <c r="O5368" i="41"/>
  <c r="O5369" i="41"/>
  <c r="O5370" i="41"/>
  <c r="O5371" i="41"/>
  <c r="O5372" i="41"/>
  <c r="O5373" i="41"/>
  <c r="O5374" i="41"/>
  <c r="O5375" i="41"/>
  <c r="O5376" i="41"/>
  <c r="O5377" i="41"/>
  <c r="O5378" i="41"/>
  <c r="O5379" i="41"/>
  <c r="O5380" i="41"/>
  <c r="O5381" i="41"/>
  <c r="O5382" i="41"/>
  <c r="O5383" i="41"/>
  <c r="O5384" i="41"/>
  <c r="O5385" i="41"/>
  <c r="O5386" i="41"/>
  <c r="O5387" i="41"/>
  <c r="O5388" i="41"/>
  <c r="O5389" i="41"/>
  <c r="O5390" i="41"/>
  <c r="O5391" i="41"/>
  <c r="O5392" i="41"/>
  <c r="O5393" i="41"/>
  <c r="O5394" i="41"/>
  <c r="O5395" i="41"/>
  <c r="O5396" i="41"/>
  <c r="O5397" i="41"/>
  <c r="O5398" i="41"/>
  <c r="O5399" i="41"/>
  <c r="O5400" i="41"/>
  <c r="J5350" i="41"/>
  <c r="J5351" i="41"/>
  <c r="J5352" i="41"/>
  <c r="J5353" i="41"/>
  <c r="J5354" i="41"/>
  <c r="J5355" i="41"/>
  <c r="J5356" i="41"/>
  <c r="J5357" i="41"/>
  <c r="J5358" i="41"/>
  <c r="J5359" i="41"/>
  <c r="J5360" i="41"/>
  <c r="J5361" i="41"/>
  <c r="J5362" i="41"/>
  <c r="J5363" i="41"/>
  <c r="J5364" i="41"/>
  <c r="J5365" i="41"/>
  <c r="J5366" i="41"/>
  <c r="J5367" i="41"/>
  <c r="J5368" i="41"/>
  <c r="J5369" i="41"/>
  <c r="J5370" i="41"/>
  <c r="J5371" i="41"/>
  <c r="J5372" i="41"/>
  <c r="J5373" i="41"/>
  <c r="J5374" i="41"/>
  <c r="J5375" i="41"/>
  <c r="J5376" i="41"/>
  <c r="J5377" i="41"/>
  <c r="J5378" i="41"/>
  <c r="J5379" i="41"/>
  <c r="J5380" i="41"/>
  <c r="J5381" i="41"/>
  <c r="J5382" i="41"/>
  <c r="J5383" i="41"/>
  <c r="J5384" i="41"/>
  <c r="J5385" i="41"/>
  <c r="J5386" i="41"/>
  <c r="J5387" i="41"/>
  <c r="J5388" i="41"/>
  <c r="J5389" i="41"/>
  <c r="J5390" i="41"/>
  <c r="J5391" i="41"/>
  <c r="J5392" i="41"/>
  <c r="J5393" i="41"/>
  <c r="J5394" i="41"/>
  <c r="J5395" i="41"/>
  <c r="J5396" i="41"/>
  <c r="J5397" i="41"/>
  <c r="J5398" i="41"/>
  <c r="J5399" i="41"/>
  <c r="J5400" i="41"/>
  <c r="G5350" i="41"/>
  <c r="G5351" i="41"/>
  <c r="G5352" i="41"/>
  <c r="G5353" i="41"/>
  <c r="G5354" i="41"/>
  <c r="G5355" i="41"/>
  <c r="G5356" i="41"/>
  <c r="G5357" i="41"/>
  <c r="G5358" i="41"/>
  <c r="G5359" i="41"/>
  <c r="G5360" i="41"/>
  <c r="G5361" i="41"/>
  <c r="G5362" i="41"/>
  <c r="G5363" i="41"/>
  <c r="G5364" i="41"/>
  <c r="G5365" i="41"/>
  <c r="G5366" i="41"/>
  <c r="G5367" i="41"/>
  <c r="G5368" i="41"/>
  <c r="G5369" i="41"/>
  <c r="G5370" i="41"/>
  <c r="G5371" i="41"/>
  <c r="G5372" i="41"/>
  <c r="G5373" i="41"/>
  <c r="G5374" i="41"/>
  <c r="G5375" i="41"/>
  <c r="G5376" i="41"/>
  <c r="G5377" i="41"/>
  <c r="G5378" i="41"/>
  <c r="G5379" i="41"/>
  <c r="G5380" i="41"/>
  <c r="G5381" i="41"/>
  <c r="G5382" i="41"/>
  <c r="G5383" i="41"/>
  <c r="G5384" i="41"/>
  <c r="G5385" i="41"/>
  <c r="G5386" i="41"/>
  <c r="G5387" i="41"/>
  <c r="G5388" i="41"/>
  <c r="G5389" i="41"/>
  <c r="G5390" i="41"/>
  <c r="G5391" i="41"/>
  <c r="G5392" i="41"/>
  <c r="G5393" i="41"/>
  <c r="G5394" i="41"/>
  <c r="G5395" i="41"/>
  <c r="G5396" i="41"/>
  <c r="G5397" i="41"/>
  <c r="G5398" i="41"/>
  <c r="G5399" i="41"/>
  <c r="G5400" i="41"/>
  <c r="O5270" i="41"/>
  <c r="O5271" i="41"/>
  <c r="O5272" i="41"/>
  <c r="O5273" i="41"/>
  <c r="O5274" i="41"/>
  <c r="O5275" i="41"/>
  <c r="O5276" i="41"/>
  <c r="O5277" i="41"/>
  <c r="O5278" i="41"/>
  <c r="O5279" i="41"/>
  <c r="O5280" i="41"/>
  <c r="O5281" i="41"/>
  <c r="O5282" i="41"/>
  <c r="O5283" i="41"/>
  <c r="O5284" i="41"/>
  <c r="O5285" i="41"/>
  <c r="O5286" i="41"/>
  <c r="O5287" i="41"/>
  <c r="O5288" i="41"/>
  <c r="O5289" i="41"/>
  <c r="O5290" i="41"/>
  <c r="O5291" i="41"/>
  <c r="O5292" i="41"/>
  <c r="O5293" i="41"/>
  <c r="O5294" i="41"/>
  <c r="O5295" i="41"/>
  <c r="O5296" i="41"/>
  <c r="O5297" i="41"/>
  <c r="O5298" i="41"/>
  <c r="O5299" i="41"/>
  <c r="O5300" i="41"/>
  <c r="O5301" i="41"/>
  <c r="O5302" i="41"/>
  <c r="O5303" i="41"/>
  <c r="O5304" i="41"/>
  <c r="O5305" i="41"/>
  <c r="O5306" i="41"/>
  <c r="O5307" i="41"/>
  <c r="O5308" i="41"/>
  <c r="O5309" i="41"/>
  <c r="O5310" i="41"/>
  <c r="O5311" i="41"/>
  <c r="O5312" i="41"/>
  <c r="O5313" i="41"/>
  <c r="O5314" i="41"/>
  <c r="O5315" i="41"/>
  <c r="O5316" i="41"/>
  <c r="O5317" i="41"/>
  <c r="O5318" i="41"/>
  <c r="O5319" i="41"/>
  <c r="O5320" i="41"/>
  <c r="O5321" i="41"/>
  <c r="O5322" i="41"/>
  <c r="O5323" i="41"/>
  <c r="O5324" i="41"/>
  <c r="O5325" i="41"/>
  <c r="O5326" i="41"/>
  <c r="O5327" i="41"/>
  <c r="O5328" i="41"/>
  <c r="O5329" i="41"/>
  <c r="O5330" i="41"/>
  <c r="O5331" i="41"/>
  <c r="O5332" i="41"/>
  <c r="O5333" i="41"/>
  <c r="O5334" i="41"/>
  <c r="O5335" i="41"/>
  <c r="O5336" i="41"/>
  <c r="O5337" i="41"/>
  <c r="O5338" i="41"/>
  <c r="O5339" i="41"/>
  <c r="O5340" i="41"/>
  <c r="O5341" i="41"/>
  <c r="O5342" i="41"/>
  <c r="O5343" i="41"/>
  <c r="O5344" i="41"/>
  <c r="O5345" i="41"/>
  <c r="O5346" i="41"/>
  <c r="O5347" i="41"/>
  <c r="O5348" i="41"/>
  <c r="O5349" i="41"/>
  <c r="G5270" i="41"/>
  <c r="G5271" i="41"/>
  <c r="G5272" i="41"/>
  <c r="G5273" i="41"/>
  <c r="G5274" i="41"/>
  <c r="G5275" i="41"/>
  <c r="G5276" i="41"/>
  <c r="G5277" i="41"/>
  <c r="G5278" i="41"/>
  <c r="G5279" i="41"/>
  <c r="G5280" i="41"/>
  <c r="G5281" i="41"/>
  <c r="G5282" i="41"/>
  <c r="G5283" i="41"/>
  <c r="G5284" i="41"/>
  <c r="G5285" i="41"/>
  <c r="G5286" i="41"/>
  <c r="G5287" i="41"/>
  <c r="G5288" i="41"/>
  <c r="G5289" i="41"/>
  <c r="G5290" i="41"/>
  <c r="G5291" i="41"/>
  <c r="G5292" i="41"/>
  <c r="G5293" i="41"/>
  <c r="G5294" i="41"/>
  <c r="G5295" i="41"/>
  <c r="G5296" i="41"/>
  <c r="G5297" i="41"/>
  <c r="G5298" i="41"/>
  <c r="G5299" i="41"/>
  <c r="G5300" i="41"/>
  <c r="G5301" i="41"/>
  <c r="G5302" i="41"/>
  <c r="G5303" i="41"/>
  <c r="G5304" i="41"/>
  <c r="G5305" i="41"/>
  <c r="G5306" i="41"/>
  <c r="G5307" i="41"/>
  <c r="G5308" i="41"/>
  <c r="G5309" i="41"/>
  <c r="G5310" i="41"/>
  <c r="G5311" i="41"/>
  <c r="G5312" i="41"/>
  <c r="G5313" i="41"/>
  <c r="G5314" i="41"/>
  <c r="G5315" i="41"/>
  <c r="G5316" i="41"/>
  <c r="G5317" i="41"/>
  <c r="G5318" i="41"/>
  <c r="G5319" i="41"/>
  <c r="G5320" i="41"/>
  <c r="G5321" i="41"/>
  <c r="G5322" i="41"/>
  <c r="G5323" i="41"/>
  <c r="G5324" i="41"/>
  <c r="G5325" i="41"/>
  <c r="G5326" i="41"/>
  <c r="G5327" i="41"/>
  <c r="G5328" i="41"/>
  <c r="G5329" i="41"/>
  <c r="G5330" i="41"/>
  <c r="G5331" i="41"/>
  <c r="G5332" i="41"/>
  <c r="G5333" i="41"/>
  <c r="G5334" i="41"/>
  <c r="G5335" i="41"/>
  <c r="G5336" i="41"/>
  <c r="G5337" i="41"/>
  <c r="G5338" i="41"/>
  <c r="G5339" i="41"/>
  <c r="G5340" i="41"/>
  <c r="G5341" i="41"/>
  <c r="G5342" i="41"/>
  <c r="G5343" i="41"/>
  <c r="G5344" i="41"/>
  <c r="G5345" i="41"/>
  <c r="G5346" i="41"/>
  <c r="G5347" i="41"/>
  <c r="G5348" i="41"/>
  <c r="G5349" i="41"/>
  <c r="J5270" i="41"/>
  <c r="J5271" i="41"/>
  <c r="J5272" i="41"/>
  <c r="J5273" i="41"/>
  <c r="J5274" i="41"/>
  <c r="J5275" i="41"/>
  <c r="J5276" i="41"/>
  <c r="J5277" i="41"/>
  <c r="J5278" i="41"/>
  <c r="J5279" i="41"/>
  <c r="J5280" i="41"/>
  <c r="J5281" i="41"/>
  <c r="J5282" i="41"/>
  <c r="J5283" i="41"/>
  <c r="J5284" i="41"/>
  <c r="J5285" i="41"/>
  <c r="J5286" i="41"/>
  <c r="J5287" i="41"/>
  <c r="J5288" i="41"/>
  <c r="J5289" i="41"/>
  <c r="J5290" i="41"/>
  <c r="J5291" i="41"/>
  <c r="J5292" i="41"/>
  <c r="J5293" i="41"/>
  <c r="J5294" i="41"/>
  <c r="J5295" i="41"/>
  <c r="J5296" i="41"/>
  <c r="J5297" i="41"/>
  <c r="J5298" i="41"/>
  <c r="J5299" i="41"/>
  <c r="J5300" i="41"/>
  <c r="J5301" i="41"/>
  <c r="J5302" i="41"/>
  <c r="J5303" i="41"/>
  <c r="J5304" i="41"/>
  <c r="J5305" i="41"/>
  <c r="J5306" i="41"/>
  <c r="J5307" i="41"/>
  <c r="J5308" i="41"/>
  <c r="J5309" i="41"/>
  <c r="J5310" i="41"/>
  <c r="J5311" i="41"/>
  <c r="J5312" i="41"/>
  <c r="J5313" i="41"/>
  <c r="J5314" i="41"/>
  <c r="J5315" i="41"/>
  <c r="J5316" i="41"/>
  <c r="J5317" i="41"/>
  <c r="J5318" i="41"/>
  <c r="J5319" i="41"/>
  <c r="J5320" i="41"/>
  <c r="J5321" i="41"/>
  <c r="J5322" i="41"/>
  <c r="J5323" i="41"/>
  <c r="J5324" i="41"/>
  <c r="J5325" i="41"/>
  <c r="J5326" i="41"/>
  <c r="J5327" i="41"/>
  <c r="J5328" i="41"/>
  <c r="J5329" i="41"/>
  <c r="J5330" i="41"/>
  <c r="J5331" i="41"/>
  <c r="J5332" i="41"/>
  <c r="J5333" i="41"/>
  <c r="J5334" i="41"/>
  <c r="J5335" i="41"/>
  <c r="J5336" i="41"/>
  <c r="J5337" i="41"/>
  <c r="J5338" i="41"/>
  <c r="J5339" i="41"/>
  <c r="J5340" i="41"/>
  <c r="J5341" i="41"/>
  <c r="J5342" i="41"/>
  <c r="J5343" i="41"/>
  <c r="J5344" i="41"/>
  <c r="J5345" i="41"/>
  <c r="J5346" i="41"/>
  <c r="J5347" i="41"/>
  <c r="J5348" i="41"/>
  <c r="J5349" i="41"/>
  <c r="J2" i="41"/>
  <c r="O5209" i="41"/>
  <c r="O5210" i="41"/>
  <c r="O5211" i="41"/>
  <c r="O5212" i="41"/>
  <c r="O5213" i="41"/>
  <c r="O5214" i="41"/>
  <c r="O5215" i="41"/>
  <c r="O5216" i="41"/>
  <c r="O5217" i="41"/>
  <c r="O5218" i="41"/>
  <c r="O5219" i="41"/>
  <c r="O5220" i="41"/>
  <c r="O5221" i="41"/>
  <c r="O5222" i="41"/>
  <c r="O5223" i="41"/>
  <c r="O5224" i="41"/>
  <c r="O5225" i="41"/>
  <c r="O5226" i="41"/>
  <c r="O5227" i="41"/>
  <c r="O5228" i="41"/>
  <c r="O5229" i="41"/>
  <c r="O5230" i="41"/>
  <c r="O5231" i="41"/>
  <c r="O5232" i="41"/>
  <c r="O5233" i="41"/>
  <c r="O5234" i="41"/>
  <c r="O5235" i="41"/>
  <c r="O5236" i="41"/>
  <c r="O5237" i="41"/>
  <c r="O5238" i="41"/>
  <c r="O5239" i="41"/>
  <c r="O5240" i="41"/>
  <c r="O5241" i="41"/>
  <c r="O5242" i="41"/>
  <c r="O5243" i="41"/>
  <c r="O5244" i="41"/>
  <c r="O5245" i="41"/>
  <c r="O5246" i="41"/>
  <c r="O5247" i="41"/>
  <c r="O5248" i="41"/>
  <c r="O5249" i="41"/>
  <c r="O5250" i="41"/>
  <c r="O5251" i="41"/>
  <c r="O5252" i="41"/>
  <c r="O5253" i="41"/>
  <c r="O5254" i="41"/>
  <c r="O5255" i="41"/>
  <c r="O5256" i="41"/>
  <c r="O5257" i="41"/>
  <c r="O5258" i="41"/>
  <c r="O5259" i="41"/>
  <c r="O5260" i="41"/>
  <c r="O5261" i="41"/>
  <c r="O5262" i="41"/>
  <c r="O5263" i="41"/>
  <c r="O5264" i="41"/>
  <c r="O5265" i="41"/>
  <c r="O5266" i="41"/>
  <c r="O5267" i="41"/>
  <c r="O5268" i="41"/>
  <c r="O5269" i="41"/>
  <c r="G5209" i="41"/>
  <c r="G5210" i="41"/>
  <c r="G5211" i="41"/>
  <c r="G5212" i="41"/>
  <c r="G5213" i="41"/>
  <c r="G5214" i="41"/>
  <c r="G5215" i="41"/>
  <c r="G5216" i="41"/>
  <c r="G5217" i="41"/>
  <c r="G5218" i="41"/>
  <c r="G5219" i="41"/>
  <c r="G5220" i="41"/>
  <c r="G5221" i="41"/>
  <c r="G5222" i="41"/>
  <c r="G5223" i="41"/>
  <c r="G5224" i="41"/>
  <c r="G5225" i="41"/>
  <c r="G5226" i="41"/>
  <c r="G5227" i="41"/>
  <c r="G5228" i="41"/>
  <c r="G5229" i="41"/>
  <c r="G5230" i="41"/>
  <c r="G5231" i="41"/>
  <c r="G5232" i="41"/>
  <c r="G5233" i="41"/>
  <c r="G5234" i="41"/>
  <c r="G5235" i="41"/>
  <c r="G5236" i="41"/>
  <c r="G5237" i="41"/>
  <c r="G5238" i="41"/>
  <c r="G5239" i="41"/>
  <c r="G5240" i="41"/>
  <c r="G5241" i="41"/>
  <c r="G5242" i="41"/>
  <c r="G5243" i="41"/>
  <c r="G5244" i="41"/>
  <c r="G5245" i="41"/>
  <c r="G5246" i="41"/>
  <c r="G5247" i="41"/>
  <c r="G5248" i="41"/>
  <c r="G5249" i="41"/>
  <c r="G5250" i="41"/>
  <c r="G5251" i="41"/>
  <c r="G5252" i="41"/>
  <c r="G5253" i="41"/>
  <c r="G5254" i="41"/>
  <c r="G5255" i="41"/>
  <c r="G5256" i="41"/>
  <c r="G5257" i="41"/>
  <c r="G5258" i="41"/>
  <c r="G5259" i="41"/>
  <c r="G5260" i="41"/>
  <c r="G5261" i="41"/>
  <c r="G5262" i="41"/>
  <c r="G5263" i="41"/>
  <c r="G5264" i="41"/>
  <c r="G5265" i="41"/>
  <c r="G5266" i="41"/>
  <c r="G5267" i="41"/>
  <c r="G5268" i="41"/>
  <c r="G5269" i="41"/>
  <c r="J5209" i="41"/>
  <c r="J5210" i="41"/>
  <c r="J5211" i="41"/>
  <c r="J5212" i="41"/>
  <c r="J5213" i="41"/>
  <c r="J5214" i="41"/>
  <c r="J5215" i="41"/>
  <c r="J5216" i="41"/>
  <c r="J5217" i="41"/>
  <c r="J5218" i="41"/>
  <c r="J5219" i="41"/>
  <c r="J5220" i="41"/>
  <c r="J5221" i="41"/>
  <c r="J5222" i="41"/>
  <c r="J5223" i="41"/>
  <c r="J5224" i="41"/>
  <c r="J5225" i="41"/>
  <c r="J5226" i="41"/>
  <c r="J5227" i="41"/>
  <c r="J5228" i="41"/>
  <c r="J5229" i="41"/>
  <c r="J5230" i="41"/>
  <c r="J5231" i="41"/>
  <c r="J5232" i="41"/>
  <c r="J5233" i="41"/>
  <c r="J5234" i="41"/>
  <c r="J5235" i="41"/>
  <c r="J5236" i="41"/>
  <c r="J5237" i="41"/>
  <c r="J5238" i="41"/>
  <c r="J5239" i="41"/>
  <c r="J5240" i="41"/>
  <c r="J5241" i="41"/>
  <c r="J5242" i="41"/>
  <c r="J5244" i="41"/>
  <c r="J5245" i="41"/>
  <c r="J5246" i="41"/>
  <c r="J5247" i="41"/>
  <c r="J5248" i="41"/>
  <c r="J5249" i="41"/>
  <c r="J5250" i="41"/>
  <c r="J5251" i="41"/>
  <c r="J5252" i="41"/>
  <c r="J5253" i="41"/>
  <c r="J5254" i="41"/>
  <c r="J5255" i="41"/>
  <c r="J5256" i="41"/>
  <c r="J5257" i="41"/>
  <c r="J5258" i="41"/>
  <c r="J5259" i="41"/>
  <c r="J5260" i="41"/>
  <c r="J5261" i="41"/>
  <c r="J5262" i="41"/>
  <c r="J5263" i="41"/>
  <c r="J5264" i="41"/>
  <c r="J5265" i="41"/>
  <c r="J5266" i="41"/>
  <c r="J5267" i="41"/>
  <c r="J5268" i="41"/>
  <c r="J5269" i="41"/>
  <c r="O5103" i="41"/>
  <c r="O5104" i="41"/>
  <c r="O5105" i="41"/>
  <c r="O5106" i="41"/>
  <c r="O5107" i="41"/>
  <c r="O5108" i="41"/>
  <c r="O5109" i="41"/>
  <c r="O5110" i="41"/>
  <c r="O5111" i="41"/>
  <c r="O5112" i="41"/>
  <c r="O5113" i="41"/>
  <c r="O5114" i="41"/>
  <c r="O5115" i="41"/>
  <c r="O5116" i="41"/>
  <c r="O5117" i="41"/>
  <c r="O5118" i="41"/>
  <c r="O5119" i="41"/>
  <c r="O5120" i="41"/>
  <c r="O5121" i="41"/>
  <c r="O5122" i="41"/>
  <c r="O5123" i="41"/>
  <c r="O5124" i="41"/>
  <c r="O5125" i="41"/>
  <c r="O5126" i="41"/>
  <c r="O5127" i="41"/>
  <c r="O5128" i="41"/>
  <c r="O5129" i="41"/>
  <c r="O5130" i="41"/>
  <c r="O5131" i="41"/>
  <c r="O5132" i="41"/>
  <c r="O5133" i="41"/>
  <c r="O5134" i="41"/>
  <c r="O5135" i="41"/>
  <c r="O5136" i="41"/>
  <c r="O5137" i="41"/>
  <c r="O5138" i="41"/>
  <c r="O5139" i="41"/>
  <c r="O5140" i="41"/>
  <c r="O5141" i="41"/>
  <c r="O5142" i="41"/>
  <c r="O5143" i="41"/>
  <c r="O5144" i="41"/>
  <c r="O5145" i="41"/>
  <c r="O5146" i="41"/>
  <c r="O5147" i="41"/>
  <c r="O5148" i="41"/>
  <c r="O5149" i="41"/>
  <c r="O5150" i="41"/>
  <c r="O5151" i="41"/>
  <c r="O5152" i="41"/>
  <c r="O5153" i="41"/>
  <c r="O5154" i="41"/>
  <c r="O5155" i="41"/>
  <c r="O5156" i="41"/>
  <c r="O5157" i="41"/>
  <c r="O5158" i="41"/>
  <c r="O5159" i="41"/>
  <c r="O5160" i="41"/>
  <c r="O5161" i="41"/>
  <c r="O5162" i="41"/>
  <c r="O5163" i="41"/>
  <c r="O5164" i="41"/>
  <c r="O5165" i="41"/>
  <c r="O5166" i="41"/>
  <c r="O5167" i="41"/>
  <c r="O5168" i="41"/>
  <c r="O5169" i="41"/>
  <c r="O5170" i="41"/>
  <c r="O5171" i="41"/>
  <c r="O5172" i="41"/>
  <c r="O5173" i="41"/>
  <c r="O5174" i="41"/>
  <c r="O5175" i="41"/>
  <c r="O5176" i="41"/>
  <c r="O5177" i="41"/>
  <c r="O5178" i="41"/>
  <c r="O5179" i="41"/>
  <c r="O5180" i="41"/>
  <c r="O5181" i="41"/>
  <c r="O5182" i="41"/>
  <c r="O5183" i="41"/>
  <c r="O5184" i="41"/>
  <c r="O5185" i="41"/>
  <c r="O5186" i="41"/>
  <c r="O5187" i="41"/>
  <c r="O5188" i="41"/>
  <c r="O5189" i="41"/>
  <c r="O5190" i="41"/>
  <c r="O5191" i="41"/>
  <c r="O5192" i="41"/>
  <c r="O5193" i="41"/>
  <c r="O5194" i="41"/>
  <c r="O5195" i="41"/>
  <c r="O5196" i="41"/>
  <c r="O5197" i="41"/>
  <c r="O5198" i="41"/>
  <c r="O5199" i="41"/>
  <c r="O5200" i="41"/>
  <c r="O5201" i="41"/>
  <c r="O5202" i="41"/>
  <c r="O5203" i="41"/>
  <c r="O5204" i="41"/>
  <c r="O5205" i="41"/>
  <c r="O5206" i="41"/>
  <c r="O5207" i="41"/>
  <c r="O5208" i="41"/>
  <c r="G5102" i="41"/>
  <c r="G5103" i="41"/>
  <c r="G5104" i="41"/>
  <c r="G5105" i="41"/>
  <c r="G5106" i="41"/>
  <c r="G5107" i="41"/>
  <c r="G5108" i="41"/>
  <c r="G5109" i="41"/>
  <c r="G5110" i="41"/>
  <c r="G5111" i="41"/>
  <c r="G5112" i="41"/>
  <c r="G5113" i="41"/>
  <c r="G5114" i="41"/>
  <c r="G5115" i="41"/>
  <c r="G5116" i="41"/>
  <c r="G5117" i="41"/>
  <c r="G5118" i="41"/>
  <c r="G5119" i="41"/>
  <c r="G5120" i="41"/>
  <c r="G5121" i="41"/>
  <c r="G5122" i="41"/>
  <c r="G5123" i="41"/>
  <c r="G5124" i="41"/>
  <c r="G5125" i="41"/>
  <c r="G5126" i="41"/>
  <c r="G5127" i="41"/>
  <c r="G5128" i="41"/>
  <c r="G5129" i="41"/>
  <c r="G5130" i="41"/>
  <c r="G5131" i="41"/>
  <c r="G5132" i="41"/>
  <c r="G5133" i="41"/>
  <c r="G5134" i="41"/>
  <c r="G5135" i="41"/>
  <c r="G5136" i="41"/>
  <c r="G5137" i="41"/>
  <c r="G5138" i="41"/>
  <c r="G5139" i="41"/>
  <c r="G5140" i="41"/>
  <c r="G5141" i="41"/>
  <c r="G5142" i="41"/>
  <c r="G5143" i="41"/>
  <c r="G5144" i="41"/>
  <c r="G5145" i="41"/>
  <c r="G5146" i="41"/>
  <c r="G5147" i="41"/>
  <c r="G5148" i="41"/>
  <c r="G5149" i="41"/>
  <c r="G5150" i="41"/>
  <c r="G5151" i="41"/>
  <c r="G5152" i="41"/>
  <c r="G5153" i="41"/>
  <c r="G5154" i="41"/>
  <c r="G5155" i="41"/>
  <c r="G5156" i="41"/>
  <c r="G5157" i="41"/>
  <c r="G5158" i="41"/>
  <c r="G5159" i="41"/>
  <c r="G5160" i="41"/>
  <c r="G5161" i="41"/>
  <c r="G5162" i="41"/>
  <c r="G5163" i="41"/>
  <c r="G5164" i="41"/>
  <c r="G5165" i="41"/>
  <c r="G5166" i="41"/>
  <c r="G5167" i="41"/>
  <c r="G5168" i="41"/>
  <c r="G5169" i="41"/>
  <c r="G5170" i="41"/>
  <c r="G5171" i="41"/>
  <c r="G5172" i="41"/>
  <c r="G5173" i="41"/>
  <c r="G5174" i="41"/>
  <c r="G5175" i="41"/>
  <c r="G5176" i="41"/>
  <c r="G5177" i="41"/>
  <c r="G5178" i="41"/>
  <c r="G5179" i="41"/>
  <c r="G5180" i="41"/>
  <c r="G5181" i="41"/>
  <c r="G5182" i="41"/>
  <c r="G5183" i="41"/>
  <c r="G5184" i="41"/>
  <c r="G5185" i="41"/>
  <c r="G5186" i="41"/>
  <c r="G5187" i="41"/>
  <c r="G5188" i="41"/>
  <c r="G5189" i="41"/>
  <c r="G5190" i="41"/>
  <c r="G5191" i="41"/>
  <c r="G5192" i="41"/>
  <c r="G5193" i="41"/>
  <c r="G5194" i="41"/>
  <c r="G5195" i="41"/>
  <c r="G5196" i="41"/>
  <c r="G5197" i="41"/>
  <c r="G5198" i="41"/>
  <c r="G5199" i="41"/>
  <c r="G5200" i="41"/>
  <c r="G5201" i="41"/>
  <c r="G5202" i="41"/>
  <c r="G5203" i="41"/>
  <c r="G5204" i="41"/>
  <c r="G5205" i="41"/>
  <c r="G5206" i="41"/>
  <c r="G5207" i="41"/>
  <c r="G5208" i="41"/>
  <c r="J5103" i="41"/>
  <c r="J5104" i="41"/>
  <c r="J5105" i="41"/>
  <c r="J5106" i="41"/>
  <c r="J5107" i="41"/>
  <c r="J5108" i="41"/>
  <c r="J5109" i="41"/>
  <c r="J5110" i="41"/>
  <c r="J5111" i="41"/>
  <c r="J5112" i="41"/>
  <c r="J5113" i="41"/>
  <c r="J5114" i="41"/>
  <c r="J5115" i="41"/>
  <c r="J5116" i="41"/>
  <c r="J5117" i="41"/>
  <c r="J5118" i="41"/>
  <c r="J5119" i="41"/>
  <c r="J5120" i="41"/>
  <c r="J5121" i="41"/>
  <c r="J5122" i="41"/>
  <c r="J5123" i="41"/>
  <c r="J5124" i="41"/>
  <c r="J5125" i="41"/>
  <c r="J5126" i="41"/>
  <c r="J5127" i="41"/>
  <c r="J5128" i="41"/>
  <c r="J5129" i="41"/>
  <c r="J5130" i="41"/>
  <c r="J5131" i="41"/>
  <c r="J5132" i="41"/>
  <c r="J5133" i="41"/>
  <c r="J5134" i="41"/>
  <c r="J5135" i="41"/>
  <c r="J5136" i="41"/>
  <c r="J5137" i="41"/>
  <c r="J5138" i="41"/>
  <c r="J5139" i="41"/>
  <c r="J5140" i="41"/>
  <c r="J5141" i="41"/>
  <c r="J5142" i="41"/>
  <c r="J5143" i="41"/>
  <c r="J5144" i="41"/>
  <c r="J5145" i="41"/>
  <c r="J5146" i="41"/>
  <c r="J5147" i="41"/>
  <c r="J5148" i="41"/>
  <c r="J5149" i="41"/>
  <c r="J5150" i="41"/>
  <c r="J5151" i="41"/>
  <c r="J5152" i="41"/>
  <c r="J5153" i="41"/>
  <c r="J5154" i="41"/>
  <c r="J5155" i="41"/>
  <c r="J5156" i="41"/>
  <c r="J5157" i="41"/>
  <c r="J5158" i="41"/>
  <c r="J5159" i="41"/>
  <c r="J5160" i="41"/>
  <c r="J5161" i="41"/>
  <c r="J5162" i="41"/>
  <c r="J5163" i="41"/>
  <c r="J5164" i="41"/>
  <c r="J5165" i="41"/>
  <c r="J5166" i="41"/>
  <c r="J5167" i="41"/>
  <c r="J5168" i="41"/>
  <c r="J5169" i="41"/>
  <c r="J5170" i="41"/>
  <c r="J5171" i="41"/>
  <c r="J5172" i="41"/>
  <c r="J5173" i="41"/>
  <c r="J5174" i="41"/>
  <c r="J5175" i="41"/>
  <c r="J5176" i="41"/>
  <c r="J5177" i="41"/>
  <c r="J5178" i="41"/>
  <c r="J5179" i="41"/>
  <c r="J5180" i="41"/>
  <c r="J5181" i="41"/>
  <c r="J5182" i="41"/>
  <c r="J5183" i="41"/>
  <c r="J5184" i="41"/>
  <c r="J5185" i="41"/>
  <c r="J5186" i="41"/>
  <c r="J5187" i="41"/>
  <c r="J5188" i="41"/>
  <c r="J5189" i="41"/>
  <c r="J5190" i="41"/>
  <c r="J5191" i="41"/>
  <c r="J5192" i="41"/>
  <c r="J5193" i="41"/>
  <c r="J5194" i="41"/>
  <c r="J5195" i="41"/>
  <c r="J5196" i="41"/>
  <c r="J5197" i="41"/>
  <c r="J5198" i="41"/>
  <c r="J5199" i="41"/>
  <c r="J5200" i="41"/>
  <c r="J5201" i="41"/>
  <c r="J5202" i="41"/>
  <c r="J5203" i="41"/>
  <c r="J5204" i="41"/>
  <c r="J5205" i="41"/>
  <c r="J5206" i="41"/>
  <c r="J5207" i="41"/>
  <c r="J5208" i="41"/>
  <c r="O5102" i="41"/>
  <c r="J5102" i="41"/>
  <c r="O5022" i="41"/>
  <c r="O5023" i="41"/>
  <c r="O5024" i="41"/>
  <c r="O5025" i="41"/>
  <c r="O5026" i="41"/>
  <c r="O5027" i="41"/>
  <c r="O5028" i="41"/>
  <c r="O5029" i="41"/>
  <c r="O5030" i="41"/>
  <c r="O5031" i="41"/>
  <c r="O5032" i="41"/>
  <c r="O5033" i="41"/>
  <c r="O5034" i="41"/>
  <c r="O5035" i="41"/>
  <c r="O5036" i="41"/>
  <c r="O5037" i="41"/>
  <c r="O5038" i="41"/>
  <c r="O5039" i="41"/>
  <c r="O5040" i="41"/>
  <c r="O5041" i="41"/>
  <c r="O5042" i="41"/>
  <c r="O5043" i="41"/>
  <c r="O5044" i="41"/>
  <c r="O5045" i="41"/>
  <c r="O5046" i="41"/>
  <c r="O5047" i="41"/>
  <c r="O5048" i="41"/>
  <c r="O5049" i="41"/>
  <c r="O5050" i="41"/>
  <c r="O5051" i="41"/>
  <c r="O5052" i="41"/>
  <c r="O5053" i="41"/>
  <c r="O5054" i="41"/>
  <c r="O5055" i="41"/>
  <c r="O5056" i="41"/>
  <c r="O5057" i="41"/>
  <c r="O5058" i="41"/>
  <c r="O5059" i="41"/>
  <c r="O5060" i="41"/>
  <c r="O5061" i="41"/>
  <c r="O5062" i="41"/>
  <c r="O5063" i="41"/>
  <c r="O5064" i="41"/>
  <c r="O5065" i="41"/>
  <c r="O5066" i="41"/>
  <c r="O5067" i="41"/>
  <c r="O5068" i="41"/>
  <c r="O5069" i="41"/>
  <c r="O5070" i="41"/>
  <c r="O5071" i="41"/>
  <c r="O5072" i="41"/>
  <c r="O5073" i="41"/>
  <c r="O5074" i="41"/>
  <c r="O5075" i="41"/>
  <c r="O5076" i="41"/>
  <c r="O5077" i="41"/>
  <c r="O5078" i="41"/>
  <c r="O5079" i="41"/>
  <c r="O5080" i="41"/>
  <c r="O5081" i="41"/>
  <c r="O5082" i="41"/>
  <c r="O5083" i="41"/>
  <c r="O5084" i="41"/>
  <c r="O5085" i="41"/>
  <c r="O5086" i="41"/>
  <c r="O5087" i="41"/>
  <c r="O5088" i="41"/>
  <c r="O5089" i="41"/>
  <c r="O5090" i="41"/>
  <c r="O5091" i="41"/>
  <c r="O5092" i="41"/>
  <c r="O5093" i="41"/>
  <c r="O5094" i="41"/>
  <c r="O5095" i="41"/>
  <c r="O5096" i="41"/>
  <c r="O5097" i="41"/>
  <c r="O5098" i="41"/>
  <c r="O5099" i="41"/>
  <c r="O5100" i="41"/>
  <c r="O5101" i="41"/>
  <c r="G5027" i="41"/>
  <c r="G5028" i="41"/>
  <c r="G5029" i="41"/>
  <c r="G5030" i="41"/>
  <c r="G5031" i="41"/>
  <c r="G5032" i="41"/>
  <c r="G5033" i="41"/>
  <c r="G5034" i="41"/>
  <c r="G5035" i="41"/>
  <c r="G5036" i="41"/>
  <c r="G5037" i="41"/>
  <c r="G5038" i="41"/>
  <c r="G5039" i="41"/>
  <c r="G5040" i="41"/>
  <c r="G5041" i="41"/>
  <c r="G5042" i="41"/>
  <c r="G5043" i="41"/>
  <c r="G5044" i="41"/>
  <c r="G5045" i="41"/>
  <c r="G5046" i="41"/>
  <c r="G5047" i="41"/>
  <c r="G5048" i="41"/>
  <c r="G5049" i="41"/>
  <c r="G5050" i="41"/>
  <c r="G5051" i="41"/>
  <c r="G5052" i="41"/>
  <c r="G5053" i="41"/>
  <c r="G5054" i="41"/>
  <c r="G5055" i="41"/>
  <c r="G5056" i="41"/>
  <c r="G5057" i="41"/>
  <c r="G5058" i="41"/>
  <c r="G5059" i="41"/>
  <c r="G5060" i="41"/>
  <c r="G5061" i="41"/>
  <c r="G5062" i="41"/>
  <c r="G5063" i="41"/>
  <c r="G5064" i="41"/>
  <c r="G5065" i="41"/>
  <c r="G5066" i="41"/>
  <c r="G5067" i="41"/>
  <c r="G5068" i="41"/>
  <c r="G5069" i="41"/>
  <c r="G5070" i="41"/>
  <c r="G5071" i="41"/>
  <c r="G5072" i="41"/>
  <c r="G5073" i="41"/>
  <c r="G5074" i="41"/>
  <c r="G5075" i="41"/>
  <c r="G5076" i="41"/>
  <c r="G5077" i="41"/>
  <c r="G5078" i="41"/>
  <c r="G5079" i="41"/>
  <c r="G5080" i="41"/>
  <c r="G5081" i="41"/>
  <c r="G5082" i="41"/>
  <c r="G5083" i="41"/>
  <c r="G5084" i="41"/>
  <c r="G5085" i="41"/>
  <c r="G5086" i="41"/>
  <c r="G5087" i="41"/>
  <c r="G5088" i="41"/>
  <c r="G5089" i="41"/>
  <c r="G5090" i="41"/>
  <c r="G5091" i="41"/>
  <c r="G5092" i="41"/>
  <c r="G5093" i="41"/>
  <c r="G5094" i="41"/>
  <c r="G5095" i="41"/>
  <c r="G5096" i="41"/>
  <c r="G5097" i="41"/>
  <c r="G5098" i="41"/>
  <c r="G5099" i="41"/>
  <c r="G5100" i="41"/>
  <c r="G5101" i="41"/>
  <c r="J5027" i="41"/>
  <c r="J5028" i="41"/>
  <c r="J5029" i="41"/>
  <c r="J5030" i="41"/>
  <c r="J5031" i="41"/>
  <c r="J5032" i="41"/>
  <c r="J5033" i="41"/>
  <c r="J5034" i="41"/>
  <c r="J5035" i="41"/>
  <c r="J5036" i="41"/>
  <c r="J5037" i="41"/>
  <c r="J5038" i="41"/>
  <c r="J5039" i="41"/>
  <c r="J5040" i="41"/>
  <c r="J5041" i="41"/>
  <c r="J5042" i="41"/>
  <c r="J5043" i="41"/>
  <c r="J5044" i="41"/>
  <c r="J5045" i="41"/>
  <c r="J5046" i="41"/>
  <c r="J5047" i="41"/>
  <c r="J5048" i="41"/>
  <c r="J5049" i="41"/>
  <c r="J5050" i="41"/>
  <c r="J5051" i="41"/>
  <c r="J5052" i="41"/>
  <c r="J5053" i="41"/>
  <c r="J5054" i="41"/>
  <c r="J5055" i="41"/>
  <c r="J5056" i="41"/>
  <c r="J5057" i="41"/>
  <c r="J5058" i="41"/>
  <c r="J5059" i="41"/>
  <c r="J5060" i="41"/>
  <c r="J5061" i="41"/>
  <c r="J5062" i="41"/>
  <c r="J5063" i="41"/>
  <c r="J5064" i="41"/>
  <c r="J5065" i="41"/>
  <c r="J5066" i="41"/>
  <c r="J5067" i="41"/>
  <c r="J5068" i="41"/>
  <c r="J5069" i="41"/>
  <c r="J5070" i="41"/>
  <c r="J5071" i="41"/>
  <c r="J5072" i="41"/>
  <c r="J5073" i="41"/>
  <c r="J5074" i="41"/>
  <c r="J5075" i="41"/>
  <c r="J5076" i="41"/>
  <c r="J5077" i="41"/>
  <c r="J5078" i="41"/>
  <c r="J5079" i="41"/>
  <c r="J5080" i="41"/>
  <c r="J5081" i="41"/>
  <c r="J5082" i="41"/>
  <c r="J5083" i="41"/>
  <c r="J5084" i="41"/>
  <c r="J5085" i="41"/>
  <c r="J5086" i="41"/>
  <c r="J5087" i="41"/>
  <c r="J5088" i="41"/>
  <c r="J5089" i="41"/>
  <c r="J5090" i="41"/>
  <c r="J5091" i="41"/>
  <c r="J5092" i="41"/>
  <c r="J5093" i="41"/>
  <c r="J5094" i="41"/>
  <c r="J5095" i="41"/>
  <c r="J5096" i="41"/>
  <c r="J5097" i="41"/>
  <c r="J5098" i="41"/>
  <c r="J5099" i="41"/>
  <c r="J5100" i="41"/>
  <c r="J5101" i="41"/>
  <c r="G5006" i="41"/>
  <c r="G5007" i="41"/>
  <c r="G5008" i="41"/>
  <c r="G5009" i="41"/>
  <c r="G5010" i="41"/>
  <c r="G5011" i="41"/>
  <c r="G5012" i="41"/>
  <c r="G5013" i="41"/>
  <c r="G5014" i="41"/>
  <c r="G5015" i="41"/>
  <c r="G5016" i="41"/>
  <c r="G5017" i="41"/>
  <c r="G5018" i="41"/>
  <c r="G5019" i="41"/>
  <c r="G5020" i="41"/>
  <c r="G5021" i="41"/>
  <c r="G5022" i="41"/>
  <c r="G5023" i="41"/>
  <c r="G5024" i="41"/>
  <c r="G5025" i="41"/>
  <c r="G5026" i="41"/>
  <c r="O5007" i="41"/>
  <c r="O5008" i="41"/>
  <c r="O5009" i="41"/>
  <c r="O5010" i="41"/>
  <c r="O5011" i="41"/>
  <c r="O5012" i="41"/>
  <c r="O5013" i="41"/>
  <c r="O5014" i="41"/>
  <c r="O5015" i="41"/>
  <c r="O5016" i="41"/>
  <c r="O5017" i="41"/>
  <c r="O5018" i="41"/>
  <c r="O5019" i="41"/>
  <c r="O5020" i="41"/>
  <c r="O5021" i="41"/>
  <c r="J5006" i="41"/>
  <c r="J5007" i="41"/>
  <c r="J5008" i="41"/>
  <c r="J5009" i="41"/>
  <c r="J5010" i="41"/>
  <c r="J5011" i="41"/>
  <c r="J5012" i="41"/>
  <c r="J5013" i="41"/>
  <c r="J5014" i="41"/>
  <c r="J5015" i="41"/>
  <c r="J5016" i="41"/>
  <c r="J5017" i="41"/>
  <c r="J5018" i="41"/>
  <c r="J5019" i="41"/>
  <c r="J5020" i="41"/>
  <c r="J5021" i="41"/>
  <c r="J5022" i="41"/>
  <c r="J5023" i="41"/>
  <c r="J5024" i="41"/>
  <c r="J5025" i="41"/>
  <c r="J5026" i="41"/>
  <c r="O4968" i="41"/>
  <c r="O4969" i="41"/>
  <c r="O4970" i="41"/>
  <c r="O4971" i="41"/>
  <c r="O4972" i="41"/>
  <c r="O4973" i="41"/>
  <c r="O4974" i="41"/>
  <c r="O4975" i="41"/>
  <c r="O4976" i="41"/>
  <c r="O4977" i="41"/>
  <c r="O4978" i="41"/>
  <c r="O4979" i="41"/>
  <c r="O4980" i="41"/>
  <c r="O4981" i="41"/>
  <c r="O4982" i="41"/>
  <c r="O4983" i="41"/>
  <c r="O4984" i="41"/>
  <c r="O4985" i="41"/>
  <c r="O4986" i="41"/>
  <c r="O4987" i="41"/>
  <c r="O4988" i="41"/>
  <c r="O4989" i="41"/>
  <c r="O4990" i="41"/>
  <c r="O4991" i="41"/>
  <c r="O4992" i="41"/>
  <c r="O4993" i="41"/>
  <c r="O4994" i="41"/>
  <c r="O4995" i="41"/>
  <c r="O4996" i="41"/>
  <c r="O4997" i="41"/>
  <c r="O4998" i="41"/>
  <c r="O4999" i="41"/>
  <c r="O5000" i="41"/>
  <c r="O5001" i="41"/>
  <c r="O5002" i="41"/>
  <c r="O5003" i="41"/>
  <c r="O5004" i="41"/>
  <c r="O5005" i="41"/>
  <c r="O5006" i="41"/>
  <c r="J4968" i="41"/>
  <c r="J4969" i="41"/>
  <c r="J4970" i="41"/>
  <c r="J4971" i="41"/>
  <c r="J4972" i="41"/>
  <c r="J4973" i="41"/>
  <c r="J4974" i="41"/>
  <c r="J4975" i="41"/>
  <c r="J4976" i="41"/>
  <c r="J4977" i="41"/>
  <c r="J4978" i="41"/>
  <c r="J4979" i="41"/>
  <c r="J4980" i="41"/>
  <c r="J4981" i="41"/>
  <c r="J4982" i="41"/>
  <c r="J4983" i="41"/>
  <c r="J4984" i="41"/>
  <c r="J4985" i="41"/>
  <c r="J4986" i="41"/>
  <c r="J4987" i="41"/>
  <c r="J4988" i="41"/>
  <c r="J4989" i="41"/>
  <c r="J4990" i="41"/>
  <c r="J4991" i="41"/>
  <c r="J4992" i="41"/>
  <c r="J4993" i="41"/>
  <c r="J4994" i="41"/>
  <c r="J4995" i="41"/>
  <c r="J4996" i="41"/>
  <c r="J4997" i="41"/>
  <c r="J4998" i="41"/>
  <c r="J4999" i="41"/>
  <c r="J5000" i="41"/>
  <c r="J5001" i="41"/>
  <c r="J5002" i="41"/>
  <c r="J5003" i="41"/>
  <c r="J5004" i="41"/>
  <c r="J5005" i="41"/>
  <c r="G4968" i="41"/>
  <c r="G4969" i="41"/>
  <c r="G4970" i="41"/>
  <c r="G4971" i="41"/>
  <c r="G4972" i="41"/>
  <c r="G4973" i="41"/>
  <c r="G4974" i="41"/>
  <c r="G4975" i="41"/>
  <c r="G4976" i="41"/>
  <c r="G4977" i="41"/>
  <c r="G4978" i="41"/>
  <c r="G4979" i="41"/>
  <c r="G4980" i="41"/>
  <c r="G4981" i="41"/>
  <c r="G4982" i="41"/>
  <c r="G4983" i="41"/>
  <c r="G4984" i="41"/>
  <c r="G4985" i="41"/>
  <c r="G4986" i="41"/>
  <c r="G4987" i="41"/>
  <c r="G4988" i="41"/>
  <c r="G4989" i="41"/>
  <c r="G4990" i="41"/>
  <c r="G4991" i="41"/>
  <c r="G4992" i="41"/>
  <c r="G4993" i="41"/>
  <c r="G4994" i="41"/>
  <c r="G4995" i="41"/>
  <c r="G4996" i="41"/>
  <c r="G4997" i="41"/>
  <c r="G4998" i="41"/>
  <c r="G4999" i="41"/>
  <c r="G5000" i="41"/>
  <c r="G5001" i="41"/>
  <c r="G5002" i="41"/>
  <c r="G5003" i="41"/>
  <c r="G5004" i="41"/>
  <c r="G5005" i="41"/>
  <c r="O4890" i="41"/>
  <c r="O4881" i="41"/>
  <c r="O4882" i="41"/>
  <c r="O4883" i="41"/>
  <c r="O4884" i="41"/>
  <c r="O4885" i="41"/>
  <c r="O4886" i="41"/>
  <c r="O4887" i="41"/>
  <c r="O4888" i="41"/>
  <c r="O4889" i="41"/>
  <c r="O4891" i="41"/>
  <c r="O4892" i="41"/>
  <c r="O4893" i="41"/>
  <c r="O4894" i="41"/>
  <c r="O4895" i="41"/>
  <c r="O4896" i="41"/>
  <c r="O4897" i="41"/>
  <c r="O4898" i="41"/>
  <c r="O4899" i="41"/>
  <c r="O4900" i="41"/>
  <c r="O4901" i="41"/>
  <c r="O4902" i="41"/>
  <c r="O4903" i="41"/>
  <c r="O4904" i="41"/>
  <c r="O4905" i="41"/>
  <c r="O4906" i="41"/>
  <c r="O4907" i="41"/>
  <c r="O4908" i="41"/>
  <c r="O4909" i="41"/>
  <c r="O4910" i="41"/>
  <c r="O4911" i="41"/>
  <c r="O4912" i="41"/>
  <c r="O4913" i="41"/>
  <c r="O4914" i="41"/>
  <c r="O4915" i="41"/>
  <c r="O4916" i="41"/>
  <c r="O4917" i="41"/>
  <c r="O4918" i="41"/>
  <c r="O4919" i="41"/>
  <c r="O4920" i="41"/>
  <c r="O4921" i="41"/>
  <c r="O4922" i="41"/>
  <c r="O4923" i="41"/>
  <c r="O4924" i="41"/>
  <c r="O4925" i="41"/>
  <c r="O4926" i="41"/>
  <c r="O4927" i="41"/>
  <c r="O4928" i="41"/>
  <c r="O4929" i="41"/>
  <c r="O4930" i="41"/>
  <c r="O4931" i="41"/>
  <c r="O4932" i="41"/>
  <c r="O4933" i="41"/>
  <c r="O4934" i="41"/>
  <c r="O4935" i="41"/>
  <c r="O4936" i="41"/>
  <c r="O4937" i="41"/>
  <c r="O4938" i="41"/>
  <c r="O4939" i="41"/>
  <c r="O4940" i="41"/>
  <c r="O4941" i="41"/>
  <c r="O4942" i="41"/>
  <c r="O4943" i="41"/>
  <c r="O4944" i="41"/>
  <c r="O4945" i="41"/>
  <c r="O4946" i="41"/>
  <c r="O4947" i="41"/>
  <c r="O4948" i="41"/>
  <c r="O4949" i="41"/>
  <c r="O4950" i="41"/>
  <c r="O4951" i="41"/>
  <c r="O4952" i="41"/>
  <c r="O4953" i="41"/>
  <c r="O4954" i="41"/>
  <c r="O4955" i="41"/>
  <c r="O4956" i="41"/>
  <c r="O4957" i="41"/>
  <c r="O4958" i="41"/>
  <c r="O4959" i="41"/>
  <c r="O4960" i="41"/>
  <c r="O4961" i="41"/>
  <c r="O4962" i="41"/>
  <c r="O4963" i="41"/>
  <c r="O4964" i="41"/>
  <c r="O4965" i="41"/>
  <c r="O4966" i="41"/>
  <c r="O4967" i="41"/>
  <c r="J4940" i="41"/>
  <c r="J4941" i="41"/>
  <c r="J4942" i="41"/>
  <c r="J4943" i="41"/>
  <c r="J4944" i="41"/>
  <c r="J4945" i="41"/>
  <c r="J4946" i="41"/>
  <c r="J4947" i="41"/>
  <c r="J4948" i="41"/>
  <c r="J4949" i="41"/>
  <c r="J4950" i="41"/>
  <c r="J4951" i="41"/>
  <c r="J4952" i="41"/>
  <c r="J4953" i="41"/>
  <c r="J4954" i="41"/>
  <c r="J4955" i="41"/>
  <c r="J4956" i="41"/>
  <c r="J4957" i="41"/>
  <c r="J4958" i="41"/>
  <c r="J4959" i="41"/>
  <c r="J4960" i="41"/>
  <c r="J4961" i="41"/>
  <c r="J4962" i="41"/>
  <c r="J4963" i="41"/>
  <c r="J4964" i="41"/>
  <c r="J4965" i="41"/>
  <c r="J4966" i="41"/>
  <c r="J4967" i="41"/>
  <c r="G4940" i="41"/>
  <c r="G4941" i="41"/>
  <c r="G4942" i="41"/>
  <c r="G4943" i="41"/>
  <c r="G4944" i="41"/>
  <c r="G4945" i="41"/>
  <c r="G4946" i="41"/>
  <c r="G4947" i="41"/>
  <c r="G4948" i="41"/>
  <c r="G4949" i="41"/>
  <c r="G4950" i="41"/>
  <c r="G4951" i="41"/>
  <c r="G4952" i="41"/>
  <c r="G4953" i="41"/>
  <c r="G4954" i="41"/>
  <c r="G4955" i="41"/>
  <c r="G4956" i="41"/>
  <c r="G4957" i="41"/>
  <c r="G4958" i="41"/>
  <c r="G4959" i="41"/>
  <c r="G4960" i="41"/>
  <c r="G4961" i="41"/>
  <c r="G4962" i="41"/>
  <c r="G4963" i="41"/>
  <c r="G4964" i="41"/>
  <c r="G4965" i="41"/>
  <c r="G4966" i="41"/>
  <c r="G4967" i="41"/>
  <c r="O4780" i="41"/>
  <c r="O4880" i="41"/>
  <c r="G4880" i="41"/>
  <c r="G4881" i="41"/>
  <c r="G4882" i="41"/>
  <c r="G4883" i="41"/>
  <c r="G4884" i="41"/>
  <c r="G4885" i="41"/>
  <c r="G4886" i="41"/>
  <c r="G4887" i="41"/>
  <c r="G4888" i="41"/>
  <c r="G4889" i="41"/>
  <c r="G4890" i="41"/>
  <c r="G4891" i="41"/>
  <c r="G4892" i="41"/>
  <c r="G4893" i="41"/>
  <c r="G4894" i="41"/>
  <c r="G4895" i="41"/>
  <c r="G4896" i="41"/>
  <c r="G4897" i="41"/>
  <c r="G4898" i="41"/>
  <c r="G4899" i="41"/>
  <c r="G4900" i="41"/>
  <c r="G4901" i="41"/>
  <c r="G4902" i="41"/>
  <c r="G4903" i="41"/>
  <c r="G4904" i="41"/>
  <c r="G4905" i="41"/>
  <c r="G4906" i="41"/>
  <c r="G4907" i="41"/>
  <c r="G4908" i="41"/>
  <c r="G4909" i="41"/>
  <c r="G4910" i="41"/>
  <c r="G4911" i="41"/>
  <c r="G4912" i="41"/>
  <c r="G4913" i="41"/>
  <c r="G4914" i="41"/>
  <c r="G4915" i="41"/>
  <c r="G4916" i="41"/>
  <c r="G4917" i="41"/>
  <c r="G4918" i="41"/>
  <c r="G4919" i="41"/>
  <c r="G4920" i="41"/>
  <c r="G4921" i="41"/>
  <c r="G4922" i="41"/>
  <c r="G4923" i="41"/>
  <c r="G4924" i="41"/>
  <c r="G4925" i="41"/>
  <c r="G4926" i="41"/>
  <c r="G4927" i="41"/>
  <c r="G4928" i="41"/>
  <c r="G4929" i="41"/>
  <c r="G4930" i="41"/>
  <c r="G4931" i="41"/>
  <c r="G4932" i="41"/>
  <c r="G4933" i="41"/>
  <c r="G4934" i="41"/>
  <c r="G4935" i="41"/>
  <c r="G4936" i="41"/>
  <c r="G4937" i="41"/>
  <c r="G4938" i="41"/>
  <c r="G4939" i="41"/>
  <c r="J4880" i="41"/>
  <c r="J4881" i="41"/>
  <c r="J4882" i="41"/>
  <c r="J4883" i="41"/>
  <c r="J4884" i="41"/>
  <c r="J4885" i="41"/>
  <c r="J4886" i="41"/>
  <c r="J4887" i="41"/>
  <c r="J4888" i="41"/>
  <c r="J4889" i="41"/>
  <c r="J4890" i="41"/>
  <c r="J4891" i="41"/>
  <c r="J4892" i="41"/>
  <c r="J4893" i="41"/>
  <c r="J4894" i="41"/>
  <c r="J4895" i="41"/>
  <c r="J4896" i="41"/>
  <c r="J4897" i="41"/>
  <c r="J4898" i="41"/>
  <c r="J4899" i="41"/>
  <c r="J4900" i="41"/>
  <c r="J4901" i="41"/>
  <c r="J4902" i="41"/>
  <c r="J4903" i="41"/>
  <c r="J4904" i="41"/>
  <c r="J4905" i="41"/>
  <c r="J4906" i="41"/>
  <c r="J4907" i="41"/>
  <c r="J4908" i="41"/>
  <c r="J4909" i="41"/>
  <c r="J4910" i="41"/>
  <c r="J4911" i="41"/>
  <c r="J4912" i="41"/>
  <c r="J4913" i="41"/>
  <c r="J4914" i="41"/>
  <c r="J4915" i="41"/>
  <c r="J4916" i="41"/>
  <c r="J4917" i="41"/>
  <c r="J4918" i="41"/>
  <c r="J4919" i="41"/>
  <c r="J4920" i="41"/>
  <c r="J4921" i="41"/>
  <c r="J4922" i="41"/>
  <c r="J4923" i="41"/>
  <c r="J4924" i="41"/>
  <c r="J4925" i="41"/>
  <c r="J4926" i="41"/>
  <c r="J4927" i="41"/>
  <c r="J4928" i="41"/>
  <c r="J4929" i="41"/>
  <c r="J4930" i="41"/>
  <c r="J4931" i="41"/>
  <c r="J4932" i="41"/>
  <c r="J4933" i="41"/>
  <c r="J4934" i="41"/>
  <c r="J4935" i="41"/>
  <c r="J4936" i="41"/>
  <c r="J4937" i="41"/>
  <c r="J4938" i="41"/>
  <c r="J4939" i="41"/>
  <c r="O4849" i="41"/>
  <c r="O4850" i="41"/>
  <c r="O4851" i="41"/>
  <c r="O4852" i="41"/>
  <c r="O4853" i="41"/>
  <c r="O4854" i="41"/>
  <c r="O4855" i="41"/>
  <c r="O4856" i="41"/>
  <c r="O4857" i="41"/>
  <c r="O4858" i="41"/>
  <c r="O4859" i="41"/>
  <c r="O4860" i="41"/>
  <c r="O4861" i="41"/>
  <c r="O4862" i="41"/>
  <c r="O4863" i="41"/>
  <c r="O4864" i="41"/>
  <c r="O4865" i="41"/>
  <c r="O4866" i="41"/>
  <c r="O4867" i="41"/>
  <c r="O4868" i="41"/>
  <c r="O4869" i="41"/>
  <c r="O4870" i="41"/>
  <c r="O4871" i="41"/>
  <c r="O4872" i="41"/>
  <c r="O4873" i="41"/>
  <c r="O4874" i="41"/>
  <c r="O4875" i="41"/>
  <c r="O4876" i="41"/>
  <c r="O4877" i="41"/>
  <c r="O4878" i="41"/>
  <c r="O4879" i="41"/>
  <c r="J4849" i="41"/>
  <c r="J4850" i="41"/>
  <c r="J4851" i="41"/>
  <c r="J4852" i="41"/>
  <c r="J4853" i="41"/>
  <c r="J4854" i="41"/>
  <c r="J4855" i="41"/>
  <c r="J4856" i="41"/>
  <c r="J4857" i="41"/>
  <c r="J4858" i="41"/>
  <c r="J4859" i="41"/>
  <c r="J4860" i="41"/>
  <c r="J4861" i="41"/>
  <c r="J4862" i="41"/>
  <c r="J4863" i="41"/>
  <c r="J4864" i="41"/>
  <c r="J4865" i="41"/>
  <c r="J4866" i="41"/>
  <c r="J4867" i="41"/>
  <c r="J4868" i="41"/>
  <c r="J4869" i="41"/>
  <c r="J4870" i="41"/>
  <c r="J4871" i="41"/>
  <c r="J4872" i="41"/>
  <c r="J4873" i="41"/>
  <c r="J4874" i="41"/>
  <c r="J4875" i="41"/>
  <c r="J4876" i="41"/>
  <c r="J4877" i="41"/>
  <c r="J4878" i="41"/>
  <c r="J4879" i="41"/>
  <c r="G4849" i="41"/>
  <c r="G4850" i="41"/>
  <c r="G4851" i="41"/>
  <c r="G4852" i="41"/>
  <c r="G4853" i="41"/>
  <c r="G4854" i="41"/>
  <c r="G4855" i="41"/>
  <c r="G4856" i="41"/>
  <c r="G4857" i="41"/>
  <c r="G4858" i="41"/>
  <c r="G4859" i="41"/>
  <c r="G4860" i="41"/>
  <c r="G4861" i="41"/>
  <c r="G4862" i="41"/>
  <c r="G4863" i="41"/>
  <c r="G4864" i="41"/>
  <c r="G4865" i="41"/>
  <c r="G4866" i="41"/>
  <c r="G4867" i="41"/>
  <c r="G4868" i="41"/>
  <c r="G4869" i="41"/>
  <c r="G4870" i="41"/>
  <c r="G4871" i="41"/>
  <c r="G4872" i="41"/>
  <c r="G4873" i="41"/>
  <c r="G4874" i="41"/>
  <c r="G4875" i="41"/>
  <c r="G4876" i="41"/>
  <c r="G4877" i="41"/>
  <c r="G4878" i="41"/>
  <c r="G4879" i="41"/>
  <c r="O4742" i="41"/>
  <c r="O4743" i="41"/>
  <c r="O4744" i="41"/>
  <c r="O4745" i="41"/>
  <c r="O4746" i="41"/>
  <c r="O4747" i="41"/>
  <c r="O4748" i="41"/>
  <c r="O4749" i="41"/>
  <c r="O4750" i="41"/>
  <c r="O4751" i="41"/>
  <c r="O4752" i="41"/>
  <c r="O4753" i="41"/>
  <c r="O4754" i="41"/>
  <c r="O4755" i="41"/>
  <c r="O4756" i="41"/>
  <c r="O4757" i="41"/>
  <c r="O4758" i="41"/>
  <c r="O4759" i="41"/>
  <c r="O4760" i="41"/>
  <c r="O4761" i="41"/>
  <c r="O4762" i="41"/>
  <c r="O4763" i="41"/>
  <c r="O4764" i="41"/>
  <c r="O4765" i="41"/>
  <c r="O4766" i="41"/>
  <c r="O4767" i="41"/>
  <c r="O4768" i="41"/>
  <c r="O4769" i="41"/>
  <c r="O4770" i="41"/>
  <c r="O4771" i="41"/>
  <c r="O4772" i="41"/>
  <c r="O4773" i="41"/>
  <c r="O4774" i="41"/>
  <c r="O4775" i="41"/>
  <c r="O4776" i="41"/>
  <c r="O4777" i="41"/>
  <c r="O4778" i="41"/>
  <c r="O4779" i="41"/>
  <c r="O4781" i="41"/>
  <c r="O4782" i="41"/>
  <c r="O4783" i="41"/>
  <c r="O4784" i="41"/>
  <c r="O4785" i="41"/>
  <c r="O4786" i="41"/>
  <c r="O4787" i="41"/>
  <c r="O4788" i="41"/>
  <c r="O4789" i="41"/>
  <c r="O4790" i="41"/>
  <c r="O4791" i="41"/>
  <c r="O4792" i="41"/>
  <c r="O4793" i="41"/>
  <c r="O4794" i="41"/>
  <c r="O4795" i="41"/>
  <c r="O4796" i="41"/>
  <c r="O4797" i="41"/>
  <c r="O4798" i="41"/>
  <c r="O4799" i="41"/>
  <c r="O4800" i="41"/>
  <c r="O4801" i="41"/>
  <c r="O4802" i="41"/>
  <c r="O4803" i="41"/>
  <c r="O4804" i="41"/>
  <c r="O4805" i="41"/>
  <c r="O4806" i="41"/>
  <c r="O4807" i="41"/>
  <c r="O4808" i="41"/>
  <c r="O4809" i="41"/>
  <c r="O4810" i="41"/>
  <c r="O4811" i="41"/>
  <c r="O4812" i="41"/>
  <c r="O4813" i="41"/>
  <c r="O4814" i="41"/>
  <c r="O4815" i="41"/>
  <c r="O4816" i="41"/>
  <c r="O4817" i="41"/>
  <c r="O4818" i="41"/>
  <c r="O4819" i="41"/>
  <c r="O4820" i="41"/>
  <c r="O4821" i="41"/>
  <c r="O4822" i="41"/>
  <c r="O4823" i="41"/>
  <c r="O4824" i="41"/>
  <c r="O4825" i="41"/>
  <c r="O4826" i="41"/>
  <c r="O4827" i="41"/>
  <c r="O4828" i="41"/>
  <c r="O4829" i="41"/>
  <c r="O4830" i="41"/>
  <c r="O4831" i="41"/>
  <c r="O4832" i="41"/>
  <c r="O4833" i="41"/>
  <c r="O4834" i="41"/>
  <c r="O4835" i="41"/>
  <c r="O4836" i="41"/>
  <c r="O4837" i="41"/>
  <c r="O4838" i="41"/>
  <c r="O4839" i="41"/>
  <c r="O4840" i="41"/>
  <c r="O4841" i="41"/>
  <c r="O4842" i="41"/>
  <c r="O4843" i="41"/>
  <c r="O4844" i="41"/>
  <c r="O4845" i="41"/>
  <c r="O4846" i="41"/>
  <c r="O4847" i="41"/>
  <c r="O4848" i="41"/>
  <c r="J4742" i="41"/>
  <c r="J4743" i="41"/>
  <c r="J4744" i="41"/>
  <c r="J4745" i="41"/>
  <c r="J4746" i="41"/>
  <c r="J4747" i="41"/>
  <c r="J4748" i="41"/>
  <c r="J4749" i="41"/>
  <c r="J4750" i="41"/>
  <c r="J4751" i="41"/>
  <c r="J4752" i="41"/>
  <c r="J4753" i="41"/>
  <c r="J4754" i="41"/>
  <c r="J4755" i="41"/>
  <c r="J4756" i="41"/>
  <c r="J4757" i="41"/>
  <c r="J4758" i="41"/>
  <c r="J4759" i="41"/>
  <c r="J4760" i="41"/>
  <c r="J4761" i="41"/>
  <c r="J4762" i="41"/>
  <c r="J4763" i="41"/>
  <c r="J4764" i="41"/>
  <c r="J4765" i="41"/>
  <c r="J4766" i="41"/>
  <c r="J4767" i="41"/>
  <c r="J4768" i="41"/>
  <c r="J4769" i="41"/>
  <c r="J4770" i="41"/>
  <c r="J4771" i="41"/>
  <c r="J4772" i="41"/>
  <c r="J4773" i="41"/>
  <c r="J4774" i="41"/>
  <c r="J4775" i="41"/>
  <c r="J4776" i="41"/>
  <c r="J4777" i="41"/>
  <c r="J4778" i="41"/>
  <c r="J4779" i="41"/>
  <c r="J4780" i="41"/>
  <c r="J4781" i="41"/>
  <c r="J4782" i="41"/>
  <c r="J4783" i="41"/>
  <c r="J4784" i="41"/>
  <c r="J4785" i="41"/>
  <c r="J4786" i="41"/>
  <c r="J4787" i="41"/>
  <c r="J4788" i="41"/>
  <c r="J4789" i="41"/>
  <c r="J4790" i="41"/>
  <c r="J4791" i="41"/>
  <c r="J4792" i="41"/>
  <c r="J4793" i="41"/>
  <c r="J4794" i="41"/>
  <c r="J4795" i="41"/>
  <c r="J4796" i="41"/>
  <c r="J4797" i="41"/>
  <c r="J4798" i="41"/>
  <c r="J4799" i="41"/>
  <c r="J4800" i="41"/>
  <c r="J4801" i="41"/>
  <c r="J4802" i="41"/>
  <c r="J4803" i="41"/>
  <c r="J4804" i="41"/>
  <c r="J4805" i="41"/>
  <c r="J4806" i="41"/>
  <c r="J4807" i="41"/>
  <c r="J4808" i="41"/>
  <c r="J4809" i="41"/>
  <c r="J4810" i="41"/>
  <c r="J4811" i="41"/>
  <c r="J4812" i="41"/>
  <c r="J4813" i="41"/>
  <c r="J4814" i="41"/>
  <c r="J4815" i="41"/>
  <c r="J4816" i="41"/>
  <c r="J4817" i="41"/>
  <c r="J4818" i="41"/>
  <c r="J4819" i="41"/>
  <c r="J4820" i="41"/>
  <c r="J4821" i="41"/>
  <c r="J4822" i="41"/>
  <c r="J4823" i="41"/>
  <c r="J4824" i="41"/>
  <c r="J4825" i="41"/>
  <c r="J4826" i="41"/>
  <c r="J4827" i="41"/>
  <c r="J4828" i="41"/>
  <c r="J4829" i="41"/>
  <c r="J4830" i="41"/>
  <c r="J4831" i="41"/>
  <c r="J4832" i="41"/>
  <c r="J4833" i="41"/>
  <c r="J4834" i="41"/>
  <c r="J4835" i="41"/>
  <c r="J4836" i="41"/>
  <c r="J4837" i="41"/>
  <c r="J4838" i="41"/>
  <c r="J4839" i="41"/>
  <c r="J4840" i="41"/>
  <c r="J4841" i="41"/>
  <c r="J4842" i="41"/>
  <c r="J4843" i="41"/>
  <c r="J4844" i="41"/>
  <c r="J4845" i="41"/>
  <c r="J4846" i="41"/>
  <c r="J4847" i="41"/>
  <c r="J4848" i="41"/>
  <c r="G4742" i="41"/>
  <c r="G4743" i="41"/>
  <c r="G4744" i="41"/>
  <c r="G4745" i="41"/>
  <c r="G4746" i="41"/>
  <c r="G4747" i="41"/>
  <c r="G4748" i="41"/>
  <c r="G4749" i="41"/>
  <c r="G4750" i="41"/>
  <c r="G4751" i="41"/>
  <c r="G4752" i="41"/>
  <c r="G4753" i="41"/>
  <c r="G4754" i="41"/>
  <c r="G4755" i="41"/>
  <c r="G4756" i="41"/>
  <c r="G4757" i="41"/>
  <c r="G4758" i="41"/>
  <c r="G4759" i="41"/>
  <c r="G4760" i="41"/>
  <c r="G4761" i="41"/>
  <c r="G4762" i="41"/>
  <c r="G4763" i="41"/>
  <c r="G4764" i="41"/>
  <c r="G4765" i="41"/>
  <c r="G4766" i="41"/>
  <c r="G4767" i="41"/>
  <c r="G4768" i="41"/>
  <c r="G4769" i="41"/>
  <c r="G4770" i="41"/>
  <c r="G4771" i="41"/>
  <c r="G4772" i="41"/>
  <c r="G4773" i="41"/>
  <c r="G4774" i="41"/>
  <c r="G4775" i="41"/>
  <c r="G4776" i="41"/>
  <c r="G4777" i="41"/>
  <c r="G4778" i="41"/>
  <c r="G4779" i="41"/>
  <c r="G4780" i="41"/>
  <c r="G4781" i="41"/>
  <c r="G4782" i="41"/>
  <c r="G4783" i="41"/>
  <c r="G4784" i="41"/>
  <c r="G4785" i="41"/>
  <c r="G4786" i="41"/>
  <c r="G4787" i="41"/>
  <c r="G4788" i="41"/>
  <c r="G4789" i="41"/>
  <c r="G4790" i="41"/>
  <c r="G4791" i="41"/>
  <c r="G4792" i="41"/>
  <c r="G4793" i="41"/>
  <c r="G4794" i="41"/>
  <c r="G4795" i="41"/>
  <c r="G4796" i="41"/>
  <c r="G4797" i="41"/>
  <c r="G4798" i="41"/>
  <c r="G4799" i="41"/>
  <c r="G4800" i="41"/>
  <c r="G4801" i="41"/>
  <c r="G4802" i="41"/>
  <c r="G4803" i="41"/>
  <c r="G4804" i="41"/>
  <c r="G4805" i="41"/>
  <c r="G4806" i="41"/>
  <c r="G4807" i="41"/>
  <c r="G4808" i="41"/>
  <c r="G4809" i="41"/>
  <c r="G4810" i="41"/>
  <c r="G4811" i="41"/>
  <c r="G4812" i="41"/>
  <c r="G4813" i="41"/>
  <c r="G4814" i="41"/>
  <c r="G4815" i="41"/>
  <c r="G4816" i="41"/>
  <c r="G4817" i="41"/>
  <c r="G4818" i="41"/>
  <c r="G4819" i="41"/>
  <c r="G4820" i="41"/>
  <c r="G4821" i="41"/>
  <c r="G4822" i="41"/>
  <c r="G4823" i="41"/>
  <c r="G4824" i="41"/>
  <c r="G4825" i="41"/>
  <c r="G4826" i="41"/>
  <c r="G4827" i="41"/>
  <c r="G4828" i="41"/>
  <c r="G4829" i="41"/>
  <c r="G4830" i="41"/>
  <c r="G4831" i="41"/>
  <c r="G4832" i="41"/>
  <c r="G4833" i="41"/>
  <c r="G4834" i="41"/>
  <c r="G4835" i="41"/>
  <c r="G4836" i="41"/>
  <c r="G4837" i="41"/>
  <c r="G4838" i="41"/>
  <c r="G4839" i="41"/>
  <c r="G4840" i="41"/>
  <c r="G4841" i="41"/>
  <c r="G4842" i="41"/>
  <c r="G4843" i="41"/>
  <c r="G4844" i="41"/>
  <c r="G4845" i="41"/>
  <c r="G4846" i="41"/>
  <c r="G4847" i="41"/>
  <c r="G4848" i="41"/>
  <c r="O4655" i="41"/>
  <c r="O4656" i="41"/>
  <c r="O4657" i="41"/>
  <c r="O4658" i="41"/>
  <c r="O4659" i="41"/>
  <c r="O4660" i="41"/>
  <c r="O4661" i="41"/>
  <c r="O4662" i="41"/>
  <c r="O4663" i="41"/>
  <c r="O4664" i="41"/>
  <c r="O4665" i="41"/>
  <c r="O4666" i="41"/>
  <c r="O4667" i="41"/>
  <c r="O4668" i="41"/>
  <c r="O4669" i="41"/>
  <c r="O4670" i="41"/>
  <c r="O4671" i="41"/>
  <c r="O4672" i="41"/>
  <c r="O4673" i="41"/>
  <c r="O4674" i="41"/>
  <c r="O4675" i="41"/>
  <c r="O4676" i="41"/>
  <c r="O4677" i="41"/>
  <c r="O4678" i="41"/>
  <c r="O4679" i="41"/>
  <c r="O4680" i="41"/>
  <c r="O4681" i="41"/>
  <c r="O4682" i="41"/>
  <c r="O4683" i="41"/>
  <c r="O4684" i="41"/>
  <c r="O4685" i="41"/>
  <c r="O4686" i="41"/>
  <c r="O4687" i="41"/>
  <c r="O4688" i="41"/>
  <c r="O4689" i="41"/>
  <c r="O4690" i="41"/>
  <c r="O4691" i="41"/>
  <c r="O4692" i="41"/>
  <c r="O4693" i="41"/>
  <c r="O4694" i="41"/>
  <c r="O4695" i="41"/>
  <c r="O4696" i="41"/>
  <c r="O4697" i="41"/>
  <c r="O4698" i="41"/>
  <c r="O4699" i="41"/>
  <c r="O4700" i="41"/>
  <c r="O4701" i="41"/>
  <c r="O4702" i="41"/>
  <c r="O4703" i="41"/>
  <c r="O4704" i="41"/>
  <c r="O4705" i="41"/>
  <c r="O4706" i="41"/>
  <c r="O4707" i="41"/>
  <c r="O4708" i="41"/>
  <c r="O4709" i="41"/>
  <c r="O4710" i="41"/>
  <c r="O4711" i="41"/>
  <c r="O4712" i="41"/>
  <c r="O4713" i="41"/>
  <c r="O4714" i="41"/>
  <c r="O4715" i="41"/>
  <c r="O4716" i="41"/>
  <c r="O4717" i="41"/>
  <c r="O4718" i="41"/>
  <c r="O4719" i="41"/>
  <c r="O4720" i="41"/>
  <c r="O4721" i="41"/>
  <c r="O4722" i="41"/>
  <c r="O4723" i="41"/>
  <c r="O4724" i="41"/>
  <c r="O4725" i="41"/>
  <c r="O4726" i="41"/>
  <c r="O4727" i="41"/>
  <c r="O4728" i="41"/>
  <c r="O4729" i="41"/>
  <c r="O4730" i="41"/>
  <c r="O4731" i="41"/>
  <c r="O4732" i="41"/>
  <c r="O4733" i="41"/>
  <c r="O4734" i="41"/>
  <c r="O4735" i="41"/>
  <c r="O4736" i="41"/>
  <c r="O4737" i="41"/>
  <c r="O4738" i="41"/>
  <c r="O4739" i="41"/>
  <c r="O4740" i="41"/>
  <c r="O4741" i="41"/>
  <c r="J4655" i="41"/>
  <c r="J4656" i="41"/>
  <c r="J4657" i="41"/>
  <c r="J4658" i="41"/>
  <c r="J4659" i="41"/>
  <c r="J4660" i="41"/>
  <c r="J4661" i="41"/>
  <c r="J4662" i="41"/>
  <c r="J4663" i="41"/>
  <c r="J4664" i="41"/>
  <c r="J4665" i="41"/>
  <c r="J4666" i="41"/>
  <c r="J4667" i="41"/>
  <c r="J4668" i="41"/>
  <c r="J4669" i="41"/>
  <c r="J4670" i="41"/>
  <c r="J4671" i="41"/>
  <c r="J4672" i="41"/>
  <c r="J4673" i="41"/>
  <c r="J4674" i="41"/>
  <c r="J4675" i="41"/>
  <c r="J4676" i="41"/>
  <c r="J4677" i="41"/>
  <c r="J4678" i="41"/>
  <c r="J4679" i="41"/>
  <c r="J4680" i="41"/>
  <c r="J4681" i="41"/>
  <c r="J4682" i="41"/>
  <c r="J4683" i="41"/>
  <c r="J4684" i="41"/>
  <c r="J4685" i="41"/>
  <c r="J4686" i="41"/>
  <c r="J4687" i="41"/>
  <c r="J4688" i="41"/>
  <c r="J4689" i="41"/>
  <c r="J4690" i="41"/>
  <c r="J4691" i="41"/>
  <c r="J4692" i="41"/>
  <c r="J4693" i="41"/>
  <c r="J4694" i="41"/>
  <c r="J4695" i="41"/>
  <c r="J4696" i="41"/>
  <c r="J4697" i="41"/>
  <c r="J4698" i="41"/>
  <c r="J4699" i="41"/>
  <c r="J4700" i="41"/>
  <c r="J4701" i="41"/>
  <c r="J4702" i="41"/>
  <c r="J4703" i="41"/>
  <c r="J4704" i="41"/>
  <c r="J4705" i="41"/>
  <c r="J4706" i="41"/>
  <c r="J4707" i="41"/>
  <c r="J4708" i="41"/>
  <c r="J4709" i="41"/>
  <c r="J4710" i="41"/>
  <c r="J4711" i="41"/>
  <c r="J4712" i="41"/>
  <c r="J4713" i="41"/>
  <c r="J4714" i="41"/>
  <c r="J4715" i="41"/>
  <c r="J4716" i="41"/>
  <c r="J4717" i="41"/>
  <c r="J4718" i="41"/>
  <c r="J4719" i="41"/>
  <c r="J4720" i="41"/>
  <c r="J4721" i="41"/>
  <c r="J4722" i="41"/>
  <c r="J4723" i="41"/>
  <c r="J4724" i="41"/>
  <c r="J4725" i="41"/>
  <c r="J4726" i="41"/>
  <c r="J4727" i="41"/>
  <c r="J4728" i="41"/>
  <c r="J4729" i="41"/>
  <c r="J4730" i="41"/>
  <c r="J4731" i="41"/>
  <c r="J4732" i="41"/>
  <c r="J4733" i="41"/>
  <c r="J4734" i="41"/>
  <c r="J4735" i="41"/>
  <c r="J4736" i="41"/>
  <c r="J4737" i="41"/>
  <c r="J4738" i="41"/>
  <c r="J4739" i="41"/>
  <c r="J4740" i="41"/>
  <c r="J4741" i="41"/>
  <c r="G4655" i="41"/>
  <c r="G4656" i="41"/>
  <c r="G4657" i="41"/>
  <c r="G4658" i="41"/>
  <c r="G4659" i="41"/>
  <c r="G4660" i="41"/>
  <c r="G4661" i="41"/>
  <c r="G4662" i="41"/>
  <c r="G4663" i="41"/>
  <c r="G4664" i="41"/>
  <c r="G4665" i="41"/>
  <c r="G4666" i="41"/>
  <c r="G4667" i="41"/>
  <c r="G4668" i="41"/>
  <c r="G4669" i="41"/>
  <c r="G4670" i="41"/>
  <c r="G4671" i="41"/>
  <c r="G4672" i="41"/>
  <c r="G4673" i="41"/>
  <c r="G4674" i="41"/>
  <c r="G4675" i="41"/>
  <c r="G4676" i="41"/>
  <c r="G4677" i="41"/>
  <c r="G4678" i="41"/>
  <c r="G4679" i="41"/>
  <c r="G4680" i="41"/>
  <c r="G4681" i="41"/>
  <c r="G4682" i="41"/>
  <c r="G4683" i="41"/>
  <c r="G4684" i="41"/>
  <c r="G4685" i="41"/>
  <c r="G4686" i="41"/>
  <c r="G4687" i="41"/>
  <c r="G4688" i="41"/>
  <c r="G4689" i="41"/>
  <c r="G4690" i="41"/>
  <c r="G4691" i="41"/>
  <c r="G4692" i="41"/>
  <c r="G4693" i="41"/>
  <c r="G4694" i="41"/>
  <c r="G4695" i="41"/>
  <c r="G4696" i="41"/>
  <c r="G4697" i="41"/>
  <c r="G4698" i="41"/>
  <c r="G4699" i="41"/>
  <c r="G4700" i="41"/>
  <c r="G4701" i="41"/>
  <c r="G4702" i="41"/>
  <c r="G4703" i="41"/>
  <c r="G4704" i="41"/>
  <c r="G4705" i="41"/>
  <c r="G4706" i="41"/>
  <c r="G4707" i="41"/>
  <c r="G4708" i="41"/>
  <c r="G4709" i="41"/>
  <c r="G4710" i="41"/>
  <c r="G4711" i="41"/>
  <c r="G4712" i="41"/>
  <c r="G4713" i="41"/>
  <c r="G4714" i="41"/>
  <c r="G4715" i="41"/>
  <c r="G4716" i="41"/>
  <c r="G4717" i="41"/>
  <c r="G4718" i="41"/>
  <c r="G4719" i="41"/>
  <c r="G4720" i="41"/>
  <c r="G4721" i="41"/>
  <c r="G4722" i="41"/>
  <c r="G4723" i="41"/>
  <c r="G4724" i="41"/>
  <c r="G4725" i="41"/>
  <c r="G4726" i="41"/>
  <c r="G4727" i="41"/>
  <c r="G4728" i="41"/>
  <c r="G4729" i="41"/>
  <c r="G4730" i="41"/>
  <c r="G4731" i="41"/>
  <c r="G4732" i="41"/>
  <c r="G4733" i="41"/>
  <c r="G4734" i="41"/>
  <c r="G4735" i="41"/>
  <c r="G4736" i="41"/>
  <c r="G4737" i="41"/>
  <c r="G4738" i="41"/>
  <c r="G4739" i="41"/>
  <c r="G4740" i="41"/>
  <c r="G4741" i="41"/>
  <c r="O4586" i="41"/>
  <c r="O4587" i="41"/>
  <c r="O4588" i="41"/>
  <c r="O4589" i="41"/>
  <c r="O4590" i="41"/>
  <c r="O4591" i="41"/>
  <c r="O4592" i="41"/>
  <c r="O4593" i="41"/>
  <c r="O4594" i="41"/>
  <c r="O4595" i="41"/>
  <c r="O4596" i="41"/>
  <c r="O4597" i="41"/>
  <c r="O4598" i="41"/>
  <c r="O4599" i="41"/>
  <c r="O4600" i="41"/>
  <c r="O4601" i="41"/>
  <c r="O4602" i="41"/>
  <c r="O4603" i="41"/>
  <c r="O4604" i="41"/>
  <c r="O4605" i="41"/>
  <c r="O4606" i="41"/>
  <c r="O4607" i="41"/>
  <c r="O4608" i="41"/>
  <c r="O4609" i="41"/>
  <c r="O4610" i="41"/>
  <c r="O4611" i="41"/>
  <c r="O4612" i="41"/>
  <c r="O4613" i="41"/>
  <c r="O4614" i="41"/>
  <c r="O4615" i="41"/>
  <c r="O4616" i="41"/>
  <c r="O4617" i="41"/>
  <c r="O4618" i="41"/>
  <c r="O4619" i="41"/>
  <c r="O4620" i="41"/>
  <c r="O4621" i="41"/>
  <c r="O4622" i="41"/>
  <c r="O4623" i="41"/>
  <c r="O4624" i="41"/>
  <c r="O4625" i="41"/>
  <c r="O4626" i="41"/>
  <c r="O4627" i="41"/>
  <c r="O4628" i="41"/>
  <c r="O4629" i="41"/>
  <c r="O4630" i="41"/>
  <c r="O4631" i="41"/>
  <c r="O4632" i="41"/>
  <c r="O4633" i="41"/>
  <c r="O4634" i="41"/>
  <c r="O4635" i="41"/>
  <c r="O4636" i="41"/>
  <c r="O4637" i="41"/>
  <c r="O4638" i="41"/>
  <c r="O4639" i="41"/>
  <c r="O4640" i="41"/>
  <c r="O4641" i="41"/>
  <c r="O4642" i="41"/>
  <c r="O4643" i="41"/>
  <c r="O4644" i="41"/>
  <c r="O4645" i="41"/>
  <c r="O4646" i="41"/>
  <c r="O4647" i="41"/>
  <c r="O4648" i="41"/>
  <c r="O4649" i="41"/>
  <c r="O4650" i="41"/>
  <c r="O4651" i="41"/>
  <c r="O4652" i="41"/>
  <c r="O4653" i="41"/>
  <c r="O4654" i="41"/>
  <c r="J4587" i="41"/>
  <c r="J4588" i="41"/>
  <c r="J4589" i="41"/>
  <c r="J4590" i="41"/>
  <c r="J4591" i="41"/>
  <c r="J4592" i="41"/>
  <c r="J4593" i="41"/>
  <c r="J4594" i="41"/>
  <c r="J4595" i="41"/>
  <c r="J4596" i="41"/>
  <c r="J4597" i="41"/>
  <c r="J4598" i="41"/>
  <c r="J4599" i="41"/>
  <c r="J4600" i="41"/>
  <c r="J4601" i="41"/>
  <c r="J4602" i="41"/>
  <c r="J4603" i="41"/>
  <c r="J4604" i="41"/>
  <c r="J4605" i="41"/>
  <c r="J4606" i="41"/>
  <c r="J4607" i="41"/>
  <c r="J4608" i="41"/>
  <c r="J4609" i="41"/>
  <c r="J4610" i="41"/>
  <c r="J4611" i="41"/>
  <c r="J4612" i="41"/>
  <c r="J4613" i="41"/>
  <c r="J4614" i="41"/>
  <c r="J4615" i="41"/>
  <c r="J4616" i="41"/>
  <c r="J4617" i="41"/>
  <c r="J4618" i="41"/>
  <c r="J4619" i="41"/>
  <c r="J4620" i="41"/>
  <c r="J4621" i="41"/>
  <c r="J4622" i="41"/>
  <c r="J4623" i="41"/>
  <c r="J4624" i="41"/>
  <c r="J4625" i="41"/>
  <c r="J4626" i="41"/>
  <c r="J4627" i="41"/>
  <c r="J4628" i="41"/>
  <c r="J4629" i="41"/>
  <c r="J4630" i="41"/>
  <c r="J4631" i="41"/>
  <c r="J4632" i="41"/>
  <c r="J4633" i="41"/>
  <c r="J4634" i="41"/>
  <c r="J4635" i="41"/>
  <c r="J4636" i="41"/>
  <c r="J4637" i="41"/>
  <c r="J4638" i="41"/>
  <c r="J4639" i="41"/>
  <c r="J4640" i="41"/>
  <c r="J4641" i="41"/>
  <c r="J4642" i="41"/>
  <c r="J4643" i="41"/>
  <c r="J4644" i="41"/>
  <c r="J4645" i="41"/>
  <c r="J4646" i="41"/>
  <c r="J4647" i="41"/>
  <c r="J4648" i="41"/>
  <c r="J4649" i="41"/>
  <c r="J4650" i="41"/>
  <c r="J4651" i="41"/>
  <c r="J4652" i="41"/>
  <c r="J4653" i="41"/>
  <c r="J4654" i="41"/>
  <c r="G4587" i="41"/>
  <c r="G4588" i="41"/>
  <c r="G4589" i="41"/>
  <c r="G4590" i="41"/>
  <c r="G4591" i="41"/>
  <c r="G4592" i="41"/>
  <c r="G4593" i="41"/>
  <c r="G4594" i="41"/>
  <c r="G4595" i="41"/>
  <c r="G4596" i="41"/>
  <c r="G4597" i="41"/>
  <c r="G4598" i="41"/>
  <c r="G4599" i="41"/>
  <c r="G4600" i="41"/>
  <c r="G4601" i="41"/>
  <c r="G4602" i="41"/>
  <c r="G4603" i="41"/>
  <c r="G4604" i="41"/>
  <c r="G4605" i="41"/>
  <c r="G4606" i="41"/>
  <c r="G4607" i="41"/>
  <c r="G4608" i="41"/>
  <c r="G4609" i="41"/>
  <c r="G4610" i="41"/>
  <c r="G4611" i="41"/>
  <c r="G4612" i="41"/>
  <c r="G4613" i="41"/>
  <c r="G4614" i="41"/>
  <c r="G4615" i="41"/>
  <c r="G4616" i="41"/>
  <c r="G4617" i="41"/>
  <c r="G4618" i="41"/>
  <c r="G4619" i="41"/>
  <c r="G4620" i="41"/>
  <c r="G4621" i="41"/>
  <c r="G4622" i="41"/>
  <c r="G4623" i="41"/>
  <c r="G4624" i="41"/>
  <c r="G4625" i="41"/>
  <c r="G4626" i="41"/>
  <c r="G4627" i="41"/>
  <c r="G4628" i="41"/>
  <c r="G4629" i="41"/>
  <c r="G4630" i="41"/>
  <c r="G4631" i="41"/>
  <c r="G4632" i="41"/>
  <c r="G4633" i="41"/>
  <c r="G4634" i="41"/>
  <c r="G4635" i="41"/>
  <c r="G4636" i="41"/>
  <c r="G4637" i="41"/>
  <c r="G4638" i="41"/>
  <c r="G4639" i="41"/>
  <c r="G4640" i="41"/>
  <c r="G4641" i="41"/>
  <c r="G4642" i="41"/>
  <c r="G4643" i="41"/>
  <c r="G4644" i="41"/>
  <c r="G4645" i="41"/>
  <c r="G4646" i="41"/>
  <c r="G4647" i="41"/>
  <c r="G4648" i="41"/>
  <c r="G4649" i="41"/>
  <c r="G4650" i="41"/>
  <c r="G4651" i="41"/>
  <c r="G4652" i="41"/>
  <c r="G4653" i="41"/>
  <c r="G4654" i="41"/>
  <c r="O4489" i="41"/>
  <c r="O4490" i="41"/>
  <c r="O4491" i="41"/>
  <c r="O4492" i="41"/>
  <c r="O4493" i="41"/>
  <c r="O4494" i="41"/>
  <c r="O4495" i="41"/>
  <c r="O4496" i="41"/>
  <c r="O4497" i="41"/>
  <c r="O4498" i="41"/>
  <c r="O4499" i="41"/>
  <c r="O4500" i="41"/>
  <c r="O4501" i="41"/>
  <c r="O4502" i="41"/>
  <c r="O4503" i="41"/>
  <c r="O4504" i="41"/>
  <c r="O4505" i="41"/>
  <c r="O4506" i="41"/>
  <c r="O4507" i="41"/>
  <c r="O4508" i="41"/>
  <c r="O4509" i="41"/>
  <c r="O4510" i="41"/>
  <c r="O4511" i="41"/>
  <c r="O4512" i="41"/>
  <c r="O4513" i="41"/>
  <c r="O4514" i="41"/>
  <c r="O4515" i="41"/>
  <c r="O4516" i="41"/>
  <c r="O4517" i="41"/>
  <c r="O4518" i="41"/>
  <c r="O4519" i="41"/>
  <c r="O4520" i="41"/>
  <c r="O4521" i="41"/>
  <c r="O4522" i="41"/>
  <c r="O4523" i="41"/>
  <c r="O4524" i="41"/>
  <c r="O4525" i="41"/>
  <c r="O4526" i="41"/>
  <c r="O4527" i="41"/>
  <c r="O4528" i="41"/>
  <c r="O4530" i="41"/>
  <c r="O4531" i="41"/>
  <c r="O4532" i="41"/>
  <c r="O4533" i="41"/>
  <c r="O4534" i="41"/>
  <c r="O4535" i="41"/>
  <c r="O4537" i="41"/>
  <c r="O4539" i="41"/>
  <c r="O4540" i="41"/>
  <c r="O4541" i="41"/>
  <c r="O4544" i="41"/>
  <c r="O4545" i="41"/>
  <c r="O4546" i="41"/>
  <c r="O4547" i="41"/>
  <c r="O4548" i="41"/>
  <c r="O4549" i="41"/>
  <c r="O4550" i="41"/>
  <c r="O4551" i="41"/>
  <c r="O4552" i="41"/>
  <c r="O4553" i="41"/>
  <c r="O4554" i="41"/>
  <c r="O4555" i="41"/>
  <c r="O4556" i="41"/>
  <c r="O4557" i="41"/>
  <c r="O4558" i="41"/>
  <c r="O4559" i="41"/>
  <c r="O4560" i="41"/>
  <c r="O4561" i="41"/>
  <c r="O4562" i="41"/>
  <c r="O4563" i="41"/>
  <c r="O4564" i="41"/>
  <c r="O4565" i="41"/>
  <c r="O4566" i="41"/>
  <c r="O4567" i="41"/>
  <c r="O4568" i="41"/>
  <c r="O4569" i="41"/>
  <c r="O4570" i="41"/>
  <c r="O4571" i="41"/>
  <c r="O4572" i="41"/>
  <c r="O4573" i="41"/>
  <c r="O4574" i="41"/>
  <c r="O4575" i="41"/>
  <c r="O4576" i="41"/>
  <c r="O4577" i="41"/>
  <c r="O4578" i="41"/>
  <c r="O4579" i="41"/>
  <c r="O4580" i="41"/>
  <c r="O4581" i="41"/>
  <c r="O4582" i="41"/>
  <c r="O4583" i="41"/>
  <c r="O4584" i="41"/>
  <c r="O4585" i="41"/>
  <c r="G4489" i="41"/>
  <c r="G4490" i="41"/>
  <c r="G4491" i="41"/>
  <c r="G4492" i="41"/>
  <c r="G4493" i="41"/>
  <c r="G4494" i="41"/>
  <c r="G4495" i="41"/>
  <c r="G4496" i="41"/>
  <c r="G4497" i="41"/>
  <c r="G4498" i="41"/>
  <c r="G4499" i="41"/>
  <c r="G4500" i="41"/>
  <c r="G4501" i="41"/>
  <c r="G4502" i="41"/>
  <c r="G4503" i="41"/>
  <c r="G4504" i="41"/>
  <c r="G4505" i="41"/>
  <c r="G4506" i="41"/>
  <c r="G4507" i="41"/>
  <c r="G4508" i="41"/>
  <c r="G4509" i="41"/>
  <c r="G4510" i="41"/>
  <c r="G4511" i="41"/>
  <c r="G4512" i="41"/>
  <c r="G4513" i="41"/>
  <c r="G4514" i="41"/>
  <c r="G4515" i="41"/>
  <c r="G4516" i="41"/>
  <c r="G4517" i="41"/>
  <c r="G4518" i="41"/>
  <c r="G4519" i="41"/>
  <c r="G4520" i="41"/>
  <c r="G4521" i="41"/>
  <c r="G4522" i="41"/>
  <c r="G4523" i="41"/>
  <c r="G4524" i="41"/>
  <c r="G4525" i="41"/>
  <c r="G4526" i="41"/>
  <c r="G4527" i="41"/>
  <c r="G4528" i="41"/>
  <c r="G4529" i="41"/>
  <c r="G4530" i="41"/>
  <c r="G4531" i="41"/>
  <c r="G4532" i="41"/>
  <c r="G4533" i="41"/>
  <c r="G4534" i="41"/>
  <c r="G4535" i="41"/>
  <c r="G4536" i="41"/>
  <c r="G4537" i="41"/>
  <c r="G4538" i="41"/>
  <c r="G4539" i="41"/>
  <c r="G4540" i="41"/>
  <c r="G4541" i="41"/>
  <c r="G4542" i="41"/>
  <c r="G4543" i="41"/>
  <c r="G4544" i="41"/>
  <c r="G4545" i="41"/>
  <c r="G4546" i="41"/>
  <c r="G4547" i="41"/>
  <c r="G4548" i="41"/>
  <c r="G4549" i="41"/>
  <c r="G4550" i="41"/>
  <c r="G4551" i="41"/>
  <c r="G4552" i="41"/>
  <c r="G4553" i="41"/>
  <c r="G4554" i="41"/>
  <c r="G4555" i="41"/>
  <c r="G4556" i="41"/>
  <c r="G4557" i="41"/>
  <c r="G4558" i="41"/>
  <c r="G4559" i="41"/>
  <c r="G4560" i="41"/>
  <c r="G4561" i="41"/>
  <c r="G4562" i="41"/>
  <c r="G4563" i="41"/>
  <c r="G4564" i="41"/>
  <c r="G4565" i="41"/>
  <c r="G4566" i="41"/>
  <c r="G4567" i="41"/>
  <c r="G4568" i="41"/>
  <c r="G4569" i="41"/>
  <c r="G4570" i="41"/>
  <c r="G4571" i="41"/>
  <c r="G4572" i="41"/>
  <c r="G4573" i="41"/>
  <c r="G4574" i="41"/>
  <c r="G4575" i="41"/>
  <c r="G4576" i="41"/>
  <c r="G4577" i="41"/>
  <c r="G4578" i="41"/>
  <c r="G4579" i="41"/>
  <c r="G4580" i="41"/>
  <c r="G4581" i="41"/>
  <c r="G4582" i="41"/>
  <c r="G4583" i="41"/>
  <c r="G4584" i="41"/>
  <c r="G4585" i="41"/>
  <c r="G4586" i="41"/>
  <c r="J4489" i="41"/>
  <c r="J4490" i="41"/>
  <c r="J4491" i="41"/>
  <c r="J4492" i="41"/>
  <c r="J4493" i="41"/>
  <c r="J4494" i="41"/>
  <c r="J4495" i="41"/>
  <c r="J4496" i="41"/>
  <c r="J4497" i="41"/>
  <c r="J4498" i="41"/>
  <c r="J4499" i="41"/>
  <c r="J4500" i="41"/>
  <c r="J4501" i="41"/>
  <c r="J4502" i="41"/>
  <c r="J4503" i="41"/>
  <c r="J4504" i="41"/>
  <c r="J4505" i="41"/>
  <c r="J4506" i="41"/>
  <c r="J4507" i="41"/>
  <c r="J4508" i="41"/>
  <c r="J4509" i="41"/>
  <c r="J4510" i="41"/>
  <c r="J4511" i="41"/>
  <c r="J4512" i="41"/>
  <c r="J4513" i="41"/>
  <c r="J4514" i="41"/>
  <c r="J4515" i="41"/>
  <c r="J4516" i="41"/>
  <c r="J4517" i="41"/>
  <c r="J4518" i="41"/>
  <c r="J4519" i="41"/>
  <c r="J4520" i="41"/>
  <c r="J4521" i="41"/>
  <c r="J4522" i="41"/>
  <c r="J4523" i="41"/>
  <c r="J4524" i="41"/>
  <c r="J4525" i="41"/>
  <c r="J4526" i="41"/>
  <c r="J4527" i="41"/>
  <c r="J4528" i="41"/>
  <c r="J4529" i="41"/>
  <c r="J4530" i="41"/>
  <c r="J4531" i="41"/>
  <c r="J4532" i="41"/>
  <c r="J4533" i="41"/>
  <c r="J4534" i="41"/>
  <c r="J4535" i="41"/>
  <c r="J4536" i="41"/>
  <c r="J4537" i="41"/>
  <c r="J4538" i="41"/>
  <c r="J4539" i="41"/>
  <c r="J4540" i="41"/>
  <c r="J4541" i="41"/>
  <c r="J4542" i="41"/>
  <c r="J4543" i="41"/>
  <c r="J4544" i="41"/>
  <c r="J4545" i="41"/>
  <c r="J4546" i="41"/>
  <c r="J4547" i="41"/>
  <c r="J4548" i="41"/>
  <c r="J4549" i="41"/>
  <c r="J4550" i="41"/>
  <c r="J4551" i="41"/>
  <c r="J4552" i="41"/>
  <c r="J4553" i="41"/>
  <c r="J4554" i="41"/>
  <c r="J4555" i="41"/>
  <c r="J4556" i="41"/>
  <c r="J4557" i="41"/>
  <c r="J4558" i="41"/>
  <c r="J4559" i="41"/>
  <c r="J4560" i="41"/>
  <c r="J4561" i="41"/>
  <c r="J4562" i="41"/>
  <c r="J4563" i="41"/>
  <c r="J4564" i="41"/>
  <c r="J4565" i="41"/>
  <c r="J4566" i="41"/>
  <c r="J4567" i="41"/>
  <c r="J4568" i="41"/>
  <c r="J4569" i="41"/>
  <c r="J4570" i="41"/>
  <c r="J4571" i="41"/>
  <c r="J4572" i="41"/>
  <c r="J4573" i="41"/>
  <c r="J4574" i="41"/>
  <c r="J4575" i="41"/>
  <c r="J4576" i="41"/>
  <c r="J4577" i="41"/>
  <c r="J4578" i="41"/>
  <c r="J4579" i="41"/>
  <c r="J4580" i="41"/>
  <c r="J4581" i="41"/>
  <c r="J4582" i="41"/>
  <c r="J4583" i="41"/>
  <c r="J4584" i="41"/>
  <c r="J4585" i="41"/>
  <c r="J4586" i="41"/>
  <c r="O4488" i="41" l="1"/>
  <c r="O4487" i="41"/>
  <c r="O4486" i="41"/>
  <c r="O4485" i="41"/>
  <c r="O4484" i="41"/>
  <c r="O4483" i="41"/>
  <c r="O4482" i="41"/>
  <c r="O4481" i="41"/>
  <c r="O4480" i="41"/>
  <c r="O4479" i="41"/>
  <c r="O4478" i="41"/>
  <c r="O4477" i="41"/>
  <c r="O4476" i="41"/>
  <c r="O4475" i="41"/>
  <c r="O4474" i="41"/>
  <c r="O4473" i="41"/>
  <c r="O4472" i="41"/>
  <c r="O4471" i="41"/>
  <c r="O4470" i="41"/>
  <c r="O4469" i="41"/>
  <c r="O4468" i="41"/>
  <c r="O4467" i="41"/>
  <c r="O4466" i="41"/>
  <c r="O4465" i="41"/>
  <c r="O4464" i="41"/>
  <c r="O4463" i="41"/>
  <c r="O4462" i="41"/>
  <c r="O4461" i="41"/>
  <c r="O4460" i="41"/>
  <c r="O4459" i="41"/>
  <c r="O4458" i="41"/>
  <c r="O4457" i="41"/>
  <c r="O4456" i="41"/>
  <c r="O4455" i="41"/>
  <c r="O4454" i="41"/>
  <c r="O4453" i="41"/>
  <c r="O4452" i="41"/>
  <c r="O4451" i="41"/>
  <c r="O4450" i="41"/>
  <c r="O4449" i="41"/>
  <c r="O4448" i="41"/>
  <c r="O4447" i="41"/>
  <c r="O4446" i="41"/>
  <c r="O4445" i="41"/>
  <c r="O4444" i="41"/>
  <c r="O4443" i="41"/>
  <c r="O4442" i="41"/>
  <c r="O4441" i="41"/>
  <c r="O4440" i="41"/>
  <c r="O4439" i="41"/>
  <c r="O4438" i="41"/>
  <c r="O4437" i="41"/>
  <c r="O4436" i="41"/>
  <c r="O4435" i="41"/>
  <c r="O4434" i="41"/>
  <c r="O4433" i="41"/>
  <c r="O4432" i="41"/>
  <c r="O4431" i="41"/>
  <c r="O4430" i="41"/>
  <c r="O4429" i="41"/>
  <c r="O4428" i="41"/>
  <c r="O4427" i="41"/>
  <c r="O4426" i="41"/>
  <c r="G4426" i="41"/>
  <c r="G4427" i="41"/>
  <c r="G4428" i="41"/>
  <c r="G4429" i="41"/>
  <c r="G4430" i="41"/>
  <c r="G4431" i="41"/>
  <c r="G4432" i="41"/>
  <c r="G4433" i="41"/>
  <c r="G4434" i="41"/>
  <c r="G4435" i="41"/>
  <c r="G4436" i="41"/>
  <c r="G4437" i="41"/>
  <c r="G4438" i="41"/>
  <c r="G4439" i="41"/>
  <c r="G4440" i="41"/>
  <c r="G4441" i="41"/>
  <c r="G4442" i="41"/>
  <c r="G4443" i="41"/>
  <c r="G4444" i="41"/>
  <c r="G4445" i="41"/>
  <c r="G4446" i="41"/>
  <c r="G4447" i="41"/>
  <c r="G4448" i="41"/>
  <c r="G4449" i="41"/>
  <c r="G4450" i="41"/>
  <c r="G4451" i="41"/>
  <c r="G4452" i="41"/>
  <c r="G4453" i="41"/>
  <c r="G4454" i="41"/>
  <c r="G4455" i="41"/>
  <c r="G4456" i="41"/>
  <c r="G4457" i="41"/>
  <c r="G4458" i="41"/>
  <c r="G4459" i="41"/>
  <c r="G4460" i="41"/>
  <c r="G4461" i="41"/>
  <c r="G4462" i="41"/>
  <c r="G4463" i="41"/>
  <c r="G4464" i="41"/>
  <c r="G4465" i="41"/>
  <c r="G4466" i="41"/>
  <c r="G4467" i="41"/>
  <c r="G4468" i="41"/>
  <c r="G4469" i="41"/>
  <c r="G4470" i="41"/>
  <c r="G4471" i="41"/>
  <c r="G4472" i="41"/>
  <c r="G4473" i="41"/>
  <c r="G4474" i="41"/>
  <c r="G4475" i="41"/>
  <c r="G4476" i="41"/>
  <c r="G4477" i="41"/>
  <c r="G4478" i="41"/>
  <c r="G4479" i="41"/>
  <c r="G4480" i="41"/>
  <c r="G4481" i="41"/>
  <c r="G4482" i="41"/>
  <c r="G4483" i="41"/>
  <c r="G4484" i="41"/>
  <c r="G4485" i="41"/>
  <c r="G4486" i="41"/>
  <c r="G4487" i="41"/>
  <c r="G4488" i="41"/>
  <c r="J4426" i="41"/>
  <c r="J4427" i="41"/>
  <c r="J4428" i="41"/>
  <c r="J4429" i="41"/>
  <c r="J4430" i="41"/>
  <c r="J4431" i="41"/>
  <c r="J4432" i="41"/>
  <c r="J4433" i="41"/>
  <c r="J4434" i="41"/>
  <c r="J4435" i="41"/>
  <c r="J4436" i="41"/>
  <c r="J4437" i="41"/>
  <c r="J4438" i="41"/>
  <c r="J4439" i="41"/>
  <c r="J4440" i="41"/>
  <c r="J4441" i="41"/>
  <c r="J4442" i="41"/>
  <c r="J4443" i="41"/>
  <c r="J4444" i="41"/>
  <c r="J4445" i="41"/>
  <c r="J4446" i="41"/>
  <c r="J4447" i="41"/>
  <c r="J4448" i="41"/>
  <c r="J4449" i="41"/>
  <c r="J4450" i="41"/>
  <c r="J4451" i="41"/>
  <c r="J4452" i="41"/>
  <c r="J4453" i="41"/>
  <c r="J4454" i="41"/>
  <c r="J4455" i="41"/>
  <c r="J4456" i="41"/>
  <c r="J4457" i="41"/>
  <c r="J4458" i="41"/>
  <c r="J4459" i="41"/>
  <c r="J4460" i="41"/>
  <c r="J4461" i="41"/>
  <c r="J4462" i="41"/>
  <c r="J4463" i="41"/>
  <c r="J4464" i="41"/>
  <c r="J4465" i="41"/>
  <c r="J4466" i="41"/>
  <c r="J4467" i="41"/>
  <c r="J4468" i="41"/>
  <c r="J4469" i="41"/>
  <c r="J4470" i="41"/>
  <c r="J4471" i="41"/>
  <c r="J4472" i="41"/>
  <c r="J4473" i="41"/>
  <c r="J4474" i="41"/>
  <c r="J4475" i="41"/>
  <c r="J4476" i="41"/>
  <c r="J4477" i="41"/>
  <c r="J4478" i="41"/>
  <c r="J4479" i="41"/>
  <c r="J4480" i="41"/>
  <c r="J4481" i="41"/>
  <c r="J4482" i="41"/>
  <c r="J4483" i="41"/>
  <c r="J4484" i="41"/>
  <c r="J4485" i="41"/>
  <c r="J4486" i="41"/>
  <c r="J4487" i="41"/>
  <c r="J4488" i="41"/>
  <c r="O4221" i="41"/>
  <c r="O4222" i="41"/>
  <c r="O4223" i="41"/>
  <c r="O4224" i="41"/>
  <c r="O4225" i="41"/>
  <c r="O4226" i="41"/>
  <c r="O4227" i="41"/>
  <c r="O4228" i="41"/>
  <c r="O4229" i="41"/>
  <c r="O4230" i="41"/>
  <c r="O4231" i="41"/>
  <c r="O4232" i="41"/>
  <c r="O4233" i="41"/>
  <c r="O4234" i="41"/>
  <c r="O4235" i="41"/>
  <c r="O4236" i="41"/>
  <c r="O4237" i="41"/>
  <c r="O4238" i="41"/>
  <c r="O4239" i="41"/>
  <c r="O4240" i="41"/>
  <c r="O4241" i="41"/>
  <c r="O4242" i="41"/>
  <c r="O4243" i="41"/>
  <c r="O4244" i="41"/>
  <c r="O4245" i="41"/>
  <c r="O4246" i="41"/>
  <c r="O4247" i="41"/>
  <c r="O4248" i="41"/>
  <c r="O4249" i="41"/>
  <c r="O4250" i="41"/>
  <c r="O4251" i="41"/>
  <c r="O4252" i="41"/>
  <c r="O4253" i="41"/>
  <c r="O4254" i="41"/>
  <c r="O4255" i="41"/>
  <c r="O4256" i="41"/>
  <c r="O4257" i="41"/>
  <c r="O4258" i="41"/>
  <c r="O4259" i="41"/>
  <c r="O4260" i="41"/>
  <c r="O4261" i="41"/>
  <c r="O4262" i="41"/>
  <c r="O4263" i="41"/>
  <c r="O4264" i="41"/>
  <c r="O4265" i="41"/>
  <c r="O4266" i="41"/>
  <c r="O4267" i="41"/>
  <c r="O4268" i="41"/>
  <c r="O4269" i="41"/>
  <c r="O4270" i="41"/>
  <c r="O4271" i="41"/>
  <c r="O4272" i="41"/>
  <c r="O4273" i="41"/>
  <c r="O4274" i="41"/>
  <c r="O4275" i="41"/>
  <c r="O4276" i="41"/>
  <c r="O4277" i="41"/>
  <c r="O4278" i="41"/>
  <c r="O4279" i="41"/>
  <c r="O4280" i="41"/>
  <c r="O4281" i="41"/>
  <c r="O4282" i="41"/>
  <c r="O4283" i="41"/>
  <c r="O4284" i="41"/>
  <c r="O4285" i="41"/>
  <c r="O4286" i="41"/>
  <c r="O4287" i="41"/>
  <c r="O4288" i="41"/>
  <c r="O4289" i="41"/>
  <c r="O4290" i="41"/>
  <c r="O4291" i="41"/>
  <c r="O4292" i="41"/>
  <c r="O4293" i="41"/>
  <c r="O4294" i="41"/>
  <c r="O4295" i="41"/>
  <c r="O4296" i="41"/>
  <c r="O4297" i="41"/>
  <c r="O4298" i="41"/>
  <c r="O4299" i="41"/>
  <c r="O4300" i="41"/>
  <c r="O4301" i="41"/>
  <c r="O4302" i="41"/>
  <c r="O4303" i="41"/>
  <c r="O4304" i="41"/>
  <c r="O4305" i="41"/>
  <c r="O4306" i="41"/>
  <c r="O4307" i="41"/>
  <c r="O4308" i="41"/>
  <c r="O4309" i="41"/>
  <c r="O4310" i="41"/>
  <c r="O4311" i="41"/>
  <c r="O4312" i="41"/>
  <c r="O4313" i="41"/>
  <c r="O4314" i="41"/>
  <c r="O4315" i="41"/>
  <c r="O4316" i="41"/>
  <c r="O4317" i="41"/>
  <c r="O4318" i="41"/>
  <c r="O4319" i="41"/>
  <c r="O4320" i="41"/>
  <c r="O4321" i="41"/>
  <c r="O4322" i="41"/>
  <c r="O4323" i="41"/>
  <c r="O4324" i="41"/>
  <c r="O4325" i="41"/>
  <c r="O4326" i="41"/>
  <c r="O4327" i="41"/>
  <c r="O4328" i="41"/>
  <c r="O4329" i="41"/>
  <c r="O4330" i="41"/>
  <c r="O4331" i="41"/>
  <c r="O4332" i="41"/>
  <c r="O4333" i="41"/>
  <c r="O4334" i="41"/>
  <c r="O4335" i="41"/>
  <c r="O4336" i="41"/>
  <c r="O4337" i="41"/>
  <c r="O4338" i="41"/>
  <c r="O4339" i="41"/>
  <c r="O4340" i="41"/>
  <c r="O4341" i="41"/>
  <c r="O4342" i="41"/>
  <c r="O4343" i="41"/>
  <c r="O4344" i="41"/>
  <c r="O4345" i="41"/>
  <c r="O4346" i="41"/>
  <c r="O4347" i="41"/>
  <c r="O4348" i="41"/>
  <c r="O4349" i="41"/>
  <c r="O4350" i="41"/>
  <c r="O4351" i="41"/>
  <c r="O4352" i="41"/>
  <c r="O4353" i="41"/>
  <c r="O4354" i="41"/>
  <c r="O4355" i="41"/>
  <c r="O4356" i="41"/>
  <c r="O4357" i="41"/>
  <c r="O4358" i="41"/>
  <c r="O4359" i="41"/>
  <c r="O4360" i="41"/>
  <c r="O4361" i="41"/>
  <c r="O4362" i="41"/>
  <c r="O4363" i="41"/>
  <c r="O4364" i="41"/>
  <c r="O4365" i="41"/>
  <c r="O4366" i="41"/>
  <c r="O4367" i="41"/>
  <c r="O4368" i="41"/>
  <c r="O4369" i="41"/>
  <c r="O4370" i="41"/>
  <c r="O4371" i="41"/>
  <c r="O4372" i="41"/>
  <c r="O4373" i="41"/>
  <c r="O4374" i="41"/>
  <c r="O4375" i="41"/>
  <c r="O4376" i="41"/>
  <c r="O4377" i="41"/>
  <c r="O4378" i="41"/>
  <c r="O4379" i="41"/>
  <c r="O4380" i="41"/>
  <c r="O4381" i="41"/>
  <c r="O4382" i="41"/>
  <c r="O4383" i="41"/>
  <c r="O4385" i="41"/>
  <c r="O4386" i="41"/>
  <c r="O4387" i="41"/>
  <c r="O4388" i="41"/>
  <c r="O4389" i="41"/>
  <c r="O4390" i="41"/>
  <c r="O4391" i="41"/>
  <c r="O4392" i="41"/>
  <c r="O4393" i="41"/>
  <c r="O4394" i="41"/>
  <c r="O4395" i="41"/>
  <c r="O4396" i="41"/>
  <c r="O4397" i="41"/>
  <c r="O4398" i="41"/>
  <c r="O4399" i="41"/>
  <c r="O4400" i="41"/>
  <c r="O4401" i="41"/>
  <c r="O4402" i="41"/>
  <c r="O4403" i="41"/>
  <c r="O4404" i="41"/>
  <c r="O4405" i="41"/>
  <c r="O4406" i="41"/>
  <c r="O4407" i="41"/>
  <c r="O4408" i="41"/>
  <c r="O4409" i="41"/>
  <c r="O4410" i="41"/>
  <c r="O4411" i="41"/>
  <c r="O4413" i="41"/>
  <c r="O4414" i="41"/>
  <c r="O4415" i="41"/>
  <c r="O4416" i="41"/>
  <c r="O4417" i="41"/>
  <c r="O4418" i="41"/>
  <c r="O4419" i="41"/>
  <c r="O4420" i="41"/>
  <c r="O4421" i="41"/>
  <c r="O4422" i="41"/>
  <c r="O4423" i="41"/>
  <c r="O4424" i="41"/>
  <c r="O4425" i="41"/>
  <c r="G4221" i="41"/>
  <c r="G4222" i="41"/>
  <c r="G4223" i="41"/>
  <c r="G4224" i="41"/>
  <c r="G4225" i="41"/>
  <c r="G4226" i="41"/>
  <c r="G4227" i="41"/>
  <c r="G4228" i="41"/>
  <c r="G4229" i="41"/>
  <c r="G4230" i="41"/>
  <c r="G4231" i="41"/>
  <c r="G4232" i="41"/>
  <c r="G4233" i="41"/>
  <c r="G4234" i="41"/>
  <c r="G4235" i="41"/>
  <c r="G4236" i="41"/>
  <c r="G4237" i="41"/>
  <c r="G4238" i="41"/>
  <c r="G4239" i="41"/>
  <c r="G4240" i="41"/>
  <c r="G4241" i="41"/>
  <c r="G4242" i="41"/>
  <c r="G4243" i="41"/>
  <c r="G4244" i="41"/>
  <c r="G4245" i="41"/>
  <c r="G4246" i="41"/>
  <c r="G4247" i="41"/>
  <c r="G4248" i="41"/>
  <c r="G4249" i="41"/>
  <c r="G4250" i="41"/>
  <c r="G4251" i="41"/>
  <c r="G4252" i="41"/>
  <c r="G4253" i="41"/>
  <c r="G4254" i="41"/>
  <c r="G4255" i="41"/>
  <c r="G4256" i="41"/>
  <c r="G4257" i="41"/>
  <c r="G4258" i="41"/>
  <c r="G4259" i="41"/>
  <c r="G4260" i="41"/>
  <c r="G4261" i="41"/>
  <c r="G4262" i="41"/>
  <c r="G4263" i="41"/>
  <c r="G4264" i="41"/>
  <c r="G4265" i="41"/>
  <c r="G4266" i="41"/>
  <c r="G4267" i="41"/>
  <c r="G4268" i="41"/>
  <c r="G4269" i="41"/>
  <c r="G4270" i="41"/>
  <c r="G4271" i="41"/>
  <c r="G4272" i="41"/>
  <c r="G4273" i="41"/>
  <c r="G4274" i="41"/>
  <c r="G4275" i="41"/>
  <c r="G4276" i="41"/>
  <c r="G4277" i="41"/>
  <c r="G4278" i="41"/>
  <c r="G4279" i="41"/>
  <c r="G4280" i="41"/>
  <c r="G4281" i="41"/>
  <c r="G4282" i="41"/>
  <c r="G4283" i="41"/>
  <c r="G4284" i="41"/>
  <c r="G4285" i="41"/>
  <c r="G4286" i="41"/>
  <c r="G4287" i="41"/>
  <c r="G4288" i="41"/>
  <c r="G4289" i="41"/>
  <c r="G4290" i="41"/>
  <c r="G4291" i="41"/>
  <c r="G4292" i="41"/>
  <c r="G4293" i="41"/>
  <c r="G4294" i="41"/>
  <c r="G4295" i="41"/>
  <c r="G4296" i="41"/>
  <c r="G4297" i="41"/>
  <c r="G4298" i="41"/>
  <c r="G4299" i="41"/>
  <c r="G4300" i="41"/>
  <c r="G4301" i="41"/>
  <c r="G4302" i="41"/>
  <c r="G4303" i="41"/>
  <c r="G4304" i="41"/>
  <c r="G4305" i="41"/>
  <c r="G4306" i="41"/>
  <c r="G4307" i="41"/>
  <c r="G4308" i="41"/>
  <c r="G4309" i="41"/>
  <c r="G4310" i="41"/>
  <c r="G4311" i="41"/>
  <c r="G4312" i="41"/>
  <c r="G4313" i="41"/>
  <c r="G4314" i="41"/>
  <c r="G4315" i="41"/>
  <c r="G4316" i="41"/>
  <c r="G4317" i="41"/>
  <c r="G4318" i="41"/>
  <c r="G4319" i="41"/>
  <c r="G4320" i="41"/>
  <c r="G4321" i="41"/>
  <c r="G4322" i="41"/>
  <c r="G4323" i="41"/>
  <c r="G4324" i="41"/>
  <c r="G4325" i="41"/>
  <c r="G4326" i="41"/>
  <c r="G4327" i="41"/>
  <c r="G4328" i="41"/>
  <c r="G4329" i="41"/>
  <c r="G4330" i="41"/>
  <c r="G4331" i="41"/>
  <c r="G4332" i="41"/>
  <c r="G4333" i="41"/>
  <c r="G4334" i="41"/>
  <c r="G4335" i="41"/>
  <c r="G4336" i="41"/>
  <c r="G4337" i="41"/>
  <c r="G4338" i="41"/>
  <c r="G4339" i="41"/>
  <c r="G4340" i="41"/>
  <c r="G4341" i="41"/>
  <c r="G4342" i="41"/>
  <c r="G4343" i="41"/>
  <c r="G4344" i="41"/>
  <c r="G4345" i="41"/>
  <c r="G4346" i="41"/>
  <c r="G4347" i="41"/>
  <c r="G4348" i="41"/>
  <c r="G4349" i="41"/>
  <c r="G4350" i="41"/>
  <c r="G4351" i="41"/>
  <c r="G4352" i="41"/>
  <c r="G4353" i="41"/>
  <c r="G4354" i="41"/>
  <c r="G4355" i="41"/>
  <c r="G4356" i="41"/>
  <c r="G4357" i="41"/>
  <c r="G4358" i="41"/>
  <c r="G4359" i="41"/>
  <c r="G4360" i="41"/>
  <c r="G4361" i="41"/>
  <c r="G4362" i="41"/>
  <c r="G4363" i="41"/>
  <c r="G4364" i="41"/>
  <c r="G4365" i="41"/>
  <c r="G4366" i="41"/>
  <c r="G4367" i="41"/>
  <c r="G4368" i="41"/>
  <c r="G4369" i="41"/>
  <c r="G4370" i="41"/>
  <c r="G4371" i="41"/>
  <c r="G4372" i="41"/>
  <c r="G4373" i="41"/>
  <c r="G4374" i="41"/>
  <c r="G4375" i="41"/>
  <c r="G4376" i="41"/>
  <c r="G4377" i="41"/>
  <c r="G4378" i="41"/>
  <c r="G4379" i="41"/>
  <c r="G4380" i="41"/>
  <c r="G4381" i="41"/>
  <c r="G4382" i="41"/>
  <c r="G4383" i="41"/>
  <c r="G4384" i="41"/>
  <c r="G4385" i="41"/>
  <c r="G4386" i="41"/>
  <c r="G4387" i="41"/>
  <c r="G4388" i="41"/>
  <c r="G4389" i="41"/>
  <c r="G4390" i="41"/>
  <c r="G4391" i="41"/>
  <c r="G4392" i="41"/>
  <c r="G4393" i="41"/>
  <c r="G4394" i="41"/>
  <c r="G4395" i="41"/>
  <c r="G4396" i="41"/>
  <c r="G4397" i="41"/>
  <c r="G4398" i="41"/>
  <c r="G4399" i="41"/>
  <c r="G4400" i="41"/>
  <c r="G4401" i="41"/>
  <c r="G4402" i="41"/>
  <c r="G4403" i="41"/>
  <c r="G4404" i="41"/>
  <c r="G4405" i="41"/>
  <c r="G4406" i="41"/>
  <c r="G4407" i="41"/>
  <c r="G4408" i="41"/>
  <c r="G4409" i="41"/>
  <c r="G4410" i="41"/>
  <c r="G4411" i="41"/>
  <c r="G4412" i="41"/>
  <c r="G4413" i="41"/>
  <c r="G4414" i="41"/>
  <c r="G4415" i="41"/>
  <c r="G4416" i="41"/>
  <c r="G4417" i="41"/>
  <c r="G4418" i="41"/>
  <c r="G4419" i="41"/>
  <c r="G4420" i="41"/>
  <c r="G4421" i="41"/>
  <c r="G4422" i="41"/>
  <c r="G4423" i="41"/>
  <c r="G4424" i="41"/>
  <c r="G4425" i="41"/>
  <c r="J4221" i="41"/>
  <c r="J4222" i="41"/>
  <c r="J4223" i="41"/>
  <c r="J4224" i="41"/>
  <c r="J4225" i="41"/>
  <c r="J4226" i="41"/>
  <c r="J4227" i="41"/>
  <c r="J4228" i="41"/>
  <c r="J4229" i="41"/>
  <c r="J4230" i="41"/>
  <c r="J4231" i="41"/>
  <c r="J4232" i="41"/>
  <c r="J4233" i="41"/>
  <c r="J4234" i="41"/>
  <c r="J4235" i="41"/>
  <c r="J4236" i="41"/>
  <c r="J4237" i="41"/>
  <c r="J4238" i="41"/>
  <c r="J4239" i="41"/>
  <c r="J4240" i="41"/>
  <c r="J4241" i="41"/>
  <c r="J4242" i="41"/>
  <c r="J4243" i="41"/>
  <c r="J4244" i="41"/>
  <c r="J4245" i="41"/>
  <c r="J4246" i="41"/>
  <c r="J4247" i="41"/>
  <c r="J4248" i="41"/>
  <c r="J4249" i="41"/>
  <c r="J4250" i="41"/>
  <c r="J4251" i="41"/>
  <c r="J4252" i="41"/>
  <c r="J4253" i="41"/>
  <c r="J4254" i="41"/>
  <c r="J4255" i="41"/>
  <c r="J4256" i="41"/>
  <c r="J4257" i="41"/>
  <c r="J4258" i="41"/>
  <c r="J4259" i="41"/>
  <c r="J4260" i="41"/>
  <c r="J4261" i="41"/>
  <c r="J4262" i="41"/>
  <c r="J4263" i="41"/>
  <c r="J4264" i="41"/>
  <c r="J4265" i="41"/>
  <c r="J4266" i="41"/>
  <c r="J4267" i="41"/>
  <c r="J4268" i="41"/>
  <c r="J4269" i="41"/>
  <c r="J4270" i="41"/>
  <c r="J4271" i="41"/>
  <c r="J4272" i="41"/>
  <c r="J4273" i="41"/>
  <c r="J4274" i="41"/>
  <c r="J4275" i="41"/>
  <c r="J4276" i="41"/>
  <c r="J4277" i="41"/>
  <c r="J4278" i="41"/>
  <c r="J4279" i="41"/>
  <c r="J4280" i="41"/>
  <c r="J4281" i="41"/>
  <c r="J4282" i="41"/>
  <c r="J4283" i="41"/>
  <c r="J4284" i="41"/>
  <c r="J4285" i="41"/>
  <c r="J4286" i="41"/>
  <c r="J4287" i="41"/>
  <c r="J4288" i="41"/>
  <c r="J4289" i="41"/>
  <c r="J4290" i="41"/>
  <c r="J4291" i="41"/>
  <c r="J4292" i="41"/>
  <c r="J4293" i="41"/>
  <c r="J4294" i="41"/>
  <c r="J4295" i="41"/>
  <c r="J4296" i="41"/>
  <c r="J4297" i="41"/>
  <c r="J4298" i="41"/>
  <c r="J4299" i="41"/>
  <c r="J4300" i="41"/>
  <c r="J4301" i="41"/>
  <c r="J4302" i="41"/>
  <c r="J4303" i="41"/>
  <c r="J4304" i="41"/>
  <c r="J4305" i="41"/>
  <c r="J4306" i="41"/>
  <c r="J4307" i="41"/>
  <c r="J4308" i="41"/>
  <c r="J4309" i="41"/>
  <c r="J4310" i="41"/>
  <c r="J4311" i="41"/>
  <c r="J4312" i="41"/>
  <c r="J4313" i="41"/>
  <c r="J4314" i="41"/>
  <c r="J4315" i="41"/>
  <c r="J4316" i="41"/>
  <c r="J4317" i="41"/>
  <c r="J4318" i="41"/>
  <c r="J4319" i="41"/>
  <c r="J4320" i="41"/>
  <c r="J4321" i="41"/>
  <c r="J4322" i="41"/>
  <c r="J4323" i="41"/>
  <c r="J4324" i="41"/>
  <c r="J4325" i="41"/>
  <c r="J4326" i="41"/>
  <c r="J4327" i="41"/>
  <c r="J4328" i="41"/>
  <c r="J4329" i="41"/>
  <c r="J4330" i="41"/>
  <c r="J4331" i="41"/>
  <c r="J4332" i="41"/>
  <c r="J4333" i="41"/>
  <c r="J4334" i="41"/>
  <c r="J4335" i="41"/>
  <c r="J4336" i="41"/>
  <c r="J4337" i="41"/>
  <c r="J4338" i="41"/>
  <c r="J4339" i="41"/>
  <c r="J4340" i="41"/>
  <c r="J4341" i="41"/>
  <c r="J4342" i="41"/>
  <c r="J4343" i="41"/>
  <c r="J4344" i="41"/>
  <c r="J4345" i="41"/>
  <c r="J4346" i="41"/>
  <c r="J4347" i="41"/>
  <c r="J4348" i="41"/>
  <c r="J4349" i="41"/>
  <c r="J4350" i="41"/>
  <c r="J4351" i="41"/>
  <c r="J4352" i="41"/>
  <c r="J4353" i="41"/>
  <c r="J4354" i="41"/>
  <c r="J4355" i="41"/>
  <c r="J4356" i="41"/>
  <c r="J4357" i="41"/>
  <c r="J4358" i="41"/>
  <c r="J4359" i="41"/>
  <c r="J4360" i="41"/>
  <c r="J4361" i="41"/>
  <c r="J4362" i="41"/>
  <c r="J4363" i="41"/>
  <c r="J4364" i="41"/>
  <c r="J4365" i="41"/>
  <c r="J4366" i="41"/>
  <c r="J4367" i="41"/>
  <c r="J4368" i="41"/>
  <c r="J4369" i="41"/>
  <c r="J4370" i="41"/>
  <c r="J4371" i="41"/>
  <c r="J4372" i="41"/>
  <c r="J4373" i="41"/>
  <c r="J4374" i="41"/>
  <c r="J4375" i="41"/>
  <c r="J4376" i="41"/>
  <c r="J4377" i="41"/>
  <c r="J4378" i="41"/>
  <c r="J4379" i="41"/>
  <c r="J4380" i="41"/>
  <c r="J4381" i="41"/>
  <c r="J4382" i="41"/>
  <c r="J4383" i="41"/>
  <c r="J4384" i="41"/>
  <c r="J4385" i="41"/>
  <c r="J4386" i="41"/>
  <c r="J4387" i="41"/>
  <c r="J4388" i="41"/>
  <c r="J4389" i="41"/>
  <c r="J4390" i="41"/>
  <c r="J4391" i="41"/>
  <c r="J4392" i="41"/>
  <c r="J4393" i="41"/>
  <c r="J4394" i="41"/>
  <c r="J4395" i="41"/>
  <c r="J4396" i="41"/>
  <c r="J4397" i="41"/>
  <c r="J4398" i="41"/>
  <c r="J4399" i="41"/>
  <c r="J4400" i="41"/>
  <c r="J4401" i="41"/>
  <c r="J4402" i="41"/>
  <c r="J4403" i="41"/>
  <c r="J4404" i="41"/>
  <c r="J4405" i="41"/>
  <c r="J4406" i="41"/>
  <c r="J4407" i="41"/>
  <c r="J4408" i="41"/>
  <c r="J4409" i="41"/>
  <c r="J4410" i="41"/>
  <c r="J4411" i="41"/>
  <c r="J4412" i="41"/>
  <c r="J4413" i="41"/>
  <c r="J4414" i="41"/>
  <c r="J4415" i="41"/>
  <c r="J4416" i="41"/>
  <c r="J4417" i="41"/>
  <c r="J4418" i="41"/>
  <c r="J4419" i="41"/>
  <c r="J4420" i="41"/>
  <c r="J4421" i="41"/>
  <c r="J4422" i="41"/>
  <c r="J4423" i="41"/>
  <c r="J4424" i="41"/>
  <c r="J4425" i="41"/>
  <c r="O4087" i="41"/>
  <c r="J4087" i="41"/>
  <c r="G4087" i="41"/>
  <c r="O4164" i="41"/>
  <c r="O4165" i="41"/>
  <c r="O4166" i="41"/>
  <c r="O4167" i="41"/>
  <c r="O4168" i="41"/>
  <c r="O4169" i="41"/>
  <c r="O4170" i="41"/>
  <c r="O4171" i="41"/>
  <c r="O4172" i="41"/>
  <c r="O4173" i="41"/>
  <c r="O4174" i="41"/>
  <c r="O4175" i="41"/>
  <c r="O4176" i="41"/>
  <c r="O4177" i="41"/>
  <c r="O4178" i="41"/>
  <c r="O4179" i="41"/>
  <c r="O4180" i="41"/>
  <c r="O4181" i="41"/>
  <c r="O4182" i="41"/>
  <c r="O4183" i="41"/>
  <c r="O4184" i="41"/>
  <c r="O4185" i="41"/>
  <c r="O4186" i="41"/>
  <c r="O4187" i="41"/>
  <c r="O4188" i="41"/>
  <c r="O4189" i="41"/>
  <c r="O4190" i="41"/>
  <c r="O4191" i="41"/>
  <c r="O4192" i="41"/>
  <c r="O4193" i="41"/>
  <c r="O4194" i="41"/>
  <c r="O4195" i="41"/>
  <c r="O4196" i="41"/>
  <c r="O4197" i="41"/>
  <c r="O4198" i="41"/>
  <c r="O4199" i="41"/>
  <c r="O4200" i="41"/>
  <c r="O4201" i="41"/>
  <c r="O4202" i="41"/>
  <c r="O4203" i="41"/>
  <c r="O4204" i="41"/>
  <c r="O4205" i="41"/>
  <c r="O4206" i="41"/>
  <c r="O4207" i="41"/>
  <c r="O4208" i="41"/>
  <c r="O4209" i="41"/>
  <c r="O4210" i="41"/>
  <c r="O4211" i="41"/>
  <c r="O4212" i="41"/>
  <c r="O4213" i="41"/>
  <c r="O4214" i="41"/>
  <c r="O4215" i="41"/>
  <c r="O4216" i="41"/>
  <c r="O4217" i="41"/>
  <c r="O4218" i="41"/>
  <c r="O4219" i="41"/>
  <c r="O4220" i="41"/>
  <c r="J4164" i="41" l="1"/>
  <c r="J4165" i="41"/>
  <c r="J4166" i="41"/>
  <c r="J4167" i="41"/>
  <c r="J4168" i="41"/>
  <c r="J4169" i="41"/>
  <c r="J4170" i="41"/>
  <c r="J4171" i="41"/>
  <c r="J4172" i="41"/>
  <c r="J4173" i="41"/>
  <c r="J4174" i="41"/>
  <c r="J4175" i="41"/>
  <c r="J4176" i="41"/>
  <c r="J4177" i="41"/>
  <c r="J4178" i="41"/>
  <c r="J4179" i="41"/>
  <c r="J4180" i="41"/>
  <c r="J4181" i="41"/>
  <c r="J4182" i="41"/>
  <c r="J4183" i="41"/>
  <c r="J4184" i="41"/>
  <c r="J4185" i="41"/>
  <c r="J4186" i="41"/>
  <c r="J4187" i="41"/>
  <c r="J4188" i="41"/>
  <c r="J4189" i="41"/>
  <c r="J4190" i="41"/>
  <c r="J4191" i="41"/>
  <c r="J4192" i="41"/>
  <c r="J4193" i="41"/>
  <c r="J4194" i="41"/>
  <c r="J4195" i="41"/>
  <c r="J4196" i="41"/>
  <c r="J4197" i="41"/>
  <c r="J4198" i="41"/>
  <c r="J4199" i="41"/>
  <c r="J4200" i="41"/>
  <c r="J4201" i="41"/>
  <c r="J4202" i="41"/>
  <c r="J4203" i="41"/>
  <c r="J4204" i="41"/>
  <c r="J4205" i="41"/>
  <c r="J4206" i="41"/>
  <c r="J4207" i="41"/>
  <c r="J4208" i="41"/>
  <c r="J4209" i="41"/>
  <c r="J4210" i="41"/>
  <c r="J4211" i="41"/>
  <c r="J4212" i="41"/>
  <c r="J4213" i="41"/>
  <c r="J4214" i="41"/>
  <c r="J4215" i="41"/>
  <c r="J4216" i="41"/>
  <c r="J4217" i="41"/>
  <c r="J4218" i="41"/>
  <c r="J4219" i="41"/>
  <c r="J4220" i="41"/>
  <c r="G4164" i="41"/>
  <c r="G4165" i="41"/>
  <c r="G4166" i="41"/>
  <c r="G4167" i="41"/>
  <c r="G4168" i="41"/>
  <c r="G4169" i="41"/>
  <c r="G4170" i="41"/>
  <c r="G4171" i="41"/>
  <c r="G4172" i="41"/>
  <c r="G4173" i="41"/>
  <c r="G4174" i="41"/>
  <c r="G4175" i="41"/>
  <c r="G4176" i="41"/>
  <c r="G4177" i="41"/>
  <c r="G4178" i="41"/>
  <c r="G4179" i="41"/>
  <c r="G4180" i="41"/>
  <c r="G4181" i="41"/>
  <c r="G4182" i="41"/>
  <c r="G4183" i="41"/>
  <c r="G4184" i="41"/>
  <c r="G4185" i="41"/>
  <c r="G4186" i="41"/>
  <c r="G4187" i="41"/>
  <c r="G4188" i="41"/>
  <c r="G4189" i="41"/>
  <c r="G4190" i="41"/>
  <c r="G4191" i="41"/>
  <c r="G4192" i="41"/>
  <c r="G4193" i="41"/>
  <c r="G4194" i="41"/>
  <c r="G4195" i="41"/>
  <c r="G4196" i="41"/>
  <c r="G4197" i="41"/>
  <c r="G4198" i="41"/>
  <c r="G4199" i="41"/>
  <c r="G4200" i="41"/>
  <c r="G4201" i="41"/>
  <c r="G4202" i="41"/>
  <c r="G4203" i="41"/>
  <c r="G4204" i="41"/>
  <c r="G4205" i="41"/>
  <c r="G4206" i="41"/>
  <c r="G4207" i="41"/>
  <c r="G4208" i="41"/>
  <c r="G4209" i="41"/>
  <c r="G4210" i="41"/>
  <c r="G4211" i="41"/>
  <c r="G4212" i="41"/>
  <c r="G4213" i="41"/>
  <c r="G4214" i="41"/>
  <c r="G4215" i="41"/>
  <c r="G4216" i="41"/>
  <c r="G4217" i="41"/>
  <c r="G4218" i="41"/>
  <c r="G4219" i="41"/>
  <c r="G4220" i="41"/>
  <c r="O4088" i="41"/>
  <c r="O4089" i="41"/>
  <c r="O4090" i="41"/>
  <c r="O4091" i="41"/>
  <c r="O4092" i="41"/>
  <c r="O4093" i="41"/>
  <c r="O4094" i="41"/>
  <c r="O4095" i="41"/>
  <c r="O4096" i="41"/>
  <c r="O4097" i="41"/>
  <c r="O4098" i="41"/>
  <c r="O4099" i="41"/>
  <c r="O4100" i="41"/>
  <c r="O4101" i="41"/>
  <c r="O4102" i="41"/>
  <c r="O4103" i="41"/>
  <c r="O4104" i="41"/>
  <c r="O4105" i="41"/>
  <c r="O4106" i="41"/>
  <c r="O4107" i="41"/>
  <c r="O4108" i="41"/>
  <c r="O4109" i="41"/>
  <c r="O4110" i="41"/>
  <c r="O4111" i="41"/>
  <c r="O4112" i="41"/>
  <c r="O4113" i="41"/>
  <c r="O4114" i="41"/>
  <c r="O4115" i="41"/>
  <c r="O4116" i="41"/>
  <c r="O4117" i="41"/>
  <c r="O4118" i="41"/>
  <c r="O4119" i="41"/>
  <c r="O4120" i="41"/>
  <c r="O4121" i="41"/>
  <c r="O4122" i="41"/>
  <c r="O4123" i="41"/>
  <c r="O4124" i="41"/>
  <c r="O4125" i="41"/>
  <c r="O4126" i="41"/>
  <c r="O4127" i="41"/>
  <c r="O4128" i="41"/>
  <c r="O4129" i="41"/>
  <c r="O4130" i="41"/>
  <c r="O4131" i="41"/>
  <c r="O4132" i="41"/>
  <c r="O4133" i="41"/>
  <c r="O4134" i="41"/>
  <c r="O4135" i="41"/>
  <c r="O4136" i="41"/>
  <c r="O4137" i="41"/>
  <c r="O4138" i="41"/>
  <c r="O4139" i="41"/>
  <c r="O4140" i="41"/>
  <c r="O4141" i="41"/>
  <c r="O4142" i="41"/>
  <c r="O4143" i="41"/>
  <c r="O4144" i="41"/>
  <c r="O4145" i="41"/>
  <c r="O4146" i="41"/>
  <c r="O4147" i="41"/>
  <c r="O4148" i="41"/>
  <c r="O4149" i="41"/>
  <c r="O4150" i="41"/>
  <c r="O4151" i="41"/>
  <c r="O4152" i="41"/>
  <c r="O4153" i="41"/>
  <c r="O4154" i="41"/>
  <c r="O4155" i="41"/>
  <c r="O4156" i="41"/>
  <c r="O4157" i="41"/>
  <c r="O4158" i="41"/>
  <c r="O4159" i="41"/>
  <c r="O4160" i="41"/>
  <c r="O4161" i="41"/>
  <c r="O4162" i="41"/>
  <c r="O4163" i="41"/>
  <c r="J4088" i="41"/>
  <c r="J4089" i="41"/>
  <c r="J4090" i="41"/>
  <c r="J4091" i="41"/>
  <c r="J4092" i="41"/>
  <c r="J4093" i="41"/>
  <c r="J4094" i="41"/>
  <c r="J4095" i="41"/>
  <c r="J4096" i="41"/>
  <c r="J4097" i="41"/>
  <c r="J4098" i="41"/>
  <c r="J4099" i="41"/>
  <c r="J4100" i="41"/>
  <c r="J4101" i="41"/>
  <c r="J4102" i="41"/>
  <c r="J4103" i="41"/>
  <c r="J4104" i="41"/>
  <c r="J4105" i="41"/>
  <c r="J4106" i="41"/>
  <c r="J4107" i="41"/>
  <c r="J4108" i="41"/>
  <c r="J4109" i="41"/>
  <c r="J4110" i="41"/>
  <c r="J4111" i="41"/>
  <c r="J4112" i="41"/>
  <c r="J4113" i="41"/>
  <c r="J4114" i="41"/>
  <c r="J4115" i="41"/>
  <c r="J4116" i="41"/>
  <c r="J4117" i="41"/>
  <c r="J4118" i="41"/>
  <c r="J4119" i="41"/>
  <c r="J4120" i="41"/>
  <c r="J4121" i="41"/>
  <c r="J4122" i="41"/>
  <c r="J4123" i="41"/>
  <c r="J4124" i="41"/>
  <c r="J4125" i="41"/>
  <c r="J4126" i="41"/>
  <c r="J4127" i="41"/>
  <c r="J4128" i="41"/>
  <c r="J4129" i="41"/>
  <c r="J4130" i="41"/>
  <c r="J4131" i="41"/>
  <c r="J4132" i="41"/>
  <c r="J4133" i="41"/>
  <c r="J4134" i="41"/>
  <c r="J4135" i="41"/>
  <c r="J4136" i="41"/>
  <c r="J4137" i="41"/>
  <c r="J4138" i="41"/>
  <c r="J4139" i="41"/>
  <c r="J4140" i="41"/>
  <c r="J4141" i="41"/>
  <c r="J4142" i="41"/>
  <c r="J4143" i="41"/>
  <c r="J4144" i="41"/>
  <c r="J4145" i="41"/>
  <c r="J4146" i="41"/>
  <c r="J4147" i="41"/>
  <c r="J4148" i="41"/>
  <c r="J4149" i="41"/>
  <c r="J4150" i="41"/>
  <c r="J4151" i="41"/>
  <c r="J4152" i="41"/>
  <c r="J4153" i="41"/>
  <c r="J4154" i="41"/>
  <c r="J4155" i="41"/>
  <c r="J4156" i="41"/>
  <c r="J4157" i="41"/>
  <c r="J4158" i="41"/>
  <c r="J4159" i="41"/>
  <c r="J4160" i="41"/>
  <c r="J4161" i="41"/>
  <c r="J4162" i="41"/>
  <c r="J4163" i="41"/>
  <c r="G4088" i="41"/>
  <c r="G4089" i="41"/>
  <c r="G4090" i="41"/>
  <c r="G4091" i="41"/>
  <c r="G4092" i="41"/>
  <c r="G4093" i="41"/>
  <c r="G4094" i="41"/>
  <c r="G4095" i="41"/>
  <c r="G4096" i="41"/>
  <c r="G4097" i="41"/>
  <c r="G4098" i="41"/>
  <c r="G4099" i="41"/>
  <c r="G4100" i="41"/>
  <c r="G4101" i="41"/>
  <c r="G4102" i="41"/>
  <c r="G4103" i="41"/>
  <c r="G4104" i="41"/>
  <c r="G4105" i="41"/>
  <c r="G4106" i="41"/>
  <c r="G4107" i="41"/>
  <c r="G4108" i="41"/>
  <c r="G4109" i="41"/>
  <c r="G4110" i="41"/>
  <c r="G4111" i="41"/>
  <c r="G4112" i="41"/>
  <c r="G4113" i="41"/>
  <c r="G4114" i="41"/>
  <c r="G4115" i="41"/>
  <c r="G4116" i="41"/>
  <c r="G4117" i="41"/>
  <c r="G4118" i="41"/>
  <c r="G4119" i="41"/>
  <c r="G4120" i="41"/>
  <c r="G4121" i="41"/>
  <c r="G4122" i="41"/>
  <c r="G4123" i="41"/>
  <c r="G4124" i="41"/>
  <c r="G4125" i="41"/>
  <c r="G4126" i="41"/>
  <c r="G4127" i="41"/>
  <c r="G4128" i="41"/>
  <c r="G4129" i="41"/>
  <c r="G4130" i="41"/>
  <c r="G4131" i="41"/>
  <c r="G4132" i="41"/>
  <c r="G4133" i="41"/>
  <c r="G4134" i="41"/>
  <c r="G4135" i="41"/>
  <c r="G4136" i="41"/>
  <c r="G4137" i="41"/>
  <c r="G4138" i="41"/>
  <c r="G4139" i="41"/>
  <c r="G4140" i="41"/>
  <c r="G4141" i="41"/>
  <c r="G4142" i="41"/>
  <c r="G4143" i="41"/>
  <c r="G4144" i="41"/>
  <c r="G4145" i="41"/>
  <c r="G4146" i="41"/>
  <c r="G4147" i="41"/>
  <c r="G4148" i="41"/>
  <c r="G4149" i="41"/>
  <c r="G4150" i="41"/>
  <c r="G4151" i="41"/>
  <c r="G4152" i="41"/>
  <c r="G4153" i="41"/>
  <c r="G4154" i="41"/>
  <c r="G4155" i="41"/>
  <c r="G4156" i="41"/>
  <c r="G4157" i="41"/>
  <c r="G4158" i="41"/>
  <c r="G4159" i="41"/>
  <c r="G4160" i="41"/>
  <c r="G4161" i="41"/>
  <c r="G4162" i="41"/>
  <c r="G4163" i="41"/>
  <c r="O4045" i="41"/>
  <c r="O4046" i="41"/>
  <c r="O4047" i="41"/>
  <c r="O4048" i="41"/>
  <c r="O4049" i="41"/>
  <c r="O4050" i="41"/>
  <c r="O4051" i="41"/>
  <c r="O4052" i="41"/>
  <c r="O4053" i="41"/>
  <c r="O4054" i="41"/>
  <c r="O4055" i="41"/>
  <c r="O4056" i="41"/>
  <c r="O4057" i="41"/>
  <c r="O4058" i="41"/>
  <c r="O4059" i="41"/>
  <c r="O4060" i="41"/>
  <c r="O4061" i="41"/>
  <c r="O4062" i="41"/>
  <c r="O4063" i="41"/>
  <c r="O4064" i="41"/>
  <c r="O4065" i="41"/>
  <c r="O4066" i="41"/>
  <c r="O4067" i="41"/>
  <c r="O4068" i="41"/>
  <c r="O4069" i="41"/>
  <c r="O4070" i="41"/>
  <c r="O4071" i="41"/>
  <c r="O4072" i="41"/>
  <c r="O4073" i="41"/>
  <c r="O4074" i="41"/>
  <c r="O4075" i="41"/>
  <c r="O4076" i="41"/>
  <c r="O4077" i="41"/>
  <c r="O4078" i="41"/>
  <c r="O4079" i="41"/>
  <c r="O4080" i="41"/>
  <c r="O4081" i="41"/>
  <c r="O4082" i="41"/>
  <c r="O4083" i="41"/>
  <c r="O4084" i="41"/>
  <c r="O4085" i="41"/>
  <c r="O4086" i="41"/>
  <c r="J4044" i="41"/>
  <c r="J4045" i="41"/>
  <c r="J4046" i="41"/>
  <c r="J4047" i="41"/>
  <c r="J4048" i="41"/>
  <c r="J4049" i="41"/>
  <c r="J4050" i="41"/>
  <c r="J4051" i="41"/>
  <c r="J4052" i="41"/>
  <c r="J4053" i="41"/>
  <c r="J4054" i="41"/>
  <c r="J4055" i="41"/>
  <c r="J4056" i="41"/>
  <c r="J4057" i="41"/>
  <c r="J4058" i="41"/>
  <c r="J4059" i="41"/>
  <c r="J4060" i="41"/>
  <c r="J4061" i="41"/>
  <c r="J4062" i="41"/>
  <c r="J4063" i="41"/>
  <c r="J4064" i="41"/>
  <c r="J4065" i="41"/>
  <c r="J4066" i="41"/>
  <c r="J4067" i="41"/>
  <c r="J4068" i="41"/>
  <c r="J4069" i="41"/>
  <c r="J4070" i="41"/>
  <c r="J4071" i="41"/>
  <c r="J4072" i="41"/>
  <c r="J4073" i="41"/>
  <c r="J4074" i="41"/>
  <c r="J4075" i="41"/>
  <c r="J4076" i="41"/>
  <c r="J4077" i="41"/>
  <c r="J4078" i="41"/>
  <c r="J4079" i="41"/>
  <c r="J4080" i="41"/>
  <c r="J4081" i="41"/>
  <c r="J4082" i="41"/>
  <c r="J4083" i="41"/>
  <c r="J4084" i="41"/>
  <c r="J4085" i="41"/>
  <c r="J4086" i="41"/>
  <c r="G4045" i="41"/>
  <c r="G4046" i="41"/>
  <c r="G4047" i="41"/>
  <c r="G4048" i="41"/>
  <c r="G4049" i="41"/>
  <c r="G4050" i="41"/>
  <c r="G4051" i="41"/>
  <c r="G4052" i="41"/>
  <c r="G4053" i="41"/>
  <c r="G4054" i="41"/>
  <c r="G4055" i="41"/>
  <c r="G4056" i="41"/>
  <c r="G4057" i="41"/>
  <c r="G4058" i="41"/>
  <c r="G4059" i="41"/>
  <c r="G4060" i="41"/>
  <c r="G4061" i="41"/>
  <c r="G4062" i="41"/>
  <c r="G4063" i="41"/>
  <c r="G4064" i="41"/>
  <c r="G4065" i="41"/>
  <c r="G4066" i="41"/>
  <c r="G4067" i="41"/>
  <c r="G4068" i="41"/>
  <c r="G4069" i="41"/>
  <c r="G4070" i="41"/>
  <c r="G4071" i="41"/>
  <c r="G4072" i="41"/>
  <c r="G4073" i="41"/>
  <c r="G4074" i="41"/>
  <c r="G4075" i="41"/>
  <c r="G4076" i="41"/>
  <c r="G4077" i="41"/>
  <c r="G4078" i="41"/>
  <c r="G4079" i="41"/>
  <c r="G4080" i="41"/>
  <c r="G4081" i="41"/>
  <c r="G4082" i="41"/>
  <c r="G4083" i="41"/>
  <c r="G4084" i="41"/>
  <c r="G4085" i="41"/>
  <c r="G4086" i="41"/>
  <c r="O3978" i="41"/>
  <c r="O3979" i="41"/>
  <c r="O3980" i="41"/>
  <c r="O3981" i="41"/>
  <c r="O3982" i="41"/>
  <c r="O3983" i="41"/>
  <c r="O3984" i="41"/>
  <c r="O3985" i="41"/>
  <c r="O3986" i="41"/>
  <c r="O3987" i="41"/>
  <c r="O3988" i="41"/>
  <c r="O3989" i="41"/>
  <c r="O3990" i="41"/>
  <c r="O3991" i="41"/>
  <c r="O3992" i="41"/>
  <c r="O3993" i="41"/>
  <c r="O3994" i="41"/>
  <c r="O3995" i="41"/>
  <c r="O3996" i="41"/>
  <c r="O3997" i="41"/>
  <c r="O3998" i="41"/>
  <c r="O3999" i="41"/>
  <c r="O4000" i="41"/>
  <c r="O4001" i="41"/>
  <c r="O4002" i="41"/>
  <c r="O4003" i="41"/>
  <c r="O4004" i="41"/>
  <c r="O4005" i="41"/>
  <c r="O4006" i="41"/>
  <c r="O4007" i="41"/>
  <c r="O4008" i="41"/>
  <c r="O4009" i="41"/>
  <c r="O4010" i="41"/>
  <c r="O4011" i="41"/>
  <c r="O4012" i="41"/>
  <c r="O4013" i="41"/>
  <c r="O4014" i="41"/>
  <c r="O4015" i="41"/>
  <c r="O4016" i="41"/>
  <c r="O4017" i="41"/>
  <c r="O4018" i="41"/>
  <c r="O4019" i="41"/>
  <c r="O4020" i="41"/>
  <c r="O4021" i="41"/>
  <c r="O4022" i="41"/>
  <c r="O4023" i="41"/>
  <c r="O4024" i="41"/>
  <c r="O4025" i="41"/>
  <c r="O4026" i="41"/>
  <c r="O4027" i="41"/>
  <c r="O4028" i="41"/>
  <c r="O4029" i="41"/>
  <c r="O4030" i="41"/>
  <c r="O4031" i="41"/>
  <c r="O4032" i="41"/>
  <c r="O4033" i="41"/>
  <c r="O4034" i="41"/>
  <c r="O4035" i="41"/>
  <c r="O4036" i="41"/>
  <c r="O4037" i="41"/>
  <c r="O4038" i="41"/>
  <c r="O4039" i="41"/>
  <c r="O4040" i="41"/>
  <c r="O4041" i="41"/>
  <c r="O4042" i="41"/>
  <c r="O4043" i="41"/>
  <c r="O4044" i="41"/>
  <c r="G3978" i="41"/>
  <c r="G3979" i="41"/>
  <c r="G3980" i="41"/>
  <c r="G3981" i="41"/>
  <c r="G3982" i="41"/>
  <c r="G3983" i="41"/>
  <c r="G3984" i="41"/>
  <c r="G3985" i="41"/>
  <c r="G3986" i="41"/>
  <c r="G3987" i="41"/>
  <c r="G3988" i="41"/>
  <c r="G3989" i="41"/>
  <c r="G3990" i="41"/>
  <c r="G3991" i="41"/>
  <c r="G3992" i="41"/>
  <c r="G3993" i="41"/>
  <c r="G3994" i="41"/>
  <c r="G3995" i="41"/>
  <c r="G3996" i="41"/>
  <c r="G3997" i="41"/>
  <c r="G3998" i="41"/>
  <c r="G3999" i="41"/>
  <c r="G4000" i="41"/>
  <c r="G4001" i="41"/>
  <c r="G4002" i="41"/>
  <c r="G4003" i="41"/>
  <c r="G4004" i="41"/>
  <c r="G4005" i="41"/>
  <c r="G4006" i="41"/>
  <c r="G4007" i="41"/>
  <c r="G4008" i="41"/>
  <c r="G4009" i="41"/>
  <c r="G4010" i="41"/>
  <c r="G4011" i="41"/>
  <c r="G4012" i="41"/>
  <c r="G4013" i="41"/>
  <c r="G4014" i="41"/>
  <c r="G4015" i="41"/>
  <c r="G4016" i="41"/>
  <c r="G4017" i="41"/>
  <c r="G4018" i="41"/>
  <c r="G4019" i="41"/>
  <c r="G4020" i="41"/>
  <c r="G4021" i="41"/>
  <c r="G4022" i="41"/>
  <c r="G4023" i="41"/>
  <c r="G4024" i="41"/>
  <c r="G4025" i="41"/>
  <c r="G4026" i="41"/>
  <c r="G4027" i="41"/>
  <c r="G4028" i="41"/>
  <c r="G4029" i="41"/>
  <c r="G4030" i="41"/>
  <c r="G4031" i="41"/>
  <c r="G4032" i="41"/>
  <c r="G4033" i="41"/>
  <c r="G4034" i="41"/>
  <c r="G4035" i="41"/>
  <c r="G4036" i="41"/>
  <c r="G4037" i="41"/>
  <c r="G4038" i="41"/>
  <c r="G4039" i="41"/>
  <c r="G4040" i="41"/>
  <c r="G4041" i="41"/>
  <c r="G4042" i="41"/>
  <c r="G4043" i="41"/>
  <c r="G4044" i="41"/>
  <c r="J3978" i="41"/>
  <c r="J3979" i="41"/>
  <c r="J3980" i="41"/>
  <c r="J3981" i="41"/>
  <c r="J3982" i="41"/>
  <c r="J3983" i="41"/>
  <c r="J3984" i="41"/>
  <c r="J3985" i="41"/>
  <c r="J3986" i="41"/>
  <c r="J3987" i="41"/>
  <c r="J3988" i="41"/>
  <c r="J3989" i="41"/>
  <c r="J3990" i="41"/>
  <c r="J3991" i="41"/>
  <c r="J3992" i="41"/>
  <c r="J3993" i="41"/>
  <c r="J3994" i="41"/>
  <c r="J3995" i="41"/>
  <c r="J3996" i="41"/>
  <c r="J3997" i="41"/>
  <c r="J3998" i="41"/>
  <c r="J3999" i="41"/>
  <c r="J4000" i="41"/>
  <c r="J4001" i="41"/>
  <c r="J4002" i="41"/>
  <c r="J4003" i="41"/>
  <c r="J4004" i="41"/>
  <c r="J4005" i="41"/>
  <c r="J4006" i="41"/>
  <c r="J4007" i="41"/>
  <c r="J4008" i="41"/>
  <c r="J4009" i="41"/>
  <c r="J4010" i="41"/>
  <c r="J4011" i="41"/>
  <c r="J4012" i="41"/>
  <c r="J4013" i="41"/>
  <c r="J4014" i="41"/>
  <c r="J4015" i="41"/>
  <c r="J4016" i="41"/>
  <c r="J4017" i="41"/>
  <c r="J4018" i="41"/>
  <c r="J4019" i="41"/>
  <c r="J4020" i="41"/>
  <c r="J4021" i="41"/>
  <c r="J4022" i="41"/>
  <c r="J4023" i="41"/>
  <c r="J4024" i="41"/>
  <c r="J4025" i="41"/>
  <c r="J4026" i="41"/>
  <c r="J4027" i="41"/>
  <c r="J4028" i="41"/>
  <c r="J4029" i="41"/>
  <c r="J4030" i="41"/>
  <c r="J4031" i="41"/>
  <c r="J4032" i="41"/>
  <c r="J4033" i="41"/>
  <c r="J4034" i="41"/>
  <c r="J4035" i="41"/>
  <c r="J4036" i="41"/>
  <c r="J4037" i="41"/>
  <c r="J4038" i="41"/>
  <c r="J4039" i="41"/>
  <c r="J4040" i="41"/>
  <c r="J4041" i="41"/>
  <c r="J4042" i="41"/>
  <c r="J4043" i="41"/>
  <c r="O3814" i="41"/>
  <c r="O3815" i="41"/>
  <c r="O3816" i="41"/>
  <c r="O3817" i="41"/>
  <c r="O3818" i="41"/>
  <c r="O3819" i="41"/>
  <c r="O3820" i="41"/>
  <c r="O3821" i="41"/>
  <c r="O3822" i="41"/>
  <c r="O3823" i="41"/>
  <c r="O3824" i="41"/>
  <c r="O3825" i="41"/>
  <c r="O3826" i="41"/>
  <c r="O3827" i="41"/>
  <c r="O3828" i="41"/>
  <c r="O3829" i="41"/>
  <c r="O3830" i="41"/>
  <c r="O3831" i="41"/>
  <c r="O3832" i="41"/>
  <c r="O3833" i="41"/>
  <c r="O3834" i="41"/>
  <c r="O3835" i="41"/>
  <c r="O3836" i="41"/>
  <c r="O3837" i="41"/>
  <c r="O3838" i="41"/>
  <c r="O3839" i="41"/>
  <c r="O3840" i="41"/>
  <c r="O3841" i="41"/>
  <c r="O3842" i="41"/>
  <c r="O3843" i="41"/>
  <c r="O3844" i="41"/>
  <c r="O3845" i="41"/>
  <c r="O3846" i="41"/>
  <c r="O3847" i="41"/>
  <c r="O3848" i="41"/>
  <c r="O3849" i="41"/>
  <c r="O3850" i="41"/>
  <c r="O3851" i="41"/>
  <c r="O3852" i="41"/>
  <c r="O3853" i="41"/>
  <c r="O3854" i="41"/>
  <c r="O3855" i="41"/>
  <c r="O3856" i="41"/>
  <c r="O3857" i="41"/>
  <c r="O3858" i="41"/>
  <c r="O3859" i="41"/>
  <c r="O3860" i="41"/>
  <c r="O3861" i="41"/>
  <c r="O3862" i="41"/>
  <c r="O3863" i="41"/>
  <c r="O3864" i="41"/>
  <c r="O3865" i="41"/>
  <c r="O3866" i="41"/>
  <c r="O3867" i="41"/>
  <c r="O3868" i="41"/>
  <c r="O3869" i="41"/>
  <c r="O3870" i="41"/>
  <c r="O3871" i="41"/>
  <c r="O3872" i="41"/>
  <c r="O3873" i="41"/>
  <c r="O3874" i="41"/>
  <c r="O3875" i="41"/>
  <c r="O3876" i="41"/>
  <c r="O3877" i="41"/>
  <c r="O3878" i="41"/>
  <c r="O3879" i="41"/>
  <c r="O3880" i="41"/>
  <c r="O3881" i="41"/>
  <c r="O3882" i="41"/>
  <c r="O3883" i="41"/>
  <c r="O3884" i="41"/>
  <c r="O3885" i="41"/>
  <c r="O3886" i="41"/>
  <c r="O3887" i="41"/>
  <c r="O3888" i="41"/>
  <c r="O3889" i="41"/>
  <c r="O3890" i="41"/>
  <c r="O3891" i="41"/>
  <c r="O3892" i="41"/>
  <c r="O3893" i="41"/>
  <c r="O3894" i="41"/>
  <c r="O3895" i="41"/>
  <c r="O3896" i="41"/>
  <c r="O3897" i="41"/>
  <c r="O3898" i="41"/>
  <c r="O3899" i="41"/>
  <c r="O3900" i="41"/>
  <c r="O3901" i="41"/>
  <c r="O3902" i="41"/>
  <c r="O3903" i="41"/>
  <c r="O3904" i="41"/>
  <c r="O3905" i="41"/>
  <c r="O3906" i="41"/>
  <c r="O3907" i="41"/>
  <c r="O3908" i="41"/>
  <c r="O3909" i="41"/>
  <c r="O3910" i="41"/>
  <c r="O3911" i="41"/>
  <c r="O3912" i="41"/>
  <c r="O3913" i="41"/>
  <c r="O3914" i="41"/>
  <c r="O3915" i="41"/>
  <c r="O3916" i="41"/>
  <c r="O3917" i="41"/>
  <c r="O3918" i="41"/>
  <c r="O3919" i="41"/>
  <c r="O3920" i="41"/>
  <c r="O3921" i="41"/>
  <c r="O3922" i="41"/>
  <c r="O3923" i="41"/>
  <c r="O3924" i="41"/>
  <c r="O3925" i="41"/>
  <c r="O3926" i="41"/>
  <c r="O3927" i="41"/>
  <c r="O3928" i="41"/>
  <c r="O3929" i="41"/>
  <c r="O3930" i="41"/>
  <c r="O3931" i="41"/>
  <c r="O3932" i="41"/>
  <c r="O3933" i="41"/>
  <c r="O3934" i="41"/>
  <c r="O3935" i="41"/>
  <c r="O3936" i="41"/>
  <c r="O3937" i="41"/>
  <c r="O3938" i="41"/>
  <c r="O3939" i="41"/>
  <c r="O3940" i="41"/>
  <c r="O3941" i="41"/>
  <c r="O3942" i="41"/>
  <c r="O3943" i="41"/>
  <c r="O3944" i="41"/>
  <c r="O3945" i="41"/>
  <c r="O3946" i="41"/>
  <c r="O3947" i="41"/>
  <c r="O3948" i="41"/>
  <c r="O3949" i="41"/>
  <c r="O3950" i="41"/>
  <c r="O3951" i="41"/>
  <c r="O3952" i="41"/>
  <c r="O3953" i="41"/>
  <c r="O3954" i="41"/>
  <c r="O3955" i="41"/>
  <c r="O3956" i="41"/>
  <c r="O3957" i="41"/>
  <c r="O3958" i="41"/>
  <c r="O3959" i="41"/>
  <c r="O3960" i="41"/>
  <c r="O3961" i="41"/>
  <c r="O3962" i="41"/>
  <c r="O3963" i="41"/>
  <c r="O3964" i="41"/>
  <c r="O3965" i="41"/>
  <c r="O3966" i="41"/>
  <c r="O3967" i="41"/>
  <c r="O3968" i="41"/>
  <c r="O3969" i="41"/>
  <c r="O3970" i="41"/>
  <c r="O3971" i="41"/>
  <c r="O3972" i="41"/>
  <c r="O3973" i="41"/>
  <c r="O3974" i="41"/>
  <c r="O3975" i="41"/>
  <c r="O3976" i="41"/>
  <c r="O3977" i="41"/>
  <c r="J3946" i="41"/>
  <c r="J3947" i="41"/>
  <c r="J3948" i="41"/>
  <c r="J3949" i="41"/>
  <c r="J3950" i="41"/>
  <c r="J3951" i="41"/>
  <c r="J3952" i="41"/>
  <c r="J3953" i="41"/>
  <c r="J3954" i="41"/>
  <c r="J3955" i="41"/>
  <c r="J3956" i="41"/>
  <c r="J3957" i="41"/>
  <c r="J3958" i="41"/>
  <c r="J3959" i="41"/>
  <c r="J3960" i="41"/>
  <c r="J3961" i="41"/>
  <c r="J3962" i="41"/>
  <c r="J3963" i="41"/>
  <c r="J3964" i="41"/>
  <c r="J3965" i="41"/>
  <c r="J3966" i="41"/>
  <c r="J3967" i="41"/>
  <c r="J3968" i="41"/>
  <c r="J3969" i="41"/>
  <c r="J3970" i="41"/>
  <c r="J3971" i="41"/>
  <c r="J3972" i="41"/>
  <c r="J3973" i="41"/>
  <c r="J3974" i="41"/>
  <c r="J3975" i="41"/>
  <c r="J3976" i="41"/>
  <c r="J3977" i="41"/>
  <c r="G3946" i="41"/>
  <c r="G3947" i="41"/>
  <c r="G3948" i="41"/>
  <c r="G3949" i="41"/>
  <c r="G3950" i="41"/>
  <c r="G3951" i="41"/>
  <c r="G3952" i="41"/>
  <c r="G3953" i="41"/>
  <c r="G3954" i="41"/>
  <c r="G3955" i="41"/>
  <c r="G3956" i="41"/>
  <c r="G3957" i="41"/>
  <c r="G3958" i="41"/>
  <c r="G3959" i="41"/>
  <c r="G3960" i="41"/>
  <c r="G3961" i="41"/>
  <c r="G3962" i="41"/>
  <c r="G3963" i="41"/>
  <c r="G3964" i="41"/>
  <c r="G3965" i="41"/>
  <c r="G3966" i="41"/>
  <c r="G3967" i="41"/>
  <c r="G3968" i="41"/>
  <c r="G3969" i="41"/>
  <c r="G3970" i="41"/>
  <c r="G3971" i="41"/>
  <c r="G3972" i="41"/>
  <c r="G3973" i="41"/>
  <c r="G3974" i="41"/>
  <c r="G3975" i="41"/>
  <c r="G3976" i="41"/>
  <c r="G3977" i="41"/>
  <c r="O3352" i="41"/>
  <c r="G3897" i="41"/>
  <c r="G3898" i="41"/>
  <c r="G3899" i="41"/>
  <c r="G3900" i="41"/>
  <c r="G3901" i="41"/>
  <c r="G3902" i="41"/>
  <c r="G3903" i="41"/>
  <c r="G3904" i="41"/>
  <c r="G3905" i="41"/>
  <c r="G3906" i="41"/>
  <c r="G3907" i="41"/>
  <c r="G3908" i="41"/>
  <c r="G3909" i="41"/>
  <c r="G3910" i="41"/>
  <c r="G3911" i="41"/>
  <c r="G3912" i="41"/>
  <c r="G3913" i="41"/>
  <c r="G3914" i="41"/>
  <c r="G3915" i="41"/>
  <c r="G3916" i="41"/>
  <c r="G3917" i="41"/>
  <c r="G3918" i="41"/>
  <c r="G3919" i="41"/>
  <c r="G3920" i="41"/>
  <c r="G3921" i="41"/>
  <c r="G3922" i="41"/>
  <c r="G3923" i="41"/>
  <c r="G3924" i="41"/>
  <c r="G3925" i="41"/>
  <c r="G3926" i="41"/>
  <c r="G3927" i="41"/>
  <c r="G3928" i="41"/>
  <c r="G3929" i="41"/>
  <c r="G3930" i="41"/>
  <c r="G3931" i="41"/>
  <c r="G3932" i="41"/>
  <c r="G3933" i="41"/>
  <c r="G3934" i="41"/>
  <c r="G3935" i="41"/>
  <c r="G3936" i="41"/>
  <c r="G3937" i="41"/>
  <c r="G3938" i="41"/>
  <c r="G3939" i="41"/>
  <c r="G3940" i="41"/>
  <c r="G3941" i="41"/>
  <c r="G3942" i="41"/>
  <c r="G3943" i="41"/>
  <c r="G3944" i="41"/>
  <c r="G3945" i="41"/>
  <c r="J3897" i="41"/>
  <c r="J3898" i="41"/>
  <c r="J3899" i="41"/>
  <c r="J3900" i="41"/>
  <c r="J3901" i="41"/>
  <c r="J3902" i="41"/>
  <c r="J3903" i="41"/>
  <c r="J3904" i="41"/>
  <c r="J3905" i="41"/>
  <c r="J3906" i="41"/>
  <c r="J3907" i="41"/>
  <c r="J3908" i="41"/>
  <c r="J3909" i="41"/>
  <c r="J3910" i="41"/>
  <c r="J3911" i="41"/>
  <c r="J3912" i="41"/>
  <c r="J3913" i="41"/>
  <c r="J3914" i="41"/>
  <c r="J3915" i="41"/>
  <c r="J3916" i="41"/>
  <c r="J3917" i="41"/>
  <c r="J3918" i="41"/>
  <c r="J3919" i="41"/>
  <c r="J3920" i="41"/>
  <c r="J3921" i="41"/>
  <c r="J3922" i="41"/>
  <c r="J3923" i="41"/>
  <c r="J3924" i="41"/>
  <c r="J3925" i="41"/>
  <c r="J3926" i="41"/>
  <c r="J3927" i="41"/>
  <c r="J3928" i="41"/>
  <c r="J3929" i="41"/>
  <c r="J3930" i="41"/>
  <c r="J3931" i="41"/>
  <c r="J3932" i="41"/>
  <c r="J3933" i="41"/>
  <c r="J3934" i="41"/>
  <c r="J3935" i="41"/>
  <c r="J3936" i="41"/>
  <c r="J3937" i="41"/>
  <c r="J3938" i="41"/>
  <c r="J3939" i="41"/>
  <c r="J3940" i="41"/>
  <c r="J3941" i="41"/>
  <c r="J3942" i="41"/>
  <c r="J3943" i="41"/>
  <c r="J3944" i="41"/>
  <c r="J3945" i="41"/>
  <c r="J3839" i="41"/>
  <c r="J3840" i="41"/>
  <c r="J3841" i="41"/>
  <c r="J3842" i="41"/>
  <c r="J3843" i="41"/>
  <c r="J3844" i="41"/>
  <c r="J3845" i="41"/>
  <c r="J3846" i="41"/>
  <c r="J3847" i="41"/>
  <c r="J3848" i="41"/>
  <c r="J3849" i="41"/>
  <c r="J3850" i="41"/>
  <c r="J3851" i="41"/>
  <c r="J3852" i="41"/>
  <c r="J3853" i="41"/>
  <c r="J3854" i="41"/>
  <c r="J3855" i="41"/>
  <c r="J3856" i="41"/>
  <c r="J3857" i="41"/>
  <c r="J3858" i="41"/>
  <c r="J3859" i="41"/>
  <c r="J3860" i="41"/>
  <c r="J3861" i="41"/>
  <c r="J3862" i="41"/>
  <c r="J3863" i="41"/>
  <c r="J3864" i="41"/>
  <c r="J3865" i="41"/>
  <c r="J3866" i="41"/>
  <c r="J3867" i="41"/>
  <c r="J3868" i="41"/>
  <c r="J3869" i="41"/>
  <c r="J3870" i="41"/>
  <c r="J3871" i="41"/>
  <c r="J3872" i="41"/>
  <c r="J3873" i="41"/>
  <c r="J3874" i="41"/>
  <c r="J3875" i="41"/>
  <c r="J3876" i="41"/>
  <c r="J3877" i="41"/>
  <c r="J3878" i="41"/>
  <c r="J3879" i="41"/>
  <c r="J3880" i="41"/>
  <c r="J3881" i="41"/>
  <c r="J3882" i="41"/>
  <c r="J3883" i="41"/>
  <c r="J3884" i="41"/>
  <c r="J3885" i="41"/>
  <c r="J3886" i="41"/>
  <c r="J3887" i="41"/>
  <c r="J3888" i="41"/>
  <c r="J3889" i="41"/>
  <c r="J3890" i="41"/>
  <c r="J3891" i="41"/>
  <c r="J3892" i="41"/>
  <c r="J3893" i="41"/>
  <c r="J3894" i="41"/>
  <c r="J3895" i="41"/>
  <c r="J3896" i="41"/>
  <c r="G3839" i="41"/>
  <c r="G3840" i="41"/>
  <c r="G3841" i="41"/>
  <c r="G3842" i="41"/>
  <c r="G3843" i="41"/>
  <c r="G3844" i="41"/>
  <c r="G3845" i="41"/>
  <c r="G3846" i="41"/>
  <c r="G3847" i="41"/>
  <c r="G3848" i="41"/>
  <c r="G3849" i="41"/>
  <c r="G3850" i="41"/>
  <c r="G3851" i="41"/>
  <c r="G3852" i="41"/>
  <c r="G3853" i="41"/>
  <c r="G3854" i="41"/>
  <c r="G3855" i="41"/>
  <c r="G3856" i="41"/>
  <c r="G3857" i="41"/>
  <c r="G3858" i="41"/>
  <c r="G3859" i="41"/>
  <c r="G3860" i="41"/>
  <c r="G3861" i="41"/>
  <c r="G3862" i="41"/>
  <c r="G3863" i="41"/>
  <c r="G3864" i="41"/>
  <c r="G3865" i="41"/>
  <c r="G3866" i="41"/>
  <c r="G3867" i="41"/>
  <c r="G3868" i="41"/>
  <c r="G3869" i="41"/>
  <c r="G3870" i="41"/>
  <c r="G3871" i="41"/>
  <c r="G3872" i="41"/>
  <c r="G3873" i="41"/>
  <c r="G3874" i="41"/>
  <c r="G3875" i="41"/>
  <c r="G3876" i="41"/>
  <c r="G3877" i="41"/>
  <c r="G3878" i="41"/>
  <c r="G3879" i="41"/>
  <c r="G3880" i="41"/>
  <c r="G3881" i="41"/>
  <c r="G3882" i="41"/>
  <c r="G3883" i="41"/>
  <c r="G3884" i="41"/>
  <c r="G3885" i="41"/>
  <c r="G3886" i="41"/>
  <c r="G3887" i="41"/>
  <c r="G3888" i="41"/>
  <c r="G3889" i="41"/>
  <c r="G3890" i="41"/>
  <c r="G3891" i="41"/>
  <c r="G3892" i="41"/>
  <c r="G3893" i="41"/>
  <c r="G3894" i="41"/>
  <c r="G3895" i="41"/>
  <c r="G3896" i="41"/>
  <c r="O3759" i="41"/>
  <c r="O3760" i="41"/>
  <c r="O3761" i="41"/>
  <c r="O3762" i="41"/>
  <c r="O3763" i="41"/>
  <c r="O3764" i="41"/>
  <c r="O3765" i="41"/>
  <c r="O3766" i="41"/>
  <c r="O3767" i="41"/>
  <c r="O3768" i="41"/>
  <c r="O3769" i="41"/>
  <c r="O3770" i="41"/>
  <c r="O3771" i="41"/>
  <c r="O3772" i="41"/>
  <c r="O3773" i="41"/>
  <c r="O3774" i="41"/>
  <c r="O3775" i="41"/>
  <c r="O3776" i="41"/>
  <c r="O3777" i="41"/>
  <c r="O3778" i="41"/>
  <c r="O3779" i="41"/>
  <c r="O3780" i="41"/>
  <c r="O3781" i="41"/>
  <c r="O3782" i="41"/>
  <c r="O3783" i="41"/>
  <c r="O3784" i="41"/>
  <c r="O3785" i="41"/>
  <c r="O3786" i="41"/>
  <c r="O3787" i="41"/>
  <c r="O3788" i="41"/>
  <c r="O3789" i="41"/>
  <c r="O3790" i="41"/>
  <c r="O3791" i="41"/>
  <c r="O3792" i="41"/>
  <c r="O3793" i="41"/>
  <c r="O3794" i="41"/>
  <c r="O3795" i="41"/>
  <c r="O3796" i="41"/>
  <c r="O3797" i="41"/>
  <c r="O3798" i="41"/>
  <c r="O3799" i="41"/>
  <c r="O3800" i="41"/>
  <c r="O3801" i="41"/>
  <c r="O3802" i="41"/>
  <c r="O3803" i="41"/>
  <c r="O3804" i="41"/>
  <c r="O3805" i="41"/>
  <c r="O3806" i="41"/>
  <c r="O3807" i="41"/>
  <c r="O3808" i="41"/>
  <c r="O3809" i="41"/>
  <c r="O3810" i="41"/>
  <c r="O3811" i="41"/>
  <c r="O3812" i="41"/>
  <c r="O3813" i="41"/>
  <c r="G3759" i="41"/>
  <c r="G3760" i="41"/>
  <c r="G3761" i="41"/>
  <c r="G3762" i="41"/>
  <c r="G3763" i="41"/>
  <c r="G3764" i="41"/>
  <c r="G3765" i="41"/>
  <c r="G3766" i="41"/>
  <c r="G3767" i="41"/>
  <c r="G3768" i="41"/>
  <c r="G3769" i="41"/>
  <c r="G3770" i="41"/>
  <c r="G3771" i="41"/>
  <c r="G3772" i="41"/>
  <c r="G3773" i="41"/>
  <c r="G3774" i="41"/>
  <c r="G3775" i="41"/>
  <c r="G3776" i="41"/>
  <c r="G3777" i="41"/>
  <c r="G3778" i="41"/>
  <c r="G3779" i="41"/>
  <c r="G3780" i="41"/>
  <c r="G3781" i="41"/>
  <c r="G3782" i="41"/>
  <c r="G3783" i="41"/>
  <c r="G3784" i="41"/>
  <c r="G3785" i="41"/>
  <c r="G3786" i="41"/>
  <c r="G3787" i="41"/>
  <c r="G3788" i="41"/>
  <c r="G3789" i="41"/>
  <c r="G3790" i="41"/>
  <c r="G3791" i="41"/>
  <c r="G3792" i="41"/>
  <c r="G3793" i="41"/>
  <c r="G3794" i="41"/>
  <c r="G3795" i="41"/>
  <c r="G3796" i="41"/>
  <c r="G3797" i="41"/>
  <c r="G3798" i="41"/>
  <c r="G3799" i="41"/>
  <c r="G3800" i="41"/>
  <c r="G3801" i="41"/>
  <c r="G3802" i="41"/>
  <c r="G3803" i="41"/>
  <c r="G3804" i="41"/>
  <c r="G3805" i="41"/>
  <c r="G3806" i="41"/>
  <c r="G3807" i="41"/>
  <c r="G3808" i="41"/>
  <c r="G3809" i="41"/>
  <c r="G3810" i="41"/>
  <c r="G3811" i="41"/>
  <c r="G3812" i="41"/>
  <c r="G3813" i="41"/>
  <c r="G3814" i="41"/>
  <c r="G3815" i="41"/>
  <c r="G3816" i="41"/>
  <c r="G3817" i="41"/>
  <c r="G3818" i="41"/>
  <c r="G3819" i="41"/>
  <c r="G3820" i="41"/>
  <c r="G3821" i="41"/>
  <c r="G3822" i="41"/>
  <c r="G3823" i="41"/>
  <c r="G3824" i="41"/>
  <c r="G3825" i="41"/>
  <c r="G3826" i="41"/>
  <c r="G3827" i="41"/>
  <c r="G3828" i="41"/>
  <c r="G3829" i="41"/>
  <c r="G3830" i="41"/>
  <c r="G3831" i="41"/>
  <c r="G3832" i="41"/>
  <c r="G3833" i="41"/>
  <c r="G3834" i="41"/>
  <c r="G3835" i="41"/>
  <c r="G3836" i="41"/>
  <c r="G3837" i="41"/>
  <c r="G3838" i="41"/>
  <c r="J3759" i="41"/>
  <c r="J3760" i="41"/>
  <c r="J3761" i="41"/>
  <c r="J3762" i="41"/>
  <c r="J3763" i="41"/>
  <c r="J3764" i="41"/>
  <c r="J3765" i="41"/>
  <c r="J3766" i="41"/>
  <c r="J3767" i="41"/>
  <c r="J3768" i="41"/>
  <c r="J3769" i="41"/>
  <c r="J3770" i="41"/>
  <c r="J3771" i="41"/>
  <c r="J3772" i="41"/>
  <c r="J3773" i="41"/>
  <c r="J3774" i="41"/>
  <c r="J3775" i="41"/>
  <c r="J3776" i="41"/>
  <c r="J3777" i="41"/>
  <c r="J3778" i="41"/>
  <c r="J3779" i="41"/>
  <c r="J3780" i="41"/>
  <c r="J3781" i="41"/>
  <c r="J3782" i="41"/>
  <c r="J3783" i="41"/>
  <c r="J3784" i="41"/>
  <c r="J3785" i="41"/>
  <c r="J3786" i="41"/>
  <c r="J3787" i="41"/>
  <c r="J3788" i="41"/>
  <c r="J3789" i="41"/>
  <c r="J3790" i="41"/>
  <c r="J3791" i="41"/>
  <c r="J3792" i="41"/>
  <c r="J3793" i="41"/>
  <c r="J3794" i="41"/>
  <c r="J3795" i="41"/>
  <c r="J3796" i="41"/>
  <c r="J3797" i="41"/>
  <c r="J3798" i="41"/>
  <c r="J3799" i="41"/>
  <c r="J3800" i="41"/>
  <c r="J3801" i="41"/>
  <c r="J3802" i="41"/>
  <c r="J3803" i="41"/>
  <c r="J3804" i="41"/>
  <c r="J3805" i="41"/>
  <c r="J3806" i="41"/>
  <c r="J3807" i="41"/>
  <c r="J3808" i="41"/>
  <c r="J3809" i="41"/>
  <c r="J3810" i="41"/>
  <c r="J3811" i="41"/>
  <c r="J3812" i="41"/>
  <c r="J3813" i="41"/>
  <c r="J3814" i="41"/>
  <c r="J3815" i="41"/>
  <c r="J3816" i="41"/>
  <c r="J3817" i="41"/>
  <c r="J3818" i="41"/>
  <c r="J3819" i="41"/>
  <c r="J3820" i="41"/>
  <c r="J3821" i="41"/>
  <c r="J3822" i="41"/>
  <c r="J3823" i="41"/>
  <c r="J3824" i="41"/>
  <c r="J3825" i="41"/>
  <c r="J3826" i="41"/>
  <c r="J3827" i="41"/>
  <c r="J3828" i="41"/>
  <c r="J3829" i="41"/>
  <c r="J3830" i="41"/>
  <c r="J3831" i="41"/>
  <c r="J3832" i="41"/>
  <c r="J3833" i="41"/>
  <c r="J3834" i="41"/>
  <c r="J3835" i="41"/>
  <c r="J3836" i="41"/>
  <c r="J3837" i="41"/>
  <c r="J3838" i="41"/>
  <c r="O3724" i="41"/>
  <c r="O3725" i="41"/>
  <c r="O3726" i="41"/>
  <c r="O3727" i="41"/>
  <c r="O3728" i="41"/>
  <c r="O3729" i="41"/>
  <c r="O3730" i="41"/>
  <c r="O3731" i="41"/>
  <c r="O3732" i="41"/>
  <c r="O3733" i="41"/>
  <c r="O3734" i="41"/>
  <c r="O3735" i="41"/>
  <c r="O3736" i="41"/>
  <c r="O3737" i="41"/>
  <c r="O3738" i="41"/>
  <c r="O3739" i="41"/>
  <c r="O3740" i="41"/>
  <c r="O3741" i="41"/>
  <c r="O3742" i="41"/>
  <c r="O3743" i="41"/>
  <c r="O3744" i="41"/>
  <c r="O3745" i="41"/>
  <c r="O3746" i="41"/>
  <c r="O3747" i="41"/>
  <c r="O3748" i="41"/>
  <c r="O3749" i="41"/>
  <c r="O3750" i="41"/>
  <c r="O3751" i="41"/>
  <c r="O3752" i="41"/>
  <c r="O3753" i="41"/>
  <c r="O3754" i="41"/>
  <c r="O3755" i="41"/>
  <c r="O3756" i="41"/>
  <c r="O3757" i="41"/>
  <c r="O3758" i="41"/>
  <c r="G3724" i="41"/>
  <c r="G3725" i="41"/>
  <c r="G3726" i="41"/>
  <c r="G3727" i="41"/>
  <c r="G3728" i="41"/>
  <c r="G3729" i="41"/>
  <c r="G3730" i="41"/>
  <c r="G3731" i="41"/>
  <c r="G3732" i="41"/>
  <c r="G3733" i="41"/>
  <c r="G3734" i="41"/>
  <c r="G3735" i="41"/>
  <c r="G3736" i="41"/>
  <c r="G3737" i="41"/>
  <c r="G3738" i="41"/>
  <c r="G3739" i="41"/>
  <c r="G3740" i="41"/>
  <c r="G3741" i="41"/>
  <c r="G3742" i="41"/>
  <c r="G3743" i="41"/>
  <c r="G3744" i="41"/>
  <c r="G3745" i="41"/>
  <c r="G3746" i="41"/>
  <c r="G3747" i="41"/>
  <c r="G3748" i="41"/>
  <c r="G3749" i="41"/>
  <c r="G3750" i="41"/>
  <c r="G3751" i="41"/>
  <c r="G3752" i="41"/>
  <c r="G3753" i="41"/>
  <c r="G3754" i="41"/>
  <c r="G3755" i="41"/>
  <c r="G3756" i="41"/>
  <c r="G3757" i="41"/>
  <c r="G3758" i="41"/>
  <c r="J3724" i="41"/>
  <c r="J3725" i="41"/>
  <c r="J3726" i="41"/>
  <c r="J3727" i="41"/>
  <c r="J3728" i="41"/>
  <c r="J3729" i="41"/>
  <c r="J3730" i="41"/>
  <c r="J3731" i="41"/>
  <c r="J3732" i="41"/>
  <c r="J3733" i="41"/>
  <c r="J3734" i="41"/>
  <c r="J3735" i="41"/>
  <c r="J3736" i="41"/>
  <c r="J3737" i="41"/>
  <c r="J3738" i="41"/>
  <c r="J3739" i="41"/>
  <c r="J3740" i="41"/>
  <c r="J3741" i="41"/>
  <c r="J3742" i="41"/>
  <c r="J3743" i="41"/>
  <c r="J3744" i="41"/>
  <c r="J3745" i="41"/>
  <c r="J3746" i="41"/>
  <c r="J3747" i="41"/>
  <c r="J3748" i="41"/>
  <c r="J3749" i="41"/>
  <c r="J3750" i="41"/>
  <c r="J3751" i="41"/>
  <c r="J3752" i="41"/>
  <c r="J3753" i="41"/>
  <c r="J3754" i="41"/>
  <c r="J3755" i="41"/>
  <c r="J3756" i="41"/>
  <c r="J3757" i="41"/>
  <c r="J3758" i="41"/>
  <c r="O3657" i="41"/>
  <c r="O3658" i="41"/>
  <c r="O3659" i="41"/>
  <c r="O3660" i="41"/>
  <c r="O3661" i="41"/>
  <c r="O3662" i="41"/>
  <c r="O3663" i="41"/>
  <c r="O3664" i="41"/>
  <c r="O3665" i="41"/>
  <c r="O3666" i="41"/>
  <c r="O3667" i="41"/>
  <c r="O3668" i="41"/>
  <c r="O3669" i="41"/>
  <c r="O3670" i="41"/>
  <c r="O3671" i="41"/>
  <c r="O3672" i="41"/>
  <c r="O3673" i="41"/>
  <c r="O3674" i="41"/>
  <c r="O3675" i="41"/>
  <c r="O3676" i="41"/>
  <c r="O3677" i="41"/>
  <c r="O3678" i="41"/>
  <c r="O3679" i="41"/>
  <c r="O3680" i="41"/>
  <c r="O3681" i="41"/>
  <c r="O3682" i="41"/>
  <c r="O3683" i="41"/>
  <c r="O3684" i="41"/>
  <c r="O3685" i="41"/>
  <c r="O3686" i="41"/>
  <c r="O3687" i="41"/>
  <c r="O3688" i="41"/>
  <c r="O3689" i="41"/>
  <c r="O3690" i="41"/>
  <c r="O3691" i="41"/>
  <c r="O3692" i="41"/>
  <c r="O3693" i="41"/>
  <c r="O3694" i="41"/>
  <c r="O3695" i="41"/>
  <c r="O3696" i="41"/>
  <c r="O3697" i="41"/>
  <c r="O3698" i="41"/>
  <c r="O3699" i="41"/>
  <c r="O3700" i="41"/>
  <c r="O3701" i="41"/>
  <c r="O3702" i="41"/>
  <c r="O3703" i="41"/>
  <c r="O3704" i="41"/>
  <c r="O3705" i="41"/>
  <c r="O3706" i="41"/>
  <c r="O3707" i="41"/>
  <c r="O3708" i="41"/>
  <c r="O3709" i="41"/>
  <c r="O3710" i="41"/>
  <c r="O3711" i="41"/>
  <c r="O3712" i="41"/>
  <c r="O3713" i="41"/>
  <c r="O3714" i="41"/>
  <c r="O3715" i="41"/>
  <c r="O3716" i="41"/>
  <c r="O3717" i="41"/>
  <c r="O3718" i="41"/>
  <c r="O3719" i="41"/>
  <c r="O3720" i="41"/>
  <c r="O3721" i="41"/>
  <c r="O3722" i="41"/>
  <c r="O3723" i="41"/>
  <c r="G3657" i="41"/>
  <c r="G3658" i="41"/>
  <c r="G3659" i="41"/>
  <c r="G3660" i="41"/>
  <c r="G3661" i="41"/>
  <c r="G3662" i="41"/>
  <c r="G3663" i="41"/>
  <c r="G3664" i="41"/>
  <c r="G3665" i="41"/>
  <c r="G3666" i="41"/>
  <c r="G3667" i="41"/>
  <c r="G3668" i="41"/>
  <c r="G3669" i="41"/>
  <c r="G3670" i="41"/>
  <c r="G3671" i="41"/>
  <c r="G3672" i="41"/>
  <c r="G3673" i="41"/>
  <c r="G3674" i="41"/>
  <c r="G3675" i="41"/>
  <c r="G3676" i="41"/>
  <c r="G3677" i="41"/>
  <c r="G3678" i="41"/>
  <c r="G3679" i="41"/>
  <c r="G3680" i="41"/>
  <c r="G3681" i="41"/>
  <c r="G3682" i="41"/>
  <c r="G3683" i="41"/>
  <c r="G3684" i="41"/>
  <c r="G3685" i="41"/>
  <c r="G3686" i="41"/>
  <c r="G3687" i="41"/>
  <c r="G3688" i="41"/>
  <c r="G3689" i="41"/>
  <c r="G3690" i="41"/>
  <c r="G3691" i="41"/>
  <c r="G3692" i="41"/>
  <c r="G3693" i="41"/>
  <c r="G3694" i="41"/>
  <c r="G3695" i="41"/>
  <c r="G3696" i="41"/>
  <c r="G3697" i="41"/>
  <c r="G3698" i="41"/>
  <c r="G3699" i="41"/>
  <c r="G3700" i="41"/>
  <c r="G3701" i="41"/>
  <c r="G3702" i="41"/>
  <c r="G3703" i="41"/>
  <c r="G3704" i="41"/>
  <c r="G3705" i="41"/>
  <c r="G3706" i="41"/>
  <c r="G3707" i="41"/>
  <c r="G3708" i="41"/>
  <c r="G3709" i="41"/>
  <c r="G3710" i="41"/>
  <c r="G3711" i="41"/>
  <c r="G3712" i="41"/>
  <c r="G3713" i="41"/>
  <c r="G3714" i="41"/>
  <c r="G3715" i="41"/>
  <c r="G3716" i="41"/>
  <c r="G3717" i="41"/>
  <c r="G3718" i="41"/>
  <c r="G3719" i="41"/>
  <c r="G3720" i="41"/>
  <c r="G3721" i="41"/>
  <c r="G3722" i="41"/>
  <c r="G3723" i="41"/>
  <c r="J3657" i="41"/>
  <c r="J3658" i="41"/>
  <c r="J3659" i="41"/>
  <c r="J3660" i="41"/>
  <c r="J3661" i="41"/>
  <c r="J3662" i="41"/>
  <c r="J3663" i="41"/>
  <c r="J3664" i="41"/>
  <c r="J3665" i="41"/>
  <c r="J3666" i="41"/>
  <c r="J3667" i="41"/>
  <c r="J3668" i="41"/>
  <c r="J3669" i="41"/>
  <c r="J3670" i="41"/>
  <c r="J3671" i="41"/>
  <c r="J3672" i="41"/>
  <c r="J3673" i="41"/>
  <c r="J3674" i="41"/>
  <c r="J3675" i="41"/>
  <c r="J3676" i="41"/>
  <c r="J3677" i="41"/>
  <c r="J3678" i="41"/>
  <c r="J3679" i="41"/>
  <c r="J3680" i="41"/>
  <c r="J3681" i="41"/>
  <c r="J3682" i="41"/>
  <c r="J3683" i="41"/>
  <c r="J3684" i="41"/>
  <c r="J3685" i="41"/>
  <c r="J3686" i="41"/>
  <c r="J3687" i="41"/>
  <c r="J3688" i="41"/>
  <c r="J3689" i="41"/>
  <c r="J3690" i="41"/>
  <c r="J3691" i="41"/>
  <c r="J3692" i="41"/>
  <c r="J3693" i="41"/>
  <c r="J3694" i="41"/>
  <c r="J3695" i="41"/>
  <c r="J3696" i="41"/>
  <c r="J3697" i="41"/>
  <c r="J3698" i="41"/>
  <c r="J3699" i="41"/>
  <c r="J3700" i="41"/>
  <c r="J3701" i="41"/>
  <c r="J3702" i="41"/>
  <c r="J3703" i="41"/>
  <c r="J3704" i="41"/>
  <c r="J3705" i="41"/>
  <c r="J3706" i="41"/>
  <c r="J3707" i="41"/>
  <c r="J3708" i="41"/>
  <c r="J3709" i="41"/>
  <c r="J3710" i="41"/>
  <c r="J3711" i="41"/>
  <c r="J3712" i="41"/>
  <c r="J3713" i="41"/>
  <c r="J3714" i="41"/>
  <c r="J3715" i="41"/>
  <c r="J3716" i="41"/>
  <c r="J3717" i="41"/>
  <c r="J3718" i="41"/>
  <c r="J3719" i="41"/>
  <c r="J3720" i="41"/>
  <c r="J3721" i="41"/>
  <c r="J3722" i="41"/>
  <c r="J3723" i="41"/>
  <c r="O3566" i="41"/>
  <c r="O3567" i="41"/>
  <c r="O3568" i="41"/>
  <c r="O3569" i="41"/>
  <c r="O3570" i="41"/>
  <c r="O3571" i="41"/>
  <c r="O3572" i="41"/>
  <c r="O3573" i="41"/>
  <c r="O3574" i="41"/>
  <c r="O3575" i="41"/>
  <c r="O3576" i="41"/>
  <c r="O3577" i="41"/>
  <c r="O3578" i="41"/>
  <c r="O3579" i="41"/>
  <c r="O3580" i="41"/>
  <c r="O3581" i="41"/>
  <c r="O3582" i="41"/>
  <c r="O3583" i="41"/>
  <c r="O3584" i="41"/>
  <c r="O3585" i="41"/>
  <c r="O3586" i="41"/>
  <c r="O3587" i="41"/>
  <c r="O3588" i="41"/>
  <c r="O3589" i="41"/>
  <c r="O3590" i="41"/>
  <c r="O3591" i="41"/>
  <c r="O3592" i="41"/>
  <c r="O3593" i="41"/>
  <c r="O3594" i="41"/>
  <c r="O3595" i="41"/>
  <c r="O3596" i="41"/>
  <c r="O3597" i="41"/>
  <c r="O3598" i="41"/>
  <c r="O3599" i="41"/>
  <c r="O3600" i="41"/>
  <c r="O3601" i="41"/>
  <c r="O3602" i="41"/>
  <c r="O3603" i="41"/>
  <c r="O3604" i="41"/>
  <c r="O3605" i="41"/>
  <c r="O3606" i="41"/>
  <c r="O3607" i="41"/>
  <c r="O3608" i="41"/>
  <c r="O3609" i="41"/>
  <c r="O3610" i="41"/>
  <c r="O3611" i="41"/>
  <c r="O3612" i="41"/>
  <c r="O3613" i="41"/>
  <c r="O3614" i="41"/>
  <c r="O3615" i="41"/>
  <c r="O3616" i="41"/>
  <c r="O3617" i="41"/>
  <c r="O3618" i="41"/>
  <c r="O3619" i="41"/>
  <c r="O3620" i="41"/>
  <c r="O3621" i="41"/>
  <c r="O3622" i="41"/>
  <c r="O3623" i="41"/>
  <c r="O3624" i="41"/>
  <c r="O3625" i="41"/>
  <c r="O3626" i="41"/>
  <c r="O3627" i="41"/>
  <c r="O3628" i="41"/>
  <c r="O3629" i="41"/>
  <c r="O3630" i="41"/>
  <c r="O3631" i="41"/>
  <c r="O3632" i="41"/>
  <c r="O3633" i="41"/>
  <c r="O3634" i="41"/>
  <c r="O3635" i="41"/>
  <c r="O3636" i="41"/>
  <c r="O3637" i="41"/>
  <c r="O3638" i="41"/>
  <c r="O3639" i="41"/>
  <c r="O3640" i="41"/>
  <c r="O3641" i="41"/>
  <c r="O3642" i="41"/>
  <c r="O3643" i="41"/>
  <c r="O3644" i="41"/>
  <c r="O3645" i="41"/>
  <c r="O3646" i="41"/>
  <c r="O3647" i="41"/>
  <c r="O3648" i="41"/>
  <c r="O3649" i="41"/>
  <c r="O3650" i="41"/>
  <c r="O3651" i="41"/>
  <c r="O3652" i="41"/>
  <c r="O3653" i="41"/>
  <c r="O3654" i="41"/>
  <c r="O3655" i="41"/>
  <c r="O3656" i="41"/>
  <c r="G3609" i="41"/>
  <c r="G3610" i="41"/>
  <c r="G3611" i="41"/>
  <c r="G3612" i="41"/>
  <c r="G3613" i="41"/>
  <c r="G3614" i="41"/>
  <c r="G3615" i="41"/>
  <c r="G3616" i="41"/>
  <c r="G3617" i="41"/>
  <c r="G3618" i="41"/>
  <c r="G3619" i="41"/>
  <c r="G3620" i="41"/>
  <c r="G3621" i="41"/>
  <c r="G3622" i="41"/>
  <c r="G3623" i="41"/>
  <c r="G3624" i="41"/>
  <c r="G3625" i="41"/>
  <c r="G3626" i="41"/>
  <c r="G3627" i="41"/>
  <c r="G3628" i="41"/>
  <c r="G3629" i="41"/>
  <c r="G3630" i="41"/>
  <c r="G3631" i="41"/>
  <c r="G3632" i="41"/>
  <c r="G3633" i="41"/>
  <c r="G3634" i="41"/>
  <c r="G3635" i="41"/>
  <c r="G3636" i="41"/>
  <c r="G3637" i="41"/>
  <c r="G3638" i="41"/>
  <c r="G3639" i="41"/>
  <c r="G3640" i="41"/>
  <c r="G3641" i="41"/>
  <c r="G3642" i="41"/>
  <c r="G3643" i="41"/>
  <c r="G3644" i="41"/>
  <c r="G3645" i="41"/>
  <c r="G3646" i="41"/>
  <c r="G3647" i="41"/>
  <c r="G3648" i="41"/>
  <c r="G3649" i="41"/>
  <c r="G3650" i="41"/>
  <c r="G3651" i="41"/>
  <c r="G3652" i="41"/>
  <c r="G3653" i="41"/>
  <c r="G3654" i="41"/>
  <c r="G3655" i="41"/>
  <c r="G3656" i="41"/>
  <c r="J3609" i="41"/>
  <c r="J3610" i="41"/>
  <c r="J3611" i="41"/>
  <c r="J3612" i="41"/>
  <c r="J3613" i="41"/>
  <c r="J3614" i="41"/>
  <c r="J3615" i="41"/>
  <c r="J3616" i="41"/>
  <c r="J3617" i="41"/>
  <c r="J3618" i="41"/>
  <c r="J3619" i="41"/>
  <c r="J3620" i="41"/>
  <c r="J3621" i="41"/>
  <c r="J3622" i="41"/>
  <c r="J3623" i="41"/>
  <c r="J3624" i="41"/>
  <c r="J3625" i="41"/>
  <c r="J3626" i="41"/>
  <c r="J3627" i="41"/>
  <c r="J3628" i="41"/>
  <c r="J3629" i="41"/>
  <c r="J3630" i="41"/>
  <c r="J3631" i="41"/>
  <c r="J3632" i="41"/>
  <c r="J3633" i="41"/>
  <c r="J3634" i="41"/>
  <c r="J3635" i="41"/>
  <c r="J3636" i="41"/>
  <c r="J3637" i="41"/>
  <c r="J3638" i="41"/>
  <c r="J3639" i="41"/>
  <c r="J3640" i="41"/>
  <c r="J3641" i="41"/>
  <c r="J3642" i="41"/>
  <c r="J3643" i="41"/>
  <c r="J3644" i="41"/>
  <c r="J3645" i="41"/>
  <c r="J3646" i="41"/>
  <c r="J3647" i="41"/>
  <c r="J3648" i="41"/>
  <c r="J3649" i="41"/>
  <c r="J3650" i="41"/>
  <c r="J3651" i="41"/>
  <c r="J3652" i="41"/>
  <c r="J3653" i="41"/>
  <c r="J3654" i="41"/>
  <c r="J3655" i="41"/>
  <c r="J3656" i="41"/>
  <c r="J3579" i="41"/>
  <c r="J3580" i="41"/>
  <c r="J3581" i="41"/>
  <c r="J3582" i="41"/>
  <c r="J3583" i="41"/>
  <c r="J3584" i="41"/>
  <c r="J3585" i="41"/>
  <c r="J3586" i="41"/>
  <c r="J3587" i="41"/>
  <c r="J3588" i="41"/>
  <c r="J3589" i="41"/>
  <c r="J3590" i="41"/>
  <c r="J3591" i="41"/>
  <c r="J3592" i="41"/>
  <c r="J3593" i="41"/>
  <c r="J3594" i="41"/>
  <c r="J3595" i="41"/>
  <c r="J3596" i="41"/>
  <c r="J3597" i="41"/>
  <c r="J3598" i="41"/>
  <c r="J3599" i="41"/>
  <c r="J3600" i="41"/>
  <c r="J3601" i="41"/>
  <c r="J3602" i="41"/>
  <c r="J3603" i="41"/>
  <c r="J3604" i="41"/>
  <c r="J3605" i="41"/>
  <c r="J3606" i="41"/>
  <c r="J3607" i="41"/>
  <c r="J3608" i="41"/>
  <c r="G3579" i="41"/>
  <c r="G3580" i="41"/>
  <c r="G3581" i="41"/>
  <c r="G3582" i="41"/>
  <c r="G3583" i="41"/>
  <c r="G3584" i="41"/>
  <c r="G3585" i="41"/>
  <c r="G3586" i="41"/>
  <c r="G3587" i="41"/>
  <c r="G3588" i="41"/>
  <c r="G3589" i="41"/>
  <c r="G3590" i="41"/>
  <c r="G3591" i="41"/>
  <c r="G3592" i="41"/>
  <c r="G3593" i="41"/>
  <c r="G3594" i="41"/>
  <c r="G3595" i="41"/>
  <c r="G3596" i="41"/>
  <c r="G3597" i="41"/>
  <c r="G3598" i="41"/>
  <c r="G3599" i="41"/>
  <c r="G3600" i="41"/>
  <c r="G3601" i="41"/>
  <c r="G3602" i="41"/>
  <c r="G3603" i="41"/>
  <c r="G3604" i="41"/>
  <c r="G3605" i="41"/>
  <c r="G3606" i="41"/>
  <c r="G3607" i="41"/>
  <c r="G3608" i="41"/>
  <c r="O3467" i="41" l="1"/>
  <c r="O3468" i="41"/>
  <c r="O3469" i="41"/>
  <c r="O3470" i="41"/>
  <c r="O3471" i="41"/>
  <c r="O3472" i="41"/>
  <c r="O3473" i="41"/>
  <c r="O3474" i="41"/>
  <c r="O3475" i="41"/>
  <c r="O3476" i="41"/>
  <c r="O3477" i="41"/>
  <c r="O3478" i="41"/>
  <c r="O3479" i="41"/>
  <c r="O3480" i="41"/>
  <c r="O3481" i="41"/>
  <c r="O3482" i="41"/>
  <c r="O3483" i="41"/>
  <c r="O3484" i="41"/>
  <c r="O3485" i="41"/>
  <c r="O3486" i="41"/>
  <c r="O3487" i="41"/>
  <c r="O3488" i="41"/>
  <c r="O3489" i="41"/>
  <c r="O3490" i="41"/>
  <c r="O3491" i="41"/>
  <c r="O3492" i="41"/>
  <c r="O3493" i="41"/>
  <c r="O3494" i="41"/>
  <c r="O3495" i="41"/>
  <c r="O3496" i="41"/>
  <c r="O3497" i="41"/>
  <c r="O3498" i="41"/>
  <c r="O3499" i="41"/>
  <c r="O3500" i="41"/>
  <c r="O3501" i="41"/>
  <c r="O3502" i="41"/>
  <c r="O3503" i="41"/>
  <c r="O3504" i="41"/>
  <c r="O3505" i="41"/>
  <c r="O3506" i="41"/>
  <c r="O3507" i="41"/>
  <c r="O3508" i="41"/>
  <c r="O3509" i="41"/>
  <c r="O3510" i="41"/>
  <c r="O3511" i="41"/>
  <c r="O3512" i="41"/>
  <c r="O3513" i="41"/>
  <c r="O3514" i="41"/>
  <c r="O3515" i="41"/>
  <c r="O3516" i="41"/>
  <c r="O3517" i="41"/>
  <c r="O3518" i="41"/>
  <c r="O3519" i="41"/>
  <c r="O3520" i="41"/>
  <c r="O3521" i="41"/>
  <c r="O3522" i="41"/>
  <c r="O3523" i="41"/>
  <c r="O3524" i="41"/>
  <c r="O3525" i="41"/>
  <c r="O3526" i="41"/>
  <c r="O3527" i="41"/>
  <c r="O3528" i="41"/>
  <c r="O3529" i="41"/>
  <c r="O3530" i="41"/>
  <c r="O3531" i="41"/>
  <c r="O3532" i="41"/>
  <c r="O3533" i="41"/>
  <c r="O3534" i="41"/>
  <c r="O3535" i="41"/>
  <c r="O3536" i="41"/>
  <c r="O3537" i="41"/>
  <c r="O3538" i="41"/>
  <c r="O3539" i="41"/>
  <c r="O3540" i="41"/>
  <c r="O3541" i="41"/>
  <c r="O3542" i="41"/>
  <c r="O3543" i="41"/>
  <c r="O3544" i="41"/>
  <c r="O3545" i="41"/>
  <c r="O3546" i="41"/>
  <c r="O3547" i="41"/>
  <c r="O3548" i="41"/>
  <c r="O3549" i="41"/>
  <c r="O3550" i="41"/>
  <c r="O3551" i="41"/>
  <c r="O3552" i="41"/>
  <c r="O3553" i="41"/>
  <c r="O3554" i="41"/>
  <c r="O3555" i="41"/>
  <c r="O3556" i="41"/>
  <c r="O3557" i="41"/>
  <c r="O3558" i="41"/>
  <c r="O3559" i="41"/>
  <c r="O3560" i="41"/>
  <c r="O3561" i="41"/>
  <c r="O3562" i="41"/>
  <c r="O3563" i="41"/>
  <c r="O3564" i="41"/>
  <c r="O3565" i="41"/>
  <c r="J3467" i="41"/>
  <c r="J3468" i="41"/>
  <c r="J3469" i="41"/>
  <c r="J3470" i="41"/>
  <c r="J3471" i="41"/>
  <c r="J3472" i="41"/>
  <c r="J3473" i="41"/>
  <c r="J3474" i="41"/>
  <c r="J3475" i="41"/>
  <c r="J3476" i="41"/>
  <c r="J3477" i="41"/>
  <c r="J3478" i="41"/>
  <c r="J3479" i="41"/>
  <c r="J3480" i="41"/>
  <c r="J3481" i="41"/>
  <c r="J3482" i="41"/>
  <c r="J3483" i="41"/>
  <c r="J3484" i="41"/>
  <c r="J3485" i="41"/>
  <c r="J3486" i="41"/>
  <c r="J3487" i="41"/>
  <c r="J3488" i="41"/>
  <c r="J3489" i="41"/>
  <c r="J3490" i="41"/>
  <c r="J3491" i="41"/>
  <c r="J3492" i="41"/>
  <c r="J3493" i="41"/>
  <c r="J3494" i="41"/>
  <c r="J3495" i="41"/>
  <c r="J3496" i="41"/>
  <c r="J3497" i="41"/>
  <c r="J3498" i="41"/>
  <c r="J3499" i="41"/>
  <c r="J3500" i="41"/>
  <c r="J3501" i="41"/>
  <c r="J3502" i="41"/>
  <c r="J3503" i="41"/>
  <c r="J3504" i="41"/>
  <c r="J3505" i="41"/>
  <c r="J3506" i="41"/>
  <c r="J3507" i="41"/>
  <c r="J3508" i="41"/>
  <c r="J3509" i="41"/>
  <c r="J3510" i="41"/>
  <c r="J3511" i="41"/>
  <c r="J3512" i="41"/>
  <c r="J3513" i="41"/>
  <c r="J3514" i="41"/>
  <c r="J3515" i="41"/>
  <c r="J3516" i="41"/>
  <c r="J3517" i="41"/>
  <c r="J3518" i="41"/>
  <c r="J3519" i="41"/>
  <c r="J3520" i="41"/>
  <c r="J3521" i="41"/>
  <c r="J3522" i="41"/>
  <c r="J3523" i="41"/>
  <c r="J3524" i="41"/>
  <c r="J3525" i="41"/>
  <c r="J3526" i="41"/>
  <c r="J3527" i="41"/>
  <c r="J3528" i="41"/>
  <c r="J3529" i="41"/>
  <c r="J3530" i="41"/>
  <c r="J3531" i="41"/>
  <c r="J3532" i="41"/>
  <c r="J3533" i="41"/>
  <c r="J3534" i="41"/>
  <c r="J3535" i="41"/>
  <c r="J3536" i="41"/>
  <c r="J3537" i="41"/>
  <c r="J3538" i="41"/>
  <c r="J3539" i="41"/>
  <c r="J3540" i="41"/>
  <c r="J3541" i="41"/>
  <c r="J3542" i="41"/>
  <c r="J3543" i="41"/>
  <c r="J3544" i="41"/>
  <c r="J3545" i="41"/>
  <c r="J3546" i="41"/>
  <c r="J3547" i="41"/>
  <c r="J3548" i="41"/>
  <c r="J3549" i="41"/>
  <c r="J3550" i="41"/>
  <c r="J3551" i="41"/>
  <c r="J3552" i="41"/>
  <c r="J3553" i="41"/>
  <c r="J3554" i="41"/>
  <c r="J3555" i="41"/>
  <c r="J3556" i="41"/>
  <c r="J3557" i="41"/>
  <c r="J3558" i="41"/>
  <c r="J3559" i="41"/>
  <c r="J3560" i="41"/>
  <c r="J3561" i="41"/>
  <c r="J3562" i="41"/>
  <c r="J3563" i="41"/>
  <c r="J3564" i="41"/>
  <c r="J3565" i="41"/>
  <c r="J3566" i="41"/>
  <c r="J3567" i="41"/>
  <c r="J3568" i="41"/>
  <c r="J3569" i="41"/>
  <c r="J3570" i="41"/>
  <c r="J3571" i="41"/>
  <c r="J3572" i="41"/>
  <c r="J3573" i="41"/>
  <c r="J3574" i="41"/>
  <c r="J3575" i="41"/>
  <c r="J3576" i="41"/>
  <c r="J3577" i="41"/>
  <c r="J3578" i="41"/>
  <c r="G3467" i="41"/>
  <c r="G3468" i="41"/>
  <c r="G3469" i="41"/>
  <c r="G3470" i="41"/>
  <c r="G3471" i="41"/>
  <c r="G3472" i="41"/>
  <c r="G3473" i="41"/>
  <c r="G3474" i="41"/>
  <c r="G3475" i="41"/>
  <c r="G3476" i="41"/>
  <c r="G3477" i="41"/>
  <c r="G3478" i="41"/>
  <c r="G3479" i="41"/>
  <c r="G3480" i="41"/>
  <c r="G3481" i="41"/>
  <c r="G3482" i="41"/>
  <c r="G3483" i="41"/>
  <c r="G3484" i="41"/>
  <c r="G3485" i="41"/>
  <c r="G3486" i="41"/>
  <c r="G3487" i="41"/>
  <c r="G3488" i="41"/>
  <c r="G3489" i="41"/>
  <c r="G3490" i="41"/>
  <c r="G3491" i="41"/>
  <c r="G3492" i="41"/>
  <c r="G3493" i="41"/>
  <c r="G3494" i="41"/>
  <c r="G3495" i="41"/>
  <c r="G3496" i="41"/>
  <c r="G3497" i="41"/>
  <c r="G3498" i="41"/>
  <c r="G3499" i="41"/>
  <c r="G3500" i="41"/>
  <c r="G3501" i="41"/>
  <c r="G3502" i="41"/>
  <c r="G3503" i="41"/>
  <c r="G3504" i="41"/>
  <c r="G3505" i="41"/>
  <c r="G3506" i="41"/>
  <c r="G3507" i="41"/>
  <c r="G3508" i="41"/>
  <c r="G3509" i="41"/>
  <c r="G3510" i="41"/>
  <c r="G3511" i="41"/>
  <c r="G3512" i="41"/>
  <c r="G3513" i="41"/>
  <c r="G3514" i="41"/>
  <c r="G3515" i="41"/>
  <c r="G3516" i="41"/>
  <c r="G3517" i="41"/>
  <c r="G3518" i="41"/>
  <c r="G3519" i="41"/>
  <c r="G3520" i="41"/>
  <c r="G3521" i="41"/>
  <c r="G3522" i="41"/>
  <c r="G3523" i="41"/>
  <c r="G3524" i="41"/>
  <c r="G3525" i="41"/>
  <c r="G3526" i="41"/>
  <c r="G3527" i="41"/>
  <c r="G3528" i="41"/>
  <c r="G3529" i="41"/>
  <c r="G3530" i="41"/>
  <c r="G3531" i="41"/>
  <c r="G3532" i="41"/>
  <c r="G3533" i="41"/>
  <c r="G3534" i="41"/>
  <c r="G3535" i="41"/>
  <c r="G3536" i="41"/>
  <c r="G3537" i="41"/>
  <c r="G3538" i="41"/>
  <c r="G3539" i="41"/>
  <c r="G3540" i="41"/>
  <c r="G3541" i="41"/>
  <c r="G3542" i="41"/>
  <c r="G3543" i="41"/>
  <c r="G3544" i="41"/>
  <c r="G3545" i="41"/>
  <c r="G3546" i="41"/>
  <c r="G3547" i="41"/>
  <c r="G3548" i="41"/>
  <c r="G3549" i="41"/>
  <c r="G3550" i="41"/>
  <c r="G3551" i="41"/>
  <c r="G3552" i="41"/>
  <c r="G3553" i="41"/>
  <c r="G3554" i="41"/>
  <c r="G3555" i="41"/>
  <c r="G3556" i="41"/>
  <c r="G3557" i="41"/>
  <c r="G3558" i="41"/>
  <c r="G3559" i="41"/>
  <c r="G3560" i="41"/>
  <c r="G3561" i="41"/>
  <c r="G3562" i="41"/>
  <c r="G3563" i="41"/>
  <c r="G3564" i="41"/>
  <c r="G3565" i="41"/>
  <c r="G3566" i="41"/>
  <c r="G3567" i="41"/>
  <c r="G3568" i="41"/>
  <c r="G3569" i="41"/>
  <c r="G3570" i="41"/>
  <c r="G3571" i="41"/>
  <c r="G3572" i="41"/>
  <c r="G3573" i="41"/>
  <c r="G3574" i="41"/>
  <c r="G3575" i="41"/>
  <c r="G3576" i="41"/>
  <c r="G3577" i="41"/>
  <c r="G3578" i="41"/>
  <c r="J3420" i="41"/>
  <c r="J3421" i="41"/>
  <c r="J3422" i="41"/>
  <c r="J3423" i="41"/>
  <c r="J3424" i="41"/>
  <c r="J3425" i="41"/>
  <c r="J3426" i="41"/>
  <c r="J3427" i="41"/>
  <c r="J3428" i="41"/>
  <c r="J3429" i="41"/>
  <c r="J3430" i="41"/>
  <c r="J3431" i="41"/>
  <c r="J3432" i="41"/>
  <c r="J3433" i="41"/>
  <c r="J3434" i="41"/>
  <c r="J3435" i="41"/>
  <c r="J3436" i="41"/>
  <c r="J3437" i="41"/>
  <c r="J3438" i="41"/>
  <c r="J3439" i="41"/>
  <c r="J3440" i="41"/>
  <c r="J3441" i="41"/>
  <c r="J3442" i="41"/>
  <c r="J3443" i="41"/>
  <c r="J3444" i="41"/>
  <c r="J3445" i="41"/>
  <c r="J3446" i="41"/>
  <c r="J3447" i="41"/>
  <c r="J3448" i="41"/>
  <c r="J3449" i="41"/>
  <c r="J3450" i="41"/>
  <c r="J3451" i="41"/>
  <c r="J3452" i="41"/>
  <c r="J3453" i="41"/>
  <c r="J3454" i="41"/>
  <c r="J3455" i="41"/>
  <c r="J3456" i="41"/>
  <c r="J3457" i="41"/>
  <c r="J3458" i="41"/>
  <c r="J3459" i="41"/>
  <c r="J3460" i="41"/>
  <c r="J3461" i="41"/>
  <c r="J3462" i="41"/>
  <c r="J3463" i="41"/>
  <c r="J3464" i="41"/>
  <c r="J3465" i="41"/>
  <c r="J3466" i="41"/>
  <c r="O3417" i="41"/>
  <c r="O3418" i="41"/>
  <c r="O3419" i="41"/>
  <c r="O3420" i="41"/>
  <c r="O3421" i="41"/>
  <c r="O3422" i="41"/>
  <c r="O3423" i="41"/>
  <c r="O3424" i="41"/>
  <c r="O3425" i="41"/>
  <c r="O3426" i="41"/>
  <c r="O3427" i="41"/>
  <c r="O3428" i="41"/>
  <c r="O3429" i="41"/>
  <c r="O3430" i="41"/>
  <c r="O3431" i="41"/>
  <c r="O3432" i="41"/>
  <c r="O3433" i="41"/>
  <c r="O3434" i="41"/>
  <c r="O3435" i="41"/>
  <c r="O3436" i="41"/>
  <c r="O3437" i="41"/>
  <c r="O3438" i="41"/>
  <c r="O3439" i="41"/>
  <c r="O3440" i="41"/>
  <c r="O3441" i="41"/>
  <c r="O3442" i="41"/>
  <c r="O3443" i="41"/>
  <c r="O3444" i="41"/>
  <c r="O3445" i="41"/>
  <c r="O3446" i="41"/>
  <c r="O3447" i="41"/>
  <c r="O3448" i="41"/>
  <c r="O3449" i="41"/>
  <c r="O3450" i="41"/>
  <c r="O3451" i="41"/>
  <c r="O3452" i="41"/>
  <c r="O3453" i="41"/>
  <c r="O3454" i="41"/>
  <c r="O3455" i="41"/>
  <c r="O3456" i="41"/>
  <c r="O3457" i="41"/>
  <c r="O3458" i="41"/>
  <c r="O3459" i="41"/>
  <c r="O3460" i="41"/>
  <c r="O3461" i="41"/>
  <c r="O3462" i="41"/>
  <c r="O3463" i="41"/>
  <c r="O3464" i="41"/>
  <c r="O3465" i="41"/>
  <c r="O3466" i="41"/>
  <c r="G3420" i="41"/>
  <c r="G3421" i="41"/>
  <c r="G3422" i="41"/>
  <c r="G3423" i="41"/>
  <c r="G3424" i="41"/>
  <c r="G3425" i="41"/>
  <c r="G3426" i="41"/>
  <c r="G3427" i="41"/>
  <c r="G3428" i="41"/>
  <c r="G3429" i="41"/>
  <c r="G3430" i="41"/>
  <c r="G3431" i="41"/>
  <c r="G3432" i="41"/>
  <c r="G3433" i="41"/>
  <c r="G3434" i="41"/>
  <c r="G3435" i="41"/>
  <c r="G3436" i="41"/>
  <c r="G3437" i="41"/>
  <c r="G3438" i="41"/>
  <c r="G3439" i="41"/>
  <c r="G3440" i="41"/>
  <c r="G3441" i="41"/>
  <c r="G3442" i="41"/>
  <c r="G3443" i="41"/>
  <c r="G3444" i="41"/>
  <c r="G3445" i="41"/>
  <c r="G3446" i="41"/>
  <c r="G3447" i="41"/>
  <c r="G3448" i="41"/>
  <c r="G3449" i="41"/>
  <c r="G3450" i="41"/>
  <c r="G3451" i="41"/>
  <c r="G3452" i="41"/>
  <c r="G3453" i="41"/>
  <c r="G3454" i="41"/>
  <c r="G3455" i="41"/>
  <c r="G3456" i="41"/>
  <c r="G3457" i="41"/>
  <c r="G3458" i="41"/>
  <c r="G3459" i="41"/>
  <c r="G3460" i="41"/>
  <c r="G3461" i="41"/>
  <c r="G3462" i="41"/>
  <c r="G3463" i="41"/>
  <c r="G3464" i="41"/>
  <c r="G3465" i="41"/>
  <c r="G3466" i="41"/>
  <c r="O3372" i="41"/>
  <c r="O3373" i="41"/>
  <c r="O3374" i="41"/>
  <c r="O3375" i="41"/>
  <c r="O3376" i="41"/>
  <c r="O3377" i="41"/>
  <c r="O3378" i="41"/>
  <c r="O3379" i="41"/>
  <c r="O3380" i="41"/>
  <c r="O3381" i="41"/>
  <c r="O3382" i="41"/>
  <c r="O3383" i="41"/>
  <c r="O3384" i="41"/>
  <c r="O3385" i="41"/>
  <c r="O3386" i="41"/>
  <c r="O3387" i="41"/>
  <c r="O3388" i="41"/>
  <c r="O3389" i="41"/>
  <c r="O3390" i="41"/>
  <c r="O3391" i="41"/>
  <c r="O3392" i="41"/>
  <c r="O3393" i="41"/>
  <c r="O3394" i="41"/>
  <c r="O3395" i="41"/>
  <c r="O3396" i="41"/>
  <c r="O3397" i="41"/>
  <c r="O3398" i="41"/>
  <c r="O3399" i="41"/>
  <c r="O3400" i="41"/>
  <c r="O3401" i="41"/>
  <c r="O3402" i="41"/>
  <c r="O3403" i="41"/>
  <c r="O3404" i="41"/>
  <c r="O3405" i="41"/>
  <c r="O3406" i="41"/>
  <c r="O3407" i="41"/>
  <c r="O3408" i="41"/>
  <c r="O3409" i="41"/>
  <c r="O3410" i="41"/>
  <c r="O3411" i="41"/>
  <c r="O3412" i="41"/>
  <c r="O3413" i="41"/>
  <c r="O3414" i="41"/>
  <c r="O3415" i="41"/>
  <c r="O3416" i="41"/>
  <c r="G3373" i="41"/>
  <c r="G3374" i="41"/>
  <c r="G3375" i="41"/>
  <c r="G3376" i="41"/>
  <c r="G3377" i="41"/>
  <c r="G3378" i="41"/>
  <c r="G3379" i="41"/>
  <c r="G3380" i="41"/>
  <c r="G3381" i="41"/>
  <c r="G3382" i="41"/>
  <c r="G3383" i="41"/>
  <c r="G3384" i="41"/>
  <c r="G3385" i="41"/>
  <c r="G3386" i="41"/>
  <c r="G3387" i="41"/>
  <c r="G3388" i="41"/>
  <c r="G3389" i="41"/>
  <c r="G3390" i="41"/>
  <c r="G3391" i="41"/>
  <c r="G3392" i="41"/>
  <c r="G3393" i="41"/>
  <c r="G3394" i="41"/>
  <c r="G3395" i="41"/>
  <c r="G3396" i="41"/>
  <c r="G3397" i="41"/>
  <c r="G3398" i="41"/>
  <c r="G3399" i="41"/>
  <c r="G3400" i="41"/>
  <c r="G3401" i="41"/>
  <c r="G3402" i="41"/>
  <c r="G3403" i="41"/>
  <c r="G3404" i="41"/>
  <c r="G3405" i="41"/>
  <c r="G3406" i="41"/>
  <c r="G3407" i="41"/>
  <c r="G3408" i="41"/>
  <c r="G3409" i="41"/>
  <c r="G3410" i="41"/>
  <c r="G3411" i="41"/>
  <c r="G3412" i="41"/>
  <c r="G3413" i="41"/>
  <c r="G3414" i="41"/>
  <c r="G3415" i="41"/>
  <c r="G3416" i="41"/>
  <c r="G3417" i="41"/>
  <c r="G3418" i="41"/>
  <c r="G3419" i="41"/>
  <c r="J3373" i="41"/>
  <c r="J3374" i="41"/>
  <c r="J3375" i="41"/>
  <c r="J3376" i="41"/>
  <c r="J3377" i="41"/>
  <c r="J3378" i="41"/>
  <c r="J3379" i="41"/>
  <c r="J3380" i="41"/>
  <c r="J3381" i="41"/>
  <c r="J3382" i="41"/>
  <c r="J3383" i="41"/>
  <c r="J3384" i="41"/>
  <c r="J3385" i="41"/>
  <c r="J3386" i="41"/>
  <c r="J3387" i="41"/>
  <c r="J3388" i="41"/>
  <c r="J3389" i="41"/>
  <c r="J3390" i="41"/>
  <c r="J3391" i="41"/>
  <c r="J3392" i="41"/>
  <c r="J3393" i="41"/>
  <c r="J3394" i="41"/>
  <c r="J3395" i="41"/>
  <c r="J3396" i="41"/>
  <c r="J3397" i="41"/>
  <c r="J3398" i="41"/>
  <c r="J3399" i="41"/>
  <c r="J3400" i="41"/>
  <c r="J3401" i="41"/>
  <c r="J3402" i="41"/>
  <c r="J3403" i="41"/>
  <c r="J3404" i="41"/>
  <c r="J3405" i="41"/>
  <c r="J3406" i="41"/>
  <c r="J3407" i="41"/>
  <c r="J3408" i="41"/>
  <c r="J3409" i="41"/>
  <c r="J3410" i="41"/>
  <c r="J3411" i="41"/>
  <c r="J3412" i="41"/>
  <c r="J3413" i="41"/>
  <c r="J3414" i="41"/>
  <c r="J3415" i="41"/>
  <c r="J3416" i="41"/>
  <c r="J3417" i="41"/>
  <c r="J3418" i="41"/>
  <c r="J3419" i="41"/>
  <c r="O3231" i="41"/>
  <c r="O3232" i="41"/>
  <c r="O3233" i="41"/>
  <c r="O3234" i="41"/>
  <c r="O3235" i="41"/>
  <c r="O3236" i="41"/>
  <c r="O3237" i="41"/>
  <c r="O3238" i="41"/>
  <c r="O3239" i="41"/>
  <c r="O3240" i="41"/>
  <c r="O3241" i="41"/>
  <c r="O3242" i="41"/>
  <c r="O3243" i="41"/>
  <c r="O3244" i="41"/>
  <c r="O3245" i="41"/>
  <c r="O3246" i="41"/>
  <c r="O3247" i="41"/>
  <c r="O3248" i="41"/>
  <c r="O3249" i="41"/>
  <c r="O3250" i="41"/>
  <c r="O3251" i="41"/>
  <c r="O3252" i="41"/>
  <c r="O3253" i="41"/>
  <c r="O3254" i="41"/>
  <c r="O3255" i="41"/>
  <c r="O3256" i="41"/>
  <c r="O3257" i="41"/>
  <c r="O3258" i="41"/>
  <c r="O3259" i="41"/>
  <c r="O3260" i="41"/>
  <c r="O3261" i="41"/>
  <c r="O3262" i="41"/>
  <c r="O3263" i="41"/>
  <c r="O3264" i="41"/>
  <c r="O3265" i="41"/>
  <c r="O3266" i="41"/>
  <c r="O3267" i="41"/>
  <c r="O3268" i="41"/>
  <c r="O3269" i="41"/>
  <c r="O3270" i="41"/>
  <c r="O3271" i="41"/>
  <c r="O3272" i="41"/>
  <c r="O3273" i="41"/>
  <c r="O3274" i="41"/>
  <c r="O3275" i="41"/>
  <c r="O3276" i="41"/>
  <c r="O3277" i="41"/>
  <c r="O3278" i="41"/>
  <c r="O3279" i="41"/>
  <c r="O3280" i="41"/>
  <c r="O3281" i="41"/>
  <c r="O3282" i="41"/>
  <c r="O3283" i="41"/>
  <c r="O3284" i="41"/>
  <c r="O3285" i="41"/>
  <c r="O3286" i="41"/>
  <c r="O3287" i="41"/>
  <c r="O3288" i="41"/>
  <c r="O3289" i="41"/>
  <c r="O3290" i="41"/>
  <c r="O3291" i="41"/>
  <c r="O3292" i="41"/>
  <c r="O3293" i="41"/>
  <c r="O3294" i="41"/>
  <c r="O3295" i="41"/>
  <c r="O3296" i="41"/>
  <c r="O3297" i="41"/>
  <c r="O3298" i="41"/>
  <c r="O3299" i="41"/>
  <c r="O3300" i="41"/>
  <c r="O3301" i="41"/>
  <c r="O3302" i="41"/>
  <c r="O3303" i="41"/>
  <c r="O3304" i="41"/>
  <c r="O3305" i="41"/>
  <c r="O3306" i="41"/>
  <c r="O3307" i="41"/>
  <c r="O3308" i="41"/>
  <c r="O3309" i="41"/>
  <c r="O3310" i="41"/>
  <c r="O3311" i="41"/>
  <c r="O3312" i="41"/>
  <c r="O3313" i="41"/>
  <c r="O3314" i="41"/>
  <c r="O3315" i="41"/>
  <c r="O3316" i="41"/>
  <c r="O3317" i="41"/>
  <c r="O3318" i="41"/>
  <c r="O3319" i="41"/>
  <c r="O3320" i="41"/>
  <c r="O3321" i="41"/>
  <c r="O3322" i="41"/>
  <c r="O3323" i="41"/>
  <c r="O3324" i="41"/>
  <c r="O3325" i="41"/>
  <c r="O3326" i="41"/>
  <c r="O3327" i="41"/>
  <c r="O3328" i="41"/>
  <c r="O3329" i="41"/>
  <c r="O3330" i="41"/>
  <c r="O3331" i="41"/>
  <c r="O3332" i="41"/>
  <c r="O3333" i="41"/>
  <c r="O3334" i="41"/>
  <c r="O3335" i="41"/>
  <c r="O3336" i="41"/>
  <c r="O3337" i="41"/>
  <c r="O3338" i="41"/>
  <c r="O3339" i="41"/>
  <c r="O3340" i="41"/>
  <c r="O3341" i="41"/>
  <c r="O3342" i="41"/>
  <c r="O3343" i="41"/>
  <c r="O3344" i="41"/>
  <c r="O3345" i="41"/>
  <c r="O3346" i="41"/>
  <c r="O3347" i="41"/>
  <c r="O3348" i="41"/>
  <c r="O3349" i="41"/>
  <c r="O3350" i="41"/>
  <c r="O3351" i="41"/>
  <c r="O3353" i="41"/>
  <c r="O3354" i="41"/>
  <c r="O3355" i="41"/>
  <c r="O3356" i="41"/>
  <c r="O3357" i="41"/>
  <c r="O3358" i="41"/>
  <c r="O3359" i="41"/>
  <c r="O3360" i="41"/>
  <c r="O3361" i="41"/>
  <c r="O3362" i="41"/>
  <c r="O3363" i="41"/>
  <c r="O3364" i="41"/>
  <c r="O3365" i="41"/>
  <c r="O3366" i="41"/>
  <c r="O3367" i="41"/>
  <c r="O3368" i="41"/>
  <c r="O3369" i="41"/>
  <c r="O3370" i="41"/>
  <c r="O3371" i="41"/>
  <c r="J3329" i="41"/>
  <c r="J3330" i="41"/>
  <c r="J3331" i="41"/>
  <c r="J3332" i="41"/>
  <c r="J3333" i="41"/>
  <c r="J3334" i="41"/>
  <c r="J3335" i="41"/>
  <c r="J3336" i="41"/>
  <c r="J3337" i="41"/>
  <c r="J3338" i="41"/>
  <c r="J3339" i="41"/>
  <c r="J3340" i="41"/>
  <c r="J3341" i="41"/>
  <c r="J3342" i="41"/>
  <c r="J3343" i="41"/>
  <c r="J3344" i="41"/>
  <c r="J3345" i="41"/>
  <c r="J3346" i="41"/>
  <c r="J3347" i="41"/>
  <c r="J3348" i="41"/>
  <c r="J3349" i="41"/>
  <c r="J3350" i="41"/>
  <c r="J3351" i="41"/>
  <c r="J3352" i="41"/>
  <c r="J3353" i="41"/>
  <c r="J3354" i="41"/>
  <c r="J3355" i="41"/>
  <c r="J3356" i="41"/>
  <c r="J3357" i="41"/>
  <c r="J3358" i="41"/>
  <c r="J3359" i="41"/>
  <c r="J3360" i="41"/>
  <c r="J3361" i="41"/>
  <c r="J3362" i="41"/>
  <c r="J3363" i="41"/>
  <c r="J3364" i="41"/>
  <c r="J3365" i="41"/>
  <c r="J3366" i="41"/>
  <c r="J3367" i="41"/>
  <c r="J3368" i="41"/>
  <c r="J3369" i="41"/>
  <c r="J3370" i="41"/>
  <c r="J3371" i="41"/>
  <c r="J3372" i="41"/>
  <c r="J3328" i="41"/>
  <c r="G3329" i="41"/>
  <c r="G3330" i="41"/>
  <c r="G3331" i="41"/>
  <c r="G3332" i="41"/>
  <c r="G3333" i="41"/>
  <c r="G3334" i="41"/>
  <c r="G3335" i="41"/>
  <c r="G3336" i="41"/>
  <c r="G3337" i="41"/>
  <c r="G3338" i="41"/>
  <c r="G3339" i="41"/>
  <c r="G3340" i="41"/>
  <c r="G3341" i="41"/>
  <c r="G3342" i="41"/>
  <c r="G3343" i="41"/>
  <c r="G3344" i="41"/>
  <c r="G3345" i="41"/>
  <c r="G3346" i="41"/>
  <c r="G3347" i="41"/>
  <c r="G3348" i="41"/>
  <c r="G3349" i="41"/>
  <c r="G3350" i="41"/>
  <c r="G3351" i="41"/>
  <c r="G3352" i="41"/>
  <c r="G3353" i="41"/>
  <c r="G3354" i="41"/>
  <c r="G3355" i="41"/>
  <c r="G3356" i="41"/>
  <c r="G3357" i="41"/>
  <c r="G3358" i="41"/>
  <c r="G3359" i="41"/>
  <c r="G3360" i="41"/>
  <c r="G3361" i="41"/>
  <c r="G3362" i="41"/>
  <c r="G3363" i="41"/>
  <c r="G3364" i="41"/>
  <c r="G3365" i="41"/>
  <c r="G3366" i="41"/>
  <c r="G3367" i="41"/>
  <c r="G3368" i="41"/>
  <c r="G3369" i="41"/>
  <c r="G3370" i="41"/>
  <c r="G3371" i="41"/>
  <c r="G3372" i="41"/>
  <c r="G3163" i="41"/>
  <c r="J3163" i="41"/>
  <c r="G3262" i="41"/>
  <c r="G3263" i="41"/>
  <c r="G3264" i="41"/>
  <c r="G3265" i="41"/>
  <c r="G3266" i="41"/>
  <c r="G3267" i="41"/>
  <c r="G3268" i="41"/>
  <c r="G3269" i="41"/>
  <c r="G3270" i="41"/>
  <c r="G3271" i="41"/>
  <c r="G3272" i="41"/>
  <c r="G3273" i="41"/>
  <c r="G3274" i="41"/>
  <c r="G3275" i="41"/>
  <c r="G3276" i="41"/>
  <c r="G3277" i="41"/>
  <c r="G3278" i="41"/>
  <c r="G3279" i="41"/>
  <c r="G3280" i="41"/>
  <c r="G3281" i="41"/>
  <c r="G3282" i="41"/>
  <c r="G3283" i="41"/>
  <c r="G3284" i="41"/>
  <c r="G3285" i="41"/>
  <c r="G3286" i="41"/>
  <c r="G3287" i="41"/>
  <c r="G3288" i="41"/>
  <c r="G3289" i="41"/>
  <c r="G3290" i="41"/>
  <c r="G3291" i="41"/>
  <c r="G3292" i="41"/>
  <c r="G3293" i="41"/>
  <c r="G3294" i="41"/>
  <c r="G3295" i="41"/>
  <c r="G3296" i="41"/>
  <c r="G3297" i="41"/>
  <c r="G3298" i="41"/>
  <c r="G3299" i="41"/>
  <c r="G3300" i="41"/>
  <c r="G3301" i="41"/>
  <c r="G3302" i="41"/>
  <c r="G3303" i="41"/>
  <c r="G3304" i="41"/>
  <c r="G3305" i="41"/>
  <c r="G3306" i="41"/>
  <c r="G3307" i="41"/>
  <c r="G3308" i="41"/>
  <c r="G3309" i="41"/>
  <c r="G3310" i="41"/>
  <c r="G3311" i="41"/>
  <c r="G3312" i="41"/>
  <c r="G3313" i="41"/>
  <c r="G3314" i="41"/>
  <c r="G3315" i="41"/>
  <c r="G3316" i="41"/>
  <c r="G3317" i="41"/>
  <c r="G3318" i="41"/>
  <c r="G3319" i="41"/>
  <c r="G3320" i="41"/>
  <c r="G3321" i="41"/>
  <c r="G3322" i="41"/>
  <c r="G3323" i="41"/>
  <c r="G3324" i="41"/>
  <c r="G3325" i="41"/>
  <c r="G3326" i="41"/>
  <c r="G3327" i="41"/>
  <c r="G3328" i="41"/>
  <c r="J3262" i="41"/>
  <c r="J3263" i="41"/>
  <c r="J3264" i="41"/>
  <c r="J3265" i="41"/>
  <c r="J3266" i="41"/>
  <c r="J3267" i="41"/>
  <c r="J3268" i="41"/>
  <c r="J3269" i="41"/>
  <c r="J3270" i="41"/>
  <c r="J3271" i="41"/>
  <c r="J3272" i="41"/>
  <c r="J3273" i="41"/>
  <c r="J3274" i="41"/>
  <c r="J3275" i="41"/>
  <c r="J3276" i="41"/>
  <c r="J3277" i="41"/>
  <c r="J3278" i="41"/>
  <c r="J3279" i="41"/>
  <c r="J3280" i="41"/>
  <c r="J3281" i="41"/>
  <c r="J3282" i="41"/>
  <c r="J3283" i="41"/>
  <c r="J3284" i="41"/>
  <c r="J3285" i="41"/>
  <c r="J3286" i="41"/>
  <c r="J3287" i="41"/>
  <c r="J3288" i="41"/>
  <c r="J3289" i="41"/>
  <c r="J3290" i="41"/>
  <c r="J3291" i="41"/>
  <c r="J3292" i="41"/>
  <c r="J3293" i="41"/>
  <c r="J3294" i="41"/>
  <c r="J3295" i="41"/>
  <c r="J3296" i="41"/>
  <c r="J3297" i="41"/>
  <c r="J3298" i="41"/>
  <c r="J3299" i="41"/>
  <c r="J3300" i="41"/>
  <c r="J3301" i="41"/>
  <c r="J3302" i="41"/>
  <c r="J3303" i="41"/>
  <c r="J3304" i="41"/>
  <c r="J3305" i="41"/>
  <c r="J3306" i="41"/>
  <c r="J3307" i="41"/>
  <c r="J3308" i="41"/>
  <c r="J3309" i="41"/>
  <c r="J3310" i="41"/>
  <c r="J3311" i="41"/>
  <c r="J3312" i="41"/>
  <c r="J3313" i="41"/>
  <c r="J3314" i="41"/>
  <c r="J3315" i="41"/>
  <c r="J3316" i="41"/>
  <c r="J3317" i="41"/>
  <c r="J3318" i="41"/>
  <c r="J3319" i="41"/>
  <c r="J3320" i="41"/>
  <c r="J3321" i="41"/>
  <c r="J3322" i="41"/>
  <c r="J3323" i="41"/>
  <c r="J3324" i="41"/>
  <c r="J3325" i="41"/>
  <c r="J3326" i="41"/>
  <c r="J3327" i="41"/>
  <c r="O3191" i="41"/>
  <c r="O3192" i="41"/>
  <c r="O3193" i="41"/>
  <c r="O3194" i="41"/>
  <c r="O3195" i="41"/>
  <c r="O3196" i="41"/>
  <c r="O3197" i="41"/>
  <c r="O3198" i="41"/>
  <c r="O3199" i="41"/>
  <c r="O3200" i="41"/>
  <c r="O3201" i="41"/>
  <c r="O3202" i="41"/>
  <c r="O3203" i="41"/>
  <c r="O3204" i="41"/>
  <c r="O3205" i="41"/>
  <c r="O3206" i="41"/>
  <c r="O3207" i="41"/>
  <c r="O3208" i="41"/>
  <c r="O3209" i="41"/>
  <c r="O3210" i="41"/>
  <c r="O3211" i="41"/>
  <c r="O3212" i="41"/>
  <c r="O3213" i="41"/>
  <c r="O3214" i="41"/>
  <c r="O3215" i="41"/>
  <c r="O3216" i="41"/>
  <c r="O3217" i="41"/>
  <c r="O3218" i="41"/>
  <c r="O3219" i="41"/>
  <c r="O3220" i="41"/>
  <c r="O3221" i="41"/>
  <c r="O3222" i="41"/>
  <c r="O3223" i="41"/>
  <c r="O3224" i="41"/>
  <c r="O3225" i="41"/>
  <c r="O3226" i="41"/>
  <c r="O3227" i="41"/>
  <c r="O3228" i="41"/>
  <c r="O3229" i="41"/>
  <c r="O3230" i="41"/>
  <c r="G3191" i="41"/>
  <c r="G3192" i="41"/>
  <c r="G3193" i="41"/>
  <c r="G3194" i="41"/>
  <c r="G3195" i="41"/>
  <c r="G3196" i="41"/>
  <c r="G3197" i="41"/>
  <c r="G3198" i="41"/>
  <c r="G3199" i="41"/>
  <c r="G3200" i="41"/>
  <c r="G3201" i="41"/>
  <c r="G3202" i="41"/>
  <c r="G3203" i="41"/>
  <c r="G3204" i="41"/>
  <c r="G3205" i="41"/>
  <c r="G3206" i="41"/>
  <c r="G3207" i="41"/>
  <c r="G3208" i="41"/>
  <c r="G3209" i="41"/>
  <c r="G3210" i="41"/>
  <c r="G3211" i="41"/>
  <c r="G3212" i="41"/>
  <c r="G3213" i="41"/>
  <c r="G3214" i="41"/>
  <c r="G3215" i="41"/>
  <c r="G3216" i="41"/>
  <c r="G3217" i="41"/>
  <c r="G3218" i="41"/>
  <c r="G3219" i="41"/>
  <c r="G3220" i="41"/>
  <c r="G3221" i="41"/>
  <c r="G3222" i="41"/>
  <c r="G3223" i="41"/>
  <c r="G3224" i="41"/>
  <c r="G3225" i="41"/>
  <c r="G3226" i="41"/>
  <c r="G3227" i="41"/>
  <c r="G3228" i="41"/>
  <c r="G3229" i="41"/>
  <c r="G3230" i="41"/>
  <c r="G3231" i="41"/>
  <c r="G3232" i="41"/>
  <c r="G3233" i="41"/>
  <c r="G3234" i="41"/>
  <c r="G3235" i="41"/>
  <c r="G3236" i="41"/>
  <c r="G3237" i="41"/>
  <c r="G3238" i="41"/>
  <c r="G3239" i="41"/>
  <c r="G3240" i="41"/>
  <c r="G3241" i="41"/>
  <c r="G3242" i="41"/>
  <c r="G3243" i="41"/>
  <c r="G3244" i="41"/>
  <c r="G3245" i="41"/>
  <c r="G3246" i="41"/>
  <c r="G3247" i="41"/>
  <c r="G3248" i="41"/>
  <c r="G3249" i="41"/>
  <c r="G3250" i="41"/>
  <c r="G3251" i="41"/>
  <c r="G3252" i="41"/>
  <c r="G3253" i="41"/>
  <c r="G3254" i="41"/>
  <c r="G3255" i="41"/>
  <c r="G3256" i="41"/>
  <c r="G3257" i="41"/>
  <c r="G3258" i="41"/>
  <c r="G3259" i="41"/>
  <c r="G3260" i="41"/>
  <c r="G3261" i="41"/>
  <c r="J3191" i="41"/>
  <c r="J3192" i="41"/>
  <c r="J3193" i="41"/>
  <c r="J3194" i="41"/>
  <c r="J3195" i="41"/>
  <c r="J3196" i="41"/>
  <c r="J3197" i="41"/>
  <c r="J3198" i="41"/>
  <c r="J3199" i="41"/>
  <c r="J3200" i="41"/>
  <c r="J3201" i="41"/>
  <c r="J3202" i="41"/>
  <c r="J3203" i="41"/>
  <c r="J3204" i="41"/>
  <c r="J3205" i="41"/>
  <c r="J3206" i="41"/>
  <c r="J3207" i="41"/>
  <c r="J3208" i="41"/>
  <c r="J3209" i="41"/>
  <c r="J3210" i="41"/>
  <c r="J3211" i="41"/>
  <c r="J3212" i="41"/>
  <c r="J3213" i="41"/>
  <c r="J3214" i="41"/>
  <c r="J3215" i="41"/>
  <c r="J3216" i="41"/>
  <c r="J3217" i="41"/>
  <c r="J3218" i="41"/>
  <c r="J3219" i="41"/>
  <c r="J3220" i="41"/>
  <c r="J3221" i="41"/>
  <c r="J3222" i="41"/>
  <c r="J3223" i="41"/>
  <c r="J3224" i="41"/>
  <c r="J3225" i="41"/>
  <c r="J3226" i="41"/>
  <c r="J3227" i="41"/>
  <c r="J3228" i="41"/>
  <c r="J3229" i="41"/>
  <c r="J3230" i="41"/>
  <c r="J3231" i="41"/>
  <c r="J3232" i="41"/>
  <c r="J3233" i="41"/>
  <c r="J3234" i="41"/>
  <c r="J3235" i="41"/>
  <c r="J3236" i="41"/>
  <c r="J3237" i="41"/>
  <c r="J3238" i="41"/>
  <c r="J3239" i="41"/>
  <c r="J3240" i="41"/>
  <c r="J3241" i="41"/>
  <c r="J3242" i="41"/>
  <c r="J3243" i="41"/>
  <c r="J3244" i="41"/>
  <c r="J3245" i="41"/>
  <c r="J3246" i="41"/>
  <c r="J3247" i="41"/>
  <c r="J3248" i="41"/>
  <c r="J3249" i="41"/>
  <c r="J3250" i="41"/>
  <c r="J3251" i="41"/>
  <c r="J3252" i="41"/>
  <c r="J3253" i="41"/>
  <c r="J3254" i="41"/>
  <c r="J3255" i="41"/>
  <c r="J3256" i="41"/>
  <c r="J3257" i="41"/>
  <c r="J3258" i="41"/>
  <c r="J3259" i="41"/>
  <c r="J3260" i="41"/>
  <c r="J3261" i="41"/>
  <c r="O3117" i="41"/>
  <c r="O3118" i="41"/>
  <c r="O3119" i="41"/>
  <c r="O3120" i="41"/>
  <c r="O3121" i="41"/>
  <c r="O3122" i="41"/>
  <c r="O3123" i="41"/>
  <c r="O3124" i="41"/>
  <c r="O3125" i="41"/>
  <c r="O3126" i="41"/>
  <c r="O3127" i="41"/>
  <c r="O3128" i="41"/>
  <c r="O3129" i="41"/>
  <c r="O3130" i="41"/>
  <c r="O3131" i="41"/>
  <c r="O3132" i="41"/>
  <c r="O3133" i="41"/>
  <c r="O3134" i="41"/>
  <c r="O3135" i="41"/>
  <c r="O3136" i="41"/>
  <c r="O3137" i="41"/>
  <c r="O3138" i="41"/>
  <c r="O3139" i="41"/>
  <c r="O3140" i="41"/>
  <c r="O3141" i="41"/>
  <c r="O3142" i="41"/>
  <c r="O3143" i="41"/>
  <c r="O3144" i="41"/>
  <c r="O3145" i="41"/>
  <c r="O3146" i="41"/>
  <c r="O3147" i="41"/>
  <c r="O3148" i="41"/>
  <c r="O3149" i="41"/>
  <c r="O3150" i="41"/>
  <c r="O3151" i="41"/>
  <c r="O3152" i="41"/>
  <c r="O3153" i="41"/>
  <c r="O3154" i="41"/>
  <c r="O3155" i="41"/>
  <c r="O3156" i="41"/>
  <c r="O3157" i="41"/>
  <c r="O3158" i="41"/>
  <c r="O3159" i="41"/>
  <c r="O3160" i="41"/>
  <c r="O3161" i="41"/>
  <c r="O3162" i="41"/>
  <c r="O3164" i="41"/>
  <c r="O3165" i="41"/>
  <c r="O3166" i="41"/>
  <c r="O3167" i="41"/>
  <c r="O3168" i="41"/>
  <c r="O3169" i="41"/>
  <c r="O3170" i="41"/>
  <c r="O3171" i="41"/>
  <c r="O3172" i="41"/>
  <c r="O3173" i="41"/>
  <c r="O3174" i="41"/>
  <c r="O3175" i="41"/>
  <c r="O3176" i="41"/>
  <c r="O3177" i="41"/>
  <c r="O3178" i="41"/>
  <c r="O3179" i="41"/>
  <c r="O3180" i="41"/>
  <c r="O3181" i="41"/>
  <c r="O3182" i="41"/>
  <c r="O3183" i="41"/>
  <c r="O3184" i="41"/>
  <c r="O3185" i="41"/>
  <c r="O3186" i="41"/>
  <c r="O3187" i="41"/>
  <c r="O3188" i="41"/>
  <c r="O3189" i="41"/>
  <c r="O3190" i="41"/>
  <c r="G3150" i="41" l="1"/>
  <c r="G3151" i="41"/>
  <c r="G3152" i="41"/>
  <c r="G3153" i="41"/>
  <c r="G3154" i="41"/>
  <c r="G3155" i="41"/>
  <c r="G3156" i="41"/>
  <c r="G3157" i="41"/>
  <c r="G3158" i="41"/>
  <c r="G3159" i="41"/>
  <c r="G3160" i="41"/>
  <c r="G3161" i="41"/>
  <c r="G3162" i="41"/>
  <c r="G3164" i="41"/>
  <c r="G3165" i="41"/>
  <c r="G3166" i="41"/>
  <c r="G3167" i="41"/>
  <c r="G3168" i="41"/>
  <c r="G3169" i="41"/>
  <c r="G3170" i="41"/>
  <c r="G3171" i="41"/>
  <c r="G3172" i="41"/>
  <c r="G3173" i="41"/>
  <c r="G3174" i="41"/>
  <c r="G3175" i="41"/>
  <c r="G3176" i="41"/>
  <c r="G3177" i="41"/>
  <c r="G3178" i="41"/>
  <c r="G3179" i="41"/>
  <c r="G3180" i="41"/>
  <c r="G3181" i="41"/>
  <c r="G3182" i="41"/>
  <c r="G3183" i="41"/>
  <c r="G3184" i="41"/>
  <c r="G3185" i="41"/>
  <c r="G3186" i="41"/>
  <c r="G3187" i="41"/>
  <c r="G3188" i="41"/>
  <c r="G3189" i="41"/>
  <c r="G3190" i="41"/>
  <c r="J3150" i="41"/>
  <c r="J3151" i="41"/>
  <c r="J3152" i="41"/>
  <c r="J3153" i="41"/>
  <c r="J3154" i="41"/>
  <c r="J3155" i="41"/>
  <c r="J3156" i="41"/>
  <c r="J3157" i="41"/>
  <c r="J3158" i="41"/>
  <c r="J3159" i="41"/>
  <c r="J3160" i="41"/>
  <c r="J3161" i="41"/>
  <c r="J3162" i="41"/>
  <c r="J3164" i="41"/>
  <c r="J3165" i="41"/>
  <c r="J3166" i="41"/>
  <c r="J3167" i="41"/>
  <c r="J3168" i="41"/>
  <c r="J3169" i="41"/>
  <c r="J3170" i="41"/>
  <c r="J3171" i="41"/>
  <c r="J3172" i="41"/>
  <c r="J3173" i="41"/>
  <c r="J3174" i="41"/>
  <c r="J3175" i="41"/>
  <c r="J3176" i="41"/>
  <c r="J3177" i="41"/>
  <c r="J3178" i="41"/>
  <c r="J3179" i="41"/>
  <c r="J3180" i="41"/>
  <c r="J3181" i="41"/>
  <c r="J3182" i="41"/>
  <c r="J3183" i="41"/>
  <c r="J3184" i="41"/>
  <c r="J3185" i="41"/>
  <c r="J3186" i="41"/>
  <c r="J3187" i="41"/>
  <c r="J3188" i="41"/>
  <c r="J3189" i="41"/>
  <c r="J3190" i="41"/>
  <c r="J3117" i="41" l="1"/>
  <c r="J3118" i="41"/>
  <c r="J3119" i="41"/>
  <c r="J3120" i="41"/>
  <c r="J3121" i="41"/>
  <c r="J3122" i="41"/>
  <c r="J3123" i="41"/>
  <c r="J3124" i="41"/>
  <c r="J3125" i="41"/>
  <c r="J3126" i="41"/>
  <c r="J3127" i="41"/>
  <c r="J3128" i="41"/>
  <c r="J3129" i="41"/>
  <c r="J3130" i="41"/>
  <c r="J3131" i="41"/>
  <c r="J3132" i="41"/>
  <c r="J3133" i="41"/>
  <c r="J3134" i="41"/>
  <c r="J3135" i="41"/>
  <c r="J3136" i="41"/>
  <c r="J3137" i="41"/>
  <c r="J3138" i="41"/>
  <c r="J3139" i="41"/>
  <c r="J3140" i="41"/>
  <c r="J3141" i="41"/>
  <c r="J3142" i="41"/>
  <c r="J3143" i="41"/>
  <c r="J3144" i="41"/>
  <c r="J3145" i="41"/>
  <c r="J3146" i="41"/>
  <c r="J3147" i="41"/>
  <c r="J3148" i="41"/>
  <c r="J3149" i="41"/>
  <c r="G3117" i="41"/>
  <c r="G3118" i="41"/>
  <c r="G3119" i="41"/>
  <c r="G3120" i="41"/>
  <c r="G3121" i="41"/>
  <c r="G3122" i="41"/>
  <c r="G3123" i="41"/>
  <c r="G3124" i="41"/>
  <c r="G3125" i="41"/>
  <c r="G3126" i="41"/>
  <c r="G3127" i="41"/>
  <c r="G3128" i="41"/>
  <c r="G3129" i="41"/>
  <c r="G3130" i="41"/>
  <c r="G3131" i="41"/>
  <c r="G3132" i="41"/>
  <c r="G3133" i="41"/>
  <c r="G3134" i="41"/>
  <c r="G3135" i="41"/>
  <c r="G3136" i="41"/>
  <c r="G3137" i="41"/>
  <c r="G3138" i="41"/>
  <c r="G3139" i="41"/>
  <c r="G3140" i="41"/>
  <c r="G3141" i="41"/>
  <c r="G3142" i="41"/>
  <c r="G3143" i="41"/>
  <c r="G3144" i="41"/>
  <c r="G3145" i="41"/>
  <c r="G3146" i="41"/>
  <c r="G3147" i="41"/>
  <c r="G3148" i="41"/>
  <c r="G3149" i="41"/>
  <c r="O3096" i="41" l="1"/>
  <c r="O3098" i="41"/>
  <c r="O3099" i="41"/>
  <c r="O3100" i="41"/>
  <c r="O3101" i="41"/>
  <c r="O3102" i="41"/>
  <c r="O3103" i="41"/>
  <c r="O3104" i="41"/>
  <c r="O3105" i="41"/>
  <c r="O3106" i="41"/>
  <c r="O3107" i="41"/>
  <c r="O3108" i="41"/>
  <c r="O3109" i="41"/>
  <c r="O3110" i="41"/>
  <c r="O3111" i="41"/>
  <c r="O3112" i="41"/>
  <c r="O3113" i="41"/>
  <c r="O3114" i="41"/>
  <c r="O3115" i="41"/>
  <c r="O3116" i="41"/>
  <c r="J3096" i="41"/>
  <c r="J3097" i="41"/>
  <c r="J3098" i="41"/>
  <c r="J3099" i="41"/>
  <c r="J3100" i="41"/>
  <c r="J3101" i="41"/>
  <c r="J3102" i="41"/>
  <c r="J3103" i="41"/>
  <c r="J3104" i="41"/>
  <c r="J3105" i="41"/>
  <c r="J3106" i="41"/>
  <c r="J3107" i="41"/>
  <c r="J3108" i="41"/>
  <c r="J3109" i="41"/>
  <c r="J3110" i="41"/>
  <c r="J3111" i="41"/>
  <c r="J3112" i="41"/>
  <c r="J3113" i="41"/>
  <c r="J3114" i="41"/>
  <c r="J3115" i="41"/>
  <c r="J3116" i="41"/>
  <c r="G3096" i="41"/>
  <c r="G3097" i="41"/>
  <c r="G3098" i="41"/>
  <c r="G3099" i="41"/>
  <c r="G3100" i="41"/>
  <c r="G3101" i="41"/>
  <c r="G3102" i="41"/>
  <c r="G3103" i="41"/>
  <c r="G3104" i="41"/>
  <c r="G3105" i="41"/>
  <c r="G3106" i="41"/>
  <c r="G3107" i="41"/>
  <c r="G3108" i="41"/>
  <c r="G3109" i="41"/>
  <c r="G3110" i="41"/>
  <c r="G3111" i="41"/>
  <c r="G3112" i="41"/>
  <c r="G3113" i="41"/>
  <c r="G3114" i="41"/>
  <c r="G3115" i="41"/>
  <c r="G3116" i="41"/>
  <c r="O2938" i="41"/>
  <c r="O2941" i="41"/>
  <c r="O1551" i="41"/>
  <c r="O1552" i="41"/>
  <c r="O1553" i="41"/>
  <c r="O1554" i="41"/>
  <c r="O1555" i="41"/>
  <c r="O1556" i="41"/>
  <c r="O1557" i="41"/>
  <c r="O1558" i="41"/>
  <c r="O1559" i="41"/>
  <c r="O1560" i="41"/>
  <c r="O1561" i="41"/>
  <c r="O1562" i="41"/>
  <c r="O1563" i="41"/>
  <c r="O1564" i="41"/>
  <c r="O1565" i="41"/>
  <c r="O1566" i="41"/>
  <c r="O1567" i="41"/>
  <c r="O1568" i="41"/>
  <c r="O1569" i="41"/>
  <c r="O1570" i="41"/>
  <c r="O1571" i="41"/>
  <c r="O1572" i="41"/>
  <c r="O1573" i="41"/>
  <c r="O1574" i="41"/>
  <c r="O1575" i="41"/>
  <c r="O1576" i="41"/>
  <c r="O1577" i="41"/>
  <c r="O1578" i="41"/>
  <c r="O1579" i="41"/>
  <c r="O1580" i="41"/>
  <c r="O1581" i="41"/>
  <c r="O1582" i="41"/>
  <c r="O1583" i="41"/>
  <c r="O1584" i="41"/>
  <c r="O1585" i="41"/>
  <c r="O1586" i="41"/>
  <c r="O1587" i="41"/>
  <c r="O1588" i="41"/>
  <c r="O1589" i="41"/>
  <c r="O1590" i="41"/>
  <c r="O1591" i="41"/>
  <c r="O1592" i="41"/>
  <c r="O1593" i="41"/>
  <c r="O1594" i="41"/>
  <c r="O1595" i="41"/>
  <c r="O1596" i="41"/>
  <c r="O1597" i="41"/>
  <c r="O1598" i="41"/>
  <c r="O1599" i="41"/>
  <c r="O1600" i="41"/>
  <c r="O1601" i="41"/>
  <c r="O1602" i="41"/>
  <c r="O1603" i="41"/>
  <c r="O1604" i="41"/>
  <c r="O1605" i="41"/>
  <c r="O1606" i="41"/>
  <c r="O1607" i="41"/>
  <c r="O1608" i="41"/>
  <c r="O1609" i="41"/>
  <c r="O1610" i="41"/>
  <c r="O1611" i="41"/>
  <c r="O1612" i="41"/>
  <c r="O1613" i="41"/>
  <c r="O1614" i="41"/>
  <c r="O1615" i="41"/>
  <c r="O1616" i="41"/>
  <c r="O1617" i="41"/>
  <c r="O1618" i="41"/>
  <c r="O1619" i="41"/>
  <c r="O1620" i="41"/>
  <c r="O1621" i="41"/>
  <c r="O1622" i="41"/>
  <c r="O1623" i="41"/>
  <c r="O1624" i="41"/>
  <c r="O1625" i="41"/>
  <c r="O1626" i="41"/>
  <c r="O1627" i="41"/>
  <c r="O1628" i="41"/>
  <c r="O1629" i="41"/>
  <c r="O1630" i="41"/>
  <c r="O1631" i="41"/>
  <c r="O1632" i="41"/>
  <c r="O1633" i="41"/>
  <c r="O1634" i="41"/>
  <c r="O1635" i="41"/>
  <c r="O1636" i="41"/>
  <c r="O1637" i="41"/>
  <c r="O1638" i="41"/>
  <c r="O1639" i="41"/>
  <c r="O1640" i="41"/>
  <c r="O1641" i="41"/>
  <c r="O1642" i="41"/>
  <c r="O1643" i="41"/>
  <c r="O1644" i="41"/>
  <c r="O1645" i="41"/>
  <c r="O1646" i="41"/>
  <c r="O1647" i="41"/>
  <c r="O1648" i="41"/>
  <c r="O1649" i="41"/>
  <c r="O1650" i="41"/>
  <c r="O1651" i="41"/>
  <c r="O1652" i="41"/>
  <c r="O1653" i="41"/>
  <c r="O1654" i="41"/>
  <c r="O1655" i="41"/>
  <c r="O1656" i="41"/>
  <c r="O1657" i="41"/>
  <c r="O1658" i="41"/>
  <c r="O1659" i="41"/>
  <c r="O1660" i="41"/>
  <c r="O1661" i="41"/>
  <c r="O1662" i="41"/>
  <c r="O1663" i="41"/>
  <c r="O1664" i="41"/>
  <c r="O1665" i="41"/>
  <c r="O1666" i="41"/>
  <c r="O1667" i="41"/>
  <c r="O1668" i="41"/>
  <c r="O1669" i="41"/>
  <c r="O1670" i="41"/>
  <c r="O1671" i="41"/>
  <c r="O1672" i="41"/>
  <c r="O1673" i="41"/>
  <c r="O1674" i="41"/>
  <c r="O1675" i="41"/>
  <c r="O1676" i="41"/>
  <c r="O1677" i="41"/>
  <c r="O1678" i="41"/>
  <c r="O1679" i="41"/>
  <c r="O1680" i="41"/>
  <c r="O1681" i="41"/>
  <c r="O1682" i="41"/>
  <c r="O1683" i="41"/>
  <c r="O1684" i="41"/>
  <c r="O1685" i="41"/>
  <c r="O1686" i="41"/>
  <c r="O1687" i="41"/>
  <c r="O1688" i="41"/>
  <c r="O1689" i="41"/>
  <c r="O1690" i="41"/>
  <c r="O1691" i="41"/>
  <c r="O1692" i="41"/>
  <c r="O1693" i="41"/>
  <c r="O1694" i="41"/>
  <c r="O1695" i="41"/>
  <c r="O1696" i="41"/>
  <c r="O1697" i="41"/>
  <c r="O1698" i="41"/>
  <c r="O1699" i="41"/>
  <c r="O1700" i="41"/>
  <c r="O1701" i="41"/>
  <c r="O1702" i="41"/>
  <c r="O1703" i="41"/>
  <c r="O1704" i="41"/>
  <c r="O1705" i="41"/>
  <c r="O1706" i="41"/>
  <c r="O1707" i="41"/>
  <c r="O1708" i="41"/>
  <c r="O1709" i="41"/>
  <c r="O1710" i="41"/>
  <c r="O1711" i="41"/>
  <c r="O1712" i="41"/>
  <c r="O1713" i="41"/>
  <c r="O1714" i="41"/>
  <c r="O1715" i="41"/>
  <c r="O1716" i="41"/>
  <c r="O1717" i="41"/>
  <c r="O1718" i="41"/>
  <c r="O1719" i="41"/>
  <c r="O1720" i="41"/>
  <c r="O1721" i="41"/>
  <c r="O1722" i="41"/>
  <c r="O1723" i="41"/>
  <c r="O1724" i="41"/>
  <c r="O1725" i="41"/>
  <c r="O1726" i="41"/>
  <c r="O1727" i="41"/>
  <c r="O1728" i="41"/>
  <c r="O1729" i="41"/>
  <c r="O1730" i="41"/>
  <c r="O1731" i="41"/>
  <c r="O1732" i="41"/>
  <c r="O1733" i="41"/>
  <c r="O1734" i="41"/>
  <c r="O1735" i="41"/>
  <c r="O1736" i="41"/>
  <c r="O1737" i="41"/>
  <c r="O1738" i="41"/>
  <c r="O1739" i="41"/>
  <c r="O1740" i="41"/>
  <c r="O1741" i="41"/>
  <c r="O1742" i="41"/>
  <c r="O1743" i="41"/>
  <c r="O1744" i="41"/>
  <c r="O1745" i="41"/>
  <c r="O1746" i="41"/>
  <c r="O1747" i="41"/>
  <c r="O1748" i="41"/>
  <c r="O1749" i="41"/>
  <c r="O1750" i="41"/>
  <c r="O1751" i="41"/>
  <c r="O1752" i="41"/>
  <c r="O1753" i="41"/>
  <c r="O1754" i="41"/>
  <c r="O1755" i="41"/>
  <c r="O1756" i="41"/>
  <c r="O1757" i="41"/>
  <c r="O1758" i="41"/>
  <c r="O1759" i="41"/>
  <c r="O1760" i="41"/>
  <c r="O1761" i="41"/>
  <c r="O1762" i="41"/>
  <c r="O1763" i="41"/>
  <c r="O1764" i="41"/>
  <c r="O1765" i="41"/>
  <c r="O1766" i="41"/>
  <c r="O1767" i="41"/>
  <c r="O1768" i="41"/>
  <c r="O1769" i="41"/>
  <c r="O1770" i="41"/>
  <c r="O1771" i="41"/>
  <c r="O1772" i="41"/>
  <c r="O1773" i="41"/>
  <c r="O1774" i="41"/>
  <c r="O1775" i="41"/>
  <c r="O1776" i="41"/>
  <c r="O1777" i="41"/>
  <c r="O1778" i="41"/>
  <c r="O1779" i="41"/>
  <c r="O1780" i="41"/>
  <c r="O1781" i="41"/>
  <c r="O1782" i="41"/>
  <c r="O1783" i="41"/>
  <c r="O1784" i="41"/>
  <c r="O1785" i="41"/>
  <c r="O1786" i="41"/>
  <c r="O1787" i="41"/>
  <c r="O1788" i="41"/>
  <c r="O1789" i="41"/>
  <c r="O1790" i="41"/>
  <c r="O1791" i="41"/>
  <c r="O1792" i="41"/>
  <c r="O1793" i="41"/>
  <c r="O1794" i="41"/>
  <c r="O1795" i="41"/>
  <c r="O1796" i="41"/>
  <c r="O1797" i="41"/>
  <c r="O1798" i="41"/>
  <c r="O1799" i="41"/>
  <c r="O1800" i="41"/>
  <c r="O1801" i="41"/>
  <c r="O1802" i="41"/>
  <c r="O1803" i="41"/>
  <c r="O1804" i="41"/>
  <c r="O1805" i="41"/>
  <c r="O1806" i="41"/>
  <c r="O1807" i="41"/>
  <c r="O1808" i="41"/>
  <c r="O1809" i="41"/>
  <c r="O1810" i="41"/>
  <c r="O1811" i="41"/>
  <c r="O1812" i="41"/>
  <c r="O1813" i="41"/>
  <c r="O1814" i="41"/>
  <c r="O1815" i="41"/>
  <c r="O1816" i="41"/>
  <c r="O1817" i="41"/>
  <c r="O1818" i="41"/>
  <c r="O1819" i="41"/>
  <c r="O1820" i="41"/>
  <c r="O1821" i="41"/>
  <c r="O1822" i="41"/>
  <c r="O1823" i="41"/>
  <c r="O1824" i="41"/>
  <c r="O1825" i="41"/>
  <c r="O1826" i="41"/>
  <c r="O1827" i="41"/>
  <c r="O1828" i="41"/>
  <c r="O1829" i="41"/>
  <c r="O1830" i="41"/>
  <c r="O1831" i="41"/>
  <c r="O1832" i="41"/>
  <c r="O1833" i="41"/>
  <c r="O1834" i="41"/>
  <c r="O1835" i="41"/>
  <c r="O1836" i="41"/>
  <c r="O1837" i="41"/>
  <c r="O1838" i="41"/>
  <c r="O1839" i="41"/>
  <c r="O1840" i="41"/>
  <c r="O1841" i="41"/>
  <c r="O1842" i="41"/>
  <c r="O1843" i="41"/>
  <c r="O1844" i="41"/>
  <c r="O1845" i="41"/>
  <c r="O1846" i="41"/>
  <c r="O1847" i="41"/>
  <c r="O1848" i="41"/>
  <c r="O1849" i="41"/>
  <c r="O1850" i="41"/>
  <c r="O1851" i="41"/>
  <c r="O1852" i="41"/>
  <c r="O1853" i="41"/>
  <c r="O1854" i="41"/>
  <c r="O1855" i="41"/>
  <c r="O1856" i="41"/>
  <c r="O1857" i="41"/>
  <c r="O1858" i="41"/>
  <c r="O1859" i="41"/>
  <c r="O1860" i="41"/>
  <c r="O1861" i="41"/>
  <c r="O1862" i="41"/>
  <c r="O1863" i="41"/>
  <c r="O1864" i="41"/>
  <c r="O1865" i="41"/>
  <c r="O1866" i="41"/>
  <c r="O1867" i="41"/>
  <c r="O1868" i="41"/>
  <c r="O1869" i="41"/>
  <c r="O1870" i="41"/>
  <c r="O1871" i="41"/>
  <c r="O1872" i="41"/>
  <c r="O1873" i="41"/>
  <c r="O1874" i="41"/>
  <c r="O1875" i="41"/>
  <c r="O1876" i="41"/>
  <c r="O1877" i="41"/>
  <c r="O1878" i="41"/>
  <c r="O1879" i="41"/>
  <c r="O1880" i="41"/>
  <c r="O1881" i="41"/>
  <c r="O1882" i="41"/>
  <c r="O1883" i="41"/>
  <c r="O1884" i="41"/>
  <c r="O1885" i="41"/>
  <c r="O1886" i="41"/>
  <c r="O1887" i="41"/>
  <c r="O1888" i="41"/>
  <c r="O1889" i="41"/>
  <c r="O1890" i="41"/>
  <c r="O1891" i="41"/>
  <c r="O1892" i="41"/>
  <c r="O1893" i="41"/>
  <c r="O1894" i="41"/>
  <c r="O1895" i="41"/>
  <c r="O1896" i="41"/>
  <c r="O1897" i="41"/>
  <c r="O1898" i="41"/>
  <c r="O1899" i="41"/>
  <c r="O1900" i="41"/>
  <c r="O1901" i="41"/>
  <c r="O1902" i="41"/>
  <c r="O1903" i="41"/>
  <c r="O1904" i="41"/>
  <c r="O1905" i="41"/>
  <c r="O1906" i="41"/>
  <c r="O1907" i="41"/>
  <c r="O1908" i="41"/>
  <c r="O1909" i="41"/>
  <c r="O1910" i="41"/>
  <c r="O1911" i="41"/>
  <c r="O1912" i="41"/>
  <c r="O1913" i="41"/>
  <c r="O1914" i="41"/>
  <c r="O1915" i="41"/>
  <c r="O1916" i="41"/>
  <c r="O1917" i="41"/>
  <c r="O1918" i="41"/>
  <c r="O1919" i="41"/>
  <c r="O1920" i="41"/>
  <c r="O1921" i="41"/>
  <c r="O1922" i="41"/>
  <c r="O1923" i="41"/>
  <c r="O1924" i="41"/>
  <c r="O1925" i="41"/>
  <c r="O1926" i="41"/>
  <c r="O1927" i="41"/>
  <c r="O1928" i="41"/>
  <c r="O1929" i="41"/>
  <c r="O1930" i="41"/>
  <c r="O1931" i="41"/>
  <c r="O1932" i="41"/>
  <c r="O1933" i="41"/>
  <c r="O1934" i="41"/>
  <c r="O1935" i="41"/>
  <c r="O1936" i="41"/>
  <c r="O1937" i="41"/>
  <c r="O1938" i="41"/>
  <c r="O1939" i="41"/>
  <c r="O1940" i="41"/>
  <c r="O1941" i="41"/>
  <c r="O1942" i="41"/>
  <c r="O1943" i="41"/>
  <c r="O1944" i="41"/>
  <c r="O1945" i="41"/>
  <c r="O1946" i="41"/>
  <c r="O1947" i="41"/>
  <c r="O1948" i="41"/>
  <c r="O1949" i="41"/>
  <c r="O1950" i="41"/>
  <c r="O1951" i="41"/>
  <c r="O1952" i="41"/>
  <c r="O1953" i="41"/>
  <c r="O1954" i="41"/>
  <c r="O1955" i="41"/>
  <c r="O1956" i="41"/>
  <c r="O1957" i="41"/>
  <c r="O1958" i="41"/>
  <c r="O1959" i="41"/>
  <c r="O1960" i="41"/>
  <c r="O1961" i="41"/>
  <c r="O1962" i="41"/>
  <c r="O1963" i="41"/>
  <c r="O1964" i="41"/>
  <c r="O1965" i="41"/>
  <c r="O1966" i="41"/>
  <c r="O1967" i="41"/>
  <c r="O1968" i="41"/>
  <c r="O1969" i="41"/>
  <c r="O1970" i="41"/>
  <c r="O1971" i="41"/>
  <c r="O1972" i="41"/>
  <c r="O1973" i="41"/>
  <c r="O1974" i="41"/>
  <c r="O1975" i="41"/>
  <c r="O1976" i="41"/>
  <c r="O1977" i="41"/>
  <c r="O1978" i="41"/>
  <c r="O1979" i="41"/>
  <c r="O1980" i="41"/>
  <c r="O1981" i="41"/>
  <c r="O1982" i="41"/>
  <c r="O1983" i="41"/>
  <c r="O1984" i="41"/>
  <c r="O1985" i="41"/>
  <c r="O1986" i="41"/>
  <c r="O1987" i="41"/>
  <c r="O1988" i="41"/>
  <c r="O1989" i="41"/>
  <c r="O1990" i="41"/>
  <c r="O1991" i="41"/>
  <c r="O1992" i="41"/>
  <c r="O1993" i="41"/>
  <c r="O1994" i="41"/>
  <c r="O1995" i="41"/>
  <c r="O1996" i="41"/>
  <c r="O1997" i="41"/>
  <c r="O1998" i="41"/>
  <c r="O1999" i="41"/>
  <c r="O2000" i="41"/>
  <c r="O2001" i="41"/>
  <c r="O2002" i="41"/>
  <c r="O2003" i="41"/>
  <c r="O2004" i="41"/>
  <c r="O2005" i="41"/>
  <c r="O2006" i="41"/>
  <c r="O2007" i="41"/>
  <c r="O2008" i="41"/>
  <c r="O2009" i="41"/>
  <c r="O2010" i="41"/>
  <c r="O2011" i="41"/>
  <c r="O2012" i="41"/>
  <c r="O2013" i="41"/>
  <c r="O2014" i="41"/>
  <c r="O2015" i="41"/>
  <c r="O2016" i="41"/>
  <c r="O2017" i="41"/>
  <c r="O2018" i="41"/>
  <c r="O2019" i="41"/>
  <c r="O2020" i="41"/>
  <c r="O2021" i="41"/>
  <c r="O2022" i="41"/>
  <c r="O2023" i="41"/>
  <c r="O2024" i="41"/>
  <c r="O2025" i="41"/>
  <c r="O2026" i="41"/>
  <c r="O2027" i="41"/>
  <c r="O2028" i="41"/>
  <c r="O2029" i="41"/>
  <c r="O2030" i="41"/>
  <c r="O2031" i="41"/>
  <c r="O2032" i="41"/>
  <c r="O2033" i="41"/>
  <c r="O2034" i="41"/>
  <c r="O2035" i="41"/>
  <c r="O2036" i="41"/>
  <c r="O2037" i="41"/>
  <c r="O2038" i="41"/>
  <c r="O2039" i="41"/>
  <c r="O2040" i="41"/>
  <c r="O2041" i="41"/>
  <c r="O2042" i="41"/>
  <c r="O2043" i="41"/>
  <c r="O2044" i="41"/>
  <c r="O2045" i="41"/>
  <c r="O2046" i="41"/>
  <c r="O2047" i="41"/>
  <c r="O2048" i="41"/>
  <c r="O2049" i="41"/>
  <c r="O2050" i="41"/>
  <c r="O2051" i="41"/>
  <c r="O2052" i="41"/>
  <c r="O2053" i="41"/>
  <c r="O2054" i="41"/>
  <c r="O2055" i="41"/>
  <c r="O2056" i="41"/>
  <c r="O2057" i="41"/>
  <c r="O2058" i="41"/>
  <c r="O2059" i="41"/>
  <c r="O2060" i="41"/>
  <c r="O2061" i="41"/>
  <c r="O2062" i="41"/>
  <c r="O2063" i="41"/>
  <c r="O2064" i="41"/>
  <c r="O2065" i="41"/>
  <c r="O2066" i="41"/>
  <c r="O2067" i="41"/>
  <c r="O2068" i="41"/>
  <c r="O2069" i="41"/>
  <c r="O2070" i="41"/>
  <c r="O2071" i="41"/>
  <c r="O2072" i="41"/>
  <c r="O2073" i="41"/>
  <c r="O2074" i="41"/>
  <c r="O2075" i="41"/>
  <c r="O2076" i="41"/>
  <c r="O2077" i="41"/>
  <c r="O2078" i="41"/>
  <c r="O2079" i="41"/>
  <c r="O2080" i="41"/>
  <c r="O2081" i="41"/>
  <c r="O2082" i="41"/>
  <c r="O2083" i="41"/>
  <c r="O2084" i="41"/>
  <c r="O2085" i="41"/>
  <c r="O2086" i="41"/>
  <c r="O2087" i="41"/>
  <c r="O2088" i="41"/>
  <c r="O2089" i="41"/>
  <c r="O2090" i="41"/>
  <c r="O2091" i="41"/>
  <c r="O2092" i="41"/>
  <c r="O2093" i="41"/>
  <c r="O2094" i="41"/>
  <c r="O2095" i="41"/>
  <c r="O2096" i="41"/>
  <c r="O2097" i="41"/>
  <c r="O2098" i="41"/>
  <c r="O2099" i="41"/>
  <c r="O2100" i="41"/>
  <c r="O2101" i="41"/>
  <c r="O2102" i="41"/>
  <c r="O2103" i="41"/>
  <c r="O2104" i="41"/>
  <c r="O2105" i="41"/>
  <c r="O2106" i="41"/>
  <c r="O2107" i="41"/>
  <c r="O2108" i="41"/>
  <c r="O2109" i="41"/>
  <c r="O2110" i="41"/>
  <c r="O2111" i="41"/>
  <c r="O2112" i="41"/>
  <c r="O2113" i="41"/>
  <c r="O2114" i="41"/>
  <c r="O2115" i="41"/>
  <c r="O2116" i="41"/>
  <c r="O2117" i="41"/>
  <c r="O2118" i="41"/>
  <c r="O2119" i="41"/>
  <c r="O2120" i="41"/>
  <c r="O2121" i="41"/>
  <c r="O2122" i="41"/>
  <c r="O2123" i="41"/>
  <c r="O2124" i="41"/>
  <c r="O2125" i="41"/>
  <c r="O2126" i="41"/>
  <c r="O2127" i="41"/>
  <c r="O2128" i="41"/>
  <c r="O2129" i="41"/>
  <c r="O2130" i="41"/>
  <c r="O2131" i="41"/>
  <c r="O2132" i="41"/>
  <c r="O2133" i="41"/>
  <c r="O2134" i="41"/>
  <c r="O2135" i="41"/>
  <c r="O2136" i="41"/>
  <c r="O2137" i="41"/>
  <c r="O2138" i="41"/>
  <c r="O2139" i="41"/>
  <c r="O2140" i="41"/>
  <c r="O2141" i="41"/>
  <c r="O2142" i="41"/>
  <c r="O2143" i="41"/>
  <c r="O2144" i="41"/>
  <c r="O2145" i="41"/>
  <c r="O2146" i="41"/>
  <c r="O2147" i="41"/>
  <c r="O2148" i="41"/>
  <c r="O2149" i="41"/>
  <c r="O2150" i="41"/>
  <c r="O2151" i="41"/>
  <c r="O2152" i="41"/>
  <c r="O2153" i="41"/>
  <c r="O2154" i="41"/>
  <c r="O2155" i="41"/>
  <c r="O2156" i="41"/>
  <c r="O2157" i="41"/>
  <c r="O2158" i="41"/>
  <c r="O2159" i="41"/>
  <c r="O2160" i="41"/>
  <c r="O2161" i="41"/>
  <c r="O2162" i="41"/>
  <c r="O2163" i="41"/>
  <c r="O2164" i="41"/>
  <c r="O2165" i="41"/>
  <c r="O2166" i="41"/>
  <c r="O2167" i="41"/>
  <c r="O2168" i="41"/>
  <c r="O2169" i="41"/>
  <c r="O2170" i="41"/>
  <c r="O2171" i="41"/>
  <c r="O2172" i="41"/>
  <c r="O2173" i="41"/>
  <c r="O2174" i="41"/>
  <c r="O2175" i="41"/>
  <c r="O2176" i="41"/>
  <c r="O2177" i="41"/>
  <c r="O2178" i="41"/>
  <c r="O2179" i="41"/>
  <c r="O2180" i="41"/>
  <c r="O2181" i="41"/>
  <c r="O2182" i="41"/>
  <c r="O2183" i="41"/>
  <c r="O2184" i="41"/>
  <c r="O2185" i="41"/>
  <c r="O2186" i="41"/>
  <c r="O2187" i="41"/>
  <c r="O2188" i="41"/>
  <c r="O2189" i="41"/>
  <c r="O2190" i="41"/>
  <c r="O2191" i="41"/>
  <c r="O2192" i="41"/>
  <c r="O2193" i="41"/>
  <c r="O2194" i="41"/>
  <c r="O2195" i="41"/>
  <c r="O2196" i="41"/>
  <c r="O2197" i="41"/>
  <c r="O2198" i="41"/>
  <c r="O2199" i="41"/>
  <c r="O2200" i="41"/>
  <c r="O2201" i="41"/>
  <c r="O2202" i="41"/>
  <c r="O2203" i="41"/>
  <c r="O2204" i="41"/>
  <c r="O2205" i="41"/>
  <c r="O2206" i="41"/>
  <c r="O2207" i="41"/>
  <c r="O2208" i="41"/>
  <c r="O2209" i="41"/>
  <c r="O2210" i="41"/>
  <c r="O2211" i="41"/>
  <c r="O2212" i="41"/>
  <c r="O2213" i="41"/>
  <c r="O2214" i="41"/>
  <c r="O2215" i="41"/>
  <c r="O2216" i="41"/>
  <c r="O2217" i="41"/>
  <c r="O2218" i="41"/>
  <c r="O2219" i="41"/>
  <c r="O2220" i="41"/>
  <c r="O2221" i="41"/>
  <c r="O2222" i="41"/>
  <c r="O2223" i="41"/>
  <c r="O2224" i="41"/>
  <c r="O2225" i="41"/>
  <c r="O2226" i="41"/>
  <c r="O2227" i="41"/>
  <c r="O2228" i="41"/>
  <c r="O2229" i="41"/>
  <c r="O2230" i="41"/>
  <c r="O2231" i="41"/>
  <c r="O2232" i="41"/>
  <c r="O2233" i="41"/>
  <c r="O2234" i="41"/>
  <c r="O2235" i="41"/>
  <c r="O2236" i="41"/>
  <c r="O2237" i="41"/>
  <c r="O2238" i="41"/>
  <c r="O2239" i="41"/>
  <c r="O2240" i="41"/>
  <c r="O2241" i="41"/>
  <c r="O2242" i="41"/>
  <c r="O2243" i="41"/>
  <c r="O2244" i="41"/>
  <c r="O2245" i="41"/>
  <c r="O2246" i="41"/>
  <c r="O2247" i="41"/>
  <c r="O2248" i="41"/>
  <c r="O2249" i="41"/>
  <c r="O2250" i="41"/>
  <c r="O2251" i="41"/>
  <c r="O2252" i="41"/>
  <c r="O2253" i="41"/>
  <c r="O2254" i="41"/>
  <c r="O2255" i="41"/>
  <c r="O2256" i="41"/>
  <c r="O2257" i="41"/>
  <c r="O2258" i="41"/>
  <c r="O2259" i="41"/>
  <c r="O2260" i="41"/>
  <c r="O2261" i="41"/>
  <c r="O2262" i="41"/>
  <c r="O2263" i="41"/>
  <c r="O2264" i="41"/>
  <c r="O2265" i="41"/>
  <c r="O2266" i="41"/>
  <c r="O2267" i="41"/>
  <c r="O2268" i="41"/>
  <c r="O2269" i="41"/>
  <c r="O2270" i="41"/>
  <c r="O2271" i="41"/>
  <c r="O2272" i="41"/>
  <c r="O2273" i="41"/>
  <c r="O2274" i="41"/>
  <c r="O2275" i="41"/>
  <c r="O2276" i="41"/>
  <c r="O2277" i="41"/>
  <c r="O2278" i="41"/>
  <c r="O2279" i="41"/>
  <c r="O2280" i="41"/>
  <c r="O2281" i="41"/>
  <c r="O2282" i="41"/>
  <c r="O2283" i="41"/>
  <c r="O2284" i="41"/>
  <c r="O2285" i="41"/>
  <c r="O2286" i="41"/>
  <c r="O2287" i="41"/>
  <c r="O2288" i="41"/>
  <c r="O2289" i="41"/>
  <c r="O2290" i="41"/>
  <c r="O2291" i="41"/>
  <c r="O2292" i="41"/>
  <c r="O2293" i="41"/>
  <c r="O2294" i="41"/>
  <c r="O2295" i="41"/>
  <c r="O2296" i="41"/>
  <c r="O2297" i="41"/>
  <c r="O2298" i="41"/>
  <c r="O2299" i="41"/>
  <c r="O2300" i="41"/>
  <c r="O2301" i="41"/>
  <c r="O2302" i="41"/>
  <c r="O2303" i="41"/>
  <c r="O2304" i="41"/>
  <c r="O2305" i="41"/>
  <c r="O2306" i="41"/>
  <c r="O2307" i="41"/>
  <c r="O2308" i="41"/>
  <c r="O2309" i="41"/>
  <c r="O2310" i="41"/>
  <c r="O2311" i="41"/>
  <c r="O2312" i="41"/>
  <c r="O2313" i="41"/>
  <c r="O2314" i="41"/>
  <c r="O2315" i="41"/>
  <c r="O2316" i="41"/>
  <c r="O2317" i="41"/>
  <c r="O2318" i="41"/>
  <c r="O2319" i="41"/>
  <c r="O2320" i="41"/>
  <c r="O2321" i="41"/>
  <c r="O2322" i="41"/>
  <c r="O2323" i="41"/>
  <c r="O2324" i="41"/>
  <c r="O2325" i="41"/>
  <c r="O2326" i="41"/>
  <c r="O2327" i="41"/>
  <c r="O2328" i="41"/>
  <c r="O2329" i="41"/>
  <c r="O2330" i="41"/>
  <c r="O2331" i="41"/>
  <c r="O2332" i="41"/>
  <c r="O2333" i="41"/>
  <c r="O2334" i="41"/>
  <c r="O2335" i="41"/>
  <c r="O2336" i="41"/>
  <c r="O2337" i="41"/>
  <c r="O2338" i="41"/>
  <c r="O2339" i="41"/>
  <c r="O2340" i="41"/>
  <c r="O2341" i="41"/>
  <c r="O2342" i="41"/>
  <c r="O2343" i="41"/>
  <c r="O2344" i="41"/>
  <c r="O2345" i="41"/>
  <c r="O2346" i="41"/>
  <c r="O2347" i="41"/>
  <c r="O2348" i="41"/>
  <c r="O2349" i="41"/>
  <c r="O2350" i="41"/>
  <c r="O2351" i="41"/>
  <c r="O2352" i="41"/>
  <c r="O2353" i="41"/>
  <c r="O2354" i="41"/>
  <c r="O2355" i="41"/>
  <c r="O2356" i="41"/>
  <c r="O2357" i="41"/>
  <c r="O2358" i="41"/>
  <c r="O2359" i="41"/>
  <c r="O2360" i="41"/>
  <c r="O2361" i="41"/>
  <c r="O2362" i="41"/>
  <c r="O2363" i="41"/>
  <c r="O2364" i="41"/>
  <c r="O2365" i="41"/>
  <c r="O2366" i="41"/>
  <c r="O2367" i="41"/>
  <c r="O2368" i="41"/>
  <c r="O2369" i="41"/>
  <c r="O2370" i="41"/>
  <c r="O2371" i="41"/>
  <c r="O2372" i="41"/>
  <c r="O2373" i="41"/>
  <c r="O2374" i="41"/>
  <c r="O2375" i="41"/>
  <c r="O2376" i="41"/>
  <c r="O2377" i="41"/>
  <c r="O2378" i="41"/>
  <c r="O2379" i="41"/>
  <c r="O2380" i="41"/>
  <c r="O2381" i="41"/>
  <c r="O2382" i="41"/>
  <c r="O2383" i="41"/>
  <c r="O2384" i="41"/>
  <c r="O2385" i="41"/>
  <c r="O2386" i="41"/>
  <c r="O2387" i="41"/>
  <c r="O2388" i="41"/>
  <c r="O2389" i="41"/>
  <c r="O2390" i="41"/>
  <c r="O2391" i="41"/>
  <c r="O2392" i="41"/>
  <c r="O2393" i="41"/>
  <c r="O2394" i="41"/>
  <c r="O2395" i="41"/>
  <c r="O2396" i="41"/>
  <c r="O2397" i="41"/>
  <c r="O2398" i="41"/>
  <c r="O2400" i="41"/>
  <c r="O2401" i="41"/>
  <c r="O2402" i="41"/>
  <c r="O2403" i="41"/>
  <c r="O2404" i="41"/>
  <c r="O2405" i="41"/>
  <c r="O2406" i="41"/>
  <c r="O2407" i="41"/>
  <c r="O2408" i="41"/>
  <c r="O2409" i="41"/>
  <c r="O2410" i="41"/>
  <c r="O2411" i="41"/>
  <c r="O2412" i="41"/>
  <c r="O2399" i="41"/>
  <c r="O2413" i="41"/>
  <c r="O2414" i="41"/>
  <c r="O2415" i="41"/>
  <c r="O2416" i="41"/>
  <c r="O2417" i="41"/>
  <c r="O2418" i="41"/>
  <c r="O2419" i="41"/>
  <c r="O2420" i="41"/>
  <c r="O2421" i="41"/>
  <c r="O2422" i="41"/>
  <c r="O2423" i="41"/>
  <c r="O2424" i="41"/>
  <c r="O2425" i="41"/>
  <c r="O2426" i="41"/>
  <c r="O2427" i="41"/>
  <c r="O2428" i="41"/>
  <c r="O2429" i="41"/>
  <c r="O2430" i="41"/>
  <c r="O2431" i="41"/>
  <c r="O2432" i="41"/>
  <c r="O2433" i="41"/>
  <c r="O2434" i="41"/>
  <c r="O2435" i="41"/>
  <c r="O2436" i="41"/>
  <c r="O2437" i="41"/>
  <c r="O2438" i="41"/>
  <c r="O2439" i="41"/>
  <c r="O2440" i="41"/>
  <c r="O2441" i="41"/>
  <c r="O2442" i="41"/>
  <c r="O2443" i="41"/>
  <c r="O2444" i="41"/>
  <c r="O2445" i="41"/>
  <c r="O2446" i="41"/>
  <c r="O2447" i="41"/>
  <c r="O2448" i="41"/>
  <c r="O2449" i="41"/>
  <c r="O2450" i="41"/>
  <c r="O2451" i="41"/>
  <c r="O2452" i="41"/>
  <c r="O2453" i="41"/>
  <c r="O2454" i="41"/>
  <c r="O2455" i="41"/>
  <c r="O2456" i="41"/>
  <c r="O2457" i="41"/>
  <c r="O2458" i="41"/>
  <c r="O2459" i="41"/>
  <c r="O2460" i="41"/>
  <c r="O2461" i="41"/>
  <c r="O2462" i="41"/>
  <c r="O2463" i="41"/>
  <c r="O2464" i="41"/>
  <c r="O2465" i="41"/>
  <c r="O2466" i="41"/>
  <c r="O2467" i="41"/>
  <c r="O2468" i="41"/>
  <c r="O2469" i="41"/>
  <c r="O2470" i="41"/>
  <c r="O2471" i="41"/>
  <c r="O2472" i="41"/>
  <c r="O2473" i="41"/>
  <c r="O2474" i="41"/>
  <c r="O2475" i="41"/>
  <c r="O2476" i="41"/>
  <c r="O2477" i="41"/>
  <c r="O2478" i="41"/>
  <c r="O2479" i="41"/>
  <c r="O2480" i="41"/>
  <c r="O2481" i="41"/>
  <c r="O2482" i="41"/>
  <c r="O2483" i="41"/>
  <c r="O2484" i="41"/>
  <c r="O2485" i="41"/>
  <c r="O2486" i="41"/>
  <c r="O2487" i="41"/>
  <c r="O2488" i="41"/>
  <c r="O2489" i="41"/>
  <c r="O2490" i="41"/>
  <c r="O2491" i="41"/>
  <c r="O2492" i="41"/>
  <c r="O2493" i="41"/>
  <c r="O2494" i="41"/>
  <c r="O2495" i="41"/>
  <c r="O2496" i="41"/>
  <c r="O2497" i="41"/>
  <c r="O2498" i="41"/>
  <c r="O2499" i="41"/>
  <c r="O2500" i="41"/>
  <c r="O2501" i="41"/>
  <c r="O2502" i="41"/>
  <c r="O2503" i="41"/>
  <c r="O2504" i="41"/>
  <c r="O2505" i="41"/>
  <c r="O2506" i="41"/>
  <c r="O2507" i="41"/>
  <c r="O2508" i="41"/>
  <c r="O2509" i="41"/>
  <c r="O2510" i="41"/>
  <c r="O2511" i="41"/>
  <c r="O2512" i="41"/>
  <c r="O2513" i="41"/>
  <c r="O2514" i="41"/>
  <c r="O2515" i="41"/>
  <c r="O2516" i="41"/>
  <c r="O2517" i="41"/>
  <c r="O2518" i="41"/>
  <c r="O2519" i="41"/>
  <c r="O2520" i="41"/>
  <c r="O2521" i="41"/>
  <c r="O2522" i="41"/>
  <c r="O2523" i="41"/>
  <c r="O2524" i="41"/>
  <c r="O2525" i="41"/>
  <c r="O2526" i="41"/>
  <c r="O2527" i="41"/>
  <c r="O2528" i="41"/>
  <c r="O2529" i="41"/>
  <c r="O2530" i="41"/>
  <c r="O2531" i="41"/>
  <c r="O2532" i="41"/>
  <c r="O2533" i="41"/>
  <c r="O2534" i="41"/>
  <c r="O2535" i="41"/>
  <c r="O2536" i="41"/>
  <c r="O2537" i="41"/>
  <c r="O2538" i="41"/>
  <c r="O2539" i="41"/>
  <c r="O2540" i="41"/>
  <c r="O2541" i="41"/>
  <c r="O2542" i="41"/>
  <c r="O2543" i="41"/>
  <c r="O2544" i="41"/>
  <c r="O2545" i="41"/>
  <c r="O2546" i="41"/>
  <c r="O2547" i="41"/>
  <c r="O2548" i="41"/>
  <c r="O2549" i="41"/>
  <c r="O2550" i="41"/>
  <c r="O2551" i="41"/>
  <c r="O2552" i="41"/>
  <c r="O2553" i="41"/>
  <c r="O2554" i="41"/>
  <c r="O2555" i="41"/>
  <c r="O2556" i="41"/>
  <c r="O2557" i="41"/>
  <c r="O2558" i="41"/>
  <c r="O2559" i="41"/>
  <c r="O2560" i="41"/>
  <c r="O2561" i="41"/>
  <c r="O2562" i="41"/>
  <c r="O2563" i="41"/>
  <c r="O2564" i="41"/>
  <c r="O2565" i="41"/>
  <c r="O2566" i="41"/>
  <c r="O2567" i="41"/>
  <c r="O2568" i="41"/>
  <c r="O2569" i="41"/>
  <c r="O2570" i="41"/>
  <c r="O2571" i="41"/>
  <c r="O2572" i="41"/>
  <c r="O2573" i="41"/>
  <c r="O2574" i="41"/>
  <c r="O2575" i="41"/>
  <c r="O2576" i="41"/>
  <c r="O2577" i="41"/>
  <c r="O2578" i="41"/>
  <c r="O2579" i="41"/>
  <c r="O2580" i="41"/>
  <c r="O2581" i="41"/>
  <c r="O2582" i="41"/>
  <c r="O2583" i="41"/>
  <c r="O2584" i="41"/>
  <c r="O2585" i="41"/>
  <c r="O2586" i="41"/>
  <c r="O2587" i="41"/>
  <c r="O2588" i="41"/>
  <c r="O2589" i="41"/>
  <c r="O2590" i="41"/>
  <c r="O2591" i="41"/>
  <c r="O2592" i="41"/>
  <c r="O2593" i="41"/>
  <c r="O2594" i="41"/>
  <c r="O2595" i="41"/>
  <c r="O2596" i="41"/>
  <c r="O2597" i="41"/>
  <c r="O2598" i="41"/>
  <c r="O2599" i="41"/>
  <c r="O2600" i="41"/>
  <c r="O2601" i="41"/>
  <c r="O2602" i="41"/>
  <c r="O2603" i="41"/>
  <c r="O2604" i="41"/>
  <c r="O2605" i="41"/>
  <c r="O2606" i="41"/>
  <c r="O2607" i="41"/>
  <c r="O2608" i="41"/>
  <c r="O2609" i="41"/>
  <c r="O2610" i="41"/>
  <c r="O2611" i="41"/>
  <c r="O2612" i="41"/>
  <c r="O2613" i="41"/>
  <c r="O2614" i="41"/>
  <c r="O2615" i="41"/>
  <c r="O2616" i="41"/>
  <c r="O2617" i="41"/>
  <c r="O2618" i="41"/>
  <c r="O2619" i="41"/>
  <c r="O2620" i="41"/>
  <c r="O2621" i="41"/>
  <c r="O2622" i="41"/>
  <c r="O2623" i="41"/>
  <c r="O2624" i="41"/>
  <c r="O2625" i="41"/>
  <c r="O2626" i="41"/>
  <c r="O2627" i="41"/>
  <c r="O2628" i="41"/>
  <c r="O2629" i="41"/>
  <c r="O2630" i="41"/>
  <c r="O2631" i="41"/>
  <c r="O2632" i="41"/>
  <c r="O2633" i="41"/>
  <c r="O2634" i="41"/>
  <c r="O2635" i="41"/>
  <c r="O2636" i="41"/>
  <c r="O2637" i="41"/>
  <c r="O2638" i="41"/>
  <c r="O2639" i="41"/>
  <c r="O2640" i="41"/>
  <c r="O2641" i="41"/>
  <c r="O2642" i="41"/>
  <c r="O2643" i="41"/>
  <c r="O2644" i="41"/>
  <c r="O2645" i="41"/>
  <c r="O2646" i="41"/>
  <c r="O2647" i="41"/>
  <c r="O2648" i="41"/>
  <c r="O2649" i="41"/>
  <c r="O2650" i="41"/>
  <c r="O2651" i="41"/>
  <c r="O2652" i="41"/>
  <c r="O2653" i="41"/>
  <c r="O2654" i="41"/>
  <c r="O2655" i="41"/>
  <c r="O2656" i="41"/>
  <c r="O2657" i="41"/>
  <c r="O2658" i="41"/>
  <c r="O2659" i="41"/>
  <c r="O2660" i="41"/>
  <c r="O2661" i="41"/>
  <c r="O2662" i="41"/>
  <c r="O2663" i="41"/>
  <c r="O2664" i="41"/>
  <c r="O2665" i="41"/>
  <c r="O2666" i="41"/>
  <c r="O2667" i="41"/>
  <c r="O2668" i="41"/>
  <c r="O2669" i="41"/>
  <c r="O2670" i="41"/>
  <c r="O2671" i="41"/>
  <c r="O2672" i="41"/>
  <c r="O2673" i="41"/>
  <c r="O2674" i="41"/>
  <c r="O2675" i="41"/>
  <c r="O2676" i="41"/>
  <c r="O2677" i="41"/>
  <c r="O2678" i="41"/>
  <c r="O2679" i="41"/>
  <c r="O2680" i="41"/>
  <c r="O2681" i="41"/>
  <c r="O2682" i="41"/>
  <c r="O2683" i="41"/>
  <c r="O2684" i="41"/>
  <c r="O2685" i="41"/>
  <c r="O2686" i="41"/>
  <c r="O2687" i="41"/>
  <c r="O2688" i="41"/>
  <c r="O2689" i="41"/>
  <c r="O2690" i="41"/>
  <c r="O2691" i="41"/>
  <c r="O2692" i="41"/>
  <c r="O2693" i="41"/>
  <c r="O2694" i="41"/>
  <c r="O2695" i="41"/>
  <c r="O2696" i="41"/>
  <c r="O2697" i="41"/>
  <c r="O2698" i="41"/>
  <c r="O2699" i="41"/>
  <c r="O2700" i="41"/>
  <c r="O2701" i="41"/>
  <c r="O2702" i="41"/>
  <c r="O2703" i="41"/>
  <c r="O2704" i="41"/>
  <c r="O2705" i="41"/>
  <c r="O2706" i="41"/>
  <c r="O2707" i="41"/>
  <c r="O2708" i="41"/>
  <c r="O2709" i="41"/>
  <c r="O2710" i="41"/>
  <c r="O2711" i="41"/>
  <c r="O2712" i="41"/>
  <c r="O2713" i="41"/>
  <c r="O2714" i="41"/>
  <c r="O2715" i="41"/>
  <c r="O2716" i="41"/>
  <c r="O2717" i="41"/>
  <c r="O2718" i="41"/>
  <c r="O2719" i="41"/>
  <c r="O2720" i="41"/>
  <c r="O2721" i="41"/>
  <c r="O2722" i="41"/>
  <c r="O2723" i="41"/>
  <c r="O2724" i="41"/>
  <c r="O2725" i="41"/>
  <c r="O2726" i="41"/>
  <c r="O2727" i="41"/>
  <c r="O2728" i="41"/>
  <c r="O2729" i="41"/>
  <c r="O2730" i="41"/>
  <c r="O2731" i="41"/>
  <c r="O2732" i="41"/>
  <c r="O2733" i="41"/>
  <c r="O2734" i="41"/>
  <c r="O2735" i="41"/>
  <c r="O2736" i="41"/>
  <c r="O2737" i="41"/>
  <c r="O2738" i="41"/>
  <c r="O2739" i="41"/>
  <c r="O2740" i="41"/>
  <c r="O2741" i="41"/>
  <c r="O2742" i="41"/>
  <c r="O2743" i="41"/>
  <c r="O2744" i="41"/>
  <c r="O2745" i="41"/>
  <c r="O2746" i="41"/>
  <c r="O2747" i="41"/>
  <c r="O2748" i="41"/>
  <c r="O2749" i="41"/>
  <c r="O2750" i="41"/>
  <c r="O2751" i="41"/>
  <c r="O2752" i="41"/>
  <c r="O2753" i="41"/>
  <c r="O2754" i="41"/>
  <c r="O2755" i="41"/>
  <c r="O2756" i="41"/>
  <c r="O2757" i="41"/>
  <c r="O2758" i="41"/>
  <c r="O2759" i="41"/>
  <c r="O2760" i="41"/>
  <c r="O2761" i="41"/>
  <c r="O2762" i="41"/>
  <c r="O2763" i="41"/>
  <c r="O2764" i="41"/>
  <c r="O2765" i="41"/>
  <c r="O2766" i="41"/>
  <c r="O2767" i="41"/>
  <c r="O2768" i="41"/>
  <c r="O2769" i="41"/>
  <c r="O2770" i="41"/>
  <c r="O2771" i="41"/>
  <c r="O2772" i="41"/>
  <c r="O2773" i="41"/>
  <c r="O2774" i="41"/>
  <c r="O2775" i="41"/>
  <c r="O2776" i="41"/>
  <c r="O2777" i="41"/>
  <c r="O2778" i="41"/>
  <c r="O2779" i="41"/>
  <c r="O2780" i="41"/>
  <c r="O2781" i="41"/>
  <c r="O2782" i="41"/>
  <c r="O2783" i="41"/>
  <c r="O2784" i="41"/>
  <c r="O2785" i="41"/>
  <c r="O2786" i="41"/>
  <c r="O2787" i="41"/>
  <c r="O2788" i="41"/>
  <c r="O2789" i="41"/>
  <c r="O2790" i="41"/>
  <c r="O2791" i="41"/>
  <c r="O2792" i="41"/>
  <c r="O2793" i="41"/>
  <c r="O2794" i="41"/>
  <c r="O2795" i="41"/>
  <c r="O2796" i="41"/>
  <c r="O2797" i="41"/>
  <c r="O2798" i="41"/>
  <c r="O2799" i="41"/>
  <c r="O2800" i="41"/>
  <c r="O2801" i="41"/>
  <c r="O2802" i="41"/>
  <c r="O2803" i="41"/>
  <c r="O2804" i="41"/>
  <c r="O2805" i="41"/>
  <c r="O2806" i="41"/>
  <c r="O2807" i="41"/>
  <c r="O2808" i="41"/>
  <c r="O2809" i="41"/>
  <c r="O2810" i="41"/>
  <c r="O2811" i="41"/>
  <c r="O2812" i="41"/>
  <c r="O2813" i="41"/>
  <c r="O2814" i="41"/>
  <c r="O2815" i="41"/>
  <c r="O2816" i="41"/>
  <c r="O2817" i="41"/>
  <c r="O2818" i="41"/>
  <c r="O2819" i="41"/>
  <c r="O2820" i="41"/>
  <c r="O2821" i="41"/>
  <c r="O2822" i="41"/>
  <c r="O2823" i="41"/>
  <c r="O2824" i="41"/>
  <c r="O2825" i="41"/>
  <c r="O2826" i="41"/>
  <c r="O2827" i="41"/>
  <c r="O2828" i="41"/>
  <c r="O2829" i="41"/>
  <c r="O2830" i="41"/>
  <c r="O2831" i="41"/>
  <c r="O2832" i="41"/>
  <c r="O2833" i="41"/>
  <c r="O2834" i="41"/>
  <c r="O2835" i="41"/>
  <c r="O2836" i="41"/>
  <c r="O2837" i="41"/>
  <c r="O2838" i="41"/>
  <c r="O2839" i="41"/>
  <c r="O2840" i="41"/>
  <c r="O2841" i="41"/>
  <c r="O2842" i="41"/>
  <c r="O2843" i="41"/>
  <c r="O2844" i="41"/>
  <c r="O2845" i="41"/>
  <c r="O2846" i="41"/>
  <c r="O2847" i="41"/>
  <c r="O2848" i="41"/>
  <c r="O2849" i="41"/>
  <c r="O2850" i="41"/>
  <c r="O2851" i="41"/>
  <c r="O2852" i="41"/>
  <c r="O2853" i="41"/>
  <c r="O2854" i="41"/>
  <c r="O2855" i="41"/>
  <c r="O2856" i="41"/>
  <c r="O2857" i="41"/>
  <c r="O2858" i="41"/>
  <c r="O2859" i="41"/>
  <c r="O2860" i="41"/>
  <c r="O2861" i="41"/>
  <c r="O2862" i="41"/>
  <c r="O2863" i="41"/>
  <c r="O2864" i="41"/>
  <c r="O2865" i="41"/>
  <c r="O2866" i="41"/>
  <c r="O2867" i="41"/>
  <c r="O2868" i="41"/>
  <c r="O2869" i="41"/>
  <c r="O2870" i="41"/>
  <c r="O2871" i="41"/>
  <c r="O2872" i="41"/>
  <c r="O2873" i="41"/>
  <c r="O2874" i="41"/>
  <c r="O2875" i="41"/>
  <c r="O2876" i="41"/>
  <c r="O2877" i="41"/>
  <c r="O2878" i="41"/>
  <c r="O2879" i="41"/>
  <c r="O2880" i="41"/>
  <c r="O2881" i="41"/>
  <c r="O2882" i="41"/>
  <c r="O2883" i="41"/>
  <c r="O2884" i="41"/>
  <c r="O2885" i="41"/>
  <c r="O2886" i="41"/>
  <c r="O2887" i="41"/>
  <c r="O2888" i="41"/>
  <c r="O2889" i="41"/>
  <c r="O2890" i="41"/>
  <c r="O2891" i="41"/>
  <c r="O2892" i="41"/>
  <c r="O2893" i="41"/>
  <c r="O2894" i="41"/>
  <c r="O2895" i="41"/>
  <c r="O2896" i="41"/>
  <c r="O2897" i="41"/>
  <c r="O2898" i="41"/>
  <c r="O2899" i="41"/>
  <c r="O2900" i="41"/>
  <c r="O2901" i="41"/>
  <c r="O2902" i="41"/>
  <c r="O2903" i="41"/>
  <c r="O2904" i="41"/>
  <c r="O2905" i="41"/>
  <c r="O2906" i="41"/>
  <c r="O2907" i="41"/>
  <c r="O2908" i="41"/>
  <c r="O2909" i="41"/>
  <c r="O2910" i="41"/>
  <c r="O2911" i="41"/>
  <c r="O2912" i="41"/>
  <c r="O2913" i="41"/>
  <c r="O2914" i="41"/>
  <c r="O2915" i="41"/>
  <c r="O2916" i="41"/>
  <c r="O2917" i="41"/>
  <c r="O2918" i="41"/>
  <c r="O2919" i="41"/>
  <c r="O2920" i="41"/>
  <c r="O2921" i="41"/>
  <c r="O2922" i="41"/>
  <c r="O2923" i="41"/>
  <c r="O2924" i="41"/>
  <c r="O2925" i="41"/>
  <c r="O2926" i="41"/>
  <c r="O2927" i="41"/>
  <c r="O2928" i="41"/>
  <c r="O2929" i="41"/>
  <c r="O2930" i="41"/>
  <c r="O2931" i="41"/>
  <c r="O2932" i="41"/>
  <c r="O2933" i="41"/>
  <c r="O2934" i="41"/>
  <c r="O2935" i="41"/>
  <c r="O2936" i="41"/>
  <c r="O2937" i="41"/>
  <c r="O2939" i="41"/>
  <c r="O2940" i="41"/>
  <c r="O2942" i="41"/>
  <c r="O2943" i="41"/>
  <c r="O2944" i="41"/>
  <c r="O2945" i="41"/>
  <c r="O2946" i="41"/>
  <c r="O2947" i="41"/>
  <c r="O2948" i="41"/>
  <c r="O2949" i="41"/>
  <c r="O2950" i="41"/>
  <c r="O2951" i="41"/>
  <c r="O2952" i="41"/>
  <c r="O2953" i="41"/>
  <c r="O2954" i="41"/>
  <c r="O2955" i="41"/>
  <c r="O2956" i="41"/>
  <c r="O2957" i="41"/>
  <c r="O2958" i="41"/>
  <c r="O2959" i="41"/>
  <c r="O2960" i="41"/>
  <c r="O2961" i="41"/>
  <c r="O2962" i="41"/>
  <c r="O2963" i="41"/>
  <c r="O2964" i="41"/>
  <c r="O2965" i="41"/>
  <c r="O2966" i="41"/>
  <c r="O2967" i="41"/>
  <c r="O2968" i="41"/>
  <c r="O2969" i="41"/>
  <c r="O2970" i="41"/>
  <c r="O2971" i="41"/>
  <c r="O2972" i="41"/>
  <c r="O2973" i="41"/>
  <c r="O2974" i="41"/>
  <c r="O2975" i="41"/>
  <c r="O2976" i="41"/>
  <c r="O2977" i="41"/>
  <c r="O2978" i="41"/>
  <c r="O2979" i="41"/>
  <c r="O2980" i="41"/>
  <c r="O2981" i="41"/>
  <c r="O2982" i="41"/>
  <c r="O2983" i="41"/>
  <c r="O2984" i="41"/>
  <c r="O2985" i="41"/>
  <c r="O2986" i="41"/>
  <c r="O2987" i="41"/>
  <c r="O2988" i="41"/>
  <c r="O2989" i="41"/>
  <c r="O2990" i="41"/>
  <c r="O2991" i="41"/>
  <c r="O2992" i="41"/>
  <c r="O2993" i="41"/>
  <c r="O2994" i="41"/>
  <c r="O2995" i="41"/>
  <c r="O2996" i="41"/>
  <c r="O2997" i="41"/>
  <c r="O2998" i="41"/>
  <c r="O2999" i="41"/>
  <c r="O3000" i="41"/>
  <c r="O3001" i="41"/>
  <c r="O3002" i="41"/>
  <c r="O3003" i="41"/>
  <c r="O3004" i="41"/>
  <c r="O3005" i="41"/>
  <c r="O3006" i="41"/>
  <c r="O3007" i="41"/>
  <c r="O3008" i="41"/>
  <c r="O3009" i="41"/>
  <c r="O3010" i="41"/>
  <c r="O3011" i="41"/>
  <c r="O3012" i="41"/>
  <c r="O3013" i="41"/>
  <c r="O3014" i="41"/>
  <c r="O3015" i="41"/>
  <c r="O3016" i="41"/>
  <c r="O3017" i="41"/>
  <c r="O3018" i="41"/>
  <c r="O3019" i="41"/>
  <c r="O3020" i="41"/>
  <c r="O3021" i="41"/>
  <c r="O3022" i="41"/>
  <c r="O3023" i="41"/>
  <c r="O3024" i="41"/>
  <c r="O3025" i="41"/>
  <c r="O3026" i="41"/>
  <c r="O3027" i="41"/>
  <c r="O3028" i="41"/>
  <c r="O3029" i="41"/>
  <c r="O3030" i="41"/>
  <c r="O3031" i="41"/>
  <c r="O3032" i="41"/>
  <c r="O3033" i="41"/>
  <c r="O3034" i="41"/>
  <c r="O3035" i="41"/>
  <c r="O3036" i="41"/>
  <c r="O3037" i="41"/>
  <c r="O3038" i="41"/>
  <c r="O3039" i="41"/>
  <c r="O3040" i="41"/>
  <c r="O3041" i="41"/>
  <c r="O3042" i="41"/>
  <c r="O3043" i="41"/>
  <c r="O3044" i="41"/>
  <c r="O3045" i="41"/>
  <c r="O3046" i="41"/>
  <c r="O3047" i="41"/>
  <c r="O3048" i="41"/>
  <c r="O3049" i="41"/>
  <c r="O3050" i="41"/>
  <c r="O3051" i="41"/>
  <c r="O3052" i="41"/>
  <c r="O3053" i="41"/>
  <c r="O3054" i="41"/>
  <c r="O3055" i="41"/>
  <c r="O3056" i="41"/>
  <c r="O3057" i="41"/>
  <c r="O3058" i="41"/>
  <c r="O3059" i="41"/>
  <c r="O3060" i="41"/>
  <c r="O3061" i="41"/>
  <c r="O3062" i="41"/>
  <c r="O3063" i="41"/>
  <c r="O3064" i="41"/>
  <c r="O3065" i="41"/>
  <c r="O3066" i="41"/>
  <c r="O3067" i="41"/>
  <c r="O3068" i="41"/>
  <c r="O3069" i="41"/>
  <c r="O3070" i="41"/>
  <c r="O3071" i="41"/>
  <c r="O3072" i="41"/>
  <c r="O3073" i="41"/>
  <c r="O3074" i="41"/>
  <c r="O3075" i="41"/>
  <c r="O3076" i="41"/>
  <c r="O3077" i="41"/>
  <c r="O3078" i="41"/>
  <c r="O3079" i="41"/>
  <c r="O3080" i="41"/>
  <c r="O3081" i="41"/>
  <c r="O3082" i="41"/>
  <c r="O3083" i="41"/>
  <c r="O3084" i="41"/>
  <c r="O3085" i="41"/>
  <c r="O3086" i="41"/>
  <c r="O3087" i="41"/>
  <c r="O3088" i="41"/>
  <c r="O3089" i="41"/>
  <c r="O3090" i="41"/>
  <c r="O3091" i="41"/>
  <c r="O3092" i="41"/>
  <c r="O3093" i="41"/>
  <c r="O3094" i="41"/>
  <c r="O3095" i="41"/>
  <c r="G3077" i="41"/>
  <c r="G3078" i="41"/>
  <c r="G3079" i="41"/>
  <c r="G3080" i="41"/>
  <c r="G3081" i="41"/>
  <c r="G3082" i="41"/>
  <c r="G3083" i="41"/>
  <c r="G3084" i="41"/>
  <c r="G3085" i="41"/>
  <c r="G3086" i="41"/>
  <c r="G3087" i="41"/>
  <c r="G3088" i="41"/>
  <c r="G3089" i="41"/>
  <c r="G3090" i="41"/>
  <c r="G3091" i="41"/>
  <c r="G3092" i="41"/>
  <c r="G3093" i="41"/>
  <c r="G3094" i="41"/>
  <c r="G3095" i="41"/>
  <c r="J3077" i="41"/>
  <c r="J3078" i="41"/>
  <c r="J3079" i="41"/>
  <c r="J3080" i="41"/>
  <c r="J3081" i="41"/>
  <c r="J3082" i="41"/>
  <c r="J3083" i="41"/>
  <c r="J3084" i="41"/>
  <c r="J3085" i="41"/>
  <c r="J3086" i="41"/>
  <c r="J3087" i="41"/>
  <c r="J3088" i="41"/>
  <c r="J3089" i="41"/>
  <c r="J3090" i="41"/>
  <c r="J3091" i="41"/>
  <c r="J3092" i="41"/>
  <c r="J3093" i="41"/>
  <c r="J3094" i="41"/>
  <c r="J3095" i="41"/>
  <c r="J3025" i="41" l="1"/>
  <c r="J3026" i="41"/>
  <c r="J3027" i="41"/>
  <c r="J3028" i="41"/>
  <c r="J3029" i="41"/>
  <c r="J3030" i="41"/>
  <c r="J3031" i="41"/>
  <c r="J3032" i="41"/>
  <c r="J3033" i="41"/>
  <c r="J3034" i="41"/>
  <c r="J3035" i="41"/>
  <c r="J3036" i="41"/>
  <c r="J3037" i="41"/>
  <c r="J3038" i="41"/>
  <c r="J3039" i="41"/>
  <c r="J3040" i="41"/>
  <c r="J3041" i="41"/>
  <c r="J3042" i="41"/>
  <c r="J3043" i="41"/>
  <c r="J3044" i="41"/>
  <c r="J3045" i="41"/>
  <c r="J3046" i="41"/>
  <c r="J3047" i="41"/>
  <c r="J3048" i="41"/>
  <c r="J3049" i="41"/>
  <c r="J3050" i="41"/>
  <c r="J3051" i="41"/>
  <c r="J3052" i="41"/>
  <c r="J3053" i="41"/>
  <c r="J3054" i="41"/>
  <c r="J3055" i="41"/>
  <c r="J3056" i="41"/>
  <c r="J3057" i="41"/>
  <c r="J3058" i="41"/>
  <c r="J3059" i="41"/>
  <c r="J3060" i="41"/>
  <c r="J3061" i="41"/>
  <c r="J3062" i="41"/>
  <c r="J3063" i="41"/>
  <c r="J3064" i="41"/>
  <c r="J3065" i="41"/>
  <c r="J3066" i="41"/>
  <c r="J3067" i="41"/>
  <c r="J3068" i="41"/>
  <c r="J3069" i="41"/>
  <c r="J3070" i="41"/>
  <c r="J3071" i="41"/>
  <c r="J3072" i="41"/>
  <c r="J3073" i="41"/>
  <c r="J3074" i="41"/>
  <c r="J3075" i="41"/>
  <c r="J3076" i="41"/>
  <c r="G3025" i="41"/>
  <c r="G3026" i="41"/>
  <c r="G3027" i="41"/>
  <c r="G3028" i="41"/>
  <c r="G3029" i="41"/>
  <c r="G3030" i="41"/>
  <c r="G3031" i="41"/>
  <c r="G3032" i="41"/>
  <c r="G3033" i="41"/>
  <c r="G3034" i="41"/>
  <c r="G3035" i="41"/>
  <c r="G3036" i="41"/>
  <c r="G3037" i="41"/>
  <c r="G3038" i="41"/>
  <c r="G3039" i="41"/>
  <c r="G3040" i="41"/>
  <c r="G3041" i="41"/>
  <c r="G3042" i="41"/>
  <c r="G3043" i="41"/>
  <c r="G3044" i="41"/>
  <c r="G3045" i="41"/>
  <c r="G3046" i="41"/>
  <c r="G3047" i="41"/>
  <c r="G3048" i="41"/>
  <c r="G3049" i="41"/>
  <c r="G3050" i="41"/>
  <c r="G3051" i="41"/>
  <c r="G3052" i="41"/>
  <c r="G3053" i="41"/>
  <c r="G3054" i="41"/>
  <c r="G3055" i="41"/>
  <c r="G3056" i="41"/>
  <c r="G3057" i="41"/>
  <c r="G3058" i="41"/>
  <c r="G3059" i="41"/>
  <c r="G3060" i="41"/>
  <c r="G3061" i="41"/>
  <c r="G3062" i="41"/>
  <c r="G3063" i="41"/>
  <c r="G3064" i="41"/>
  <c r="G3065" i="41"/>
  <c r="G3066" i="41"/>
  <c r="G3067" i="41"/>
  <c r="G3068" i="41"/>
  <c r="G3069" i="41"/>
  <c r="G3070" i="41"/>
  <c r="G3071" i="41"/>
  <c r="G3072" i="41"/>
  <c r="G3073" i="41"/>
  <c r="G3074" i="41"/>
  <c r="G3075" i="41"/>
  <c r="G3076" i="41"/>
  <c r="J2976" i="41"/>
  <c r="J2977" i="41"/>
  <c r="J2978" i="41"/>
  <c r="J2979" i="41"/>
  <c r="J2980" i="41"/>
  <c r="J2981" i="41"/>
  <c r="J2982" i="41"/>
  <c r="J2983" i="41"/>
  <c r="J2984" i="41"/>
  <c r="J2985" i="41"/>
  <c r="J2986" i="41"/>
  <c r="J2987" i="41"/>
  <c r="J2988" i="41"/>
  <c r="J2989" i="41"/>
  <c r="J2990" i="41"/>
  <c r="J2991" i="41"/>
  <c r="J2992" i="41"/>
  <c r="J2993" i="41"/>
  <c r="J2994" i="41"/>
  <c r="J2995" i="41"/>
  <c r="J2996" i="41"/>
  <c r="J2997" i="41"/>
  <c r="J2998" i="41"/>
  <c r="J2999" i="41"/>
  <c r="J3000" i="41"/>
  <c r="J3001" i="41"/>
  <c r="J3002" i="41"/>
  <c r="J3003" i="41"/>
  <c r="J3004" i="41"/>
  <c r="J3005" i="41"/>
  <c r="J3006" i="41"/>
  <c r="J3007" i="41"/>
  <c r="J3008" i="41"/>
  <c r="J3009" i="41"/>
  <c r="J3010" i="41"/>
  <c r="J3011" i="41"/>
  <c r="J3012" i="41"/>
  <c r="J3013" i="41"/>
  <c r="J3014" i="41"/>
  <c r="J3015" i="41"/>
  <c r="J3016" i="41"/>
  <c r="J3017" i="41"/>
  <c r="J3018" i="41"/>
  <c r="J3019" i="41"/>
  <c r="J3020" i="41"/>
  <c r="J3021" i="41"/>
  <c r="J3022" i="41"/>
  <c r="J3023" i="41"/>
  <c r="J3024" i="41"/>
  <c r="G2976" i="41"/>
  <c r="G2977" i="41"/>
  <c r="G2978" i="41"/>
  <c r="G2979" i="41"/>
  <c r="G2980" i="41"/>
  <c r="G2981" i="41"/>
  <c r="G2982" i="41"/>
  <c r="G2983" i="41"/>
  <c r="G2984" i="41"/>
  <c r="G2985" i="41"/>
  <c r="G2986" i="41"/>
  <c r="G2987" i="41"/>
  <c r="G2988" i="41"/>
  <c r="G2989" i="41"/>
  <c r="G2990" i="41"/>
  <c r="G2991" i="41"/>
  <c r="G2992" i="41"/>
  <c r="G2993" i="41"/>
  <c r="G2994" i="41"/>
  <c r="G2995" i="41"/>
  <c r="G2996" i="41"/>
  <c r="G2997" i="41"/>
  <c r="G2998" i="41"/>
  <c r="G2999" i="41"/>
  <c r="G3000" i="41"/>
  <c r="G3001" i="41"/>
  <c r="G3002" i="41"/>
  <c r="G3003" i="41"/>
  <c r="G3004" i="41"/>
  <c r="G3005" i="41"/>
  <c r="G3006" i="41"/>
  <c r="G3007" i="41"/>
  <c r="G3008" i="41"/>
  <c r="G3009" i="41"/>
  <c r="G3010" i="41"/>
  <c r="G3011" i="41"/>
  <c r="G3012" i="41"/>
  <c r="G3013" i="41"/>
  <c r="G3014" i="41"/>
  <c r="G3015" i="41"/>
  <c r="G3016" i="41"/>
  <c r="G3017" i="41"/>
  <c r="G3018" i="41"/>
  <c r="G3019" i="41"/>
  <c r="G3020" i="41"/>
  <c r="G3021" i="41"/>
  <c r="G3022" i="41"/>
  <c r="G3023" i="41"/>
  <c r="G3024" i="41"/>
  <c r="J2932" i="41"/>
  <c r="J2933" i="41"/>
  <c r="J2934" i="41"/>
  <c r="J2935" i="41"/>
  <c r="J2936" i="41"/>
  <c r="J2937" i="41"/>
  <c r="J2938" i="41"/>
  <c r="J2939" i="41"/>
  <c r="J2940" i="41"/>
  <c r="J2941" i="41"/>
  <c r="J2942" i="41"/>
  <c r="J2943" i="41"/>
  <c r="J2944" i="41"/>
  <c r="J2945" i="41"/>
  <c r="J2946" i="41"/>
  <c r="J2947" i="41"/>
  <c r="J2948" i="41"/>
  <c r="J2949" i="41"/>
  <c r="J2950" i="41"/>
  <c r="J2951" i="41"/>
  <c r="J2952" i="41"/>
  <c r="J2953" i="41"/>
  <c r="J2954" i="41"/>
  <c r="J2955" i="41"/>
  <c r="J2956" i="41"/>
  <c r="J2957" i="41"/>
  <c r="J2958" i="41"/>
  <c r="J2959" i="41"/>
  <c r="J2960" i="41"/>
  <c r="J2961" i="41"/>
  <c r="J2962" i="41"/>
  <c r="J2963" i="41"/>
  <c r="J2964" i="41"/>
  <c r="J2965" i="41"/>
  <c r="J2966" i="41"/>
  <c r="J2967" i="41"/>
  <c r="J2968" i="41"/>
  <c r="J2969" i="41"/>
  <c r="J2970" i="41"/>
  <c r="J2971" i="41"/>
  <c r="J2972" i="41"/>
  <c r="J2973" i="41"/>
  <c r="J2974" i="41"/>
  <c r="J2975" i="41"/>
  <c r="G2932" i="41"/>
  <c r="G2933" i="41"/>
  <c r="G2934" i="41"/>
  <c r="G2935" i="41"/>
  <c r="G2936" i="41"/>
  <c r="G2937" i="41"/>
  <c r="G2938" i="41"/>
  <c r="G2939" i="41"/>
  <c r="G2940" i="41"/>
  <c r="G2941" i="41"/>
  <c r="G2942" i="41"/>
  <c r="G2943" i="41"/>
  <c r="G2944" i="41"/>
  <c r="G2945" i="41"/>
  <c r="G2946" i="41"/>
  <c r="G2947" i="41"/>
  <c r="G2948" i="41"/>
  <c r="G2949" i="41"/>
  <c r="G2950" i="41"/>
  <c r="G2951" i="41"/>
  <c r="G2952" i="41"/>
  <c r="G2953" i="41"/>
  <c r="G2954" i="41"/>
  <c r="G2955" i="41"/>
  <c r="G2956" i="41"/>
  <c r="G2957" i="41"/>
  <c r="G2958" i="41"/>
  <c r="G2959" i="41"/>
  <c r="G2960" i="41"/>
  <c r="G2961" i="41"/>
  <c r="G2962" i="41"/>
  <c r="G2963" i="41"/>
  <c r="G2964" i="41"/>
  <c r="G2965" i="41"/>
  <c r="G2966" i="41"/>
  <c r="G2967" i="41"/>
  <c r="G2968" i="41"/>
  <c r="G2969" i="41"/>
  <c r="G2970" i="41"/>
  <c r="G2971" i="41"/>
  <c r="G2972" i="41"/>
  <c r="G2973" i="41"/>
  <c r="G2974" i="41"/>
  <c r="G2975" i="41"/>
  <c r="J2887" i="41" l="1"/>
  <c r="J2888" i="41"/>
  <c r="J2889" i="41"/>
  <c r="J2890" i="41"/>
  <c r="J2891" i="41"/>
  <c r="J2892" i="41"/>
  <c r="J2893" i="41"/>
  <c r="J2894" i="41"/>
  <c r="J2895" i="41"/>
  <c r="J2896" i="41"/>
  <c r="J2897" i="41"/>
  <c r="J2898" i="41"/>
  <c r="J2899" i="41"/>
  <c r="J2900" i="41"/>
  <c r="J2901" i="41"/>
  <c r="J2902" i="41"/>
  <c r="J2903" i="41"/>
  <c r="J2904" i="41"/>
  <c r="J2905" i="41"/>
  <c r="J2906" i="41"/>
  <c r="J2907" i="41"/>
  <c r="J2908" i="41"/>
  <c r="J2909" i="41"/>
  <c r="J2910" i="41"/>
  <c r="J2911" i="41"/>
  <c r="J2912" i="41"/>
  <c r="J2913" i="41"/>
  <c r="J2914" i="41"/>
  <c r="J2915" i="41"/>
  <c r="J2916" i="41"/>
  <c r="J2917" i="41"/>
  <c r="J2918" i="41"/>
  <c r="J2919" i="41"/>
  <c r="J2920" i="41"/>
  <c r="J2921" i="41"/>
  <c r="J2922" i="41"/>
  <c r="J2923" i="41"/>
  <c r="J2924" i="41"/>
  <c r="J2925" i="41"/>
  <c r="J2926" i="41"/>
  <c r="J2927" i="41"/>
  <c r="J2928" i="41"/>
  <c r="J2929" i="41"/>
  <c r="J2930" i="41"/>
  <c r="J2931" i="41"/>
  <c r="G2887" i="41"/>
  <c r="G2888" i="41"/>
  <c r="G2889" i="41"/>
  <c r="G2890" i="41"/>
  <c r="G2891" i="41"/>
  <c r="G2892" i="41"/>
  <c r="G2893" i="41"/>
  <c r="G2894" i="41"/>
  <c r="G2895" i="41"/>
  <c r="G2896" i="41"/>
  <c r="G2897" i="41"/>
  <c r="G2898" i="41"/>
  <c r="G2899" i="41"/>
  <c r="G2900" i="41"/>
  <c r="G2901" i="41"/>
  <c r="G2902" i="41"/>
  <c r="G2903" i="41"/>
  <c r="G2904" i="41"/>
  <c r="G2905" i="41"/>
  <c r="G2906" i="41"/>
  <c r="G2907" i="41"/>
  <c r="G2908" i="41"/>
  <c r="G2909" i="41"/>
  <c r="G2910" i="41"/>
  <c r="G2911" i="41"/>
  <c r="G2912" i="41"/>
  <c r="G2913" i="41"/>
  <c r="G2914" i="41"/>
  <c r="G2915" i="41"/>
  <c r="G2916" i="41"/>
  <c r="G2917" i="41"/>
  <c r="G2918" i="41"/>
  <c r="G2919" i="41"/>
  <c r="G2920" i="41"/>
  <c r="G2921" i="41"/>
  <c r="G2922" i="41"/>
  <c r="G2923" i="41"/>
  <c r="G2924" i="41"/>
  <c r="G2925" i="41"/>
  <c r="G2926" i="41"/>
  <c r="G2927" i="41"/>
  <c r="G2928" i="41"/>
  <c r="G2929" i="41"/>
  <c r="G2930" i="41"/>
  <c r="G2931" i="41"/>
  <c r="G2855" i="41" l="1"/>
  <c r="G2856" i="41"/>
  <c r="G2857" i="41"/>
  <c r="G2858" i="41"/>
  <c r="G2859" i="41"/>
  <c r="G2860" i="41"/>
  <c r="G2861" i="41"/>
  <c r="G2862" i="41"/>
  <c r="G2863" i="41"/>
  <c r="G2864" i="41"/>
  <c r="G2865" i="41"/>
  <c r="G2866" i="41"/>
  <c r="G2867" i="41"/>
  <c r="G2868" i="41"/>
  <c r="G2869" i="41"/>
  <c r="G2870" i="41"/>
  <c r="G2871" i="41"/>
  <c r="G2872" i="41"/>
  <c r="G2873" i="41"/>
  <c r="G2874" i="41"/>
  <c r="G2875" i="41"/>
  <c r="G2876" i="41"/>
  <c r="G2877" i="41"/>
  <c r="G2878" i="41"/>
  <c r="G2879" i="41"/>
  <c r="G2880" i="41"/>
  <c r="G2881" i="41"/>
  <c r="G2882" i="41"/>
  <c r="G2883" i="41"/>
  <c r="G2884" i="41"/>
  <c r="G2885" i="41"/>
  <c r="G2886" i="41"/>
  <c r="J2855" i="41"/>
  <c r="J2856" i="41"/>
  <c r="J2857" i="41"/>
  <c r="J2858" i="41"/>
  <c r="J2859" i="41"/>
  <c r="J2860" i="41"/>
  <c r="J2861" i="41"/>
  <c r="J2862" i="41"/>
  <c r="J2863" i="41"/>
  <c r="J2864" i="41"/>
  <c r="J2865" i="41"/>
  <c r="J2866" i="41"/>
  <c r="J2867" i="41"/>
  <c r="J2868" i="41"/>
  <c r="J2869" i="41"/>
  <c r="J2870" i="41"/>
  <c r="J2871" i="41"/>
  <c r="J2872" i="41"/>
  <c r="J2873" i="41"/>
  <c r="J2874" i="41"/>
  <c r="J2875" i="41"/>
  <c r="J2876" i="41"/>
  <c r="J2877" i="41"/>
  <c r="J2878" i="41"/>
  <c r="J2879" i="41"/>
  <c r="J2880" i="41"/>
  <c r="J2881" i="41"/>
  <c r="J2882" i="41"/>
  <c r="J2883" i="41"/>
  <c r="J2884" i="41"/>
  <c r="J2885" i="41"/>
  <c r="J2886" i="41"/>
  <c r="G2854" i="41"/>
  <c r="J2782" i="41"/>
  <c r="J2783" i="41"/>
  <c r="J2784" i="41"/>
  <c r="J2785" i="41"/>
  <c r="J2786" i="41"/>
  <c r="J2787" i="41"/>
  <c r="J2788" i="41"/>
  <c r="J2789" i="41"/>
  <c r="J2790" i="41"/>
  <c r="J2791" i="41"/>
  <c r="J2792" i="41"/>
  <c r="J2793" i="41"/>
  <c r="J2794" i="41"/>
  <c r="J2795" i="41"/>
  <c r="J2796" i="41"/>
  <c r="J2797" i="41"/>
  <c r="J2798" i="41"/>
  <c r="J2799" i="41"/>
  <c r="J2800" i="41"/>
  <c r="J2801" i="41"/>
  <c r="J2802" i="41"/>
  <c r="J2803" i="41"/>
  <c r="J2804" i="41"/>
  <c r="J2805" i="41"/>
  <c r="J2806" i="41"/>
  <c r="J2807" i="41"/>
  <c r="J2808" i="41"/>
  <c r="J2809" i="41"/>
  <c r="J2810" i="41"/>
  <c r="J2811" i="41"/>
  <c r="J2812" i="41"/>
  <c r="J2813" i="41"/>
  <c r="J2814" i="41"/>
  <c r="J2815" i="41"/>
  <c r="J2816" i="41"/>
  <c r="J2817" i="41"/>
  <c r="J2818" i="41"/>
  <c r="J2819" i="41"/>
  <c r="J2820" i="41"/>
  <c r="J2821" i="41"/>
  <c r="J2822" i="41"/>
  <c r="J2823" i="41"/>
  <c r="J2824" i="41"/>
  <c r="J2825" i="41"/>
  <c r="J2826" i="41"/>
  <c r="J2827" i="41"/>
  <c r="J2828" i="41"/>
  <c r="J2829" i="41"/>
  <c r="J2830" i="41"/>
  <c r="J2831" i="41"/>
  <c r="J2832" i="41"/>
  <c r="J2833" i="41"/>
  <c r="J2834" i="41"/>
  <c r="J2835" i="41"/>
  <c r="J2836" i="41"/>
  <c r="J2837" i="41"/>
  <c r="J2838" i="41"/>
  <c r="J2839" i="41"/>
  <c r="J2840" i="41"/>
  <c r="J2841" i="41"/>
  <c r="J2842" i="41"/>
  <c r="J2843" i="41"/>
  <c r="J2844" i="41"/>
  <c r="J2845" i="41"/>
  <c r="J2846" i="41"/>
  <c r="J2847" i="41"/>
  <c r="J2848" i="41"/>
  <c r="J2849" i="41"/>
  <c r="J2850" i="41"/>
  <c r="J2851" i="41"/>
  <c r="J2852" i="41"/>
  <c r="J2853" i="41"/>
  <c r="J2854" i="41"/>
  <c r="G2782" i="41"/>
  <c r="G2783" i="41"/>
  <c r="G2784" i="41"/>
  <c r="G2785" i="41"/>
  <c r="G2786" i="41"/>
  <c r="G2787" i="41"/>
  <c r="G2788" i="41"/>
  <c r="G2789" i="41"/>
  <c r="G2790" i="41"/>
  <c r="G2791" i="41"/>
  <c r="G2792" i="41"/>
  <c r="G2793" i="41"/>
  <c r="G2794" i="41"/>
  <c r="G2795" i="41"/>
  <c r="G2796" i="41"/>
  <c r="G2797" i="41"/>
  <c r="G2798" i="41"/>
  <c r="G2799" i="41"/>
  <c r="G2800" i="41"/>
  <c r="G2801" i="41"/>
  <c r="G2802" i="41"/>
  <c r="G2803" i="41"/>
  <c r="G2804" i="41"/>
  <c r="G2805" i="41"/>
  <c r="G2806" i="41"/>
  <c r="G2807" i="41"/>
  <c r="G2808" i="41"/>
  <c r="G2809" i="41"/>
  <c r="G2810" i="41"/>
  <c r="G2811" i="41"/>
  <c r="G2812" i="41"/>
  <c r="G2813" i="41"/>
  <c r="G2814" i="41"/>
  <c r="G2815" i="41"/>
  <c r="G2816" i="41"/>
  <c r="G2817" i="41"/>
  <c r="G2818" i="41"/>
  <c r="G2819" i="41"/>
  <c r="G2820" i="41"/>
  <c r="G2821" i="41"/>
  <c r="G2822" i="41"/>
  <c r="G2823" i="41"/>
  <c r="G2824" i="41"/>
  <c r="G2825" i="41"/>
  <c r="G2826" i="41"/>
  <c r="G2827" i="41"/>
  <c r="G2828" i="41"/>
  <c r="G2829" i="41"/>
  <c r="G2830" i="41"/>
  <c r="G2831" i="41"/>
  <c r="G2832" i="41"/>
  <c r="G2833" i="41"/>
  <c r="G2834" i="41"/>
  <c r="G2835" i="41"/>
  <c r="G2836" i="41"/>
  <c r="G2837" i="41"/>
  <c r="G2838" i="41"/>
  <c r="G2839" i="41"/>
  <c r="G2840" i="41"/>
  <c r="G2841" i="41"/>
  <c r="G2842" i="41"/>
  <c r="G2843" i="41"/>
  <c r="G2844" i="41"/>
  <c r="G2845" i="41"/>
  <c r="G2846" i="41"/>
  <c r="G2847" i="41"/>
  <c r="G2848" i="41"/>
  <c r="G2849" i="41"/>
  <c r="G2850" i="41"/>
  <c r="G2851" i="41"/>
  <c r="G2852" i="41"/>
  <c r="G2853" i="41"/>
  <c r="G2747" i="41"/>
  <c r="G2748" i="41"/>
  <c r="G2749" i="41"/>
  <c r="G2750" i="41"/>
  <c r="G2751" i="41"/>
  <c r="G2752" i="41"/>
  <c r="G2753" i="41"/>
  <c r="G2754" i="41"/>
  <c r="G2755" i="41"/>
  <c r="G2756" i="41"/>
  <c r="G2757" i="41"/>
  <c r="G2758" i="41"/>
  <c r="G2759" i="41"/>
  <c r="G2760" i="41"/>
  <c r="G2761" i="41"/>
  <c r="G2762" i="41"/>
  <c r="G2763" i="41"/>
  <c r="G2764" i="41"/>
  <c r="G2765" i="41"/>
  <c r="G2766" i="41"/>
  <c r="G2767" i="41"/>
  <c r="G2768" i="41"/>
  <c r="G2769" i="41"/>
  <c r="G2770" i="41"/>
  <c r="G2771" i="41"/>
  <c r="G2772" i="41"/>
  <c r="G2773" i="41"/>
  <c r="G2774" i="41"/>
  <c r="G2775" i="41"/>
  <c r="G2776" i="41"/>
  <c r="G2777" i="41"/>
  <c r="G2778" i="41"/>
  <c r="G2779" i="41"/>
  <c r="G2780" i="41"/>
  <c r="G2781" i="41"/>
  <c r="J2747" i="41"/>
  <c r="J2748" i="41"/>
  <c r="J2749" i="41"/>
  <c r="J2750" i="41"/>
  <c r="J2751" i="41"/>
  <c r="J2752" i="41"/>
  <c r="J2753" i="41"/>
  <c r="J2754" i="41"/>
  <c r="J2755" i="41"/>
  <c r="J2756" i="41"/>
  <c r="J2757" i="41"/>
  <c r="J2758" i="41"/>
  <c r="J2759" i="41"/>
  <c r="J2760" i="41"/>
  <c r="J2761" i="41"/>
  <c r="J2762" i="41"/>
  <c r="J2763" i="41"/>
  <c r="J2764" i="41"/>
  <c r="J2765" i="41"/>
  <c r="J2766" i="41"/>
  <c r="J2767" i="41"/>
  <c r="J2768" i="41"/>
  <c r="J2769" i="41"/>
  <c r="J2770" i="41"/>
  <c r="J2771" i="41"/>
  <c r="J2772" i="41"/>
  <c r="J2773" i="41"/>
  <c r="J2774" i="41"/>
  <c r="J2775" i="41"/>
  <c r="J2776" i="41"/>
  <c r="J2777" i="41"/>
  <c r="J2778" i="41"/>
  <c r="J2779" i="41"/>
  <c r="J2780" i="41"/>
  <c r="J2781" i="41"/>
  <c r="G2713" i="41"/>
  <c r="G2714" i="41"/>
  <c r="G2715" i="41"/>
  <c r="G2716" i="41"/>
  <c r="G2717" i="41"/>
  <c r="G2718" i="41"/>
  <c r="G2719" i="41"/>
  <c r="G2720" i="41"/>
  <c r="G2721" i="41"/>
  <c r="G2722" i="41"/>
  <c r="G2723" i="41"/>
  <c r="G2724" i="41"/>
  <c r="G2725" i="41"/>
  <c r="G2726" i="41"/>
  <c r="G2727" i="41"/>
  <c r="G2728" i="41"/>
  <c r="G2729" i="41"/>
  <c r="G2730" i="41"/>
  <c r="G2731" i="41"/>
  <c r="G2732" i="41"/>
  <c r="G2733" i="41"/>
  <c r="G2734" i="41"/>
  <c r="G2735" i="41"/>
  <c r="G2736" i="41"/>
  <c r="G2737" i="41"/>
  <c r="G2738" i="41"/>
  <c r="G2739" i="41"/>
  <c r="G2740" i="41"/>
  <c r="G2741" i="41"/>
  <c r="G2742" i="41"/>
  <c r="G2743" i="41"/>
  <c r="G2744" i="41"/>
  <c r="G2745" i="41"/>
  <c r="G2746" i="41"/>
  <c r="J2713" i="41"/>
  <c r="J2714" i="41"/>
  <c r="J2715" i="41"/>
  <c r="J2716" i="41"/>
  <c r="J2717" i="41"/>
  <c r="J2718" i="41"/>
  <c r="J2719" i="41"/>
  <c r="J2720" i="41"/>
  <c r="J2721" i="41"/>
  <c r="J2722" i="41"/>
  <c r="J2723" i="41"/>
  <c r="J2724" i="41"/>
  <c r="J2725" i="41"/>
  <c r="J2726" i="41"/>
  <c r="J2727" i="41"/>
  <c r="J2728" i="41"/>
  <c r="J2729" i="41"/>
  <c r="J2730" i="41"/>
  <c r="J2731" i="41"/>
  <c r="J2732" i="41"/>
  <c r="J2733" i="41"/>
  <c r="J2734" i="41"/>
  <c r="J2735" i="41"/>
  <c r="J2736" i="41"/>
  <c r="J2737" i="41"/>
  <c r="J2738" i="41"/>
  <c r="J2739" i="41"/>
  <c r="J2740" i="41"/>
  <c r="J2741" i="41"/>
  <c r="J2742" i="41"/>
  <c r="J2743" i="41"/>
  <c r="J2744" i="41"/>
  <c r="J2745" i="41"/>
  <c r="J2746" i="41"/>
  <c r="G2678" i="41"/>
  <c r="G2679" i="41"/>
  <c r="G2680" i="41"/>
  <c r="G2681" i="41"/>
  <c r="G2682" i="41"/>
  <c r="G2683" i="41"/>
  <c r="G2684" i="41"/>
  <c r="G2685" i="41"/>
  <c r="G2686" i="41"/>
  <c r="G2687" i="41"/>
  <c r="G2688" i="41"/>
  <c r="G2689" i="41"/>
  <c r="G2690" i="41"/>
  <c r="G2691" i="41"/>
  <c r="G2692" i="41"/>
  <c r="G2693" i="41"/>
  <c r="G2694" i="41"/>
  <c r="G2695" i="41"/>
  <c r="G2696" i="41"/>
  <c r="G2697" i="41"/>
  <c r="G2698" i="41"/>
  <c r="G2699" i="41"/>
  <c r="G2700" i="41"/>
  <c r="G2701" i="41"/>
  <c r="G2702" i="41"/>
  <c r="G2703" i="41"/>
  <c r="G2704" i="41"/>
  <c r="G2705" i="41"/>
  <c r="G2706" i="41"/>
  <c r="G2707" i="41"/>
  <c r="G2708" i="41"/>
  <c r="G2709" i="41"/>
  <c r="G2710" i="41"/>
  <c r="G2711" i="41"/>
  <c r="G2712" i="41"/>
  <c r="J2679" i="41"/>
  <c r="J2680" i="41"/>
  <c r="J2681" i="41"/>
  <c r="J2682" i="41"/>
  <c r="J2683" i="41"/>
  <c r="J2684" i="41"/>
  <c r="J2685" i="41"/>
  <c r="J2686" i="41"/>
  <c r="J2687" i="41"/>
  <c r="J2688" i="41"/>
  <c r="J2689" i="41"/>
  <c r="J2690" i="41"/>
  <c r="J2691" i="41"/>
  <c r="J2692" i="41"/>
  <c r="J2693" i="41"/>
  <c r="J2694" i="41"/>
  <c r="J2695" i="41"/>
  <c r="J2696" i="41"/>
  <c r="J2697" i="41"/>
  <c r="J2698" i="41"/>
  <c r="J2699" i="41"/>
  <c r="J2700" i="41"/>
  <c r="J2701" i="41"/>
  <c r="J2702" i="41"/>
  <c r="J2703" i="41"/>
  <c r="J2704" i="41"/>
  <c r="J2705" i="41"/>
  <c r="J2706" i="41"/>
  <c r="J2707" i="41"/>
  <c r="J2708" i="41"/>
  <c r="J2709" i="41"/>
  <c r="J2710" i="41"/>
  <c r="J2711" i="41"/>
  <c r="J2712" i="41"/>
  <c r="C18" i="43"/>
  <c r="B18" i="43"/>
  <c r="E25" i="43"/>
  <c r="G2618" i="41"/>
  <c r="G2619" i="41"/>
  <c r="G2620" i="41"/>
  <c r="G2621" i="41"/>
  <c r="G2622" i="41"/>
  <c r="G2623" i="41"/>
  <c r="G2624" i="41"/>
  <c r="G2625" i="41"/>
  <c r="G2626" i="41"/>
  <c r="G2627" i="41"/>
  <c r="G2628" i="41"/>
  <c r="G2629" i="41"/>
  <c r="G2630" i="41"/>
  <c r="G2631" i="41"/>
  <c r="G2632" i="41"/>
  <c r="G2633" i="41"/>
  <c r="G2634" i="41"/>
  <c r="G2635" i="41"/>
  <c r="G2636" i="41"/>
  <c r="G2637" i="41"/>
  <c r="G2638" i="41"/>
  <c r="G2639" i="41"/>
  <c r="G2640" i="41"/>
  <c r="G2641" i="41"/>
  <c r="G2642" i="41"/>
  <c r="G2643" i="41"/>
  <c r="G2644" i="41"/>
  <c r="G2645" i="41"/>
  <c r="G2646" i="41"/>
  <c r="G2647" i="41"/>
  <c r="G2648" i="41"/>
  <c r="G2649" i="41"/>
  <c r="G2650" i="41"/>
  <c r="G2651" i="41"/>
  <c r="G2652" i="41"/>
  <c r="G2653" i="41"/>
  <c r="G2654" i="41"/>
  <c r="G2655" i="41"/>
  <c r="G2656" i="41"/>
  <c r="G2657" i="41"/>
  <c r="G2658" i="41"/>
  <c r="G2659" i="41"/>
  <c r="G2660" i="41"/>
  <c r="G2661" i="41"/>
  <c r="G2662" i="41"/>
  <c r="G2663" i="41"/>
  <c r="G2664" i="41"/>
  <c r="G2665" i="41"/>
  <c r="G2666" i="41"/>
  <c r="G2667" i="41"/>
  <c r="G2668" i="41"/>
  <c r="G2669" i="41"/>
  <c r="G2670" i="41"/>
  <c r="G2671" i="41"/>
  <c r="G2672" i="41"/>
  <c r="G2673" i="41"/>
  <c r="G2674" i="41"/>
  <c r="G2675" i="41"/>
  <c r="G2676" i="41"/>
  <c r="G2677" i="41"/>
  <c r="J2618" i="41"/>
  <c r="J2619" i="41"/>
  <c r="J2620" i="41"/>
  <c r="J2621" i="41"/>
  <c r="J2622" i="41"/>
  <c r="J2623" i="41"/>
  <c r="J2624" i="41"/>
  <c r="J2625" i="41"/>
  <c r="J2626" i="41"/>
  <c r="J2627" i="41"/>
  <c r="J2628" i="41"/>
  <c r="J2629" i="41"/>
  <c r="J2630" i="41"/>
  <c r="J2631" i="41"/>
  <c r="J2632" i="41"/>
  <c r="J2633" i="41"/>
  <c r="J2634" i="41"/>
  <c r="J2635" i="41"/>
  <c r="J2636" i="41"/>
  <c r="J2637" i="41"/>
  <c r="J2638" i="41"/>
  <c r="J2639" i="41"/>
  <c r="J2640" i="41"/>
  <c r="J2641" i="41"/>
  <c r="J2642" i="41"/>
  <c r="J2643" i="41"/>
  <c r="J2644" i="41"/>
  <c r="J2645" i="41"/>
  <c r="J2646" i="41"/>
  <c r="J2647" i="41"/>
  <c r="J2648" i="41"/>
  <c r="J2649" i="41"/>
  <c r="J2650" i="41"/>
  <c r="J2651" i="41"/>
  <c r="J2652" i="41"/>
  <c r="J2653" i="41"/>
  <c r="J2654" i="41"/>
  <c r="J2655" i="41"/>
  <c r="J2656" i="41"/>
  <c r="J2657" i="41"/>
  <c r="J2658" i="41"/>
  <c r="J2659" i="41"/>
  <c r="J2660" i="41"/>
  <c r="J2661" i="41"/>
  <c r="J2662" i="41"/>
  <c r="J2663" i="41"/>
  <c r="J2664" i="41"/>
  <c r="J2665" i="41"/>
  <c r="J2666" i="41"/>
  <c r="J2667" i="41"/>
  <c r="J2668" i="41"/>
  <c r="J2669" i="41"/>
  <c r="J2670" i="41"/>
  <c r="J2671" i="41"/>
  <c r="J2672" i="41"/>
  <c r="J2673" i="41"/>
  <c r="J2674" i="41"/>
  <c r="J2675" i="41"/>
  <c r="J2676" i="41"/>
  <c r="J2677" i="41"/>
  <c r="J2678" i="41"/>
  <c r="G2563" i="41"/>
  <c r="G2564" i="41"/>
  <c r="G2565" i="41"/>
  <c r="G2566" i="41"/>
  <c r="G2567" i="41"/>
  <c r="G2568" i="41"/>
  <c r="G2569" i="41"/>
  <c r="G2570" i="41"/>
  <c r="G2571" i="41"/>
  <c r="G2572" i="41"/>
  <c r="G2573" i="41"/>
  <c r="G2574" i="41"/>
  <c r="G2575" i="41"/>
  <c r="G2576" i="41"/>
  <c r="G2577" i="41"/>
  <c r="G2578" i="41"/>
  <c r="G2579" i="41"/>
  <c r="G2580" i="41"/>
  <c r="G2581" i="41"/>
  <c r="G2582" i="41"/>
  <c r="G2583" i="41"/>
  <c r="G2584" i="41"/>
  <c r="G2585" i="41"/>
  <c r="G2586" i="41"/>
  <c r="G2587" i="41"/>
  <c r="G2588" i="41"/>
  <c r="G2589" i="41"/>
  <c r="G2590" i="41"/>
  <c r="G2591" i="41"/>
  <c r="G2592" i="41"/>
  <c r="G2593" i="41"/>
  <c r="G2594" i="41"/>
  <c r="G2595" i="41"/>
  <c r="G2596" i="41"/>
  <c r="G2597" i="41"/>
  <c r="G2598" i="41"/>
  <c r="G2599" i="41"/>
  <c r="G2600" i="41"/>
  <c r="G2601" i="41"/>
  <c r="G2602" i="41"/>
  <c r="G2603" i="41"/>
  <c r="G2604" i="41"/>
  <c r="G2605" i="41"/>
  <c r="G2606" i="41"/>
  <c r="G2607" i="41"/>
  <c r="G2608" i="41"/>
  <c r="G2609" i="41"/>
  <c r="G2610" i="41"/>
  <c r="G2611" i="41"/>
  <c r="G2612" i="41"/>
  <c r="G2613" i="41"/>
  <c r="G2614" i="41"/>
  <c r="G2615" i="41"/>
  <c r="G2616" i="41"/>
  <c r="G2617" i="41"/>
  <c r="J2563" i="41"/>
  <c r="J2564" i="41"/>
  <c r="J2565" i="41"/>
  <c r="J2566" i="41"/>
  <c r="J2567" i="41"/>
  <c r="J2568" i="41"/>
  <c r="J2569" i="41"/>
  <c r="J2570" i="41"/>
  <c r="J2571" i="41"/>
  <c r="J2572" i="41"/>
  <c r="J2573" i="41"/>
  <c r="J2574" i="41"/>
  <c r="J2575" i="41"/>
  <c r="J2576" i="41"/>
  <c r="J2577" i="41"/>
  <c r="J2578" i="41"/>
  <c r="J2579" i="41"/>
  <c r="J2580" i="41"/>
  <c r="J2581" i="41"/>
  <c r="J2582" i="41"/>
  <c r="J2583" i="41"/>
  <c r="J2584" i="41"/>
  <c r="J2585" i="41"/>
  <c r="J2586" i="41"/>
  <c r="J2587" i="41"/>
  <c r="J2588" i="41"/>
  <c r="J2589" i="41"/>
  <c r="J2590" i="41"/>
  <c r="J2591" i="41"/>
  <c r="J2592" i="41"/>
  <c r="J2593" i="41"/>
  <c r="J2594" i="41"/>
  <c r="J2595" i="41"/>
  <c r="J2596" i="41"/>
  <c r="J2597" i="41"/>
  <c r="J2598" i="41"/>
  <c r="J2599" i="41"/>
  <c r="J2600" i="41"/>
  <c r="J2601" i="41"/>
  <c r="J2602" i="41"/>
  <c r="J2603" i="41"/>
  <c r="J2604" i="41"/>
  <c r="J2605" i="41"/>
  <c r="J2606" i="41"/>
  <c r="J2607" i="41"/>
  <c r="J2608" i="41"/>
  <c r="J2609" i="41"/>
  <c r="J2610" i="41"/>
  <c r="J2611" i="41"/>
  <c r="J2612" i="41"/>
  <c r="J2613" i="41"/>
  <c r="J2614" i="41"/>
  <c r="J2615" i="41"/>
  <c r="J2616" i="41"/>
  <c r="J2617" i="41"/>
  <c r="J2515" i="41"/>
  <c r="J2516" i="41"/>
  <c r="J2517" i="41"/>
  <c r="J2518" i="41"/>
  <c r="J2519" i="41"/>
  <c r="J2520" i="41"/>
  <c r="J2521" i="41"/>
  <c r="J2522" i="41"/>
  <c r="J2523" i="41"/>
  <c r="J2524" i="41"/>
  <c r="J2525" i="41"/>
  <c r="J2526" i="41"/>
  <c r="J2527" i="41"/>
  <c r="J2528" i="41"/>
  <c r="J2529" i="41"/>
  <c r="J2530" i="41"/>
  <c r="J2531" i="41"/>
  <c r="J2532" i="41"/>
  <c r="J2533" i="41"/>
  <c r="J2534" i="41"/>
  <c r="J2535" i="41"/>
  <c r="J2536" i="41"/>
  <c r="J2537" i="41"/>
  <c r="J2538" i="41"/>
  <c r="J2539" i="41"/>
  <c r="J2540" i="41"/>
  <c r="J2541" i="41"/>
  <c r="J2542" i="41"/>
  <c r="J2543" i="41"/>
  <c r="J2544" i="41"/>
  <c r="J2545" i="41"/>
  <c r="J2546" i="41"/>
  <c r="J2547" i="41"/>
  <c r="J2548" i="41"/>
  <c r="J2549" i="41"/>
  <c r="J2550" i="41"/>
  <c r="J2551" i="41"/>
  <c r="J2552" i="41"/>
  <c r="J2553" i="41"/>
  <c r="J2554" i="41"/>
  <c r="J2555" i="41"/>
  <c r="J2556" i="41"/>
  <c r="J2557" i="41"/>
  <c r="J2558" i="41"/>
  <c r="J2559" i="41"/>
  <c r="J2560" i="41"/>
  <c r="J2561" i="41"/>
  <c r="J2562" i="41"/>
  <c r="G2515" i="41"/>
  <c r="G2516" i="41"/>
  <c r="G2517" i="41"/>
  <c r="G2518" i="41"/>
  <c r="G2519" i="41"/>
  <c r="G2520" i="41"/>
  <c r="G2521" i="41"/>
  <c r="G2522" i="41"/>
  <c r="G2523" i="41"/>
  <c r="G2524" i="41"/>
  <c r="G2525" i="41"/>
  <c r="G2526" i="41"/>
  <c r="G2527" i="41"/>
  <c r="G2528" i="41"/>
  <c r="G2529" i="41"/>
  <c r="G2530" i="41"/>
  <c r="G2531" i="41"/>
  <c r="G2532" i="41"/>
  <c r="G2533" i="41"/>
  <c r="G2534" i="41"/>
  <c r="G2535" i="41"/>
  <c r="G2536" i="41"/>
  <c r="G2537" i="41"/>
  <c r="G2538" i="41"/>
  <c r="G2539" i="41"/>
  <c r="G2540" i="41"/>
  <c r="G2541" i="41"/>
  <c r="G2542" i="41"/>
  <c r="G2543" i="41"/>
  <c r="G2544" i="41"/>
  <c r="G2545" i="41"/>
  <c r="G2546" i="41"/>
  <c r="G2547" i="41"/>
  <c r="G2548" i="41"/>
  <c r="G2549" i="41"/>
  <c r="G2550" i="41"/>
  <c r="G2551" i="41"/>
  <c r="G2552" i="41"/>
  <c r="G2553" i="41"/>
  <c r="G2554" i="41"/>
  <c r="G2555" i="41"/>
  <c r="G2556" i="41"/>
  <c r="G2557" i="41"/>
  <c r="G2558" i="41"/>
  <c r="G2559" i="41"/>
  <c r="G2560" i="41"/>
  <c r="G2561" i="41"/>
  <c r="G2562" i="41"/>
  <c r="J2464" i="41"/>
  <c r="J2465" i="41"/>
  <c r="J2466" i="41"/>
  <c r="J2467" i="41"/>
  <c r="J2468" i="41"/>
  <c r="J2469" i="41"/>
  <c r="J2470" i="41"/>
  <c r="J2471" i="41"/>
  <c r="J2472" i="41"/>
  <c r="J2473" i="41"/>
  <c r="J2474" i="41"/>
  <c r="J2475" i="41"/>
  <c r="J2476" i="41"/>
  <c r="J2477" i="41"/>
  <c r="J2478" i="41"/>
  <c r="J2479" i="41"/>
  <c r="J2480" i="41"/>
  <c r="J2481" i="41"/>
  <c r="J2482" i="41"/>
  <c r="J2483" i="41"/>
  <c r="J2484" i="41"/>
  <c r="J2485" i="41"/>
  <c r="J2486" i="41"/>
  <c r="J2487" i="41"/>
  <c r="J2488" i="41"/>
  <c r="J2489" i="41"/>
  <c r="J2490" i="41"/>
  <c r="J2491" i="41"/>
  <c r="J2492" i="41"/>
  <c r="J2493" i="41"/>
  <c r="J2494" i="41"/>
  <c r="J2495" i="41"/>
  <c r="J2496" i="41"/>
  <c r="J2497" i="41"/>
  <c r="J2498" i="41"/>
  <c r="J2499" i="41"/>
  <c r="J2500" i="41"/>
  <c r="J2501" i="41"/>
  <c r="J2502" i="41"/>
  <c r="J2503" i="41"/>
  <c r="J2504" i="41"/>
  <c r="J2505" i="41"/>
  <c r="J2506" i="41"/>
  <c r="J2507" i="41"/>
  <c r="J2508" i="41"/>
  <c r="J2509" i="41"/>
  <c r="J2510" i="41"/>
  <c r="J2511" i="41"/>
  <c r="J2512" i="41"/>
  <c r="J2513" i="41"/>
  <c r="J2514" i="41"/>
  <c r="G2464" i="41"/>
  <c r="G2465" i="41"/>
  <c r="G2466" i="41"/>
  <c r="G2467" i="41"/>
  <c r="G2468" i="41"/>
  <c r="G2469" i="41"/>
  <c r="G2470" i="41"/>
  <c r="G2471" i="41"/>
  <c r="G2472" i="41"/>
  <c r="G2473" i="41"/>
  <c r="G2474" i="41"/>
  <c r="G2475" i="41"/>
  <c r="G2476" i="41"/>
  <c r="G2477" i="41"/>
  <c r="G2478" i="41"/>
  <c r="G2479" i="41"/>
  <c r="G2480" i="41"/>
  <c r="G2481" i="41"/>
  <c r="G2482" i="41"/>
  <c r="G2483" i="41"/>
  <c r="G2484" i="41"/>
  <c r="G2485" i="41"/>
  <c r="G2486" i="41"/>
  <c r="G2487" i="41"/>
  <c r="G2488" i="41"/>
  <c r="G2489" i="41"/>
  <c r="G2490" i="41"/>
  <c r="G2491" i="41"/>
  <c r="G2492" i="41"/>
  <c r="G2493" i="41"/>
  <c r="G2494" i="41"/>
  <c r="G2495" i="41"/>
  <c r="G2496" i="41"/>
  <c r="G2497" i="41"/>
  <c r="G2498" i="41"/>
  <c r="G2499" i="41"/>
  <c r="G2500" i="41"/>
  <c r="G2501" i="41"/>
  <c r="G2502" i="41"/>
  <c r="G2503" i="41"/>
  <c r="G2504" i="41"/>
  <c r="G2505" i="41"/>
  <c r="G2506" i="41"/>
  <c r="G2507" i="41"/>
  <c r="G2508" i="41"/>
  <c r="G2509" i="41"/>
  <c r="G2510" i="41"/>
  <c r="G2511" i="41"/>
  <c r="G2512" i="41"/>
  <c r="G2513" i="41"/>
  <c r="G2514" i="41"/>
  <c r="J2399" i="41"/>
  <c r="J2463" i="41"/>
  <c r="J2462" i="41"/>
  <c r="J2461" i="41"/>
  <c r="J2460" i="41"/>
  <c r="J2459" i="41"/>
  <c r="J2458" i="41"/>
  <c r="J2457" i="41"/>
  <c r="J2456" i="41"/>
  <c r="J2455" i="41"/>
  <c r="J2454" i="41"/>
  <c r="J2453" i="41"/>
  <c r="J2452" i="41"/>
  <c r="J2451" i="41"/>
  <c r="J2450" i="41"/>
  <c r="J2449" i="41"/>
  <c r="J2448" i="41"/>
  <c r="J2447" i="41"/>
  <c r="J2446" i="41"/>
  <c r="J2445" i="41"/>
  <c r="J2444" i="41"/>
  <c r="J2443" i="41"/>
  <c r="J2442" i="41"/>
  <c r="J2441" i="41"/>
  <c r="J2440" i="41"/>
  <c r="J2439" i="41"/>
  <c r="J2438" i="41"/>
  <c r="J2437" i="41"/>
  <c r="J2436" i="41"/>
  <c r="J2435" i="41"/>
  <c r="J2434" i="41"/>
  <c r="J2433" i="41"/>
  <c r="J2432" i="41"/>
  <c r="J2431" i="41"/>
  <c r="J2430" i="41"/>
  <c r="J2429" i="41"/>
  <c r="J2428" i="41"/>
  <c r="J2427" i="41"/>
  <c r="J2426" i="41"/>
  <c r="J2425" i="41"/>
  <c r="J2424" i="41"/>
  <c r="J2423" i="41"/>
  <c r="J2422" i="41"/>
  <c r="J2421" i="41"/>
  <c r="J2420" i="41"/>
  <c r="J2419" i="41"/>
  <c r="J2418" i="41"/>
  <c r="J2417" i="41"/>
  <c r="J2416" i="41"/>
  <c r="J2415" i="41"/>
  <c r="J2414" i="41"/>
  <c r="J2413" i="41"/>
  <c r="G2463" i="41"/>
  <c r="G2462" i="41"/>
  <c r="G2461" i="41"/>
  <c r="G2460" i="41"/>
  <c r="G2459" i="41"/>
  <c r="G2458" i="41"/>
  <c r="G2457" i="41"/>
  <c r="G2456" i="41"/>
  <c r="G2455" i="41"/>
  <c r="G2454" i="41"/>
  <c r="G2453" i="41"/>
  <c r="G2452" i="41"/>
  <c r="G2451" i="41"/>
  <c r="G2450" i="41"/>
  <c r="G2449" i="41"/>
  <c r="G2448" i="41"/>
  <c r="G2447" i="41"/>
  <c r="G2446" i="41"/>
  <c r="G2445" i="41"/>
  <c r="G2444" i="41"/>
  <c r="G2443" i="41"/>
  <c r="G2442" i="41"/>
  <c r="G2441" i="41"/>
  <c r="G2440" i="41"/>
  <c r="G2439" i="41"/>
  <c r="G2438" i="41"/>
  <c r="G2437" i="41"/>
  <c r="G2436" i="41"/>
  <c r="G2435" i="41"/>
  <c r="G2434" i="41"/>
  <c r="G2433" i="41"/>
  <c r="G2432" i="41"/>
  <c r="G2431" i="41"/>
  <c r="G2430" i="41"/>
  <c r="G2429" i="41"/>
  <c r="G2428" i="41"/>
  <c r="G2427" i="41"/>
  <c r="G2426" i="41"/>
  <c r="G2425" i="41"/>
  <c r="G2424" i="41"/>
  <c r="G2423" i="41"/>
  <c r="G2422" i="41"/>
  <c r="G2421" i="41"/>
  <c r="G2420" i="41"/>
  <c r="G2419" i="41"/>
  <c r="G2418" i="41"/>
  <c r="G2417" i="41"/>
  <c r="G2416" i="41"/>
  <c r="G2415" i="41"/>
  <c r="G2414" i="41"/>
  <c r="G2413" i="41"/>
  <c r="G2399" i="41"/>
  <c r="J2412" i="41"/>
  <c r="J2315" i="41" l="1"/>
  <c r="J2316" i="41"/>
  <c r="J2317" i="41"/>
  <c r="J2318" i="41"/>
  <c r="J2319" i="41"/>
  <c r="J2320" i="41"/>
  <c r="J2321" i="41"/>
  <c r="J2322" i="41"/>
  <c r="J2323" i="41"/>
  <c r="J2324" i="41"/>
  <c r="J2325" i="41"/>
  <c r="J2326" i="41"/>
  <c r="J2327" i="41"/>
  <c r="J2328" i="41"/>
  <c r="J2329" i="41"/>
  <c r="J2330" i="41"/>
  <c r="J2331" i="41"/>
  <c r="J2332" i="41"/>
  <c r="J2333" i="41"/>
  <c r="J2334" i="41"/>
  <c r="J2335" i="41"/>
  <c r="J2336" i="41"/>
  <c r="J2337" i="41"/>
  <c r="J2338" i="41"/>
  <c r="J2339" i="41"/>
  <c r="J2340" i="41"/>
  <c r="J2341" i="41"/>
  <c r="J2342" i="41"/>
  <c r="J2343" i="41"/>
  <c r="J2344" i="41"/>
  <c r="J2345" i="41"/>
  <c r="J2346" i="41"/>
  <c r="J2347" i="41"/>
  <c r="J2348" i="41"/>
  <c r="J2349" i="41"/>
  <c r="J2350" i="41"/>
  <c r="J2351" i="41"/>
  <c r="J2352" i="41"/>
  <c r="J2353" i="41"/>
  <c r="J2354" i="41"/>
  <c r="J2355" i="41"/>
  <c r="J2356" i="41"/>
  <c r="J2357" i="41"/>
  <c r="J2358" i="41"/>
  <c r="J2359" i="41"/>
  <c r="J2360" i="41"/>
  <c r="J2361" i="41"/>
  <c r="J2362" i="41"/>
  <c r="J2363" i="41"/>
  <c r="J2364" i="41"/>
  <c r="J2365" i="41"/>
  <c r="J2366" i="41"/>
  <c r="J2367" i="41"/>
  <c r="J2368" i="41"/>
  <c r="J2369" i="41"/>
  <c r="J2370" i="41"/>
  <c r="J2371" i="41"/>
  <c r="J2372" i="41"/>
  <c r="J2373" i="41"/>
  <c r="J2374" i="41"/>
  <c r="J2375" i="41"/>
  <c r="J2376" i="41"/>
  <c r="J2377" i="41"/>
  <c r="J2378" i="41"/>
  <c r="J2379" i="41"/>
  <c r="J2380" i="41"/>
  <c r="J2381" i="41"/>
  <c r="J2382" i="41"/>
  <c r="J2383" i="41"/>
  <c r="J2384" i="41"/>
  <c r="J2385" i="41"/>
  <c r="J2386" i="41"/>
  <c r="J2387" i="41"/>
  <c r="J2388" i="41"/>
  <c r="J2389" i="41"/>
  <c r="J2390" i="41"/>
  <c r="J2391" i="41"/>
  <c r="J2392" i="41"/>
  <c r="J2393" i="41"/>
  <c r="J2394" i="41"/>
  <c r="J2395" i="41"/>
  <c r="J2396" i="41"/>
  <c r="J2397" i="41"/>
  <c r="J2398" i="41"/>
  <c r="J2400" i="41"/>
  <c r="J2401" i="41"/>
  <c r="J2402" i="41"/>
  <c r="J2403" i="41"/>
  <c r="J2404" i="41"/>
  <c r="J2405" i="41"/>
  <c r="J2406" i="41"/>
  <c r="J2407" i="41"/>
  <c r="J2408" i="41"/>
  <c r="J2409" i="41"/>
  <c r="J2410" i="41"/>
  <c r="J2411" i="41"/>
  <c r="J2305" i="41"/>
  <c r="J2306" i="41"/>
  <c r="J2307" i="41"/>
  <c r="J2308" i="41"/>
  <c r="J2309" i="41"/>
  <c r="J2310" i="41"/>
  <c r="J2311" i="41"/>
  <c r="J2312" i="41"/>
  <c r="J2313" i="41"/>
  <c r="J2314" i="41"/>
  <c r="G2304" i="41"/>
  <c r="G2305" i="41"/>
  <c r="G2306" i="41"/>
  <c r="G2307" i="41"/>
  <c r="G2308" i="41"/>
  <c r="G2309" i="41"/>
  <c r="G2310" i="41"/>
  <c r="G2311" i="41"/>
  <c r="G2312" i="41"/>
  <c r="G2313" i="41"/>
  <c r="J2302" i="41"/>
  <c r="J2303" i="41"/>
  <c r="J2304" i="41"/>
  <c r="J2291" i="41"/>
  <c r="J2292" i="41"/>
  <c r="J2293" i="41"/>
  <c r="J2294" i="41"/>
  <c r="J2295" i="41"/>
  <c r="J2296" i="41"/>
  <c r="J2297" i="41"/>
  <c r="J2298" i="41"/>
  <c r="J2299" i="41"/>
  <c r="J2300" i="41"/>
  <c r="J2301" i="41"/>
  <c r="G2291" i="41"/>
  <c r="G2292" i="41"/>
  <c r="G3" i="41"/>
  <c r="G4" i="41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G32" i="41"/>
  <c r="G33" i="41"/>
  <c r="G34" i="41"/>
  <c r="G35" i="41"/>
  <c r="G36" i="41"/>
  <c r="G37" i="41"/>
  <c r="G38" i="41"/>
  <c r="G39" i="41"/>
  <c r="G40" i="41"/>
  <c r="G41" i="41"/>
  <c r="G42" i="41"/>
  <c r="G43" i="41"/>
  <c r="G44" i="41"/>
  <c r="G45" i="41"/>
  <c r="G46" i="41"/>
  <c r="G47" i="41"/>
  <c r="G48" i="41"/>
  <c r="G49" i="41"/>
  <c r="G50" i="41"/>
  <c r="G51" i="41"/>
  <c r="G52" i="41"/>
  <c r="G53" i="41"/>
  <c r="G54" i="41"/>
  <c r="G55" i="41"/>
  <c r="G56" i="41"/>
  <c r="G57" i="41"/>
  <c r="G58" i="41"/>
  <c r="G59" i="41"/>
  <c r="G60" i="41"/>
  <c r="G61" i="41"/>
  <c r="G62" i="41"/>
  <c r="G63" i="41"/>
  <c r="G64" i="41"/>
  <c r="G65" i="41"/>
  <c r="G66" i="41"/>
  <c r="G67" i="41"/>
  <c r="G68" i="41"/>
  <c r="G69" i="41"/>
  <c r="G70" i="41"/>
  <c r="G71" i="41"/>
  <c r="G72" i="41"/>
  <c r="G73" i="41"/>
  <c r="G74" i="41"/>
  <c r="G75" i="41"/>
  <c r="G76" i="41"/>
  <c r="G77" i="41"/>
  <c r="G78" i="41"/>
  <c r="G79" i="41"/>
  <c r="G80" i="41"/>
  <c r="G81" i="41"/>
  <c r="G82" i="41"/>
  <c r="G83" i="41"/>
  <c r="G84" i="41"/>
  <c r="G85" i="41"/>
  <c r="G86" i="41"/>
  <c r="G87" i="41"/>
  <c r="G88" i="41"/>
  <c r="G89" i="41"/>
  <c r="G90" i="41"/>
  <c r="G91" i="41"/>
  <c r="G92" i="41"/>
  <c r="G93" i="41"/>
  <c r="G94" i="41"/>
  <c r="G95" i="41"/>
  <c r="G96" i="41"/>
  <c r="G97" i="41"/>
  <c r="G98" i="41"/>
  <c r="G99" i="41"/>
  <c r="G100" i="41"/>
  <c r="G101" i="41"/>
  <c r="G102" i="41"/>
  <c r="G103" i="41"/>
  <c r="G104" i="41"/>
  <c r="G105" i="41"/>
  <c r="G106" i="41"/>
  <c r="G107" i="41"/>
  <c r="G108" i="41"/>
  <c r="G109" i="41"/>
  <c r="G110" i="41"/>
  <c r="G111" i="41"/>
  <c r="G112" i="41"/>
  <c r="G113" i="41"/>
  <c r="G114" i="41"/>
  <c r="G115" i="41"/>
  <c r="G116" i="41"/>
  <c r="G117" i="41"/>
  <c r="G118" i="41"/>
  <c r="G119" i="41"/>
  <c r="G120" i="41"/>
  <c r="G121" i="41"/>
  <c r="G122" i="41"/>
  <c r="G123" i="41"/>
  <c r="G124" i="41"/>
  <c r="G125" i="41"/>
  <c r="G126" i="41"/>
  <c r="G127" i="41"/>
  <c r="G128" i="41"/>
  <c r="G129" i="41"/>
  <c r="G130" i="41"/>
  <c r="G131" i="41"/>
  <c r="G132" i="41"/>
  <c r="G133" i="41"/>
  <c r="G134" i="41"/>
  <c r="G135" i="41"/>
  <c r="G136" i="41"/>
  <c r="G137" i="41"/>
  <c r="G138" i="41"/>
  <c r="G139" i="41"/>
  <c r="G140" i="41"/>
  <c r="G141" i="41"/>
  <c r="G142" i="41"/>
  <c r="G143" i="41"/>
  <c r="G144" i="41"/>
  <c r="G145" i="41"/>
  <c r="G146" i="41"/>
  <c r="G147" i="41"/>
  <c r="G148" i="41"/>
  <c r="G149" i="41"/>
  <c r="G150" i="41"/>
  <c r="G151" i="41"/>
  <c r="G152" i="41"/>
  <c r="G153" i="41"/>
  <c r="G154" i="41"/>
  <c r="G155" i="41"/>
  <c r="G156" i="41"/>
  <c r="G157" i="41"/>
  <c r="G158" i="41"/>
  <c r="G159" i="41"/>
  <c r="G160" i="41"/>
  <c r="G161" i="41"/>
  <c r="G162" i="41"/>
  <c r="G163" i="41"/>
  <c r="G164" i="41"/>
  <c r="G165" i="41"/>
  <c r="G166" i="41"/>
  <c r="G167" i="41"/>
  <c r="G168" i="41"/>
  <c r="G169" i="41"/>
  <c r="G170" i="41"/>
  <c r="G171" i="41"/>
  <c r="G172" i="41"/>
  <c r="G173" i="41"/>
  <c r="G174" i="41"/>
  <c r="G175" i="41"/>
  <c r="G176" i="41"/>
  <c r="G177" i="41"/>
  <c r="G178" i="41"/>
  <c r="G179" i="41"/>
  <c r="G180" i="41"/>
  <c r="G181" i="41"/>
  <c r="G182" i="41"/>
  <c r="G183" i="41"/>
  <c r="G184" i="41"/>
  <c r="G185" i="41"/>
  <c r="G186" i="41"/>
  <c r="G187" i="41"/>
  <c r="G188" i="41"/>
  <c r="G189" i="41"/>
  <c r="G190" i="41"/>
  <c r="G191" i="41"/>
  <c r="G192" i="41"/>
  <c r="G193" i="41"/>
  <c r="G194" i="41"/>
  <c r="G195" i="41"/>
  <c r="G196" i="41"/>
  <c r="G197" i="41"/>
  <c r="G198" i="41"/>
  <c r="G199" i="41"/>
  <c r="G200" i="41"/>
  <c r="G201" i="41"/>
  <c r="G202" i="41"/>
  <c r="G203" i="41"/>
  <c r="G204" i="41"/>
  <c r="G205" i="41"/>
  <c r="G206" i="41"/>
  <c r="G207" i="41"/>
  <c r="G208" i="41"/>
  <c r="G209" i="41"/>
  <c r="G210" i="41"/>
  <c r="G211" i="41"/>
  <c r="G212" i="41"/>
  <c r="G213" i="41"/>
  <c r="G214" i="41"/>
  <c r="G215" i="41"/>
  <c r="G216" i="41"/>
  <c r="G217" i="41"/>
  <c r="G218" i="41"/>
  <c r="G219" i="41"/>
  <c r="G220" i="41"/>
  <c r="G221" i="41"/>
  <c r="G222" i="41"/>
  <c r="G223" i="41"/>
  <c r="G224" i="41"/>
  <c r="G225" i="41"/>
  <c r="G226" i="41"/>
  <c r="G227" i="41"/>
  <c r="G228" i="41"/>
  <c r="G229" i="41"/>
  <c r="G230" i="41"/>
  <c r="G231" i="41"/>
  <c r="G232" i="41"/>
  <c r="G233" i="41"/>
  <c r="G234" i="41"/>
  <c r="G235" i="41"/>
  <c r="G236" i="41"/>
  <c r="G237" i="41"/>
  <c r="G238" i="41"/>
  <c r="G239" i="41"/>
  <c r="G240" i="41"/>
  <c r="G241" i="41"/>
  <c r="G242" i="41"/>
  <c r="G243" i="41"/>
  <c r="G244" i="41"/>
  <c r="G245" i="41"/>
  <c r="G246" i="41"/>
  <c r="G247" i="41"/>
  <c r="G248" i="41"/>
  <c r="G249" i="41"/>
  <c r="G250" i="41"/>
  <c r="G251" i="41"/>
  <c r="G252" i="41"/>
  <c r="G253" i="41"/>
  <c r="G254" i="41"/>
  <c r="G255" i="41"/>
  <c r="G256" i="41"/>
  <c r="G257" i="41"/>
  <c r="G258" i="41"/>
  <c r="G259" i="41"/>
  <c r="G260" i="41"/>
  <c r="G261" i="41"/>
  <c r="G262" i="41"/>
  <c r="G263" i="41"/>
  <c r="G264" i="41"/>
  <c r="G265" i="41"/>
  <c r="G266" i="41"/>
  <c r="G267" i="41"/>
  <c r="G268" i="41"/>
  <c r="G269" i="41"/>
  <c r="G270" i="41"/>
  <c r="G271" i="41"/>
  <c r="G272" i="41"/>
  <c r="G273" i="41"/>
  <c r="G274" i="41"/>
  <c r="G275" i="41"/>
  <c r="G276" i="41"/>
  <c r="G277" i="41"/>
  <c r="G278" i="41"/>
  <c r="G279" i="41"/>
  <c r="G280" i="41"/>
  <c r="G281" i="41"/>
  <c r="G282" i="41"/>
  <c r="G283" i="41"/>
  <c r="G284" i="41"/>
  <c r="G285" i="41"/>
  <c r="G286" i="41"/>
  <c r="G287" i="41"/>
  <c r="G288" i="41"/>
  <c r="G289" i="41"/>
  <c r="G290" i="41"/>
  <c r="G291" i="41"/>
  <c r="G292" i="41"/>
  <c r="G293" i="41"/>
  <c r="G294" i="41"/>
  <c r="G295" i="41"/>
  <c r="G296" i="41"/>
  <c r="G297" i="41"/>
  <c r="G298" i="41"/>
  <c r="G299" i="41"/>
  <c r="G300" i="41"/>
  <c r="G301" i="41"/>
  <c r="G302" i="41"/>
  <c r="G303" i="41"/>
  <c r="G304" i="41"/>
  <c r="G305" i="41"/>
  <c r="G306" i="41"/>
  <c r="G307" i="41"/>
  <c r="G308" i="41"/>
  <c r="G309" i="41"/>
  <c r="G310" i="41"/>
  <c r="G311" i="41"/>
  <c r="G312" i="41"/>
  <c r="G313" i="41"/>
  <c r="G314" i="41"/>
  <c r="G315" i="41"/>
  <c r="G316" i="41"/>
  <c r="G317" i="41"/>
  <c r="G318" i="41"/>
  <c r="G319" i="41"/>
  <c r="G320" i="41"/>
  <c r="G321" i="41"/>
  <c r="G322" i="41"/>
  <c r="G323" i="41"/>
  <c r="G324" i="41"/>
  <c r="G325" i="41"/>
  <c r="G326" i="41"/>
  <c r="G327" i="41"/>
  <c r="G328" i="41"/>
  <c r="G329" i="41"/>
  <c r="G330" i="41"/>
  <c r="G331" i="41"/>
  <c r="G332" i="41"/>
  <c r="G333" i="41"/>
  <c r="G334" i="41"/>
  <c r="G335" i="41"/>
  <c r="G336" i="41"/>
  <c r="G337" i="41"/>
  <c r="G338" i="41"/>
  <c r="G339" i="41"/>
  <c r="G340" i="41"/>
  <c r="G341" i="41"/>
  <c r="G342" i="41"/>
  <c r="G343" i="41"/>
  <c r="G344" i="41"/>
  <c r="G345" i="41"/>
  <c r="G346" i="41"/>
  <c r="G347" i="41"/>
  <c r="G348" i="41"/>
  <c r="G349" i="41"/>
  <c r="G350" i="41"/>
  <c r="G351" i="41"/>
  <c r="G352" i="41"/>
  <c r="G353" i="41"/>
  <c r="G354" i="41"/>
  <c r="G355" i="41"/>
  <c r="G356" i="41"/>
  <c r="G357" i="41"/>
  <c r="G358" i="41"/>
  <c r="G359" i="41"/>
  <c r="G360" i="41"/>
  <c r="G361" i="41"/>
  <c r="G362" i="41"/>
  <c r="G363" i="41"/>
  <c r="G364" i="41"/>
  <c r="G365" i="41"/>
  <c r="G366" i="41"/>
  <c r="G367" i="41"/>
  <c r="G368" i="41"/>
  <c r="G369" i="41"/>
  <c r="G370" i="41"/>
  <c r="G371" i="41"/>
  <c r="G372" i="41"/>
  <c r="G373" i="41"/>
  <c r="G374" i="41"/>
  <c r="G375" i="41"/>
  <c r="G376" i="41"/>
  <c r="G377" i="41"/>
  <c r="G378" i="41"/>
  <c r="G379" i="41"/>
  <c r="G380" i="41"/>
  <c r="G381" i="41"/>
  <c r="G382" i="41"/>
  <c r="G383" i="41"/>
  <c r="G384" i="41"/>
  <c r="G385" i="41"/>
  <c r="G386" i="41"/>
  <c r="G387" i="41"/>
  <c r="G388" i="41"/>
  <c r="G389" i="41"/>
  <c r="G390" i="41"/>
  <c r="G391" i="41"/>
  <c r="G392" i="41"/>
  <c r="G393" i="41"/>
  <c r="G394" i="41"/>
  <c r="G395" i="41"/>
  <c r="G396" i="41"/>
  <c r="G397" i="41"/>
  <c r="G398" i="41"/>
  <c r="G399" i="41"/>
  <c r="G400" i="41"/>
  <c r="G401" i="41"/>
  <c r="G402" i="41"/>
  <c r="G403" i="41"/>
  <c r="G404" i="41"/>
  <c r="G405" i="41"/>
  <c r="G406" i="41"/>
  <c r="G407" i="41"/>
  <c r="G408" i="41"/>
  <c r="G409" i="41"/>
  <c r="G410" i="41"/>
  <c r="G411" i="41"/>
  <c r="G412" i="41"/>
  <c r="G413" i="41"/>
  <c r="G414" i="41"/>
  <c r="G415" i="41"/>
  <c r="G416" i="41"/>
  <c r="G417" i="41"/>
  <c r="G418" i="41"/>
  <c r="G419" i="41"/>
  <c r="G420" i="41"/>
  <c r="G421" i="41"/>
  <c r="G422" i="41"/>
  <c r="G423" i="41"/>
  <c r="G424" i="41"/>
  <c r="G425" i="41"/>
  <c r="G426" i="41"/>
  <c r="G427" i="41"/>
  <c r="G428" i="41"/>
  <c r="G429" i="41"/>
  <c r="G430" i="41"/>
  <c r="G431" i="41"/>
  <c r="G432" i="41"/>
  <c r="G433" i="41"/>
  <c r="G434" i="41"/>
  <c r="G435" i="41"/>
  <c r="G436" i="41"/>
  <c r="G437" i="41"/>
  <c r="G438" i="41"/>
  <c r="G439" i="41"/>
  <c r="G440" i="41"/>
  <c r="G441" i="41"/>
  <c r="G442" i="41"/>
  <c r="G443" i="41"/>
  <c r="G444" i="41"/>
  <c r="G445" i="41"/>
  <c r="G446" i="41"/>
  <c r="G447" i="41"/>
  <c r="G448" i="41"/>
  <c r="G449" i="41"/>
  <c r="G450" i="41"/>
  <c r="G451" i="41"/>
  <c r="G452" i="41"/>
  <c r="G453" i="41"/>
  <c r="G454" i="41"/>
  <c r="G455" i="41"/>
  <c r="G456" i="41"/>
  <c r="G457" i="41"/>
  <c r="G458" i="41"/>
  <c r="G459" i="41"/>
  <c r="G460" i="41"/>
  <c r="G461" i="41"/>
  <c r="G462" i="41"/>
  <c r="G463" i="41"/>
  <c r="G464" i="41"/>
  <c r="G465" i="41"/>
  <c r="G466" i="41"/>
  <c r="G467" i="41"/>
  <c r="G468" i="41"/>
  <c r="G469" i="41"/>
  <c r="G470" i="41"/>
  <c r="G471" i="41"/>
  <c r="G472" i="41"/>
  <c r="G473" i="41"/>
  <c r="G474" i="41"/>
  <c r="G475" i="41"/>
  <c r="G476" i="41"/>
  <c r="G477" i="41"/>
  <c r="G478" i="41"/>
  <c r="G479" i="41"/>
  <c r="G480" i="41"/>
  <c r="G481" i="41"/>
  <c r="G482" i="41"/>
  <c r="G483" i="41"/>
  <c r="G484" i="41"/>
  <c r="G485" i="41"/>
  <c r="G486" i="41"/>
  <c r="G487" i="41"/>
  <c r="G488" i="41"/>
  <c r="G489" i="41"/>
  <c r="G490" i="41"/>
  <c r="G491" i="41"/>
  <c r="G492" i="41"/>
  <c r="G493" i="41"/>
  <c r="G494" i="41"/>
  <c r="G495" i="41"/>
  <c r="G496" i="41"/>
  <c r="G497" i="41"/>
  <c r="G498" i="41"/>
  <c r="G499" i="41"/>
  <c r="G500" i="41"/>
  <c r="G501" i="41"/>
  <c r="G502" i="41"/>
  <c r="G503" i="41"/>
  <c r="G504" i="41"/>
  <c r="G505" i="41"/>
  <c r="G506" i="41"/>
  <c r="G507" i="41"/>
  <c r="G508" i="41"/>
  <c r="G509" i="41"/>
  <c r="G510" i="41"/>
  <c r="G511" i="41"/>
  <c r="G512" i="41"/>
  <c r="G513" i="41"/>
  <c r="G514" i="41"/>
  <c r="G515" i="41"/>
  <c r="G516" i="41"/>
  <c r="G517" i="41"/>
  <c r="G518" i="41"/>
  <c r="G519" i="41"/>
  <c r="G520" i="41"/>
  <c r="G521" i="41"/>
  <c r="G522" i="41"/>
  <c r="G523" i="41"/>
  <c r="G524" i="41"/>
  <c r="G525" i="41"/>
  <c r="G526" i="41"/>
  <c r="G527" i="41"/>
  <c r="G528" i="41"/>
  <c r="G529" i="41"/>
  <c r="G530" i="41"/>
  <c r="G531" i="41"/>
  <c r="G532" i="41"/>
  <c r="G533" i="41"/>
  <c r="G534" i="41"/>
  <c r="G535" i="41"/>
  <c r="G536" i="41"/>
  <c r="G537" i="41"/>
  <c r="G538" i="41"/>
  <c r="G539" i="41"/>
  <c r="G540" i="41"/>
  <c r="G541" i="41"/>
  <c r="G542" i="41"/>
  <c r="G543" i="41"/>
  <c r="G544" i="41"/>
  <c r="G545" i="41"/>
  <c r="G546" i="41"/>
  <c r="G547" i="41"/>
  <c r="G548" i="41"/>
  <c r="G549" i="41"/>
  <c r="G550" i="41"/>
  <c r="G551" i="41"/>
  <c r="G552" i="41"/>
  <c r="G553" i="41"/>
  <c r="G554" i="41"/>
  <c r="G555" i="41"/>
  <c r="G556" i="41"/>
  <c r="G557" i="41"/>
  <c r="G558" i="41"/>
  <c r="G559" i="41"/>
  <c r="G560" i="41"/>
  <c r="G561" i="41"/>
  <c r="G562" i="41"/>
  <c r="G563" i="41"/>
  <c r="G564" i="41"/>
  <c r="G565" i="41"/>
  <c r="G566" i="41"/>
  <c r="G567" i="41"/>
  <c r="G568" i="41"/>
  <c r="G569" i="41"/>
  <c r="G570" i="41"/>
  <c r="G571" i="41"/>
  <c r="G572" i="41"/>
  <c r="G573" i="41"/>
  <c r="G574" i="41"/>
  <c r="G575" i="41"/>
  <c r="G576" i="41"/>
  <c r="G577" i="41"/>
  <c r="G578" i="41"/>
  <c r="G579" i="41"/>
  <c r="G580" i="41"/>
  <c r="G581" i="41"/>
  <c r="G582" i="41"/>
  <c r="G583" i="41"/>
  <c r="G584" i="41"/>
  <c r="G585" i="41"/>
  <c r="G586" i="41"/>
  <c r="G587" i="41"/>
  <c r="G588" i="41"/>
  <c r="G589" i="41"/>
  <c r="G590" i="41"/>
  <c r="G591" i="41"/>
  <c r="G592" i="41"/>
  <c r="G593" i="41"/>
  <c r="G594" i="41"/>
  <c r="G595" i="41"/>
  <c r="G596" i="41"/>
  <c r="G597" i="41"/>
  <c r="G598" i="41"/>
  <c r="G599" i="41"/>
  <c r="G600" i="41"/>
  <c r="G601" i="41"/>
  <c r="G602" i="41"/>
  <c r="G603" i="41"/>
  <c r="G604" i="41"/>
  <c r="G605" i="41"/>
  <c r="G606" i="41"/>
  <c r="G607" i="41"/>
  <c r="G608" i="41"/>
  <c r="G609" i="41"/>
  <c r="G610" i="41"/>
  <c r="G611" i="41"/>
  <c r="G612" i="41"/>
  <c r="G613" i="41"/>
  <c r="G614" i="41"/>
  <c r="G615" i="41"/>
  <c r="G616" i="41"/>
  <c r="G617" i="41"/>
  <c r="G618" i="41"/>
  <c r="G619" i="41"/>
  <c r="G620" i="41"/>
  <c r="G621" i="41"/>
  <c r="G622" i="41"/>
  <c r="G623" i="41"/>
  <c r="G624" i="41"/>
  <c r="G625" i="41"/>
  <c r="G626" i="41"/>
  <c r="G627" i="41"/>
  <c r="G628" i="41"/>
  <c r="G629" i="41"/>
  <c r="G630" i="41"/>
  <c r="G631" i="41"/>
  <c r="G632" i="41"/>
  <c r="G633" i="41"/>
  <c r="G634" i="41"/>
  <c r="G635" i="41"/>
  <c r="G636" i="41"/>
  <c r="G637" i="41"/>
  <c r="G638" i="41"/>
  <c r="G639" i="41"/>
  <c r="G640" i="41"/>
  <c r="G641" i="41"/>
  <c r="G642" i="41"/>
  <c r="G643" i="41"/>
  <c r="G644" i="41"/>
  <c r="G645" i="41"/>
  <c r="G646" i="41"/>
  <c r="G647" i="41"/>
  <c r="G648" i="41"/>
  <c r="G649" i="41"/>
  <c r="G650" i="41"/>
  <c r="G651" i="41"/>
  <c r="G652" i="41"/>
  <c r="G653" i="41"/>
  <c r="G654" i="41"/>
  <c r="G655" i="41"/>
  <c r="G656" i="41"/>
  <c r="G657" i="41"/>
  <c r="G658" i="41"/>
  <c r="G659" i="41"/>
  <c r="G660" i="41"/>
  <c r="G661" i="41"/>
  <c r="G662" i="41"/>
  <c r="G663" i="41"/>
  <c r="G664" i="41"/>
  <c r="G665" i="41"/>
  <c r="G666" i="41"/>
  <c r="G667" i="41"/>
  <c r="G668" i="41"/>
  <c r="G669" i="41"/>
  <c r="G670" i="41"/>
  <c r="G671" i="41"/>
  <c r="G672" i="41"/>
  <c r="G673" i="41"/>
  <c r="G674" i="41"/>
  <c r="G675" i="41"/>
  <c r="G676" i="41"/>
  <c r="G677" i="41"/>
  <c r="G678" i="41"/>
  <c r="G679" i="41"/>
  <c r="G680" i="41"/>
  <c r="G681" i="41"/>
  <c r="G682" i="41"/>
  <c r="G683" i="41"/>
  <c r="G684" i="41"/>
  <c r="G685" i="41"/>
  <c r="G686" i="41"/>
  <c r="G687" i="41"/>
  <c r="G688" i="41"/>
  <c r="G689" i="41"/>
  <c r="G690" i="41"/>
  <c r="G691" i="41"/>
  <c r="G692" i="41"/>
  <c r="G693" i="41"/>
  <c r="G694" i="41"/>
  <c r="G695" i="41"/>
  <c r="G696" i="41"/>
  <c r="G697" i="41"/>
  <c r="G698" i="41"/>
  <c r="G699" i="41"/>
  <c r="G700" i="41"/>
  <c r="G701" i="41"/>
  <c r="G702" i="41"/>
  <c r="G703" i="41"/>
  <c r="G704" i="41"/>
  <c r="G705" i="41"/>
  <c r="G706" i="41"/>
  <c r="G707" i="41"/>
  <c r="G708" i="41"/>
  <c r="G709" i="41"/>
  <c r="G710" i="41"/>
  <c r="G711" i="41"/>
  <c r="G712" i="41"/>
  <c r="G713" i="41"/>
  <c r="G714" i="41"/>
  <c r="G715" i="41"/>
  <c r="G716" i="41"/>
  <c r="G717" i="41"/>
  <c r="G718" i="41"/>
  <c r="G719" i="41"/>
  <c r="G720" i="41"/>
  <c r="G721" i="41"/>
  <c r="G722" i="41"/>
  <c r="G723" i="41"/>
  <c r="G724" i="41"/>
  <c r="G725" i="41"/>
  <c r="G726" i="41"/>
  <c r="G727" i="41"/>
  <c r="G728" i="41"/>
  <c r="G729" i="41"/>
  <c r="G730" i="41"/>
  <c r="G731" i="41"/>
  <c r="G732" i="41"/>
  <c r="G733" i="41"/>
  <c r="G734" i="41"/>
  <c r="G735" i="41"/>
  <c r="G736" i="41"/>
  <c r="G737" i="41"/>
  <c r="G738" i="41"/>
  <c r="G739" i="41"/>
  <c r="G740" i="41"/>
  <c r="G741" i="41"/>
  <c r="G742" i="41"/>
  <c r="G743" i="41"/>
  <c r="G744" i="41"/>
  <c r="G745" i="41"/>
  <c r="G746" i="41"/>
  <c r="G747" i="41"/>
  <c r="G748" i="41"/>
  <c r="G749" i="41"/>
  <c r="G750" i="41"/>
  <c r="G751" i="41"/>
  <c r="G752" i="41"/>
  <c r="G753" i="41"/>
  <c r="G754" i="41"/>
  <c r="G755" i="41"/>
  <c r="G756" i="41"/>
  <c r="G757" i="41"/>
  <c r="G758" i="41"/>
  <c r="G759" i="41"/>
  <c r="G760" i="41"/>
  <c r="G761" i="41"/>
  <c r="G762" i="41"/>
  <c r="G763" i="41"/>
  <c r="G764" i="41"/>
  <c r="G765" i="41"/>
  <c r="G766" i="41"/>
  <c r="G767" i="41"/>
  <c r="G768" i="41"/>
  <c r="G769" i="41"/>
  <c r="G770" i="41"/>
  <c r="G771" i="41"/>
  <c r="G772" i="41"/>
  <c r="G773" i="41"/>
  <c r="G774" i="41"/>
  <c r="G775" i="41"/>
  <c r="G776" i="41"/>
  <c r="G777" i="41"/>
  <c r="G778" i="41"/>
  <c r="G779" i="41"/>
  <c r="G780" i="41"/>
  <c r="G781" i="41"/>
  <c r="G782" i="41"/>
  <c r="G783" i="41"/>
  <c r="G784" i="41"/>
  <c r="G785" i="41"/>
  <c r="G786" i="41"/>
  <c r="G787" i="41"/>
  <c r="G788" i="41"/>
  <c r="G789" i="41"/>
  <c r="G790" i="41"/>
  <c r="G791" i="41"/>
  <c r="G792" i="41"/>
  <c r="G793" i="41"/>
  <c r="G794" i="41"/>
  <c r="G795" i="41"/>
  <c r="G796" i="41"/>
  <c r="G797" i="41"/>
  <c r="G798" i="41"/>
  <c r="G799" i="41"/>
  <c r="G800" i="41"/>
  <c r="G801" i="41"/>
  <c r="G802" i="41"/>
  <c r="G803" i="41"/>
  <c r="G804" i="41"/>
  <c r="G805" i="41"/>
  <c r="G806" i="41"/>
  <c r="G807" i="41"/>
  <c r="G808" i="41"/>
  <c r="G809" i="41"/>
  <c r="G810" i="41"/>
  <c r="G811" i="41"/>
  <c r="G812" i="41"/>
  <c r="G813" i="41"/>
  <c r="G814" i="41"/>
  <c r="G815" i="41"/>
  <c r="G816" i="41"/>
  <c r="G817" i="41"/>
  <c r="G818" i="41"/>
  <c r="G819" i="41"/>
  <c r="G820" i="41"/>
  <c r="G821" i="41"/>
  <c r="G822" i="41"/>
  <c r="G823" i="41"/>
  <c r="G824" i="41"/>
  <c r="G825" i="41"/>
  <c r="G826" i="41"/>
  <c r="G827" i="41"/>
  <c r="G828" i="41"/>
  <c r="G829" i="41"/>
  <c r="G830" i="41"/>
  <c r="G831" i="41"/>
  <c r="G832" i="41"/>
  <c r="G833" i="41"/>
  <c r="G834" i="41"/>
  <c r="G835" i="41"/>
  <c r="G836" i="41"/>
  <c r="G837" i="41"/>
  <c r="G838" i="41"/>
  <c r="G839" i="41"/>
  <c r="G840" i="41"/>
  <c r="G841" i="41"/>
  <c r="G842" i="41"/>
  <c r="G843" i="41"/>
  <c r="G844" i="41"/>
  <c r="G845" i="41"/>
  <c r="G846" i="41"/>
  <c r="G847" i="41"/>
  <c r="G848" i="41"/>
  <c r="G849" i="41"/>
  <c r="G850" i="41"/>
  <c r="G851" i="41"/>
  <c r="G852" i="41"/>
  <c r="G853" i="41"/>
  <c r="G854" i="41"/>
  <c r="G855" i="41"/>
  <c r="G856" i="41"/>
  <c r="G857" i="41"/>
  <c r="G858" i="41"/>
  <c r="G859" i="41"/>
  <c r="G860" i="41"/>
  <c r="G861" i="41"/>
  <c r="G862" i="41"/>
  <c r="G863" i="41"/>
  <c r="G864" i="41"/>
  <c r="G865" i="41"/>
  <c r="G866" i="41"/>
  <c r="G867" i="41"/>
  <c r="G868" i="41"/>
  <c r="G869" i="41"/>
  <c r="G870" i="41"/>
  <c r="G871" i="41"/>
  <c r="G872" i="41"/>
  <c r="G873" i="41"/>
  <c r="G874" i="41"/>
  <c r="G875" i="41"/>
  <c r="G876" i="41"/>
  <c r="G877" i="41"/>
  <c r="G878" i="41"/>
  <c r="G879" i="41"/>
  <c r="G880" i="41"/>
  <c r="G881" i="41"/>
  <c r="G882" i="41"/>
  <c r="G883" i="41"/>
  <c r="G884" i="41"/>
  <c r="G885" i="41"/>
  <c r="G886" i="41"/>
  <c r="G887" i="41"/>
  <c r="G888" i="41"/>
  <c r="G889" i="41"/>
  <c r="G890" i="41"/>
  <c r="G891" i="41"/>
  <c r="G892" i="41"/>
  <c r="G893" i="41"/>
  <c r="G894" i="41"/>
  <c r="G895" i="41"/>
  <c r="G896" i="41"/>
  <c r="G897" i="41"/>
  <c r="G898" i="41"/>
  <c r="G899" i="41"/>
  <c r="G900" i="41"/>
  <c r="G901" i="41"/>
  <c r="G902" i="41"/>
  <c r="G903" i="41"/>
  <c r="G904" i="41"/>
  <c r="G905" i="41"/>
  <c r="G906" i="41"/>
  <c r="G907" i="41"/>
  <c r="G908" i="41"/>
  <c r="G909" i="41"/>
  <c r="G910" i="41"/>
  <c r="G911" i="41"/>
  <c r="G912" i="41"/>
  <c r="G913" i="41"/>
  <c r="G914" i="41"/>
  <c r="G915" i="41"/>
  <c r="G916" i="41"/>
  <c r="G917" i="41"/>
  <c r="G918" i="41"/>
  <c r="G919" i="41"/>
  <c r="G920" i="41"/>
  <c r="G921" i="41"/>
  <c r="G922" i="41"/>
  <c r="G923" i="41"/>
  <c r="G924" i="41"/>
  <c r="G925" i="41"/>
  <c r="G926" i="41"/>
  <c r="G927" i="41"/>
  <c r="G928" i="41"/>
  <c r="G929" i="41"/>
  <c r="G930" i="41"/>
  <c r="G931" i="41"/>
  <c r="G932" i="41"/>
  <c r="G933" i="41"/>
  <c r="G934" i="41"/>
  <c r="G935" i="41"/>
  <c r="G936" i="41"/>
  <c r="G937" i="41"/>
  <c r="G938" i="41"/>
  <c r="G939" i="41"/>
  <c r="G940" i="41"/>
  <c r="G941" i="41"/>
  <c r="G942" i="41"/>
  <c r="G943" i="41"/>
  <c r="G944" i="41"/>
  <c r="G945" i="41"/>
  <c r="G946" i="41"/>
  <c r="G947" i="41"/>
  <c r="G948" i="41"/>
  <c r="G949" i="41"/>
  <c r="G950" i="41"/>
  <c r="G951" i="41"/>
  <c r="G952" i="41"/>
  <c r="G953" i="41"/>
  <c r="G954" i="41"/>
  <c r="G955" i="41"/>
  <c r="G956" i="41"/>
  <c r="G957" i="41"/>
  <c r="G958" i="41"/>
  <c r="G959" i="41"/>
  <c r="G960" i="41"/>
  <c r="G961" i="41"/>
  <c r="G962" i="41"/>
  <c r="G963" i="41"/>
  <c r="G964" i="41"/>
  <c r="G965" i="41"/>
  <c r="G966" i="41"/>
  <c r="G967" i="41"/>
  <c r="G968" i="41"/>
  <c r="G969" i="41"/>
  <c r="G970" i="41"/>
  <c r="G971" i="41"/>
  <c r="G972" i="41"/>
  <c r="G973" i="41"/>
  <c r="G974" i="41"/>
  <c r="G975" i="41"/>
  <c r="G976" i="41"/>
  <c r="G977" i="41"/>
  <c r="G978" i="41"/>
  <c r="G979" i="41"/>
  <c r="G980" i="41"/>
  <c r="G981" i="41"/>
  <c r="G982" i="41"/>
  <c r="G983" i="41"/>
  <c r="G984" i="41"/>
  <c r="G985" i="41"/>
  <c r="G986" i="41"/>
  <c r="G987" i="41"/>
  <c r="G988" i="41"/>
  <c r="G989" i="41"/>
  <c r="G990" i="41"/>
  <c r="G991" i="41"/>
  <c r="G992" i="41"/>
  <c r="G993" i="41"/>
  <c r="G994" i="41"/>
  <c r="G995" i="41"/>
  <c r="G996" i="41"/>
  <c r="G997" i="41"/>
  <c r="G998" i="41"/>
  <c r="G999" i="41"/>
  <c r="G1000" i="41"/>
  <c r="G1001" i="41"/>
  <c r="G1002" i="41"/>
  <c r="G1003" i="41"/>
  <c r="G1004" i="41"/>
  <c r="G1005" i="41"/>
  <c r="G1006" i="41"/>
  <c r="G1007" i="41"/>
  <c r="G1008" i="41"/>
  <c r="G1009" i="41"/>
  <c r="G1010" i="41"/>
  <c r="G1011" i="41"/>
  <c r="G1012" i="41"/>
  <c r="G1013" i="41"/>
  <c r="G1014" i="41"/>
  <c r="G1015" i="41"/>
  <c r="G1016" i="41"/>
  <c r="G1017" i="41"/>
  <c r="G1018" i="41"/>
  <c r="G1019" i="41"/>
  <c r="G1020" i="41"/>
  <c r="G1021" i="41"/>
  <c r="G1022" i="41"/>
  <c r="G1023" i="41"/>
  <c r="G1024" i="41"/>
  <c r="G1025" i="41"/>
  <c r="G1026" i="41"/>
  <c r="G1027" i="41"/>
  <c r="G1028" i="41"/>
  <c r="G1029" i="41"/>
  <c r="G1030" i="41"/>
  <c r="G1031" i="41"/>
  <c r="G1032" i="41"/>
  <c r="G1033" i="41"/>
  <c r="G1034" i="41"/>
  <c r="G1035" i="41"/>
  <c r="G1036" i="41"/>
  <c r="G1037" i="41"/>
  <c r="G1038" i="41"/>
  <c r="G1039" i="41"/>
  <c r="G1040" i="41"/>
  <c r="G1041" i="41"/>
  <c r="G1042" i="41"/>
  <c r="G1043" i="41"/>
  <c r="G1044" i="41"/>
  <c r="G1045" i="41"/>
  <c r="G1046" i="41"/>
  <c r="G1047" i="41"/>
  <c r="G1048" i="41"/>
  <c r="G1049" i="41"/>
  <c r="G1050" i="41"/>
  <c r="G1051" i="41"/>
  <c r="G1052" i="41"/>
  <c r="G1053" i="41"/>
  <c r="G1054" i="41"/>
  <c r="G1055" i="41"/>
  <c r="G1056" i="41"/>
  <c r="G1057" i="41"/>
  <c r="G1058" i="41"/>
  <c r="G1059" i="41"/>
  <c r="G1060" i="41"/>
  <c r="G1061" i="41"/>
  <c r="G1062" i="41"/>
  <c r="G1063" i="41"/>
  <c r="G1064" i="41"/>
  <c r="G1065" i="41"/>
  <c r="G1066" i="41"/>
  <c r="G1067" i="41"/>
  <c r="G1068" i="41"/>
  <c r="G1069" i="41"/>
  <c r="G1070" i="41"/>
  <c r="G1071" i="41"/>
  <c r="G1072" i="41"/>
  <c r="G1073" i="41"/>
  <c r="G1074" i="41"/>
  <c r="G1075" i="41"/>
  <c r="G1076" i="41"/>
  <c r="G1077" i="41"/>
  <c r="G1078" i="41"/>
  <c r="G1079" i="41"/>
  <c r="G1080" i="41"/>
  <c r="G1081" i="41"/>
  <c r="G1082" i="41"/>
  <c r="G1083" i="41"/>
  <c r="G1084" i="41"/>
  <c r="G1085" i="41"/>
  <c r="G1086" i="41"/>
  <c r="G1087" i="41"/>
  <c r="G1088" i="41"/>
  <c r="G1089" i="41"/>
  <c r="G1090" i="41"/>
  <c r="G1091" i="41"/>
  <c r="G1092" i="41"/>
  <c r="G1093" i="41"/>
  <c r="G1094" i="41"/>
  <c r="G1095" i="41"/>
  <c r="G1096" i="41"/>
  <c r="G1097" i="41"/>
  <c r="G1098" i="41"/>
  <c r="G1099" i="41"/>
  <c r="G1100" i="41"/>
  <c r="G1101" i="41"/>
  <c r="G1102" i="41"/>
  <c r="G1103" i="41"/>
  <c r="G1104" i="41"/>
  <c r="G1105" i="41"/>
  <c r="G1106" i="41"/>
  <c r="G1107" i="41"/>
  <c r="G1108" i="41"/>
  <c r="G1109" i="41"/>
  <c r="G1110" i="41"/>
  <c r="G1111" i="41"/>
  <c r="G1112" i="41"/>
  <c r="G1113" i="41"/>
  <c r="G1114" i="41"/>
  <c r="G1115" i="41"/>
  <c r="G1116" i="41"/>
  <c r="G1117" i="41"/>
  <c r="G1118" i="41"/>
  <c r="G1119" i="41"/>
  <c r="G1120" i="41"/>
  <c r="G1121" i="41"/>
  <c r="G1122" i="41"/>
  <c r="G1123" i="41"/>
  <c r="G1124" i="41"/>
  <c r="G1125" i="41"/>
  <c r="G1126" i="41"/>
  <c r="G1127" i="41"/>
  <c r="G1128" i="41"/>
  <c r="G1129" i="41"/>
  <c r="G1130" i="41"/>
  <c r="G1131" i="41"/>
  <c r="G1132" i="41"/>
  <c r="G1133" i="41"/>
  <c r="G1134" i="41"/>
  <c r="G1135" i="41"/>
  <c r="G1136" i="41"/>
  <c r="G1137" i="41"/>
  <c r="G1138" i="41"/>
  <c r="G1139" i="41"/>
  <c r="G1140" i="41"/>
  <c r="G1141" i="41"/>
  <c r="G1142" i="41"/>
  <c r="G1143" i="41"/>
  <c r="G1144" i="41"/>
  <c r="G1145" i="41"/>
  <c r="G1146" i="41"/>
  <c r="G1147" i="41"/>
  <c r="G1148" i="41"/>
  <c r="G1149" i="41"/>
  <c r="G1150" i="41"/>
  <c r="G1151" i="41"/>
  <c r="G1152" i="41"/>
  <c r="G1153" i="41"/>
  <c r="G1154" i="41"/>
  <c r="G1155" i="41"/>
  <c r="G1156" i="41"/>
  <c r="G1157" i="41"/>
  <c r="G1158" i="41"/>
  <c r="G1159" i="41"/>
  <c r="G1160" i="41"/>
  <c r="G1161" i="41"/>
  <c r="G1162" i="41"/>
  <c r="G1163" i="41"/>
  <c r="G1164" i="41"/>
  <c r="G1165" i="41"/>
  <c r="G1166" i="41"/>
  <c r="G1167" i="41"/>
  <c r="G1168" i="41"/>
  <c r="G1169" i="41"/>
  <c r="G1170" i="41"/>
  <c r="G1171" i="41"/>
  <c r="G1172" i="41"/>
  <c r="G1173" i="41"/>
  <c r="G1174" i="41"/>
  <c r="G1175" i="41"/>
  <c r="G1176" i="41"/>
  <c r="G1177" i="41"/>
  <c r="G1178" i="41"/>
  <c r="G1179" i="41"/>
  <c r="G1180" i="41"/>
  <c r="G1181" i="41"/>
  <c r="G1182" i="41"/>
  <c r="G1183" i="41"/>
  <c r="G1184" i="41"/>
  <c r="G1185" i="41"/>
  <c r="G1186" i="41"/>
  <c r="G1187" i="41"/>
  <c r="G1188" i="41"/>
  <c r="G1189" i="41"/>
  <c r="G1190" i="41"/>
  <c r="G1191" i="41"/>
  <c r="G1192" i="41"/>
  <c r="G1193" i="41"/>
  <c r="G1194" i="41"/>
  <c r="G1195" i="41"/>
  <c r="G1196" i="41"/>
  <c r="G1197" i="41"/>
  <c r="G1198" i="41"/>
  <c r="G1199" i="41"/>
  <c r="G1200" i="41"/>
  <c r="G1201" i="41"/>
  <c r="G1202" i="41"/>
  <c r="G1203" i="41"/>
  <c r="G1204" i="41"/>
  <c r="G1205" i="41"/>
  <c r="G1206" i="41"/>
  <c r="G1207" i="41"/>
  <c r="G1208" i="41"/>
  <c r="G1209" i="41"/>
  <c r="G1210" i="41"/>
  <c r="G1211" i="41"/>
  <c r="G1212" i="41"/>
  <c r="G1213" i="41"/>
  <c r="G1214" i="41"/>
  <c r="G1215" i="41"/>
  <c r="G1216" i="41"/>
  <c r="G1217" i="41"/>
  <c r="G1218" i="41"/>
  <c r="G1219" i="41"/>
  <c r="G1220" i="41"/>
  <c r="G1221" i="41"/>
  <c r="G1222" i="41"/>
  <c r="G1223" i="41"/>
  <c r="G1224" i="41"/>
  <c r="G1225" i="41"/>
  <c r="G1226" i="41"/>
  <c r="G1227" i="41"/>
  <c r="G1228" i="41"/>
  <c r="G1229" i="41"/>
  <c r="G1230" i="41"/>
  <c r="G1231" i="41"/>
  <c r="G1232" i="41"/>
  <c r="G1233" i="41"/>
  <c r="G1234" i="41"/>
  <c r="G1235" i="41"/>
  <c r="G1236" i="41"/>
  <c r="G1237" i="41"/>
  <c r="G1238" i="41"/>
  <c r="G1239" i="41"/>
  <c r="G1240" i="41"/>
  <c r="G1241" i="41"/>
  <c r="G1242" i="41"/>
  <c r="G1243" i="41"/>
  <c r="G1244" i="41"/>
  <c r="G1245" i="41"/>
  <c r="G1246" i="41"/>
  <c r="G1247" i="41"/>
  <c r="G1248" i="41"/>
  <c r="G1249" i="41"/>
  <c r="G1250" i="41"/>
  <c r="G1251" i="41"/>
  <c r="G1252" i="41"/>
  <c r="G1253" i="41"/>
  <c r="G1254" i="41"/>
  <c r="G1255" i="41"/>
  <c r="G1256" i="41"/>
  <c r="G1257" i="41"/>
  <c r="G1258" i="41"/>
  <c r="G1259" i="41"/>
  <c r="G1260" i="41"/>
  <c r="G1261" i="41"/>
  <c r="G1262" i="41"/>
  <c r="G1263" i="41"/>
  <c r="G1264" i="41"/>
  <c r="G1265" i="41"/>
  <c r="G1266" i="41"/>
  <c r="G1267" i="41"/>
  <c r="G1268" i="41"/>
  <c r="G1269" i="41"/>
  <c r="G1270" i="41"/>
  <c r="G1271" i="41"/>
  <c r="G1272" i="41"/>
  <c r="G1273" i="41"/>
  <c r="G1274" i="41"/>
  <c r="G1275" i="41"/>
  <c r="G1276" i="41"/>
  <c r="G1277" i="41"/>
  <c r="G1278" i="41"/>
  <c r="G1279" i="41"/>
  <c r="G1280" i="41"/>
  <c r="G1281" i="41"/>
  <c r="G1282" i="41"/>
  <c r="G1283" i="41"/>
  <c r="G1284" i="41"/>
  <c r="G1285" i="41"/>
  <c r="G1286" i="41"/>
  <c r="G1287" i="41"/>
  <c r="G1288" i="41"/>
  <c r="G1289" i="41"/>
  <c r="G1290" i="41"/>
  <c r="G1291" i="41"/>
  <c r="G1292" i="41"/>
  <c r="G1293" i="41"/>
  <c r="G1294" i="41"/>
  <c r="G1295" i="41"/>
  <c r="G1296" i="41"/>
  <c r="G1297" i="41"/>
  <c r="G1298" i="41"/>
  <c r="G1299" i="41"/>
  <c r="G1300" i="41"/>
  <c r="G1301" i="41"/>
  <c r="G1302" i="41"/>
  <c r="G1303" i="41"/>
  <c r="G1304" i="41"/>
  <c r="G1305" i="41"/>
  <c r="G1306" i="41"/>
  <c r="G1307" i="41"/>
  <c r="G1308" i="41"/>
  <c r="G1309" i="41"/>
  <c r="G1310" i="41"/>
  <c r="G1311" i="41"/>
  <c r="G1312" i="41"/>
  <c r="G1313" i="41"/>
  <c r="G1314" i="41"/>
  <c r="G1315" i="41"/>
  <c r="G1316" i="41"/>
  <c r="G1317" i="41"/>
  <c r="G1318" i="41"/>
  <c r="G1319" i="41"/>
  <c r="G1320" i="41"/>
  <c r="G1321" i="41"/>
  <c r="G1322" i="41"/>
  <c r="G1323" i="41"/>
  <c r="G1324" i="41"/>
  <c r="G1325" i="41"/>
  <c r="G1326" i="41"/>
  <c r="G1327" i="41"/>
  <c r="G1328" i="41"/>
  <c r="G1329" i="41"/>
  <c r="G1330" i="41"/>
  <c r="G1331" i="41"/>
  <c r="G1332" i="41"/>
  <c r="G1333" i="41"/>
  <c r="G1334" i="41"/>
  <c r="G1335" i="41"/>
  <c r="G1336" i="41"/>
  <c r="G1337" i="41"/>
  <c r="G1338" i="41"/>
  <c r="G1339" i="41"/>
  <c r="G1340" i="41"/>
  <c r="G1341" i="41"/>
  <c r="G1342" i="41"/>
  <c r="G1343" i="41"/>
  <c r="G1344" i="41"/>
  <c r="G1345" i="41"/>
  <c r="G1346" i="41"/>
  <c r="G1347" i="41"/>
  <c r="G1348" i="41"/>
  <c r="G1349" i="41"/>
  <c r="G1350" i="41"/>
  <c r="G1351" i="41"/>
  <c r="G1352" i="41"/>
  <c r="G1353" i="41"/>
  <c r="G1354" i="41"/>
  <c r="G1355" i="41"/>
  <c r="G1356" i="41"/>
  <c r="G1357" i="41"/>
  <c r="G1358" i="41"/>
  <c r="G1359" i="41"/>
  <c r="G1360" i="41"/>
  <c r="G1361" i="41"/>
  <c r="G1362" i="41"/>
  <c r="G1363" i="41"/>
  <c r="G1364" i="41"/>
  <c r="G1365" i="41"/>
  <c r="G1366" i="41"/>
  <c r="G1367" i="41"/>
  <c r="G1368" i="41"/>
  <c r="G1369" i="41"/>
  <c r="G1370" i="41"/>
  <c r="G1371" i="41"/>
  <c r="G1372" i="41"/>
  <c r="G1373" i="41"/>
  <c r="G1374" i="41"/>
  <c r="G1375" i="41"/>
  <c r="G1376" i="41"/>
  <c r="G1377" i="41"/>
  <c r="G1378" i="41"/>
  <c r="G1379" i="41"/>
  <c r="G1380" i="41"/>
  <c r="G1381" i="41"/>
  <c r="G1382" i="41"/>
  <c r="G1383" i="41"/>
  <c r="G1384" i="41"/>
  <c r="G1385" i="41"/>
  <c r="G1386" i="41"/>
  <c r="G1387" i="41"/>
  <c r="G1388" i="41"/>
  <c r="G1389" i="41"/>
  <c r="G1390" i="41"/>
  <c r="G1391" i="41"/>
  <c r="G1392" i="41"/>
  <c r="G1393" i="41"/>
  <c r="G1394" i="41"/>
  <c r="G1395" i="41"/>
  <c r="G1396" i="41"/>
  <c r="G1397" i="41"/>
  <c r="G1398" i="41"/>
  <c r="G1399" i="41"/>
  <c r="G1400" i="41"/>
  <c r="G1401" i="41"/>
  <c r="G1402" i="41"/>
  <c r="G1403" i="41"/>
  <c r="G1404" i="41"/>
  <c r="G1405" i="41"/>
  <c r="G1406" i="41"/>
  <c r="G1407" i="41"/>
  <c r="G1408" i="41"/>
  <c r="G1409" i="41"/>
  <c r="G1410" i="41"/>
  <c r="G1411" i="41"/>
  <c r="G1412" i="41"/>
  <c r="G1413" i="41"/>
  <c r="G1414" i="41"/>
  <c r="G1415" i="41"/>
  <c r="G1416" i="41"/>
  <c r="G1417" i="41"/>
  <c r="G1418" i="41"/>
  <c r="G1419" i="41"/>
  <c r="G1420" i="41"/>
  <c r="G1421" i="41"/>
  <c r="G1422" i="41"/>
  <c r="G1423" i="41"/>
  <c r="G1424" i="41"/>
  <c r="G1425" i="41"/>
  <c r="G1426" i="41"/>
  <c r="G1427" i="41"/>
  <c r="G1428" i="41"/>
  <c r="G1429" i="41"/>
  <c r="G1430" i="41"/>
  <c r="G1431" i="41"/>
  <c r="G1432" i="41"/>
  <c r="G1433" i="41"/>
  <c r="G1434" i="41"/>
  <c r="G1435" i="41"/>
  <c r="G1436" i="41"/>
  <c r="G1437" i="41"/>
  <c r="G1438" i="41"/>
  <c r="G1439" i="41"/>
  <c r="G1440" i="41"/>
  <c r="G1441" i="41"/>
  <c r="G1442" i="41"/>
  <c r="G1443" i="41"/>
  <c r="G1444" i="41"/>
  <c r="G1445" i="41"/>
  <c r="G1446" i="41"/>
  <c r="G1447" i="41"/>
  <c r="G1448" i="41"/>
  <c r="G1449" i="41"/>
  <c r="G1450" i="41"/>
  <c r="G1451" i="41"/>
  <c r="G1452" i="41"/>
  <c r="G1453" i="41"/>
  <c r="G1454" i="41"/>
  <c r="G1455" i="41"/>
  <c r="G1456" i="41"/>
  <c r="G1457" i="41"/>
  <c r="G1458" i="41"/>
  <c r="G1459" i="41"/>
  <c r="G1460" i="41"/>
  <c r="G1461" i="41"/>
  <c r="G1462" i="41"/>
  <c r="G1463" i="41"/>
  <c r="G1464" i="41"/>
  <c r="G1465" i="41"/>
  <c r="G1466" i="41"/>
  <c r="G1467" i="41"/>
  <c r="G1468" i="41"/>
  <c r="G1469" i="41"/>
  <c r="G1470" i="41"/>
  <c r="G1471" i="41"/>
  <c r="G1472" i="41"/>
  <c r="G1473" i="41"/>
  <c r="G1474" i="41"/>
  <c r="G1475" i="41"/>
  <c r="G1476" i="41"/>
  <c r="G1477" i="41"/>
  <c r="G1478" i="41"/>
  <c r="G1479" i="41"/>
  <c r="G1480" i="41"/>
  <c r="G1481" i="41"/>
  <c r="G1482" i="41"/>
  <c r="G1483" i="41"/>
  <c r="G1484" i="41"/>
  <c r="G1485" i="41"/>
  <c r="G1486" i="41"/>
  <c r="G1487" i="41"/>
  <c r="G1488" i="41"/>
  <c r="G1489" i="41"/>
  <c r="G1490" i="41"/>
  <c r="G1491" i="41"/>
  <c r="G1492" i="41"/>
  <c r="G1493" i="41"/>
  <c r="G1494" i="41"/>
  <c r="G1495" i="41"/>
  <c r="G1496" i="41"/>
  <c r="G1497" i="41"/>
  <c r="G1498" i="41"/>
  <c r="G1499" i="41"/>
  <c r="G1500" i="41"/>
  <c r="G1501" i="41"/>
  <c r="G1502" i="41"/>
  <c r="G1503" i="41"/>
  <c r="G1504" i="41"/>
  <c r="G1505" i="41"/>
  <c r="G1506" i="41"/>
  <c r="G1507" i="41"/>
  <c r="G1508" i="41"/>
  <c r="G1509" i="41"/>
  <c r="G1510" i="41"/>
  <c r="G1511" i="41"/>
  <c r="G1512" i="41"/>
  <c r="G1513" i="41"/>
  <c r="G1514" i="41"/>
  <c r="G1515" i="41"/>
  <c r="G1516" i="41"/>
  <c r="G1517" i="41"/>
  <c r="G1518" i="41"/>
  <c r="G1519" i="41"/>
  <c r="G1520" i="41"/>
  <c r="G1521" i="41"/>
  <c r="G1522" i="41"/>
  <c r="G1523" i="41"/>
  <c r="G1524" i="41"/>
  <c r="G1525" i="41"/>
  <c r="G1526" i="41"/>
  <c r="G1527" i="41"/>
  <c r="G1528" i="41"/>
  <c r="G1529" i="41"/>
  <c r="G1530" i="41"/>
  <c r="G1531" i="41"/>
  <c r="G1532" i="41"/>
  <c r="G1533" i="41"/>
  <c r="G1534" i="41"/>
  <c r="G1535" i="41"/>
  <c r="G1536" i="41"/>
  <c r="G1537" i="41"/>
  <c r="G1538" i="41"/>
  <c r="G1539" i="41"/>
  <c r="G1540" i="41"/>
  <c r="G1541" i="41"/>
  <c r="G1542" i="41"/>
  <c r="G1543" i="41"/>
  <c r="G1544" i="41"/>
  <c r="G1545" i="41"/>
  <c r="G1546" i="41"/>
  <c r="G1547" i="41"/>
  <c r="G1548" i="41"/>
  <c r="G1549" i="41"/>
  <c r="G1550" i="41"/>
  <c r="G1551" i="41"/>
  <c r="G1552" i="41"/>
  <c r="G1553" i="41"/>
  <c r="G1554" i="41"/>
  <c r="G1555" i="41"/>
  <c r="G1556" i="41"/>
  <c r="G1557" i="41"/>
  <c r="G1558" i="41"/>
  <c r="G1559" i="41"/>
  <c r="G1560" i="41"/>
  <c r="G1561" i="41"/>
  <c r="G1562" i="41"/>
  <c r="G1563" i="41"/>
  <c r="G1564" i="41"/>
  <c r="G1565" i="41"/>
  <c r="G1566" i="41"/>
  <c r="G1567" i="41"/>
  <c r="G1568" i="41"/>
  <c r="G1569" i="41"/>
  <c r="G1570" i="41"/>
  <c r="G1571" i="41"/>
  <c r="G1572" i="41"/>
  <c r="G1573" i="41"/>
  <c r="G1574" i="41"/>
  <c r="G1575" i="41"/>
  <c r="G1576" i="41"/>
  <c r="G1577" i="41"/>
  <c r="G1578" i="41"/>
  <c r="G1579" i="41"/>
  <c r="G1580" i="41"/>
  <c r="G1581" i="41"/>
  <c r="G1582" i="41"/>
  <c r="G1583" i="41"/>
  <c r="G1584" i="41"/>
  <c r="G1585" i="41"/>
  <c r="G1586" i="41"/>
  <c r="G1587" i="41"/>
  <c r="G1588" i="41"/>
  <c r="G1589" i="41"/>
  <c r="G1590" i="41"/>
  <c r="G1591" i="41"/>
  <c r="G1592" i="41"/>
  <c r="G1593" i="41"/>
  <c r="G1594" i="41"/>
  <c r="G1595" i="41"/>
  <c r="G1596" i="41"/>
  <c r="G1597" i="41"/>
  <c r="G1598" i="41"/>
  <c r="G1599" i="41"/>
  <c r="G1600" i="41"/>
  <c r="G1601" i="41"/>
  <c r="G1602" i="41"/>
  <c r="G1603" i="41"/>
  <c r="G1604" i="41"/>
  <c r="G1605" i="41"/>
  <c r="G1606" i="41"/>
  <c r="G1607" i="41"/>
  <c r="G1608" i="41"/>
  <c r="G1609" i="41"/>
  <c r="G1610" i="41"/>
  <c r="G1611" i="41"/>
  <c r="G1612" i="41"/>
  <c r="G1613" i="41"/>
  <c r="G1614" i="41"/>
  <c r="G1615" i="41"/>
  <c r="G1616" i="41"/>
  <c r="G1617" i="41"/>
  <c r="G1618" i="41"/>
  <c r="G1619" i="41"/>
  <c r="G1620" i="41"/>
  <c r="G1621" i="41"/>
  <c r="G1622" i="41"/>
  <c r="G1623" i="41"/>
  <c r="G1624" i="41"/>
  <c r="G1625" i="41"/>
  <c r="G1626" i="41"/>
  <c r="G1627" i="41"/>
  <c r="G1628" i="41"/>
  <c r="G1629" i="41"/>
  <c r="G1630" i="41"/>
  <c r="G1631" i="41"/>
  <c r="G1632" i="41"/>
  <c r="G1633" i="41"/>
  <c r="G1634" i="41"/>
  <c r="G1635" i="41"/>
  <c r="G1636" i="41"/>
  <c r="G1637" i="41"/>
  <c r="G1638" i="41"/>
  <c r="G1639" i="41"/>
  <c r="G1640" i="41"/>
  <c r="G1641" i="41"/>
  <c r="G1642" i="41"/>
  <c r="G1643" i="41"/>
  <c r="G1644" i="41"/>
  <c r="G1645" i="41"/>
  <c r="G1646" i="41"/>
  <c r="G1647" i="41"/>
  <c r="G1648" i="41"/>
  <c r="G1649" i="41"/>
  <c r="G1650" i="41"/>
  <c r="G1651" i="41"/>
  <c r="G1652" i="41"/>
  <c r="G1653" i="41"/>
  <c r="G1654" i="41"/>
  <c r="G1655" i="41"/>
  <c r="G1656" i="41"/>
  <c r="G1657" i="41"/>
  <c r="G1658" i="41"/>
  <c r="G1659" i="41"/>
  <c r="G1660" i="41"/>
  <c r="G1661" i="41"/>
  <c r="G1662" i="41"/>
  <c r="G1663" i="41"/>
  <c r="G1664" i="41"/>
  <c r="G1665" i="41"/>
  <c r="G1666" i="41"/>
  <c r="G1667" i="41"/>
  <c r="G1668" i="41"/>
  <c r="G1669" i="41"/>
  <c r="G1670" i="41"/>
  <c r="G1671" i="41"/>
  <c r="G1672" i="41"/>
  <c r="G1673" i="41"/>
  <c r="G1674" i="41"/>
  <c r="G1675" i="41"/>
  <c r="G1676" i="41"/>
  <c r="G1677" i="41"/>
  <c r="G1678" i="41"/>
  <c r="G1679" i="41"/>
  <c r="G1680" i="41"/>
  <c r="G1681" i="41"/>
  <c r="G1682" i="41"/>
  <c r="G1683" i="41"/>
  <c r="G1684" i="41"/>
  <c r="G1685" i="41"/>
  <c r="G1686" i="41"/>
  <c r="G1687" i="41"/>
  <c r="G1688" i="41"/>
  <c r="G1689" i="41"/>
  <c r="G1690" i="41"/>
  <c r="G1691" i="41"/>
  <c r="G1692" i="41"/>
  <c r="G1693" i="41"/>
  <c r="G1694" i="41"/>
  <c r="G1695" i="41"/>
  <c r="G1696" i="41"/>
  <c r="G1697" i="41"/>
  <c r="G1698" i="41"/>
  <c r="G1699" i="41"/>
  <c r="G1700" i="41"/>
  <c r="G1701" i="41"/>
  <c r="G1702" i="41"/>
  <c r="G1703" i="41"/>
  <c r="G1704" i="41"/>
  <c r="G1705" i="41"/>
  <c r="G1706" i="41"/>
  <c r="G1707" i="41"/>
  <c r="G1708" i="41"/>
  <c r="G1709" i="41"/>
  <c r="G1710" i="41"/>
  <c r="G1711" i="41"/>
  <c r="G1712" i="41"/>
  <c r="G1713" i="41"/>
  <c r="G1714" i="41"/>
  <c r="G1715" i="41"/>
  <c r="G1716" i="41"/>
  <c r="G1717" i="41"/>
  <c r="G1718" i="41"/>
  <c r="G1719" i="41"/>
  <c r="G1720" i="41"/>
  <c r="G1721" i="41"/>
  <c r="G1722" i="41"/>
  <c r="G1723" i="41"/>
  <c r="G1724" i="41"/>
  <c r="G1725" i="41"/>
  <c r="G1726" i="41"/>
  <c r="G1727" i="41"/>
  <c r="G1728" i="41"/>
  <c r="G1729" i="41"/>
  <c r="G1730" i="41"/>
  <c r="G1731" i="41"/>
  <c r="G1732" i="41"/>
  <c r="G1733" i="41"/>
  <c r="G1734" i="41"/>
  <c r="G1735" i="41"/>
  <c r="G1736" i="41"/>
  <c r="G1737" i="41"/>
  <c r="G1738" i="41"/>
  <c r="G1739" i="41"/>
  <c r="G1740" i="41"/>
  <c r="G1741" i="41"/>
  <c r="G1742" i="41"/>
  <c r="G1743" i="41"/>
  <c r="G1744" i="41"/>
  <c r="G1745" i="41"/>
  <c r="G1746" i="41"/>
  <c r="G1747" i="41"/>
  <c r="G1748" i="41"/>
  <c r="G1749" i="41"/>
  <c r="G1750" i="41"/>
  <c r="G1751" i="41"/>
  <c r="G1752" i="41"/>
  <c r="G1753" i="41"/>
  <c r="G1754" i="41"/>
  <c r="G1755" i="41"/>
  <c r="G1756" i="41"/>
  <c r="G1757" i="41"/>
  <c r="G1758" i="41"/>
  <c r="G1759" i="41"/>
  <c r="G1760" i="41"/>
  <c r="G1761" i="41"/>
  <c r="G1762" i="41"/>
  <c r="G1763" i="41"/>
  <c r="G1764" i="41"/>
  <c r="G1765" i="41"/>
  <c r="G1766" i="41"/>
  <c r="G1767" i="41"/>
  <c r="G1768" i="41"/>
  <c r="G1769" i="41"/>
  <c r="G1770" i="41"/>
  <c r="G1771" i="41"/>
  <c r="G1772" i="41"/>
  <c r="G1773" i="41"/>
  <c r="G1774" i="41"/>
  <c r="G1775" i="41"/>
  <c r="G1776" i="41"/>
  <c r="G1777" i="41"/>
  <c r="G1778" i="41"/>
  <c r="G1779" i="41"/>
  <c r="G1780" i="41"/>
  <c r="G1781" i="41"/>
  <c r="G1782" i="41"/>
  <c r="G1783" i="41"/>
  <c r="G1784" i="41"/>
  <c r="G1785" i="41"/>
  <c r="G1786" i="41"/>
  <c r="G1787" i="41"/>
  <c r="G1788" i="41"/>
  <c r="G1789" i="41"/>
  <c r="G1790" i="41"/>
  <c r="G1791" i="41"/>
  <c r="G1792" i="41"/>
  <c r="G1793" i="41"/>
  <c r="G1794" i="41"/>
  <c r="G1795" i="41"/>
  <c r="G1796" i="41"/>
  <c r="G1797" i="41"/>
  <c r="G1798" i="41"/>
  <c r="G1799" i="41"/>
  <c r="G1800" i="41"/>
  <c r="G1801" i="41"/>
  <c r="G1802" i="41"/>
  <c r="G1803" i="41"/>
  <c r="G1804" i="41"/>
  <c r="G1805" i="41"/>
  <c r="G1806" i="41"/>
  <c r="G1807" i="41"/>
  <c r="G1808" i="41"/>
  <c r="G1809" i="41"/>
  <c r="G1810" i="41"/>
  <c r="G1811" i="41"/>
  <c r="G1812" i="41"/>
  <c r="G1813" i="41"/>
  <c r="G1814" i="41"/>
  <c r="G1815" i="41"/>
  <c r="G1816" i="41"/>
  <c r="G1817" i="41"/>
  <c r="G1818" i="41"/>
  <c r="G1819" i="41"/>
  <c r="G1820" i="41"/>
  <c r="G1821" i="41"/>
  <c r="G1822" i="41"/>
  <c r="G1823" i="41"/>
  <c r="G1824" i="41"/>
  <c r="G1825" i="41"/>
  <c r="G1826" i="41"/>
  <c r="G1827" i="41"/>
  <c r="G1828" i="41"/>
  <c r="G1829" i="41"/>
  <c r="G1830" i="41"/>
  <c r="G1831" i="41"/>
  <c r="G1832" i="41"/>
  <c r="G1833" i="41"/>
  <c r="G1834" i="41"/>
  <c r="G1835" i="41"/>
  <c r="G1836" i="41"/>
  <c r="G1837" i="41"/>
  <c r="G1838" i="41"/>
  <c r="G1839" i="41"/>
  <c r="G1840" i="41"/>
  <c r="G1841" i="41"/>
  <c r="G1842" i="41"/>
  <c r="G1843" i="41"/>
  <c r="G1844" i="41"/>
  <c r="G1845" i="41"/>
  <c r="G1846" i="41"/>
  <c r="G1847" i="41"/>
  <c r="G1848" i="41"/>
  <c r="G1849" i="41"/>
  <c r="G1850" i="41"/>
  <c r="G1851" i="41"/>
  <c r="G1852" i="41"/>
  <c r="G1853" i="41"/>
  <c r="G1854" i="41"/>
  <c r="G1855" i="41"/>
  <c r="G1856" i="41"/>
  <c r="G1857" i="41"/>
  <c r="G1858" i="41"/>
  <c r="G1859" i="41"/>
  <c r="G1860" i="41"/>
  <c r="G1861" i="41"/>
  <c r="G1862" i="41"/>
  <c r="G1863" i="41"/>
  <c r="G1864" i="41"/>
  <c r="G1865" i="41"/>
  <c r="G1866" i="41"/>
  <c r="G1867" i="41"/>
  <c r="G1868" i="41"/>
  <c r="G1869" i="41"/>
  <c r="G1870" i="41"/>
  <c r="G1871" i="41"/>
  <c r="G1872" i="41"/>
  <c r="G1873" i="41"/>
  <c r="G1874" i="41"/>
  <c r="G1875" i="41"/>
  <c r="G1876" i="41"/>
  <c r="G1877" i="41"/>
  <c r="G1878" i="41"/>
  <c r="G1879" i="41"/>
  <c r="G1880" i="41"/>
  <c r="G1881" i="41"/>
  <c r="G1882" i="41"/>
  <c r="G1883" i="41"/>
  <c r="G1884" i="41"/>
  <c r="G1885" i="41"/>
  <c r="G1886" i="41"/>
  <c r="G1887" i="41"/>
  <c r="G1888" i="41"/>
  <c r="G1889" i="41"/>
  <c r="G1890" i="41"/>
  <c r="G1891" i="41"/>
  <c r="G1892" i="41"/>
  <c r="G1893" i="41"/>
  <c r="G1894" i="41"/>
  <c r="G1895" i="41"/>
  <c r="G1896" i="41"/>
  <c r="G1897" i="41"/>
  <c r="G1898" i="41"/>
  <c r="G1899" i="41"/>
  <c r="G1900" i="41"/>
  <c r="G1901" i="41"/>
  <c r="G1902" i="41"/>
  <c r="G1903" i="41"/>
  <c r="G1904" i="41"/>
  <c r="G1905" i="41"/>
  <c r="G1906" i="41"/>
  <c r="G1907" i="41"/>
  <c r="G1908" i="41"/>
  <c r="G1909" i="41"/>
  <c r="G1910" i="41"/>
  <c r="G1911" i="41"/>
  <c r="G1912" i="41"/>
  <c r="G1913" i="41"/>
  <c r="G1914" i="41"/>
  <c r="G1915" i="41"/>
  <c r="G1916" i="41"/>
  <c r="G1917" i="41"/>
  <c r="G1918" i="41"/>
  <c r="G1919" i="41"/>
  <c r="G1920" i="41"/>
  <c r="G1921" i="41"/>
  <c r="G1922" i="41"/>
  <c r="G1923" i="41"/>
  <c r="G1924" i="41"/>
  <c r="G1925" i="41"/>
  <c r="G1926" i="41"/>
  <c r="G1927" i="41"/>
  <c r="G1928" i="41"/>
  <c r="G1929" i="41"/>
  <c r="G1930" i="41"/>
  <c r="G1931" i="41"/>
  <c r="G1932" i="41"/>
  <c r="G1933" i="41"/>
  <c r="G1934" i="41"/>
  <c r="G1935" i="41"/>
  <c r="G1936" i="41"/>
  <c r="G1937" i="41"/>
  <c r="G1938" i="41"/>
  <c r="G1939" i="41"/>
  <c r="G1940" i="41"/>
  <c r="G1941" i="41"/>
  <c r="G1942" i="41"/>
  <c r="G1943" i="41"/>
  <c r="G1944" i="41"/>
  <c r="G1945" i="41"/>
  <c r="G1946" i="41"/>
  <c r="G1947" i="41"/>
  <c r="G1948" i="41"/>
  <c r="G1949" i="41"/>
  <c r="G1950" i="41"/>
  <c r="G1951" i="41"/>
  <c r="G1952" i="41"/>
  <c r="G1953" i="41"/>
  <c r="G1954" i="41"/>
  <c r="G1955" i="41"/>
  <c r="G1956" i="41"/>
  <c r="G1957" i="41"/>
  <c r="G1958" i="41"/>
  <c r="G1959" i="41"/>
  <c r="G1960" i="41"/>
  <c r="G1961" i="41"/>
  <c r="G1962" i="41"/>
  <c r="G1963" i="41"/>
  <c r="G1964" i="41"/>
  <c r="G1965" i="41"/>
  <c r="G1966" i="41"/>
  <c r="G1967" i="41"/>
  <c r="G1968" i="41"/>
  <c r="G1969" i="41"/>
  <c r="G1970" i="41"/>
  <c r="G1971" i="41"/>
  <c r="G1972" i="41"/>
  <c r="G1973" i="41"/>
  <c r="G1974" i="41"/>
  <c r="G1975" i="41"/>
  <c r="G1976" i="41"/>
  <c r="G1977" i="41"/>
  <c r="G1978" i="41"/>
  <c r="G1979" i="41"/>
  <c r="G1980" i="41"/>
  <c r="G1981" i="41"/>
  <c r="G1982" i="41"/>
  <c r="G1983" i="41"/>
  <c r="G1984" i="41"/>
  <c r="G1985" i="41"/>
  <c r="G1986" i="41"/>
  <c r="G1987" i="41"/>
  <c r="G1988" i="41"/>
  <c r="G1989" i="41"/>
  <c r="G1990" i="41"/>
  <c r="G1991" i="41"/>
  <c r="G1992" i="41"/>
  <c r="G1993" i="41"/>
  <c r="G1994" i="41"/>
  <c r="G1995" i="41"/>
  <c r="G1996" i="41"/>
  <c r="G1997" i="41"/>
  <c r="G1998" i="41"/>
  <c r="G1999" i="41"/>
  <c r="G2000" i="41"/>
  <c r="G2001" i="41"/>
  <c r="G2002" i="41"/>
  <c r="G2003" i="41"/>
  <c r="G2004" i="41"/>
  <c r="G2005" i="41"/>
  <c r="G2006" i="41"/>
  <c r="G2007" i="41"/>
  <c r="G2008" i="41"/>
  <c r="G2009" i="41"/>
  <c r="G2010" i="41"/>
  <c r="G2011" i="41"/>
  <c r="G2012" i="41"/>
  <c r="G2013" i="41"/>
  <c r="G2014" i="41"/>
  <c r="G2015" i="41"/>
  <c r="G2016" i="41"/>
  <c r="G2017" i="41"/>
  <c r="G2018" i="41"/>
  <c r="G2019" i="41"/>
  <c r="G2020" i="41"/>
  <c r="G2021" i="41"/>
  <c r="G2022" i="41"/>
  <c r="G2023" i="41"/>
  <c r="G2024" i="41"/>
  <c r="G2025" i="41"/>
  <c r="G2026" i="41"/>
  <c r="G2027" i="41"/>
  <c r="G2028" i="41"/>
  <c r="G2029" i="41"/>
  <c r="G2030" i="41"/>
  <c r="G2031" i="41"/>
  <c r="G2032" i="41"/>
  <c r="G2033" i="41"/>
  <c r="G2034" i="41"/>
  <c r="G2035" i="41"/>
  <c r="G2036" i="41"/>
  <c r="G2037" i="41"/>
  <c r="G2038" i="41"/>
  <c r="G2039" i="41"/>
  <c r="G2040" i="41"/>
  <c r="G2041" i="41"/>
  <c r="G2042" i="41"/>
  <c r="G2043" i="41"/>
  <c r="G2044" i="41"/>
  <c r="G2045" i="41"/>
  <c r="G2046" i="41"/>
  <c r="G2047" i="41"/>
  <c r="G2048" i="41"/>
  <c r="G2049" i="41"/>
  <c r="G2050" i="41"/>
  <c r="G2051" i="41"/>
  <c r="G2052" i="41"/>
  <c r="G2053" i="41"/>
  <c r="G2054" i="41"/>
  <c r="G2055" i="41"/>
  <c r="G2056" i="41"/>
  <c r="G2057" i="41"/>
  <c r="G2058" i="41"/>
  <c r="G2059" i="41"/>
  <c r="G2060" i="41"/>
  <c r="G2061" i="41"/>
  <c r="G2062" i="41"/>
  <c r="G2063" i="41"/>
  <c r="G2064" i="41"/>
  <c r="G2065" i="41"/>
  <c r="G2066" i="41"/>
  <c r="G2067" i="41"/>
  <c r="G2068" i="41"/>
  <c r="G2069" i="41"/>
  <c r="G2070" i="41"/>
  <c r="G2071" i="41"/>
  <c r="G2072" i="41"/>
  <c r="G2073" i="41"/>
  <c r="G2074" i="41"/>
  <c r="G2075" i="41"/>
  <c r="G2076" i="41"/>
  <c r="G2077" i="41"/>
  <c r="G2078" i="41"/>
  <c r="G2079" i="41"/>
  <c r="G2080" i="41"/>
  <c r="G2081" i="41"/>
  <c r="G2082" i="41"/>
  <c r="G2083" i="41"/>
  <c r="G2084" i="41"/>
  <c r="G2085" i="41"/>
  <c r="G2086" i="41"/>
  <c r="G2087" i="41"/>
  <c r="G2088" i="41"/>
  <c r="G2089" i="41"/>
  <c r="G2090" i="41"/>
  <c r="G2091" i="41"/>
  <c r="G2092" i="41"/>
  <c r="G2093" i="41"/>
  <c r="G2094" i="41"/>
  <c r="G2095" i="41"/>
  <c r="G2096" i="41"/>
  <c r="G2097" i="41"/>
  <c r="G2098" i="41"/>
  <c r="G2099" i="41"/>
  <c r="G2100" i="41"/>
  <c r="G2101" i="41"/>
  <c r="G2102" i="41"/>
  <c r="G2103" i="41"/>
  <c r="G2104" i="41"/>
  <c r="G2105" i="41"/>
  <c r="G2106" i="41"/>
  <c r="G2107" i="41"/>
  <c r="G2108" i="41"/>
  <c r="G2109" i="41"/>
  <c r="G2110" i="41"/>
  <c r="G2111" i="41"/>
  <c r="G2112" i="41"/>
  <c r="G2113" i="41"/>
  <c r="G2114" i="41"/>
  <c r="G2115" i="41"/>
  <c r="G2116" i="41"/>
  <c r="G2117" i="41"/>
  <c r="G2118" i="41"/>
  <c r="G2119" i="41"/>
  <c r="G2120" i="41"/>
  <c r="G2121" i="41"/>
  <c r="G2122" i="41"/>
  <c r="G2123" i="41"/>
  <c r="G2124" i="41"/>
  <c r="G2125" i="41"/>
  <c r="G2126" i="41"/>
  <c r="G2127" i="41"/>
  <c r="G2128" i="41"/>
  <c r="G2129" i="41"/>
  <c r="G2130" i="41"/>
  <c r="G2131" i="41"/>
  <c r="G2132" i="41"/>
  <c r="G2133" i="41"/>
  <c r="G2134" i="41"/>
  <c r="G2135" i="41"/>
  <c r="G2136" i="41"/>
  <c r="G2137" i="41"/>
  <c r="G2138" i="41"/>
  <c r="G2139" i="41"/>
  <c r="G2140" i="41"/>
  <c r="G2141" i="41"/>
  <c r="G2142" i="41"/>
  <c r="G2143" i="41"/>
  <c r="G2144" i="41"/>
  <c r="G2145" i="41"/>
  <c r="G2146" i="41"/>
  <c r="G2147" i="41"/>
  <c r="G2148" i="41"/>
  <c r="G2149" i="41"/>
  <c r="G2150" i="41"/>
  <c r="G2151" i="41"/>
  <c r="G2152" i="41"/>
  <c r="G2153" i="41"/>
  <c r="G2154" i="41"/>
  <c r="G2155" i="41"/>
  <c r="G2156" i="41"/>
  <c r="G2157" i="41"/>
  <c r="G2158" i="41"/>
  <c r="G2159" i="41"/>
  <c r="G2160" i="41"/>
  <c r="G2161" i="41"/>
  <c r="G2162" i="41"/>
  <c r="G2163" i="41"/>
  <c r="G2164" i="41"/>
  <c r="G2165" i="41"/>
  <c r="G2166" i="41"/>
  <c r="G2167" i="41"/>
  <c r="G2168" i="41"/>
  <c r="G2169" i="41"/>
  <c r="G2170" i="41"/>
  <c r="G2171" i="41"/>
  <c r="G2172" i="41"/>
  <c r="G2173" i="41"/>
  <c r="G2174" i="41"/>
  <c r="G2175" i="41"/>
  <c r="G2176" i="41"/>
  <c r="G2177" i="41"/>
  <c r="G2178" i="41"/>
  <c r="G2179" i="41"/>
  <c r="G2180" i="41"/>
  <c r="G2181" i="41"/>
  <c r="G2182" i="41"/>
  <c r="G2183" i="41"/>
  <c r="G2184" i="41"/>
  <c r="G2185" i="41"/>
  <c r="G2186" i="41"/>
  <c r="G2187" i="41"/>
  <c r="G2188" i="41"/>
  <c r="G2189" i="41"/>
  <c r="G2190" i="41"/>
  <c r="G2191" i="41"/>
  <c r="G2192" i="41"/>
  <c r="G2193" i="41"/>
  <c r="G2194" i="41"/>
  <c r="G2195" i="41"/>
  <c r="G2196" i="41"/>
  <c r="G2197" i="41"/>
  <c r="G2198" i="41"/>
  <c r="G2199" i="41"/>
  <c r="G2200" i="41"/>
  <c r="G2201" i="41"/>
  <c r="G2202" i="41"/>
  <c r="G2203" i="41"/>
  <c r="G2204" i="41"/>
  <c r="G2205" i="41"/>
  <c r="G2206" i="41"/>
  <c r="G2207" i="41"/>
  <c r="G2208" i="41"/>
  <c r="G2209" i="41"/>
  <c r="G2210" i="41"/>
  <c r="G2211" i="41"/>
  <c r="G2212" i="41"/>
  <c r="G2213" i="41"/>
  <c r="G2214" i="41"/>
  <c r="G2215" i="41"/>
  <c r="G2216" i="41"/>
  <c r="G2217" i="41"/>
  <c r="G2218" i="41"/>
  <c r="G2219" i="41"/>
  <c r="G2220" i="41"/>
  <c r="G2221" i="41"/>
  <c r="G2222" i="41"/>
  <c r="G2223" i="41"/>
  <c r="G2224" i="41"/>
  <c r="G2225" i="41"/>
  <c r="G2226" i="41"/>
  <c r="G2227" i="41"/>
  <c r="G2228" i="41"/>
  <c r="G2229" i="41"/>
  <c r="G2230" i="41"/>
  <c r="G2231" i="41"/>
  <c r="G2232" i="41"/>
  <c r="G2233" i="41"/>
  <c r="G2234" i="41"/>
  <c r="G2235" i="41"/>
  <c r="G2236" i="41"/>
  <c r="G2237" i="41"/>
  <c r="G2238" i="41"/>
  <c r="G2239" i="41"/>
  <c r="G2240" i="41"/>
  <c r="G2241" i="41"/>
  <c r="G2242" i="41"/>
  <c r="G2243" i="41"/>
  <c r="G2244" i="41"/>
  <c r="G2245" i="41"/>
  <c r="G2246" i="41"/>
  <c r="G2247" i="41"/>
  <c r="G2248" i="41"/>
  <c r="G2249" i="41"/>
  <c r="G2250" i="41"/>
  <c r="G2251" i="41"/>
  <c r="G2252" i="41"/>
  <c r="G2253" i="41"/>
  <c r="G2254" i="41"/>
  <c r="G2255" i="41"/>
  <c r="G2256" i="41"/>
  <c r="G2257" i="41"/>
  <c r="G2258" i="41"/>
  <c r="G2259" i="41"/>
  <c r="G2260" i="41"/>
  <c r="G2261" i="41"/>
  <c r="G2262" i="41"/>
  <c r="G2263" i="41"/>
  <c r="G2264" i="41"/>
  <c r="G2265" i="41"/>
  <c r="G2266" i="41"/>
  <c r="G2267" i="41"/>
  <c r="G2268" i="41"/>
  <c r="G2269" i="41"/>
  <c r="G2270" i="41"/>
  <c r="G2271" i="41"/>
  <c r="G2272" i="41"/>
  <c r="G2273" i="41"/>
  <c r="G2274" i="41"/>
  <c r="G2275" i="41"/>
  <c r="G2276" i="41"/>
  <c r="G2277" i="41"/>
  <c r="G2278" i="41"/>
  <c r="G2279" i="41"/>
  <c r="G2280" i="41"/>
  <c r="G2281" i="41"/>
  <c r="G2282" i="41"/>
  <c r="G2283" i="41"/>
  <c r="G2284" i="41"/>
  <c r="G2285" i="41"/>
  <c r="G2286" i="41"/>
  <c r="G2287" i="41"/>
  <c r="G2288" i="41"/>
  <c r="G2289" i="41"/>
  <c r="G2290" i="41"/>
  <c r="G2293" i="41"/>
  <c r="G2294" i="41"/>
  <c r="G2295" i="41"/>
  <c r="G2296" i="41"/>
  <c r="G2297" i="41"/>
  <c r="G2298" i="41"/>
  <c r="G2299" i="41"/>
  <c r="G2300" i="41"/>
  <c r="G2301" i="41"/>
  <c r="G2302" i="41"/>
  <c r="G2303" i="41"/>
  <c r="G2314" i="41"/>
  <c r="G2315" i="41"/>
  <c r="G2316" i="41"/>
  <c r="G2317" i="41"/>
  <c r="G2318" i="41"/>
  <c r="G2319" i="41"/>
  <c r="G2320" i="41"/>
  <c r="G2321" i="41"/>
  <c r="G2322" i="41"/>
  <c r="G2323" i="41"/>
  <c r="G2324" i="41"/>
  <c r="G2325" i="41"/>
  <c r="G2326" i="41"/>
  <c r="G2327" i="41"/>
  <c r="G2328" i="41"/>
  <c r="G2329" i="41"/>
  <c r="G2330" i="41"/>
  <c r="G2331" i="41"/>
  <c r="G2332" i="41"/>
  <c r="G2333" i="41"/>
  <c r="G2334" i="41"/>
  <c r="G2335" i="41"/>
  <c r="G2336" i="41"/>
  <c r="G2337" i="41"/>
  <c r="G2338" i="41"/>
  <c r="G2339" i="41"/>
  <c r="G2340" i="41"/>
  <c r="G2341" i="41"/>
  <c r="G2342" i="41"/>
  <c r="G2343" i="41"/>
  <c r="G2344" i="41"/>
  <c r="G2345" i="41"/>
  <c r="G2346" i="41"/>
  <c r="G2347" i="41"/>
  <c r="G2348" i="41"/>
  <c r="G2349" i="41"/>
  <c r="G2350" i="41"/>
  <c r="G2351" i="41"/>
  <c r="G2352" i="41"/>
  <c r="G2353" i="41"/>
  <c r="G2354" i="41"/>
  <c r="G2355" i="41"/>
  <c r="G2356" i="41"/>
  <c r="G2357" i="41"/>
  <c r="G2358" i="41"/>
  <c r="G2359" i="41"/>
  <c r="G2360" i="41"/>
  <c r="G2361" i="41"/>
  <c r="G2362" i="41"/>
  <c r="G2363" i="41"/>
  <c r="G2364" i="41"/>
  <c r="G2365" i="41"/>
  <c r="G2366" i="41"/>
  <c r="G2367" i="41"/>
  <c r="G2368" i="41"/>
  <c r="G2369" i="41"/>
  <c r="G2370" i="41"/>
  <c r="G2371" i="41"/>
  <c r="G2372" i="41"/>
  <c r="G2373" i="41"/>
  <c r="G2374" i="41"/>
  <c r="G2375" i="41"/>
  <c r="G2376" i="41"/>
  <c r="G2377" i="41"/>
  <c r="G2378" i="41"/>
  <c r="G2379" i="41"/>
  <c r="G2380" i="41"/>
  <c r="G2381" i="41"/>
  <c r="G2382" i="41"/>
  <c r="G2383" i="41"/>
  <c r="G2384" i="41"/>
  <c r="G2385" i="41"/>
  <c r="G2386" i="41"/>
  <c r="G2387" i="41"/>
  <c r="G2388" i="41"/>
  <c r="G2389" i="41"/>
  <c r="G2390" i="41"/>
  <c r="G2391" i="41"/>
  <c r="G2392" i="41"/>
  <c r="G2393" i="41"/>
  <c r="G2394" i="41"/>
  <c r="G2395" i="41"/>
  <c r="G2396" i="41"/>
  <c r="G2397" i="41"/>
  <c r="G2398" i="41"/>
  <c r="G2400" i="41"/>
  <c r="G2401" i="41"/>
  <c r="G2402" i="41"/>
  <c r="G2403" i="41"/>
  <c r="G2404" i="41"/>
  <c r="G2405" i="41"/>
  <c r="G2406" i="41"/>
  <c r="G2407" i="41"/>
  <c r="G2408" i="41"/>
  <c r="G2409" i="41"/>
  <c r="G2410" i="41"/>
  <c r="G2411" i="41"/>
  <c r="G2412" i="41"/>
  <c r="C21" i="42"/>
  <c r="B21" i="42"/>
  <c r="E29" i="42"/>
  <c r="G2" i="41"/>
  <c r="O1448" i="41" l="1"/>
  <c r="O1449" i="41"/>
  <c r="O1450" i="41"/>
  <c r="O1451" i="41"/>
  <c r="O1452" i="41"/>
  <c r="O1453" i="41"/>
  <c r="O1454" i="41"/>
  <c r="O1455" i="41"/>
  <c r="O1456" i="41"/>
  <c r="O1457" i="41"/>
  <c r="O1458" i="41"/>
  <c r="O1459" i="41"/>
  <c r="O1460" i="41"/>
  <c r="O1461" i="41"/>
  <c r="O1462" i="41"/>
  <c r="O1463" i="41"/>
  <c r="O1464" i="41"/>
  <c r="O1465" i="41"/>
  <c r="O1466" i="41"/>
  <c r="O1467" i="41"/>
  <c r="O1468" i="41"/>
  <c r="O1469" i="41"/>
  <c r="O1470" i="41"/>
  <c r="O1471" i="41"/>
  <c r="O1472" i="41"/>
  <c r="O1473" i="41"/>
  <c r="O1474" i="41"/>
  <c r="O1475" i="41"/>
  <c r="O1476" i="41"/>
  <c r="O1477" i="41"/>
  <c r="O1478" i="41"/>
  <c r="O1479" i="41"/>
  <c r="O1480" i="41"/>
  <c r="O1481" i="41"/>
  <c r="O1482" i="41"/>
  <c r="O1483" i="41"/>
  <c r="O1484" i="41"/>
  <c r="O1485" i="41"/>
  <c r="O1486" i="41"/>
  <c r="O1487" i="41"/>
  <c r="O1488" i="41"/>
  <c r="O1489" i="41"/>
  <c r="O1490" i="41"/>
  <c r="O1492" i="41"/>
  <c r="O1493" i="41"/>
  <c r="O1494" i="41"/>
  <c r="O1495" i="41"/>
  <c r="O1496" i="41"/>
  <c r="O1497" i="41"/>
  <c r="O1498" i="41"/>
  <c r="O1499" i="41"/>
  <c r="O1500" i="41"/>
  <c r="O1501" i="41"/>
  <c r="O1502" i="41"/>
  <c r="O1503" i="41"/>
  <c r="O1504" i="41"/>
  <c r="O1505" i="41"/>
  <c r="O1506" i="41"/>
  <c r="O1507" i="41"/>
  <c r="O1508" i="41"/>
  <c r="O1509" i="41"/>
  <c r="O1510" i="41"/>
  <c r="O1511" i="41"/>
  <c r="O1512" i="41"/>
  <c r="O1513" i="41"/>
  <c r="O1514" i="41"/>
  <c r="O1515" i="41"/>
  <c r="O1516" i="41"/>
  <c r="O1517" i="41"/>
  <c r="O1518" i="41"/>
  <c r="O1519" i="41"/>
  <c r="O1520" i="41"/>
  <c r="O1521" i="41"/>
  <c r="O1522" i="41"/>
  <c r="O1523" i="41"/>
  <c r="O1524" i="41"/>
  <c r="O1525" i="41"/>
  <c r="O1526" i="41"/>
  <c r="O1527" i="41"/>
  <c r="O1528" i="41"/>
  <c r="O1529" i="41"/>
  <c r="O1530" i="41"/>
  <c r="O1531" i="41"/>
  <c r="O1532" i="41"/>
  <c r="O1533" i="41"/>
  <c r="O1534" i="41"/>
  <c r="O1535" i="41"/>
  <c r="O1536" i="41"/>
  <c r="O1537" i="41"/>
  <c r="O1538" i="41"/>
  <c r="O1539" i="41"/>
  <c r="O1540" i="41"/>
  <c r="O1541" i="41"/>
  <c r="O1542" i="41"/>
  <c r="O1543" i="41"/>
  <c r="O1544" i="41"/>
  <c r="O1545" i="41"/>
  <c r="O1546" i="41"/>
  <c r="O1547" i="41"/>
  <c r="O1548" i="41"/>
  <c r="O1549" i="41"/>
  <c r="O1550" i="41"/>
  <c r="J2240" i="41"/>
  <c r="J2241" i="41"/>
  <c r="J2242" i="41"/>
  <c r="J2243" i="41"/>
  <c r="J2244" i="41"/>
  <c r="J2245" i="41"/>
  <c r="J2246" i="41"/>
  <c r="J2247" i="41"/>
  <c r="J2248" i="41"/>
  <c r="J2249" i="41"/>
  <c r="J2250" i="41"/>
  <c r="J2251" i="41"/>
  <c r="J2252" i="41"/>
  <c r="J2253" i="41"/>
  <c r="J2254" i="41"/>
  <c r="J2255" i="41"/>
  <c r="J2256" i="41"/>
  <c r="J2257" i="41"/>
  <c r="J2258" i="41"/>
  <c r="J2259" i="41"/>
  <c r="J2260" i="41"/>
  <c r="J2261" i="41"/>
  <c r="J2262" i="41"/>
  <c r="J2263" i="41"/>
  <c r="J2264" i="41"/>
  <c r="J2265" i="41"/>
  <c r="J2266" i="41"/>
  <c r="J2267" i="41"/>
  <c r="J2268" i="41"/>
  <c r="J2269" i="41"/>
  <c r="J2270" i="41"/>
  <c r="J2271" i="41"/>
  <c r="J2272" i="41"/>
  <c r="J2273" i="41"/>
  <c r="J2274" i="41"/>
  <c r="J2275" i="41"/>
  <c r="J2276" i="41"/>
  <c r="J2277" i="41"/>
  <c r="J2278" i="41"/>
  <c r="J2279" i="41"/>
  <c r="J2280" i="41"/>
  <c r="J2281" i="41"/>
  <c r="J2282" i="41"/>
  <c r="J2283" i="41"/>
  <c r="J2284" i="41"/>
  <c r="J2285" i="41"/>
  <c r="J2286" i="41"/>
  <c r="J2287" i="41"/>
  <c r="J2288" i="41"/>
  <c r="J2289" i="41"/>
  <c r="J2290" i="41"/>
  <c r="J2179" i="41" l="1"/>
  <c r="J2180" i="41"/>
  <c r="J2181" i="41"/>
  <c r="J2182" i="41"/>
  <c r="J2183" i="41"/>
  <c r="J2184" i="41"/>
  <c r="J2185" i="41"/>
  <c r="J2186" i="41"/>
  <c r="J2187" i="41"/>
  <c r="J2188" i="41"/>
  <c r="J2189" i="41"/>
  <c r="J2190" i="41"/>
  <c r="J2191" i="41"/>
  <c r="J2192" i="41"/>
  <c r="J2193" i="41"/>
  <c r="J2194" i="41"/>
  <c r="J2195" i="41"/>
  <c r="J2196" i="41"/>
  <c r="J2197" i="41"/>
  <c r="J2198" i="41"/>
  <c r="J2199" i="41"/>
  <c r="J2200" i="41"/>
  <c r="J2201" i="41"/>
  <c r="J2202" i="41"/>
  <c r="J2203" i="41"/>
  <c r="J2204" i="41"/>
  <c r="J2205" i="41"/>
  <c r="J2206" i="41"/>
  <c r="J2207" i="41"/>
  <c r="J2208" i="41"/>
  <c r="J2209" i="41"/>
  <c r="J2210" i="41"/>
  <c r="J2211" i="41"/>
  <c r="J2212" i="41"/>
  <c r="J2213" i="41"/>
  <c r="J2214" i="41"/>
  <c r="J2215" i="41"/>
  <c r="J2216" i="41"/>
  <c r="J2217" i="41"/>
  <c r="J2218" i="41"/>
  <c r="J2219" i="41"/>
  <c r="J2220" i="41"/>
  <c r="J2221" i="41"/>
  <c r="J2222" i="41"/>
  <c r="J2223" i="41"/>
  <c r="J2224" i="41"/>
  <c r="J2225" i="41"/>
  <c r="J2226" i="41"/>
  <c r="J2227" i="41"/>
  <c r="J2228" i="41"/>
  <c r="J2229" i="41"/>
  <c r="J2230" i="41"/>
  <c r="J2231" i="41"/>
  <c r="J2232" i="41"/>
  <c r="J2233" i="41"/>
  <c r="J2234" i="41"/>
  <c r="J2235" i="41"/>
  <c r="J2236" i="41"/>
  <c r="J2237" i="41"/>
  <c r="J2238" i="41"/>
  <c r="J2239" i="41"/>
  <c r="J2178" i="41"/>
  <c r="J2177" i="41"/>
  <c r="J2176" i="41"/>
  <c r="J2175" i="41"/>
  <c r="J2174" i="41"/>
  <c r="J2173" i="41"/>
  <c r="J2172" i="41"/>
  <c r="J2171" i="41"/>
  <c r="J2170" i="41"/>
  <c r="J2169" i="41"/>
  <c r="J2168" i="41"/>
  <c r="J2167" i="41"/>
  <c r="J2166" i="41"/>
  <c r="J2165" i="41"/>
  <c r="J2164" i="41"/>
  <c r="J2163" i="41"/>
  <c r="J2162" i="41"/>
  <c r="J2161" i="41"/>
  <c r="J2160" i="41"/>
  <c r="J2159" i="41"/>
  <c r="J2158" i="41"/>
  <c r="J2157" i="41"/>
  <c r="J2156" i="41"/>
  <c r="J2155" i="41"/>
  <c r="J2154" i="41"/>
  <c r="J2153" i="41"/>
  <c r="J2152" i="41"/>
  <c r="J2151" i="41"/>
  <c r="J2150" i="41"/>
  <c r="J2149" i="41"/>
  <c r="J2148" i="41"/>
  <c r="J2147" i="41"/>
  <c r="J2146" i="41"/>
  <c r="J2145" i="41"/>
  <c r="J2144" i="41"/>
  <c r="J2143" i="41"/>
  <c r="J2142" i="41"/>
  <c r="J2141" i="41"/>
  <c r="J2140" i="41"/>
  <c r="J2139" i="41"/>
  <c r="J2138" i="41"/>
  <c r="J2137" i="41"/>
  <c r="J2136" i="41"/>
  <c r="J2135" i="41"/>
  <c r="J2134" i="41"/>
  <c r="J2133" i="41"/>
  <c r="J2132" i="41"/>
  <c r="J2131" i="41"/>
  <c r="J2130" i="41"/>
  <c r="J2129" i="41"/>
  <c r="J2128" i="41"/>
  <c r="J2127" i="41"/>
  <c r="J2126" i="41"/>
  <c r="J2125" i="41"/>
  <c r="J2124" i="41"/>
  <c r="J2123" i="41"/>
  <c r="J2122" i="41"/>
  <c r="J2121" i="41"/>
  <c r="J2120" i="41"/>
  <c r="J2119" i="41"/>
  <c r="J2118" i="41"/>
  <c r="J2117" i="41"/>
  <c r="J2116" i="41"/>
  <c r="J2115" i="41"/>
  <c r="J2114" i="41"/>
  <c r="J2112" i="41"/>
  <c r="J2111" i="41"/>
  <c r="J2110" i="41"/>
  <c r="J2109" i="41"/>
  <c r="J2108" i="41"/>
  <c r="J2107" i="41"/>
  <c r="J2106" i="41"/>
  <c r="J2105" i="41"/>
  <c r="J2104" i="41"/>
  <c r="J2103" i="41"/>
  <c r="J2102" i="41"/>
  <c r="J2101" i="41"/>
  <c r="J2100" i="41"/>
  <c r="J2099" i="41"/>
  <c r="J2098" i="41"/>
  <c r="J2097" i="41"/>
  <c r="J2096" i="41"/>
  <c r="J2095" i="41"/>
  <c r="J2094" i="41"/>
  <c r="J2093" i="41"/>
  <c r="J2092" i="41"/>
  <c r="J2091" i="41"/>
  <c r="J2090" i="41"/>
  <c r="J2089" i="41"/>
  <c r="J2088" i="41"/>
  <c r="J2087" i="41"/>
  <c r="J2086" i="41"/>
  <c r="J2085" i="41"/>
  <c r="J2084" i="41"/>
  <c r="J2083" i="41"/>
  <c r="J2082" i="41"/>
  <c r="J2081" i="41"/>
  <c r="J2080" i="41"/>
  <c r="J2079" i="41"/>
  <c r="J2078" i="41"/>
  <c r="J2077" i="41"/>
  <c r="J2076" i="41"/>
  <c r="J2075" i="41"/>
  <c r="J2074" i="41"/>
  <c r="J2073" i="41"/>
  <c r="J2072" i="41"/>
  <c r="J2071" i="41"/>
  <c r="J2070" i="41"/>
  <c r="J2069" i="41"/>
  <c r="J2068" i="41"/>
  <c r="J2067" i="41"/>
  <c r="J2066" i="41"/>
  <c r="J2065" i="41"/>
  <c r="J2064" i="41"/>
  <c r="J2063" i="41"/>
  <c r="J2062" i="41"/>
  <c r="J2061" i="41"/>
  <c r="J2060" i="41"/>
  <c r="J2059" i="41"/>
  <c r="J2058" i="41"/>
  <c r="J2057" i="41"/>
  <c r="J2056" i="41"/>
  <c r="J2055" i="41"/>
  <c r="J2054" i="41"/>
  <c r="J2053" i="41"/>
  <c r="J2052" i="41"/>
  <c r="J2051" i="41"/>
  <c r="J2050" i="41"/>
  <c r="J2049" i="41"/>
  <c r="J2048" i="41"/>
  <c r="J2047" i="41"/>
  <c r="J2046" i="41"/>
  <c r="J2045" i="41"/>
  <c r="J2044" i="41"/>
  <c r="J2043" i="41"/>
  <c r="J2042" i="41"/>
  <c r="J2041" i="41"/>
  <c r="J2040" i="41"/>
  <c r="J2039" i="41"/>
  <c r="J2038" i="41"/>
  <c r="J2037" i="41"/>
  <c r="J2036" i="41"/>
  <c r="J2035" i="41"/>
  <c r="J2034" i="41"/>
  <c r="J2033" i="41"/>
  <c r="J2032" i="41"/>
  <c r="J2031" i="41"/>
  <c r="J2030" i="41"/>
  <c r="J2029" i="41"/>
  <c r="J2028" i="41"/>
  <c r="J2027" i="41"/>
  <c r="J2026" i="41"/>
  <c r="J2025" i="41"/>
  <c r="J2024" i="41"/>
  <c r="J2023" i="41"/>
  <c r="J2022" i="41"/>
  <c r="J2021" i="41"/>
  <c r="J2020" i="41"/>
  <c r="J2019" i="41"/>
  <c r="J2018" i="41"/>
  <c r="J2017" i="41"/>
  <c r="J2016" i="41"/>
  <c r="J2015" i="41"/>
  <c r="J2014" i="41"/>
  <c r="J2013" i="41"/>
  <c r="J2012" i="41"/>
  <c r="J2011" i="41"/>
  <c r="J2010" i="41"/>
  <c r="J2009" i="41"/>
  <c r="J2008" i="41"/>
  <c r="J2007" i="41"/>
  <c r="J2006" i="41"/>
  <c r="J2005" i="41"/>
  <c r="J2004" i="41"/>
  <c r="J2003" i="41"/>
  <c r="J2002" i="41"/>
  <c r="J2001" i="41"/>
  <c r="J2000" i="41"/>
  <c r="J1999" i="41"/>
  <c r="J1998" i="41"/>
  <c r="J1997" i="41"/>
  <c r="J1996" i="41"/>
  <c r="J1995" i="41"/>
  <c r="J1994" i="41"/>
  <c r="J1993" i="41"/>
  <c r="J1992" i="41"/>
  <c r="J1991" i="41"/>
  <c r="J1990" i="41"/>
  <c r="J1989" i="41"/>
  <c r="J1988" i="41"/>
  <c r="J1987" i="41"/>
  <c r="J1986" i="41"/>
  <c r="J1985" i="41"/>
  <c r="J1984" i="41"/>
  <c r="J1983" i="41"/>
  <c r="J1982" i="41"/>
  <c r="J1981" i="41"/>
  <c r="J1980" i="41"/>
  <c r="J1979" i="41"/>
  <c r="J1978" i="41"/>
  <c r="J1977" i="41"/>
  <c r="J1976" i="41"/>
  <c r="J1975" i="41"/>
  <c r="J1974" i="41"/>
  <c r="J1973" i="41"/>
  <c r="J1972" i="41"/>
  <c r="J1971" i="41"/>
  <c r="J1970" i="41"/>
  <c r="J1969" i="41"/>
  <c r="J1968" i="41"/>
  <c r="J1967" i="41"/>
  <c r="J1966" i="41"/>
  <c r="J1965" i="41"/>
  <c r="J1964" i="41"/>
  <c r="J1963" i="41"/>
  <c r="J1962" i="41"/>
  <c r="J1961" i="41"/>
  <c r="J1960" i="41"/>
  <c r="J1959" i="41"/>
  <c r="J1958" i="41"/>
  <c r="J1957" i="41"/>
  <c r="J1956" i="41"/>
  <c r="J1955" i="41"/>
  <c r="J1954" i="41"/>
  <c r="J1953" i="41"/>
  <c r="J1952" i="41"/>
  <c r="J1951" i="41"/>
  <c r="J1950" i="41"/>
  <c r="J1949" i="41"/>
  <c r="J1948" i="41"/>
  <c r="J1947" i="41"/>
  <c r="J1946" i="41"/>
  <c r="J1945" i="41"/>
  <c r="J1944" i="41"/>
  <c r="J1943" i="41"/>
  <c r="J1942" i="41"/>
  <c r="J1941" i="41"/>
  <c r="J1940" i="41"/>
  <c r="J1939" i="41"/>
  <c r="J1938" i="41"/>
  <c r="J1937" i="41"/>
  <c r="J1936" i="41"/>
  <c r="J1935" i="41"/>
  <c r="J1934" i="41"/>
  <c r="J1933" i="41"/>
  <c r="J1932" i="41"/>
  <c r="J1931" i="41"/>
  <c r="J1930" i="41"/>
  <c r="J1929" i="41"/>
  <c r="J1928" i="41"/>
  <c r="J1927" i="41"/>
  <c r="J1926" i="41"/>
  <c r="J1925" i="41"/>
  <c r="J1924" i="41"/>
  <c r="J1923" i="41"/>
  <c r="J1922" i="41"/>
  <c r="J1921" i="41"/>
  <c r="J1920" i="41"/>
  <c r="J1919" i="41"/>
  <c r="J1918" i="41"/>
  <c r="J1917" i="41"/>
  <c r="J1916" i="41"/>
  <c r="J1915" i="41"/>
  <c r="J1914" i="41"/>
  <c r="J1913" i="41"/>
  <c r="J1912" i="41"/>
  <c r="J1911" i="41"/>
  <c r="J1910" i="41"/>
  <c r="J1909" i="41"/>
  <c r="J1908" i="41"/>
  <c r="J1907" i="41"/>
  <c r="J1906" i="41"/>
  <c r="J1905" i="41"/>
  <c r="J1904" i="41"/>
  <c r="J1903" i="41"/>
  <c r="J1902" i="41"/>
  <c r="J1901" i="41"/>
  <c r="J1900" i="41"/>
  <c r="J1899" i="41"/>
  <c r="J1898" i="41"/>
  <c r="J1897" i="41"/>
  <c r="J1896" i="41"/>
  <c r="J1895" i="41"/>
  <c r="J1894" i="41"/>
  <c r="J1893" i="41"/>
  <c r="J1892" i="41"/>
  <c r="J1891" i="41"/>
  <c r="J1890" i="41"/>
  <c r="J1889" i="41"/>
  <c r="J1888" i="41"/>
  <c r="J1887" i="41"/>
  <c r="J1886" i="41"/>
  <c r="J1885" i="41"/>
  <c r="J1884" i="41"/>
  <c r="J1883" i="41"/>
  <c r="J1882" i="41"/>
  <c r="J1881" i="41"/>
  <c r="J1880" i="41"/>
  <c r="J1879" i="41"/>
  <c r="J1878" i="41"/>
  <c r="J1877" i="41"/>
  <c r="J1876" i="41"/>
  <c r="J1875" i="41"/>
  <c r="J1874" i="41"/>
  <c r="J1873" i="41"/>
  <c r="J1872" i="41"/>
  <c r="J1871" i="41"/>
  <c r="J1870" i="41"/>
  <c r="J1869" i="41"/>
  <c r="J1868" i="41"/>
  <c r="J1867" i="41"/>
  <c r="J1866" i="41"/>
  <c r="J1865" i="41"/>
  <c r="J1864" i="41"/>
  <c r="J1863" i="41"/>
  <c r="J1862" i="41"/>
  <c r="J1861" i="41"/>
  <c r="J1860" i="41"/>
  <c r="J1859" i="41"/>
  <c r="J1858" i="41"/>
  <c r="J1857" i="41"/>
  <c r="J1856" i="41"/>
  <c r="J1855" i="41"/>
  <c r="J1854" i="41"/>
  <c r="J1853" i="41"/>
  <c r="J1852" i="41"/>
  <c r="J1851" i="41"/>
  <c r="J1850" i="41"/>
  <c r="J1849" i="41"/>
  <c r="J1848" i="41"/>
  <c r="J1847" i="41"/>
  <c r="J1846" i="41"/>
  <c r="J1845" i="41"/>
  <c r="J1844" i="41"/>
  <c r="J1843" i="41"/>
  <c r="J1842" i="41"/>
  <c r="J1841" i="41"/>
  <c r="J1840" i="41"/>
  <c r="J1839" i="41"/>
  <c r="J1838" i="41"/>
  <c r="J1837" i="41"/>
  <c r="J1836" i="41"/>
  <c r="J1835" i="41"/>
  <c r="J1834" i="41"/>
  <c r="J1833" i="41"/>
  <c r="J1832" i="41"/>
  <c r="J1831" i="41"/>
  <c r="J1830" i="41"/>
  <c r="J1829" i="41"/>
  <c r="J1828" i="41"/>
  <c r="J1827" i="41"/>
  <c r="J1826" i="41"/>
  <c r="J1825" i="41"/>
  <c r="J1824" i="41"/>
  <c r="J1823" i="41"/>
  <c r="J1822" i="41"/>
  <c r="J1821" i="41"/>
  <c r="J1820" i="41"/>
  <c r="J1819" i="41"/>
  <c r="J1818" i="41"/>
  <c r="J1817" i="41"/>
  <c r="J1816" i="41"/>
  <c r="J1815" i="41"/>
  <c r="J1814" i="41"/>
  <c r="J1813" i="41"/>
  <c r="J1812" i="41"/>
  <c r="J1811" i="41"/>
  <c r="J1810" i="41"/>
  <c r="J1809" i="41"/>
  <c r="J1808" i="41"/>
  <c r="J1807" i="41"/>
  <c r="J1806" i="41"/>
  <c r="J1805" i="41"/>
  <c r="J1804" i="41"/>
  <c r="J1803" i="41"/>
  <c r="J1802" i="41"/>
  <c r="J1801" i="41"/>
  <c r="J1800" i="41"/>
  <c r="J1799" i="41"/>
  <c r="J1798" i="41"/>
  <c r="J1797" i="41"/>
  <c r="J1796" i="41"/>
  <c r="J1795" i="41"/>
  <c r="J1794" i="41"/>
  <c r="J1793" i="41"/>
  <c r="J1792" i="41"/>
  <c r="J1791" i="41"/>
  <c r="J1790" i="41"/>
  <c r="J1789" i="41"/>
  <c r="J1788" i="41"/>
  <c r="J1787" i="41"/>
  <c r="J1786" i="41"/>
  <c r="J1785" i="41"/>
  <c r="J1784" i="41"/>
  <c r="J1783" i="41"/>
  <c r="J1782" i="41"/>
  <c r="J1781" i="41"/>
  <c r="J1780" i="41"/>
  <c r="J1779" i="41"/>
  <c r="J1778" i="41"/>
  <c r="J1777" i="41"/>
  <c r="J1776" i="41"/>
  <c r="J1775" i="41"/>
  <c r="J1774" i="41"/>
  <c r="J1773" i="41"/>
  <c r="J1772" i="41"/>
  <c r="J1771" i="41"/>
  <c r="J1770" i="41"/>
  <c r="J1769" i="41"/>
  <c r="J1768" i="41"/>
  <c r="J1767" i="41"/>
  <c r="J1766" i="41"/>
  <c r="J1765" i="41"/>
  <c r="J1764" i="41"/>
  <c r="J1763" i="41"/>
  <c r="J1762" i="41"/>
  <c r="J1761" i="41"/>
  <c r="J1760" i="41"/>
  <c r="J1759" i="41"/>
  <c r="J1758" i="41"/>
  <c r="J1757" i="41"/>
  <c r="J1756" i="41"/>
  <c r="J1755" i="41"/>
  <c r="J1754" i="41"/>
  <c r="J1753" i="41"/>
  <c r="J1752" i="41"/>
  <c r="J1751" i="41"/>
  <c r="J1750" i="41"/>
  <c r="J1749" i="41"/>
  <c r="J1748" i="41"/>
  <c r="J1747" i="41"/>
  <c r="J1746" i="41"/>
  <c r="J1745" i="41"/>
  <c r="J1744" i="41"/>
  <c r="J1743" i="41"/>
  <c r="J1742" i="41"/>
  <c r="J1741" i="41"/>
  <c r="J1740" i="41"/>
  <c r="J1739" i="41"/>
  <c r="J1738" i="41"/>
  <c r="J1737" i="41"/>
  <c r="J1736" i="41"/>
  <c r="J1735" i="41"/>
  <c r="J1734" i="41"/>
  <c r="J1733" i="41"/>
  <c r="J1732" i="41"/>
  <c r="J1731" i="41"/>
  <c r="J1730" i="41"/>
  <c r="J1729" i="41"/>
  <c r="J1728" i="41"/>
  <c r="J1727" i="41"/>
  <c r="J1726" i="41"/>
  <c r="J1725" i="41"/>
  <c r="J1724" i="41"/>
  <c r="J1723" i="41"/>
  <c r="J1722" i="41"/>
  <c r="J1721" i="41"/>
  <c r="J1720" i="41"/>
  <c r="J1719" i="41"/>
  <c r="J1718" i="41"/>
  <c r="J1717" i="41"/>
  <c r="J1716" i="41"/>
  <c r="J1715" i="41"/>
  <c r="J1714" i="41"/>
  <c r="J1713" i="41"/>
  <c r="J1712" i="41"/>
  <c r="J1711" i="41"/>
  <c r="J1710" i="41"/>
  <c r="J1709" i="41"/>
  <c r="J1708" i="41"/>
  <c r="J1707" i="41"/>
  <c r="J1706" i="41"/>
  <c r="J1705" i="41"/>
  <c r="J1704" i="41"/>
  <c r="J1703" i="41"/>
  <c r="J1702" i="41"/>
  <c r="J1701" i="41"/>
  <c r="J1700" i="41"/>
  <c r="J1699" i="41"/>
  <c r="J1698" i="41"/>
  <c r="J1697" i="41"/>
  <c r="J1696" i="41"/>
  <c r="J1695" i="41"/>
  <c r="J1694" i="41"/>
  <c r="J1693" i="41"/>
  <c r="J1692" i="41"/>
  <c r="J1691" i="41"/>
  <c r="J1690" i="41"/>
  <c r="J1689" i="41"/>
  <c r="J1688" i="41"/>
  <c r="J1687" i="41"/>
  <c r="J1686" i="41"/>
  <c r="J1685" i="41"/>
  <c r="J1684" i="41"/>
  <c r="J1683" i="41"/>
  <c r="J1682" i="41"/>
  <c r="J1681" i="41"/>
  <c r="J1680" i="41"/>
  <c r="J1679" i="41"/>
  <c r="J1678" i="41"/>
  <c r="J1677" i="41"/>
  <c r="J1676" i="41"/>
  <c r="J1675" i="41"/>
  <c r="J1674" i="41"/>
  <c r="J1673" i="41"/>
  <c r="J1672" i="41"/>
  <c r="J1671" i="41"/>
  <c r="J1670" i="41"/>
  <c r="J1669" i="41"/>
  <c r="J1668" i="41"/>
  <c r="J1667" i="41"/>
  <c r="J1666" i="41"/>
  <c r="J1665" i="41"/>
  <c r="J1664" i="41"/>
  <c r="J1663" i="41"/>
  <c r="J1662" i="41"/>
  <c r="J1661" i="41"/>
  <c r="J1660" i="41"/>
  <c r="J1659" i="41"/>
  <c r="J1658" i="41"/>
  <c r="J1657" i="41"/>
  <c r="J1656" i="41"/>
  <c r="J1655" i="41"/>
  <c r="J1654" i="41"/>
  <c r="J1653" i="41"/>
  <c r="J1652" i="41"/>
  <c r="J1651" i="41"/>
  <c r="J1650" i="41"/>
  <c r="J1649" i="41"/>
  <c r="J1648" i="41"/>
  <c r="J1647" i="41"/>
  <c r="J1646" i="41"/>
  <c r="J1645" i="41"/>
  <c r="J1644" i="41"/>
  <c r="J1643" i="41"/>
  <c r="J1642" i="41"/>
  <c r="J1641" i="41"/>
  <c r="J1640" i="41"/>
  <c r="J1639" i="41"/>
  <c r="J1638" i="41"/>
  <c r="J1637" i="41"/>
  <c r="J1636" i="41"/>
  <c r="J1635" i="41"/>
  <c r="J1634" i="41"/>
  <c r="J1633" i="41"/>
  <c r="J1632" i="41"/>
  <c r="J1631" i="41"/>
  <c r="J1630" i="41"/>
  <c r="J1629" i="41"/>
  <c r="J1628" i="41"/>
  <c r="J1627" i="41"/>
  <c r="J1626" i="41"/>
  <c r="J1625" i="41"/>
  <c r="J1624" i="41"/>
  <c r="J1623" i="41"/>
  <c r="J1622" i="41"/>
  <c r="J1621" i="41"/>
  <c r="J1620" i="41"/>
  <c r="J1619" i="41"/>
  <c r="J1618" i="41"/>
  <c r="J1617" i="41"/>
  <c r="J1616" i="41"/>
  <c r="J1615" i="41"/>
  <c r="J1614" i="41"/>
  <c r="J1613" i="41"/>
  <c r="J1612" i="41"/>
  <c r="J1611" i="41"/>
  <c r="J1610" i="41"/>
  <c r="J1609" i="41"/>
  <c r="J1608" i="41"/>
  <c r="J1607" i="41"/>
  <c r="J1606" i="41"/>
  <c r="J1605" i="41"/>
  <c r="J1604" i="41"/>
  <c r="J1603" i="41"/>
  <c r="J1602" i="41"/>
  <c r="J1601" i="41"/>
  <c r="J1600" i="41"/>
  <c r="J1599" i="41"/>
  <c r="J1598" i="41"/>
  <c r="J1597" i="41"/>
  <c r="J1596" i="41"/>
  <c r="J1595" i="41"/>
  <c r="J1594" i="41"/>
  <c r="J1593" i="41"/>
  <c r="J1592" i="41"/>
  <c r="J1591" i="41"/>
  <c r="J1590" i="41"/>
  <c r="J1589" i="41"/>
  <c r="J1588" i="41"/>
  <c r="J1587" i="41"/>
  <c r="J1586" i="41"/>
  <c r="J1585" i="41"/>
  <c r="J1584" i="41"/>
  <c r="J1583" i="41"/>
  <c r="J1582" i="41"/>
  <c r="J1581" i="41"/>
  <c r="J1580" i="41"/>
  <c r="J1579" i="41"/>
  <c r="J1578" i="41"/>
  <c r="J1577" i="41"/>
  <c r="J1576" i="41"/>
  <c r="J1575" i="41"/>
  <c r="J1574" i="41"/>
  <c r="J1573" i="41"/>
  <c r="J1572" i="41"/>
  <c r="J1571" i="41"/>
  <c r="J1570" i="41"/>
  <c r="J1569" i="41"/>
  <c r="J1568" i="41"/>
  <c r="J1567" i="41"/>
  <c r="J1566" i="41"/>
  <c r="J1565" i="41"/>
  <c r="J1564" i="41"/>
  <c r="J1563" i="41"/>
  <c r="J1562" i="41"/>
  <c r="J1561" i="41"/>
  <c r="J1560" i="41"/>
  <c r="J1559" i="41"/>
  <c r="J1558" i="41"/>
  <c r="J1557" i="41"/>
  <c r="J1556" i="41"/>
  <c r="J1555" i="41"/>
  <c r="J1554" i="41"/>
  <c r="J1553" i="41"/>
  <c r="J1552" i="41"/>
  <c r="J1551" i="41"/>
  <c r="J1550" i="41"/>
  <c r="J1549" i="41"/>
  <c r="J1548" i="41"/>
  <c r="J1547" i="41"/>
  <c r="J1546" i="41"/>
  <c r="J1545" i="41"/>
  <c r="J1544" i="41"/>
  <c r="J1543" i="41"/>
  <c r="J1542" i="41"/>
  <c r="J1541" i="41"/>
  <c r="J1540" i="41"/>
  <c r="J1539" i="41"/>
  <c r="J1538" i="41"/>
  <c r="J1537" i="41"/>
  <c r="J1536" i="41"/>
  <c r="J1535" i="41"/>
  <c r="J1534" i="41"/>
  <c r="J1533" i="41"/>
  <c r="J1532" i="41"/>
  <c r="J1531" i="41"/>
  <c r="J1530" i="41"/>
  <c r="J1529" i="41"/>
  <c r="J1528" i="41"/>
  <c r="J1527" i="41"/>
  <c r="J1526" i="41"/>
  <c r="J1525" i="41"/>
  <c r="J1524" i="41"/>
  <c r="J1523" i="41"/>
  <c r="J1522" i="41"/>
  <c r="J1521" i="41"/>
  <c r="J1520" i="41"/>
  <c r="J1519" i="41"/>
  <c r="J1518" i="41"/>
  <c r="J1517" i="41"/>
  <c r="J1516" i="41"/>
  <c r="J1515" i="41"/>
  <c r="J1514" i="41"/>
  <c r="J1513" i="41"/>
  <c r="J1512" i="41"/>
  <c r="J1511" i="41"/>
  <c r="J1510" i="41"/>
  <c r="J1509" i="41"/>
  <c r="J1508" i="41"/>
  <c r="J1507" i="41"/>
  <c r="J1506" i="41"/>
  <c r="J1505" i="41"/>
  <c r="J1504" i="41"/>
  <c r="J1503" i="41"/>
  <c r="J1502" i="41"/>
  <c r="J1501" i="41"/>
  <c r="J1500" i="41"/>
  <c r="J1499" i="41"/>
  <c r="J1498" i="41"/>
  <c r="J1497" i="41"/>
  <c r="J1496" i="41"/>
  <c r="J1495" i="41"/>
  <c r="J1494" i="41"/>
  <c r="J1493" i="41"/>
  <c r="J1492" i="41"/>
  <c r="J1491" i="41"/>
  <c r="J1490" i="41"/>
  <c r="J1489" i="41"/>
  <c r="J1488" i="41"/>
  <c r="J1487" i="41"/>
  <c r="J1486" i="41"/>
  <c r="J1485" i="41"/>
  <c r="J1484" i="41"/>
  <c r="J1483" i="41"/>
  <c r="J1482" i="41"/>
  <c r="J1481" i="41"/>
  <c r="J1480" i="41"/>
  <c r="J1479" i="41"/>
  <c r="J1478" i="41"/>
  <c r="J1477" i="41"/>
  <c r="J1476" i="41"/>
  <c r="J1475" i="41"/>
  <c r="J1474" i="41"/>
  <c r="J1473" i="41"/>
  <c r="J1472" i="41"/>
  <c r="J1471" i="41"/>
  <c r="J1470" i="41"/>
  <c r="J1469" i="41"/>
  <c r="J1468" i="41"/>
  <c r="J1467" i="41"/>
  <c r="J1466" i="41"/>
  <c r="J1465" i="41"/>
  <c r="J1464" i="41"/>
  <c r="J1463" i="41"/>
  <c r="J1462" i="41"/>
  <c r="J1461" i="41"/>
  <c r="J1460" i="41"/>
  <c r="J1459" i="41"/>
  <c r="J1458" i="41"/>
  <c r="J1457" i="41"/>
  <c r="J1456" i="41"/>
  <c r="J1455" i="41"/>
  <c r="J1454" i="41"/>
  <c r="J1453" i="41"/>
  <c r="J1452" i="41"/>
  <c r="J1451" i="41"/>
  <c r="J1450" i="41"/>
  <c r="J1449" i="41"/>
  <c r="J1448" i="41"/>
  <c r="O1447" i="41"/>
  <c r="J1447" i="41"/>
  <c r="O1446" i="41"/>
  <c r="J1446" i="41"/>
  <c r="O1445" i="41"/>
  <c r="J1445" i="41"/>
  <c r="O1444" i="41"/>
  <c r="J1444" i="41"/>
  <c r="O1443" i="41"/>
  <c r="J1443" i="41"/>
  <c r="O1442" i="41"/>
  <c r="J1442" i="41"/>
  <c r="O1441" i="41"/>
  <c r="J1441" i="41"/>
  <c r="O1440" i="41"/>
  <c r="J1440" i="41"/>
  <c r="O1439" i="41"/>
  <c r="J1439" i="41"/>
  <c r="O1438" i="41"/>
  <c r="J1438" i="41"/>
  <c r="O1437" i="41"/>
  <c r="J1437" i="41"/>
  <c r="O1436" i="41"/>
  <c r="J1436" i="41"/>
  <c r="O1435" i="41"/>
  <c r="J1435" i="41"/>
  <c r="O1434" i="41"/>
  <c r="J1434" i="41"/>
  <c r="O1433" i="41"/>
  <c r="J1433" i="41"/>
  <c r="O1432" i="41"/>
  <c r="J1432" i="41"/>
  <c r="O1431" i="41"/>
  <c r="J1431" i="41"/>
  <c r="O1430" i="41"/>
  <c r="J1430" i="41"/>
  <c r="O1429" i="41"/>
  <c r="J1429" i="41"/>
  <c r="O1428" i="41"/>
  <c r="J1428" i="41"/>
  <c r="O1427" i="41"/>
  <c r="J1427" i="41"/>
  <c r="O1426" i="41"/>
  <c r="J1426" i="41"/>
  <c r="O1425" i="41"/>
  <c r="J1425" i="41"/>
  <c r="O1424" i="41"/>
  <c r="J1424" i="41"/>
  <c r="O1423" i="41"/>
  <c r="J1423" i="41"/>
  <c r="O1422" i="41"/>
  <c r="J1422" i="41"/>
  <c r="O1421" i="41"/>
  <c r="J1421" i="41"/>
  <c r="O1420" i="41"/>
  <c r="J1420" i="41"/>
  <c r="O1419" i="41"/>
  <c r="J1419" i="41"/>
  <c r="O1418" i="41"/>
  <c r="J1418" i="41"/>
  <c r="O1417" i="41"/>
  <c r="J1417" i="41"/>
  <c r="O1416" i="41"/>
  <c r="J1416" i="41"/>
  <c r="O1415" i="41"/>
  <c r="J1415" i="41"/>
  <c r="O1414" i="41"/>
  <c r="J1414" i="41"/>
  <c r="O1413" i="41"/>
  <c r="J1413" i="41"/>
  <c r="O1412" i="41"/>
  <c r="J1412" i="41"/>
  <c r="O1411" i="41"/>
  <c r="J1411" i="41"/>
  <c r="O1410" i="41"/>
  <c r="J1410" i="41"/>
  <c r="O1409" i="41"/>
  <c r="J1409" i="41"/>
  <c r="O1408" i="41"/>
  <c r="J1408" i="41"/>
  <c r="O1407" i="41"/>
  <c r="J1407" i="41"/>
  <c r="O1406" i="41"/>
  <c r="J1406" i="41"/>
  <c r="O1405" i="41"/>
  <c r="J1405" i="41"/>
  <c r="O1404" i="41"/>
  <c r="J1404" i="41"/>
  <c r="O1403" i="41"/>
  <c r="J1403" i="41"/>
  <c r="O1402" i="41"/>
  <c r="J1402" i="41"/>
  <c r="O1401" i="41"/>
  <c r="J1401" i="41"/>
  <c r="O1400" i="41"/>
  <c r="J1400" i="41"/>
  <c r="O1399" i="41"/>
  <c r="J1399" i="41"/>
  <c r="O1398" i="41"/>
  <c r="J1398" i="41"/>
  <c r="O1397" i="41"/>
  <c r="J1397" i="41"/>
  <c r="O1396" i="41"/>
  <c r="J1396" i="41"/>
  <c r="O1395" i="41"/>
  <c r="J1395" i="41"/>
  <c r="O1394" i="41"/>
  <c r="J1394" i="41"/>
  <c r="O1393" i="41"/>
  <c r="J1393" i="41"/>
  <c r="O1392" i="41"/>
  <c r="J1392" i="41"/>
  <c r="O1391" i="41"/>
  <c r="J1391" i="41"/>
  <c r="O1390" i="41"/>
  <c r="J1390" i="41"/>
  <c r="O1389" i="41"/>
  <c r="J1389" i="41"/>
  <c r="O1388" i="41"/>
  <c r="J1388" i="41"/>
  <c r="O1387" i="41"/>
  <c r="J1387" i="41"/>
  <c r="O1386" i="41"/>
  <c r="J1386" i="41"/>
  <c r="O1385" i="41"/>
  <c r="J1385" i="41"/>
  <c r="O1384" i="41"/>
  <c r="J1384" i="41"/>
  <c r="O1383" i="41"/>
  <c r="J1383" i="41"/>
  <c r="O1382" i="41"/>
  <c r="J1382" i="41"/>
  <c r="O1381" i="41"/>
  <c r="J1381" i="41"/>
  <c r="O1380" i="41"/>
  <c r="J1380" i="41"/>
  <c r="O1379" i="41"/>
  <c r="J1379" i="41"/>
  <c r="O1378" i="41"/>
  <c r="J1378" i="41"/>
  <c r="O1377" i="41"/>
  <c r="J1377" i="41"/>
  <c r="O1376" i="41"/>
  <c r="J1376" i="41"/>
  <c r="O1375" i="41"/>
  <c r="J1375" i="41"/>
  <c r="O1374" i="41"/>
  <c r="J1374" i="41"/>
  <c r="O1373" i="41"/>
  <c r="J1373" i="41"/>
  <c r="O1372" i="41"/>
  <c r="J1372" i="41"/>
  <c r="O1371" i="41"/>
  <c r="J1371" i="41"/>
  <c r="O1370" i="41"/>
  <c r="J1370" i="41"/>
  <c r="O1369" i="41"/>
  <c r="J1369" i="41"/>
  <c r="O1368" i="41"/>
  <c r="J1368" i="41"/>
  <c r="O1367" i="41"/>
  <c r="J1367" i="41"/>
  <c r="O1366" i="41"/>
  <c r="J1366" i="41"/>
  <c r="O1365" i="41"/>
  <c r="J1365" i="41"/>
  <c r="O1364" i="41"/>
  <c r="J1364" i="41"/>
  <c r="O1363" i="41"/>
  <c r="J1363" i="41"/>
  <c r="O1362" i="41"/>
  <c r="J1362" i="41"/>
  <c r="O1361" i="41"/>
  <c r="J1361" i="41"/>
  <c r="O1360" i="41"/>
  <c r="J1360" i="41"/>
  <c r="O1359" i="41"/>
  <c r="J1359" i="41"/>
  <c r="O1358" i="41"/>
  <c r="J1358" i="41"/>
  <c r="O1357" i="41"/>
  <c r="J1357" i="41"/>
  <c r="O1356" i="41"/>
  <c r="J1356" i="41"/>
  <c r="O1355" i="41"/>
  <c r="J1355" i="41"/>
  <c r="O1354" i="41"/>
  <c r="J1354" i="41"/>
  <c r="O1353" i="41"/>
  <c r="J1353" i="41"/>
  <c r="O1352" i="41"/>
  <c r="J1352" i="41"/>
  <c r="O1351" i="41"/>
  <c r="J1351" i="41"/>
  <c r="O1350" i="41"/>
  <c r="J1350" i="41"/>
  <c r="O1349" i="41"/>
  <c r="J1349" i="41"/>
  <c r="O1348" i="41"/>
  <c r="J1348" i="41"/>
  <c r="O1347" i="41"/>
  <c r="J1347" i="41"/>
  <c r="O1346" i="41"/>
  <c r="J1346" i="41"/>
  <c r="O1345" i="41"/>
  <c r="J1345" i="41"/>
  <c r="O1344" i="41"/>
  <c r="J1344" i="41"/>
  <c r="O1343" i="41"/>
  <c r="J1343" i="41"/>
  <c r="O1342" i="41"/>
  <c r="J1342" i="41"/>
  <c r="O1341" i="41"/>
  <c r="J1341" i="41"/>
  <c r="O1340" i="41"/>
  <c r="J1340" i="41"/>
  <c r="O1339" i="41"/>
  <c r="J1339" i="41"/>
  <c r="O1338" i="41"/>
  <c r="J1338" i="41"/>
  <c r="O1337" i="41"/>
  <c r="J1337" i="41"/>
  <c r="O1336" i="41"/>
  <c r="J1336" i="41"/>
  <c r="O1335" i="41"/>
  <c r="J1335" i="41"/>
  <c r="O1334" i="41"/>
  <c r="J1334" i="41"/>
  <c r="O1333" i="41"/>
  <c r="J1333" i="41"/>
  <c r="O1332" i="41"/>
  <c r="J1332" i="41"/>
  <c r="O1331" i="41"/>
  <c r="J1331" i="41"/>
  <c r="O1330" i="41"/>
  <c r="J1330" i="41"/>
  <c r="O1329" i="41"/>
  <c r="J1329" i="41"/>
  <c r="O1328" i="41"/>
  <c r="J1328" i="41"/>
  <c r="O1327" i="41"/>
  <c r="J1327" i="41"/>
  <c r="O1326" i="41"/>
  <c r="J1326" i="41"/>
  <c r="O1325" i="41"/>
  <c r="J1325" i="41"/>
  <c r="O1324" i="41"/>
  <c r="J1324" i="41"/>
  <c r="O1323" i="41"/>
  <c r="J1323" i="41"/>
  <c r="O1322" i="41"/>
  <c r="J1322" i="41"/>
  <c r="O1321" i="41"/>
  <c r="J1321" i="41"/>
  <c r="O1320" i="41"/>
  <c r="J1320" i="41"/>
  <c r="O1319" i="41"/>
  <c r="J1319" i="41"/>
  <c r="O1318" i="41"/>
  <c r="J1318" i="41"/>
  <c r="O1317" i="41"/>
  <c r="J1317" i="41"/>
  <c r="O1316" i="41"/>
  <c r="J1316" i="41"/>
  <c r="O1315" i="41"/>
  <c r="J1315" i="41"/>
  <c r="O1314" i="41"/>
  <c r="J1314" i="41"/>
  <c r="O1313" i="41"/>
  <c r="J1313" i="41"/>
  <c r="O1312" i="41"/>
  <c r="J1312" i="41"/>
  <c r="O1311" i="41"/>
  <c r="J1311" i="41"/>
  <c r="O1310" i="41"/>
  <c r="J1310" i="41"/>
  <c r="O1309" i="41"/>
  <c r="J1309" i="41"/>
  <c r="O1308" i="41"/>
  <c r="J1308" i="41"/>
  <c r="O1307" i="41"/>
  <c r="J1307" i="41"/>
  <c r="O1306" i="41"/>
  <c r="J1306" i="41"/>
  <c r="O1305" i="41"/>
  <c r="J1305" i="41"/>
  <c r="O1304" i="41"/>
  <c r="J1304" i="41"/>
  <c r="O1303" i="41"/>
  <c r="J1303" i="41"/>
  <c r="O1302" i="41"/>
  <c r="J1302" i="41"/>
  <c r="O1301" i="41"/>
  <c r="J1301" i="41"/>
  <c r="O1300" i="41"/>
  <c r="J1300" i="41"/>
  <c r="O1299" i="41"/>
  <c r="J1299" i="41"/>
  <c r="O1298" i="41"/>
  <c r="J1298" i="41"/>
  <c r="O1297" i="41"/>
  <c r="J1297" i="41"/>
  <c r="O1296" i="41"/>
  <c r="J1296" i="41"/>
  <c r="O1295" i="41"/>
  <c r="J1295" i="41"/>
  <c r="O1294" i="41"/>
  <c r="J1294" i="41"/>
  <c r="O1293" i="41"/>
  <c r="J1293" i="41"/>
  <c r="O1292" i="41"/>
  <c r="J1292" i="41"/>
  <c r="O1291" i="41"/>
  <c r="J1291" i="41"/>
  <c r="O1290" i="41"/>
  <c r="J1290" i="41"/>
  <c r="O1289" i="41"/>
  <c r="J1289" i="41"/>
  <c r="O1288" i="41"/>
  <c r="J1288" i="41"/>
  <c r="O1287" i="41"/>
  <c r="J1287" i="41"/>
  <c r="O1286" i="41"/>
  <c r="J1286" i="41"/>
  <c r="O1285" i="41"/>
  <c r="J1285" i="41"/>
  <c r="O1284" i="41"/>
  <c r="J1284" i="41"/>
  <c r="O1283" i="41"/>
  <c r="J1283" i="41"/>
  <c r="O1282" i="41"/>
  <c r="J1282" i="41"/>
  <c r="O1281" i="41"/>
  <c r="J1281" i="41"/>
  <c r="O1280" i="41"/>
  <c r="J1280" i="41"/>
  <c r="O1279" i="41"/>
  <c r="J1279" i="41"/>
  <c r="O1278" i="41"/>
  <c r="J1278" i="41"/>
  <c r="O1277" i="41"/>
  <c r="J1277" i="41"/>
  <c r="O1276" i="41"/>
  <c r="J1276" i="41"/>
  <c r="O1275" i="41"/>
  <c r="J1275" i="41"/>
  <c r="O1274" i="41"/>
  <c r="J1274" i="41"/>
  <c r="O1273" i="41"/>
  <c r="J1273" i="41"/>
  <c r="O1272" i="41"/>
  <c r="J1272" i="41"/>
  <c r="O1271" i="41"/>
  <c r="J1271" i="41"/>
  <c r="O1270" i="41"/>
  <c r="J1270" i="41"/>
  <c r="O1269" i="41"/>
  <c r="J1269" i="41"/>
  <c r="O1268" i="41"/>
  <c r="J1268" i="41"/>
  <c r="O1267" i="41"/>
  <c r="J1267" i="41"/>
  <c r="O1266" i="41"/>
  <c r="J1266" i="41"/>
  <c r="O1265" i="41"/>
  <c r="J1265" i="41"/>
  <c r="O1264" i="41"/>
  <c r="J1264" i="41"/>
  <c r="O1263" i="41"/>
  <c r="J1263" i="41"/>
  <c r="O1262" i="41"/>
  <c r="J1262" i="41"/>
  <c r="O1261" i="41"/>
  <c r="J1261" i="41"/>
  <c r="O1260" i="41"/>
  <c r="J1260" i="41"/>
  <c r="O1259" i="41"/>
  <c r="J1259" i="41"/>
  <c r="O1258" i="41"/>
  <c r="J1258" i="41"/>
  <c r="O1257" i="41"/>
  <c r="J1257" i="41"/>
  <c r="O1256" i="41"/>
  <c r="J1256" i="41"/>
  <c r="O1255" i="41"/>
  <c r="J1255" i="41"/>
  <c r="O1254" i="41"/>
  <c r="J1254" i="41"/>
  <c r="O1253" i="41"/>
  <c r="J1253" i="41"/>
  <c r="O1252" i="41"/>
  <c r="J1252" i="41"/>
  <c r="O1251" i="41"/>
  <c r="J1251" i="41"/>
  <c r="O1250" i="41"/>
  <c r="J1250" i="41"/>
  <c r="O1249" i="41"/>
  <c r="J1249" i="41"/>
  <c r="O1248" i="41"/>
  <c r="J1248" i="41"/>
  <c r="O1247" i="41"/>
  <c r="J1247" i="41"/>
  <c r="O1246" i="41"/>
  <c r="J1246" i="41"/>
  <c r="O1245" i="41"/>
  <c r="J1245" i="41"/>
  <c r="O1244" i="41"/>
  <c r="J1244" i="41"/>
  <c r="O1243" i="41"/>
  <c r="J1243" i="41"/>
  <c r="O1242" i="41"/>
  <c r="J1242" i="41"/>
  <c r="O1241" i="41"/>
  <c r="J1241" i="41"/>
  <c r="O1240" i="41"/>
  <c r="J1240" i="41"/>
  <c r="O1239" i="41"/>
  <c r="J1239" i="41"/>
  <c r="O1238" i="41"/>
  <c r="J1238" i="41"/>
  <c r="O1237" i="41"/>
  <c r="J1237" i="41"/>
  <c r="O1236" i="41"/>
  <c r="J1236" i="41"/>
  <c r="O1235" i="41"/>
  <c r="J1235" i="41"/>
  <c r="O1234" i="41"/>
  <c r="J1234" i="41"/>
  <c r="O1233" i="41"/>
  <c r="J1233" i="41"/>
  <c r="O1232" i="41"/>
  <c r="J1232" i="41"/>
  <c r="O1231" i="41"/>
  <c r="J1231" i="41"/>
  <c r="O1230" i="41"/>
  <c r="J1230" i="41"/>
  <c r="O1229" i="41"/>
  <c r="J1229" i="41"/>
  <c r="O1228" i="41"/>
  <c r="J1228" i="41"/>
  <c r="O1227" i="41"/>
  <c r="J1227" i="41"/>
  <c r="O1226" i="41"/>
  <c r="J1226" i="41"/>
  <c r="O1225" i="41"/>
  <c r="J1225" i="41"/>
  <c r="O1224" i="41"/>
  <c r="J1224" i="41"/>
  <c r="O1223" i="41"/>
  <c r="J1223" i="41"/>
  <c r="O1222" i="41"/>
  <c r="J1222" i="41"/>
  <c r="O1221" i="41"/>
  <c r="J1221" i="41"/>
  <c r="O1220" i="41"/>
  <c r="J1220" i="41"/>
  <c r="O1219" i="41"/>
  <c r="J1219" i="41"/>
  <c r="O1218" i="41"/>
  <c r="J1218" i="41"/>
  <c r="O1217" i="41"/>
  <c r="J1217" i="41"/>
  <c r="O1216" i="41"/>
  <c r="J1216" i="41"/>
  <c r="O1215" i="41"/>
  <c r="J1215" i="41"/>
  <c r="O1214" i="41"/>
  <c r="J1214" i="41"/>
  <c r="O1213" i="41"/>
  <c r="J1213" i="41"/>
  <c r="O1212" i="41"/>
  <c r="J1212" i="41"/>
  <c r="O1211" i="41"/>
  <c r="J1211" i="41"/>
  <c r="O1210" i="41"/>
  <c r="J1210" i="41"/>
  <c r="O1209" i="41"/>
  <c r="J1209" i="41"/>
  <c r="O1208" i="41"/>
  <c r="J1208" i="41"/>
  <c r="O1207" i="41"/>
  <c r="J1207" i="41"/>
  <c r="O1206" i="41"/>
  <c r="J1206" i="41"/>
  <c r="O1205" i="41"/>
  <c r="J1205" i="41"/>
  <c r="O1204" i="41"/>
  <c r="J1204" i="41"/>
  <c r="O1203" i="41"/>
  <c r="J1203" i="41"/>
  <c r="O1202" i="41"/>
  <c r="J1202" i="41"/>
  <c r="O1201" i="41"/>
  <c r="J1201" i="41"/>
  <c r="O1200" i="41"/>
  <c r="J1200" i="41"/>
  <c r="O1199" i="41"/>
  <c r="J1199" i="41"/>
  <c r="O1198" i="41"/>
  <c r="J1198" i="41"/>
  <c r="O1197" i="41"/>
  <c r="J1197" i="41"/>
  <c r="O1196" i="41"/>
  <c r="J1196" i="41"/>
  <c r="O1195" i="41"/>
  <c r="J1195" i="41"/>
  <c r="O1194" i="41"/>
  <c r="J1194" i="41"/>
  <c r="O1193" i="41"/>
  <c r="J1193" i="41"/>
  <c r="O1192" i="41"/>
  <c r="J1192" i="41"/>
  <c r="O1191" i="41"/>
  <c r="J1191" i="41"/>
  <c r="O1190" i="41"/>
  <c r="J1190" i="41"/>
  <c r="O1189" i="41"/>
  <c r="J1189" i="41"/>
  <c r="O1188" i="41"/>
  <c r="J1188" i="41"/>
  <c r="O1187" i="41"/>
  <c r="J1187" i="41"/>
  <c r="O1186" i="41"/>
  <c r="J1186" i="41"/>
  <c r="O1185" i="41"/>
  <c r="J1185" i="41"/>
  <c r="O1184" i="41"/>
  <c r="J1184" i="41"/>
  <c r="O1183" i="41"/>
  <c r="J1183" i="41"/>
  <c r="O1182" i="41"/>
  <c r="J1182" i="41"/>
  <c r="O1181" i="41"/>
  <c r="J1181" i="41"/>
  <c r="O1180" i="41"/>
  <c r="J1180" i="41"/>
  <c r="O1179" i="41"/>
  <c r="J1179" i="41"/>
  <c r="O1178" i="41"/>
  <c r="J1178" i="41"/>
  <c r="O1177" i="41"/>
  <c r="J1177" i="41"/>
  <c r="O1176" i="41"/>
  <c r="J1176" i="41"/>
  <c r="O1175" i="41"/>
  <c r="J1175" i="41"/>
  <c r="O1174" i="41"/>
  <c r="J1174" i="41"/>
  <c r="O1173" i="41"/>
  <c r="J1173" i="41"/>
  <c r="O1172" i="41"/>
  <c r="J1172" i="41"/>
  <c r="O1171" i="41"/>
  <c r="J1171" i="41"/>
  <c r="O1170" i="41"/>
  <c r="J1170" i="41"/>
  <c r="O1169" i="41"/>
  <c r="J1169" i="41"/>
  <c r="O1168" i="41"/>
  <c r="J1168" i="41"/>
  <c r="O1167" i="41"/>
  <c r="J1167" i="41"/>
  <c r="O1166" i="41"/>
  <c r="J1166" i="41"/>
  <c r="O1165" i="41"/>
  <c r="J1165" i="41"/>
  <c r="O1164" i="41"/>
  <c r="J1164" i="41"/>
  <c r="O1163" i="41"/>
  <c r="J1163" i="41"/>
  <c r="O1162" i="41"/>
  <c r="J1162" i="41"/>
  <c r="O1161" i="41"/>
  <c r="J1161" i="41"/>
  <c r="O1160" i="41"/>
  <c r="J1160" i="41"/>
  <c r="O1159" i="41"/>
  <c r="J1159" i="41"/>
  <c r="O1158" i="41"/>
  <c r="J1158" i="41"/>
  <c r="O1157" i="41"/>
  <c r="J1157" i="41"/>
  <c r="O1156" i="41"/>
  <c r="J1156" i="41"/>
  <c r="O1155" i="41"/>
  <c r="J1155" i="41"/>
  <c r="O1154" i="41"/>
  <c r="J1154" i="41"/>
  <c r="O1153" i="41"/>
  <c r="J1153" i="41"/>
  <c r="O1152" i="41"/>
  <c r="J1152" i="41"/>
  <c r="O1151" i="41"/>
  <c r="J1151" i="41"/>
  <c r="O1150" i="41"/>
  <c r="J1150" i="41"/>
  <c r="O1149" i="41"/>
  <c r="J1149" i="41"/>
  <c r="O1148" i="41"/>
  <c r="J1148" i="41"/>
  <c r="O1147" i="41"/>
  <c r="J1147" i="41"/>
  <c r="O1146" i="41"/>
  <c r="J1146" i="41"/>
  <c r="O1145" i="41"/>
  <c r="J1145" i="41"/>
  <c r="O1144" i="41"/>
  <c r="J1144" i="41"/>
  <c r="O1143" i="41"/>
  <c r="J1143" i="41"/>
  <c r="O1142" i="41"/>
  <c r="J1142" i="41"/>
  <c r="O1141" i="41"/>
  <c r="J1141" i="41"/>
  <c r="O1140" i="41"/>
  <c r="J1140" i="41"/>
  <c r="O1139" i="41"/>
  <c r="J1139" i="41"/>
  <c r="O1138" i="41"/>
  <c r="J1138" i="41"/>
  <c r="O1137" i="41"/>
  <c r="J1137" i="41"/>
  <c r="O1136" i="41"/>
  <c r="J1136" i="41"/>
  <c r="O1135" i="41"/>
  <c r="J1135" i="41"/>
  <c r="O1134" i="41"/>
  <c r="J1134" i="41"/>
  <c r="O1133" i="41"/>
  <c r="J1133" i="41"/>
  <c r="O1132" i="41"/>
  <c r="J1132" i="41"/>
  <c r="O1131" i="41"/>
  <c r="J1131" i="41"/>
  <c r="O1130" i="41"/>
  <c r="J1130" i="41"/>
  <c r="O1129" i="41"/>
  <c r="J1129" i="41"/>
  <c r="O1128" i="41"/>
  <c r="J1128" i="41"/>
  <c r="O1127" i="41"/>
  <c r="J1127" i="41"/>
  <c r="O1126" i="41"/>
  <c r="J1126" i="41"/>
  <c r="O1125" i="41"/>
  <c r="J1125" i="41"/>
  <c r="O1124" i="41"/>
  <c r="J1124" i="41"/>
  <c r="O1123" i="41"/>
  <c r="J1123" i="41"/>
  <c r="O1122" i="41"/>
  <c r="J1122" i="41"/>
  <c r="O1121" i="41"/>
  <c r="J1121" i="41"/>
  <c r="O1120" i="41"/>
  <c r="J1120" i="41"/>
  <c r="O1119" i="41"/>
  <c r="J1119" i="41"/>
  <c r="O1118" i="41"/>
  <c r="J1118" i="41"/>
  <c r="O1117" i="41"/>
  <c r="J1117" i="41"/>
  <c r="O1116" i="41"/>
  <c r="J1116" i="41"/>
  <c r="O1115" i="41"/>
  <c r="J1115" i="41"/>
  <c r="O1114" i="41"/>
  <c r="J1114" i="41"/>
  <c r="O1113" i="41"/>
  <c r="J1113" i="41"/>
  <c r="O1112" i="41"/>
  <c r="J1112" i="41"/>
  <c r="O1111" i="41"/>
  <c r="J1111" i="41"/>
  <c r="O1110" i="41"/>
  <c r="J1110" i="41"/>
  <c r="O1109" i="41"/>
  <c r="J1109" i="41"/>
  <c r="O1108" i="41"/>
  <c r="J1108" i="41"/>
  <c r="O1107" i="41"/>
  <c r="J1107" i="41"/>
  <c r="O1106" i="41"/>
  <c r="J1106" i="41"/>
  <c r="O1105" i="41"/>
  <c r="J1105" i="41"/>
  <c r="O1104" i="41"/>
  <c r="J1104" i="41"/>
  <c r="O1103" i="41"/>
  <c r="J1103" i="41"/>
  <c r="O1102" i="41"/>
  <c r="J1102" i="41"/>
  <c r="O1101" i="41"/>
  <c r="J1101" i="41"/>
  <c r="O1100" i="41"/>
  <c r="J1100" i="41"/>
  <c r="O1099" i="41"/>
  <c r="J1099" i="41"/>
  <c r="O1098" i="41"/>
  <c r="J1098" i="41"/>
  <c r="O1097" i="41"/>
  <c r="J1097" i="41"/>
  <c r="O1096" i="41"/>
  <c r="J1096" i="41"/>
  <c r="O1095" i="41"/>
  <c r="J1095" i="41"/>
  <c r="O1094" i="41"/>
  <c r="J1094" i="41"/>
  <c r="O1093" i="41"/>
  <c r="J1093" i="41"/>
  <c r="O1092" i="41"/>
  <c r="J1092" i="41"/>
  <c r="O1091" i="41"/>
  <c r="J1091" i="41"/>
  <c r="O1090" i="41"/>
  <c r="J1090" i="41"/>
  <c r="O1089" i="41"/>
  <c r="J1089" i="41"/>
  <c r="O1088" i="41"/>
  <c r="J1088" i="41"/>
  <c r="O1087" i="41"/>
  <c r="J1087" i="41"/>
  <c r="O1086" i="41"/>
  <c r="J1086" i="41"/>
  <c r="O1085" i="41"/>
  <c r="J1085" i="41"/>
  <c r="O1084" i="41"/>
  <c r="J1084" i="41"/>
  <c r="O1083" i="41"/>
  <c r="J1083" i="41"/>
  <c r="O1082" i="41"/>
  <c r="J1082" i="41"/>
  <c r="O1081" i="41"/>
  <c r="J1081" i="41"/>
  <c r="O1080" i="41"/>
  <c r="J1080" i="41"/>
  <c r="O1079" i="41"/>
  <c r="J1079" i="41"/>
  <c r="O1078" i="41"/>
  <c r="J1078" i="41"/>
  <c r="O1077" i="41"/>
  <c r="J1077" i="41"/>
  <c r="O1076" i="41"/>
  <c r="J1076" i="41"/>
  <c r="O1075" i="41"/>
  <c r="J1075" i="41"/>
  <c r="O1074" i="41"/>
  <c r="J1074" i="41"/>
  <c r="O1073" i="41"/>
  <c r="J1073" i="41"/>
  <c r="O1072" i="41"/>
  <c r="J1072" i="41"/>
  <c r="O1071" i="41"/>
  <c r="J1071" i="41"/>
  <c r="O1070" i="41"/>
  <c r="J1070" i="41"/>
  <c r="O1069" i="41"/>
  <c r="J1069" i="41"/>
  <c r="O1068" i="41"/>
  <c r="J1068" i="41"/>
  <c r="O1067" i="41"/>
  <c r="J1067" i="41"/>
  <c r="O1066" i="41"/>
  <c r="J1066" i="41"/>
  <c r="O1065" i="41"/>
  <c r="J1065" i="41"/>
  <c r="O1064" i="41"/>
  <c r="J1064" i="41"/>
  <c r="O1063" i="41"/>
  <c r="J1063" i="41"/>
  <c r="O1062" i="41"/>
  <c r="J1062" i="41"/>
  <c r="O1061" i="41"/>
  <c r="J1061" i="41"/>
  <c r="O1060" i="41"/>
  <c r="J1060" i="41"/>
  <c r="O1059" i="41"/>
  <c r="J1059" i="41"/>
  <c r="O1058" i="41"/>
  <c r="J1058" i="41"/>
  <c r="O1057" i="41"/>
  <c r="J1057" i="41"/>
  <c r="O1056" i="41"/>
  <c r="J1056" i="41"/>
  <c r="O1055" i="41"/>
  <c r="J1055" i="41"/>
  <c r="O1054" i="41"/>
  <c r="J1054" i="41"/>
  <c r="O1053" i="41"/>
  <c r="J1053" i="41"/>
  <c r="O1052" i="41"/>
  <c r="J1052" i="41"/>
  <c r="O1051" i="41"/>
  <c r="J1051" i="41"/>
  <c r="O1050" i="41"/>
  <c r="J1050" i="41"/>
  <c r="O1049" i="41"/>
  <c r="J1049" i="41"/>
  <c r="O1048" i="41"/>
  <c r="J1048" i="41"/>
  <c r="O1047" i="41"/>
  <c r="J1047" i="41"/>
  <c r="O1046" i="41"/>
  <c r="J1046" i="41"/>
  <c r="O1045" i="41"/>
  <c r="J1045" i="41"/>
  <c r="O1044" i="41"/>
  <c r="J1044" i="41"/>
  <c r="O1043" i="41"/>
  <c r="J1043" i="41"/>
  <c r="O1042" i="41"/>
  <c r="J1042" i="41"/>
  <c r="O1041" i="41"/>
  <c r="J1041" i="41"/>
  <c r="O1040" i="41"/>
  <c r="J1040" i="41"/>
  <c r="O1039" i="41"/>
  <c r="J1039" i="41"/>
  <c r="O1038" i="41"/>
  <c r="J1038" i="41"/>
  <c r="O1037" i="41"/>
  <c r="J1037" i="41"/>
  <c r="O1036" i="41"/>
  <c r="J1036" i="41"/>
  <c r="O1035" i="41"/>
  <c r="J1035" i="41"/>
  <c r="O1034" i="41"/>
  <c r="J1034" i="41"/>
  <c r="O1033" i="41"/>
  <c r="J1033" i="41"/>
  <c r="O1032" i="41"/>
  <c r="J1032" i="41"/>
  <c r="O1031" i="41"/>
  <c r="J1031" i="41"/>
  <c r="O1030" i="41"/>
  <c r="J1030" i="41"/>
  <c r="O1029" i="41"/>
  <c r="J1029" i="41"/>
  <c r="O1028" i="41"/>
  <c r="J1028" i="41"/>
  <c r="O1027" i="41"/>
  <c r="J1027" i="41"/>
  <c r="O1026" i="41"/>
  <c r="J1026" i="41"/>
  <c r="O1025" i="41"/>
  <c r="J1025" i="41"/>
  <c r="O1024" i="41"/>
  <c r="J1024" i="41"/>
  <c r="O1023" i="41"/>
  <c r="J1023" i="41"/>
  <c r="O1022" i="41"/>
  <c r="J1022" i="41"/>
  <c r="O1021" i="41"/>
  <c r="J1021" i="41"/>
  <c r="O1020" i="41"/>
  <c r="J1020" i="41"/>
  <c r="O1019" i="41"/>
  <c r="J1019" i="41"/>
  <c r="O1018" i="41"/>
  <c r="J1018" i="41"/>
  <c r="O1017" i="41"/>
  <c r="J1017" i="41"/>
  <c r="O1016" i="41"/>
  <c r="J1016" i="41"/>
  <c r="O1015" i="41"/>
  <c r="J1015" i="41"/>
  <c r="O1014" i="41"/>
  <c r="J1014" i="41"/>
  <c r="O1013" i="41"/>
  <c r="J1013" i="41"/>
  <c r="O1012" i="41"/>
  <c r="J1012" i="41"/>
  <c r="O1011" i="41"/>
  <c r="J1011" i="41"/>
  <c r="O1010" i="41"/>
  <c r="J1010" i="41"/>
  <c r="O1009" i="41"/>
  <c r="J1009" i="41"/>
  <c r="O1008" i="41"/>
  <c r="J1008" i="41"/>
  <c r="O1007" i="41"/>
  <c r="J1007" i="41"/>
  <c r="O1006" i="41"/>
  <c r="J1006" i="41"/>
  <c r="O1005" i="41"/>
  <c r="J1005" i="41"/>
  <c r="O1004" i="41"/>
  <c r="J1004" i="41"/>
  <c r="O1003" i="41"/>
  <c r="J1003" i="41"/>
  <c r="O1002" i="41"/>
  <c r="J1002" i="41"/>
  <c r="O1001" i="41"/>
  <c r="J1001" i="41"/>
  <c r="O1000" i="41"/>
  <c r="J1000" i="41"/>
  <c r="O999" i="41"/>
  <c r="J999" i="41"/>
  <c r="O998" i="41"/>
  <c r="J998" i="41"/>
  <c r="O997" i="41"/>
  <c r="J997" i="41"/>
  <c r="O996" i="41"/>
  <c r="J996" i="41"/>
  <c r="O995" i="41"/>
  <c r="J995" i="41"/>
  <c r="O994" i="41"/>
  <c r="J994" i="41"/>
  <c r="O993" i="41"/>
  <c r="J993" i="41"/>
  <c r="O992" i="41"/>
  <c r="J992" i="41"/>
  <c r="O991" i="41"/>
  <c r="J991" i="41"/>
  <c r="O990" i="41"/>
  <c r="J990" i="41"/>
  <c r="O989" i="41"/>
  <c r="J989" i="41"/>
  <c r="O988" i="41"/>
  <c r="J988" i="41"/>
  <c r="O987" i="41"/>
  <c r="J987" i="41"/>
  <c r="O986" i="41"/>
  <c r="J986" i="41"/>
  <c r="O985" i="41"/>
  <c r="J985" i="41"/>
  <c r="O984" i="41"/>
  <c r="J984" i="41"/>
  <c r="O983" i="41"/>
  <c r="J983" i="41"/>
  <c r="O982" i="41"/>
  <c r="J982" i="41"/>
  <c r="O981" i="41"/>
  <c r="J981" i="41"/>
  <c r="O980" i="41"/>
  <c r="J980" i="41"/>
  <c r="O979" i="41"/>
  <c r="J979" i="41"/>
  <c r="O978" i="41"/>
  <c r="J978" i="41"/>
  <c r="O977" i="41"/>
  <c r="J977" i="41"/>
  <c r="O976" i="41"/>
  <c r="J976" i="41"/>
  <c r="O975" i="41"/>
  <c r="J975" i="41"/>
  <c r="O974" i="41"/>
  <c r="J974" i="41"/>
  <c r="O973" i="41"/>
  <c r="J973" i="41"/>
  <c r="O972" i="41"/>
  <c r="J972" i="41"/>
  <c r="O971" i="41"/>
  <c r="J971" i="41"/>
  <c r="O970" i="41"/>
  <c r="J970" i="41"/>
  <c r="O969" i="41"/>
  <c r="J969" i="41"/>
  <c r="O968" i="41"/>
  <c r="J968" i="41"/>
  <c r="O967" i="41"/>
  <c r="J967" i="41"/>
  <c r="O966" i="41"/>
  <c r="J966" i="41"/>
  <c r="O965" i="41"/>
  <c r="J965" i="41"/>
  <c r="O964" i="41"/>
  <c r="J964" i="41"/>
  <c r="O963" i="41"/>
  <c r="J963" i="41"/>
  <c r="O962" i="41"/>
  <c r="J962" i="41"/>
  <c r="O961" i="41"/>
  <c r="J961" i="41"/>
  <c r="O960" i="41"/>
  <c r="J960" i="41"/>
  <c r="O959" i="41"/>
  <c r="J959" i="41"/>
  <c r="O958" i="41"/>
  <c r="J958" i="41"/>
  <c r="O957" i="41"/>
  <c r="J957" i="41"/>
  <c r="O956" i="41"/>
  <c r="J956" i="41"/>
  <c r="O955" i="41"/>
  <c r="J955" i="41"/>
  <c r="O954" i="41"/>
  <c r="J954" i="41"/>
  <c r="O953" i="41"/>
  <c r="J953" i="41"/>
  <c r="O952" i="41"/>
  <c r="J952" i="41"/>
  <c r="O951" i="41"/>
  <c r="J951" i="41"/>
  <c r="O950" i="41"/>
  <c r="J950" i="41"/>
  <c r="O949" i="41"/>
  <c r="J949" i="41"/>
  <c r="O948" i="41"/>
  <c r="J948" i="41"/>
  <c r="O947" i="41"/>
  <c r="J947" i="41"/>
  <c r="O946" i="41"/>
  <c r="J946" i="41"/>
  <c r="O945" i="41"/>
  <c r="J945" i="41"/>
  <c r="O944" i="41"/>
  <c r="J944" i="41"/>
  <c r="O943" i="41"/>
  <c r="J943" i="41"/>
  <c r="O942" i="41"/>
  <c r="J942" i="41"/>
  <c r="O941" i="41"/>
  <c r="J941" i="41"/>
  <c r="O940" i="41"/>
  <c r="J940" i="41"/>
  <c r="O939" i="41"/>
  <c r="J939" i="41"/>
  <c r="O938" i="41"/>
  <c r="J938" i="41"/>
  <c r="O937" i="41"/>
  <c r="J937" i="41"/>
  <c r="O936" i="41"/>
  <c r="J936" i="41"/>
  <c r="O935" i="41"/>
  <c r="J935" i="41"/>
  <c r="O934" i="41"/>
  <c r="J934" i="41"/>
  <c r="O933" i="41"/>
  <c r="J933" i="41"/>
  <c r="O932" i="41"/>
  <c r="J932" i="41"/>
  <c r="O931" i="41"/>
  <c r="J931" i="41"/>
  <c r="O930" i="41"/>
  <c r="J930" i="41"/>
  <c r="O929" i="41"/>
  <c r="J929" i="41"/>
  <c r="O928" i="41"/>
  <c r="J928" i="41"/>
  <c r="O927" i="41"/>
  <c r="J927" i="41"/>
  <c r="O926" i="41"/>
  <c r="J926" i="41"/>
  <c r="O925" i="41"/>
  <c r="J925" i="41"/>
  <c r="O924" i="41"/>
  <c r="J924" i="41"/>
  <c r="O923" i="41"/>
  <c r="J923" i="41"/>
  <c r="O922" i="41"/>
  <c r="J922" i="41"/>
  <c r="O921" i="41"/>
  <c r="J921" i="41"/>
  <c r="O920" i="41"/>
  <c r="J920" i="41"/>
  <c r="O919" i="41"/>
  <c r="J919" i="41"/>
  <c r="O918" i="41"/>
  <c r="J918" i="41"/>
  <c r="O917" i="41"/>
  <c r="J917" i="41"/>
  <c r="O916" i="41"/>
  <c r="J916" i="41"/>
  <c r="O915" i="41"/>
  <c r="J915" i="41"/>
  <c r="O914" i="41"/>
  <c r="J914" i="41"/>
  <c r="O913" i="41"/>
  <c r="J913" i="41"/>
  <c r="O912" i="41"/>
  <c r="J912" i="41"/>
  <c r="O911" i="41"/>
  <c r="J911" i="41"/>
  <c r="O910" i="41"/>
  <c r="J910" i="41"/>
  <c r="O909" i="41"/>
  <c r="J909" i="41"/>
  <c r="O908" i="41"/>
  <c r="J908" i="41"/>
  <c r="O907" i="41"/>
  <c r="J907" i="41"/>
  <c r="O906" i="41"/>
  <c r="J906" i="41"/>
  <c r="O905" i="41"/>
  <c r="J905" i="41"/>
  <c r="O904" i="41"/>
  <c r="J904" i="41"/>
  <c r="O903" i="41"/>
  <c r="J903" i="41"/>
  <c r="O902" i="41"/>
  <c r="J902" i="41"/>
  <c r="O901" i="41"/>
  <c r="J901" i="41"/>
  <c r="O900" i="41"/>
  <c r="J900" i="41"/>
  <c r="O899" i="41"/>
  <c r="J899" i="41"/>
  <c r="O898" i="41"/>
  <c r="J898" i="41"/>
  <c r="O897" i="41"/>
  <c r="J897" i="41"/>
  <c r="O896" i="41"/>
  <c r="J896" i="41"/>
  <c r="O895" i="41"/>
  <c r="J895" i="41"/>
  <c r="O894" i="41"/>
  <c r="J894" i="41"/>
  <c r="O893" i="41"/>
  <c r="J893" i="41"/>
  <c r="O892" i="41"/>
  <c r="J892" i="41"/>
  <c r="O891" i="41"/>
  <c r="J891" i="41"/>
  <c r="O890" i="41"/>
  <c r="J890" i="41"/>
  <c r="O889" i="41"/>
  <c r="J889" i="41"/>
  <c r="O888" i="41"/>
  <c r="J888" i="41"/>
  <c r="O887" i="41"/>
  <c r="J887" i="41"/>
  <c r="O886" i="41"/>
  <c r="J886" i="41"/>
  <c r="O885" i="41"/>
  <c r="J885" i="41"/>
  <c r="O884" i="41"/>
  <c r="J884" i="41"/>
  <c r="O883" i="41"/>
  <c r="J883" i="41"/>
  <c r="O882" i="41"/>
  <c r="J882" i="41"/>
  <c r="O881" i="41"/>
  <c r="J881" i="41"/>
  <c r="O880" i="41"/>
  <c r="J880" i="41"/>
  <c r="O879" i="41"/>
  <c r="J879" i="41"/>
  <c r="O878" i="41"/>
  <c r="J878" i="41"/>
  <c r="O877" i="41"/>
  <c r="J877" i="41"/>
  <c r="O876" i="41"/>
  <c r="J876" i="41"/>
  <c r="O875" i="41"/>
  <c r="J875" i="41"/>
  <c r="O874" i="41"/>
  <c r="J874" i="41"/>
  <c r="O873" i="41"/>
  <c r="J873" i="41"/>
  <c r="O872" i="41"/>
  <c r="J872" i="41"/>
  <c r="O871" i="41"/>
  <c r="J871" i="41"/>
  <c r="O870" i="41"/>
  <c r="J870" i="41"/>
  <c r="O869" i="41"/>
  <c r="J869" i="41"/>
  <c r="O868" i="41"/>
  <c r="J868" i="41"/>
  <c r="O867" i="41"/>
  <c r="J867" i="41"/>
  <c r="O866" i="41"/>
  <c r="J866" i="41"/>
  <c r="O865" i="41"/>
  <c r="J865" i="41"/>
  <c r="O864" i="41"/>
  <c r="J864" i="41"/>
  <c r="O863" i="41"/>
  <c r="J863" i="41"/>
  <c r="O862" i="41"/>
  <c r="J862" i="41"/>
  <c r="O861" i="41"/>
  <c r="J861" i="41"/>
  <c r="O860" i="41"/>
  <c r="J860" i="41"/>
  <c r="O859" i="41"/>
  <c r="J859" i="41"/>
  <c r="O858" i="41"/>
  <c r="J858" i="41"/>
  <c r="O857" i="41"/>
  <c r="J857" i="41"/>
  <c r="O856" i="41"/>
  <c r="J856" i="41"/>
  <c r="O855" i="41"/>
  <c r="J855" i="41"/>
  <c r="O854" i="41"/>
  <c r="J854" i="41"/>
  <c r="O853" i="41"/>
  <c r="J853" i="41"/>
  <c r="O852" i="41"/>
  <c r="J852" i="41"/>
  <c r="O851" i="41"/>
  <c r="J851" i="41"/>
  <c r="O850" i="41"/>
  <c r="J850" i="41"/>
  <c r="O849" i="41"/>
  <c r="J849" i="41"/>
  <c r="O848" i="41"/>
  <c r="J848" i="41"/>
  <c r="O847" i="41"/>
  <c r="J847" i="41"/>
  <c r="O846" i="41"/>
  <c r="J846" i="41"/>
  <c r="O845" i="41"/>
  <c r="J845" i="41"/>
  <c r="O844" i="41"/>
  <c r="J844" i="41"/>
  <c r="O843" i="41"/>
  <c r="J843" i="41"/>
  <c r="O842" i="41"/>
  <c r="J842" i="41"/>
  <c r="O841" i="41"/>
  <c r="J841" i="41"/>
  <c r="O840" i="41"/>
  <c r="J840" i="41"/>
  <c r="O839" i="41"/>
  <c r="J839" i="41"/>
  <c r="O838" i="41"/>
  <c r="J838" i="41"/>
  <c r="O837" i="41"/>
  <c r="J837" i="41"/>
  <c r="O836" i="41"/>
  <c r="J836" i="41"/>
  <c r="O835" i="41"/>
  <c r="J835" i="41"/>
  <c r="O834" i="41"/>
  <c r="J834" i="41"/>
  <c r="O833" i="41"/>
  <c r="J833" i="41"/>
  <c r="O832" i="41"/>
  <c r="J832" i="41"/>
  <c r="O831" i="41"/>
  <c r="J831" i="41"/>
  <c r="O830" i="41"/>
  <c r="J830" i="41"/>
  <c r="O829" i="41"/>
  <c r="J829" i="41"/>
  <c r="O828" i="41"/>
  <c r="J828" i="41"/>
  <c r="O827" i="41"/>
  <c r="J827" i="41"/>
  <c r="O826" i="41"/>
  <c r="J826" i="41"/>
  <c r="O825" i="41"/>
  <c r="J825" i="41"/>
  <c r="O824" i="41"/>
  <c r="J824" i="41"/>
  <c r="O823" i="41"/>
  <c r="J823" i="41"/>
  <c r="O822" i="41"/>
  <c r="J822" i="41"/>
  <c r="O821" i="41"/>
  <c r="J821" i="41"/>
  <c r="O820" i="41"/>
  <c r="J820" i="41"/>
  <c r="O819" i="41"/>
  <c r="J819" i="41"/>
  <c r="O818" i="41"/>
  <c r="J818" i="41"/>
  <c r="O817" i="41"/>
  <c r="J817" i="41"/>
  <c r="O816" i="41"/>
  <c r="J816" i="41"/>
  <c r="O815" i="41"/>
  <c r="J815" i="41"/>
  <c r="O814" i="41"/>
  <c r="J814" i="41"/>
  <c r="O813" i="41"/>
  <c r="J813" i="41"/>
  <c r="O812" i="41"/>
  <c r="J812" i="41"/>
  <c r="O811" i="41"/>
  <c r="J811" i="41"/>
  <c r="O810" i="41"/>
  <c r="J810" i="41"/>
  <c r="O809" i="41"/>
  <c r="J809" i="41"/>
  <c r="O808" i="41"/>
  <c r="J808" i="41"/>
  <c r="O807" i="41"/>
  <c r="J807" i="41"/>
  <c r="O806" i="41"/>
  <c r="J806" i="41"/>
  <c r="O805" i="41"/>
  <c r="J805" i="41"/>
  <c r="O804" i="41"/>
  <c r="J804" i="41"/>
  <c r="O803" i="41"/>
  <c r="J803" i="41"/>
  <c r="O802" i="41"/>
  <c r="J802" i="41"/>
  <c r="O801" i="41"/>
  <c r="J801" i="41"/>
  <c r="O800" i="41"/>
  <c r="J800" i="41"/>
  <c r="O799" i="41"/>
  <c r="J799" i="41"/>
  <c r="O798" i="41"/>
  <c r="J798" i="41"/>
  <c r="O797" i="41"/>
  <c r="J797" i="41"/>
  <c r="O796" i="41"/>
  <c r="J796" i="41"/>
  <c r="O795" i="41"/>
  <c r="J795" i="41"/>
  <c r="O794" i="41"/>
  <c r="J794" i="41"/>
  <c r="O793" i="41"/>
  <c r="J793" i="41"/>
  <c r="O792" i="41"/>
  <c r="J792" i="41"/>
  <c r="O791" i="41"/>
  <c r="J791" i="41"/>
  <c r="O790" i="41"/>
  <c r="J790" i="41"/>
  <c r="O789" i="41"/>
  <c r="J789" i="41"/>
  <c r="O788" i="41"/>
  <c r="J788" i="41"/>
  <c r="O787" i="41"/>
  <c r="J787" i="41"/>
  <c r="O786" i="41"/>
  <c r="J786" i="41"/>
  <c r="O785" i="41"/>
  <c r="J785" i="41"/>
  <c r="O784" i="41"/>
  <c r="J784" i="41"/>
  <c r="O783" i="41"/>
  <c r="J783" i="41"/>
  <c r="O782" i="41"/>
  <c r="J782" i="41"/>
  <c r="O781" i="41"/>
  <c r="J781" i="41"/>
  <c r="O780" i="41"/>
  <c r="J780" i="41"/>
  <c r="O779" i="41"/>
  <c r="J779" i="41"/>
  <c r="O778" i="41"/>
  <c r="J778" i="41"/>
  <c r="O777" i="41"/>
  <c r="J777" i="41"/>
  <c r="O776" i="41"/>
  <c r="J776" i="41"/>
  <c r="O775" i="41"/>
  <c r="J775" i="41"/>
  <c r="O774" i="41"/>
  <c r="J774" i="41"/>
  <c r="O773" i="41"/>
  <c r="J773" i="41"/>
  <c r="O772" i="41"/>
  <c r="J772" i="41"/>
  <c r="O771" i="41"/>
  <c r="J771" i="41"/>
  <c r="O770" i="41"/>
  <c r="J770" i="41"/>
  <c r="O769" i="41"/>
  <c r="J769" i="41"/>
  <c r="O768" i="41"/>
  <c r="J768" i="41"/>
  <c r="O767" i="41"/>
  <c r="J767" i="41"/>
  <c r="O766" i="41"/>
  <c r="J766" i="41"/>
  <c r="O765" i="41"/>
  <c r="J765" i="41"/>
  <c r="O764" i="41"/>
  <c r="J764" i="41"/>
  <c r="O763" i="41"/>
  <c r="J763" i="41"/>
  <c r="O762" i="41"/>
  <c r="J762" i="41"/>
  <c r="O761" i="41"/>
  <c r="J761" i="41"/>
  <c r="O760" i="41"/>
  <c r="J760" i="41"/>
  <c r="O759" i="41"/>
  <c r="J759" i="41"/>
  <c r="O758" i="41"/>
  <c r="J758" i="41"/>
  <c r="O757" i="41"/>
  <c r="J757" i="41"/>
  <c r="O756" i="41"/>
  <c r="J756" i="41"/>
  <c r="O755" i="41"/>
  <c r="J755" i="41"/>
  <c r="O754" i="41"/>
  <c r="J754" i="41"/>
  <c r="O753" i="41"/>
  <c r="J753" i="41"/>
  <c r="O752" i="41"/>
  <c r="J752" i="41"/>
  <c r="O751" i="41"/>
  <c r="J751" i="41"/>
  <c r="O750" i="41"/>
  <c r="J750" i="41"/>
  <c r="O749" i="41"/>
  <c r="J749" i="41"/>
  <c r="O748" i="41"/>
  <c r="J748" i="41"/>
  <c r="O747" i="41"/>
  <c r="J747" i="41"/>
  <c r="O746" i="41"/>
  <c r="J746" i="41"/>
  <c r="O745" i="41"/>
  <c r="J745" i="41"/>
  <c r="O744" i="41"/>
  <c r="J744" i="41"/>
  <c r="O743" i="41"/>
  <c r="J743" i="41"/>
  <c r="O742" i="41"/>
  <c r="J742" i="41"/>
  <c r="O741" i="41"/>
  <c r="J741" i="41"/>
  <c r="O740" i="41"/>
  <c r="J740" i="41"/>
  <c r="O739" i="41"/>
  <c r="J739" i="41"/>
  <c r="O738" i="41"/>
  <c r="J738" i="41"/>
  <c r="O737" i="41"/>
  <c r="J737" i="41"/>
  <c r="O736" i="41"/>
  <c r="J736" i="41"/>
  <c r="O735" i="41"/>
  <c r="J735" i="41"/>
  <c r="O734" i="41"/>
  <c r="J734" i="41"/>
  <c r="O733" i="41"/>
  <c r="J733" i="41"/>
  <c r="O732" i="41"/>
  <c r="J732" i="41"/>
  <c r="O731" i="41"/>
  <c r="J731" i="41"/>
  <c r="O730" i="41"/>
  <c r="J730" i="41"/>
  <c r="O729" i="41"/>
  <c r="J729" i="41"/>
  <c r="O728" i="41"/>
  <c r="J728" i="41"/>
  <c r="O727" i="41"/>
  <c r="J727" i="41"/>
  <c r="O726" i="41"/>
  <c r="J726" i="41"/>
  <c r="O725" i="41"/>
  <c r="J725" i="41"/>
  <c r="O724" i="41"/>
  <c r="J724" i="41"/>
  <c r="O723" i="41"/>
  <c r="J723" i="41"/>
  <c r="O722" i="41"/>
  <c r="J722" i="41"/>
  <c r="O721" i="41"/>
  <c r="J721" i="41"/>
  <c r="O720" i="41"/>
  <c r="J720" i="41"/>
  <c r="O719" i="41"/>
  <c r="J719" i="41"/>
  <c r="O718" i="41"/>
  <c r="J718" i="41"/>
  <c r="O717" i="41"/>
  <c r="J717" i="41"/>
  <c r="O716" i="41"/>
  <c r="J716" i="41"/>
  <c r="O715" i="41"/>
  <c r="J715" i="41"/>
  <c r="O714" i="41"/>
  <c r="J714" i="41"/>
  <c r="O713" i="41"/>
  <c r="J713" i="41"/>
  <c r="O712" i="41"/>
  <c r="J712" i="41"/>
  <c r="O711" i="41"/>
  <c r="J711" i="41"/>
  <c r="O710" i="41"/>
  <c r="J710" i="41"/>
  <c r="O709" i="41"/>
  <c r="J709" i="41"/>
  <c r="O708" i="41"/>
  <c r="J708" i="41"/>
  <c r="O707" i="41"/>
  <c r="J707" i="41"/>
  <c r="O706" i="41"/>
  <c r="J706" i="41"/>
  <c r="O705" i="41"/>
  <c r="J705" i="41"/>
  <c r="O704" i="41"/>
  <c r="J704" i="41"/>
  <c r="O703" i="41"/>
  <c r="J703" i="41"/>
  <c r="O702" i="41"/>
  <c r="J702" i="41"/>
  <c r="O701" i="41"/>
  <c r="J701" i="41"/>
  <c r="O700" i="41"/>
  <c r="J700" i="41"/>
  <c r="O699" i="41"/>
  <c r="J699" i="41"/>
  <c r="O698" i="41"/>
  <c r="J698" i="41"/>
  <c r="O697" i="41"/>
  <c r="J697" i="41"/>
  <c r="O696" i="41"/>
  <c r="J696" i="41"/>
  <c r="O695" i="41"/>
  <c r="J695" i="41"/>
  <c r="O694" i="41"/>
  <c r="J694" i="41"/>
  <c r="O693" i="41"/>
  <c r="J693" i="41"/>
  <c r="O692" i="41"/>
  <c r="J692" i="41"/>
  <c r="O691" i="41"/>
  <c r="J691" i="41"/>
  <c r="O690" i="41"/>
  <c r="J690" i="41"/>
  <c r="O689" i="41"/>
  <c r="J689" i="41"/>
  <c r="O688" i="41"/>
  <c r="J688" i="41"/>
  <c r="O687" i="41"/>
  <c r="J687" i="41"/>
  <c r="O686" i="41"/>
  <c r="J686" i="41"/>
  <c r="O685" i="41"/>
  <c r="J685" i="41"/>
  <c r="O684" i="41"/>
  <c r="J684" i="41"/>
  <c r="O683" i="41"/>
  <c r="J683" i="41"/>
  <c r="O682" i="41"/>
  <c r="J682" i="41"/>
  <c r="O681" i="41"/>
  <c r="J681" i="41"/>
  <c r="O680" i="41"/>
  <c r="J680" i="41"/>
  <c r="O679" i="41"/>
  <c r="J679" i="41"/>
  <c r="O678" i="41"/>
  <c r="J678" i="41"/>
  <c r="O677" i="41"/>
  <c r="J677" i="41"/>
  <c r="O676" i="41"/>
  <c r="J676" i="41"/>
  <c r="O675" i="41"/>
  <c r="J675" i="41"/>
  <c r="O674" i="41"/>
  <c r="J674" i="41"/>
  <c r="O673" i="41"/>
  <c r="J673" i="41"/>
  <c r="O672" i="41"/>
  <c r="J672" i="41"/>
  <c r="O671" i="41"/>
  <c r="J671" i="41"/>
  <c r="O670" i="41"/>
  <c r="J670" i="41"/>
  <c r="O669" i="41"/>
  <c r="J669" i="41"/>
  <c r="O668" i="41"/>
  <c r="J668" i="41"/>
  <c r="O667" i="41"/>
  <c r="J667" i="41"/>
  <c r="O666" i="41"/>
  <c r="J666" i="41"/>
  <c r="O665" i="41"/>
  <c r="J665" i="41"/>
  <c r="O664" i="41"/>
  <c r="J664" i="41"/>
  <c r="O663" i="41"/>
  <c r="J663" i="41"/>
  <c r="O662" i="41"/>
  <c r="J662" i="41"/>
  <c r="O661" i="41"/>
  <c r="J661" i="41"/>
  <c r="O660" i="41"/>
  <c r="J660" i="41"/>
  <c r="O659" i="41"/>
  <c r="J659" i="41"/>
  <c r="O658" i="41"/>
  <c r="J658" i="41"/>
  <c r="O657" i="41"/>
  <c r="J657" i="41"/>
  <c r="O656" i="41"/>
  <c r="J656" i="41"/>
  <c r="O655" i="41"/>
  <c r="J655" i="41"/>
  <c r="O654" i="41"/>
  <c r="J654" i="41"/>
  <c r="O653" i="41"/>
  <c r="J653" i="41"/>
  <c r="O652" i="41"/>
  <c r="J652" i="41"/>
  <c r="O651" i="41"/>
  <c r="J651" i="41"/>
  <c r="O650" i="41"/>
  <c r="J650" i="41"/>
  <c r="O649" i="41"/>
  <c r="J649" i="41"/>
  <c r="O648" i="41"/>
  <c r="J648" i="41"/>
  <c r="O647" i="41"/>
  <c r="J647" i="41"/>
  <c r="O646" i="41"/>
  <c r="J646" i="41"/>
  <c r="O645" i="41"/>
  <c r="J645" i="41"/>
  <c r="O644" i="41"/>
  <c r="J644" i="41"/>
  <c r="O643" i="41"/>
  <c r="J643" i="41"/>
  <c r="O642" i="41"/>
  <c r="J642" i="41"/>
  <c r="O641" i="41"/>
  <c r="J641" i="41"/>
  <c r="O640" i="41"/>
  <c r="J640" i="41"/>
  <c r="O639" i="41"/>
  <c r="J639" i="41"/>
  <c r="O638" i="41"/>
  <c r="J638" i="41"/>
  <c r="O637" i="41"/>
  <c r="J637" i="41"/>
  <c r="O636" i="41"/>
  <c r="J636" i="41"/>
  <c r="O635" i="41"/>
  <c r="J635" i="41"/>
  <c r="O634" i="41"/>
  <c r="J634" i="41"/>
  <c r="O633" i="41"/>
  <c r="J633" i="41"/>
  <c r="O632" i="41"/>
  <c r="J632" i="41"/>
  <c r="O631" i="41"/>
  <c r="J631" i="41"/>
  <c r="O630" i="41"/>
  <c r="J630" i="41"/>
  <c r="O629" i="41"/>
  <c r="J629" i="41"/>
  <c r="O628" i="41"/>
  <c r="J628" i="41"/>
  <c r="O627" i="41"/>
  <c r="J627" i="41"/>
  <c r="O626" i="41"/>
  <c r="J626" i="41"/>
  <c r="O625" i="41"/>
  <c r="J625" i="41"/>
  <c r="O624" i="41"/>
  <c r="J624" i="41"/>
  <c r="O623" i="41"/>
  <c r="J623" i="41"/>
  <c r="O622" i="41"/>
  <c r="J622" i="41"/>
  <c r="O621" i="41"/>
  <c r="J621" i="41"/>
  <c r="O620" i="41"/>
  <c r="J620" i="41"/>
  <c r="O619" i="41"/>
  <c r="J619" i="41"/>
  <c r="O618" i="41"/>
  <c r="J618" i="41"/>
  <c r="O617" i="41"/>
  <c r="J617" i="41"/>
  <c r="O616" i="41"/>
  <c r="J616" i="41"/>
  <c r="O615" i="41"/>
  <c r="J615" i="41"/>
  <c r="O614" i="41"/>
  <c r="J614" i="41"/>
  <c r="O613" i="41"/>
  <c r="J613" i="41"/>
  <c r="O612" i="41"/>
  <c r="J612" i="41"/>
  <c r="O611" i="41"/>
  <c r="J611" i="41"/>
  <c r="O610" i="41"/>
  <c r="J610" i="41"/>
  <c r="O609" i="41"/>
  <c r="J609" i="41"/>
  <c r="O608" i="41"/>
  <c r="J608" i="41"/>
  <c r="O607" i="41"/>
  <c r="J607" i="41"/>
  <c r="O606" i="41"/>
  <c r="J606" i="41"/>
  <c r="O605" i="41"/>
  <c r="J605" i="41"/>
  <c r="O604" i="41"/>
  <c r="J604" i="41"/>
  <c r="O603" i="41"/>
  <c r="J603" i="41"/>
  <c r="O602" i="41"/>
  <c r="J602" i="41"/>
  <c r="O601" i="41"/>
  <c r="J601" i="41"/>
  <c r="O600" i="41"/>
  <c r="J600" i="41"/>
  <c r="O599" i="41"/>
  <c r="J599" i="41"/>
  <c r="O598" i="41"/>
  <c r="J598" i="41"/>
  <c r="O597" i="41"/>
  <c r="J597" i="41"/>
  <c r="O596" i="41"/>
  <c r="J596" i="41"/>
  <c r="O595" i="41"/>
  <c r="J595" i="41"/>
  <c r="O594" i="41"/>
  <c r="J594" i="41"/>
  <c r="O593" i="41"/>
  <c r="J593" i="41"/>
  <c r="O592" i="41"/>
  <c r="J592" i="41"/>
  <c r="O591" i="41"/>
  <c r="J591" i="41"/>
  <c r="O590" i="41"/>
  <c r="J590" i="41"/>
  <c r="O589" i="41"/>
  <c r="J589" i="41"/>
  <c r="O588" i="41"/>
  <c r="J588" i="41"/>
  <c r="O587" i="41"/>
  <c r="J587" i="41"/>
  <c r="O586" i="41"/>
  <c r="J586" i="41"/>
  <c r="O585" i="41"/>
  <c r="J585" i="41"/>
  <c r="O584" i="41"/>
  <c r="J584" i="41"/>
  <c r="O583" i="41"/>
  <c r="J583" i="41"/>
  <c r="O582" i="41"/>
  <c r="J582" i="41"/>
  <c r="O581" i="41"/>
  <c r="J581" i="41"/>
  <c r="O580" i="41"/>
  <c r="J580" i="41"/>
  <c r="O579" i="41"/>
  <c r="J579" i="41"/>
  <c r="O578" i="41"/>
  <c r="J578" i="41"/>
  <c r="O577" i="41"/>
  <c r="J577" i="41"/>
  <c r="O576" i="41"/>
  <c r="J576" i="41"/>
  <c r="O575" i="41"/>
  <c r="J575" i="41"/>
  <c r="O574" i="41"/>
  <c r="J574" i="41"/>
  <c r="O573" i="41"/>
  <c r="J573" i="41"/>
  <c r="O572" i="41"/>
  <c r="J572" i="41"/>
  <c r="O571" i="41"/>
  <c r="J571" i="41"/>
  <c r="O570" i="41"/>
  <c r="J570" i="41"/>
  <c r="O569" i="41"/>
  <c r="J569" i="41"/>
  <c r="O568" i="41"/>
  <c r="J568" i="41"/>
  <c r="O567" i="41"/>
  <c r="J567" i="41"/>
  <c r="O566" i="41"/>
  <c r="J566" i="41"/>
  <c r="O565" i="41"/>
  <c r="J565" i="41"/>
  <c r="O564" i="41"/>
  <c r="J564" i="41"/>
  <c r="O563" i="41"/>
  <c r="J563" i="41"/>
  <c r="O562" i="41"/>
  <c r="J562" i="41"/>
  <c r="O561" i="41"/>
  <c r="J561" i="41"/>
  <c r="O560" i="41"/>
  <c r="J560" i="41"/>
  <c r="O559" i="41"/>
  <c r="J559" i="41"/>
  <c r="O558" i="41"/>
  <c r="J558" i="41"/>
  <c r="O557" i="41"/>
  <c r="J557" i="41"/>
  <c r="O556" i="41"/>
  <c r="J556" i="41"/>
  <c r="O555" i="41"/>
  <c r="J555" i="41"/>
  <c r="O554" i="41"/>
  <c r="J554" i="41"/>
  <c r="O553" i="41"/>
  <c r="J553" i="41"/>
  <c r="O552" i="41"/>
  <c r="J552" i="41"/>
  <c r="O551" i="41"/>
  <c r="J551" i="41"/>
  <c r="O550" i="41"/>
  <c r="J550" i="41"/>
  <c r="O549" i="41"/>
  <c r="J549" i="41"/>
  <c r="O548" i="41"/>
  <c r="J548" i="41"/>
  <c r="O547" i="41"/>
  <c r="J547" i="41"/>
  <c r="O546" i="41"/>
  <c r="J546" i="41"/>
  <c r="O545" i="41"/>
  <c r="J545" i="41"/>
  <c r="O544" i="41"/>
  <c r="J544" i="41"/>
  <c r="O543" i="41"/>
  <c r="J543" i="41"/>
  <c r="O542" i="41"/>
  <c r="J542" i="41"/>
  <c r="O541" i="41"/>
  <c r="J541" i="41"/>
  <c r="O540" i="41"/>
  <c r="J540" i="41"/>
  <c r="O539" i="41"/>
  <c r="J539" i="41"/>
  <c r="O538" i="41"/>
  <c r="J538" i="41"/>
  <c r="O537" i="41"/>
  <c r="J537" i="41"/>
  <c r="O536" i="41"/>
  <c r="J536" i="41"/>
  <c r="O535" i="41"/>
  <c r="J535" i="41"/>
  <c r="O534" i="41"/>
  <c r="J534" i="41"/>
  <c r="O533" i="41"/>
  <c r="J533" i="41"/>
  <c r="O532" i="41"/>
  <c r="J532" i="41"/>
  <c r="O531" i="41"/>
  <c r="J531" i="41"/>
  <c r="O530" i="41"/>
  <c r="J530" i="41"/>
  <c r="O529" i="41"/>
  <c r="J529" i="41"/>
  <c r="O528" i="41"/>
  <c r="J528" i="41"/>
  <c r="O527" i="41"/>
  <c r="J527" i="41"/>
  <c r="O526" i="41"/>
  <c r="J526" i="41"/>
  <c r="O525" i="41"/>
  <c r="J525" i="41"/>
  <c r="O524" i="41"/>
  <c r="J524" i="41"/>
  <c r="O523" i="41"/>
  <c r="J523" i="41"/>
  <c r="O522" i="41"/>
  <c r="J522" i="41"/>
  <c r="O521" i="41"/>
  <c r="J521" i="41"/>
  <c r="O520" i="41"/>
  <c r="J520" i="41"/>
  <c r="O519" i="41"/>
  <c r="J519" i="41"/>
  <c r="O518" i="41"/>
  <c r="J518" i="41"/>
  <c r="O517" i="41"/>
  <c r="J517" i="41"/>
  <c r="O516" i="41"/>
  <c r="J516" i="41"/>
  <c r="O515" i="41"/>
  <c r="J515" i="41"/>
  <c r="O514" i="41"/>
  <c r="J514" i="41"/>
  <c r="O513" i="41"/>
  <c r="J513" i="41"/>
  <c r="O512" i="41"/>
  <c r="J512" i="41"/>
  <c r="O511" i="41"/>
  <c r="J511" i="41"/>
  <c r="O510" i="41"/>
  <c r="J510" i="41"/>
  <c r="O509" i="41"/>
  <c r="J509" i="41"/>
  <c r="O508" i="41"/>
  <c r="J508" i="41"/>
  <c r="O507" i="41"/>
  <c r="J507" i="41"/>
  <c r="O506" i="41"/>
  <c r="J506" i="41"/>
  <c r="O505" i="41"/>
  <c r="J505" i="41"/>
  <c r="O504" i="41"/>
  <c r="J504" i="41"/>
  <c r="O503" i="41"/>
  <c r="J503" i="41"/>
  <c r="O502" i="41"/>
  <c r="J502" i="41"/>
  <c r="O501" i="41"/>
  <c r="J501" i="41"/>
  <c r="O500" i="41"/>
  <c r="J500" i="41"/>
  <c r="O499" i="41"/>
  <c r="J499" i="41"/>
  <c r="O498" i="41"/>
  <c r="J498" i="41"/>
  <c r="O497" i="41"/>
  <c r="J497" i="41"/>
  <c r="O496" i="41"/>
  <c r="J496" i="41"/>
  <c r="O495" i="41"/>
  <c r="J495" i="41"/>
  <c r="O494" i="41"/>
  <c r="J494" i="41"/>
  <c r="O493" i="41"/>
  <c r="J493" i="41"/>
  <c r="O492" i="41"/>
  <c r="J492" i="41"/>
  <c r="O491" i="41"/>
  <c r="J491" i="41"/>
  <c r="O490" i="41"/>
  <c r="J490" i="41"/>
  <c r="O489" i="41"/>
  <c r="J489" i="41"/>
  <c r="O488" i="41"/>
  <c r="J488" i="41"/>
  <c r="O487" i="41"/>
  <c r="J487" i="41"/>
  <c r="O486" i="41"/>
  <c r="J486" i="41"/>
  <c r="O485" i="41"/>
  <c r="J485" i="41"/>
  <c r="O484" i="41"/>
  <c r="J484" i="41"/>
  <c r="O483" i="41"/>
  <c r="J483" i="41"/>
  <c r="O482" i="41"/>
  <c r="J482" i="41"/>
  <c r="O481" i="41"/>
  <c r="J481" i="41"/>
  <c r="O480" i="41"/>
  <c r="J480" i="41"/>
  <c r="O479" i="41"/>
  <c r="J479" i="41"/>
  <c r="O478" i="41"/>
  <c r="J478" i="41"/>
  <c r="O477" i="41"/>
  <c r="J477" i="41"/>
  <c r="O476" i="41"/>
  <c r="J476" i="41"/>
  <c r="O475" i="41"/>
  <c r="J475" i="41"/>
  <c r="O474" i="41"/>
  <c r="J474" i="41"/>
  <c r="O473" i="41"/>
  <c r="J473" i="41"/>
  <c r="O472" i="41"/>
  <c r="J472" i="41"/>
  <c r="O471" i="41"/>
  <c r="J471" i="41"/>
  <c r="O470" i="41"/>
  <c r="J470" i="41"/>
  <c r="O469" i="41"/>
  <c r="J469" i="41"/>
  <c r="O468" i="41"/>
  <c r="J468" i="41"/>
  <c r="O467" i="41"/>
  <c r="J467" i="41"/>
  <c r="O466" i="41"/>
  <c r="J466" i="41"/>
  <c r="O465" i="41"/>
  <c r="J465" i="41"/>
  <c r="O464" i="41"/>
  <c r="J464" i="41"/>
  <c r="O463" i="41"/>
  <c r="J463" i="41"/>
  <c r="O462" i="41"/>
  <c r="J462" i="41"/>
  <c r="O461" i="41"/>
  <c r="J461" i="41"/>
  <c r="O460" i="41"/>
  <c r="J460" i="41"/>
  <c r="O459" i="41"/>
  <c r="J459" i="41"/>
  <c r="O458" i="41"/>
  <c r="J458" i="41"/>
  <c r="O457" i="41"/>
  <c r="J457" i="41"/>
  <c r="O456" i="41"/>
  <c r="J456" i="41"/>
  <c r="O455" i="41"/>
  <c r="J455" i="41"/>
  <c r="O454" i="41"/>
  <c r="J454" i="41"/>
  <c r="O453" i="41"/>
  <c r="J453" i="41"/>
  <c r="O452" i="41"/>
  <c r="J452" i="41"/>
  <c r="O451" i="41"/>
  <c r="J451" i="41"/>
  <c r="O450" i="41"/>
  <c r="J450" i="41"/>
  <c r="O449" i="41"/>
  <c r="J449" i="41"/>
  <c r="O448" i="41"/>
  <c r="J448" i="41"/>
  <c r="O447" i="41"/>
  <c r="J447" i="41"/>
  <c r="O446" i="41"/>
  <c r="J446" i="41"/>
  <c r="O445" i="41"/>
  <c r="J445" i="41"/>
  <c r="O444" i="41"/>
  <c r="J444" i="41"/>
  <c r="O443" i="41"/>
  <c r="J443" i="41"/>
  <c r="O442" i="41"/>
  <c r="J442" i="41"/>
  <c r="O441" i="41"/>
  <c r="J441" i="41"/>
  <c r="O440" i="41"/>
  <c r="J440" i="41"/>
  <c r="O439" i="41"/>
  <c r="J439" i="41"/>
  <c r="O438" i="41"/>
  <c r="J438" i="41"/>
  <c r="O437" i="41"/>
  <c r="J437" i="41"/>
  <c r="O436" i="41"/>
  <c r="J436" i="41"/>
  <c r="O435" i="41"/>
  <c r="J435" i="41"/>
  <c r="O434" i="41"/>
  <c r="J434" i="41"/>
  <c r="O433" i="41"/>
  <c r="J433" i="41"/>
  <c r="O432" i="41"/>
  <c r="J432" i="41"/>
  <c r="O431" i="41"/>
  <c r="J431" i="41"/>
  <c r="O430" i="41"/>
  <c r="J430" i="41"/>
  <c r="O429" i="41"/>
  <c r="J429" i="41"/>
  <c r="O428" i="41"/>
  <c r="J428" i="41"/>
  <c r="O427" i="41"/>
  <c r="J427" i="41"/>
  <c r="O426" i="41"/>
  <c r="J426" i="41"/>
  <c r="O425" i="41"/>
  <c r="J425" i="41"/>
  <c r="O424" i="41"/>
  <c r="J424" i="41"/>
  <c r="O423" i="41"/>
  <c r="J423" i="41"/>
  <c r="O422" i="41"/>
  <c r="J422" i="41"/>
  <c r="O421" i="41"/>
  <c r="J421" i="41"/>
  <c r="O420" i="41"/>
  <c r="J420" i="41"/>
  <c r="O419" i="41"/>
  <c r="J419" i="41"/>
  <c r="O418" i="41"/>
  <c r="J418" i="41"/>
  <c r="O417" i="41"/>
  <c r="J417" i="41"/>
  <c r="O416" i="41"/>
  <c r="J416" i="41"/>
  <c r="O415" i="41"/>
  <c r="J415" i="41"/>
  <c r="O414" i="41"/>
  <c r="J414" i="41"/>
  <c r="O413" i="41"/>
  <c r="J413" i="41"/>
  <c r="O412" i="41"/>
  <c r="J412" i="41"/>
  <c r="O411" i="41"/>
  <c r="J411" i="41"/>
  <c r="O410" i="41"/>
  <c r="J410" i="41"/>
  <c r="O409" i="41"/>
  <c r="J409" i="41"/>
  <c r="O408" i="41"/>
  <c r="J408" i="41"/>
  <c r="O407" i="41"/>
  <c r="J407" i="41"/>
  <c r="O406" i="41"/>
  <c r="J406" i="41"/>
  <c r="O405" i="41"/>
  <c r="J405" i="41"/>
  <c r="O404" i="41"/>
  <c r="J404" i="41"/>
  <c r="O403" i="41"/>
  <c r="J403" i="41"/>
  <c r="O402" i="41"/>
  <c r="J402" i="41"/>
  <c r="O401" i="41"/>
  <c r="J401" i="41"/>
  <c r="O400" i="41"/>
  <c r="J400" i="41"/>
  <c r="O399" i="41"/>
  <c r="J399" i="41"/>
  <c r="O398" i="41"/>
  <c r="J398" i="41"/>
  <c r="O397" i="41"/>
  <c r="J397" i="41"/>
  <c r="O396" i="41"/>
  <c r="J396" i="41"/>
  <c r="O395" i="41"/>
  <c r="J395" i="41"/>
  <c r="O394" i="41"/>
  <c r="J394" i="41"/>
  <c r="O393" i="41"/>
  <c r="J393" i="41"/>
  <c r="O392" i="41"/>
  <c r="J392" i="41"/>
  <c r="O391" i="41"/>
  <c r="J391" i="41"/>
  <c r="O390" i="41"/>
  <c r="J390" i="41"/>
  <c r="O389" i="41"/>
  <c r="J389" i="41"/>
  <c r="O388" i="41"/>
  <c r="J388" i="41"/>
  <c r="O387" i="41"/>
  <c r="J387" i="41"/>
  <c r="O386" i="41"/>
  <c r="J386" i="41"/>
  <c r="O385" i="41"/>
  <c r="J385" i="41"/>
  <c r="O384" i="41"/>
  <c r="J384" i="41"/>
  <c r="O383" i="41"/>
  <c r="J383" i="41"/>
  <c r="O382" i="41"/>
  <c r="J382" i="41"/>
  <c r="O381" i="41"/>
  <c r="J381" i="41"/>
  <c r="O380" i="41"/>
  <c r="J380" i="41"/>
  <c r="O379" i="41"/>
  <c r="J379" i="41"/>
  <c r="O378" i="41"/>
  <c r="J378" i="41"/>
  <c r="O377" i="41"/>
  <c r="J377" i="41"/>
  <c r="O376" i="41"/>
  <c r="J376" i="41"/>
  <c r="O375" i="41"/>
  <c r="J375" i="41"/>
  <c r="O374" i="41"/>
  <c r="J374" i="41"/>
  <c r="O373" i="41"/>
  <c r="J373" i="41"/>
  <c r="O372" i="41"/>
  <c r="J372" i="41"/>
  <c r="O371" i="41"/>
  <c r="J371" i="41"/>
  <c r="O370" i="41"/>
  <c r="J370" i="41"/>
  <c r="O369" i="41"/>
  <c r="J369" i="41"/>
  <c r="O368" i="41"/>
  <c r="J368" i="41"/>
  <c r="O367" i="41"/>
  <c r="J367" i="41"/>
  <c r="O366" i="41"/>
  <c r="J366" i="41"/>
  <c r="O365" i="41"/>
  <c r="J365" i="41"/>
  <c r="O364" i="41"/>
  <c r="J364" i="41"/>
  <c r="O363" i="41"/>
  <c r="J363" i="41"/>
  <c r="O362" i="41"/>
  <c r="J362" i="41"/>
  <c r="O361" i="41"/>
  <c r="J361" i="41"/>
  <c r="O360" i="41"/>
  <c r="J360" i="41"/>
  <c r="O359" i="41"/>
  <c r="J359" i="41"/>
  <c r="O358" i="41"/>
  <c r="J358" i="41"/>
  <c r="O357" i="41"/>
  <c r="J357" i="41"/>
  <c r="O356" i="41"/>
  <c r="J356" i="41"/>
  <c r="O355" i="41"/>
  <c r="J355" i="41"/>
  <c r="O354" i="41"/>
  <c r="J354" i="41"/>
  <c r="O353" i="41"/>
  <c r="J353" i="41"/>
  <c r="O352" i="41"/>
  <c r="J352" i="41"/>
  <c r="O351" i="41"/>
  <c r="J351" i="41"/>
  <c r="O350" i="41"/>
  <c r="J350" i="41"/>
  <c r="O349" i="41"/>
  <c r="J349" i="41"/>
  <c r="O348" i="41"/>
  <c r="J348" i="41"/>
  <c r="O347" i="41"/>
  <c r="J347" i="41"/>
  <c r="O346" i="41"/>
  <c r="J346" i="41"/>
  <c r="O345" i="41"/>
  <c r="J345" i="41"/>
  <c r="O344" i="41"/>
  <c r="J344" i="41"/>
  <c r="O343" i="41"/>
  <c r="J343" i="41"/>
  <c r="O342" i="41"/>
  <c r="J342" i="41"/>
  <c r="O341" i="41"/>
  <c r="J341" i="41"/>
  <c r="O340" i="41"/>
  <c r="J340" i="41"/>
  <c r="O339" i="41"/>
  <c r="J339" i="41"/>
  <c r="O338" i="41"/>
  <c r="J338" i="41"/>
  <c r="O337" i="41"/>
  <c r="J337" i="41"/>
  <c r="O336" i="41"/>
  <c r="J336" i="41"/>
  <c r="O335" i="41"/>
  <c r="J335" i="41"/>
  <c r="O334" i="41"/>
  <c r="J334" i="41"/>
  <c r="O333" i="41"/>
  <c r="J333" i="41"/>
  <c r="O332" i="41"/>
  <c r="J332" i="41"/>
  <c r="O331" i="41"/>
  <c r="J331" i="41"/>
  <c r="O330" i="41"/>
  <c r="J330" i="41"/>
  <c r="O329" i="41"/>
  <c r="J329" i="41"/>
  <c r="O328" i="41"/>
  <c r="J328" i="41"/>
  <c r="O327" i="41"/>
  <c r="J327" i="41"/>
  <c r="O326" i="41"/>
  <c r="J326" i="41"/>
  <c r="O325" i="41"/>
  <c r="J325" i="41"/>
  <c r="O324" i="41"/>
  <c r="J324" i="41"/>
  <c r="O323" i="41"/>
  <c r="J323" i="41"/>
  <c r="O322" i="41"/>
  <c r="J322" i="41"/>
  <c r="O321" i="41"/>
  <c r="J321" i="41"/>
  <c r="O320" i="41"/>
  <c r="J320" i="41"/>
  <c r="O319" i="41"/>
  <c r="J319" i="41"/>
  <c r="O318" i="41"/>
  <c r="J318" i="41"/>
  <c r="O317" i="41"/>
  <c r="J317" i="41"/>
  <c r="O316" i="41"/>
  <c r="J316" i="41"/>
  <c r="O315" i="41"/>
  <c r="J315" i="41"/>
  <c r="O314" i="41"/>
  <c r="J314" i="41"/>
  <c r="O313" i="41"/>
  <c r="J313" i="41"/>
  <c r="O312" i="41"/>
  <c r="J312" i="41"/>
  <c r="O311" i="41"/>
  <c r="J311" i="41"/>
  <c r="O310" i="41"/>
  <c r="J310" i="41"/>
  <c r="O309" i="41"/>
  <c r="J309" i="41"/>
  <c r="O308" i="41"/>
  <c r="J308" i="41"/>
  <c r="O307" i="41"/>
  <c r="J307" i="41"/>
  <c r="O306" i="41"/>
  <c r="J306" i="41"/>
  <c r="O305" i="41"/>
  <c r="J305" i="41"/>
  <c r="O304" i="41"/>
  <c r="J304" i="41"/>
  <c r="O303" i="41"/>
  <c r="J303" i="41"/>
  <c r="O302" i="41"/>
  <c r="J302" i="41"/>
  <c r="O301" i="41"/>
  <c r="J301" i="41"/>
  <c r="O300" i="41"/>
  <c r="J300" i="41"/>
  <c r="O299" i="41"/>
  <c r="J299" i="41"/>
  <c r="O298" i="41"/>
  <c r="J298" i="41"/>
  <c r="O297" i="41"/>
  <c r="J297" i="41"/>
  <c r="O296" i="41"/>
  <c r="J296" i="41"/>
  <c r="O295" i="41"/>
  <c r="J295" i="41"/>
  <c r="O294" i="41"/>
  <c r="J294" i="41"/>
  <c r="O293" i="41"/>
  <c r="J293" i="41"/>
  <c r="O292" i="41"/>
  <c r="J292" i="41"/>
  <c r="O291" i="41"/>
  <c r="J291" i="41"/>
  <c r="O290" i="41"/>
  <c r="J290" i="41"/>
  <c r="O289" i="41"/>
  <c r="J289" i="41"/>
  <c r="O288" i="41"/>
  <c r="J288" i="41"/>
  <c r="O287" i="41"/>
  <c r="J287" i="41"/>
  <c r="O286" i="41"/>
  <c r="J286" i="41"/>
  <c r="O285" i="41"/>
  <c r="J285" i="41"/>
  <c r="O284" i="41"/>
  <c r="J284" i="41"/>
  <c r="O283" i="41"/>
  <c r="J283" i="41"/>
  <c r="O282" i="41"/>
  <c r="J282" i="41"/>
  <c r="O281" i="41"/>
  <c r="J281" i="41"/>
  <c r="O280" i="41"/>
  <c r="J280" i="41"/>
  <c r="O279" i="41"/>
  <c r="J279" i="41"/>
  <c r="O278" i="41"/>
  <c r="J278" i="41"/>
  <c r="O277" i="41"/>
  <c r="J277" i="41"/>
  <c r="O276" i="41"/>
  <c r="J276" i="41"/>
  <c r="O275" i="41"/>
  <c r="J275" i="41"/>
  <c r="O274" i="41"/>
  <c r="J274" i="41"/>
  <c r="O273" i="41"/>
  <c r="J273" i="41"/>
  <c r="O272" i="41"/>
  <c r="J272" i="41"/>
  <c r="O271" i="41"/>
  <c r="J271" i="41"/>
  <c r="O270" i="41"/>
  <c r="J270" i="41"/>
  <c r="O269" i="41"/>
  <c r="J269" i="41"/>
  <c r="O268" i="41"/>
  <c r="J268" i="41"/>
  <c r="O267" i="41"/>
  <c r="J267" i="41"/>
  <c r="O266" i="41"/>
  <c r="J266" i="41"/>
  <c r="O265" i="41"/>
  <c r="J265" i="41"/>
  <c r="O264" i="41"/>
  <c r="J264" i="41"/>
  <c r="O263" i="41"/>
  <c r="J263" i="41"/>
  <c r="O262" i="41"/>
  <c r="J262" i="41"/>
  <c r="O261" i="41"/>
  <c r="J261" i="41"/>
  <c r="O260" i="41"/>
  <c r="J260" i="41"/>
  <c r="O259" i="41"/>
  <c r="J259" i="41"/>
  <c r="O258" i="41"/>
  <c r="J258" i="41"/>
  <c r="O257" i="41"/>
  <c r="J257" i="41"/>
  <c r="O256" i="41"/>
  <c r="J256" i="41"/>
  <c r="O255" i="41"/>
  <c r="J255" i="41"/>
  <c r="O254" i="41"/>
  <c r="J254" i="41"/>
  <c r="O253" i="41"/>
  <c r="J253" i="41"/>
  <c r="O252" i="41"/>
  <c r="J252" i="41"/>
  <c r="O251" i="41"/>
  <c r="J251" i="41"/>
  <c r="O250" i="41"/>
  <c r="J250" i="41"/>
  <c r="O249" i="41"/>
  <c r="J249" i="41"/>
  <c r="O248" i="41"/>
  <c r="J248" i="41"/>
  <c r="O247" i="41"/>
  <c r="J247" i="41"/>
  <c r="O246" i="41"/>
  <c r="J246" i="41"/>
  <c r="O245" i="41"/>
  <c r="J245" i="41"/>
  <c r="O244" i="41"/>
  <c r="J244" i="41"/>
  <c r="O243" i="41"/>
  <c r="J243" i="41"/>
  <c r="O242" i="41"/>
  <c r="J242" i="41"/>
  <c r="O241" i="41"/>
  <c r="J241" i="41"/>
  <c r="O240" i="41"/>
  <c r="J240" i="41"/>
  <c r="O239" i="41"/>
  <c r="J239" i="41"/>
  <c r="O238" i="41"/>
  <c r="J238" i="41"/>
  <c r="O237" i="41"/>
  <c r="J237" i="41"/>
  <c r="O236" i="41"/>
  <c r="J236" i="41"/>
  <c r="O235" i="41"/>
  <c r="J235" i="41"/>
  <c r="O234" i="41"/>
  <c r="J234" i="41"/>
  <c r="O233" i="41"/>
  <c r="J233" i="41"/>
  <c r="O232" i="41"/>
  <c r="J232" i="41"/>
  <c r="O231" i="41"/>
  <c r="J231" i="41"/>
  <c r="O230" i="41"/>
  <c r="J230" i="41"/>
  <c r="O229" i="41"/>
  <c r="J229" i="41"/>
  <c r="O228" i="41"/>
  <c r="J228" i="41"/>
  <c r="O227" i="41"/>
  <c r="J227" i="41"/>
  <c r="O226" i="41"/>
  <c r="J226" i="41"/>
  <c r="O225" i="41"/>
  <c r="J225" i="41"/>
  <c r="O224" i="41"/>
  <c r="J224" i="41"/>
  <c r="O223" i="41"/>
  <c r="J223" i="41"/>
  <c r="O222" i="41"/>
  <c r="J222" i="41"/>
  <c r="O221" i="41"/>
  <c r="J221" i="41"/>
  <c r="O220" i="41"/>
  <c r="J220" i="41"/>
  <c r="O219" i="41"/>
  <c r="J219" i="41"/>
  <c r="O218" i="41"/>
  <c r="J218" i="41"/>
  <c r="O217" i="41"/>
  <c r="J217" i="41"/>
  <c r="O216" i="41"/>
  <c r="J216" i="41"/>
  <c r="O215" i="41"/>
  <c r="J215" i="41"/>
  <c r="O214" i="41"/>
  <c r="J214" i="41"/>
  <c r="O213" i="41"/>
  <c r="J213" i="41"/>
  <c r="O212" i="41"/>
  <c r="J212" i="41"/>
  <c r="O211" i="41"/>
  <c r="J211" i="41"/>
  <c r="O210" i="41"/>
  <c r="J210" i="41"/>
  <c r="O209" i="41"/>
  <c r="J209" i="41"/>
  <c r="O208" i="41"/>
  <c r="J208" i="41"/>
  <c r="O207" i="41"/>
  <c r="J207" i="41"/>
  <c r="O206" i="41"/>
  <c r="J206" i="41"/>
  <c r="O205" i="41"/>
  <c r="J205" i="41"/>
  <c r="O204" i="41"/>
  <c r="J204" i="41"/>
  <c r="O203" i="41"/>
  <c r="J203" i="41"/>
  <c r="O202" i="41"/>
  <c r="J202" i="41"/>
  <c r="O201" i="41"/>
  <c r="J201" i="41"/>
  <c r="O200" i="41"/>
  <c r="J200" i="41"/>
  <c r="O199" i="41"/>
  <c r="J199" i="41"/>
  <c r="O198" i="41"/>
  <c r="J198" i="41"/>
  <c r="O197" i="41"/>
  <c r="J197" i="41"/>
  <c r="O196" i="41"/>
  <c r="J196" i="41"/>
  <c r="O195" i="41"/>
  <c r="J195" i="41"/>
  <c r="O194" i="41"/>
  <c r="J194" i="41"/>
  <c r="O193" i="41"/>
  <c r="J193" i="41"/>
  <c r="O192" i="41"/>
  <c r="J192" i="41"/>
  <c r="O191" i="41"/>
  <c r="J191" i="41"/>
  <c r="O190" i="41"/>
  <c r="J190" i="41"/>
  <c r="O189" i="41"/>
  <c r="J189" i="41"/>
  <c r="O188" i="41"/>
  <c r="J188" i="41"/>
  <c r="O187" i="41"/>
  <c r="J187" i="41"/>
  <c r="O186" i="41"/>
  <c r="J186" i="41"/>
  <c r="O185" i="41"/>
  <c r="J185" i="41"/>
  <c r="O184" i="41"/>
  <c r="J184" i="41"/>
  <c r="O183" i="41"/>
  <c r="J183" i="41"/>
  <c r="O182" i="41"/>
  <c r="J182" i="41"/>
  <c r="O181" i="41"/>
  <c r="J181" i="41"/>
  <c r="O180" i="41"/>
  <c r="J180" i="41"/>
  <c r="O179" i="41"/>
  <c r="J179" i="41"/>
  <c r="O178" i="41"/>
  <c r="J178" i="41"/>
  <c r="O177" i="41"/>
  <c r="J177" i="41"/>
  <c r="O176" i="41"/>
  <c r="J176" i="41"/>
  <c r="O175" i="41"/>
  <c r="J175" i="41"/>
  <c r="O174" i="41"/>
  <c r="J174" i="41"/>
  <c r="O173" i="41"/>
  <c r="J173" i="41"/>
  <c r="O172" i="41"/>
  <c r="J172" i="41"/>
  <c r="O171" i="41"/>
  <c r="J171" i="41"/>
  <c r="O170" i="41"/>
  <c r="J170" i="41"/>
  <c r="O169" i="41"/>
  <c r="J169" i="41"/>
  <c r="O168" i="41"/>
  <c r="J168" i="41"/>
  <c r="O167" i="41"/>
  <c r="J167" i="41"/>
  <c r="O166" i="41"/>
  <c r="J166" i="41"/>
  <c r="O165" i="41"/>
  <c r="J165" i="41"/>
  <c r="O164" i="41"/>
  <c r="J164" i="41"/>
  <c r="O163" i="41"/>
  <c r="J163" i="41"/>
  <c r="O162" i="41"/>
  <c r="J162" i="41"/>
  <c r="O161" i="41"/>
  <c r="J161" i="41"/>
  <c r="O160" i="41"/>
  <c r="J160" i="41"/>
  <c r="O159" i="41"/>
  <c r="J159" i="41"/>
  <c r="O158" i="41"/>
  <c r="J158" i="41"/>
  <c r="O157" i="41"/>
  <c r="J157" i="41"/>
  <c r="O156" i="41"/>
  <c r="J156" i="41"/>
  <c r="O155" i="41"/>
  <c r="J155" i="41"/>
  <c r="O154" i="41"/>
  <c r="J154" i="41"/>
  <c r="O153" i="41"/>
  <c r="J153" i="41"/>
  <c r="O152" i="41"/>
  <c r="J152" i="41"/>
  <c r="O151" i="41"/>
  <c r="J151" i="41"/>
  <c r="O150" i="41"/>
  <c r="J150" i="41"/>
  <c r="O149" i="41"/>
  <c r="J149" i="41"/>
  <c r="O148" i="41"/>
  <c r="J148" i="41"/>
  <c r="O147" i="41"/>
  <c r="J147" i="41"/>
  <c r="O146" i="41"/>
  <c r="J146" i="41"/>
  <c r="O145" i="41"/>
  <c r="J145" i="41"/>
  <c r="O144" i="41"/>
  <c r="J144" i="41"/>
  <c r="O143" i="41"/>
  <c r="J143" i="41"/>
  <c r="O142" i="41"/>
  <c r="J142" i="41"/>
  <c r="O141" i="41"/>
  <c r="J141" i="41"/>
  <c r="O140" i="41"/>
  <c r="J140" i="41"/>
  <c r="O139" i="41"/>
  <c r="J139" i="41"/>
  <c r="O138" i="41"/>
  <c r="J138" i="41"/>
  <c r="O137" i="41"/>
  <c r="J137" i="41"/>
  <c r="O136" i="41"/>
  <c r="J136" i="41"/>
  <c r="O135" i="41"/>
  <c r="J135" i="41"/>
  <c r="O134" i="41"/>
  <c r="J134" i="41"/>
  <c r="O133" i="41"/>
  <c r="J133" i="41"/>
  <c r="O132" i="41"/>
  <c r="J132" i="41"/>
  <c r="O131" i="41"/>
  <c r="J131" i="41"/>
  <c r="O130" i="41"/>
  <c r="J130" i="41"/>
  <c r="O129" i="41"/>
  <c r="J129" i="41"/>
  <c r="O128" i="41"/>
  <c r="J128" i="41"/>
  <c r="O127" i="41"/>
  <c r="J127" i="41"/>
  <c r="O126" i="41"/>
  <c r="J126" i="41"/>
  <c r="O125" i="41"/>
  <c r="J125" i="41"/>
  <c r="O124" i="41"/>
  <c r="J124" i="41"/>
  <c r="O123" i="41"/>
  <c r="J123" i="41"/>
  <c r="O122" i="41"/>
  <c r="J122" i="41"/>
  <c r="O121" i="41"/>
  <c r="J121" i="41"/>
  <c r="O120" i="41"/>
  <c r="J120" i="41"/>
  <c r="O119" i="41"/>
  <c r="J119" i="41"/>
  <c r="O118" i="41"/>
  <c r="J118" i="41"/>
  <c r="O117" i="41"/>
  <c r="J117" i="41"/>
  <c r="O116" i="41"/>
  <c r="J116" i="41"/>
  <c r="O115" i="41"/>
  <c r="J115" i="41"/>
  <c r="O114" i="41"/>
  <c r="J114" i="41"/>
  <c r="O113" i="41"/>
  <c r="J113" i="41"/>
  <c r="O112" i="41"/>
  <c r="J112" i="41"/>
  <c r="O111" i="41"/>
  <c r="J111" i="41"/>
  <c r="O110" i="41"/>
  <c r="J110" i="41"/>
  <c r="O109" i="41"/>
  <c r="J109" i="41"/>
  <c r="O108" i="41"/>
  <c r="J108" i="41"/>
  <c r="O107" i="41"/>
  <c r="J107" i="41"/>
  <c r="O106" i="41"/>
  <c r="J106" i="41"/>
  <c r="O105" i="41"/>
  <c r="J105" i="41"/>
  <c r="O104" i="41"/>
  <c r="J104" i="41"/>
  <c r="O103" i="41"/>
  <c r="J103" i="41"/>
  <c r="O102" i="41"/>
  <c r="J102" i="41"/>
  <c r="O101" i="41"/>
  <c r="J101" i="41"/>
  <c r="O100" i="41"/>
  <c r="J100" i="41"/>
  <c r="O99" i="41"/>
  <c r="J99" i="41"/>
  <c r="O98" i="41"/>
  <c r="J98" i="41"/>
  <c r="O97" i="41"/>
  <c r="J97" i="41"/>
  <c r="O96" i="41"/>
  <c r="J96" i="41"/>
  <c r="O95" i="41"/>
  <c r="J95" i="41"/>
  <c r="O94" i="41"/>
  <c r="J94" i="41"/>
  <c r="O93" i="41"/>
  <c r="J93" i="41"/>
  <c r="O92" i="41"/>
  <c r="J92" i="41"/>
  <c r="O91" i="41"/>
  <c r="J91" i="41"/>
  <c r="O90" i="41"/>
  <c r="J90" i="41"/>
  <c r="O89" i="41"/>
  <c r="J89" i="41"/>
  <c r="O88" i="41"/>
  <c r="J88" i="41"/>
  <c r="O87" i="41"/>
  <c r="J87" i="41"/>
  <c r="O86" i="41"/>
  <c r="J86" i="41"/>
  <c r="O85" i="41"/>
  <c r="J85" i="41"/>
  <c r="O84" i="41"/>
  <c r="J84" i="41"/>
  <c r="O83" i="41"/>
  <c r="J83" i="41"/>
  <c r="O82" i="41"/>
  <c r="J82" i="41"/>
  <c r="O81" i="41"/>
  <c r="J81" i="41"/>
  <c r="O80" i="41"/>
  <c r="J80" i="41"/>
  <c r="O79" i="41"/>
  <c r="J79" i="41"/>
  <c r="O78" i="41"/>
  <c r="J78" i="41"/>
  <c r="O77" i="41"/>
  <c r="J77" i="41"/>
  <c r="O76" i="41"/>
  <c r="J76" i="41"/>
  <c r="O75" i="41"/>
  <c r="J75" i="41"/>
  <c r="O74" i="41"/>
  <c r="J74" i="41"/>
  <c r="O73" i="41"/>
  <c r="J73" i="41"/>
  <c r="O72" i="41"/>
  <c r="J72" i="41"/>
  <c r="O71" i="41"/>
  <c r="J71" i="41"/>
  <c r="O70" i="41"/>
  <c r="J70" i="41"/>
  <c r="O69" i="41"/>
  <c r="J69" i="41"/>
  <c r="O68" i="41"/>
  <c r="J68" i="41"/>
  <c r="O67" i="41"/>
  <c r="J67" i="41"/>
  <c r="O66" i="41"/>
  <c r="J66" i="41"/>
  <c r="O65" i="41"/>
  <c r="J65" i="41"/>
  <c r="O64" i="41"/>
  <c r="J64" i="41"/>
  <c r="O63" i="41"/>
  <c r="J63" i="41"/>
  <c r="O62" i="41"/>
  <c r="J62" i="41"/>
  <c r="O61" i="41"/>
  <c r="J61" i="41"/>
  <c r="O60" i="41"/>
  <c r="J60" i="41"/>
  <c r="O59" i="41"/>
  <c r="J59" i="41"/>
  <c r="O58" i="41"/>
  <c r="J58" i="41"/>
  <c r="O57" i="41"/>
  <c r="J57" i="41"/>
  <c r="O56" i="41"/>
  <c r="J56" i="41"/>
  <c r="O55" i="41"/>
  <c r="J55" i="41"/>
  <c r="O54" i="41"/>
  <c r="J54" i="41"/>
  <c r="O53" i="41"/>
  <c r="J53" i="41"/>
  <c r="O52" i="41"/>
  <c r="J52" i="41"/>
  <c r="O51" i="41"/>
  <c r="J51" i="41"/>
  <c r="O50" i="41"/>
  <c r="J50" i="41"/>
  <c r="O49" i="41"/>
  <c r="J49" i="41"/>
  <c r="O48" i="41"/>
  <c r="J48" i="41"/>
  <c r="O47" i="41"/>
  <c r="J47" i="41"/>
  <c r="O46" i="41"/>
  <c r="J46" i="41"/>
  <c r="O45" i="41"/>
  <c r="J45" i="41"/>
  <c r="O44" i="41"/>
  <c r="J44" i="41"/>
  <c r="O43" i="41"/>
  <c r="J43" i="41"/>
  <c r="O42" i="41"/>
  <c r="J42" i="41"/>
  <c r="O41" i="41"/>
  <c r="J41" i="41"/>
  <c r="O40" i="41"/>
  <c r="J40" i="41"/>
  <c r="O39" i="41"/>
  <c r="J39" i="41"/>
  <c r="O38" i="41"/>
  <c r="J38" i="41"/>
  <c r="O37" i="41"/>
  <c r="J37" i="41"/>
  <c r="O36" i="41"/>
  <c r="J36" i="41"/>
  <c r="O35" i="41"/>
  <c r="J35" i="41"/>
  <c r="O34" i="41"/>
  <c r="J34" i="41"/>
  <c r="O33" i="41"/>
  <c r="J33" i="41"/>
  <c r="O32" i="41"/>
  <c r="J32" i="41"/>
  <c r="O31" i="41"/>
  <c r="J31" i="41"/>
  <c r="O30" i="41"/>
  <c r="J30" i="41"/>
  <c r="O29" i="41"/>
  <c r="J29" i="41"/>
  <c r="O28" i="41"/>
  <c r="J28" i="41"/>
  <c r="O27" i="41"/>
  <c r="J27" i="41"/>
  <c r="O26" i="41"/>
  <c r="J26" i="41"/>
  <c r="O25" i="41"/>
  <c r="J25" i="41"/>
  <c r="O24" i="41"/>
  <c r="J24" i="41"/>
  <c r="O23" i="41"/>
  <c r="J23" i="41"/>
  <c r="O22" i="41"/>
  <c r="J22" i="41"/>
  <c r="O21" i="41"/>
  <c r="J21" i="41"/>
  <c r="O20" i="41"/>
  <c r="J20" i="41"/>
  <c r="O19" i="41"/>
  <c r="J19" i="41"/>
  <c r="O18" i="41"/>
  <c r="J18" i="41"/>
  <c r="O17" i="41"/>
  <c r="J17" i="41"/>
  <c r="O16" i="41"/>
  <c r="J16" i="41"/>
  <c r="O15" i="41"/>
  <c r="J15" i="41"/>
  <c r="O14" i="41"/>
  <c r="J14" i="41"/>
  <c r="O13" i="41"/>
  <c r="J13" i="41"/>
  <c r="O12" i="41"/>
  <c r="J12" i="41"/>
  <c r="O11" i="41"/>
  <c r="J11" i="41"/>
  <c r="O10" i="41"/>
  <c r="J10" i="41"/>
  <c r="O9" i="41"/>
  <c r="J9" i="41"/>
  <c r="O8" i="41"/>
  <c r="J8" i="41"/>
  <c r="O7" i="41"/>
  <c r="J7" i="41"/>
  <c r="O6" i="41"/>
  <c r="J6" i="41"/>
  <c r="O5" i="41"/>
  <c r="J5" i="41"/>
  <c r="O4" i="41"/>
  <c r="J4" i="41"/>
  <c r="O3" i="41"/>
  <c r="J3" i="41"/>
  <c r="O2" i="41"/>
  <c r="N290" i="35" l="1"/>
  <c r="I294" i="35"/>
  <c r="N294" i="35"/>
  <c r="I3" i="35" l="1"/>
  <c r="N3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2" i="35"/>
  <c r="I4" i="35"/>
  <c r="I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5" i="35"/>
  <c r="I296" i="35"/>
  <c r="I297" i="35"/>
  <c r="I298" i="35"/>
  <c r="I299" i="35"/>
  <c r="I300" i="35"/>
  <c r="I301" i="35"/>
  <c r="I302" i="35"/>
  <c r="I303" i="35"/>
  <c r="I304" i="35"/>
  <c r="I305" i="35"/>
  <c r="I306" i="35"/>
  <c r="I307" i="35"/>
  <c r="I308" i="35"/>
  <c r="I309" i="35"/>
  <c r="I310" i="35"/>
  <c r="I311" i="35"/>
  <c r="I312" i="35"/>
  <c r="I313" i="35"/>
  <c r="I314" i="35"/>
  <c r="I315" i="35"/>
  <c r="I316" i="35"/>
  <c r="I317" i="35"/>
  <c r="I318" i="35"/>
  <c r="I319" i="35"/>
  <c r="I320" i="35"/>
  <c r="I321" i="35"/>
  <c r="I322" i="35"/>
  <c r="I323" i="35"/>
  <c r="I324" i="35"/>
  <c r="I325" i="35"/>
  <c r="I326" i="35"/>
  <c r="I327" i="35"/>
  <c r="I328" i="35"/>
  <c r="I329" i="35"/>
  <c r="I330" i="35"/>
  <c r="I331" i="35"/>
  <c r="I332" i="35"/>
  <c r="I333" i="35"/>
  <c r="I334" i="35"/>
  <c r="I335" i="35"/>
  <c r="I336" i="35"/>
  <c r="I337" i="35"/>
  <c r="I338" i="35"/>
  <c r="I339" i="35"/>
  <c r="I340" i="35"/>
  <c r="I341" i="35"/>
  <c r="I342" i="35"/>
  <c r="I343" i="35"/>
  <c r="I344" i="35"/>
  <c r="I345" i="35"/>
  <c r="I346" i="35"/>
  <c r="I347" i="35"/>
  <c r="I348" i="35"/>
  <c r="I349" i="35"/>
  <c r="I350" i="35"/>
  <c r="I351" i="35"/>
  <c r="I352" i="35"/>
  <c r="I353" i="35"/>
  <c r="I354" i="35"/>
  <c r="I355" i="35"/>
  <c r="I356" i="35"/>
  <c r="I357" i="35"/>
  <c r="I358" i="35"/>
  <c r="I359" i="35"/>
  <c r="I360" i="35"/>
  <c r="I361" i="35"/>
  <c r="I362" i="35"/>
  <c r="I363" i="35"/>
  <c r="I364" i="35"/>
  <c r="I365" i="35"/>
  <c r="I366" i="35"/>
  <c r="I367" i="35"/>
  <c r="I368" i="35"/>
  <c r="I369" i="35"/>
  <c r="I370" i="35"/>
  <c r="I371" i="35"/>
  <c r="I372" i="35"/>
  <c r="I373" i="35"/>
  <c r="I374" i="35"/>
  <c r="I375" i="35"/>
  <c r="I376" i="35"/>
  <c r="I377" i="35"/>
  <c r="I378" i="35"/>
  <c r="I379" i="35"/>
  <c r="I380" i="35"/>
  <c r="I381" i="35"/>
  <c r="I382" i="35"/>
  <c r="I383" i="35"/>
  <c r="I384" i="35"/>
  <c r="I385" i="35"/>
  <c r="I386" i="35"/>
  <c r="I387" i="35"/>
  <c r="I388" i="35"/>
  <c r="I389" i="35"/>
  <c r="I390" i="35"/>
  <c r="I391" i="35"/>
  <c r="I392" i="35"/>
  <c r="I393" i="35"/>
  <c r="I394" i="35"/>
  <c r="I395" i="35"/>
  <c r="I396" i="35"/>
  <c r="I397" i="35"/>
  <c r="I398" i="35"/>
  <c r="I399" i="35"/>
  <c r="I400" i="35"/>
  <c r="I401" i="35"/>
  <c r="I402" i="35"/>
  <c r="I403" i="35"/>
  <c r="I404" i="35"/>
  <c r="I405" i="35"/>
  <c r="I406" i="35"/>
  <c r="I407" i="35"/>
  <c r="I408" i="35"/>
  <c r="I409" i="35"/>
  <c r="I410" i="35"/>
  <c r="I411" i="35"/>
  <c r="I412" i="35"/>
  <c r="I413" i="35"/>
  <c r="I414" i="35"/>
  <c r="I415" i="35"/>
  <c r="I416" i="35"/>
  <c r="I417" i="35"/>
  <c r="I418" i="35"/>
  <c r="I419" i="35"/>
  <c r="I420" i="35"/>
  <c r="I421" i="35"/>
  <c r="I422" i="35"/>
  <c r="I423" i="35"/>
  <c r="I424" i="35"/>
  <c r="I425" i="35"/>
  <c r="I426" i="35"/>
  <c r="I427" i="35"/>
  <c r="I428" i="35"/>
  <c r="I429" i="35"/>
  <c r="I430" i="35"/>
  <c r="I431" i="35"/>
  <c r="I432" i="35"/>
  <c r="I433" i="35"/>
  <c r="I434" i="35"/>
  <c r="I435" i="35"/>
  <c r="I436" i="35"/>
  <c r="I437" i="35"/>
  <c r="I438" i="35"/>
  <c r="I439" i="35"/>
  <c r="I440" i="35"/>
  <c r="I441" i="35"/>
  <c r="I442" i="35"/>
  <c r="I443" i="35"/>
  <c r="I444" i="35"/>
  <c r="I445" i="35"/>
  <c r="I446" i="35"/>
  <c r="I447" i="35"/>
  <c r="I448" i="35"/>
  <c r="I449" i="35"/>
  <c r="I450" i="35"/>
  <c r="I451" i="35"/>
  <c r="I452" i="35"/>
  <c r="I453" i="35"/>
  <c r="I454" i="35"/>
  <c r="I455" i="35"/>
  <c r="I456" i="35"/>
  <c r="I457" i="35"/>
  <c r="I458" i="35"/>
  <c r="I459" i="35"/>
  <c r="I460" i="35"/>
  <c r="I461" i="35"/>
  <c r="I462" i="35"/>
  <c r="I463" i="35"/>
  <c r="I464" i="35"/>
  <c r="I465" i="35"/>
  <c r="I466" i="35"/>
  <c r="I467" i="35"/>
  <c r="I468" i="35"/>
  <c r="I469" i="35"/>
  <c r="I470" i="35"/>
  <c r="I471" i="35"/>
  <c r="I472" i="35"/>
  <c r="I473" i="35"/>
  <c r="I474" i="35"/>
  <c r="I475" i="35"/>
  <c r="I476" i="35"/>
  <c r="I477" i="35"/>
  <c r="I478" i="35"/>
  <c r="I479" i="35"/>
  <c r="I480" i="35"/>
  <c r="I481" i="35"/>
  <c r="I482" i="35"/>
  <c r="I483" i="35"/>
  <c r="I484" i="35"/>
  <c r="I485" i="35"/>
  <c r="I486" i="35"/>
  <c r="I487" i="35"/>
  <c r="I488" i="35"/>
  <c r="I489" i="35"/>
  <c r="I490" i="35"/>
  <c r="I491" i="35"/>
  <c r="I492" i="35"/>
  <c r="I493" i="35"/>
  <c r="I494" i="35"/>
  <c r="I495" i="35"/>
  <c r="I496" i="35"/>
  <c r="I497" i="35"/>
  <c r="I498" i="35"/>
  <c r="I499" i="35"/>
  <c r="I500" i="35"/>
  <c r="I501" i="35"/>
  <c r="I502" i="35"/>
  <c r="I503" i="35"/>
  <c r="I504" i="35"/>
  <c r="I505" i="35"/>
  <c r="I506" i="35"/>
  <c r="I507" i="35"/>
  <c r="I508" i="35"/>
  <c r="I509" i="35"/>
  <c r="I510" i="35"/>
  <c r="I511" i="35"/>
  <c r="I512" i="35"/>
  <c r="I513" i="35"/>
  <c r="I514" i="35"/>
  <c r="I515" i="35"/>
  <c r="I516" i="35"/>
  <c r="I517" i="35"/>
  <c r="I518" i="35"/>
  <c r="I519" i="35"/>
  <c r="I520" i="35"/>
  <c r="I521" i="35"/>
  <c r="I522" i="35"/>
  <c r="I523" i="35"/>
  <c r="I524" i="35"/>
  <c r="I525" i="35"/>
  <c r="I526" i="35"/>
  <c r="I527" i="35"/>
  <c r="I528" i="35"/>
  <c r="I529" i="35"/>
  <c r="I530" i="35"/>
  <c r="I531" i="35"/>
  <c r="I532" i="35"/>
  <c r="I533" i="35"/>
  <c r="I534" i="35"/>
  <c r="I535" i="35"/>
  <c r="I536" i="35"/>
  <c r="I537" i="35"/>
  <c r="I538" i="35"/>
  <c r="I539" i="35"/>
  <c r="I540" i="35"/>
  <c r="I541" i="35"/>
  <c r="I542" i="35"/>
  <c r="I543" i="35"/>
  <c r="I544" i="35"/>
  <c r="I545" i="35"/>
  <c r="I546" i="35"/>
  <c r="I547" i="35"/>
  <c r="I548" i="35"/>
  <c r="I549" i="35"/>
  <c r="I550" i="35"/>
  <c r="I551" i="35"/>
  <c r="I552" i="35"/>
  <c r="I553" i="35"/>
  <c r="I554" i="35"/>
  <c r="I555" i="35"/>
  <c r="I556" i="35"/>
  <c r="I557" i="35"/>
  <c r="I558" i="35"/>
  <c r="I559" i="35"/>
  <c r="I560" i="35"/>
  <c r="I561" i="35"/>
  <c r="I562" i="35"/>
  <c r="I563" i="35"/>
  <c r="I564" i="35"/>
  <c r="I565" i="35"/>
  <c r="I566" i="35"/>
  <c r="I567" i="35"/>
  <c r="I568" i="35"/>
  <c r="I569" i="35"/>
  <c r="I570" i="35"/>
  <c r="I571" i="35"/>
  <c r="I572" i="35"/>
  <c r="I573" i="35"/>
  <c r="I574" i="35"/>
  <c r="I575" i="35"/>
  <c r="I576" i="35"/>
  <c r="I577" i="35"/>
  <c r="I578" i="35"/>
  <c r="I579" i="35"/>
  <c r="I580" i="35"/>
  <c r="I581" i="35"/>
  <c r="I582" i="35"/>
  <c r="I583" i="35"/>
  <c r="I584" i="35"/>
  <c r="I585" i="35"/>
  <c r="I586" i="35"/>
  <c r="I587" i="35"/>
  <c r="I588" i="35"/>
  <c r="I589" i="35"/>
  <c r="I590" i="35"/>
  <c r="I591" i="35"/>
  <c r="I592" i="35"/>
  <c r="I593" i="35"/>
  <c r="I594" i="35"/>
  <c r="I595" i="35"/>
  <c r="I596" i="35"/>
  <c r="I597" i="35"/>
  <c r="I598" i="35"/>
  <c r="I599" i="35"/>
  <c r="I600" i="35"/>
  <c r="I601" i="35"/>
  <c r="I602" i="35"/>
  <c r="I603" i="35"/>
  <c r="I604" i="35"/>
  <c r="I605" i="35"/>
  <c r="I606" i="35"/>
  <c r="I607" i="35"/>
  <c r="I608" i="35"/>
  <c r="I609" i="35"/>
  <c r="I610" i="35"/>
  <c r="I611" i="35"/>
  <c r="I612" i="35"/>
  <c r="I613" i="35"/>
  <c r="I614" i="35"/>
  <c r="I615" i="35"/>
  <c r="I616" i="35"/>
  <c r="I617" i="35"/>
  <c r="I618" i="35"/>
  <c r="I619" i="35"/>
  <c r="I620" i="35"/>
  <c r="I621" i="35"/>
  <c r="I622" i="35"/>
  <c r="I623" i="35"/>
  <c r="I624" i="35"/>
  <c r="I625" i="35"/>
  <c r="I626" i="35"/>
  <c r="I627" i="35"/>
  <c r="I628" i="35"/>
  <c r="I629" i="35"/>
  <c r="I630" i="35"/>
  <c r="I631" i="35"/>
  <c r="I632" i="35"/>
  <c r="I633" i="35"/>
  <c r="I634" i="35"/>
  <c r="I635" i="35"/>
  <c r="I636" i="35"/>
  <c r="I637" i="35"/>
  <c r="I638" i="35"/>
  <c r="I639" i="35"/>
  <c r="I640" i="35"/>
  <c r="I641" i="35"/>
  <c r="I642" i="35"/>
  <c r="I643" i="35"/>
  <c r="I644" i="35"/>
  <c r="I645" i="35"/>
  <c r="I646" i="35"/>
  <c r="I647" i="35"/>
  <c r="I648" i="35"/>
  <c r="I649" i="35"/>
  <c r="I650" i="35"/>
  <c r="I651" i="35"/>
  <c r="I652" i="35"/>
  <c r="I653" i="35"/>
  <c r="I654" i="35"/>
  <c r="I655" i="35"/>
  <c r="I656" i="35"/>
  <c r="I657" i="35"/>
  <c r="I658" i="35"/>
  <c r="I659" i="35"/>
  <c r="I660" i="35"/>
  <c r="I661" i="35"/>
  <c r="I662" i="35"/>
  <c r="I663" i="35"/>
  <c r="I664" i="35"/>
  <c r="I665" i="35"/>
  <c r="I666" i="35"/>
  <c r="I667" i="35"/>
  <c r="I669" i="35"/>
  <c r="I670" i="35"/>
  <c r="I671" i="35"/>
  <c r="I672" i="35"/>
  <c r="I673" i="35"/>
  <c r="I674" i="35"/>
  <c r="I675" i="35"/>
  <c r="I676" i="35"/>
  <c r="I677" i="35"/>
  <c r="I678" i="35"/>
  <c r="I679" i="35"/>
  <c r="I680" i="35"/>
  <c r="I681" i="35"/>
  <c r="I682" i="35"/>
  <c r="I683" i="35"/>
  <c r="I684" i="35"/>
  <c r="I685" i="35"/>
  <c r="I686" i="35"/>
  <c r="I687" i="35"/>
  <c r="I688" i="35"/>
  <c r="I689" i="35"/>
  <c r="I690" i="35"/>
  <c r="I691" i="35"/>
  <c r="I692" i="35"/>
  <c r="I693" i="35"/>
  <c r="I694" i="35"/>
  <c r="I695" i="35"/>
  <c r="I696" i="35"/>
  <c r="I697" i="35"/>
  <c r="I698" i="35"/>
  <c r="I699" i="35"/>
  <c r="I700" i="35"/>
  <c r="I701" i="35"/>
  <c r="I702" i="35"/>
  <c r="I703" i="35"/>
  <c r="I704" i="35"/>
  <c r="I705" i="35"/>
  <c r="I706" i="35"/>
  <c r="I707" i="35"/>
  <c r="I708" i="35"/>
  <c r="I709" i="35"/>
  <c r="I710" i="35"/>
  <c r="I711" i="35"/>
  <c r="I712" i="35"/>
  <c r="I713" i="35"/>
  <c r="I714" i="35"/>
  <c r="I715" i="35"/>
  <c r="I716" i="35"/>
  <c r="I717" i="35"/>
  <c r="I718" i="35"/>
  <c r="I719" i="35"/>
  <c r="I720" i="35"/>
  <c r="I721" i="35"/>
  <c r="I722" i="35"/>
  <c r="I723" i="35"/>
  <c r="I724" i="35"/>
  <c r="I725" i="35"/>
  <c r="I726" i="35"/>
  <c r="I727" i="35"/>
  <c r="I728" i="35"/>
  <c r="I729" i="35"/>
  <c r="I730" i="35"/>
  <c r="I731" i="35"/>
  <c r="I732" i="35"/>
  <c r="I733" i="35"/>
  <c r="I734" i="35"/>
  <c r="I735" i="35"/>
  <c r="I736" i="35"/>
  <c r="I737" i="35"/>
  <c r="I738" i="35"/>
  <c r="I739" i="35"/>
  <c r="I740" i="35"/>
  <c r="I741" i="35"/>
  <c r="I742" i="35"/>
  <c r="I743" i="35"/>
  <c r="I744" i="35"/>
  <c r="I745" i="35"/>
  <c r="I746" i="35"/>
  <c r="I747" i="35"/>
  <c r="I748" i="35"/>
  <c r="I749" i="35"/>
  <c r="I750" i="35"/>
  <c r="I751" i="35"/>
  <c r="I752" i="35"/>
  <c r="I753" i="35"/>
  <c r="I754" i="35"/>
  <c r="I755" i="35"/>
  <c r="I756" i="35"/>
  <c r="I757" i="35"/>
  <c r="I758" i="35"/>
  <c r="I759" i="35"/>
  <c r="I760" i="35"/>
  <c r="I761" i="35"/>
  <c r="I762" i="35"/>
  <c r="I763" i="35"/>
  <c r="I764" i="35"/>
  <c r="I765" i="35"/>
  <c r="I766" i="35"/>
  <c r="I767" i="35"/>
  <c r="I768" i="35"/>
  <c r="I769" i="35"/>
  <c r="I770" i="35"/>
  <c r="I771" i="35"/>
  <c r="I772" i="35"/>
  <c r="I773" i="35"/>
  <c r="I774" i="35"/>
  <c r="I775" i="35"/>
  <c r="I776" i="35"/>
  <c r="I777" i="35"/>
  <c r="I778" i="35"/>
  <c r="I779" i="35"/>
  <c r="I780" i="35"/>
  <c r="I781" i="35"/>
  <c r="I782" i="35"/>
  <c r="I783" i="35"/>
  <c r="I784" i="35"/>
  <c r="I785" i="35"/>
  <c r="I786" i="35"/>
  <c r="I787" i="35"/>
  <c r="I788" i="35"/>
  <c r="I789" i="35"/>
  <c r="I790" i="35"/>
  <c r="I791" i="35"/>
  <c r="I792" i="35"/>
  <c r="I793" i="35"/>
  <c r="I794" i="35"/>
  <c r="I795" i="35"/>
  <c r="I796" i="35"/>
  <c r="I797" i="35"/>
  <c r="I798" i="35"/>
  <c r="I799" i="35"/>
  <c r="I800" i="35"/>
  <c r="I801" i="35"/>
  <c r="I802" i="35"/>
  <c r="I803" i="35"/>
  <c r="I804" i="35"/>
  <c r="I805" i="35"/>
  <c r="I806" i="35"/>
  <c r="I807" i="35"/>
  <c r="I808" i="35"/>
  <c r="I809" i="35"/>
  <c r="I810" i="35"/>
  <c r="I811" i="35"/>
  <c r="I812" i="35"/>
  <c r="I813" i="35"/>
  <c r="I814" i="35"/>
  <c r="I815" i="35"/>
  <c r="I816" i="35"/>
  <c r="I817" i="35"/>
  <c r="I818" i="35"/>
  <c r="N818" i="35"/>
  <c r="N817" i="35"/>
  <c r="N816" i="35"/>
  <c r="N815" i="35"/>
  <c r="N814" i="35"/>
  <c r="N813" i="35"/>
  <c r="N812" i="35"/>
  <c r="N811" i="35"/>
  <c r="N810" i="35"/>
  <c r="N809" i="35"/>
  <c r="N808" i="35"/>
  <c r="N807" i="35"/>
  <c r="N806" i="35"/>
  <c r="N805" i="35"/>
  <c r="N804" i="35"/>
  <c r="N803" i="35"/>
  <c r="N802" i="35"/>
  <c r="N801" i="35"/>
  <c r="N800" i="35"/>
  <c r="N799" i="35"/>
  <c r="N798" i="35"/>
  <c r="N797" i="35"/>
  <c r="N796" i="35"/>
  <c r="N795" i="35"/>
  <c r="N794" i="35"/>
  <c r="N793" i="35"/>
  <c r="N792" i="35"/>
  <c r="N791" i="35"/>
  <c r="N790" i="35"/>
  <c r="N789" i="35"/>
  <c r="N788" i="35"/>
  <c r="N787" i="35"/>
  <c r="N786" i="35"/>
  <c r="N785" i="35"/>
  <c r="N784" i="35"/>
  <c r="N783" i="35"/>
  <c r="N782" i="35"/>
  <c r="N781" i="35"/>
  <c r="N780" i="35"/>
  <c r="N779" i="35"/>
  <c r="N778" i="35"/>
  <c r="N777" i="35"/>
  <c r="N776" i="35"/>
  <c r="N775" i="35"/>
  <c r="N774" i="35"/>
  <c r="N773" i="35"/>
  <c r="N772" i="35"/>
  <c r="N771" i="35"/>
  <c r="N770" i="35"/>
  <c r="N769" i="35"/>
  <c r="N768" i="35"/>
  <c r="N767" i="35"/>
  <c r="N766" i="35"/>
  <c r="N765" i="35"/>
  <c r="N764" i="35"/>
  <c r="N763" i="35"/>
  <c r="N762" i="35"/>
  <c r="N761" i="35"/>
  <c r="N760" i="35"/>
  <c r="N759" i="35"/>
  <c r="N758" i="35"/>
  <c r="N757" i="35"/>
  <c r="N756" i="35"/>
  <c r="N755" i="35"/>
  <c r="N754" i="35"/>
  <c r="N753" i="35"/>
  <c r="N752" i="35"/>
  <c r="N751" i="35"/>
  <c r="N750" i="35"/>
  <c r="N749" i="35"/>
  <c r="N748" i="35"/>
  <c r="N747" i="35"/>
  <c r="N746" i="35"/>
  <c r="N745" i="35"/>
  <c r="N744" i="35"/>
  <c r="N743" i="35"/>
  <c r="N742" i="35"/>
  <c r="N741" i="35"/>
  <c r="N740" i="35"/>
  <c r="N739" i="35"/>
  <c r="N738" i="35"/>
  <c r="N737" i="35"/>
  <c r="N736" i="35"/>
  <c r="N735" i="35"/>
  <c r="N734" i="35"/>
  <c r="N733" i="35"/>
  <c r="N732" i="35"/>
  <c r="N731" i="35"/>
  <c r="N730" i="35"/>
  <c r="N729" i="35"/>
  <c r="N728" i="35"/>
  <c r="N727" i="35"/>
  <c r="N726" i="35"/>
  <c r="N725" i="35"/>
  <c r="N724" i="35"/>
  <c r="N723" i="35"/>
  <c r="N722" i="35"/>
  <c r="N721" i="35"/>
  <c r="N720" i="35"/>
  <c r="N719" i="35"/>
  <c r="N718" i="35"/>
  <c r="N717" i="35"/>
  <c r="N716" i="35"/>
  <c r="N715" i="35"/>
  <c r="N714" i="35"/>
  <c r="N713" i="35"/>
  <c r="N712" i="35"/>
  <c r="N711" i="35"/>
  <c r="N710" i="35"/>
  <c r="N709" i="35"/>
  <c r="N708" i="35"/>
  <c r="N707" i="35"/>
  <c r="N706" i="35"/>
  <c r="N705" i="35"/>
  <c r="N704" i="35"/>
  <c r="N703" i="35"/>
  <c r="N702" i="35"/>
  <c r="N701" i="35"/>
  <c r="N700" i="35"/>
  <c r="N699" i="35"/>
  <c r="N698" i="35"/>
  <c r="N697" i="35"/>
  <c r="N696" i="35"/>
  <c r="N695" i="35"/>
  <c r="N694" i="35"/>
  <c r="N693" i="35"/>
  <c r="N692" i="35"/>
  <c r="N691" i="35"/>
  <c r="N690" i="35"/>
  <c r="N689" i="35"/>
  <c r="N688" i="35"/>
  <c r="N687" i="35"/>
  <c r="N686" i="35"/>
  <c r="N685" i="35"/>
  <c r="N684" i="35"/>
  <c r="N683" i="35"/>
  <c r="N682" i="35"/>
  <c r="N681" i="35"/>
  <c r="N680" i="35"/>
  <c r="N679" i="35"/>
  <c r="N678" i="35"/>
  <c r="N677" i="35"/>
  <c r="N676" i="35"/>
  <c r="N675" i="35"/>
  <c r="N674" i="35"/>
  <c r="N673" i="35"/>
  <c r="N672" i="35"/>
  <c r="N671" i="35"/>
  <c r="N670" i="35"/>
  <c r="N669" i="35"/>
  <c r="N668" i="35"/>
  <c r="N667" i="35"/>
  <c r="N666" i="35"/>
  <c r="N665" i="35"/>
  <c r="N664" i="35"/>
  <c r="N663" i="35"/>
  <c r="N662" i="35"/>
  <c r="N661" i="35"/>
  <c r="N660" i="35"/>
  <c r="N659" i="35"/>
  <c r="N658" i="35"/>
  <c r="N657" i="35"/>
  <c r="N656" i="35"/>
  <c r="N655" i="35"/>
  <c r="N654" i="35"/>
  <c r="N653" i="35"/>
  <c r="N652" i="35"/>
  <c r="N651" i="35"/>
  <c r="N650" i="35"/>
  <c r="N649" i="35"/>
  <c r="N648" i="35"/>
  <c r="N647" i="35"/>
  <c r="N646" i="35"/>
  <c r="N645" i="35"/>
  <c r="N644" i="35"/>
  <c r="N643" i="35"/>
  <c r="N642" i="35"/>
  <c r="N641" i="35"/>
  <c r="N640" i="35"/>
  <c r="N639" i="35"/>
  <c r="N638" i="35"/>
  <c r="N637" i="35"/>
  <c r="N636" i="35"/>
  <c r="N635" i="35"/>
  <c r="N634" i="35"/>
  <c r="N633" i="35"/>
  <c r="N632" i="35"/>
  <c r="N631" i="35"/>
  <c r="N630" i="35"/>
  <c r="N629" i="35"/>
  <c r="N628" i="35"/>
  <c r="N627" i="35"/>
  <c r="N626" i="35"/>
  <c r="N625" i="35"/>
  <c r="N624" i="35"/>
  <c r="N623" i="35"/>
  <c r="N622" i="35"/>
  <c r="N621" i="35"/>
  <c r="N620" i="35"/>
  <c r="N619" i="35"/>
  <c r="N618" i="35"/>
  <c r="N617" i="35"/>
  <c r="N616" i="35"/>
  <c r="N615" i="35"/>
  <c r="N614" i="35"/>
  <c r="N613" i="35"/>
  <c r="N612" i="35"/>
  <c r="N611" i="35"/>
  <c r="N610" i="35"/>
  <c r="N609" i="35"/>
  <c r="N608" i="35"/>
  <c r="N607" i="35"/>
  <c r="N606" i="35"/>
  <c r="N605" i="35"/>
  <c r="N604" i="35"/>
  <c r="N603" i="35"/>
  <c r="N602" i="35"/>
  <c r="N601" i="35"/>
  <c r="N600" i="35"/>
  <c r="N599" i="35"/>
  <c r="N598" i="35"/>
  <c r="N597" i="35"/>
  <c r="N596" i="35"/>
  <c r="N595" i="35"/>
  <c r="N594" i="35"/>
  <c r="N593" i="35"/>
  <c r="N592" i="35"/>
  <c r="N591" i="35"/>
  <c r="N590" i="35"/>
  <c r="N589" i="35"/>
  <c r="N588" i="35"/>
  <c r="N587" i="35"/>
  <c r="N586" i="35"/>
  <c r="N585" i="35"/>
  <c r="N584" i="35"/>
  <c r="N583" i="35"/>
  <c r="N582" i="35"/>
  <c r="N581" i="35"/>
  <c r="N580" i="35"/>
  <c r="N579" i="35"/>
  <c r="N578" i="35"/>
  <c r="N577" i="35"/>
  <c r="N576" i="35"/>
  <c r="N575" i="35"/>
  <c r="N574" i="35"/>
  <c r="N573" i="35"/>
  <c r="N572" i="35"/>
  <c r="N571" i="35"/>
  <c r="N570" i="35"/>
  <c r="N569" i="35"/>
  <c r="N568" i="35"/>
  <c r="N567" i="35"/>
  <c r="N566" i="35"/>
  <c r="N565" i="35"/>
  <c r="N564" i="35"/>
  <c r="N563" i="35"/>
  <c r="N562" i="35"/>
  <c r="N561" i="35"/>
  <c r="N560" i="35"/>
  <c r="N559" i="35"/>
  <c r="N558" i="35"/>
  <c r="N557" i="35"/>
  <c r="N556" i="35"/>
  <c r="N555" i="35"/>
  <c r="N554" i="35"/>
  <c r="N553" i="35"/>
  <c r="N552" i="35"/>
  <c r="N551" i="35"/>
  <c r="N550" i="35"/>
  <c r="N549" i="35"/>
  <c r="N548" i="35"/>
  <c r="N547" i="35"/>
  <c r="N546" i="35"/>
  <c r="N545" i="35"/>
  <c r="N544" i="35"/>
  <c r="N543" i="35"/>
  <c r="N542" i="35"/>
  <c r="N541" i="35"/>
  <c r="N540" i="35"/>
  <c r="N539" i="35"/>
  <c r="N538" i="35"/>
  <c r="N537" i="35"/>
  <c r="N536" i="35"/>
  <c r="N535" i="35"/>
  <c r="N534" i="35"/>
  <c r="N533" i="35"/>
  <c r="N532" i="35"/>
  <c r="N531" i="35"/>
  <c r="N530" i="35"/>
  <c r="N529" i="35"/>
  <c r="N528" i="35"/>
  <c r="N527" i="35"/>
  <c r="N526" i="35"/>
  <c r="N525" i="35"/>
  <c r="N524" i="35"/>
  <c r="N523" i="35"/>
  <c r="N522" i="35"/>
  <c r="N521" i="35"/>
  <c r="N520" i="35"/>
  <c r="N519" i="35"/>
  <c r="N518" i="35"/>
  <c r="N517" i="35"/>
  <c r="N516" i="35"/>
  <c r="N515" i="35"/>
  <c r="N514" i="35"/>
  <c r="N513" i="35"/>
  <c r="N512" i="35"/>
  <c r="N511" i="35"/>
  <c r="N510" i="35"/>
  <c r="N509" i="35"/>
  <c r="N508" i="35"/>
  <c r="N507" i="35"/>
  <c r="N506" i="35"/>
  <c r="N505" i="35"/>
  <c r="N504" i="35"/>
  <c r="N503" i="35"/>
  <c r="N502" i="35"/>
  <c r="N501" i="35"/>
  <c r="N500" i="35"/>
  <c r="N499" i="35"/>
  <c r="N498" i="35"/>
  <c r="N497" i="35"/>
  <c r="N496" i="35"/>
  <c r="N495" i="35"/>
  <c r="N494" i="35"/>
  <c r="N493" i="35"/>
  <c r="N492" i="35"/>
  <c r="N491" i="35"/>
  <c r="N490" i="35"/>
  <c r="N489" i="35"/>
  <c r="N488" i="35"/>
  <c r="N487" i="35"/>
  <c r="N486" i="35"/>
  <c r="N485" i="35"/>
  <c r="N484" i="35"/>
  <c r="N483" i="35"/>
  <c r="N482" i="35"/>
  <c r="N481" i="35"/>
  <c r="N480" i="35"/>
  <c r="N479" i="35"/>
  <c r="N478" i="35"/>
  <c r="N477" i="35"/>
  <c r="N476" i="35"/>
  <c r="N475" i="35"/>
  <c r="N474" i="35"/>
  <c r="N473" i="35"/>
  <c r="N472" i="35"/>
  <c r="N471" i="35"/>
  <c r="N470" i="35"/>
  <c r="N469" i="35"/>
  <c r="N468" i="35"/>
  <c r="N467" i="35"/>
  <c r="N466" i="35"/>
  <c r="N465" i="35"/>
  <c r="N464" i="35"/>
  <c r="N463" i="35"/>
  <c r="N462" i="35"/>
  <c r="N461" i="35"/>
  <c r="N460" i="35"/>
  <c r="N459" i="35"/>
  <c r="N458" i="35"/>
  <c r="N457" i="35"/>
  <c r="N456" i="35"/>
  <c r="N455" i="35"/>
  <c r="N454" i="35"/>
  <c r="N453" i="35"/>
  <c r="N452" i="35"/>
  <c r="N451" i="35"/>
  <c r="N450" i="35"/>
  <c r="N449" i="35"/>
  <c r="N448" i="35"/>
  <c r="N447" i="35"/>
  <c r="N446" i="35"/>
  <c r="N445" i="35"/>
  <c r="N444" i="35"/>
  <c r="N443" i="35"/>
  <c r="N442" i="35"/>
  <c r="N441" i="35"/>
  <c r="N440" i="35"/>
  <c r="N439" i="35"/>
  <c r="N438" i="35"/>
  <c r="N437" i="35"/>
  <c r="N436" i="35"/>
  <c r="N435" i="35"/>
  <c r="N434" i="35"/>
  <c r="N433" i="35"/>
  <c r="N432" i="35"/>
  <c r="N431" i="35"/>
  <c r="N430" i="35"/>
  <c r="N429" i="35"/>
  <c r="N428" i="35"/>
  <c r="N427" i="35"/>
  <c r="N426" i="35"/>
  <c r="N425" i="35"/>
  <c r="N424" i="35"/>
  <c r="N423" i="35"/>
  <c r="N422" i="35"/>
  <c r="N421" i="35"/>
  <c r="N420" i="35"/>
  <c r="N419" i="35"/>
  <c r="N418" i="35"/>
  <c r="N417" i="35"/>
  <c r="N416" i="35"/>
  <c r="N415" i="35"/>
  <c r="N414" i="35"/>
  <c r="N413" i="35"/>
  <c r="N412" i="35"/>
  <c r="N411" i="35"/>
  <c r="N410" i="35"/>
  <c r="N409" i="35"/>
  <c r="N408" i="35"/>
  <c r="N407" i="35"/>
  <c r="N406" i="35"/>
  <c r="N405" i="35"/>
  <c r="N404" i="35"/>
  <c r="N403" i="35"/>
  <c r="N402" i="35"/>
  <c r="N401" i="35"/>
  <c r="N400" i="35"/>
  <c r="N399" i="35"/>
  <c r="N398" i="35"/>
  <c r="N397" i="35"/>
  <c r="N396" i="35"/>
  <c r="N395" i="35"/>
  <c r="N394" i="35"/>
  <c r="N393" i="35"/>
  <c r="N392" i="35"/>
  <c r="N391" i="35"/>
  <c r="N390" i="35"/>
  <c r="N389" i="35"/>
  <c r="N388" i="35"/>
  <c r="N387" i="35"/>
  <c r="N386" i="35"/>
  <c r="N385" i="35"/>
  <c r="N384" i="35"/>
  <c r="N383" i="35"/>
  <c r="N382" i="35"/>
  <c r="N381" i="35"/>
  <c r="N380" i="35"/>
  <c r="N379" i="35"/>
  <c r="N378" i="35"/>
  <c r="N377" i="35"/>
  <c r="N376" i="35"/>
  <c r="N375" i="35"/>
  <c r="N374" i="35"/>
  <c r="N373" i="35"/>
  <c r="N372" i="35"/>
  <c r="N371" i="35"/>
  <c r="N370" i="35"/>
  <c r="N369" i="35"/>
  <c r="N368" i="35"/>
  <c r="N367" i="35"/>
  <c r="N366" i="35"/>
  <c r="N365" i="35"/>
  <c r="N364" i="35"/>
  <c r="N363" i="35"/>
  <c r="N362" i="35"/>
  <c r="N361" i="35"/>
  <c r="N360" i="35"/>
  <c r="N359" i="35"/>
  <c r="N358" i="35"/>
  <c r="N357" i="35"/>
  <c r="N356" i="35"/>
  <c r="N355" i="35"/>
  <c r="N354" i="35"/>
  <c r="N353" i="35"/>
  <c r="N352" i="35"/>
  <c r="N351" i="35"/>
  <c r="N350" i="35"/>
  <c r="N349" i="35"/>
  <c r="N348" i="35"/>
  <c r="N347" i="35"/>
  <c r="N346" i="35"/>
  <c r="N345" i="35"/>
  <c r="N344" i="35"/>
  <c r="N343" i="35"/>
  <c r="N342" i="35"/>
  <c r="N341" i="35"/>
  <c r="N340" i="35"/>
  <c r="N339" i="35"/>
  <c r="N338" i="35"/>
  <c r="N337" i="35"/>
  <c r="N336" i="35"/>
  <c r="N335" i="35"/>
  <c r="N334" i="35"/>
  <c r="N333" i="35"/>
  <c r="N332" i="35"/>
  <c r="N331" i="35"/>
  <c r="N330" i="35"/>
  <c r="N329" i="35"/>
  <c r="N328" i="35"/>
  <c r="N327" i="35"/>
  <c r="N326" i="35"/>
  <c r="N325" i="35"/>
  <c r="N324" i="35"/>
  <c r="N323" i="35"/>
  <c r="N322" i="35"/>
  <c r="N321" i="35"/>
  <c r="N320" i="35"/>
  <c r="N319" i="35"/>
  <c r="N318" i="35"/>
  <c r="N317" i="35"/>
  <c r="N316" i="35"/>
  <c r="N315" i="35"/>
  <c r="N314" i="35"/>
  <c r="N313" i="35"/>
  <c r="N312" i="35"/>
  <c r="N311" i="35"/>
  <c r="N310" i="35"/>
  <c r="N309" i="35"/>
  <c r="N308" i="35"/>
  <c r="N307" i="35"/>
  <c r="N306" i="35"/>
  <c r="N305" i="35"/>
  <c r="N304" i="35"/>
  <c r="N303" i="35"/>
  <c r="N302" i="35"/>
  <c r="N301" i="35"/>
  <c r="N300" i="35"/>
  <c r="N299" i="35"/>
  <c r="N298" i="35"/>
  <c r="N297" i="35"/>
  <c r="N296" i="35"/>
  <c r="N295" i="35"/>
  <c r="N293" i="35"/>
  <c r="N292" i="35"/>
  <c r="N291" i="35"/>
  <c r="N289" i="35"/>
  <c r="N288" i="35"/>
  <c r="N287" i="35"/>
  <c r="N286" i="35"/>
  <c r="N285" i="35"/>
  <c r="N284" i="35"/>
  <c r="N283" i="35"/>
  <c r="N282" i="35"/>
  <c r="N281" i="35"/>
  <c r="N280" i="35"/>
  <c r="N279" i="35"/>
  <c r="N278" i="35"/>
  <c r="N277" i="35"/>
  <c r="N276" i="35"/>
  <c r="N275" i="35"/>
  <c r="N274" i="35"/>
  <c r="N273" i="35"/>
  <c r="N272" i="35"/>
  <c r="N271" i="35"/>
  <c r="N270" i="35"/>
  <c r="N269" i="35"/>
  <c r="N268" i="35"/>
  <c r="N267" i="35"/>
  <c r="N266" i="35"/>
  <c r="N265" i="35"/>
  <c r="N264" i="35"/>
  <c r="N263" i="35"/>
  <c r="N262" i="35"/>
  <c r="N261" i="35"/>
  <c r="N260" i="35"/>
  <c r="N259" i="35"/>
  <c r="N258" i="35"/>
  <c r="N257" i="35"/>
  <c r="N256" i="35"/>
  <c r="N255" i="35"/>
  <c r="N254" i="35"/>
  <c r="N253" i="35"/>
  <c r="N252" i="35"/>
  <c r="N251" i="35"/>
  <c r="N250" i="35"/>
  <c r="N249" i="35"/>
  <c r="N248" i="35"/>
  <c r="N247" i="35"/>
  <c r="N246" i="35"/>
  <c r="N245" i="35"/>
  <c r="N244" i="35"/>
  <c r="N243" i="35"/>
  <c r="N242" i="35"/>
  <c r="N241" i="35"/>
  <c r="N240" i="35"/>
  <c r="N239" i="35"/>
  <c r="N238" i="35"/>
  <c r="N237" i="35"/>
  <c r="N236" i="35"/>
  <c r="N235" i="35"/>
  <c r="N234" i="35"/>
  <c r="N233" i="35"/>
  <c r="N232" i="35"/>
  <c r="N231" i="35"/>
  <c r="N230" i="35"/>
  <c r="N229" i="35"/>
  <c r="N228" i="35"/>
  <c r="N227" i="35"/>
  <c r="N226" i="35"/>
  <c r="N225" i="35"/>
  <c r="N224" i="35"/>
  <c r="N223" i="35"/>
  <c r="N222" i="35"/>
  <c r="N221" i="35"/>
  <c r="N220" i="35"/>
  <c r="N219" i="35"/>
  <c r="N218" i="35"/>
  <c r="N217" i="35"/>
  <c r="N216" i="35"/>
  <c r="N215" i="35"/>
  <c r="N214" i="35"/>
  <c r="N213" i="35"/>
  <c r="N212" i="35"/>
  <c r="N211" i="35"/>
  <c r="N210" i="35"/>
  <c r="N209" i="35"/>
  <c r="N208" i="35"/>
  <c r="N207" i="35"/>
  <c r="N206" i="35"/>
  <c r="N205" i="35"/>
  <c r="N204" i="35"/>
  <c r="N203" i="35"/>
  <c r="N202" i="35"/>
  <c r="N201" i="35"/>
  <c r="N200" i="35"/>
  <c r="N199" i="35"/>
  <c r="N198" i="35"/>
  <c r="N197" i="35"/>
  <c r="N196" i="35"/>
  <c r="N195" i="35"/>
  <c r="N194" i="35"/>
  <c r="N193" i="35"/>
  <c r="N192" i="35"/>
  <c r="N191" i="35"/>
  <c r="N190" i="35"/>
  <c r="N189" i="35"/>
  <c r="N188" i="35"/>
  <c r="N187" i="35"/>
  <c r="N186" i="35"/>
  <c r="N185" i="35"/>
  <c r="N184" i="35"/>
  <c r="N183" i="35"/>
  <c r="N182" i="35"/>
  <c r="N181" i="35"/>
  <c r="N180" i="35"/>
  <c r="N179" i="35"/>
  <c r="N178" i="35"/>
  <c r="N177" i="35"/>
  <c r="N176" i="35"/>
  <c r="N175" i="35"/>
  <c r="N174" i="35"/>
  <c r="N173" i="35"/>
  <c r="N172" i="35"/>
  <c r="N171" i="35"/>
  <c r="N170" i="35"/>
  <c r="N169" i="35"/>
  <c r="N168" i="35"/>
  <c r="N167" i="35"/>
  <c r="N166" i="35"/>
  <c r="N165" i="35"/>
  <c r="N164" i="35"/>
  <c r="N163" i="35"/>
  <c r="N162" i="35"/>
  <c r="N161" i="35"/>
  <c r="N160" i="35"/>
  <c r="N159" i="35"/>
  <c r="N158" i="35"/>
  <c r="N157" i="35"/>
  <c r="N156" i="35"/>
  <c r="N155" i="35"/>
  <c r="N154" i="35"/>
  <c r="N153" i="35"/>
  <c r="N152" i="35"/>
  <c r="N151" i="35"/>
  <c r="N150" i="35"/>
  <c r="N149" i="35"/>
  <c r="N148" i="35"/>
  <c r="N147" i="35"/>
  <c r="N146" i="35"/>
  <c r="N145" i="35"/>
  <c r="N144" i="35"/>
  <c r="N143" i="35"/>
  <c r="N142" i="35"/>
  <c r="N141" i="35"/>
  <c r="N140" i="35"/>
  <c r="N139" i="35"/>
  <c r="N138" i="35"/>
  <c r="N137" i="35"/>
  <c r="N136" i="35"/>
  <c r="N135" i="35"/>
  <c r="N134" i="35"/>
  <c r="N133" i="35"/>
  <c r="N132" i="35"/>
  <c r="N131" i="35"/>
  <c r="N130" i="35"/>
  <c r="N129" i="35"/>
  <c r="N128" i="35"/>
  <c r="N127" i="35"/>
  <c r="N126" i="35"/>
  <c r="N125" i="35"/>
  <c r="N124" i="35"/>
  <c r="N123" i="35"/>
  <c r="N122" i="35"/>
  <c r="N121" i="35"/>
  <c r="N120" i="35"/>
  <c r="N119" i="35"/>
  <c r="N118" i="35"/>
  <c r="N117" i="35"/>
  <c r="N116" i="35"/>
  <c r="N115" i="35"/>
  <c r="N114" i="35"/>
  <c r="N113" i="35"/>
  <c r="N112" i="35"/>
  <c r="N111" i="35"/>
  <c r="N110" i="35"/>
  <c r="N109" i="35"/>
  <c r="N108" i="35"/>
  <c r="N107" i="35"/>
  <c r="N106" i="35"/>
  <c r="N105" i="35"/>
  <c r="N104" i="35"/>
  <c r="N103" i="35"/>
  <c r="N102" i="35"/>
  <c r="N101" i="35"/>
  <c r="N100" i="35"/>
  <c r="N99" i="35"/>
  <c r="N98" i="35"/>
  <c r="N97" i="35"/>
  <c r="N96" i="35"/>
  <c r="N95" i="35"/>
  <c r="N94" i="35"/>
  <c r="N93" i="35"/>
  <c r="N92" i="35"/>
  <c r="N91" i="35"/>
  <c r="N90" i="35"/>
  <c r="N89" i="35"/>
  <c r="N88" i="35"/>
  <c r="N87" i="35"/>
  <c r="N86" i="35"/>
  <c r="N85" i="35"/>
  <c r="N84" i="35"/>
  <c r="N83" i="35"/>
  <c r="N82" i="35"/>
  <c r="N81" i="35"/>
  <c r="N80" i="35"/>
  <c r="N79" i="35"/>
  <c r="N78" i="35"/>
  <c r="N77" i="35"/>
  <c r="N76" i="35"/>
  <c r="N75" i="35"/>
  <c r="N74" i="35"/>
  <c r="N73" i="35"/>
  <c r="N72" i="35"/>
  <c r="N71" i="35"/>
  <c r="N70" i="35"/>
  <c r="N69" i="35"/>
  <c r="N68" i="35"/>
  <c r="N67" i="35"/>
  <c r="N66" i="35"/>
  <c r="N65" i="35"/>
  <c r="N64" i="35"/>
  <c r="N63" i="35"/>
  <c r="N62" i="35"/>
  <c r="N61" i="35"/>
  <c r="N60" i="35"/>
  <c r="N59" i="35"/>
  <c r="N58" i="35"/>
  <c r="N57" i="35"/>
  <c r="N56" i="35"/>
  <c r="N55" i="35"/>
  <c r="N54" i="35"/>
  <c r="N53" i="35"/>
  <c r="N52" i="35"/>
  <c r="N51" i="35"/>
  <c r="N50" i="35"/>
  <c r="N49" i="35"/>
  <c r="N48" i="35"/>
  <c r="N47" i="35"/>
  <c r="N46" i="35"/>
  <c r="N45" i="35"/>
  <c r="N44" i="35"/>
  <c r="N43" i="35"/>
  <c r="N42" i="35"/>
  <c r="N41" i="35"/>
  <c r="N40" i="35"/>
  <c r="N39" i="35"/>
  <c r="N38" i="35"/>
  <c r="N37" i="35"/>
  <c r="N36" i="35"/>
  <c r="N35" i="35"/>
  <c r="N34" i="35"/>
  <c r="N33" i="35"/>
  <c r="N32" i="35"/>
  <c r="N31" i="35"/>
  <c r="N30" i="35"/>
  <c r="N29" i="35"/>
  <c r="N28" i="35"/>
  <c r="N27" i="35"/>
  <c r="N26" i="35"/>
  <c r="N25" i="35"/>
  <c r="N24" i="35"/>
  <c r="N23" i="35"/>
  <c r="N22" i="35"/>
  <c r="N21" i="35"/>
  <c r="N20" i="35"/>
  <c r="N19" i="35"/>
  <c r="N18" i="35"/>
  <c r="N17" i="35"/>
  <c r="N16" i="35"/>
  <c r="N15" i="35"/>
  <c r="N14" i="35"/>
  <c r="N13" i="35"/>
  <c r="N12" i="35"/>
  <c r="N11" i="35"/>
  <c r="N10" i="35"/>
  <c r="N9" i="35"/>
  <c r="N8" i="35"/>
  <c r="N7" i="35"/>
  <c r="N6" i="35"/>
  <c r="N5" i="35"/>
  <c r="N4" i="35"/>
  <c r="N2" i="35"/>
  <c r="N3" i="28"/>
  <c r="N4" i="28"/>
  <c r="N5" i="28"/>
  <c r="N6" i="28"/>
  <c r="N7" i="28"/>
  <c r="N8" i="28"/>
  <c r="N9" i="28"/>
  <c r="N10" i="28"/>
  <c r="N11" i="28"/>
  <c r="N12" i="28"/>
  <c r="N13" i="28"/>
  <c r="N14" i="28"/>
  <c r="N15" i="28"/>
  <c r="N16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33" i="28"/>
  <c r="N34" i="28"/>
  <c r="N35" i="28"/>
  <c r="N36" i="28"/>
  <c r="N37" i="28"/>
  <c r="N38" i="28"/>
  <c r="N39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4" i="28"/>
  <c r="N55" i="28"/>
  <c r="N56" i="28"/>
  <c r="N57" i="28"/>
  <c r="N58" i="28"/>
  <c r="N59" i="28"/>
  <c r="N60" i="28"/>
  <c r="N61" i="28"/>
  <c r="N62" i="28"/>
  <c r="N63" i="28"/>
  <c r="N64" i="28"/>
  <c r="N65" i="28"/>
  <c r="N66" i="28"/>
  <c r="N67" i="28"/>
  <c r="N68" i="28"/>
  <c r="N69" i="28"/>
  <c r="N70" i="28"/>
  <c r="N71" i="28"/>
  <c r="N72" i="28"/>
  <c r="N73" i="28"/>
  <c r="N74" i="28"/>
  <c r="N75" i="28"/>
  <c r="N76" i="28"/>
  <c r="N77" i="28"/>
  <c r="N78" i="28"/>
  <c r="N79" i="28"/>
  <c r="N80" i="28"/>
  <c r="N81" i="28"/>
  <c r="N82" i="28"/>
  <c r="N83" i="28"/>
  <c r="N84" i="28"/>
  <c r="N85" i="28"/>
  <c r="N86" i="28"/>
  <c r="N87" i="28"/>
  <c r="N88" i="28"/>
  <c r="N89" i="28"/>
  <c r="N90" i="28"/>
  <c r="N91" i="28"/>
  <c r="N92" i="28"/>
  <c r="N93" i="28"/>
  <c r="N94" i="28"/>
  <c r="N95" i="28"/>
  <c r="N96" i="28"/>
  <c r="N97" i="28"/>
  <c r="N98" i="28"/>
  <c r="N99" i="28"/>
  <c r="N100" i="28"/>
  <c r="N101" i="28"/>
  <c r="N102" i="28"/>
  <c r="N103" i="28"/>
  <c r="N104" i="28"/>
  <c r="N105" i="28"/>
  <c r="N106" i="28"/>
  <c r="N107" i="28"/>
  <c r="N108" i="28"/>
  <c r="N109" i="28"/>
  <c r="N110" i="28"/>
  <c r="N111" i="28"/>
  <c r="N112" i="28"/>
  <c r="N113" i="28"/>
  <c r="N114" i="28"/>
  <c r="N115" i="28"/>
  <c r="N116" i="28"/>
  <c r="N117" i="28"/>
  <c r="N118" i="28"/>
  <c r="N119" i="28"/>
  <c r="N120" i="28"/>
  <c r="N121" i="28"/>
  <c r="N122" i="28"/>
  <c r="N123" i="28"/>
  <c r="N124" i="28"/>
  <c r="N125" i="28"/>
  <c r="N126" i="28"/>
  <c r="N127" i="28"/>
  <c r="N128" i="28"/>
  <c r="N129" i="28"/>
  <c r="N130" i="28"/>
  <c r="N131" i="28"/>
  <c r="N132" i="28"/>
  <c r="N133" i="28"/>
  <c r="N134" i="28"/>
  <c r="N135" i="28"/>
  <c r="N136" i="28"/>
  <c r="N137" i="28"/>
  <c r="N138" i="28"/>
  <c r="N139" i="28"/>
  <c r="N140" i="28"/>
  <c r="N141" i="28"/>
  <c r="N142" i="28"/>
  <c r="N143" i="28"/>
  <c r="N144" i="28"/>
  <c r="N145" i="28"/>
  <c r="N146" i="28"/>
  <c r="N147" i="28"/>
  <c r="N148" i="28"/>
  <c r="N149" i="28"/>
  <c r="N150" i="28"/>
  <c r="N151" i="28"/>
  <c r="N152" i="28"/>
  <c r="N153" i="28"/>
  <c r="N154" i="28"/>
  <c r="N155" i="28"/>
  <c r="N156" i="28"/>
  <c r="N157" i="28"/>
  <c r="N158" i="28"/>
  <c r="N159" i="28"/>
  <c r="N160" i="28"/>
  <c r="N161" i="28"/>
  <c r="N162" i="28"/>
  <c r="N163" i="28"/>
  <c r="N164" i="28"/>
  <c r="N165" i="28"/>
  <c r="N166" i="28"/>
  <c r="N167" i="28"/>
  <c r="N168" i="28"/>
  <c r="N169" i="28"/>
  <c r="N170" i="28"/>
  <c r="N171" i="28"/>
  <c r="N172" i="28"/>
  <c r="N173" i="28"/>
  <c r="N174" i="28"/>
  <c r="N175" i="28"/>
  <c r="N176" i="28"/>
  <c r="N177" i="28"/>
  <c r="N178" i="28"/>
  <c r="N179" i="28"/>
  <c r="N180" i="28"/>
  <c r="N181" i="28"/>
  <c r="N182" i="28"/>
  <c r="N183" i="28"/>
  <c r="N184" i="28"/>
  <c r="N185" i="28"/>
  <c r="N186" i="28"/>
  <c r="N187" i="28"/>
  <c r="N188" i="28"/>
  <c r="N189" i="28"/>
  <c r="N190" i="28"/>
  <c r="N191" i="28"/>
  <c r="N192" i="28"/>
  <c r="N193" i="28"/>
  <c r="N194" i="28"/>
  <c r="N195" i="28"/>
  <c r="N196" i="28"/>
  <c r="N197" i="28"/>
  <c r="N198" i="28"/>
  <c r="N199" i="28"/>
  <c r="N200" i="28"/>
  <c r="N201" i="28"/>
  <c r="N202" i="28"/>
  <c r="N203" i="28"/>
  <c r="N204" i="28"/>
  <c r="N205" i="28"/>
  <c r="N206" i="28"/>
  <c r="N207" i="28"/>
  <c r="N208" i="28"/>
  <c r="N209" i="28"/>
  <c r="N210" i="28"/>
  <c r="N211" i="28"/>
  <c r="N212" i="28"/>
  <c r="N213" i="28"/>
  <c r="N214" i="28"/>
  <c r="N215" i="28"/>
  <c r="N216" i="28"/>
  <c r="N217" i="28"/>
  <c r="N218" i="28"/>
  <c r="N219" i="28"/>
  <c r="N220" i="28"/>
  <c r="N221" i="28"/>
  <c r="N222" i="28"/>
  <c r="N223" i="28"/>
  <c r="N224" i="28"/>
  <c r="N225" i="28"/>
  <c r="N226" i="28"/>
  <c r="N227" i="28"/>
  <c r="N228" i="28"/>
  <c r="N229" i="28"/>
  <c r="N230" i="28"/>
  <c r="N231" i="28"/>
  <c r="N232" i="28"/>
  <c r="N233" i="28"/>
  <c r="N234" i="28"/>
  <c r="N235" i="28"/>
  <c r="N236" i="28"/>
  <c r="N237" i="28"/>
  <c r="N238" i="28"/>
  <c r="N239" i="28"/>
  <c r="N240" i="28"/>
  <c r="N241" i="28"/>
  <c r="N242" i="28"/>
  <c r="N243" i="28"/>
  <c r="N244" i="28"/>
  <c r="N245" i="28"/>
  <c r="N246" i="28"/>
  <c r="N247" i="28"/>
  <c r="N248" i="28"/>
  <c r="N249" i="28"/>
  <c r="N250" i="28"/>
  <c r="N251" i="28"/>
  <c r="N252" i="28"/>
  <c r="N253" i="28"/>
  <c r="N254" i="28"/>
  <c r="N255" i="28"/>
  <c r="N256" i="28"/>
  <c r="N257" i="28"/>
  <c r="N258" i="28"/>
  <c r="N259" i="28"/>
  <c r="N260" i="28"/>
  <c r="N261" i="28"/>
  <c r="N262" i="28"/>
  <c r="N263" i="28"/>
  <c r="N264" i="28"/>
  <c r="N265" i="28"/>
  <c r="N266" i="28"/>
  <c r="N267" i="28"/>
  <c r="N268" i="28"/>
  <c r="N269" i="28"/>
  <c r="N270" i="28"/>
  <c r="N271" i="28"/>
  <c r="N272" i="28"/>
  <c r="N273" i="28"/>
  <c r="N274" i="28"/>
  <c r="N275" i="28"/>
  <c r="N276" i="28"/>
  <c r="N277" i="28"/>
  <c r="N278" i="28"/>
  <c r="N279" i="28"/>
  <c r="N280" i="28"/>
  <c r="N281" i="28"/>
  <c r="N282" i="28"/>
  <c r="N283" i="28"/>
  <c r="N284" i="28"/>
  <c r="N285" i="28"/>
  <c r="N286" i="28"/>
  <c r="N287" i="28"/>
  <c r="N288" i="28"/>
  <c r="N289" i="28"/>
  <c r="N290" i="28"/>
  <c r="N291" i="28"/>
  <c r="N292" i="28"/>
  <c r="N293" i="28"/>
  <c r="N294" i="28"/>
  <c r="N295" i="28"/>
  <c r="N296" i="28"/>
  <c r="N297" i="28"/>
  <c r="N298" i="28"/>
  <c r="N299" i="28"/>
  <c r="N300" i="28"/>
  <c r="N301" i="28"/>
  <c r="N302" i="28"/>
  <c r="N303" i="28"/>
  <c r="N304" i="28"/>
  <c r="N305" i="28"/>
  <c r="N306" i="28"/>
  <c r="N307" i="28"/>
  <c r="N308" i="28"/>
  <c r="N309" i="28"/>
  <c r="N310" i="28"/>
  <c r="N311" i="28"/>
  <c r="N312" i="28"/>
  <c r="N313" i="28"/>
  <c r="N314" i="28"/>
  <c r="N315" i="28"/>
  <c r="N316" i="28"/>
  <c r="N317" i="28"/>
  <c r="N318" i="28"/>
  <c r="N319" i="28"/>
  <c r="N320" i="28"/>
  <c r="N321" i="28"/>
  <c r="N322" i="28"/>
  <c r="N323" i="28"/>
  <c r="N324" i="28"/>
  <c r="N325" i="28"/>
  <c r="N326" i="28"/>
  <c r="N327" i="28"/>
  <c r="N328" i="28"/>
  <c r="N329" i="28"/>
  <c r="N330" i="28"/>
  <c r="N331" i="28"/>
  <c r="N332" i="28"/>
  <c r="N333" i="28"/>
  <c r="N334" i="28"/>
  <c r="N335" i="28"/>
  <c r="N336" i="28"/>
  <c r="N337" i="28"/>
  <c r="N338" i="28"/>
  <c r="N339" i="28"/>
  <c r="N340" i="28"/>
  <c r="N341" i="28"/>
  <c r="N342" i="28"/>
  <c r="N343" i="28"/>
  <c r="N344" i="28"/>
  <c r="N345" i="28"/>
  <c r="N346" i="28"/>
  <c r="N347" i="28"/>
  <c r="N348" i="28"/>
  <c r="N349" i="28"/>
  <c r="N350" i="28"/>
  <c r="N351" i="28"/>
  <c r="N352" i="28"/>
  <c r="N353" i="28"/>
  <c r="N354" i="28"/>
  <c r="N355" i="28"/>
  <c r="N356" i="28"/>
  <c r="N357" i="28"/>
  <c r="N358" i="28"/>
  <c r="N359" i="28"/>
  <c r="N360" i="28"/>
  <c r="N361" i="28"/>
  <c r="N362" i="28"/>
  <c r="N363" i="28"/>
  <c r="N364" i="28"/>
  <c r="N365" i="28"/>
  <c r="N366" i="28"/>
  <c r="N367" i="28"/>
  <c r="N368" i="28"/>
  <c r="N369" i="28"/>
  <c r="N370" i="28"/>
  <c r="N371" i="28"/>
  <c r="N372" i="28"/>
  <c r="N373" i="28"/>
  <c r="N374" i="28"/>
  <c r="N375" i="28"/>
  <c r="N376" i="28"/>
  <c r="N377" i="28"/>
  <c r="N378" i="28"/>
  <c r="N379" i="28"/>
  <c r="N380" i="28"/>
  <c r="N381" i="28"/>
  <c r="N382" i="28"/>
  <c r="N383" i="28"/>
  <c r="N384" i="28"/>
  <c r="N385" i="28"/>
  <c r="N386" i="28"/>
  <c r="N387" i="28"/>
  <c r="N388" i="28"/>
  <c r="N389" i="28"/>
  <c r="N390" i="28"/>
  <c r="N391" i="28"/>
  <c r="N392" i="28"/>
  <c r="N393" i="28"/>
  <c r="N394" i="28"/>
  <c r="N395" i="28"/>
  <c r="N396" i="28"/>
  <c r="N397" i="28"/>
  <c r="N398" i="28"/>
  <c r="N399" i="28"/>
  <c r="N400" i="28"/>
  <c r="N401" i="28"/>
  <c r="N402" i="28"/>
  <c r="N403" i="28"/>
  <c r="N404" i="28"/>
  <c r="N405" i="28"/>
  <c r="N406" i="28"/>
  <c r="N407" i="28"/>
  <c r="N408" i="28"/>
  <c r="N409" i="28"/>
  <c r="N410" i="28"/>
  <c r="N411" i="28"/>
  <c r="N412" i="28"/>
  <c r="N413" i="28"/>
  <c r="N414" i="28"/>
  <c r="N415" i="28"/>
  <c r="N416" i="28"/>
  <c r="N417" i="28"/>
  <c r="N418" i="28"/>
  <c r="N419" i="28"/>
  <c r="N420" i="28"/>
  <c r="N421" i="28"/>
  <c r="N422" i="28"/>
  <c r="N423" i="28"/>
  <c r="N424" i="28"/>
  <c r="N425" i="28"/>
  <c r="N426" i="28"/>
  <c r="N427" i="28"/>
  <c r="N428" i="28"/>
  <c r="N429" i="28"/>
  <c r="N430" i="28"/>
  <c r="N431" i="28"/>
  <c r="N432" i="28"/>
  <c r="N433" i="28"/>
  <c r="N434" i="28"/>
  <c r="N435" i="28"/>
  <c r="N436" i="28"/>
  <c r="N437" i="28"/>
  <c r="N438" i="28"/>
  <c r="N439" i="28"/>
  <c r="N440" i="28"/>
  <c r="N441" i="28"/>
  <c r="N442" i="28"/>
  <c r="N443" i="28"/>
  <c r="N444" i="28"/>
  <c r="N445" i="28"/>
  <c r="N446" i="28"/>
  <c r="N447" i="28"/>
  <c r="N448" i="28"/>
  <c r="N449" i="28"/>
  <c r="N450" i="28"/>
  <c r="N451" i="28"/>
  <c r="N452" i="28"/>
  <c r="N453" i="28"/>
  <c r="N454" i="28"/>
  <c r="N455" i="28"/>
  <c r="N456" i="28"/>
  <c r="N457" i="28"/>
  <c r="N458" i="28"/>
  <c r="N459" i="28"/>
  <c r="N460" i="28"/>
  <c r="N461" i="28"/>
  <c r="N462" i="28"/>
  <c r="N463" i="28"/>
  <c r="N464" i="28"/>
  <c r="N465" i="28"/>
  <c r="N466" i="28"/>
  <c r="N467" i="28"/>
  <c r="N468" i="28"/>
  <c r="N469" i="28"/>
  <c r="N470" i="28"/>
  <c r="N471" i="28"/>
  <c r="N472" i="28"/>
  <c r="N473" i="28"/>
  <c r="N474" i="28"/>
  <c r="N475" i="28"/>
  <c r="N476" i="28"/>
  <c r="N477" i="28"/>
  <c r="N478" i="28"/>
  <c r="N479" i="28"/>
  <c r="N480" i="28"/>
  <c r="N481" i="28"/>
  <c r="N482" i="28"/>
  <c r="N483" i="28"/>
  <c r="N484" i="28"/>
  <c r="N485" i="28"/>
  <c r="N486" i="28"/>
  <c r="N487" i="28"/>
  <c r="N488" i="28"/>
  <c r="N489" i="28"/>
  <c r="N490" i="28"/>
  <c r="N491" i="28"/>
  <c r="N492" i="28"/>
  <c r="N493" i="28"/>
  <c r="N494" i="28"/>
  <c r="N495" i="28"/>
  <c r="N496" i="28"/>
  <c r="N497" i="28"/>
  <c r="N498" i="28"/>
  <c r="N499" i="28"/>
  <c r="N500" i="28"/>
  <c r="N501" i="28"/>
  <c r="N502" i="28"/>
  <c r="N503" i="28"/>
  <c r="N504" i="28"/>
  <c r="N505" i="28"/>
  <c r="N506" i="28"/>
  <c r="N507" i="28"/>
  <c r="N508" i="28"/>
  <c r="N509" i="28"/>
  <c r="N510" i="28"/>
  <c r="N511" i="28"/>
  <c r="N512" i="28"/>
  <c r="N513" i="28"/>
  <c r="N514" i="28"/>
  <c r="N515" i="28"/>
  <c r="N516" i="28"/>
  <c r="N517" i="28"/>
  <c r="N518" i="28"/>
  <c r="N519" i="28"/>
  <c r="N520" i="28"/>
  <c r="N521" i="28"/>
  <c r="N522" i="28"/>
  <c r="N523" i="28"/>
  <c r="N524" i="28"/>
  <c r="N525" i="28"/>
  <c r="N526" i="28"/>
  <c r="N527" i="28"/>
  <c r="N528" i="28"/>
  <c r="N529" i="28"/>
  <c r="N530" i="28"/>
  <c r="N531" i="28"/>
  <c r="N532" i="28"/>
  <c r="N533" i="28"/>
  <c r="N534" i="28"/>
  <c r="N535" i="28"/>
  <c r="N536" i="28"/>
  <c r="N537" i="28"/>
  <c r="N538" i="28"/>
  <c r="N539" i="28"/>
  <c r="N540" i="28"/>
  <c r="N541" i="28"/>
  <c r="N542" i="28"/>
  <c r="N543" i="28"/>
  <c r="N544" i="28"/>
  <c r="N545" i="28"/>
  <c r="N546" i="28"/>
  <c r="N547" i="28"/>
  <c r="N548" i="28"/>
  <c r="N549" i="28"/>
  <c r="N550" i="28"/>
  <c r="N551" i="28"/>
  <c r="N552" i="28"/>
  <c r="N553" i="28"/>
  <c r="N554" i="28"/>
  <c r="N555" i="28"/>
  <c r="N556" i="28"/>
  <c r="N557" i="28"/>
  <c r="N558" i="28"/>
  <c r="N559" i="28"/>
  <c r="N560" i="28"/>
  <c r="N561" i="28"/>
  <c r="N562" i="28"/>
  <c r="N563" i="28"/>
  <c r="N564" i="28"/>
  <c r="N565" i="28"/>
  <c r="N566" i="28"/>
  <c r="N567" i="28"/>
  <c r="N568" i="28"/>
  <c r="N569" i="28"/>
  <c r="N570" i="28"/>
  <c r="N571" i="28"/>
  <c r="N572" i="28"/>
  <c r="N573" i="28"/>
  <c r="N574" i="28"/>
  <c r="N575" i="28"/>
  <c r="N576" i="28"/>
  <c r="N577" i="28"/>
  <c r="N578" i="28"/>
  <c r="N579" i="28"/>
  <c r="N580" i="28"/>
  <c r="N581" i="28"/>
  <c r="N582" i="28"/>
  <c r="N583" i="28"/>
  <c r="N584" i="28"/>
  <c r="N585" i="28"/>
  <c r="N586" i="28"/>
  <c r="N587" i="28"/>
  <c r="N588" i="28"/>
  <c r="N589" i="28"/>
  <c r="N590" i="28"/>
  <c r="N591" i="28"/>
  <c r="N592" i="28"/>
  <c r="N593" i="28"/>
  <c r="N594" i="28"/>
  <c r="N595" i="28"/>
  <c r="N596" i="28"/>
  <c r="N597" i="28"/>
  <c r="N598" i="28"/>
  <c r="N599" i="28"/>
  <c r="N600" i="28"/>
  <c r="N601" i="28"/>
  <c r="N602" i="28"/>
  <c r="N603" i="28"/>
  <c r="N604" i="28"/>
  <c r="N605" i="28"/>
  <c r="N606" i="28"/>
  <c r="N607" i="28"/>
  <c r="N608" i="28"/>
  <c r="N609" i="28"/>
  <c r="N610" i="28"/>
  <c r="N611" i="28"/>
  <c r="N612" i="28"/>
  <c r="N613" i="28"/>
  <c r="N614" i="28"/>
  <c r="N615" i="28"/>
  <c r="N616" i="28"/>
  <c r="N617" i="28"/>
  <c r="N618" i="28"/>
  <c r="N619" i="28"/>
  <c r="N620" i="28"/>
  <c r="N621" i="28"/>
  <c r="N622" i="28"/>
  <c r="N623" i="28"/>
  <c r="N624" i="28"/>
  <c r="N625" i="28"/>
  <c r="N626" i="28"/>
  <c r="N627" i="28"/>
  <c r="N628" i="28"/>
  <c r="N629" i="28"/>
  <c r="N630" i="28"/>
  <c r="N631" i="28"/>
  <c r="N632" i="28"/>
  <c r="N633" i="28"/>
  <c r="N634" i="28"/>
  <c r="N635" i="28"/>
  <c r="N636" i="28"/>
  <c r="N637" i="28"/>
  <c r="N638" i="28"/>
  <c r="N639" i="28"/>
  <c r="N640" i="28"/>
  <c r="N641" i="28"/>
  <c r="N642" i="28"/>
  <c r="N643" i="28"/>
  <c r="N644" i="28"/>
  <c r="N645" i="28"/>
  <c r="N646" i="28"/>
  <c r="N647" i="28"/>
  <c r="N648" i="28"/>
  <c r="N649" i="28"/>
  <c r="N650" i="28"/>
  <c r="N651" i="28"/>
  <c r="N652" i="28"/>
  <c r="N653" i="28"/>
  <c r="N654" i="28"/>
  <c r="N655" i="28"/>
  <c r="N656" i="28"/>
  <c r="N657" i="28"/>
  <c r="N658" i="28"/>
  <c r="N659" i="28"/>
  <c r="N660" i="28"/>
  <c r="N661" i="28"/>
  <c r="N662" i="28"/>
  <c r="N663" i="28"/>
  <c r="N664" i="28"/>
  <c r="N665" i="28"/>
  <c r="N666" i="28"/>
  <c r="N667" i="28"/>
  <c r="N668" i="28"/>
  <c r="N669" i="28"/>
  <c r="N670" i="28"/>
  <c r="N671" i="28"/>
  <c r="N672" i="28"/>
  <c r="N673" i="28"/>
  <c r="N674" i="28"/>
  <c r="N675" i="28"/>
  <c r="N676" i="28"/>
  <c r="N677" i="28"/>
  <c r="N678" i="28"/>
  <c r="N679" i="28"/>
  <c r="N680" i="28"/>
  <c r="N681" i="28"/>
  <c r="N682" i="28"/>
  <c r="N683" i="28"/>
  <c r="N684" i="28"/>
  <c r="N685" i="28"/>
  <c r="N686" i="28"/>
  <c r="N687" i="28"/>
  <c r="N688" i="28"/>
  <c r="N689" i="28"/>
  <c r="N690" i="28"/>
  <c r="N691" i="28"/>
  <c r="N692" i="28"/>
  <c r="N693" i="28"/>
  <c r="N694" i="28"/>
  <c r="N695" i="28"/>
  <c r="N696" i="28"/>
  <c r="N697" i="28"/>
  <c r="N698" i="28"/>
  <c r="N699" i="28"/>
  <c r="N700" i="28"/>
  <c r="N701" i="28"/>
  <c r="N702" i="28"/>
  <c r="N703" i="28"/>
  <c r="N704" i="28"/>
  <c r="N705" i="28"/>
  <c r="N706" i="28"/>
  <c r="N707" i="28"/>
  <c r="N708" i="28"/>
  <c r="N709" i="28"/>
  <c r="N710" i="28"/>
  <c r="N711" i="28"/>
  <c r="N712" i="28"/>
  <c r="N713" i="28"/>
  <c r="N714" i="28"/>
  <c r="N715" i="28"/>
  <c r="N716" i="28"/>
  <c r="N717" i="28"/>
  <c r="N718" i="28"/>
  <c r="N719" i="28"/>
  <c r="N720" i="28"/>
  <c r="N721" i="28"/>
  <c r="N722" i="28"/>
  <c r="N723" i="28"/>
  <c r="N724" i="28"/>
  <c r="N725" i="28"/>
  <c r="N726" i="28"/>
  <c r="N727" i="28"/>
  <c r="N728" i="28"/>
  <c r="N729" i="28"/>
  <c r="N730" i="28"/>
  <c r="N731" i="28"/>
  <c r="N732" i="28"/>
  <c r="N733" i="28"/>
  <c r="N734" i="28"/>
  <c r="N735" i="28"/>
  <c r="N736" i="28"/>
  <c r="N737" i="28"/>
  <c r="N738" i="28"/>
  <c r="N739" i="28"/>
  <c r="N740" i="28"/>
  <c r="N741" i="28"/>
  <c r="N742" i="28"/>
  <c r="N743" i="28"/>
  <c r="N744" i="28"/>
  <c r="N745" i="28"/>
  <c r="N746" i="28"/>
  <c r="N747" i="28"/>
  <c r="N748" i="28"/>
  <c r="N749" i="28"/>
  <c r="N750" i="28"/>
  <c r="N751" i="28"/>
  <c r="N752" i="28"/>
  <c r="N753" i="28"/>
  <c r="N754" i="28"/>
  <c r="N755" i="28"/>
  <c r="N756" i="28"/>
  <c r="N757" i="28"/>
  <c r="N758" i="28"/>
  <c r="N759" i="28"/>
  <c r="N760" i="28"/>
  <c r="N761" i="28"/>
  <c r="N762" i="28"/>
  <c r="N763" i="28"/>
  <c r="N764" i="28"/>
  <c r="N765" i="28"/>
  <c r="N766" i="28"/>
  <c r="N767" i="28"/>
  <c r="N768" i="28"/>
  <c r="N769" i="28"/>
  <c r="N770" i="28"/>
  <c r="N771" i="28"/>
  <c r="N772" i="28"/>
  <c r="N773" i="28"/>
  <c r="N774" i="28"/>
  <c r="N775" i="28"/>
  <c r="N776" i="28"/>
  <c r="N777" i="28"/>
  <c r="N778" i="28"/>
  <c r="N779" i="28"/>
  <c r="N780" i="28"/>
  <c r="N781" i="28"/>
  <c r="N782" i="28"/>
  <c r="N783" i="28"/>
  <c r="N784" i="28"/>
  <c r="N785" i="28"/>
  <c r="N786" i="28"/>
  <c r="N787" i="28"/>
  <c r="N788" i="28"/>
  <c r="N789" i="28"/>
  <c r="N790" i="28"/>
  <c r="N791" i="28"/>
  <c r="N792" i="28"/>
  <c r="N793" i="28"/>
  <c r="N794" i="28"/>
  <c r="N795" i="28"/>
  <c r="N796" i="28"/>
  <c r="N797" i="28"/>
  <c r="N798" i="28"/>
  <c r="N799" i="28"/>
  <c r="N800" i="28"/>
  <c r="N801" i="28"/>
  <c r="N802" i="28"/>
  <c r="N803" i="28"/>
  <c r="N804" i="28"/>
  <c r="N805" i="28"/>
  <c r="N806" i="28"/>
  <c r="N807" i="28"/>
  <c r="N808" i="28"/>
  <c r="N809" i="28"/>
  <c r="N810" i="28"/>
  <c r="N811" i="28"/>
  <c r="N812" i="28"/>
  <c r="N813" i="28"/>
  <c r="N814" i="28"/>
  <c r="N815" i="28"/>
  <c r="N816" i="28"/>
  <c r="N817" i="28"/>
  <c r="I817" i="28"/>
  <c r="I816" i="28"/>
  <c r="I815" i="28"/>
  <c r="I814" i="28"/>
  <c r="I813" i="28"/>
  <c r="I812" i="28"/>
  <c r="I811" i="28"/>
  <c r="I810" i="28"/>
  <c r="I809" i="28"/>
  <c r="I808" i="28"/>
  <c r="I805" i="28"/>
  <c r="I806" i="28"/>
  <c r="I807" i="28"/>
  <c r="I804" i="28"/>
  <c r="I803" i="28"/>
  <c r="I802" i="28"/>
  <c r="I801" i="28"/>
  <c r="I799" i="28"/>
  <c r="I800" i="28"/>
  <c r="I795" i="28"/>
  <c r="I796" i="28"/>
  <c r="I797" i="28"/>
  <c r="I798" i="28"/>
  <c r="I793" i="28"/>
  <c r="I794" i="28"/>
  <c r="I792" i="28"/>
  <c r="I791" i="28"/>
  <c r="I787" i="28"/>
  <c r="I788" i="28"/>
  <c r="I789" i="28"/>
  <c r="I790" i="28"/>
  <c r="I786" i="28"/>
  <c r="I785" i="28"/>
  <c r="I784" i="28"/>
  <c r="I783" i="28"/>
  <c r="I782" i="28"/>
  <c r="I781" i="28"/>
  <c r="I773" i="28"/>
  <c r="I774" i="28"/>
  <c r="I775" i="28"/>
  <c r="I776" i="28"/>
  <c r="I777" i="28"/>
  <c r="I778" i="28"/>
  <c r="I779" i="28"/>
  <c r="I780" i="28"/>
  <c r="I731" i="28"/>
  <c r="I732" i="28"/>
  <c r="I733" i="28"/>
  <c r="I734" i="28"/>
  <c r="I735" i="28"/>
  <c r="I736" i="28"/>
  <c r="I737" i="28"/>
  <c r="I738" i="28"/>
  <c r="I739" i="28"/>
  <c r="I740" i="28"/>
  <c r="I741" i="28"/>
  <c r="I742" i="28"/>
  <c r="I743" i="28"/>
  <c r="I744" i="28"/>
  <c r="I745" i="28"/>
  <c r="I746" i="28"/>
  <c r="I747" i="28"/>
  <c r="I748" i="28"/>
  <c r="I749" i="28"/>
  <c r="I750" i="28"/>
  <c r="I751" i="28"/>
  <c r="I752" i="28"/>
  <c r="I753" i="28"/>
  <c r="I754" i="28"/>
  <c r="I755" i="28"/>
  <c r="I756" i="28"/>
  <c r="I757" i="28"/>
  <c r="I758" i="28"/>
  <c r="I759" i="28"/>
  <c r="I760" i="28"/>
  <c r="I761" i="28"/>
  <c r="I762" i="28"/>
  <c r="I763" i="28"/>
  <c r="I764" i="28"/>
  <c r="I765" i="28"/>
  <c r="I766" i="28"/>
  <c r="I767" i="28"/>
  <c r="I768" i="28"/>
  <c r="I769" i="28"/>
  <c r="I770" i="28"/>
  <c r="I771" i="28"/>
  <c r="I772" i="28"/>
  <c r="I700" i="28"/>
  <c r="I701" i="28"/>
  <c r="I702" i="28"/>
  <c r="I703" i="28"/>
  <c r="I704" i="28"/>
  <c r="I705" i="28"/>
  <c r="I706" i="28"/>
  <c r="I707" i="28"/>
  <c r="I708" i="28"/>
  <c r="I709" i="28"/>
  <c r="I710" i="28"/>
  <c r="I711" i="28"/>
  <c r="I712" i="28"/>
  <c r="I713" i="28"/>
  <c r="I714" i="28"/>
  <c r="I715" i="28"/>
  <c r="I716" i="28"/>
  <c r="I717" i="28"/>
  <c r="I718" i="28"/>
  <c r="I719" i="28"/>
  <c r="I720" i="28"/>
  <c r="I721" i="28"/>
  <c r="I722" i="28"/>
  <c r="I723" i="28"/>
  <c r="I724" i="28"/>
  <c r="I725" i="28"/>
  <c r="I726" i="28"/>
  <c r="I727" i="28"/>
  <c r="I728" i="28"/>
  <c r="I729" i="28"/>
  <c r="I730" i="28"/>
  <c r="I648" i="28" l="1"/>
  <c r="I649" i="28"/>
  <c r="I650" i="28"/>
  <c r="I651" i="28"/>
  <c r="I652" i="28"/>
  <c r="I653" i="28"/>
  <c r="I654" i="28"/>
  <c r="I655" i="28"/>
  <c r="I656" i="28"/>
  <c r="I657" i="28"/>
  <c r="I658" i="28"/>
  <c r="I659" i="28"/>
  <c r="I660" i="28"/>
  <c r="I661" i="28"/>
  <c r="I662" i="28"/>
  <c r="I663" i="28"/>
  <c r="I664" i="28"/>
  <c r="I665" i="28"/>
  <c r="I666" i="28"/>
  <c r="I667" i="28"/>
  <c r="I668" i="28"/>
  <c r="I669" i="28"/>
  <c r="I670" i="28"/>
  <c r="I671" i="28"/>
  <c r="I672" i="28"/>
  <c r="I673" i="28"/>
  <c r="I674" i="28"/>
  <c r="I675" i="28"/>
  <c r="I676" i="28"/>
  <c r="I677" i="28"/>
  <c r="I678" i="28"/>
  <c r="I679" i="28"/>
  <c r="I680" i="28"/>
  <c r="I681" i="28"/>
  <c r="I682" i="28"/>
  <c r="I683" i="28"/>
  <c r="I684" i="28"/>
  <c r="I685" i="28"/>
  <c r="I686" i="28"/>
  <c r="I687" i="28"/>
  <c r="I688" i="28"/>
  <c r="I689" i="28"/>
  <c r="I690" i="28"/>
  <c r="I691" i="28"/>
  <c r="I692" i="28"/>
  <c r="I693" i="28"/>
  <c r="I694" i="28"/>
  <c r="I695" i="28"/>
  <c r="I696" i="28"/>
  <c r="I697" i="28"/>
  <c r="I698" i="28"/>
  <c r="I699" i="28"/>
  <c r="I603" i="28" l="1"/>
  <c r="I604" i="28"/>
  <c r="I605" i="28"/>
  <c r="I606" i="28"/>
  <c r="I607" i="28"/>
  <c r="I608" i="28"/>
  <c r="I609" i="28"/>
  <c r="I610" i="28"/>
  <c r="I611" i="28"/>
  <c r="I612" i="28"/>
  <c r="I613" i="28"/>
  <c r="I614" i="28"/>
  <c r="I615" i="28"/>
  <c r="I616" i="28"/>
  <c r="I617" i="28"/>
  <c r="I618" i="28"/>
  <c r="I619" i="28"/>
  <c r="I620" i="28"/>
  <c r="I621" i="28"/>
  <c r="I622" i="28"/>
  <c r="I623" i="28"/>
  <c r="I624" i="28"/>
  <c r="I625" i="28"/>
  <c r="I626" i="28"/>
  <c r="I627" i="28"/>
  <c r="I628" i="28"/>
  <c r="I629" i="28"/>
  <c r="I630" i="28"/>
  <c r="I631" i="28"/>
  <c r="I632" i="28"/>
  <c r="I633" i="28"/>
  <c r="I634" i="28"/>
  <c r="I635" i="28"/>
  <c r="I636" i="28"/>
  <c r="I637" i="28"/>
  <c r="I638" i="28"/>
  <c r="I639" i="28"/>
  <c r="I640" i="28"/>
  <c r="I641" i="28"/>
  <c r="I642" i="28"/>
  <c r="I643" i="28"/>
  <c r="I644" i="28"/>
  <c r="I645" i="28"/>
  <c r="I646" i="28"/>
  <c r="I647" i="28"/>
  <c r="I528" i="28" l="1"/>
  <c r="I529" i="28"/>
  <c r="I530" i="28"/>
  <c r="I531" i="28"/>
  <c r="I532" i="28"/>
  <c r="I533" i="28"/>
  <c r="I534" i="28"/>
  <c r="I535" i="28"/>
  <c r="I536" i="28"/>
  <c r="I537" i="28"/>
  <c r="I538" i="28"/>
  <c r="I539" i="28"/>
  <c r="I540" i="28"/>
  <c r="I541" i="28"/>
  <c r="I542" i="28"/>
  <c r="I543" i="28"/>
  <c r="I544" i="28"/>
  <c r="I545" i="28"/>
  <c r="I546" i="28"/>
  <c r="I547" i="28"/>
  <c r="I548" i="28"/>
  <c r="I549" i="28"/>
  <c r="I550" i="28"/>
  <c r="I551" i="28"/>
  <c r="I552" i="28"/>
  <c r="I553" i="28"/>
  <c r="I554" i="28"/>
  <c r="I555" i="28"/>
  <c r="I556" i="28"/>
  <c r="I557" i="28"/>
  <c r="I558" i="28"/>
  <c r="I559" i="28"/>
  <c r="I560" i="28"/>
  <c r="I561" i="28"/>
  <c r="I562" i="28"/>
  <c r="I563" i="28"/>
  <c r="I564" i="28"/>
  <c r="I565" i="28"/>
  <c r="I566" i="28"/>
  <c r="I567" i="28"/>
  <c r="I568" i="28"/>
  <c r="I569" i="28"/>
  <c r="I570" i="28"/>
  <c r="I571" i="28"/>
  <c r="I572" i="28"/>
  <c r="I573" i="28"/>
  <c r="I574" i="28"/>
  <c r="I575" i="28"/>
  <c r="I576" i="28"/>
  <c r="I577" i="28"/>
  <c r="I578" i="28"/>
  <c r="I579" i="28"/>
  <c r="I580" i="28"/>
  <c r="I581" i="28"/>
  <c r="I582" i="28"/>
  <c r="I583" i="28"/>
  <c r="I584" i="28"/>
  <c r="I585" i="28"/>
  <c r="I586" i="28"/>
  <c r="I587" i="28"/>
  <c r="I588" i="28"/>
  <c r="I589" i="28"/>
  <c r="I590" i="28"/>
  <c r="I591" i="28"/>
  <c r="I592" i="28"/>
  <c r="I593" i="28"/>
  <c r="I594" i="28"/>
  <c r="I595" i="28"/>
  <c r="I596" i="28"/>
  <c r="I597" i="28"/>
  <c r="I598" i="28"/>
  <c r="I599" i="28"/>
  <c r="I600" i="28"/>
  <c r="I601" i="28"/>
  <c r="I602" i="28"/>
  <c r="I496" i="28"/>
  <c r="I497" i="28"/>
  <c r="I498" i="28"/>
  <c r="I499" i="28"/>
  <c r="I500" i="28"/>
  <c r="I501" i="28"/>
  <c r="I502" i="28"/>
  <c r="I503" i="28"/>
  <c r="I504" i="28"/>
  <c r="I505" i="28"/>
  <c r="I506" i="28"/>
  <c r="I507" i="28"/>
  <c r="I508" i="28"/>
  <c r="I509" i="28"/>
  <c r="I510" i="28"/>
  <c r="I511" i="28"/>
  <c r="I512" i="28"/>
  <c r="I513" i="28"/>
  <c r="I514" i="28"/>
  <c r="I515" i="28"/>
  <c r="I516" i="28"/>
  <c r="I517" i="28"/>
  <c r="I518" i="28"/>
  <c r="I519" i="28"/>
  <c r="I520" i="28"/>
  <c r="I521" i="28"/>
  <c r="I522" i="28"/>
  <c r="I523" i="28"/>
  <c r="I524" i="28"/>
  <c r="I525" i="28"/>
  <c r="I526" i="28"/>
  <c r="I527" i="28"/>
  <c r="I488" i="28"/>
  <c r="I489" i="28"/>
  <c r="I490" i="28"/>
  <c r="I491" i="28"/>
  <c r="I492" i="28"/>
  <c r="I493" i="28"/>
  <c r="I494" i="28"/>
  <c r="I495" i="28"/>
  <c r="I476" i="28"/>
  <c r="I416" i="28"/>
  <c r="I417" i="28"/>
  <c r="I418" i="28"/>
  <c r="I419" i="28"/>
  <c r="I420" i="28"/>
  <c r="I421" i="28"/>
  <c r="I422" i="28"/>
  <c r="I423" i="28"/>
  <c r="I424" i="28"/>
  <c r="I425" i="28"/>
  <c r="I426" i="28"/>
  <c r="I427" i="28"/>
  <c r="I428" i="28"/>
  <c r="I429" i="28"/>
  <c r="I430" i="28"/>
  <c r="I431" i="28"/>
  <c r="I432" i="28"/>
  <c r="I433" i="28"/>
  <c r="I434" i="28"/>
  <c r="I435" i="28"/>
  <c r="I436" i="28"/>
  <c r="I437" i="28"/>
  <c r="I438" i="28"/>
  <c r="I439" i="28"/>
  <c r="I440" i="28"/>
  <c r="I441" i="28"/>
  <c r="I442" i="28"/>
  <c r="I443" i="28"/>
  <c r="I444" i="28"/>
  <c r="I445" i="28"/>
  <c r="I446" i="28"/>
  <c r="I447" i="28"/>
  <c r="I448" i="28"/>
  <c r="I449" i="28"/>
  <c r="I450" i="28"/>
  <c r="I451" i="28"/>
  <c r="I452" i="28"/>
  <c r="I453" i="28"/>
  <c r="I454" i="28"/>
  <c r="I455" i="28"/>
  <c r="I456" i="28"/>
  <c r="I457" i="28"/>
  <c r="I458" i="28"/>
  <c r="I459" i="28"/>
  <c r="I460" i="28"/>
  <c r="I461" i="28"/>
  <c r="I462" i="28"/>
  <c r="I463" i="28"/>
  <c r="I464" i="28"/>
  <c r="I465" i="28"/>
  <c r="I466" i="28"/>
  <c r="I467" i="28"/>
  <c r="I468" i="28"/>
  <c r="I469" i="28"/>
  <c r="I470" i="28"/>
  <c r="I471" i="28"/>
  <c r="I472" i="28"/>
  <c r="I473" i="28"/>
  <c r="I474" i="28"/>
  <c r="I475" i="28"/>
  <c r="I477" i="28"/>
  <c r="I478" i="28"/>
  <c r="I479" i="28"/>
  <c r="I480" i="28"/>
  <c r="I481" i="28"/>
  <c r="I482" i="28"/>
  <c r="I483" i="28"/>
  <c r="I484" i="28"/>
  <c r="I485" i="28"/>
  <c r="I486" i="28"/>
  <c r="I487" i="28"/>
  <c r="I362" i="28"/>
  <c r="I363" i="28"/>
  <c r="I364" i="28"/>
  <c r="I365" i="28"/>
  <c r="I366" i="28"/>
  <c r="I367" i="28"/>
  <c r="I368" i="28"/>
  <c r="I369" i="28"/>
  <c r="I370" i="28"/>
  <c r="I371" i="28"/>
  <c r="I372" i="28"/>
  <c r="I373" i="28"/>
  <c r="I374" i="28"/>
  <c r="I375" i="28"/>
  <c r="I376" i="28"/>
  <c r="I377" i="28"/>
  <c r="I378" i="28"/>
  <c r="I379" i="28"/>
  <c r="I380" i="28"/>
  <c r="I381" i="28"/>
  <c r="I382" i="28"/>
  <c r="I383" i="28"/>
  <c r="I384" i="28"/>
  <c r="I385" i="28"/>
  <c r="I386" i="28"/>
  <c r="I387" i="28"/>
  <c r="I388" i="28"/>
  <c r="I389" i="28"/>
  <c r="I390" i="28"/>
  <c r="I391" i="28"/>
  <c r="I392" i="28"/>
  <c r="I393" i="28"/>
  <c r="I394" i="28"/>
  <c r="I395" i="28"/>
  <c r="I396" i="28"/>
  <c r="I397" i="28"/>
  <c r="I398" i="28"/>
  <c r="I399" i="28"/>
  <c r="I400" i="28"/>
  <c r="I401" i="28"/>
  <c r="I402" i="28"/>
  <c r="I403" i="28"/>
  <c r="I404" i="28"/>
  <c r="I405" i="28"/>
  <c r="I406" i="28"/>
  <c r="I407" i="28"/>
  <c r="I408" i="28"/>
  <c r="I409" i="28"/>
  <c r="I410" i="28"/>
  <c r="I411" i="28"/>
  <c r="I412" i="28"/>
  <c r="I413" i="28"/>
  <c r="I414" i="28"/>
  <c r="I415" i="28"/>
  <c r="I319" i="28" l="1"/>
  <c r="I320" i="28"/>
  <c r="I321" i="28"/>
  <c r="I322" i="28"/>
  <c r="I323" i="28"/>
  <c r="I324" i="28"/>
  <c r="I325" i="28"/>
  <c r="I326" i="28"/>
  <c r="I327" i="28"/>
  <c r="I328" i="28"/>
  <c r="I329" i="28"/>
  <c r="I330" i="28"/>
  <c r="I331" i="28"/>
  <c r="I332" i="28"/>
  <c r="I333" i="28"/>
  <c r="I334" i="28"/>
  <c r="I335" i="28"/>
  <c r="I336" i="28"/>
  <c r="I337" i="28"/>
  <c r="I338" i="28"/>
  <c r="I339" i="28"/>
  <c r="I340" i="28"/>
  <c r="I341" i="28"/>
  <c r="I342" i="28"/>
  <c r="I343" i="28"/>
  <c r="I344" i="28"/>
  <c r="I345" i="28"/>
  <c r="I346" i="28"/>
  <c r="I347" i="28"/>
  <c r="I348" i="28"/>
  <c r="I349" i="28"/>
  <c r="I350" i="28"/>
  <c r="I351" i="28"/>
  <c r="I352" i="28"/>
  <c r="I353" i="28"/>
  <c r="I354" i="28"/>
  <c r="I355" i="28"/>
  <c r="I356" i="28"/>
  <c r="I357" i="28"/>
  <c r="I358" i="28"/>
  <c r="I359" i="28"/>
  <c r="I360" i="28"/>
  <c r="I361" i="28"/>
  <c r="I267" i="28" l="1"/>
  <c r="I268" i="28"/>
  <c r="I269" i="28"/>
  <c r="I270" i="28"/>
  <c r="I271" i="28"/>
  <c r="I272" i="28"/>
  <c r="I273" i="28"/>
  <c r="I274" i="28"/>
  <c r="I275" i="28"/>
  <c r="I276" i="28"/>
  <c r="I277" i="28"/>
  <c r="I278" i="28"/>
  <c r="I279" i="28"/>
  <c r="I280" i="28"/>
  <c r="I281" i="28"/>
  <c r="I282" i="28"/>
  <c r="I283" i="28"/>
  <c r="I284" i="28"/>
  <c r="I285" i="28"/>
  <c r="I286" i="28"/>
  <c r="I287" i="28"/>
  <c r="I288" i="28"/>
  <c r="I289" i="28"/>
  <c r="I290" i="28"/>
  <c r="I291" i="28"/>
  <c r="I292" i="28"/>
  <c r="I293" i="28"/>
  <c r="I294" i="28"/>
  <c r="I295" i="28"/>
  <c r="I296" i="28"/>
  <c r="I297" i="28"/>
  <c r="I298" i="28"/>
  <c r="I299" i="28"/>
  <c r="I300" i="28"/>
  <c r="I301" i="28"/>
  <c r="I302" i="28"/>
  <c r="I303" i="28"/>
  <c r="I304" i="28"/>
  <c r="I305" i="28"/>
  <c r="I306" i="28"/>
  <c r="I307" i="28"/>
  <c r="I308" i="28"/>
  <c r="I309" i="28"/>
  <c r="I310" i="28"/>
  <c r="I311" i="28"/>
  <c r="I312" i="28"/>
  <c r="I313" i="28"/>
  <c r="I314" i="28"/>
  <c r="I315" i="28"/>
  <c r="I316" i="28"/>
  <c r="I317" i="28"/>
  <c r="I318" i="28"/>
  <c r="I226" i="28"/>
  <c r="I227" i="28"/>
  <c r="I228" i="28"/>
  <c r="I229" i="28"/>
  <c r="I230" i="28"/>
  <c r="I231" i="28"/>
  <c r="I232" i="28"/>
  <c r="I233" i="28"/>
  <c r="I234" i="28"/>
  <c r="I235" i="28"/>
  <c r="I236" i="28"/>
  <c r="I237" i="28"/>
  <c r="I238" i="28"/>
  <c r="I239" i="28"/>
  <c r="I240" i="28"/>
  <c r="I241" i="28"/>
  <c r="I242" i="28"/>
  <c r="I243" i="28"/>
  <c r="I244" i="28"/>
  <c r="I245" i="28"/>
  <c r="I246" i="28"/>
  <c r="I247" i="28"/>
  <c r="I248" i="28"/>
  <c r="I249" i="28"/>
  <c r="I250" i="28"/>
  <c r="I251" i="28"/>
  <c r="I252" i="28"/>
  <c r="I253" i="28"/>
  <c r="I254" i="28"/>
  <c r="I255" i="28"/>
  <c r="I256" i="28"/>
  <c r="I257" i="28"/>
  <c r="I258" i="28"/>
  <c r="I259" i="28"/>
  <c r="I260" i="28"/>
  <c r="I261" i="28"/>
  <c r="I262" i="28"/>
  <c r="I263" i="28"/>
  <c r="I264" i="28"/>
  <c r="I265" i="28"/>
  <c r="I266" i="28"/>
  <c r="I9" i="28" l="1"/>
  <c r="I10" i="28"/>
  <c r="I185" i="28"/>
  <c r="I186" i="28"/>
  <c r="I187" i="28"/>
  <c r="I188" i="28"/>
  <c r="I189" i="28"/>
  <c r="I190" i="28"/>
  <c r="I191" i="28"/>
  <c r="I192" i="28"/>
  <c r="I193" i="28"/>
  <c r="I194" i="28"/>
  <c r="I195" i="28"/>
  <c r="I196" i="28"/>
  <c r="I197" i="28"/>
  <c r="I198" i="28"/>
  <c r="I199" i="28"/>
  <c r="I200" i="28"/>
  <c r="I201" i="28"/>
  <c r="I202" i="28"/>
  <c r="I203" i="28"/>
  <c r="I204" i="28"/>
  <c r="I205" i="28"/>
  <c r="I206" i="28"/>
  <c r="I207" i="28"/>
  <c r="I208" i="28"/>
  <c r="I209" i="28"/>
  <c r="I210" i="28"/>
  <c r="I211" i="28"/>
  <c r="I212" i="28"/>
  <c r="I213" i="28"/>
  <c r="I214" i="28"/>
  <c r="I215" i="28"/>
  <c r="I216" i="28"/>
  <c r="I217" i="28"/>
  <c r="I218" i="28"/>
  <c r="I219" i="28"/>
  <c r="I220" i="28"/>
  <c r="I221" i="28"/>
  <c r="I222" i="28"/>
  <c r="I223" i="28"/>
  <c r="I224" i="28"/>
  <c r="I225" i="28"/>
  <c r="I152" i="28"/>
  <c r="I153" i="28"/>
  <c r="I154" i="28"/>
  <c r="I155" i="28"/>
  <c r="I156" i="28"/>
  <c r="I157" i="28"/>
  <c r="I158" i="28"/>
  <c r="I159" i="28"/>
  <c r="I160" i="28"/>
  <c r="I161" i="28"/>
  <c r="I162" i="28"/>
  <c r="I163" i="28"/>
  <c r="I164" i="28"/>
  <c r="I165" i="28"/>
  <c r="I166" i="28"/>
  <c r="I167" i="28"/>
  <c r="I168" i="28"/>
  <c r="I169" i="28"/>
  <c r="I170" i="28"/>
  <c r="I171" i="28"/>
  <c r="I172" i="28"/>
  <c r="I173" i="28"/>
  <c r="I174" i="28"/>
  <c r="I175" i="28"/>
  <c r="I176" i="28"/>
  <c r="I177" i="28"/>
  <c r="I178" i="28"/>
  <c r="I179" i="28"/>
  <c r="I180" i="28"/>
  <c r="I181" i="28"/>
  <c r="I182" i="28"/>
  <c r="I183" i="28"/>
  <c r="I184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120" i="28"/>
  <c r="I121" i="28"/>
  <c r="I122" i="28"/>
  <c r="I123" i="28"/>
  <c r="I124" i="28"/>
  <c r="I125" i="28"/>
  <c r="I126" i="28"/>
  <c r="I127" i="28"/>
  <c r="I128" i="28"/>
  <c r="I129" i="28"/>
  <c r="I130" i="28"/>
  <c r="I131" i="28"/>
  <c r="I132" i="28"/>
  <c r="I133" i="28"/>
  <c r="I134" i="28"/>
  <c r="I135" i="28"/>
  <c r="I136" i="28"/>
  <c r="I137" i="28"/>
  <c r="I138" i="28"/>
  <c r="I139" i="28"/>
  <c r="I140" i="28"/>
  <c r="I141" i="28"/>
  <c r="I142" i="28"/>
  <c r="I143" i="28"/>
  <c r="I144" i="28"/>
  <c r="I145" i="28"/>
  <c r="I146" i="28"/>
  <c r="I147" i="28"/>
  <c r="I148" i="28"/>
  <c r="I149" i="28"/>
  <c r="I150" i="28"/>
  <c r="I151" i="28"/>
  <c r="I100" i="28"/>
  <c r="I11" i="28" l="1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N586" i="24" l="1"/>
  <c r="N228" i="24"/>
  <c r="L3" i="28"/>
  <c r="L4" i="28"/>
  <c r="L5" i="28"/>
  <c r="L7" i="28"/>
  <c r="L2" i="28"/>
  <c r="I3" i="28"/>
  <c r="I4" i="28"/>
  <c r="I5" i="28"/>
  <c r="I6" i="28"/>
  <c r="I7" i="28"/>
  <c r="I8" i="28"/>
  <c r="I2" i="28"/>
  <c r="N2" i="28"/>
  <c r="N262" i="24"/>
  <c r="N263" i="24"/>
  <c r="N266" i="24"/>
  <c r="N399" i="24"/>
  <c r="N202" i="24"/>
  <c r="N203" i="24"/>
  <c r="N594" i="24"/>
  <c r="N595" i="24"/>
  <c r="N484" i="24"/>
  <c r="N222" i="24"/>
  <c r="N449" i="24"/>
  <c r="N450" i="24"/>
  <c r="N524" i="24"/>
  <c r="N451" i="24"/>
  <c r="N452" i="24"/>
  <c r="N380" i="24"/>
  <c r="N349" i="24"/>
  <c r="N540" i="24"/>
  <c r="N548" i="24"/>
  <c r="N453" i="24"/>
  <c r="N145" i="24"/>
  <c r="N485" i="24"/>
  <c r="N91" i="24"/>
  <c r="N454" i="24"/>
  <c r="N455" i="24"/>
  <c r="N456" i="24"/>
  <c r="N304" i="24"/>
  <c r="N541" i="24"/>
  <c r="N346" i="24"/>
  <c r="N632" i="24"/>
  <c r="I262" i="24"/>
  <c r="I263" i="24"/>
  <c r="I266" i="24"/>
  <c r="I399" i="24"/>
  <c r="I202" i="24"/>
  <c r="I203" i="24"/>
  <c r="I594" i="24"/>
  <c r="I595" i="24"/>
  <c r="I484" i="24"/>
  <c r="I222" i="24"/>
  <c r="I449" i="24"/>
  <c r="I450" i="24"/>
  <c r="I524" i="24"/>
  <c r="I451" i="24"/>
  <c r="I452" i="24"/>
  <c r="I380" i="24"/>
  <c r="I349" i="24"/>
  <c r="I540" i="24"/>
  <c r="I548" i="24"/>
  <c r="I453" i="24"/>
  <c r="I145" i="24"/>
  <c r="I485" i="24"/>
  <c r="I91" i="24"/>
  <c r="I454" i="24"/>
  <c r="I455" i="24"/>
  <c r="I456" i="24"/>
  <c r="I304" i="24"/>
  <c r="I541" i="24"/>
  <c r="I346" i="24"/>
  <c r="N593" i="24"/>
  <c r="N246" i="24"/>
  <c r="N587" i="24"/>
  <c r="N113" i="24"/>
  <c r="N366" i="24"/>
  <c r="N232" i="24"/>
  <c r="N153" i="24"/>
  <c r="N221" i="24"/>
  <c r="N446" i="24"/>
  <c r="N547" i="24"/>
  <c r="N539" i="24"/>
  <c r="N499" i="24"/>
  <c r="N118" i="24"/>
  <c r="N621" i="24"/>
  <c r="N447" i="24"/>
  <c r="N98" i="24"/>
  <c r="N99" i="24"/>
  <c r="N511" i="24"/>
  <c r="N568" i="24"/>
  <c r="N620" i="24"/>
  <c r="N179" i="24"/>
  <c r="N76" i="24"/>
  <c r="N448" i="24"/>
  <c r="N384" i="24"/>
  <c r="N385" i="24"/>
  <c r="I232" i="24"/>
  <c r="I153" i="24"/>
  <c r="I221" i="24"/>
  <c r="I446" i="24"/>
  <c r="I547" i="24"/>
  <c r="I539" i="24"/>
  <c r="I499" i="24"/>
  <c r="I118" i="24"/>
  <c r="I621" i="24"/>
  <c r="I447" i="24"/>
  <c r="I98" i="24"/>
  <c r="I99" i="24"/>
  <c r="I511" i="24"/>
  <c r="I568" i="24"/>
  <c r="I620" i="24"/>
  <c r="I179" i="24"/>
  <c r="I76" i="24"/>
  <c r="I448" i="24"/>
  <c r="I384" i="24"/>
  <c r="I385" i="24"/>
  <c r="N89" i="24"/>
  <c r="N538" i="24"/>
  <c r="N11" i="24"/>
  <c r="N398" i="24"/>
  <c r="N445" i="24"/>
  <c r="N220" i="24"/>
  <c r="N517" i="24"/>
  <c r="N144" i="24"/>
  <c r="N546" i="24"/>
  <c r="N244" i="24"/>
  <c r="N520" i="24"/>
  <c r="N272" i="24"/>
  <c r="N268" i="24"/>
  <c r="N269" i="24"/>
  <c r="N201" i="24"/>
  <c r="N270" i="24"/>
  <c r="N591" i="24"/>
  <c r="N105" i="24"/>
  <c r="N245" i="24"/>
  <c r="N592" i="24"/>
  <c r="N195" i="24"/>
  <c r="N90" i="24"/>
  <c r="N196" i="24"/>
  <c r="N81" i="24"/>
  <c r="N619" i="24"/>
  <c r="N379" i="24"/>
  <c r="I538" i="24"/>
  <c r="I11" i="24"/>
  <c r="I398" i="24"/>
  <c r="I445" i="24"/>
  <c r="I220" i="24"/>
  <c r="I517" i="24"/>
  <c r="I144" i="24"/>
  <c r="I546" i="24"/>
  <c r="I244" i="24"/>
  <c r="I520" i="24"/>
  <c r="I272" i="24"/>
  <c r="I268" i="24"/>
  <c r="I269" i="24"/>
  <c r="I201" i="24"/>
  <c r="I270" i="24"/>
  <c r="I591" i="24"/>
  <c r="I105" i="24"/>
  <c r="I245" i="24"/>
  <c r="I592" i="24"/>
  <c r="I195" i="24"/>
  <c r="I90" i="24"/>
  <c r="I196" i="24"/>
  <c r="I81" i="24"/>
  <c r="I619" i="24"/>
  <c r="I379" i="24"/>
  <c r="I593" i="24"/>
  <c r="I246" i="24"/>
  <c r="I587" i="24"/>
  <c r="I113" i="24"/>
  <c r="I366" i="24"/>
  <c r="N151" i="24"/>
  <c r="N219" i="24"/>
  <c r="N94" i="24"/>
  <c r="N601" i="24"/>
  <c r="N325" i="24"/>
  <c r="N265" i="24"/>
  <c r="N481" i="24"/>
  <c r="N139" i="24"/>
  <c r="N537" i="24"/>
  <c r="N617" i="24"/>
  <c r="N243" i="24"/>
  <c r="N602" i="24"/>
  <c r="N603" i="24"/>
  <c r="N314" i="24"/>
  <c r="N630" i="24"/>
  <c r="N140" i="24"/>
  <c r="N545" i="24"/>
  <c r="N618" i="24"/>
  <c r="N267" i="24"/>
  <c r="N152" i="24"/>
  <c r="N365" i="24"/>
  <c r="I151" i="24"/>
  <c r="I219" i="24"/>
  <c r="I94" i="24"/>
  <c r="I601" i="24"/>
  <c r="I325" i="24"/>
  <c r="I265" i="24"/>
  <c r="I481" i="24"/>
  <c r="I139" i="24"/>
  <c r="I537" i="24"/>
  <c r="I617" i="24"/>
  <c r="I243" i="24"/>
  <c r="I602" i="24"/>
  <c r="I603" i="24"/>
  <c r="I314" i="24"/>
  <c r="I630" i="24"/>
  <c r="I140" i="24"/>
  <c r="I545" i="24"/>
  <c r="I618" i="24"/>
  <c r="I267" i="24"/>
  <c r="I152" i="24"/>
  <c r="I365" i="24"/>
  <c r="I89" i="24"/>
  <c r="N143" i="24"/>
  <c r="I143" i="24"/>
  <c r="N544" i="24" l="1"/>
  <c r="N35" i="24"/>
  <c r="N36" i="24"/>
  <c r="N37" i="24"/>
  <c r="N218" i="24"/>
  <c r="N106" i="24"/>
  <c r="N354" i="24"/>
  <c r="N536" i="24"/>
  <c r="N526" i="24"/>
  <c r="N331" i="24"/>
  <c r="N302" i="24"/>
  <c r="N439" i="24"/>
  <c r="N261" i="24"/>
  <c r="N525" i="24"/>
  <c r="N440" i="24"/>
  <c r="N441" i="24"/>
  <c r="N356" i="24"/>
  <c r="N357" i="24"/>
  <c r="N138" i="24"/>
  <c r="N590" i="24"/>
  <c r="N280" i="24"/>
  <c r="N250" i="24"/>
  <c r="N97" i="24"/>
  <c r="N616" i="24"/>
  <c r="N242" i="24"/>
  <c r="N281" i="24"/>
  <c r="N561" i="24"/>
  <c r="N303" i="24"/>
  <c r="N442" i="24"/>
  <c r="N461" i="24"/>
  <c r="N498" i="24"/>
  <c r="N332" i="24"/>
  <c r="N443" i="24"/>
  <c r="N444" i="24"/>
  <c r="I544" i="24"/>
  <c r="I35" i="24"/>
  <c r="I36" i="24"/>
  <c r="I37" i="24"/>
  <c r="I218" i="24"/>
  <c r="I106" i="24"/>
  <c r="I354" i="24"/>
  <c r="I536" i="24"/>
  <c r="I526" i="24"/>
  <c r="I331" i="24"/>
  <c r="I302" i="24"/>
  <c r="I439" i="24"/>
  <c r="I261" i="24"/>
  <c r="I525" i="24"/>
  <c r="I440" i="24"/>
  <c r="I441" i="24"/>
  <c r="I356" i="24"/>
  <c r="I357" i="24"/>
  <c r="I138" i="24"/>
  <c r="I590" i="24"/>
  <c r="I280" i="24"/>
  <c r="I250" i="24"/>
  <c r="I97" i="24"/>
  <c r="I616" i="24"/>
  <c r="I242" i="24"/>
  <c r="I281" i="24"/>
  <c r="I561" i="24"/>
  <c r="I303" i="24"/>
  <c r="I442" i="24"/>
  <c r="I461" i="24"/>
  <c r="I498" i="24"/>
  <c r="I332" i="24"/>
  <c r="I443" i="24"/>
  <c r="I444" i="24"/>
  <c r="N554" i="24"/>
  <c r="N322" i="24"/>
  <c r="N343" i="24"/>
  <c r="N60" i="24"/>
  <c r="N61" i="24"/>
  <c r="N62" i="24"/>
  <c r="N63" i="24"/>
  <c r="N239" i="24"/>
  <c r="N555" i="24"/>
  <c r="N173" i="24"/>
  <c r="N217" i="24"/>
  <c r="N323" i="24"/>
  <c r="N177" i="24"/>
  <c r="N435" i="24"/>
  <c r="N487" i="24"/>
  <c r="N240" i="24"/>
  <c r="N241" i="24"/>
  <c r="N556" i="24"/>
  <c r="N154" i="24"/>
  <c r="N249" i="24"/>
  <c r="N185" i="24"/>
  <c r="N142" i="24"/>
  <c r="N615" i="24"/>
  <c r="N70" i="24"/>
  <c r="N88" i="24"/>
  <c r="N174" i="24"/>
  <c r="N478" i="24"/>
  <c r="N465" i="24"/>
  <c r="N317" i="24"/>
  <c r="N479" i="24"/>
  <c r="N44" i="24"/>
  <c r="N45" i="24"/>
  <c r="N75" i="24"/>
  <c r="N57" i="24"/>
  <c r="N198" i="24"/>
  <c r="N8" i="24"/>
  <c r="N333" i="24"/>
  <c r="N324" i="24"/>
  <c r="N436" i="24"/>
  <c r="N437" i="24"/>
  <c r="N438" i="24"/>
  <c r="N488" i="24"/>
  <c r="N350" i="24"/>
  <c r="N367" i="24"/>
  <c r="N368" i="24"/>
  <c r="N369" i="24"/>
  <c r="N370" i="24"/>
  <c r="N371" i="24"/>
  <c r="N372" i="24"/>
  <c r="N373" i="24"/>
  <c r="N374" i="24"/>
  <c r="N375" i="24"/>
  <c r="N376" i="24"/>
  <c r="N377" i="24"/>
  <c r="N378" i="24"/>
  <c r="N93" i="24"/>
  <c r="N253" i="24"/>
  <c r="I560" i="24"/>
  <c r="I322" i="24"/>
  <c r="I343" i="24"/>
  <c r="I60" i="24"/>
  <c r="I61" i="24"/>
  <c r="I62" i="24"/>
  <c r="I63" i="24"/>
  <c r="I239" i="24"/>
  <c r="I555" i="24"/>
  <c r="I173" i="24"/>
  <c r="I217" i="24"/>
  <c r="I323" i="24"/>
  <c r="I177" i="24"/>
  <c r="I435" i="24"/>
  <c r="I487" i="24"/>
  <c r="I240" i="24"/>
  <c r="I241" i="24"/>
  <c r="I556" i="24"/>
  <c r="I154" i="24"/>
  <c r="I249" i="24"/>
  <c r="I185" i="24"/>
  <c r="I142" i="24"/>
  <c r="I615" i="24"/>
  <c r="I70" i="24"/>
  <c r="I88" i="24"/>
  <c r="I174" i="24"/>
  <c r="I478" i="24"/>
  <c r="I465" i="24"/>
  <c r="I317" i="24"/>
  <c r="I479" i="24"/>
  <c r="I44" i="24"/>
  <c r="I45" i="24"/>
  <c r="I75" i="24"/>
  <c r="I57" i="24"/>
  <c r="I198" i="24"/>
  <c r="I8" i="24"/>
  <c r="I333" i="24"/>
  <c r="I324" i="24"/>
  <c r="I436" i="24"/>
  <c r="I437" i="24"/>
  <c r="I438" i="24"/>
  <c r="I488" i="24"/>
  <c r="I350" i="24"/>
  <c r="I367" i="24"/>
  <c r="I368" i="24"/>
  <c r="I369" i="24"/>
  <c r="I370" i="24"/>
  <c r="I371" i="24"/>
  <c r="I372" i="24"/>
  <c r="I373" i="24"/>
  <c r="I374" i="24"/>
  <c r="I375" i="24"/>
  <c r="I376" i="24"/>
  <c r="I377" i="24"/>
  <c r="I378" i="24"/>
  <c r="I93" i="24"/>
  <c r="I253" i="24"/>
  <c r="N551" i="24" l="1"/>
  <c r="N614" i="24"/>
  <c r="N425" i="24"/>
  <c r="N169" i="24"/>
  <c r="N353" i="24"/>
  <c r="N328" i="24"/>
  <c r="N170" i="24"/>
  <c r="N347" i="24"/>
  <c r="N78" i="24"/>
  <c r="N79" i="24"/>
  <c r="N80" i="24"/>
  <c r="N264" i="24"/>
  <c r="N19" i="24"/>
  <c r="N309" i="24"/>
  <c r="N301" i="24"/>
  <c r="N20" i="24"/>
  <c r="N21" i="24"/>
  <c r="N230" i="24"/>
  <c r="N22" i="24"/>
  <c r="N59" i="24"/>
  <c r="N171" i="24"/>
  <c r="N565" i="24"/>
  <c r="N477" i="24"/>
  <c r="N215" i="24"/>
  <c r="N426" i="24"/>
  <c r="N535" i="24"/>
  <c r="N543" i="24"/>
  <c r="N310" i="24"/>
  <c r="N96" i="24"/>
  <c r="N427" i="24"/>
  <c r="N23" i="24"/>
  <c r="N428" i="24"/>
  <c r="N429" i="24"/>
  <c r="N430" i="24"/>
  <c r="N531" i="24"/>
  <c r="N562" i="24"/>
  <c r="N55" i="24"/>
  <c r="N68" i="24"/>
  <c r="N69" i="24"/>
  <c r="N279" i="24"/>
  <c r="N382" i="24"/>
  <c r="N383" i="24"/>
  <c r="N311" i="24"/>
  <c r="N364" i="24"/>
  <c r="N150" i="24"/>
  <c r="N464" i="24"/>
  <c r="N216" i="24"/>
  <c r="N7" i="24"/>
  <c r="N318" i="24"/>
  <c r="N194" i="24"/>
  <c r="N321" i="24"/>
  <c r="N231" i="24"/>
  <c r="N494" i="24"/>
  <c r="N495" i="24"/>
  <c r="N312" i="24"/>
  <c r="N584" i="24"/>
  <c r="N316" i="24"/>
  <c r="N29" i="24"/>
  <c r="N24" i="24"/>
  <c r="N341" i="24"/>
  <c r="N25" i="24"/>
  <c r="N200" i="24"/>
  <c r="N342" i="24"/>
  <c r="N276" i="24"/>
  <c r="N172" i="24"/>
  <c r="N574" i="24"/>
  <c r="N2" i="24"/>
  <c r="N516" i="24"/>
  <c r="N431" i="24"/>
  <c r="N327" i="24"/>
  <c r="N260" i="24"/>
  <c r="N319" i="24"/>
  <c r="N432" i="24"/>
  <c r="N313" i="24"/>
  <c r="N567" i="24"/>
  <c r="N433" i="24"/>
  <c r="N389" i="24"/>
  <c r="N390" i="24"/>
  <c r="N157" i="24"/>
  <c r="N434" i="24"/>
  <c r="N529" i="24"/>
  <c r="N112" i="24"/>
  <c r="N560" i="24"/>
  <c r="I353" i="24"/>
  <c r="I328" i="24"/>
  <c r="I170" i="24"/>
  <c r="I347" i="24"/>
  <c r="I78" i="24"/>
  <c r="I79" i="24"/>
  <c r="I80" i="24"/>
  <c r="I264" i="24"/>
  <c r="I19" i="24"/>
  <c r="I309" i="24"/>
  <c r="I301" i="24"/>
  <c r="I20" i="24"/>
  <c r="I21" i="24"/>
  <c r="I230" i="24"/>
  <c r="I22" i="24"/>
  <c r="I59" i="24"/>
  <c r="I171" i="24"/>
  <c r="I565" i="24"/>
  <c r="I477" i="24"/>
  <c r="I215" i="24"/>
  <c r="I426" i="24"/>
  <c r="I535" i="24"/>
  <c r="I543" i="24"/>
  <c r="I554" i="24"/>
  <c r="I310" i="24"/>
  <c r="I96" i="24"/>
  <c r="I427" i="24"/>
  <c r="I23" i="24"/>
  <c r="I428" i="24"/>
  <c r="I429" i="24"/>
  <c r="I430" i="24"/>
  <c r="I531" i="24"/>
  <c r="I562" i="24"/>
  <c r="I55" i="24"/>
  <c r="I68" i="24"/>
  <c r="I69" i="24"/>
  <c r="I279" i="24"/>
  <c r="I382" i="24"/>
  <c r="I383" i="24"/>
  <c r="I311" i="24"/>
  <c r="I364" i="24"/>
  <c r="I150" i="24"/>
  <c r="I464" i="24"/>
  <c r="I216" i="24"/>
  <c r="I7" i="24"/>
  <c r="I318" i="24"/>
  <c r="I194" i="24"/>
  <c r="I321" i="24"/>
  <c r="I231" i="24"/>
  <c r="I494" i="24"/>
  <c r="I495" i="24"/>
  <c r="I312" i="24"/>
  <c r="I584" i="24"/>
  <c r="I316" i="24"/>
  <c r="I29" i="24"/>
  <c r="I24" i="24"/>
  <c r="I341" i="24"/>
  <c r="I25" i="24"/>
  <c r="I200" i="24"/>
  <c r="I342" i="24"/>
  <c r="I276" i="24"/>
  <c r="I172" i="24"/>
  <c r="I574" i="24"/>
  <c r="I2" i="24"/>
  <c r="I516" i="24"/>
  <c r="I431" i="24"/>
  <c r="I327" i="24"/>
  <c r="I260" i="24"/>
  <c r="I319" i="24"/>
  <c r="I432" i="24"/>
  <c r="I313" i="24"/>
  <c r="I567" i="24"/>
  <c r="I433" i="24"/>
  <c r="I389" i="24"/>
  <c r="I390" i="24"/>
  <c r="I157" i="24"/>
  <c r="I434" i="24"/>
  <c r="I529" i="24"/>
  <c r="I112" i="24"/>
  <c r="N629" i="24"/>
  <c r="N130" i="24"/>
  <c r="N131" i="24"/>
  <c r="N132" i="24"/>
  <c r="N133" i="24"/>
  <c r="N134" i="24"/>
  <c r="N135" i="24"/>
  <c r="N136" i="24"/>
  <c r="N137" i="24"/>
  <c r="N234" i="24"/>
  <c r="N183" i="24"/>
  <c r="N214" i="24"/>
  <c r="N523" i="24"/>
  <c r="N184" i="24"/>
  <c r="N33" i="24"/>
  <c r="N49" i="24"/>
  <c r="N167" i="24"/>
  <c r="N475" i="24"/>
  <c r="N168" i="24"/>
  <c r="N237" i="24"/>
  <c r="N534" i="24"/>
  <c r="N238" i="24"/>
  <c r="N348" i="24"/>
  <c r="N476" i="24"/>
  <c r="N74" i="24"/>
  <c r="N50" i="24"/>
  <c r="N34" i="24"/>
  <c r="N300" i="24"/>
  <c r="N359" i="24"/>
  <c r="N611" i="24"/>
  <c r="N612" i="24"/>
  <c r="N613" i="24"/>
  <c r="I130" i="24"/>
  <c r="I131" i="24"/>
  <c r="I132" i="24"/>
  <c r="I133" i="24"/>
  <c r="I134" i="24"/>
  <c r="I135" i="24"/>
  <c r="I136" i="24"/>
  <c r="I137" i="24"/>
  <c r="I234" i="24"/>
  <c r="I183" i="24"/>
  <c r="I214" i="24"/>
  <c r="I523" i="24"/>
  <c r="I184" i="24"/>
  <c r="I33" i="24"/>
  <c r="I49" i="24"/>
  <c r="I167" i="24"/>
  <c r="I475" i="24"/>
  <c r="I168" i="24"/>
  <c r="I237" i="24"/>
  <c r="I534" i="24"/>
  <c r="I238" i="24"/>
  <c r="I348" i="24"/>
  <c r="I476" i="24"/>
  <c r="I74" i="24"/>
  <c r="I50" i="24"/>
  <c r="I34" i="24"/>
  <c r="I300" i="24"/>
  <c r="I359" i="24"/>
  <c r="I611" i="24"/>
  <c r="I612" i="24"/>
  <c r="I613" i="24"/>
  <c r="I614" i="24"/>
  <c r="I425" i="24"/>
  <c r="I169" i="24"/>
  <c r="I629" i="24"/>
  <c r="N82" i="24"/>
  <c r="N27" i="24"/>
  <c r="N28" i="24"/>
  <c r="N83" i="24"/>
  <c r="N344" i="24"/>
  <c r="N514" i="24"/>
  <c r="N288" i="24"/>
  <c r="N340" i="24"/>
  <c r="N213" i="24"/>
  <c r="N182" i="24"/>
  <c r="N251" i="24"/>
  <c r="N422" i="24"/>
  <c r="N54" i="24"/>
  <c r="N542" i="24"/>
  <c r="N533" i="24"/>
  <c r="N423" i="24"/>
  <c r="N273" i="24"/>
  <c r="N355" i="24"/>
  <c r="N155" i="24"/>
  <c r="N424" i="24"/>
  <c r="N483" i="24"/>
  <c r="N486" i="24"/>
  <c r="N193" i="24"/>
  <c r="N474" i="24"/>
  <c r="N575" i="24"/>
  <c r="N199" i="24"/>
  <c r="I344" i="24"/>
  <c r="I514" i="24"/>
  <c r="I288" i="24"/>
  <c r="I340" i="24"/>
  <c r="I213" i="24"/>
  <c r="I182" i="24"/>
  <c r="I251" i="24"/>
  <c r="I422" i="24"/>
  <c r="I54" i="24"/>
  <c r="I542" i="24"/>
  <c r="I533" i="24"/>
  <c r="I423" i="24"/>
  <c r="I273" i="24"/>
  <c r="I355" i="24"/>
  <c r="I155" i="24"/>
  <c r="I424" i="24"/>
  <c r="I483" i="24"/>
  <c r="I486" i="24"/>
  <c r="I193" i="24"/>
  <c r="I474" i="24"/>
  <c r="I575" i="24"/>
  <c r="I199" i="24"/>
  <c r="N92" i="24" l="1"/>
  <c r="N482" i="24"/>
  <c r="N631" i="24"/>
  <c r="N107" i="24"/>
  <c r="N110" i="24"/>
  <c r="N521" i="24"/>
  <c r="N532" i="24"/>
  <c r="N86" i="24"/>
  <c r="N289" i="24"/>
  <c r="N87" i="24"/>
  <c r="N290" i="24"/>
  <c r="N335" i="24"/>
  <c r="N400" i="24"/>
  <c r="N622" i="24"/>
  <c r="N623" i="24"/>
  <c r="N624" i="24"/>
  <c r="N625" i="24"/>
  <c r="N626" i="24"/>
  <c r="N627" i="24"/>
  <c r="N248" i="24"/>
  <c r="N403" i="24"/>
  <c r="N178" i="24"/>
  <c r="N401" i="24"/>
  <c r="N326" i="24"/>
  <c r="N628" i="24"/>
  <c r="N605" i="24"/>
  <c r="N606" i="24"/>
  <c r="N271" i="24"/>
  <c r="N114" i="24"/>
  <c r="N257" i="24"/>
  <c r="N120" i="24"/>
  <c r="N121" i="24"/>
  <c r="N95" i="24"/>
  <c r="N404" i="24"/>
  <c r="N528" i="24"/>
  <c r="N84" i="24"/>
  <c r="N111" i="24"/>
  <c r="N204" i="24"/>
  <c r="N146" i="24"/>
  <c r="N147" i="24"/>
  <c r="N291" i="24"/>
  <c r="N549" i="24"/>
  <c r="N489" i="24"/>
  <c r="N186" i="24"/>
  <c r="N515" i="24"/>
  <c r="N58" i="24"/>
  <c r="N596" i="24"/>
  <c r="N51" i="24"/>
  <c r="N223" i="24"/>
  <c r="N224" i="24"/>
  <c r="N225" i="24"/>
  <c r="N588" i="24"/>
  <c r="N71" i="24"/>
  <c r="N115" i="24"/>
  <c r="N116" i="24"/>
  <c r="N258" i="24"/>
  <c r="N405" i="24"/>
  <c r="N226" i="24"/>
  <c r="N72" i="24"/>
  <c r="N227" i="24"/>
  <c r="N406" i="24"/>
  <c r="N278" i="24"/>
  <c r="N100" i="24"/>
  <c r="N407" i="24"/>
  <c r="N563" i="24"/>
  <c r="N604" i="24"/>
  <c r="N468" i="24"/>
  <c r="N305" i="24"/>
  <c r="N38" i="24"/>
  <c r="N205" i="24"/>
  <c r="N3" i="24"/>
  <c r="N576" i="24"/>
  <c r="N408" i="24"/>
  <c r="N490" i="24"/>
  <c r="N581" i="24"/>
  <c r="N141" i="24"/>
  <c r="N582" i="24"/>
  <c r="N583" i="24"/>
  <c r="N519" i="24"/>
  <c r="N10" i="24"/>
  <c r="N73" i="24"/>
  <c r="N77" i="24"/>
  <c r="N409" i="24"/>
  <c r="N46" i="24"/>
  <c r="N410" i="24"/>
  <c r="N47" i="24"/>
  <c r="N411" i="24"/>
  <c r="N577" i="24"/>
  <c r="N64" i="24"/>
  <c r="N579" i="24"/>
  <c r="N580" i="24"/>
  <c r="N56" i="24"/>
  <c r="N360" i="24"/>
  <c r="N564" i="24"/>
  <c r="N206" i="24"/>
  <c r="N566" i="24"/>
  <c r="N158" i="24"/>
  <c r="N102" i="24"/>
  <c r="N469" i="24"/>
  <c r="N159" i="24"/>
  <c r="N160" i="24"/>
  <c r="N457" i="24"/>
  <c r="N412" i="24"/>
  <c r="N381" i="24"/>
  <c r="N458" i="24"/>
  <c r="N459" i="24"/>
  <c r="N108" i="24"/>
  <c r="N39" i="24"/>
  <c r="N40" i="24"/>
  <c r="N315" i="24"/>
  <c r="N41" i="24"/>
  <c r="N42" i="24"/>
  <c r="N187" i="24"/>
  <c r="N413" i="24"/>
  <c r="N361" i="24"/>
  <c r="N470" i="24"/>
  <c r="N207" i="24"/>
  <c r="N282" i="24"/>
  <c r="N501" i="24"/>
  <c r="N122" i="24"/>
  <c r="N13" i="24"/>
  <c r="N502" i="24"/>
  <c r="N247" i="24"/>
  <c r="N4" i="24"/>
  <c r="N471" i="24"/>
  <c r="N15" i="24"/>
  <c r="N472" i="24"/>
  <c r="N294" i="24"/>
  <c r="N462" i="24"/>
  <c r="N466" i="24"/>
  <c r="N467" i="24"/>
  <c r="N208" i="24"/>
  <c r="N123" i="24"/>
  <c r="N320" i="24"/>
  <c r="N124" i="24"/>
  <c r="N125" i="24"/>
  <c r="N126" i="24"/>
  <c r="N391" i="24"/>
  <c r="N553" i="24"/>
  <c r="N597" i="24"/>
  <c r="N103" i="24"/>
  <c r="N104" i="24"/>
  <c r="N598" i="24"/>
  <c r="N530" i="24"/>
  <c r="N386" i="24"/>
  <c r="N277" i="24"/>
  <c r="N569" i="24"/>
  <c r="N336" i="24"/>
  <c r="N480" i="24"/>
  <c r="N607" i="24"/>
  <c r="N337" i="24"/>
  <c r="N338" i="24"/>
  <c r="N197" i="24"/>
  <c r="N148" i="24"/>
  <c r="N188" i="24"/>
  <c r="N259" i="24"/>
  <c r="N109" i="24"/>
  <c r="N414" i="24"/>
  <c r="N415" i="24"/>
  <c r="N507" i="24"/>
  <c r="N491" i="24"/>
  <c r="N352" i="24"/>
  <c r="N209" i="24"/>
  <c r="N387" i="24"/>
  <c r="N402" i="24"/>
  <c r="N283" i="24"/>
  <c r="N284" i="24"/>
  <c r="N285" i="24"/>
  <c r="N599" i="24"/>
  <c r="N416" i="24"/>
  <c r="N161" i="24"/>
  <c r="N508" i="24"/>
  <c r="N392" i="24"/>
  <c r="N393" i="24"/>
  <c r="N394" i="24"/>
  <c r="N395" i="24"/>
  <c r="N162" i="24"/>
  <c r="N558" i="24"/>
  <c r="N500" i="24"/>
  <c r="N509" i="24"/>
  <c r="N608" i="24"/>
  <c r="N292" i="24"/>
  <c r="N578" i="24"/>
  <c r="N43" i="24"/>
  <c r="N233" i="24"/>
  <c r="N189" i="24"/>
  <c r="N190" i="24"/>
  <c r="N274" i="24"/>
  <c r="N275" i="24"/>
  <c r="N295" i="24"/>
  <c r="N296" i="24"/>
  <c r="N297" i="24"/>
  <c r="N298" i="24"/>
  <c r="N299" i="24"/>
  <c r="N339" i="24"/>
  <c r="N585" i="24"/>
  <c r="N180" i="24"/>
  <c r="N181" i="24"/>
  <c r="N609" i="24"/>
  <c r="N12" i="24"/>
  <c r="N127" i="24"/>
  <c r="N210" i="24"/>
  <c r="N128" i="24"/>
  <c r="N570" i="24"/>
  <c r="N600" i="24"/>
  <c r="N550" i="24"/>
  <c r="N396" i="24"/>
  <c r="N254" i="24"/>
  <c r="N117" i="24"/>
  <c r="N571" i="24"/>
  <c r="N255" i="24"/>
  <c r="N163" i="24"/>
  <c r="N306" i="24"/>
  <c r="N52" i="24"/>
  <c r="N572" i="24"/>
  <c r="N156" i="24"/>
  <c r="N358" i="24"/>
  <c r="N518" i="24"/>
  <c r="N610" i="24"/>
  <c r="N503" i="24"/>
  <c r="N573" i="24"/>
  <c r="N527" i="24"/>
  <c r="N286" i="24"/>
  <c r="N492" i="24"/>
  <c r="N504" i="24"/>
  <c r="N65" i="24"/>
  <c r="N175" i="24"/>
  <c r="N101" i="24"/>
  <c r="N48" i="24"/>
  <c r="N362" i="24"/>
  <c r="N5" i="24"/>
  <c r="N307" i="24"/>
  <c r="N6" i="24"/>
  <c r="N308" i="24"/>
  <c r="N493" i="24"/>
  <c r="N552" i="24"/>
  <c r="N388" i="24"/>
  <c r="N287" i="24"/>
  <c r="N460" i="24"/>
  <c r="N334" i="24"/>
  <c r="N30" i="24"/>
  <c r="N31" i="24"/>
  <c r="N32" i="24"/>
  <c r="N557" i="24"/>
  <c r="N473" i="24"/>
  <c r="N512" i="24"/>
  <c r="N164" i="24"/>
  <c r="N149" i="24"/>
  <c r="N211" i="24"/>
  <c r="N496" i="24"/>
  <c r="N559" i="24"/>
  <c r="N14" i="24"/>
  <c r="N510" i="24"/>
  <c r="N191" i="24"/>
  <c r="N66" i="24"/>
  <c r="N505" i="24"/>
  <c r="N589" i="24"/>
  <c r="N192" i="24"/>
  <c r="N67" i="24"/>
  <c r="N463" i="24"/>
  <c r="N53" i="24"/>
  <c r="N513" i="24"/>
  <c r="N119" i="24"/>
  <c r="N522" i="24"/>
  <c r="N129" i="24"/>
  <c r="N506" i="24"/>
  <c r="N397" i="24"/>
  <c r="N235" i="24"/>
  <c r="N85" i="24"/>
  <c r="N236" i="24"/>
  <c r="N229" i="24"/>
  <c r="N9" i="24"/>
  <c r="N16" i="24"/>
  <c r="N165" i="24"/>
  <c r="N166" i="24"/>
  <c r="N417" i="24"/>
  <c r="N212" i="24"/>
  <c r="N329" i="24"/>
  <c r="N176" i="24"/>
  <c r="N252" i="24"/>
  <c r="N330" i="24"/>
  <c r="N497" i="24"/>
  <c r="N293" i="24"/>
  <c r="N17" i="24"/>
  <c r="N18" i="24"/>
  <c r="N363" i="24"/>
  <c r="N256" i="24"/>
  <c r="N418" i="24"/>
  <c r="N419" i="24"/>
  <c r="N420" i="24"/>
  <c r="N421" i="24"/>
  <c r="N345" i="24"/>
  <c r="N26" i="24"/>
  <c r="I119" i="24"/>
  <c r="I522" i="24"/>
  <c r="I129" i="24"/>
  <c r="I506" i="24"/>
  <c r="I397" i="24"/>
  <c r="I235" i="24"/>
  <c r="I85" i="24"/>
  <c r="I236" i="24"/>
  <c r="I229" i="24"/>
  <c r="I9" i="24"/>
  <c r="I16" i="24"/>
  <c r="I165" i="24"/>
  <c r="I166" i="24"/>
  <c r="I417" i="24"/>
  <c r="I212" i="24"/>
  <c r="I329" i="24"/>
  <c r="I176" i="24"/>
  <c r="I252" i="24"/>
  <c r="I330" i="24"/>
  <c r="I497" i="24"/>
  <c r="I293" i="24"/>
  <c r="I17" i="24"/>
  <c r="I18" i="24"/>
  <c r="I363" i="24"/>
  <c r="I256" i="24"/>
  <c r="I418" i="24"/>
  <c r="I419" i="24"/>
  <c r="I420" i="24"/>
  <c r="I421" i="24"/>
  <c r="I345" i="24"/>
  <c r="I26" i="24"/>
  <c r="I82" i="24"/>
  <c r="I27" i="24"/>
  <c r="I28" i="24"/>
  <c r="I83" i="24"/>
  <c r="I5" i="24" l="1"/>
  <c r="I307" i="24"/>
  <c r="I6" i="24"/>
  <c r="I308" i="24"/>
  <c r="I493" i="24"/>
  <c r="I552" i="24"/>
  <c r="I388" i="24"/>
  <c r="I287" i="24"/>
  <c r="I460" i="24"/>
  <c r="I334" i="24"/>
  <c r="I30" i="24"/>
  <c r="I31" i="24"/>
  <c r="I32" i="24"/>
  <c r="I557" i="24"/>
  <c r="I473" i="24"/>
  <c r="I512" i="24"/>
  <c r="I164" i="24"/>
  <c r="I149" i="24"/>
  <c r="I211" i="24"/>
  <c r="I496" i="24"/>
  <c r="I559" i="24"/>
  <c r="I14" i="24"/>
  <c r="I510" i="24"/>
  <c r="I191" i="24"/>
  <c r="I66" i="24"/>
  <c r="I505" i="24"/>
  <c r="I589" i="24"/>
  <c r="I192" i="24"/>
  <c r="I67" i="24"/>
  <c r="I463" i="24"/>
  <c r="I53" i="24"/>
  <c r="I513" i="24"/>
  <c r="I127" i="24" l="1"/>
  <c r="I210" i="24"/>
  <c r="I128" i="24"/>
  <c r="I570" i="24"/>
  <c r="I600" i="24"/>
  <c r="I550" i="24"/>
  <c r="I396" i="24"/>
  <c r="I254" i="24"/>
  <c r="I117" i="24"/>
  <c r="I551" i="24"/>
  <c r="I571" i="24"/>
  <c r="I255" i="24"/>
  <c r="I163" i="24"/>
  <c r="I306" i="24"/>
  <c r="I52" i="24"/>
  <c r="I572" i="24"/>
  <c r="I156" i="24"/>
  <c r="I358" i="24"/>
  <c r="I518" i="24"/>
  <c r="I610" i="24"/>
  <c r="I503" i="24"/>
  <c r="I573" i="24"/>
  <c r="I527" i="24"/>
  <c r="I286" i="24"/>
  <c r="I492" i="24"/>
  <c r="I504" i="24"/>
  <c r="I65" i="24"/>
  <c r="I175" i="24"/>
  <c r="I101" i="24"/>
  <c r="I48" i="24"/>
  <c r="I362" i="24"/>
  <c r="I12" i="24"/>
  <c r="I500" i="24"/>
  <c r="I509" i="24"/>
  <c r="I608" i="24"/>
  <c r="I292" i="24"/>
  <c r="I578" i="24"/>
  <c r="I43" i="24"/>
  <c r="I233" i="24"/>
  <c r="I189" i="24"/>
  <c r="I190" i="24"/>
  <c r="I274" i="24"/>
  <c r="I275" i="24"/>
  <c r="I295" i="24"/>
  <c r="I296" i="24"/>
  <c r="I297" i="24"/>
  <c r="I298" i="24"/>
  <c r="I299" i="24"/>
  <c r="I339" i="24"/>
  <c r="I585" i="24"/>
  <c r="I180" i="24"/>
  <c r="I181" i="24"/>
  <c r="I609" i="24"/>
  <c r="I558" i="24"/>
  <c r="I507" i="24"/>
  <c r="I491" i="24"/>
  <c r="I352" i="24"/>
  <c r="I209" i="24"/>
  <c r="I387" i="24"/>
  <c r="I402" i="24"/>
  <c r="I283" i="24"/>
  <c r="I284" i="24"/>
  <c r="I285" i="24"/>
  <c r="I599" i="24"/>
  <c r="I416" i="24"/>
  <c r="I161" i="24"/>
  <c r="I508" i="24"/>
  <c r="I392" i="24"/>
  <c r="I393" i="24"/>
  <c r="I394" i="24"/>
  <c r="I395" i="24"/>
  <c r="I162" i="24"/>
  <c r="I208" i="24"/>
  <c r="I123" i="24"/>
  <c r="I320" i="24"/>
  <c r="I124" i="24"/>
  <c r="I125" i="24"/>
  <c r="I126" i="24"/>
  <c r="I391" i="24"/>
  <c r="I553" i="24"/>
  <c r="I597" i="24"/>
  <c r="I103" i="24"/>
  <c r="I104" i="24"/>
  <c r="I598" i="24"/>
  <c r="I530" i="24"/>
  <c r="I386" i="24"/>
  <c r="I277" i="24"/>
  <c r="I569" i="24"/>
  <c r="I336" i="24"/>
  <c r="I480" i="24"/>
  <c r="I607" i="24"/>
  <c r="I337" i="24"/>
  <c r="I338" i="24"/>
  <c r="I197" i="24"/>
  <c r="I148" i="24"/>
  <c r="I188" i="24"/>
  <c r="I259" i="24"/>
  <c r="I109" i="24"/>
  <c r="I414" i="24"/>
  <c r="I415" i="24"/>
  <c r="I470" i="24" l="1"/>
  <c r="I207" i="24"/>
  <c r="I282" i="24"/>
  <c r="I501" i="24"/>
  <c r="I122" i="24"/>
  <c r="I13" i="24"/>
  <c r="I502" i="24"/>
  <c r="I247" i="24"/>
  <c r="I4" i="24"/>
  <c r="I471" i="24"/>
  <c r="I15" i="24"/>
  <c r="I472" i="24"/>
  <c r="I294" i="24"/>
  <c r="I462" i="24"/>
  <c r="I466" i="24"/>
  <c r="I467" i="24"/>
  <c r="I564" i="24" l="1"/>
  <c r="I206" i="24"/>
  <c r="I566" i="24"/>
  <c r="I158" i="24"/>
  <c r="I102" i="24"/>
  <c r="I469" i="24"/>
  <c r="I159" i="24"/>
  <c r="I160" i="24"/>
  <c r="I457" i="24"/>
  <c r="I412" i="24"/>
  <c r="I381" i="24"/>
  <c r="I458" i="24"/>
  <c r="I459" i="24"/>
  <c r="I108" i="24"/>
  <c r="I39" i="24"/>
  <c r="I40" i="24"/>
  <c r="I315" i="24"/>
  <c r="I41" i="24"/>
  <c r="I42" i="24"/>
  <c r="I187" i="24"/>
  <c r="I413" i="24"/>
  <c r="I361" i="24"/>
  <c r="I205" i="24" l="1"/>
  <c r="I3" i="24"/>
  <c r="I576" i="24"/>
  <c r="I408" i="24"/>
  <c r="I490" i="24"/>
  <c r="I581" i="24"/>
  <c r="I141" i="24"/>
  <c r="I582" i="24"/>
  <c r="I583" i="24"/>
  <c r="I519" i="24"/>
  <c r="I10" i="24"/>
  <c r="I586" i="24"/>
  <c r="I73" i="24"/>
  <c r="I77" i="24"/>
  <c r="I409" i="24"/>
  <c r="I46" i="24"/>
  <c r="I410" i="24"/>
  <c r="I47" i="24"/>
  <c r="I411" i="24"/>
  <c r="I577" i="24"/>
  <c r="I64" i="24"/>
  <c r="I579" i="24"/>
  <c r="I580" i="24"/>
  <c r="I56" i="24"/>
  <c r="I360" i="24"/>
  <c r="I521" i="24"/>
  <c r="I116" i="24"/>
  <c r="I226" i="24"/>
  <c r="I111" i="24"/>
  <c r="I204" i="24"/>
  <c r="I146" i="24"/>
  <c r="I147" i="24"/>
  <c r="I291" i="24"/>
  <c r="I549" i="24"/>
  <c r="I489" i="24"/>
  <c r="I186" i="24"/>
  <c r="I515" i="24"/>
  <c r="I58" i="24"/>
  <c r="I596" i="24"/>
  <c r="I51" i="24"/>
  <c r="I223" i="24"/>
  <c r="I224" i="24"/>
  <c r="I225" i="24"/>
  <c r="I588" i="24"/>
  <c r="I71" i="24"/>
  <c r="I115" i="24"/>
  <c r="I258" i="24"/>
  <c r="I405" i="24"/>
  <c r="I72" i="24"/>
  <c r="I227" i="24"/>
  <c r="I406" i="24"/>
  <c r="I228" i="24"/>
  <c r="I278" i="24"/>
  <c r="I100" i="24"/>
  <c r="I407" i="24"/>
  <c r="I563" i="24"/>
  <c r="I604" i="24"/>
  <c r="I468" i="24"/>
  <c r="I305" i="24"/>
  <c r="I38" i="24"/>
  <c r="L291" i="24"/>
  <c r="L405" i="24"/>
  <c r="L407" i="24" s="1"/>
  <c r="L258" i="24"/>
  <c r="N351" i="24"/>
  <c r="L406" i="24" l="1"/>
  <c r="I351" i="24"/>
  <c r="I92" i="24"/>
  <c r="I482" i="24"/>
  <c r="I631" i="24"/>
  <c r="I107" i="24"/>
  <c r="I110" i="24"/>
  <c r="I532" i="24"/>
  <c r="I86" i="24"/>
  <c r="I289" i="24"/>
  <c r="I87" i="24"/>
  <c r="I290" i="24"/>
  <c r="I335" i="24"/>
  <c r="I400" i="24"/>
  <c r="I622" i="24"/>
  <c r="I623" i="24"/>
  <c r="I624" i="24"/>
  <c r="I625" i="24"/>
  <c r="I626" i="24"/>
  <c r="I627" i="24"/>
  <c r="I248" i="24"/>
  <c r="I403" i="24"/>
  <c r="I178" i="24"/>
  <c r="I401" i="24"/>
  <c r="I326" i="24"/>
  <c r="I628" i="24"/>
  <c r="I605" i="24"/>
  <c r="I606" i="24"/>
  <c r="I271" i="24"/>
  <c r="I114" i="24"/>
  <c r="I257" i="24"/>
  <c r="I120" i="24"/>
  <c r="I121" i="24"/>
  <c r="I95" i="24"/>
  <c r="I404" i="24"/>
  <c r="I528" i="24"/>
  <c r="I84" i="24"/>
  <c r="N3" i="12" l="1"/>
  <c r="N3" i="11"/>
  <c r="N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tc={1F676E40-AD1C-4433-9833-BEDB6FA7A48F}</author>
  </authors>
  <commentList>
    <comment ref="M519" authorId="0" shapeId="0" xr:uid="{1F676E40-AD1C-4433-9833-BEDB6FA7A4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SERV MES DICIEMBRE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tc={5656ECD0-22A3-4F5E-BD62-A7122762C190}</author>
  </authors>
  <commentList>
    <comment ref="N82" authorId="0" shapeId="0" xr:uid="{5656ECD0-22A3-4F5E-BD62-A7122762C1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SERV MES DICIEMBRE</t>
      </text>
    </comment>
  </commentList>
</comments>
</file>

<file path=xl/sharedStrings.xml><?xml version="1.0" encoding="utf-8"?>
<sst xmlns="http://schemas.openxmlformats.org/spreadsheetml/2006/main" count="67468" uniqueCount="9496">
  <si>
    <t>Tipo de documento</t>
  </si>
  <si>
    <t>CUFE/CUDE</t>
  </si>
  <si>
    <t>Folio</t>
  </si>
  <si>
    <t>Prefijo</t>
  </si>
  <si>
    <t>Fecha Emisión</t>
  </si>
  <si>
    <t>Fecha Recepción</t>
  </si>
  <si>
    <t>NIT Emisor</t>
  </si>
  <si>
    <t>Nombre Emisor</t>
  </si>
  <si>
    <t>Subtotal</t>
  </si>
  <si>
    <t>IVA</t>
  </si>
  <si>
    <t>Total</t>
  </si>
  <si>
    <t>Responsable</t>
  </si>
  <si>
    <t>FECHA DE ENTREGA</t>
  </si>
  <si>
    <t>RANGO DE ENTREGA DIAS</t>
  </si>
  <si>
    <t>QUIEN ENTREGA</t>
  </si>
  <si>
    <t>NOMBRE A QUIEN SE DEVUELVE</t>
  </si>
  <si>
    <t xml:space="preserve">FECHA DEVOLUCION </t>
  </si>
  <si>
    <t>REINTEGRO</t>
  </si>
  <si>
    <t xml:space="preserve">FECHA ENTREGA TESORERIA </t>
  </si>
  <si>
    <t>Tipo documento</t>
  </si>
  <si>
    <t>NIT</t>
  </si>
  <si>
    <t>DÍAS DE ENTREGA A CONTABILIDAD</t>
  </si>
  <si>
    <t>RANGO DE ENTREGA A TESORERIA DIAS</t>
  </si>
  <si>
    <t>REQUIERE FIRMA DE GERENCIA</t>
  </si>
  <si>
    <t>FIRMADAS</t>
  </si>
  <si>
    <t>RANGO DÍAS DE ENTREGA</t>
  </si>
  <si>
    <t>Factura electrónica</t>
  </si>
  <si>
    <t>87ddcf5ecab4c8d8a9db5393ab38442822d2b08ab664baac6a2caf9e6a22d5de7dcc5dfc73bc6b5517f0b8683f56c939</t>
  </si>
  <si>
    <t>FE</t>
  </si>
  <si>
    <t>Zonalogística S.A.S ZLG</t>
  </si>
  <si>
    <t xml:space="preserve">GERENCIA </t>
  </si>
  <si>
    <t>ANGELA SEPULVEDA</t>
  </si>
  <si>
    <t>SI</t>
  </si>
  <si>
    <t>6 a 10</t>
  </si>
  <si>
    <t>e19a155a90b793b91be3542d9a010f3420db282ee75f7584134eb96bd29690d21824eb3cc144c81bb0a1a913216ddf7f</t>
  </si>
  <si>
    <t>WC</t>
  </si>
  <si>
    <t>WORLD CRANES SAS</t>
  </si>
  <si>
    <t>MANTENIMIENTO</t>
  </si>
  <si>
    <t>YENIFER PARRA</t>
  </si>
  <si>
    <t>NO</t>
  </si>
  <si>
    <t>0 a 5</t>
  </si>
  <si>
    <t>04a2398fe369568a1352ac79a927d7de329dc854fa6f340ed9a6c5fd12ef5cd56708eb4eef5e87218816d347f2f74369</t>
  </si>
  <si>
    <t>045077b960eea26c79b2996fce29de61548aab3f3700f5c7abaf377db39c7fd37152003449b458bf8145845a785adb41</t>
  </si>
  <si>
    <t>no</t>
  </si>
  <si>
    <t>f99e39cec77c247d93fc9f99a2db9cb09dcfc6f4e64288e59d2351554d874f43dbfe406ea41d4d372d48f0241328cac8</t>
  </si>
  <si>
    <t>71e2920798ae794d2e481dc362b006e33bfd7ae63b22bf9851998071c2897e9a421de1b63e29fd3f2a495f16b94d8760</t>
  </si>
  <si>
    <t>0ea2237f5d6eb476d3ca358aa03319e9c1ed16a7e760cb1da1e9c5ca5da8ec5b1ef537947a3be90402f18903ec5776e6</t>
  </si>
  <si>
    <t>eed87bf76288b3850294da00aaa166da031877072c21d09e2ed8b6bb87e47c88cdc92e58abf3ab1994972a063116e61e</t>
  </si>
  <si>
    <t>WME</t>
  </si>
  <si>
    <t>WIRE MACHINE S A S</t>
  </si>
  <si>
    <t>Más de 10</t>
  </si>
  <si>
    <t>177166b32fe40e7929fac9f1ef4632be7101b736c8e11d4c6dcc007a93238101d0b7431152a355b5469a056df985d150</t>
  </si>
  <si>
    <t>FDR</t>
  </si>
  <si>
    <t>WILINTON DUQUE GONZALEZ</t>
  </si>
  <si>
    <t xml:space="preserve">CAJA MENOR </t>
  </si>
  <si>
    <t>5dd4b0f8183b2ed9b34e3d80ca18f0fb5eb6cd855505e6c6af3b50650a842cc10dc90216225f828795d4f40ef0959040</t>
  </si>
  <si>
    <t>FEVV</t>
  </si>
  <si>
    <t>VIANCO TE TRANSPORTA SAS</t>
  </si>
  <si>
    <t>OPERACIONES</t>
  </si>
  <si>
    <t>7e447ce310a7a5a2fcde31c65f23fb50b1cecce2daa2e37ab0528a40460c28ecead8bcc544f5dfc89101ffdf7bd0af7a</t>
  </si>
  <si>
    <t>033</t>
  </si>
  <si>
    <t xml:space="preserve">UNIVERSIDAD EAFIT </t>
  </si>
  <si>
    <t xml:space="preserve">BIENESTAR </t>
  </si>
  <si>
    <t>0e7931ad3560f20bd514088cc1cbb780bdc318b13d20ceb4a98e65c8946fe62553688cc5011d8b5c28facfcc5036e94e</t>
  </si>
  <si>
    <t>UNIPLES S.A.S.</t>
  </si>
  <si>
    <t>TI</t>
  </si>
  <si>
    <t>FRANCY SALAS</t>
  </si>
  <si>
    <t>bd1c26409c6a8e4dd3711fd6bf85e51a60c6ed98522afc01ad2a478007302589c57094c825acfeaf297023a6675efe32</t>
  </si>
  <si>
    <t>U</t>
  </si>
  <si>
    <t>UNIFORMAR ORIENTE S.A.S</t>
  </si>
  <si>
    <t>COMPRAS</t>
  </si>
  <si>
    <t>da433de26906494786888503b13cba4d9a41975983cc338308956235f3f08f2029503a97837726d0bb1d57b71d5c1f60</t>
  </si>
  <si>
    <t>UNIDOTAMOS SAS</t>
  </si>
  <si>
    <t>6dfa51d5ca1b744c065b3b3d64994e5c3d0be325e6567257754be51e152df24b0fd77138505475aa6ff20c48fbea2f75</t>
  </si>
  <si>
    <t>45101e4f8639c51804e55b58cabc89ce3c957410b848643232bd2a0a3e481fbb9a8b1fe4c709951b4d31f260e9d7656a</t>
  </si>
  <si>
    <t>f70dfc90f596f0ab14b6aa306dd0ce0d120f69b31f7340622efb0b684398b49eb75833422879104ffc0888f758d2335d</t>
  </si>
  <si>
    <t>111840da2e41132c62bf77bb9fec297ed9926273075d6f7530f41ef480101143d5cc71afc01be097d6246bf703da6532</t>
  </si>
  <si>
    <t>c2f630fc67f892b5818009c3cc6acab892eb98ae81845235fba3375c64e4cec5e6d3bd581c8ea69178ca7fe462770c50</t>
  </si>
  <si>
    <t>3b5623790c7d54546ba985f5ea24dda565744a3a8dda580b3ed671a46eb2d37d73c3bbabb89e9fd5c7698dcb18de45ec</t>
  </si>
  <si>
    <t>bf2b2e78d923fe2b54c7cf6316edfd75442216a5bba7de33a38cdeebcd6811477c4258105b18b958475986062dacb53b</t>
  </si>
  <si>
    <t xml:space="preserve">CRUZA </t>
  </si>
  <si>
    <t>N/A</t>
  </si>
  <si>
    <t>Nota de crédito electrónica</t>
  </si>
  <si>
    <t>afb8ced3d655ed16dc3912c045dbdfc9bafa49b4feec01121f1a76f4a4be430c83f0d9751ce8514298351a12a4590bff</t>
  </si>
  <si>
    <t>DV</t>
  </si>
  <si>
    <t>0ae6caba569fd68845dc2b8ddffaf4cf3d9fa3d676261dd260326f2900e31a3f8dece8454a01aaa4453747e763c6677e</t>
  </si>
  <si>
    <t>a87be2aff47fa9b5810238973bd14b12eea6a93df0ede9f2f321b1283dbf3eff2db88448ed9751e77ed11f6616d2feab</t>
  </si>
  <si>
    <t>c91eb22e20820d032dace3e2dbf0b3a272ad893774ede531d4a82b8790d351d47de09416e111c21a8a36f6981ea8234e</t>
  </si>
  <si>
    <t>BOPU</t>
  </si>
  <si>
    <t>UNE EPM TELECOMUNICACIONES S.A</t>
  </si>
  <si>
    <t>JAIME GARCIA</t>
  </si>
  <si>
    <t>258a8c4351a08e73264804adf1c180639711b03a82c708b91da6a590ccd199c95b89118737b28fe46fdf1ce648470364</t>
  </si>
  <si>
    <t>e57ba40dfe11031a4408406ef0a534f623e6b187e457033d3503889de1a0cad413c04da18b5d45f9f25201555bd690ff</t>
  </si>
  <si>
    <t>44c33ba0bd64e4f978603945a6ad98c9620a6c7d712ba0c13f6c4b7a55d44eb811d12fb542b193fd6aac4a91ea32a8eb</t>
  </si>
  <si>
    <t xml:space="preserve">JAIME GARCIA </t>
  </si>
  <si>
    <t>363c2a4575972f7aef623b0ac082a60a9b806f65fb5fde195212192dc233baf0c3d1303be6671326fd6121a6385b007a</t>
  </si>
  <si>
    <t>RGRO</t>
  </si>
  <si>
    <t>TRULY NOLEN SOLUCIONES S.A.S</t>
  </si>
  <si>
    <t xml:space="preserve">CALIDAD </t>
  </si>
  <si>
    <t>945895c2157bbc6c9c043b127ea7dad32d7ecc589cdce9bfb55c1ea8b19616f3307791c3ca70ef47c045bdb7d1b61720</t>
  </si>
  <si>
    <t>6bcee3a69612e911bfe5cbaf9280712d902d8d10b25936c2b34afb7a62df1c4ade537ad1c7e0428c02eb176ce1b1b615</t>
  </si>
  <si>
    <t>836d97511a2f671fcad83dc427dcc60de97ba31f1845a4eddd1023e255780c75cf78945853949eaeb5edb32065f1f872</t>
  </si>
  <si>
    <t>MEDN</t>
  </si>
  <si>
    <t>cc1f16ca45b90325b0de78b9cdca079cb0e9bf32dfec7e5c12e6f10ed867ede5925d2a79fe45fc6d36b19627702c03ae</t>
  </si>
  <si>
    <t>PERE</t>
  </si>
  <si>
    <t>295411022c206b07c5f77cf5ef8dd8304c879dfd96fa48a0436908c451dae00a96e28977079e033f4807953c972a7771</t>
  </si>
  <si>
    <t>TEC</t>
  </si>
  <si>
    <t>TRANSPORTES ESPECIALES DEL CAUCA S.A.S.</t>
  </si>
  <si>
    <t>636076945bf077ee9c21f01ebd30eaa98781d759d0692d1f87f5a81817855d4163a0ca34cd37c77d9229a58e9be78e30</t>
  </si>
  <si>
    <t>2d2325d218c892809b2bd01632a36d5870de81323f40dce15a04bdc1c1a2486246ca2366e67e648afffdc038e02d98ae</t>
  </si>
  <si>
    <t>CRUZA</t>
  </si>
  <si>
    <t>855e30eb0d277a2c88f7798681807f82369b822c5e62971604179852975acb16bfd80fb71a4c8a9a54bed4b72c6e0659</t>
  </si>
  <si>
    <t>FETN</t>
  </si>
  <si>
    <t>TRANSPORTES CHACHAFRUTO S.A.</t>
  </si>
  <si>
    <t>6f76d7286ffecbb8c4801bdb5beb26f287fe4c9b86b4148a0ac9595d2aa3f321de2275e2ad31397334c9928eb2cfc94a</t>
  </si>
  <si>
    <t>TL</t>
  </si>
  <si>
    <t>TRAMAS LITOGRAFIA SAS</t>
  </si>
  <si>
    <t>bcfdb983d2d4bd24acdf0484ba70176cf169980ced16224958736781b921853d9cf3ccb43b70303cc3790f933ee420d4</t>
  </si>
  <si>
    <t>8da501dd806733979bde4d6976246f8edcf7317d0782ec9c481990969a64575976421dd88622287de4a7481f50212b59</t>
  </si>
  <si>
    <t>NC</t>
  </si>
  <si>
    <t>6a724e4eee4f3cff322dccef3c38a60d7ad2f3fe21e39792e5cef29a114962c41a6a199d6ccc94d2d08ffcbeb7c88cb8</t>
  </si>
  <si>
    <t>0226a098bf50529b1cd3db46239815d54f3b12615c91128661dba823f5aedcc2f178ccd1a87dafc64e847e050e16efe4</t>
  </si>
  <si>
    <t>FVE</t>
  </si>
  <si>
    <t>TORNO PARTES S.A.S</t>
  </si>
  <si>
    <t>9281c73183ac30035a8d422f46673a6c6598c7aa36bdc59b88224e35980168be08e3df6528b7a5f832db4f083bf50564</t>
  </si>
  <si>
    <t>4f1e34ae30f5197809e8865659d7faf9cb4276ad723bb05f2badef8a11943241786078e82836ef7f7ca5d6fc6f7d07ce</t>
  </si>
  <si>
    <t>9ddaab4bdbcc6537f7960d2ab2404bcd144dc155cb27672ead93a95189c5a4f69a0757141ea6cb8d3cf850c0785aeff2</t>
  </si>
  <si>
    <t>TIEMPOS S.A.S.</t>
  </si>
  <si>
    <t>NOMINA</t>
  </si>
  <si>
    <t>MAURICIO ARBOOLEDA</t>
  </si>
  <si>
    <t>e90e7c75ea22d343336d66618be3e4956c2fb205e5a3f8420cbf547d03fb552f02fd3ac0c9d5180ad1b0e407fd6a328c</t>
  </si>
  <si>
    <t>NCE</t>
  </si>
  <si>
    <t>49983aa1785121cff2f66ce2ee87761cb96f444f0e2d7d69dbc67e9bf2573720c7d06a46048661d0047d836c40bdffff</t>
  </si>
  <si>
    <t>ac63787cfbff46a4afda2c452ad2260e3b6a3c92a4c9b0033e5d9650639d94dbc34c26a80b58b490300bb203832faa4e</t>
  </si>
  <si>
    <t>MAURICIO ARBOLEDA</t>
  </si>
  <si>
    <t>b7325f4733077dee87ff2241ea8d8399fac14ad2437cabf41f73cd1a7c9678bdcfa460f3e4c7d4be83795b9920078a83</t>
  </si>
  <si>
    <t>Sandra Paniagua</t>
  </si>
  <si>
    <t>317853a5047b2518d9297f3f91cda3f79f3a92e3bde43e557a125158b39c7dcbf9a00648430e13d0e4f75d360f054094</t>
  </si>
  <si>
    <t>PABF</t>
  </si>
  <si>
    <t>TCC S.A.S.</t>
  </si>
  <si>
    <t>6a8bb8944c0d3c9c8005f1a2a5ffe3b3c005f05207e61be3d6da6dc9bb2716b3070ddba701f5c23f621bcc68fe1da909</t>
  </si>
  <si>
    <t>a0a751e81619bfeaf23ffd700c39f0cb8cd7782a6120907bbbeebfdde25156c7df08bbf836ef396e1928cade9eda9870</t>
  </si>
  <si>
    <t>74b964b75f1954e19222cc441c3457a1a1f0f714415bf7dd0b70f6d516d2b1f4566e8809057ce906d1dfcc9f691d5182</t>
  </si>
  <si>
    <t>5848d7411523d4bf15b84d62fb19e5fa4ad909a15487f80c804807db518c18125012784f684ff375bc883cf6a277cccf</t>
  </si>
  <si>
    <t>MD</t>
  </si>
  <si>
    <t>TAMAYO LOPEZ GLORIA ISABEL</t>
  </si>
  <si>
    <t>7ee8f358f66f19e0aea0a6a3720fa1ba1bce4b433eb0520bb5d54427b634142e196b67f48d869ddc10bc371edecd4980</t>
  </si>
  <si>
    <t>FEPF</t>
  </si>
  <si>
    <t>TABORDA GONZALEZ JESUS ANIBAL</t>
  </si>
  <si>
    <t>d6d4271fbb2fdc25b59ab010a894e997b365578f5338c094d9039061c8e8158d7e324db90633465c247bfef59694392f</t>
  </si>
  <si>
    <t>4fde243d0b6ca68d592bf3b6ae040bc2ebd293a3921e39b14faf5ef950201593e9a3fc063880cbaf67aa213eeeb2f15b</t>
  </si>
  <si>
    <t>SM</t>
  </si>
  <si>
    <t>SUMINISTRO MATERIALES Y DOTACIONES SUMADO S.A.S</t>
  </si>
  <si>
    <t>b85ae31cbc3c3e39a809503a55c4df10423067348eb060f437d5a03730296fe708ac8c01b8cefec9e778e31779502060</t>
  </si>
  <si>
    <t>16f0b8acad4d8ec1dfce9b7aaf26cff6df39ebd6ad283e180660103ebf201b378bcf0cbc899095da90f3169cf07e5b1a</t>
  </si>
  <si>
    <t>dc07b2a86ed84e7f21aa90c57559a212a59116237e57dd1f752fee1776249b9b28e3c69068c5755ca2d46d1780ac6853</t>
  </si>
  <si>
    <t>ff2ddaa22d5d0d8d47b5e94800d16c6713be8f83074b99e5749054abc0996ec198c1b17fc38ae0a97a2da537bea42453</t>
  </si>
  <si>
    <t>25c2c2b08c1f2e497798c082b44d400dbcc2737b70725738fd53d0b67591269691a14e93f07628b4e64d8ecfbeafda7d</t>
  </si>
  <si>
    <t>805ed1715ce29da77f76103bb881483d101febfedb3dfd95043170e98b6452d053b1dd70004c1f688a86c618413c09c9</t>
  </si>
  <si>
    <t>AH</t>
  </si>
  <si>
    <t>SUMATEC S.A.S BIC</t>
  </si>
  <si>
    <t>1ec6b1eafd783d3419355d76b8bcbaece27fd06d3b846d2940e6ed4d1984ee624d6175925a16dd3f81224277cb8483d0</t>
  </si>
  <si>
    <t>ec6264ad5ba8f2c19843740a3ca9042eb5064d14d5b35d0261232e8668f6ac54e4319ce9b6879f95cb2e7980999ec150</t>
  </si>
  <si>
    <t>495ccef5ab0e5f36d670f231d58476f447a0d387637ed4e19183b8e4449c906c7333b90ebcf2298979efff27db7fa870</t>
  </si>
  <si>
    <t>f0789f0e887f57ad6cadd98804ed3ffa09a206268f1cee95f76e48fc234d930c5b67f4dd2b258739cc4f2fe317cf09a1</t>
  </si>
  <si>
    <t>cf942b13d681fadf9c45cea1e98c7f340a8bf1063c2b0518d992df4b5bd79ceed91db633e43cf5a736151252006344c1</t>
  </si>
  <si>
    <t>3da2c524d76618613516e4488ca73266ec836127dead82a19d54e53b6485fc4ee71c70e525cdf5eeac5ea6575bfac246</t>
  </si>
  <si>
    <t>c25b63c6081e6ccc4a6ffa8e87af281706380b99f9dbd513fbf4fc23f59b65e5853bbebd62e839f567958e7eb3799c36</t>
  </si>
  <si>
    <t>SGKE</t>
  </si>
  <si>
    <t>SUGEEK SAS</t>
  </si>
  <si>
    <t>a2d2186166e11b7569881fb4fd5a238b02cab73c0e880b0408db59142ccb3b0b38324d636bf73f975cfa29b9ba5edd75</t>
  </si>
  <si>
    <t>9903</t>
  </si>
  <si>
    <t>SODIMAC COLOMBIA S.A.</t>
  </si>
  <si>
    <t>d079cd9580a2c200d679fdb709fc40d884c6cdc9b38a4b618063e03570bf6a198adab7e54a9c4ce138bc5d065b2f3d86</t>
  </si>
  <si>
    <t>9911</t>
  </si>
  <si>
    <t>484f2572c084dac93ab7312ca7dc395869e67a97f45cc7502dbf1299523f3163a89b47ac331992009af1b302cd0b640f</t>
  </si>
  <si>
    <t>9910</t>
  </si>
  <si>
    <t>11e9dcebdb7b9cd2b0d28df5dd82867a214b40c8afe19269ac0269e34f33b93f62e4babf54acf81184f13f46fa1c2a2f</t>
  </si>
  <si>
    <t>9935</t>
  </si>
  <si>
    <t>e0132d30eb2649bd16207d196ed4dc1933a30f404e52de26ca0df5641eba9efe65db503429873e18086e9d7ede5aabb1</t>
  </si>
  <si>
    <t>9913</t>
  </si>
  <si>
    <t>fb8a36de79ca4bad9e712b9bf80bb5101c908137247d65425a7f169dd079983f8b066eeeda3d9f6ebe8f13723bd225bc</t>
  </si>
  <si>
    <t>61</t>
  </si>
  <si>
    <t>SODEXO S A S</t>
  </si>
  <si>
    <t>baefd2c9bed9dfc2998869bcb477c7228ea8c047d136712b9e854f776746d2d4c26e28128eecb4bdd080ef1427a55fc8</t>
  </si>
  <si>
    <t>6388a873e68ff358000eb80da2aceec7fe1f64663419968ba9140dbee45563e32c7fad4a7c5c5ec5fb99cc49a2917ad7</t>
  </si>
  <si>
    <t>4ee012cc19fbd1adf5b041e6d9e7699224f11efc9be03e42c2399711400924bea2d53ca02a63d7b4b07a95210b8707be</t>
  </si>
  <si>
    <t>ec83afda075b6105b0ca0cce2a141589a097b9dd85e9ed992e12cfb0b2463be6bce433b965d25aa3e4d19dc8601bca30</t>
  </si>
  <si>
    <t>43ac025656bd459c0965707c3841af9a33ebef2ede095e94a8d7d77c8528b50c3106ea34959f6f2146bf1210d86b39ef</t>
  </si>
  <si>
    <t>03IE</t>
  </si>
  <si>
    <t>SISTEMAS DE INFORMACION EMPRESARIAL S.A.S.</t>
  </si>
  <si>
    <t>ALEXANDER TABORDA</t>
  </si>
  <si>
    <t>63dbf8a185f6c5305b0a172ad86a0bad4e0fab487d138cec3c2f75f3f1bc6c690cebb69482c8df8253b3185422e894df</t>
  </si>
  <si>
    <t>9f9d5aeb205196e37c234bfe19697bcde78fd0b1645602a0363793846f886e550805f9ecad0d6f68e7ab6ef60ad7b3eb</t>
  </si>
  <si>
    <t>Sigfrido SAS</t>
  </si>
  <si>
    <t>CONTABILIDAD</t>
  </si>
  <si>
    <t>ANGELA FRANCO</t>
  </si>
  <si>
    <t>ec69536c885d39d1eab15406f657376a25df1269f9a8f3d8e0356fdddc76e8d35b7e9f022bc1ca0ebb2fc78bc8daab0c</t>
  </si>
  <si>
    <t>SGR ASOCIADOS SAS</t>
  </si>
  <si>
    <t>GESTION HUMANA</t>
  </si>
  <si>
    <t>65e2ebf9c29ad3ac559bd09c90e241a43ddba3ede59ff48ffe9ff7e8dff82e48b017c815bbfb2958060b642561c8f824</t>
  </si>
  <si>
    <t>FACT</t>
  </si>
  <si>
    <t>SERVIRUTAS SAS</t>
  </si>
  <si>
    <t>cc8f767c5542712e3920894882718c829dca516f46ca34c8f3f8b8347d773d049046da45089f411d597b6102bb07cc00</t>
  </si>
  <si>
    <t>6ea179dd9dd6ad59a02a1a35a51ab2b084f7cdcdde78cc70886f9ebb28f18763b1ab8878c06a4957535e55be895e83ad</t>
  </si>
  <si>
    <t>F4</t>
  </si>
  <si>
    <t>SERVICIOS DE ALIMENTACION NP S.A.S.</t>
  </si>
  <si>
    <t>bc8a21d48eade9e5f9bd5b24cd4114161ab02302ee02851fa657479b0bb37d819644e5929293d8e781299768e2bd5a84</t>
  </si>
  <si>
    <t>3bf5d8c7ea7f37f94dd46099bca5535e79d809e88ff29f3ba5d8f50c783d807450eda6988517ce77c1d37dffb9f9838c</t>
  </si>
  <si>
    <t>E</t>
  </si>
  <si>
    <t>SERVI ESPECIALES GACHANCIPA Y TURISMO SAS</t>
  </si>
  <si>
    <t>0e518cb9bad6063067cf48b4ddc3acb90f6d4a2fa59cd1be329924e0adfa9e638fb0323e3e8da6677802d3f903129bd8</t>
  </si>
  <si>
    <t>1040</t>
  </si>
  <si>
    <t>SEGUROS GENERALES SURAMERICANA S.A</t>
  </si>
  <si>
    <t xml:space="preserve">FINANCIERA </t>
  </si>
  <si>
    <t>JAIME ARISMENDI</t>
  </si>
  <si>
    <t>d34baf94ce1e0e60d9018e680f6b1794d38ed6df72f72bd46baba67cf7e955d9690eda0ab6bb26fecb6bdb525e6ac2f3</t>
  </si>
  <si>
    <t>2091</t>
  </si>
  <si>
    <t>SEGUROS DE VIDA  SURAMERICANA S.A</t>
  </si>
  <si>
    <t>04d9b7f8d212e9f75afb79da1f5c8426b0baea281412984142daa7afbae7f72080c74bdeb6922be668418b046d020ec8</t>
  </si>
  <si>
    <t>2083</t>
  </si>
  <si>
    <t>VALERIA GUEVARA</t>
  </si>
  <si>
    <t>3ffeb9c058ad18523697f5e24acfd945c02da53d064b8876f42eb69fb370bb8bd37805e5c649f6ae26e532e9b615b0f3</t>
  </si>
  <si>
    <t>f94e9634014b2fae9e1f2a2f089b37bbc2e0658d647647291acea0b426dde23d8f32a4a06ae3b9339cad23c108388556</t>
  </si>
  <si>
    <t>PEP2</t>
  </si>
  <si>
    <t>SAUL ZULUAGA SAS</t>
  </si>
  <si>
    <t>f8b2e05881710c91dadcc7923ae8f4f2bc725e2a42129d48f0119ff192c61523aa8c457c700bf951eeec92868268bbe6</t>
  </si>
  <si>
    <t>FV</t>
  </si>
  <si>
    <t>SANDRA MILENA MORALES OSPINA</t>
  </si>
  <si>
    <t>ac45f422b19aad2d1431791448e711f2011649f711525c8b26ca361364e4e128512d657ebda5ae9e119259074a127c77</t>
  </si>
  <si>
    <t>734f05c622c4842ceaa28ff69c1d47448baaea5e2637c21bfad87ab32223aed9fe24a83be94515a98fcf33c6550fd6e7</t>
  </si>
  <si>
    <t>f7b096fe737cb2aee05fbebb48e9663fee9d53346285487477cef3554cf9390a8b37fcaea5e04b4ec238fda7ae3c0996</t>
  </si>
  <si>
    <t>26d44f9d370b38645d7641af9ba09aecd25967de70b54ca2161c64dd07e41dc3bb8d920b467d9572b922d124c0ed0d13</t>
  </si>
  <si>
    <t>SANDRA MILENA  MORALES OSPINA</t>
  </si>
  <si>
    <t>b1efae41bbd63439a3057dda077e5f848b8c5efbf8c6778b5b6187c487afe09100ae3abee5fc13c3e0d776b86e68cd87</t>
  </si>
  <si>
    <t>6c4665fedfc31fde9c123800bacbbe4d6b11981a7707554c3bc8f8e0789f819375405fa93bb90a189c3e12b37620954c</t>
  </si>
  <si>
    <t>FESA</t>
  </si>
  <si>
    <t>SALAMANCA ALIMENTACION INDUSTRIAL S.A.S.</t>
  </si>
  <si>
    <t>afa3108c565c567100dd5c4b037b06363be7d5623b65a89ad891a064058eb97ea6632d3a4f03301412212782dfaa3c19</t>
  </si>
  <si>
    <t>CARLOS TABARES</t>
  </si>
  <si>
    <t>0992b1481508bbc6b47457e3cc7dd0127f4e3d1134603565efe2d568c60243543ba23129c33f34cb6bbc353e583566c4</t>
  </si>
  <si>
    <t>eb4c6cdc5964e313869faeff71136b75a2198fbe613878e15bc408dc0d4a0a68eb267330e02bdb23616770430368060c</t>
  </si>
  <si>
    <t>9024c5b9c6c3d90506d3421f5e1afe5d5394e82ad990905f9874f71a8a71c0cdbd82cff9b6e2fce1bc4522127f3ccdd7</t>
  </si>
  <si>
    <t>FEPR</t>
  </si>
  <si>
    <t>ROJAS RINCON PEDRO</t>
  </si>
  <si>
    <t>194c7373fb40685d6ed80b32a52bc4c1365388bb20d830b989d25dc1053d9cedd7495e96a95b00712bbcc90f046a3dc8</t>
  </si>
  <si>
    <t>RIND</t>
  </si>
  <si>
    <t>RINDEGASTOS COLOMBIA S.A.S.</t>
  </si>
  <si>
    <t>c0ef330af18a84666380653c43f28106d99f8208a2b8d14833ceff4ca5153e60aef96af84297b7e9b20277586423f56f</t>
  </si>
  <si>
    <t>POSM</t>
  </si>
  <si>
    <t>RESTAURANTE EL MANANTIAL HERNAN GARCIA S.A.S.</t>
  </si>
  <si>
    <t>00bec9158c2fb29bddf79cc02e124742841901bd4b4b1b252df886e74850356fa1bdcccb7ffd7172866820948e0d05b2</t>
  </si>
  <si>
    <t>BG</t>
  </si>
  <si>
    <t>RECORDAR PREVISION EXEQUIAL TOTAL S. A.S</t>
  </si>
  <si>
    <t>5b1c9d8483bfcbdd90730678fc9c23fcb9ea92ab667ae8a1a4f52cb5e4f3726481aa2a35f4bb7336d2a242d8121fb1fd</t>
  </si>
  <si>
    <t>SFEE</t>
  </si>
  <si>
    <t>RAPPI S.A.S</t>
  </si>
  <si>
    <t>1fa3dd2916332ddd1cc950207759dce016b23fb2b20869c0b6c4407c15d924325cb9862c696f6dc363677b3ccaedff2c</t>
  </si>
  <si>
    <t>SPRM</t>
  </si>
  <si>
    <t>509596324b3a3482a988a22acadbce2a0413735d157ba6cf317cd796fc403938070009cea79346cc08030039f7b70050</t>
  </si>
  <si>
    <t>4f96d554f353d67e6d295274e84e90b7aff576006d656b470e19c2ee40f518d564e1fea1e890c77d3e531da4fb09b424</t>
  </si>
  <si>
    <t>eb0b6c479c3695e2123e0824d14f56c7b346e92528855d0c786fa301133a32c9b6d59278046f47aa42c926e9b63299f9</t>
  </si>
  <si>
    <t>FEL</t>
  </si>
  <si>
    <t>RAMIREZ LOPEZ LUIS FERNANDO</t>
  </si>
  <si>
    <t>SSTA</t>
  </si>
  <si>
    <t>a3d9e9ce4fb229ec2552c2c7e8218cbee6c43e060340ac709cf8d4fb6b188d6680adffe5adcef1937adfb0cfa8273b6b</t>
  </si>
  <si>
    <t>RAMIREZ CADAVID JUAN PABLO</t>
  </si>
  <si>
    <t>e682e7855be659cb257a6874ebf4b7ab6f7c1f7ca5e71bd461bf6fd43e0828e97b306d9e6c4a4b74f5e4724453909498</t>
  </si>
  <si>
    <t>f44114c9942289ab98823b68ef65dde5a25e2c21542d98381aa44f1d5b5f2ed006d887a29445e8c93a014c69b5a777f2</t>
  </si>
  <si>
    <t>67bd7fcb9c7f923da967e2c7e66d6bcf305e7088177b836400d3cab2a61d830ffe58795bce3e696d6bb2ba7310c54435</t>
  </si>
  <si>
    <t>FEZ</t>
  </si>
  <si>
    <t>RAFAEL ALEJANDRO BARRANTES SALAMANCA</t>
  </si>
  <si>
    <t>f69cebdddc864b38132c02f730ec3af60a5f6be34e03b4d60f88435a9b5d1037c8aa78c98cf73db23a79c2ae5a7b80ca</t>
  </si>
  <si>
    <t>QWSN</t>
  </si>
  <si>
    <t>QUALITY WATER SERVICE COLOMBIA SAS</t>
  </si>
  <si>
    <t>ede562a0a9b250d02279cd2926982cbc506e32ad552b217128a645d462d91936ecbb25ea69794e1781ac298783672e9a</t>
  </si>
  <si>
    <t>PRS</t>
  </si>
  <si>
    <t>PROVSERVICE S.A.S</t>
  </si>
  <si>
    <t>ebfe665607bed4ae7b677f824f8cc5e09fca30a59057d7be20a44147b5f665a66ef5084ba3c4075c7a79ef576705db80</t>
  </si>
  <si>
    <t>874cd7e2bcf8395376cab5b50678a159a4fe5d86a413135370278848b92709305504e1f43e6b866169b640a9e1d085d3</t>
  </si>
  <si>
    <t>4d8a2d5cd372277768115c236d6b30b4399838bb7e65030f2b5afc028425a33067fd1573b08f1f5205866881dfc4f874</t>
  </si>
  <si>
    <t>c67740a226cfd8b73a1316c7a71a75154e89ab5a45817d69fb5f75637f9accb1042be2668414cac8a4eb3efd3e4d29b6</t>
  </si>
  <si>
    <t>789fe26a8f70b0afaede2ff39eb08c8c06e6aa948c91c34a9db5508f75d611b6fbad6f39d2dd0ad28f143f95f80a9fe1</t>
  </si>
  <si>
    <t>4e64803e1d07a61e8d3b224c6db63ae304a8a92f44847700404c5c3af2ac5574431e656b516ac8ac3a53a7f92a0332a4</t>
  </si>
  <si>
    <t>894cf0500a8bd9cbe8a2a6f505073f8b69595c59a049349bb56f737a23b68f8ac8803fb1a649879ada9ab21524d24069</t>
  </si>
  <si>
    <t>791a9356f2a2b43ec7c872eed26a62f6ca739371980f4b8c8c627a769fa09d7927c5a41a60a3640875aa06754cc26cde</t>
  </si>
  <si>
    <t>efafa49e4d18074e42039603035e0af0a497cc19e6ecb2f96aa25d3cd89cb09842a2ee377a159ef89757ec9be4c80899</t>
  </si>
  <si>
    <t>66fd5a806d42882d2395b3a0e53ea7c923f264e504937c7df79330dafec6d65571e03691309be380f0c56e6d9cfed89f</t>
  </si>
  <si>
    <t>9c3067f56e4f296531292fca30524fe96761340ac005335911205029b0722aad9f56b7b4f2ad19b429cb105029ff2b41</t>
  </si>
  <si>
    <t>8754c465b3171bff05f1f0d400509adae5e706aa3d5b58004baed4cf5b09573086b0232e95d171d47840758704b1e4ea</t>
  </si>
  <si>
    <t>ddfdb5878f1b5853c046d6231a3547c3034478a2033805d4f52a8f23ed35135313fcdd816f184953bc09b4cbcc47c954</t>
  </si>
  <si>
    <t>4bcc749e930f374a0358d7b9a4e2bec48e5d5cc3f088a24f50e97cc53d4921ba70ec714410499a88186115daa67e1a81</t>
  </si>
  <si>
    <t>b33a036f01dee93dd02a2fa53ffcf88bf867ebb768f43c80d53861f4975f1a1eafe97f457a415d83242dd842540fecba</t>
  </si>
  <si>
    <t>9add08882ec268f1cefcaa3dc84a065953dd792b5f1312396789f2f6a4fd80e366f34c24a2ea79fc82beeb6ae8aa4975</t>
  </si>
  <si>
    <t>3f2cbd45bedf92d8dee179f26f8ac4304823ccc467ef125692ba761d7b1b59478c33e7bd5e673ec2c7feca20844292fc</t>
  </si>
  <si>
    <t>34b420d9eefe07e5def110bc57b2988736cfffcee901b43eade365ec59fa635e0e041f91d97c5c94d90329aefbb17d9a</t>
  </si>
  <si>
    <t>09621c18c5db4f168bb5612ec2fa04c7f9adb1c7252ca9e4baea02988256eb4260d131db6a539ea12dc0143057e1bc55</t>
  </si>
  <si>
    <t>79eb865ea38e97128e35742d6d09453bb8b6c7bb305390c7a05fc5e1117a172e701e2d2d817a0a0a4438b65eb872de7e</t>
  </si>
  <si>
    <t>2529447fbc363c096e240f8dce97eb38bd324c199d4321f90fcc9f2d8587040926bda4d87e8c6c38a09a8b3144a258a9</t>
  </si>
  <si>
    <t>PROS</t>
  </si>
  <si>
    <t>PROTON S SAS</t>
  </si>
  <si>
    <t>87e7bc3eea5c4dd2378c6ae6e411d9e656ff226a1e1b1a093ac7a0c7cb469a2181fc5c73339202716f9802dc8cf76f6a</t>
  </si>
  <si>
    <t>Factura electrónica de contingencia</t>
  </si>
  <si>
    <t>7cef0702310e2bfa4978e5ae247694616fd8045d0237ab05ec8603e058b87aee5a392d5345938d8200f8e62c7e01b7f3</t>
  </si>
  <si>
    <t>002C</t>
  </si>
  <si>
    <t>PROCAFECOL S.A.</t>
  </si>
  <si>
    <t>b1690df2d1416b10cb8afe241ea72e5afc58c268bd97d4738b8a2c8844e6f2783028ec6a009b140e37ff670d656e87e7</t>
  </si>
  <si>
    <t>COFE</t>
  </si>
  <si>
    <t>PRICESMART COLOMBIA S.A.S.</t>
  </si>
  <si>
    <t>4d8f6a70d6de634ddd23a31b4b1d2c98ee224196f36f9a690e7d98de2af37690cf160b2a1efd2456a89d5a6498d46c92</t>
  </si>
  <si>
    <t>PREV&amp;SA LIDERAZGO ESTRATEGICO EN SALUD OCUPACIONAL SAS</t>
  </si>
  <si>
    <t>b679de5f22900f42f2220cb7686dbad9c628abbd40a62f86c567425732e71189b1ccbda0275389204fb3abaf25864f7d</t>
  </si>
  <si>
    <t>CA07</t>
  </si>
  <si>
    <t>POSTOBON S.A.</t>
  </si>
  <si>
    <t>f4a9a163f4c8db2ed5eb48efeafbcd63873be61899578fabd932cac12cd37ff6c96bf58a158c585c93aeecb012311410</t>
  </si>
  <si>
    <t>RECHAZADA</t>
  </si>
  <si>
    <t>22327c6ecbf731624222e4e32bfcdac0557554b27374b5a360ac7a6f6d33baf02dbfb55f6d670587b598ee82a09077b9</t>
  </si>
  <si>
    <t>RI07</t>
  </si>
  <si>
    <t>77fdfedd71b6c6296d15da3cc5ae4e4f54a3365a0d6f4eb55c2f54f94b0b938c24b422e3caebbb576c46dfe3d4c37932</t>
  </si>
  <si>
    <t>ff5a24689e4cacc4fa355051f367976ca6eef8a858abea8b4a7c878de2161e06daac84204ed4e7746e7e29d6f7f5806e</t>
  </si>
  <si>
    <t>e3bdad2849ed726624a6a6e51e17e630f4ac82a0e6c7984577d08873dd096b43cb69250e4dd368ae2151d4c0f73bd314</t>
  </si>
  <si>
    <t>IT08</t>
  </si>
  <si>
    <t>c9da4d4c6f007e749e29e5c0098528c99617edeaba6a282468f420da200535151ab3d0fe27012efe823d30fabb2ca6cd</t>
  </si>
  <si>
    <t>fa8580e52793f3ea2e6bf89095e80539fd8ca236a5a386d7e78d3a1481940a753396b9023d4e7e3a0b72e31c2f815c0c</t>
  </si>
  <si>
    <t>4ec856f48b40a6eb2ec03417d4d21efdfb728caceb9fad03906bb001f9a46280519311c8ab7f2a3e1add4265aeb2177e</t>
  </si>
  <si>
    <t>FFE</t>
  </si>
  <si>
    <t>PETROCASINOS S.A</t>
  </si>
  <si>
    <t>dba6a118f6b3b1df516cd1b5a1c79eb83f7b9f6ebb267b6a19b92de2b29eab18b3cce97a17e76feb2a911c0f1690d5ea</t>
  </si>
  <si>
    <t>OPC</t>
  </si>
  <si>
    <t>PATRIMONIOS AUTONOMOS FIDUCIARIA BANCOLOMBIA S A SOCIEDAD FIDUCIARIA</t>
  </si>
  <si>
    <t>ALLAN RUIZ</t>
  </si>
  <si>
    <t>16c8f39a92d8316a9f9cf9fe0b498a45de45df54e7c9b6a6ce0a08eadb006e8a01ea05bbdbf5dcd1d591a413545c901d</t>
  </si>
  <si>
    <t>EA</t>
  </si>
  <si>
    <t>PATRICIA ELENA ARBELAEZ SEPULVEDA</t>
  </si>
  <si>
    <t>bdb2b175174004b8ea0a667d116b6d22d59ca1981440d05e0adb9007653329345ba3ca03296b070c31579366062bded0</t>
  </si>
  <si>
    <t>efecc087df975e962aa1d0c45b2a8747e656b06b82d7a476bd1b9b1546ffd74ec5153c2b2598cc191220d21e1ce3abf5</t>
  </si>
  <si>
    <t>FFEE</t>
  </si>
  <si>
    <t>PAPELERIA Y SERVICIOS SAS</t>
  </si>
  <si>
    <t>f880e2292f8ce366fe430b483f142ae6f7f56bac28fa4fcf31b33cd3fcabaaaa25d7be86dd9e1555936c58f23b75a68b</t>
  </si>
  <si>
    <t>7347bcc6abe75e7ca9f5ab2397a3cf6973626128e826df4a53dff62ca555e25d1bbc2ce6a88a540228d758571c7aaa06</t>
  </si>
  <si>
    <t>ab1ef1622d7f44accfe2a198f60543102222b1cbed8946266ea63b91df887951d1e23085d908216b371c26b61c8f19e6</t>
  </si>
  <si>
    <t>0c00fddb816ff5711bbc303d67cf2c249cf043bf06d6c62d80f1d370091e5bbbe2a0e7725fce813e76584eaf34dda8aa</t>
  </si>
  <si>
    <t>cab1ded34257d27c175bb66f09305b379251e67e9dfc2780048885c45bd0906aafa04432cda1a7a8b248b7fd2ddb4585</t>
  </si>
  <si>
    <t>553f7b909f62dc14ffd8066f253c66da105424c7a12b776cdd91c5d5a5059367fb851add35510cc5b08d881f1a48d8cb</t>
  </si>
  <si>
    <t>c32738e2f04eb94039c8a6d78bc3b9b3bb629f8c67c2c9bad2eeef5ed929cb785dd89a1bb64dbf6660e6054c4d5f4440</t>
  </si>
  <si>
    <t>3578669a9ccb61f3a1ff7aad019045e62ccb25a4b6abfc6749464e25a39006986861d0f452f70c876bdb1576378425ec</t>
  </si>
  <si>
    <t>23666428708a234de1432a5773d539095ac85a988493a0b9dbdeb40740050b44fc8514df817c286b6697240704c2ce03</t>
  </si>
  <si>
    <t>e316ba5acbff780ddc3701bf51df544f8d0cec4387ea2caaa52c25d8f442302aa88cc4e834276146719c35fdf030122d</t>
  </si>
  <si>
    <t>431b8b49c0f8f977a20d628ae77d690d21bd4e0665f01e609128f543ddd77758d1b10f7c749b0399653e6b35879caaeb</t>
  </si>
  <si>
    <t>7a24f86b0fb128a540911cf0a09625d218d047f6eba7649b1f2bb4e4ada86610da64ec5b62a4b00e3f07ee86cbdabd4f</t>
  </si>
  <si>
    <t>86fa32301cdb764381ebe0c4c90c603cdc09e71d54cd292281778b5749316e9108bc606039ab21b07d337211786d946f</t>
  </si>
  <si>
    <t>efada928077d4ba0aecbed87ab8819fa896e918d5dd1135ab6cde8252e5ddf7b72b93ce75722d94df19f8ffcd65df2d9</t>
  </si>
  <si>
    <t>a81d0f1f2c7992eab7c279b4640dabb77e0cb963c23c2a470617869946d1eab405d67e2d7c5bcb669bdb2d2514420089</t>
  </si>
  <si>
    <t>59e58279708f9dbd770f612369bebe65f101142e74aa1bec1b33cd3925b9911febe89cb5bc7c39ccf1fbcc1c015305c2</t>
  </si>
  <si>
    <t>e7cc2b675d02c048e21a75a6073ccf2cc2a70d9e2ed8bf1cdff53593102489d2a7e9c531667b695b40fe3470a6b46f27</t>
  </si>
  <si>
    <t>EMED</t>
  </si>
  <si>
    <t>PALMERA JUNIOR S.A.S.</t>
  </si>
  <si>
    <t>3937ffdf1a638456d2808b20f4c84fdb3ed42f4951ece76920db928c45f8906b40824e0b0e591df52eb40e633cb9a815</t>
  </si>
  <si>
    <t>ce3f5f67ad4b94a5b2ac0bf2dbc892b51a8b5cb82b91ab972e09efc765b646e472580b6c10614565c76b128732c725d1</t>
  </si>
  <si>
    <t>HME</t>
  </si>
  <si>
    <t>1c091bc2edde713e819895dd4be42747f832c91875b5c59c6c89c2c5b0e32177ba46beeb62019cd1c58e37fee7526b0b</t>
  </si>
  <si>
    <t>AR</t>
  </si>
  <si>
    <t>ORGANIZACIÓN TERPEL S.A.</t>
  </si>
  <si>
    <t>b416b5c58e11c6297f95fc81b83fbd9a3ea5bacb184606aecee2932cadfaa7c9459300f2330e87e27cee259c49108024</t>
  </si>
  <si>
    <t>dd4b8a9caacd96b66ac59e6ff764bbb2eee53d141c9c2de75f1df5afbfe9ba35433ffca55c7b2f2e3a4cf00a362f2db2</t>
  </si>
  <si>
    <t>ORMR</t>
  </si>
  <si>
    <t>OMAR RICARDO MORALES RODRIGUEZ</t>
  </si>
  <si>
    <t>3bfe41b62bec5dc3eed0a73f43725e235c5c8b85eee3f0305a0644671829fe4ab6df31fc7e465a7956f59cebcc15a968</t>
  </si>
  <si>
    <t>f0843645ff538ad3fcb85d7e9517dc0d57eb218d0f0ffbd5a9e704398735a2ae1eb3b486e59de41388a1d557abfe3adf</t>
  </si>
  <si>
    <t>Ocupar Temporales S.A.</t>
  </si>
  <si>
    <t>fd42cad4137c754b4b6e9e186908c6c90dc32444d60196bbf4dd96dd08f5b3439b5627ebadac58379aa8b0a927c8dda9</t>
  </si>
  <si>
    <t>FEP</t>
  </si>
  <si>
    <t>d2c92e4541ba199a8d2d3df54539517014c1cc2d4bf62453955f56caccf5ea23df4ca707486eea06b81ab4248a49e8f7</t>
  </si>
  <si>
    <t>NV</t>
  </si>
  <si>
    <t>c7e27654ef341dc6923f87cdf0f37a9a4a44e19692978702359733dc6389b6079928d64f36b75cf59df6b10c1c86b1af</t>
  </si>
  <si>
    <t>45dfeadec961c60f9516447a369ffc72162262625854a243a946bb449e11bbbdae3e2dcd06bbb10a4d2373b2324bb172</t>
  </si>
  <si>
    <t>FEN</t>
  </si>
  <si>
    <t>OCTAVIANO TORRES GUEVARA</t>
  </si>
  <si>
    <t>038436d77d1b1257259ad71af011c05dee312d62710c657f7c965cc848fb8364a8878ec33820026300f56249390f671a</t>
  </si>
  <si>
    <t>0f960a834f123d908dab2278eec74abc35469a86973f682f2737fd71f349e8476c6ec3b057ae159db6a961f21a9101d5</t>
  </si>
  <si>
    <t>f0f2d09eb9425c60cdc1e930401d7a49ce792e173761948127f0bb0206f73b6d1a6aa9c8e4ce1a6acdb6a5d7395ca43c</t>
  </si>
  <si>
    <t>edb26d0a7e5845a1f517b4cdd512ff703dd2019e56ecd6c61082adc54abc87a5f838b804d8fc0fc8d14f445aaeaff76f</t>
  </si>
  <si>
    <t>58c3f10159fb2b73fda824d2aa1d7c0072389600916c54b8cda089f34d374c23cee1d97e788282a846098d301bcfdeb0</t>
  </si>
  <si>
    <t>1e8751c1daafa28955a301818d46340d0be3e7ddbc55402f0098c089fedff1f608edd836b223aebcad3d8f4b00207164</t>
  </si>
  <si>
    <t>69f4ce57114cd766a69b95f5e407c36fad7d09fe5d8cb194529a191ab239c821dc55c848099cd1f8087bf13b8e31eda1</t>
  </si>
  <si>
    <t>97f8864282b511f0dffe7a795f423e64a683b00604e091f1b3dad2518c32277ae3b7ff0bb62f6664b8c4e6da659ad1ef</t>
  </si>
  <si>
    <t>adf77b0cec9ecf6c85f60b18be02a6c8e7fc8905bf181b6b765382b8d6eae0c027961cb19ff483bcad3a4e6e7a9fecff</t>
  </si>
  <si>
    <t>4dd7aba2084615ba48669a24f8a1c4291a65179da770c0afe4a58b1bf6ba6979de37d6673ac6b5fb93ad268f2f92cb3b</t>
  </si>
  <si>
    <t>6389a16febe5176f0f356c8a270e712738c6f02b2b01d28c8f63334c6fb658e5813408ecf70c6c425c1aaa711297b00b</t>
  </si>
  <si>
    <t>NS</t>
  </si>
  <si>
    <t>Novelty Suites SA</t>
  </si>
  <si>
    <t>3791411a78e2b182d212649ac5bd3f2e9caa0d2f0d2a14debbee8389e44f84da55a69b5ccae9dbba833b22c5245b8dcb</t>
  </si>
  <si>
    <t>a1a7ce0869c08978b19516245532f33803a5bb01b176beff05c5590cd43e30b462cfcf23c3268353f4191aa626cf0743</t>
  </si>
  <si>
    <t>N1FE</t>
  </si>
  <si>
    <t>NEWREST SERVICES COLOMBIA S.A.S</t>
  </si>
  <si>
    <t>d15d21b24e7c3d70eca751bb6d97e90d70f9d834a5188cffd3f2443dc16289e4e37986bcb10876f60355f16a99e11b4b</t>
  </si>
  <si>
    <t>b89b6dc30131bec5f74fedac4efb502fe50a3967f719e10ed431b56e0040a8b031496750585dd393ddcd97d996ffcdad</t>
  </si>
  <si>
    <t>004c3801f796b6e161b3ee1842fc89c544cc6584fa6719750cb90597730bd12b369d0e53c2bfb8f26a7b1ba7e8f126d8</t>
  </si>
  <si>
    <t>abe2721467b4666a66b64caca307cd74eef296791cf84f54cc1891ad7662cdd27e5566c70f80cba71e2bd63d7ffdbdcd</t>
  </si>
  <si>
    <t>a339170c2cd5e55a457e8057fc81bfd87cc7c6d974aa2cf2587acbc053abe14369fe8e0e0eb7d22e2287f19949f7fb58</t>
  </si>
  <si>
    <t>NATALIA ANDREA ACOSTA COLORADO</t>
  </si>
  <si>
    <t>ebda5ec9764cb2693402bb69529ec8d0e02044b3f75bc02c7507cfd4b3431abe104d99bc38eaaaf4ce63383351aad064</t>
  </si>
  <si>
    <t>a555e1729354dc226125cfc86d44a69fac519593a75fc9d6b5528f80065d51165fdeb0f50f07162b9b3ace9f47244683</t>
  </si>
  <si>
    <t>1939d8867f8fc6b313ad0dd30d7002db0e77821f5daf6bd70c3fa21e934aa731150e8e196f20aae8c8e178e82afa932c</t>
  </si>
  <si>
    <t>433ae47c5e089b3ab3cb24fda936163aa269035e9986927ff98e895f387227018b5d32c694ca035b11dc56c369fe3eb8</t>
  </si>
  <si>
    <t>bc83b402c6cf38485fdfa6b350b1f211de28faaf9be96c9890571a04675726a6c580aa9ec061128b4a0cc43ebee7baa0</t>
  </si>
  <si>
    <t>423e5063d501ff1b9940fbc12c8d893cf04e1ffb30c815b8ccc5243f2645e9f031ac43cedf6c5f19515bc1ba050c3199</t>
  </si>
  <si>
    <t>66971df39afb1b748fce26cd404d184f135629cdbb4e0126e786af1504d11c83a9bac2463672bcfa11a0cf6c109b53e1</t>
  </si>
  <si>
    <t>dd3f5d7105b3ac84556ba2c325304ca43de40880b71cf49b913a4cc4cb6b096727d0765e666fff0315ddd10b79f1a0ea</t>
  </si>
  <si>
    <t>90cedde3745389084ac7cd4c149c3d356f90e96ac544ad95231599990235ced12a09842fb77ec3a111af1df82b992930</t>
  </si>
  <si>
    <t>f97b019a8b1ff537818a0fecef643c239ee7bca2e99ebd56fdb11e6c06d950cf3f3f55cf6bc0ae7f3b8106f87b705f1b</t>
  </si>
  <si>
    <t>eb9f399b79585a2c50c47eb782a1af387a29084c9fecbc6c32dca3ef5336b41caac3c018795a4a00fa8f7e8293477b80</t>
  </si>
  <si>
    <t>e5d44e39d6ba56dcfc9866592a82c448f0438c17e438034482249616c358e2dca1938ad3eb4d7e846866a49b2c4dc2f7</t>
  </si>
  <si>
    <t>99449785b562f8359996532f51d16567d8d50dd255368805edd5e2d811e3af974715cc58481bd843895bc9b514e583a8</t>
  </si>
  <si>
    <t>6da649bcb3d063a76222b0786d3459e6fceb00c1dd5224f78aa4a8265b802204c2ab629a65564d7875e477f9c81c4d8f</t>
  </si>
  <si>
    <t>801eff0a70875fa546a7fbf89bf936bac1c3e4b199a77339feb2dbf38189cf8139f889e2c89bd09a3c83433fd0a086b2</t>
  </si>
  <si>
    <t>d3e521cbe23fbc8e8d26e9ca5b0dc1b092660eb5fa067adc0c15878b8edbb9d7e00224eae69eb6cc606bb2b75951eeeb</t>
  </si>
  <si>
    <t>4fad1ac112c2000a1c43cb34c0788a654a1f57758af4ee32a197b2ca3cf97e2654f1b0e2e145f8878c8413f8769a2d53</t>
  </si>
  <si>
    <t>bd7bbe6b1a8df2b599c203a4c3e063bfc42fffbd8962eb850ddc2df2605385acb50d00269da2e850b9542415fec73683</t>
  </si>
  <si>
    <t>298f1e7aa74df1092f76d5be570843dc36f511352cc9279fe8bbe5d2f446d538f30901c9402d095d174d01880aac32ea</t>
  </si>
  <si>
    <t>FAE</t>
  </si>
  <si>
    <t>MULTISUMINISTROS INDUSTRIALES S A S</t>
  </si>
  <si>
    <t>290147ebbbe3d25b6b3386a1398087d1f605fe30bb40c4244dc1ab9981eb84a3ad08b3c7ace78b09ffa7c98c27ff73e2</t>
  </si>
  <si>
    <t>67445a41000fa4a8f32963425c8d2c9211e9926b8d028c9be32126d5e5de78fab7b68b7e9fb1c15ad92f06ec9d950767</t>
  </si>
  <si>
    <t>d4b2ee0f3e4e0bde8fc1ea90693dc601648e6612d3d1b25d3233b6c67cda67781b535b72dd886838792ccbd3f4856f1d</t>
  </si>
  <si>
    <t>DMCE</t>
  </si>
  <si>
    <t>21c087320c3d04c559adebdbadf75c8249dda523f4fdc4578b5d654db51ebc6cdb557a40fc7018b5521f03f719799578</t>
  </si>
  <si>
    <t>8a2cba08dcf1b1134016f57a0548b698435e6c371ba38725c39e3608517fcde38f8e14c95585758d1de6cb618139953f</t>
  </si>
  <si>
    <t>df949bd47afad66cc9158f99e8be9dd3c49c683ebd210ee91de271db3ba27c7f3e2fdf695f2ae21207e7f26c75872f9d</t>
  </si>
  <si>
    <t>474c4869897ddebd73e554158d8f8d4e4c62f4ed04018eede3a57ed6f60a62b37100a5b5523bb2314826aa0ac880a599</t>
  </si>
  <si>
    <t>ec2841b7709e2ece60a77ee7e84c040448af1a7e2c1364d7f75ea1d20d2b2f8f305ff75aa5d021fe24fb88cf23913da6</t>
  </si>
  <si>
    <t>f5ee0ea129cbdb8a8d8e80ebfb68d7bb6105b4409e6c5928c53cb47eb4c1937ac33f44b2ffd6c42bd8673279704bb75c</t>
  </si>
  <si>
    <t>deb7b2769c6a191ecefe053851e2cc1edfa5cceb4574833298026480036c142e5ee804e94b90b093b0cefd4bb4a1e4e0</t>
  </si>
  <si>
    <t>MECAVAL S.A.S</t>
  </si>
  <si>
    <t>176a84e1e7b9967fc99b7f4314c08c51ebad2c4b70767be0e154a887158e3dd428eb6909fd4e25a14c7b6fa51cc77d60</t>
  </si>
  <si>
    <t>MY</t>
  </si>
  <si>
    <t>MECANIZADOS Y SERVICIOS MAYROP SAS</t>
  </si>
  <si>
    <t>474bb1e921aa65a7b7c34004e814562e6a8ab5056e760b02e4f0f7a793b02ff3c18637c358cf16b8e2cab85badd18a96</t>
  </si>
  <si>
    <t>MEC</t>
  </si>
  <si>
    <t>MECANIZADOS Y CAUCHOS ATLAS SAS</t>
  </si>
  <si>
    <t>f7e4544db3e0ebb722c4217f75dea0e95cb7eb73f2425da0568f8abd887291167391d5ca6286f9d4fa4694cd1e2f8e90</t>
  </si>
  <si>
    <t>639bd7955e6d2d31dbd7d9f67593d78cb7d51b8a5fbd919f6aa5c34dbb9cae3905dec970ed14d380306db7826bf17a09</t>
  </si>
  <si>
    <t>0b4ac95e57170ca504a3aed317c0fb208ef644c1089d95afe3a7c1329a3a101632b7153fe16f9a1567e95c71e62b3009</t>
  </si>
  <si>
    <t>c9085452b4526b5e9f08767d55ecf3f2393877ff64d357c6a6f74dec9b240c65a12d7bc3adb553f2c8052d12b86ddb06</t>
  </si>
  <si>
    <t>86b0af0cccd0d2def00ecb912686b299c50495038b9fb81e11ae1348cb65ed3a718b989c5f2c66654a661cb317a81b3b</t>
  </si>
  <si>
    <t>c437cb869fe37b1e49d56eec811817346b8cda1ee8b177e5b3871446220e0a1867af0eceb3ac68083fb4c79b19f60c69</t>
  </si>
  <si>
    <t>d09a02860788e9e2ced8d7206c33188a256e4a9c9321c153c6ab607cb983d5341191c0eb5c3e4b3bc49d0401fde13ae8</t>
  </si>
  <si>
    <t>7d09985af73d9e059fd73eebbf5b4909894d0f698ad3b7eaff31e52534f502f119cee6b72363e0b034c548f5d515dc71</t>
  </si>
  <si>
    <t>cb7ba464413c613d5a81368d05cca9b88fc802625a9ca99b6fdd0a46b6e2acdbfdf849cb57525afb90004b1ede0372bd</t>
  </si>
  <si>
    <t>211c037cc8398b47a88c759ee1cda9f7e3cbee04960d101173fa9d355391cf68abf5d303584c37bc5ea0305231f37eeb</t>
  </si>
  <si>
    <t>67c601358a3d0ef4055f6eaf704ccdf1ac21932ef2e0069592146ba545573185e494f0d44bbd1df46b58575168f69a20</t>
  </si>
  <si>
    <t>c936bc0b84875573b81d20b90a52746fc7407b330d6dab7583910c5f0beb6cd2f5574d8505096b7bb53eede29114eceb</t>
  </si>
  <si>
    <t>ELEC</t>
  </si>
  <si>
    <t>MECANIZADOS MANPEC S.A.S.</t>
  </si>
  <si>
    <t>c2df7a609c5c91b310df46183f4631db7f9cd230721a4d8d29efbfee33fae36d4f1b03d76f27f1df8bf95e421e00cdb5</t>
  </si>
  <si>
    <t>FEDV</t>
  </si>
  <si>
    <t>MARY LUZ JARAMILLO DIEZ</t>
  </si>
  <si>
    <t>9f38f0e1e3a1bda40c1eac41ce13af0cf0b6d053e7ddc1a6e16eb80633cdca1142c9b735e931ee231906c27152221479</t>
  </si>
  <si>
    <t>FM</t>
  </si>
  <si>
    <t>MAPER S.A.S</t>
  </si>
  <si>
    <t>9759eb0e5113fba3fc9b409b032bbf9d275397770ca258fbd5b6d2a4dca6155e6beccab6fdcf3b2b6fa7e3d9929340e4</t>
  </si>
  <si>
    <t>165f43fe717154b74ad8354d7111e8831b01128e07b92316c142c3aa4e0e0f655bc696adc07bbd48c543fc47ab052981</t>
  </si>
  <si>
    <t>FEMM</t>
  </si>
  <si>
    <t>MANTENIMIENTO Y MONTAJES METALMECANIOS PIDIACHI-JURADO S.A.S.</t>
  </si>
  <si>
    <t>39849e12b38f4677a90cfe2a7c7d55942bafdffa85f225de62608c9b4c5ed06b4f1cbd137e2b69f9061d4bd58507dd3c</t>
  </si>
  <si>
    <t>LG</t>
  </si>
  <si>
    <t>LUZ MARINA GOMEZ GIRALDO</t>
  </si>
  <si>
    <t>597f826c36181e486204e5910cf8e286236875e0d45e535eb4921370fe877e2de7be06bd4e0f11df458707728b371424</t>
  </si>
  <si>
    <t>ME5</t>
  </si>
  <si>
    <t>LUM LOGISTIC S.A.S.</t>
  </si>
  <si>
    <t>b8b93f82da80b69c6f51b8fc21ee20fc28fc5b95c51426681eb59fa61dd8c569765b743066318dbb760fefbeeb02bbde</t>
  </si>
  <si>
    <t>DUI</t>
  </si>
  <si>
    <t>LUBRIRETENES Y RODAMIENTOS S.A.S.</t>
  </si>
  <si>
    <t>23039dd13ff7b9ad04a1de212325168c14568b4e65064901f1dfc233fbb47f66f2f4a38221ea826f70a6f8d8ec900ba7</t>
  </si>
  <si>
    <t>ccd631c25d116c8b4ab9534d28ed9266ce9ff99cc335a76358eb72f022ec7766e52e014312434330b797836d473f10db</t>
  </si>
  <si>
    <t>376f585881b95e871c5a69484318c2ee75714de1d512f166e4294afdee45a60954346f1933b4f64a36773326fe4cf828</t>
  </si>
  <si>
    <t>FETG</t>
  </si>
  <si>
    <t>Logistica y Transportes TGB S.A.S</t>
  </si>
  <si>
    <t>0ddb0fc404d1444eede700dbd050d1c7f6e02337a5c1d05b5e7d78a61cc3c2e1328603572b2924ced7224088a1f7a3ba</t>
  </si>
  <si>
    <t>NATALIA BERNAZA</t>
  </si>
  <si>
    <t>172f3bd8e8812899a046a223ccd5ada10130ae9a90ea1292db19cab6a5889ca00656e4b505a4e3c6c475bfec4eab3763</t>
  </si>
  <si>
    <t>0dfe8bcd0dca48aaeaf973574b9faee9eef7c7d8c14dcd17868246dd0c0c556d8e2ee2efa4909dce16d52888a3e54187</t>
  </si>
  <si>
    <t>aa8c4995f9970e1e6d46bbf56e1b20f50a9b0a73a783db96b911c3e8fb0160ce602414ffeca2e6c1fb5b423ec2015b57</t>
  </si>
  <si>
    <t>3285b5aaa9e062c2a4d81895b5f47bf02ad6b1f0c0eb78fa8b40496be5b8fdf5b589b0fdd8ff7e554c30717120550043</t>
  </si>
  <si>
    <t>adf33c513dd3e22464bc22d92fce93d9d8a8ad55ed2ac47d87a0dafcc2616765787262834b40af802bf93bc0a2c40270</t>
  </si>
  <si>
    <t>8dbeb97ef99f172b19ca63cdc027831886eab3404c7dbe4e9bdf26bdaf3fb95f864a797dc1a85835ffebbe008a71875b</t>
  </si>
  <si>
    <t>LA</t>
  </si>
  <si>
    <t>LINEA ADHESIVA S.A.S. BIC.</t>
  </si>
  <si>
    <t>b84e5dde3f2143977d1e3045c774e1ee51a0fb481054964d26af4f9c7bb67c7720a18814dbcf345e5c8b5677ee270a7e</t>
  </si>
  <si>
    <t>LNFE</t>
  </si>
  <si>
    <t>LEYDI JOHANNA NARVAEZ CAICEDO</t>
  </si>
  <si>
    <t>df7f2581c4dc61877cf314f5e94b53119a6d0e895a50b220ed4cb2532f7b21ea9d766c7d5ba11d7771aa538188cf2407</t>
  </si>
  <si>
    <t>LWSP</t>
  </si>
  <si>
    <t>LEOWISP SAS</t>
  </si>
  <si>
    <t>64b0b397e51e91d6c1c3013737a5ca98fd408d1ba4cbefa0c415a9c8f1faeaba121c18bdf194e3f9086ab9143230337d</t>
  </si>
  <si>
    <t>CANF</t>
  </si>
  <si>
    <t>LAVACAN S.A.S</t>
  </si>
  <si>
    <t>8f34a1bb6243f0596da38e86a38b177c72dc47ba7955a93e91c4cef082a68d677e293ee2d52597700e5a46eddc625c00</t>
  </si>
  <si>
    <t>LABORATORIO CLINICO COLMEDICOS IPS SAS</t>
  </si>
  <si>
    <t>d0ecb64113743e696a92365f22f2fb5e462d558a61a05916b76a56981b260b6331bb6fe5837c244ed3a576eb6b04f9aa</t>
  </si>
  <si>
    <t>FCE</t>
  </si>
  <si>
    <t>b93377dda1c9b20a1294d38b721c3433aa866337691d69aa09284b2a9d633af7a2ca68f5cc21b523280401bb36a1a742</t>
  </si>
  <si>
    <t>FBE</t>
  </si>
  <si>
    <t>7996925666c650a9a1353f910d88b1ea20c53bdb8386d0122158a2c64a1acb500a1c2370d9172cf6e53f5b7c17686341</t>
  </si>
  <si>
    <t>LA CLAVE RESTAURANTE Y CAFE SAS</t>
  </si>
  <si>
    <t>c74a47e1754d0515c61f25a1985f8b087e254515d624412280356d54b4a4c70983c3a5b7f9e8ca481b460e7c84ca2bc2</t>
  </si>
  <si>
    <t>NC22</t>
  </si>
  <si>
    <t>405204114bc1b811c5c2216048bff68814e618fc9853a64481193edc9174e39cd14cf5c09ed77212a485f6bb622f5fff</t>
  </si>
  <si>
    <t>002F</t>
  </si>
  <si>
    <t>L&amp;C S A S</t>
  </si>
  <si>
    <t>1a6fd2c9ee5b1e276993bcec4316112a50ab12b3f74f08c72e65af139cca2938c97086f5f36825603db55b6c3e431391</t>
  </si>
  <si>
    <t>KFE</t>
  </si>
  <si>
    <t>KONTROLAR SOLUCIONES S.A.S</t>
  </si>
  <si>
    <t xml:space="preserve">VICTOR LOPEZ </t>
  </si>
  <si>
    <t>7cbec9b800e36282067ca314552b1dc2809cfddca9d34c9d0238f737d11a4ddbe24348c78436c17ffe72cd4d073138c7</t>
  </si>
  <si>
    <t xml:space="preserve">ADRIANA VARGAS </t>
  </si>
  <si>
    <t>cd035ca0c148723999be65a8ff3a2868a075aa6e6c803f05163f0a2e6f3198fc032cbb6d2d4b42b6e595173391059d36</t>
  </si>
  <si>
    <t>b139cfda9436e739ade7ab086e77482956ce64dad43ebb3b9938e2b3b5a96a1f370fa991ffd45431178f3856f277528f</t>
  </si>
  <si>
    <t>K</t>
  </si>
  <si>
    <t>KIMIK S.A.S</t>
  </si>
  <si>
    <t>8163be16190992e866b7dd67eeb412281a4d4aaa71752b1e47c9518f266ebae23d5625b406a96858581c9ab41c0e5637</t>
  </si>
  <si>
    <t>FEKE</t>
  </si>
  <si>
    <t>KEYSTONE INVERSIONES SAS</t>
  </si>
  <si>
    <t>5fd619dc6aecfa39fa8bfabff75eada8b0e16a11debae24245a261d3458eceb5c7288c47c62509d5c763e2199c857548</t>
  </si>
  <si>
    <t>KCS</t>
  </si>
  <si>
    <t>KAESER COMPRESORES DE COLOMBIA S.A.S.</t>
  </si>
  <si>
    <t>2e40a23a403d53976d2a347645af2671bb010df7b1d80e38fef67b8c0d9e721926a3d6ef33b6a507bf8beea5f2b04f45</t>
  </si>
  <si>
    <t>c59b72f572d3c16ea411d4d2e5655b3f5067155f25c816a5805ac90e4a24624fe3cfdc1726bf6945aafa32759a574f35</t>
  </si>
  <si>
    <t>efd236152e9f312f7df1a16361ab2ed0ccd12012706d6faa1a1f7c23033805e60fcab08f67e5d8dfd3aeb7031ca3daf8</t>
  </si>
  <si>
    <t>JULIAN ESTEBAN OSPINA VASCO</t>
  </si>
  <si>
    <t>64a9897d56f45bd3369ccd67a849b597e07817d75ccd394ab0c21b8ea8957519e4edbbbbcab7ec4454839feb1a4310ce</t>
  </si>
  <si>
    <t>JENZAR SOCIEDAD POR ACCIONES SIMPLIFICADA</t>
  </si>
  <si>
    <t>2a9ffef34a91d0edaeffec894bc176c17dcddff6cdd37a871b6bb34c3b77ca131e5de0c1924f41afe9ee6fdd8266f90c</t>
  </si>
  <si>
    <t>0c6cab667b16d4e02879c4f564e3521f40843b9a52c6e7811d6a51dfcbc723a95494bf224925218f1d000554a562c26d</t>
  </si>
  <si>
    <t>dae06a4bbbfd8ec974e91b5a15014bcf422b3b6ed691033e0202cccb5c25e4302888bf857859b94ead2563d726f9ebdc</t>
  </si>
  <si>
    <t>3a6cfde44908fb4dad4124bd607394d1ff37bac911a98d2cf6cad9e2169abe1f2d13e46dd58691fe3fa0c9a3d1fabf41</t>
  </si>
  <si>
    <t>3e1de8283372c9f83cba50960a36b88541d02d9c24dd385a841180dd5a86927480d3318a7514b68953a184da4e787668</t>
  </si>
  <si>
    <t>IVAN DARIO ORREGO GOMEZ</t>
  </si>
  <si>
    <t>99c2afca11be5ca6e0eda0d2fdf5efd571b5d1b90faf43b172c1b32331b4ba74456f24379916946cbc705ab51bf39522</t>
  </si>
  <si>
    <t>FEIT</t>
  </si>
  <si>
    <t>ITTERACTIVO S.A.S.</t>
  </si>
  <si>
    <t>8266e0f387a062abe5c68b43abd507585a82b41d06f1f5daa1547a4f344b82550781d52d8867fb42e378b9cfe06e73fb</t>
  </si>
  <si>
    <t>c40fd25082662b9134b47845b5ce48ec3cba4a83c374fa1a95cc8c6139a413e4d4c93c53e6414b8b06486ca256625a44</t>
  </si>
  <si>
    <t>2e2ffbcc764d843974cd6e439ddaa9fc3dc520a938690e724d4b7dd87606efaa446a76a1c356b0df7ddeea0ffc0d1457</t>
  </si>
  <si>
    <t>169F</t>
  </si>
  <si>
    <t>IRCC SAS</t>
  </si>
  <si>
    <t>e1e60514d5a74c03f61836c6e6941e1e4d5a65eb2b2dbb41f5ff79b967f6b5508b737244358e4b6f06d75469d1016176</t>
  </si>
  <si>
    <t>173F</t>
  </si>
  <si>
    <t>59a249004509de2285cb2448b95a32d849197befdd9186e2bf21cf55f19bffad919496a83e646a8d5bd7579ef2a4ea94</t>
  </si>
  <si>
    <t>INVERSIONES TORNILLOS Y MANGUERAS S.A.S</t>
  </si>
  <si>
    <t>12adb2e0178d88e83e0ea6a1b4629026435d321db0144dfbd1b6ec2a3938246088038d3b971c772a23983b7a2e080691</t>
  </si>
  <si>
    <t>c0c3ed54a14bd837e335e94d960055ef1beb29ab98996dc17a4deb163868a68ece440336b632763191e22ad5b84bf180</t>
  </si>
  <si>
    <t>423a70908675e583753893fa343ee9652cf1056cb53e1bfc3c9d07d7729310c512f6e491440896154115cee58bc7066d</t>
  </si>
  <si>
    <t>0cfc0c87c10ff65c8ba452aab3dc60123e109dd2aab0f745daea67403cda99fdcc61f55af590f6e1e05e273db85a06ce</t>
  </si>
  <si>
    <t>f82d84227db74ab5fca37d988bc1669ea5739f46bd8dfd8dacdaae68a1aa0be64d092c13eec988b3f631331b4906fc89</t>
  </si>
  <si>
    <t>159bba97c86b4f0e02e44d95d2a137aaa0eba27d81ef5d9bab51ae0458d7b71d2fd969265dbd8de205a581b42b5a2aa2</t>
  </si>
  <si>
    <t>f4227657fcd7726208338855b52ed71e8b43bf61215811b7135be8dc8ddac6fd1cffe8bd116cb9ee511b13bf4b5eec4e</t>
  </si>
  <si>
    <t>e7d6439857c43fa97cbe8395d43ef762c3c31f6d27ecd796bf4fb58ec5393847e9a174a93eff6929af8076ae16cdc506</t>
  </si>
  <si>
    <t>88bec463e5c4044bfd5e5f9df070dcf54bfa8cace8675329b91a7adf1b4e4de8bd3eba748dd8ca8d49b85a6bff3320a9</t>
  </si>
  <si>
    <t>5c1fc0302601ea77504521e31938ad4e360eb29a5af1de6657edae70f132f5e67b30913c3584564052e5d6477625a109</t>
  </si>
  <si>
    <t>AERO</t>
  </si>
  <si>
    <t>INVERSIONES SUB CUCUTA S.A.S</t>
  </si>
  <si>
    <t>c5ac88b049b7d8d8dd7fef8a962dcebc9ef725f197d99da6c2a696aed3007522c7c8f8221a4215a82596035713d6fc75</t>
  </si>
  <si>
    <t>AER1</t>
  </si>
  <si>
    <t>INVERSIONES RCP S.A.S</t>
  </si>
  <si>
    <t>ff38dcc6f38b085e402de28741f0fb1ba81b2207458d6015325244f99ce11cebd8068ca63b1a6e1faadf150cce08141a</t>
  </si>
  <si>
    <t>INIM</t>
  </si>
  <si>
    <t>INVERSIONES IMPRIMA SAS</t>
  </si>
  <si>
    <t>dd18f58fb1b373a1dfeff41509e17e65fec4653e9d8fafd2fe435ff3f98109c57948a15d784106a7d4b29a7b1b9249a5</t>
  </si>
  <si>
    <t>34024579b89d9598f1bcc6c295b656af382d807ced4285c6ce8d804a70f8ef644655fe105fc9f5a101463f8063876e72</t>
  </si>
  <si>
    <t>e9d4c019dd04cd23276d47f5fb1721dfa17761d5032a7fbe30e2582e0bf9dedf7b225653cfc0de39eb9027b449874723</t>
  </si>
  <si>
    <t>85a66d5bcb1b02892fe61fe2997d294e44f2d445495f5ebcc211c0ea7b4ad245bc0453eb7b99cbb43fc44ace5e4fdf77</t>
  </si>
  <si>
    <t>RINV/2024/422</t>
  </si>
  <si>
    <t>7d00b783870cbda44c21e5771090a03f6c2984220b3acfacbe9596a4bdc193d4b0bfd6c6cb6ffb9108c46940995e88ad</t>
  </si>
  <si>
    <t>6636af68efdef02cbc474a6d91665b55972fa0711acc2e3c717b488c822d31dc00dac6838732009b5aa7266f7df04379</t>
  </si>
  <si>
    <t>f106beb9de73bfdb358dfd73c6fc85b1b9f6ef0dce3fd888f7dfd93ddef0df667c1aedd446f4aff5e60b1fd7127e6388</t>
  </si>
  <si>
    <t>d097ab1ffcea88c484470115338b99a12ded7963389e6aea3d5931cc7514fe64a62ffd21cf8406d16e8cb12a2322b520</t>
  </si>
  <si>
    <t>FE12</t>
  </si>
  <si>
    <t>INVERSIONES CHOPINAR SA</t>
  </si>
  <si>
    <t>701b09181cc0e520a72acd4d7391c632f073a0d834577fce20aacce8e38a9854b936c1a819653361f9ef94fb25c2d145</t>
  </si>
  <si>
    <t>FE09</t>
  </si>
  <si>
    <t>INTERNACIONAL DE ELECTRICOS SAS</t>
  </si>
  <si>
    <t>f2e9ee5e105c39d6760957e93453ae989f3a2a72fc6abdde9db21276bf778716045c5e27098b92d88c90ffa2e21a9b53</t>
  </si>
  <si>
    <t>d46c9f41dd5f4613c66f8ee1beb1881edfa893f6b89c6d46627cc88184552cce8d87128a8c3181bc66a386b72f0e51a7</t>
  </si>
  <si>
    <t>f1d984d6ae20f4c0a61102a93954a1358decf661bd1d5051dabc376e9d9b603d22d3dcdfcebc9302278c854f29636af7</t>
  </si>
  <si>
    <t>CN</t>
  </si>
  <si>
    <t>INSTRUMENTOS &amp; PARTES S.A.S.</t>
  </si>
  <si>
    <t>135b4d7bd357cff0c2846fd82df40f02cacac0a5674587dde186e63c1dd062214a2a73a0282a32253ddb3213b6483266</t>
  </si>
  <si>
    <t>a5d28b74d63a365d977e33161602c656d09ac63f5a48b85ac1a29d7ce1d04c803090bbc3af4260c94fc6fc9399292c0c</t>
  </si>
  <si>
    <t>INSTRUMENTOS   PARTES S.A.S.</t>
  </si>
  <si>
    <t>473acaf05411563fd382a7566573e2dc52b236d5ec1e16c555b9d16c820d4eea5322e203cd4be7a172e8ffbb7d9c250f</t>
  </si>
  <si>
    <t>6ca96c07bd4bd7fd057c70f1da09be4109e251ffb9d8a5859a765c5676f880d4ad12907527ba9b82511d4910ef85f05d</t>
  </si>
  <si>
    <t>58b6946b3d8a19cfd69358727f650f73f520ff4595de7164cb47ef2449e8d6f2431201fb419726f1475abfec8c8007c6</t>
  </si>
  <si>
    <t>54bf4be5e6da96f576c79a9d1bbf496b2c1b043b751b683415786b78ce01c467d4e8e2bb1b5a582ae32474125d27b07e</t>
  </si>
  <si>
    <t>6e2a9a9b6648947b7a4574fdb0cef1727fc08a90e3fd6da08fd28433922a07f7356a63b9de84cc83e95ba666d1002162</t>
  </si>
  <si>
    <t>2b721669a3fd31d7146969f20bd0df755788abdd20721ecbbb738c46358cd0eb350a4459485929385d8600169a72bdd8</t>
  </si>
  <si>
    <t>INMOBILIARIA RENTAR SAS</t>
  </si>
  <si>
    <t>a01c2a3b453b5712e117017ee247f46d8cf0c60dd5b3b93a838aa32b0e9160ac2d4f29f84703b3c3d5beedbf58016f3b</t>
  </si>
  <si>
    <t>EV</t>
  </si>
  <si>
    <t>INGEVER ASOCIADOS S.A.S.</t>
  </si>
  <si>
    <t>5f32d039e2734919d8ad982ce378c0902fac8097a3c5a50d4fcee9e8214cc41428a22b128057eb0a6de49331903f3d68</t>
  </si>
  <si>
    <t>INGEMAQ GROUP S.A.S</t>
  </si>
  <si>
    <t>1767616a15cb8cc09d4be05a762efefd1dfae1c7e3a2d4c60cd9ff07636389f5c6116ef4e5760483d066d7bc890fefe3</t>
  </si>
  <si>
    <t>INGEBELT S.A.S</t>
  </si>
  <si>
    <t>ffd791c6dab254bfb1e34d1758d3ef2daa8e7fcb5d3097ab3a99ef60cf74ce9735c9c6e3039dcf5ea2d40d0f3dc3012a</t>
  </si>
  <si>
    <t>dd03bb6eb0f6dbb4b51ff6c7e9e531baaa00445604a6e97126fb105f7610b3c0ed33a5a97c9dfe7162df1a6505ce34df</t>
  </si>
  <si>
    <t>a52dc52463cc9b1123464d9e51fbd059e05118ff6c7d6b95761099f2fc976b20390e454034d9fd8a44e307191a8eb6c3</t>
  </si>
  <si>
    <t>IMPULSA RENTAL S.A.S</t>
  </si>
  <si>
    <t>1177e086e1addaa4c2547028413a94940dc128016078054e7efed9e387ed3686ecf9d9b26a5102b2aa23c7a044d3e0bd</t>
  </si>
  <si>
    <t>FIM</t>
  </si>
  <si>
    <t>IMPORTADORA AMERICAS MAQUINARIA SAS</t>
  </si>
  <si>
    <t>ef3d7e120d7ea7755bf54ed595ca82f33bc74de107646641a89416db70038e658f136e3995cb3f0c0d2abb8313597997</t>
  </si>
  <si>
    <t>CFM</t>
  </si>
  <si>
    <t>IMPLEMENTOS DE SEGURIDAD INDUSTRIAL IMPLESEG S.A.S.</t>
  </si>
  <si>
    <t>73d3e26e12ee3c9e735f2169a519673d4eeea57d30496875a60bc6a86bf5b0c47b6d428880534f95f570733c3d2a5140</t>
  </si>
  <si>
    <t>IFXC</t>
  </si>
  <si>
    <t>IFX NETWORKS COLOMBIA S.A.S.</t>
  </si>
  <si>
    <t>d52fe2886baf4943cd41ea6b007b57a3e5d116fed75247818b6839027f58838847df59bc921e44225df4c6fac8c5b8c1</t>
  </si>
  <si>
    <t>IDEA</t>
  </si>
  <si>
    <t>IDEAPACK S.A.S</t>
  </si>
  <si>
    <t>308bb457c28f158aa4a109b74162cd3406177f6364acc1d4fd4b725ce3fffc1e878a5cded5e9cf93545cbb6f0a92d81f</t>
  </si>
  <si>
    <t>37c9fe71205b66a9027741b20d7a25b174a4134d6687ea0f59900cd78098fae7e3f1aecee9a68cd1545158dd387357e7</t>
  </si>
  <si>
    <t>969e2de3b5bdb72e35126fe35a2c9df81474904fe487d0f35016da3f8da366b89cc56377e44c3c0840a1ed7cb22e92fe</t>
  </si>
  <si>
    <t>2d04d450c9ff5825d9066c1900c746eee1306fc9e6f163e2cb0ad29fe687ea443febbff9ecf9a00b2aa9534170feb767</t>
  </si>
  <si>
    <t>22d6506f2601e0477a0edaa54687fe12f25f57eac0f51e054b22699a909528089e88e9da8834261a72cb10e1ef0be00f</t>
  </si>
  <si>
    <t>HYD MONTACARGAS S.A.S. 01 00</t>
  </si>
  <si>
    <t>acc36d1fffacd63ec6cfe0409f7779d4b1acbfdbe6566d170f40bb09acc528fdce1c2c0dc4f812988fcce44fcb65e0f9</t>
  </si>
  <si>
    <t>1351e05a31bfd563f9d24624ff754824d8bc610c008513762b769d834c83099d03abf15512817d398b9c1446fd810a8e</t>
  </si>
  <si>
    <t>0d7ae70cbcfedc6bc709dcaac4a434fe3bcdf430dfaab6dfa617a2ffecb74118b0ae9a746e13c83ac5765fdb6e854b8d</t>
  </si>
  <si>
    <t>HCO</t>
  </si>
  <si>
    <t>HUMAN CAPITAL OUTSOURCING S.A.S.</t>
  </si>
  <si>
    <t>5c1a4c696bdd88120d3e810b3f5572ae89c494a28c7b712353780bebb35eeb5f933325cca4f58e6fd206369eaf504171</t>
  </si>
  <si>
    <t>FRO</t>
  </si>
  <si>
    <t>HOTELES DE COTA SAS</t>
  </si>
  <si>
    <t>5a26058a035d6516933b9aafa409c91ee9870dbfc6d4892254a18ef00ea0eefedf304f1a3337ea3efce3a217fd91165d</t>
  </si>
  <si>
    <t>ZHCB</t>
  </si>
  <si>
    <t>HOTELES CASA BLANCA S.A.S</t>
  </si>
  <si>
    <t>3874e52e263e3dea661883842cf03b97b441b8bbe2b7a8df2493397a247c20390787e71d15c3e512b0bcbc96dbd374bf</t>
  </si>
  <si>
    <t>ES</t>
  </si>
  <si>
    <t>GUIMAR SEGURIDAD INDUSTRIAL S.A.S</t>
  </si>
  <si>
    <t>019329666affd7fdf24f5645b1bbed48adcbfd3125db6713ba8c12f2a7c3b1e665f600ed313fce593295192467575408</t>
  </si>
  <si>
    <t>GRUPO SEVEN G7 S.A.S.</t>
  </si>
  <si>
    <t>fbff2caefde586f89c5e8b67168fb8b61ef011bcf5a82b946d83bdfe6f263a1a95e3d884583c928e9b3967c3be853927</t>
  </si>
  <si>
    <t>KE1</t>
  </si>
  <si>
    <t>GRUPO LA LICUADORA SAS</t>
  </si>
  <si>
    <t>7c56c72e4efd59da4a78a8542a9b3eaee37f688468199834773681fb782d63baaa1dd61f26787a5e2209bfa6e6b0e2ab</t>
  </si>
  <si>
    <t>GRUPO AUTOSERV S.A.S</t>
  </si>
  <si>
    <t>0ef6b07b4cf2dd55e06ea624c82b02171fe92ef73061ac8a62c89489ed0c24e6a83be88e948a6bd96fb67ea13f0e8201</t>
  </si>
  <si>
    <t>JA</t>
  </si>
  <si>
    <t>GOMEZ JHON ARLEY</t>
  </si>
  <si>
    <t>64e69e124846b175d18e7f5907abc9c1255a3e7a0484251fbec1ca8810d36312503014eb344bc8dece3e00c7461a4d5e</t>
  </si>
  <si>
    <t>16cab908e649088d0c3cc6cf0ec25c836ce6f97ce0633a1a0b2e3e78697fe1e02478567b8a1883cf5d0f1a8200b3cffb</t>
  </si>
  <si>
    <t xml:space="preserve">CARLOS RENDON </t>
  </si>
  <si>
    <t>e28b90a85ce681f90fa57c7882872ff4abff2ad87a44c67d3570ea302ceca1736d483fb64409085271e3263c32be5bad</t>
  </si>
  <si>
    <t>18bf342dd5bffb9f354bb8f2be7dc5371c56dda04fe7e7f2c150cd7a5f957a29881a393740b6273d79437e14af0ea8ce</t>
  </si>
  <si>
    <t>A</t>
  </si>
  <si>
    <t>GLORIA LETICIA DUQUE CASTAÑO</t>
  </si>
  <si>
    <t>ab251438f15b122317006ae5066f63c0daa2d4716b414ea8d068efd8a4b97ef2f6c3b5997335ed66f0134b3146c6c2c3</t>
  </si>
  <si>
    <t>ABFE</t>
  </si>
  <si>
    <t>GLORIA  STHER  ESCOBAR  PEÑA</t>
  </si>
  <si>
    <t>ff59d4b18a5edbc1e86e20e1ff433b7b906a5368663d8f8174ce4e909c405eccfdbc9bb62e82b8ab85f33401e3ea4d66</t>
  </si>
  <si>
    <t>06b8435266d112e355c74b72d3a68cd1edbcfbc8d694d7dd698f8901e183e52852f4f8460bdc857f49c4187381a3e29e</t>
  </si>
  <si>
    <t>MABF</t>
  </si>
  <si>
    <t>GLOBAL MENSAJERIA S.A.S.</t>
  </si>
  <si>
    <t>3d0b3bff3ad8fd4e9277adde90b239c9964a7baadff52519e30ef3983ab78c3dfa20003aaa3135e08cd15239fa744719</t>
  </si>
  <si>
    <t>CR02</t>
  </si>
  <si>
    <t>GIL GOMEZ Y CIA S.A.S.</t>
  </si>
  <si>
    <t>072c4dced2517a540936951ecb7708c9046d5eb574a7fcdd8f063bc44c8677ac2e28a4068b9089f08e8625f549022f2d</t>
  </si>
  <si>
    <t>CL07</t>
  </si>
  <si>
    <t>GASEOSAS LUX S.A.S.</t>
  </si>
  <si>
    <t>bcf34b188111b885a56b555e13386ed3fb23897ad5f6e068aa966bf849df4dbec6e5bcfd57cf51a73e1fde5f40689d07</t>
  </si>
  <si>
    <t>DT07</t>
  </si>
  <si>
    <t>2a2311bf305079ec4a3113e4d1f01faf0a50a2bdb37ffb4bf5b7572af885b244b57339fa6b3cde449787463ebfa858e2</t>
  </si>
  <si>
    <t>743787d068a4351502716119373b035b263696c4b75ba969a43dbfc48f67bc9a9de809132bfc8419f6073899aa09e51e</t>
  </si>
  <si>
    <t>6d6df6c30f7a56cd431f027916104ff79dda566064764c8b03206288900381062f7dde0d75a54f2390052a57b4799915</t>
  </si>
  <si>
    <t>de3cd4ebe0daebb24b975278ea6c4d865a22fb3e6573d3464fab31930ee5e22a606d368262b639373a3ac4d73eef46d9</t>
  </si>
  <si>
    <t>f13cb7cb1f748903100d877712061d45f3e9a8fd99a06a32ea4286c7fdcf1182e9a86a01aebd2f8e4e919a974c9ca1b1</t>
  </si>
  <si>
    <t>01807a5c60a95ba9f6876c0196fb569a9613b38fb1920758fa55b6a503cf6cf9f0c90937b7c21a845acee9bd95ce59c6</t>
  </si>
  <si>
    <t>GM</t>
  </si>
  <si>
    <t>G&amp;M MONTACARGAS SAS</t>
  </si>
  <si>
    <t>dd51d4bb7d8136be29676d01f701537ad8694fa009938f789d58b07adbeb15d13976378618df4a48e8f464d3faf8d9a5</t>
  </si>
  <si>
    <t>32ff75136ab652a4053bc0cba50ab6b20b4daccd0f39441379b5bc1f287b3825117eb83a00c14b9010680bba5cbf3819</t>
  </si>
  <si>
    <t>202fc4664428867d768768849909d1997d7f328445ea5d67d5b7302651c3fba37c0bc976c0726159500391e13e6b35c4</t>
  </si>
  <si>
    <t>d43f05a5e3cc1e7f39ba5d5d50a78bb29ca36310e1c19f654494dfd5eb7e842eee920f38fdb7c1d36721d5a584f6e3e4</t>
  </si>
  <si>
    <t>ace5f0428843e119c3d6231db08e478452f3826b221a712d111b93a4490d91eb4fda8f60931f78a770b893c863f185cb</t>
  </si>
  <si>
    <t>f2e546ec4a9dace92bcc02de44170f6a730825ed3a9122f399d4cfc25ca5900b0f8c65c4068b152073ab75c3a39f1f93</t>
  </si>
  <si>
    <t>117a6d0d612f00ebb0bc86826eb06c813656bcec3745e75587d4a3e09e4f5cbf975b938a563c744c30bbbb3ab20b4114</t>
  </si>
  <si>
    <t>6eb8c173abb2283f526b5c15fea09a6a25b3ca69f6f5e0c982f38fd1dd3a211f54bedd1d9879d8bf564af7b5e042bd06</t>
  </si>
  <si>
    <t>b70167f032cb35ef4cd3e203f879c6a2bf1d510458c9388090a432786a79bea255cad8a4d297fa43b26529c6dbdd6c7b</t>
  </si>
  <si>
    <t>d5f6aeee73021734b74b268238e4a9ac2b420b45286b0e87a808a14d89c13d153e018d9786613e4e0ccee83671dd9548</t>
  </si>
  <si>
    <t>d4eae5f4e35c64357323ac238a55c718c90bfa39197cf6f7052a4e507603def6fe1baa5d26fa954c73e7e2bbc7030dfe</t>
  </si>
  <si>
    <t>fd47062491e88c70e64103e02627b94fabb0f61a279a5493c730d7c4092282a9095deddf0bc5e8c5b8083459b233dcbb</t>
  </si>
  <si>
    <t>H823</t>
  </si>
  <si>
    <t>FRISBY S.A. BIC</t>
  </si>
  <si>
    <t>c44d8e0ca1b57aeee29137b67634025f13b8c9938ffbf8cc7b9aa6532c0e8ac74c5551288b6642f19b1bde46b675f872</t>
  </si>
  <si>
    <t>Q831</t>
  </si>
  <si>
    <t>Francorp S.A.S.</t>
  </si>
  <si>
    <t>f3b854ad42b9cdf840f1e53dbf295b224c6ef7ad1ccd7118a9b8c9ac55ef9c0ad53df2a59f035f75e7f44abd9871a209</t>
  </si>
  <si>
    <t>FEV</t>
  </si>
  <si>
    <t>FLOW CHEM SAS</t>
  </si>
  <si>
    <t>Documento equivalente POS</t>
  </si>
  <si>
    <t>13233ada10095fbd73602de5dee95ee63e92d09743ad8a05def4f4c022dcf9c91b513686f805f48bceeea21d352e84e8</t>
  </si>
  <si>
    <t>TN</t>
  </si>
  <si>
    <t>FLOTA CORDOVA RIONEGRO S.A.</t>
  </si>
  <si>
    <t>6da9103362ba7e9cd56d6545a9d10403c266a2e370a0c002d365d0aab87b4d1022a6c76221dd1e4ded7a439763e03c53</t>
  </si>
  <si>
    <t>e96f94abdcd14385b9724ad7d72277b5b4f0305a60ca5c124140edeed1703816c6aff0b348fac2856e4cac2dc1dacc07</t>
  </si>
  <si>
    <t>9231507e21d15ef397c0e630051e794afb644abfb824ed1546dd0799de7d78529deb2924636a1de49308d481ac39ab04</t>
  </si>
  <si>
    <t>a0f52aaf36fd919abd351304cd47b82ed9443b866a5ad4aa1a072635734f14682742803b0b2296ce2cac20e4a02b904e</t>
  </si>
  <si>
    <t>FEFL</t>
  </si>
  <si>
    <t>FLOSILDA S.A.S</t>
  </si>
  <si>
    <t>a4da6f7b4b4d4482dd974f2e6cfb7c4a7809deff1c0e6f5a474e86cbedac5cd5e1a99ca4af3cfc8caba4947d35dc59a5</t>
  </si>
  <si>
    <t>FEXMAQ S.A.S</t>
  </si>
  <si>
    <t>c6f91b9db6df1c661d73d897ccc33fa9889b45f34bc6cf78f06cff1bc99bb9eb6eabdb42a8c3695237ec584a038032b9</t>
  </si>
  <si>
    <t>BOG</t>
  </si>
  <si>
    <t>FERRETERIA INDUSTRIAL S.A.S.</t>
  </si>
  <si>
    <t>14932fbd1c8cefb33b093fd1a6e7b6ef45e2950c66a7dac48327ed0dbfbb6f255258d072d5aa6492ef8c11e12565a0e7</t>
  </si>
  <si>
    <t>FE1</t>
  </si>
  <si>
    <t>FERRELUGUE S A S</t>
  </si>
  <si>
    <t>1b8415cabc24e2ab5b94cd87e5ee68400d4d3baafe5617fc1d71543680acc06e3fe98c623729d2f82274efa3ac691b63</t>
  </si>
  <si>
    <t>FEC</t>
  </si>
  <si>
    <t>FENIX CARGA LOGISTICA SAS</t>
  </si>
  <si>
    <t>a22e1f6c8fa80c4522b62b91874c4f3a0566525d73d47a709cf284fd9593a800d4df750f782a26bf167aaa77fe756416</t>
  </si>
  <si>
    <t>FEFC</t>
  </si>
  <si>
    <t>FABRICA DE CALZADO 70 SAS</t>
  </si>
  <si>
    <t>dfc0eee4590427288737238ddd70d6b82437545ada207a99cb3cd2e543a2fdc9362ead3ecab3cbb3d6254981ea25d090</t>
  </si>
  <si>
    <t>8fa1850c75f69164365e8045bde0b7368c6fe823165e04c377d3929bfbf0e248f9be18adb7a25c62590d9b9d3003d6f7</t>
  </si>
  <si>
    <t>4812751833422070ee9439cd75ae25e66c17644f22e355e5b7ec77cd43c019e8969e4a6dfa3f8974b730ca3c8a282055</t>
  </si>
  <si>
    <t>64d6ce0c924e1f11888d239009edcbe05c5163b4689a1a46803e619753c2e4d281fd0e5d52afe0ec60c0b2c080e2f2c5</t>
  </si>
  <si>
    <t>6ac0bc01a89986ce18b20b18ab2f817a8b6eba292ee7eb961d9a28027e210b94c10c731904b38247b39087b72656ee1d</t>
  </si>
  <si>
    <t>efe93bf41a4b00c66743ff20ba271b061ba6d904aaf7657952f6bff7e66ad760db62cdb562bfe3091acf0063f6f6e7cf</t>
  </si>
  <si>
    <t>edd7c7602fc9edeca7be309c06847df6dcbcd5cfadd1daf45c1c494bee571230ce67f17ee35e449b343347ee0d22db9a</t>
  </si>
  <si>
    <t>3d68e80cb73666317a668100da8de004df053bf9103c0d846a8ec229fbda03afb11a471c2697225d501a5caf6ce36716</t>
  </si>
  <si>
    <t>d2c7ed4c0244b1c9507962985e5c7705cf37530dab2855d222d530cd953b7c0019e074ab3d7880a573a2b2f44b47b5f4</t>
  </si>
  <si>
    <t>Fabian Alonso Cañas</t>
  </si>
  <si>
    <t>bbe4af0f4bcc469faac7010f4fb6f153f4cf60c0caa5a6e1db51a8d6257da30d908e2e0474772e788a1640ade21d60d5</t>
  </si>
  <si>
    <t>feb6f367509870ffdc94f0e6b59b4d2215b33416a96f0175846f5bf38369465f406f10d8e4e79c056e132de5764a06bb</t>
  </si>
  <si>
    <t>Documento equivalente - Cobro de peajes</t>
  </si>
  <si>
    <t>bed908a634e8806eab71f3cca67137093b53606d4cb95ed0c6cb52b8c125ad0ac1a68c2b693670c6c6939a7618341301</t>
  </si>
  <si>
    <t>DEFL</t>
  </si>
  <si>
    <t>F2X S.A.S.</t>
  </si>
  <si>
    <t>66ef824d146aec43ca131b38f2b941f1a0f4bf64d1fa4444ec0ff68135febfa3af664a385e55910ee63d7d5e7e10a9ea</t>
  </si>
  <si>
    <t>5113492341e92d5f4f2557dfbfea371033b83444150d8c75b41fe29b14c6b3f269e3337315e9107d514c7ad49b90f245</t>
  </si>
  <si>
    <t>FLYP</t>
  </si>
  <si>
    <t>c934ad11084e0611a76b162ca94a12b31fb9a3c0d769c4b882bcb01ded8806e6ed92343b7010ef2865c99e59db78ec11</t>
  </si>
  <si>
    <t>016c97745b8a5752f346f06f481765597d7ab53405beb59055da9004ea95343bb79b8980a0fae5497e8953059341b34a</t>
  </si>
  <si>
    <t>bca1036eadfbeb66d9296a843b66e5fdc7e057fc57c700c7964f29ef4a053f1acbad86321f9f45b4de7bf9c4ad3458ad</t>
  </si>
  <si>
    <t>a57ced29f23b8fb661f8109f02d09c90fd397103e7bed445fa05c81c44a6f150f7bb8952ba7eae33df116ccfd85d1cb8</t>
  </si>
  <si>
    <t>8d7d370117cb54230e4d252a7e6ef96197686543d1bc229b379f5ceb207f2257b408b553e32aabf1a339440fe4fbde17</t>
  </si>
  <si>
    <t>5fd9748bc492c8e7c6848384df2632a9e35e76c433c2101df771634cef91e1c62836ab7c345eb936c0afac8a24fd1833</t>
  </si>
  <si>
    <t>0f7b0be5eb09e2710d29f0d3621b607a2523ad3f572e0d15713178fd2206d9da9e22522498460db489ba727a0b153682</t>
  </si>
  <si>
    <t>20283c2aec1e26772847a677cb357c86c470ec636e27d312617357e858406c31782a40e4a50f01f9e67d75f8f2514977</t>
  </si>
  <si>
    <t>bf7dd0a8c8731a04f6dba1a90a0b7d811c249524c270170fd7ba53547ed845e945c08c03d7e30ec59e3bba64f4512907</t>
  </si>
  <si>
    <t>6f15e51ca4e732495b165450d5414b46f995466c4d44b098919d865263bddb2f369bab0738c4da2ff3ac8882198a0983</t>
  </si>
  <si>
    <t>085c757e46cd63166acd4f47452b5570978722c83187a195febf9287b24e1e5a23b0f9e4d7747a20a83b4b6b4cf85233</t>
  </si>
  <si>
    <t>57815e27f2dcd0a29f9eda4d317d93927f803fbc31360cc222766723fd752cd1cfb546acf13cf2c4a407f71926cffd38</t>
  </si>
  <si>
    <t>eae02d0e76b3c397da72f3ffc855e47fa4c56c1e20fb8cb033472feeb97efeac80bbdd13b1cbb8b091ec8a29b0602f44</t>
  </si>
  <si>
    <t>60eeda1c30fa8fff626702d5118b5bdf285b0ba20df9f942fe823bd65858c9b41de1ad118a153124d8ed7a20c2c01cf4</t>
  </si>
  <si>
    <t>7511587edfa07fde691d2182ee80790d4404408053ba8f03f9099685345bd491a97101f92f8d66a97bf71d4174ba7ee2</t>
  </si>
  <si>
    <t>8c4c0ae57a8a238c40bd21633e25d7b0d0ed71652c5ef72930f078f72c3bd317945c5ff0346c181559a8569153db0cf9</t>
  </si>
  <si>
    <t>0905bd6ff5bd0db6f1f6b895ca23bc4915925046051365e91d3b0d223ec7a7b05f8c544550987d150a670e145813cb2e</t>
  </si>
  <si>
    <t>bc62b040ddd38569b0da93a322bde399838388324562873e5fe47d0eaf8fa8f8b82e8a7aeaafb7b8db01708b2be980f3</t>
  </si>
  <si>
    <t>4938d00dfaa6f6788f526347a30b072eceddb55e68a8dca24de625fd02f5a167b388649852d055c64c6bcd5a0428f0a0</t>
  </si>
  <si>
    <t>33f5b36590167e40e158fa8bb5a032415e49c135fcc81893665a04b8190ff669265850038187bfe2a5c8ee25f46985d4</t>
  </si>
  <si>
    <t>0d1dba077a43f93159817111ce2afb4547ba1aea05b889591a89d6a23e99884a85531a5f24039d2bd0f1e2c4b46de85e</t>
  </si>
  <si>
    <t>afaad5b8d96cb710aa23b404ddc68275e9558b15300a71e04caa5c7d2e807844174cf71c114d366222ba8d653f48a6c8</t>
  </si>
  <si>
    <t>5174c053652ce97baf5586306e775e87abbe8925709fbeaf3e3dc056db606c2d83575d5226d46092d1c3e26b357ddd70</t>
  </si>
  <si>
    <t>8aa5a7f1a3f1db111dde6cc12b1ecd3c02143924701e2ba7bd23e7e749a9c4f56e6e104991baf105bd3061628a9badee</t>
  </si>
  <si>
    <t>0a5c31a1dc3b21bdf56a1386268034b56bbfd0b5601a19f6edda569a7e2682cb4c1c2a7e89ad942d1e2dd6241908d095</t>
  </si>
  <si>
    <t>af367380e36d60b3528b6dc614de8cbb7b9c59336517b04160abdc303b6756228478eb65ec0e728f4a05c32729624a7a</t>
  </si>
  <si>
    <t>18aa7e38487e93d442ba3874b7d47c990bebefe32a8f437465c91c5d2be9c4032817ac479a4443b1e0d60e266430f444</t>
  </si>
  <si>
    <t>3ddde61c8ba3eee7202235b290bd6a7c68ba50cdb293d9a4b69bf4de6a4e8c6280804a67b599a97c16894cd4ff9ad5b8</t>
  </si>
  <si>
    <t>5634cf8a7183b742955af74f2044c9b0307c86f3ca80909c00ce57faaaacd51f54b244987ed398b0177040251fe1663d</t>
  </si>
  <si>
    <t>f5d16724a7d88d2f38a4aa2df1e15ec0f15ea4d7dab19869659b7a2f1fe35a4ec1ffead469a184429fe59762e133ffe4</t>
  </si>
  <si>
    <t>20d144d3cc0b2f75544888ddfba2a91a47f7e316e085a7fe08db6c116254723fa50b462109a37667c0719d958e7be524</t>
  </si>
  <si>
    <t>572b6b4c6344737277b910940f4c0b89952ca737594cad337c9c1b2ce608c11c42ce2bd26ad66b8ebe8728492e2c8759</t>
  </si>
  <si>
    <t>4a09c2227d703f60d63738ff31b195e94d6fcc757390ef13f16e45467f569c00584f6f62bfceb7cb45a1a9d5018b5266</t>
  </si>
  <si>
    <t>1976381411ff20d22aa610fec4c5974d5d0739e08e80b31fbd01ade2d11537be83585f7b532da9cf30e4a73b9495e750</t>
  </si>
  <si>
    <t>1d35ef9e4bfa41f50571a5d71dd5b286a40158912d51118e9c80b65cbab798c507caecb643e6c4ddb49d84eadd9dbbca</t>
  </si>
  <si>
    <t>790a62e90520bd5e0f2483fd023fd07c358bfb37364bcdb41c36c9fe725e79d4a5a854b6ce503408964ea52864c29746</t>
  </si>
  <si>
    <t>720ab3b9ac44ffa0f1b9370210da3bdfb60c75413bf6d3d9bcbb41b04fd77e2adab1013d60b0244383c25af62de08a4f</t>
  </si>
  <si>
    <t>3399462b3332ddcb1b40638ae7b696a9fb76c9d2aec6bf10686c7956658c4340973a669a7d2da31921c0abb8513372c0</t>
  </si>
  <si>
    <t>b89b700c7b975f3878e1c43841062faa3ef2921ac78bcf87262b86646b5f9fa360680f391e518682c19cf69468ff37ed</t>
  </si>
  <si>
    <t>b0a4f7cfa9d9649630d197678b1c6a1038ad3c3a68ec82e0d97b9e38aef90b8e40e08c61d756da43d52b83d76508e756</t>
  </si>
  <si>
    <t>3ff04e1ab1fa4fa00eb53484ee1ada5c488f1524cdbb722f4fdf8024ced7cda107d14860312f76c4335cf30155fa0474</t>
  </si>
  <si>
    <t>10d62d1d3951459b68799c3f2d73720ee02f7e7fb01df65c77102e51ab847be492f968d02efc878fc6cc7e8c71e6707f</t>
  </si>
  <si>
    <t>fb452a497bb7e57277042ef13d564314519862f086fe1503184981e24222076632882c944ae21dfeaf6132febe00438f</t>
  </si>
  <si>
    <t>56c79546533ffa82bbe2d95eeae99123259e6ca9cfb8c725dba9c00f95ab520e66e765f02e4c1e40e6a261ecd1345a17</t>
  </si>
  <si>
    <t>77e3c9343ea7d4c7a2c2804cd7273d512b07dbf1b443ed204e18ea37ded42c6eb62a90c8967517409a6ac66a2c600d9b</t>
  </si>
  <si>
    <t>1dac7dec55f0078c081789877b1b702036efc73aa2ce084e7daaa2f47852de8acdd48d06d6f012f7de0dd5ffaa8c50c1</t>
  </si>
  <si>
    <t>17a3ada4da60f87749a0056a31f019d39c47cb2ec94eee63de42671fc3c2c0d79fdb7eb1bbdf0c90c5444da31700bfad</t>
  </si>
  <si>
    <t>084524e5c4485fcf8edc386d07edc2d9dd0126569621afb22f8cbc5bba01e2e46364a6514cc13354a5a5bd6a7ee0e47b</t>
  </si>
  <si>
    <t>2efa2767e84c7ea3ca1c98c09b89089a6182ac1db093f5ca06e3fe3e1e423331d4339336741b7796e24afa03a28378ce</t>
  </si>
  <si>
    <t>3dc694476ef4e477ea0a3e56b2577f30b2c5b02063f34232d532ef2ada3130b0636d5dbe7c4eaadf35b8709c0a718f13</t>
  </si>
  <si>
    <t>01dbaa7a79cd98d9d7e90333d48e43fb9bee77161ccddc0e4bb3e257728b214649987827d16f94483c7411ac5e0b67c9</t>
  </si>
  <si>
    <t>1ee765e62107e661a6cf3daa749ed59f1c889db8cae319b09ff6da418d29352d3cacedcf01dc460b0567c9d8b836d1e5</t>
  </si>
  <si>
    <t>FEYY</t>
  </si>
  <si>
    <t>EVACOL SAS</t>
  </si>
  <si>
    <t>11b74efa58ae17e8e01f64928a6282c9a75617f41f466950925d93ae0a3e0682edb7082c2002cdc04b4c2a0f6d45a609</t>
  </si>
  <si>
    <t>ca3dd1cfad89c5871743993208caf5870099f82e59fa99278d35fbc1bc2136f38c8d06b2dbd1b2886479b72e1ae42479</t>
  </si>
  <si>
    <t>9c2cc866644ac318a59f9fd50c3ff0273e324752137548ca525802ad7f971917913d3b90c234d26a75d345fd7044e7c1</t>
  </si>
  <si>
    <t>aa0067fca5f002a2652b5ba292534c4d768ab33a2535f0809f35adb99f0d576f07e6dc0b1e4629b1aaec8309da542c4d</t>
  </si>
  <si>
    <t>ESTADERO Y CARNICERIA LUCHO y/o EDWIN GRANADA SALAZAR</t>
  </si>
  <si>
    <t>fa3b1cb0156e3b95cbb33859d2394f7e4c2eb541102969b50cc80b9ff6cbf4949fd0fbec878199626e32e004ae6dfd3e</t>
  </si>
  <si>
    <t>EQUIPO LOGISTICO DE TRANSPORTE S.A.S.</t>
  </si>
  <si>
    <t>3561ab7719548cdf1e69ce86222e8176b8738466d25392d50de5418a17dd25f45087c7c4eda5563add8185f0138966e6</t>
  </si>
  <si>
    <t>25a717871195a36c01fa1f6cb7ce637c5124db0d8a1f40e66b6469df43daf753c6f4e17c3e5d1f71b2c5cd00cc7f8ea7</t>
  </si>
  <si>
    <t>3487f7a50abeda79552b4be242ae900283c3c54029c1affb723f76de2967a896237bf4e5738924e3b0ce00f649540a77</t>
  </si>
  <si>
    <t>EQV</t>
  </si>
  <si>
    <t>EQUINEHY S.A.S.</t>
  </si>
  <si>
    <t>Documento equivalente - Servicios públicos domiciliarios</t>
  </si>
  <si>
    <t>f8f2130c2da87101654356a23c4fc9cda5598b4c9cd6b6fb0dd45414c8918d357d064da0aec03c7d670b5a15d21e09a4</t>
  </si>
  <si>
    <t>DEE</t>
  </si>
  <si>
    <t>EMPRESAS PUBLICAS DE MEDELLIN E.S.P.</t>
  </si>
  <si>
    <t>NO CORRESPONDE</t>
  </si>
  <si>
    <t>78a3560cb68e67408a60fb01c3864b8c20b0fe3df60d07d9567617c3c8a6a9dffb8f0f8e59c0fea878ed0670660c89f6</t>
  </si>
  <si>
    <t>CAMILO ORTIZ</t>
  </si>
  <si>
    <t>9ee895e9568475eadbca13249b5d9014b2895c3a69c788769a2d10d6be585179bde53545ad5fd99a3dbfcd8cea54788f</t>
  </si>
  <si>
    <t>FMED</t>
  </si>
  <si>
    <t>EMPAQUETADURAS Y EMPAQUES S.A.</t>
  </si>
  <si>
    <t>bfe94184cbdca321da5910f427f79343442509239159968735629437c4af445b03d0a0d367dcd740e90c071e4cbe755e</t>
  </si>
  <si>
    <t>500663a578733bfd45fe682e460ac4018f52048650a6c061e29705f5b86bdc9a26b7d18761d8bfbe50c73fde532ae546</t>
  </si>
  <si>
    <t>8e688193a44a388b79b355d131e7a519c6909dd0bbaa08fd4dd3108e1e201296efb0e7074458f3015bc3189ce063f852</t>
  </si>
  <si>
    <t>FBOG</t>
  </si>
  <si>
    <t>97cd96af884f418e5b88c56b0e2290ce5b65115a5f749e664e938d4fa9d1a069bc9714f988dd191ecb665916aa9af3d6</t>
  </si>
  <si>
    <t>f5289449c2fab20231a30afc28e0741b1e53a56faab4cd4cf75727202f3cb5df9e00cbe6839c06c38b601cdab59f9bca</t>
  </si>
  <si>
    <t>FCAL</t>
  </si>
  <si>
    <t>e66e8e8db03a9ee735fb831b454977c62ef863488887437bd8d34fde1154bc044b09f13adcda9b95af29419509d1fc46</t>
  </si>
  <si>
    <t>f32ae16be16ac4e7617a03063f8674b914a194576c991703211119ed7b1d5dd6b97cbd4766c969418b80862f43701de9</t>
  </si>
  <si>
    <t>FBAQ</t>
  </si>
  <si>
    <t>6d07ed9478aa3589b1a2eaee91b57c00c0620bc5408305c4fe9e4792f0b6f952e50923c850feeafd41a923523020bf0c</t>
  </si>
  <si>
    <t>0d59eb8e57eaa9ea93e3c45337276ce6a80e9e151c819454647fa678bd216bac9a0b6e249a3322ca8b9bb5be20cad7e2</t>
  </si>
  <si>
    <t>3ec5db7eb3b386bd7a1538f802363bc8e90d9582ff8a4c2a2a47e34e7a8e752ac1a9a6255511784ceb7e4122b56aebed</t>
  </si>
  <si>
    <t>ECRE</t>
  </si>
  <si>
    <t>ELECTROPARRA LTDA</t>
  </si>
  <si>
    <t>c490e9f04fe1854a060e6e77d2795fb8e8afd3f6f8dd6d3e6fa0f01fe753fa60124d289b7c2bc15198e642a715a06c67</t>
  </si>
  <si>
    <t>271ead7c8a892270a249373e39c7b0f21e98b6f6d0ab38936b5d41e902cc80c24dbb98141adc41304b11783e22aed037</t>
  </si>
  <si>
    <t>F201</t>
  </si>
  <si>
    <t>EL HERALDO S.A</t>
  </si>
  <si>
    <t>ALEXANDRA LONDOÑO</t>
  </si>
  <si>
    <t>3a5ad5ec9d877d57366e7c20b47197eeb0907a6a4be68332445824a6a4d47ee9618818253b9d65f250fa06c3fafa00d8</t>
  </si>
  <si>
    <t>AMST</t>
  </si>
  <si>
    <t>EBISUEBISU  SAS</t>
  </si>
  <si>
    <t>a665605c3e744f7b8e905df90241686b912b3dbc512392e44c0d17f0ac35f1e0828e415703c87f4e4bced120e3e6c08a</t>
  </si>
  <si>
    <t>AEZY</t>
  </si>
  <si>
    <t>Easytaxi Colombia SAS</t>
  </si>
  <si>
    <t>b3720f4ba9c7938b750e65f0b76e1729250b068e4addab9c6aae809df9dea9d795622b9e2f2f006feedba870c6bf5fc0</t>
  </si>
  <si>
    <t>DREAMER SOFT S.A.S.</t>
  </si>
  <si>
    <t>fa823f64fc0212f8c769d1ffff84b5ae1c56f7472a7636ba6b2c3e582d5b343257e5473be20203aac903af0509b6277f</t>
  </si>
  <si>
    <t>ed14f32da176418fa2af457c47fad98ae1add368025bbf6ed17305c7d09fdb316a2be3a20a107520e6b109e25badc069</t>
  </si>
  <si>
    <t>NC2197</t>
  </si>
  <si>
    <t>1e944ef48c0e53977168f7a100f2b435a85547a35a06163645bc08dc999b4891e0f92ea21b624fbb4c7229a19aeee9c3</t>
  </si>
  <si>
    <t>DOTAKONDOR S.A.S</t>
  </si>
  <si>
    <t>fe9c93b0411d99d398c54bbc9d807573b4cd0946e364b68ec3e7b5773e85566cae21578388da5e2c724fa06e30cbdf38</t>
  </si>
  <si>
    <t>dfc2f6fe08d8a515bbecba622c70120a77c8dbab063f7cc99deca327e3246abc747fe329dd5908f7cbc7ac695aab953f</t>
  </si>
  <si>
    <t>ESCO</t>
  </si>
  <si>
    <t>DOLPHINS PLUS S.A</t>
  </si>
  <si>
    <t>7bd71f2b3461b541fda15e9160da89b7aa8c180c8f8ae40b29cb6c1381b9f7109466833068ba4ebb0029da19a82f1361</t>
  </si>
  <si>
    <t>DISTRIBUIDORA DE SOFTWARE Y MOVILIDAD S.A.S</t>
  </si>
  <si>
    <t>c3dc2a03405cf029fb48fa2da4e1d8e947de081eed0130790b04f8b377a8034b25dcdf448ab24670ae9137969b8b4b4e</t>
  </si>
  <si>
    <t>f23a9310a6f51d54de8bfb74d6de1259662cfb2678cfd9dd671d102419260d2612f9397bb584a45219dd48dc0d15a0d1</t>
  </si>
  <si>
    <t>1203986279322ad2d8273e872745fad2d53aa94f432d4ba85659fc62b798a326d43fdfe2b54e88dad878cb7042a4976b</t>
  </si>
  <si>
    <t>9bf0a803c11fca46aae27f93c0bf6d4f899a427ca9c218faeb0b72943a558de7e0abb3e96477ec490786c64d0be07dd0</t>
  </si>
  <si>
    <t>8b79e28b6a319bfcbcb954c7744500184f33a54a4eb6ce824a85374460a52bfde2fab8daa9ad72efe0efe29634dc3a08</t>
  </si>
  <si>
    <t>90d2eb9eeb5b387c948a7f405086b107370d9566f01bcb916106b1c271489895bb844301bd141ea5cd2dd3fed7ec9ea3</t>
  </si>
  <si>
    <t>3a1026777cf0b095f18281cb0fa895230bc15adef86a7739d69b7d5d71c82d864eb273c59b9e0ac1a57c22620f319612</t>
  </si>
  <si>
    <t>DISTRIBUCIONES FARGORIENTE SAS</t>
  </si>
  <si>
    <t>297bc228f9294d5d2140c121f05698680bc254cc7dfae25e2636fb81bd3b0dc6ff5644030d1e15b1015572c537bc71a4</t>
  </si>
  <si>
    <t>7b59f6511d4964c4bdcfa835889c58603097b85e3ecdaa41519fefc0acd0a348ad8acda58e379ae09712584f62e69379</t>
  </si>
  <si>
    <t>ECCO</t>
  </si>
  <si>
    <t>DISTRACOM S.A.</t>
  </si>
  <si>
    <t>ec7fabdebcaebe7ac13852b7d78cedb5ac83fe216b230784c43ee5d55dd30228fd10adee314cb8006445a314b55b8da9</t>
  </si>
  <si>
    <t>JM</t>
  </si>
  <si>
    <t>DISSERVI SAS</t>
  </si>
  <si>
    <t>22a08e3667b360de6ba2e36b21bddf3e030eae8fd6bf0e5b89b0733b6d31e7e37cc68aa26ca0df8731754409f8537fb4</t>
  </si>
  <si>
    <t>FEIR</t>
  </si>
  <si>
    <t>DIANA PATRICIA GIRALDO OSSA</t>
  </si>
  <si>
    <t>4e1e612033ab4ad0350613a0af2844574e0c14af88af0845d9005718dcdaaf6eef2dfd298386adfeaf0b9b228e44ce0b</t>
  </si>
  <si>
    <t>DELTA TAGS SAS</t>
  </si>
  <si>
    <t>Nota de débito electrónica</t>
  </si>
  <si>
    <t>d6eb068233bdb016dd09f3f02d9720c80332e568648affb8dfc7d368c3d85c83a2f091cc4efdd49b97129818ff2c7d99</t>
  </si>
  <si>
    <t>NDC</t>
  </si>
  <si>
    <t>2d65ab5f02fb4280270dc494786d37433be8a2c8c492b22647806ae5b66daabe8f9ae2173aa99a432e2336c70e8245f0</t>
  </si>
  <si>
    <t>01da4f8e9d8b3aa30048e805f2b4e4cdea6d405a69da4a545a5fe22fc2de902716cca489bea674235ddc16067a3d01d2</t>
  </si>
  <si>
    <t>c028e78ba07830ad76c8950465be1319e1ddabd8721154ec5b5487eb1f2fc05f2280098c7ac924cd4525954268d6efe0</t>
  </si>
  <si>
    <t>5fcc0c0a43590e4a80a10303a17d58a61a13bfd7f142a3562ee5bfe1e1f3858521334d2b91d2d305e15c7a1ebf578420</t>
  </si>
  <si>
    <t>f702145291a409615d02e80b704a0afdd342bff92925ace545331f38e98bf88d842d3e3f53cf068024644811ac552ec7</t>
  </si>
  <si>
    <t>DATASERVICIOS Y COMUNICACIONES SAS</t>
  </si>
  <si>
    <t>c5538734f34392ee1e078fd4d3c3c9f5bd5300b2ac1e7be1d3efe1d5a3b8e206f1f553938e77f51df312625985709f31</t>
  </si>
  <si>
    <t>DAGALCO SAS</t>
  </si>
  <si>
    <t>bee029a692b55baabdbf9bc6b8676469947011d49929956de1ff2f7d90a659427726302812083b18d9ac059afc01c1e8</t>
  </si>
  <si>
    <t>P9F3</t>
  </si>
  <si>
    <t>D1 S A S</t>
  </si>
  <si>
    <t>c0c028ad2fcd563436c98dae313f7cdfc4a0c86bca493ae944910f290ad0751d388c67f1143e88996f36d77284b3b174</t>
  </si>
  <si>
    <t>c9b704954fa02f250a9030b8bc3816ba05901e37fc478f5d7055a95174bbdde1dbfad9ab4156009243e33927ff1a58b7</t>
  </si>
  <si>
    <t>P8F3</t>
  </si>
  <si>
    <t>42dc91e5548992858397597b32c8fb796ff5c737a96d3771ee97bd8d88f0415430a9a54895afa84d17e933875c0b357d</t>
  </si>
  <si>
    <t>CUBIK SAS</t>
  </si>
  <si>
    <t>89eb4951c0547e6aa4442f7cd302db0d8dd61a7c615decb88ba5da698c4da71d0718a7ed095f716c1dfdef85a166fbca</t>
  </si>
  <si>
    <t>CSG CONSULTORIA EN SISTEMAS DE GESTION Y RIESGOS S.A.S</t>
  </si>
  <si>
    <t>caae6989be22cadbab7428b71b92dfc0dd23efb086a72c9e584e57cda7c3f8d7d0ff966c59519cffe67e44e327452191</t>
  </si>
  <si>
    <t>ad0741763197e975ff5b96e1649009a5668749d114d40e024a76e8f368ad617396f24c686300ae28f4d788775a375210</t>
  </si>
  <si>
    <t>Crowe CO S.A.S</t>
  </si>
  <si>
    <t>a271f715ec22deeebf9040651f698497540f510c901c2b6787886441e3648e2224f337705bebbcbd0dc90a2595f1c2e7</t>
  </si>
  <si>
    <t>CREACIONES POSADA &amp; JARAMILLO S.A.S.</t>
  </si>
  <si>
    <t>38527764105b8850f74ef6b1b2f2e7169f1f0c9abcfa1c98fe5558dbe54b2163e3bca047e37a71b0f4527ec4b44133e1</t>
  </si>
  <si>
    <t>DB</t>
  </si>
  <si>
    <t>CORREDOR VARGAS CARLOS ARTURO</t>
  </si>
  <si>
    <t>8182ee2cf62e9a4c9ec8cbfa735d4b2c35d9d669c4aaf40ed250842a4589e7d8f7a51c6953acc27d4925af2aeefa5f52</t>
  </si>
  <si>
    <t>CORPORACION LEGER SAS</t>
  </si>
  <si>
    <t>971c4397b0c7a0e7cbe69f99692ed033cc48228682612d510d3940d35b99804592bd687aec6b039ac62880dba125a7f2</t>
  </si>
  <si>
    <t>COOPERATIVA DE TRANSPORTADORES RAPIDO CHICAMOCHA</t>
  </si>
  <si>
    <t>42884831a3bc7c7cb0ac1f92fb6cbaee28d1da39b753351131ffeecab0f1a7d3c31a3f0c293cf8772f0e2870fca35ba0</t>
  </si>
  <si>
    <t>CON GUSTO PARA SERVIRLE S.A.S</t>
  </si>
  <si>
    <t>3c790c92d6bb7149d735f17aa0e4821cc0cfc1fb0e710a652c97b942de67a594f49e41fe37e338954f466d49a678e06d</t>
  </si>
  <si>
    <t>3</t>
  </si>
  <si>
    <t>COMUNICACION CELULAR S A  COMCEL S A</t>
  </si>
  <si>
    <t>44f97616a30eb8c29b6bbf7a6f6a3e19c7862f58dfa08f8a843189ede42edb50f491a9e6d74cada9c97e67a8d975e5ca</t>
  </si>
  <si>
    <t>a06e098e9a0204656dddf3720434098aef46ac0f5aadd28cec3a7ac8f49df36645c26274d5999e5c4b10ddd5cde9fcb7</t>
  </si>
  <si>
    <t>471E</t>
  </si>
  <si>
    <t>COMPAÑIA DE ALIMENTOS COLOMBIANOS CALCO S.A..</t>
  </si>
  <si>
    <t>53065737f54b77204818c7bf65e857535afaa2beb49146a89759c0a30eb2b4d7c25255fd938b8178ed5cb5af9b5ee3a0</t>
  </si>
  <si>
    <t>EM6B</t>
  </si>
  <si>
    <t>COMIDAS VARPEL SAS</t>
  </si>
  <si>
    <t>97fa669c2547711e4922a6664d75ecf3b4757f9f389ef46fee2860e0dad634466c0a4f937e95517b9e26e5fac021ac71</t>
  </si>
  <si>
    <t>A511</t>
  </si>
  <si>
    <t>COMBUSTIBLES DE COLOMBIA S.A.</t>
  </si>
  <si>
    <t>eea167a8107f04cd1397757a6bfdc0588e929cdc09444f5760eb891ba0807c9c045e6b0a3354b3ad7bfba5112ea661e4</t>
  </si>
  <si>
    <t>OE01</t>
  </si>
  <si>
    <t>COLVANES S.A.S</t>
  </si>
  <si>
    <t>6884e88e9a7cb8c896e733ac28f709870860255a9404d3245aeea2116cfdcb31aefb80150046ee006b97653069e15cc5</t>
  </si>
  <si>
    <t>BEC</t>
  </si>
  <si>
    <t>COLOMBIA TELECOMUNICACIONES S.A. E.S.P. BIC</t>
  </si>
  <si>
    <t>9fe5cd107c2e0f10b0b6b57e877f4f83e3c5d77c7d3e2eadab89f93744903d1b09778736ce70c4dd17fcd6a21c6a3104</t>
  </si>
  <si>
    <t>BCPT</t>
  </si>
  <si>
    <t>COLOMBIA MOVIL S.A. ESP</t>
  </si>
  <si>
    <t>8d018852f60d4a4b0dbb1041b760981fe9ac863db0a3582515c787c25c5af04f3501afe30eb0464778d1caa4c99a1fcc</t>
  </si>
  <si>
    <t>COCOROLLO EL LIMONAR S.A.S.</t>
  </si>
  <si>
    <t>eb7c2f734ce9ca7f7800abb7dae3925de83629f4a4b1607b278a41e36fef59f13b8126d618fe346fb50f1564c2d001ee</t>
  </si>
  <si>
    <t>COCOROLLO EL ALTICO S.A.S.</t>
  </si>
  <si>
    <t>7f64568e2a7c3d70de87adde2f63ea76adf23c3e9a59bddfb0e33e123a8f9994066c7ebddae710502ef3a2fc05a21376</t>
  </si>
  <si>
    <t>PST</t>
  </si>
  <si>
    <t>COCINA CAFE Y PAN S.A.S</t>
  </si>
  <si>
    <t>26ccd53871efebb6ab46920892287d669ddff596b0ba1f42cdafdf6267fce02b02a51d45901a84efa0fcd9bab645c1a7</t>
  </si>
  <si>
    <t>CLUB UNION SA</t>
  </si>
  <si>
    <t>2ecdfeb4fbdb9a0d83be029bca944de523889c898c300c2be2cab852f65240aac3583559a7079af20b1c3a2d4c8de9c8</t>
  </si>
  <si>
    <t>CU</t>
  </si>
  <si>
    <t>CLUB UNION S.A.</t>
  </si>
  <si>
    <t>4ce59603750f247a5105a3de37649a3b402ee74983974cd78624f0e1c8d83de881744a7586eea634bbf3fbcd7a1d16c7</t>
  </si>
  <si>
    <t>c294b3e59c5fb60eff6287b311e09c8279a28e46b17906b937b28df4ac5bd91c1e6da639ebeec54e1c82907dd1ad7e86</t>
  </si>
  <si>
    <t>fc545c4d85f244522109a2c1f6fad2711abc515f66374375aaaaea5ed3c76c62d98cbe39e3280c8e5bf6f66d1fb78fe8</t>
  </si>
  <si>
    <t>af3f2a7021901a4f008f1293d54fb26b90b120062ce241a75ab84425c97b8c11d52821ea4b6f5961bc771598964d5ba3</t>
  </si>
  <si>
    <t>362d48c582a483d64865194c8b719a0771b03418f895f7f847868cd8b5eb2c57dcf5ebc767475d379da2fa0714768597</t>
  </si>
  <si>
    <t>5ed3e599589073343cf49ebe49ccb0ae15109ccb45e3fef6666f6a3c7e31a9cc19db99ee267bc4980626e6751932865b</t>
  </si>
  <si>
    <t>39dc472fa85317a7bc0255cfa3822a5ccd6d19420901ea3b53b723ec2154b89b207ca6b27e3deabbb0854c6747a97dc9</t>
  </si>
  <si>
    <t>80aef12eb89f163aaa99e0ba8e264649901c2a4852f3f9f7db2f93a17e28aba8b9e14171451783a6a303ee21c10c40a7</t>
  </si>
  <si>
    <t>EDSG</t>
  </si>
  <si>
    <t>CLODOMIRO ALVAREZ ASCANIO</t>
  </si>
  <si>
    <t>f95e078621eb8c2651dfb60b106010866f0b3bd7f8a562e57e2932c36a21dbbcf9e30ad2f98bb6cbe9569282114501e7</t>
  </si>
  <si>
    <t>1PQE</t>
  </si>
  <si>
    <t>CI SAN FERNANDO PLAZA PH.</t>
  </si>
  <si>
    <t>15ff78136e7228aaa5b29ab82cce17331f37ec70cce10ebcd96f50fa83c3836963c5dc45eb1f9f503ee3dc4d1b3c4cbf</t>
  </si>
  <si>
    <t>5cc7a896e5d9939fe11a6b86f272d29763746b032a0c6d9b507b6286937a70b4f6cddc9cd04c1cf4b7e7a1cb7baedace</t>
  </si>
  <si>
    <t>2PQE</t>
  </si>
  <si>
    <t>3bfe6eb44205b014bf835f03536efe14c483bca5803b101419c7f17621390ea4af9302d15ae486c0e20d8332da39faed</t>
  </si>
  <si>
    <t>388b709e15bac8b2eeebe2a6402b04504ff15bde8b297506f925db0d10acd6cf0d40e877a5c093b80471de33ac067d32</t>
  </si>
  <si>
    <t>dd2ff8d507167031a8e0b6f1c5edb4a08c28c9e67733f687fb4b3c78f398a00314580183186c3f744dfa66dfabcf0647</t>
  </si>
  <si>
    <t>56da966dc754db67d5d27a7b92389f96d25658e438b4ec919199e11ff2c3f62a02cdd572945a496184d973d3c9a60123</t>
  </si>
  <si>
    <t>51aa0b95acbe7552fd3b52448603357193286c8bac8877f50740675ff0e20f84267ba44c01d8d79cb7e1d79a18744593</t>
  </si>
  <si>
    <t>41</t>
  </si>
  <si>
    <t>CESCE COLOMBIA S.A. COMPAÑIA DE SEGUROS</t>
  </si>
  <si>
    <t>DIANA ARIAS</t>
  </si>
  <si>
    <t>bc85ecb9ebc753e5c75acab50ccd31cc01b2dadafe3c94fa6973b571f2f16f69ca1e7d22874c72685fef84bcb45c85ad</t>
  </si>
  <si>
    <t xml:space="preserve">ALLAN RUIZ </t>
  </si>
  <si>
    <t>f2af8953fb7149512d8dd18b8d4a93c9491d460a70524451a2c8e549df12329b3de27cf928f96085fd06052fee79eed9</t>
  </si>
  <si>
    <t>a050e267613d7eb88dedb1858c8dd7dc4d7e2e32cbf50cea87b8018c953ec1ece61defe500acfd972cc2c4c99aa93409</t>
  </si>
  <si>
    <t>CENTRO DE ESTUDIOS TRIBUTARIOS Y CONTABLES</t>
  </si>
  <si>
    <t>93a314ab8e60fe4d6e26f9f6a73f71f4919e667fffaf7704f990752189c0fae86424f67d08ba82617c008403bd66d904</t>
  </si>
  <si>
    <t>FEAD</t>
  </si>
  <si>
    <t>CENTRO DE BODEGAS STOCK SUR P.H.</t>
  </si>
  <si>
    <t>af8cd432b0cf12ec17b82f172e81e94c3c29b52a9fdfc2347f5bdd4b449ce68fff6323de0f132aa57e78b3c3dd0202a1</t>
  </si>
  <si>
    <t>FE25</t>
  </si>
  <si>
    <t>CDEM &amp; CDEB S.A.S.</t>
  </si>
  <si>
    <t>0cdf0a4b819b0fbffc7db4b93116896ddb5275a82601301628655d4238615317ad73aa61a462b6c360b4dbfbc55c6d34</t>
  </si>
  <si>
    <t>a9002d65d4e89c5b0baa70f6385cfbe329a0bccfd621e56fd01348c1426ecf37b1edfd629d02c1801522076b44d77355</t>
  </si>
  <si>
    <t>25NCV</t>
  </si>
  <si>
    <t>4ea54d884c5ad56c1cfcc93ebbbe436a3725896a1489798f2a0fe44284548a0a4b80ec0a3389a241c967b4c0f5a35fd1</t>
  </si>
  <si>
    <t>FEAC</t>
  </si>
  <si>
    <t>CASTELLANOS BERNAL ADOLFO</t>
  </si>
  <si>
    <t>6dccae6ec604ba88b09fef1d30fc5944eeaa00016e04513782fabd5641de36774004a41dd37ff300d000dc8296972516</t>
  </si>
  <si>
    <t>CASAL ASOCIADOS S.A.S</t>
  </si>
  <si>
    <t>519f6925f05ff822a597e496e6ce0506a8ddc90d9f763a31a83cba0c2e510f7c3842f722599a5e0e3d223b794a591b9b</t>
  </si>
  <si>
    <t>EOR</t>
  </si>
  <si>
    <t>CASA FERRETERA S.A.S</t>
  </si>
  <si>
    <t>62fa18d011d37ded373721bb236c578157d42cb336ffdd3a6580381e30b9c13b6e4c06f286627bdc6918b271cb8ca9c0</t>
  </si>
  <si>
    <t>EPR</t>
  </si>
  <si>
    <t>085769529226d06b003a69cbfacdc84e5db9ee71b953c0940609d2cf4910aa967787ae3079a576c1a048e3b7da4ab178</t>
  </si>
  <si>
    <t>V</t>
  </si>
  <si>
    <t>CARLOS MARIO ESTACIO VALENCIA</t>
  </si>
  <si>
    <t>bb517c659bbefcc809e80aa2045146ff87f390146a6e6fdc15da508f945511a16b328d70d0e7b0e514135dc5cf3a7dce</t>
  </si>
  <si>
    <t>VIRT</t>
  </si>
  <si>
    <t>CAMARA DE COMERCIO ABURRA SUR</t>
  </si>
  <si>
    <t>TESORERIA</t>
  </si>
  <si>
    <t>PABLO HOYOS</t>
  </si>
  <si>
    <t>951ef9533aca1876dc395a47c99f8a1923b0ccf40f6cce061fd7de518e448089d741f33ae171eb82f80b62c3eb564472</t>
  </si>
  <si>
    <t>SD</t>
  </si>
  <si>
    <t>Caja de Compensación Familiar de Antioquia Comfama</t>
  </si>
  <si>
    <t xml:space="preserve">ELIANA GOMEZ </t>
  </si>
  <si>
    <t>8ccabfe8b7408be45c7031e69a446ccdfd88883ca42cb6f4c4d7a606a5e3fead21ab03ccba2611bd604a41531d8296b2</t>
  </si>
  <si>
    <t>41792a1e09c9be23301071b4a90d342faf071ddf47b6e3ff6f517655f8ac1c5d56a8c0e5ddfacec9bc344030833fd87f</t>
  </si>
  <si>
    <t>f1ddd3270daebdfcff1428c7638f6de9c8f56869a744cb2eb458965830b8bdc3f69135d698624f07117b33a4520bc92d</t>
  </si>
  <si>
    <t>FEBU</t>
  </si>
  <si>
    <t>BUTTERMILK S.A.S.</t>
  </si>
  <si>
    <t>0b825bb51dcc383029757353a86f04ecee4c64abdef4b2532e8902782115be072c96f33092da791fd66b20973852b5bb</t>
  </si>
  <si>
    <t>BOTERO VIERIA MARIA VICTORIA</t>
  </si>
  <si>
    <t>4045f7a9a774ecbcaf71b23196e16a1289f02e30db6f73e7f8335fc1cdc942d5c1ffbbb448ba3f0cb71c01527252905a</t>
  </si>
  <si>
    <t>ZE57</t>
  </si>
  <si>
    <t>BOMBA FOODS SAS</t>
  </si>
  <si>
    <t>a4a233da52ce9c452457d3f69009b7259d9d418db87954b967882dabde8c1fdf6d4dffece76d9447bd2062f54728977e</t>
  </si>
  <si>
    <t>BOMB</t>
  </si>
  <si>
    <t>BENEMERITO CUERPO DE BOMBEROS VOLUNTARIOS DEL MUNICIPIO DE RIONEGRO</t>
  </si>
  <si>
    <t>22a050a683460f74263170c63327eeab5101fc085d83e273069210cc50bf31f65bc068591c4ffd4afba464f8e691dec6</t>
  </si>
  <si>
    <t>1238ac1778e0423f79cc31a1dafcea3d365eecc705d3fb7bf11810ad52918293cec36979c918b9f164477d6ca96ec3b9</t>
  </si>
  <si>
    <t>643c7d66927bc4edbd79fcdede9a860d6c4783bbdf0f2243c397f19c6e03437700cd7742d8c11c3302124f66b7b6f79f</t>
  </si>
  <si>
    <t>85046ebce931ccedd8ff4dc24859a4b0f72924caba9aedc6b5be4234ed195043113d8cf7f1d72c607a3436f56e638270</t>
  </si>
  <si>
    <t>a0ceb2b00028155c06d0ea9b4a41d2322bd75b5770efed24117c4eb004ac923fa0f389808a4c613972d428bcd65bf4f3</t>
  </si>
  <si>
    <t>BELA VENKO ABOGADOS S.A.S.</t>
  </si>
  <si>
    <t>bfa074e85ad98c1714add10a33c05e420853a895f0476f7ec67e71ddb0b627275efecb8cd677f4f4f95479d1c83a7516</t>
  </si>
  <si>
    <t>108M</t>
  </si>
  <si>
    <t>BBI COLOMBIA S A S</t>
  </si>
  <si>
    <t>a319413cfca4be3cbb807d668f8bbcc4081fa5a7b2a9189702953776be28702f89a255c150d976de0618cbfb473a49d1</t>
  </si>
  <si>
    <t>EOV1</t>
  </si>
  <si>
    <t>BACO FOODS COLOMBIA S.A.S</t>
  </si>
  <si>
    <t>31fc6d66b637333a4d52e6ec95fee02b1d70674ad8308954c7e3366391724e9c779b091c193bb769e9c875950c817c8c</t>
  </si>
  <si>
    <t>TAX</t>
  </si>
  <si>
    <t>B2B TAX &amp; LEGAL S.A.S. BIC</t>
  </si>
  <si>
    <t>943dbed3cea28e22fea60a4cd67208af23f05ed8e7049c873099376cbaf2634fa9809a2749361b61ef01c0046739a692</t>
  </si>
  <si>
    <t>B2B COMERCIALIZADORA INSTITUCIONAL SAS</t>
  </si>
  <si>
    <t>005e60e60c014da4cda5534f27682a0e4ffe69d6df5d99fb8bc4a9b3cbac8fbeee4297f57cf5d16654af9cd653eccfd2</t>
  </si>
  <si>
    <t>ASOCIACION DE COPROPIETARIOS DE CELTA TRADE PARK UNO</t>
  </si>
  <si>
    <t>34df2e1c8ef9eb978cab2ba8f367b8c3091f48f3bc1ddc9e7743019d5aa12d537c16e0f0282b73cbbc5c638e2cd7bf8d</t>
  </si>
  <si>
    <t>fd5864849a505056b51d45996aba092783653f7c23e5da0fce7f126af3ddc1b708867852d56069eb22ad8bfa08e13870</t>
  </si>
  <si>
    <t>Asignar S.A.S</t>
  </si>
  <si>
    <t>b28b5d1a4dde53e235ac92262a876bd4e6b5fb1d4810676187c46d2a04abde59432ac1143185eaf6852123b316217305</t>
  </si>
  <si>
    <t>61d6436475738fb735d53960a7e2abff11295408df2e1391ee3301077ce2d1e2ad335b2850bd1f638c7c091560a6caaa</t>
  </si>
  <si>
    <t>d580fc9e1c231b15caaac8afc097d8a6864f90cbca9c7a43edc2d9f36c60496a704361ce5e86bd25853e289338a8298f</t>
  </si>
  <si>
    <t>c2632c5a8d7e7cde0259bcf3691f742562ca233ed098f06f4abcd80c7997fc3a27e40ada998ac5b56926d4e635036677</t>
  </si>
  <si>
    <t>5</t>
  </si>
  <si>
    <t>ARQUIDIOCESIS DE CALI</t>
  </si>
  <si>
    <t>33e44237e0b5d8901ad163f491958259968bb7c26d90ff90d26261aa5a3cba2a09dcffb4a7a11c879798fa326cb9b7d7</t>
  </si>
  <si>
    <t>ARB</t>
  </si>
  <si>
    <t>ARBELAEZ ASOCIADOS SAS</t>
  </si>
  <si>
    <t>dea6ad85b61fee47efbbe73d8edc37735355c8b9b55c9270d661349e3c1492af6bf36598ce02703587d2e94c34cac2d2</t>
  </si>
  <si>
    <t>NCAA</t>
  </si>
  <si>
    <t>a8c8ad23fd3545bbae6f8b85aeca5e085072343578d1afc3df30d841f9d675172cadcc8bee7508f0ad0d7e69d95b3c85</t>
  </si>
  <si>
    <t>FVEC</t>
  </si>
  <si>
    <t>ANTIOQUEÑA DE EMPAQUES S.A.S</t>
  </si>
  <si>
    <t>6f7d071d0f0b7bdabb6d7432ff9725c400dc0e347393c503e822f18afeaa44f2c5cdf317dcffb475754969371feb809d</t>
  </si>
  <si>
    <t>AT</t>
  </si>
  <si>
    <t>ANDINA DE TRANSMISIONES SAS</t>
  </si>
  <si>
    <t>edf59c907bf6c6b74e60d7733d4d529824d60947e9d9948c5eb61bf623cae94eee0c0f91139221ff8dea5003769c0422</t>
  </si>
  <si>
    <t>b13687595aa8ccc5d0102ede771f1b56001fc7b292d46198d50d7de46fd2bc7e18b83321976dd7d9374151bf4c16b913</t>
  </si>
  <si>
    <t>HS</t>
  </si>
  <si>
    <t>ALMACENES GENERALES DE DEPOSITO DE CAFE S.A. ALMACAFE</t>
  </si>
  <si>
    <t>ADRIANA VARGAS</t>
  </si>
  <si>
    <t>7aa674680a43b6f682b162fa0c4847ad17f9f1cfedee2ae619c1e208637b1908fcba4ee17206381d9414c26209cc933e</t>
  </si>
  <si>
    <t>4577fe5e541dd260a668c84f133071425e1e231d8fa8b9a4d0833b687f3dd673a93a762313b86e238aae7aba17fc7d9a</t>
  </si>
  <si>
    <t>8e8311b372e76524cdced93bdb114edc2e03ab5e7f9926886105464325d0c718e21df34e625cda99bfc325284da83524</t>
  </si>
  <si>
    <t>JEFERSON CORTES</t>
  </si>
  <si>
    <t>5501ba1e85c797086386454778d15fde3ba6b465b59d3e6e33c6f6d86fbd504c7fec999de6ade309005c5acdaf6173e6</t>
  </si>
  <si>
    <t>212e54036eedc203248100ff35fcb779f81b91cfe1514566c3d2d3cdf19d51dd15d6dab1f7178bf7e027e3bdb37ee566</t>
  </si>
  <si>
    <t>BGFE</t>
  </si>
  <si>
    <t>ALMACEN RODAMIENTOS S.A</t>
  </si>
  <si>
    <t>5f811702ebf5ee47f4e24c7e8ad46eb5cd2ef511d8ba66e30f647d077fd66a485278d51c7e87a5839b38305a4e50a7ee</t>
  </si>
  <si>
    <t>d7ce50e0d5b54b3ed262b5b20f0e76f8126912bdaede131bef3e65b60487bb7a41eb3240ccfa57fa436ce5ac4b2ba5e8</t>
  </si>
  <si>
    <t>b96c30716b08a0d14c700e3541ab7d67f814cd879c52d06e5fe96fe5c083f5481584eaf71cebf9e75b1867144ef0905a</t>
  </si>
  <si>
    <t>5968b055cd94d6aa72dc5e441dd9e3945e4494e99787fb6cbca85d672a583b13f6533b466a59a4dd8fa704604ee28181</t>
  </si>
  <si>
    <t>14db840db0baa9e81c218fb62c76c35c9c1e51085b7036f69e6883c947f6de7282dfe2fe428345456e0dd2c93b71805e</t>
  </si>
  <si>
    <t>6671ef91881d7dd568ce9a1e46e50b77bd13951bc076d2b9bef288baf39b896dc9994c5dd0699e4398a9f76f0a726e47</t>
  </si>
  <si>
    <t>2ff26f4ef12c77b03abd67e8f6e0cf9addcf0ef17abf7dc7337923f1a2051db71be1211cfca914d95b2c4ab77e702dd8</t>
  </si>
  <si>
    <t>a7709c95186f873e2222cd16b0be72062207b9e23c8dc19c8a15a3cd08bc27b123fc380e8c1bfd93f8aeb895d5d979cc</t>
  </si>
  <si>
    <t>ALE</t>
  </si>
  <si>
    <t>ALEGORIA EVENTOS &amp; B.T.L S.A.S.</t>
  </si>
  <si>
    <t>d869f8d42f496ba2fa6d109528f67332e8d3412c3f9244c934497e7be12b0aa215dd936776dc72fc713ce47ae5c38f8b</t>
  </si>
  <si>
    <t>392</t>
  </si>
  <si>
    <t xml:space="preserve">AGENCIA DE VIAJES Y TURISMO AVIATUR S.A.S </t>
  </si>
  <si>
    <t>04e7e06e27662008c7478c679f9464c97e41db457b8308e96a384ec405ad3bb6f2fa5c9b234aa7c464fe8fd5ce399919</t>
  </si>
  <si>
    <t>c1fcd512130e66221cb3e8dfb18a5ac2ffd6adb232f3171d8be06af49f34816f65808ed4b4df4d477e75327c531cbc6b</t>
  </si>
  <si>
    <t>94038e292c55a45ffcb5ea953adfd123c9013a143dfed67ac58ce2dfbd177268657077ed441e6628ae59e277affea99c</t>
  </si>
  <si>
    <t>f87cc3562cb16f49ecf46b578108691c4b5ff65de03be2c7777cbb94f60430322779e2e2c0b84a33213746e66c882d2b</t>
  </si>
  <si>
    <t>1d8b9dc8fd1ceb416e0cf4b025b7301008ba12cf4c1bc540616e9924645cb7a2171059cf84c0dee495b269a487f68f5d</t>
  </si>
  <si>
    <t>fb0a420bbddc809d474fb5dba4de94f6d4ba1c7dc55795af03b6e9052b3b0e14985cfe3077092b999a04c189a36e0387</t>
  </si>
  <si>
    <t>da52c1def66520f053f29ca10e41738977f34b03ad147d1b732aa27e87384e552209c95b7cbca293acbc930d836af41f</t>
  </si>
  <si>
    <t>71b12cfd993229a0a64d93c4af2f65e5ba053c8f3528ad26e1cdb0a45ba8aa67b64c0f7dd71af0df9881900cb286c4f0</t>
  </si>
  <si>
    <t>2d7d93fbd89a8378c0f0d1572f1e73c06b6959ca70de5a2f394190e5674639065773841a9516f87bd2a4a195f5a8d2cc</t>
  </si>
  <si>
    <t>ef7d0ff8cde391ef0d53080fd59a7b161255f76a94e757d4c05b2eeb0bc02f11344b00f9231d616c0ad8985ec31efa1a</t>
  </si>
  <si>
    <t>ade3c01ab17879655d21ff1724e1d705d37678b2a1c9eaf10eb86137c12dab6d2c8f186e31dbf6e0eb7440c341eb9bb5</t>
  </si>
  <si>
    <t>d683b31f245f2b4aa051ac7724852e2362e4f2d08fc55e28d31eaf28ffe7db817645f6e824891eb5dddf09018e74d8b3</t>
  </si>
  <si>
    <t>c2eb8a9da4e97b873d18d24bbfb5f692882eb5831ce9337eb3bbc0ba03173067fda8fd8bd8f5bb0dca95c611b688d361</t>
  </si>
  <si>
    <t>88fac4ae39fdf5e342fe7d0671d7ce9566c6ea5aeefabf8c2f7eecaf165d5d7ba80044174d1c132c0d5814c735c7c180</t>
  </si>
  <si>
    <t>c3eed69ca5bc7564c70f324dc02363bccd2739229dc82611c55b5670e44c74d520e8235f8f38fc2df10417cd84a5195f</t>
  </si>
  <si>
    <t>3fa7907a0817b0c5776a4fd725a27467d62ee08f4a9826cd6f0df7d09a0ec9de69b254dcace225e7b33fc61fd344a7dc</t>
  </si>
  <si>
    <t>AGENCIA DE VIAJES Y TURISMO AVIATUR S.A.S</t>
  </si>
  <si>
    <t>be2ddcbb3e85bd686814a42e1caeb380caa1fc0d18bf3b311ba21f52740b36ec2838ba8eaac7a67114db2013e569bac5</t>
  </si>
  <si>
    <t>AGENCIA DE INVERSIONES PROSPERAR S.A.S.</t>
  </si>
  <si>
    <t>d3c9d62eba6465d53f7f6b9b960e4c86f0b8b431f1b7b6de7087c96c6876702390f4e5240a9b6902164cdcc1acc92397</t>
  </si>
  <si>
    <t>5af0767de6a4ec2511050c1950fd27faa4d96ed723d9842a4927fed079130f069aa7c4c3ecc8876e3173358d8f3eed43</t>
  </si>
  <si>
    <t>29ec3c680dc84177abebfa49508d83eee06c69a11629305bc70d97b2742bc4198b5b11b99ca52f6960b7033a4fdc446f</t>
  </si>
  <si>
    <t>5666374ceea356bbe35a0c521004caba9d5e1d8b1b3033edbab6a2c9a941b232ea2863742bf36c82e27b46f5b94bb239</t>
  </si>
  <si>
    <t>4ef379d11b05be76b2f81f78b985b05eeceed4431ada66342b30c59eb9af8e8ce65a49f52ddf8e5476ac8b1b07217f91</t>
  </si>
  <si>
    <t>ca16291f27e8cd1b59460d1037edd6a673e6ffc29263da8e893e580f1ac2f796d3664444921a8de01b3b5d978cc9eda7</t>
  </si>
  <si>
    <t>8c423ff76998ed66e91bd65e2e78406b460905b4bec3844ecf5d6b1b91df5c4450262ae4024bf40d6d2d8b90773f5956</t>
  </si>
  <si>
    <t>ADVANCE YOUR PAY COLOMBIA SAS</t>
  </si>
  <si>
    <t>814f77e378dbc9e8ad5a246a5e3340fc3243901e3ecb862b7f9faebbe499c7446a74177132ff3dda1ec0931e606ec199</t>
  </si>
  <si>
    <t>PDR</t>
  </si>
  <si>
    <t>ACERIAS PAZ DEL RIO SA</t>
  </si>
  <si>
    <t>JUAN MEDINA</t>
  </si>
  <si>
    <t>2a830f0355d0bbaef7f2cbdda6631a7189a1fc3c0e3264f117de9ac19dd6d8235fbbd40c73aff9d5598bcb089cadd657</t>
  </si>
  <si>
    <t>ACCION LEGAL 23 S.A.S.</t>
  </si>
  <si>
    <t xml:space="preserve"> </t>
  </si>
  <si>
    <t xml:space="preserve">Responsable </t>
  </si>
  <si>
    <t xml:space="preserve">MES DEL SERVICIO </t>
  </si>
  <si>
    <t>4de1d08c12bff4f13d87fc5f171cf87347f63e11472aba726cde2d27513f26ea8d4e1d06fc7447e8e6ef3af720112231</t>
  </si>
  <si>
    <t>0 A 5</t>
  </si>
  <si>
    <t>022ce6b7e6e5d89fa427fd96d78e2a96471a07717f72ca4e53cfd826dbe1277624885ca8266df6cf34e683591c908e30</t>
  </si>
  <si>
    <t>251d206c3b842cde617bdb08ee00c5c31bb13b2db16fd1196196b0037dd40078b1d75797b4cd5cbbd666e1b3749246eb</t>
  </si>
  <si>
    <t>9c115d0562effa71779e797d1e2e8efca2f66d7e0e3a9b8b8385cec8a8dff4c790c1c6012c3df3ae2de8b8868b3dd5c9</t>
  </si>
  <si>
    <t>b1cdb399e51e6df685d41c2317d9ab32f3c0c96e367a1f1b9abc1d0f8683e5a5f8e99b533170477464b9468b4beea4cf</t>
  </si>
  <si>
    <t>VFGA</t>
  </si>
  <si>
    <t>VALENTINA FERNANDEZ VALENCIA</t>
  </si>
  <si>
    <t>552243f34aca81451f8cad9f632aeef4650ea2e952b6c9f3a95c78428390b21e629d0da9ce7c4618bddc70470f20c416</t>
  </si>
  <si>
    <t>MAS 10</t>
  </si>
  <si>
    <t>feeee341d506c4b0f1d50df0f5979ca4db497e2a7ff214c457614357ae6c32818e7051c7de64bc5c516318b20de00dbb</t>
  </si>
  <si>
    <t>FET</t>
  </si>
  <si>
    <t>JUAN DAVID FERRER BERNAL</t>
  </si>
  <si>
    <t>f1c518e75af10e54eee6c56f8713f0b205866afbbf1e25ab4671a250bced4e0ee286dcd37a6bd412b5c9ece7da54919d</t>
  </si>
  <si>
    <t>2d56d828236951a3feb7ef771598af592cd6048ab817e93780bc1787020f56d8b2a96abb68007484220061a939c7b646</t>
  </si>
  <si>
    <t>VIREL SAS</t>
  </si>
  <si>
    <t>dd0011eb4b5647395d5a5a8781955be804153b53cd90b6990c73b1dee24c124375c6d3b03add393fa3333425aacb6575</t>
  </si>
  <si>
    <t xml:space="preserve">GESTION HUMANA </t>
  </si>
  <si>
    <t>5a59de4888820535220d847370d5c335afbffa2e042d66f739e329ffa5889cf8b5c5ff90f8603c372e8eb76eb75eafc5</t>
  </si>
  <si>
    <t>2d8a77cc4dd5467b27f1e519d499ddf6a53bda457bb188f8f833b5fc3d06b27dbe97b53aab88224f7532382cb351cfdb</t>
  </si>
  <si>
    <t xml:space="preserve">OPERACIONES </t>
  </si>
  <si>
    <t>CARLOS RENDON</t>
  </si>
  <si>
    <t>8bbfc0b04e26ba57b3b6112ae1a0d8fb7d2e56f5259a7bb3ba6d382abc982c38c4c958164530c8b5582cbdf0298d9734</t>
  </si>
  <si>
    <t>b1f9399bfb0ecf8188513131d6732d09defba12c231cf936381ed5f9ad85aefc7bf7c6857190de9a3f1c3022885d4c36</t>
  </si>
  <si>
    <t>44b4f27598c1cef4dd66f35816e205063021a4bff0f356b046323ff40d5059c1d11af8f529ccf18ce308316ac67b2187</t>
  </si>
  <si>
    <t>21e25254a25bd088c4b4f00f45d867aa728f895fc3fb38cb109b7989193fdfdf1b0e9a0c95050ad921802ac7d1a73f03</t>
  </si>
  <si>
    <t>9944</t>
  </si>
  <si>
    <t>db3dc9aefab95f1c6cf7258be6929c762abd2eb232117f2cf2b14cf102439a556c8492290f8f729907d9f11f11692d18</t>
  </si>
  <si>
    <t xml:space="preserve">CONTABILIDAD </t>
  </si>
  <si>
    <t>92df2cc88099e9c3beccdcaa90acbfcaef27114abea65267170a45cb8b562546f0e3584b339e2a229454e64b5cce3516</t>
  </si>
  <si>
    <t xml:space="preserve">MANTENIMIENTO </t>
  </si>
  <si>
    <t>fdfcaa6bca603e97207781e56533a04f7ea4a6aa64b89d6a480dc28bedd3fab32e75fdaebc0bc9652eec363baf19d037</t>
  </si>
  <si>
    <t>S.M. EMPAQUES S.A.S.</t>
  </si>
  <si>
    <t>b91a07ba9f007a0febf333f555ac6d42ad2c86314f70e795847690cab90f5294aa42cefb81b50dc3161d49917de499c9</t>
  </si>
  <si>
    <t>087f005f0025cb19cce8a1ac4fbd1d038dcd8334d8ad9ddaec1ab011106da6d40dedd3f920e5d62316d3eca0c70fae65</t>
  </si>
  <si>
    <t>6e7f4eacacccb4f4b10acc1f3f72a41fb5ab16fe1946b332a979d812e7eca6b1fdc22319194895fde0ccdc70ac9d2fd5</t>
  </si>
  <si>
    <t>REST</t>
  </si>
  <si>
    <t>N</t>
  </si>
  <si>
    <t>5e71acb723fc9db5e14b9372400cda1fa0b78358ce59f221f5353dbdedfe436cf7f2866d97a5338c58989dab12208492</t>
  </si>
  <si>
    <t>9eb29bcfc66c363017b2bb20e96b978a2798cb8dce064707a02d3a1ccb5e5663bbfb7af3571a730b0049f8fbb0d28c26</t>
  </si>
  <si>
    <t>84c11647634126cf5dcb33fa3af5a027c669c2e8df5090b7cd418d19b0e7ce4e65e034f22d5677e4292f9280c8181146</t>
  </si>
  <si>
    <t>16c966286b1f44bf21115accef363ad564cce1ffd93b55e7f7475c236eed58254be83d6cacc94d9abd827f2f8d820c5e</t>
  </si>
  <si>
    <t>ef9efb90ab44ad63f11f91bc5acf840e3ed912b2e76277b7b9c5f9aa34db343b939ed4948ae4a0910c7120d4f6d4692d</t>
  </si>
  <si>
    <t>b6ecd6a2d554e408507ed92f3544ba0328f2a6e9b4c479921f679a3019860f129b2711a2eab854f7d7a245eaba0f22f9</t>
  </si>
  <si>
    <t>854e29821dbde59a525562c19ae26fb765ec91bc1f2ce031a5d4c949d3614333829f9236e3ecf5da73081bf9809fd01d</t>
  </si>
  <si>
    <t>a64bd6a41d1f0758930e03652d4d3c895edb53f9fd8824176508d5643307ef7ce14667d46cbc98a0d64d699db8570c59</t>
  </si>
  <si>
    <t>a7e9842e4b7784ae2a488ba3229a0ac23cb16d8fe05be8ac9e9dcb5302385561ec9cab785adcd68dcd2810b189c7ee40</t>
  </si>
  <si>
    <t>a24682aa6bc32ab3af1bebf7f5a75b80ae2b852971ae01c690382f2ce4b74a9f911fea246686625e1f8072bf88cda2bc</t>
  </si>
  <si>
    <t>b93fb3bde363cf1b437d6cca3855c1858c39f2aca7a020321b5e6a34224054e551e008b72af5eb8cf1a20f9088e5cc64</t>
  </si>
  <si>
    <t>937a0f8a3bc8ffad396c0609ff62a5f79d4a9d021962f6fb19e0e950e117ba47927c86cebb4f997211ba03ac2f9ccd03</t>
  </si>
  <si>
    <t>1d8dca1213d161c1f724ab3bacb17a9b096d56a459af52673b45e8104db2fa8a38d16dfb404621f1555f151472acf044</t>
  </si>
  <si>
    <t>d4e5bec6099b844cbccba0db6c598872f3bb16fa53416266716c3990971e7f65a3b3aac2d42a81a1b2cd0a9acb6f583c</t>
  </si>
  <si>
    <t>a9c4e39224d0454af3be7d4f8157de3803f7e3be73e4cc96003c1be8b632f9e5f49f566d8150b12e4c86ecbfcdc277fd</t>
  </si>
  <si>
    <t>2a6c47bc6d7641ce1298190edfc7ac84febd05a6a8785a25fef8fb1b2c317505244320f61f1262b158dcd9547ca9da9d</t>
  </si>
  <si>
    <t>3ec7c0fdedf9fb927d884e20aac526c929606e21e3bba11ceaadfc4acb7c7bbea24e4a6dd57132e80b9fba797a35dabe</t>
  </si>
  <si>
    <t>297db88dd48f80263deb4e940f6ef069bfa46a94881dae9ae913a2c86f00511cc4ed5269327b9471d4e2ac14d015263b</t>
  </si>
  <si>
    <t>823f5d78c72446328cf7326ca19b9b61006179f9a392b1c3ff203de45ffaa7633509cb2c5b073c7987c7ea51b6f184a1</t>
  </si>
  <si>
    <t>3b54e134c34897a02b753b2bbd74e143b4c5021b1bd1a22646ca207ceefe9ea441d7ba4da2649fcbd51b8a62f75db5e5</t>
  </si>
  <si>
    <t>a92094ca6b19fdd9d3ee77711ed569e541d1c1a8837e8cc8de4f3922aa799e343438a6ba157f00dc7b027736fadd244b</t>
  </si>
  <si>
    <t>a8df5dc070a27a0cb787210d96c014d5b0c068051fe4c96205d1f7d055531187a79dfea0e4cfcb94e997b8737ca182b6</t>
  </si>
  <si>
    <t>d9e5128d014a4a0cef8b16264f061c7326b0cbb5dab3882d995afc9b44142a0d56694ab364c03f5c5211c5430017afb2</t>
  </si>
  <si>
    <t>3df41e6512a4caa1e6966086961909172430ffd77f476ca728051227cc7fcc7e21d53d32b0fe815b6344246a648ef0e1</t>
  </si>
  <si>
    <t>147db103c93b6ea3e90564eab9b282c0b123250388d9d370da88ff1761ca5cb4d7269f4e5c08e68a769ad99031d2fa70</t>
  </si>
  <si>
    <t>G832</t>
  </si>
  <si>
    <t>7264b76d7f152fbd42aacbdb9b43c34a1f0cd5e7e5007431b8d292f064dc7e1111c273214ea45bbbe0ce2ef50d4be586</t>
  </si>
  <si>
    <t>3b790b6ad57ae858a8bcc5e890c05f14c2c55559e981e007827d503e6968fa8c16e741bfeb8e3a1a6d7ed0a9d6fcb00d</t>
  </si>
  <si>
    <t>G83B</t>
  </si>
  <si>
    <t>7c91e52f01fb4386ff70ee9325b8d84916d0fcad53da3a2f702b302064bca85b631f270bd290b7ef6c26d0d06834d603</t>
  </si>
  <si>
    <t>656662afd6cf015bfdddee7b924541e5f3328ada205a5a73e670cc390bf84490160dec14691ffee3215cae407dae73c6</t>
  </si>
  <si>
    <t>af4377f3e9fb7606390e9837b5b903bd7a2b08398fa36734e4a49abdda968c09f9831d4099e6974887b39e3041627ab1</t>
  </si>
  <si>
    <t>SETT</t>
  </si>
  <si>
    <t>SERMOTOR INGENIERIA S.A.S</t>
  </si>
  <si>
    <t>e7c1b6794d0c5f6031233e542de290d463fcc2768aa0de3da8d54d7e2aa04606edd5814846b3d93b8e42d4632aff3f93</t>
  </si>
  <si>
    <t>3f9c63e716beec7e11528ac54c14c01ed4a4fab1fcfc1646a10d77945398b0c906a5ada08e7a4e93c9a81fa817e1cd55</t>
  </si>
  <si>
    <t>4d4d38b824ecce4eec28734272c19dbf830e64e018a6a295f5545fdd6d6796094d55370d4409dbcfb21873d053c48ad8</t>
  </si>
  <si>
    <t>NCF</t>
  </si>
  <si>
    <t>face88e9a4d705f493267a2cd1e3a9dc86e1930a93cf35bedbac82d6e2888669030dddce7155c882c90199dbf4abcb3e</t>
  </si>
  <si>
    <t>04ba817ff0d02c79ec77ec3d30495838aae70d35befee0e5ff686b2139d514f88b6653f192f22e667959e675a456d8fa</t>
  </si>
  <si>
    <t>SOLUCIONES SIMMAC S.A.S.</t>
  </si>
  <si>
    <t>efd568228a269d6f7f0bdddc7e803b5f012c95d1f088ea7d3c1dd2a61d2faea568136631628d7b1fba9ca4503ac10598</t>
  </si>
  <si>
    <t>df06ae774b3c30ea10e8ced9ec28cfcb333079ca30e02a30cb2d7a441b33b453ab9b3d850731c6c3d93339808ef4e7fd</t>
  </si>
  <si>
    <t>205c520cbb79c4fbf27cc58d2cbecbdb714cbb8ac82366c0a1589ab22bb3c9760e1cb53b30f3a99114f04a1778daa2a9</t>
  </si>
  <si>
    <t>5de64bd9094be9f85eb619cea1ffd9bc0f7b2a67ec323d36c1d54257b1230c66ac0b8519a6d015f2586b684c9e5f98fa</t>
  </si>
  <si>
    <t>ccfa6642b29cd8efb8b943051a0a7ffb2594542c5f1e31ad609fd35679d461920f108a8db055c68f7ed8ec2869bf63c6</t>
  </si>
  <si>
    <t>8c30ce53be30eece446796590f2a6bd161d41e2ef73eb67e374336a88aba00d85788db9a63915559619efe9781f0571d</t>
  </si>
  <si>
    <t>cd9e133162c892bf194494d7050eee8f194ebbd559c899e9a4523be00b79195131b38d38afd952369b1ebda5a891a08d</t>
  </si>
  <si>
    <t>896cbc699a77b6eb7d59d464421c726b216a010fe1d8354b451659a9518f94143f3321af6e3230401b53c5752858c206</t>
  </si>
  <si>
    <t>ccf2409adb9e9eddf6e7ab198623437078936fa1a7d82e38ade03b7408ef2408910cf2b2470c9df9d19a54d5289359e0</t>
  </si>
  <si>
    <t>a1f5d659c963a9021045831a660daf77a867c5d7eb35c47aaedc798c740eb289653cf293127944800d7a86128f297895</t>
  </si>
  <si>
    <t>475F</t>
  </si>
  <si>
    <t>d8eac03e3d12b5a72818d3f01df52a1c27f50c3d0969d90baecd69f13b201d540d9ee1ac25bd9015fd0e8f21a73bf67b</t>
  </si>
  <si>
    <t>734accc4f86e1799e10a85ba864b16a3c8946cca59e2a7baee730a6ef9739c613d7697971a00ee6f1b31cc81c77a30dd</t>
  </si>
  <si>
    <t>69da6efa1822e14763e7d3686e2a8650ca8b4fe7c936756d9a7877b7879fd823b44f9d8cb0459ccc51a7465f879b24a7</t>
  </si>
  <si>
    <t>3e14e6903b0cfd7de9a385453e72b54777c1e128bd043768cd7028e1218d5c746403c6fff2958da9c16a4c8b1d483f2b</t>
  </si>
  <si>
    <t>67c3c723f54836fcaa9d26bdc05a6849d8302d58d93130fdb55b1a83d9bf6c56e954ca5b6309474f6c830577b7df3792</t>
  </si>
  <si>
    <t>bd17e1cedd7df5b8241f7d7fb05e951c4ff59f34ab038d45c294ebe0585cc1e001390ecd150ac630d0c27d28aecf8452</t>
  </si>
  <si>
    <t>A203</t>
  </si>
  <si>
    <t>Cencosud  Colombia S.A.</t>
  </si>
  <si>
    <t>f8122b24127270e9d56842c26c87f43ab60d3c4805300a3eb170ef7d53e7c444bc8bbca7aa7da320e718633d05da29ea</t>
  </si>
  <si>
    <t>fd1130745099d661b580615e503e2833cb3962c295db31149ef666dba5ca102eadc27332765b1350b31fd0b26b08f1ee</t>
  </si>
  <si>
    <t>COCINARIO CATERING S.A.S</t>
  </si>
  <si>
    <t>ELIANA GOMEZ</t>
  </si>
  <si>
    <t>38c8bbf789abe069c5a1a96d7f502ee4ce11c338fc0c00a1f6507585faa26b932956cc1abde202011983f66e76bddf86</t>
  </si>
  <si>
    <t>NC01</t>
  </si>
  <si>
    <t>8765bec3dcfabf3e25b1c28130f7ca30dd982b8b503ba3382571a0f08b702d9e2d52672255488e0886db430205501a66</t>
  </si>
  <si>
    <t>F4P0</t>
  </si>
  <si>
    <t>20f63dfd6a52799f9b821262f3ff3b90145f654234bd11a422ff164fbf1b6834150e5bc222988686bd5757c2248f5bce</t>
  </si>
  <si>
    <t>093dbe59938a78b56fe10ec160c14b71e3abe1d58c236bd4a60a6fa1377b411ccd462371edf999b93e57de227ec254ed</t>
  </si>
  <si>
    <t>770d76928d42f49d0798b57c9c3befb5b44ceaa96b9123c7a6bc925f820fea69a7baf24e49b3c4ec61f6dfad97ad4a70</t>
  </si>
  <si>
    <t xml:space="preserve">ANGELA SEPULVEDA </t>
  </si>
  <si>
    <t>b77773ea2268cf6e1658ee6556324e003294a8f05d79c7bca2beb4acb3179f2384ebbfe3f0e79dcdc804e82d12f20e9d</t>
  </si>
  <si>
    <t>014F</t>
  </si>
  <si>
    <t>COMPAÑÍA MUNDIAL DE SEGUROS S.A.</t>
  </si>
  <si>
    <t>87fbb8b225cb83d2531212cfe1ef201c4e5db182a3b1510db6a6b2bf94442523a2e90a4c83fbb6210ef7b21931007636</t>
  </si>
  <si>
    <t>6304788b78ec3e94757ac24b6057f6cc0f124e7c41df0fe6275d42b923810558c9aa6c06f859955147e7d7d8d8b25339</t>
  </si>
  <si>
    <t>42a8222119b3e65599eb59edddef34aa1a727bc4a2c41cd64799dfd37f438a654ddbaa8fe94fa652c534d2e1c09a822d</t>
  </si>
  <si>
    <t>93854d021de212b450f0866e2aaef2f07524271d8da1c7840633fe834f24fd95fbd1d789efdead3cb6791631c0af5e61</t>
  </si>
  <si>
    <t>eb6853afaf843e5c573413e231549e4af58459cf7fe726ccbc1c9fa096091970121116fd26e1b537ca6ee60e8d24e227</t>
  </si>
  <si>
    <t>38051e67e805a6c6c1f519d518db418da6c879583999e3f79d284a3b6c273d5fd9c7bca7b28b4cf43469e9745a11cfc1</t>
  </si>
  <si>
    <t>1e979bb750a3792eee0a41fb0d85d2f6d7e5a6efa35fb142b7170c63c734bc7190ef6d357589aac3fb6f8b96bce08a07</t>
  </si>
  <si>
    <t>69757092c39f894e645437099eccbab18a9bd79d92b89968738ce9cd5c87c8f8d374b5ad5304d5349afa545048ae701f</t>
  </si>
  <si>
    <t>d62853f08ee5245ff4383f0f3881b116d905723c6a17b7f68997f83b287c590bcd0f2083fb60e6f25d66484341ea7f62</t>
  </si>
  <si>
    <t>69b3fed047477bd593c300dba4da22fb405439ca968c19259b091abc2351d7bb74a602b8a7874be4a05c3269cbe3bf47</t>
  </si>
  <si>
    <t>84bbb943144f956a424261c67b561ea23f9b42309597f94c0f1e313c51bf16e4beb8e1ea3533599bf7307438e4af3172</t>
  </si>
  <si>
    <t>94405717a059ef3545625e7bb042a4f4b9394d343fabed39f8cd2ae5d0c39d071f2dfbccbc02805d752fef6134536978</t>
  </si>
  <si>
    <t>COMEDITEX SAS</t>
  </si>
  <si>
    <t>50d659a382601ec61ac47fb1408ee46e6003bb10f4b7f5aae98dba4750580eb91f144975eabd19f2ed56e10c7cea1330</t>
  </si>
  <si>
    <t>ef8f8a365a5ee7c5f58f1ab450f5490d2044c8e38ef3ac935e87bb592f6a013765d0982ac2c540db49899626da7661e3</t>
  </si>
  <si>
    <t>cb9eb6f1a85ad96cbb6434d53c490ff0957789a688b4da3daf49388ec66e8fbc05f4def3da3c4853cb35c0b04a74ed55</t>
  </si>
  <si>
    <t>c66f5c42410d884d3b847f8a493147564cc2b2a0097a3e7786c58fe5935c003d1ca7d04f41f839065840302460531020</t>
  </si>
  <si>
    <t>POS</t>
  </si>
  <si>
    <t>JM Y GF CAFE SAS</t>
  </si>
  <si>
    <t>496e68f256196bdf1f4cd4ef096742b1ec8613972d55bef223b26204bda7955171d2d362cef32739b6555f4a4ef2ad37</t>
  </si>
  <si>
    <t>8f7e15cae46d0ef920d5eacadc8f804350b1ca485d8a19dba1182452d8d8f654d45c3025bed8e16e3b589a5ac518bcee</t>
  </si>
  <si>
    <t>FEUN</t>
  </si>
  <si>
    <t>SAYONARA SAS</t>
  </si>
  <si>
    <t>261136844465ef29849c3f38e7282d1088ef0a2e8f816e9058f709f37fda510523d92dfbc6a62398f30da2132e1f663f</t>
  </si>
  <si>
    <t>6 A 10</t>
  </si>
  <si>
    <t>3f8e59b4d48188854aca358f41c20308e5bd6d5ca03de3dbd70be6633f44518e3995ed140b3e904665ccfa1d51a43497</t>
  </si>
  <si>
    <t>ed22494a7dacea5d9fad7a41357b5f1e1ed42a45d7eb087d71c958dd6846687c39094aa31bb807ca5d20f88b80c001f6</t>
  </si>
  <si>
    <t>e5647a6f9a8acb1fc39005e6fdcd0e2381e255f9b92860969f07dd346afb6410eea6c5f8f186cb8e0f4fd7ff15b69d1f</t>
  </si>
  <si>
    <t>3caf743f93f4bb22b966362d4de31a8aa27be9c60b9b2b1d3d6073f6206aeba3325cbf30e985c33da9b0ff2a6e50db8b</t>
  </si>
  <si>
    <t>9e727e23f9de2c5b0f9207993e0e40840e0258ae8642eaa8a3a69574075db8c1d65d42c7f87998f1b8e2492885fad7aa</t>
  </si>
  <si>
    <t>841124b413ae547a0727ac5d9a9ed8266897d355b5e9dae0602c3abebec43783b744b18cae31155a4c568a02d6b18636</t>
  </si>
  <si>
    <t>cf495fea90a9ab1105f979b91092b5a705cb31173068cd9b1281865933527d824e935dffde7207e7d407e4edace12d1e</t>
  </si>
  <si>
    <t>ZA3E</t>
  </si>
  <si>
    <t>a88d5f6dcb22631de90919adbfe36fbf61dbbd939470327ee042953cc2d78158c9e016b65ce75f2442da5c48d746d206</t>
  </si>
  <si>
    <t>99774f8581af602e31c6045999f05ba7e43dbae117d49ab7bab9a3da52b5dc93a6ab040c0ceaa6120839b4fe85638a64</t>
  </si>
  <si>
    <t>96075a38dab43038b22318a03c78aa42980f2982e8d269339b0231ee9fd18a733915cd8cf9d4fc9cbf5edd3a27a8cfc1</t>
  </si>
  <si>
    <t>4504</t>
  </si>
  <si>
    <t>03d326c6da762bbbb2e7202a255c114b38fc4ca45e7350ce3d588243fd98512ced00a5a1f9ba7d65cdd97d70088102d7</t>
  </si>
  <si>
    <t>542c79f5b8bc891ab6a85311bcd7924700069c83a0a64eabf0562a7651e1aa70a064c68a023f05264b80abc959500fc6</t>
  </si>
  <si>
    <t>0a27f736ee000780cf5dad7ed55c6eb9dabdd87f7778b9e6d6d131ae7c716924467f6d34829ac7d708f174d6707a4664</t>
  </si>
  <si>
    <t>INGELPARRA SOCIEDAD POR ACCIONES SIMPLIFICADA</t>
  </si>
  <si>
    <t>c58dfd535f3a5cb25b04c93c621f6fca9a7b3aa6c015f86df1de5eb4070f4b0380c5bee5155b7e11873b54a38860c047</t>
  </si>
  <si>
    <t>bd33a221e38b716f1fe54e830a8fd86aab65f17ae1b600313790f1200e12baba878820f89c719faa7f7b51d519c10064</t>
  </si>
  <si>
    <t>a595e4fe67c86acce2c0993d19247930670adf7e8f2f77c5b33f4d3ff69034b6df43a81f670f3786b29a5dc7db6954ee</t>
  </si>
  <si>
    <t>77d45fd24a2900297837935794b95c3392cdcc6c84826d0904952eaa37f12d0f2df6726897f67fd597a47bd94df991a1</t>
  </si>
  <si>
    <t>2827f7993bfac032b8e91159cbe95eafc98a2e22e82ced9ff66568510adef6349d9db66648e490acf081a3596db91241</t>
  </si>
  <si>
    <t>b4fcc94ea6daa2b9f703e0a9ff99384f43b99321fa350c30058cfb6729261994819a8436fa53466bd085e4fbfb92a979</t>
  </si>
  <si>
    <t>638279c9dd9fdfd55e529a459a2fa60a55c4eb167e1aa345d31d5f4fdcbdeb56e7b2da771a6fdc07ebd25c50bf52b870</t>
  </si>
  <si>
    <t>fcd1174e3e902f81311903f25898e5a61b7abe038e5fe27afa2c0d18f96347c1f52e6e39370bb420dc670b3c9f4e9582</t>
  </si>
  <si>
    <t>4c5c8f9fff3d684616d82c8e17c9074475a1ba90157d52a1d141c825e7b61135f81305dc070fc831c73904392263a496</t>
  </si>
  <si>
    <t>6fa2a01908a0ab30982b76d68d683e5b1cf0926a685ccda2353f9393d20b718c3189f0a870674323db783b754f3137c0</t>
  </si>
  <si>
    <t>7ad7d2cde7064bfc61a9625e9c984e748a753ab105f4e30be2d67a84922dfc8db173985e20ee537f54c76d1c8e274052</t>
  </si>
  <si>
    <t>ENERO</t>
  </si>
  <si>
    <t>e3d0c4acae2bf0103bc3999106797ad5b6c91324065514d1ebe37119c7c7dd6f17135904d8336c55dc0742372289d903</t>
  </si>
  <si>
    <t>2b12584326eb1e393c35810e2ea58dbfaa542b63df248544d3fe7c3c8e42b2793eaa6b8466f3246481310c7fe54b4d67</t>
  </si>
  <si>
    <t>31d2065ebb09a5578de158d0c57a46a11145b9446caf4407bd6443319f597d29542c749a2cde46bbf12b7bd1d5362918</t>
  </si>
  <si>
    <t>5eba2359f01e7b0436132c2280be024b037a3e1437141cc4754ec10becd184cbb2b6721ab3323ab8595475d43c5efd25</t>
  </si>
  <si>
    <t>d25b06321a6b7e4166a45a19f5763d0788c10b8cb9d013df8724a90b93a81cefee5d9372146c2eb5ff38047c9d340c3a</t>
  </si>
  <si>
    <t>OMAR HERNANDO GONZALEZ PARDO</t>
  </si>
  <si>
    <t>31125a41ee5377642aa63d31cf41875fd6ccbf28b406f99df114dda13cbc69ad066ae5bb2c0e3e4a82e0bc954cfdcdbc</t>
  </si>
  <si>
    <t>d45057b3436a22d62996969742cb06162ab8e024412170928b13f6550057d845dc4b3e9942e681387ecf204689111680</t>
  </si>
  <si>
    <t>SYT</t>
  </si>
  <si>
    <t>SERVICES &amp; TRAINING HSE COLOMBIA SAS</t>
  </si>
  <si>
    <t>e06fc9d538ca64e2f9ad92a8a234158a0364009c386597cc9d808f847f6bdc21da9da5e3f6223f4b9db0fa898078d963</t>
  </si>
  <si>
    <t>873cfe34205897a93730c83bb18636a39d22a11896b0e57f5e8a54860fef4c203ae64bc075a7c007cd4d4aa2de718d57</t>
  </si>
  <si>
    <t>8f3d3654a67efd91b241ce702f23cdf251d9b7d854e1b2ea5b0bc1bcbf0eb833de3a05f6a1dd52db75beaf4efdea801d</t>
  </si>
  <si>
    <t>233fb7708191657d8fa44b3bccb9806bc6ad4af579360c27fe63e6a794ba51a271371466cf0b255b36a968e9b7c7bb33</t>
  </si>
  <si>
    <t>98a69635a730c16395a734d8374aaf3c5606365f1ae7fe3c3ffc2c86ef74b53b6bb3d95e136b65f07fa8a0b859945eae</t>
  </si>
  <si>
    <t>cf888f2672ef48c70daaf51c6605f82f426ba832e2208d11968d814e679f6c1e2ad07145e33d4f7bb68a34b6b6364c43</t>
  </si>
  <si>
    <t>54a783177e2353c7651e689808b8f94bfb816596a683f7359e9022f9a78e858e104c1fa43635f5a45e64f778f431db03</t>
  </si>
  <si>
    <t>SILLAS ERGO OFFICE SAS</t>
  </si>
  <si>
    <t>5607726cd3ef7bd790a6744bb3b7294e9472bec461821bbc19d286fdc21d398d68ba21978a4e748ff2ab2b90dd9d2e36</t>
  </si>
  <si>
    <t>36de74a7caad74f4074e09c020e946fd6f28387ce074cd5af7fe296d3d31577dc0f0f019ea8a0744c66f5bc836784d3d</t>
  </si>
  <si>
    <t>2f405f39f2c74234746501e7f2f6bce24af440598401e65743136f5e710fa83dbe9087a51d4f9d6b66d79cb0c51d33c0</t>
  </si>
  <si>
    <t>Q632</t>
  </si>
  <si>
    <t>Consolidando sueños S.A.S.</t>
  </si>
  <si>
    <t>0a1c481966970505c3f01b29e93a01ad5faaaf5e83c1eb17b227f923c114d0a194fc45a21e6c15ba77cd16a3b0a74501</t>
  </si>
  <si>
    <t>NCTEC</t>
  </si>
  <si>
    <t>d8fe5ae6b4a411c3f7c88dc82ee90118299e3c96b1e3ac7776a865ad6c7ade833cfbbf9d4975cab33e58c9de879bc62d</t>
  </si>
  <si>
    <t>03FZ</t>
  </si>
  <si>
    <t>8acf8063e8746eb114deaf82eeb844a1ef3be63c0201e3935bc9fb79c6089285692347a90beb74c9cd6cb0394982c3c3</t>
  </si>
  <si>
    <t>C00295</t>
  </si>
  <si>
    <t>801be23a0873afa912ae85156f5db5d508784aa610f03934080c0b42ae32a79f0c7e9eaa9f51943a3ce9d9f231746b16</t>
  </si>
  <si>
    <t>544f60c4b70d6535b5c4262cc00f3a232048a630063eeffbf66d0e7ada698abdc961c238b9db310d307fa26abd33a788</t>
  </si>
  <si>
    <t>1d6aab469dd6fb76c8cfbd7b29627803b706c3ac62102167effba32ab8456475c63e1a7c9f546ae98d49c3f9c7734965</t>
  </si>
  <si>
    <t>4b0019ce09a838cc1d382eeef02d73f95696a3a5e81a12af17f350d80eb82d6d5e1124dcca4c89f266fa94b70667472b</t>
  </si>
  <si>
    <t>74e775d244fa8cd1a421cf17ddb1aacb4f79761889e5fb2d873ed1fadf904d405a7e2847134de3d4208514040cb3e84f</t>
  </si>
  <si>
    <t>EP01</t>
  </si>
  <si>
    <t>DONUCAFE S.A.S</t>
  </si>
  <si>
    <t>45e39c230aa8b34b4b20263e783e2799589b2b6c8763edbb78c2d64791d78c901cfabf3ae05fa4b240bd479e6a1824a1</t>
  </si>
  <si>
    <t>4fded23fcc86c76ca8daa2c44680909f06d28f0ca7c73b9b2b0421a4f89f1caeedd9e1cdde49fd62cce4a92a0b745570</t>
  </si>
  <si>
    <t>7d391e3199028cfcf8a86a0a08f3468381886fddb4239f3d5e57c4b2580bfa2d56c213ed706983e8801a20b65b7f8f31</t>
  </si>
  <si>
    <t>f50dddfdf5b98d22c9029bc1e13922438e9f9e6c8b005d8b3f204c9a0317ce3ee3c11a911649b5a3ce65ad150014c155</t>
  </si>
  <si>
    <t>70f60cdeeb447bb0d061225380372dd8776d53a8699c5819f0e26e2986d74930303f58ad163d71024088a2894aea2459</t>
  </si>
  <si>
    <t>4bfca6cde1968703c00b7903473cd799b82d20018a2b29360976d698dc9660df51d145c9fa7be1e97120d95daf3f3ef6</t>
  </si>
  <si>
    <t>53e67e5f9500b64be87b2d80c66b796af0739a9b4ce0dc8bb4f8bc3d60989fe13ee7600ca1833c2c2d746f19f28bf15a</t>
  </si>
  <si>
    <t>SANDRA PANIAGUA</t>
  </si>
  <si>
    <t>81be87235c533685e7a8aee3268f6c53299edeb4677a1b259862f0d34e7729290e1d7705ee1ae1f185fd883d6240b79a</t>
  </si>
  <si>
    <t>45bac01fc59e56e01a1f280d96e11b8a4a27e52d5734e451d3f4c3590c7daf1edce338ccc4ad353e34a9ff8d65d074aa</t>
  </si>
  <si>
    <t>1a4d56fbb6088105bac9e83f2394f999b2cb90d410eda223d2b9e6a2cbd827b1fcc2d4d1f6bb57ae4cda95badcd68c5d</t>
  </si>
  <si>
    <t>9c27f5178d0244b2e85a57279b5153b1a9a88edb94e0a339c0a9315d64b2a92c36fc511b1a9813d7f99c2f758cbba5f0</t>
  </si>
  <si>
    <t>5f68f5269dc0aea103c82c34617a5cf6c9dfb68b60532ab07f1c87b01d372a0644234655907e25358e514b054a73f16c</t>
  </si>
  <si>
    <t>cd82adddc061f5552cfc29f8644da56cea9832503ff4c3fe4a996055e09e22d57ea04e11e912113ed08a3ee7b41b9f54</t>
  </si>
  <si>
    <t>67a561658ffd870eddbcaff6b78ec1aa699df240c2569da3123b6e56f5f51097af202a7c029741a503665da90a544fe5</t>
  </si>
  <si>
    <t>FMDL</t>
  </si>
  <si>
    <t>RENTING COLOMBIA S.A.S.</t>
  </si>
  <si>
    <t>672dcfc15c714e8eeb3fa5feca81a1d45e58a72bfb6ae6283c9f6dec988e6161b9a66e1dcf6b42d8bdd49e81f67b008f</t>
  </si>
  <si>
    <t>EP</t>
  </si>
  <si>
    <t>ENTERPACK LTDA</t>
  </si>
  <si>
    <t>57aa38c5cf0d095de6550bf507f30aaf567767db49cf1125666870d49bd80fa5f992bda40d32f3cf91b3c4a503acc2bc</t>
  </si>
  <si>
    <t>7e6fce2297cc401b916f4008f3ab654712b4736b821801f5997e39aa1ddc2a40d231594c6a5dbd74800ef624af7dbe5b</t>
  </si>
  <si>
    <t>3cfde8fa82bc1d572a4684d1a758ec8986b3e69f3e5519c0a32ead5ca68019856b9f6a8a9af88a02f813ba17fffcd2b6</t>
  </si>
  <si>
    <t>6f0c38241175dfd811311629dbc281b48b9cda397a0870c348771014d5ba1dda8fb49f4647dad0e0701165a5a44a3e5d</t>
  </si>
  <si>
    <t>a54358de27c2341c759f3e8f2fa36a679c65ea308426e1b480b97d83f7a56f94293df5fbd8570a42bfc4c2a355353e6b</t>
  </si>
  <si>
    <t>524d0ace9facdf834d154ba4442b9749eeaee4b9347b448c88813416ce727a9f42b4d4f1bb1fc5fc2a95c1668b83c49a</t>
  </si>
  <si>
    <t>FINANCIERA</t>
  </si>
  <si>
    <t>4016e7562c6998ca468f8af1b8f294491f9dd1f447b143991ad1c1e81e4dd984a4247acba0c92ed8bf46fa46a21f5086</t>
  </si>
  <si>
    <t>79a80da9a826f22ec7d17610b507e1170ca12ca893664ba8efca9835f5302fdd2ae23d8a76d5914e155ba4f1fec52b12</t>
  </si>
  <si>
    <t>33aa3a780e09f33943777a48eeeb76a65a872c8bec3665e199eaa963ebbf274b7b5c46299ff6860339f35e56854bc667</t>
  </si>
  <si>
    <t>9888b1763b0522e462ac37162c7b153c5d3eef16b4f2dc81c720a3cab78546f0c6a66f4d6ee941af1c2d81213d0e8f57</t>
  </si>
  <si>
    <t>93f4c65b99eeaa0c3b8b12fe307418dc01d66053ae804fd2ef974efb4d0c0b43a3f3a6d02811ee46e400b9a4d203a362</t>
  </si>
  <si>
    <t>730eff314a478bf9f3f112f4d089b6aabe93629c79a6f194fea47d6d6077ad2ec46f7296e6e3c03623e17c6a84ec1a2a</t>
  </si>
  <si>
    <t>7b3d281b56d62179436c2be4d98211e4af07fa300223ab99e4c1e8274bd36dd2ed4c5cd3e90dea64101c33bb93327acb</t>
  </si>
  <si>
    <t>e71573bcb90b42a10982c571ab95dc384ec267ed52f45fbfbf9f3e94a1a9ac926a33b62ed971f91253c36ac7f8168769</t>
  </si>
  <si>
    <t>46ae221301dc9519e3e38b0b4c39ed59055427c9d99492cb114a5ebfc4e1609c92518f305b7698394e514c7054791dc1</t>
  </si>
  <si>
    <t>UL71</t>
  </si>
  <si>
    <t>ALMACENES ÉXITO S.A</t>
  </si>
  <si>
    <t>e9f2c7f87cfc8797e4ba6689982fffc628986c948f2e24d031f6d53bd55f25071010cfb8e3c6df2fa4f99c89995ccbc2</t>
  </si>
  <si>
    <t>b8367ff50eef2ee0373e9d3c7f8fd4518aa723bab3b3108b5669c2bc63c6e4941a7801dceb3c926466f25e409c26374f</t>
  </si>
  <si>
    <t>e20593b71192dac05dbe2f22d1847b478330fb66dc8444e43774b2de4ced0e9c2dc32202c71e247151dd67c880d23f72</t>
  </si>
  <si>
    <t>bc0fb60de578271d8eeaa219c6c63669c9f2502dcaca9dcd7700dd0fea38b1147fddfa6f5da9f0f7407a219a1d6bb003</t>
  </si>
  <si>
    <t>a9a754a72d051cf228a5dab73eb7533530db4e5be626e6bbc642929be659538284a972d52f3a483619e19ad53b3c88f1</t>
  </si>
  <si>
    <t>b6ed0221252689288dfffb8118346c4910dbbb4ac35a61af715b8f28be315e10d10b39a261ac35bb44d609fdd6251522</t>
  </si>
  <si>
    <t>TRANSPORTE EMPRESARIAL TURISMO Y EXCURSIONES TURIEXPRESS S.A.S</t>
  </si>
  <si>
    <t>589c098a53fd7cfc3f06398156ef9300e73a6a4e257310e8127f1c51e87178e42dd798a8c43cd99258614b2083018396</t>
  </si>
  <si>
    <t>50002dbdb46b3f4218ccc1f66037a721152cd53775cd9ccd16b68342992e82a1926f7af79ec633aef20520a7ee042b45</t>
  </si>
  <si>
    <t>908dacc2a4b94274ee15bee83c7817f67d99f348f7b134757dd69c4725df326333974d56aec1811ced6bc86bd736ceda</t>
  </si>
  <si>
    <t>73892f47490e75b08b47c329283473964a03c267128f19c8187e6b6bf01843398e62988b4e930480977aa3d3da5fcac2</t>
  </si>
  <si>
    <t>ab90654f9a80acbeef8ce15fcabb2744f5a1fcfdf2224c4033afdfb2ab1eb85fd6639bb76c7fba3c5849d676481907ec</t>
  </si>
  <si>
    <t>1bcd750403d687ce52be99a223328bcc0854c6023b6ff95ce3549474cb4024c459c916951762997c7a59ee224fbb0ae9</t>
  </si>
  <si>
    <t>f548e83bb431ca357254457d9c967c101bbf806ab40fa523bd2eb625e92c192afb043cc890048f72d2dd590960400575</t>
  </si>
  <si>
    <t>8bbaf6e2bf14184b06fefafcdf33a9b819d59aaf93989cf826e362c0654bb2f71d9eb50d60ada33a5a18a26a232de911</t>
  </si>
  <si>
    <t>TALLER INDUSTRIAL METROPOL S. A. S</t>
  </si>
  <si>
    <t>40fe89b0b4631464277f5e0118521b75f1d872b707f36dc9df591b3d3e5e5bc2870e9ed3fcab4d6ec3aaa5a8e01763aa</t>
  </si>
  <si>
    <t>0d3f524a79c6123f27ef37e908df58332b99571198c56905af08048d0b1c4b97deb0c7c4e22a55c624ec9afd61145266</t>
  </si>
  <si>
    <t>a3e671e846a614bdfdc00a4966d5cea3100162a999ae57f03efe279b830640d1105012c4d7fc3ed5f7ac16b204faec8f</t>
  </si>
  <si>
    <t>b041d12fdee6f07140ce56839ac9c782628efe713a8ceff30411160ac729a3f5462be37b6cca9bbc6ac32eeaa90e7f29</t>
  </si>
  <si>
    <t>ae71f73e46cca3243536941dd60628b383a01753cc5bb226220ebab48c23148aba3c080b3a381b7dd8982e383e02b9b9</t>
  </si>
  <si>
    <t>cda84288ea2ee7b8496bd577ff949bdbb70bde6d177993c16b363766d2677cea3ea22e5f92c5902c6389c0fc25f0d636</t>
  </si>
  <si>
    <t>3019c3746f4d244bed03aba49dd9d6d781969d12d87077271d3c31af1be202c839a5c4df5cd510f497dda666ba4e61a7</t>
  </si>
  <si>
    <t>89be14c201be2f5e24fa0e81de501c94451d3735a85bca64589b38d71d37ed232f22c2b27aabdffca68c016924d6386c</t>
  </si>
  <si>
    <t>945c6a6becb991fb2f69a22b460decd8a2ec70b9def70c231c10ef74c0f3b5a9913d89dde5cee181e3c9a71f49b97da4</t>
  </si>
  <si>
    <t>21ad6794279cd3744aa35278a8342be6049e48beeead14e58ebb6860a8800cbc81e5eb2c86683528a16fd87e3a02130c</t>
  </si>
  <si>
    <t>7018b0e72e6fed209f9cc717778eddf8edad8774f365be2bf2f27b07ae63db2dc06a6e72525c6d9dfe52bfb6c83f5666</t>
  </si>
  <si>
    <t>PROCAL S.A.</t>
  </si>
  <si>
    <t>7bdc06f9026ceca5df56cee58496291fcdc1bfad5df32cdcae004e687acdabd1213d3877d97ce557603dc9a521dbe43c</t>
  </si>
  <si>
    <t>504031104000d0f3ef9849e90fadb9cf1a82c2be55dc40a581d0c6a1c6f882d210f7c9a88afe4d134011f98d3a13b609</t>
  </si>
  <si>
    <t>50a980552aadf5484c49ab143a7c643fdd542177818d38d950284a3ee9325f6006ebfa0f9e714f95dddc1d064f22b891</t>
  </si>
  <si>
    <t>134437f4b7f069fb3e6eb727ae8389d9c28eb5b1bc5e22c37c5e1956a8e6b1b1bf71d8fb618b5bc28b7cbe7a8f95dbb0</t>
  </si>
  <si>
    <t>GLCN</t>
  </si>
  <si>
    <t>GREEN LINE COLOMBIA S.A.S.</t>
  </si>
  <si>
    <t>306a58377e696ac58f9d32113b7ce202c0bf903a86d3cf653eef2bafa82f4b23e2a57e20f386a25db11007a0db448ef0</t>
  </si>
  <si>
    <t>DF</t>
  </si>
  <si>
    <t>INVERSIONES DF SAS</t>
  </si>
  <si>
    <t>716223363dc93eb8950758beead3c0310d21f4e3c9f11fc18fe02c24cf5d60862d7ba24f6484ab2051d1916928b4d879</t>
  </si>
  <si>
    <t>9f65956cc54e3d241d7406fc0d1a23ece551b9adf2b29cbd428c2e1868d469ffb92ee5938be30549a547cb771086028a</t>
  </si>
  <si>
    <t>8f7cdec99bd67d23adf4e65eaac28d3f29ca30cd6a62bdb8e917ecb43664d8f1f47d7a9b8819d95e0843fecd99ec1e33</t>
  </si>
  <si>
    <t>17d6bf154e89ca17be811941f5c9003b626a48017447ccbfce8626857382bdf9baed46a47a4aad12ecb39af86c3604bc</t>
  </si>
  <si>
    <t>2bbdb7766795cf7fa0faf79cb19b28d46a45e1a3f30fb4bca3008ba8cb8f6b07493bdb1313a2b8dc368ca1ecd652ffe0</t>
  </si>
  <si>
    <t xml:space="preserve">  </t>
  </si>
  <si>
    <t>6341d189de0713ac6d5fc835176b85313326613ad63b6ebe60c7e0563db933718b60f0aa229357e236b68949495b0c62</t>
  </si>
  <si>
    <t>CORPORACION PROYECCION SOCIAL PARA LA CULTURA LA EDUCACION EL ARTE Y LAS COMUNICACIONES</t>
  </si>
  <si>
    <t>b3a1c1db020fe800a87a6e46215bd67ee4bad794a1de694530fbad73f1229f43394713fbec63b776d0607fcb7cdc0faf</t>
  </si>
  <si>
    <t>09ac8a001ad9b7de5114e41fe4e1515e12b5d279712396125932353c3abaa6a2db971ac7e054930695ee1e55ab0b5544</t>
  </si>
  <si>
    <t>d324fa152059bc1f5802cad15621c4aa2bc58bd70e53bc08d8a02c30555a5fc5857fb8d66c3d64b1b9a3b2a0d3dca141</t>
  </si>
  <si>
    <t>F311</t>
  </si>
  <si>
    <t>66df0e24c1c5d6aa9432c8d6e6bf3b956e7d34018c99724ee8936b2169a17b40ea9255b064e9c88c6618b71fccf13ac5</t>
  </si>
  <si>
    <t>94f48dc02420944ac01021b8d0eb2b0354340d5c3e7b857ef8933c4fdcc5b14cca5af0f2040a333ea31cdb238db817d6</t>
  </si>
  <si>
    <t>cd5f5a2f248dce33d7421c6e176de3f9ae856a630af7f40ad84f5e6315521ee22ec20da8bc3117a747d8a4763d4bcab5</t>
  </si>
  <si>
    <t>33e7d6374eb71ef4f099369e20a4cd6da07104f92a315a895dd6688ca519df473785c1f6b2967d8453f579b787fd3ab6</t>
  </si>
  <si>
    <t>573bf69b761dc265f088eaa3484139dd5e589cfc842e2604144790d501727232b79eab5cd6d8b0c89c47d5e9479b7a0f</t>
  </si>
  <si>
    <t>734ae908a435788a2a797e7ea17d89f0cde6a31b1f740ce64540f1278047398ea2491455fab05bb9fbf66cd69d425537</t>
  </si>
  <si>
    <t>94530e553bf0fd0ea7896196b51ef6718dffb29a8ba97080e59a02a27b0ff598e954dfd1b84c00c442460813c9dede53</t>
  </si>
  <si>
    <t>8da676d2ba40a52ce023e59888399c387ac20710160a8af217cf38f450e611686a7aa3dfeefa3f24a90d72bb83b1eebc</t>
  </si>
  <si>
    <t>31b0f4c0c72badacbd040197e1d763b7de9e7696af87490d8afc5340a06e4459b7db29ca45c489925df41aca16f851ba</t>
  </si>
  <si>
    <t>06af81aea12153f3ba6cf117898008498f3bbd6707a2e6f2a952450b53244828acb83b54130dd870b4b7b2cb900b91c9</t>
  </si>
  <si>
    <t>bb3274fb0146b3822e7da2aa62e5016de2dfc2a216e4e1fefce7f62c8ee088e166e13c3112fd1cca30224ffa2bceb8d3</t>
  </si>
  <si>
    <t>dbb33e13058b27ed1ab6665012de9cecc8de72770278c47aad4c29b84022e6c95955d61719e4ee1373dbdd94cf2d4bd8</t>
  </si>
  <si>
    <t>22T</t>
  </si>
  <si>
    <t>AUTOGERMANA S A S</t>
  </si>
  <si>
    <t>af903c91fe8b8de4e41757371add338d30572b3664a4b6f1e322c22d26b35a5e02e1d7bedb85a4b453f0a61be8800167</t>
  </si>
  <si>
    <t>ca06d046099bbc0bff86ad5b4aeb9c5806cea2d6f3899dcca381a0530a597e3cae619c7c2cd1414542565653677f56d0</t>
  </si>
  <si>
    <t>6c242bf616730ba2a914ee61297513ecdc8a21d0de184d82260d85c8c26e03054d145e68037c03053236f274b57def92</t>
  </si>
  <si>
    <t>71a1824b6a6ffe58adad95add740b338d9ee28851577dfdfa748c899b2319bef7b81289f3bea415c631fd10fa2d7910e</t>
  </si>
  <si>
    <t>12d58509bf6d0f262963781ccbba18ba3ea571f91e0f4849a6c9a522ca480c84ec351c06f74c98b2ddf4f618f48a634a</t>
  </si>
  <si>
    <t>ASESORIAS TECNICAS DE TRANSPORTE</t>
  </si>
  <si>
    <t>84cd2c1f4101ab9255c14ec76051b0b8f1ee1062c4a94b55bbbd9a60c127defc330162ac6f547ab11acd6c01d5951855</t>
  </si>
  <si>
    <t>FEVT</t>
  </si>
  <si>
    <t>c5fed0a2f684a4321c4b4558c4b3e83b6de1ae5087d12ff70579c56cea704dc5a5c364c6114f60f2541e72cda62cb8bd</t>
  </si>
  <si>
    <t>TRANSFORMADORES INDUELECTRO E. U.</t>
  </si>
  <si>
    <t>a5bbd34a564b47622ed4a2be5b833c42957cc21d8b938b758d8757fac951ce1fa4df28256876d8f1a5b22f8ed4d7bc04</t>
  </si>
  <si>
    <t>b4fc9132d0b53baf98f5d8afacda936261f121b1c1f453b06914216c5d944acb2173a3ca196a6d01fb040b1f40cd79d2</t>
  </si>
  <si>
    <t>f464f5c573bfc4fee7eddca836dadbe83c014608abc506d6d306a8a303e225d51861a13c90dd9697f24e2088a8182d7f</t>
  </si>
  <si>
    <t>aab767c75135acc5c1579dbf62ea432236ac7312a0ce6526439b57e9cf3447770413ccd31fc70caed132e8c5184f84b0</t>
  </si>
  <si>
    <t>FV04</t>
  </si>
  <si>
    <t>FABRICA DE ALIMENTOS PROCESADOS VENTOLINI S.A.</t>
  </si>
  <si>
    <t>4affd24c681e3c897ceb3104d0db32269524f47f8f6ab5c3d17b1a5897917258c58072e48bd6c5f5552bd16839c44530</t>
  </si>
  <si>
    <t>COLM</t>
  </si>
  <si>
    <t>PARK AND GO S.A.S.</t>
  </si>
  <si>
    <t>846a33161dabb64a87f193d4071777fbcfe75693e1200bffbed535a9e34c45cdc0e0542db40d92a0e3a21da07d0ac752</t>
  </si>
  <si>
    <t>d5608bb0b69e81b5d654ae8d4a29668da6eb9f7169e607a98459c25ab786cf937b6a00d81569d854eb3efb18439e2564</t>
  </si>
  <si>
    <t>cfbd553185d1beae9a22f14efc5736592b29fdf78f6a397bdccb65ad5875f5b026c0f637a8177638b541811a76c3b2a4</t>
  </si>
  <si>
    <t>0ef46f4e96fcecd2ba19fee87c245be30292cef5c616342af08b5bb2e63cc05b11d21576f5c711ec1b3c7b6eee0338ee</t>
  </si>
  <si>
    <t>12868a9f324d474d64913726ebaa28cf11f6178e1747a1b2ce84019083233caab53890b40d9a5b6606eec8890903bcbc</t>
  </si>
  <si>
    <t>435aa8baede97e63a4af2914ed02b35948665f5438bb932137c23ba182c72a7b040bce692c29eb14d06b40f7abf1861d</t>
  </si>
  <si>
    <t>4e0ab0c76a3d87d28e5f1ea633435765fb73c7f4ac82dcfe5a4032273bebbdade4892755fae687e6bed3b43dc6528d31</t>
  </si>
  <si>
    <t>53a717e8c3a32639fd1bd69761d6b3513701314d278f0e8402747cd8dada336676c85ac10c90b07355b44349907d3548</t>
  </si>
  <si>
    <t>b7de12799acaf5c5739b000f8ea9299b53b3c5627f3db4b0f6f25da6f1abceabb8d25681c9366d8cbb2a278be19bbf6a</t>
  </si>
  <si>
    <t xml:space="preserve">COMERCIAL </t>
  </si>
  <si>
    <t>JULIAN MOSQUERA</t>
  </si>
  <si>
    <t>6393b0fa604d1143246b7cf768b53361ff81c3bbb9bfeef542acca6c07e8d8db4de7cc0a6f4f9d576504e3b9881cb8c6</t>
  </si>
  <si>
    <t>MSCJ</t>
  </si>
  <si>
    <t>HOTELES MS SAS</t>
  </si>
  <si>
    <t>50f11acd07f43c91487ba2e64a831410bb9c227755c0aaaab7bedf259b794a9945d1c63e67b7c4a1e5ceb641ad040f78</t>
  </si>
  <si>
    <t>24a455da53322aaef79f69e9172dbc1c126ca9e1be5ae6213c65dad5edc015695254749c80e5fe2e75269f8b397d5480</t>
  </si>
  <si>
    <t>75b0b3a43bab2b7f033a6ed7e9e627bdace5b5fe3ed1370ecd6a6e85600646f2b105c8b4249903c773a3e4f40f0537a9</t>
  </si>
  <si>
    <t>cf78fe1f0e4313b34338a7127fe4fcf47912ca553f6fed2f41a6b92b45a77e7d6a8cc7e478ad1c165b5b2bf75cced5d4</t>
  </si>
  <si>
    <t>a45977a68abb2d4f101bd45ebc390d25acd7337cb06e2e22700fbd6dbe69e72734edc516b198d9cf6d22fa18ee5bf4df</t>
  </si>
  <si>
    <t>e8f53e72651cd94d3486192f02f2034f3865f78db0620b1d0c478c13abb62a46844e18ce6f1213f736ead49e9fb410ef</t>
  </si>
  <si>
    <t>DEE41409693</t>
  </si>
  <si>
    <t>11a96c55590acd6d93fff20aa26ae2ba43b754b228396b8bbf3193172466ec96b096fe1744b39d0dcbf8fda1ad0d45f0</t>
  </si>
  <si>
    <t>DEE41435875</t>
  </si>
  <si>
    <t>CARLOS GOMEZ</t>
  </si>
  <si>
    <t>08081c75d323b18be069c278270522555e4a60a6b415781df762376172d531a1d80724726557468422cdd4bb660c175d</t>
  </si>
  <si>
    <t>R1FE</t>
  </si>
  <si>
    <t>23ca179f9b755c5161149424e3cabb1178e9385fe23b48e9d29c36c53ab8d8f21c36cabd5049064a260f3bb0d8638171</t>
  </si>
  <si>
    <t>94ea0f64c1388360d71aaa68e355657fe3b1a805453b5cb4cd83d686f0a7584e6b970e89b2119d8cf25d9cdb25e397c6</t>
  </si>
  <si>
    <t>c3be60e3421ec5cd33340616e42708032542c2f708f326742ae8022cbc001516fd8eac4462823035173fa34db7ea7df8</t>
  </si>
  <si>
    <t>ae0e5c180e28dbce91824a2b2d56e347e4e9791b57eba85f886748f42570f51fe60c3b11972973edf24b980cfc5e1e39</t>
  </si>
  <si>
    <t>737aedfdcfd21e220b2dbda09df8fb2b7fcc811905cb543d033c841ebfda45957777fe6303a67602bb637d74caeb6fb2</t>
  </si>
  <si>
    <t>fe825418aa4a0df68f2c8b8fe3139c079a05b5ee98e773de70914f22d536e7cf01a370e165ac99f99d4f0e542cef80fb</t>
  </si>
  <si>
    <t>7fec46d30719409efed58789d3cfea4be78fd530025fbbcf836c51ddbaa5f10ae2dc8945c5a0b1aaa0c15005fdbc71fd</t>
  </si>
  <si>
    <t>d7031240ecd1fb21c1e9351e197a38eccd66339528dd2d70edbd58d46d8ebbe4f2fb48bace0782d32e4f747e25708946</t>
  </si>
  <si>
    <t>H82C</t>
  </si>
  <si>
    <t>f5f40a018836b58da2228a88d65ef77ce6956373f03aafa3177a0900b6ff27d91b851a60b8f27d112d7dd4f58197c66a</t>
  </si>
  <si>
    <t>1eb3fb685e6799aee88f537fe7b4547338f3e57b79a1f71a98a9dac94752aa65b5e9227947b0b3c0703b3d00d9c9d5de</t>
  </si>
  <si>
    <t>0ddeba7f0d1d0d6a941081f724214780c861890983bc9bd9aabc0656e71e0ce5e44e118d3e62c0a52d007aaec32c4962</t>
  </si>
  <si>
    <t>63fa28a8b10433454104221afaeae9beca6b98022f77c2d09bef36ae242288abdb4b3563eb1fd92e3318353dc239d451</t>
  </si>
  <si>
    <t>7deecf978bf3ffb27d0cc95770a0629de652801496ffdb06790e264b3c8572d54e127a3adaacb03ac4e3c41ec07569c8</t>
  </si>
  <si>
    <t>1b66829cf32c91538c097bdf67ac3f08196dcb4828d77f76ee778f2f369f85a309a4f87061ffad1d05d23d4e766d9335</t>
  </si>
  <si>
    <t>f68a219552033461be366130cca1283ac387b497c8e45b1d4c811c5d38a7308465b6c93a416c5a57a474b374ccdb3f8b</t>
  </si>
  <si>
    <t xml:space="preserve">NO </t>
  </si>
  <si>
    <t>06aedf655feb99da879cc5e64627c24f1eb21294dfeb4025f0125f9b763de4d71596c4f9a9c2bfb4fb4e270077c22346</t>
  </si>
  <si>
    <t>a6eb1e8245d5e5b671502a1d11e7e55aa921139248eee1fc8b02a3628dae1800c416f5562d5151b593a971938d8c3b07</t>
  </si>
  <si>
    <t>BIENESTAR</t>
  </si>
  <si>
    <t>4f3e1cc879790f85f43ed57ee5a72464ce21fe03be64ce1435096771aa67948545f05bf4b64718a0ad08056a86436c36</t>
  </si>
  <si>
    <t>f1afa204f156284c67902af8620ba1c874a5f6ae1b8015b841a47fb1b14a39f1e02964a772549b78d385d430162014cc</t>
  </si>
  <si>
    <t>6f06154b72e8a4c3197e1df823fa139820c38f395e8a29da86d46d813db5738c21f6fb9203a4b501daa94b7b690bbd84</t>
  </si>
  <si>
    <t>37229e122e68e06a4ff5afbfee9c10907dd8cb016bd8ad6851aa9ca3da06b6e7b6cdcdd107badb55a55789bd31af5ace</t>
  </si>
  <si>
    <t>133ca58afae1180d4f5a2d8e933ca2d009ae5847836ff01c2d2d0fa595c45e709a7693fbb1ec59c3d280844d03118540</t>
  </si>
  <si>
    <t>c3deb2a812020cb803a7ff603f5af6f8eacb63657cafd8e1ffe3469b82679707934d3d512da5c53bfc8ddba8eb532094</t>
  </si>
  <si>
    <t>6378967ef8d555163264831bdf6d784f7989f7805de7ca50352fb6a0acc1251b8b51cd9f006ea6f154e962d98805d5aa</t>
  </si>
  <si>
    <t>238deb3bc73a74b84297f7e932b6242261f7a609fd065abd3f8ad2c816df0bbf48f123ff85897c2250cc660213a71c8c</t>
  </si>
  <si>
    <t>6c52cf0daf76f4f364cea0ec72ac28d6aaff1ca80254dd02d1686e9979a0b5e5f3b6fa595cc617ef7275360837314772</t>
  </si>
  <si>
    <t>ee7cb3e9818875aa2d12cf4dd73c2996c390bed81020938050e41f64d24898a47137f2980126d926f98371be8f4b2b10</t>
  </si>
  <si>
    <t>81e4b523610b16ebc44ae282a8642812e71727c0056861979ffcb94104906a333626404cd17e0413d24b287180458e9d</t>
  </si>
  <si>
    <t>FVZ</t>
  </si>
  <si>
    <t>Zippol Limitada</t>
  </si>
  <si>
    <t>2f9dfa7c2d0d4cd2d8b4dd019c3ea346af17fb6519f559f8ffb30aadec18341f88bae69915cac3f666d932f9b50c4759</t>
  </si>
  <si>
    <t>65a99141a1adb6824cefe69e91910873a256f7d6d5fe738ce53ed8ced84fe4af1d175ba6bba0f6a29f47db71cb789398</t>
  </si>
  <si>
    <t>TQT</t>
  </si>
  <si>
    <t>AEROVIAS DEL CONTINENTE AMERICANO, S.A. AVIANCA - COLOMBIA</t>
  </si>
  <si>
    <t>0f6273e3e204870b6c93154bc751359c0b5c1bbfe13e4228c9238eee4ae4a2e44f98d12bdf6d35213d6039917b02d9d6</t>
  </si>
  <si>
    <t>196a31c03b97ed5a243852f84d154afe59de49dc35970a1d2e3093f5e8653e507e9ff0e1edcf35183326ffaf9dbf42dd</t>
  </si>
  <si>
    <t>744b53df72090200cd8ba531db3aaafe2d39671df8ab46f4da54713ddc17051dd2af894e4fd0c4096ea5928ae6355a31</t>
  </si>
  <si>
    <t>dabb1041df55e34d048c893957c14fe2716f83d5702b90081b25fdc8e7f783e7b83ae48c9631feae1add7451f8fc5e6b</t>
  </si>
  <si>
    <t>863251b2ab5ce7a88bcf07fa7afb015c6c85a1d067d4af6930c04d340ea2c3f6bf88b9100cbaae4c4adcefcd4aaf68af</t>
  </si>
  <si>
    <t>4dba74899c7c3ee110a905ee13b89f4b4d153ecdd80e6f34d799e8e5ff6ffdb204afb35f4e08dc4347631b71b8e44408</t>
  </si>
  <si>
    <t>012e156547057822f98890f50cefd25a951d657aa68b48d2ae326dec25bb99964675d3522d5e1d12143ec037e6235d84</t>
  </si>
  <si>
    <t>FPEI</t>
  </si>
  <si>
    <t>c33749b828e45560fedfe7427c2e7af6277de9d359a886e7e7d2faee69ab894ad1d99a208c6d80ee733685594cd58169</t>
  </si>
  <si>
    <t>066565f00472792852b2432cd27d300dcd01a62bf4487a7b7783c37e9f881635db7a6dcd413f7d585c51b4fd66a1c72b</t>
  </si>
  <si>
    <t>8faff793dae1a7befd45bf8b3c4a118d5f62e6deb7e5b9197419858cccc8508115f179a411ae09b35869ccd702538852</t>
  </si>
  <si>
    <t>9e09a58ed72c6c6fe93ed91c356fa6df1b209e2ffb4be96e6d633bc5c7f9411d4c311046fac6b369dcf85c2be9bea2f8</t>
  </si>
  <si>
    <t>c45471341a2212575ca67097f5f0a2eb01a5a01a9a01821c8c6650bba93711b5939445d49af211b69014e808700e89dc</t>
  </si>
  <si>
    <t>768ee24fe104f465d70bb106ad0d01589566639a01e037559633161ee8c401fe6bd061c705e860737ec976f8f3da8d4c</t>
  </si>
  <si>
    <t>c7d09aea687517476a822ca683cfc466686f1eef9540f7e4743bf6ee36f666117adc5ee8cf0ae72c603a32dd21814dd8</t>
  </si>
  <si>
    <t>NC2117</t>
  </si>
  <si>
    <t>ea86bf65dda701c3933a6e55b72f4c6db0b250f1c19758c67c8b7e7d83499e910224e5f903f3f4b48f2f3eb534c7c752</t>
  </si>
  <si>
    <t>2db72c3bde30b92e92796fef1feab9dbf3adc73843d76de5ca663851bb0c9b1661544e92dba459fb0874561671158de6</t>
  </si>
  <si>
    <t>2c2dcd744dd391a6c8fb93164bae5ac22b0e62bf35caca70284d2e57a150385f3cdc518f2cdd6d7a6650b8e8bcdc8761</t>
  </si>
  <si>
    <t>NCPO</t>
  </si>
  <si>
    <t>INVERSIONES ALIMENTICIAS LA PAMPA SA</t>
  </si>
  <si>
    <t>95254998fe9de372519efebc6ec7abdb57c74bd592c9955ef0251021ea31dbd661316a27ba6111c0ac5a238a695b9b54</t>
  </si>
  <si>
    <t>c1d7049bba24f994cf138bfe46374f06993d283f1a3c09f8085cf4ab494417afa91175c43b4e4c51916095e710cd40ba</t>
  </si>
  <si>
    <t>FEFR</t>
  </si>
  <si>
    <t>FERRETERIA CONSTRUORIENTE JE SAS</t>
  </si>
  <si>
    <t>09a9a154bcc371d1d40d54078e1f79d31ee2fdc9fc64c2df5c4c37e66d8b998ac89e624d0ba82f4ad2c2024eadf53c03</t>
  </si>
  <si>
    <t>37fd6cb1c684c94cf1c42c7a4f1f7a8d590a0a9bdcefdf0265fbdde3cfdd4ede818e739f4be2f82e29ec2ab444bb7c04</t>
  </si>
  <si>
    <t>ff8859ce73c848219cdf39bf9e509db6d79129b7e7db458f97fe230f087ccb3785e87d304107756683e53b8ac57951ab</t>
  </si>
  <si>
    <t>b287dc431a46bb610ff63fd86a3d05bfeab8ac65bb36f7163585b9581bdbd12d29db3e1f9ebbb6cebcb0998d040fd4a1</t>
  </si>
  <si>
    <t>CODIPLAX S.A.S.</t>
  </si>
  <si>
    <t>5a18e173604fd64c225f9afb48305cf31a9b2c578f0eb174ac450ee63b8e4177a984d6072e626ea304aa17a926bc2387</t>
  </si>
  <si>
    <t>PTO</t>
  </si>
  <si>
    <t xml:space="preserve">DIANA CAÑAS </t>
  </si>
  <si>
    <t>a85f4e14a095d8dd1ca92e9682d72d14c3d238e76cf0eecdf8e4b66ba9158073784d79fbc3b36d0f18ce39a0343161f3</t>
  </si>
  <si>
    <t>d0d61085495c23ddbf05cb0a7a2d6b736917838e4794474fd7d10b9669fbed5f7e66cc563eaf1a04f44486e319565f93</t>
  </si>
  <si>
    <t>9912</t>
  </si>
  <si>
    <t>ed925a1f12fc6d00e56afd4b8d318880096c4c6c7409c1d1b89f7af8f3ea91f436e645cc3203558e8b89bea587961cbe</t>
  </si>
  <si>
    <t>cc8191c9f073e65a80d24c20ad4e9274b57add09035e784622d4462cad961303be24ae98ada015f261f593e2862c0080</t>
  </si>
  <si>
    <t>d725784e7735ea5734e1a0d5daa603e6efe1d6a838baa1633d9b58117e9a8fa08a4c8242b8dc721d2ff5b04f58823aee</t>
  </si>
  <si>
    <t>cd661fc8740b466e10f266cc7ab374fc2ebe42da15f0b5576f21a2a030636bb08fec39e19a4a8179bfc324446f061f3a</t>
  </si>
  <si>
    <t>f63a581869ee095c145c593fe5852331ce91736e24150202f5f824dce9da668d1fc544aaf0459cfadfa229e5e126f7e6</t>
  </si>
  <si>
    <t>9bf05a00a0ad1243af5ebd75759a5edbae6eab1a2b4c3f8f55de6a39267878527780bf87d8925a90202c367abe5b9a9e</t>
  </si>
  <si>
    <t>00ca5607bef9758fef677fa0f9eefd9a1ce03fe709f27548b1617a7639a46108688d43ff0aaac2d4d965a57ba1d04d4f</t>
  </si>
  <si>
    <t>TRULY NOLEN VALLE S.A</t>
  </si>
  <si>
    <t>df505a8448c589b3c07e7df4d574593bf1833b774286bf9f8bd0ae8497d157585eea139e82fdc83f1247c11bb65c5656</t>
  </si>
  <si>
    <t>5335a94a6d7b6b39fd5d670044e9a05754e9f0585ecffbf3e1d0217dc03aee1540dcef96ca38cdc844c15c400c47d77c</t>
  </si>
  <si>
    <t>24cfb4748b200ec5ab6168b2474cff661fbc224fa38ae0f3fa7e0bffa7fca2a7020d5d1f42f1bcae961729a6da1a3e2e</t>
  </si>
  <si>
    <t>7c686e8d44402643fc0ca9c24854c63877f6a0a34288075631ad8e8ed21f1fa37d3494478b48c01a1c04562c61b3f4d1</t>
  </si>
  <si>
    <t>9b4c8725be54604a4dc85c502111d67530bc024a57832fcba538794a0f28f40b0c9669b660424f0f9962304c18b90f2b</t>
  </si>
  <si>
    <t>61cc5f1a047c3cdd065699debbf8aa6ca1dfc58e4a9c0146352f5333f5b088b12afc22bc0e90fe99b43cbd7c1f1bf7c6</t>
  </si>
  <si>
    <t>a490cee3aa7b3a343d4fdd10199cfd655d150797fb6e24f685f6ad7ceb80a9420dccb62118064796d21b5d6d14cecc57</t>
  </si>
  <si>
    <t>aaa3c7b6388ebe697bceb139f3cbbb40f5cf332c36ef5a45a68a13aecf85a5944d60109dd50dfa3d9d8ca753b3518f68</t>
  </si>
  <si>
    <t>79bc524b996953996eb9fce5bf203c3c9fbea2a1d43995c4184316a2e2021e6276264268e3cd4e44c7aadac338bb8ee5</t>
  </si>
  <si>
    <t>c333602cf09ad9eef8744d55dd8dfd34e143ff710d0ad6d16574833625b5c423681990e4bd5b20068bef69cf8104b017</t>
  </si>
  <si>
    <t>eadff8b2c81011975c54a794c1ba8ffe38bb9a856759453ebed5924dbc593b2d23e192f9c08fa6d27a4b4eebf868a6c7</t>
  </si>
  <si>
    <t>0df1b7c5c799257d9c1aee30f80b5bc66030d9828d556981298c9a3e29882bf6f3020d202240321298aa898b193c16d2</t>
  </si>
  <si>
    <t>87d21be2700df4b4654b37a6101a6072b4b2e5cceac29aaefe1dcffda2010e796cf1d0577ef03c9873a9c2e70b4bb270</t>
  </si>
  <si>
    <t>0b6f9e67622ae1e4433424dab273ce7929413e9a983eca99cdf999abe25188dc1e7a6f4b206e9f87630c0cb56e90e64a</t>
  </si>
  <si>
    <t>TECNOEMBALAJE S.A.S</t>
  </si>
  <si>
    <t>cc67d4aa1c62cd37f3cadf3c30dd6f8d38657b23b6bc3bd0e035f7d546a7c86c977a4ea8266c753be1322b30140919ad</t>
  </si>
  <si>
    <t>89011c4d3917ae3b4c8183c979fd09c25473e053e61f64cc378ae29dfa57c07a40642870f60c8117eee65b47a180528b</t>
  </si>
  <si>
    <t>4ce012df26c86ebbad2019a4b594f2805f6d215866bf66d86ac336f75be6cdf1892af5848e67cf070c043871d2e1a6ea</t>
  </si>
  <si>
    <t>742ea224e25370b03260d19fe7064b43b548ccb0f395c10fe499d4ea1be1555e595618f8143277c2d6739718ba9cafae</t>
  </si>
  <si>
    <t>8cc671c46e816967eddac8bb45649a2293c3ac2e41ec34edeefe816540baf7e5d98f01b8ea4e5188e6e6f549df312104</t>
  </si>
  <si>
    <t>FECO</t>
  </si>
  <si>
    <t>COLCRANES S.A.S.</t>
  </si>
  <si>
    <t>482700d7743291bf8c2582f6daa0bca07eb8a4a26f9adf564b1da0fb291c33d0ecbef28963cabb199f38b9adcaf3a9d9</t>
  </si>
  <si>
    <t>67b34bd323b170ee2fb555fb450642195a6baeac7c970ee6910fe6d4cdfa9a1dadc4bcd72bf365f298fdbefd83fce2fb</t>
  </si>
  <si>
    <t>c13ca7d1f5cf821d11d99cd2a7a1ffeb81a44a634c93d37fdd182b8b62673a739bf79bf1306e862168459d6f7e5112d6</t>
  </si>
  <si>
    <t>72def4502a423626fe1843c91ecff9ea34ca6eddcea6c1d2036b5970d2e90b7119f7db267f6ef2ec9afcd07e638a24fa</t>
  </si>
  <si>
    <t>7f4826633f928bb4ed0763f55cbd6f1131d6d924f4e22494a66b6e5ca4dad3648d91e4b712c7facccfab881009339ff7</t>
  </si>
  <si>
    <t>513ef3124bd0899b47e99625d0924d7bf64f42880c87e914c820e62ec9066214a6cc96b6f09dffb22ceedd4754b69571</t>
  </si>
  <si>
    <t>8784b2173eb8b8eaf5c38a2e057a567f72fb4f6112507318dfefd8c89a8fdab30716503a607e4e28b19c9a1e0d12e2e7</t>
  </si>
  <si>
    <t xml:space="preserve">CARLOS TABARES </t>
  </si>
  <si>
    <t>617a136d803b7f04b4d82d7de7c40fd09adfd74ce4ef2d464d47302f469bfb78cf6f745434311dec5b26c4ffa55f41b8</t>
  </si>
  <si>
    <t>00617aefeca96cdcc831fa741e44e5f516b71314593117d50b3406f3c85ae05ce1717e3799989ac6e5f5ec10f4e1367e</t>
  </si>
  <si>
    <t>8c96a68765f0c63135987dbcd3c298222587fb2ab7e6f25a48dff73bb23424863cab09ce9041be7fd16fe98b1dde12c0</t>
  </si>
  <si>
    <t>e1b93088083d57ffd4d3c7133caf9705c2c73dc7d2f8d8e0d1c5f9770a659645193eb1f6fa6968a356212779e79d61d6</t>
  </si>
  <si>
    <t>0c93312a2a4982a2fc67b4fcb5291aea856de65bf5ca852c969818c2238ebdde41b5cd5db1a6b5e84f2ed492d9de85f2</t>
  </si>
  <si>
    <t>54958db753a1d495cd85a4e20acd86e112154e1d213f589363a4168b1897747676bcc79651ce4fc982aa4aeb801f24e0</t>
  </si>
  <si>
    <t>CCNC800</t>
  </si>
  <si>
    <t>ae56dc3a7435eca01cfc828ffda0492b02766abac7e22f06ecd9645166252312881d5542dcd14e751a9d4011949fd7ed</t>
  </si>
  <si>
    <t>e657548fc297119741d4b46405e57b6b37d42e9791bb0f6043684455a3b4c18920b7f6ac45696abd07e99e5235b1a648</t>
  </si>
  <si>
    <t>cd6b236827c958811722baf71038f167103b535bb36081b9f55ae8b79c4d582a1e8ad95520edb4a06e5a53c19d54145f</t>
  </si>
  <si>
    <t>c02e8136775f2f3ba1b6b370361ba80a82e6cb45b5a50e455586f95c3dcb5ef07149d1e113abcb656199d65daa029f75</t>
  </si>
  <si>
    <t>2f1e08a28be5ea11d6c72d32cedbb2c3cae55631ef1a993a91172ef75761ba2400a27815fe34f308b7bd2192b38f2ebb</t>
  </si>
  <si>
    <t>c5a14140065f1a4947764538742cf8200ede51e227a01fedb807018c4251087592b96e5f1bbe62827ca55bd756fd6e46</t>
  </si>
  <si>
    <t>40a5d56c242d7d02e5a88ade68080fc919dfa359ad3f4824c0c71d984a92d1649f7cc6117cd537e13b338a4aa51e4880</t>
  </si>
  <si>
    <t>MÉRIEUX NUTRISCIENCES COLOMBIA S.A.S.</t>
  </si>
  <si>
    <t>CALIDAD</t>
  </si>
  <si>
    <t>71c26e48b277c6686b97d10b6927577ac49bd3412ca7ea3656c90202ee768ec77dfb647d92197e1d7658d2d79bf11350</t>
  </si>
  <si>
    <t>96b6a9b145ac0b266ba262aa7b1c007acc87cdd8599cb724ad28ecc8157969154e8b77e8e90f619265da689d5cd920a9</t>
  </si>
  <si>
    <t>32e0790ae4ac4cb52e0afe7b1e61614029296d6246e8d9ebf6716d2401ec775a52cc3372da02195f198a78f1eade65e9</t>
  </si>
  <si>
    <t>37a8dce886f6f93203cb1fda00e665838d8c8c4f3b48f464b2a01167c53b89a37008a73ab15e3812a9cbba4f58d47168</t>
  </si>
  <si>
    <t>fdc6bdb9cc98010e4af8bae0a12ffa9c130e8ef69b2ba79f0c2dc43e6b442d6bb09354337772468564b9cd53c10e4aff</t>
  </si>
  <si>
    <t>945ec2d3f63f21ef6fe36508e561238b992c2d50bfce076c15116df74930b579d6c05ff895df93baed275276d00b8e82</t>
  </si>
  <si>
    <t>d5378372aa3877101db8cd61014b762eefa16597942c8202f04da2386d859f0c88c33cb784cae0f6f943275d6f7c1ed0</t>
  </si>
  <si>
    <t>CARTONES NACIONALES SAS</t>
  </si>
  <si>
    <t>12649c7381c39fd1e3d04569540636e37294a503392d479ca1d33d208f23b826eb1b05443d4c75246e4e9fe3276302a6</t>
  </si>
  <si>
    <t>12909f71b9fdc1f25d9d51f632eb0fca5a3381677736e79869ee83e1b1e169158018cc7e7223a6a73bd4ab4ed78c19d2</t>
  </si>
  <si>
    <t>6adcb0a62e3f11ec4c00c8eed67298441a7f629c46f4826847f7dceb4b1ffeeac48c51aaac96e1a9d388c27ff14812db</t>
  </si>
  <si>
    <t>35dda55504558188fc9d4bf1108dd9d2e8d205ecda903908bbe8e13d60b22eeb61b24f67dcc2b78d2c9cbcd5e84da880</t>
  </si>
  <si>
    <t>f5464b2874ee6b32bab89515341a9faa4829e683f63e613d7100e763fc7dd24ffa3a4a6adfd81b4f76ee40cc2de87a04</t>
  </si>
  <si>
    <t>65c33697f4eaffd4f88b57d7522057698c223f3cca1ace746de239722666c927fc6bc79759354bb0bde205da080cf1a1</t>
  </si>
  <si>
    <t>f0d20cd46d563f9d26994904d3a898d8e6dd666967dda7174655f1a58b1d3aa1cbdda3006f45b3639a82740f704ff086</t>
  </si>
  <si>
    <t>807f46323263201854528c8762e677a540de7d2674f955a53f3538fae460e8b7ca89cd57e5431c5ad9e5154f745dd185</t>
  </si>
  <si>
    <t>30dab2b44c36ec92061b76cda893fc3dd738f4446b9645bff78bbb3941b9a71090d27f35b225c2302f1ba96db44e25c1</t>
  </si>
  <si>
    <t>e3d2c6500217c318db91038f65780f62c30812a04a86beb623a1ade468e0c5238956db35531445da101daf5889a70c03</t>
  </si>
  <si>
    <t>9808892ca54a31affb1d6a91dbe4bbd2885e99bedbc0205658e0a463708eba0c70a4a6dbea12f468b9dc387d3b4c8a1d</t>
  </si>
  <si>
    <t>896e73350b059e0b3b51c5deb1912986abaff1677b8d75a8555c8e07903d0d6650d2d6d0271ed5a3c2a3856a881ded2d</t>
  </si>
  <si>
    <t>d10fe63bc1dc848b186ec17365820808db9acc1d2b8954fc1a588f9e6a4188118d201f704fe29309cea666a34f6b3ce1</t>
  </si>
  <si>
    <t>43492ddeee91d784277e6a04610a8d5f5ef81409ff457134f5dd0a92c64f80b6e1eda612c41812cbee86b9c8e4a22408</t>
  </si>
  <si>
    <t>6fec7b86a0a98e067136a33e1201593255e8eb5ab545e28e9c00ed5ac4ffd714cc602b4e2ecb89e5473d68de1483c584</t>
  </si>
  <si>
    <t>f60c12f6a5833fbf35f5dc6359c10e356309e06d5aa8feaa5db0212949f2f98e17a2e13a98ff2cb7301078fc5f7a6d05</t>
  </si>
  <si>
    <t>19f82b911a9b05b543bdb1afb6c6302afdeff1f0bfd5c4f93d8e2ada097db373172a9032c29bedd86208ce1c6be4b9ee</t>
  </si>
  <si>
    <t>a937348b2e21483a266572a568b44d99e0c3b346dbabca7415639745f6fc596165d12d6f2ea66257cc57414bd8eebaa2</t>
  </si>
  <si>
    <t>344ce8d8a9ce1b8ea931eaaa8c0c4c20d8d54fe922c67267def4f39254ba25da1b91b74e99f0749d2e05331334e4a410</t>
  </si>
  <si>
    <t>b1b055d2f2a49932513f837a6290462ce7d8cc03ffb76c3bcb020801826ab9db71decb9760da06a970deaab9ccc461ca</t>
  </si>
  <si>
    <t>075805b717b9a02359664be6e6eff307c56bf922b77b498489c84745a536abf2ff46fe507da5493fbdb54596f8bd2c5b</t>
  </si>
  <si>
    <t>2fabf59e2963150a5e5e25ef5ec0687c4eb2e7882cfa9d755db7ce4b7c436653e20b49961d379ea478a5537f08cb4b66</t>
  </si>
  <si>
    <t>41acd90983c1d62c3747c3b852afe7b4c5066f3e7eb4c781810188bf5640b051c86cf33acde1b6f0eede7e3b54980923</t>
  </si>
  <si>
    <t>de96d35199a6b78466e3a4de8941011bf6b6fe8c50fd4a0a659987997986e870a492587681f34dcdbbcea8ef70b0d919</t>
  </si>
  <si>
    <t>5ee6d879faf768fb6bc690e672468ecb5edae3ebe0e32440afa3c8fe913c6a09d7b81ae79bfda64836f55f28deafaf51</t>
  </si>
  <si>
    <t xml:space="preserve">MAURICIO ARBOLEDA </t>
  </si>
  <si>
    <t>ed4327c7db1829ca63c25c018b399eed696add14d5304a1ec1bc50467b05871967d01e638b3c6d4022b2bbbb31f371da</t>
  </si>
  <si>
    <t>b3dfd55cde779626a7de398bfb5c2ee9caf906cf8182374785d09e2596e8b4bb4483b3ac8ca8e26e504d62e79a48f52c</t>
  </si>
  <si>
    <t>SEBASTIAN SOTO NORENA.</t>
  </si>
  <si>
    <t>ce8a186f20870af68652f9728da0f12a3ee167a7a6175f252bfa5d134b1209e654a482418fa4a4a8342be6a9debcf650</t>
  </si>
  <si>
    <t>49c4b79dced4c44b9fa75fcdf6d81ce78305eb10cc6e93a855b963732497cbe2a881879e42bb1146c5db8f1df3361c2d</t>
  </si>
  <si>
    <t>235f4cd090d488bf9727eff2d151e9c8e0294caad18696ac0f71f93902f5e264ab16bbe0d2f29eecc19f0a4c14edbb6d</t>
  </si>
  <si>
    <t>15f2cb4fc066cc20c66daae67b02e1a621579481bafb7643c0345da8dce2d656c469d0cbe86e87c1466ccf026d411b3f</t>
  </si>
  <si>
    <t>2c0a14bed242a424420ec83b874958ad3b2d6e39c1c27e37144d6a4e577b31465f6878d025d3abbc907cc4c4f5a01448</t>
  </si>
  <si>
    <t>DESARROLLO DE INGENIERÍA SAS - DESARROLLO ING</t>
  </si>
  <si>
    <t>c5586f8c9689198967c1e2c2a959c845fb270a70b03c6480cdeff638f4201be031f2f3a60ce94085f9fab98230e052d0</t>
  </si>
  <si>
    <t>2e1d17afd6a4ac139b852cdc62fc97e704a79982be5cc447a6c27e1f3974014bac5ccfd55b2d6add045a74da88dc23ad</t>
  </si>
  <si>
    <t>bf5b063682688e0398cd50be9ff3f6f018cfb9764fcda72c91af3633f2fa1fda812b7e434e7c7217f7ed50bb5ebf8615</t>
  </si>
  <si>
    <t>90f6b18232aeb38500914e9240ba01ee3915ccd787b9453348e9587ab094ae2ddbf5c22c904d9e95c96baa22abf32600</t>
  </si>
  <si>
    <t>69afe0d72bd42cfb23f79db9503dc41179ea20b19f959544d018830e4c2d4675c0b2cbcbecb19b10f9ac367ca060bb89</t>
  </si>
  <si>
    <t>c158ff03387629fefc0b2e77455e84f889167265c0a3956fcbae60c5762e6a9e3d53eac44f4cfb2f26340c83b2cc4a4f</t>
  </si>
  <si>
    <t>74c02a20cd92b85896428f8f410bf48c092168feeb0d9851650e392decf60b032e31a9d0cc3ac882049751f8492c5007</t>
  </si>
  <si>
    <t>1c3c09998f5c3e40e785ee74d68fc76d6b2905d40ac87be94494cd8cd23ea014b9a4d10345268640620c8232e7afb51b</t>
  </si>
  <si>
    <t>612b6d215491e6ca4db3635e211d5660616298bc1f4521ca5ef512ac4e706d29f26e7e4f3e1772a5b15b3f1f8496b8b6</t>
  </si>
  <si>
    <t>207f34baf2e4d23982928739dbd342f009bb381c2b5f966456a0f3fa02a59d8ef02a1b4f1ff696cc4f1cbda366fb43bf</t>
  </si>
  <si>
    <t>73ef2146d61b2dfcd6135188834e0252536c9374db1636a2a1f99f70e3b6db8a68483395b7ce8f94cf02871aa0a044e2</t>
  </si>
  <si>
    <t>11f60340c765491efb0d43ea33e305a8063b26446274010f71281110b7b6360ae51235ae612458e0c8031bb841a700ba</t>
  </si>
  <si>
    <t>9f1c8db6ab20149db37b313e9ff4d7be2d0cc64bdf15bee54fbcb8e34d78c6127dc0ca1cac26398323c441c7cdac5ced</t>
  </si>
  <si>
    <t>VICTOR LOPEZ</t>
  </si>
  <si>
    <t>8f3440380c9036761fed4a9bd3c4cfca925578ef41a8f5969994bada564ce8225b0ceaa8f810446f267e95254786a205</t>
  </si>
  <si>
    <t>EMPAQUES JUAN S.A.S</t>
  </si>
  <si>
    <t>264b98cae4856fbc8e55f26b1f85c139dcbbd1e7e5ab398b8b20e7b34ecc0817bf1989e1ebd1b655f3fa898d2b3c641b</t>
  </si>
  <si>
    <t>CYD</t>
  </si>
  <si>
    <t>C Y D CORTE Y DOBLEZ S.A.S</t>
  </si>
  <si>
    <t>0f5a25479b4aedc51733e9764c39fd2f75ec637ae53ebb3279b85c6c5be5e00be13df2238f4b0f5167d78eaa628a2772</t>
  </si>
  <si>
    <t>eafd2ad360d9612609d98c708ac06d8925dbacac641196e6eee006ebdb588fc1d1052bf0c450251d6bbb95d8c6b135d4</t>
  </si>
  <si>
    <t>2c0316b80bb79e6c142cf641525f40d0937388d2f4cb61bc48f8f9425f459cc8b0d568a0516d2ab01cc8ac66b64c1716</t>
  </si>
  <si>
    <t>9e1cfa7603748c56240c32af94810e8a260201f5e57a2bc34af2a70454e1ef44b5539bd96f19af4b758fe081f9d09e4d</t>
  </si>
  <si>
    <t>d123dccdfcce030286f78949e248ef0af4d5ee4ad7d73177cdb5b2ee41685517a74e703611e77cea6ce243deba119673</t>
  </si>
  <si>
    <t>e58ea549246b8b18c54a9a8dbbe3cd5f043e6abf89ea32fb457e6baeace91cf169b3f66161dce4ddab090f8e29a9cef6</t>
  </si>
  <si>
    <t>GARCIA ORREGO BELISARIO</t>
  </si>
  <si>
    <t>d0a029ed775d5313e11a71af914a6634cae1702e0bdc94e3a7763b4e5b56b373ec16d8af6ec37b962fdc09e58d644ec4</t>
  </si>
  <si>
    <t>PMED</t>
  </si>
  <si>
    <t>COLSERAUTO S.A</t>
  </si>
  <si>
    <t>ed22ad99586f72e7278fe8bf0d6d5911f2f8fae43b3ddcb23a50d7c9b19a671aa2a877adff3e01139fbd55012b1455c7</t>
  </si>
  <si>
    <t>26c141323ee9c93070b5f017e86fcbd8fbc21c723aade6b153a45daecdecd25f84bfe42c7be557fc4cdd3887bfd58aa4</t>
  </si>
  <si>
    <t>698cb95147d280058eedcdb4f351667b925566cfd24d3a32050b07c824d91b031a108dc93c4aa839d978e9b4ac3e2ca8</t>
  </si>
  <si>
    <t>a8efd6f3d53a93dbc19d7ab0b7f8d6aeabcdebb54042307cf7182a1c8763aa31ae7540d2709595edef097387df893f72</t>
  </si>
  <si>
    <t>98ac8f98a91e94b019a1b814c5cb6a29d3a801d229927b1865a69687ecca1e5fcddda480862c8090e437aa40582e9a15</t>
  </si>
  <si>
    <t>4e65e8c7d4fd1b96202f827318783327a83504b71038394121c60c4c3106692de8a994d20e780c46770d18be6efe6d75</t>
  </si>
  <si>
    <t>4504924510772a0cc8b247d554266c42a0d6268bb20101e7827a40593c9b7ee9fb758cce1160c5f31e0fd3cf816b9602</t>
  </si>
  <si>
    <t>c28b28010f465dd07cf67d708fcea660d771dfca963209031201777230b5b0830f6fa13d629ec1f00512f72e060abef6</t>
  </si>
  <si>
    <t>1a3a29f530ed6bd5813db34aa5231264937a87f1f6825ddccde1a41d6dd9b47e1f62c209458d9e5ce1732bd6c63c0130</t>
  </si>
  <si>
    <t>07c6714fb2a57b3372dcb45e229ea069928b0d12da3ae8718332234f8e250592cab6fd99c63525ce79635f636acb3ca7</t>
  </si>
  <si>
    <t>bf7384ffc1b004e85a1fd15523954515c5a04085abeb8544cbf0b6612d5e163de1faf4f5fdcbe22fc11bec5f49794865</t>
  </si>
  <si>
    <t>9915f8e6446aadb494301074fb6599504e13f33b27f1b9a9f7c9b6defa45c74af92119c96d91cfa8630f26a54ece9c56</t>
  </si>
  <si>
    <t>efaaeeb639cc5827064038c0b5622ea395a2b57926d07d8edc83be33d92e8e5601e1a418fbe5f25e16ab84d9bf7fd0a2</t>
  </si>
  <si>
    <t>9933</t>
  </si>
  <si>
    <t>3abfe7d1a11c30cb388857a5199d39925940f8b7c23c271300eaa5600108d7de1499d4332dca2c92ca75b99fa7018483</t>
  </si>
  <si>
    <t>b151aff8ff73ffcf2309c8bb1e907e0371e36123c11e1f45067dbb0637fa81b9ab9e0435420529f33264ba680a25ef7a</t>
  </si>
  <si>
    <t>ef76dc773ddc9738f6d507115b2dc58521ad4a08ae7142dd9091fe0266dfeb781fb405474a59bf3ed0c75d7419956391</t>
  </si>
  <si>
    <t>2f6db5fcca4306094487908368b735ec979b0714d34fe69f837d1f7a3e7a01d1ee80e278745dd547a4fe311b15ae8687</t>
  </si>
  <si>
    <t xml:space="preserve">HENRRY SANCHEZ </t>
  </si>
  <si>
    <t>be4493895f8c5a285e5981d843d7c3d8a2cede0052aeca32136ac703fbc3fa781beac4a81df543abb615ff059ed33d82</t>
  </si>
  <si>
    <t>27b4ad78ee0e5bac49ddca9e182cc50532bde434a44543898ab038920ac98c34330aa240878022253a5c4b26adfdf01d</t>
  </si>
  <si>
    <t>8e1342666d61ce19503c8e8c6feeeab5ccd9c91045bec9dc0a59a1d3cb5e86876fa99d8f446022e34ac5ffc2ec89fa89</t>
  </si>
  <si>
    <t>b6d9b415d4c59b6fd0fe31135a5f4b70d8f08dfe80c2d8c76a7fa38bf9908d6efcd93baaf56155fdc47cd6f94a766983</t>
  </si>
  <si>
    <t>8ac295d8701431c80365aa5f2a6e24278c30fcb247566124df77574382f4e8cd454040c2b92897d94e30721c6380b423</t>
  </si>
  <si>
    <t>2ed1cc5a6c53f2a3ea07ecddd72d1a5c15b6d31b0c374aff4e73362c72b24a0881610c1aa825ddbd186ade34bf0e85cf</t>
  </si>
  <si>
    <t>9fadb2dd1948aedc62be8e09a241d4609d9c873611aa7ec78fcf918e82714720b2170a1c089711d370f2e45265af0d76</t>
  </si>
  <si>
    <t>c9643989aff5d954ba9edbe5d31dfe364a97d072d46642af15e53caaebd7c796f64bd579fbcf930b0f7085e72ed081a4</t>
  </si>
  <si>
    <t>NCPR</t>
  </si>
  <si>
    <t>66b712aec985ec241001be62fb8468cdd91086eac9d5903be81c603336944e3b646b3c9718608eb67432840c535451d6</t>
  </si>
  <si>
    <t>ECI</t>
  </si>
  <si>
    <t>6d94af97ab77b30bde40772b6eef804498561595241456d7451c932529d47a7d403b0c02b0431e33d038482ff1a0b49d</t>
  </si>
  <si>
    <t>b913553adc2c9ba3933ce66c50634a3a4cf3c23f7bb643d60bd572b424fa9a7f1a7943efbbcb42a40ea5c97bf11b4498</t>
  </si>
  <si>
    <t>e611651e44c4e1358b6857e1a6800231c57f2e5f7359aba9392e61cb4cec869d58f6b2bcf475ade9a2384cfd17dd0b15</t>
  </si>
  <si>
    <t>3346ec37ce701cfc719b82bb4f0d8666222119223eeeb322b171a03e4a08b2015244af2db4b2c6931defe89afdbcffba</t>
  </si>
  <si>
    <t>f9264af1841d8a8ee7b661d46b95ae48c23e92074862b93a9040eb4a63877a756ae37e5ad2da3c44d750c5683c6d106d</t>
  </si>
  <si>
    <t>a7680431f8446c7c289843c9d2d2da09e434d3e071f46a6195633a9236a0a3bf879d2c37116f7a6ec52c5b64e0bdadee</t>
  </si>
  <si>
    <t>c5876c928dbf90a124c320cf2a89900e52826800373a2df884a5987bbb9187abcb74ba97ccdce75e59521c7d617b4148</t>
  </si>
  <si>
    <t>87afcf984c92b7b8109cfca1c0f55efbf3a5b8879c90ba13895b369ccc18472dcbfdcca7d9214ee9466c2159d433d432</t>
  </si>
  <si>
    <t>4d2c93d939107fe11ce09bebe1b74a87455fc03475c5b9a027c7c7eba42ca20e8c6ac050379352fd581783fa869aebd2</t>
  </si>
  <si>
    <t>c775ee1f177b8bf6627cd7bcd8da3ab402684c155817b1e931e6158647234311236cc3c3348d21daa8bc781e77b2de13</t>
  </si>
  <si>
    <t>ENLACES AMBIENTALES S.A.S.</t>
  </si>
  <si>
    <t>e27af24129cf392108e319506377cf0c7b1a159ea73dbccc127b2466f1cd0cc7220a1018a51eda77c65826783066329c</t>
  </si>
  <si>
    <t>9ad86bc531b3357913e1b238e904d61e845abe15e5191d7cb9e796530c0970f5c5e119865e456eec935281d456bb7e9b</t>
  </si>
  <si>
    <t>989b8c19dce42351e3baa00fa6eba6dc1ed861f93a4ef552b99b1b9db0f4e9fa59aaf3746f030f83909560903e11f266</t>
  </si>
  <si>
    <t>0a10aa6daacf467f10f98610ffd5caa2b9543c677fa1638315c6e78e608859bf779e0bd5f8266f908a11a977ff28b15c</t>
  </si>
  <si>
    <t>8a50370b8af369368b113658d91b9149b41175d854a2d205b7816fd642a4b53330a35e517bcdfb79a15b6e647e0bbb50</t>
  </si>
  <si>
    <t>97ba964aab164382654523b78c3d86cc0cd0374c93c14ab2dace40c69fabde2e1c307419200f823e330a123e418da027</t>
  </si>
  <si>
    <t>159d9cc03da86f1238b408cfb87c06f150f518af8f5b6c323aecb5279af77ac00d0b1cc26d6065c15e502645e07e8f39</t>
  </si>
  <si>
    <t>c828c2d604324c5a6a234929385368ba0624a7019793123712012941fba5031a9fde1ed048bb28d325505ea92227a6ef</t>
  </si>
  <si>
    <t>888d50ffea98c63e04316cf54bce5317333b82abefdd7e82170e2774f1ce459a40fc6bbcbc9993118f78b91a1fbb451b</t>
  </si>
  <si>
    <t>df4417dbeb9421825e1a36b392c1f85a9a73001ebef1d07e06613734e8dda444f384556bad53b0f9d97b6e2935a5242b</t>
  </si>
  <si>
    <t>995a56a4c3afa216411546a42c512ec3cf59de87c9604fe83a29a95f90e1dfe1ce1092592ab2c22f5248698d610de8aa</t>
  </si>
  <si>
    <t>5cb6e7f92fbc57c6cb6a62958fa7a0af86457a537bf6176c9a7ee6cbe3b3ed47d490369f8a5929ad4640be41dd90b421</t>
  </si>
  <si>
    <t>9c7e7d4cf9f059cad0c37606b68b3604fd5be39c08bf94b26b361d7ce76dd15cdab77a7846eb61b1c3beaab8ab0afc10</t>
  </si>
  <si>
    <t>82bc6f8385577bf1dda3f0747ce6adb60be4aaa9f9ba19f0ff0efa8804d4ae1c7891dfd3f9d784a43dcd7cc4230b44ff</t>
  </si>
  <si>
    <t>7ca6f546394b412c107309d7723bb1a5f02598ce91ffa9950768670f3b94683a6bbcf5a38dfeb0cbacecef0a09333233</t>
  </si>
  <si>
    <t>8a2d928507bb0734702f6eacc06f7c268128d9d817b55bd727196bcc257f51faef89ffce85adb952a380e1e2909794d3</t>
  </si>
  <si>
    <t>4e15e794694762839bb8aeda56cb6cde57b82d41bdf64ad5ff1cd2b412deb05ac7ad6c834d209cf548ee5ea96ed98e40</t>
  </si>
  <si>
    <t>92a7cc97b5f98804d549e02eb4bb501f28aa9450e583fdced3a4b2a8c3a67209db06f43c2be6e5a115e80539f15e9645</t>
  </si>
  <si>
    <t>fb650f34b756492e70975cc81d84c21d6913745a2fa3038f0e38cc6a54f317d9a8742f28db8cfb814615f8c82c7e84c3</t>
  </si>
  <si>
    <t>841e17c9096fd2e522e79d13d6e3f8a1fc6ea36c99bee4c503fe0dca20c97009a260de9f6dc3edcbdc7ed489a004bc79</t>
  </si>
  <si>
    <t>FE23</t>
  </si>
  <si>
    <t>adace14c3c0b55b8529bb37b8863e99287f28be65eee92bdd41c9667fd6b63ffd4b8eefc1f0edd0216871a6870adc8e2</t>
  </si>
  <si>
    <t>COLOMBIA CRANE</t>
  </si>
  <si>
    <t>64c6645c8c4a5c7869cc772ffaa912feba9b7554560f15c6d37f8fdcb2ff140282aa98ed7b090c3f8c283b3d43b28d25</t>
  </si>
  <si>
    <t>f273400f5ce98628cbc3928bb245adedd999a15e6a7b9d01df791a4fe09c804fe170ef91e2e078e51f9a3e3793385835</t>
  </si>
  <si>
    <t>0a05ed98568a6e0f45b3e173960b0e1c4f13586ae9b1af309369d11ea010922470fb029916df90fefd1ef8733b9ea7c7</t>
  </si>
  <si>
    <t>cba654c930c9afd93d52994b855cc286aa06d7bbf1be8ba7d36a8aae6db87b921b13381eed16530a908eb2cee85f42c6</t>
  </si>
  <si>
    <t>1aeb580db0e9cc469d81124e64cba7de477e6b0f5cd91d3b605e73f8434adf912eae1bb67ad5c3b23cb7250a1cdffe69</t>
  </si>
  <si>
    <t>f333c87f6ff7c3102ebe7af1c2432532eab0605cfa2c521f859e4bc146fbcb06989512772a116b1598cb4613fa188b47</t>
  </si>
  <si>
    <t>d7fcdcb17a4257380e45be805ed89beaca99172dffeed5937cfcfc7a3e6aee10d4207cf25c2bb8bd881f4a70d14f71a1</t>
  </si>
  <si>
    <t>e4a20c96499fca7528bdeeb97a607ba46cd81c6f190b28049d9e66739f4b7c78aa625e334ef4c4b789c13bfc57efe74c</t>
  </si>
  <si>
    <t xml:space="preserve">ALEXANDRA LONDOÑO </t>
  </si>
  <si>
    <t>5cce8dc91b1359b15db8164f69326d586ce80eae632b725b9417e2886aa10c77578ae2dd49657fdfbf0fc280d79eaf6c</t>
  </si>
  <si>
    <t>ef494d25921b3e9507b8a299d580440f06051d0b4dd8a3e3e800ac18414ce495edc33c102f76ef09b4e89b6ad3f30679</t>
  </si>
  <si>
    <t>ce771cbb0dd6b0b911416ee0dc53abe3949e20b47ef476fb61ae787cbf342eaae8c430652e21c54c86f9bb3d9d1cd0fb</t>
  </si>
  <si>
    <t>a05aa97e2b3edf6b594adeae67c6df3d602b955e2515468a6fea214dcc140212f5ee84ea89d2330af237e678883f7f94</t>
  </si>
  <si>
    <t>14</t>
  </si>
  <si>
    <t>PRODUCTOS FAMILIA S.A.</t>
  </si>
  <si>
    <t>0318991bff991daeded1f59d0f4882f26de6a461e71987a202ce981132e7bba837e41b2a9ac08fee59e5c2a2a0e743c8</t>
  </si>
  <si>
    <t>117b06ee9e0a8cf05a31d19eff85d1b0a3f0d9040d30bb1f98dacfdb3c3b3abba9aac29b55bf14f69d37e19aa99e5bc9</t>
  </si>
  <si>
    <t>dfb2aea99fe6e160832663b1ed4f644446dcaea12411c7c982ec25d68c71f5a0fd5881197fb0daec37788557bc3abf2b</t>
  </si>
  <si>
    <t>335118101a501621d4adcaac12e0c7bfd975bcf5a8268ffa244ca759b54086a355e23d7afc8686b4a3bb139dc91ea2eb</t>
  </si>
  <si>
    <t>f6d3c1087f3c0970d3e732084100ada4bbae74996fd89652315c71cb498aeba6be70fb6f52d5062ef62c89f2644d6151</t>
  </si>
  <si>
    <t>5790cf905c0d6f3f99212522740a424f2337a6c4e6fadfbe671db57851c8206727da7933e70b13d80717302fee3a51f0</t>
  </si>
  <si>
    <t>MST</t>
  </si>
  <si>
    <t>MATEXA SOLUCIONES TECNOLOGICAS S.A.S.</t>
  </si>
  <si>
    <t>bea1cfee52b3e2bbacd8ff6a85b8e35e761e43b6c8e87450625fbf998831e59119d1d7d4ee7aac2a36a95c2ba47bf310</t>
  </si>
  <si>
    <t>a9f0439815c5acc4bf099a045128ac328fdc26905ddfa75e19cee65682550478eaf74afff4974c94390654dd1217a6d9</t>
  </si>
  <si>
    <t>d4662206b7c9c243fd047ad25c461c50898d7aae8b6834642b46b542cea57ef26f78d6d4e666deac72bcbed3eb41696b</t>
  </si>
  <si>
    <t>f06cf43f0f954f4658aad5073525d8b526dd0d1d0b77ec46a471117755be8f594dde581222e59d32461817ad8f5d5a3a</t>
  </si>
  <si>
    <t>b95c4c3bf5af9a7ba2b45b572af73ea1febe2f2dc545d71919d48ee18352b7c2dc26df92e451d19b108b7485901f4fee</t>
  </si>
  <si>
    <t>NCC</t>
  </si>
  <si>
    <t>e4975b9e362dffd26c3a6f756b6337b4df0a6d53b4771dfa55cfd8f3f7d4091e7e812c099a876bbb20e5a462dea5a938</t>
  </si>
  <si>
    <t>47c9e6979629fce2ad4ac8855ba59974b9894ae97a7402a51170a008991b5a37354af9176619506a45e8e1a9b8794e7f</t>
  </si>
  <si>
    <t>d1be050a7c02928be074bccc1f60e69d37e4568cf2e92498e69712a8406f0ba70f48f248d18d81988486d76690ba6d01</t>
  </si>
  <si>
    <t>06aa4a832978e741db2d6291a04df46d7b4e3a081b412b7cd89d24df0bac09b5a1bdccc163eeead2cb977641d34079aa</t>
  </si>
  <si>
    <t>1e6269d81911e70678bb7779a9fa99e2ae65c812eebcbc37b63bccc84e76f4d8df56ba4e0bcae835ee484513f682b17f</t>
  </si>
  <si>
    <t>029a67681630ce09be34e839000d2b651c5948bc4d3ed020668eb5b6a316f044aea76f37e7d85949348c12c8470e7a51</t>
  </si>
  <si>
    <t>H02H</t>
  </si>
  <si>
    <t>MAQUITE S.A.</t>
  </si>
  <si>
    <t>677ccd5b9a8802d652e1f6948e35e32bd987b6733f28124e153f27330624a28af4c6b845a0d859b0d99d386c6dffc6e6</t>
  </si>
  <si>
    <t>dcb5d96a31ab5c36e9894350cd6a2a193db5abd2d506e08191cee2cf13962e550af49ceb54573c5130ec96e0bb2f1641</t>
  </si>
  <si>
    <t>8cb0e27b720c9ac3c075ce2a362c2e3a5f98071666a6a0ced575ece8df8843d2492fbe81c841d07c825d9428e41bb160</t>
  </si>
  <si>
    <t>0a499be4736fb1c867a98e6d5f20f903642c3e2cfeef18ce194181762be6e8b848cd8d659f99beb9c4fd55ac749137d6</t>
  </si>
  <si>
    <t>CANO Y CANO S.A.S</t>
  </si>
  <si>
    <t>975c450878aa234723fa5e67b559c616ad0c53e9933bcb8ef9ac77865647f91806d40ecb6e785b275acf08ff18fbbf9a</t>
  </si>
  <si>
    <t>33cf1c3bfec20baabdcfc37cc93b08f825b7e2bdcf0c57337a444e1dbc999bff841b0b0944aea5b4800b39d4905a3a5c</t>
  </si>
  <si>
    <t>a44e8c7948d80f974235dea1dea1a7998b925624198c6226862833d55cefdd831fa2dae7c9d39cace8137ba82b1ab83f</t>
  </si>
  <si>
    <t>2614362f00861ef6adaadcdbd6a077114720ece1e3c4fc57e6bb3cdaa80f4138a97c9c5fc80d133235fa0420377c92ad</t>
  </si>
  <si>
    <t>82f32b6fe334215bd3a7aaea495d8968137439a90515570febfcebc7dad16555711b55e86d3773141cea3d07c4279243</t>
  </si>
  <si>
    <t>15392eae50bf8d2a11eb5f9b50f78fe771caea533a5c7202246bdb95322b6172d9e516b60f8a4449c91e2dd56fe33564</t>
  </si>
  <si>
    <t>S</t>
  </si>
  <si>
    <t xml:space="preserve">JACOBO GARCIA </t>
  </si>
  <si>
    <t>06e884eeda125bb9c18e6efa676d049f3aaa4b77640417993a71fe484f14f8ac403d58d0c4e828f0747da0ed64f4d86d</t>
  </si>
  <si>
    <t>bffa8c5feeb296cf4686accb714ebdbcfc3bad23822ba556b8c4227e870ee7f31171210b07cc6f464bd4cecc0448cf59</t>
  </si>
  <si>
    <t>ada4d67a5ee1baad906ee9da27ca75e654b9fa01a1d81637e0ba0fc331d531c153eacd76f474d47a72a01b619363a769</t>
  </si>
  <si>
    <t>598f441810f08d5a6b7aaee7d20cbf29c966166951c64050d79d2433c536094e43925dc4fc33c91d3bea84c5747044b3</t>
  </si>
  <si>
    <t>cb7d053e80eeb8fa63a5cb7c8b2b3192622ed36764e2e2e21754a42a2f81a5539253651f64f65c395d3a25ebe9735d23</t>
  </si>
  <si>
    <t>721b839371c535094423cec9df0eee52a91a8d935dcd189c97eb7b8b72b46a672f8e045fc604059dd036dbf7659788bf</t>
  </si>
  <si>
    <t>F414</t>
  </si>
  <si>
    <t>COMPAÑIA COMERCIAL E INDUSTRIAL LA SABANA AVESCO S.A.S</t>
  </si>
  <si>
    <t>f95a27329f31307655e7e26ece5bd829b293490e0219d5c5890393c25594ffe0668637fbd1880632d314f8bf2eca2b07</t>
  </si>
  <si>
    <t>ba44a8e40f56d92fb7a6c3a4d9616f3825dd461f3fd135afcb3bcfc081224a54194b51b82a59203b90a077173e7c4dda</t>
  </si>
  <si>
    <t>32b16e6f80d5fcc1c39c688d4477de9f54425e17e77dff4de4ea6d7102c3d27147068d2a8f66afc1f93f81661b84f093</t>
  </si>
  <si>
    <t>78abfda81c79ae4b2a837d9ac19d66243dbf983ebb99fa4da41be808b7fc80f598fb6fa039b33c691c8dfd5c6081464d</t>
  </si>
  <si>
    <t>7d75908555dfce37f992e31c040181a42571fb6d1ccd401b464cd541a584ab01866729c351e4a256ddc96fb7c79f1ed8</t>
  </si>
  <si>
    <t>165876b9b20f1c898ac700b101ef57591544bf28f2d39fca3bcc7eb454a7a052de2298b9e693710afea9f73d60c31a37</t>
  </si>
  <si>
    <t>9db5dbc9d68a6eaed87960fd63d45ccb6d74be0a90e1dc89937b36fcc832564e40fad2208f1e4d0d361c3d1cdc101cdd</t>
  </si>
  <si>
    <t>FOR</t>
  </si>
  <si>
    <t>ISI INGENIERÍA EN SEGURIDAD INDUSTRIAL S.A.S</t>
  </si>
  <si>
    <t>fdbc9ff459a7ae0c0761c05a2b89913b98b3ae04d3faa43dd76ca96da36e5dc23a52cc543e0be2dbb28c88e278e51ec4</t>
  </si>
  <si>
    <t>3c889a164ef6a43115ad54925f95022124b7fb2b861abf068adbbe2e16530f92f3a79d0d30fb81dc7155f46a51f1415f</t>
  </si>
  <si>
    <t>a1465ee5913d19e5f682129a1d6128ac4dd719c0d38b8e465d436ecb40db82e5ddf321829e4ebd031b14d41b1d5a406d</t>
  </si>
  <si>
    <t>1dc5bba8d0c52fcf1a6827607312ca2a2d5e5a57ea359e41f2ca1af10a538a9a0285333957bbd028e6746bef70b85827</t>
  </si>
  <si>
    <t>7b1b575b2a2b1acfa11adf9cac3e23b8063fc3281957c4293d4f987002c9d38ca4593e55d5fbc14008442ac2a9602844</t>
  </si>
  <si>
    <t>C115</t>
  </si>
  <si>
    <t>INVERSIONES INT COLOMBIA SAS.</t>
  </si>
  <si>
    <t>888b9044561bd7118a78dfd34f99c518655d6938490aab039d2cfa8e85f2b298ca7eaf721d295b656a11cd05e84c2b0f</t>
  </si>
  <si>
    <t>588eed84a20d264b845918ba88187e5c676ba0298e2fad53b67fefca032f9b2878730a6593f6effd817787e5c30078d2</t>
  </si>
  <si>
    <t>FLBS</t>
  </si>
  <si>
    <t>GRUPO VALENCIA ESCOBAR S.A.S.</t>
  </si>
  <si>
    <t>5cacb32df0b5f02c93695b3c9179293a0501d0d9c8ebf02e59b5a5919d474053b625364712b596c2ddc6e7c757a8089c</t>
  </si>
  <si>
    <t>3442ff9eab5054d864af40c4615f55a5eb7fef432d8f0667d5cf6c5de743b0fa2a9e83833289f2bf1130063c1134dd34</t>
  </si>
  <si>
    <t>c88902b6029e07bc8c1a44c766eebf40bfcae09047341838ef277f242e4f9a3d7cf52928c14c11976c8ca8c59d1178da</t>
  </si>
  <si>
    <t>fb4162bca18405d3bb5ac4d3b84c47ae1b6775788e50792ba925ecc3b428c3e624651b146ecdfba49c9ad00aaf58fbf8</t>
  </si>
  <si>
    <t>ea256779b4f38693b75e2690bf7049ed40791ee8f724333bf55b131de02b6e6152b42f12104735df1938303e70fabf08</t>
  </si>
  <si>
    <t>18078543a7a3047e164469a77da9a4f6c83362fa0f8e2a80f7a38c82d257b937bbb6269a0988db26592830b0c56ea34f</t>
  </si>
  <si>
    <t>833529b74021f59484510d20c7993b4c725e897126eba94fba72c13e1258ce7b0cef245bffbc4f5b2c72dbd46ddce01a</t>
  </si>
  <si>
    <t>SERVICIOS ALIMENTICIOS ALDIMARK SAS</t>
  </si>
  <si>
    <t>2a33fbf7eaa6ad46c3ecd8ee8512b2ee3c7caf9693ea6b07b538cd00af072c3045c4d0bc1986b544ebb6b3353dda213f</t>
  </si>
  <si>
    <t>DVZ</t>
  </si>
  <si>
    <t>341fa846d550eb46358864514c67b98f2e458945f7562d3137d128194d140ab074c285992b958461a481c4136360c2a2</t>
  </si>
  <si>
    <t>38f60b588142e755e2fbb8b41ac21feef7b9a74b600e07a0022d1fdb2ffaf1e83a32415f99529bd945b2e2399dadcd89</t>
  </si>
  <si>
    <t>f32cd0a0e11e93cad550f1c290cc3d2fc144ed5c33f6cb5b66a0f09a59cc581bab0c98c02a07bf843e225ea71d602fe2</t>
  </si>
  <si>
    <t>0b4a958b57f9b2054a1ea11115297e51f1d7bc1320fcd0e8d91f9f4d2b81c54e1205cf3d2b4d3062627a56ee49dc0694</t>
  </si>
  <si>
    <t>a4e5a04674943a0d44efda8155754f6497f3e2cffe9fe57497affd6f85c664be1524cccf5c34116516602e1999ff1125</t>
  </si>
  <si>
    <t>383909283874d8568dfe99b25e2a60334595849aa53811ef87823b4bd337baf4c2492559b2181d5f08274bcf8f23312e</t>
  </si>
  <si>
    <t>a391941ec9539f6c26139800e69ab528ac84a1142ed06f23377cf7aecf9d1041951a12efa01c2b4296e6817246563a8c</t>
  </si>
  <si>
    <t>EGFV</t>
  </si>
  <si>
    <t>NOREA DIAZ SAS</t>
  </si>
  <si>
    <t>6c316c943a2d304e1bebcbc7742a98e65e94734ea98a45ba87ae0af30ea35262a8bf7a7fa5dd1235a04902a2cfbf46fe</t>
  </si>
  <si>
    <t>6ba7520a61a488a87d384df0d944075b89093bca1cd1179c8e43f870826665571643f5decccf6d8cd327eaaf8fd69646</t>
  </si>
  <si>
    <t>a92ff040cbea5548246f989e18f89aec73773ca1890596215ee7d7e67f6a2ddcd2b1f3f34b6b73648511fd28facffa10</t>
  </si>
  <si>
    <t>e15fed15767f5a7d66a00017abe99db76ed8f20b71e6292229016209a2ba370b68fd23dda309bea13ba4363481a0fb3d</t>
  </si>
  <si>
    <t>aa21356e38480b435c0f51d36ecf1fd88f5c5a959a7867f5c7dc2462189781816984a6bac1dbb13ff3840a1775fcad35</t>
  </si>
  <si>
    <t>e0373c9cd9ad4849407397569405c8accccfcc0775c16eabfb9bd0d84e3635297f7dde2cb98d8a3f93f06091d41eaa9c</t>
  </si>
  <si>
    <t>922307be8d2a75709942dffdeeb723a016dbf94e99e9380a9bc8a4a38d9e55326f4415d6edd5b4d9f4ad614caecd2aa2</t>
  </si>
  <si>
    <t>0ce76ecf8464a1fb08335deb9b33d232299cdec7981f2041d2e451d3807b15f189538c35ac92b1d6e757fd15240345e9</t>
  </si>
  <si>
    <t>4f519280771455b7b4fe19409eefaeb01e6d3bbceb72e2749c050ef29125048e1f903416b44886181fb743778aff7d36</t>
  </si>
  <si>
    <t>69469600cb95bdf10bbbd1d38d56d1e62fbcf92a60e3756b5930e3906f7ac64dff20a94aa6bb6096666a4745580a36ca</t>
  </si>
  <si>
    <t>744168e4bbf95178b072a3cf7bb5f9cb6ded072698b8c2e7cfce30d6d4f8387af735123f1a6034dca426a01bf476b1e1</t>
  </si>
  <si>
    <t>56443ef2a5ceb847cd94ff97c340aa1bfc749a3d99ea4bc379f3347ad19fb93eefb4ec73312373c81e7fadb7e57f95ed</t>
  </si>
  <si>
    <t>9225defeda219724b2f449502502309c1de4d347f5038c67cc29cc497f7466b3d48c3d7dc5c3bef823d8611eb82cdad3</t>
  </si>
  <si>
    <t>d77c91801cfb811812f86ad204a810a171e0766b2d9fd6e0ffd96137bc2cde5a34aa4ffb5265cc027ecbaef8e6a1488a</t>
  </si>
  <si>
    <t>13ada3d0bc2c4719f8e8502b2db7f5f44580ce0ed86d22d3163c5290a5ea16da59bdb9e0a61a04d1d12ff5db0f540c7b</t>
  </si>
  <si>
    <t>00d2212f699f6fc470a0fa6b104e7d9ac16884e1ab6235328d34672163ab09863226839edf61dd51b78fcd473628a765</t>
  </si>
  <si>
    <t>d3e7aac93dae46b21552e20396234b447c8425e31ee738783139448b9f571db2a457921eef52636d115db95f0556f9b7</t>
  </si>
  <si>
    <t>d033329a6eda2d5b99a6679ede795e60a4affade13f3f0aa71bbfc113d94993def2e148db7a7b1ed523b2deea62271fa</t>
  </si>
  <si>
    <t>5267e0cbd0ad54940d62def5f1e2e0ee04b06a91e392356c6685935b458227a24ff3163c96ca2ac6d156f3da55256287</t>
  </si>
  <si>
    <t>5c95753ca5aeb3dc16a14f2af0ec814132f954a62871338356ecfb3a8571c8664805295ec03fd05052c4e3db9a1cbe26</t>
  </si>
  <si>
    <t>ce089d7795ad4f06b129508b1fe2c6c53b093dd31291db50431d7af9fa566dd7f1e96206e2265e067dbfd29da044685f</t>
  </si>
  <si>
    <t>G491</t>
  </si>
  <si>
    <t>f19bbfd00c16c7b170c2d01e9b25755acb6f31ae1dd52283f47ce3cffaec88d4f8b384d12f62b70492b774785a162983</t>
  </si>
  <si>
    <t>336dd281c2013a6729530db8d81dcf322506ba2c07f160e95284393803dcb9d356610e3ad11b4bcfee754fba8a169370</t>
  </si>
  <si>
    <t>b9ee229705b71637124a8f09ee1b404707f11231729a8c32e9fd7b14a88c95f9b02e9387e19c8f4b0dcc1139a6f1eae3</t>
  </si>
  <si>
    <t>e209b3cdc92119e225a738930f4bd57da163ae5231106ea3925bf8797a8cad95557a658ace0218c3bfa376eaf7794dbe</t>
  </si>
  <si>
    <t>27e61af4082ee163dc87c74771b8b5898cb1e5bd7d40717874b17ebc99dbbef9fac21431df001f0b8b33b5e5822d9132</t>
  </si>
  <si>
    <t>f47c71a650431c575ed53c158e342f88eb032bd8d747671721da1331ef034a3014c2b4e8992a04faf313b1b4bc86576a</t>
  </si>
  <si>
    <t>bdd407ef65c17620e1a007899848f2cc560f137c6f373168539521c0b6466aeb25066bec0e4da6bef6b34d2aa394335d</t>
  </si>
  <si>
    <t>2000</t>
  </si>
  <si>
    <t>2c19aad574466dc2c9bfe6f51fbddd282201309e92ece59b8377726fcd18f209b262cf943a0f83ccdf2f1df5b7f823a4</t>
  </si>
  <si>
    <t>89FE</t>
  </si>
  <si>
    <t>PUNTO CALIENTE S.A.</t>
  </si>
  <si>
    <t>e810308d28c03412a4d4eb10d188318c0f60e6ca765fad2507c7ad3248210be96d6bdfd41456250b92356e910af73478</t>
  </si>
  <si>
    <t>5029e2c7726428769f10b0bfaf0872fe233793d8355f88ae189b143f978105cfade3bc858b48ce89dcb0fcef2d90755a</t>
  </si>
  <si>
    <t>DMC</t>
  </si>
  <si>
    <t>bedfc64875c484200a8f463303d994ab4fa99d9697c4677f3b8c9ca197f73bb3c4c028bb4d388c8a85e1bbc53249a9af</t>
  </si>
  <si>
    <t>2a8a94ecb12705d4118cb2cd1c7610624f464fba08b8726d22438a584b3ce71343cdc1075adc16bc269d89857c2a66d6</t>
  </si>
  <si>
    <t>SOL</t>
  </si>
  <si>
    <t>INDUSTRIAS COLOMBIA INDUCOL S.A.S</t>
  </si>
  <si>
    <t>2cdfb5a6ab9ba4d8669ae5e222514b28f6f16b4d5c52997c6a7b1d11f879dde8ca79825a6f6b7a24481e586077349d47</t>
  </si>
  <si>
    <t>6a2c5cd1a19aaaf231fa0f383edecda6464f5a284152ddcf89c31bb4ac222a615c4fe85062b528e057165b5c9ddae0ab</t>
  </si>
  <si>
    <t>C188</t>
  </si>
  <si>
    <t>FRANQUICIAS Y CONCESIONES S A S - EN REORGANIZACION</t>
  </si>
  <si>
    <t>520e8b2bf8295c69e63afe5e2571472c09b1746b51a9245ffaa8dd56426e8973b3850019a71ff7966d73fa2569696dd5</t>
  </si>
  <si>
    <t>8b163902c94ca1d164f1235f47e5cbfafcc7663a8cbec026d9f379169b7da2e17b363e8dc28d24b5cc57fe4009637bea</t>
  </si>
  <si>
    <t>1c9a20aeed348abc35ef864bfe7b28b77b8f6d0521ec0ecd1ca8812082e62ea4c5359f5068bb27f2a2dd6dbaad1443aa</t>
  </si>
  <si>
    <t>62cfdcf49b2b1393463c4c611b125f928ca21ff963da2b85178a8a850ee2e5909246261ad86f61663976f985e72e26fc</t>
  </si>
  <si>
    <t>87563604be98e29b338a524648fbb925367caf3ef2fbe24864e38614e07777da8041a6de71ae1abf7cc0e1282cd0d4d7</t>
  </si>
  <si>
    <t>f90ed624dc3873bd2fa8e2be042d1cff6f185064e75669652c5e1ae41965bd0e0de872bc8fc3bdf3372ae247adaba83c</t>
  </si>
  <si>
    <t>ab5396c0c418667cdc813f793f22ee12ffec04748d3ea2a4e648e72e521d240aaa5c97bf764d22c999cbb15c34db95ba</t>
  </si>
  <si>
    <t>7f392cafc2d5f384c2145d6780f7d3b27f115e4b1dda393a13c27a824ac55dce53b3a1be2e2df62b2681433e713000ec</t>
  </si>
  <si>
    <t>BGNE</t>
  </si>
  <si>
    <t>e667f277eb3746dfed647bbb064505a0e102b0e4545bb2bc6228ac1567e3c3ea48beb5fceb615868406ff07a038ae4ae</t>
  </si>
  <si>
    <t>GUE</t>
  </si>
  <si>
    <t>RESTAURANTE NM SAS</t>
  </si>
  <si>
    <t>88be7ec6885c05109f742e6b6c5489c9bdb13e17c07cd342ebf789d49dd728dc11772113b14aec3aefc4e5f108b9199b</t>
  </si>
  <si>
    <t>PAD</t>
  </si>
  <si>
    <t>CACHARRERIA LOS MARINILLOS SAS</t>
  </si>
  <si>
    <t>c8c43c98cc6f5e96c3b2bcc5f5b3a27256e6fd129c0a661362370e711a104042606c9343b9fe243749a05637793ad989</t>
  </si>
  <si>
    <t>e186493296d7162c6bfd251cae69852093a945794b8d87ca48ab1c498cb8161e1d225e42ab329f4b2dd59439924ea7d7</t>
  </si>
  <si>
    <t>d52e8b6f114776f6802e26bf62409b4f48b10a0f2abd2a5009635763bec4b6477fef127ba8417638e96494335f594b3e</t>
  </si>
  <si>
    <t>AIRPOWER SAS</t>
  </si>
  <si>
    <t>434bd89eda79592aedac9891600c1cc8cb63bc52a43e4d42adf2631807f48e1bb5db1590eb286b86b17fa9e61dac60a1</t>
  </si>
  <si>
    <t>bf9770ac0eb4dc8b5cc5621c2d45693dc0dc0f0a5a06b1cc6b8bde7bca78b36e0d4663785b5d79d4fdfeb4db1278b961</t>
  </si>
  <si>
    <t>1fe634568a5b7a4fa597aa0c2ae5aab17dd6e1b5996eba0dc7a7941602cffea254e2f3178936181d2e4d6b2ecb9ab015</t>
  </si>
  <si>
    <t>933b8db75d9f6d00d33d9dd7e378500387285cdb6c82c890a8d4293420df09a5b80b0cbdda413bac61268622415ce95d</t>
  </si>
  <si>
    <t>b6a0bb68fa6831e3fca5f50c1f12c4b8008db44dde0eebbdaacd2d84d08e1f0a3274859d7ece0191cbf09b69e391b353</t>
  </si>
  <si>
    <t>2544a7184762bc014d65d107d11b7e8d0b3e8400617853805c0a6e4ff31dce6b66e33ebab098e960dbc4f8c3981f2840</t>
  </si>
  <si>
    <t>49408006cf0f5a02a94e426188b0a7d0f09745d4a49b7f8e062f9c4022993eeeff3ad859dd5b640e35e2b720fdf1be39</t>
  </si>
  <si>
    <t>PE3</t>
  </si>
  <si>
    <t>NIKO PARRILLA S.A.S</t>
  </si>
  <si>
    <t>38bd6d3d20c59ecd0210efcf4ee6ccb3c3b9bb910bb8294ec9ac75764c27ed1d2a3257cfe1816ee3694d254399fb83ca</t>
  </si>
  <si>
    <t>9d48a1fb5effddb5f10139d3d78f52ce1c8deec6bb34e3e10add34b85a59fe296938d265b33255c159d4ef2ea5a7f5e3</t>
  </si>
  <si>
    <t>DAWIN JAVIER TORRES GALINDO</t>
  </si>
  <si>
    <t>e6831aa747a78ad598286b993057865841649826d356bda7bc4e163b9487c3ac1ade57c449940ec05c18627b14befa3a</t>
  </si>
  <si>
    <t>1f7c2d2d931557bda6b9b820dc8305e1e2beb871405f8e75011e756118365e9e690ccbd28a29428f9f10d5699902517b</t>
  </si>
  <si>
    <t>cf1bd8e12846c74eced4325f1bb83a15e6820654ba7ef10bde615e2512507215d7990917d79b6508b11e9b965650d937</t>
  </si>
  <si>
    <t>3246654baabb04188208173dde37e64cac650072625066e0b7ce86cd6fb3077ff3294bffe821b6dedce63ade42ad06da</t>
  </si>
  <si>
    <t>0bea0dd4654e8007205bfd5cfe6540d86a4c26de3002810a25b8c59876f43cf5b9d13ef427d3f1a3afbe1ed0ab876e26</t>
  </si>
  <si>
    <t>947d77df0e0e31b287c87417c63fa0b7b250e7008c586187e09836bfc72d2a5c7e7de69b35336f788de61304f17f5f7e</t>
  </si>
  <si>
    <t>9213379db35032bce679318e33fb707ae47c0a9af8a2d3c2e31d6334d049fa7fd2e27d203387374d0e8614ac20c479bd</t>
  </si>
  <si>
    <t>MONTACARGAS DINASTIA S.A.S.</t>
  </si>
  <si>
    <t>0b282b6c6733cada8493c18ab1ddbf2d8aac5f72da7e02b4236d35b6c03f3ceb37d7962f47caf18c2e16335a3bf1bab6</t>
  </si>
  <si>
    <t>a0dcde65adae41b233eb723b3922efe8d00f7c0674b4dfbaedbc15077a31448ff738880d1c07df87b27f8a2882b61dd8</t>
  </si>
  <si>
    <t>eb33acebcf6dfeb7a3ccbed3e9c540dd46642d0da7bc663b2247c7c2acf784047c601d8bb874cdc197c03a2b194925ec</t>
  </si>
  <si>
    <t>4172b66648d3643b3046468bcd1bb92da3d52a05315aff29a43f42f0012a8bff9177d085cc1594647703b4cd9b32901a</t>
  </si>
  <si>
    <t>6879497c5f494504cedeee134d50fbcd3de47f2ea08f186549f1d2cfb82727dcd9b8da6b3987290122965f6125b42342</t>
  </si>
  <si>
    <t>0b26a163d275238c751d322a86e4285bb5cd9fb8772d3d8bc25418491613d057deb9109d9e77ae56bb5e42de88735231</t>
  </si>
  <si>
    <t>3cfaff17e682e6f5365eb7ce43679735560f5c3920586b1b796e4f3be5ad5032729f325f2e03b04fbbe5684b2ccc053d</t>
  </si>
  <si>
    <t>5fd4eaf9daa7b83023f1564b5d83f54e653d382262c179e05ef783004ecbe5a21eee00954e43f7336afc93a336df264a</t>
  </si>
  <si>
    <t>9d98dfa0524a265b946093365bafe2a26478b8bd2128b03d54699104220c78f85f6d602b815879675f5fa98c30f1c142</t>
  </si>
  <si>
    <t>f1ac67e63c4c52391ac8acd2714662fadd0f3dc69298dafd70f85bf07fe500cfb19a99f39b39f2d7718b38f5b4f7025c</t>
  </si>
  <si>
    <t>7ce79d15f3e72809ee42a0fb59d36e16702385b9148cc5d6721de563a3e43d2e8125ab7dbcfcaa9079ab5c81f0e705e3</t>
  </si>
  <si>
    <t>NANCY EUGENIA HOYOS ARISTIZABAL</t>
  </si>
  <si>
    <t>9ad9aeeef646083429f70d9965aa8cee196a94e5a0f2696e9e4ed62140cd1a7a6a7576d5a82a979d1560d52b5260c1d0</t>
  </si>
  <si>
    <t>ba95c2321bf92befd8fc32ac3ce3f05566eab9167d28dbab132cb003b14b2bbe23ad0cb836e1e4142cb4d3548037cbce</t>
  </si>
  <si>
    <t>RINV/2024/10</t>
  </si>
  <si>
    <t>e5b89698f377303e2a7e5e8d04522c04122a6cd9e40f6b10ba266f2f480ead7d5fa07c9bf80c0e758caea744bae9ced3</t>
  </si>
  <si>
    <t>54683f1026400e262de47a4a3c59445a77833ee1aaed96712720d0405502ab66eabdfdfa63421eecaf9fade3e8e110e3</t>
  </si>
  <si>
    <t>d60fc86f13c35a8dd1e3271f2af4aadc0aa5a0c5bb5d86c858f86fa0cce2aee25d74cba583bc254291cff24c84a51364</t>
  </si>
  <si>
    <t>22a58dfe934e35e5f9b74962fd300543257f27ce1f77c27359f016faabbf48147a24ad7cb375c5f770a440208c63fe1b</t>
  </si>
  <si>
    <t>8dccd3e45e42e63dde6c62789517805cb0d87a4e7cf679610af3a2ddfcaff7d0ecf40302d95fa53449c3d9d7782c88dc</t>
  </si>
  <si>
    <t>548a4c8ac4d1b1b865e681949d23c6d2d1d1574607b7855e7a9c85332631d6ef4c1d8d8e6353603933b4e45dbbf8e17b</t>
  </si>
  <si>
    <t>MONTACARGAS ITAGUI S.A.S</t>
  </si>
  <si>
    <t>453b9973d40a3c714e00436791d469000b9289d244d5dfa638a36325361615b514f7fae0653067ffc0220f9e574b53ff</t>
  </si>
  <si>
    <t xml:space="preserve">FRANCY </t>
  </si>
  <si>
    <t>790df7be34883f9d6c4e51469557d0cb02f2e24bd847b206b7801ec9052aca455e03e05b44b6b3e15d7c1034e242f5c8</t>
  </si>
  <si>
    <t>b172c7f4b1dcd747e980fcd47d1ca9ba5f43c1033427cf69fc5bb9429a8f3b82489ea637533a732c8d83076d86accaee</t>
  </si>
  <si>
    <t>b45b5f774adcd08c6a6c117784e05758674195ccb5e1fc07512017485af36fecb8c4678463d83bbccaf4b560a2c0c571</t>
  </si>
  <si>
    <t>cb5966466f7ee4282db8e10ef4ed5ca8c8176748b068efd1b00db2b4d29692107dbc7b8a1575f33cb4921c205526dd09</t>
  </si>
  <si>
    <t>cf077c62ee05ceb0f5cb189ea49c8e4a50d2f4aa2c6365b080a3f6217222c5e608c98e7ae7090c42396387fb7c0c5b5d</t>
  </si>
  <si>
    <t>8a7245dffd9d0fd0adf704c88725c4c19ef7db35a6ba69a8e6f11fc74832d160f1730c0382338e8a1095bbed4592734d</t>
  </si>
  <si>
    <t>4bb09fcf9d4f63b46307ee1a41501d6df5a4cc1e7c440c590e1a1dda246669135b7089aed02fa32409ee97bbd30e13cc</t>
  </si>
  <si>
    <t>e6c00145456cf3c717d07eae0118059707c4d9bbaf09666636756e6e0bd5b64a2a93af7190264a5c7acda154fbe05a7c</t>
  </si>
  <si>
    <t>8903ef2e12cb90c396fe21dd195e19a34dd287c54bd3898f4053b863327e5eb70a51efbb9a757b7614bc18f49c3ba2b1</t>
  </si>
  <si>
    <t>072b7ec89d848b77c05096deb3e408201b8a0e6443d64f790304534dec82b28ae72f7c23d3fac4db1c74c6d04ef241f9</t>
  </si>
  <si>
    <t>9de96dd1b6fd41d8f6ec885da99aaa7b48a1a743aefa12224b32703bfeac22a7a7f09a43cef1d561a51160742e7b2e48</t>
  </si>
  <si>
    <t>22687afd0be717320ccd9ccf9a1b8b83a103f0a56665b73f9bd5274ee69f60eeb626792192dd486371cb45909a4690a2</t>
  </si>
  <si>
    <t>f40dab2d4d588d5f46888f9462673687fcb24844b388bc00e955d3cacbcda42245c4b5b54b88fd9579a91e04ac8c0ac9</t>
  </si>
  <si>
    <t>9f6cb6f0498c2f90a66e8a53f2d7e21f71616776e11d3fc027304971a60a1bd4f929e86f4a96de660860cba3bbd76f01</t>
  </si>
  <si>
    <t>0057555ecbab001d6f64710727c018f03bae1d2dd2d700fabbcd9833138adccf2233b2b2ea3bab312115752074b92a87</t>
  </si>
  <si>
    <t>20d9fe3ce5881df4608ff055ddec851bb09c8104c0cd66c578f63e49080ed49007b63280579c18217ef6bd38ea0c2055</t>
  </si>
  <si>
    <t>9c2c88f11aa8f707adaf3b46fe51fa78aef26b152f36aef20a11283fa26010c8efd6d77ac8eb87e0e632d65c770a27d4</t>
  </si>
  <si>
    <t>c128cca6c4629089e829a4903f11a3450caa25a72b4fa35a622056d078e5cc1888314140ab9409566902d1e8abebd25e</t>
  </si>
  <si>
    <t>00deae71b200304c9d07e842ce7438e2c73ee0f256cdb76e75db1fe0b9b07a89867b705d2282b0cdc31773ae3f3912bf</t>
  </si>
  <si>
    <t>1d99ec171eaef2bed4f4bc8d7605456294950ab68970b04e8ece25311aba7808bf754b01378fee64dc7ee73ded24e89b</t>
  </si>
  <si>
    <t>a2b59608ffd4c035a31a0af33eb62bad09b98d44450090340dfc7f129128c1f9acdd1348c4101f0e28e079df76baf237</t>
  </si>
  <si>
    <t>950b82f4d255b2b9600fa1431118298666cc4cd8a1b16bd85a60a90a4d19b9040401636d160bcfe3841f1bdab14af8ed</t>
  </si>
  <si>
    <t>178bcd5f4539514e0c85979556d6ec4378ae921549a616eab099ccc96b89b5d59eb66adc96c5a3c694b4ed03f7764a74</t>
  </si>
  <si>
    <t>41634504dee67ff081c7115d3ab0976399e6d63118286170516046b0ebf0f7c372dcff88340e85c8d2b568daed4024cb</t>
  </si>
  <si>
    <t>cfd8a91669deac77d5fbedd303552d1fadb923b08debf77ff5c82d765af246c4b986ddeb40e8fa8cfc44cf4046999157</t>
  </si>
  <si>
    <t>b680a7e328991f2a79fe12606ca06178a0f980f74ecfac09da4b941abfece9823761925fac9264d17234f66849b6bf4f</t>
  </si>
  <si>
    <t>11ac9e4364ff4acf5e204c958a47f5f0ba983e299e107b120b9fb114102fb991748c06db534bc5adfc1988931cd6f323</t>
  </si>
  <si>
    <t>3685485130a7d447040b3ee81be4816dee120f3b21180172105bc51771a87a6d2628eda9e4df3cfd3521251844a9497b</t>
  </si>
  <si>
    <t>057ada81c300f10b17b4e09cfbeb937d3adf080bdd2f12bcb4da9812723b40e4579218bf201740ce65e8877c9d9ebcef</t>
  </si>
  <si>
    <t>3068faa13af3519adf911429ac62f81d18eb8f401445a1be300382362f2c251e3977e67504db56eba8638639ee312f92</t>
  </si>
  <si>
    <t>de09be680332a091c1823f649d80a4d7c621a9bdbb14010529956d7e06d3fb1aa2487586e33220693a6a6ff244f1b4b3</t>
  </si>
  <si>
    <t>6e1af2c9ff94ca138f81c13079ba25a7990760d04cd0a2fb96d4037d1b6acf23fafe3d29fd95e5ebb0181b9582439b3b</t>
  </si>
  <si>
    <t>1b2f19d3b7a3d64148c232b5b39ad292f36ed38f069084f716a0097c2c190ff76a882bc37aff57d2f9fc97999ddecc5b</t>
  </si>
  <si>
    <t>646e8920f128839d602b1cd566a403152d6865c9da2c84b564b8eb95decb38e16b11d00bc6b9cc13e3b1f2c77d841572</t>
  </si>
  <si>
    <t>9dd2c9229de08cb092a1ec2823eb94f3babc101a0551bc1de02b25710f352d50cccb265583ef097cba1e0f8ea76b4c82</t>
  </si>
  <si>
    <t>e1f58aafcfd9d142b3259cba44e2f012c183b52b8c90c817c32a477cfc46273d66765edc309d513b32a76a2912b6791f</t>
  </si>
  <si>
    <t>7e5e8498db7d53bac322c0f7d742b7329a8a141bacb0bb5e54a20e7ae42532604f5706a208c056b793088adab860c70a</t>
  </si>
  <si>
    <t>b8e9ccd881958c3f4305ac8f85fdc4bcb5e05c928916ca4386995da8034ed8980874a7716fdb39c8ed9b945a3c93d002</t>
  </si>
  <si>
    <t>ce0f78b6b97211203889cb1aca585fe8cd58473fb9213942c69dd76431e80b7f9518889dc5f48ca3fc7385c07354a10f</t>
  </si>
  <si>
    <t>d2ee417f492d1d8adfe2004266074c52e453c1f4e0c8f68bee12921a6c6c14757b27611063b835cd1af8f9da420598f5</t>
  </si>
  <si>
    <t>5f8caefa989b9776b3451d4d39ae140ddedd659c33cf417eeeee8c27ffeb3314e9c1c47261bb204c90d2a0f3032c56cb</t>
  </si>
  <si>
    <t>b9d01ba4725aad1d2311545e22548b510f7a928eb31ba4404402f6ec7f3521dca4645a4f903e6742865ac87faac2f7a8</t>
  </si>
  <si>
    <t>434d69e245f2add1e0ccf13dca7d75de699f74c1600a860a9e73164f0b5b6f85d4952c3e5a564df4ecf8ade3df35af0a</t>
  </si>
  <si>
    <t>23686add34fb6f8678874e23c9430cf5be34029abaa1b46852a86c35a439e76a431ea3f667f72b3919fea3bfc1b3c89a</t>
  </si>
  <si>
    <t>63f95abee186f2e409dad2347abca17999a308a5d536ed53b1c2b572dc74cf0cc7fe92bee4c540a9fad5df1886ecb4f9</t>
  </si>
  <si>
    <t>18a263b1da3892ee060b231360de5d96bbd0b4652e4ea045d397b5de2d1d61425009bd5a10d61b18c746a49eb409e780</t>
  </si>
  <si>
    <t>4895b6409e105bf02a56550c2c7a1f2c172abcd86c1621456e2790fc5e17e0dabebc31bf86ffa7a72e18341167e60674</t>
  </si>
  <si>
    <t>e72e5ae1240be291b0fad220a0016324701f2b623dc009a90cbebff3efd83d21d426de601068f26a56479bc045663643</t>
  </si>
  <si>
    <t>d6af293a041cefd13b928f45c514866c9cce6d0dff7b64721e769f424ad07a8db3ee1e3d03fbf9257ebc4276071a18ef</t>
  </si>
  <si>
    <t>b54ec34010e84967cbf8492347b2748d6ac89647875d3866c9497e2653f5918593ee464d963e748537fabccbf8083129</t>
  </si>
  <si>
    <t>9fbc54c83c74e95bcd6f82e2546d9907796d44ee5561ab006a6518cf029967d962cf070db13a5e6a41fe65973c615760</t>
  </si>
  <si>
    <t>bdc2cf6cd087e53f6a7455bb44e1e7eafa20b91aba11664858927dc5e37da6acc6db2bb46fabbfe66eb928ad18e6b955</t>
  </si>
  <si>
    <t>f3bfac7d3d6ae505880fbc3ddeb71dafcd1db25871516b0083ab33564d0babf63c6b19910a91d4b92ce3b952b93d0a56</t>
  </si>
  <si>
    <t>b01cc19756fda3429468d439c0bbd21c61fd980c52de8e41f76d744ebf1f948dcdefa65e3f1d3f6fd6b588c564bf32cb</t>
  </si>
  <si>
    <t>6ba38f39e5f972aa2c57b439fed6d5fabb64f8a91195cd8ee519570bc8fd06e94d5878d1f3483d235169d05d39829d92</t>
  </si>
  <si>
    <t>GJ</t>
  </si>
  <si>
    <t>G&amp;J METROLOGIA E INSTRUMENTACIÓN SAS</t>
  </si>
  <si>
    <t>d012484e89969acd6a2650ebdd75b0d1a7231bddf3911d98e779c1972e48419f384a183b849ed93b254f497d830e705b</t>
  </si>
  <si>
    <t>4c7d091111b07aad0b3eb0bef2a821ce2b8d76f991d28aca76f97d2809433cb0ac50794e2aa83158bbb3ae8942c99357</t>
  </si>
  <si>
    <t>WEICON COLOMBIA SAS</t>
  </si>
  <si>
    <t>f81c1af5fef7a12ec562c9bde665045c715bd2fafb8c8fbd087a7a6d77099511eda08e4e631a214ef672dc88cb453d78</t>
  </si>
  <si>
    <t>4cf68831c5642c2732d774dd9953d80419919e45f4633363126c782860d3a1338b7f086f1b6e9fd3da28ec219dc3127d</t>
  </si>
  <si>
    <t>56cf0217d5b92219d88ba53ae169707f1fb5b80fba29c5fcc04ada5b8d9bd58b8e0ce03c0716fcc0997589921ceb9e5a</t>
  </si>
  <si>
    <t>040ce0c5df15e44bcd452e251b3a743d2c79bdf98ef666c4d2bdc7c8f3aaffa1fdf89061a64990a6db05ba0690b7df04</t>
  </si>
  <si>
    <t>171C</t>
  </si>
  <si>
    <t>22892ccfe365c6217f51859420e25ff1ba9ecb1b3a897df5a3a14e2276bef5c6a4907ae85ed00cb89bb800a35a6be7d0</t>
  </si>
  <si>
    <t>a5fe10c85799bfd68c321e051a16e5d587548c64f76e4025c3b914210df4e879d49eb45c6ecb16fd9d5d4a7b91991f1b</t>
  </si>
  <si>
    <t>d7f98ca5eede14c5ab13766452639b7f0d4f5a84f5c16a0b229d44164c0e6f6225936e7880db2f8f901df85dca8040e7</t>
  </si>
  <si>
    <t>052968e186cb2c240c4872fefe4517181d373d17f4c3cb80cb999b6560920c7ffc43652cc0bde0c5d5092858ea6d8dbf</t>
  </si>
  <si>
    <t>0a4b71135d832ad6b51ec2e6975c7f014b9338ed75b0784f96af9021708c52736d0af432a8ed914b037baa21f32e09b3</t>
  </si>
  <si>
    <t>e167866d0b63bf334b93a6c4cd7fc658191c6c616d99b29cf33b32a6a0f96b97ab7f400240718f0a4135226798179f29</t>
  </si>
  <si>
    <t>4575c425b36e5e30adf5ebe74bb5089a78a5ef6a97a91a7daf3ac663a4f5bee36d9c559b5aaea274a24f326d01fee612</t>
  </si>
  <si>
    <t>765cf0049362a4f76153970cab870c8508e2d954ddf76eb48c350abd84cd3857f8eb2f4e4586487f43b4fdea2918b9f2</t>
  </si>
  <si>
    <t>17064516022b6e968323082b332b954beef2c8f13371ffceb2f48a7ae095eb15ca32b5ea6b13e4212ba147cbe08df043</t>
  </si>
  <si>
    <t>264a439d8a83f3505c72e8c0654344ba54a5ae2eb0017aebe14084ff470adca95736a3203b398770b506b4eb61573d56</t>
  </si>
  <si>
    <t>d1b09b7b9cfc29ecb340a4cfe008e324a272917489b0cfa5e9cf44ce475ed05ac3fbc27b605af7e372a9883049380ed3</t>
  </si>
  <si>
    <t>81570fb401b8ca34e876aa29054fde14a74a5bd1e299ff1af69dc1751bcb729a6cc3db47b3189a80774de8fece14367f</t>
  </si>
  <si>
    <t>c4e27abd1e10be7932396fe18f2cbc105e4bf14ecdbee2e3548b40f2d6d446c9761bc219016d475ac1815ea4e80aaa3f</t>
  </si>
  <si>
    <t>fbd27d17b1020b5565f7b823237890f5a14bc0dc9e4db09e9cc846dc824eb028122d4d60a1c32ef95db690d3af360868</t>
  </si>
  <si>
    <t>d9d378174129d33639a01b1bf14bca1df5f88dee6d1d34afb4e9f3fa1fc93cc38944e8ddf91c21b52a18d7cb1677103a</t>
  </si>
  <si>
    <t>5a232930badc44f67983af67d5bff21155a71a6c5bf446785bf0fb095d0b4647ed40ea24b865b530525a0faf794a2dbc</t>
  </si>
  <si>
    <t>PM</t>
  </si>
  <si>
    <t>PROYECCIONES PLASTICAS SAS</t>
  </si>
  <si>
    <t>32d57bde5beebba2cd2a5431a08c07eb4d7554338960102e30f3ee0a042d6b2d30509e0b5e327bfd28fb1f531a128cb1</t>
  </si>
  <si>
    <t>53d18936edadb7588013e77fd7c118b0b97e13baaf97c90bab408682f09b4b17fe0bc420be0808ce820e46afc2c3401d</t>
  </si>
  <si>
    <t>151844c30e34664de394505e0f67c6babb7def313b060e25a4fdad39194e8826149100daa0393f4065c0629c98b192e7</t>
  </si>
  <si>
    <t>FESH</t>
  </si>
  <si>
    <t>SERVIR HERRERA SAS 01 00</t>
  </si>
  <si>
    <t>b24c6b1e5db52c47e318503c3a46d006769985dfbdc5fbc4615876c55676eae67783a88853a19cb38b29423ef423de9c</t>
  </si>
  <si>
    <t>5a5da2cf07c1c968e6ea6d1418c787bd0a2893f196f15bcd1a367caf35ec99231a1802360566b6b58ea9ef6a594ca7f4</t>
  </si>
  <si>
    <t>91252026f4745f9f4b2cf60fe2d8e49b0fce90a2ca83ced1c90125769039d8ef9a8aad850ac263e59cb2b15d51cc3fb6</t>
  </si>
  <si>
    <t>NC25</t>
  </si>
  <si>
    <t>d17730f0ff8f5da6d32b5a93a2c411977e3d7c9e7db10cdfbf1e1c5fd1593a776e10b4c276de7434858e0a9dd83f343a</t>
  </si>
  <si>
    <t>032a0a50e37dddbc26cdef7f32fae8206c3dc49b8d532e1a12419820c68d032ba049c66023f1db46c9e1e3394ede2de0</t>
  </si>
  <si>
    <t>G471</t>
  </si>
  <si>
    <t>743b17d68556600a2c03b5d62e7a86dc5730fe36dd8900791875284c638ee7ac05c0b9403b7a40fa2bc87bbb6c36294a</t>
  </si>
  <si>
    <t>NC2454</t>
  </si>
  <si>
    <t>4005b6f537d481e037e7edf56bb656a5ad83b086eab69c1f3114a76236c2c5e248778f9c18df0942cbda60c5ae4054d1</t>
  </si>
  <si>
    <t>ELINA GOMEZ</t>
  </si>
  <si>
    <t>c39b3179ad94ff63e23bba1880b86d24410d54f35af137a73851c6cb6c5a5b1696822c2757f67333aa2d24ac47f28e25</t>
  </si>
  <si>
    <t>4d252a7bcb50a0d423412f956932d2112fbadf40ecd74c8e5efb3bcff7699efb87c69effdda4651d73a031fe3dd2d68a</t>
  </si>
  <si>
    <t>d05f441b7c3e7964e4e55a20bc6b6340340403ec1862181f454de8d9be0444e360cad1f5c2143509bfe93821457fade2</t>
  </si>
  <si>
    <t>d073f529a3c187d2eaff0d64bb17a305fad97ce3ad85bd658697b36a563b0fea0c439fd7df29488d345c9d6a87437fd8</t>
  </si>
  <si>
    <t>2db7036d9cc797bdebc281cebd11ac330133a43df7b4159aa7a41bbc2d7acde0b738a174db0a76d22cc2518b9f66417e</t>
  </si>
  <si>
    <t>a45a0e270a71e4f3b668744c3ac16d838f9a14b236d95a47105ce52518f24731115397ea9bf715d90d0a79efb23d3eeb</t>
  </si>
  <si>
    <t>af39e0db8af24fc77bcbb8c82be44cebdd3d48d53cc6431df6a15fbc68c813db20ff36a48ec8a707ae2fc7428ff5eb5f</t>
  </si>
  <si>
    <t>b581fd8bf7e75e2920e7f4b95160483f952e16f5c02e3f515ed9e6b7a029e88e51e2f6f77714fa02e9a0d084b62208c5</t>
  </si>
  <si>
    <t>7c2890d0daea7f4acf1718a25b04d008be98a07f67583a57d5d7ea5757ac237c1c63c78632f51154899ee4a407c969d1</t>
  </si>
  <si>
    <t>5963c93615569e6b4ae80d3dbb0f82028b72b186448d7bbf94b9bc3536e3a7a0b7c22459350aa1f68519b933f08a4db5</t>
  </si>
  <si>
    <t>d9108fca7f8a99976ea3dc3a489b6b8a3ccb6a1230a44b515becc4274c14ed055ae95ab60c1620c97352a049e7b4e473</t>
  </si>
  <si>
    <t>f1ed8033e1a914271ef50fdba9cad6710d59c234bbad9c27fcd728cc711abd8bb7d02b88b249c3896837d538744ca2e8</t>
  </si>
  <si>
    <t>15b93ebba8dfdd1ed7ecd5c36829aaed963b097828ac150f6eaf86c8f561ebb2cd3fbc0cbbf7bf6fdc67e666670a962c</t>
  </si>
  <si>
    <t>ae17bf169f1471a3a573b63676e6088532bf309901d68c4ff772f71d532fed4864a4ca8257ae1812d1dd62c7f862d27a</t>
  </si>
  <si>
    <t>3d6244a4a7e0fef4ed811b51b3b6429afdae6c23d02e45935d63f1562d4e990baacbcc5964f61acfa43492765b1a0983</t>
  </si>
  <si>
    <t>b3744644d4969ce6a423ca3054ba7d597715e56c8f275bc5421005bf866e58503a7e1aac08eb0b330858b777edbaafbc</t>
  </si>
  <si>
    <t>c92ba7957bd48bb5f0fc9b806379fe57433100acd502b01552363aa7f6746da76128b54701b7120b3d3afd3690982213</t>
  </si>
  <si>
    <t>FEAF</t>
  </si>
  <si>
    <t>CEMCARGA S.A.S.</t>
  </si>
  <si>
    <t>09aa399bbdae005db68a9d7d8187f2fea159bc6b70351918e02091df1f99475babb95cda058fcdda8f0d02a904c16bfd</t>
  </si>
  <si>
    <t>7cb3ca452dfef5d612b25bd9d5bfcfc8041d726daf277a1d1769d6eb6f62141a43cad069ddf8a4994e2b33c8293621ce</t>
  </si>
  <si>
    <t>fa1a6de110f53ec6eebb4a5fe83d30a7e97b2c0178aaa779d956a3baaba491336362b1438835ffb23ab4b226003230cd</t>
  </si>
  <si>
    <t>1024b5f00d34c55d05f58fba87df6b2a3cb18a396b62c0baed4cbba92c7ab73133ef0deeb51fc4badeba4973abe04551</t>
  </si>
  <si>
    <t>3c8fde2055dfa136b717023cb23325db5947358f9cbed9ba75cbaaabcae97c33838aa6f4f0ee2f6c2ba52dbe3dd92bef</t>
  </si>
  <si>
    <t>96f4c02bf4c4baf6c31e0f5fc49a52eafc8721ee7742dcdf316df527f4d0d64a7ab84addaeefe5f1c918cb647de2cfb9</t>
  </si>
  <si>
    <t>57a2f3c2d0ae1f80beebffe6b97c96d220528ab8c8de1f4c2592bb046070b1bbd2760e1cd5d17a92c4ef5a2ffa3b3070</t>
  </si>
  <si>
    <t>aa075e7c89d205e6703b884d852ee6c9680a83f83ee5576ff0e3b06267e1872c21dfa84d2b8a5a7ee2ca93060ae43d54</t>
  </si>
  <si>
    <t>936c950678cd5b9907b09b4d9a3a34e5861cf0d5e4f1a045343b2fa9e546cdf7ba8829ba86bba95966845dac4ffacfb6</t>
  </si>
  <si>
    <t>cd8769fc2142a54d1513ef724f899856fb943149982824705a718cc951acbdf0b8106766fd93eef576bd7da0b5fad228</t>
  </si>
  <si>
    <t>c9e767dbf4f760ab8d7466720c6e1124347f67ca7bb65b8e3e034d2576ffb99e01c6b9294beb1ae0701a8d9c9f25ba36</t>
  </si>
  <si>
    <t>0cb62a649c2b0f9f5e828667212fc1824357a69ac2224bf98023df9d94904f7a8cf2544ff5b6ee9c7672b332b48b3181</t>
  </si>
  <si>
    <t>a5b2392ed60aed93beac2188b415f22d48f2cf36d93c570f8cbc8e4bcb0f11238535bd423e9d1698c53e4b80e40db4b4</t>
  </si>
  <si>
    <t>c4e208445544a0719d06a0d3c5e9bc524625ea1a97b2e4599f1af8311bbd58304bfc1726b892f4fd3392eabfa2fc0477</t>
  </si>
  <si>
    <t>1316d7cd13c6618938d372242f5118c583e30b088bb381f69e8788a15af18348f60e41f5362e69074677e2cbf67f546f</t>
  </si>
  <si>
    <t>6be79f861627817fb6f4c33ad7f8c51eed769b4698faf861fc2f95a3fbf577a9b33ab7592a1914dd1761b64242624f82</t>
  </si>
  <si>
    <t>a8d6e6f7bd0eece57520b00dfa0ef3c6ea56482cc6d96da5ac70e32fec15c0539d53713f6f48ad9992ed0fa12e7023c6</t>
  </si>
  <si>
    <t>9b8ab860750bd69d6dc29478f7da513725bfdce4adfdb764e847904a2413a098b7e532731daa782480f9d491f06cd7a5</t>
  </si>
  <si>
    <t>POSS</t>
  </si>
  <si>
    <t>TORTAS DOÑA TERESA S.A.S</t>
  </si>
  <si>
    <t>a3088e89cd5f539775289aa5c7a89baedf752825dc91e14a02bd0ed9f62cce025e44362dba605a1eaad7ed2ac6068f0e</t>
  </si>
  <si>
    <t>1a0e71a7a7877686783720a3264d5bf6ccfee339f5fb086726ea159db6ffd36c0c82cbe54154899b4721b37970a3dc98</t>
  </si>
  <si>
    <t>Mi Cuento S.A.S</t>
  </si>
  <si>
    <t>06a7fab87b613326ac0c86d9c6917446a55879c92221dbb2bb61aa70bf0492105d88a85860147aa75e408dd0c9cd4127</t>
  </si>
  <si>
    <t>AB</t>
  </si>
  <si>
    <t>DENTALES JORGE HORTA S.A.S</t>
  </si>
  <si>
    <t>53ab07cb401a4f5867245c05a50b299bcead8ed1d797ca1d1d09db00ade2340d93dc3a2237b3a0f1ae2f3f4c4967876a</t>
  </si>
  <si>
    <t>G831</t>
  </si>
  <si>
    <t>2c23d9a5cf0ea77fbb8d587a84d35d60bcd41ff73c4e1e885c0a069045da9b8beeaed40780ae46e5239e2b7d39cd82c9</t>
  </si>
  <si>
    <t>JORGE ALBERTO PARRA CARREÑO</t>
  </si>
  <si>
    <t>56e38c326865ffcced92bebeb6b93a60a2a02b0fd8d39fec230c8fb1a36ff8edfe71ce71805aa248b87a1d5d9b1f301e</t>
  </si>
  <si>
    <t>16dae8e0ffc7427341db126130efb3c68816a3e0fca7da8e6376a01e3eb74a7bbf1cf7a3a7a37f8d8ca1a677d51f771b</t>
  </si>
  <si>
    <t>79091a579015a6739d4f4dd0790361ee7a7450b78516af9957deb4c42696c159e4e144de87f7b1bd554d8e8668d69c48</t>
  </si>
  <si>
    <t>0279daa60c80d9121f2498ddd46b9bffd86991dd54ec2fb582e249e7bb5b16408cf9c7f2952760f7bb4dc60f3df6f994</t>
  </si>
  <si>
    <t>FTD</t>
  </si>
  <si>
    <t>AYURÁ MOTOR S.A.</t>
  </si>
  <si>
    <t>61a65b7f6c95bc68303b6ffe587ecdd2eb0f2183d15261c161d58dbcf4fbe23de354fd24757314026c65531fa22c5649</t>
  </si>
  <si>
    <t>9d6936a2643643b4a7f72250b3e829cb7a79e68a2fa53cd5a24f039127c797970d183847cace11a088911711c6486b9c</t>
  </si>
  <si>
    <t>58f0d9b2b632ba933aaf72453440ec7136f19355d316917099e9295c531e36f047cb4b6f972b048387dffac5efc69da5</t>
  </si>
  <si>
    <t>8b36bbc39a7b25bf15a0e491ccd28ebe6189a897ee2e6bdf0a47d461fdad1ab3d6c0b77f57b452adce1476873d7f0921</t>
  </si>
  <si>
    <t>f0e73f1c04f4d8aa5512b46a660af0561e3c2dceba1553ccb997bfa5b29e25b7faa3c70e882af369d9eae309d6b14630</t>
  </si>
  <si>
    <t>dfb36fa6b90f09ce7515034eaa3fdc1a7e9c03eaaff0d599a864a20542fb18b9f5d4690daa27b37d205dbfc80d5f0d55</t>
  </si>
  <si>
    <t>ab93368e997b124107ccfad71f0c913c93851b9c6445b22b6bdd501ffc4c43c01e16cd96588bdbf21f821e2f4bbfde3d</t>
  </si>
  <si>
    <t>0c63e7ede9f0283cd46c576b65a59ae9bb70756849a0dcf213d2ec1d3f5c897b6d63239edc8e8c1d2d95ac1743c3cdf6</t>
  </si>
  <si>
    <t>71CZ</t>
  </si>
  <si>
    <t>d024e61313733a24da30310a2078f596c9393aad143b37213ba3a7f3a473e844e77bfcb934212b854d4aa79505b3e800</t>
  </si>
  <si>
    <t>016e93dc4a4bb24524dbaaeb0703f00f8bd4e04b10df94618c3968e82bc03875a44531947007003cb0451689d5233cea</t>
  </si>
  <si>
    <t>e00073ed5a179b9ed59f1776802a02a6d0348b76e15a0aea7370558e43de0566803aa6511b267ed1030c892698bc9540</t>
  </si>
  <si>
    <t>868cf32564f90f845860a0e1a745719ee60cf23530da38b822034d0dfd04696da850e8cf5f2f265f9153370a6bfc7b8a</t>
  </si>
  <si>
    <t>d5d19231c16b090a29de0c567bfac5fe9580100f46547716341657ab3c4fabfea486bc40809372ab291cd3f9b0077071</t>
  </si>
  <si>
    <t>4e489ec8a3d129a28b7366bfd18ac5a56586b73eee49a7601f6b062273a9dbaf7e28b2613f101df9956fdcaeb7a635d7</t>
  </si>
  <si>
    <t>MISTURA S.A.S</t>
  </si>
  <si>
    <t>5e4ff1b5306961c08985f58daac98ed423c3ac6fb43450ec0cb9988478691d5bd48f47acbb5a942a0dc296d08fb3ed52</t>
  </si>
  <si>
    <t>682cfe97cb5da387bdf20795c04f68b23a95e0a30c7d4011f94226bdd0ed19bc3508d135468f68a57f7ed0375d2e9eac</t>
  </si>
  <si>
    <t>a9e6d09b6f8c1b4181dd4afebb1ec7992a56fea79be25c91677a13d547a0bfc5ce4e93845246762ae1022ffe63359627</t>
  </si>
  <si>
    <t>c0464653c697d2f9df5d3dabfb170945be20de70e79fec29e728309efdedae15c008e8e57b3aafbf7fd79f359532f937</t>
  </si>
  <si>
    <t>NCE50</t>
  </si>
  <si>
    <t>3d5e1c395cfda8fc78b4862f3379f5d03d1315da7b8f9492ff660b65af290d6adbe9d8ab358980bdd51ab2c933ac79fc</t>
  </si>
  <si>
    <t>974e02dd9e470968a7afc6cf2437e0516846026c9f1790c274c2ec0988b32489567ce1debb491850bd29e1204f8fbca1</t>
  </si>
  <si>
    <t>fa371df88b94eda63b62be21971defc97a721741d6c64dde38c23c3a59c8cfc3ff778a100311e949935a888c3eef9a6e</t>
  </si>
  <si>
    <t>c6cf6ac1db859882ee179727ad6145f0b1a5292756603fd62f94dcb99d43babd54c3e64ef9b33bb38fa69705e59affc9</t>
  </si>
  <si>
    <t>f1bc147c5ef6ead839671aac8cdcbc459b44917c01b9ec17f3eb24cf758350c1b4ebcbf1b46c5106b1aff7f251b0a24d</t>
  </si>
  <si>
    <t>83eda9ed79772063776428c22c25f17664fe9223edf92805d0fbda4c29edda080936832d40639195763452a9202d07ba</t>
  </si>
  <si>
    <t>87a423c364506e299126f0395ec43d1d584d59e128a106296e9601e1b8003a42b85926b1c5ff22df6475607e89805e46</t>
  </si>
  <si>
    <t>BQ07</t>
  </si>
  <si>
    <t>39f4e15e7b05a7c1a580109e427acb085571beafcb79f9247b3a31812543445226e0ddb380bb969ab45783159fe7ee60</t>
  </si>
  <si>
    <t>NP30</t>
  </si>
  <si>
    <t>8756d566dd48b9ef207271f26e59eea3de560b8d1ab99e754e53ad7b6cb6b241723b898e36b37b3afb377299026c52d9</t>
  </si>
  <si>
    <t>2e9ca532f85b83e23a8879619aacc62279be0de4b79c707c34dd6d0cba96a9237aefd5b5293770bd0c533c0e057fe694</t>
  </si>
  <si>
    <t>0d99e0859a89e0c00fe2faf47ace4832e72db08b58be4f871c4fc69d97db3897bfe8f6c80095ef011bd737301e25c9c7</t>
  </si>
  <si>
    <t>230e631646d4ac30c618593aa46c5cdd42f8600d24c4dc915d91aa2dd7f664af7163c6507c21a5b4fa7922e1721c198c</t>
  </si>
  <si>
    <t>9c587230ce517b515a8caa4dc09d1a3e50d37103e0365dea15a1ff113ffd8c7abc4cd980a3a70fcfbab6a6c8ce39968f</t>
  </si>
  <si>
    <t>441179c0cfb99334430d5bd96a10ff759f0e645684374011ac36b19275a602763305a999c7772c640fb0ba640ff5ae65</t>
  </si>
  <si>
    <t>50bc97f0066c9cce927b573e7516471d58207d0b9bd8b1d852c7e8dad379ae4773bc57cf7a4887a5a9842990fd64f4fb</t>
  </si>
  <si>
    <t>HENRRY SANCHEZ</t>
  </si>
  <si>
    <t>25d1a8daf9eb5c65f0e006fe627ebfc52e33276c35eec0bc9bb2b0baaf301bf612f217584149d32eec3d5b3ed6a4adc4</t>
  </si>
  <si>
    <t>873bfc28298192110e757bbdfa8e707f59fd1ca2ab0194d915be0eb54bd3bee5c922db58bfd2a10489dfbc275c8a0110</t>
  </si>
  <si>
    <t>2090</t>
  </si>
  <si>
    <t>b463486f380c76f0c0c82bde05b7131dd9aef9fd161c9402eab77167462e969a04d527fd6776690a39b95afe9e2c0cbc</t>
  </si>
  <si>
    <t>8a096ad93ca2ea168098fa4e7baaf81c3c8f31be8f06e864b06c241582512a12d4ef2827f2376297631c23462ce73216</t>
  </si>
  <si>
    <t>ebe4ecbea5dc027349c139b3eafe36c1dc44ca48276fb8216cb6525338144f69487ed29a640abb4cccf473ab1f0170e5</t>
  </si>
  <si>
    <t>a0ee5b4f700273dc2fba1b295250650e9f6aab1142da05a7e8eb84a06ec6b7866ed6b8de6b3fb9a6ed6eb1bd9c9b7f37</t>
  </si>
  <si>
    <t>f2bf3609883615b13d8043b0c8e7b81cb6c72e292aba87fb3139ca3155dd8e4bb6fd264abce3dce843517ff05f15a14b</t>
  </si>
  <si>
    <t>8f40e90eb5cdf12bb69f318f3fc9843598d583d8e5c1d90ebd39b257b3858137723510ea6d111725ca214781797a1678</t>
  </si>
  <si>
    <t>42040fea20fccd447963a11c13a1cc5c8d5dfd2853faa1653bd5e699203cd102f9faa24f4e334d503f1e55ad00db1b50</t>
  </si>
  <si>
    <t>1b4daee35646c72ae3396106d19fc9af68c115b76b3cba3cf34a455c5a1ee93354f2e387b07a3d3dbeb4915def31405f</t>
  </si>
  <si>
    <t>b11f1cdc09deaffcaf880309d5b54dd2a55899ffbcc8c47992bf136a556034b6c2d9d76e617fb002cd19e018e7721fcf</t>
  </si>
  <si>
    <t>9aea57cf61d25de6be2dfec0642f5108956e4753be49891727d0403eb6a3849ae933fca00a0ebd33f2e094feb8e296d0</t>
  </si>
  <si>
    <t>0d2ce30ddaf7c9a089e3392eef90e1842758f0ae1cbca2fb756c68bee71416da303427d29a79f838345fefc7b5d58dff</t>
  </si>
  <si>
    <t>6e1893a7f6ca082c1b22dd31c7963fa37f52cf635ef77130a325891a0742c51fd33b4b469f5d1286b6fae2635841075e</t>
  </si>
  <si>
    <t xml:space="preserve">0 A 5 </t>
  </si>
  <si>
    <t>f166054df051ee247b3b6dfae09e7a85ace4193591c228425ef96fabe0ab147f7ea10d79d351b27df5bc946e82d5905d</t>
  </si>
  <si>
    <t>292542251</t>
  </si>
  <si>
    <t>MAS DE 10</t>
  </si>
  <si>
    <t>e2a472c6b736117ab460068855dd61885fe01f72645739bf9c300bb14ec2b29517c0ca4ca3f0e0825c0cd8afd5f9b1af</t>
  </si>
  <si>
    <t xml:space="preserve">FRANCY SALAS </t>
  </si>
  <si>
    <t>e1c5da3d561d703cd18cccc12e450474712a5dd55badff33633a96edad1a582168613ca775df12f49224c4b1adee664a</t>
  </si>
  <si>
    <t>4ce8e965d2ef76e7155ed377a6e69559b716067475957f760e01b642d5d3ad38c158941749b1d34a9ace50e20cc794e1</t>
  </si>
  <si>
    <t>REDECILLAS POLI SAS</t>
  </si>
  <si>
    <t>7c5dc27a64658decb9aab7b66087c5d7f4d9553fd4e8520450a2fc5a3dc5f5068ec657328686dc6717723fd22470faaf</t>
  </si>
  <si>
    <t>ESAB</t>
  </si>
  <si>
    <t>AFAT SAS</t>
  </si>
  <si>
    <t>465e5db436a1b6cc640e9df3830635796e7620d1bc23458f346b836eb9da499830a8e7c2c9ec2e0faf8b41dfc9aaa4eb</t>
  </si>
  <si>
    <t>5a24050e65952960150ac5d122c6f91b464036e090878d202f3430c1bbcbf237803f094f4421d3a5ef51730176e28a79</t>
  </si>
  <si>
    <t>321F</t>
  </si>
  <si>
    <t>7b3fd961227b66183d04e55ce2d52b37ef311aab02d5dbe8f63f4b87c378bfde922428c624efd6e59cabaec74b3579a9</t>
  </si>
  <si>
    <t>71f36e3301797da4a504eec51cc92fe3c382a663b5f5856133dfaf4f500ff45f4e908fed77cb5e1e2373d3595607e5e8</t>
  </si>
  <si>
    <t>93e70c1c1082515055f57bcf7f0bc55e36c6a65f1819d68b96e8baeba726273f4ce47077f7233ce305dacccbc64525f4</t>
  </si>
  <si>
    <t>JACOBO GARCIA</t>
  </si>
  <si>
    <t>bff9d38813428cec2887ad76b5058c2f80b72b0c149594702ba9fb172d5c75d7bf62a79e6ee22c3b40ce1eef4a02ab0b</t>
  </si>
  <si>
    <t>bff40a367d86a9ed600d35b908a2c2fef7f5ea52f3cb31c29d6cb291963e2ae41eb5d75e51057cd581aefd945f148379</t>
  </si>
  <si>
    <t>69b894515016dd0e63c6712d1a5650c714fcdecf39847f7ebe57b10ff99185b45d450799857ffad43af781994b947a47</t>
  </si>
  <si>
    <t>2311d5d462e93d5d6f62f30e9d33e07be610ee4d5f01fdcb826c0ea7e6e20a55ca6503441dd5f6c24b0bf36d6c6e82b0</t>
  </si>
  <si>
    <t>bf60885df9014d1bdabd6fceae2117c9b49a25a5a2453e767290f7a0880d467cc111b2b4b268bfa1489ff079dfaaf965</t>
  </si>
  <si>
    <t>ec9a72095ec16ccfc7be79fb72e17a23e1046ff5d8b832742b21f411645d93e78f79d9171d9582e278d0de690fa47fb8</t>
  </si>
  <si>
    <t>d67513e7638989d30665b71905e17ad219d13818862cd768c6b12bbcb12f3c11f1d61254fdea623072ddab9a18753507</t>
  </si>
  <si>
    <t>e19b861ae843069572105fcfb10eb09d7085c726a5101a781a88bbc02a05723b5173330311b96239bb236e6163acb7c3</t>
  </si>
  <si>
    <t>INTERNACIONAL DE ELECTRICOS S.A.S</t>
  </si>
  <si>
    <t>c54a54a4848825ba3df25f9207314a4a1e856e5386c32de996e17f9aac9146ec8b8230108fe68f322a5ae0100901c2b8</t>
  </si>
  <si>
    <t>d73b16e3a7df071193bc785d282c8a0c20be8d5540abacd0945b7c709fe9bcfd8b97f8ffa5156a9a03de1d26ecaac18f</t>
  </si>
  <si>
    <t>c804b968c2af3fbb7f73a93d1db0ec85e17eea1355e8d5fd7a9a30ad7a5fb9fcc85a44186072ea1e553931dff38459e5</t>
  </si>
  <si>
    <t>2faf2c03201a289199c6774d307de871f936b62645cd4ba118948971ed5bccd930269890f7a6e0cdf2eb93897492be3b</t>
  </si>
  <si>
    <t>ff94655843b56f3fe5f5e558eba296ab12473487a6cb22e076d75e8ec12ad3fa266072f225f598df553ff68122bec015</t>
  </si>
  <si>
    <t>4129f246ddab8f2034bda4b450328661e01dfe6c1d686f026230dd188c1b065cf7c34dace7ff7c8988e852bb0d872bbb</t>
  </si>
  <si>
    <t>efcd102cf596aa08e20095fa464f79084ae809caee12c6219dde48415e6e140b5a9c68b54372dd99e608edf6d57f464a</t>
  </si>
  <si>
    <t>fa5f37fed75b95b278a611a20c441c8de9e42adcf6f60267cd8d6894e64ef03fd989fde47d597a9af0a784af8156a9b4</t>
  </si>
  <si>
    <t>2b0d0822595413e66263e010584d421f0378a2c13cbed2770b8fc6a640c897fceaf2bddbab64003938f29094f7cf92c4</t>
  </si>
  <si>
    <t>a99c93744e44426e6779ce581358010f6da2d56d3ea4e563e5b626d1d6537aca342bf037a7c4afc412e5eda5758efff6</t>
  </si>
  <si>
    <t>e4d54445b2547c1c48678434797fb836ae75cc128cc620029e6d3879429201b009e45c44ef08b7e8da53c48445772754</t>
  </si>
  <si>
    <t>56aff2636905561e7894b43c71c949daab1cdb7dbce91e57678c08e0337eb5e4f36048ceac32673395fa536c10020f66</t>
  </si>
  <si>
    <t>2cfdfb34008f6d9b1cca1e065d1b3aa8f69ac379560a6fac1f7836a9e80a08c7136452a54240bc5b12ab43af6c0774c5</t>
  </si>
  <si>
    <t>e8f3d8f368cdbf39124e6070a13cc20fc1977b4c881bf530d0e9482231c1ac85bd221a46b8c4c2949544b684a9928d5d</t>
  </si>
  <si>
    <t>8adcc8242e738cd066b82e27efe20824cd88b9f5e79e2adf28df6eec32bb31b096bf961d2a2d989d98046d267f6d96b6</t>
  </si>
  <si>
    <t>EC</t>
  </si>
  <si>
    <t>COMERCIALIZADORA VIBO SAS</t>
  </si>
  <si>
    <t>RECHAZO</t>
  </si>
  <si>
    <t>9c18641be68d54bc9a565ea87bb1782f613fba3aa3375ed89f9117d20bf8e7a45db428f551ca2ef63efabd0af8370e72</t>
  </si>
  <si>
    <t>1ae365ae67d46440926616c0731486c0b7f648949cf8603f1764d3980e10a3a36e05ea1a0a8b0987ffe3c865f5b9a1bd</t>
  </si>
  <si>
    <t>fb4596aaf24da540d022c5e17fb87a86f4fefcf939cfb25559f9dfe602d05e5f233bfe66a427df921953f9f64fb49f4d</t>
  </si>
  <si>
    <t>1421a0ce56943af79799f5e407d59fab51cd301463079cccba3147352d9831ac8cfe2f04f71d4ceb0d456d83975511f5</t>
  </si>
  <si>
    <t>b24e55eb153dd80c05b7ef91c7ae431cf3d20891d1aa9f840e2953d465fe871a444b59475434bff57948b519d4dc025b</t>
  </si>
  <si>
    <t>bee55bc3d31ceef8631c9f8393f81f359939a0e08ae99ba78f68ad13be6e24d71e5d4e334562d05139ddc2df6b3afe5f</t>
  </si>
  <si>
    <t>bc431dfe205c5b2ddc8e89438cf9951517997c34ded2db4b0a39999934d7b5b9af868a5827a6f2f53cd9671573e06e29</t>
  </si>
  <si>
    <t>2cd7b8b55a61576178ae6728290c63a9d23acfac8b5795fcb0fc4c0b46bc255253358125fcf6f552734d9ba2df85892c</t>
  </si>
  <si>
    <t>1c6c1cdb280e8210b50e7b3399a8a2e23c72250649a5e853a360415755899f07110f0da6b52f86085460f280b1abaeea</t>
  </si>
  <si>
    <t>085a013b624ca1f0ecb46cf6463e76f02d81dcc3ba39577e67b5f9d78d22a52e9f9e8b432a17c90137b0fdbbf57a9636</t>
  </si>
  <si>
    <t>4e0886e9ad6cd99ea7c5a9299ee0fc582db575973deb5f710772321541e3dbaf704ffe67764482926dc299b36abc8d9d</t>
  </si>
  <si>
    <t>2be4699300c59182747afddc44c65080922a04558badbde8d3104a4aca9767b46ee73e5245adf43affcdd9b8f87508f4</t>
  </si>
  <si>
    <t>c3d6b91a322e499f4842c04b4c5997bb8047dc0611cc0e004e1a6df1b28b22d9ea3c6bcf273def1a3afaf077a2747228</t>
  </si>
  <si>
    <t>P1F8</t>
  </si>
  <si>
    <t>9081e3a3673ba10f8e053b2bc1743b2f7051aa4687fa421f1e2e5da6d13df4d9ac3bba21a9aa292d7548198df15999c6</t>
  </si>
  <si>
    <t>I151</t>
  </si>
  <si>
    <t>c622b6b9bc18f2e084e817c76361b7b6fd96d34c440b9bbedaa824faddeef586835dd584327e1bc7e157648506608613</t>
  </si>
  <si>
    <t>4e1fc1902ac63b6ae9b9ace399cbd192e4c45c565647f05a73e204084f3b887944f8bfe898b97cd51b19eab2185713df</t>
  </si>
  <si>
    <t>e584762a8947ead03fdf9b439c1695670703bb220bb27c5cabb3c2e7abdcb3ac49200463cd46b03119076f09486edb43</t>
  </si>
  <si>
    <t>f66c1cb434e25369578ef00e4e74a0321cbd9df7dec1cf8ccec1896dcb111441960cd610b510d62dc6e59f280533dea7</t>
  </si>
  <si>
    <t>59b5ba806fcc127c2fce8cf9ee12cbe2015eb5fffd663c9a46f5ed907548a84e83a1952834c7eb153040b5c25f859a4c</t>
  </si>
  <si>
    <t>db73ba4adb509d628799cb6aae9d29f3356de6bc0c6b35f5e4c2dd6b1d2d57ef45e070219d42e4448c8ebf6671830750</t>
  </si>
  <si>
    <t>9009f3038a4fd879b8977c4dffb15b07947ca91ba1bee9fc66d890ff027198d91201f8fd2b3aae7786fb919221d4a8b3</t>
  </si>
  <si>
    <t>NCV</t>
  </si>
  <si>
    <t>a2584a878293c01ead1819ddf5f968c9be36febe714a3bad4984bd1684314129155ca8dfd4b8278e08278709beb90767</t>
  </si>
  <si>
    <t>0ca4d24ae3216256426cc2dcf730aa36f7afe7debb19fad92896221d9026e87a018b824f3d1bdaba2525576ba9093864</t>
  </si>
  <si>
    <t>bcf045d59a2cc592450fd7a333d5ebc6e3c69c36d5a75a04f8130969a7aa2c9a80af47464debb120462de97164e80f2e</t>
  </si>
  <si>
    <t>aab20b95b4264eb627d45c797d20bf1541437999fb6834617c3873e7dbc98a1da9fdddcc4d7a9a8696e2822846e48b28</t>
  </si>
  <si>
    <t>8ce809776550bee0485e19e747d2a5f37777b20e065a1e5751f7b5853fc8d3580980a345977b269e4a9db1abc9d819fc</t>
  </si>
  <si>
    <t>cdea62b3a2c4e8ddb64d052fed1745a2f4323f6a2cc9f3a0de4e378ef92454697d248abf30176e2dd4e5bb299beac40a</t>
  </si>
  <si>
    <t xml:space="preserve">JULIAN MOSQUERA </t>
  </si>
  <si>
    <t>5ae30b3fa444bf9890a1e884c96fe0d9983248097a63ab242f24bcb2730ef715464bc891570ce8cbbab6afb39fadd414</t>
  </si>
  <si>
    <t>PAOLA GARCIA</t>
  </si>
  <si>
    <t>8b22002bf98182b61757e4ad8a2b191f19422562dc0602f1e402523aa8624d32e64e755c5c7657c5fcc3b7006b69d740</t>
  </si>
  <si>
    <t>POL</t>
  </si>
  <si>
    <t>SEGUROS COMERCIALES BOLIVAR SA</t>
  </si>
  <si>
    <t>0d7b4adbefc5e7462083732aa59d186fb7490c5bb3d441dd30c071b1fccf607a068f574b51e4458853583c4cb73a5a3b</t>
  </si>
  <si>
    <t>e4564e5dfa1aab528b22a8d0a22b1d5d9cb3be693dab87bcb5945859e4039979ff6c261a407420f6c4fdafe061f9c467</t>
  </si>
  <si>
    <t>bc549936096f08b71370366f26165809f08cd4aac40798ac5141904d8103aa26d7662f57d693a28886fd1457b815213f</t>
  </si>
  <si>
    <t>533f9c8ce57fef18ddb517d11f217252c0daed0e43b6beea22293e3f4d57a95e281b4054f3bf8a728301d29d6dbc3203</t>
  </si>
  <si>
    <t>474cff7addf34e3423807a79295f2b17502480f7816589f3ab26b79cd5f94ab632681191c8eb97d36088df869e867aa8</t>
  </si>
  <si>
    <t>8c1a839fcbc0761be7348282ebc326feaabbd701de325c5328ffa0ba434a0a54211c575a8c3e1aa7506d9353512e5d33</t>
  </si>
  <si>
    <t>313952ce4d260973c4af455a600f2ba0c72f5df74bb00cbb75e6b3fd24be43856f7360a0229dca6221dc86f7bc80c6d2</t>
  </si>
  <si>
    <t>63060c8caf952497de5b581105f659297141faa7dc909ba2215f03c33b61f404faedf47c3ff55b2c1fb5812463696b83</t>
  </si>
  <si>
    <t>0bec2eaffe54c7fade41620791dea6feb4dc9399dea7021078a95f06dc19c906f89d084b8a4ca309e766ab591584cf7d</t>
  </si>
  <si>
    <t>5a2143efdf47ba3665ed20fd4b0faf3335ef095c76dfc0e53294ec7ee78f32eaf4c5a7c2c660dfaa19efb913ef8afc71</t>
  </si>
  <si>
    <t>e6946573e52d72b167d5026b955e891691f75d83eda400d8e1fa07f68fa6434d719c7026929c1745c5ca11dc88af9300</t>
  </si>
  <si>
    <t>c01e7522dd31cad7d1ea5515316731dba7c76882385ef573f895be81cf1d818c2d6eb5b9a638c611112be6c39b27c09e</t>
  </si>
  <si>
    <t>5f78a00db751a3ffca0d7b802b2b590039f3f12b1b48133c35973a7a5c1879f5a6e82280f7aeced83e1dd9252cd103f8</t>
  </si>
  <si>
    <t>ad75816eda40ce9275a8335b4a3b22269d9760c180c24edf237afde8701bad5e89217274990ab650e9ee42d875a93f40</t>
  </si>
  <si>
    <t>c9686903f7c7e77e1de3ef487169af1dedc2f6669627b01657a2d55eb86510d9e47eb068eb419d8f4215d73530ceecc1</t>
  </si>
  <si>
    <t>12a4f4fe8af86e4b437dcb683d1b834d92d10a1332f53493e512dacad383f30d6f5deb05ab36df2840f03ffb27e1f9fa</t>
  </si>
  <si>
    <t>d4e2e4bc540e0b2851c00d29d80a5f33113cd32a5dafc826123a86268e88701223a07a21afa3e2935888f794d341a0b0</t>
  </si>
  <si>
    <t>a49d80d35655f283378eaa383690d09fe907337d078902511ab7df32356b46397f7d37fcc848a71e34154290245118b2</t>
  </si>
  <si>
    <t>22d7e92af348628c11e75353dd3d20d23b392c3850361a9ef81448286234f8e2955769d00b8a010ec9513cc65452cbfe</t>
  </si>
  <si>
    <t>306775544060cf03d6cf2419154b5be7dd95f46e8b1d733f03e164ebc34e9410ded806bbbcd625264b394fd11927986a</t>
  </si>
  <si>
    <t>6cce6d9b81b42bbb1872257964b06b43766b41afd25cb688e94ebd8a7aebdd3b00ceba7287409cc9d344180eff9b3c46</t>
  </si>
  <si>
    <t>56a9e79bc617e41a24752b2c34f2a557e2f74a561a7cf9b25f39aba9812bcce7731a124952ff73a31c0e82440adcf187</t>
  </si>
  <si>
    <t>bc0935d51eb6f806b4485d514e66df8863a20441f9977df18b75f7d666a2523a7da93c867fd1bfc459690464476dc9d6</t>
  </si>
  <si>
    <t>34316c96682f80a313e2c9963ad8db3a944a1977c5fd9f64983fce7a386ebbabf6933699ffc944396e1c54d3bfb5ed19</t>
  </si>
  <si>
    <t>003F</t>
  </si>
  <si>
    <t>747445f5546fb3c93d0660b5f3e74d8dda632cfd211e710c2d75db69fe2c74a2d11a6e1d8a3f8592e02b1f5f0502ac77</t>
  </si>
  <si>
    <t>d8620f043263417293ab80a053925e8d166baa7665a5ec0f5aac16e0e278f1d4e141b26ec8b75e4d6acf49a7380ca1b8</t>
  </si>
  <si>
    <t>2a0136c9bdcd69120a9f5f45bc3cf89158324501098c0a515754ea44e53ced4f854f07abf7c497012a38da159a12b884</t>
  </si>
  <si>
    <t>CQ</t>
  </si>
  <si>
    <t>COLORQUIMICA S.A.S.</t>
  </si>
  <si>
    <t>808aea4e2596bea2a61daa302e35951076d03cce9ea63f4b2a3e613c9df8ec4634e55f955955f151d0cab0631eaecb66</t>
  </si>
  <si>
    <t>FEOL</t>
  </si>
  <si>
    <t>1900 CAFÉ S.A.S</t>
  </si>
  <si>
    <t>588b34005030de45259df4e986e8327395c9e50007236211ea05c413faa1696118833b360facce3b3b08681222a4f904</t>
  </si>
  <si>
    <t>51812d6e3e0c68328b8ac1ae77b932b5980a3840d9ee3f89a01dcb9079a09683e2d2ce2773fc7daba118841acc6e210f</t>
  </si>
  <si>
    <t>d41f18e4a4561f223d634441d05da00858f6cb142b95a5a7cf614d6c6a8ec435ecdb36c70126c813b425061f7ca09b15</t>
  </si>
  <si>
    <t>1aa010c3b4c3fa3044c3c26aa7cd8bb7c61d904528c372de83455c1fcb77cd47b3727f59b72206087981816f7fa6c877</t>
  </si>
  <si>
    <t>2246dd186516e2050780ec7917624a73bd488490c4aebc43db6e3680c0b05854198464147e2de4adbe8f5cd90b527718</t>
  </si>
  <si>
    <t>3228277f25bcfb72d0f35144562c03cc43fef4d2ee73e7af489139d8cb01f49862e00c249c5468c60530d38fead168de</t>
  </si>
  <si>
    <t>VI</t>
  </si>
  <si>
    <t>TECNOMEDICA MD S.A.S</t>
  </si>
  <si>
    <t>6809d14e64e52ec90c33308e666dbd5c55a7eecfd212cca006abba2060731823cc0b6db5185191cb86db6846d724eefa</t>
  </si>
  <si>
    <t>da7fd52cdbe1976ae17e370e62fe0272c60fd62adbe3eed973bf8d2d0a5a82dd5524bf48129ad5907fddc13d46dfca0f</t>
  </si>
  <si>
    <t>739f6399232eba22bb667b1e228fc3aa5afc56497cfa5b13aba186846864df70a7e2ca852a93c51510f1520ee8c1f5fd</t>
  </si>
  <si>
    <t>e05d0060fdb8e147e9fd507f9786777b92d879f35e92151ea7684290915f7f763574db2f7feb4da2851c2f64bca0167c</t>
  </si>
  <si>
    <t>4e10cdc03030f75ad9cfb04dd710af4da6583c09355e61a467af417a9a736af04808a41bf63a1079e36ec3c1a3bfce13</t>
  </si>
  <si>
    <t>SOTO NOREÑA SEBASTIAN</t>
  </si>
  <si>
    <t>6cf8a0b42fc943eb49942673ab8e24053d816801dd4d05fb6122297a427ee59bedcc504efea7c7e2995e306038a998a8</t>
  </si>
  <si>
    <t>a2888e2b2134126be08af8b2040b0219b31b34032f3e5b51d0485651c964a9a409e6f99de32b7f9245c66408c5519b6f</t>
  </si>
  <si>
    <t>0d473049822ef59174a878a7f1f299d4a5967d4b32de70e1ee7bd3daaf5e53f8861ea163ac9412d70e27c10d9236a531</t>
  </si>
  <si>
    <t>GONCALVES CORREA SAS</t>
  </si>
  <si>
    <t>f9df2930ab6f2bd71742ab3c44bc1e5accaaf42f8f28c29f984bfc33a2cae3688bdf78ce907b9f898e721c0b6a42001b</t>
  </si>
  <si>
    <t>cb1bf07b806dacc46aac71098265a5777f9ef63da845309136f36552f5b7853b9e5aad57eb201c3837c6aac713bfcf8b</t>
  </si>
  <si>
    <t>615fdf967ef705ea15675cf3cc710d6d645a64fea9c809d1529be9ed861619c645ec71be5801ed70bcd2f350fe18f689</t>
  </si>
  <si>
    <t>285B</t>
  </si>
  <si>
    <t>JERONIMO MARTINS COLOMBIA S.A.S.</t>
  </si>
  <si>
    <t>e89bb07383ec1e083b1d1746c5606bec13707f6489c49e49693defaca9175a5f299f3de2f6450bd8541d74f5474011c4</t>
  </si>
  <si>
    <t>ab831ddc4aa1ec5e78e9eddf2ee63c30b4b77644257a16870cf8bfc1bc89d8cc26f4cf898f4d672e3751d84a67339b6b</t>
  </si>
  <si>
    <t>278c4ac71ad27841c6286eb1d2d67258d4e9ac393582377a83abbdc1399121e4419c685bb7121c9c00383155d0bd4cc9</t>
  </si>
  <si>
    <t>74d4a7929fceccf3e6efb15fc04dc593d0f9d26e21ba5ae52c7c351f1701a1db5f09efd0783a83f93496710d4f3e762b</t>
  </si>
  <si>
    <t>7a0f0042e04754a06c4af9abb928a0877c0cd806ec2be04f1d1ffc640d4d97d07993b807a5f2c9f4251a42ce842f73ef</t>
  </si>
  <si>
    <t>e8ee29b034530f304f53912cf6912c3b770f68471edae69959cc359c11b5734f3cf3bec8f8ed24f79066ee778be6a74a</t>
  </si>
  <si>
    <t>4ccafeadacc0581d4bb01f2f3fada269ca65d335835e0461ecd77d85b66ab2e5fd3b68cea36896f052468a0715a6f3dc</t>
  </si>
  <si>
    <t>e3b06af6128a68806432ed9818135b032837a0e828308ad56b71d8ce759119c4232e90c407ef5ac2d1c0bdaed25a95a9</t>
  </si>
  <si>
    <t>499880d29ffdfb29c2d148530efa62bad32abd2144e6106761e2fa8b392541a42372423a072d67286624c0695059c522</t>
  </si>
  <si>
    <t>a6d00fcb4e6e41f5428300918861be71a0076d3dc9e901c1c421c41e66283190a2fb2b87c387bb487a26d32b2342639f</t>
  </si>
  <si>
    <t>d05c6ee36483c4c6682c66fc7f7a5ed3b2d27ab8b60ea74be217d29276ce765295a3dbfba4af56d5b35c07faddae9681</t>
  </si>
  <si>
    <t>3f96df61f1a18e5b458ce239e829e6916ee1bbe5818eb4150808700ff5f0b4c99698060d4c1cc34fecf7948f28e73cf2</t>
  </si>
  <si>
    <t>22e0f576b0a55c855ef88ca3cd04cf47837391ac8d8b98fbdff82d4d00b5670d76d2af794399bb67b17088821663f1cb</t>
  </si>
  <si>
    <t>f2c4c9a5736429278788a460d77683084bc7c37cb2682fc8543f85ab3883599ceac3a75499f5c613f64b273475453b83</t>
  </si>
  <si>
    <t>6f0682b7c4efca5dcfc73a397c72074b1a4d9f9ace226e113996b5f21c6ae35a15270534f04eeef0be0284617c80af88</t>
  </si>
  <si>
    <t>baeb4ecf7b16aec9659be95cf627bbf194d854ccad851f716e4c66930b82a508d9762701fa7ac40e682af2a1be8ef6e9</t>
  </si>
  <si>
    <t>d337e21c7fd18e8492495011b020850da82bfa721360ed51aeeb75361cf8fb6e54604acd6d3fba0e408e4a3115f7faa8</t>
  </si>
  <si>
    <t>374afc3249492555efa5ab6e511dad2c972c1a2661241811fd6333c7c846233cee6781f137c2a941d1ca89ff39f9511c</t>
  </si>
  <si>
    <t>261875c9abd67ba541162b129926a0ee9e9ae5d36e8623b1db823fca4f63b8bf048ad9ef89c0422f6a10eedeaca48ad0</t>
  </si>
  <si>
    <t>50f7b8645907424980aa3a38f0f5797b4a847c5fc8e025f6d7b95f848aa93ac6cdbdec152d40c21d67f2450f7ea3c77f</t>
  </si>
  <si>
    <t>94c91d1c8789544a591bbe2763df646210a7ccd8319cfa0a24fc56491d79dc0d4749a3a604aa21d0b4df6154536deead</t>
  </si>
  <si>
    <t>872d27a305311e8229d3c18d23ff364b51a5eeca30a2aeb38a3446db5532818ac399ee728714354f466329d4c2d6de4a</t>
  </si>
  <si>
    <t>45a57b8b531f0e0330822d3fe4807fa09ea748a5abda357f904b23270c155a5b8b071b59caadc315eca3227fbc2b4b9c</t>
  </si>
  <si>
    <t>980d00a3d54a2084983df56d21e9bb50f01529177b58f7461f4a491f7674061733c69c7cf233284f0200cd292f75f89e</t>
  </si>
  <si>
    <t>bf4f35752af3914f37e81488438666b4e22ace2a31bb46b864cc4c224e9755a1e5039d3410b4b88e9cfab55d21a1c886</t>
  </si>
  <si>
    <t>7a1e59f5720abe82475fbd7feaf7d4ebe8be054f962ca90e7a09478450bbd9073b95ba550bd0cb48c45f97e6bdeed6c8</t>
  </si>
  <si>
    <t>ac3ef093315b4e406fff4f2d7ace34dcb9e75fc3d296abf05c76de310bb0232ab3ca9685f28aeb4395ccaafd86fb398f</t>
  </si>
  <si>
    <t>cce0a24a8ed90dd6e46f5365ecdd84d679c9d365068af74606ea186d4399ecffeb465cb79c75e5e879873a684574570a</t>
  </si>
  <si>
    <t>696da28de8db2642501fc2630bf848ff939e7d307cf14b0d0847293ca5356fdbacd167b0850766d6727d51034c595aec</t>
  </si>
  <si>
    <t>35d62d101412c10aec0c9508eda6670f09fc4643756683b152985c9d9354ac131b92b1394cda498aae57b7375d60a77d</t>
  </si>
  <si>
    <t>f1e812b6157bee6dfa18966c4906bc1649eecf59140bf4d608c29d5e316cb87ecba2455d059d103f007081b47fb9c75b</t>
  </si>
  <si>
    <t>0163cb5cdb1e799cf4a326d1d217efa8ff265d491cfde7b07829bc1086307bd9b559b2bd29cdb8e00cb72581960d98d9</t>
  </si>
  <si>
    <t>ELAS</t>
  </si>
  <si>
    <t>INVERSIONES PRB SAS</t>
  </si>
  <si>
    <t>c236fba4357ddbb879449d297f311ceb690d935f9cdd8036471997216ced8cc5c7564a6615fa358dcbd07847c6df8be4</t>
  </si>
  <si>
    <t>c20bfb479220437636b597ab8b25b989eca4344c104da920144091ec04fa07166bb7f478e73188c8558fec27881d6187</t>
  </si>
  <si>
    <t>7f010eba850e0ac44811c0a4b6c9518657c7bd69498c903eb2e0986dad4b9caf8ace0cb947e50f0bb6f86bbe6506bfdd</t>
  </si>
  <si>
    <t>Documento equivalente - Transporte aéreo de pasajeros</t>
  </si>
  <si>
    <t>be4e7a7eae035743fe755aa1bee94666f5c41c6d1e334b152dda57662b6bbf7986810a8d231e4b3ad10c8c0bb4dcf33f</t>
  </si>
  <si>
    <t>TCK406877</t>
  </si>
  <si>
    <t>IBERIA LINEAS AEREAS DE ESPAÑA S.A. OPERADORA SUCURSAL COLOMBIANA</t>
  </si>
  <si>
    <t>32896a551c049908e66a2fdd49ab266129307a5d2309ce9aac6e5eec84aaab55ee8593f6053d8225129bfcfff2c879cb</t>
  </si>
  <si>
    <t>e6d29cfb1e7e0c46f9b75b88c9b6bf1283c43de1458196df02232573abe8a18a393c033ad09fd595f646d5c582fe9ab8</t>
  </si>
  <si>
    <t>FEBF</t>
  </si>
  <si>
    <t>CUERPO DE BOMBEROS VOLUNTARIOS DE FUNZA</t>
  </si>
  <si>
    <t>dc9cc7c843287af4e97534398887e5ba81ae7ba13f0d9cdfab9db002757fcaa4b4000eff6c0bfb5da68602da36e401c8</t>
  </si>
  <si>
    <t>NCFE</t>
  </si>
  <si>
    <t>bf3cbae0d7a23f6a9d9a92110e61a186f8e90dcefa6df18e2d10d3a9011923fb8ead718a2ab73a4c1fc5aa0f3a97658f</t>
  </si>
  <si>
    <t>906d4e1aff395cc5abb530b64eb9bf9d9e9c5c2b3750ab486c1eba00b0f93d69deb4c3555c3ee21352b016187408b14d</t>
  </si>
  <si>
    <t>54ec39dab8acbc1738eb3e6734d44adf40b1ab53d3852f6c5cec1249c0d12f9ca58598e6f49926ea569d7427254dfa2c</t>
  </si>
  <si>
    <t>ff17ec5d51795cc93ac84e22b970aa782b15adf6926dc6e57ace17bae3a2b44766755ead3b3ce3a6c5a046b67f50cb1d</t>
  </si>
  <si>
    <t>2743a86ca4b743815036e11cefc701c3dd77154890fc912091e68cbec2568cd8321e11f3f848e59f94099552c25f27fa</t>
  </si>
  <si>
    <t>INVERSIONES CLARO &amp; MOTTA SAS</t>
  </si>
  <si>
    <t>3bc41e622792c1e7ae58a3b9f11209a12cc67f2388d8986e546de62842789ba5404cba0689d0e0319279f7d885a2872a</t>
  </si>
  <si>
    <t>6ce98182c8e8cf968b35d263877edab52d1be6d057cc8adb2932f3aded89dc5332ece04bb53ba8e147dd71dc0080894a</t>
  </si>
  <si>
    <t>def0d0b8e8ab55b94614e2e9ee08da5e07871371df63f4dd069709e10b792e313a1337a53e81a9d5003e0d1d9e645ed3</t>
  </si>
  <si>
    <t>4a9d409dec3cb3b49533988431109b604f88b3389cbb5d80f637e88df733e0e7714b4ccca8c5bd3b20863d241674bdad</t>
  </si>
  <si>
    <t>R54E</t>
  </si>
  <si>
    <t>CREPES Y WAFFLES S A</t>
  </si>
  <si>
    <t>648459d9a3abd0a4f42d13902035f53513f97132bd6c31254d08c70127f0f320188d07f391fdf52496518edefe7fb868</t>
  </si>
  <si>
    <t>948c91fae2146fb369978dd4944259ae6e6bce8ed0749160254c1924e12e41e13af7144c8bfe120d10c642f5996b381a</t>
  </si>
  <si>
    <t>36e853bc77616ff954e2635dacba755af3c09347b3c408abc6d2fb8c601d64eac98830404e00878b83531fb4558d1c9e</t>
  </si>
  <si>
    <t>FEVC</t>
  </si>
  <si>
    <t>ITECO S.A</t>
  </si>
  <si>
    <t>5694c46547d8dee9f964efb9060f370b2ada1214d02e7a8fd340ad5f986031498b2718ed9cd83e29eb71fd789b20d968</t>
  </si>
  <si>
    <t>NTEC</t>
  </si>
  <si>
    <t>TECNICRANE LTDA</t>
  </si>
  <si>
    <t>381c515472cea46a48c669b05db140cb725e0e089a50249fae92180c35a9aee0906aad67418982ee46ab79ee3efe0c01</t>
  </si>
  <si>
    <t>60a9976b881e4b319aaeb0d6b4ac8df1381dbe0f2bab063921752472153feeb965a99429da85a507c4bcb51638bf855a</t>
  </si>
  <si>
    <t>762dbae86602df5eb32d2f71e03749b41a7e28a939655572078cd9a0f59666aae90147b696f653b9044afa1c1b2c9aaa</t>
  </si>
  <si>
    <t>9413dbc8e5edcce1a6177fcfc94db5618f939e78dea4b993772990cb831b1e8d2ac85a7c119929ae72fab45340a6c212</t>
  </si>
  <si>
    <t>0e617e2d3ad0f58a61f25792823262c18e7bd56da14acb46636c0276d88970a2ad0f67dfee4cd89248845160ef06a6ac</t>
  </si>
  <si>
    <t xml:space="preserve">ALEXANDER TABORDA </t>
  </si>
  <si>
    <t>5dd83d561984289876f5b79fc1a29a651450328099e8f49c887a39a63c013f43caed587d158e08992dd64fa44c77bc28</t>
  </si>
  <si>
    <t>b13bc0c179f15cf0735afa4a88e45a6968174f994168800ec42b6c6d6f016308c6d0c7a6783492c26ca771577b248bd9</t>
  </si>
  <si>
    <t>68ccac2e1474a9d24378571882b5da87e92994d1fd46277a8120b128e97a3426a2c7f4bf03ee3bac8c55f8d7213c5caf</t>
  </si>
  <si>
    <t>F317</t>
  </si>
  <si>
    <t>e9e88c94bf58222345aaaed33be3f2be43c996e19aebd6a0a74050f118049b62b37d4f58b86c43a1ca1c8ebfb6aa1994</t>
  </si>
  <si>
    <t>097ed8c24fc3c1b80cf5029839bb04fec69ca6e459bae210130409610ef810c36ce1fbd52357036869fca7c2b86c6c2c</t>
  </si>
  <si>
    <t>FKP1</t>
  </si>
  <si>
    <t>ALIYHON  ROSERO PEÑA</t>
  </si>
  <si>
    <t>62a159e759c7f5eb0189ff699d96cac678aa4fbcf4ff430509c9a79357a158d6dbb0405dcffcc1b7075455294429b2a7</t>
  </si>
  <si>
    <t>a99c40bdcd9aeca25ccdf6bdccbc9ae6f19611de483250a96f896b4213ec724dd7dc111774e3a3d646c3cf19becd31c2</t>
  </si>
  <si>
    <t>ca682d3c155a2e401389c1cf98f1c6e6747011ebd872b92da570f83900b2cc37c0b16767825cf17b77218b63ba3ebd22</t>
  </si>
  <si>
    <t>812ef122e8a0171e1f48f1c862af34904a0e6de9a471ed431e475c3e93cebd010c07009ddc69848ae04900290763bb1e</t>
  </si>
  <si>
    <t>9641fc5c7c8d05b37499604af206ae6d1abcd6a8e184761907bfc3ec87cd2ee7ff6fbe2027f8fbd1d54a1232e826781c</t>
  </si>
  <si>
    <t>a33c6d9db55342f1e83c48c1c2c806bbcb00c26698e6482070e2cc88d9034072fdd5e00050606d2efd0d88e21270700a</t>
  </si>
  <si>
    <t>813cc6fa094e97adcf7d7ef5d5d3c2b2dd193d883531286a92f6cc37ab171be68311c4d77b10f0e0e927b2e2eb6af0e6</t>
  </si>
  <si>
    <t>01106435af85185d19c9500b560ccb84be6a8f0eeab97893c87dfb77da0f9290cfadfae73e409f03e4b511b1e0cf47e2</t>
  </si>
  <si>
    <t>cd6b2a623c62c105900ec70493dfada2582baae8a7a62379d73a2674743c8805f92f559e1ffa481786bfd5640ec3ea33</t>
  </si>
  <si>
    <t>6c1b770488dcc6b7aa0ced65086b9565c0fa9772a9144b4d9c8245f0232802d8f3344cdd89da59c65c8aaaf5eb28cbeb</t>
  </si>
  <si>
    <t>e759bc028c362a45821af8f52405f2365c6b185c84ed58f39c8031578f70a5ff67325ae4e4bb353c54b6b43fd94e792e</t>
  </si>
  <si>
    <t>314d275a5d3e321190a3ebe1cbf0e1da424613cbadcacb0c1771a35e39266ed671c1d5dd3c2a797c73a701927328359f</t>
  </si>
  <si>
    <t>e3167889731b148576e6cececb13b504da31bdb91704960d0b61ad909c0db40d2fb1925e8d4b0e265696de45a042be1e</t>
  </si>
  <si>
    <t>94b11cc4e84fc3e356805ab5b42f59a5a18c23e9171e8ef3fd4c83193b392b0dd64c8e2ed1d4a7ae11eddc1b8063a6ec</t>
  </si>
  <si>
    <t>6eec099837fb9488568abd642f8e08feb737c5c74f89174d0f3ab4c7327d476f08d9596044de5aa0be8f813f40619e53</t>
  </si>
  <si>
    <t>2dc7f4ef61277b2d1bfc0d6476a74b47582c21b3073fa9f076345dee34f52f2b3a22845ce4b881daaa02a367cb1912a5</t>
  </si>
  <si>
    <t>313d3cc3056bbce2f2eefdc01648d522a9b1943992a886b89e6d76f684ab1d70696426d201b578085dc42b76c078d4d7</t>
  </si>
  <si>
    <t>8d92e72048bdcc238afe6e074373d7ba8037a860ee69e96fc81aa5ecc4f013b1d1c093dbd275f849b6ee5f7485a54c42</t>
  </si>
  <si>
    <t>671fb17286d302abc5735d7ba02924e346f8d0771c9e50797886397e204ca27ac8068a2206b0f039b56b85ee60a73bc1</t>
  </si>
  <si>
    <t>EF</t>
  </si>
  <si>
    <t>ESTRATEGIA Y DESARROLLO EMPRESARIAL SAS</t>
  </si>
  <si>
    <t>GERENCIA</t>
  </si>
  <si>
    <t>cc1882f56fc7e2ab68c43d6b17d74b297a1e674642d6a04a30b8b23722c4100ab23d7f690d32b65c9f33478036162b06</t>
  </si>
  <si>
    <t>fd0aabe509b9a5cfb3fd4dfa6e046377b320d0c1b23704f27effc337197beb355be32c39fd7f020cea934f00ba002691</t>
  </si>
  <si>
    <t>9856aea485fbd730b45af2be17ef486b888c4a96b21dee0060bc0f8399d01d46f1025666ea2fd5ee7bb9336c0579a1cb</t>
  </si>
  <si>
    <t>FES</t>
  </si>
  <si>
    <t>SISCONTROL MONTAJES Y AUTOMATIZACIONES SAS</t>
  </si>
  <si>
    <t>81d21c36d871afbc28bda68021ccebfd42c0a5ad5ef545aa4e731d45341b02a7ccb37376db206d1ad2c0469a0b967161</t>
  </si>
  <si>
    <t>04b29156c8ec9e3100cb709bca3accb6d8e08bf3ec881540d6dc3e1035b35878e4216dce93910a605a97e6c142a80931</t>
  </si>
  <si>
    <t>cd2d311865fd6e64cf038d39f24d213238ab74daa5a8cf96ad7fcbf22589424bd1e25e60786df24af7e1e07c80b58d4f</t>
  </si>
  <si>
    <t>c9c4aa8ec7990b77fb7a889995a74ce486f6aa38bb4cdb7f4c4665448a5cc342d932e14eddcdfb2482fcd93812b61165</t>
  </si>
  <si>
    <t>72e98a18055fba5cae3b5f7cda3aa0be497758c3ee51d27ce61958fc2e2432c48d34666b7abe801ece517eef6a07ccbd</t>
  </si>
  <si>
    <t>c2ef1c97f162a0027e8ff6fe8b00cb858cce7b155f008fd2f5533c96b3c8aef619d908193c9095a69e2db51c35a2e406</t>
  </si>
  <si>
    <t>baac52fe2e5405a83f3a725c5954a21b52d2e33b610b5eb2e477ef394269a7f4fa40131b048d7e49424dc4713c831dd7</t>
  </si>
  <si>
    <t>58db4a27d29663370779f3ee4b788e566d1cc754ec830d3026b66289958f168b9c5f1a3d1aeb4e746a732272ffe72ecf</t>
  </si>
  <si>
    <t>647250a4781138fe251c68275c8cd8faa9e7b0aa34afe89a1efc4d70be163f2bf80bc2a6213bf2eea784e508300eac16</t>
  </si>
  <si>
    <t>439026904c3cc70a1c86e5e4fe5de99837ee182c475123728c22c01f695f22848bd219d846f1f72c7194242819a1ff29</t>
  </si>
  <si>
    <t>84764e8f8e1dc8a083438fd722dada4574dbcb22399b6eda364bf41eeaa36a75f89b2460a92fcff2015eee9d065d7bdf</t>
  </si>
  <si>
    <t>6e08e4669db6ef8ae5c3dfa4fd5f1d167cabfb6efc4523d14dd5c1a65fbc7ebec11e23bf5c7cddda6bb23d7a645dcd65</t>
  </si>
  <si>
    <t>PARM</t>
  </si>
  <si>
    <t>CORPORACION METROPOLITAN CLUB</t>
  </si>
  <si>
    <t>a4b752bf8cfdee83c8ba3199b96ad3de02e3b5face4c2b6f8c7bb2b9ce343e532e841e1c24e7625aa2de93acb6f45881</t>
  </si>
  <si>
    <t>43ce6e7cc6e7cb42b039756a499765040a0d22fa632aa6f67bb8f913c3298dc3289b3958fc512103390c3686eb7c6dfe</t>
  </si>
  <si>
    <t>037F</t>
  </si>
  <si>
    <t>eca9a5d1a7e584d6992eae24e87301f6ee215bb071daeaa7b9284e9dce79622cefdf6aeb795171532512d65b923b3f8a</t>
  </si>
  <si>
    <t>240edcda156ec371eecaa09a1e091b2472b30e6ee38da42185178c3d3160c6ab19cb9371f7c7eff6a2fc45ec80c4b532</t>
  </si>
  <si>
    <t>802d08aabe797bcfbb7a9c0c1b29fa3cf8f8aff9599473bbe25e700030cade25f4bd5a2686b0a7b26c4dc0be9ff3f0fc</t>
  </si>
  <si>
    <t>32bf084c1a92cceb9b73bf1b72d43eaeac8a2d2084d40d1e9b43f1422aebbc4207c4b9760df230246e7d2107299b9da5</t>
  </si>
  <si>
    <t>00c2187550839edb3e9c1b67ae6dce0f8fffa1af739da9119cb33fa047c8752fc9f86f64402a077d11fb550a3331cc54</t>
  </si>
  <si>
    <t>cffba85b116cb477dc61c1f79229d0f0b5729c04d225c07cd87b80200a8307ba8fa7319a8e9ec867a89b21107e6a3aae</t>
  </si>
  <si>
    <t>cd0f3063096916010809c31382dfb9e760fa65af2393a1146f488e01c32a1ec422d07781d460f1bf846666339900eeab</t>
  </si>
  <si>
    <t>39754bcfccbd2a96b71f37f5dc22a2fec6e181191e1993f877d22f1da52ca21102d793be41ff6f42fe146386eee5a0eb</t>
  </si>
  <si>
    <t>9b7107ffbe1abb8f3cadefd87c491658c83f9f3862b2f162595d9bd23085aa6db04b701898bf4facaeb44f0896f5eb8b</t>
  </si>
  <si>
    <t>dbc468bd349c323966dd5f4a1956de843ce94170f1a08a778c69f48a8a725ade2accbf76a52aede6cd737a42006ded15</t>
  </si>
  <si>
    <t>e8c1b082c13ebbc2bddda1db93676fa825f62a5130256316e8446148549ab9ef51c262248192de63c3cad9d3b1a91407</t>
  </si>
  <si>
    <t>f8e0139aaae5aae729cd0413f2ad83241d43a653b6f5defac8f9dbe2b274b5a98baf84fea511617bb03a4d2203cc59f3</t>
  </si>
  <si>
    <t>EL</t>
  </si>
  <si>
    <t>MONTECSO SAS</t>
  </si>
  <si>
    <t>becfad99571852b92d6984a5ea5d38fa6e7b5902fbee5b144eabb2afbec6fafcf70d74665aaf1964255ef9dabf02d49e</t>
  </si>
  <si>
    <t>2c1362e61bd1f939adf81ae0a712fc25f727090da35c8a63a0c9dffb88f0e0d96f3842ccdb237fc4675a599287b7114d</t>
  </si>
  <si>
    <t>INDUSTRIAS UBÉRRIMO S.A.S.</t>
  </si>
  <si>
    <t>f63cf98b903410bfee822159e1aec33ad314e7aa24b656a6dce4c85de56cd4293c53060e1fda5a6188b7a5b4afa6e7d5</t>
  </si>
  <si>
    <t>58926fbcbcf1036190719622ee2e6a28ccb57be2c0aa9081299800fe4377df6580bd054c5531e1307d05946f1cffaca2</t>
  </si>
  <si>
    <t>11a6993499269029929a662c8788315cddd5b6d7e66def304c0cd4569954bcf8f5d25f26f145f372079a037b729d2c7b</t>
  </si>
  <si>
    <t>03300d9ee61d80532923b281ed6855bdde74d8a98b321f9092470f3f24fb5c83205214fd4e35d50f587aa764130f4108</t>
  </si>
  <si>
    <t>0b1bb6e6de915d8c48d87d9bef472fbe77ca04627fc214d7ab138cb4536f2796f637439f6a009adce95ea6ee3a013d24</t>
  </si>
  <si>
    <t>d98b709449cd49c645def62cc8aff222212a29a964d8c47ff498c28fc54b9aac2226adccf2c791083e8c27a84c92e3af</t>
  </si>
  <si>
    <t>2a9ff76909897a98e5d9fe6c8e1edbc30bc2ab47d0a7cadd2f507c36e367d4157e27cc00e17f9ccfcde5fc9a4d50e608</t>
  </si>
  <si>
    <t>55809d128070a2d9875776cc5675a2cca480cbc60cc853bf52f2103aa3c13eb7607bd3024a1dadc8fc91f67fb045a49b</t>
  </si>
  <si>
    <t>f0a3bdfcb613955931e219c1ddc686f79a04c3bd8d33cfa0fddeb954a129358e55797ac6516e24b3181ac3e97d768374</t>
  </si>
  <si>
    <t>NC05</t>
  </si>
  <si>
    <t>Nestlé de Colombia S.A.</t>
  </si>
  <si>
    <t>ab69f0875797e21459255e6c1e027179a30fce5eb842154b940bbe3d2027b1bb1f1377fd4cf7a7ba831ccfd118042d66</t>
  </si>
  <si>
    <t>fddc2c3d768a11ab1c404cc778ed8795863516300da440eab14c3fe63c7543f578ddb09a6915cd7c2e5f20cd95751cc1</t>
  </si>
  <si>
    <t>CR0106</t>
  </si>
  <si>
    <t>b1a8f17daef1a317119f4c63465a6a03a30f73916e52c240b908de57544dcb7a8fef20d3314b9b1579dcb848ab34480b</t>
  </si>
  <si>
    <t>69559a0d8e79a7971a776da5ce5d2b3a93e2647f76ecf92dfb6f57cbad90d04b8f68b01d4910bc7c41d856928048fa61</t>
  </si>
  <si>
    <t>EDT FERRETERIA SAS</t>
  </si>
  <si>
    <t>695dcffd773ecc666a3dd80bf8a2a758e6e01393399c55ecae2dd4c870d9537e2695e2f58c2bf7d2244128942e7cfdb4</t>
  </si>
  <si>
    <t>1edb1397ab2cd41ca6d05fe4e77300a54169f2987e4d2a459a4a17bc311258c1f449d87976961d6a50826976a7cd7b62</t>
  </si>
  <si>
    <t>b8eee57e98bae5922dc003b9256b23a3ae69eebd58c8de596075fa4b720205cb845cc82babb5a6c60a94c2c1467b39db</t>
  </si>
  <si>
    <t>6e3beda14817175717efb48a4092ab516af287e00a206cd51c5027720ffe0bfad38505c26e672109d9607bc5a6f8fe91</t>
  </si>
  <si>
    <t>CM</t>
  </si>
  <si>
    <t>FERRETERIA FERREPOL SAS</t>
  </si>
  <si>
    <t>eea6f43ad469be62b18a48cf59212548c5826e28e043f9ffab09064414324d80da1c0b912fa6fb59552c3f55478f8671</t>
  </si>
  <si>
    <t>SP2P</t>
  </si>
  <si>
    <t>SI PARQ SAS</t>
  </si>
  <si>
    <t>5f15fa286afa5db38037abec5bce9c826740db2de99556153cda2d1f1feca34d7dceda1a33046006d447d62cee40b66e</t>
  </si>
  <si>
    <t>635e3e0bf27e8d3e1182962699672075544858c5d9d783c9af83c5471d095d30043f13280af9b9805b87d0741fc972bc</t>
  </si>
  <si>
    <t>3eb57fca5780a850b2c30337b47bacbec03174def28f489b00a045443ebcf5128a0c711a4c6db0e746022d770cb75a5c</t>
  </si>
  <si>
    <t>12765f1a053f47a86bb63dbaf406f010a9b6d0808d3253cd3da6f6117fb6d46e8df1e3afd8e68d2aa2cd8db93fc620f1</t>
  </si>
  <si>
    <t>PE2</t>
  </si>
  <si>
    <t>07a242f7e1184c879d393e99165c4b63c117c07889cf4c5c982b82f34be3769f8bb8850523eacbb1b768e9b88f4ec43b</t>
  </si>
  <si>
    <t>NC1111</t>
  </si>
  <si>
    <t>da87b03a2193bf86fa8dcc6dc1fbfb50cba10b8245f0a3bb209984b5fbea85144f144b0c694832bfcb3aeddb145a1fbf</t>
  </si>
  <si>
    <t>9b94cd2a091bcfb4041a0578acb4152c2df0537cd85db734a2b0bd300e15f2119084cdf14f49a1a8547d019efa9d4be1</t>
  </si>
  <si>
    <t>N1FE1783</t>
  </si>
  <si>
    <t>2b88797332750c078fcf22eb7ee647d4296200dc9e93cab8f119603201c4e223f6fb664988cdfda7e34de7df8ada50a8</t>
  </si>
  <si>
    <t>13fdc93f561be55dfc81ec896e3ae27bdcd975d640bc9ebf78f0a1871e71191f1aad6f59da289c211ad50f7f302f35e7</t>
  </si>
  <si>
    <t>2553af663b6d352c28fa23140c605e18062fc85beaf67ce460d9d672f098e663a90d5dfb8f7372b17a4efbcdc6cc5e13</t>
  </si>
  <si>
    <t>cac3bf7bdc9297559a396ecec6f2b572f26cac522d5af54fdf5819a85a94032388cc8948edd072040a3bb0179bd331c9</t>
  </si>
  <si>
    <t>696365a14da3a58990f8deaf29c3a565721836dfb164c1056134b8cce2ff994e770b334d0665bd974f582efb2d5eb11d</t>
  </si>
  <si>
    <t>5bbb4f6fe5b150474e79bcf475c8dfbbe2114d217d8b78842b6fbae2e07213843e3a807fe1044669e2fc27f701c8734e</t>
  </si>
  <si>
    <t>MAGALY RIOS</t>
  </si>
  <si>
    <t>aa08ae7b563e327560ab1ed406f8f373a74100d624082b3a1b8d1d5ef72879d89e1d1a0ffc40f31ddd53b7e313d5f419</t>
  </si>
  <si>
    <t>3ccfa75c86f6b5e5fd531791d2db801935a37b7865d3aab1223e69c94ca106dd7dc1f30a8ccf4b278111e126b129208c</t>
  </si>
  <si>
    <t>5b9f3d780307bb89db81974d0e1f5c8e94fe4378023b14fc4e41ecabfa7359fecdf300dd07ebe85d9b45ba501329ca81</t>
  </si>
  <si>
    <t>5c9078a1f2ce480dac7b7aa2733b3802928effc3ab6ffb1971717606c0618790d90f18f9e2185c0873c6c9e0cb4c5b8a</t>
  </si>
  <si>
    <t>8bd1c7dbb18aace709194c5a6ab45621d12b7f0d31ec9bf3e1a77df09266a4d539883b1f3e33053d07aad5b883306928</t>
  </si>
  <si>
    <t>0251f8754d57e7929a47c4b3673826d124e5b0372701cadd2bfdaeecc02570fa52b453a190bbd0ecaea33c8c96632317</t>
  </si>
  <si>
    <t>e6140e5f9daae856b1a2af990e9b80256480f26296283c69954a2db3f56289896f4f6be9f542e96dcaab36aa2c8179f1</t>
  </si>
  <si>
    <t>38c4d75aaf153375336e750c753990d2bf2c21429c00bcaba144fbda2e612139430f94f756f48e6e2e48c8c5e69a1764</t>
  </si>
  <si>
    <t>C112</t>
  </si>
  <si>
    <t>25df06aacf47062470ce3c2ebdc985a6d9f0b74dc8c6395f4d95c9c363a37046036d2252eb0694ad67ad401e8b2e9edb</t>
  </si>
  <si>
    <t>MK</t>
  </si>
  <si>
    <t>MARKETING DIGITAL AK MD S.A.S</t>
  </si>
  <si>
    <t>4ec16c3189797e69daa95b81d97e89596bad5794ed85e32eb8bacf0a3ef214ee1a55d88a771fcf1ee3777067c6a1ab12</t>
  </si>
  <si>
    <t>bfe8e2337afcdf4ed04e411e4df35288fd4d32b8d7c7664d9bbb09c6bdd6f4bb04f281c5c0992a99e1699393663321ce</t>
  </si>
  <si>
    <t>83cb6d736874c19bb73eda28e138d295631091b5181ac4885140b2f6475de097b988bbb414ac12dafe16bb49ea60ef8e</t>
  </si>
  <si>
    <t>8d1951ac12e487bc31930f334612445022df06d68c981e36d064f8e8a4904081932327193cd3a0df513abe002840bbb5</t>
  </si>
  <si>
    <t>DF21</t>
  </si>
  <si>
    <t>SANDRA MILENA CIFUENTES USUGA</t>
  </si>
  <si>
    <t>65b9568273aaa359b5bc7a30571c9a5cc4ce4b7151934d3d7d321f8370184fa08c948da886031e35be3af650887dda56</t>
  </si>
  <si>
    <t>BNFE</t>
  </si>
  <si>
    <t>e34e4c2478e18c4d78197b4fa31e5225c3c0948cad1fc97677730a09c8f43932e98b7f52a7bcfefd98fe85f92af1e9b0</t>
  </si>
  <si>
    <t>823825920813bcd10772f119c267403391897513f5fb03d4a0ba74f2f9b1b41ac0f2b33c3a8952faf5e073eeea211aa9</t>
  </si>
  <si>
    <t>d9f62fcaa99023c820a8ee5ef453ccbf5d1883f02a4e06f277e418fd7adeb00b7f23530d0c5f30f0e67ab7c00bfcede1</t>
  </si>
  <si>
    <t>1d8f3b08547bf18d9fed1c7da5811797f94c99994afa38797a58676cf817f0349cd01d9ec5ea6972070807b95823998a</t>
  </si>
  <si>
    <t>60463c93ac69e175ab17bff2e96a86c00749105f36099832ec6cf9c20d9914790f1cb9a6d8c69d3687b717a22ce33e5d</t>
  </si>
  <si>
    <t>dd0581890e15960c67e82e237c6b3bcc3bda7822d2a34c75c2f4def951669a203f3d1bece904ed101cae04539531a2d9</t>
  </si>
  <si>
    <t>3d5f131aacdc47631a709735d751fb26a481b47bd4d9da46cf3a434e580b27260091c28cf0f1aa3f6fd160ce4ff26e4a</t>
  </si>
  <si>
    <t>eb2c3de29a37c60945d0690da331f093649e4397c4593232d519f293eca5ac6852f9a8eaf65e7fbdec3a544add04dcc0</t>
  </si>
  <si>
    <t>f225db8f7c07d9b5abd0781fbfcb2aae28c7f09a0bddbb94e368fe48d1ee3d56f60921aa4451ff9bf77aad5f01e6039d</t>
  </si>
  <si>
    <t>9a0c30cf9cdbd1c6fe9edfe51c8ec2f703579d2f170359abf39c8d5a919ce13282ad4b7b2146050d2133514b8cec6622</t>
  </si>
  <si>
    <t>d52f260e5df8f9328e877974a5449be0062e947863a0b03f0bd1b69eeaa322d275f278b0d15df50050233d1fc24efb29</t>
  </si>
  <si>
    <t>6a94a3a4896dcdc571a0535b28b27c22f8e5ac2b9820053a5cb49cdd839f5e482ca1c8d007f0f7649804961b716600b4</t>
  </si>
  <si>
    <t>fccc36bd749f7b37fab476c6d21359b66f0c413151bd442bbe995bf5ab1f3888d99bbb91548d141f759eac3d951a369c</t>
  </si>
  <si>
    <t>03c4b6bac9f3173424fcf6effd361878968582d42a1ca0663497714eddac0b8a7d5266d83b58a12d54d95b07f7042e18</t>
  </si>
  <si>
    <t>ec5962d4007134e543ff5a96be3ab5a1e84d28ff2ad1c3f3a492be493362955775831dd4acfda6741fc782cea99cf22f</t>
  </si>
  <si>
    <t>78f048e1e1b15e834afa9df40770ff8a11d04a478ad596296316829d1316c1b9564150674f7e50f850c1d3b64459d2ca</t>
  </si>
  <si>
    <t>d08d07f8095fc1e065689d5fc685b894e260a5297cb520293dc1d84b24e801a1c24de0eeb8059431ae261f972aa3e83b</t>
  </si>
  <si>
    <t>70bc24e0cc786e7156e842cbce6dbbe3b81d810a34b11e285a9207ce7842095588733ff57a73b8b4de8444019c2a02c3</t>
  </si>
  <si>
    <t>d80626dc126a875327fe44a9d52f3456441791e4ef8ac7c56ae64568d512deeff01abd12e8a74b83c6d36afbff5237a4</t>
  </si>
  <si>
    <t>e3621d12fe864a1b10f106bb6191e90aa661a139014f9512831b8a7209b1914f51457733c1a711a4b20e912e49ec1bf2</t>
  </si>
  <si>
    <t>67b1e6872df13003026e141a6c25802a90f5b49ebbc6b7e4c2182abbabffef61d8d5118fafddee9942155aff42b53071</t>
  </si>
  <si>
    <t>bc957a6df909123dc354d2ab14e1e337c57d8957c017b6d482f661a45506cf32d4aed907d5bd657ee2035d3aa4c8d467</t>
  </si>
  <si>
    <t>b792da16c244979d95187d4f79bdecb76bf199f429758c2da684ba2a2e5b47c461ccd6c273d2d65212bdbb4f02cc366a</t>
  </si>
  <si>
    <t>0aeddcd6b4d443595d3773805c8f3810a6316b794db073ce58663db81d626516c03b0615ea99badbdde32734bcd434a5</t>
  </si>
  <si>
    <t xml:space="preserve">JAMIME GARCIA </t>
  </si>
  <si>
    <t>7ebfaa521e0aefcebdbf4f790a7c9c9ee57bb305d0892cbe14dbc99a14b3a894827fcf7ecc77fe2014f129c8fe651926</t>
  </si>
  <si>
    <t>723e340dd2941b6831ad4b05695d3cdf3310a69ddf9099beba17de1a01dc87327d1e9ad2b24f347fcf0da6a5af200751</t>
  </si>
  <si>
    <t>6e090a8c0e8b25b6593f55173059d66e1b7f2927dac73e7c9decde501f972ad96a36ded47b05cd8853de5a9aedc659d0</t>
  </si>
  <si>
    <t>NFE</t>
  </si>
  <si>
    <t>RESTAURANTE VIEJO JHON S.A.S.</t>
  </si>
  <si>
    <t>29f7fcb250accd18c756ceaeaddf35fd55d14aadf1b7dc32d0ee86f77195a2fa531702a12628f744ade1822cf6cff520</t>
  </si>
  <si>
    <t>ca791d63717547d9ae3cd2d70684922abe10aafe5d0ad7fa73e906a9711fac35380322bd9481e6d698a885f299dcac70</t>
  </si>
  <si>
    <t>PROVSERVICE SAS</t>
  </si>
  <si>
    <t>1b66250f80e7d543af82ac2f79e8128cce95f3997c587373e9ee82a63cbff374a5b69dda04c933343aa897c2597ddef3</t>
  </si>
  <si>
    <t>8779a7f53535300ca3b37c3f96eb5dd0fc0e41613fc3615dbf208b0b804508be8e89d86811076ae6a06caadeec07ec98</t>
  </si>
  <si>
    <t>f28ea270145f22334b0504082e714271ff452d4191e74c1653cad56fc63de1b8f9d5d3dab706fb3ac358d43cb661be81</t>
  </si>
  <si>
    <t>1d3b80cd4e91a1e09f74f3b2ef94451fd4260ce6c433a677fffa1d3922a09ce4940f0d48f2062ef86d5462e1d90d1d7d</t>
  </si>
  <si>
    <t>05f9cbddb7b2909d577f11aab174d1d6eec923e5affac23313f89a52b0896610f444bed9f2fda36968d1c9b35c397f2c</t>
  </si>
  <si>
    <t>a500bb5e81e6ff3d65c18337e963e60483d0b092edf6738ab9fa3f21cf22e954bbf6c1014cbd9573ff12eecbfa313b46</t>
  </si>
  <si>
    <t>0a562a48ccef91d200eaacfcfe7f51e5989755503d1b1e48d6c779861a6939263a5e496fc937dd0fec678312f5a60c42</t>
  </si>
  <si>
    <t>KREAR ENERGIA S.A.S</t>
  </si>
  <si>
    <t>92c7786f06cf07502501ecc92f06b7b89f6f5ce0dafa1d1f3671e04bd33f5d852ce01ea01258ad6539f66589126a11f0</t>
  </si>
  <si>
    <t>1c5ed2e221780fc2e928e59336dea68dd754b04de1a803b92ea2310c4fd579085acd34d16736b9ee615607c19babe162</t>
  </si>
  <si>
    <t>8e8a2914f22ded73f9c2edc0a463e60af833cccdf3e0a1ebaa76fdbf2bc1b3a43f8df976738809fa2cd59cfb793d1ceb</t>
  </si>
  <si>
    <t>c0c059df361ef56c9b5ea8510dae401adb7044efc6b6a30a01ef540488b9a19b7fb6a733a42f80e176631a851c81c5a0</t>
  </si>
  <si>
    <t>39692a326334228cfeab908a79029f2e58fb9de93776a451c70cc754fb3ea7f68485011e277d10f3a4819dfd534756c6</t>
  </si>
  <si>
    <t>c36330495536caa0b1c11d4baed9abbc6fb0d7160b8897a751f362757a34039aafc3f81a54807c94e97ae0edd48cdfdc</t>
  </si>
  <si>
    <t>FECON INGENIERIA S.A.S.</t>
  </si>
  <si>
    <t>e9675e12a56958e69479a2969610f751cc11b84b45a21db8e69039dbaa1eecd083c289efd73703d4eda60238d42c5317</t>
  </si>
  <si>
    <t>78e8f047cbc0b3cbab6a616d20723d5a37347b95c150c8fb35de7d7785dd3087e72e8d63b59c4069417c365970c146c9</t>
  </si>
  <si>
    <t>c4060ddcd64a9b39db16fb3826f6e4a6de179a343b73675b657a011394d28b04cc15f2f61af30137afb19dda3f5dbdd9</t>
  </si>
  <si>
    <t>a4418e95b240254ed916a5a3cd30eff24a41631e33c354ad0c0897d985771b849bfb6848445b1c922c8827f8054e0294</t>
  </si>
  <si>
    <t>f42b76f679cddf72f71f0c9d22bd53eee5a44f1d3089effbb37e833b00ed0eba7a2bfdb7ff0e8407148c886ca1342246</t>
  </si>
  <si>
    <t>ab2ab3cc9c31285386cd7476c4ac79a7b82537bc0874dce0f8fa953d3196b11e98e188f8f0e55bef13c8797914a2632e</t>
  </si>
  <si>
    <t>56d11dbcea6bfb27e0390bba2cad7a05848192a1e78ef28bced6a171fead708ae7e4b9d820978953f25a09d1f3070618</t>
  </si>
  <si>
    <t>159c23b3b120c3611559dcc37284082872ccd1262122d8475868650b9b445708d9c3026c8e42c6e587a61ab0dd9f7d72</t>
  </si>
  <si>
    <t>9318045c76965e8a56fc633cfbe4cef1c5d52638af9bd49dcd72ee527d3759a4cbc1971613ac55377fed26592db68178</t>
  </si>
  <si>
    <t>COM</t>
  </si>
  <si>
    <t>686e22ce7a820f4c073bc364282e2f211200faa085411b3ab4c101e923d78cfcc758c0767ba3ffcc8e0b7101faf84f1a</t>
  </si>
  <si>
    <t>ebcd45fd31365b806537ec94ce1064efca24816e9f55c0c979ded36177d479184ffe0c7b7bc86ce49a94ba19d34213da</t>
  </si>
  <si>
    <t>554a03eb56cf6d3cd1f762dae6e489490901497dd21c9036179a62270a9154ac9e529f1319514398a68e7720b222aa97</t>
  </si>
  <si>
    <t>19e640b478737fd22b11d75ae32b2c43bb6cb49a8f826ce25f217c9ea8d68ec30cbd35fa8f6f718fbe22ac31842fdd57</t>
  </si>
  <si>
    <t>31dc2d18d5705e9bb34dc2f26ed85841b139a998e5d9976f71aff79dd95064c8a2aa194b520fa0286da62c9e51f167c8</t>
  </si>
  <si>
    <t>80dbbbbb1bab0d59280a671ab011950c5bb05df161fcbf77a28bfeaa0c514b1cb34c17b0a6919a0fa2382a0ac5316ef3</t>
  </si>
  <si>
    <t>6c4379fd0d4b557884298fd012df1f7db93b6bf4cf9b1ddb15c3bd2789caae5446d89e32f15ea94d41368be73d896c6f</t>
  </si>
  <si>
    <t>91486ae7befcef180c399d96d41d00d92782c1e85d261493bad4d500aaedac68b9a27e2eb45ad542b0675f040f7cfeec</t>
  </si>
  <si>
    <t>08db3d90475e7fe3aca8671855a47dd643d5b1d1aaece429e617f40107e5ca801434169c4a5e9dd7b1c5db221959f731</t>
  </si>
  <si>
    <t>16d58eec454706c22f9ffbd0451bf2e6db1b196701b583e630fd29d5bce163005899b596037030bf45c938214fd105cf</t>
  </si>
  <si>
    <t>71a9967e7736aae74ea30631fb3aaf6471d56ff3ab8267475cb08711529889d5cd7a3cee0522cfbd24c6c932cfa22548</t>
  </si>
  <si>
    <t>742202394ad3158577a1dea3ad50f53b9b05b5dce4ca05afc5eecb9a720f2d076b857c8c81ef7dfebc8ba5f7aefa9bb5</t>
  </si>
  <si>
    <t>3fffa8c1350c5115a4f02a932f6dcd69f70726392ac492e7fcc1a05555a0dba0b08460ad8092565edbdde6679025c345</t>
  </si>
  <si>
    <t>4c729e3a5e4ff35bd3d15351dd65267e8b1cb4f2ca30f89568233a0bce421b64e0983d1010a145099371b5bc7506715c</t>
  </si>
  <si>
    <t>ae5f8f383610b60dcc18298cc28ef628fa92ced18870d6d6e919dbe821bfece91bb8867b17c1c255a7d54fa85c9ac704</t>
  </si>
  <si>
    <t>0c594fea1ca1c38d553fbeae07f11ad898a56f309e7876b8973eadaa5e23ac63747cd712a2c73424bceda7f6b418b680</t>
  </si>
  <si>
    <t>DEE44176628</t>
  </si>
  <si>
    <t>19dce8436d64f5ad12a4a0a0f1bc026140edb7691e16d255c0798a33d7710d709d0b0f829b73528ef4aea5105a00fce0</t>
  </si>
  <si>
    <t>cf44f6fcbc559917002bfaaebea6359c8d10dc98e8d4c7bf4a9a93839cd1bfb7208c8b4ef474484e711f8a76d058ac86</t>
  </si>
  <si>
    <t>DEE44199055</t>
  </si>
  <si>
    <t>d013d2ae943b03f3bf97ab00d5f532ae764e4327a452947aa37e9699a54710829b99b1dc3ca0151e48ea6e3eededc546</t>
  </si>
  <si>
    <t>fe9e68a40bb5e097dfde25b2c11f96974406d17204f61106e75ed078c3900e725452fb76edd4bceb72a896f57b177b7b</t>
  </si>
  <si>
    <t>F037</t>
  </si>
  <si>
    <t>547849a3994c35de66a76e895734cc55610e48314b3e503ff95001c2d2d08f2ac0d9be1ca77d9ec8b38466792422b7e3</t>
  </si>
  <si>
    <t>667d132280177fe64a2b84f1425c79a1d6ad631ed4e881d8b03e37505f75fb4eb4cb61c58aabe61c6aec5ee2c63d8720</t>
  </si>
  <si>
    <t>f670dff6af34a1cf183acc027efc135c50e43a82d819403b7ee6cf5d2178ca3ff75682e67dadfe5219865d54036b29c3</t>
  </si>
  <si>
    <t>9558a97dc6cf6a75db3b9a4c2b578771e6e9147aa13afe7831e7c2e0a4ceb8ad0ec140580e2b58fc759cce059229bccd</t>
  </si>
  <si>
    <t>4aa8585278b00d616f96694bd7266a8ee2c9731478d55f4537b314b92d49621ae48bca2993039b027f76a023d6cb56cf</t>
  </si>
  <si>
    <t>abe7d29456f507fd2cde41fad0141819c139613e48feb59a5a83747e808aba8f887c34db3d757f4ab792023526af60a0</t>
  </si>
  <si>
    <t>3b3ae9951096eb89801117817215e0cb6eca188a0e9d5eca7bf176bedfa956f0bc01c14ba338505c3f7aeb74a0b1fe74</t>
  </si>
  <si>
    <t>8e0ed3290fd7720a0234ba078f3b39c3ebd514ac47a9e03019c4d6c7843c63a505d91658a3d528a3e17932abbd4b089f</t>
  </si>
  <si>
    <t>f6a12352b1ed99bd7adb2914d77cd8b40e57f11129ed3462c5fc9030d44f5aa35ef018d7db4670491e25962cfd5df724</t>
  </si>
  <si>
    <t>NCR50</t>
  </si>
  <si>
    <t>3e458b9ce3d68eed1b9ea2b9df641d0fd78f65735cdbc71e863bd3b075ec5c2026faccbe04dcb074ee7e5827d740b9ed</t>
  </si>
  <si>
    <t>6ca327213e66d325586168c04892417c498f13e0e9748e448c746f4e8990f319ea17d9f1d43268ca53833feededde61b</t>
  </si>
  <si>
    <t>MCHE</t>
  </si>
  <si>
    <t>MERA MEDELLIN S.A.S</t>
  </si>
  <si>
    <t>4c74f71381387fa88fc7247b5df475be71b8099bd219fcc3c640f61891229beda019addd9c95464d9bc832772475b909</t>
  </si>
  <si>
    <t>INVERSIONES PAULINA GR S.A.S</t>
  </si>
  <si>
    <t>89215a71150bca217f24db06a35ebc861cad287a437729707aa524739e2582ba2d7b96d8608ece72f4d6c21f7839520a</t>
  </si>
  <si>
    <t>588ef4ed92c6ee8377175820f76125f9d17ad28fd7c8855213719a7e94f442ac1957bb1b2a01645fd4274c2ff9b1e2c0</t>
  </si>
  <si>
    <t>55c049fdafd6a8baed5a46fad20cf6697dc64b488e9e4d2fef9d9477847cf42242f296e46f52882184d7210983db9784</t>
  </si>
  <si>
    <t>ffffea3e0036384ba3e86a9e7762ffe9eea6bec8ac21cc1b30413b836572b74278b7f66ac6abc23c3732929f393e5dc9</t>
  </si>
  <si>
    <t>e44d79d142e0a323d928dad587e4b11847d6f05cee4d9c533f60a80b6ae9fcbf3bee427924308f866e8cce858a74d574</t>
  </si>
  <si>
    <t>5a59259d614b6ded907dcb04be9fc5feb6f8dcd5928d1b891cb36062b1fd070b7867535600a5f28acc4c1493a00e16d8</t>
  </si>
  <si>
    <t>749ad87e929ba616c85a6faa0abee11ae21753d7f1658280c1a5b2761e96e1c15e07b691f7628584cea264a55ee26aeb</t>
  </si>
  <si>
    <t>DISTRI ILUMINACIONES FONTIBON SAS</t>
  </si>
  <si>
    <t>df0e610baeb00c90fdce2d2665c1ac8384e381df1aa255b07766284120fcedd8e38d4708002951123de36dc5914efbe3</t>
  </si>
  <si>
    <t>5c382eefc4ca08b76a1c39342c53df14308c9e970408bfad1cea47cdd2c5eecc4052660c38ad474b41d075cae3683ce0</t>
  </si>
  <si>
    <t>657c56f19bff2a1f0d109ce46e974df1115ea6eacb66bd5b9d0c4dbf3dbf9efc249041be3ece551b601cbefb1909c005</t>
  </si>
  <si>
    <t>6181088ac2a33548bc67c42fa5398ffc56c93b4eba9e268822cee8af26b2b97fd8d68505eb2165d3c027c037b073567e</t>
  </si>
  <si>
    <t>a654abe15ed60405e8725fa675dd311113195b2983629b853645afe0d8ffceac19e5eae4af60353d28d085b511420ba3</t>
  </si>
  <si>
    <t>32b9663fda37341ae85d0183326806435ba7d0c25cefb64982fb0efdd548f83be2aa074113ea11633c50c6e12820505b</t>
  </si>
  <si>
    <t>FEPO</t>
  </si>
  <si>
    <t>PAULINA GOMEZ GONZALEZ</t>
  </si>
  <si>
    <t>504c6669627c9e9dd54b4ce8d88c3a114fa09c55de514143a79335ec309bc6f6e36627600f4373ba09c0ebe3bbf7003b</t>
  </si>
  <si>
    <t>TCK411427</t>
  </si>
  <si>
    <t>894e3ef2080838632805b24f2d40defcd3872ead5b868d88c1ce56aeaa2276730750059d16885b9c098428f4eec4224f</t>
  </si>
  <si>
    <t>TCK411426</t>
  </si>
  <si>
    <t>f0b7886d5702060010e5bbac6bebc2188de737b041577fb47c334028b608d374799d83faff8221254a43eb1af7e68c3d</t>
  </si>
  <si>
    <t>TCK411425</t>
  </si>
  <si>
    <t>08fece64a9a3de1645d11b407cef481e4da3a728424646c79b4fa7fe9998fb42114dfe3f45b875d77ee2e048cc8f7549</t>
  </si>
  <si>
    <t>C773</t>
  </si>
  <si>
    <t>ADC S.A.S.</t>
  </si>
  <si>
    <t>1a7288215f95387e6b4b7322df4b2a97773f2612bdd6b1adddfdfefac960313a2c62b7207734ee6e10b12b653f023c4d</t>
  </si>
  <si>
    <t>20cce55812726bd833e9334f51e0d9d3a0b402fc149c5b645b2511a7d209c70ad54c10946e42a68f0e7545efc5dc9c28</t>
  </si>
  <si>
    <t>875839c731cc4f64b86d4bdaf1b4e1817eb22f73b0e648397e12be9c775a059dfc00a3a4faf239ae4c383b8a1b6ce681</t>
  </si>
  <si>
    <t>6ac890eacceb5b2ee67b036e0576b550f34504e2289596d826d6448fb13b6c344ca4f3a7e95486da3322fddfcf90a247</t>
  </si>
  <si>
    <t>FBOT</t>
  </si>
  <si>
    <t>0305ee6eacf012e8571f31ff8bd0221e2b42f881e31eabb4315c10c01339dd16f21beccbd412b72ae7688e8a5078d9ef</t>
  </si>
  <si>
    <t>7a55afed1f4f64e39e4f8e71cf722061d86de30128a7cf13866e1e1b17087075c5eff372b40b36275000559c2a825a94</t>
  </si>
  <si>
    <t>EDSM</t>
  </si>
  <si>
    <t>e2ba7e9cf8b92a2593a2f5c32c316dd8e4d92ed978a6e91221c1dab3d123c1940c6a1a9aff3617ea450d2712a2b977af</t>
  </si>
  <si>
    <t>8fd91847741a84fb93dec56da56ae5807c9134af5093979b5bdd1bb72f7973c491710fcf983a8cc5dcee5db7dd997b07</t>
  </si>
  <si>
    <t>3d9e6b97e5953dcfb0550a850a19a5472a1b6b640041212f077db50a1651dd5045f5098ccc98de03f09113489d3b4bf4</t>
  </si>
  <si>
    <t>4d9820a5b19ee2276db457379a731dde8875ff39eded50e5ad24e73ff4b3a1f98357716fa4df5776f9fb3fa26c3b82af</t>
  </si>
  <si>
    <t>b5c7ba20e1602dd3c3e71ca12a5f7bb7406418bd81ef7bd0861a76cb60146743a3b885505ff6a25ee1e7ad84b9f09fab</t>
  </si>
  <si>
    <t>023ade5d1fe4df578b89a3c102aeb32f7d0aaa5739d3fdda5d03fc42b4471a2d4deba20489be7634e06b79cfda633449</t>
  </si>
  <si>
    <t>403e38dccb4c6a1d60c7d8c8fa6b17edf4af689830b9a93e75710c3a0e5110212e7e493b4cceadd53b45573d9100bfdc</t>
  </si>
  <si>
    <t>d7ac3f4de26646fd5675999da8cb9c53964c8fcc542480ea50da5bd5d609be49390fa7eb053be15c2c0ce9a1a93e083f</t>
  </si>
  <si>
    <t>dc8173cb8767457138e0d57d384e363537f28b95dec8087631ef7d342bfe25e6434dcad99a3a3fb6ffd18ae588e1885b</t>
  </si>
  <si>
    <t>PROYECTOS Y MONTAJES INDUSTRIALES JM SAS</t>
  </si>
  <si>
    <t>e9b9396516088aaa4bc902dc440de48a318a2669c289c0bf7bbe7d182a65fa7b94b65e0acf533c210991c32bf9f13e4b</t>
  </si>
  <si>
    <t>FEB</t>
  </si>
  <si>
    <t>PAGOMA S A</t>
  </si>
  <si>
    <t>aa427a4fae2927d7358c374272aa48f311cf4a896dddc61f5e3fb9b039b27832bdf26a8aec3728c8902d0f8c83f37f9e</t>
  </si>
  <si>
    <t>1dfcf4e35f26a33718084001d5a00941d3d4490c845b6e20f4ff23f7a55f5b97b3a19278373582e3944178785cb0b3ef</t>
  </si>
  <si>
    <t>dc4f77b742335454a7431068f8ca7a52d6b76b075e7db85f28221d51e2629f90fc81ab6e18db059469d7c7f2c46356cb</t>
  </si>
  <si>
    <t>6bdb05b0bdd9476f4cb39e52203cea0d1a099057147d080f8b148d3623298556f9b16a45de8550932dccfefd35b14e07</t>
  </si>
  <si>
    <t>d1e78142e496f8f7c4be6b8ad7fdfd962c04ff16f030ade8f0e6d254f684f200cfbd46fa15ad5139166e414b4489e8d1</t>
  </si>
  <si>
    <t>GRUPO PENDERISCO SAS</t>
  </si>
  <si>
    <t>8b69f900a9923ea7e0afe6cc3bd3960b50510e8f018374c3cce4137ccdd82309a44ad6ab3cf601a9b2d5155edad0d61a</t>
  </si>
  <si>
    <t>44fe9faa5f5dfe2f488747f03fdcbb4f084857d47cc79d7694ed979dc8ff1366e2471c14cd34e6ef76843dbacd13cae3</t>
  </si>
  <si>
    <t>D1</t>
  </si>
  <si>
    <t>fe25f6c9a59033555449fb72eed85e3085db607055ed7106c10543591b24f02f5ff67577e1418d3103eb6ffcf957b605</t>
  </si>
  <si>
    <t>cc52f445096a1ba347cc6ea459548782233ed5c4b020fc1b0f347a90d5f9901afef47cc95cfb3e20dbfe9f8ecc8063e5</t>
  </si>
  <si>
    <t>54afa8e7f35a27db58a131921a7c0a0380f001cc8a1674a4dab706acb86d002b908a9b5d460af610051e1e5f6a55ad24</t>
  </si>
  <si>
    <t>81aa670c81988ba1a8302b7b9f85c2f2d25782333e82a822aa246c95f2e39127218304c6011f6aecc9bbb0084bec51e8</t>
  </si>
  <si>
    <t>47621402e1ea1f258323558a0897623261252dcadc01f54154c4a55319078d75289e7da254f14f47bf9f90b293380902</t>
  </si>
  <si>
    <t>dde6e43982fbbf2e639a780b78ed687cefc1cae208f010a1d7e34b3653f9112d07d7c74e006667071c4a7948121000c0</t>
  </si>
  <si>
    <t>b31942c1ce8d8c9fff2ef58c7bdcc5ae236153bdc9b676153cf8e86dfb4ab73863f4dfe3785defefa216f6b26e12f02a</t>
  </si>
  <si>
    <t>FLZR</t>
  </si>
  <si>
    <t>ZAPATA RIOS LEONARDO</t>
  </si>
  <si>
    <t>884b05f16bb852f9abd3efbd604cabc958f344372f3c5422aed32d3a01e8ab5b755cf3911da6d5a3e70ab842aac01b68</t>
  </si>
  <si>
    <t>a1c3ed1d539af792673c2a650beb189350d7c5f22ac035624500093c68641ab509ab4bf43919a4bbf191342a4738c72a</t>
  </si>
  <si>
    <t>ce42530eed301b6ebc63029072635424dcaa2015eed5354729c5f1c6975b813d31d9030cfd152f06f69b2c5786501803</t>
  </si>
  <si>
    <t>1a043263eb257b663749da58217bab8f03c432ef9e7709d2538af5309ed6b312df6736b8b3f6ad086deea7dc86ae3e99</t>
  </si>
  <si>
    <t>252719757660420a8946dddcb774f615834664aba7467274d4dfe53fbc63769ef4715b93cddc86b18ecd1e1807b8d352</t>
  </si>
  <si>
    <t>9ecfecd931ffb251fdd8b6d8f11cb6c28271498595c1892b945955bf8a29e2d28276f37cda214ff8140eb95373e421fc</t>
  </si>
  <si>
    <t>3f86b6e895259484a145ecf55ff12367cf9d92e7367abd72bac5568c61f60a3b5751134450b3cb421fd306062007d2a1</t>
  </si>
  <si>
    <t xml:space="preserve">MAGALY RIOS </t>
  </si>
  <si>
    <t>b9e11b760960b91e692b2b43a48b97fbd86f8c6fa36c5d06403ed752fe46c93e506466373a511d2a959ccd9916b82b08</t>
  </si>
  <si>
    <t>f22edb55123c98f9efd0e3165180f9e96af784bbc1b9838efcfa87b40d96fc83bf482a484c7b7960093820bc0bae6718</t>
  </si>
  <si>
    <t>acab6a01eea147393d2fba8ceb8dea599fdcf9aa457a5534bc12b75c0927e5c1622979c173595f709877e5278f84bb5b</t>
  </si>
  <si>
    <t>da59723dcf82fabaae4c69a5ee4ddeb2f176e3ac38440912ac758864696c4f7c6666d2f8edc34235af4311a22e036fec</t>
  </si>
  <si>
    <t>048be9051f0b47775734e5f5cc555e956787e44f3f159b3059929ab355ce641e5cfcc1cfd302708d0a6c3a74f461144b</t>
  </si>
  <si>
    <t>5fab9d5dc1f9b6cbcbed01ba7da1f6d56f2b66bffaa338e12eb36f5a99f5980d3c2dc88726b605bf8a2bbac1957dfb01</t>
  </si>
  <si>
    <t>999f360c11dd6f55fae218845994f28afedb4f5bd86aa4b23056903b8da38d19e96c2eae126b84a2d484099030db1bda</t>
  </si>
  <si>
    <t>630283af47923bf4b0d0a872d31c7ee7fec33e3228cbde7110282fd6fe2b83bd398ba3a7eb6db545f1e2324237c33844</t>
  </si>
  <si>
    <t>d2122c2d45497970bb5ed7e5425e3b25ebf99e34e2bc76c946d85bca4242d382d2daa695be32dfbfbbb1aaac316beff9</t>
  </si>
  <si>
    <t>a3a479497c5e2e8508bc4d2b169a29222aa9e6b1eb6af3566ad967ee791d3dc7abaa52674d6409fb45d1d8cba533d9bd</t>
  </si>
  <si>
    <t>9914</t>
  </si>
  <si>
    <t>9a1387b69c0aafca4ec51cda3ecbb3b979477ae6bffc72afe23b834fad1872c6bb009381c513bc89cdcbef24923b8aee</t>
  </si>
  <si>
    <t>86c9029c85ffd9a9953fa483fa184769c11d22c10fb611cb240e80ebc3b34d0a6dc00521a19eb9830b3831d9307f2991</t>
  </si>
  <si>
    <t>7a58df16eb8a37dc3582b2fa9ad96634bad0a3ded7c58074f5370917c7165a434327dbe07c9d5592c4a96bef13f7db08</t>
  </si>
  <si>
    <t>b05022c36601992f7dca064c9d7861db2d1fc6c6e2ec0d900002ccf9afbef15f4905df8e167537fec5a62a71cf5e732e</t>
  </si>
  <si>
    <t>844d631913e4557c95508fd161b3baa2059b96196c15ae88b4cc157e83e84bafbeb93ff313efea298f78253ce4fc5343</t>
  </si>
  <si>
    <t>035241474a96f3df50e47604ed2d7a3ffe7ed44b4db929063dcf38bb199d51bbc2e6cefc3e817611dd61f4458a9110ee</t>
  </si>
  <si>
    <t>b28e274372da53394ec1bd7e01effea0620aae6b4e199065d76e151d73361b9aa9ce5a3be4e2ac69660b0c813243d54d</t>
  </si>
  <si>
    <t>e73dbf11b6545585520eeb819e4281c4b9c0529ddd90bb28c4bf68eac999e17869e4b65261c7e43215ed3dc38be89bc6</t>
  </si>
  <si>
    <t>a1d9c082a5c9d8263831c83d4fa1e6ba74697b74609fb9522ca92d75e82c653851e0fcb09ab50b40c7e801bc7ea91e56</t>
  </si>
  <si>
    <t>533b6efb56feb28bb9fd1f229c21ae32494c8dcc63423cff4bd1f38d57045fb9aa30e49f376a03741faabdb48bfc1b59</t>
  </si>
  <si>
    <t>249190181732f39fc41f2b1278413b8ce7b7db835107af6ad2ae801d5231c4bb25e5a376692d0122860a1d31d1554d41</t>
  </si>
  <si>
    <t>IMPULSAR PROYECTOS SAS</t>
  </si>
  <si>
    <t>cad5652e868ef7287bae940b6cf09bf8fd677104d3c76b1dc02fdeecdec94d66c27423956d48180b1502d142342f5cfb</t>
  </si>
  <si>
    <t>8e692a752e8f811d97e0eaeb3c65cf681c8e66dd1d56a586a01410dc347c65aad57d61b17e7ec550768411daed5ee21a</t>
  </si>
  <si>
    <t>8c7ce267512f8dd25fe14ff0895a6842c81266fee256f105ffc56dd4c075a1acfedad1f100f560f89215c4c9b4dd149f</t>
  </si>
  <si>
    <t>EXTINFUM S.A.S. 01 00</t>
  </si>
  <si>
    <t>2462a18ce76f71cede76ccf71d473e6b20f26ae150d21c49d1157ae2bf6d1c5c0a2044016fe9eea6e8e7aeab321c45b0</t>
  </si>
  <si>
    <t>f95c7baceee53883c97c9fd83e7ce78d01ee9df8cbb4d613e3887e20a021a5690b35f56352adfc2871376e065308b875</t>
  </si>
  <si>
    <t>9009306fee818250f7c457c333aba1acc61d3dfad568087eede6d32c9cc553a8bb686aebe3f300645f81bc41343961ca</t>
  </si>
  <si>
    <t>2e992f5e4e1c0eb0a48de4e852ad0387cb0c6ef5eccf11016967a34edbcf9cd441c0045f9898afe4b36d4248bb15a290</t>
  </si>
  <si>
    <t>bb83a48c7bb77b4df94870838ee2fe2ffdbb3c733e9054aed0f035fdb8f47d20e82ff42c98e955c5a70c5ef4ce9a9596</t>
  </si>
  <si>
    <t>cd91dffc809b019db5a95e48afc95f6f938891e8525ccdc2cbfd8573d0fd049dbd3e1142e35b691d543c83cbf4086511</t>
  </si>
  <si>
    <t>54256f4e1f2c234f2e2ece6026e631843d4ac3406322b673ad98f869aabcf048b8131031bd45464c264a817e3f658850</t>
  </si>
  <si>
    <t>c976e6343b4e4fb33f01b120181e64b5f84fbca55f5820397a4773b4acaa367564d9871f64c6bfa341edf50c482898e1</t>
  </si>
  <si>
    <t>1eddd98dd8fa334c1b628b5f6e28702a4f942ccc5e68dc82c5d9ef6ea70798ffb7870f1200e3a3916db4105fb54771bc</t>
  </si>
  <si>
    <t>458aa52d34111baf7cf4d2afa51a466b74e3fa572bce4fcbce6d4bac63800b6389031c49e732f9acec84b8891948e0fd</t>
  </si>
  <si>
    <t>ca8a09b721f9735053dc6851f83752acbef464c3ec7e15e2dbe0528b4dbcecbc00a07fb9d3146f281aefcfd2511a04ab</t>
  </si>
  <si>
    <t>e1b896e378012c497f5646a2824851b8d37c5c8f034232ead159552f0b5e20173a22a28f0daff3e0d845c5cdc675ea72</t>
  </si>
  <si>
    <t>ba719920ae1ed91a2ce4fa599d3e34e009627843676db8dd415644589fb249bddd06b87b3db718cf32e4645cc18d48ac</t>
  </si>
  <si>
    <t>23c491dae03d3b727d6d5e7780cbbc13e691929dd983e2b929bb3edfad21cde550f85b3073c69c593d029fba9d2c9fa5</t>
  </si>
  <si>
    <t>9d0e9bbea8e91a83705df14f0706902fa11f5fe0c7b8289ab6afd5bacfac2379644759107a21211b839bfc964bbb4573</t>
  </si>
  <si>
    <t>HENRY SANCHEZ</t>
  </si>
  <si>
    <t>53ffd9301024e478374310a05a2118c4c9f05ab51909835ab24d90bfef83cd96cb020d8c4f1e651a98f2edf96fa6c677</t>
  </si>
  <si>
    <t>af3e34d236b3af879608e02de21e6ab6ebe7da3139e3201b766832ca3306c70f1120844e4133d52d150b817443fb6f83</t>
  </si>
  <si>
    <t>AREPA DE LA TERCERA NEGRA S.A.S - Alto de la virgen</t>
  </si>
  <si>
    <t>78a06067c1ae7089389b400fc0c3a5b76a2255d7b7ab289ced1398fd5b5f074fdfda41a39573260ea8bef0045aa8c07b</t>
  </si>
  <si>
    <t>5cd2a5f4bbac93ac57f237451ae86bcc378103824abf7b8ca660116f2a4b5cd13bb09cc5c9644ff1cd320dce8cb13dd0</t>
  </si>
  <si>
    <t>NC2166</t>
  </si>
  <si>
    <t>f753caadfbcaf73b1882424d7b2fdb6936dd136e703efb340110335a5041ac5433afe72b2b76189e3689e311ab6fb15a</t>
  </si>
  <si>
    <t>INPE</t>
  </si>
  <si>
    <t>INVERPLAZA 5 S. A. S.</t>
  </si>
  <si>
    <t>4d05af246fc9b731b2edba45ec8e4e6780ddbba9ce9004e2a773c4f120566b405e93cbddb30eab02b69a3c90d8013289</t>
  </si>
  <si>
    <t>25ad03415d34c20e611b671e32afce17682a7a8f5cb5f32d27d1ab47a3f19555d47be34438dc5e43e3115b15ae0ac3c8</t>
  </si>
  <si>
    <t>RUAH</t>
  </si>
  <si>
    <t>INVERSIONES VIKEMY SAS</t>
  </si>
  <si>
    <t>09f4d4a7ac29d8bf3da49c5dbb5689bddad454a7723da9c8aa5d1a17b72b18b3d1d60e80148243c7933e8885f5bea7f9</t>
  </si>
  <si>
    <t>816e7f1e0581b280d7ee27efb8cc8a7f4738d0c3991652379e01072c866b85c62df08cc829d53c4e2383519dfac2708e</t>
  </si>
  <si>
    <t>74d62d2afd16b0ade8703e5c4a3355c081c585990f440af0093c2fd98ea89ec49841f5da0a366a1faf4dbc7da93d6214</t>
  </si>
  <si>
    <t>9c39820a217f0ad8370c4526d96f958c298687bd210dd3549fbed7b52a857f0aa5023074dac53b91a5a53f6695c3f803</t>
  </si>
  <si>
    <t>0342953250ab6118158e05050ba2729777ea6310a6610be42cf970f3454fa71c1ef3d9f8a95688aa3e8d516ad27b8ab9</t>
  </si>
  <si>
    <t>20080b2e40b996714610e1b7a891532f01e41c1bcb2b578e860e2b80d43f5d7d0c307dc22b42859f4b6368c26763c103</t>
  </si>
  <si>
    <t>599aa07e1abd8a9fff9e2e4464dc591c465e250018e964ea0c5157a78df1cabe53381567c9a8d04eb645d899de83a3a5</t>
  </si>
  <si>
    <t>aa32ca7baf6c365b374a1cf535acbe21cd972026928183ca21d436c5bf0732d94485a105fd2955c14be7995a48dab8f2</t>
  </si>
  <si>
    <t>34171f821da6cdb8c549ccfda5f086b6689838880baf78c994c7fa783d26bd60ffc1660d04324b93e77680c4a7803c30</t>
  </si>
  <si>
    <t>bbe9bb3e4ec71c09a494542d55225208fe0bc36a1552d548f14a595cc95ff2ced015dfaab506c6467f11b8efc71289ed</t>
  </si>
  <si>
    <t>73b77ebb53d4b84818ff726832685f802d8e96b4e69fb4306cfbb653933336fa38089ca9fb3af9251e0f4ffc2f2bd04c</t>
  </si>
  <si>
    <t>d8f6b34784a2aa4f69db34105643006e5446395ddf387b9c77f369b9a45bf7a6c3779049a156379cc68cf9597fd524dd</t>
  </si>
  <si>
    <t>b394cd59a4256371d51c3fcb0560f3c3f3736d9d27bf0b3b5e653eeb96b5e9ceee7c888412491f3cd893d5558c6172d2</t>
  </si>
  <si>
    <t>62E</t>
  </si>
  <si>
    <t>PANAMERICANA LIBRERÍA Y PAPELERÍA S.A.</t>
  </si>
  <si>
    <t>e8d560edab0a96b263dd82f77dd77733386392b144ab74cb8f8cc91c52f118019090f9d85e8f432428f1db55dead2825</t>
  </si>
  <si>
    <t>0846935b92310561197e23051924e36e74f208326e8384e0f34823eee30365e9e9d296a554180c0a8d647a308aceca7e</t>
  </si>
  <si>
    <t>MONTACARGAS EXPRESS S. A. S.</t>
  </si>
  <si>
    <t>102c7c9868d071fe2889024ed20eefcc02ff40e5a5050926887960ac0d3124005940d08986af54ea48f11886096deee9</t>
  </si>
  <si>
    <t>cf20b420293c5b6ed2042c339b75ba8c33cd148937d2a577e878afafadc7f419f713ff294adae04ff1862366b7277cbe</t>
  </si>
  <si>
    <t>b38777a671332b7cc2b37ed36ec8f9761628f76c22202e97b4740dd8a3dceaa2d8c73dee4050a23dbf4a03167a108731</t>
  </si>
  <si>
    <t>e139657b2040ad984003942eaeda6855731008bd0f548fbd054809a7576537d58cc53dbfcbb67c966fea708cc9ff2057</t>
  </si>
  <si>
    <t>923c3af3a0de0afb79458efdd1555205ccb5ff17fe7dba9c8e92836f173f91370b19426386cd86c64158498b9f4700eb</t>
  </si>
  <si>
    <t>772f9cd4509051e24830171ccb63b41bfadb9b36f77ced534f59cad22d51777d471024eb952712d6b34089998ae05750</t>
  </si>
  <si>
    <t>4c010badd40fc9106af2a158147f4e040fa6312f1a8ba91bf5d1149d82ab00e07acc36f85749bf56e6d485c367aa8090</t>
  </si>
  <si>
    <t>f690e020b66dde561fea6401c96c6adf8e1c1dc61a3d37543b10c93f01a864193d87da6afd70cf49019e7437658011e9</t>
  </si>
  <si>
    <t>a36f25d8e74758e87f38f72e5845de736b41d5ef632027fd3a28c1d6bcff36aab729fde0f8942268da8611e1dce993d6</t>
  </si>
  <si>
    <t>d3ebe22c153c5c9e906dc6df57349ecc07962ebe50b612689247454248c097a675ef28155985d6d4dbfb9d3ac5577a95</t>
  </si>
  <si>
    <t>35116043958ef775d280fc0efa8f535607a748ac036995102732e5808afcd5a81d32179532177685ae49f14aa5e4aeba</t>
  </si>
  <si>
    <t>aae7f634aa6565d768517a9d9bff0d028507a774c03076adc18708b8486625972b74555ce0cce36a71e7976e5cbc1a8e</t>
  </si>
  <si>
    <t>CCNC100002047</t>
  </si>
  <si>
    <t>ee3a8c7fe1edd98dde3d6d1c6acbff5b3a0987456be6566b541d3e07de96282003fb92453a2bee42a48a64e759d382fb</t>
  </si>
  <si>
    <t>FLPK</t>
  </si>
  <si>
    <t>SOLUCIONES LOGÍSTICAS Y EMPAQUES S.A.S - LOGYPACK S.A.S</t>
  </si>
  <si>
    <t>7900d52f6a10346c60b79c680c1371b0e9891151dee5d6a7ea0adebdf6d49a88e77c27c7e3434ff17879bb70fbdbb4ed</t>
  </si>
  <si>
    <t>157dd0c0704305449a145695b056935d53c4cb87e194b8c4a2fcfacd3d58ac4d47a757bb42e0d3e4be20571a32591529</t>
  </si>
  <si>
    <t>017041ee84f202830d749cacc5f4b191b97a96598f55f8505fe88ba0efa9720e84726628ff37803bf4333572b7b88de1</t>
  </si>
  <si>
    <t>f63eaab0d76f309ef2c2d5422349cee4d380d82ebb3dfcf57734f5e5d9053979d95482f889a34f4c67621f3ef573bf0b</t>
  </si>
  <si>
    <t>d8ac8bafecd39fdf443aa990aa7b4d3aac75458396f322b0f059a59834727d45e70a505a11e00a2a9f1ff601decf0efd</t>
  </si>
  <si>
    <t>b1e73004597f515684dc1798c77c7748f759b906edae2d99515c9053e167d1e2515a3370a036102dd46f1a3a63618e2e</t>
  </si>
  <si>
    <t>b5ed55361ff79acb6ff419dde9023e235264940da913167715e573a2aa1c0a20c6c0be9e123cfdd25f02cd2e820459e2</t>
  </si>
  <si>
    <t>LV</t>
  </si>
  <si>
    <t>MACROLLANTAS S.A.S.</t>
  </si>
  <si>
    <t>ANDRES DELGADO</t>
  </si>
  <si>
    <t>c211cce534176790c0c886f7599320d8535fa443094d99b5d9e08fa7e002b050273bc1fece219ce207eff83d4c717e2e</t>
  </si>
  <si>
    <t>a731df10c916525bf7a33fedf0802423d15dc238efdf9891c4e404976e5365a46bab6ecf2bf2e2da0b4159cb246cd49b</t>
  </si>
  <si>
    <t>HP</t>
  </si>
  <si>
    <t>CONHOTEL S.A.S.</t>
  </si>
  <si>
    <t>8bfb33a655dca2d45fb104270ce9d4c2a9c596d4d419934107ea051f0f0476ba2fdd88ae166230c1984a94a7b5f4f603</t>
  </si>
  <si>
    <t>4040a9c7c87dc1d76923a36a67621b00a20a86db116511ea96cc0c9866931829beb1d7ca73d2d143ab57f76de9bc703f</t>
  </si>
  <si>
    <t>9924</t>
  </si>
  <si>
    <t>094378cea5df1fac497de5fea8ee56a1bcd511f3bcf6d92b91a2e7885b276241ef922039b6eb37a1a5f51f2d7750d16f</t>
  </si>
  <si>
    <t>3b37bbfc5cefcd8e2c78bd744c9e80ab53ab3a80a521d8bd64bc580038c65a8f3047d49e5623702f629dfd8f62507165</t>
  </si>
  <si>
    <t>ae65deaa36e090835aa99a5ad4b4558c385073838a7805736bc306ebe9e4f2463aca9b566f16247ec831fe05fb3f4d89</t>
  </si>
  <si>
    <t>292dd3c6fdc22ee013bc4186a27e7b90db617e61580e3b239c0b41411063c1fdf70b9887586749f1170e3314632b92f8</t>
  </si>
  <si>
    <t>324ef32e2865205979a9cd4a8627b054e12728f17cd66ff0cc6137323656791ef5bdd6fa0b5959f36b508fa3c112dacf</t>
  </si>
  <si>
    <t>22c51ad09ae6d074319858a16093c336669d41ba7e71e971bb91062366182ee42b6e8375df575aa609d57cf86e3e76c4</t>
  </si>
  <si>
    <t>9a2943464408e715b5cf375275e4788a1862b007b4503a214f16a0ff4227c009542ec42dc387e6a446569b92261061be</t>
  </si>
  <si>
    <t>c7e0bdd96a96f3e960eaeb43614fecf763f96aab75db04f8d97bc89270d62ae3fcb1c572f1083571211699a11479bdd1</t>
  </si>
  <si>
    <t>bd2c6143824e104fc17e845b31721565e7e735ea6179d87ff99aed42b2cf16a1d958750eed9e2e63bf771c4c049ed20d</t>
  </si>
  <si>
    <t>I503</t>
  </si>
  <si>
    <t>3800245993410dd5e1dcb0e6c7f754b4680eca41b0ac2689926b27ca30e7ba1666fddc930f5d34c74b2f630fe0f6402e</t>
  </si>
  <si>
    <t>c5aa5ff2f6b9f99d542a36c26790bd52131aa34d9e945b45b2baee55c65e43a378c80aa2ec187f9c792248b378b12792</t>
  </si>
  <si>
    <t>5e469046523b70832ab905da3a07bab9366e57d44158efacbee912086b0925c14a62620a31c98a0b7e8554f464a17dee</t>
  </si>
  <si>
    <t>2763c2e0300ffd85169b6c627c1f7e86e28a5ac32ebfef39c9e4228a85dee545af122febacc0f88f4e7ede8e694f53dd</t>
  </si>
  <si>
    <t>58300d29b8b62717cdf91258849bfc9191d447aed4ee37cdbc72426cb5627f76bca1da861d93fe88ac8c47f47bef4e2e</t>
  </si>
  <si>
    <t>c6e44a8a949a7c8a06acffada880663faef52fb143445160e79038ad27c9ece914ba7c7299fb7c9e593c4e5a3d2e61d5</t>
  </si>
  <si>
    <t>5ebd6a3fae838cbee18ba83514ecd11c5819454e2bbbebe417617b275c3c4106b96c59ac4c38c5db930dd688d20f6942</t>
  </si>
  <si>
    <t>7393c8c9ff1d0535014cb50f32793428c90eff8d1765a22601bde99db28b2095e7c0af04ec9732b9eace938828d93e9a</t>
  </si>
  <si>
    <t>e402ce33b64cd88604bd45a3dcf9af49b89ddf51d1df03fd554fe44126ba01bbb1993a92b753342431346e38fd61af2c</t>
  </si>
  <si>
    <t>b4a5a4a9c134c870746f5803a83224b5a2a3fd79e485c6b643d2b3822335e2840124ec0215afe921aa4602de56e0f3fe</t>
  </si>
  <si>
    <t>0201f67a277f39ccfb2df29eb0e0b48a911bfa451b9f2e7e545e9510f3067b52d3e99f8bdbfae96e96e527d9e31ec660</t>
  </si>
  <si>
    <t>46a5381551e6903e9867efb340ad3bfb9660229c287f53f57fe11f92af5a6d854a08aa0c5c82d76b25182fb3245fd154</t>
  </si>
  <si>
    <t>d199ff325e7db1d11e6fdadc04a4847d9ab3539da306d5fccffcced985841dbfceb785c2ef425b1e1b9799e76227dfd6</t>
  </si>
  <si>
    <t>a3bf37eeb52b5335f7617b821946336a155897ac264ce7ccddd53003754861baefe6cffb38808c6b513f43ab8ef9a9b3</t>
  </si>
  <si>
    <t>f31a3fd385bc9f6c6f072a37f80cf0b9d59b6a6f15ad94be21fc32a9175f8fc81f772ddb40cd69208ec073efde7bf779</t>
  </si>
  <si>
    <t>9ad24982296fea39660d4b34ae43f6a1c763603f0ca19bd281166cb807227ba97f78d6353861b2debde2fa0714dc1759</t>
  </si>
  <si>
    <t>36d9a1d755dec869d32709a45d1797a082f34937039c193a8c6903de5363abaa40afbaee36d55bc23cbc560ee8ed1ae9</t>
  </si>
  <si>
    <t>85776dfd6be457aecc4476515022fd40e0c9d3817ef7b548bf9c56237a2be5f61aa1d1f44eb3b7e38533fdb6c0e5dfdb</t>
  </si>
  <si>
    <t>98f76bad47222cf682180c871e6bd332493f832c60a8686e058fca1e3f0dd795edffbe4828749c1e857f39b8b0122779</t>
  </si>
  <si>
    <t>a9c71916f54869979282d8a41646b6114c57453b218b704f73986ce5801cec28283ffd8e7eecd80a6d891e59678e4677</t>
  </si>
  <si>
    <t>6d0874d51645fd06fce99088621cd035cd66e7899da43ade5669173b92454c005d7804c15132cf2df6ec95b8615b1532</t>
  </si>
  <si>
    <t>b66931088619ec55498a5ed1f2c2311a322b2f9d0d4c7a5cf946e255b75583b44bc76178c155c13e25e50919c7c73884</t>
  </si>
  <si>
    <t>293537b5993db793ed0d4824ad38f2ea300c42abcecac69e142191059cae18101c2972249ac12a8f5304a5855dc79e51</t>
  </si>
  <si>
    <t>JSMC</t>
  </si>
  <si>
    <t>JASMARGG SAS</t>
  </si>
  <si>
    <t>139ba6133f9bff9c9ecdd24e8f0ed719fa1b6a57af4fb600f42c3a692098c63f26daffb051bdf994ed69e8c7e58ece1d</t>
  </si>
  <si>
    <t>f54fe93aa99ca521f11b95989306214efa568f7f12c3d1fd822067c2eaaa671331796f660ffec50ca127eba235aa0820</t>
  </si>
  <si>
    <t>NC21</t>
  </si>
  <si>
    <t>c15526d3678e1d1cf3e2e415439280c79241b12a2fc6a99b4066dcbbef556244dff3cdee66466e2675c7d6b3750ff978</t>
  </si>
  <si>
    <t>f1be0e4d230d2bcc3aa3889e2a0eb9f6f7d05eaffc967d5cead5aed2f8586b4d19b0287764589ff6f5e5612008bdaf53</t>
  </si>
  <si>
    <t>09f7c2e4089dae997343673b03fd78993bfcfa1873e2402c8986d8b4eb90a97f93d63a8a2c966d361a7017da6dcd96d1</t>
  </si>
  <si>
    <t>1f53e619805187946e1b211313d53fe62cd8d229a6da3319530e8c6bb38fe2e8f0a7e158ad00c684f411db58c016fe87</t>
  </si>
  <si>
    <t>f8a2cc626e62a6e7784d70ec4c925dcbcfe0f1b99657f83536747e70c509f9a56bc1f250c0ce709ea985141ed8fc79f4</t>
  </si>
  <si>
    <t>SECURITY CONSULTING OF AMERICAS LTDA 900.023.360-0</t>
  </si>
  <si>
    <t>07c5b3b087e043b38c8fc1b0d4eef9df8091b502914ba667daeb04922d6386330fd168ff2bf20250b8bb16a207a6da23</t>
  </si>
  <si>
    <t>e3253e01d4dcdbeb19bd4b5a609d5ed9d416b20b98c347250cc01d5dfae5c7a65e6e0435ce47382316b30ebc1a32c865</t>
  </si>
  <si>
    <t>FEUP</t>
  </si>
  <si>
    <t>GRUPO MIS SOCIEDAD POR ACCIONES SIMPLIFICADA</t>
  </si>
  <si>
    <t>7b7deff0ce214cd12d757575ed5a0fcc2824784537738ab5525563cc31e96faec1ff2c4f35a04cc9457b5b52cf864113</t>
  </si>
  <si>
    <t>LHHP</t>
  </si>
  <si>
    <t>PERFORMANCE FACTOR SAS</t>
  </si>
  <si>
    <t>0da15ce7e7a9bf507d9347abcc170a8131c356656eb545fcfff7ad2b84c25e1c9a7f926be8993cebc2f5f3f849ef28c8</t>
  </si>
  <si>
    <t>F8P2</t>
  </si>
  <si>
    <t>SURAMERICA COMERCIAL S.A.S</t>
  </si>
  <si>
    <t>b732214562d1595d07452bc442284dac033b27478fd0700b0e16fceeb2f98c2116782ccf9231176bd99324bf91a463d7</t>
  </si>
  <si>
    <t>C0011473</t>
  </si>
  <si>
    <t>22d34817ed14d697ff7760b565d42a0f47c3143431183f066c69614ce8b80bb196414e4d84657f45f73af3913899b98e</t>
  </si>
  <si>
    <t>109074871ffc2edb559a6880d1e4a9cbe9dd5b08c1a6116563a2b086a4a53f5b206219ea5aa43d24efbfc4847e15c0eb</t>
  </si>
  <si>
    <t>6253585a0383e3983e2042fb00ea6aec9838543ddf974b7b808caf43b616f7a86ecb3adf8cbb182b6bcf933b2cce12fa</t>
  </si>
  <si>
    <t>e8d88e71ada3090143a0efb7ebaf1c7b206cd46d5a7007da9c689f58d0c50ef9f510758ad625e9177fa6bc34936508e7</t>
  </si>
  <si>
    <t>c3974be86fc7d4d3a256f6d46fd6df65ec6071c9e20a23d8b78c1cb057ab44ef349afc722fc00e557f631333157fae22</t>
  </si>
  <si>
    <t>3eadfe745d83d5f7e4619537606c4855482fa3d778908c09fe85b68643ad17b7658e0033719d4c44bbe6f6828c8db57f</t>
  </si>
  <si>
    <t>8383260e8828eb1a43dfb4e94d021d99b2d5196df4b0657c547703d4df7c837e8763ddece06db783bb91bb1230aa78d9</t>
  </si>
  <si>
    <t>42f98fc4f1edf625b8d2edb9114de221b80f916cb4b5bea7c8994fce8b56e0df7f5f3739c1900dd8d29f3e7e61900c91</t>
  </si>
  <si>
    <t>c6bc11a810f619012240b9bbf6fb34af3fc64daf67aa6b0b1f606794c32de45e8575af6aa1e15b683f848603c5655c64</t>
  </si>
  <si>
    <t>2d0470d2aeb8ffd2197e9c1fe8fd0ecfde7f14f18f6b0f2c2d22df9256a3b59796d2881e98e9faea2d86da08f94e02e7</t>
  </si>
  <si>
    <t>CALE</t>
  </si>
  <si>
    <t>TECNACEL S.A.S</t>
  </si>
  <si>
    <t>0a9115a77a9422cdebd95d57834ed67cb87a52e367d52c4d9358ea5ca644ff87e99c184395a0a37e84f06d23b57c1cd1</t>
  </si>
  <si>
    <t>04d2be45dda3619b018066f0323c6f0729c29a78d84d0d1d8a01c74537150dca7b9ee8c9a6c0ebaaf2dce7ab558fef27</t>
  </si>
  <si>
    <t>191c1ddfd32fac3953a0cb9d1e74d904077e4de9d9dd508f73bc0875d5ea315b2204da70c99a57e65d661fc75b05e07c</t>
  </si>
  <si>
    <t>b9b5b26b341cc585e3322cade53dcd09199c99aedcdf8b96baaad9473a540b71e848e4cc38745511116d9cf3f8775cfd</t>
  </si>
  <si>
    <t>2646d0d3b44b8f9491955c4810b8eccabdeae8c20041ca84c71c7005568fc3ac2d2044ec07d64e69298e44ce4e050935</t>
  </si>
  <si>
    <t>23735f47e3b43412d503813d44042e6112ea2f9704719adc1bfb89d68d5391a90a1db0493b40b5e1952776ae55210fd3</t>
  </si>
  <si>
    <t>ACIN</t>
  </si>
  <si>
    <t>ASOCIACION COLOMBIANA DE INTERPRETES Y PRODUCTORES FONOGRAFICOS - ACINPRO</t>
  </si>
  <si>
    <t>03ab437603de291c6fb420b3e14e2d33a79b5262f8c8cea5724f8d7ec9c33430b8cbad7c0c2ea118528e1d53f14be8c3</t>
  </si>
  <si>
    <t>a19270cf0044dc4dc14ad6cadf8410dfef8f9355ea0bfab61f639bd45d4accb909f2a8f638e74b23a2f8fb30c749b0ab</t>
  </si>
  <si>
    <t>cb0c40e1e1d3a92b5ac4250235d20dd96f4b5adc051aab55b78c43974422d81e0ff596f23f9dc5b71ec76584a2445b77</t>
  </si>
  <si>
    <t>069fe237b445d36704850e03409eb8742d381a0724b0bfdd9f66bbd9ef3ae8c88eec3af0417628ac4424b7b77ba47ad4</t>
  </si>
  <si>
    <t>NC2226</t>
  </si>
  <si>
    <t>f5f9a16ed56bb2b4755bdc9120e0cf808a76da862584b3a0aef9577dce15eedb02a85d5c3559f78babacd924d8555a74</t>
  </si>
  <si>
    <t>50c2c12aee1d35bae84a4fb749ebcf4267fed01a663810ee6c383cbf5b77e4a5d2ed649a413976769f2aa0069eb6bce5</t>
  </si>
  <si>
    <t>8f1dae067e2ecfbfa3b4f07ccbd23c4dd5b5e55894d67d832d02407162a8e1132621568e1fa30bf4e85628a4314ee4fa</t>
  </si>
  <si>
    <t>8bc21a7ea6cae128690cc682a71fe2fdfc514a9e31dd0007ba45cb2aa10a6c5ef9528e211676d1f55bd29f8cf3008613</t>
  </si>
  <si>
    <t>f7f5ba54ba17d01ca523446c87bbdb30b095fff8b16212904342042499810f583685c353fadb904270f46d441d71db49</t>
  </si>
  <si>
    <t>e7d02121dccfb18a4b6ca765c3102e661f168d2006e8abefc0cb5bc5adab2429a60d50f21ec0c833e68955a1914258b5</t>
  </si>
  <si>
    <t>32c71c4d104fa9f7a150e906ec2cbbf575da3653562bb3e9c38feeb507c649c6344d77f1ca5a1bca14a6e45ab13b11cc</t>
  </si>
  <si>
    <t>6bb13bd490a57a110e94d11ff0094fb5cbe11f6e41c4ac534472747fb49018373c09fd52b94cef99846a5e55c401e7ae</t>
  </si>
  <si>
    <t>106922c6516d3361569800f7c309be287122942afb1fcdde4e799957b6e4ca0baf7d562463a6071b065e9b622cc7714b</t>
  </si>
  <si>
    <t>a9bc083349013a830e3bc3a00ec95f9761d1dcbf632206616c76d6e0e517c4596d2536e22443416b3e50dc6812eeef46</t>
  </si>
  <si>
    <t>532602a2bf5eac658e1353e373b6d5478490f145926c999dcce9c2409aae67fb0edb3a107679c66874657c0e622eadde</t>
  </si>
  <si>
    <t>a8b943aabac24a638cd0b064d0d61506a1da06ce0114660f0b6e9521bebafc7e5c2b71cb7fed760b05367327d55e8fd9</t>
  </si>
  <si>
    <t>058a3fb39e6b300d7b569a2f2a9c2f0c7a2c4d40a236ed31115595971035d0e0e3d80156ca5c8742abc84c89d5e06e07</t>
  </si>
  <si>
    <t>7af494407fdba0644b862416a3401c45ed13f189c2e42716c3f055f5a96cae56843699ec2c58149bf414a38dabfb5a29</t>
  </si>
  <si>
    <t>357c889385412c51478da9f58e4b52c6a08eeccbef602f0b5515e70e802c73a548f4a730f194b4d76539af856acf5860</t>
  </si>
  <si>
    <t>4039a53d1d466a469394cc01b0746611e10b0aa9ba75400a6e48e6dcd65383ec754fd5b6101c909e98ab6f89621815b4</t>
  </si>
  <si>
    <t>70fa10bb2f97f24f150b9e6b42c919b9200e997d2096e8ed1e368beb0e1da036f985fda84f2c84b78cb5615e63a0fa0e</t>
  </si>
  <si>
    <t>47816050e985a2fd48f9cad2b77834ccc27bbad19aac2d33893dc1409fee5f967cd21c60bc29ec072023a55f80f20ba2</t>
  </si>
  <si>
    <t>0c9534e764b204c35821dc8bad5a9cefef9f7b0e897c7ed11d93ed36eec137cb861c0f25c70c77c3748deed842ff7f73</t>
  </si>
  <si>
    <t>fa0dcbd9e3294c53f30ad6d6be2bc60a181d46595fe1923169f7aabb6f0d369c9d48fa01d8b698ea2f5a280a3204af3c</t>
  </si>
  <si>
    <t>58aa0fe862e75361c0cac8db1889769cd2dff69ffa19d7dc6ba1fcb8378c08ec71468bb93aff8042afa744426e532b9e</t>
  </si>
  <si>
    <t>fc02d4b040c41d31118d6b323500fa7e88abe29f1ced807b2d4c25c59a4ca04c332c3aae471bf43b955c6ea6a643d706</t>
  </si>
  <si>
    <t>b6ea7f3cb92a1621d3c5c457e84a694aab3f35f3ad6fa1efed27750c2d4ce7250925fbd84ac38808b704493a8ab8d915</t>
  </si>
  <si>
    <t>86cd5b3b67bb535eb064e8678506c191bb77b47341630c43164566820d31c47ca8c577d8470f55c0cf56deb092895a4e</t>
  </si>
  <si>
    <t>311d0e008939b9947bd0b0fef7e29ade973e08a32ec9a74d6ac45ecf0a0889b96ca6819fb629021af5d5e3bb537d39ff</t>
  </si>
  <si>
    <t>864da29d7a73c29f8dfa4d8393b2336e3149f954633aecc3fa2192628e5a9f79d994ae05807c11041188baf3d5c3a009</t>
  </si>
  <si>
    <t>33ae34573d3a1069bf1f55f8ba9a4f16173edce18c8fae12484d447492a1a7068dc66fd79b4ae80f2f3529135416f061</t>
  </si>
  <si>
    <t>6b319f5c439ca5f2879f30d2c31ca2cf176305397ff1889a361cde58c39bc927b9fd265180cb43035ffc519e64a1f4ea</t>
  </si>
  <si>
    <t>20c4567be2fd3d81979b413294ce32d37fba42fa83c880db9e2c8448d382d27c7116e947f24b4c4b0bd37d9e762cd7f5</t>
  </si>
  <si>
    <t>b5f11c9b36872bbaf04d61b31d415c31ac62237c12f86f1f2f86d8964ab0ab3fe6116bb5092302eaaa802ae1019a7a17</t>
  </si>
  <si>
    <t>cf4a40d27dd99013157929ea7a261ac0cd4a212ba9f9a843baa5c18351a7773195ebd187e754c1251f29fd695af8d26e</t>
  </si>
  <si>
    <t>551adde76f6c10dbc8c0668d1d90fe68b6377e10aa6af5a3d191ab7674c39aee219e563d5a4420b557e4c6ae23b932a3</t>
  </si>
  <si>
    <t>2860e33b79eefb32f68a5404ac1d6a77383768aa8e437436707ad77eba84e97dcde7e4e382bac77c8e0eef8979dd7615</t>
  </si>
  <si>
    <t>1f043bfbb497e375ddeba6b26992dc30e74036d22c31a315c181bf4b8aecca9f5e76cbc726d212df3bf491b74f3d4060</t>
  </si>
  <si>
    <t>a1690f5325cb80075d0bfa19bb6b2e9ece737884b1a3ca42169ee307721b04425ca2c8744569d47213644cbce8662790</t>
  </si>
  <si>
    <t>1bede8168158f51c43b123e09fea5f2ee26155fb6a2ae637aad03af1870aa2fd5bc6fbf648a1504d0b4a670bd7b00064</t>
  </si>
  <si>
    <t>592704c4c67dd0740c313b4413a5f8172cb5c94fa73f6e85f363008a217de467f59e2d40efa8a268ec1fa0d89f0c1893</t>
  </si>
  <si>
    <t>11cd511744e864298b4c966baf0a4d809b54f081ac2f91c4f803f29eabd685c9ec784a025fc0b7f6278e48b5e4a4fcc5</t>
  </si>
  <si>
    <t>7adb14faaac9fc92f0a30e9046f596a7b683d7c7542e6bbe572b9f9fa9b1cc060d318686a600cc3ec621c21f5ce2e702</t>
  </si>
  <si>
    <t>c5125b563cb632eb3c88fca681562b3833c58732d7072b9ba2dc1fc284218c7cd646e684b5e8ea7b160ecc307615551a</t>
  </si>
  <si>
    <t>1aa650b08f50df06732dd6e9a1a5ef5ee67f9f090f9416fc9b73ad2ad315b17ba773c88058d69bc1c3a1ae38746889aa</t>
  </si>
  <si>
    <t>a89edab41f3244148a14c47721247580a8dfdc6805fd61af6073d23ffa352bd70793e99d78a0e6ea3bb3fa7c8b1fd00d</t>
  </si>
  <si>
    <t>1394d0745bcb97507d6b501868a05fd6dd3b5b089af19a9f6497956f5980b58d22e1da31cfc087bcdd3136339c6f0f32</t>
  </si>
  <si>
    <t>1012</t>
  </si>
  <si>
    <t>2c944fe96977d6bb53dda3d70a6fd06ae4fcf643dc01c2f0c5b6f7c9fa826f65553ca7d315e7d6857b7f407d4ca3d15d</t>
  </si>
  <si>
    <t>acf307109c9a71186399afbc84511d097d025ebe230e06182e254d6f86307766a5baca3c7d6584bef94355bfead128e4</t>
  </si>
  <si>
    <t>5a17169bdf4edf000e78e856babf4504c084062faf4856e7640831c56b20eb61a68abf99e769fab118c7feafdc8c7f55</t>
  </si>
  <si>
    <t>49b1edc8279db79855e83ac8740bd90087e77fda7f68571c726c3a3cfe1a9e161b5cb282388008de867b84d8d6fbd5b9</t>
  </si>
  <si>
    <t>883fbcbdf903bff3059244775b15df905fe70d5fc5affac46b09eeb782d9b304b6a99406a7028c7bd15c89a94805404a</t>
  </si>
  <si>
    <t>06bc33534dd14a357370fc2d37ede35df05c77b426c836ed49edcd52292f60c31fe1bbd6c32242fe2c77e30676e4753e</t>
  </si>
  <si>
    <t>69040e05869c33ebeb624cc55347a75951859cc3aad224ecb5980c4c23a99b20605fbdc2981c0262a492ad5056b4c472</t>
  </si>
  <si>
    <t>471cc9534df7bb2a40c5b59f91eaab43ec5980e7cd794b79b000e9c971c3dfbe2cafbbe306823a5e5d084f40efc5c5ae</t>
  </si>
  <si>
    <t/>
  </si>
  <si>
    <t>bc2ba2d78da8ed945577ff94785ba5077f66755c9f79e4acad813b5497f1dde368be46ae7c77f23c1ecd1cbc3707d3f7</t>
  </si>
  <si>
    <t>REP</t>
  </si>
  <si>
    <t>CQO INVERSIONES SAS</t>
  </si>
  <si>
    <t>a32f2e7d67241d23b025c543218058a470c387835724ac7a44785076e818126623a18e9418cb475ac26edc6b1b1e9834</t>
  </si>
  <si>
    <t>a96673f077e6373a28c0f22bc621e8958c4687946aa516c783e111d9ddb92602fbf8c7d5b564776b6b98f0c74cbb08f7</t>
  </si>
  <si>
    <t>5e62bcf418946dd796e8fe9293516d38a93c067e68ae8960dd0b704804e42f0a1d78cddbae45cc199b4806939441fef0</t>
  </si>
  <si>
    <t>7f9057849924f7ed1a15a37027d4245b439328260fd959e5e4ca63bb355fdf1aa7afc89fc5963080df7809c16e639fa1</t>
  </si>
  <si>
    <t>fbc692f215c5bd78ab89a9329cd77ea3887c52a0fb86734be51e2701b6641ebc46b623992939f1eed85bf7a5f7866f34</t>
  </si>
  <si>
    <t>cc416474d26169352be4f8a58a1b14d197657b46a66348a5f49275486eb94aed613e332d35ace13ab3e4cfe5debe9b53</t>
  </si>
  <si>
    <t>01691aec2eabe08927508e0dd83c45c5989a349b317b876b0d1357778dd646ae1cd05077a8a9111c771a135c9e3008b7</t>
  </si>
  <si>
    <t>09556860c5238b99598e1b19d7bb7bf6004a3b83796494b2e6a470ce8cd3576383d5824510cc8f7bfdc1583dc3616261</t>
  </si>
  <si>
    <t>8f0ef1d5faef9caaabee313df88a00ba04d21a62b84a1c5c8f2af4a05ad15e82fc16f5ca8e82595e7558f39410371219</t>
  </si>
  <si>
    <t>54763c7a015d20e1c3d0f86c09e1dc7b1e7536c16a6275ba28f41c8378f6bebdaadfdb0016aefbe1f9d78a591d8c094c</t>
  </si>
  <si>
    <t>992b39e1dbc7dba27d05fc570221746965e2b7bed8101452b3c31357ddd1db985e35455afd4bc7d327bf3311e7c2ad63</t>
  </si>
  <si>
    <t>0045f655c247a0a6d7077d23c8415a3b9e663069ab5a313a75968f03e942c9c1352e256654c6259d4f099a9ce79648d7</t>
  </si>
  <si>
    <t>6f8ae93068d52212e2d0a26a48f4ef0ef585ed77d043f35acbe12d0415bbfbd95dbbb65db13088089d11e79acb4a3ead</t>
  </si>
  <si>
    <t>3f19c67ea12dc614bc15547f2bce30c40fc1dae0fdf8bb98bdde77b22f0ab446b3c04d767ca063eaffce14748ee1e55f</t>
  </si>
  <si>
    <t>F072</t>
  </si>
  <si>
    <t>f9b18befd597ae0cb9ba3cf31cd7631cbe7f691577c36ad9ddbb2ba81a857174f425bb40de242b8d42c3b09f5f5d6ba6</t>
  </si>
  <si>
    <t>e4bf7b57e2abae772f579987281e5047bea1c5a994fbbf3340d620e25ae297749143782d52974a77e18b1d4e68257f06</t>
  </si>
  <si>
    <t>fd741acb38bdc06396f155d1aeac3b97827be7340954ed685a5f4fd7e9ac9b2da24c52644dd6504daee831d92eaaa036</t>
  </si>
  <si>
    <t>47e128ab0fa63c4355f06278ecfdf1c16005bf1bbd8b46451427e44241bf556496513a55798b50271f9bfa29226ecf35</t>
  </si>
  <si>
    <t>302bb1ac8b3d7add39228760735cec82a521d152e63940b36978a5774330e4a758fc3130905a3f20cfe4894bcd810c98</t>
  </si>
  <si>
    <t>3e62c94bda600c49e4706d3c1f6d412b3136462e22cfd5764a14f53584aedf5a1816f866312d8dbc8f3a3bd183249b6e</t>
  </si>
  <si>
    <t>4f1b9df16f72a5467d27b7f885c0ee5c3772b94766ad0c2b33a24a3bc5d92db69e047549e0c5022e234ef7b8f3df8961</t>
  </si>
  <si>
    <t>860628fe9018c6290d833d0454fa0d59d723176e98464f6bd95da088c3c462bb3c5b911ad6ce67e2fda1af40093b7d66</t>
  </si>
  <si>
    <t>d7487baa67088667daccf4a7d5d7975b054c3371e0f21c12fa34a68f7878449277cc76b7b56b1144ae87613c907f742c</t>
  </si>
  <si>
    <t>DMCL</t>
  </si>
  <si>
    <t>89cd89d0dc80b519ce2345a6d3edbfd6e5b6f710a30f3e2ff168564e83cfd9e2a72bc82c1281a395ed49e115d8c1c0ed</t>
  </si>
  <si>
    <t>INVERSIONES CALO SAS</t>
  </si>
  <si>
    <t>083c72485fdff6bc088a6fcc2aecbc85bc8fbe819f93d4a1e7e9e3cd61208404cb066915e7d551c1e1fe173a9cf9e9cb</t>
  </si>
  <si>
    <t>4fe421395b4f0698960302680f2c153e81f3aac32bea6cd2f87cbea9bb72eaaece96a7fbf39acdb02ea081469d635fb5</t>
  </si>
  <si>
    <t>4adc761fb3bc09ee2111b8161642d61fe21e1b628060ad3345e75dbe68d502adf0b27df51a6de166dc8cb49d446247f2</t>
  </si>
  <si>
    <t>d328046c531600c3d9cf5f30ec0622e40a22616d583eff941503a120fca8be8c29632a28decfc2d7430dbc2d928f91bc</t>
  </si>
  <si>
    <t>50d1610322766041c45d51b80e90a1a3f24d30b49bacad6844b058107e092072a8dba7915e4582c48bbdfa4b525ebc37</t>
  </si>
  <si>
    <t>4818e77a46470a7a543f819d91e84525a0e5e3285a978cdc7a1a705fef1c83d17a0bf98a5988e9e5663b70da1db290e7</t>
  </si>
  <si>
    <t>d06d76704fad6c8bcabc96f6319ac312ae14479e30a0fbaf5dfed7e682454ddef1a842bc77e0e077c42bb0c1ff10969c</t>
  </si>
  <si>
    <t>30c1283a92e5c81bd9ef38361a826468331e7b82e97aadf918e1e4de3a1f90041cc10cb377af49ee8099e80bf5bca7ad</t>
  </si>
  <si>
    <t>c3afc8aa02b50fa648ba3aa045e079499787238daaec7ced11ae0ca125bbdf1840113597c2e0d2be3c6c05c3f88bf8fa</t>
  </si>
  <si>
    <t>5e8f258ff9d01c28af09251aa41782ac17578b5477509150b2a58e9e251f0109a0b9de71986f7dc5e4f195f4c3968606</t>
  </si>
  <si>
    <t>e66ff022c13e29385aa438d11572eb92b8ec13cb19abd1ef55ae49abc40de0fb04acb2484d1e631c768fa2a49a963031</t>
  </si>
  <si>
    <t>6ca5d154b3825fdd7d88ed4de228252f9eb7caf7295925564995507d85a3fc2d9ad0d01be7d0e28f27d272e34130e5ad</t>
  </si>
  <si>
    <t>cbe75f9fe6d6974a20b2bab36c0b07019cc674f80149e9d2daab13f554c2303634c842c34b16cf5adfa9d99b3bd1108c</t>
  </si>
  <si>
    <t>b5e6fa4904db20b6eb825a736545585f3abe0d47e031931b01e412ae34f3dd4fa9f762439e3b344140168ac787c22c56</t>
  </si>
  <si>
    <t>f57f080349d057a25697bcafc64353b7c504e57e4b4cd145f0a799ef46255960a3821de3f8829b302ce7c5ed90cf73c9</t>
  </si>
  <si>
    <t>b8de648c6e054afcb5e9508fd66a63e10aa0074713b489b448700daa30f1d1c7587d9db98f74612c2cbeaafe424e1e80</t>
  </si>
  <si>
    <t>7a828113c754f03f0095608b0d41528f6966d4a6411b349e486151a09896e41f18c09d50910d1db04ad04dfc900d36d9</t>
  </si>
  <si>
    <t>9e5d0379ac586a9f4ee86a81708a94168ab9a679ff33fd8e79e1268fb8d58972e59b8de2b1d0db623da48748b230485f</t>
  </si>
  <si>
    <t>707ea54db9a3bb0355e45f9b15e2d6ca469f17607dbb0b3f4b4b97c5e356231ad59da4e26bb805ef3a59154264fdb4e0</t>
  </si>
  <si>
    <t>2362143449fd04a893095384a04b38a48776771386616c9f4e4358a27edcca098fb0a2b24e2675e2953fe71ec0578f95</t>
  </si>
  <si>
    <t>2620e0bff20dc890d1135c44c80f5bef575ac012ff9622812d4aca3bf90ea7e83ac16a0a0f26c5a8dacf0934571c077e</t>
  </si>
  <si>
    <t>13d07aa6672b36e50f116a2d6312a73ea367c61dbdd8f22e4cfbf661740976757ce9e08f1951d62ee34f418fdd1bf5f0</t>
  </si>
  <si>
    <t>4a2303e0bc9da779df9011f2be8a17c5f619b64877c0172bf541dafd7a8eb71f06a0295e651999f8efb2e57c0c2ec674</t>
  </si>
  <si>
    <t>1ba1ca49d15f49d32a0035e98294828bfdb70c65678bdb7e73dabd8e9c7d4855c923f7024acbea4061009e7408a19953</t>
  </si>
  <si>
    <t>0b83967dcb0b3b3a0bfdee5a7484c6c5f82d02acde6b81589cc3a81dcb8a85855133fb1d17e152b35ff00b727a639226</t>
  </si>
  <si>
    <t>445692f81c021c29992856cebdc5372dfb06fc9c4d83bf92e2b61df98e8603b60bd2172a7b97bcaa69b267547a0a4ef9</t>
  </si>
  <si>
    <t>a52a7b07196efb81fe5f80ad0475f4273ab838fed6b54f7de777d12b96efe916a5f10ff220056a31d1b8b420269dfe35</t>
  </si>
  <si>
    <t>SOH</t>
  </si>
  <si>
    <t>CORPORACION DEL LAGO S.A.S.</t>
  </si>
  <si>
    <t>ae4b7c7a86a0113676eb2daaff70bd9c1c7f9c203b76505b372be4f754a763ac4a373822b017f435979b701e94fad2c1</t>
  </si>
  <si>
    <t>3ccbc2cf5d7b174c0c785c46cc7902e64d3f27f3f3ccacbe0ec8b23abf914a9682b018cdae761deeb8e0a0cd5b50e2f7</t>
  </si>
  <si>
    <t>FEIS</t>
  </si>
  <si>
    <t>INVERSIONES SIGFRIDO SAS</t>
  </si>
  <si>
    <t>efbb6d2b4bd07dd3c2721ca1378b672f1eadb883294362627a7900dccc842f35ff71396cca7f5bf3b0184d9af116c04f</t>
  </si>
  <si>
    <t>ARC</t>
  </si>
  <si>
    <t>MARTINEZ CHIQUILLO YONALID</t>
  </si>
  <si>
    <t>57575610184bd69afad869220e8ba7399f325b7e358a0b73028b2e6a8abde3aadfaca0f04687f326bd5ca2a5c9420bb7</t>
  </si>
  <si>
    <t>4cd9b35615265d0e10cff130b9a31a15b3363ff584eb5f45c6693342eace8acc3e8b7b355d645981eb1fe9c0cc88eb09</t>
  </si>
  <si>
    <t>5f4eaeaf1d0c7c45fe22ebcc96fa468f64177b9ee20194927d4a0a8da73daea1fb484bc4b1a4d1cde703bbf161762798</t>
  </si>
  <si>
    <t>c8ba25a5fc36125538dc227250aaefac01e1d0ef00631f086c45ffb0782f0c396468f226ebfaf4efcafddc6d1d071428</t>
  </si>
  <si>
    <t>df8d6158aaed5866631c4043d149c67ac62bf86cb6d47f20105b6180ef3dd2a26d1fa465a25b292998f20bb7ca69d1df</t>
  </si>
  <si>
    <t>c0deaf04c4cfdfbad9fddd13ca9091a027f87e2ca0e210531da548944e18f052db045a32dafc00c5c2d95b840729e106</t>
  </si>
  <si>
    <t>0fcbed322813c52e2b9640ab9fd7f222393d12205b865ad8b0542b50b26f8943dc78f236675903eb7c5aadd7ef5f8aa6</t>
  </si>
  <si>
    <t>a14c091f0ae284b3c6c8ec2dedffcacda782a09b5f8fd596da588c58636cbca3fd3efb436da27b1fae32a5367183e39c</t>
  </si>
  <si>
    <t>ALMACENES HJ SAS</t>
  </si>
  <si>
    <t>0b41ba94876635806935d5b4cd1ed0dd644169e210e1cecf84f5d2c6f6fa726bfaceaf024f4e3c604c6f514992606663</t>
  </si>
  <si>
    <t>838d1d7b4b5588246bd666c56b7e8034b092cfca43239d277634530493290f8e2a7b1d290e02704f44924e43bb273aea</t>
  </si>
  <si>
    <t>7b35834f78521fe1cddb54f7d4abf0c5f1a9c9eab337832eba8b165537f46e8bc5e07ec0737d6057f4cb068226d38ac1</t>
  </si>
  <si>
    <t>887f735e78dd34fd795b1e53c19831fe25f9eec462dbcf059c9b92da5592fa4b336636306c711cb850f6b0fb5b041663</t>
  </si>
  <si>
    <t>cdb366b9872e180dc1a22368da75a3d63298c9f8c0691bb3243c0f3b1c6e72a0567f0d3a7a13e2c430844a1011240a1c</t>
  </si>
  <si>
    <t>WCA</t>
  </si>
  <si>
    <t>e88f19636deaa1b4b1c93d3dc9a4a33d018efbaac0ee2487a0a5f09117b95ac695eb654e47ca994137533e0c37b95dc8</t>
  </si>
  <si>
    <t>d07b83305a5bccc933975146f6efb570e9abba6f531dc687045768139e880de023dbd605ba631c7fb5b52a5fb7bfad16</t>
  </si>
  <si>
    <t>c3b5b967b7ff8b7e377f53d77627c1c04edf7c4a3b1bed6a819884747eae2099041e2901887ff3e0072e2106de600439</t>
  </si>
  <si>
    <t>2528406dca4e0298f2148d6f3b475fa38779729197319c857bc477f735a59b580fb8c25949445cc9a9dc95e676762448</t>
  </si>
  <si>
    <t>ef4da8767acbf3ed6b5b2f6bf200a2b558710b779d92222fa08dc42dfc12e385274ff7ba2c9e3f617ff5d925d60cd69d</t>
  </si>
  <si>
    <t>10e782126decc80933f265fae56eb69f0186a2cf3986c9c60291a0b6de8a05f158657e988c0c96a02e7649b024035171</t>
  </si>
  <si>
    <t>91d5ed2bb6ce80c2b123cfeb81eae59d6b646fcf9c05eed51de0c63d94cb649baa7b0a10d29d23e2e2da4f6746792817</t>
  </si>
  <si>
    <t>bc16585b9306ae1e0e94052157800a0682964e0ad9eec79f42d4a01b39a116bf616fcdf8d54ab09c4ea8f0a44b747d41</t>
  </si>
  <si>
    <t>26d56528678d6d934d190d88ce9700cb87bedcdf33ca9f68b0e1b9f85917271330da59d094259e4ff1252350a8df49fa</t>
  </si>
  <si>
    <t>a8524820c00700bfc1eb2c27ac2f6b4d04bcb5ba6f8f841db2de88dd4ff2332fdff8ef9ca0c8b5c400e53a8dc7f582d3</t>
  </si>
  <si>
    <t>bd1c9082e54c20ed1eb170a77aefb14ce5aaa8d5f94e4f4be372a8d8907f1c0870a180413db595476a899b7dd9793c9a</t>
  </si>
  <si>
    <t>38d05b5d639121d22ce31f7546a626896dd9dda5c9547ad13a216e3554f93d2614ccbd4432b5e7d344d7a7d3343f5aa0</t>
  </si>
  <si>
    <t>2a1b2ec31a4ab9edd16eee8cb73f1b25f2b2d0f400706f34acfb91ddee73729968b29d4f7189381485341a11658aaeba</t>
  </si>
  <si>
    <t>3d093c3f8d79f36a12dde2c5c1ff8eea72a1dd4adfefd2fc3b94b772453670d4ecd913ea955936b72d9e57d9befceda8</t>
  </si>
  <si>
    <t>eeae4ee47fc355bbdf9c88c99d9fda04d8f072981776c66b7028a42f5f43923b7da40d95206bfc32c6acae72ab9fbda5</t>
  </si>
  <si>
    <t>e7078c2a48b6533283e3a2446d1a62a667b6b4261304c003ca10cbab95fa34346a6e40bf06b552427d6a79bc3046311f</t>
  </si>
  <si>
    <t>6527c98aadd6737a785de0e9176b031edd8f221b332db3dfd7a94cb715d7b5acbba42ca80dc3e8c924bbeafd363bf691</t>
  </si>
  <si>
    <t>1a68409ae545194547cb9c3a8219c188974a00fd6f70e9d7c363b241891ad9eed2d113a41333eb615ec77c4a81b87aaf</t>
  </si>
  <si>
    <t>784dcad0a1d83c003921bd2d8a564e5b24d2aa092e4d73dd4b102ef33f111b7255aefb0eece25ad980282a6c931ef7d8</t>
  </si>
  <si>
    <t>ffc8e9dae61c4ef6623e07ee4a037b9c92a5218f5b7f12595338d804774947db401cf6d3b959817e0ff6052f412a1d6d</t>
  </si>
  <si>
    <t>d95ce56b047d56f933c6d17e89826bf471892fbd9dafabba512c06fbb94704eb7f810e772db3f4d9e233e41b3d0651ea</t>
  </si>
  <si>
    <t>2d74f0aeba5baf52bdf9d8858f430bb7f361f32a2d86307724c6e60af2f5e74c6bf2fdc0d4d9226ed16df6bf840b56f8</t>
  </si>
  <si>
    <t>353f8824c4c5219283118f897c5e52d2ddd8faffdf7c22532111ef16e18bab778a75260870ecbfad1d72e10315682703</t>
  </si>
  <si>
    <t>72e3d451693a3d457ea3f9ef0f51fa6310616b6b2f2ea61e15bfef8e1dcb0c36ee5b4f84fd1f9424a075384f39196eee</t>
  </si>
  <si>
    <t>b2c17c5c0eefa81c0457b41298f4c75d2c20ddb94314989e99393ccc48360d464ab650d531b0459e093d3aee4b1fa27c</t>
  </si>
  <si>
    <t>5b8104a0719ac90d07d02465c95ef266bf2e90bb65503b8f18b3437cc7d78ffc1703fc09047a193916d141a66aa0cf09</t>
  </si>
  <si>
    <t>4524b391545550016adf4fd3e1bf07d5d8b732938bc82638129095f77bd2a1f15f0de2e872d4f064e1dc2f429dc117f6</t>
  </si>
  <si>
    <t>fe272a0aba77b0bf67fbd90e8c7a22d93c155da2c746bdd2012f58629f13f05ddd6fcf3d54c3612283c295915dcb90f5</t>
  </si>
  <si>
    <t>3bff9f73862d9a64a8d77ccc0f6fa10bf9228040e971f23cf18d36e52b3fb0e6710f75b525f65cd473fad3c5055e9f38</t>
  </si>
  <si>
    <t>225fa08f9cb07f2e9f2a0c744c8ede875fdb516845698c5b807df3f4cd58ed8bc5e963a4a044811a183dcdeb77ff57db</t>
  </si>
  <si>
    <t>Q392</t>
  </si>
  <si>
    <t>Dusal S.A.S.</t>
  </si>
  <si>
    <t>f93428ac9a321a583725cffeafd87bd233743eb231ca15db01003717ed314da56625b33026b8bd7c343c2ff9c9d8e3d7</t>
  </si>
  <si>
    <t>e59f4efe3082bb76df3ce9c1666cfbb730b5353710b26b4302d6fa52e9728b2a8557d968f039e644a07f160e19f55f80</t>
  </si>
  <si>
    <t>4e56e19eeed83b44c85309dadee44adc5394470bbf7e168a8a00fb890da1d102c1e0345f9c29539880be0cc576c15715</t>
  </si>
  <si>
    <t>00071a706fbd972099a79012ab3e83ff0bdb78a7436eb442089245eeea2a519aea476f78f5f22d24ac5ae5362bbda880</t>
  </si>
  <si>
    <t>8ff5f8fd0324431ee38e00cd6975616779d5830ce8454dc19e197aee4e6e5dd952a9d44d0bc02c8088bf2a4c8457f3fd</t>
  </si>
  <si>
    <t>295e66bee1e87bc6c50b260950200c72d3d798cb80a0aafbe30c22dfc9877a7ab25ea72901ecaa7b387d3dde90dacdb8</t>
  </si>
  <si>
    <t>7a8d49d7cd4c096149961419241ede02feadf8be3829630afc83bb40a2f19d4349646ea3fd2e67645316e6de589defae</t>
  </si>
  <si>
    <t>3b0f217fdd837001f39332620745cb41879d716f9c8982a098ccf0aebf82c5175059481696900da7fcb46b68e8d9efc5</t>
  </si>
  <si>
    <t>85728cb784149841c86319ec5a6cf43fe193ad476a47ff001d144bae07ddfdd0a3624f0e85fff64fb405462ccf9bb7bf</t>
  </si>
  <si>
    <t>1b6db7830080c0370f8dec998283790a1aecdb7267195f46088c437db2629e6ea366ce394d7a9d060888231fb052b5e1</t>
  </si>
  <si>
    <t>cc1f7a6bebabd7d56456559966a927d49ba6b321e88410e5d761d78c32a6fcb78e873f3eaebef23d7c2523f53b622ca4</t>
  </si>
  <si>
    <t>6d943929cfa8ac4a4005ad8f59fff0aa466daf67a3bf922386d104fd29d997dc2b56aad4bbb6c9cf9675f1b2421f15f3</t>
  </si>
  <si>
    <t>06ea9899ef406a2ad338bf78ad2b87a5bbe773842dd7ad6bfceef232e52e3cab091e1b18b15d92318aaf2fa05a50efc6</t>
  </si>
  <si>
    <t>d9698f4d40b23933279cd11fd396d211c738e03512d35b2c1cd14c8e10247274054fff820d66b8d26ded5886f7f6fbe6</t>
  </si>
  <si>
    <t>dc737902f0f5cce512757cb38a20bc98765415afacc4d280fd8a30fbdc6dae8b17d1f7e9a7abe3238272110f392d3121</t>
  </si>
  <si>
    <t>6c584fcdb4bb6eb9f302cab7fc8b312c80c1d19a0b8d16ceed381deb4e54bc64389e011ba1a5661c6ff086676df30de2</t>
  </si>
  <si>
    <t>3ab5be0087629d4cb1ae7644218b1f94b23f4f86890bd85fd9b3eab04556e2d61ed2b387a08f68ab20d497c0aa3e5e27</t>
  </si>
  <si>
    <t>07287beb6652f47e9710fc3d996bd3d574052f65e8bbef9ef5f071e667591c7feb4735e49dd4dcf7e0633a09ed2cbb73</t>
  </si>
  <si>
    <t>9c61d538c2198e0893d0ab6907cdfa9a4e9675758c957e96fcd282c2146bc466771979cf045b85af6eb0ed1e72caca46</t>
  </si>
  <si>
    <t>1079fdb4335aaa3726827223ee6f401e0e938c3692b6472498ac7877fe1b2454fa793b2e0c1e5d975e44e554165e0298</t>
  </si>
  <si>
    <t>18c412d20bfbd36efe4407f9d647a14e2012af4e5ab20ce45fd2b536d5b8cb73202a3ce7084046957f17bec4608ac2a6</t>
  </si>
  <si>
    <t>20071777cc858d626d46de03545bcd0c9b279f897271410f1748ca62dffd9402adfe7dadc25b22dc6bcb7b2cf94975d1</t>
  </si>
  <si>
    <t>1a3e48f420a4fd8cd9ba292a318cc618741a3427a52abd895d6f9fbd8043df7069095d193c317960f899da578f711370</t>
  </si>
  <si>
    <t>b28f38075a875b831753fb8ac1dc3876696c90f02706ba20693895921e657829dca49e4a40e09e87371fadf10ce2b1f9</t>
  </si>
  <si>
    <t>8a6e22aef871fb4566787a58177ad37d2c9b6033f99ef25cf0bd906d28aee5dd93832f591391d734150a61b0d8f2b180</t>
  </si>
  <si>
    <t>6e87ebed59d1be5884d6ac213a091b1f4dce9f449aa31ce0918ea1363150b634d4c8b47e7e9490c27e1e0a9754650ca9</t>
  </si>
  <si>
    <t>UNISTO S.A.S.</t>
  </si>
  <si>
    <t>02817bea2c99494d5e3f2706ddf7affdb9d38ecbdd34e788c269884216ef9d8d0bf671a7d302fa5ab2505e415e853dec</t>
  </si>
  <si>
    <t>915e798f7d41f2d572e4f99f90ab43a82514162214ef5f6cd47721f0def4029de10bb46aa715323443e8f8d03ced69e3</t>
  </si>
  <si>
    <t>FMH</t>
  </si>
  <si>
    <t>MOVILIDAD Y SERVICIOS GIRON SAS</t>
  </si>
  <si>
    <t>1248460e3c48a8fd1b67a4912047e3be8fd3a749bec325f164216d003779eb43c076047b5241fdb903768812ebf50233</t>
  </si>
  <si>
    <t>8375194ece2486d6df654229ba713b7c1b81faddb0754910c61df59b8b1825e3fca0e028ba9f242c4f0ad57fae52be73</t>
  </si>
  <si>
    <t>3af81df243e98c173d264df0d8228ae5cb7f343660cf4b27a2d66dc9d78f7f7e086fb1c809059dec190a7ea04af9e1ab</t>
  </si>
  <si>
    <t>e6bef3a2cd6a243aeff475e09dcd77c60ac907bb6a6641dbd0dce326db5f5f8d04ffa60b0b5791ddd10bb22fd507b18e</t>
  </si>
  <si>
    <t>5cb209a5b6db1da91d1971569a0f606307cf1c18705b02406a9991ac67c7ad481661c05aebf7c3419353e158260ffec9</t>
  </si>
  <si>
    <t>decf7b4a0a0a35787fd1ac9cbc040ada88571f99b15f9f21c42ad1d5a2334e756241fa4eeb56f1a966eab3e2767022df</t>
  </si>
  <si>
    <t>d77253b7bce2446659fdf71df0291523ed34241f9020471c444af00f1174bc2e7f920aedbeb724a7ba302280ab0c86db</t>
  </si>
  <si>
    <t>858df06d5881526ed2e528e9c44e5b5a9612d43b724e97e9f2672e95c9692715ad2cabfaa03bafa8f8e8cee5e854e127</t>
  </si>
  <si>
    <t>7c54f460e00158ba13f5350d9bc07015608c07866e9bcf5b03c1cd7ef33aeda01e2ccdb1cdd185f68d047ae68cfe28fb</t>
  </si>
  <si>
    <t>7502ce99241c295506c62dab4c2e52ba85114135f6a8d200d8bb39aac46de1aa83909abe4b006b5fb053afc27186f23b</t>
  </si>
  <si>
    <t>02d55d0d282e668f48006cab80a9eb63b87f882b3f4259c02b6e5d4456228d1087f0abd90fca3c0cc87ed4c140f7173d</t>
  </si>
  <si>
    <t>d1aa950e184ad706f9b9d709cdf87e0ca065d113724cb22e354c34a373caff2c5d0f61abdaf4febc3241c10dd4e6b342</t>
  </si>
  <si>
    <t>(Varios elementos)</t>
  </si>
  <si>
    <t>(en blanco)</t>
  </si>
  <si>
    <t>MES</t>
  </si>
  <si>
    <t>MARZO</t>
  </si>
  <si>
    <t>Cuenta de Folio</t>
  </si>
  <si>
    <t>Etiquetas de columna</t>
  </si>
  <si>
    <t>Etiquetas de fila</t>
  </si>
  <si>
    <t>Total general</t>
  </si>
  <si>
    <t>A tiempo</t>
  </si>
  <si>
    <t xml:space="preserve">Por fuera del tiempo </t>
  </si>
  <si>
    <t>Facturas entregadas 30/03/2026</t>
  </si>
  <si>
    <t>Facturas de Caja Menor</t>
  </si>
  <si>
    <t>Facturas rechazadas</t>
  </si>
  <si>
    <t>Pendientes por entregar</t>
  </si>
  <si>
    <t>ABRIL</t>
  </si>
  <si>
    <t xml:space="preserve">JUAN MEDINA </t>
  </si>
  <si>
    <t xml:space="preserve">CARLOS HERNANDEZ </t>
  </si>
  <si>
    <t>a8fcc2950849e1888e0642549d62ba04526fa6525ef413a51ead14fe953f51eaef44bbaaedeee286d83fb2c21b30cc75</t>
  </si>
  <si>
    <t>bf707dbed4f7822f34a74a51f0c072fd393345b1b9a4fd40b9a07e45378aad5b2e730c8f33e29d5ef520e015a093e389</t>
  </si>
  <si>
    <t>55c6332bcef767aec8d2f4e4152e394b1028dea0d849442323012a0e4cdd777f2a18ab8f100782a94d70a5c95dcb2c4a</t>
  </si>
  <si>
    <t>20e39baf06c56d3d6afdb3e15889c0fb1cd184618008337d2351336d2cf78070dfeac20deafe117f0021b1ce7a7e7054</t>
  </si>
  <si>
    <t>f919649f3df8b4844bdd6f9d1768289196bb4f2b51a85b2395e6f60942f5febd2b54b2fd23f188df7059bdce54f110a4</t>
  </si>
  <si>
    <t>9e7b4d485d174fb8813bb6e31c98f540e802b68c32f26df0d798c0244fc9771c4b39b8bf07a1c2d006e44304a11615b4</t>
  </si>
  <si>
    <t>90e926f0ca8257c57886b604a8afddb7c28cd01562aa6e2d5df67cea9fbb0b4a3c8f05e5f8c7585a0352ceb3eb1fecd4</t>
  </si>
  <si>
    <t>d6e65dd73d00e44da056453aa402d60cf9736b0b7fb5c9faacefbc77b190c9d94d1b4f15e4b7631e7c43c65b319b2c16</t>
  </si>
  <si>
    <t>c7d3cd62841d788ef558f11c7691807e5d1f5b73dcdc47ede581476f1ec7c5d08b089829e2731fc00113f0dfa8dc5e6d</t>
  </si>
  <si>
    <t>C00288</t>
  </si>
  <si>
    <t>f5e0da0865fd79dbfd87aecb179a3897e6fd1cd054b09958f016b933f8615d67cce3d82254f5d66f6454bc5335333d28</t>
  </si>
  <si>
    <t>14b2bb62b35446046288296aaaf733ab54e9a38390c4c1cc140e2ab43532ecf821879755cd4420df5d42b1a2d809d34f</t>
  </si>
  <si>
    <t>90558e423ebb965fdd675b71bb0fa7d79b77f96265e1a3a0dcd1abdc39a15f29b18412b43afb0b4128bfa076f431dc19</t>
  </si>
  <si>
    <t>a044444dba95f5278b7275cb6a4c395bd7c5457199f71ca55584d71ba3fe06d54070dcb1e06dd3c3a0a9c4caf38c7c96</t>
  </si>
  <si>
    <t>f1285c7d14df05cbd977320d1d09cde0939cfea962718675b82b80b2ae4cfe92b03b46b1f0ba8a4dae87eefa698f213e</t>
  </si>
  <si>
    <t>44b090ab08c00914a1796d3734d0f50df753cefb12329871340971a611cae6890a21fc2f7446d5c65d9a274260e95a7b</t>
  </si>
  <si>
    <t>50DA</t>
  </si>
  <si>
    <t>8093ecfd2888e619cf5d1e4bf8a95450befc7ca98940157fc766bdad208471fbafb9969325679100b9728ba5543b6846</t>
  </si>
  <si>
    <t>bfe8c2a03c1d994021b52fa02eac63378419da3df5affe51d7df8dbcfc0064a81d5a6be047b587aa2324517472f3b438</t>
  </si>
  <si>
    <t>6d350aab76ebd38ec1b242c7924b11203838df5086356e2267c57807b6c2c145ce0e79ed3b81f6c5b0bae2aaf27d3613</t>
  </si>
  <si>
    <t>NC27</t>
  </si>
  <si>
    <t>2026f3abfad2e1253bfd20fb34bc4fef656cde38788014a7d6cd3bd2596c11b58ed3c81b6d0a0d130e1f39d6a280ae8d</t>
  </si>
  <si>
    <t>646bcad8b6fe43b6a98064c0f0f93e65d5831714f1be1b19ffbd0d2141b801aaf2315784f67572deb62ca1636dd6c6b6</t>
  </si>
  <si>
    <t>5bf583a665bf760881656e7b2e99f186b9322f037dbff5ae908d01f41f719d35e600da662ff25e59e3fc367dfaa81cae</t>
  </si>
  <si>
    <t>6d8d74764609a985f1a462412118e1c376bf9d716a8f52882a620ca48241f125534ea261e8f5661d0353bf6b7f1dd8f5</t>
  </si>
  <si>
    <t>f31a1766abcfeded7c3e20db35de388be3d0f936468be3b01f90c7364f1396c803b7346ea075af69fab7cad11736795f</t>
  </si>
  <si>
    <t>NC234</t>
  </si>
  <si>
    <t>7b6c8607109362a15074450df1683a298bd0539800fed3c9ed0d688bb30920c2a260514dbd863f6b3e39cf511062c199</t>
  </si>
  <si>
    <t>F6Q0</t>
  </si>
  <si>
    <t>a109f9a1632896c02e7205d0a79db5126cbe73662b23738033d5892f51b0c16e289eb9c6c25571ddba4c87ce74764c79</t>
  </si>
  <si>
    <t>7788dd7d6456df69808e4d9c771f84cc8c8540bfb3148b0bcc1cf5e066a4c4e6fad6d6cfcd3619547469acaa4587af55</t>
  </si>
  <si>
    <t>1af3d46aabb6ec7597b7dfb4110555ad6d88cf70bd69deda8a9ad716ef755fb51ba793aa854c2aa4cbac0310bb8e23a4</t>
  </si>
  <si>
    <t>6172558ba9651e142e9d9a960c018f1c4d80c3c1bcec950f1f9ae282681495ab357173a1d614516305e025e0d4791063</t>
  </si>
  <si>
    <t>972fd1a91fe4450653504ea9abbbaf5630708ca528008640883a15a593b0d1d686b184a746dcbf12600f233288a3c241</t>
  </si>
  <si>
    <t>9ca7c983a69fb863a8ba75d6efb7d0b9875eff04b3e9f8b305f59e477e162d8f718129110c8e97cfcbe22d775d9fc174</t>
  </si>
  <si>
    <t>4cfa5f927363f5142539ba42e898b6e1d772fd749d7f6accad06a897cfde8ad5a14b6f3e9306b39c0e7334264439ae60</t>
  </si>
  <si>
    <t>49ec276f8985a595b5c2bce366cd6318e2db7077fde5a3c072ce6fe14c2ef8d461eeeb3197181d9cb61f326f66090d91</t>
  </si>
  <si>
    <t>24b0e3a378e01ec8973c586dc48eadf8d21498b6b240a5b8a6d2f95b2b99be0640855b735166a5f40dff3b24881a16cd</t>
  </si>
  <si>
    <t>7441721c6e54f6dcc596ee24cfcd3daeb97079fb0fc7214efd7da1596ebc13b9bf5185d55e1df2ca20246a7277967469</t>
  </si>
  <si>
    <t>60fc73e4e91839f6ce83c3982b8bfb74abf3b14325fbd05aaf29770e62a0847d7a4043e7192a8aafb3404c9defd6e497</t>
  </si>
  <si>
    <t>R11R</t>
  </si>
  <si>
    <t>62eea19d74e18c281239d132b37350d0864b7b8a40048865d0c3046a048450ab3257224fabbfaf5d5a8cf6e7f59d35c8</t>
  </si>
  <si>
    <t>4923a5fe4ec8cfe574968d964f0d2ed03014b58d6ac6e687229ae4e6c941dfbfcdaba82ef154ffbfef5dc7145e299f9f</t>
  </si>
  <si>
    <t>EVIR</t>
  </si>
  <si>
    <t>CAMARA DE COMERCIO DEL CAUCA</t>
  </si>
  <si>
    <t>453f1196e6062f859669d0d645f55f53f56a5cd9f0e8568f318ff7491d6268d20b02ec26c1bb49cb51388f236e9e7776</t>
  </si>
  <si>
    <t>f2039a33f2a20ccf19db354c05bbcb678144ec6db0dcd5020bd2c9e02754d66c72716d7f3d8803122f1c7fd312597dd0</t>
  </si>
  <si>
    <t>NCC4</t>
  </si>
  <si>
    <t>9f1c0fe146d269ff824fbed6d854616c17cf1c31b22d2712c6815e13e7f9a000f56cafedcaf05019e099fe8da4d71ab5</t>
  </si>
  <si>
    <t>2a44b0c62df627ec18c48f998a531b2021635486f919cd229a51e46697ae269033e3afdde6d321bbee4123d0f97cd281</t>
  </si>
  <si>
    <t>MJN</t>
  </si>
  <si>
    <t>JUAN NEUSTADTEL S.A.S.</t>
  </si>
  <si>
    <t>cd1a18af7f25a715c158edba3a49031e742a824589f0f7c6790c7651c730ead576f1fbf6b3379fdb0a31796a923496d3</t>
  </si>
  <si>
    <t>UC</t>
  </si>
  <si>
    <t>CORPORACION UNIVERSITARIA DE CATALUNA</t>
  </si>
  <si>
    <t>DIANA CAÑAS</t>
  </si>
  <si>
    <t>1457d9fe4fccb50f6dc21f9dd3ec717fe09869058e0f2b80a5f28041aa3ea91eea788c2d46acbae2e22409a1129fae57</t>
  </si>
  <si>
    <t>b39ca30996dd85169746425d161fb023836b1cf404ec5ef45c8e6b158a80f1f36ad29f7ddb2886a49098b70c9ecae1a7</t>
  </si>
  <si>
    <t>bd1c92c3b19b1398051d89423a750dcb3a20ee6b05e83c6364d8dfbea5cfb31cd02073876307ac6a107b901b3af54ada</t>
  </si>
  <si>
    <t>68166353603a94be740f982574bef0774fc9b6fcb3e0d449a6ca54c182d898785c0f4f350382205d73dc45a14934cc52</t>
  </si>
  <si>
    <t>PSE</t>
  </si>
  <si>
    <t>CAMARA DE COMERCIO DE PEREIRA</t>
  </si>
  <si>
    <t>b10eed52c962b268054e479e8798d08c7f28dad72488707fb55b3e3a9b7239b753905b9a8ed1b605dd3648d5a0a3ce53</t>
  </si>
  <si>
    <t>2287242581f6f72ce1118a0119601338ec0ab7e21ec91fab91ae56e7003fe07b05f97ba94aebd06543125c20e174df36</t>
  </si>
  <si>
    <t>Q942</t>
  </si>
  <si>
    <t>9dd4de9fc1bb4fd83a0124118928ea9602003eabb6f610caf217bcabef70359f785b02a847241f00371a796e885f910c</t>
  </si>
  <si>
    <t>3e3308029029d4f413bbca71c6511e54be1e809347d07ff46cfe9f02a777359d661ba2b50926d57c349f3e3bd04c11e5</t>
  </si>
  <si>
    <t>FRO1</t>
  </si>
  <si>
    <t>HOTELES DE VILLASANTOS SAS</t>
  </si>
  <si>
    <t>858697317d3000819dfbafdfb1b68f0a8f5c3790d61d52dbfc823e64499aba74ad64f205c16e881e9af4c2798dffcef9</t>
  </si>
  <si>
    <t>607a12e1ecb7f953ce052596ea7708edbac59a2ec6f1b93cfffb6a12ca9c101dbcc700121386196b6b9a5ab20933e508</t>
  </si>
  <si>
    <t>b1549d6187ec02575f643967c634a7ee62e934a1c360d98cfba133fba796405bbdc11fd01c9539010bea15a6661c0d78</t>
  </si>
  <si>
    <t>16ed33ed4f064654a8c7debba4e700e089e505c940c973f7e25f9327963164fd5a741390bfebf9ed3de08a448ee1d83f</t>
  </si>
  <si>
    <t>d40eaee98129b1633cb29814afe22571c8322d39d8d5e43ff3415ba7fa14cee79ffb1d6fe47bab6fab7386aa5fe834b3</t>
  </si>
  <si>
    <t>319884e33c2b60555afe1e2e4a0ad3f8ebc10f2fde3e4cabef4e25cbb2d9a3bc5b24b940fc4752b671f8fbdc3f0f19ca</t>
  </si>
  <si>
    <t>ce85adfe08520e20126643cad81c410fe306103f42e8b3cfc26d9f24fcdcc6f8eeaa820362cb8d65b4dd65f149d0f50c</t>
  </si>
  <si>
    <t>e26c4dd4c92264e5a2ec24e4fddc0ee90176c8766efa188709e9309d9bf004120a9ffb62eb91f41e6b9538062784553b</t>
  </si>
  <si>
    <t>179e24535a64dd2edab9c4058bfffebd6138dbea05d1fb95cf7e4805725b84bb8246c109d319990debd72b0b2d7591fb</t>
  </si>
  <si>
    <t>b384c3f20924957fe27a5bcfbd4abf96d9d3b72bceb066ab55bdb0d2eca1db17590861900a796ef9b064d4a597b97259</t>
  </si>
  <si>
    <t>Q301</t>
  </si>
  <si>
    <t>509815f5100df3728062db12e97914121ff3072cfc57b956ae27e21763022f07032b807a52904b85bca981356a53483c</t>
  </si>
  <si>
    <t>9686247786685e9f6693710836473cbc2918c4aefcb807719cf046c498dc10c5ebea3e889f1447cb8a5f775ab4f45d8e</t>
  </si>
  <si>
    <t>5621da0f234d3feb37ba4f3aa86c822a7d6a0d02cf8b44260a28a672315671b2a3bf99e6386967544795095feab1a3ba</t>
  </si>
  <si>
    <t>fedbef94a44f39ab90099236def22d1fec25f57569dc235a442a39417afb4171baa2fbcdd11c8d8e6761df4a9ab94850</t>
  </si>
  <si>
    <t>7069e35abefe17d383e77668fee6a6553ea5e3c5c5f1a785f8448df1155da19cfcb20dcf2d99e3091ea322892574248f</t>
  </si>
  <si>
    <t>ba04181cc7159a61c220f496eed4e25f651539494ed959347ad2ece3f84a7762086940e5a5b6466f026290a37ee50705</t>
  </si>
  <si>
    <t>2fbb42747792ad943cda09d0add9ecd760f356b75c313d63a23249fddbb163b5fd79211fee3aef31551ce3e0eafb7994</t>
  </si>
  <si>
    <t>JEFFERSON CORTES</t>
  </si>
  <si>
    <t>1aaf4ea6876e8bbb2b232cf10d9e1914c440e4dbef8c1025c4bb5900e7fff7507f932fd15335dcb92f367857f7a6a665</t>
  </si>
  <si>
    <t>bda979fef7da8b1ae65ea9d7acfee0109b7a03605e98633367872d8c3c65099a360d54d8784d9c578ad599122bedd911</t>
  </si>
  <si>
    <t>VIVA</t>
  </si>
  <si>
    <t>EL SOCIAL MEDELLIN S.A.S</t>
  </si>
  <si>
    <t>afac9a1b0ba3dd3b90f2b45afbc9b64bd19b0e2adc5c3656b5a7c6a982f91f3ba2e857868bf10c639a7392f12fd719d7</t>
  </si>
  <si>
    <t>54509837123ecaa94aa7a1d19d088a0978025bcbad08f8bf421e68b5f845298950f2739e5d553e318263c5e7712d9244</t>
  </si>
  <si>
    <t>d53c04f53fd324e6be6858ac9fa666af94f109a4479166493fe21f0a5d00b3a17cc9ffd643f18d8b271c80fff2d948f1</t>
  </si>
  <si>
    <t>0f004f49dfac051462320713e23baa443c8413e24d47ff1edda527b9170725fb9ec949af92dc2e870ecca9bc7f054008</t>
  </si>
  <si>
    <t>196c58ead807086a296b4c69c598e7078e7662d5b8eb2a436cb89f0392c5aaea5119e962fe3e1938434e20484cbb1e0a</t>
  </si>
  <si>
    <t>cd7fc279b025a964ece2673adfa861a5dca2f95aa9d54d116871f4e70ab1c3390315c44791157fe9b26cc044c4eacc1a</t>
  </si>
  <si>
    <t>359c6dd8d212dd7377c088eb9349d2a79ba693fcfdd67d8a1f5c14f11d7d5aacd05e2d44b88e4485f32e782f81031731</t>
  </si>
  <si>
    <t>835fa231c601ac12f505d0d05fb9610c3ba8daa269d223724c498201f1ed0be39614ae8c768143c0a50c997c704c4551</t>
  </si>
  <si>
    <t>238718f9fa449d9b9ff9333e3a9ebb52cfbd3924bcd9fe299034e887ccb029ef4f2bc2165c5924ace53a7d462d0f4207</t>
  </si>
  <si>
    <t>b09285aff8caff33551524ee16d97d9b3d0d4d4ad5a15f894c3fe5b409c65d64534b71e42b36ba5ebc051787471a34fc</t>
  </si>
  <si>
    <t>003211e922bf4ae710000b02056a11b55b8cf3e74f1cf7a951af502ed85f25cbefd4ad2d69810086cea96eaac9a3b7bb</t>
  </si>
  <si>
    <t>61d3abea04c1dfaf5c759444d0774e8963230e183c4a61837ca7eeaccbff7be03e66ab56fb402551a90bfd459e542af2</t>
  </si>
  <si>
    <t>938739be384447e1d631fbc461e22d9ff28778d8e64dcc729d28941480aa0bab1a7046eb43e4b342ec15ca6d023c139e</t>
  </si>
  <si>
    <t>13bd0bab58505cae98bff24149e85a067cf33ccac710d581f58c4da0d63408894fc3750745e7cbff3626944d3fbc8eb0</t>
  </si>
  <si>
    <t>0006c8c3fb50619ede856edf96fd959b06f6de449348e5f66f186a51957175dd8d8dad319a7aea7f3833bc844ea6c563</t>
  </si>
  <si>
    <t>c6103602118dcf7a29a1c14050416218d93d21c2fd0b7f5d6fbe53cbc98269aab26607fc21ba5ab91242b44e070ed0ee</t>
  </si>
  <si>
    <t>442c834ca8d40f15d64ba61c23cd9fef0dbb7908eda6103f8e7d711afa89ad713cb810558f9c9c9574baa4bf95fd3ebb</t>
  </si>
  <si>
    <t>ac88ce256698b6eb89e1ee21a349cf8d9381875a0d95eb18722a799d46316f974d90ce1900dbc325b11fe7f5c5267253</t>
  </si>
  <si>
    <t>dfa2540d66538c7b3205b8878988b45cc145ac9b4d847f30743862695ad28d54caaa30432e5e1eabee18de3bbfe67fdb</t>
  </si>
  <si>
    <t>a29fa0d1802a5080d636daa2baf4dd10aff073f4fc7b1e46a82eaef5e79fc29953ab7be4f5c3137aa78f8ac000fbfd93</t>
  </si>
  <si>
    <t>15456e0a627347d23d6f292b2ba40c1adb2bfae04fca6913df829cbfe58125fd3908d1028d7e38a9712a9460a3954444</t>
  </si>
  <si>
    <t>fabd3ac8b6ca7ad11243c343a6fa1e2e1316ce2136cdffaa5c3a390ae9f24c22aa74a963e1a87e536f66862b48ce578e</t>
  </si>
  <si>
    <t>e6c886b4e8125c7cf7ceb70a959c60c055f70385f292db6f8777fbd3bcfbbd795b6779b7c0aea81e49d9325866593705</t>
  </si>
  <si>
    <t>046c766674157a7aa0eac885cf26ef6011d020b126f30999a52fdad9d7fec77a29cfa25790c5757f829d26e2f21005c9</t>
  </si>
  <si>
    <t>b8cd826c92c327ed7adad141a824111619755636db89e2be42a9206265f182bcc7f00172f5c863b0636f0d013ad68af2</t>
  </si>
  <si>
    <t>bd39ef5608c66c0d48d55298d1b54bf49479a656ba541346b75f11dfe7f3320e648567dadf558246bcfc1dabc021a64a</t>
  </si>
  <si>
    <t>41bd9bcd36aeadb2181357fea286654a47671a1dd88c5681e5a1199698cb3a456ad1dfa5ec1c36913fb27ead886073b3</t>
  </si>
  <si>
    <t>C00226</t>
  </si>
  <si>
    <t>45f065854c89a2431daaa290ce2a5ec4b24734d445c69c687c929a94e70b3d17b997c2bc970a34a3b7b029efd4188e12</t>
  </si>
  <si>
    <t>CAMARA DE COMERCIO DE FACATATIVA</t>
  </si>
  <si>
    <t>65d2dff81bfdf133ef1cc75d2bd74e16e9a52df9dbcefd2fd71d65ab8073981a0a12dca5f9b95b192e45f8b6ad802f22</t>
  </si>
  <si>
    <t>08a2296a04db9aa76b1fc5fa52226eda07103ad08e04c9b87a5e4e2553161cf64499a9a4eabd3669b099bb99925f3d40</t>
  </si>
  <si>
    <t>8c5742e2928e38e3c97a3fe2004fdbd0fffe5d4e2091eaa82c326cdbfcfa70c6e1c836cfa40c29f256075de6eb0ba203</t>
  </si>
  <si>
    <t>348725544134ef7e2edf74fd32e5967bd521909326e4538ad40afc4d45bb259eb6494169119881dc7edecee664e171ca</t>
  </si>
  <si>
    <t>fa4b44750958682b90584fa44d6df48afd4e3b0cd0180a50e2c0a969b45ec7fd445e676419e162b0b5d44fe1d62326a7</t>
  </si>
  <si>
    <t>f95b8252b4643b16885b23bd12ba2001a90f3cc0d22589e283fecb5b764ce25f720724194ae885a21bb377dd0eb41361</t>
  </si>
  <si>
    <t>12af11bb7ac36552571e9a157d26bd2bd45ca8ce8dbd8b8761ed868fc176d3a6aa2ffc83a61608babdea6f088276e020</t>
  </si>
  <si>
    <t>7550deb8657f6ef9e0ac35b41ce487a1ea63ef2e2f80f692089c37ae1e7bfc3c41b5b5a15ec2bc57361e6dd9d55e331e</t>
  </si>
  <si>
    <t>46a72bfd81bafae542fabd1eb62151b2ea3caf6f110fde1a70543c34a41cbb376e8a7fbaa98f36719c570e34f332ca94</t>
  </si>
  <si>
    <t>74c4ba3a162342520684236f28721c6355799d4b737d9de4f351e9e83a275c0113463c51a71f67b43d0918cc047c3992</t>
  </si>
  <si>
    <t>b016b9b9474461b28b132e7897938b61414b3211c8103248bfb2c5071e86ad00f97e2ab4bd4b3701fc016d32d7bddb2d</t>
  </si>
  <si>
    <t>653649229e0a2090e7fd40f5abe3a709c40ba21985e1f86b7bd81e62bfa7c45c5d5834c261a61a282332966d0645b140</t>
  </si>
  <si>
    <t>515376671f13d908f48e29d473521b411d35a25624041b8103cd6584442f0cf387063721cde8a774307ccfc6c8415d53</t>
  </si>
  <si>
    <t>FEFE</t>
  </si>
  <si>
    <t>EDWING MACIAS CHACON</t>
  </si>
  <si>
    <t>d61ebabca8fb86ccfa250c9fc5947dc3c44f02d8535140a227f4dd632d2c2105c1c9b19f84633d55cbc4d1a59b3e9101</t>
  </si>
  <si>
    <t>c735412a23d21e7088c14f4143319ccba8c839bbac3ecaec6ef2aa047b457a7a259237137a2751685c20fe9b84c4add0</t>
  </si>
  <si>
    <t>FE21</t>
  </si>
  <si>
    <t>bffe9ae515e91080d14115dcf7a6979563c8ea907f5972dc63d0d076703bd6f16d972c581ad11821206e048347c9db59</t>
  </si>
  <si>
    <t>CARLOS HERNANDEZ</t>
  </si>
  <si>
    <t>00fed4f676b17630d62ebded959252ff31a554d1fef0c3cb49d35248ea86cadcedbcada13817c9798d44c3f918e8a97d</t>
  </si>
  <si>
    <t>CILENIA CELY CELY 01 00</t>
  </si>
  <si>
    <t>90a87666f2257c32ca4ec55a73b5274220273720c667424f7e766d657e6b6339465af06f47aeccd7cd234845fd2225f1</t>
  </si>
  <si>
    <t>CAMARA DE COMERCIO DEL ORIENTE ANTIOQUEÑO</t>
  </si>
  <si>
    <t>33baf48e976e27d82235c8548c27b7f32e9977f7e4549e50ed340ceb70a455ee972748ee9ec40bb1441301cb2ded9b36</t>
  </si>
  <si>
    <t>f6d582c446f45dd5e5c95c858e53cda93efe52f013aecb5cb1a3df95c4249b92b57f2f5286f711c3604a9b1a41517bcd</t>
  </si>
  <si>
    <t>389c20f8e69bcfcc12e3433f51b9f8a1c4ff605f8251d986314273929ddd881c6e8bce17c2120f8fa785401a78e11ee1</t>
  </si>
  <si>
    <t>1030</t>
  </si>
  <si>
    <t>c5b2c90a6886904940e5c65b282e113e76fd78580c695fa8414824d7aa6e1dd8a85fe94531d9a0c8864069763cc53683</t>
  </si>
  <si>
    <t>ac8ecbdc29a3c20e2be38facb360df26a3bc110cf873617632699338848a84126a55748fe34e8d2990cfa553bc846df0</t>
  </si>
  <si>
    <t>3952afc39e0471d26c04545996a85d033af4e2cae38ab72d7d9ee378328a383a6d7db92926632f1c9b72dec0064df33b</t>
  </si>
  <si>
    <t>da5058e2c3977ba5bf27490444f832cb187314af606ae9bd66c503273f33e51bda242cd96ec5e9b546a4c9b2c3b2458d</t>
  </si>
  <si>
    <t>DVT</t>
  </si>
  <si>
    <t>b7a7bf6e9859013570c08f8d51bd166ec6c8f0018f9b7dbf0f7692bbd8b55a87d22075b33a2a3d359bfb819f10f04243</t>
  </si>
  <si>
    <t>f50ee5872feed36a434a5bd26e95d0aac4fd3364cb28cd51cd7d31a2009d114b35a152b1a8cf3d52e12d424a2409d3b1</t>
  </si>
  <si>
    <t>5d274000ff055ca0c848261ad735da0764a9339f234e510b6797afd8f04af43c53698686f4521ec66ae8e111da791bb6</t>
  </si>
  <si>
    <t>3eb8ad12babee66982d1623b0d03612577f965a7c4e0a1ddb9378c3885fb08eca3520c7f66ed34227e647e1346604d17</t>
  </si>
  <si>
    <t>9c07ca7acaf7157f10fbb6b8301a3fd36eab6fd0cf49e7fdcdbda4a444011e40b8727ae179986e1edf92fa527ef6f829</t>
  </si>
  <si>
    <t>c94861c30f20de5f26579a71b0d6a95153a169ed10da14aa30a3f40873c3b974012296ec5d716e21f38d1c15272bd6c4</t>
  </si>
  <si>
    <t>403350081d21d53137d68aa1fbc8783f097736c2c96b8c3a61c918b578f2dd68452445e713fc331791b4f4894384023b</t>
  </si>
  <si>
    <t>ded936bc988b517bf68b54810c51ff0afdfd5d85cd8c5b6f2bdfa2a8eaf486dd2fe0eaddf8a4e32da4a3587b1a880bd4</t>
  </si>
  <si>
    <t>6393273116846c15a8549b6f0cdb4a754195716fda29d03e0e834926b844441cdfe7cd9a480cc9efc08c3f14e4ca7977</t>
  </si>
  <si>
    <t>63ae9afce6e75782d47726ff70c4e7517d5405ce60931977a407c65e8ab5a29c6eef866785977a78a387b53d40968b00</t>
  </si>
  <si>
    <t>24def5e88b887c4ab0d9c7aa2ffa1284beceb1b7cb8dbb7bdd9d9e6fe694f5bae2ef40400631d1c18ccfe0eaa63c1ff1</t>
  </si>
  <si>
    <t>a8dd085edcd77f7b32eab4d60f3c1acfd2fec3fdcc60ab9accd8e4022b29e904b82705cb78e51b65ccc03f4910402f1d</t>
  </si>
  <si>
    <t>410e44387a39e12d3306355f003d3bdcb3d3699229b2703968ab3035c1a226d792e1c3ec90c27520c726204f7e7d5659</t>
  </si>
  <si>
    <t>338ecfea523c09f5bc11e901830abe709fe2d9cbce92920d2db317f88093c2885882cb2f4e5843640a9e692bffcc37e7</t>
  </si>
  <si>
    <t>C016</t>
  </si>
  <si>
    <t>TCC SAS</t>
  </si>
  <si>
    <t>7c76ea80f9d3d3995b46eb7db5b7bfb20c24b1f2dc448fc3e283a7631306c70e7aec8cb1584e8cef22596ae3b2db0acc</t>
  </si>
  <si>
    <t>990795005e2dbf28000dbe87aeda34307ea7ab6967fa956e1cc9e1c28ac21d1e32ca462e8aaba71a24d2d37548e46260</t>
  </si>
  <si>
    <t>FRANCY</t>
  </si>
  <si>
    <t>cf34dba75e1db008c5f13e8e6481dd4e47564661b808116cdcca3331d7219d4dee5dbb1b1324e80575a153435c942bd2</t>
  </si>
  <si>
    <t>aff8c38c97afa35786fe1d7dabb02112a1a9c217543766b987a67a473a1ebe9387abe174f7bf13bc36b3005792613293</t>
  </si>
  <si>
    <t>8294df4b7c5e7f1d831de0d1818f8e1dda956e37ed582a5744b51e8036dbe98ff68ae9808976f8b621a9898e5d15c532</t>
  </si>
  <si>
    <t>2f88f15650a508f4e327e709e6dca7d36bd1c330b9b6bb187b6a497380bd28f6baa13875daf67f0fa3506d3dfc7b70b7</t>
  </si>
  <si>
    <t>8318d986104900b09ca4fe7ce9fce07db88f37c31c4c09c34118ecc65ca221aaec5c6aff3f9377ffe01008946ea80e48</t>
  </si>
  <si>
    <t>751b27773cdb5ccafb1c3ff137fe1026c2d734fb74621704f6d4e6a40e63fffeeedb6c4c22b277352aaf1bbf9929806f</t>
  </si>
  <si>
    <t>69c546b971b5594de990f0ed72674126ef158e8e25c22305ced7fd1f9e8f90513af25cb83724c5dd1e783745bead26a1</t>
  </si>
  <si>
    <t>8ef85003d362f4adde2164e04a4fe9f5b905d0a3d80633c8026cbe9162e4268e991a6de9594e8701860ec46f9aedb86e</t>
  </si>
  <si>
    <t>2520574f3ee733946fee6dd5b31ddfa5a126ae0cde3b2ef5df900b5b77a4c758a7a7976f7ce508d486db879052157d01</t>
  </si>
  <si>
    <t>c744a969b369671e6a250a59d9c84174f31a77dc400d41acbab97c68dc7a32a984ba8c150548b40f8355565473d44ec7</t>
  </si>
  <si>
    <t>2828e6c10b084fe553fe7211cc151207441f6f6ef58c5027360a5f7965edc34e5ae3978f93ec04270424a1ec8b1c3593</t>
  </si>
  <si>
    <t>38c8f9eb4f383ff0729dbe4627263d9b32a152671934d95be7490505a1e837131b07f5e349f59c7af2ceca362469719c</t>
  </si>
  <si>
    <t>a2ed9e408db9ba9eb20e9ac0c90245d5d284a69fd2023fd93307ee629b44e5107ebcddf89f6f3d3975dde3b7b61f27ad</t>
  </si>
  <si>
    <t>b07a5ce45b76298c85d34b499361a5493082c24845444952c080199c06050892ad007542f5dcfffaeaf3c1a51bce5624</t>
  </si>
  <si>
    <t>a1fdfb1328e7cf765e4e6d8c512233a9c393f284d6ebbe618534ad988f11f69a8be3817fb51123eb1941646f9d4079b8</t>
  </si>
  <si>
    <t>f3cde49faf6d09ae11657f7b5bece1af79605fcfb78ec2c0c2364622f0aca1f40dc7d3370484ed3f071ce12b552f1f8a</t>
  </si>
  <si>
    <t>61fbd31a9683357f4378719d932f789b259179fff96c7328429dddc1a14069119d5a1632f747eedb81c8d0135627975a</t>
  </si>
  <si>
    <t>FBSD</t>
  </si>
  <si>
    <t>b8cecde00104b1423e6d22b268fb8c57a11b603fa96aa3686bae91b94ebe139ab190f7886d95aedfcc5c27c8e4316b45</t>
  </si>
  <si>
    <t>c4391286b368b4165ed755a3c7f3e529ac9c6c10df7893e022147da716fafc654f454238d6afaaf5884d715b6a2a47d9</t>
  </si>
  <si>
    <t>06c61c6a8c6c3fbb1dca86cb7a8e624e8275a53f65371c27e6eb108fde3b2305298e8ba927298bb9617987376118c251</t>
  </si>
  <si>
    <t>498f21c49a7ad054a5b45e98e6627993de443bd50135f59d62915d5305a4c6944130296c075d8e68b5b4a179262f13aa</t>
  </si>
  <si>
    <t>6f1301fab74c434e10bdab41e9453022aec210ca0bff2b7a2964cc6cd2ad8ec5a2ff120a3828ba00c35f1504f7e88760</t>
  </si>
  <si>
    <t>7156db497e4bfd623e2ba10f03079cf16078fb8b575ee38bbdb65b2153ca5ce13e27bb9d243f6b729679cf4703c28709</t>
  </si>
  <si>
    <t>31c093fff2a82fdacfa4f949b3c904201cf12c12f9f75314f209c3b89fd3adb0724186427217db64b354db6303a01236</t>
  </si>
  <si>
    <t>f3fa83014a3340be62ac368e81df31531f1a8ba8dbee21278506ec008d9ca1baf8dfe3ef3b5d51c45da57ea13be008d6</t>
  </si>
  <si>
    <t>667e2289d1d1963c3519c4ba04bc6435800cfe57b6059d6f68f9c4a66707268cc8a721c6f736264b47540901e38c774e</t>
  </si>
  <si>
    <t>7329c9ececae3eabc39a2a4ad86c7db356a37b3f9475711b716308359a5f473af354cd1dad2070e5ad3141a8873d0a06</t>
  </si>
  <si>
    <t>5dc2d97fa009b1c0c524ca6ed225b59ce5c84af69e571d7b7cc185509b1555cfc1e6cc6a60b96a53d91a3d3c2a16f397</t>
  </si>
  <si>
    <t>84e97604e3d7761ea6512dd7b9f62f57f84c61c25ed152e897ac78d317390242f8851a5056c09ff44ae4d570a811860a</t>
  </si>
  <si>
    <t>f268dc1d6360752df43a4e349a8dcd7fb6386266bf6b3a92654ef11b5b647f6558efe0c1012505f6cada890ef5e38193</t>
  </si>
  <si>
    <t>cd981d41a57646b7bacdd7f2f184f2fe7a8a83ed48bccbef65954058fa75180fa861d944ad86fa018f7f8845a8c413fb</t>
  </si>
  <si>
    <t>c9150f4e0cbf204fcaa0f1ba06402bf340566270678e6ac83119b91e27a5552acf546529179f5cf6aa9db69cf9f4aeef</t>
  </si>
  <si>
    <t>eaec6a50581ca52ae2b611b0247e56e444184fa6d14904e3cdcfa2f59c2cb794b78b3da4f59c33b36a74ffa40394264e</t>
  </si>
  <si>
    <t>9cac2ea0747413f269d8d72471f8719def02d6b7058a7046f0cc421ab915200a2d67e1e4531b568d94b54fbbcbea76c1</t>
  </si>
  <si>
    <t>1415af569beabba6bef5cd3997ddbef5ed08220c21a0afc4c329eff4bcc124bf37247a3adf13060db7b5bd883731ebc3</t>
  </si>
  <si>
    <t>fbdfa37aa430eb69a0494fb446673ae3f5c42bcc1eda160bc06f1bddaa8373f89fdb2aede77b690d6094dbdcc157c2f0</t>
  </si>
  <si>
    <t>215b11f68bf499443b5f07418590794476589e9f69ed35e70f0082244fee5e623088c979bc64dd5135b02ea8f470a4ee</t>
  </si>
  <si>
    <t>a6da7716c9a08f29f05f5f496d860d712619b863945421467d5512f36da7580b60da96c34f1b64954e3807080867c358</t>
  </si>
  <si>
    <t>e08715e0e1b39d90d2af680a9c2ea79ca78c660fa5fbaeaa87707000d5ea62bd65867936e974aadee274ac46d3d3deff</t>
  </si>
  <si>
    <t>65f0c63f5dd57bb72b23b2e5f8cb17e506bc44b6c1256998edfa812c03aed35341e128f3a94eb768d9ab7fe3189627c0</t>
  </si>
  <si>
    <t>0986f55fbb07020ab07da2675304b8a3c10611b1295b1b38b34cd34979cd56bb6f251448caaeea8927d64ef18b1f9709</t>
  </si>
  <si>
    <t>72ccd715b8f919a1fa7aa2d2e447c70dec057e37b09e687846a985a699a4357fca3891652f3de6c02af5807f412bd0fa</t>
  </si>
  <si>
    <t>e82d2a48c18de42347b966e432cd69ec9db787e0e116ea4f741c2072eacef2af9cb209769ff660bc8d005c0627467c96</t>
  </si>
  <si>
    <t>474bb8409d7c6e6b1863da4acf85fb5cbcc27c149221d15193aa066634cc9e75ecaf5c7db7d3925c4f954ae5e5f518b4</t>
  </si>
  <si>
    <t>e5f1a97be939be5784e750b08dff393c11a12b51e05b120db07e693d10f434815d63948cc34e53747afb46f45a759eaa</t>
  </si>
  <si>
    <t>e1a0bb03f1f2a2a966a0bab7c9b2c5d9c190e387810f4eb2604034a15ebeec3fa24006e25ca383bb72dc9786fa68adc1</t>
  </si>
  <si>
    <t>7adeda19a7f7cd7f24c5b172b2bf16912049736f8c9654f498b0eb7250fa7db698b005625d180ebadda87fa84ca7d949</t>
  </si>
  <si>
    <t>12c9aeaffa1206def9f7d2370dc2f0983ded517c655e17e90deeb079230d7b0f810bc4a11a3dc0e28a89062dd11e7dd2</t>
  </si>
  <si>
    <t>7b5db816138f4899096b1be663afa144800c130588d07ee2725fbcaf4f747c2e158fb8e0511d9c669c37b9bcf00dfd80</t>
  </si>
  <si>
    <t>a1beb25a63c130b5138799fcb376404dff1dbae766e2aaaadf250df4b5f3fa6d69c43bd9050e4ba94bce293a436c60e6</t>
  </si>
  <si>
    <t>FCPA</t>
  </si>
  <si>
    <t>b658eaa5b3847e6115dbd6417bee9e3d68746f4481900c53b0d356f38aec0093083e0d696c9b59c601c80276d4186c20</t>
  </si>
  <si>
    <t>82578265e83ea00c0661df6158368072b9206ade4f1e0cd7440660c854d0f9510cf95ca1cf60e94d4175e01f40a817b1</t>
  </si>
  <si>
    <t>85a5f54e9b538d670657068556869869c797667883b172790d0f12ab24b43911ed51bd038c716cb35ecaa7f8f4e22735</t>
  </si>
  <si>
    <t>c65ed8edeaa47b371dfa5b12a02016b5827a4f5092f39d6679b293851ffebdf74ef60c23a4e1f0bc489560620aeb0ced</t>
  </si>
  <si>
    <t>a2f06e65f1c609371c3188732f2a48ac885a7c227b975bf83c813c134aa279aded6749e3a996d849d6c9b4334eb95709</t>
  </si>
  <si>
    <t>FER</t>
  </si>
  <si>
    <t>4ec2512c014f0cfdbd1aea3be8f6acabd752fe40e9660395a7e028e4c4548e83a9a226d04e9ac490b24074d31be7ab14</t>
  </si>
  <si>
    <t>39c62863e6e98ac9dee8c178145187498ccf3cde0ea3c1cc95eac4013478d6b5e7a134569cf9924988d0bf303a9d4d88</t>
  </si>
  <si>
    <t>7d34556af9748ff57e486531d5108d45ed2c7471bb29ef1d36e04ce032249532836de067aac98ff4f849823587764608</t>
  </si>
  <si>
    <t>e9b016213667d59b80ba907b5a31401d63bd7b1f4697961bd56e1287193689ec110ea82b43a3d9794d9ae8ff1a0bdd1c</t>
  </si>
  <si>
    <t>a310a2ff19e8a736d7d4605d75f9a5901a21c67890ea069981b2bd40f78536e7c384e97a9af8fb617651f77b69e93dc6</t>
  </si>
  <si>
    <t>cb004ffa66e4411bf07e6a8644aec6463c6f93aaddbf13863a95219763ba3be06887e2078f436f0a065e58c69ceb039a</t>
  </si>
  <si>
    <t>323227ae9dee13d6c7d22e08f79c6a124c510cc382f327ba3b05c8431229188f4b722b25d0c7107b88ac08011d220e66</t>
  </si>
  <si>
    <t>3e88f9f52140619b731c2340a4cc1a96196b6c07158dacb9f70c5ae14f4d92d243a2d504005dad3378d83d2fc69f92e8</t>
  </si>
  <si>
    <t>dc59fdec121e4a6181412396a3558683fd8eb610ffc0891da6e37a85251c1f3d481f2f7ac87d8849556cf43256ab4fd6</t>
  </si>
  <si>
    <t>abd3d60c052c4bd46239d7b4f4c307961d2c5a60608445e3c8b7751fe473cf3ebade36ea92d6c5f47b4efad773bb89cb</t>
  </si>
  <si>
    <t>91ce343da93bcecad76c5a3f096fbfcb11025e50eb56ea7390fe0ae5663f43da5e0e4353c80c61bc2d3f7c881b3888e1</t>
  </si>
  <si>
    <t>15cf431c496a6c7c50b57085b9517d753bf2f5c17a4ed35c177289a281bed75dbf81bfeabb424a619329646eeba26c83</t>
  </si>
  <si>
    <t>da5c7cb556ab111067bce2bc0a7a5dc5871194dc8638da87adc51c3eee3bc631e737cefc23d3ab2682a18e94322f9546</t>
  </si>
  <si>
    <t>ee949f0ab2084d5435e1f671a1ea8bcd5e9db4ec443d0fbfb2a4515b3d4f8165dcf152b1a0ee105257b9db4a2802c334</t>
  </si>
  <si>
    <t>d4894072510c71d21eeb4ecff83431b0c86d58290fa7fe7670433e5d9abd64b5ac7103ea47b6846a25763b00e737d267</t>
  </si>
  <si>
    <t>928c519f880da0b5a941904b37b28dff76eed871465cd3287c7fe440a95a6f4a581112a54a3600db905e2e11296ffadc</t>
  </si>
  <si>
    <t>79a5f5591ca5bf10243570f19849414909731aa356e944ba48f9aee4e45f4f7f5b29bb0bf0afab72d524e344f3de5b73</t>
  </si>
  <si>
    <t>152d07d09bebd78d8c2ae4bede8827e3ff07b349c0db853ac6223e6935ef7ff0fc84040089cc6935835118790bcaf98b</t>
  </si>
  <si>
    <t>e3afbc4cb4539d89cfcda06634d2fe1d2c22060329ac6e515f0ee0498f3df5de6df8d9fc9c0bc09b13424edf06304112</t>
  </si>
  <si>
    <t>f3106d4217e16b45aff247b69720223eb6e91e618158ebe7a78efe4b5ca289acef8c23f766a8c9edbf1c1fb26e270e7b</t>
  </si>
  <si>
    <t>de6a4e22be69272e80999e9d4d09595684f42d882b3eeaab9ba704a013c3f6b4183f36f2a8ea7269602db3c900686918</t>
  </si>
  <si>
    <t>ceb4c4be297351642d18e760081cca2f975d5c1173b5463f431ea50b8f772d7a2efb0be64c9fe7cd5c6044d0dc430983</t>
  </si>
  <si>
    <t>56a987b04f423c07d2f45668ff666fe8bf4452b12fe50828c1fb742839007e8263c607c59fe6ea3510f2ae7a397be2c1</t>
  </si>
  <si>
    <t>28addb06c80f18dc9d2b6f831e2e8e954ddbc3a30e48215b32938f7cf68306b63d0e56a4117a270bed265bf888bd9d48</t>
  </si>
  <si>
    <t>15d9c2185b2609751bef21b883005240d1209b78677d1d7e319d1e7f46e578b88b8a670c87c53c7bc430c2bc615b4966</t>
  </si>
  <si>
    <t>FCPT</t>
  </si>
  <si>
    <t>bf36ea741840d7f04bbef9680f7ab25b6c19acbf944a16a9599b3b4b7dd97f3eb30cf312046e8d72d66f4b0a754c03be</t>
  </si>
  <si>
    <t>b11f18e4c4fa768a64aa67d6ab46197148405a9bc1a15c639ee231bf440b67ec6c57bc8a042c88cdcd6e0f3de84822fb</t>
  </si>
  <si>
    <t>13f918c921c07768e8f8cf8711ef8cc51ca949d8722b2adfed6cb94d75a7beb186df0c6933ed63dc9bd0b301c29fc2da</t>
  </si>
  <si>
    <t>980ba1f61c45bb02fa5d25cb9f5110911c63f366a9a0ad919d4c79c6fdbe643114a7ff8f899e0a119de007a3f096522b</t>
  </si>
  <si>
    <t>600905b7db4251cc899521703751e78638a3710d20776bb2f657286b927e12d582961cce42d73dd1d6496439a5e1d219</t>
  </si>
  <si>
    <t>d394f882d8ee0dda1f08fce6a102303d5f4749b26890479b9645c9d97eb7e766f3d2837f4aab9e4a2bcd2d5aa8aa6fbb</t>
  </si>
  <si>
    <t>6dec4744a60ce74cd2c6c4a67d21a068588aed415e1c39fc5592a305502c4169aff2da5d9c8105bebda86d98105ad5e3</t>
  </si>
  <si>
    <t>a9e8ee417cc68ca42ea6876c993866e61b5803840e8bb6adc1f83210c403c94d059ca227796da15fcc79d3bc09179b51</t>
  </si>
  <si>
    <t>2d7dda493b0c55f72e19501ae6e85d26aeb7d57bdc944c5e237319afebe7fab914ba9b3ac3eae9174a1e04ada22d3e77</t>
  </si>
  <si>
    <t>2676d19de16f5e39e0f97f76e79ebe4c7c235b4970765ab215fc01d873bd419b8801fb6a438246a1888fa9e6e577f6cc</t>
  </si>
  <si>
    <t>e71eda222765433baa809fd92887c5ad7f18b54fd9a8102ba88f44d9976a0a565e04158b9ca9ecb7625527b3cda0335a</t>
  </si>
  <si>
    <t>5f8d25cd29783c96bc4f861a0628358d6f1cd09dcabe9c9975cd6ab093cc43b1605b35002d8bf135606ef8c42326f0c6</t>
  </si>
  <si>
    <t>819447e104fdaf5d34826c13c66d1bed89ca41de3bd010084eb5a53f2ff6e11b83875d40f186efe3e2368bed90b2f28f</t>
  </si>
  <si>
    <t>9e33a00470c70ad45fb2fcf0f688ec8e389ee2ef99c4b738777eafbb6341d3548d6dea3405101461e89b36b818fe84af</t>
  </si>
  <si>
    <t>1a70f1bf2dcd26e467bafe9c77161153db5ed5a77aaba0c684675d663eeb4c3a51d42bd76874a94d80e0fa45c0352c73</t>
  </si>
  <si>
    <t>d366c97ecd2eaef55af6ee735a4847c6e124114d4dbb849031d01317c79ad33747337a58fd201db39ef517784cd9493c</t>
  </si>
  <si>
    <t>23d13f46d9686e8736b066cada8fb570c0e83ca134e814f377c95c10b96f6fff16d2115260decd411524c1b0c92345d9</t>
  </si>
  <si>
    <t>79723fb4f6b4e3ed3d008e2d17ba9efe9b22ae7b57099847b8f8d1f819f072323868899fe6b1d228a63fda3247a9bedc</t>
  </si>
  <si>
    <t>aa745686998046633b7c8e5b9e695f0355995d8be6ac2deb6288eb5ac9539f82b50ee6d9aebab117921a9d6699fba008</t>
  </si>
  <si>
    <t>15a7cc3ae0cbab1bf22419db10895189c8dfb2c376f4197835cbf835eb1ed8a505aa71be790cdec78d60cf423e6c3f04</t>
  </si>
  <si>
    <t>a20c21dbf7f42b795a85821e4d630fe9a9d616a2d563fdb234c3014a32210c38590aa07361acb7b7f23036921a45c867</t>
  </si>
  <si>
    <t>824f56aba8125d39c496a037803a62b16af718c2be65bb261de4faae5a6e0854a143d9804942cf57564c5efc01f72d26</t>
  </si>
  <si>
    <t>NC214</t>
  </si>
  <si>
    <t>94aba0c109f776f455da055c91be1826f7198d792e7172d38fbb40f0a5ce950fe4ea25d5c438d73728deea9803650717</t>
  </si>
  <si>
    <t>DGD</t>
  </si>
  <si>
    <t>DISGASES DUITAMA LTDA</t>
  </si>
  <si>
    <t>cce25d3ce75afc3ebbb6f994be86f0685cb775724cb2474d5a3ee7bc89dc7d1d2f88d9b2e89eee3a91df17cb47ed80ab</t>
  </si>
  <si>
    <t>dba47228fcadc67e26323196c044d17feb904f8a40488203f7b8d4da72f8aad7f470d318a6d33466a6dc0667483e3787</t>
  </si>
  <si>
    <t>86d8135865d01ff05040e339b595637bbbfd470130cb4e1540564e26d3f50f2d19c28fd78a303d40a16d4764a584077a</t>
  </si>
  <si>
    <t>36e1c0fd3d0fa650ff5e470e8c608acf481894c0da75af5c2856c848dec3fae17e85da9e2facec2aba0fe90ddb903221</t>
  </si>
  <si>
    <t>ef391469f6fcd554c54196c48beb73fec9aff7f44c79b35c8acf9e55e1676e64ceafd52689947f3e1d208b19831ec4bc</t>
  </si>
  <si>
    <t>1fbab1f915f76b69efa50f975195f66857e4b7921e30f457133ff3690f913f4ac28db50541d5252c10e7b886ef8f3474</t>
  </si>
  <si>
    <t>4331cba48e4e6877fc582987900d4a858e73213fb4358e47b922a94ac6a223dc7174b9f60a685168a93f43374f0ae4a5</t>
  </si>
  <si>
    <t>fc57e9dbf03bf494ec1526c37cd29775f372e3001b95e78bb0e0ad547e43ebb96ab5c9b15915bb411a7188e21bf2acee</t>
  </si>
  <si>
    <t>4503ea33b2db68cccb4033593ff0e1bf1f94d31bb96de7521a5fce669b55507a0f66748ccdfd1c6b42953abc17c4e5de</t>
  </si>
  <si>
    <t>f5f99a16f1f9b196722dedcb4a0800e6f87f3844019ab3450848894c637a948afefe9947673ea5067e94aa256087877b</t>
  </si>
  <si>
    <t>05ba5a44382cb597317e6bd031213ef539caac34c9e13a61330cb291037248ad7f70a674eebd35057b93ee80240bf1d4</t>
  </si>
  <si>
    <t>a38bc710228c4f5fe761cc3fc8997eaa86a864cd5bf0ca435bef67eadedc7a595bb19457281860948666869cdb883d3c</t>
  </si>
  <si>
    <t>fcd0a63297b1dd495c634b75d0279b9d916da5c8c84680e52d23c620db44a7956350805702099dc57b0ec8711890ddbb</t>
  </si>
  <si>
    <t>ae74b09c4d2ad9807b13719250c0cf1273a55dbf7b735c48d3938eeffe5a3bb8ed6daff10c739d555afd9bf2d3f358f9</t>
  </si>
  <si>
    <t>bd5fdc9716c9aabceda61160dd92bdfd8f518fcdb440cf58483b3d4ffd33dd0533b5c8bd825f2fc4c743fbe7c7f20ba4</t>
  </si>
  <si>
    <t>1c6787d024a6b1750753c76124648c809a9b8105bbba8806c93d02015543e61eeaa9077eb7805d45d82b21e0d0ff71b5</t>
  </si>
  <si>
    <t>27f04ae6611650f4f2fa945be9976c862e612cc85b6350cebb1a07e4f76f7f6c803ceb34f1594ed2a6bf35815b4cdef9</t>
  </si>
  <si>
    <t>9f4a4a757ee8578116c6352d65d70ccb829e750b8282ae6db8e9fd0a7c50cf60ab275a02fa911aecd8abaa8d09cf6a09</t>
  </si>
  <si>
    <t>5ca656fa0f43bf281cf67472dd732514e9267917390743834e9d5a7225fdd33660dcf293c14b8f924e01c066f3977d5c</t>
  </si>
  <si>
    <t>CONVEXA SAS</t>
  </si>
  <si>
    <t>8db53fefaaf31986f35452e97f7d9d2a73f6303006eced69fbd06e0a16b234c01a5380aac4290d445edf90aecc9fde0c</t>
  </si>
  <si>
    <t>389b6b264b6bfdf4713126ca23a154c5c29a7b70d0fb8f4932f08d8d0e4d6540fd353ac6988a1d16f07ee01a01eb1557</t>
  </si>
  <si>
    <t>031F</t>
  </si>
  <si>
    <t>19a6cacba1e5958c8740aaf6aa39db9c1bfa8a75f6e22893fd56d9c40a13ad318717b9750cda34a28c3b22b86ccbc0d8</t>
  </si>
  <si>
    <t>F8P0</t>
  </si>
  <si>
    <t>dc6c98aad247ac17217fe01f02d747e5170d278b067acdf1d263a1017501f145627925a7d97b71485767f3197996c9bc</t>
  </si>
  <si>
    <t>cadeac066b7b97efcbe226d8aa3089e88bbf140ab7bffd6e7e162383586b0ec40905041f79bd2532c7fcd29c0970251f</t>
  </si>
  <si>
    <t>d050d709966d346e00db116c0cf8c69bc7e97c91ca6e2810766600d8ed6f41f94d315a16c0338ffab6f206ac15ea616f</t>
  </si>
  <si>
    <t>34685b3d8968329ba66dfda2a438c9722cc01d99ba0bc7db8235592d9f543375c7834ba66fe69b77381ef24560edf901</t>
  </si>
  <si>
    <t>f21d3bfbfd392c2c6b3155f692e4f7e611675a341e50db1fce8f6e42edbd5c0a326b46f7acbb3a445594576b9d5f0ff7</t>
  </si>
  <si>
    <t>72507776827d4ed84450934198883abd894b4fcba5e9e67051caa3213da661753753d9f17d059cecf1b6159523bfd283</t>
  </si>
  <si>
    <t>21cbf694e2a26bdedffe74cc59c5698601da948dfbc41f5d7e1b568af25da3f7a102ea595cec4696b0872bd4341035ec</t>
  </si>
  <si>
    <t>bc45c109a3bdce92faad47d1c8d8360eec52df76b898b29dbf44a0bf5c1f143c833d2f44b59013a8f2afade90d9f9e1c</t>
  </si>
  <si>
    <t>efe5773009a1f6df4de45d82b9ad06e8aa679cb9061fbe49d4f8df3ba6d386220e98350036d5b0603f143f2c1b5af622</t>
  </si>
  <si>
    <t>26ae4ee845f39ddf0ee306da1d1497cabe01e550b75da6b7506709caaa284551c91b289a5ccdf9767a433e298a8023fc</t>
  </si>
  <si>
    <t>9dc0b9aa6f19ab5a2568927b530f89bd4844a16e22bbe02ae777d042b65358cdc9752ab9b23670a461e481c9580358b8</t>
  </si>
  <si>
    <t>86b79dd2c3134c268c3f659703b71ab754bf84f12c89436f1ff1810c9f9078383ebf5f78922d6d1c938142f0ec0eed37</t>
  </si>
  <si>
    <t>7dd4580dbbb31fc387991ac6ab3ca7a80bfdd670dd9233ade4ff5cbb17a1179b6b74ae2989021a845c62837f0fdc1e60</t>
  </si>
  <si>
    <t>0dbb6b962af7738f5cd9aa61a704c3dd9fce00fa3082d7d015dca3c35ea11b2aabcdb09ba5d9d1da130ac8a24048e847</t>
  </si>
  <si>
    <t>95296a205060ac4ad32513aa9e9ffbffd45f023010aae3b376faf36f1dffecff2a61df498c1b7af2c7cb34828e6e1d1a</t>
  </si>
  <si>
    <t>08d71a035a4e4db7cfc185d627f15117ae687cf35e2ac0e96306bd4c8ae8f46037716111c41abe7973eddcec4078d8fc</t>
  </si>
  <si>
    <t>761358c33093c32a80cf3af31601c2545878504f331797e16e09265a65b970439d87c2b17c3eed8805c4bbe8fba914c2</t>
  </si>
  <si>
    <t>7083c92d3f1b0d3ba546bfb16a046c8f85747d6c792bc029b8db497cd14a3b17175463a9a149cb58c5161f723e45af17</t>
  </si>
  <si>
    <t>203d34069d4dbad3f2f7da087d3ef1382d1ed556e917a602b3667d07506f1b3d677a490f2b332a34b5178db147e7fe84</t>
  </si>
  <si>
    <t>cf9c5af43171f916494d10e9e80f5797ca0e92069975f7481119369c382e2279433c10536682c512916a409cc77f19c9</t>
  </si>
  <si>
    <t>828f8a778ccc65c521f5f47ea1a199147f9b8527237379bfc55e59005e2d933a11d14022fbd84e5259276395d72ef9b8</t>
  </si>
  <si>
    <t>221663cd118c93742c580dc3c723f848d2c20ea03d9bed26cb6d3bfc01a1edb624f05ecfa318ad497f3ded9cb76705dc</t>
  </si>
  <si>
    <t>80aa24a4f1e1ceed7e6a4457cf43d53708e53ab2db51512e92eb7872297ac8a787b903ce9ea148e3c9cbc63fc57166cd</t>
  </si>
  <si>
    <t>4b0f52d8f19d447eb556351eea0b3ce577f652fb4768eef911d5e100c7f1e4d4464718b2569bd6797c11b042625d62e1</t>
  </si>
  <si>
    <t>973250350e7195f2b0687426a2ebf6e5e4671ab8670781c3928057a0ec7dcd04fcbb434cdfd954acc442d18d55001c11</t>
  </si>
  <si>
    <t>1f0e514c57884f2d348c55423b50954e3b231ddd852f6d9452ec5e06aae1eec885f64578d499da64fa7506df46ff3147</t>
  </si>
  <si>
    <t>d5808fe09bb586967d5f514e5f32a6ae4c846f854a972221358313f598cbbe40b5b0c07a64d29fdb3e8bdca9484b35f2</t>
  </si>
  <si>
    <t>A205</t>
  </si>
  <si>
    <t>7db870961688d6d428a3a12cd59b529645bf1035483b204422e61f75b690bc970422bd18edf879deec9f4e71a3bdb330</t>
  </si>
  <si>
    <t>FEDS</t>
  </si>
  <si>
    <t>INVERSIONES CASTAÑO CIRO S.A.S</t>
  </si>
  <si>
    <t>555c698a7ae8b78cfec72d85cf92dceceaa5fc32f334128da5dbdb8480d972595f967e01a753e24ae9aa788da9eec3d0</t>
  </si>
  <si>
    <t>207abe9fbf86ea8f439a29faecc41d4b4cc16bed7761c4dd9a9c46ebd97d54b0cab87e2c8b9497fa8fd63346f1754a71</t>
  </si>
  <si>
    <t>e2547fdc242f344332eb8b5f48f8f398e66284b44e07aa9899f35075672437f718aa3b73c6ad97ebf5dde00d6c18cd7f</t>
  </si>
  <si>
    <t>7f70da49e155611c93dae670ccd0e40cb02c38e125806b83e5b2a5a0bb49f0bd94f8c4b2ace4390bcf39e4e637c146b1</t>
  </si>
  <si>
    <t>4d63bec0b22aaf6a890596be92df8b61cfb90bcc479678a2062b0657716f7740b7d034f0d7dc08f2234d76797f4e3e1a</t>
  </si>
  <si>
    <t>5fe582a0b244bad54094778abe5c19e6fccb2456e8335845c522356a3f551864b8ff384c95a8b4edccf13c4bf059d9da</t>
  </si>
  <si>
    <t>fa744aac1cbc78b66312048010c21e0b4c67a6b08a52f3a8d3a65cbc7f3a22b89c54df1652ff3d233c2350f0bc6adb98</t>
  </si>
  <si>
    <t>2f4c53e077f59f3a57d739c0f2e934201b9464af264f1cd302d738cbd43b998ee3d89352bfba9222c51df5376d0e22dd</t>
  </si>
  <si>
    <t>781c05236568583063d26f1b5ffb5de2ec8247889cb9942b952397f3587c456c9a939ca585c5e2a02383bdf850c54ab0</t>
  </si>
  <si>
    <t>e58475571a2218eec1f7ea288751abc35d7038e1b768d19f5a24915824e928e307a43b9e8d82f6e81fac145dc47c37a1</t>
  </si>
  <si>
    <t>b40526d5e9bb57c8c393f21f3302474f529189a47d51f04604f367bc2ccd805e923a0fa0110a04f9f539099630665c90</t>
  </si>
  <si>
    <t>6e211aa2de97badcc1434fda132105689fa191e0961a94456900771b03c82e8164096aa8ac41c3d8dfc979a49eae853c</t>
  </si>
  <si>
    <t>6fe614b71614d680e51208b40f6a46c367e0778a7e903112022b4807c18bf3dcca9b4cd6525d64ae97442fed3ee305b0</t>
  </si>
  <si>
    <t>1dea0334ce2c34cbb6dfc185f696899538df484cdcfb18fc417e09f856141aa24ee37d479de3f301de8bf32a2759a92d</t>
  </si>
  <si>
    <t>205c793f48cac116f92172a684ba6a170ed2e989390b5fa8cf6749275d4e637463007e3aab85f0d0d7dfa466f960289d</t>
  </si>
  <si>
    <t>7f8334d21cdd805bb4f2089c45e8f95dfcbfd57aa030e7a33772bada59b9f7c79021cd649fffac1e0df00097fad78c2a</t>
  </si>
  <si>
    <t>f02ccf875f8f237993cb4129f0c3daa0a61692fd488947927299071d7ee7cd066361f046effa6e42c8538c046fe0ca0b</t>
  </si>
  <si>
    <t>eb95be56d1168d69e6cc43251e0ea91690aed87d7dfed26cba9e0f9589f009133596f02217fb8f24a5f10e00aa13f86f</t>
  </si>
  <si>
    <t>d6b1f2a29746765d4fba65fbbf12d9d5670a9742bd445378a25191d9b89c421b4f8637171ad52ac99ecb712de1a38a84</t>
  </si>
  <si>
    <t>8ec493482490edbf83c6a1e1dfba17aeb3f7aceb97e7095988629543026432323e3ca4cb966d0c9350d9e62d550e3939</t>
  </si>
  <si>
    <t>9c58669317d5d3e89365f7d4bf362807b245497694f31279dab615ba3ed005aa84beef0ae04710aa923962697292e4d7</t>
  </si>
  <si>
    <t>INVERSIONES OCHOA AGUDELO SAS</t>
  </si>
  <si>
    <t>7ccdd416ec5ee4e2c2fb8595eedacc33428ba7f6c639e2c875ef59367ec09b377bc5e0092770d06c1035bb6a3bf9874e</t>
  </si>
  <si>
    <t>5dfed651b6357f53b2c29de943820b31897cc5f636e82f26a344a87fdfbaf035bb5f96c6ed41deae7672c6d6110d33d6</t>
  </si>
  <si>
    <t>61d4601f79198605b9fbbcb35bc05f58a4f3397620a71ba42d1eab8d49d7f4018bdf21a999872e869e55b30dbce99d22</t>
  </si>
  <si>
    <t>d691cf1a4a53203bdaeded4b56b4d70fa461a688f6bf9464201d8eb966407e4d6461aecaee787a9fe2683d8c29d0f748</t>
  </si>
  <si>
    <t>bcc012d063f2e3807e2cf0cc3f6daa16e40da1010fdd37e343dc30b5eae6f41d68fc6320371700426706242904507671</t>
  </si>
  <si>
    <t>09b8d4fe0e7af015ba49b706243198fba1f53a176abac16cdd8d64e2b029b476c63b24297f3847194fab3ebb99b11022</t>
  </si>
  <si>
    <t>a1a0bfef0b994920ddfbb6a06c1e6ace7d7385f9bff7545a99999249cbd55132a0d014051a37373018ba5188617be920</t>
  </si>
  <si>
    <t>1faf85f8bca6e2ca6fa65badc041d83fb33164ace48817ed51dc35e9a0304974fa67f157d3db81ea7ee09eadf712fd52</t>
  </si>
  <si>
    <t>007632717a1c23473c28cbc4318a05e429610f342cbdcca170d9f2fc4597f737761b97a02873758bb6e5fc6ed674e268</t>
  </si>
  <si>
    <t>255cf23440fccdd87aa6ef32a618458f208447d160579689f836cc5875a7c5daa36819f55d74a1789121305adbfeb9b8</t>
  </si>
  <si>
    <t>7ee9c08399fa92c127b362bdaf981fb8e095cd78085b27ae47f5a96e23ae8284cb3f4445d13983a8e261b9621a6d0741</t>
  </si>
  <si>
    <t>8c8ca5e29d6d9b03fef9be4f92bfafcd309afccdd7fd844dcc821ba8372a2e1517b8a06b679428d3577df08a4329ca0c</t>
  </si>
  <si>
    <t>b9c361d203c319a483bb0f9af7e20c42470260d8faa05174a1e7be0f8ce36e3014dcc4759b5c6137d7a58ee0455ab2fb</t>
  </si>
  <si>
    <t>37f53e482b9a00cac4ea244eeec3d784111bd0907841ad2de16d5f61c97940cafd23c9ec2bd48a317c6e3c2a590bfbc3</t>
  </si>
  <si>
    <t>264dc688b4f6621e3c7aa5b621b3c520fca1a5ba3fb59188e06d6bca52f0cab4bdc8143325c9b011a0c267e33c2d2cca</t>
  </si>
  <si>
    <t>65700185d4dd7f73a92bec2cce83454ec6e2c308b8cc27903fd479ca797cabdb7ee926a1cad33184e89d3356affb8357</t>
  </si>
  <si>
    <t>9b6daf4158c9ee34a10ecdf2e2e0d2214f9d7f980672a1d83d0afdecf22316c413303c0a88d0f57ca4e76c595b6335f9</t>
  </si>
  <si>
    <t>984b51d38d9333d464d5df70ee59488340c922863110ca3d44bb2f032a04046adb5837d7c8510ef3cf6c01994fc11198</t>
  </si>
  <si>
    <t>5950f9d3ae291657ab93a390622394bfc1bc214252e1970fcec5a86e02b1dcf7a7c3293e6d6bc195f1ce6e6b2284504e</t>
  </si>
  <si>
    <t>12bf816e4f0717db40abcd871e90c7a5a0bc865ee777175139e607c542338d9e3c50bc285c9747a6b7577ff0dcdfc01f</t>
  </si>
  <si>
    <t>457eb0c77647d0778407a3744c963990175f18e7a54dfe6acd60a738f2df4a0dfe917965e887029c64e8cc630e600ae0</t>
  </si>
  <si>
    <t>b66db0c48ad95478bb136bfc64d6e31f1611515b8b496b21d822e5ce0ada37adc9e745defe087e8678e0c18a2c8d7610</t>
  </si>
  <si>
    <t>70b5919c234d1b35ec28f4f91fe5870ba84c4b334870e291be7559264b694e2138a7b84cdeabcba3fb190b1fbf7c052b</t>
  </si>
  <si>
    <t>2c1df097389c104c30a0bdf5ee21c6ffe15900c9c03e5baa24673cd52e2b21fcfdd6e4b707329464c32bbecbedd3993d</t>
  </si>
  <si>
    <t>c589f51cca7729003c4cabe02b4d279312c7be7443bcca90a2efc567fc0c2ea4de61b5410701fdc93832cb18d4bc72e8</t>
  </si>
  <si>
    <t>b4a571b0dbb41af2dc00dacb0091540c543a74cbd695c27790a7ebb727c642b04ef3971cc071f56d63ed91833cc88940</t>
  </si>
  <si>
    <t>72cd1d08e30b2f2f37cbdc1ecd27a009d00e7e22c45a4fb4504447142f76b7dfaac74066e2c6e23f07b214c0dfa19b2c</t>
  </si>
  <si>
    <t>ec28bdff5b1bd6d8b917ccc795eda6d71cbdbcc1e4b834c2c0ede47e37aaffccf78829e64ccdcfa66b5209021469d5f7</t>
  </si>
  <si>
    <t>bdf8df48d2673ce6d086e59407b5bb73cbc88f3725234b3b21906f45a36d9df0d490d13570715a31cb6e559594f524ee</t>
  </si>
  <si>
    <t>faaa4a10aac211ee8ca873e4e678c422fc0a239a4737816ad32a13ee111b2d2918e74089a89cdbbd3d353759059bf2d1</t>
  </si>
  <si>
    <t>IBIC</t>
  </si>
  <si>
    <t>OPERADORA HOTELERA HGM CHIA S.A.S.</t>
  </si>
  <si>
    <t>577719c1485eabfb6d3bfd4be6155f24422396e2e3166f55926fd83b535758b6dde39d3025573b13ab5271b06299196d</t>
  </si>
  <si>
    <t>357eb0f2e17fb92825ec20980c0bbd054e382efdd57d148dec82c072733b3f1c7f0380addf75004cb389270764e6981e</t>
  </si>
  <si>
    <t>fb19f249bf82eb05c9444f7e4009fd2b34b0c1f188570db6b592b0ffac77df4e40685cb5e9f945f915c316ed5d056b94</t>
  </si>
  <si>
    <t>57241a51612b94f6fb3b20c0b98d57ae8a450a7aa53b305294d93424b44ff0bf82f2785992e508cd0e345ab0faa148c8</t>
  </si>
  <si>
    <t>7c22a0e83e394babe907796fda4458b882e73c0e3ed63d4158fecdcbbbcc1cd3fd9bad83f26d9df7f7971ca4693902f6</t>
  </si>
  <si>
    <t>e3e3709667d226e72a49d81aae8730c293d5d840e0b84d39a3e81ac1fd77b1fe21d1e8970742647b41f2793cb1715a89</t>
  </si>
  <si>
    <t>b74922bcc9b0e25f141ed2e201a615bdaa992c5ab24e3562137f22d50167dccee9cc19231452084ea63106c8b7be5abd</t>
  </si>
  <si>
    <t>dd060b28e46803953aa91042189e08210fbc47ee46cd1257c3dfc869dfe688d6e3b4057dd63393bb3c10223495028883</t>
  </si>
  <si>
    <t>784e65e15d8579bb0a99ebbc095f6d480bafa5957dc68f7cc60b0ccd386a95fdb8c2f40ecf35c95059a316331a111c1f</t>
  </si>
  <si>
    <t>749a0f1c7dc1f927947f5ecc825411c90a1486949383425f516bdc4f0973f18e07b8905528131382b8cc39c839749756</t>
  </si>
  <si>
    <t>c0d79e70d3d0f16f878e1bd400d52913aece5fc369feab0a01d68b1b542bf04601b280a78844aed489d2872cb7ea5cf0</t>
  </si>
  <si>
    <t>a746ae62c00f8f554430e5937c5048154d0ef7402193f936c96f9ccaf7239beeb77358dd2a8a26d4a60cceca18b41de5</t>
  </si>
  <si>
    <t>1dd277b29d5503df1ebc8391fbf0786dfe2884ea1a3c1d5ecaf440b97a055cfd3c735daed9196833176ea1f4812cf01a</t>
  </si>
  <si>
    <t>c43af8b1fba1203ae424422384d40cb8880b91ac9aca044455ad3b742dc3bc89c7a279e088299cf0caa71cc5bf9c8dec</t>
  </si>
  <si>
    <t>9929</t>
  </si>
  <si>
    <t>f32a1012fcc5dfe6bc4d7879d82e3f6df6a7109543335d86f836d5bd4dab576cf3a768b0f9145413488b3dbfaa615954</t>
  </si>
  <si>
    <t>SEBASTIAN ALVAREZ</t>
  </si>
  <si>
    <t>5b08f11167e58cf59fe8f4c6b1e74871edd2f2815aad91d473cfc1694e5b2515d6f21a700fd10cffc9b99556d00af132</t>
  </si>
  <si>
    <t>c195c303ccadca20f49adc4fde7ada14dd4beea54203c8293c72bfcf53c4aad5ffc656ac4650eb95527360d3d5384ad5</t>
  </si>
  <si>
    <t>1b642366d59c5d7b5fda8e03c36dd1add034216c77a0c3cde8ae232e215809e40bb27c1da79ba6215973eb1d8c144f33</t>
  </si>
  <si>
    <t>6cb3fa21af21b15ebb6a5cfc711411be53296f93e8a8145c5df0cafa6982f9ef385413e5d023374e6f9d6eacfef9916e</t>
  </si>
  <si>
    <t>dce65b3b3542d85d5116033aee98bd91e55d1f1a5c9132d7a91fdb145c66cd9ccd1d3be0c726b7a13f7c09b984aa2a21</t>
  </si>
  <si>
    <t>339086d6f52111bc069ba717ddbb5a378294e9723fa5f413d9e6b590f2cfe9d6a9be6c55d4ded4d0c671de750c346611</t>
  </si>
  <si>
    <t>676827e24e6e3ba7a0ec0caa1ca02fbf1f3d7cf9d1ddb40d22f0af6fc44369b5c29a4b99ffdc63b476814a0f4e3a8f1d</t>
  </si>
  <si>
    <t>dcdc5ded506262200221742ac70d7709954a358f9a55e94b5ee859c1e0e1acff6212e310b0563d91e10e7eeb1ec4b3a8</t>
  </si>
  <si>
    <t>c025802cf8e810fddaf6efc7734a484207f246d28a2412ad08a34840a97a870b5dba78d5955f1687e7154ddddb7d6d0d</t>
  </si>
  <si>
    <t>287ca3bc6ebd3a792e8e7b5953041a333774b7c11ebb5cfb75e807c7d6ba66adf4f079121a7a1c63bd7e570b245d4c47</t>
  </si>
  <si>
    <t>ccecb95c440dc110743b53925b35c1137891f8c89293fe3b2e79e7a7a59d06b2ec179e1d6b78efff539fdafc84cf56a2</t>
  </si>
  <si>
    <t>94544275894755db02eaa6fdc23e213eea18be1765b10c64b97d6da6d95698e4375400d304f4769f397e1802a0e267f0</t>
  </si>
  <si>
    <t>b135f1785756c5366193b2b55de16cd5f813cbe89a64cdeba3cf858a505f83e6779462f286f4c1e59322a235bc4b10a7</t>
  </si>
  <si>
    <t>c1a8b06d246e913be9aa8aa3db8841ff140c267751ef238290e4a3e9df166b854a5f4a01169779ad764f2405e8d37e37</t>
  </si>
  <si>
    <t>BOYACÁ SIETE DÍAS SAS</t>
  </si>
  <si>
    <t>07bb1238b55aaa7c9a9540c21eefe3448f780e8df41d8d36063565d0e1ce1d0fc79cb9a86b6546213e66db66e8b7525d</t>
  </si>
  <si>
    <t>16df78985006e705e22b3b0759798fd1b621c30645d8b8dd867a177c92f9be6e8dd974f286d21dab5f5b5132e66adc70</t>
  </si>
  <si>
    <t>68bb3514ee4d3e4e877d50e72a5c21e5c18c230dcd3671dcaceb7665b0c822bae4b7348b3d9435176e60057a42875887</t>
  </si>
  <si>
    <t>F336</t>
  </si>
  <si>
    <t>8bfdfc1c6ab7ab9d39b6f106efc47ad82d06db5b421dfd4aae0dbb4ac40e86a6d0a396d99c57a76639b41f0b7fc877a0</t>
  </si>
  <si>
    <t>FRANCY SA.LAS</t>
  </si>
  <si>
    <t>fc975a294b5732b202ad24251e28930d0fd7124dd2151dbf1ec56aaac248cbc5be45cde862ccf97895ec1447bd711710</t>
  </si>
  <si>
    <t>fc5906f672cbda1720dfbc8b70e59e452391426481385fb76681e8f0840ee20594374321aec6c35099bf7fc626a33650</t>
  </si>
  <si>
    <t>Documento equivalente - Transporte pasajeros terrestre</t>
  </si>
  <si>
    <t>44c7c254f316e91120fde76006b7a6692270a5f9c218c6cb634c9463353f62bcb261b9904de21cb4d56aac1d01abd627</t>
  </si>
  <si>
    <t>PER000120351</t>
  </si>
  <si>
    <t>AFILIADOS PALMIRA S.A</t>
  </si>
  <si>
    <t>fe9b621e2fd4800795ba4cfbea1a2b39734cffa3e44d561a0c223c72d7f5c7a9553f5b71d311b5e6c337bcdd071cdbd9</t>
  </si>
  <si>
    <t>f4e9e269b851ca0c2d113a7dbd85b464f861c9a6b6a61e7e3da5e99892486120cb8bfa3cc421f4397df5df081ac5dfcf</t>
  </si>
  <si>
    <t>DEE47007379</t>
  </si>
  <si>
    <t>2a7a864dd0c32a9c7a9f75614dbb6304e7be18a514adcf0c2c25f08aaea872c699768019b84bc3f9b930a60189ec369d</t>
  </si>
  <si>
    <t>DEE47032774</t>
  </si>
  <si>
    <t>eb14f3eb105d02d3b10ba516d1d028a272b48e82d4d78a18c15c3d8877d473d10b0bdc107c9b018d58fb7cfd62fd75e3</t>
  </si>
  <si>
    <t>e7788ae4900767eb9d9ea02c4a016eb1cdb3482bcf026c3932013b6e05b5990c635ffeb2b38f12129c87e9538b30cbda</t>
  </si>
  <si>
    <t>232c6806dcd7373304eed9b717858abbcada3e0a0b82c55891b4e9f9803a12d1da7d8f11e08c5a992f1d1fa1c8cd6a3d</t>
  </si>
  <si>
    <t>NCM</t>
  </si>
  <si>
    <t>130f2a583243089ca76e8dfa0309732ab4d0dbb246d9c1f01488470cad410497b8ef10e2c80b128e4d8d9c006a42d576</t>
  </si>
  <si>
    <t>PES</t>
  </si>
  <si>
    <t>GRUPO EMPRESARIAL GUEVARA JARAMILLO SAS</t>
  </si>
  <si>
    <t>d7579665076e6b88a027f51aed94e030d1ba67f80087cc40bfb588768cfc54f6d352d270eb5679e8868a2c8596e7f455</t>
  </si>
  <si>
    <t>REFRITECH S.A.S.</t>
  </si>
  <si>
    <t>7645b3f0a2e91a5905ebe201ab1905312afe9c68acc14226f2dcce11178d4676b4429f1ed360b1a62d7438222038f0bb</t>
  </si>
  <si>
    <t>abf51a99bcbcb9fcb60514923b340a11c7b9b713a06bc315dad71363aad2424c0c4265bd10638ada217d8377b50d7a9a</t>
  </si>
  <si>
    <t>NCP</t>
  </si>
  <si>
    <t>bdd5ca0ddae82a6f9e79d9f7a5b8fbe4e5b7e66623568e9a8ad34d3199b4f068e3bf44ab7bfc838e3f9f9422df1a09b9</t>
  </si>
  <si>
    <t>c12bb3afcc1fe16008b28312485e58eab23368585847f5c19abdaa5aa5780cd166245b8a080c726904a9d30fb5ef3494</t>
  </si>
  <si>
    <t>422351e3f0d83b4352673b902a5bf74cfc6c2f1a510f6f773b4015f92295a1625cb2beab8266b1449f860172635162f1</t>
  </si>
  <si>
    <t>424f1ebae70d9484e0bba21c824dde733aec19368d719897f55a5d87f5f6a3fabbc50934b6fda23d3b6350d17831bdc3</t>
  </si>
  <si>
    <t>41f89add3587f68099d903e9fe76e1d64449a01df6066fc95ecea643b4020e2cf774fd9940449e5ed85209e5fa0fe6fd</t>
  </si>
  <si>
    <t>f62f7e32a1dc9c3465073b734af0f6539a703277a13324bad5efe8c6a0900328b152fa298aad4346a3e652137248e137</t>
  </si>
  <si>
    <t>c7a16181b185a107f11ab2cacaa7c1cb4e282f000bf29a88d5662d07aefcf1de569440d08a4f0cee6d805759b53b1594</t>
  </si>
  <si>
    <t>e7bbdbbb3acd503786d5c2da1244ea0892d2e2f72fabd054cb2db5d9369a22d7c07f4f7ab8c59daab0fc94ca869e8e6c</t>
  </si>
  <si>
    <t>492a8f4d2c3af9722df648829603707f88547e7acc35ba255936c812976be39f18bdb5dfe7e670039be8d7c98251fcdb</t>
  </si>
  <si>
    <t>60dc797983535ef904ff45827114b967e01684af3e8a1976070da23c90f0d77bcd640a32c290ca3dab44fd2cf206f1bc</t>
  </si>
  <si>
    <t>5e3be5e9ce16f0f0a31083aabbc1787a709a0d0d7ccd1666d66687eb1c317a7116baefce9d94ef028ef5520e0a0c9611</t>
  </si>
  <si>
    <t>4a977befcc9b16a64efc1f6671918003642068a9ddf5f58175dac63096c162050432d35d27dbe0d1fb55b54af5c188f7</t>
  </si>
  <si>
    <t>35e125cb3b682562285d5ee954656822a4318c68bdf74db7020c6593f63dae04146a0966d2e37cbddcbeef7110e55504</t>
  </si>
  <si>
    <t>MGUA</t>
  </si>
  <si>
    <t>03b58d58b25cc3bcf1d66b253451e0e2efd131928596471dc819e11dbf0e71c09c5f4551a13c5a34ecf2e16b109243f6</t>
  </si>
  <si>
    <t>389a04d119c44b7738d59813b104ce1074903d3a0f5c394349bfa2713153c179c1e3fb419a233263206526628e9c2963</t>
  </si>
  <si>
    <t>b83a14c9bb48d23a9d40d008ca103c4673e3c4fbec050a9a6ae0a85b6e5c28ef12845f4550971448e337ca19de13f0b8</t>
  </si>
  <si>
    <t>NC2161</t>
  </si>
  <si>
    <t>c27e6ce259c5feefc56778083baceb594e04d2c3eb0e26aa7f4cf01bc92c4305731c8ed844c48f9a47a17a9d67ea615d</t>
  </si>
  <si>
    <t>4cc5f7667377d3fb128032f20e8c4d8c4177e38df71d1a543b8ba14001a324133369b29599a433f257b61b48bd6a43a3</t>
  </si>
  <si>
    <t>NC2162</t>
  </si>
  <si>
    <t>e70328413f650d42729f352ce9463085a83f399a3f71cd3681ccb4895a6d08a6635ea12b6591d2114ba58884e918edd7</t>
  </si>
  <si>
    <t>FEO</t>
  </si>
  <si>
    <t>Cafe Le Gris S.A.S</t>
  </si>
  <si>
    <t>59b292333829e20ca8605e0e9914a29de1b28717b2102b6c4038b6e9c393a2b39e6e782589b70ff99c850f2b334ce8f8</t>
  </si>
  <si>
    <t>8b0cbf29bb170a11430b76ae43c959c13d70c34a48f00b02aca15569a40b9994f2ec10d0d9bbb8e9b02a60c65b54a5ad</t>
  </si>
  <si>
    <t>e51159eb16cb340da5efe2976c627c6157ae265a5a7944ea61f17fb479d4b3c3a7afc70e70a236ae0170692fb8e8ecd1</t>
  </si>
  <si>
    <t>2d4816a6fb65ec71c47b12f383a29a0da601cc62117fc42e50aa7511620d2a74bdb5e6772d29591297ddd91657ad9d5e</t>
  </si>
  <si>
    <t>650d926d8cab3e2e4f7c537e12b94dda0e16fc553c9c0158030597b1fdc6d66efbae31aac4692814c337c635093af9bd</t>
  </si>
  <si>
    <t>5860cf465667ae1e3ddb3f50c079a6fd93ba82709c3d6e66f46d5e9ad8150106060f46b33b9fa54d2e33a2c17c0aff20</t>
  </si>
  <si>
    <t>57954137512ffc452441f1d70d729ce8a68e37b6db0d65427431f7bd942bafc24314b314c0764017df5d8b091f78437d</t>
  </si>
  <si>
    <t>06d8fae9e0d413895b628f2e21485a7450b1732eed5e8ae092deb887429588c6795581d2ef6b1cb9bccbf31f7ec62232</t>
  </si>
  <si>
    <t>9901</t>
  </si>
  <si>
    <t>8dde015c14dee47342f48f1fc9a3caa7ef2a63c5835b6c98753d4261e73cc800c07bfae28b3c9e4e0838d2e811fb6669</t>
  </si>
  <si>
    <t>cd705407bb019701f05324f7a339bf10d958da237a58bcdbd6d2bd4b5f9dcabf7bf0287ce3131ff875e1e098ea9ad733</t>
  </si>
  <si>
    <t>c44f3d804a90cc7169f7b99a5cc62d35ec099678257c89e70fd7fad0bc1874c7272b720d9227fe827110dede8c609972</t>
  </si>
  <si>
    <t>3eb98715e9d9223456f29883672c5bdacc8c21c62c9f734bd11cb277b2c1aafe02e0026e5735d4c582093934157a26f0</t>
  </si>
  <si>
    <t>5f822f8a52b3a2b94e371c45399bd04a5566cad4103c74d0e5d612e1ebc5582db2f0e5ab740c12be01acd5ffba1cb87c</t>
  </si>
  <si>
    <t>GESCOUNT S.A.S.</t>
  </si>
  <si>
    <t>28de0121b7b3071166b416933165751558edfb3b830c29cfbf17f11859a672fe157e3720261b477be22f315bc9191e6c</t>
  </si>
  <si>
    <t>526ee4e2abb1c6a023cd8a926b1c34d7adb3668558eedab4fc9ed17dc11bc060f45442711f095d2eac94a45d566782a6</t>
  </si>
  <si>
    <t>FEEX</t>
  </si>
  <si>
    <t>VIAJES IMPERIAL SAS</t>
  </si>
  <si>
    <t>063cef0397b5da43aa13ecc1701c375ce57a9a9a53a3a203a2bd25a5b1c7b6871ec60a938b4fa7cad53ee6d0c6c045fe</t>
  </si>
  <si>
    <t>4add09bda98f00036e5f511016617d12e3316b523c44336a38be8f1a5a3ed86d14665e85f4293b2ce51e3e2e2c2f476c</t>
  </si>
  <si>
    <t>31151b0aa97f5868926e099f0a08b328cccf01c05b7921cc6d7ed06effe60b15f7ffdc2877264397e8c6b036ea09a8f3</t>
  </si>
  <si>
    <t>6f232a955279c4cd5839431158d24dddcc45a8c8026ec0b96eccd258fde5a057f840fcfe6feafde61014f06cdaa1df9d</t>
  </si>
  <si>
    <t>25d1507ad696925426bf5993fb8e81fefb0db1863f05b381e52edc9bf96892e56641b61811dd810575e5ddbc6cae966b</t>
  </si>
  <si>
    <t>7de61db200534dda4c22532da44275ed44fa7186fd774c9ebfc2a628031472170058b34d7e1d135c8272568717df1c54</t>
  </si>
  <si>
    <t>G222</t>
  </si>
  <si>
    <t>24f35945cfd0c020e54fc19eafdf006c950161157b7ccb7e8e7a8ef1e99d10ffc40746d0fd15bafdf1fc78cd11a4a921</t>
  </si>
  <si>
    <t>CHIA</t>
  </si>
  <si>
    <t>LE CABRERA  SOCIEDAD POR ACCIONES SIMPLIFICADA</t>
  </si>
  <si>
    <t>b3d700f6020b89191ac6d94c69dd8c33cdfc8b69320696836e566873af80f8ed50cbbca11559b664e5c833c8aed47ca1</t>
  </si>
  <si>
    <t>750077e12646ed1a4b783fac2195107d3bb9d5508772378006d009edb02cc50b7e1e8672ba9cdd4138d4f6c9ade4629c</t>
  </si>
  <si>
    <t>eb918a34619db49f5a64266966cf82b8144cd8794d0c814fc57a01e3b8b406dd66df3859f5c735f171af1439ab89ac9a</t>
  </si>
  <si>
    <t>30bfca4a3b5cfbb625144b9625665808cda648b749eb15c6c81f603da47493617d2797f1fdb21e7f12582f66d21c9b63</t>
  </si>
  <si>
    <t>aa9d859df490006968f03f4ee45eac1570e41788528b03dcb3228b4e1284632f0731e14fc6332c84b2e491721e7474fd</t>
  </si>
  <si>
    <t>16f204af4cd6b4492cf72cd307e35030280311e7b57b3c5df2455ec382ab522df8813138a23e8bf665d868c9ef7610f9</t>
  </si>
  <si>
    <t>d54d59d8e173224e4d5764a4581c9d4eb3e4d7a839563e86b8bb2cab946d5d0e0c5e8088ff54ecdce568e22f91a3f220</t>
  </si>
  <si>
    <t>18ac9ee5f3aa404cc8a059ef863b6dc794e6efbac298368645669c208a0f8eab3a495287dd9e010017171b8c5d4b3849</t>
  </si>
  <si>
    <t>5cab5007906a5596f9cf7a8b5efd55e4585b470cc5719c32c7e3f7abeccccf3d929ce4efc0990d85aac59d4016bd4459</t>
  </si>
  <si>
    <t>a9d6b949185541c69ba0055d37647626ec8f035d86469ebb1425628b861b0786143b3d6a863d8d913f382b020750da91</t>
  </si>
  <si>
    <t>9996ebc88d6d15a462a1ba7257bd4bdf5921e80be8c3e9da5738f12c040ba1272777bd40fb46ac33b6c72bcf2fb5e5b1</t>
  </si>
  <si>
    <t>ef4bcc89fcb447156fb4dd5cc5dba64cfe24b2893dcf107e6703dd6f57fdd3c2880084b3aa2bab3111a31316d7011be0</t>
  </si>
  <si>
    <t>417d02607c81b1fb4616f37924ad9862504db3f207cb1a8f967366d43b1c97b069584561ad4f80e203c6a8a10c64b5c4</t>
  </si>
  <si>
    <t>5bac24766fd2e7e0e6f62e14527a9b16324bfbb2294115df7a2e43352b8f68fdb34a03ffcba1f23659db857e4980cd95</t>
  </si>
  <si>
    <t>714c4c836cce68da523980a31189b4fbdfa49001cd3cfdb2a5e1ebcfe2e28346c846bf3a4291953554bc7a4c29ec7cf1</t>
  </si>
  <si>
    <t>996e1d4d80cc6d6ffb4c51790d2d6c07e4b2394811f2eff25a0fc12af0630af3ac39e538083656607dd02986aa730fae</t>
  </si>
  <si>
    <t>05</t>
  </si>
  <si>
    <t>SUBVALLE S.A.S.</t>
  </si>
  <si>
    <t>20dadc84e3be576a536f0bd40f150fb7b51e209127dd0b0b3f7395ad7b0408b33c5bc611d5eedb5a491a73bc9ea01f48</t>
  </si>
  <si>
    <t>003391f3a5b5c699442577ab3329c173093ade17579dad74049f113462a01634b429216a2b3c70d8cc76eebbf3c16d44</t>
  </si>
  <si>
    <t>0344845f6fe48bec4bb2bc4256b07796859a738991614dd051ff0bc1e02cad9655c0619f21c30638c75bf4d2d066bf81</t>
  </si>
  <si>
    <t>33522c9f45dc58adf11b000d1868e8a8086109e96115ca71c19d17d2161697cd668adbd71bc7ea8e849242fb3c4f8633</t>
  </si>
  <si>
    <t>32cd179c1b3447ba8a1d867eca8455db63dfc4dd2474a4338f6cdd5767da1fc20cffcc3d11a7702c300f532dc48895de</t>
  </si>
  <si>
    <t>297c922a31061aca03e52eb4b5c6b0c3c9f91050ef83d0efbc6c5914f90e2c6b77b30c62eea54e832ae3d41040a7855b</t>
  </si>
  <si>
    <t>f233830852b3db728df6601b02b9b3fe32b6418838e39a29d47e5c291c5b4bbc1ec33e5ac51bdfa209fc94d574968f2d</t>
  </si>
  <si>
    <t>3cba22c6b4bd5ba99251c6e7cbed82266d31fc5d5e12012aff35a301aadc2f75fae7306212e1b1676f55b95a8de1f443</t>
  </si>
  <si>
    <t>54df609d3cc09828759345f661b0eae245b4b1e319765cd5f1212ee3f3789196deff5e7bfb7e4d77d52123403a282a19</t>
  </si>
  <si>
    <t>bdd341547f788db67d26bc0f63ff99c9d95d0503e01a83a229a16aa55567397880521e6e13f1b6f67ff87f93aa58bdd5</t>
  </si>
  <si>
    <t>f61dff3251a402af76dd620a44738b7ba3016406f5de14ca44b834aee88c9ac72165b93400c325ee094dd1747eb57547</t>
  </si>
  <si>
    <t>971d8d5e6f7d8cd898f26eacfeb3beb5fece44aa0e0a64189932e6a2475593023055e2311556d823f7f70398893f9fca</t>
  </si>
  <si>
    <t>G2I5</t>
  </si>
  <si>
    <t>639aa214f0f21d1086d6a7a6b82f2caf43af1a8324761f8caf1475a45c5b036cf75d47d266685f3e56ef6d3bf49718ab</t>
  </si>
  <si>
    <t>9e44f41f70842ce429a174ffbd96f07b165619916aa7ad24270e31f0368b94b6d35d5a244bbe799177272df68f833e5a</t>
  </si>
  <si>
    <t>b5e80323e2fa0b24441faefdb556d2c91963cfda1a323fcdccf4f10544fcad4c02e52a97478f45bff3dd075ec6aafe5c</t>
  </si>
  <si>
    <t>385F</t>
  </si>
  <si>
    <t>cb37b3987e987b7dfef191d02f995e72607c238bd38657df883f0120b39d8c1f7d96fb57af4fe108ed16e736bf009f3d</t>
  </si>
  <si>
    <t>57a71d05e19bd39bbd557c101aa0843cb32425e0bf6131564da6c030fdecdccabbac66d0b06525c6f096de97daefb864</t>
  </si>
  <si>
    <t>279d032815d049be7c61cd6c7cbb47acb590e3dc2c63fd42a389f155da017600f459209a0b4e80b17c7fbc97731390c1</t>
  </si>
  <si>
    <t>26ad90397bcd7f6e165b85afe3c1139523c6ffd0bcc9c6e00e017aaf1bf5249260cf35be5959e1420ef60b1f774526f2</t>
  </si>
  <si>
    <t>8ca7993c5e64f2d3c3155e0a6917a82dd97e8befbc8ffac3b6b98d3e8086008cacdb01a19964441236a7fd56e3f34e3d</t>
  </si>
  <si>
    <t>8dd96f9887b68f171f38f6fbc9722ba5e088f66198690ada5ce41268b4488e0f75ed43f710790aaf139ba3891ca70078</t>
  </si>
  <si>
    <t>f32a85f278233075168dd00ec0d913f56ed530773d27785664462589eebdb51264258272b549fe24e191139181823d94</t>
  </si>
  <si>
    <t>c3586ae03d7be48a091bd41d3e37bfcbc0d27833d9248a613cf279d160b5939c5691385b22ea9add63b88b3ffb325f5f</t>
  </si>
  <si>
    <t>6abd1f8bed396bf421e6f89329f48907332cf748f053900c0f278c03d8a1869c3b62338c24e31a2670c1ac428a9c934f</t>
  </si>
  <si>
    <t>5f7fa80bbb16153cba8bc2487a9508a8648e0c8675505d73b4124740962a4739f3b01a63a2980fcebc214bf65f7e5592</t>
  </si>
  <si>
    <t>19b8cebef573ef120b4f060a481c28ab5fba9c236bb3a9230c00d3574076a8b54bfbbb7e1beed6d9f83ad23302129332</t>
  </si>
  <si>
    <t>6e279ff395ab5f732f52aa2614637e2d2ec3a5a277feefc2fc02de8d9f5531a679b24fa942f9d2b5a2c5059293689bc8</t>
  </si>
  <si>
    <t>8007a5386f4f01357a2802f238bac872ad29134e9b9bb3d63c95f537e160805d44e655e6fdd6eb177993d17afdfe19f2</t>
  </si>
  <si>
    <t>b51ed7da32210d196bde372be609c2b3d35a2389d802be541bc0a25df2ee1ecb17a12341b74450a1d23bf474bdee0514</t>
  </si>
  <si>
    <t>a2279fb371bbb9ad3fdfbc889b7fe2d2d828c596935d643041972da867b6b7646ea7756bd821f77db6f3e2836ce57907</t>
  </si>
  <si>
    <t>5bc625198a7289390e441aa7fe808b36aff467fb3efc665aba30efb53ad3010ab7f8b65fc6a4e04f9cd45a2c9a423ce1</t>
  </si>
  <si>
    <t>c311885542e77a9cac5165151f856c9838d40341cc2819247b1b386e23b72b38c7eb1d70f0c232ee967af537abacf250</t>
  </si>
  <si>
    <t>961aa6d39fccd803baf9d6a562ef1b03a93dd40397f267a8c01dbecd5c424c03b9d33367af56c5a6becf0d658771ef09</t>
  </si>
  <si>
    <t>ca0e026473a98aecc76fc9fe24e0261a66bd11998ff124833a7a848d5f0247828f4ffb75b65959956b3948f7ad72571f</t>
  </si>
  <si>
    <t>c5a679e9095375f0f004f90c4175aeadb26b6342bd867eec4c5b52b5a3dfe213022f082513684a6e9270acd84ea02e6e</t>
  </si>
  <si>
    <t>9dbd5436b63abe2f908c92b16557778cd549bffb47437e18ad06a1acbf9de0400ddbd1efc50c0faf6d8f492c9cde0e40</t>
  </si>
  <si>
    <t>2fce6c1ed1252ab3215474e3729fc6a6408facb0cd87e0f4b3c785f1c344f7da35b424a7de5c66ca75a30097bcb85385</t>
  </si>
  <si>
    <t>6d8eed8c6a496f82d98a9745106cd8c04c79bbee5791daf5bdcdc93ac6a1b3d6101f26aa2ccaac2f9623601fb1ff428c</t>
  </si>
  <si>
    <t>006d5af56d3c885e2d02b61865c74a473e884cc243e38e42621340b66603650cd7739b946a6a4ab4fedc18bdbd5dc9a8</t>
  </si>
  <si>
    <t>8639e386f4f870e633ec280472bab7df674f6589ccf50a3f63e8e0b5d5befe75effe5bf4c77c053604a62c5321c47d95</t>
  </si>
  <si>
    <t>d71584c4a0a87f8573d27aa3bfa954ed0918dabe270343a19f04e3dc794452ea300fb42e693647d39a691050c35e9855</t>
  </si>
  <si>
    <t>b2858cdda96188942a5ca0e3f9181cd1e53357da3ea249ed733486d3678020af1ef53c268d0aee9c05bc6d2d4897dfa8</t>
  </si>
  <si>
    <t>faa8b60d3ba4f88a834c13a418a4c9c57041a35c9608c2d714d83e913bf27527db0c4c7c0f75efa058c07d334e9da315</t>
  </si>
  <si>
    <t>847247adefd2b8065d54dc23bfe83aef9966596fb9d727069b02ccb6d70c2d080663638ad265b18a2f49c7055e89473b</t>
  </si>
  <si>
    <t>88993192038ba3b9fd06e0b6e394412f4c665f24ade54865d77dbd2769ed874b23789ef1175956341af478327f2ee955</t>
  </si>
  <si>
    <t>a0a4dee0525a163197de1cb97cccd4c606e80b9b9b7d9ea1fa58f6d0860d0558356ecf4c520acbc7f409e928ace665c7</t>
  </si>
  <si>
    <t>d4bb7573dcf94e16d4820ac4f7cbcdc9622e7f7941dd9a3e5c436da6cac39406a9b75bd3bf81b9e3adfb75f4abd95aa2</t>
  </si>
  <si>
    <t>f332e3c04d10170325711d5c6dd3be628e31f1cde679abee929c467065b09224ce4fd6f0b59c5a348251c537725d5616</t>
  </si>
  <si>
    <t>32f6b2baccd6a74c24479114ff8255d1123b0ac4300febe1ac417c45619b9695fcca01cd0711e4169f06d952b4f339f5</t>
  </si>
  <si>
    <t>2b37b6953fa69a7311bd6061bb696580ff34ae6729d7d65b4e6145ef5999cb072c137013f29ac8b856ec5e4c95c8d3a8</t>
  </si>
  <si>
    <t>f7331ef862434dcd47c44b5da8d5013903509d6cc3c965c04f8a38e65c130a1d0af36e4ad7f3eda5ec59c844f6945fda</t>
  </si>
  <si>
    <t>d01328108db63452b6f30d7f268250d6c2031a8352034303000ba968d586b2e25ff816795d19c7fc6e3155307cc7b123</t>
  </si>
  <si>
    <t>1cc29ec0bd571b8ff979a950553dd5f45ecf78fe00ccd30e87bca121fc18e5f3fa69fcce1b9bdfc226a7680045f787ce</t>
  </si>
  <si>
    <t>ALVR</t>
  </si>
  <si>
    <t>PAEZ TORRES ALVARO</t>
  </si>
  <si>
    <t>3947f6929ac19e1d4c8364e168a25e04390fd178e92545bc82e1c432bcf2ef0a9c382aa3fb6d393241790e4ca710e397</t>
  </si>
  <si>
    <t>8bb91f051bc097fe6840beff7f3c0eba02563f887a3e861efa376a406c7ae7f3ad9efdaf4e347ebba089a0f4ecd178e2</t>
  </si>
  <si>
    <t>GLU</t>
  </si>
  <si>
    <t>GRUPO LUGU S.A.S.</t>
  </si>
  <si>
    <t>c7c26dc0dbd28cc157e9944454b23323d98ca77935e457dfe18a46429bc0d14514e3f3c877b07dac0596aeb86bc6bfb4</t>
  </si>
  <si>
    <t>49294ad18c554639bc0a65c60514aec55b5ecb1b6ae4c8db8a955c03e7d6b741ad2b7c404912c6b4bce27c2a75b9bb03</t>
  </si>
  <si>
    <t>bb402e711bfeca2b7c8378283807266d33b6cbc651a0b98f04d4c9bdb560fd796c693c3d2f43c571e4b11de15bf406b6</t>
  </si>
  <si>
    <t>64f6169adcea9c248406878efe3ed5ab27c194ee3672608512c05ebeeeec3889716c0caacca61b13fbd6c6bb9f1e7892</t>
  </si>
  <si>
    <t>b4df50e5835b249bcb72a6b28b0057452c06ef4adae1afd458856d7a13c1c90106fa7638023bea8505d6f2c93510c02a</t>
  </si>
  <si>
    <t>2ce93d4a23a0a70244ea6d63c8b8ac9f3c69103654255cc782afa9941839ac543d44bbddfcf0ff94bc0cd5e87caeacf4</t>
  </si>
  <si>
    <t>4e6b6d67997fdae2b030d0e2515c86e1f760abce752e2d0d5d206270b74ed5d99a0c38990248f7991f3acc14ba85d001</t>
  </si>
  <si>
    <t>9a25c252fcee00cbb0683dad1243f8fdee999a84dbb58e77b7ba0940540e0fa4162168809b49d45edca6f61be4712ac1</t>
  </si>
  <si>
    <t>SNA</t>
  </si>
  <si>
    <t>ESTADERO Y ASADOS DOÑA ROSA S . A . S</t>
  </si>
  <si>
    <t>12c764021c96fd139db03882997d457efa459e5021ae940c7a111792fb4bca670489452f9659001c34b0b639fb6f64f4</t>
  </si>
  <si>
    <t>592f7589c37c7efc3f0e856e2ec2555d393ccc2af2a7fa43aef589cd5b5b7cfd9e670286a62a6c49696125e6f382de72</t>
  </si>
  <si>
    <t>fef68ee2aba5f4904b1aa8208696a4872557645cff9b119d057b7ba5b65e02d7206efaffce45390ce597169779071a04</t>
  </si>
  <si>
    <t>0a4261be8d07aa6d67ce12c567800f684ea83302f28007736913624e718b4e499269ac2f560b36f376a923eeb5633e7e</t>
  </si>
  <si>
    <t>376fcdc805d00c3592ede08068c8815d9869046e46d436c70ba539460ae1415125b532c9349ca235e5d5a7504d536530</t>
  </si>
  <si>
    <t>8e03c97c723bca2a74ec58582fa115f0c88a5d6de790ef69d4bedbee09230801c4e03144528aac97d7d004109baec77a</t>
  </si>
  <si>
    <t>PLANTA DE EXTINTORES EL BOMBERO LTDA</t>
  </si>
  <si>
    <t>6196bc1aae644ead16556dc76983f86f74c7cd936563723565e1a4c9a8deb477cb4e98105d1c65fc0587882a1c6af051</t>
  </si>
  <si>
    <t>f95e5273ee216cad49e1abfdc1652b5ab154cbcce174b4050ce4204fd038a6af5752a286b29003d72fa0ca7fc6115f38</t>
  </si>
  <si>
    <t>d207c8c7b2dcc3025706c9b059892890dd1dfb78e8f6124399a2a8bafad061f0bb5ea22d94af2c59c210dc0da695b088</t>
  </si>
  <si>
    <t>d1104b8424049515228a14519c8ef25ef2ad3b75233a24fe27284c225e7a957c7e850972207719092da60bcbaefaca3c</t>
  </si>
  <si>
    <t>48d5d701ba21614a4ef1e6a1dfb933bb8973991da9dc9644344b1e8a90cdf016f2783e4903771b2faf018c696fe55456</t>
  </si>
  <si>
    <t>NC09</t>
  </si>
  <si>
    <t>a3e15da9d45dbecacd7c41abbad96a1b4e07f274c58a13dd88fd7870a77f65b8b637d883aaac9c698a70855bed93db35</t>
  </si>
  <si>
    <t>f62a690ed7cc8be7c2387ad2576e02b84fc58f2ed4c22c297ebc78a1c3d7e43350a3f42d82f1b3b7095b29b15734c8fb</t>
  </si>
  <si>
    <t>9e3e9ddf86df721b361136844b5ead7a2607df0bb0957a3bc555be248c53ec037548a7fc38752561322702dd41c704ef</t>
  </si>
  <si>
    <t>ae92fd8fa4f3b908cdcf8b37f2fb94ff45c0f7b2b2e325b211617b51dc431ef3e8c17ecefef2ead57bdbf6d5ea0ae6a7</t>
  </si>
  <si>
    <t>ae37a363744f26355abb6f5462aa7c79c5417921d7daac8b5fe71f4a090b26592b8ba61b998aa0e79e7991525e8a0906</t>
  </si>
  <si>
    <t>d0ae8f17d62d7dd3964b142099fe488b9698074f1735e0b6c4c0403766b4428df4d760a7220d60ee3156617e362cd00e</t>
  </si>
  <si>
    <t>85b9efd79a7d16bc87678650dc9b04b89db4dc20a443a5346e382e700a370da242f267e699ee30ca82456fbdca0c3fab</t>
  </si>
  <si>
    <t>9b8db1852f4acc10d8f3f0421fe39852edf48405b5474d0e6fd08da5e8ab3e7844ab303df5f477ee26e693c8d3210f7c</t>
  </si>
  <si>
    <t>b9f218c387fe708543fc60467ed56a7f18e8e8f49f13a7c62d0d8de884678848aa35fe41d275f9d7fd05f45d9f72626a</t>
  </si>
  <si>
    <t>3ce5e7f40b75d349d23b7d058748625614c48973831c05e32d2e2bcf3291899a7286f5535bec09ec50ea347f8e6867f3</t>
  </si>
  <si>
    <t>4eeab3512df83dd4760fada4ceac3dbd33a95848843e212060ba55b6707a116cad7eca4e0d7f8cc924c29b0aa3295145</t>
  </si>
  <si>
    <t>79cdb640b38905a8dc6e3f2ead364d8e0ad67db6ac378715d9b3f8645fbe21faf9a58abd9e3ec0fd06e88f7b2419dcff</t>
  </si>
  <si>
    <t>71229bab7eb84f79a14977a1f9ea9c3b7407f57eb4f4a1b45bc1e8d0831b678bc86ad8b6d1fef07ceb81a44d63cccd6e</t>
  </si>
  <si>
    <t>aa7879efe2bfe8071dd9312a46117a1cd7b8b8c21807622eb56142bb3ed14b32f8c951a2fa946537fef1268442e9ab8c</t>
  </si>
  <si>
    <t>PERU SUPERIOR S.A.S</t>
  </si>
  <si>
    <t>6f0442221dae85e5a0b18ff143729dc2db6c5fb6bdb636f243132cb4e530cdb2af83b12ecd91ac507bcb74a843351524</t>
  </si>
  <si>
    <t>a26206972d25fe7432679cd6e7df63f15064c11e1e51c7ae9c605a43bfe6e496785029c17c000b1cde467c0cb2edbe9a</t>
  </si>
  <si>
    <t>bf2c284445550c76043f727a54a4660e5c4865bdd2b5448210cfc5d6035cf34e8f2a55a31e9312cf9768e282508b3995</t>
  </si>
  <si>
    <t>045746a337d0020c1b000632e1a30490d14a9fe5ac88876eb2a88163b87f8096c2c5cd131d8eaeb15753c19c2421dcae</t>
  </si>
  <si>
    <t>a460f488e1a663e2817e21b8eebecab86d8ebb3a9d62185f6fb881f0106407ad2b3fdf6a4cd0095e63912815ccbb965e</t>
  </si>
  <si>
    <t>6fd9fb7614c322f2163b53e600346150cc7339e21c6a08f1aa5134e8313d733167af4ce54f8501842eb998ef2698b940</t>
  </si>
  <si>
    <t>ddaea7d73225b9504637b25b9accc25b5515531517b75ba00c40f7f723e8a3af1eb721d0c45f1e91cb01237ce3afc875</t>
  </si>
  <si>
    <t>cc76d7b6bd4b45485686fa18e57f32ca18000f25c5efc3180c5ac53e943cc644ca76c3cc0d9defc6a8ea251df4de343b</t>
  </si>
  <si>
    <t>1128a9c1a6d4ba6f8cf6140cde5cab2e0d52046275aea5224a68b9decad2050700cddaed52b3ddae6567392f33066e2a</t>
  </si>
  <si>
    <t>1c954fb063ec02092960a97985a460633c83e596860d9235b91bdd586df89e97f84552ff36e4cc7d0820d54f00dcc56d</t>
  </si>
  <si>
    <t>4a9e1a5785641daf3e4e85980a40052c092f033aaf8e8f5e18d6716295498dfa7c52f9b2ff10ef5dd61ee046284ef9ee</t>
  </si>
  <si>
    <t>1a7592ab843c820f64b7493649fb72c21f42bef7f95d3596b610bb6f0c18a9eb84676ff3a2e7cc71a028e3a5c8cffcb6</t>
  </si>
  <si>
    <t>3792b0e40c350329acbb87faf9be94869978d7440f1cf8c652bff0cd3f7b8705ff776e137ae2f551d2b595cdeafee024</t>
  </si>
  <si>
    <t>df3af89263f61985922d0e08aa18caf2014f3791aed6cd626c86dd88694836799645e69f768b6cf95dea16d10663a2fa</t>
  </si>
  <si>
    <t>d78dc28f8f2a7176d0b0c9567850032540ff725b0b109e3b2223f5d3daa68248355c3fb864798526eb5c2523547a35ad</t>
  </si>
  <si>
    <t>2a5083fb180828b9027e7d2bc3c2638cec5258efd2fa4a07da8fa96ea106249f6926ddd28b148be7d32d2c8d15cca79d</t>
  </si>
  <si>
    <t>7532a19f9f2dae1aa0fdbed49175922122548ba7b15e32b9d72280004620d57c8372da6be171a01a608c90bff66f0138</t>
  </si>
  <si>
    <t>f216e522d95b6d0be43af34a20b0480e9c2a190f2bdabf9f8428b63b881652eeac21f12ecbb6e16300aa6b2353a6726b</t>
  </si>
  <si>
    <t>acc7d5f844d66e9be14adad38e3c7ffb361786fe434ea1d11e198ecbc500136aa99360b646b5ddec1107c95a47f78ba9</t>
  </si>
  <si>
    <t>cfc12735217c2d6cffebb306c553911fe451e871994e145d1923efb4803026eb6df31d3850d0be0df3e3dfbadd6274bc</t>
  </si>
  <si>
    <t>a0d52fdea22e4e5f74fff5b03ab7caab6f939997d297d0838e5465944c22e9c9529054fc357d1a708fffa8af364a06c3</t>
  </si>
  <si>
    <t>b60c3253f000b6b7452e26d394e1ec3427009b59de407013419c357fd2272dc8772e9548f956274f51a55eab21a102b6</t>
  </si>
  <si>
    <t>fce84e45add6831980a96cb61c564904372ffda393c355c5d5e91092885f1ff56cdab761d64fb608bb0037684d317070</t>
  </si>
  <si>
    <t>P3F</t>
  </si>
  <si>
    <t>ALTTOS S.A.S.</t>
  </si>
  <si>
    <t>327815625b97216484e908f3f19e0b31a63576e8d680c852db66bdcbd38e91947d94e47102325b89dd2cbbe6b2daae3c</t>
  </si>
  <si>
    <t>13ceca1afc2f0f432178e0eb970fe7e422740d9e518a35eb4c3225c3218c8dcfe90f19a0e9c0b576ec24f982e3f9c984</t>
  </si>
  <si>
    <t>0397e40c336ead23ba3e355eb42e2a9565db008b3122b285824061bded0f243e27f71c4fd74fcd5a8d51bc1225b74955</t>
  </si>
  <si>
    <t>075030f2f50900713d6fc4f57f4c88de0d1f9b2cf6294976316417424442304c98da913e3707d422ef153c3a27a4282b</t>
  </si>
  <si>
    <t>b21a05b5f8ddf0eac167a83f86ba01e81239bd8729e0331368cee6785a9b21a8cdf986788cce4340bcb5aa9a6c151961</t>
  </si>
  <si>
    <t>17aa3a7486aba8391f9db275906e9cf9774c141903d76381e010ea1ac93849b37b5a95f31ea9763374c5fb6b0b0f3c6b</t>
  </si>
  <si>
    <t>4646ddb9d53a209bb633ec3df2d107c9749688d11a682ac7bcc2e57803de4769cee7feb9973a2821734d412f3e6b8c10</t>
  </si>
  <si>
    <t>4a2390c245525e4dfbdc1f8f00ee7282673a160cafb531e229a656a3466b9acb561f9a394a823ef49ff99e1f0ebbd9de</t>
  </si>
  <si>
    <t>756ac27c1cee39f3a5aa54e9421692b1e3e716ee1d46a05c9511c3333596ec1c1559e1e3a938758eb93e864726df76b9</t>
  </si>
  <si>
    <t>30dfcd9aace244cb54b8f05433142377b19e2b33c1211c4616f4545f52f2fb08c6186db345461eb60ee20215ab765c37</t>
  </si>
  <si>
    <t>295cd16b80bb234bc722410255c1bf77b4c8fc35413834c1e8a638d0ecd4145933260556a72664cf17c9addf68ada399</t>
  </si>
  <si>
    <t>7618432b26b6898a51cf1812bf498d14dccc8b4b82a2444eecb1e7719c5fc2cdb91fbae065c97497ae8efd54a8eff966</t>
  </si>
  <si>
    <t>ecd593add5edb21fddce2f4e61712997f93a210d42d05756db25b85cda92a323958d7e6675d4819f51b444e323d2f344</t>
  </si>
  <si>
    <t>a71675ed733abf3f06b3104d3b84018e71fdb8e87b30f72247b29ba8fb47747d985e9be40040147c18078066df3ce55b</t>
  </si>
  <si>
    <t>7c83c0313e4b6307bdfcb59b64fb8fbe60d673b1d6f95791c7902a948d5051c5a0cf94f1dea3018874b14bd0bcd515f7</t>
  </si>
  <si>
    <t>267345790f273c55dfbe8b46a0680cc693c14543efc51cc8cd225d3692d06da474ec480547ff7b1c93dab1b61e4184e4</t>
  </si>
  <si>
    <t>5aca39911872281d09dabb1e8f0728731ae29f9c796c0f0520861ec9bda7cce337d73c520bbdbf5f28517c0c100b39a9</t>
  </si>
  <si>
    <t>d5dbcb33fed30a77f5fbbad2c82fff567fd68b608b14999fdd5a89d14855f103ec4a1cac8c826ea7fd61d77f336d530d</t>
  </si>
  <si>
    <t>efe6bb0831d7dfdffe910c895810659caacc8089c2ea8a137ae713f99cd5abf6246ec36e36ed3dbec6d9daa146d873d6</t>
  </si>
  <si>
    <t>3fdc601f639a6f71728454c1ec283537cbda8af2d6d9e01a383b4a1034fd8d60b3edff6918d2cbac914742f97915d017</t>
  </si>
  <si>
    <t>06d69fff3394e8ca9e230a0003328d239d43fb75449edc7c0ff7294930faa05a0274d9e4f908503374fab3184b8503d1</t>
  </si>
  <si>
    <t>c0eee9a25367686cc5eaa54730e0cbd5a2f3ee0a7ed6915e837a4eefd2c58d60d36e7d7d1a1573a7b41de71c73915ca2</t>
  </si>
  <si>
    <t>22254a18bb27c12d33faae43a2bb1be4116bead1e8a60e6359e411d0ce7a534ed981d47002031d9765206a377b84f1ee</t>
  </si>
  <si>
    <t>5e51e103c7df69427e6df10be61b57679a941c1a254cdb932c08cbe4c82d8f170650200d2f0400251294212e3323db6b</t>
  </si>
  <si>
    <t>dd3b4615f228e0d28c0205c6db4b08f1a68bf9e487dca6d9b4ba4f4d061f77fddb139f07ae43bd32d31e7d1354a58902</t>
  </si>
  <si>
    <t>132861d039b699b00e3d6bb08872644a601225807401070a1c28afd96014e3581968a2a2264a9a6037fe75a298385e38</t>
  </si>
  <si>
    <t>CL</t>
  </si>
  <si>
    <t>Clouder Consulting S.A.S</t>
  </si>
  <si>
    <t>COMERCIAL</t>
  </si>
  <si>
    <t>7e54f48fd3eed19efc6145f9c495d15c26fc1fea96bcd5aa9c2c0e7ced1302a1de90661c99d4fd898d3b128032509d59</t>
  </si>
  <si>
    <t>aac3fd4d3a7a36cf8addad98cd78733d911db17fbba5090898cc69418e2628a2dc851c54da2fb5f159c6ce0580f07b51</t>
  </si>
  <si>
    <t>cecc4c38184ed927e01df7ec0e00f1ee5f0923206cb1c8a05750cec14f1f499f40b10ca0fd6e780e64eb5ac7f7bc695b</t>
  </si>
  <si>
    <t>0192be40bd6920dec8b51beefb7f9b8a2bf6c0248fff0b58b788e9392ff9c142f48b6152e941298d143807c096dffc7a</t>
  </si>
  <si>
    <t>ad0780f51222edc2cc36ff2f135f4360f689f21487b48b8fbccf7ffea28be0e0fc1078a18a6917cd4bac12b19813c7fb</t>
  </si>
  <si>
    <t>55a98f586768101184b4fd902cb6c233e0f8cef2ed25ac7809715862e3c7b37392969af2129c95374de2a1260d35ab8a</t>
  </si>
  <si>
    <t>98d3db41c9618bc0861ab02cf31f575b23af43f6de42160e108970288b72a524fc8a95fedc9937781417c10774371ef5</t>
  </si>
  <si>
    <t>2619a6422d79e9b72f0b791eab102e11b09dfcc6f545c45fbf073043b5254f823c31a544af51dad0dc18947286ec63c5</t>
  </si>
  <si>
    <t>NC15717</t>
  </si>
  <si>
    <t>da29576f9940a503995a20e15f900998f2acfc194497bd8f9eb368c0fdbfc479aa50644eb7998330c86720763a4d7c99</t>
  </si>
  <si>
    <t>FFAC</t>
  </si>
  <si>
    <t>HOTEL FACTORY GREEN S.A.S</t>
  </si>
  <si>
    <t>ce12c265a47caa5a6936d5b788043ca7ed47a9532c00bc40a9f1ab61841e813639468afec4c2aa3675045e3ba1b4738f</t>
  </si>
  <si>
    <t>f522b88057e4470aed4f54ce87a3f7770bb4f2c508c43d907af42dca3f889ef1a7a2069ae62e8ed90724756624581b50</t>
  </si>
  <si>
    <t>27eae5338bdad081fa9bfa0058a7c4c28fcc8528fb22ffb2801acd182a073964c013e50d773f7a4d10b0d27e3269e50f</t>
  </si>
  <si>
    <t>32261be0b5116f9cfee0d638b4e098a3e35280999dff4f9f012d77653b8a88b58c43cb683f38dc8254df5a642d2f6e32</t>
  </si>
  <si>
    <t>5d5d23d5657dc3b9db946b92c1afb37cbe88c7fb35eff6ba1581e51a923215a2327f1432ee408703d44b93e3598a12d9</t>
  </si>
  <si>
    <t>N0110000017</t>
  </si>
  <si>
    <t>N011</t>
  </si>
  <si>
    <t>aea35aa5952b7caf765700f1bd73fc50585d3aa1bca335a25abd39b6936ca705bf5703bb6dd62051036df0e67249575e</t>
  </si>
  <si>
    <t>e6e1da98ffc74f8a50a4383a1df23ecdd89bd4a298b6201964c43afea9420de413ac387b796656b3f758565d8fc4380d</t>
  </si>
  <si>
    <t xml:space="preserve">COMPRAS </t>
  </si>
  <si>
    <t>afded98386323f8d57fe7b3e421b430b88c514dd4f59604d3da3cf94e42c9755fc35d9df8ab86a8e71b323fa97f7450d</t>
  </si>
  <si>
    <t>9b43ebeed6f8d9952cbfbb28c96cb8f631f4bc37f0995d4207dcdd3242681ff3cdce6fbde6c8be28f9394bb51dde944a</t>
  </si>
  <si>
    <t>d79a538ea064095c0df2ba9dea03f24c9c5201bd08192bfcaca5af26b96eb663cba05b88fe7ba6f03fd73285028fac70</t>
  </si>
  <si>
    <t>228cbf257b3c4310a1c4a14e730c92ada86965d02a58a8728b37ae9c3f885bfae2176c6d0c5ed18ef85cdc07ab0ef16c</t>
  </si>
  <si>
    <t>e960f790f65122c64c9cdd65044a77b6428fa1ac0fee08ac4fa750b37735f8b468ebf7cfecd30c5186e2ff1b573b3ef0</t>
  </si>
  <si>
    <t>6d131b6b5bd180f8518f08d68511bff7d304d849e011cf39722556b3debdd69992632be8e6d53249417084f5fab41fa6</t>
  </si>
  <si>
    <t>23aba6ea46c2c51f64e232a3b00593b89a25b8aea577707be14fb5877a7f5ac9c523bd6ff598b589d432a50d9fb2869d</t>
  </si>
  <si>
    <t>9913bfa72ea6f9d1f6b36c6e3356cdd29beaf560adcbf425769d6d2aa4009cafe73350a69b32d8efc2e496bdd9e72e90</t>
  </si>
  <si>
    <t>d725767933b7d75be93ef7d17d9bd74d428b2c9b29f21ce5f59eceee385566f1daa25d1dc9a800d49451116c631f0b71</t>
  </si>
  <si>
    <t>0e1471d8dc4637a10da6df249effa2dee460c06b94381ebf32be840a6df6dd3e032f93993b71ccc51ce4614d0ba36a03</t>
  </si>
  <si>
    <t>35822265703a9714112f87b364569f85e59948eda02ac4ae4b374096c192986441aaf1d059f23c71ef8d226e0a41398b</t>
  </si>
  <si>
    <t>2c52321c476b30f5de458e457d8096ae207581aa37e774f3f07d37f1efba12b56705c55c5ad97f0af6e5fdf4bea96f7c</t>
  </si>
  <si>
    <t>3398247423213c32e1c7d4ea0a14d73a1dd29b4e09d76451cce80eab47cf3cc71cffc7d419422af71772b4ab5353a158</t>
  </si>
  <si>
    <t>6b3c43e67bca61e4c730cd06433bc656c7f5403c667e09fdb7ea67cb16286bbeef312fc53a92bc47ec20b24c9eb5f5d6</t>
  </si>
  <si>
    <t>9260159b695b001f6c478ea5e3d0c326013c35646b0d22158b28dce279cf396eeb7844be21f475a92ed2f5e276e3dd6e</t>
  </si>
  <si>
    <t>dcf32c21cfdc67b310eb50741d1875cafd903818efae00619ab8c18228fe9be3168c3698c1be7eb52e859230c6da4fff</t>
  </si>
  <si>
    <t>7feafb28e575f79f4eadd7333badf0d768af3cafc48e024f9a69cd839259d19e4df0babb759c8f45126548fec3fafd8b</t>
  </si>
  <si>
    <t>f8c05a799bcbf02b9e8572ab3462da414290f90838992e31430a309ff24d9cf60f98518171a0e8e80feea1f4c051522e</t>
  </si>
  <si>
    <t>a0222f80e8fa67b0fa14156c6b6edf703b971b633b88dcccbf6af2a8ddcd3f782ce2dec8ff15823aadce154958d42e80</t>
  </si>
  <si>
    <t>2ec9321c1ff1d57c14d815cbdbe9129d7e2f7207032207019d5185f7227974a52871001a6871348911db57e4b9516da5</t>
  </si>
  <si>
    <t>68208ae53a791deddb66bf84541f9da8f2e8eae0ca46650d5ffdfca68e4101f65593ebea3abeec2f9c5f832ba9a90775</t>
  </si>
  <si>
    <t>94703299f1d43b404c05b427b39d7788606f749c55e38206432d2c2b66f5872c247e666c12c2fba9842f53b4bf3e5135</t>
  </si>
  <si>
    <t>GRUPO DE INVERSIONES TRINIDAD SAS</t>
  </si>
  <si>
    <t>3490a21cab8a63995a1bf241158d4882aa0752bc51e809396e586bdc79910f856e397190b37129e6996189f66f666603</t>
  </si>
  <si>
    <t>2267719375fd7d9550d601aee76051a356b78e652378eaed11b8fe13f2b271fb11737d2612623256d85724ce6c65f4dc</t>
  </si>
  <si>
    <t>54389728298e352fd45e4d5ed31c43694558cf207b6a869f3be1c80ed059f1dc10236307ccaf0ed85d216dce88e51189</t>
  </si>
  <si>
    <t>0b15d5026c976ef49dcd9b84aaebf128760855f32dc3d234d0e0eb7a70de1a2aea17b05c062407d425940c04a42f1922</t>
  </si>
  <si>
    <t>8c366b85c8dcdf2c3128c846547aaea83f1f27652a48e72c497c6ea10a3842481fa9e87e46e0f9bfb8510b4312681a09</t>
  </si>
  <si>
    <t>f0ea178f633a78d51f753037130a8d1c8de15d99c5bcee7fb0620cefbe65e5692a5d53acdea8b181df3b477d1d7947aa</t>
  </si>
  <si>
    <t>f5b0248117a6f16ffd6e778186edf23310a1c42c4724e870e324d54dea7bb4859f4ad87e819249002faf716eb42003a6</t>
  </si>
  <si>
    <t>8d1f3b473f26850da7942102cacab4dc8b6011026883b16c352605c151513e9a2af638daa04c947976f0af2dbab57be7</t>
  </si>
  <si>
    <t>9110f9395bc67fc7ae6a19dc5b1083ca3f7433ca10539d8e7436c2947f6d0e2cd08e985b765419dd0796268765b6b493</t>
  </si>
  <si>
    <t>3ba4959cfdec508ba7f04e3822873a9a37866a55385ddd6a5eb252f7e5ce298ef620f1d23a4b370adf156a0fd642a556</t>
  </si>
  <si>
    <t>47fc80ab767d3a2b3bf15790d9ea6f981eefe0cf4b2089872fd283991f17f9e63055a81bddba27e8370c293d47cf45c7</t>
  </si>
  <si>
    <t>PECA</t>
  </si>
  <si>
    <t>NELLIVIA DEL SOCORRO RAMIREZ QUINTERO</t>
  </si>
  <si>
    <t>30ab7552a087cf7105d3a8490f73d867920cc4992d1a83295a37386b7a87f072b099d43e7a81ba918c0b4a7887cfa81d</t>
  </si>
  <si>
    <t>0545a059e6b33a5556989483d52357bd4cbb23c389c53fa55d91b909fecb040d33b554ed3d6c6a4c0720a55115088a8a</t>
  </si>
  <si>
    <t>3cbd2a8cb9d08ed658d7ab0cabe1521de6d38bf12cbcbaf902ea19ed31f1eb0754c0f71655205cc55acca61d653cc60a</t>
  </si>
  <si>
    <t>2c166dd60984a666531b8a56e94848b3574c3f27e02fc444c636509e56d81d8b938d4e5d474de290056d54f8b365856d</t>
  </si>
  <si>
    <t>47914e6ec4e4ac19c8d031d164df93276d149aede09276b68e3226eb68a20c989b471e63640fc1409a74e3f880757975</t>
  </si>
  <si>
    <t>05385216394bc70cd30d7e9effa90196b8914aede871a671cd646477b7adef6905ae7df5df61df9fcb7b87f3051d90fe</t>
  </si>
  <si>
    <t>e53a1ced70ed70e52f6c52217e77f31f1bf2bda78bd1df12966c8b343ce0997d32165b9912619ece6a0fa26165d88eb7</t>
  </si>
  <si>
    <t>edcd742ec211baa80c452ab5161927644af2d2f8fdf311c272c4adbaa7777813e6d5057c0e2641593545d3e3b70bae35</t>
  </si>
  <si>
    <t>5b786e9bbaa04914a5d602fba40251ee5d409f838b1bf5d8472778723e929d5b126a2ed9e90ee535e91c409db378c7b8</t>
  </si>
  <si>
    <t>43a7fd1b009aef8d21bce59019b258f143bf945587289ba1c566656eb9a035a1cdef93b510e2468f352f20c56d5e254c</t>
  </si>
  <si>
    <t>671c41e209a6a06d6ebf783cf2cce3c5bdfbdbe5da674ab575ba33d6ef320eb3f8f726d94b2aca3e2a4ea7607a4e7cc2</t>
  </si>
  <si>
    <t>438480161689282861bb01f01b7947f1f861e52050278f4d44948e06606db191680568d4e0a8ecefbe097dcbedb13c38</t>
  </si>
  <si>
    <t>VCFE</t>
  </si>
  <si>
    <t>LIGIA BEATRIZ SEVILLANO  DE HERNANDEZ</t>
  </si>
  <si>
    <t>d2afa7e620989f2c112a637f71c0c6a2b14113f65411c592b3e04525a7e3adfdd6237e0e41805cf5898ed5b485a6309e</t>
  </si>
  <si>
    <t>FASA</t>
  </si>
  <si>
    <t>RESTAURANTES ASADOS LA CHAMIZA AMOP SAS</t>
  </si>
  <si>
    <t>91a097058d067ced023dd3525224430d9add7e89b0373fdd60bb13642e11f42c586f219933fe78d56801ef1b16c1e266</t>
  </si>
  <si>
    <t>ENVI</t>
  </si>
  <si>
    <t xml:space="preserve">JAIME ARISMEDI </t>
  </si>
  <si>
    <t>51800dd261a61775850886f6261e0c349366d067bfcb058113fa1eabfb9485bdb147356051baf23af2b781418a4f7699</t>
  </si>
  <si>
    <t>41ac47b0bcfa1215d047148d54acbb091bbfe2b664bcf6014d14fcf17828d661c073f32c33186e196e066945c9e5e643</t>
  </si>
  <si>
    <t>a47de69c1948ba3ac8b6c4b9e65f2be1f72c5de960a938cf3fddaab91f5e8976f8c70fc98c472dc11e1d68703ade4872</t>
  </si>
  <si>
    <t>09e233714c9df901f603b8ba4c5c65e44024b37b28ed201b268a1764b6ed0c6b3bf65d2eecb1ec1209ca9845cfdf8992</t>
  </si>
  <si>
    <t>22e1aa657b5112de1ab6503f036d23f8c66fb44ca7b04692856dfd72e6cc8e5656d09a86205208097ec215443e71e918</t>
  </si>
  <si>
    <t>6f93dc4c522a6a8223d9951f9ab214be5180a7281204525caa7528e374bccbc613889568049657208d70b9c1dd5eebde</t>
  </si>
  <si>
    <t>544fcb3db2eec581078f815b022a8c5132621f0d38a853c0496049d8ca1c3c3523f76910e49f16f54a9bdbc96fb8bb78</t>
  </si>
  <si>
    <t>COMERCIALIZADORA REYES MUÃÂOZ SAS</t>
  </si>
  <si>
    <t>9ddcd7e44f00a0350a4352a682593460de92100198f5a2c526df47547dae0f1d126134212722a88cfaf3259dce5e10c0</t>
  </si>
  <si>
    <t>21287c7e063113692a1c222266bc9723ec0bc3b6d8286e5458f385af4bc0c492c0a48777b6266d487d2934d3435ab175</t>
  </si>
  <si>
    <t>82f33d1da5506963ae78d86433cb87d92740c1ff3b1d3019d1e2ad01902e48fbe0f71bf4e455cde7dc3bc223c8495206</t>
  </si>
  <si>
    <t>05466315b2edb60f682a4c9d398272c8f7410833961916b4a7bed0735df9ad0069000a061de17c991cb7d93240245caf</t>
  </si>
  <si>
    <t>4a83712f00512be77d89559cbd6a20cdc7a3620c40d2738d8f5bda8e5ab1df5985ca772ac53e4c5a3f0ad55a8edc179e</t>
  </si>
  <si>
    <t>c906baeff893c85f717f34e4ee7cf5300629fb68eee8d0d38d863b328002b2d2df253f37a6004fa117f1b405e372ee51</t>
  </si>
  <si>
    <t>31433eb9d3b716c0ff9b25f6f4c138f20dac2f6f88f4ae58e38138bf79714d6f32aecb6201556370be92cc57d75ab50c</t>
  </si>
  <si>
    <t>c92a4033203e273ef16b32a1731a1f01dc8719238fc4fef52c045b2f78fb2a682fd2311ee005cd8cf8dd055f4bfc619c</t>
  </si>
  <si>
    <t>8948df605b8c7b4caab0505e529a3b7ab30db126cc669bacb687ee370d551e7ea83dba6ce690955c14202a138aa57f7f</t>
  </si>
  <si>
    <t>7f5c209335d20a8ba331f21bd5dd89c6efe3fce20947d3ba48536fe74c793573568165ec26bd06167510309b3739a6f6</t>
  </si>
  <si>
    <t>df194d3ae7d7ab99dd5884e24cb3443e5f197e22f4eaf63c4a8262fb0bb1b4e70261ea75a653c15d1b7e91d1633b73db</t>
  </si>
  <si>
    <t>689307a81e9ed885e3d3fb6d3fc2e0dfadbcfd3f8a57588a5fdad0707295286a41349de8a2ec5b627138f97ef386cdef</t>
  </si>
  <si>
    <t>34c7b37be5aa98ca4a47cd6c64c13508cb46a357756be37f3c4022b250473313f1d749a686e1f7e9a556640f4e81ccda</t>
  </si>
  <si>
    <t>NCCP365459</t>
  </si>
  <si>
    <t>COLOMBIA MOVIL SA ESP</t>
  </si>
  <si>
    <t>705b0434df33fea47a766b37757c4939d5807f23090c91f32d88ceb18196eecb4a1ecea594ce455c0d1a70e00303c50e</t>
  </si>
  <si>
    <t>235acb5c83531f884257f7dd3e6e18f3b337f4870f5fc795b530c5d1055a7cc4544cf208f0d79541d711e80556b75621</t>
  </si>
  <si>
    <t>c97274656655ab701079f27bc67613a3980a12abb21eaf5f101c6b2f18a54ed8d8e9a97ccde00d598c55ef1a1b6935bf</t>
  </si>
  <si>
    <t>dfaeed866a74c277f0013f08f659a078ca19caece4b4de4b3b7f4121632987753a818929627232bedb7927b2a893c16a</t>
  </si>
  <si>
    <t>4b9cfd14d4aa7fb093167b620284567aa35221e13ed7c84682afb6c71a4e036755ce1544854743dfcd1a0abaf394d248</t>
  </si>
  <si>
    <t>c1bfffd79264251fb6c349770b902e878c8db439106dfc1386682e7c7b428eb063f0a181b7437597b16022f28d71d5ad</t>
  </si>
  <si>
    <t>c9b74ff389fb8ab3d6998567220757f8f37e99bd1c43369c1621c099c22e7ed936f766304d4d8fec466300009b62a6e2</t>
  </si>
  <si>
    <t>7da2ad5a41a94b733953308b2e176622c114ff987da563cb0f85ca2b8bb44981666f0997679b9d5c8753fad9c169b3c2</t>
  </si>
  <si>
    <t>cbbf40f4270d4590b29f2832baa2b5bf7b270c59329ecbbfa5e7f2a00c9e6b9601bc1e1679e879b7378df4a5ee73ce9e</t>
  </si>
  <si>
    <t>32bd7620a8ac02633d2ac3a5dae11644b93d82dca535f4882deb61a76099665f11e7f05dd0ddf72a025555cc641ff20f</t>
  </si>
  <si>
    <t>50f4d484470cde97e780c6cb2e8956af2bc9a2abc94840ac09edbbbf0b5bf4337293a5df40a6ed5f5f58ba0a52ccc7ec</t>
  </si>
  <si>
    <t>393a645d78a5a8c9c90a7c25657cded18aa01eaebe7f52dd2b21bf47de7b9cda4988620f47c9e5e87c713d2e4c832d66</t>
  </si>
  <si>
    <t>00cf8d8bd6feb04466a959eb69f3150c45f68f90ca53fab69c30c64f259489267bfa1d5d71a9d3831221c88183550233</t>
  </si>
  <si>
    <t>f68e08315c6f8c4e8b94972185c6f2ff095b50dd6eff9bac273c081d7c43c398418a8a6140a3e0a9727483b472374d8a</t>
  </si>
  <si>
    <t>837e44e2e20baa88d0f557e4afdee63525467d9d58548909c1041e4258b304cc7a07f3a2106fd25d36546c9a6204de74</t>
  </si>
  <si>
    <t>81f475a84af85dd833ff5f5a9fe311272950fbf12c8407cb1d37dbad8cb5bdc1a711e7e97e31fa1b027f37238a29c614</t>
  </si>
  <si>
    <t>c0aaa66bf638cae515e82c5c6a3fd3df20945bc216de20412c08cdac0c47eb5c016a55d338efcbd444d28d3d2541f890</t>
  </si>
  <si>
    <t>ab4c0f8745fddb018d3da99031f47a45787f70a56efe416b33dbac0c34b23216ec6cce0f8ee2fcb1df58c794aba8444c</t>
  </si>
  <si>
    <t>70379049661db91ee4183ba818ceffc4c0797b0518e46980d9b973f3324e0448076a2ef96dd7457149e2b33daebecfe1</t>
  </si>
  <si>
    <t>c765b24fe320ef830bdc12af69edfaff0e121ef69370945943002ffbd6fdfd0161bbfc83143ae0f8fd1355012655c3ce</t>
  </si>
  <si>
    <t>356fa0929ad474f7c8919e397ef8a71a2600b6c58092e3bb7a6335ffaceda35b964aac66a65af13157655d5ec6ba0a62</t>
  </si>
  <si>
    <t>6335c107375b20d7b2362aee59e347cc7f7ad90b2fd2d7902c6143365964c48da75370b333898f5cc4e3629dda0244ac</t>
  </si>
  <si>
    <t>FEM</t>
  </si>
  <si>
    <t>97db0558d0f4734d74d55dcdb43b79f2d19864d613b360b4414b81ec276f94ce5ecd36ed8f3ca5ff238c2c1960b1b4ac</t>
  </si>
  <si>
    <t>84dcb8963679bc005cf13b66ae37577775b4f5280a39a537ce5cb4dfd7ed2059cece7cc44abad0df8305cae40c90ca3e</t>
  </si>
  <si>
    <t>f8ae2c399a4ae1d6756353e0443d83884829d9c7ef400ffb26919b60aa07a11d746e13ee6c3d07dbed27495bbd722695</t>
  </si>
  <si>
    <t>NC1110</t>
  </si>
  <si>
    <t>f4e2541125f8119c37cab09c6582e3b77d9c18fdd1e47d08ce40e796e960e0d07a98533e5c6d271fe9ff546ebc374bcb</t>
  </si>
  <si>
    <t>69f8f885cfd291d14c241a0270aacc4a2c1740e1c45e57cbb8101dbaaa1f32dfdb6226e178b707ca2a57683735a161cc</t>
  </si>
  <si>
    <t>f5a5453917dfacdf050c2d68158f9ba06fef3987e91211be860f5a7ca12f85d98e0572de5a7d2ebd4b4386c9baed4c8f</t>
  </si>
  <si>
    <t>f0b7f8d262ce8674e80deb5595c5c90786e8710a90671f0477bff1329071663feb0cf5bff4a83f5d3046491335c21e2b</t>
  </si>
  <si>
    <t>0235ce0ce7eaf3a41db6c1e11037312062fda47ade0fef4d8654d080d87bb6b9eebccfb80a9de12e0bf26d35966a23a3</t>
  </si>
  <si>
    <t>0a91400d3249a526d1dac94b32ce44e15781520485838e890f031dc04a4e988473f6e0bb71a9c888d07c79b35d0ba9ab</t>
  </si>
  <si>
    <t>ca5b19451cabf81bf4d782a9870b34ef0d689ba5265e329c6304e78d7eb83f028c9a5f1b1ce1202e7ac0b61873a0f857</t>
  </si>
  <si>
    <t>9bf2dc76efa827ebee123e4baf49522b0c47eb180de437516ab963bbd58d3d8e1bc08eae2ba8b8ee6b54a8d7b5096045</t>
  </si>
  <si>
    <t>94661127ca5e3cf4cc81c03c3f457ea2c7baba9ce995637dfb029e3a8bb99c46f54fffbb73da51daee15e436c1588499</t>
  </si>
  <si>
    <t>2eb30e5fae2df0553d2964b9fa387ab5063e7659fbb12d4b7c6d361528b3a9c264afb6777ba7b67eab2f4b88abc66557</t>
  </si>
  <si>
    <t>SOGTE694537</t>
  </si>
  <si>
    <t>COOPERATIVA DE TRANSPORTADORES FLOTA NORTE LTDA COFLONORTE</t>
  </si>
  <si>
    <t>16ce8ef768f9e48fa83b1ab65445add7b96d4def6d1895a8baec61ce0789c1d632dd0b7c81f419d6def9009c72efa5cc</t>
  </si>
  <si>
    <t>b735bcff3c5a12d6bd5ee1d251251e6ec4063f935fb408d0b47362c0f6e9b56fcc9829f9b4622ee28f64f1cb0336cd6c</t>
  </si>
  <si>
    <t>7aecdc8747b994e6f45f72d6cbadd008478d602cf41daafe8a1d0846b58ff592608c19d121f3a38239400ce3d665a9dc</t>
  </si>
  <si>
    <t>58ae0a366780cec69af78d596dd51c08bdfa3e2daef80bbfbf98c30d3b8c9cd7ce65ed347cfa3c8ee1573f872459a456</t>
  </si>
  <si>
    <t>b687870ca5916989e7828c8bbd6e91d10b9ceaaa5c70912f97a826f5a317bf1273399922d6d091e33ff74f1805b79fa2</t>
  </si>
  <si>
    <t>FEMD</t>
  </si>
  <si>
    <t>Liberty Colombia Compañía de Seguros S.A.</t>
  </si>
  <si>
    <t>72b5e38d4c9edb9ef2db608bee6aebc37cba35123418f24575797f6464879c31e8cdbfa03161652eb6589a2648093a7b</t>
  </si>
  <si>
    <t>86873c5d73ff977edb4a4351cdc5a878a80c018ab3467d4b0ef2693c65fca28b3367afa36336866edcd97ad5bf8e6bd6</t>
  </si>
  <si>
    <t>bc41e0cb2a5fe8f3f568b392946637afb5e5c4cded74eed9da39867e3026c61b5cf5b1e76cc320664f64d690157f07ad</t>
  </si>
  <si>
    <t>d6b8e8f59ae044c9dbaa7a94760afa819b2eb21f6104dbd7d3f6b1b4376afe814ffb3cf592e9c20f8338f0debb50c9f0</t>
  </si>
  <si>
    <t>2039e2d64da77a1c787f1dbfd57689eac67f17ea7b1c3d23b2ee71ebdaa9197824c3b8ec17cf77940fa308b30f421cf6</t>
  </si>
  <si>
    <t>9592d09e3b0792044e4d59f5a8661d1fd9f5a902fc302f0e296bb38e8dca80c96ae073bcbf72940abc5656b8cf96627f</t>
  </si>
  <si>
    <t>6df69bd9eb8c90a3cbe458bfcf3e1fcafce483d684aef97dcd1e3d80799394ed123f2a27147933d13c37da7c475506ae</t>
  </si>
  <si>
    <t>c832bb42a46a1c684b33d5699652303d9472abee6320313c2005c2684a322a278d317fd7bf075b915b89c0e50b17f360</t>
  </si>
  <si>
    <t>a00971f11aa1bdaed111f2079ebd09aad5672c93d2d67b428ff1616827cfa80014414012411548156a397333aa0b6f48</t>
  </si>
  <si>
    <t>578d08b893424d3688fe726ab5009ce6095dc8a860a02117e03b355e4f80da8e339390375488d713570cb59479eceb5b</t>
  </si>
  <si>
    <t>3bf71c8d62a2b21783ea0271f5791105c59f9445324873ad1e23e3d242adc00ee8c1860920cd478bea0324dd44dcef6a</t>
  </si>
  <si>
    <t>b0d601358034fb16b0ca1a957196d51aedd346ca3f6176a94bde0af17178fafbd35645d5af71f39bfde50ffd8d123804</t>
  </si>
  <si>
    <t>edb802ab36383d52c005ce3eb74a175d04fc8ec8ccdd091f86ebf836e4a4ca382fa2724cc2f30b3dd5f9fb0dd11505c0</t>
  </si>
  <si>
    <t>eeb5ca4511603e378e9e828d6813c5c9d9c42607e6e6edd47817e5338dd901549d7e42262d234935435f73927ff6ea3d</t>
  </si>
  <si>
    <t>3cc4edd65467e6e80560306b600a41b61201b883e7818642d7e7a87b01c1faf1b235573ab87fd724ba54bde7c8543e65</t>
  </si>
  <si>
    <t>9c0a37d1caa49a970d6e947e615ae652612250f07813ce86eeb006743dc2c20452c7d7d535cc56cd6106d67b5f757d66</t>
  </si>
  <si>
    <t>CBP</t>
  </si>
  <si>
    <t>MUNICIPIO DE PEREIRA</t>
  </si>
  <si>
    <t>d13cd69c5c9bae581745e42ea101d8fdf7e923ea7f1e32e89c276f2b2b6d5850a20934151be7de7f57382bca83680843</t>
  </si>
  <si>
    <t>235A</t>
  </si>
  <si>
    <t>15ef57724012ad0d3910c2afe9d4946fb9ab235b04779484b58611512ab2cdedb2eec1c3c931b08c6529486fc8d54d84</t>
  </si>
  <si>
    <t>F8P3</t>
  </si>
  <si>
    <t>c02a18a5987dcb631c050c2155afcead7ccde0bb4ef740bbace766cce8ee96843e85ec7a70eb0865e5d8eea8719eb1fd</t>
  </si>
  <si>
    <t>GMED</t>
  </si>
  <si>
    <t>5052f26d5bae9c56ba6bc3bdf5f12a0903ebc8bbe5fee25264f29eca01fbd7e24055855380458f42af4bdf8dc5752e4e</t>
  </si>
  <si>
    <t>5fa97f6b31883b3a43857966ffb9cb2291f9998f54ae9c48ca807ac66d59f060f934290c245c81b5a9e58930f343a739</t>
  </si>
  <si>
    <t>dc4c6866deb5a2c16547076a9abd2a9a7bf323626128f191617df8d6e949a748da9ed41688a075f27a0f8f6050578b6b</t>
  </si>
  <si>
    <t>b571ff35b47417e3925ee0337dcb3e65713c8686572ca9c536112b67be7ae08b11258d8445c2deb3c119000830a5592b</t>
  </si>
  <si>
    <t>e50b8cc4f5f0a596418a70805248c00b84ec72ff609d6f82953715716a3b56b076330a6855c2a70d75a309995cc50b4f</t>
  </si>
  <si>
    <t>eae4566445d8460d8124539c6ee59b89b35fd6b86843b7d967d276dc40a87dc42af4e06e30e319118f4a5b335e103c5b</t>
  </si>
  <si>
    <t>50b765cc08c6ff72fa2851a1ca41484df817e3541708e805f21462fe8cb6b983db327f8e82f75cb19faf4535355f33f4</t>
  </si>
  <si>
    <t>81820efbd458d5cf9824bb15a2ec7175fb47427771377d6a90c4cd1925919c63ad9c26c85614c04213cafc8730a02c24</t>
  </si>
  <si>
    <t>245dd8d1953e85fffbb1087259f173ad2cda456b8f9bf715c7c9097dba8308af71d6bbdc478b88720120696c5a398a30</t>
  </si>
  <si>
    <t>011c3907b31c647a9ef383a7830bdc149de44a6f924e2fab51b35bcca633ac7636775ca844b0f3fd14f3b98dacfef04f</t>
  </si>
  <si>
    <t>834bbfa3e6d83220db8037b304b8e01e46f09f5fbcc38bba09dad1e557fb9a55b00b439b8942f0eb02f87730c257c50b</t>
  </si>
  <si>
    <t>CENTRO DE FORMACION Y CAPACITACION BOMBEROS</t>
  </si>
  <si>
    <t>6bf04fff7401966130f3c3f7066f0a93ea3a057f80b9ce46ba1b729aa613d4201cc57c522f645381677eee54cd1434a1</t>
  </si>
  <si>
    <t>984420c9ee237cfc62f5f2def9c995627bc5fe8b82d8df30a738f40193df3bc9bbddb09ec8d446610db7899c2a152111</t>
  </si>
  <si>
    <t>edf1d8c1f9ec6919071497691dc2c761ea5c7d6fd88610c1738e492b8ff9fef57decbbc8c44e7cb14914b36c4c2e9d74</t>
  </si>
  <si>
    <t>f1a4cc5f0e924778224bf4270e1c700ec7736cc3ee48f5cbb33889d9507acbbaf7afc39799539630c6e1086b9419d94f</t>
  </si>
  <si>
    <t>d95ec5578a0babb9d6b63814b0f859b431a9fc5e8495be9eeb05b0a858b6b693d86bf17a1c3377d42082d57a34dacdeb</t>
  </si>
  <si>
    <t>ff434e0633b92f4bec3602f3323a11baa789637b432d8a9148486dbe4e8fda9abbc87471a93de67162e69dcb203d4ee6</t>
  </si>
  <si>
    <t>501a502adf8f94a8f4be2f1cda90ae15b129de4136efeda01ff05e50f5e7f1b31758befc3b91e1f3a4dd3164093a31bb</t>
  </si>
  <si>
    <t>ca4b75a833bbf147fbe3a0d5c94fbf9fe8d3a2abb78f119d8b5c2f68f7d6365a035a69261f76bedc9382f457b94ddb5b</t>
  </si>
  <si>
    <t>c3dd352a02cda3f28b1479042befdda1cdc343b22b71653bb8a1043566b254199d864d8d0a8336db797e2f246ea9dbe7</t>
  </si>
  <si>
    <t>cf12311b39d612df619cab0fd40b44e178ab241ba6159e498d7de5b48a76dd2761118fc688c04ecba703a99504a1d0f6</t>
  </si>
  <si>
    <t>b0c2d85d1060828c775367bcfa891bab1089ac25182f33c892e80e8582927356b7d9ebc5793b003e43dfafcd29184d9b</t>
  </si>
  <si>
    <t>dc5bf388c0b1b6d5d8d99bc87efed74ffa85d1e80dc95aff8b56cd7d3624941979757d5009959a6093830f0280b38138</t>
  </si>
  <si>
    <t>0372edfe29b7276669c752e05e9340dbc0f6ed2434f4ef1c55f91e22c0c4d68a41221b3c7a6f3edeaeee50b39a111531</t>
  </si>
  <si>
    <t>0c6a0fdd9c265eabf7e5debed70943434f0bbfc1fec6f493131289ff9a4dc9a68beb9bddb8299fabbb9e01964b31ac4f</t>
  </si>
  <si>
    <t>4ae665735f4eb439f2c9b4d1f985c6abe44645c764761890a684ef78d849bdc3e7be515415f5a43a4c71310571a6a054</t>
  </si>
  <si>
    <t>cff06129c4b87c0d1a57ffb2508322bca873c99c8370072e9265306900d90aba073862796b0e4cad1bb57bee8ae25dfc</t>
  </si>
  <si>
    <t>2b1eacb2b20342200d2a528a79b006521a275c77172d9415d61fd5f3da8a380ce8e3b66c09b7e72ad04f3e38ede2605c</t>
  </si>
  <si>
    <t>2f4916cbcc6496a40b7f6a95ad56be1b89b59c43ba8ae2c9acac05e8a4118a74e2e6633a185c065e1181974e78370fc6</t>
  </si>
  <si>
    <t>b45afe6b52d1b3173fa94f6f0648af1bf73a22754cf5338486b893f67a27ee9faec958765dae61b8104b79c4559bb6a7</t>
  </si>
  <si>
    <t>f225639645a9bfa124d0b150b27ff7a5ccaecfc5e3d842621176596a388febca43b2606ff74187220f22f4e826a4cf6b</t>
  </si>
  <si>
    <t>14823381954545ec6db46e67c8eacb98f942a26fd82bb3ea7dd9222676b95f94f36a152dcde15a11eee3029440ff21e3</t>
  </si>
  <si>
    <t>0f727fa0828e1e5d4c202176d9de4e3c88a3e3646fc688ea9ab2a30110e9395d338cc424a8682284a7992e257caf21a0</t>
  </si>
  <si>
    <t>3a56f56040b8624f46463e039804751d9f64fb2e7c7c9f21a27185ed8a6a38277135f38e67957a0954352dbcc2561601</t>
  </si>
  <si>
    <t>253bab3f295b57a7048e34529260a885c5fbb7275be46717105fd8a9e2a822f53d9d8ecdb5f568fadcaa00e44173efb4</t>
  </si>
  <si>
    <t>fe48f2444b254bd2ed3b72ac6d21a530ebc5ffc468e2a9fe8fdb39b27967ef172deeef692c30d403931a878e4907d76b</t>
  </si>
  <si>
    <t>2aa12716ed47718cd4980e9c7b88c24497a9dff975742025eaf532ac823bc456277b532db23cc7951891832a66dfcff5</t>
  </si>
  <si>
    <t>84b19009e0acc7c11e9aa5f48cabd0c743cab9759c1274ac7707056a75f0a4b18a17cfc29646c668713c4790b7c14960</t>
  </si>
  <si>
    <t>a926cb85aaeb3fc5415a1fad20536f8a9b86f8753a16a2ffcc0de7b90095c99b4e673c707be9bacfb7371934ef62a5e7</t>
  </si>
  <si>
    <t>5a8ba77a3444905f69fdaf757d05fb5f0e28d4c3ac0effac4c9f8b4b957ea77843e63205385b4fa5bbb438f5f2851425</t>
  </si>
  <si>
    <t>3dadfb9eca591132e5e73829c9a9692b215f25ee2a920351f3ab98abe4dd501fc7b1593a709d20fd3837c047810c9fb3</t>
  </si>
  <si>
    <t>897491d75bc544d8aa85443c96a75aa681df39a6734fa6133ad7c6354c7b0521707d5696d3a8a0a0cf5a593464314ad3</t>
  </si>
  <si>
    <t>809dcc26f1afeef94435593963b415e8d2ff0206387e4cfa56bb8391bcc0c97c01b6762d89c75b34f15049e4b3ed5167</t>
  </si>
  <si>
    <t>06076004231801101c54fe9be226f8f6facf79ee7494c866ca47aecb96cd45f5a102d24126a300ac3f13e3cc6aaefedf</t>
  </si>
  <si>
    <t>2277dcf1972453cd8edd42914008f29763b6c124794c16b89a589e52ff5663a7cd6404b30a3b9d8dc840f753615f078b</t>
  </si>
  <si>
    <t>99f88523a8a1b69294f4241f944ea9554501861f18803287a03d3d683e6154f8b65631a1fb6ae560a19b3873b37a6def</t>
  </si>
  <si>
    <t>332da333666eff2ed0417ba30d90ffa43e2d618f817ad875496942ecaaca83c5e2f105830807944ab9af260d3e8bade7</t>
  </si>
  <si>
    <t>456e526fdea4a84feccb52dccc8e5c8b15bd0eba05e6dc18e4e9f013ef68bf3cab46e23752cf8eb224833aaa144c7d32</t>
  </si>
  <si>
    <t>51eddf5654737b2c294e6e6abc16ca83fee7cdf1ef4e23d9c296cf90398cb23f84778c1a78c01fc0681c928c2c40366a</t>
  </si>
  <si>
    <t>BENJUMEA ROSERO NICOLLE LIZETH</t>
  </si>
  <si>
    <t>c3f8e3b342e0d1ff730a886cd90a7138bc58d4df026584b2738b6d7567953f3d1242c6ae2f0967901f966775d2f697f5</t>
  </si>
  <si>
    <t>e195700d099a5b74663b9e45f9e9044b9f3ad9c985470f51781caee7a88894ab81d758beee734dd681be8343c3b6fb3e</t>
  </si>
  <si>
    <t>7f2afad0183eb13a7b079959bbe4b26806d01c014124f3d9d9499f0d7d641eac746f04977b33d0b1ca7f607d501fc7e1</t>
  </si>
  <si>
    <t>BPA</t>
  </si>
  <si>
    <t>SYM DISTRIBUIDORA S.A.S</t>
  </si>
  <si>
    <t>becdb529d9a0e4338585b46d0deba61fc9e1493daecf71ce2325087e91c6956147d435f2db8a06934a02176c403e6584</t>
  </si>
  <si>
    <t>1b8f94ca6727896d66cbd685fef2f1f5b2242ac1680ec9c6aed087befcf73d66a3f3249442d76928246ed959bef67381</t>
  </si>
  <si>
    <t>c03caed496ec7fb3284492512028456654fbe7eead624a385bbd83c46d16ab1a302ee971c694e2caaff97baa52d37d50</t>
  </si>
  <si>
    <t>354F</t>
  </si>
  <si>
    <t>9c5c098eab18c806adda7ca0bca2bf783702bf1ee893882df0ecbb5280077b6695ca8a5e6cd7a41c47b0914d63dee77d</t>
  </si>
  <si>
    <t>dac28f06cb8fbc8f2550784047ba2c6b895ee7724c3dad62920be011c10bfb034f4c7441393d04e10196bf7d665df040</t>
  </si>
  <si>
    <t>552760f2a670f979d578d8b5b84395a217ef77a6e29286334b689eb9f97429409adc34afdcf7e1ad5b0de9465f3b0569</t>
  </si>
  <si>
    <t>51e83410224178bb70bf37d0e30c1fc0aa16eaaec83a522767c50639e6c2b3cf06a33691fd509f36bda884b0060b0c4d</t>
  </si>
  <si>
    <t>DARV</t>
  </si>
  <si>
    <t>darvik sas</t>
  </si>
  <si>
    <t>dbcc01ae33d15bc8979793f93a285ba7fc816f8671fef24c594585300caac8d25a05f0da63fc9496bd76f35a2a8778c5</t>
  </si>
  <si>
    <t>0c9fd442a6ae69db1ca8e0d651dd5ed88ea270a99e5c2ec120a7eb47f4665f81482178e2019470620817a028af3d9ecc</t>
  </si>
  <si>
    <t>512e56172409bb2e2f6779d184aa5fb6ce980fe1a3a3c85abb22a01ce298d5342ba7e6f2acbfd12c22678f054f03eedd</t>
  </si>
  <si>
    <t>dd579f98d08e63141bcc498b3561cce34d0cf5769e00b336f984b67de39fb5894d144beaded536be5a6fe3c221d17c18</t>
  </si>
  <si>
    <t>P204</t>
  </si>
  <si>
    <t>COLOMBIANA DE COMERCIO S.A.</t>
  </si>
  <si>
    <t>da4f08cea5faa93abed1452e83fe667f39d89d3a3ec55b319e72f3e14525094dc430cf248d560f9db67f952b16d49913</t>
  </si>
  <si>
    <t>622ad950378c0c4a64dc5b5eb1d04b2db0263b91daa2df0e77c58771754c81a10b0d95c0090491757a115b55c69f921d</t>
  </si>
  <si>
    <t>b0b9dfa2e83a295b7185c958fffbbefe1638ebef7fb743699988570817483893ab1697d8cc5895e1edcd034506e46c8e</t>
  </si>
  <si>
    <t>25e40c6eb9b55e313b5b0cd52dfc5743104abf3564817ab17f550db60346b0b2623105a4753dc55e5b36a15371a0f64c</t>
  </si>
  <si>
    <t>61f23a26fbd4638edaa06a7e34cb1dacf720f4319ffd81e45fd5693df121ed09ed824b0cfce5fd0e1900e712498c2789</t>
  </si>
  <si>
    <t>7241bcbc686b612934826c97c46baa7b7a6164dfce40e7ec7b825490722e14334083da64edabbf4b029eca74aff73381</t>
  </si>
  <si>
    <t>LG MONTACARGAS SAS</t>
  </si>
  <si>
    <t>27d297c7bae5cf47936559c341930df5307fe41c2a29004a1cc1903b888f6509a2bc9b4e21666d10765712aaac9df49c</t>
  </si>
  <si>
    <t>a75e459f61616a548a95b19ea6cbc871f1b9152c7b19ee965b980461a4d054d7dd67e01d37585b3e3bfb8a68d7022155</t>
  </si>
  <si>
    <t>c884f10467b0a603d8150f3d1c35979020f724a2d68b697949a95c68f03eb8f1b01a51982c28f5adf970bb00ba2bacb1</t>
  </si>
  <si>
    <t>bcd5943fffc362e37d6259095d26eb7e9448fe146d648ff313fe0f2683a3d99b488e96a2b00466c42163c47838a2c813</t>
  </si>
  <si>
    <t>71da2f70da977840ab198314403283d42a51b3da86361a396c3c12daf3ee4cd41d6834f11058c666ca4af1e619c8a417</t>
  </si>
  <si>
    <t>471e6d52b4f14fde1b183ef9b16c7bb1a0f8ec40475e380400d88b031673470cdb6a71cdadcf946726ecb4b35e8bda4a</t>
  </si>
  <si>
    <t>445c8f5ec061a94cbd3e6016b5a500202e2ef64010bea656a0c4374bc1e7af298f0dbfcacc3b57e01d9d113ab804a159</t>
  </si>
  <si>
    <t>ALFONSOEME S.A.</t>
  </si>
  <si>
    <t>bbe9a14e07185b18a930b3bad0159237d67c204d22cc2d725398acb6d1b7d4de991f0be3488dd8ca396327c983257b89</t>
  </si>
  <si>
    <t>8dcd8756057b67889b364411b44721f493ee1ab22e6f066ee9c31dea681b3e961e7d6206fdf1d1b2dc6df7673b8fbaed</t>
  </si>
  <si>
    <t>ILUNION LAVANDERÍA COLOMBIA S.A.S.</t>
  </si>
  <si>
    <t>a90bd1b155597aa9bc298b7f976dbdcf6f8e775ecae1720358832372024e3ec80e2e315a4236a545f78aa510aebadf73</t>
  </si>
  <si>
    <t>711e075589d8f375c3a68795eb167f431b35d2aa6838d6f2fb8256579ec3cb8c3f403e25765794d76441dde002110aec</t>
  </si>
  <si>
    <t>e9c1bf6226fe1eb8b56db1bb72780e70c9bb80422df3152f9733db1a356ffaf1ad5b046180249a75bd2762586120ae9a</t>
  </si>
  <si>
    <t>e719e9f1a190958a92eb96d345e18f23fb34dd1a64acb499d56d90e8aa3d10684f1588eed5b6244303173efdeda08a51</t>
  </si>
  <si>
    <t>7afc523834dbefacf3dbf8bdb25dc96565267ba894abd2179a328e538f4cff3ea5e72806f3885a5f1062c63908646125</t>
  </si>
  <si>
    <t>f151b29aa78b9ef766a11f53865a2183814443d6feb7a9e1b307bf82f59915d88f22b74a25a5e71b465d8d66973cfa19</t>
  </si>
  <si>
    <t>59c7e4974fd5dbb2e87ec4004d92ccdcd6d5937092c3dd9a347ffbc99d54c3a97f8cf248e0d150b86a54b8e7fe165fe8</t>
  </si>
  <si>
    <t>10c0dcfeb2b1aabfaf448e3aec7fe30cf41d47c8bbeaa6eb70992bd2428f392dc8e3c2ce0923e1bb993c584f8d9ab955</t>
  </si>
  <si>
    <t>39b7d62de1549f5041142ed46f63f881cb39341a892111be2b241c19a59eb8b3c2e8989524304c0a52ff9d775cc8746b</t>
  </si>
  <si>
    <t>2f1ed7327ffb9131337bbae26783fe49a2f1c265daeef7d5b1da29a91d4877824e29c51c05491114e175decf5770dedd</t>
  </si>
  <si>
    <t>afa306c74ed8733a41d7b823dcc9b7fee0223477302504f159223292b7a84918cce5b192519d8e67b965300bdf4c488d</t>
  </si>
  <si>
    <t>37abbe4132defc6bc3e7b14c84a06b9c4a074b8bb25b98803036e46f996fc3a6509e298951ee9af5d88019cb42e55eb2</t>
  </si>
  <si>
    <t>92570b4974699734ebd4d409ac33d9d627b28de00ad6d03bf821b9db984d9788d97efa189a32363784e9b11ac591099c</t>
  </si>
  <si>
    <t>9c8d37958dfa365be6c591534a71c6bb9694a5d440f307d1f58ef4ed7b23d6e5adc99d6086bf5991e3b5a068814e3da7</t>
  </si>
  <si>
    <t>23d88fbcaafa493c478a31bb68acf9943fc47b644f0c06f72aa5ecb8e0c698429c51740d195c0bffd9ebd419ab627f30</t>
  </si>
  <si>
    <t>c627e201979b0a62a00d7b4723eabc3110b294287a158e49eb7a6d5b839b47aba52da2349c0fdf8e265e60bccdfb740d</t>
  </si>
  <si>
    <t>3f78da250300bf50902c3720a4e71674295a80507b77f35ab25b8a011bc8321f6b42497b957c4c436e855942ed3d3404</t>
  </si>
  <si>
    <t>d9535446f6a2dd7fbb8daf235aa200d57acea8847ba34499a2e7b2d7d59d0c5d8d9fe7faffcc65a1aaa126966da3e756</t>
  </si>
  <si>
    <t>70878881feb58acf0af8fc77df80a1d5b7195b90983af80c64bf4ce37183fc87542e49099829c54d0366721c69616e94</t>
  </si>
  <si>
    <t>631f719ab222c399e26a0fc88bbece10cb30bb066c531e2a5e91cbbc1babe6f0caf63a992586c7e3bf5476585e27b4c3</t>
  </si>
  <si>
    <t>fdfbbff130a9b2ffca9c496f3234bb6945527241e371025e581a17f0e3bf0d9c0f6f66cd1d043678dd283b8a7d89abcb</t>
  </si>
  <si>
    <t>7155965f80cc5399fe35fcac3196f6056178b8dc202cc64b49737c152d45a5c8663267c294b47e8cf054b0f9aac54447</t>
  </si>
  <si>
    <t>9b4d74b0cc1c9c343c8c50abf470047630014b8001860ad31d37950b42b51c40c24d24ed4c0ec08e82e1fdd047edb24f</t>
  </si>
  <si>
    <t>RINV202616</t>
  </si>
  <si>
    <t>7c0367fb253320afddffb12f2bc349fd17d18fc6ba8dfb64d00eb499aa3ecafdde0b02a7bc55a9350c585e1cab833ac1</t>
  </si>
  <si>
    <t>CLUB</t>
  </si>
  <si>
    <t>d266099284205a3767db373425b944846f855af83c7b532c89a389ef283ae9a9bfbd9099804425c22d58d7bcbc839d56</t>
  </si>
  <si>
    <t>MEGATECNOLOGIA GROUP S.A.S.</t>
  </si>
  <si>
    <t>ed7c9d05fd405d82882693b0c31b5f8285eaf9c143cb935a4de246e2aea69631c87311f271efefc8aa158ca888972834</t>
  </si>
  <si>
    <t>H661</t>
  </si>
  <si>
    <t>a20e0190e25fd2cc209f1a25a50a1ef0f04ae15dd81dab2535c15da37bf37fc321203ee462ba9662c2e3cc6b6c831007</t>
  </si>
  <si>
    <t>6f9a624b5657551057d8056085c9227050f8eb76bdcb21cd09f42ea897fb6bb26f18db2a3d4ae19a253f8271cc111d74</t>
  </si>
  <si>
    <t>bc989f15eb3e604cf5cdc73823700d55d6f8d9004534ef56ce1558c0423241852a5c9538d51106a040e5bb828ff593eb</t>
  </si>
  <si>
    <t>1a71210482b27a700ca87448acff0c982b32a80330df7a6491ce1d6c3a51b1f0691f1c2df85530075a69139dcec87c1b</t>
  </si>
  <si>
    <t>e6333640a3028a3d9f1d832718b5039eb8676f288db0f0e1ec9ab26aacf060e56034f252377d6c1c45001ede6604e3ea</t>
  </si>
  <si>
    <t>9b5f4484b53cf23bfbbcc3889899cfad64b95fd5cd9518ccf998ed66068db9adec4f5c9b7852265e58b3660b8147c4f2</t>
  </si>
  <si>
    <t>baaa66d3c518546e880b355ec8c9a8923fcb44a2a5eea5230029ffd81dec49c714e187fa408d13afd14b3278220a271a</t>
  </si>
  <si>
    <t>85e0a1e9e3a966b5bd727103fb75e3c6cc5d1bb71632b4f48c8e97a78b325d86851546d6f1bdf7904abbaa03766210d8</t>
  </si>
  <si>
    <t>82349c270058bf494cf6432b730b3b622c828f147810486e8dd3235704f3484665d6ca2104b52df8764672766dbaea54</t>
  </si>
  <si>
    <t>1a0400aed84b720ec4db8b1bdee4818c9810feb42728e85d931b0a8eb74cb9702691a260296bbec9d74df976f3ca43c6</t>
  </si>
  <si>
    <t>6a892bd2a6ead04480397fde5a0169cf10631c3b1b5e9008a260ca73aeda5780e0ae5f72078d12275b46a5954b6e8111</t>
  </si>
  <si>
    <t>2d1b337a97289951cc62c14b5b0210b9f91fcf0b497532b83758e925c254b3f050963f0a3b5d090c0f749792fd996c89</t>
  </si>
  <si>
    <t>6cdd4ea32a9dfe09a7a212888294b74ebffda0fb587ffcdf4e81180a75f0b1f1106d82910d85bfb9ecfc29268cc7d4d2</t>
  </si>
  <si>
    <t>a6d1bc82fca5f605cef88a2f9f04577071f7a47657ce2249b53241fa4b20ae56e99256007c46989cb233348d588ddf66</t>
  </si>
  <si>
    <t>f99bbc88ed3334c4378bd79c70763f418cedd3ed42400a79971ad763dd56c3a96da634727294701fe4a1c0cb9c7e9990</t>
  </si>
  <si>
    <t>1e8131550bf50982e3c8d99b3027482171ec8a13de367f22f2beee9b50f259eafde5b4cd87f179b654c167c6aae861a2</t>
  </si>
  <si>
    <t>da1d58733b45eb64ac000b811a90c57825f03096a4afe7c3b2e2900576183b6601af3987a40502f3bf5c14984c8a0612</t>
  </si>
  <si>
    <t>bf6f8a09750602051bad02e599bf9ece5f64c8b5ec902aa81361be804881aa16f746b46ecdc7c8647e679bfd04fd594b</t>
  </si>
  <si>
    <t>45e00159144886c55ed68b0e23bd5b0dbee9cfac9da98dae9b15c0febd39ec61592bdc585ca5ce2642d17ea0a0c6cd0c</t>
  </si>
  <si>
    <t>d8cc27d6a632d07515cee4a54dc54412e93235bc84218f54c0e514363c39541e8685044dbf9bf6baa019468b9e688cf2</t>
  </si>
  <si>
    <t>732102b30311fe2dd1728116e08f8036e928268c3fa2c15925e17c744225cfe48c6b917ec499e91da1315111b85d0f78</t>
  </si>
  <si>
    <t>8f54c9fdf14d393aeebbfa52af4647a9a37ea0ba8b8014e78c080c6ee43f02d8645fb6713a609f1eeb75e720fcd796e3</t>
  </si>
  <si>
    <t>cff7ee58fa499fdc5d1dcba0e17d757830d1469f68ef7f95f831cc3a5ba1503b2847e561a055170d728101cd46492212</t>
  </si>
  <si>
    <t>f40ff7547f9669bc450027336c0d24f6a55baa08856a92445634f08009e73aa2d93a3a1123d780991f349abaeb0abb6e</t>
  </si>
  <si>
    <t>a9235fbcbf165355218ced2fec22692d1a803a0796b0ba42d13ffe252c0e61470396cbd5ac14f7d67907a3e0d1a05a74</t>
  </si>
  <si>
    <t>ee8945dfbeefff679d3cad55e6524a1512703e8730600648190439cde7a41f41cce60342597ba897c4fea6d8ca9517ab</t>
  </si>
  <si>
    <t>397870003638997dea3caa31c8fda6f1210004287ddb439796096d5bfd6317c13b02f3d0df4940368a287fc2161c1077</t>
  </si>
  <si>
    <t>FRE</t>
  </si>
  <si>
    <t>G4S RISK MANAGEMENT COLOMBIA S A</t>
  </si>
  <si>
    <t>760b5be8c5555233295b5da5a37075ac44533ab81b16c9c99c58a374404935b724076197d9930ba4ba45fe9fc1e9993d</t>
  </si>
  <si>
    <t>1d9de51c8bd81cecc281265e1166ccdb88a3d118ed73650e99f4f58f62472e5b6c0caffd4beabf9aeb7164337c616f5e</t>
  </si>
  <si>
    <t>8cc15f3a37d9fbdc1c0a7cbc05e23bc39d04099fef876e9fd8f459d70a93a6a0f4134856ff9c55170d055b3f30e02731</t>
  </si>
  <si>
    <t>285e266139826e37c916a100c3f820fbfb501a3532becec0391cbcb1157c0204bb74a6f5ede1e40b688af226b8d6bc94</t>
  </si>
  <si>
    <t>91b0cc091daadec47093f3051cf5b532d282689786632d5e8a40e93c39b88810153c72422c63bd3f5916144d7b7e7ee5</t>
  </si>
  <si>
    <t>144d8b4ba888ff6db5028acbc38ac4f525468d76542c7d57f673f43fc791db87b354ff798329338b19a6dfa5f5875481</t>
  </si>
  <si>
    <t>11bcaa6caa19d59c0393f123d834629bb575bc47a5ac51c93ccecec687ef1fd601110a9ecc27458ca2ea18cf69391c0e</t>
  </si>
  <si>
    <t>6712cee03243cc30c1108361e20823ee41f2bbffdd26e529d51e98bbb891cc9f62e9df716a75b099cbf3668d962db961</t>
  </si>
  <si>
    <t>d60445810ca91e73f2ad7b32a771695aa1004e5fe029976aad9725af7f3e5783e394c63cde436824613a86b4ac939c9e</t>
  </si>
  <si>
    <t>fe6b26245fdcb2e3f811075d4bed7a0b552c7c9d6f73dac09d5242b397f250ac5a231cf4753ff14345ec89b0f5ca4c25</t>
  </si>
  <si>
    <t>a1ed1bebd3e45b44161140e2549759b13374b4527372240bc14573c433db79b8ed4b4d4064c2bb2c8fe28b0b582d9f6b</t>
  </si>
  <si>
    <t>44a7be8dc54312c410112e826164a1ed58dda20f2c9b4806755eddc9e89cdcc48a1f6acd3d494a17aa2483f3064d4d41</t>
  </si>
  <si>
    <t>2bd8204b22aec5e58489c2af97335560727512d3569da485aa7f694f44174338311702520174ca9d1f89a2e556f5c376</t>
  </si>
  <si>
    <t>9de47007828267c945123fde9a05212d8fd5c2b088fc6cef99308ebc6282651504feeb8979f71efb7e5875ba8104a1d7</t>
  </si>
  <si>
    <t>2ea43d482f804ccc5c776fe32ca0bc9fe09161eaa30ba44f733c7b657ee2c28785861811fa8b85566fadae3766190d72</t>
  </si>
  <si>
    <t>FE11</t>
  </si>
  <si>
    <t>48f9ed42a4e8513bb89050febee80ba904621937713c5cf2e96930ea1e0420614fe451648638b7fb3f6182297a7980ed</t>
  </si>
  <si>
    <t>4f20268b907f8c81fbbac7f37234e11a2ffd0cfec058accd96ad6e7b332df9a676bfa270d039fe93ba5f0297ca657a41</t>
  </si>
  <si>
    <t>8a0139ef9ffd1167885515b247388fd91978579a86f9c49aabe94e371c0d8eb237312b1e834206cd40782d20e6170ded</t>
  </si>
  <si>
    <t>4a0fe5cd4334ae9b08bd2f94e0c54557cb189b23b3f33132d12a48989032dfae5f1bf1a9c0e7026fe049f02ae7aa9db8</t>
  </si>
  <si>
    <t>9d36f33347fb0c3d50f214dfeabe807a85b0b5508d5e47730e7cdd4dcb642ac8a6bc7fb9453edad307c96eb54e8f5b07</t>
  </si>
  <si>
    <t>f197432ee3c659b0073a9d69510be1d363234e089688ce190b72c855a7feed0f9234758b9cb00f64f8d408653598b8b7</t>
  </si>
  <si>
    <t>382505820c600d9d54344d700467a56d8115a5df09172ccfe76cfd71d01805b3438aac15cc87d0bbc89bd3e41fa41b70</t>
  </si>
  <si>
    <t>UMP DE COLOMBIA SAS</t>
  </si>
  <si>
    <t>0b94f213dbf886587e4205fbe5e8d8a0488e320e9802a339450e0a805c05171f7bb683ffb7d405cfa549d2daa97ee150</t>
  </si>
  <si>
    <t>FAMILIAR DE REPUESTOS LTDA</t>
  </si>
  <si>
    <t>87d0f50ba3bbec31362b9989ed1ba3009f8de83ca926f9d5eb69eaac5fc946842d12f606b1dcebc58c418b9e2de7d68d</t>
  </si>
  <si>
    <t>OHEL</t>
  </si>
  <si>
    <t>Carlos Alberto Díaz Mesa</t>
  </si>
  <si>
    <t>644e378553cb21376a7787da963257ff7e29d81412febc023a38222086fa2c2c306e2cf77c0176a8eb6c2d774cd8d018</t>
  </si>
  <si>
    <t>f93375dd792b12c44e8f2e593edcd848bbcb7ee63ce32c4fa56a348303e70438f64a1912f860b906e4c131787c668d4b</t>
  </si>
  <si>
    <t>6887bf74350750dc28967e22b53f1be16b881809a26823d167c0d5ec97e0f21c95a323eb8c5ae16a786f5c057b985815</t>
  </si>
  <si>
    <t>f91eb954cc8c77e2d57664b1365cc17c4370edfaac68d64515b1ab73b1f9cdc8083eb42f43a58bb6bb943f9b29cd8f86</t>
  </si>
  <si>
    <t>9a759ff0153d655a1513f68728b992cded1901181d4431e2d3bddcad3cc3eeefd3f5bc52373a0811548496c39eab2f96</t>
  </si>
  <si>
    <t>8f9653b53063b8d97768860bf3185038bf26450fa17f081a0848ce4add7b024fa90be6bad4103169f206ef8a79e80b45</t>
  </si>
  <si>
    <t>9e07ae3c08ee16abab482ac38d6f7ea0f3eab5689d89cfcd4fc93b56c1cd9031b9f5d62a7c469835cb1fddb3458cfadd</t>
  </si>
  <si>
    <t>000581ad06898e2e8ca52f56c997811dd75652942d797c86b20811d137f8bbb97dec77bf76284ce8a2db368548d85cd1</t>
  </si>
  <si>
    <t>3bc626611845e552f8ea2c8a81a765cfc2406c76e5ac212630af6a531fad95a669f525b5b105bbd804dc6ca7fdc1b7ba</t>
  </si>
  <si>
    <t>92ffdbef49c151a7f771852f323112d82330ce4da37dcc586762b9037144e2270b9c1bef74e264e5306da66cb3c421c0</t>
  </si>
  <si>
    <t>f7189e93f1859dfdd7637aeede602fead5ea0921100b06d30c65df6565fb51a65c2fbf0f42ef3d1fdc9e3f159eadf001</t>
  </si>
  <si>
    <t>2c3c4d50e8ed6efe33e2443249f807c031922dab6573f34292bfd9c6053fa50d4572a950e674478ce36b3f884b69dab7</t>
  </si>
  <si>
    <t>94a84761a62a1b1e0914eaa2c4e3333eab0ee746cfd648f8316a569da0e79e9fa4a37b29ceb9451aa4bc0b887f80e5d9</t>
  </si>
  <si>
    <t>4a667cc0a7c2e55224c12b3b275303faea2679a9fa00e95f0359001f20848e6f3d7198a8f9cbedaff87bc69fc57a6c17</t>
  </si>
  <si>
    <t>f7b13b58fbfcf5dac0ca01edc75cb01c4e248ef03f2cde68d2abd9ea15a97de893912916501c6c1a15059b2272b94002</t>
  </si>
  <si>
    <t>55c36732d322417ce1cfadbd8dc9e666b8941600dbd90cfa1d60cd1acb93d21da554233f6ac67cb9dde5de9f9bdfa400</t>
  </si>
  <si>
    <t>39f425c9fd96a5e43c12339d4b70fb8158549a69295f48ebb50e945a8b916f5af741e35a81c1d2819c595b9ca7b75a60</t>
  </si>
  <si>
    <t>1b327034ebc184754c2f93b365aa6f3d3abaf33291e6aa62a2779e31cf3b89da7b1546e54f572a5d5fd0414604830416</t>
  </si>
  <si>
    <t>513e206f58f08e4bfb02266eca9204c2ccdfe657a9139a5fd798644f5784f9a317f5069e0d9291c53aab7051c11011b1</t>
  </si>
  <si>
    <t>48358f30e746bf872304c7a9bdbfa6d23f01165e2b04190243ac103eaec3da8045474bfad457defd7d84e5adbbfb0f30</t>
  </si>
  <si>
    <t>267b657f3a67e424eb0066ae3bafb75cbe957a6504f011238d8a5592a936334a24fdd08b21208f64ad5385a7190b4390</t>
  </si>
  <si>
    <t>NC1070</t>
  </si>
  <si>
    <t>c089a492b2d16d4b3f81799089c0f45a8563c44a3b2cdcb6908119089a6fb81a7db60323e17d14d36795d3dbb0123c3e</t>
  </si>
  <si>
    <t>365be81b38b3e506c79d7fa02bc599eee93bfecb2dd27b82873e679ba94ba2d0a5a7656c49edced1765f2be740ec7d06</t>
  </si>
  <si>
    <t>cb1a2abbc3313fe7c3cda13de475a5d152dee16c0f67cdaa1118c7a8c8e5a1478f4b3b61b9032ec517e22c3eb81a4751</t>
  </si>
  <si>
    <t>9a3d1fe0f7ead9f65469ecf7f3e3732e4d1b09e8f14ecc7eeb88ce4c03b8992097da9b6b54cab78477b2e79398e296c2</t>
  </si>
  <si>
    <t>c465ed59689545cbfa3cbf9193c3decbde18c80055e6c3ce284dcf2b89a56b89447aad63a9576962f5a15621d47ec5d4</t>
  </si>
  <si>
    <t>5c3713208420d1f9703105c42c034ffacec4423078380f4666e670285d64dae41bbb193bf747b6b1fa9ac485a3ed182d</t>
  </si>
  <si>
    <t>a58f3eb7b20a2543a96e909736bf67eb590f4da900647562cc538e9947a58d7f21d893ea362a813140b911a7defb6c20</t>
  </si>
  <si>
    <t>503be34b9d34a57086c4c998eaa8d7e15a4a71ab0ee2b0ee2024d9d1891603177f5b518c2459821713e4ad6b55b9ea3e</t>
  </si>
  <si>
    <t>0afae830b45d152b25c25c13b5d86dd52e13e4464a77a6f47820c67b3eb5ddd96fd0c4f34d3dd4423616e73f9726ef88</t>
  </si>
  <si>
    <t>6bc5842cb778919c0cbc3134c0e77ee73467ba6efa40ffc7de568954faa3a2a69d856e1ce965c03737797042235200f7</t>
  </si>
  <si>
    <t>cd67df73801fb84ba57fb0f9c2178586cbdff29ab04e4ee0b780ab6cb91ee02e05ee96071fd2ee93693a7fd1f704c9fd</t>
  </si>
  <si>
    <t>20102a9cc276e4a77fcbb12de755e9f2436874ae712ada3e00d544c250b00eb02fefe0db274db0738cd1ead6fdd1f94c</t>
  </si>
  <si>
    <t>2987c19222860eff43e3b7d3b5203ea5b4ab16aecac03e38298c359e3d66c5c93461fffd6f1a928d2fb5b5b98a56ed5d</t>
  </si>
  <si>
    <t>F811</t>
  </si>
  <si>
    <t>16fc04b5b1761a778c964c26afbab3bcea77f84c2fca2659521516c77cc886e9d027482b2d26d0b1f4a03a060ec44f25</t>
  </si>
  <si>
    <t>877bc86628bf207e8bd465d12d48bd781779c93190806c2dbd2446161a807184d3692f4ac7826853797c5707c496ea8f</t>
  </si>
  <si>
    <t>9d0284fa2e930277d68a5b95db07ad4e311a26d2caa3deb49ef7d0671d5d75b652437690ad363fb6e6ae9f340308213b</t>
  </si>
  <si>
    <t>a8e1a01257b2198e5c57d5e42ec37c9c45afffdb27717191b6133138b2c205c66c5bdfdc91ff9ec5fa7fbf90d8926199</t>
  </si>
  <si>
    <t>bc4bcfe1b6a0977f24ce463954e4818ce0dc3da35651f983200a324c0d39d4c0ff92d5c201086506e72f097cc429a195</t>
  </si>
  <si>
    <t>be08151c89743d4e586efa72bccab36a01c52051edfb544d6574957f73321a2ad164106f59a408cd80897851db24af15</t>
  </si>
  <si>
    <t>4bd025304487c81bc9ee6f41ecd09997ba4f1022b97ce10e2be665a56f35b2843d5fa6f7db91902edc236e0786fa2d02</t>
  </si>
  <si>
    <t>63342647c4b963562eba8476d75d5e993cc7eb58fa7826a2ead4ce0e410f649c893e5049dfb293c4517de021da3df829</t>
  </si>
  <si>
    <t>NC2766</t>
  </si>
  <si>
    <t>1fe87d1df4dd15b5eb6427ebe6d1cedd731651c012db05ab8c38a7057e5b37f0f515a4c81364d211b2a8b7192855a1be</t>
  </si>
  <si>
    <t>1cd9dfbef5ae74c7faed8242a2845aa6e48fe54e87a002c248b59d6d2ea7b506e4949f0d9acd297e88896d817b9f7352</t>
  </si>
  <si>
    <t>1c391effcd8eb604f4291890dc13bc59500cad397adcfe0ef968ba23120a61f04cc91ed5f1918167c3e6c3aa2aa375b2</t>
  </si>
  <si>
    <t>448ce208904723afdd990da10367ed00457ab53fafd4b5419f2d2c8419cb58285252d37a28d8a4673cf9e91bc52d8805</t>
  </si>
  <si>
    <t>df2e0d6f24fb10438dcc96cf7f593ff224558ef1b8cbc70d4006dc3f39b643cb72987f71f74f3e37013a78f73a9b286e</t>
  </si>
  <si>
    <t>577ef6a31537d0279be2225c1571e5d2befdce5deae4cba4cc156ccb3cb1bf5a20d08fdc49f77b143cbd9aa3d7b2599f</t>
  </si>
  <si>
    <t>4d8d7782b63c92e1bd8f4d2851914e967f9ca72c3cc85cdf1bfb7a7ae38bb90fc5b7c04c67e4e36b818783aabe9aed70</t>
  </si>
  <si>
    <t>a3169b4429e73120046c1640db9deafe3fb994a7f7162d207a830fb6cea6ebb79a1e836930a3d1534ba22d8c28866bdb</t>
  </si>
  <si>
    <t>933113a0966d23ad1d91ecc7aadecc33fc8269f7e2dab89604dca3c8f89c997f4a5d1d1e80ef6d46db97045648877931</t>
  </si>
  <si>
    <t>f92c47ddde350d010102fdf6fb79c5a5cb238f70559944d5415c880aac6632ed62404357f3498cb09a9a702cfff24971</t>
  </si>
  <si>
    <t>f3249385193ba65d857a0af58ac82887fb019881ceb26205da7ac41944b2460e41d9521177001d17d892c78dff6b569f</t>
  </si>
  <si>
    <t>76e485d9a5026060d80b25ba26c3634af8b95edf11700ec45448c8523649e0a83c7c17fe8e7a5921bc7854d65bf464e2</t>
  </si>
  <si>
    <t>22ded87a7d5b906d2c2577a84b597ec71595aaaaf33846e5fd450958fdac148299506b2262b59a560074731295014883</t>
  </si>
  <si>
    <t>77eb848028ea031edc721c63c23b566228a88be4f296b6b136e97241b17c1514c19c5457410c160d766a55bf4464cffa</t>
  </si>
  <si>
    <t>15824357f5c2b7c5a33523b028aabc52bb62259c48d2b24c561d65789d072974c5f7035dd924cb2f449d91bc689cefb5</t>
  </si>
  <si>
    <t>comPRAS</t>
  </si>
  <si>
    <t>9711c3ab2fe3539521e7db062e6aeddaf9476b40bb81eaead530ae73bdf2f4bbe1779c83ac3d7bd588f6057898bf34d9</t>
  </si>
  <si>
    <t>f3cfe85a2c78b612298d733d75773164c3e4d47ff45711c0712102027fb3dac502ec960ed47d521990f86add94f082c1</t>
  </si>
  <si>
    <t>04SB</t>
  </si>
  <si>
    <t>INVERSIONES EURO SA</t>
  </si>
  <si>
    <t>f0012e13eda90029ad96be73c11f11339d2292b27fdc0249d18ab536091ad974773fd9ae47ac601bf0f2ce38d0f44874</t>
  </si>
  <si>
    <t>COFACE SERVICES COLOMBIA S A</t>
  </si>
  <si>
    <t xml:space="preserve">PABLO HOYOS </t>
  </si>
  <si>
    <t>d19d1566dc6ea7f7592e4a568c4eb8ab4f451b5e366e6ff5fca3238512222799e9f89f8acd6a99d054e67b92f2ef301b</t>
  </si>
  <si>
    <t>9509129146bd22d3419412f53feefd4a0c18e06f799b666ec3ce2369ba98e414a2f19aabaa6264b9aa77e236072a5449</t>
  </si>
  <si>
    <t>1600428f22ad19fc3545ccb515fc1fe1217c4a1150b1107bfb823cbc523a33a6a3fde09d5427b603d13ba82da3ed0e3d</t>
  </si>
  <si>
    <t>cccc72abc0e63381dfa0c9af84f154eac8f1550ec92ffa3a7c47c98e444f45946a5394364ace6a4489be5bbce439a88e</t>
  </si>
  <si>
    <t>9b0f65eb503a3e9b6dee5ffe83f81f5cae2d0fb1b35c7218ec0336c7a11969e22571764588f8aa26ba45ee3de10aa976</t>
  </si>
  <si>
    <t>74630b535e76a00eca570c2735d53223eba801dab002351c0750cf655f00509f42bc130d165887ea00bbd59c537537f0</t>
  </si>
  <si>
    <t>8df030ad049258431b51916f76acacd31d09fa11461e5d40d0904f18bfac0258265bd69a85c458ca4215f6e1721cb7a7</t>
  </si>
  <si>
    <t>e3919d988f12b703c24e606a9566da91c67368774e41839282a91c71a3e6f6b15a9ba7f2d787172f3cb27fe7297959f5</t>
  </si>
  <si>
    <t>c058d561bf9340e03e5d403c4cf9203984545dc6caaba221e823726af1d43b1168647f8359b9f2270e68693142113375</t>
  </si>
  <si>
    <t>BOGTN1114474</t>
  </si>
  <si>
    <t>0edf445bccd0926a6b920dcc52bc20a508e537e68eba987509236d133ec71719051a6c4f1826205698d68133931ea267</t>
  </si>
  <si>
    <t>07000d05f719c26f59f58c13c9cf5b977ba89f641f26236d9e224248dd4f1c7f4e7ec3e19a8f843aea91a619b3846e9b</t>
  </si>
  <si>
    <t>2edd62d83f9d87c740c069a517f994ccd49f9c62bafd69be8c05d9bfe126b07b3547469acee7a19f11dece24374d9c1a</t>
  </si>
  <si>
    <t>d7d114763e104b4a2ae21e9154cc28483cac1fd6671d773b7d0c96a4bdc256142694e54824d74d64a4b57409533e23e3</t>
  </si>
  <si>
    <t>21a9ce2aaa668e36f9db16ba88aed315caa1dca50fa8486e5c71e9a65acd7ee6ff02bea17b0b3fe61851382f9c7f090c</t>
  </si>
  <si>
    <t>a9fb9744a738d5a1151153c415a8b22203cff1c7511512e146c66ad95c21505b32904c7b28cc8aaa1b1153f8901b58d8</t>
  </si>
  <si>
    <t>24b4d05c13823849802a117f9010caae01cee2e084df98c86d4a46c10c2d42fc01b0fdb2c0e0e0bf46fb8a6796da870c</t>
  </si>
  <si>
    <t>FA</t>
  </si>
  <si>
    <t>TUERCAS Y TORNILLOS RIONEGRO SAS</t>
  </si>
  <si>
    <t>e5baa954bfaf863016b390c7155aa1ba9a31eb7533b9f36cea8947db63c249a78c40a2292a1cc0c2cafafb7164731068</t>
  </si>
  <si>
    <t>df2ac060bbfd95e499f94af2a654ed460714013e344f4d0ec93307e651608ef1646a8a5474b5c95fafdbad1a3629a5d3</t>
  </si>
  <si>
    <t xml:space="preserve">SEBASTIAN </t>
  </si>
  <si>
    <t>d50fffe3bc887bb1d67768acfd4ac8cc07f31e30315e933f479f0d693e66d5b4b0e4c98b9055b375d4259f9b302c1fd1</t>
  </si>
  <si>
    <t>0168d9a1ad7b76cf7d2a8a7b3e4bf5da1b0d5e0ceee4fc5e8f7db0bb99166c4ee23d898ca72a5ec661542e7fde1fb18a</t>
  </si>
  <si>
    <t>607f799d14bceb5f27ef4530da7eae0ef0ababc23e9eaa018f1f7f5cc2c5cc0d128d636b7ff8ce7c103e332e9a804069</t>
  </si>
  <si>
    <t>b55717fcd60796aa1d5f445ac8601d2dff0b96ef6ff431140d7546f27afaf825d9eb0afacb15c907a305834bc454d9c9</t>
  </si>
  <si>
    <t>FESF</t>
  </si>
  <si>
    <t>SURFACE S.A.S</t>
  </si>
  <si>
    <t>7efb8a72d9816b1edc09cc70976303b8735192347f7e0f8ef1cde7594b93ce0a2a63ef3a5857a68508b5533c11942778</t>
  </si>
  <si>
    <t>007d61d29706255b1c02920c5c101ca0bc866fa639dc3b3ca56be82f743457f5847efa9ffa0d71bbe3729941b0a00477</t>
  </si>
  <si>
    <t>21d1addac9a3227f449815d552575f48c10d2cc6e60ee656ffe857cea64c0af22e4bdfd0d1044041add257e676b87931</t>
  </si>
  <si>
    <t>af4cfcc9e12636fb9cc0682e686e2291a682846ab2c345108944ffccb792a5b222e7815588fd1c7218bba7c4ff766db7</t>
  </si>
  <si>
    <t>ANC</t>
  </si>
  <si>
    <t>91f198872ecd46c4ba0eef0f24f79847f8948ab18bf3c5762ffeed4ab9d0bc09dbc2509c96fc408eedb14dbca5dd56eb</t>
  </si>
  <si>
    <t>d91cdd4c1921aefea94d68a0647a5a6f478b8ff35cd7c781d5c35baef051a38a111453617da751875ec98a23af152674</t>
  </si>
  <si>
    <t>f40c46e3b5699bc4625d1b897a4d302b23a861ce5b31b9620cc6b1d706dd0e730137638f2b38656e49725baf853a6637</t>
  </si>
  <si>
    <t>f55aabd3523576e6764ac030b9ea4f8d521dd41e2dcadef4217ccb2d0870a1fe48d013832da73be1d6f74ae6ae576383</t>
  </si>
  <si>
    <t>98e8158c470c04aeb35471ad6947661fa558540158ead7a9250a4a1389b78d1f2242260a5653056b32161418a4ed79c4</t>
  </si>
  <si>
    <t>574ce67f3d7441d4dbf4052bad7c0058f86622f990706c3672ee9d16d6104601ca0ac90f84b805d4858ce27f0e0afc13</t>
  </si>
  <si>
    <t>30ac2e2a19a06a573fe0c2b98db0337ab86a3abbbbf27c4b6e0ec922fd693b5db41039332a641f4c81d804fa69605858</t>
  </si>
  <si>
    <t>5a0ba0fd1dc0a80cc8033fe2a9259c7baa81afffc1f4b055934104f10615ebf17bc6be09956ef23a7bdad46ec77881e3</t>
  </si>
  <si>
    <t>cff0e32a988d1663a50695fd0f2030eb8cc6994edfe6435662ba71c54c6ec7745b6bd0c05e78d56a83dd1d5b2a8562cd</t>
  </si>
  <si>
    <t>64abacc110b1eb6481482690305eb0ebfb5e10f8c2a631b5437e50d1ee8abb67830663f9400ddc95ca06a8045cfcc783</t>
  </si>
  <si>
    <t>fe94d64e69efb7123c25c9a3d15c7ff7f20e15e37265084f275d3f09edac33f7ca2579515c3e8beebec07b41c0e38f50</t>
  </si>
  <si>
    <t>447c45bb0e621071b49fa2d0579ecc02984dedf3ada113acfb65b7addb08aaf09aef52030dbed09af2148320d8994c95</t>
  </si>
  <si>
    <t>d64f9a46c38b5dc2b21a123a068e4620994305d407bbbcc48b15ce334e6d3ce21a8b644006f6536e339c4bca7a91312a</t>
  </si>
  <si>
    <t>577abd8762ff66141ca86110208f0a16b2cbb7defcabba2b87b6af1eef637539f2caf274c3b215d45035212d7a027e36</t>
  </si>
  <si>
    <t>6b580638c0aa7470fbfd8738195a600ad7990b61c627657a01b6203b63d8f451484ee97f2995e7737342045630b4efde</t>
  </si>
  <si>
    <t>7824eef52db8f86c9659babdbab3441f30ab693e42741ac44aa4c778bf6df8d2a6ebfee72b291d3794ebe92392c6c5c0</t>
  </si>
  <si>
    <t>9a31903597862dd4fbcd2cccf9bb28d5189144c4d853d3146b55ac09276d2fa938bf52042b62e76c699a8ffa8877f07c</t>
  </si>
  <si>
    <t>1dafb07f497b99a9e6eb08e93eb12b01843afaf6eadae4954e5839138becf8062a8e559cceefd534b03571835a3601ad</t>
  </si>
  <si>
    <t>3acac8bf3877ee30ec85672340439aac20f9e44b60f7f9bdddd75a63c62553ded3f0143a4bc60f9fe00ec53b148e696e</t>
  </si>
  <si>
    <t>6a94adb7f0083f0a04abe344a3f9561c87af57f7eefff270fd4aa526fcd87203a71bc04cf4c5c8bad470a1e9c5693d9a</t>
  </si>
  <si>
    <t>a2958bb7ad7bba7fe9b09c17524ff01ec21c231b1ee339c6580ccdb8f782b7fa0b0e9de0a0746e709531930263716ab8</t>
  </si>
  <si>
    <t>da945a8ee16a756c5158010d7a7251aadb40f4f488c9447e4d6bff14d263f5f705fd7692cbaa02334a75bea5dac05842</t>
  </si>
  <si>
    <t>360798cf66ee19534aee18ec5094687b1f801f0f3c0143f146950830f5a4f0e21a6f64bf3b02f07731c789483e5f13cc</t>
  </si>
  <si>
    <t>6f60ee10c0c7db4fbab476a274eaeabbe820f7ebe24516606a43faca2a42c0f507f51340a0e3905fc3ebbc626a01bfb0</t>
  </si>
  <si>
    <t>64ab9831c411c7354dad2519e23ab9f3916de455f6890b9ddf9051808c9b87c2803ce18e95f1920c2789ede8eb105cce</t>
  </si>
  <si>
    <t>33b43f2fb9043e32a32bfa025662b5d4519168361afbc236f19379138b273b4f6909a52be7be416203ad4cfc1dc67c6f</t>
  </si>
  <si>
    <t>ab58c17fcce5fee7b03f2238c632f6fbbd4ebb41939ab7aa106bcdad377d7050a52606056472a4ab63413f78c0a17e67</t>
  </si>
  <si>
    <t>2c3722ec57ada3743da05e757c1113c1f3cec4045ffd4b5b2deab46f69a315c3aa0d416885e9e30a3d8b15c8aab4c266</t>
  </si>
  <si>
    <t>9d1782a6b6e4e921e6a9dd1a7b655c7cddeb21b8bff01bd968b45417105503ca20a697c57e5acd7ebf7c887d8e9c1350</t>
  </si>
  <si>
    <t>625c5230be573787f73ca20175333d137c3ccfef4e03e8c9e05e105f7923e40a9573096115b98f359f71ff83afdba8a7</t>
  </si>
  <si>
    <t>798e4c8334a50ce439a7df845b58af26d4144d45a4349893f21dd1f9b33335edf9491573a41352f979d94c0590c8b71f</t>
  </si>
  <si>
    <t>811fb2775211d9ccc0ec66d33463592dc5075f437bb92ed85909026aef5be753a3bb89d48b7a2309eade106a1074f753</t>
  </si>
  <si>
    <t>899774458cdbd3b0a9b3d5ed1947f6466cc3af59c4cd5bcd6fff034f285a29ac378bff4c2a4295e633ddc739cb441865</t>
  </si>
  <si>
    <t>09222c4d73ef15eddb803dbf80de9702edb3b58cb8a8fcd181c46dab7255a40b51ad92ca56d877694aa374ef3e8a8b7e</t>
  </si>
  <si>
    <t>7beefc88b84ccb5b0eddb8ca24489b9f5b6f19a172cc7b8f4684c0a6e8491d2e8660129376336428fface66038f42872</t>
  </si>
  <si>
    <t>b207df7b8e41f435a78dbea7be2940d48a43abb5316960522d017abb1b226014cb5bc340ae6741a7fb5a47bbef12b12e</t>
  </si>
  <si>
    <t>e197e72bd6e5877e78df700a3df09e5f8a32e7472a2936563d07949fa599bf9d94c85a9f0af60ce0de96966c2ae559f1</t>
  </si>
  <si>
    <t>0abf10a3e84ff62333aa567104f756ff8520c4bd856325333e140d380cb71c7c62d84a660a4fca0ecbda98d168801543</t>
  </si>
  <si>
    <t>6826f13f418798c8c47adb0fb04a8d24f9096cc61a246bb3807158d8a34f81ae8ad7ef6e9724b25b6e22f13240f8b2e1</t>
  </si>
  <si>
    <t>74ce7602e7b82faf0672f002594c18e34c3c329cd37b4cdd7809d7025997dc578941801c8d860c79b96fcd776add9290</t>
  </si>
  <si>
    <t>49e553f5ad69d3dae3d2e9bb012515809fa2ef6048c7c6855ef1da62c25376ec0d99db1b46da625b121693e46f4bad2c</t>
  </si>
  <si>
    <t>7a0d5ba4a2f50d18f2f6dbda33b5cfefe8c8438f7fca6e84f1e3d763cabfacac58bfac523d4284d1d54fcfb057d9de89</t>
  </si>
  <si>
    <t>104713e0a56b45561e2599f683bb2a33bcb8bd29bd7aef3f329e69ea8904e1195d2b41120602525ed623347ac9e7a7b5</t>
  </si>
  <si>
    <t>92795f8295998628272f02f80ddc04a501643a0b6bd1c72823fb2a4eb47658bd3e7f962ad57be07647aee755c851c2bc</t>
  </si>
  <si>
    <t>7c3244a0262cd486564fa92603333b9634e58158b7e446726cf13ac853238cb0fbd63b07dec28541ada63aa4eb3bd038</t>
  </si>
  <si>
    <t>535e2782037ed2807aeabe78859774c6522453409d922cddb44339843f507c4e2a6779fabd777a9ab2ea83decf624d60</t>
  </si>
  <si>
    <t>b566a88bc2b2872f81182339ab046f53b19ff3987f3c6dde4ee6fc4eff292d9919c0acaea2be62d5de2a355b46e9f585</t>
  </si>
  <si>
    <t>e08edf5bbe0ac5ba63b728bd1f0a2422438429d26ee113e8d4286e00170ee8724e551bfc7bd5c139cd217108a3f615a6</t>
  </si>
  <si>
    <t>1161349defd5da336aeecb28f7f855a7b8b58d931e855f06ced292be0900bc41e6c58935f3b75899466b3797856c025e</t>
  </si>
  <si>
    <t>a17edda1da9569f939fd19e41332a00d6e5a7cd0dfc2ef5e90a576802092e27c3e08a50644b1bcd853cd43b85f4f07c7</t>
  </si>
  <si>
    <t>6628e593fd3146eef0c5cc128888eae7223e4019b33566ed1922178678464de1a81f46529c0b5e9be2911e52a59bf5ba</t>
  </si>
  <si>
    <t>826d7dbfcbb73ae6cffa929e378ac35c2f1e5479dfb24a0f88c7b1aebaef246e67dc50057fd1f125b4ce53f43d05f3fd</t>
  </si>
  <si>
    <t>8e78d790760deca58b2faf6ae3e16d162a1d0ab876b2e2f3b20fad3a71caadcd192b861d40304e8ae8e950015931af18</t>
  </si>
  <si>
    <t>773d2bbbebe936aee02635bbfaeba461f2b41044b5285e2c9242a5df31c02432a5c6dc742168f9a8c1a441d8b04d0eac</t>
  </si>
  <si>
    <t>566d5099b598a58cfb78c30462c29471afc8dc21ff0204496c07b1b42af5138160e47f9105d3c041532ef21ee83f005c</t>
  </si>
  <si>
    <t>a5f8deef6bde6b5eb7ac276265c7e004dd50dae4fc5768bfcf8e9e2ecd0f607095e5f4503503320f562fc0e574fc4d8d</t>
  </si>
  <si>
    <t>b08a1fb4432db507a86eea755dd5b1be7be834c430df222a86894b9cb48d0a9241891ede35adc727c41f430d60778908</t>
  </si>
  <si>
    <t>41ef9264dd9417441d88a4a44ce927f0c2d19de05b4c7bccebeafd13bdcd127bcf384e7cd534801f78784357924b7842</t>
  </si>
  <si>
    <t>377b654b9f5cffd8078434e3b9c4139fc89014579cd0fd5a5f73cc36a85e87aa401f6f8623de998736826df92db906b1</t>
  </si>
  <si>
    <t>41d7216f332464eb49d37a1f90ef1caadc6a9a6125a51adc54771bd98da7b023c4dc00c608b6cb384f113bff0641a9ff</t>
  </si>
  <si>
    <t>194d4484cc2bc84e5052c9cbc2d082ae7e074e42da37b466b1f1a44279252d0002d3dbd0ca22332da6cd304e948a7be5</t>
  </si>
  <si>
    <t>3L5B</t>
  </si>
  <si>
    <t>COOPERATIVA MULTIACTIVA DE SERVICIOS SOLIDARIOS - EN TOMA DE POSESIÓN</t>
  </si>
  <si>
    <t>53f898bd0d15688fe88816019bf9fa787970f19c5e248c639753ab0ab937e734b1ceb725b20e1f4f76c0a55c2ec2a4b1</t>
  </si>
  <si>
    <t>0067e18d8fad6f58a858cc01c6d42e1a21a133223d8a0c3760ec4bc3556f02c2c965796dc383fcdfe6bd2954183bfc86</t>
  </si>
  <si>
    <t>264bcaab06f8ac4fe8f69e59c229a2b6e3d95533aa1913d8992835f179595f3725bf8315e5097791ab357034a59bc884</t>
  </si>
  <si>
    <t>1fbc8462db2048a67b40a6265e1644e09a752cf18bec223471ec8f9363052e3cfa742a6b77a0a9c397b4ca98ac19d6fe</t>
  </si>
  <si>
    <t>055beb7f591c3685a26af761d688aad2d253100f5ca987e3c3e9f9582474c0e351516fddcbfa90f9155a2ef1d35d8c0a</t>
  </si>
  <si>
    <t>882837f1a7613a7384d640ab60286040d3f82b1a929f3b31b85bc837323a7e83306156c30aa0cb953c5ef856b4f842a1</t>
  </si>
  <si>
    <t>5bfb953d8dfc1f3f1f75a59706ce3cc46125dd6df8542be544bc97acea5ba78f46e8bfa137e04cfbb7f17e7443707cf7</t>
  </si>
  <si>
    <t>ad5cec6fc8b87b4f552ad5dc503bbcce48b989f77cd13ea29c5205e002d1a3920f95fa5fc92de4e43f4f6badbab2d332</t>
  </si>
  <si>
    <t>79c5fe6959ec8920e64b667819de9a0aa620214d1a1dd167c1a886a0c79a7517c0437796012a9c3095a1601c6c18b793</t>
  </si>
  <si>
    <t>30eecf6fcad07d7106fc7603bb6d0446932d0550256051d80c125822cfc7db98d5ceb2ef0dba7b7bce874fbb3232bfea</t>
  </si>
  <si>
    <t>3ec05c0a26822817ecb0e5a054b6813735d54ba092d12442512461e09a88aee3c6091defea667bbc5d512e5ea8440d6f</t>
  </si>
  <si>
    <t>dc05a6af57f1aee7941eacedd4bb2855712c0cfeefcaed19c3312a8065f4a0a72f0ab0946449678cbb28946d0628a051</t>
  </si>
  <si>
    <t>168d899f6fad89429b302a7989a634ea1b8b43fad4b28793a4bea84ab077441059d21bfe2c53998fce87e0483af18c75</t>
  </si>
  <si>
    <t>7b8cd34a10814be9182f2f81a6c84513a5ef1f673e847a9f58c63728ea4d11b8f43a76bc1c7b400bf0effdfe216749be</t>
  </si>
  <si>
    <t>9410a93c7db9c82a4fca4a9f207e1a39a44854dfd56d3985b55f56ed2341339fa54b4a8b35873269bb1cdb318cd984ee</t>
  </si>
  <si>
    <t>93c50681884ab070cca7e8300f8ed9b6046aa531c78f034bcd1ff5a23f301aa3a893dda862f49ecb319b4ebd0ef47619</t>
  </si>
  <si>
    <t>3787a65bd00cee2cf156e3f7737d371781751641b7384a6af47501857ae7308eeeb547ae05789dcf3e74b1a020ce4c27</t>
  </si>
  <si>
    <t>90e577b94669b48ba0c1abff1e252fe3ca26e0696a59b5e95bceeff21d3296f3322cb39538fef9aac229b9a6983c9a03</t>
  </si>
  <si>
    <t>940d583eff575af65bdc88da5a4cb665dda2160996311909743dbac3aec8dcf09cecc5437e5aaf967210f528119467a9</t>
  </si>
  <si>
    <t>5e17aef1d637b7c402054ccaba2885b13377a10747a68eae738682b750bbb18b9b96e8f005fa75ae9e7bbf337deee4c9</t>
  </si>
  <si>
    <t>43b72d2c048f05c4fb70cd6fdf7376f36d8a180e91f65c0a452008e823becdbe2af14c6204d37fc0c986cde8526b02b8</t>
  </si>
  <si>
    <t>55224ff74a9545fbee459c6c736acab73cfbb5c6e6b978df64cb298a5daceae3630e6887a03086078232e84d1e5588b5</t>
  </si>
  <si>
    <t>d6ea99254917f71332370a275ef785fa5b1cf6ee34061afbc507d03e728b523749f4c8cef280cf99f708bf6b0917fda8</t>
  </si>
  <si>
    <t>ee0b6d9d7236f2457d9d4f4e5c5cb9c0f6404da0b18b0a9291d6eef5da4d25958840fc11544e0cf32492597d150b2221</t>
  </si>
  <si>
    <t>c23b5000b97c261afc67442aab1b0624495d3e42e509697bebd4addb9b9930282938e5dfbcc2a97de5a13f88b214486b</t>
  </si>
  <si>
    <t>1af7e6ede56813fd5dcb383f4ec019e7d98ba0ac32bed350f70e7d7b4ef5afc5cf994b9fe38f16373ffdee222d33b172</t>
  </si>
  <si>
    <t>6353cb44e6c09507f6e560b084ef11c4c2cca7e08078e82648a239f00e548e0ce6677145225b2a0fe1a563b168ef9c1b</t>
  </si>
  <si>
    <t>aa3acf663bb1e7d45505fa0a7ada51ec85099e4f6a52a8dc18137cb4f4c5d0c8fd3dca3cba3592f186325a317596be62</t>
  </si>
  <si>
    <t>b6530079ff9fcfe7293a3ec48a3d0ec539b3df59ac2f53812e98aa96ae6acfd7bba6b66e2aef92d7399850478c923e02</t>
  </si>
  <si>
    <t>601bb106fb4fca70bb94dbcb451100a896abfd9c50739b65a0c472df4e3bce9c4096d24ecbc74d802d1610096c478f8f</t>
  </si>
  <si>
    <t>7275f7f3b66ae2a7ce016ef48a0a724d27150e8f1a76c7e13fd973e8ef484630a47a1d0c683bfe9bf95828560921dcc2</t>
  </si>
  <si>
    <t>6b78cccecb95b8291c2f84c43ce2d15649079b90eee2f50f8d3c3179833e0f71ba4c9f29abd5f90d5050395e881426cd</t>
  </si>
  <si>
    <t>4453cd4717ab5d9056a21ccf43eb9f48dac2747d6a4b9b5e0f152ce84cadb6ae66bb80bdf24d0c9bc9d48917788e010a</t>
  </si>
  <si>
    <t>44c331498464a745274aaac0275a53a0fe2ca61c95029af1e3d794cd62df738d7f4dca3bf1537c12bf289a647d92062d</t>
  </si>
  <si>
    <t>51f2b2f228d1fbdb56e9e4ee85d4608ab27ea1e5ed3460858e46e62722a64d863615491627cf045ba6720076a007e7a6</t>
  </si>
  <si>
    <t>6b449f461ef5271d31708bc323129c8916db439224ce9222229d0f0dee72ae25608c8006ab0a9bce2a4fe24967a56110</t>
  </si>
  <si>
    <t>ef67e1079bce77d72984a4ca03360399c23b91913d2339e3b0668e334e8cde7f720f72a6bf72ec4dd20d244ad25acc79</t>
  </si>
  <si>
    <t>5000628b25c51677cd4a69b60c925ec00f65a19a68d9f613bf6471e63e394f9d8ed40ea24b01dad5240a50da6a47ac87</t>
  </si>
  <si>
    <t>db0d18962b349e1fa586fa644d70cd95427f2c6ebc6fbffc722feef47c0a38deebb7fa4c2e087b19f3339f01198207c6</t>
  </si>
  <si>
    <t>UCA</t>
  </si>
  <si>
    <t>934a44b661a3c7d1e728d04df7f69370d9e67a25cbf4466d2c30359f3a231dee7b6f6e6fc53c9ebaf85c2c97d6a95127</t>
  </si>
  <si>
    <t>5536bb8504bc84186eba79c47fc527ec1719e19807c41f62ef40c8c926ec2b50af1a4ab44578b6ceb5809d576a001c48</t>
  </si>
  <si>
    <t>fb5a8890480c742d5badb3351cecbec4d9e1a0e3fbf6e9d8c43f4ff443b71dece690a54713c67ffcc5c24aa75d33d3aa</t>
  </si>
  <si>
    <t>d1534976766e3286896e327f634ac78c512732d5d4205a760b6a13ea7287adbab1926fca88fc75ca287ea7fcdd40e50b</t>
  </si>
  <si>
    <t>61c323969e3e50e54158e43b5e2a8955714c88042dc7f1610cb85caf585187d5c2b914340a0cbe671274c0dbf0d11870</t>
  </si>
  <si>
    <t>083db1a3a39d907f5c34330c8c44e2ea0380d0948b4bdca4ac6d8a9a07b2cc5b8bcc9e6e9db4239c48cc466d6e2082df</t>
  </si>
  <si>
    <t>8d0de01dc20b76a5d4feedf38897c4c05be65e4262c9afa0126e72ccc3426003996ea888872ef0aa4cc1c070646c9806</t>
  </si>
  <si>
    <t>fd79ffcbbc61a1a9173a457c51087a166c5ce68c23de468144c97fbe3564efb1cf6ffd4a5cf5736e74a0011954398f7e</t>
  </si>
  <si>
    <t>c8e87181c17c81dde82453d5769a9209471c2d91f981e3da2d872f994000f68b7cda49a55e27ae2a0e73d9e622f7406d</t>
  </si>
  <si>
    <t>a56371c94b57be10a61fedc9c190493d84d7e09638253b21a41eee9bbed0519b685bd3e56c2a46bb8e3eaee119038d37</t>
  </si>
  <si>
    <t>e6c6637cd803a4cef910e06ccf9840dcb11217f99c063c2b3c81293ec20b2a2ac0ea11604532f8ffbb23f828f135133f</t>
  </si>
  <si>
    <t>ed42838e96ebc3c17f5281f3e438bfa8805e94de53f2017f8a6c7a461f611ef9388bc39c851f1aa2166e1df02c30413b</t>
  </si>
  <si>
    <t>2c6e131123bff7688fc41f17b9975380830d116365a433c67fd3ec415230160680af474209a6e996491f31efad235a60</t>
  </si>
  <si>
    <t>4d6061fcb3b227582179820017802f8a163372b1e917a131b316aaa48a75c0668b2a15d807c829e2bf976b7a68cd2643</t>
  </si>
  <si>
    <t>94fa0314677d54e3d0ac40fcb1422e688d7ae17f75efb0f3c7ccb2f4e43830f7b2ea6a1cf9afe6f7d789c54f4ed622c1</t>
  </si>
  <si>
    <t>347eef41f0874451991cedf16264351072af414a4caade0e2840a3437acdfd133205e9c70c361ebf80ad717fba1a1e8c</t>
  </si>
  <si>
    <t>67df741456e79c7bcc92a4d378a793a02155aaf48be810951f17e4e731609cd412ebdf2553b55b8dfc4359a3e5c0d88e</t>
  </si>
  <si>
    <t>EMAY</t>
  </si>
  <si>
    <t>BKCOL S.A.S</t>
  </si>
  <si>
    <t>55e4aa58f4e77bd4b84b13b2849bc94901cf1cefabca5a221579ff394ec29717bb4ac39fb9fa3b9f84981db5b314c2d8</t>
  </si>
  <si>
    <t>NCAY</t>
  </si>
  <si>
    <t>9b9257c061dc190fff5669b6c693503b24f2a960faab1ae0f4e0e536e5aa20807ec1c921785bd317242c181bac473735</t>
  </si>
  <si>
    <t>680e598b8d8f4190661e2bb61f138eb19ed161c33f000903d0ecf9dac6a994bb38bd62c819daff1e176fe535c9781502</t>
  </si>
  <si>
    <t>dcef4944dbb932b3991520f891a8eb281610e0db8f9e30230b03b2b6ed4f99041424663c092b2bc734f9b97935360250</t>
  </si>
  <si>
    <t>5CAL</t>
  </si>
  <si>
    <t>MIGAN CAPITAL SAS</t>
  </si>
  <si>
    <t>fd31d1db9a80528e20403b62e409aae0d789c6d85f44b9faaf97b96ed703fdfb42170c02fb08cdb8049f82ccce85158b</t>
  </si>
  <si>
    <t>56ca1e0f8cd429185d0128e269e81388f62a10a0fa8fab322f1f3f070611124fc55cd6e0d5cfb5a4f8b52a48c89e0003</t>
  </si>
  <si>
    <t>2041c6f8e3148e5a02a87f00fc42d8862d6bebe501b4e6076eada21837de478a000f3b473b4d21d390af7447fc26594d</t>
  </si>
  <si>
    <t>de2a8a6f26a7609e696d1941f0bbad673eb459e261f2aec745de21e21f93b9bbba95263913b00e96b41fc0c2995e26a3</t>
  </si>
  <si>
    <t>ab66488745dfdc527d88ac5178c488d231cf494d879292b2bbaac99f6e90df0461b173a959cccd36ac3d422feedef520</t>
  </si>
  <si>
    <t>7adab6d25149dcf4d738403c8a533f60adebb1c54c9a776a40b301fafc8cb1514dc85e1007cc5b8ff6b2b8a3fe46ad27</t>
  </si>
  <si>
    <t>b0dd189db9de15cfe439113bf1dd1c84830936ced66acd84545dfc69276d798b710f67554faf8bdb01a337599d2ed7cd</t>
  </si>
  <si>
    <t>76ceaa3f2b3859d946f9f2a820a785601bd12934fc48cff3b336e3d2f4365740a201d0e31a18be05b9682ec13715e676</t>
  </si>
  <si>
    <t>741e4b2b7a12830ddeee1e35b1d3395221b880ecaaa6941afb38f6b07df375e7ce673b528707be86c91d7adda41084cc</t>
  </si>
  <si>
    <t>ac1da6d297f632b7bafe907f349910b2ad6c894a157934906c1b65d478cb9a2b20bd405cb0ebcbebf58ed7e5c1871818</t>
  </si>
  <si>
    <t>d8f5b711982df7bb2f778512c2884c4eac1fd301ab24fb79f7a0ae7734dac37414ac25ed2aed1b75ca4b2ec6b627bf73</t>
  </si>
  <si>
    <t>1d8b7b0092eef6b8498e743e4e3dcf4de0e8f5e229cf0e9cd28c3447f19dd70f9d41be5b147bf21ea063ec28ebf2c67c</t>
  </si>
  <si>
    <t>22cdd9f8706de2f252bbcba1b072cf645407412f494d2a8dd36f1b35f9e5b36d4d7ece2d2d798ea305955bf85518927d</t>
  </si>
  <si>
    <t>0353af333d379b86578308ac26f617a2e00af2089bc36d856d08c0d2423d897979e19dfd51c9101f6d6c2c64a5425691</t>
  </si>
  <si>
    <t>84d7aae2737761b1c20fb052c99dc55758e6d9af3279e83ed0da704d71b42cd14521fef76b718b11f3c4b34497ec2a51</t>
  </si>
  <si>
    <t>f4be4a8abe093139407f0df7d6f3d6ccc3eb32272ba39f595b6738d6cb8ac9ce5b4b6d8f4784e09f0fe9fd5800e51923</t>
  </si>
  <si>
    <t>1e962eee5af9cf08844655113207b1029bb9fc67546c103837b077ecb8a2633658146d6d64f18b51c0d886a4c7a96d81</t>
  </si>
  <si>
    <t>30d97eefcbd77f7ab11c7616468c4d8d4daf99bd63fbbc9051496429ab59a48f3f934d7365ffb9e50efcbae9ceacf7f0</t>
  </si>
  <si>
    <t>596dbfb49c98c16a0b30c34f5fd6b3c57a47f38352d87ad544e467ccbe8ea5089cc8223998e8c3721d96ab29da8e80e5</t>
  </si>
  <si>
    <t>7fec7dc99b5c258684a167e0f5c8ff96039c4631bfb6d050a4402d826aa12b9f0e22c5a5b8192bee99b93e0b81446488</t>
  </si>
  <si>
    <t>c64c9f0be092279c483795aca861d9a511578354b2e2c4b4c5ea94e51cf53a8288c9b366ac5f3f8e021e455377e8156d</t>
  </si>
  <si>
    <t>2cc62159f6ecc453073ef043dff18f6714f6feb85731431a98d11d40d658f1ec0edb851b6658df228945bedd2b629958</t>
  </si>
  <si>
    <t>ad534c48d1cbdeb881712f9429609d0d61703dd0bb424b2916663965e2825969e21111c6660e9288febca30c2d8a0e36</t>
  </si>
  <si>
    <t>2911b34919ec69aaf4e277efe3687b214c8863a4723ebe262ac06d3d6ced31077d611c1eca2d65a40f25e65c2a04e467</t>
  </si>
  <si>
    <t>ENRIQUE CABRERA URBANO</t>
  </si>
  <si>
    <t>9fb81bec18dd90538534e5ad731838ea52e582d65b3fa26ea0935fb07307602077d87d747d900a9e83c84c202cdb0189</t>
  </si>
  <si>
    <t>b47aa0e974b4890cdbc34f27293e2914ade3f6caec1ff1a3414d63eaae3c71aa3adc3f7cfdc7097448f926bac8ea2008</t>
  </si>
  <si>
    <t>ALLG</t>
  </si>
  <si>
    <t>LONG HANG S.A.S.</t>
  </si>
  <si>
    <t>ea39189e0fa75e50887bfabb8f92caabf5bf2ca7c1214ca67d5e94a740f7f13b98047ba69089bd7147e8ad808aa90422</t>
  </si>
  <si>
    <t>3404072093f4c97b77d7e28ff591c8ec72fa72f678b60ea704ea66fb30e178f8c1f39398e2a1b8e8674496fcdfc59c6c</t>
  </si>
  <si>
    <t>1343c7750f2438bad500f200ae21b629eb0adc6142821f58921c9f79e79d6bcfca4bd3cd9b30dc70d6c3d198c7ebf646</t>
  </si>
  <si>
    <t>6e09320b1498b34b4958559189e04bd3083d38965dabf15f1bc3bae4ee0b8b9f9ec42313383674e7954c73a7e1049484</t>
  </si>
  <si>
    <t>acdf19a2ce115e47cb273eb4961f0fd4107fa727cb04e837d2ac287acb4d38b2b7101cc0cbc4c4b6a7a5016b41afd6b7</t>
  </si>
  <si>
    <t>98ded3a51f2bd2398d6437f3e92d3f3655a52e250005c42c2c4e9775025c32864ea6f63d036193dbe83d16a00c57dd7d</t>
  </si>
  <si>
    <t>caf111aae6297e0fa61fcc1e0c452c7ded80aa3b7d9784328e20a8aa802b98da53d0d5a926b5a24b91ae3733a4e20b08</t>
  </si>
  <si>
    <t>b30a192fdba387a50aea9681712cf093069427c24c8c8ace32c33aa22ebabd40624e5113755e5a0494529fc274f00ad6</t>
  </si>
  <si>
    <t>4391ecaafc92d5cab74141681e7fa8ba7388ab8a182abc4483a7fe924ee525b5154433166e1a418914b7dd3a4d4aa45d</t>
  </si>
  <si>
    <t>c971a3e369f42c5a63d1c9904f584e73843a7803682cc9cc102d1dc4ded6ca577893d879aa59002a665581334f212a87</t>
  </si>
  <si>
    <t>174f254108ebda36d6733a871276be8535e81a6557987d29b77151cc65b3720e6116865100feb1fccbf7452a153f2464</t>
  </si>
  <si>
    <t>b567176f4fb11979e02d3bcf969bc37ae5599a49fa52373ac21f3d0610f7d4baa0e85ec9b2ad9a037c63868fd2d33f41</t>
  </si>
  <si>
    <t>64cef13c1b37b76f8294f29e013a04b7da7ce60f39e89e5e99cfe59090d4d0f8b2daffd724b3140794c5f7fad8a1c32d</t>
  </si>
  <si>
    <t>NC14</t>
  </si>
  <si>
    <t>5119902a266148c776fcb472f45ae408f1946eda32e1627ac2394a2bc745eed684479d79032cae32e9a10aeacff8d828</t>
  </si>
  <si>
    <t>23a1eb46c5d203060eacc6de7bc46bb96ca7498c8e2e98a462aa46762f662714423bbb247520dbae6e3eecfc12e8b884</t>
  </si>
  <si>
    <t>a7f3fd63f43a47562ace78f865519fbc121e32e5665dfcd920877e6d7d221825c85860ed48562a3dc5cfb8f3b257bbe5</t>
  </si>
  <si>
    <t>3681ba873c6beffd05f7e2d2c46789831303aa44d21087dc65f1bc22992e85488eecabb07fe12a88e66e8157641b7cb7</t>
  </si>
  <si>
    <t>3400ff54444da3271c85d30f7f05a73e480407a08a6d3263762dd8d804fcab1c6ebaf19bccb909cba63757d2a66a99a1</t>
  </si>
  <si>
    <t>939c25107097563d00dd5dcd8809fe146876c8390863b1f323ed472d2a0b90bbd541da00799d7eaef6d8f96ff31a002b</t>
  </si>
  <si>
    <t>48646f32ca3701cc44407dd9d57602a656657f7ec80783db1c13e497e807cc3aa7ca88698fcdea085447dbdf01eb06ed</t>
  </si>
  <si>
    <t>a1529ce5de03e568f3acd5d132ac16b474539a9f96320ff6e0a25ca418306a9ce5078e3aafceb747bbb6e75dea79d6cf</t>
  </si>
  <si>
    <t>c001464139dd63fc5974ccacda479496be4ff2c7877d82bb45a7d592b5f5dc01d36c44abffd8124cd08e530a7b932813</t>
  </si>
  <si>
    <t>95938886625bfd94310c85f19955cb5083b9f990162cc379be40dc7f3de5dfb0c04b8558c66fa08bafeccaabdcc83312</t>
  </si>
  <si>
    <t>33968a4c20bc66c3f395a49f4025494edbb3d4a6e0c97c3a47dc36c46a35962145c25f6f2835586df7424240e455513d</t>
  </si>
  <si>
    <t>187fd51a95fe1bfd6867128e4b5d8487d0077fb71d1108694d4a7c32da08bc0d0451b7f1acde6420bc03cdacaacdbc70</t>
  </si>
  <si>
    <t>fe77bfa15e813b172cfd2ddd93bf140f344c08c0ce5cdd8a82f614914df4f2e1940969f61f045f4c18c2af0e9ea147f7</t>
  </si>
  <si>
    <t>0718ad42f693bf9e6d7e6f7dab92ef270fe96005cf6d7e3ca13e3a7179255e093723745a4dfcea719d73d9d18170da7e</t>
  </si>
  <si>
    <t>02a2687f099920b7e3105708eefccaf199d5433f035ee6f17ce606f8a9e716debca0e5bf714b9727090f59cbda3c546a</t>
  </si>
  <si>
    <t>0ebd0c90d069e9f1e0bec48cb5c64be7d6c305bedac240902472c2831273e7ab9ccbd21794c31376398066854fd706d1</t>
  </si>
  <si>
    <t>31f3b750a97a34efac3f5b3988c539cc911c04e2f18a565ff1a17f42b45f2f2a05f62b5ed1a234d6f0cc94ba873d6b84</t>
  </si>
  <si>
    <t>57708ec8899e118ff05f37fb1529574d1ebcad47f68c7a050e0b41185a66bd986540c2f9f1d2e849bae069ee73944ea6</t>
  </si>
  <si>
    <t>1836ddb536324687bcf8bd54bc5861f3aef7b5c1b2e9200d9d121e001f15b2f774612e94aaf131102ffcb3203f52fe4c</t>
  </si>
  <si>
    <t>dca19ae6bf1bc9d118ede17c8cc36ff6b82d243ce5004314b0a4d9a8c47dec577684afbde77668638cd6ba57504655fa</t>
  </si>
  <si>
    <t>44f9552ba1183f6b223cb8f44d29dd2088389ac4ba725da313dc1242a323bda06a9b728ebf3e8ef66960d218c3c2a660</t>
  </si>
  <si>
    <t>9c71192700d2ab52bb8f8c1d512e768d34cfe287fa46778cbbc659cc8c01ea4b78af9e2757c38781d891a9a02b12638f</t>
  </si>
  <si>
    <t xml:space="preserve">VALERIA GUEVARA </t>
  </si>
  <si>
    <t>3ab134a0cd96e32ba83e317f496845a0aa108823c45f226eb494c9e4a5305d5609308cd0dc926816ff3db0eea5fb81af</t>
  </si>
  <si>
    <t>9363664ef574d2ab8364fa6fcdfdc0a31a96ba9c71555f8e91bfd4cc49e9865596f4c4314a514c9bb67e477af8a808ab</t>
  </si>
  <si>
    <t>a636d5d879ca4390f5fd8421da4d505ff2ef903caf403a1ab31beb057f64c20308ff18407c4b178b2d0c88fcd5713132</t>
  </si>
  <si>
    <t>6b2ba6e64c674178c0667c26e95c78efbe0aca90021f1cf6e76d874a4d97cb3037fc18a95fc33fe990b486b6e0edae41</t>
  </si>
  <si>
    <t>33ecff6c4e3304b9cf7c969b7972a9e34d71dadba525415e8f7fce002d23aec7097621fa9c32aac0aa144ed2564433f9</t>
  </si>
  <si>
    <t>b6e4892ca02888c03ce6f5659d59184febc5cbf57413d17e5a4cc74ef17dd4bd03849633806ddc9a9a9423d17334d079</t>
  </si>
  <si>
    <t>414dd4ab9760d54d4ce2b91954e1129989f18ebeadb80f6cf40f69e011ac9c30936d5e89d3b226f011b0aeaf5bf90f6c</t>
  </si>
  <si>
    <t>24bf2197109716aaed5b01fb47aa9003108114b4502a456f81c43e66967f21fc2dfe46cccd440d14e9f73b3a33bf14f7</t>
  </si>
  <si>
    <t>78b5c817c71e2381ea71d2ab42cb0d7c199b819d043539bcf58b46f31715d2de3b3ed86d37fbf43ca72e42d0c51dae7c</t>
  </si>
  <si>
    <t>6368977dd2a5dd00cd6731ca5a4c8ecbec5e63a9af20eb028959b68e65b4db8c094117a409fc38688fb1e766b8ec56c3</t>
  </si>
  <si>
    <t>55226b8640d1fc163376e5dfcbdd85327b936b4b1bc98e011cddb62645f2edb5fe97610dce7c182a7f9e837cfc87edf2</t>
  </si>
  <si>
    <t>c412a2a54209dd269c7da92f804377ad5cd04653e9b341a6c0bed5409b63f72250f79005bb24d32ab376dc0ffcc581b0</t>
  </si>
  <si>
    <t>80658b94a2b27197ce7c81541f33859a7e3241df0caa668e3c50f28a94817d3196f9033173123278911eaa9ff1dc8d0d</t>
  </si>
  <si>
    <t>COMERCIALIZADORA INTERNACIONAL ATR REPRESENTACIONES S.A.S</t>
  </si>
  <si>
    <t>f052a669041c01f40e3b1b04e567267d94f93eb547109b3d022ca647e185cf8ec64f0c378f1d8f7ac5d4fe6667866eb9</t>
  </si>
  <si>
    <t>6421099de6fb6020c6a18a2f23f3ac215cbf2fe909b3c1f489658be250a6aa2ae124022e4a7c5e1a8332898eec3e0ac5</t>
  </si>
  <si>
    <t>FE2</t>
  </si>
  <si>
    <t>ASADOS Y TIPICOS AL CARBON S.A.S</t>
  </si>
  <si>
    <t>ac0a428d0436bf739a99992518e7f2348b710275d93b3fd8774e6e76882f23e6d9affb3fada990d97868cb3a63dc8f44</t>
  </si>
  <si>
    <t>15ad4399dae61d092c9bc2663fb943788d2e52a33458fe54fb909063aea301e6052a7c840bc226ee00ddd495ad37bb88</t>
  </si>
  <si>
    <t>c5352e10b5753dcc061d138bac17a6fe8fd89e2e4f96b0e6debe30c61e11c3603bdefcc99b9e2207ad3e5cb0359dc6d0</t>
  </si>
  <si>
    <t>f359585626bb1180464c2b0c240fec6c73a3dc173364cabcfe3cebb0e0fdd4bb53b79676c0644d1b3452e63ab4246c37</t>
  </si>
  <si>
    <t>9917</t>
  </si>
  <si>
    <t>878ece96e5ca9e30a111628f4b76ab5376fa92359754a1e0db544b43919519655e96dc4074982de3b0982ef3fade6db7</t>
  </si>
  <si>
    <t>a4c164742d0d65a50857a756738272b87e54e3d491d45ac48e1158c9ddabfc8fb072aff41acd7dfe5f878cfd1068eb12</t>
  </si>
  <si>
    <t>93f8939a85023d522e555d4b8eb5844f50248113150261506db1235d5dc037378ea46e9d504023654a297104953a624b</t>
  </si>
  <si>
    <t>5ace272decbae88ae7c0ba6d69953cc7023f81457c88a2bcbcd0b87b6d392ceee54fe3c946d1c69ca5de263bd472bb99</t>
  </si>
  <si>
    <t>655152b3ba9af78d4245e76a4f9043e4dc0113e019bfc188c75ea336cc7346f4f63ba77e3616dda349ffdec1d0cc9b1b</t>
  </si>
  <si>
    <t>bff16ec71777df92f5d1bb3974ea08c2f44a48a1c544afde9c0cd41a03345248af2becbcd4b35cb3f2669ce8b1157499</t>
  </si>
  <si>
    <t>63a80b1ec4a08d764e1d786f4d4c0a7a950a8a7d8d349a582359b24656820a2788fd70867919af2fc08b4a47a8d2febe</t>
  </si>
  <si>
    <t>90014c91f1d63db7d5a2f25a10543e7e814282cd4996442f45149226c3a2ad79431a18e054da275195d03618251e9a09</t>
  </si>
  <si>
    <t>29ad425f665804e29295baa885e9afbaba741647bd8eaa0e4ef5c9b0ba890221a6a8fdd1cd6a633948c3f8b9658fd790</t>
  </si>
  <si>
    <t>b96cd82452802a4404b7b3e27d7204f9d58f180bde09a5817d090e3b7af18b3516f2803c2c0263e153144a62ee9b16a0</t>
  </si>
  <si>
    <t>570F</t>
  </si>
  <si>
    <t>14414ec1e2f29092bbee831f3ee50a8b014c308a1f8777160bb28d0929571c1663c9b50b72bc55c9f2debbf387a1f18d</t>
  </si>
  <si>
    <t>451e8bbb889c8f2928dae16d793ecf5787d11fe30348627ce32f0427b2676ae2d3fbfe9baa4ce3076ae6bde9341b5ea4</t>
  </si>
  <si>
    <t>Q303</t>
  </si>
  <si>
    <t>7abe7bc361c2850478b544bf9da2e97ab9d7168a58b8598319be2dd334783b042b4ec638ba815a525d53c1213e8bdb75</t>
  </si>
  <si>
    <t>fd9ef99b07f2cdd448d13a77cc9ca35ca15adc359d7e390b8b8b6e4b289a340868c657cf1bc0ecf29cbb219429d3a2d1</t>
  </si>
  <si>
    <t>R39E</t>
  </si>
  <si>
    <t>3746c5653aee0a687d0991dea8cee7caced57242b0ad80860c9dcddf4887ec355e57fb9f1b7dcd1a5f0545dd13ee3b91</t>
  </si>
  <si>
    <t>NEST</t>
  </si>
  <si>
    <t>NESTOR JAVIER SUAREZ SANCHEZ</t>
  </si>
  <si>
    <t>f69eacadde837743c9de2cf2f53ffadaaef778f3b949740bc22d5841a974b03f17ead612eeabadf7c0c81bf7a29b7cba</t>
  </si>
  <si>
    <t>e072557adb5bd87108b526542dab8590f5b8c1034eaad983383a36e9670f1490d3c1008f5684273f357e2a8e9dcae4bb</t>
  </si>
  <si>
    <t>e090685703f5dafd8d9f833ddb3fec0b64b607a16987c8abd6a422f4f0ff0b6eaa544ac618fee0915835912a104bb785</t>
  </si>
  <si>
    <t>742079484a20e5aa53f12c692fdb5d94bf8c95eb434f7e9c4eb4720e817a77f4fbcf0633666c3065e8843a5983cd7dd1</t>
  </si>
  <si>
    <t>62553cebfd633136e73f9e5b076b0e373cec759a95de5af389da5baf32629f1698e6d09c014481bb07bc79047561c805</t>
  </si>
  <si>
    <t>9d93532fde20c6d92462ce4b2d7286dd51bef3e93e651b59cb497e4d96178601618ffa9a634c165c4d6184c4397d82e7</t>
  </si>
  <si>
    <t>d7ebe65f41b96c0b0033b803391b63a4f556f499fbbbe5152281d26ecd9e4d91cf000d1927b1ec53be1cc1ff374a98c2</t>
  </si>
  <si>
    <t>2ec20eff1c054a45f2ef1083784607128933c10d461f8fbe521d0215920a181d150b45695b89f67cceb6b6669706a07e</t>
  </si>
  <si>
    <t>29d61f3c31decf2f95857fa8ea2dac5a582676d956a21baf8c812c8d44c7d370e2be2121dc0155d10bdc40e7c11c6486</t>
  </si>
  <si>
    <t>9aafcc6bec3622ce3d36992110d4019e5d2ce715e0642e60c73897185e94f128cb1cf851cad2b48be0364d5773a98d1f</t>
  </si>
  <si>
    <t>02bbf49a9ea5868c4d0ff187b0ce967e013dd1ab9af430e6ad7849dfc20ad756416d251482e7e33cbfc7df81aa2fa93a</t>
  </si>
  <si>
    <t>407f7f69c617b93a43e4eaff47e667f4fdf0e19c3724fbddb502b49cae7dc5d0e110526dd57e2609acde45f3be75dde0</t>
  </si>
  <si>
    <t>d292bccb3ec3079830ca3c5e450b02bd3f437986d7ae4be57f9f3d0643e691611904ec2fc1b337f23ac2507c61224642</t>
  </si>
  <si>
    <t>13095da376b27f8f9cec5930c33177a424a8a73ce9f0caf48d7538afb6badf50f3da2555ded1c7fa77897e8fc0dfadb7</t>
  </si>
  <si>
    <t>ce50d6b506cf438dad02ce6e1f98241c1f6a4639c7abf4afcab1af5365086a047fd0fc54c21b7d338c7872b4eb5ac541</t>
  </si>
  <si>
    <t>141a82cd1a306c81f5f3a47f670209a4e92efdc3335f8f3a09d0ab81d5da1ddb86585c28ff8b6c8340d2d0520ddf7e5a</t>
  </si>
  <si>
    <t xml:space="preserve">NATALIA BERNAZA </t>
  </si>
  <si>
    <t>56d08f88fedafe0be66ce4cd404206114857dcaed923230375cbba4aaaa4f44872e423300daf9fa0554027016a8b7e9d</t>
  </si>
  <si>
    <t>906252ab3d2d3ddcb47d2b50f42a873328d75ca6f7812ed7d3d858250aa73056bafec02b58431ce4123b0559e8691533</t>
  </si>
  <si>
    <t>cf9ffa0cd404ba9213f35bd31d88071000e9f19195c3a1547e7f6217d96461cc2447c7583ef2454238760fc2c4c54251</t>
  </si>
  <si>
    <t>JOWAT ANDINA S.A.S.</t>
  </si>
  <si>
    <t>d5f31c73fbda6e6cd213f3566b7b5c2fccb548c5df646729459952da1ba123ea6a542bdae7d963f8bbfabcc17cb1e2d0</t>
  </si>
  <si>
    <t>1055559481f1be83d9761175fc64e17608d4a1b108f1295afad5bf148c87ad57d37d8493098770575a14d8cee2326ef7</t>
  </si>
  <si>
    <t>289ed66e1e7bedba839a0a0923794b71057bb2672aec0a0d35ccb42a20d3f307e00e2652ae4ca05b1bb07f53a446969e</t>
  </si>
  <si>
    <t>98e3a7bd3e42415997a5be3d15caa79e19f553b2d9ef16993644b693936111e0ee7e01ee2843d4635f7d2c411db6aa42</t>
  </si>
  <si>
    <t>f71562cd05e198ecc235926dd1f9dc010b4c7ec227088c426e2dec813c6a75a6662d080918cda80bd4628277daea87e7</t>
  </si>
  <si>
    <t>27441fbfe418b44949cd4212fcf8732304a633887a021c59447cb519c13a392b39ac23d51bbc114477f2e628c9ff0146</t>
  </si>
  <si>
    <t>575e4836a0e5a035f7fad94f0b18a5ff0950feb7aee4949db298eeac13d8bda7ef5ad3108cc8ab0e78eccf8f82c3742d</t>
  </si>
  <si>
    <t>0e51ab9fef39610362581f41d696477dc53c0dfadfce86e76861134966dbaa6a19052980de73ed3b90617378502af612</t>
  </si>
  <si>
    <t>80cb83fc5eda6356fcf35b20686177935e4b9594670b6d1969cc4e5446128620ed881d8ff7cf38d7163f66fedefb3dfd</t>
  </si>
  <si>
    <t>c9ec6bd9c4a226d95d5801555327e7ad2a8c796beb405d17fb3efa69112b6e8992bdcf1c34438b443aab811714054e91</t>
  </si>
  <si>
    <t>9961cb0d32be800e35e8a69212a1d420db290c6f5d97ec25bf46f4eb5a2c8223da0e99b2448716bdb5096628db5e105f</t>
  </si>
  <si>
    <t>BOGTN1128005</t>
  </si>
  <si>
    <t>bbdc85860d2475923fef263d23e855b80644bead4d99df6981cbd1ac7a7ac4151b778d907c808f208d92c53bf61b276e</t>
  </si>
  <si>
    <t>BOGTN1128004</t>
  </si>
  <si>
    <t>2da45f565e65e3b63084766164b04fe78bf5a771b569f93e8f80516c3eb2af5913e70051ea203fbef33eee2d66abb2f5</t>
  </si>
  <si>
    <t>6a80b0e0150e731f96371a5a2ec3205f3af07bae390343c71df2d21105549af25341ec890919411507d63d23aebb008a</t>
  </si>
  <si>
    <t>b67b360e90b513e00f225a563e7477eb3840df2c96b8f7c4748ef45713f601d1fbbbda3509f7bb58602992f1ff466eac</t>
  </si>
  <si>
    <t>6fb26e99eb1629d5c7aae88687b210ed1ed66aa34d7c0aa0d48b3b321f618623dbe45e1bc786dbc61c7e3fb498d006c4</t>
  </si>
  <si>
    <t>b1b1d1a307d73c72cd10c4fe21097232f1c4a474d9a9e413cb0ebbba7ba3dae1ba65838acf4de8979199f0e0cea2a18b</t>
  </si>
  <si>
    <t>17fd3e6affd167d118b253cc414661170e59b8cafd958d633f484bd922a0115f7d24c2060dd7f679a3ee4eae7a7078e9</t>
  </si>
  <si>
    <t>e278f00397a9bc0a60dd91b4175e0dc36a582f5d7d1e86b465981a748e1f1afe73c34727db8b51a04749427401570fdd</t>
  </si>
  <si>
    <t>ALLIANZCOM LTDA</t>
  </si>
  <si>
    <t>0b645bf976e4c037634faad02ba47a666ba0772ffba15a3042127c70f5c6de64fc5c5fee173a7872c05feea9e9d7861f</t>
  </si>
  <si>
    <t>JMCE</t>
  </si>
  <si>
    <t>a3da3172cd8ceccc2ec8a691f23edf6bad034bc5c5b0a7a0e356a7dda81c5f1f9a0735f8cd57ce0161e9bd073e355550</t>
  </si>
  <si>
    <t>1907baeb65624e93df89595524b5a55dfb8f597813026d73ac0575dde719ed348443596f46a84a03daf9f729a05563c4</t>
  </si>
  <si>
    <t>2448db43045541131eea5b29ae7e5be4007fefbaa4f466b2d2fbee72751a8eef15ded870888f755526d619a66acbb981</t>
  </si>
  <si>
    <t>47c1c93ceaf27b493a395af52f0ff9df8c9e3318374a44dbc295a4eb1ea3116262c7ec93ca859a0b9ad9e64fc68d1d2b</t>
  </si>
  <si>
    <t>d7902868629579aae167cdb429eeb7cc60e1d8ce9c67eac21aef0972f857b86ab267b47e87d3090631af6d7f6d1200ee</t>
  </si>
  <si>
    <t>a8db8153ff7cb1522fc98df416a16e41d549582b730c782d55f7b71f6aecd2db6bd46ac7e563d8ff8eec3fbb3bd81309</t>
  </si>
  <si>
    <t>b58a24ae8f53607645fafcbf93733d1fe8d28a23adc8edf80f20c0fc66a2d7a260844fd8fff6f3114b903361b6cc5a8c</t>
  </si>
  <si>
    <t>dc81b48bb5c426d111dd5371584161cafaa1009d528fbda7cf90dff728d351fc68585367a997c1bfbbf8a07855d5a013</t>
  </si>
  <si>
    <t>1fedd19b1e38b3115d483c84cfb9432c375fc1a3de05967c9c397d72b26f754eed3750c4abf60fffd6a71e20a6f34eb2</t>
  </si>
  <si>
    <t>bf93468e119dbaaf02c813bca091b421d036a7cff8ccd9cbed07638d1bb238f1920549522836a63191f54ba295473c34</t>
  </si>
  <si>
    <t>0e2909981e68887db697d9c81166228e5d6550b99df182841687fb6967b0fec8f3abaa0cf87b3add267f8c8f7e9c2c5e</t>
  </si>
  <si>
    <t>37f398d638e167dbd9696857a660954891e2485ee6edf7d157a77e8c22a31f9f9c811bd3acfa2b684eaa35e8d625b3bc</t>
  </si>
  <si>
    <t>1e5d9e7d2caf191950088ce128ba2e75cb89090f945c6d3876b3fe88724bfb53bac224248fda2296a81735626ce9b299</t>
  </si>
  <si>
    <t>e08d9bd2fe22b19a7442e3f098bb9618e700a278f4ddf37d67ae96a621c53d92b8463ad7b3f0a6bb784c1e2101f67dac</t>
  </si>
  <si>
    <t>d6d1f3bd65b9cc0a0588f97fc344383ac18f400f0304d2bf3e220b08d3dc2fdbf61ab419a07e3cd6ea32506f15cddd84</t>
  </si>
  <si>
    <t>c43d30cb1fb93697d4721a946b9deaba6f9513cef453e4ed5e6e58815e1a4be3e047cce83d8d1b51b5f91fa7d15cb0db</t>
  </si>
  <si>
    <t>35748646eb5f5f1310ba76140baf76b7ca23922afeca39f0545ec7bf43cf277459c6a463241c41e1250e19c3362017a2</t>
  </si>
  <si>
    <t>FPFL</t>
  </si>
  <si>
    <t>1c08034299edeac9e833c4360754b14824647a6a0c6079b976c8d7cab4433a1238223d75ae2805d2e2b8de16144341e5</t>
  </si>
  <si>
    <t>ad6879f117f5216214d98bbfb55f563fe02f39d5d08e26530ee4a18564628436860b257d4839f23c59dcbfaef21b6643</t>
  </si>
  <si>
    <t>CMS</t>
  </si>
  <si>
    <t>RODRIGUEZ - AZUERO ASOCIADOS S A PUDIENDO UTILIZAR LA DENOMINACION RODRIGUEZ - AZUERO ABOGADOS</t>
  </si>
  <si>
    <t>7c6d107cfd3d2f5dafa1c861570f1e33cb310d51f2bc8d21efd920a88925735e34f985a8e39f97b0c1fd728a2e88de6a</t>
  </si>
  <si>
    <t>b1703e6cc9fcad644058a25400cdc5708385fc27cce7b0b965d1543ffe5654e07b6de93f3f99f36f22cb7ea047cbf7ef</t>
  </si>
  <si>
    <t>91dadf154cbacee8189f5468795b6046fc40e56c86ea3c887bc3829eec3ab70dd53dcf742ab199de09fa0f4bc270fba3</t>
  </si>
  <si>
    <t>a5482754bafedae7ad53ba104305e7542f6c65a86e7b7596c7b3d579763c1326ab23913332645104e7fcb0316bb66db9</t>
  </si>
  <si>
    <t>NL15</t>
  </si>
  <si>
    <t>e7725d63d613baa93c118b9f189fef51efead51d1bea039dec3c01fc7bd16b38dd99a2a03d3bd2287116acabc6a8260f</t>
  </si>
  <si>
    <t>306b1e2e2d6e0c9427da6ac991750e98d7ae67e95794cb2adeba6074465a03ee2a00533076bbf7b0240f4cb82a1a2123</t>
  </si>
  <si>
    <t>e0bb11a4cae06c43086f8fbe6660d0ff3a008fd0ebd5bae0a19030b77d5e3bfd14090509a727bc9a60900fcb3a341f8f</t>
  </si>
  <si>
    <t>18170b970477f626026e5752297f8eec9ecc45e28f08bf6b1f1c0a03cbc8a4323869ea71f86856106773376bb129d22f</t>
  </si>
  <si>
    <t>ff6de654e1473be04bb4a109a03475fe8217a002d5a467624ed7d8e7e22cd5cdbd67b505306702dc779def0704579f7f</t>
  </si>
  <si>
    <t>3ea9ed25db86ec753bc9c740b1f301f552c185b783d13697accaaea06e386302b7b6012323a09402e7e1bc9051f2422e</t>
  </si>
  <si>
    <t>49344e724cf87b22de606705702122264abc3051a29f7997918c5e775f2b40c381fd613312f7c70f896748b26d38f0ec</t>
  </si>
  <si>
    <t>291f4b55721f732b2c8343f7962d6986a994f89a5456ab662c5dbd1f56eee3ca256ef70c79f17129b1794a92f2aa9b2d</t>
  </si>
  <si>
    <t>2d501a0edc2eaba1e69ed8e4ddc49bf750b215405089868ff734368fbebf02e882d3caa477d8120024041ef631781cb8</t>
  </si>
  <si>
    <t>eb37618cbfb2cfc72b40c2cba4f0dfa470979f28d48fbcadb37c4ae70e4d92112d204b594e0b6c940c969185dc2eba1e</t>
  </si>
  <si>
    <t>8000599c1e217c74efc18753afceadb5ead225c9dd298a43adea65993426b08fa806fdf31b32ea2f4fd3a049a14fad0a</t>
  </si>
  <si>
    <t>a5f9ec44fa763b82abd1f366211e07206b1ccb649a1eb0fad832b0a254c5dfd722c78b69b4ee596518f80b10e200ffea</t>
  </si>
  <si>
    <t>cd189f0cae48ba473bd5c5f76646af63e67dcb385d6e2c1148ab1a0543baf4a9fb1cc03b82cd251e99bf937b42bc204d</t>
  </si>
  <si>
    <t>045886726c44427963213f64a13081241313075347fb4aa858b6c03a5c38294d260f9355596b028c93350960d8f23cb0</t>
  </si>
  <si>
    <t>bcd1d72fbff2ce51f23956375e9613238c701c969861ce5b539b59194422626b22e9d233db2b25bfdda2cdb8b51fc865</t>
  </si>
  <si>
    <t>VSDC S.A.S.</t>
  </si>
  <si>
    <t>62c76b3eae57d640d8844f730c2fbac087115205508bb387d1af5b9eeb9cbc99d5cb0061e4ab9ce171bf09deb0b44043</t>
  </si>
  <si>
    <t>RVNC</t>
  </si>
  <si>
    <t>CRUZA 2025</t>
  </si>
  <si>
    <t>a34afa01fb4f7a5507ec0458994d9352b2fb42471b2e5565a7f94655da1b33c12d6f462df35e5696972b86cfc0a4b41b</t>
  </si>
  <si>
    <t>73503dcfc19c1c99866fe4bb153d1a5adfdc020031c2dae74aafd5b50a0ae55c6192f1dcbfc6764ae0742fb4e1dd40f4</t>
  </si>
  <si>
    <t>db911a690fba729f0675fc0944ea595f644d4e370a038b7622d326c3e675513e0dd2fa24e1fff6232a733e5eaca47b2d</t>
  </si>
  <si>
    <t>4814de6527547eae89dcb3e5e348828c2fc7e19686f2dd9ba0e0b7c0932bb3c41e538a47c954e0a9daa6d542b90d4f8e</t>
  </si>
  <si>
    <t>DETMN706541</t>
  </si>
  <si>
    <t>SOTRAMAR S.A</t>
  </si>
  <si>
    <t>004d5762aa09cfbea647bbdbca4dce452e34f07d91a3ee009ed68ad5be0e18713179e565e0290419da1eda6cc2365e35</t>
  </si>
  <si>
    <t>e45689e2482d1ab06e57ff3045a65d56393042589359f69b7b89355de515e777c9355256e6988f5814913a409880e44c</t>
  </si>
  <si>
    <t>ca7393e2e584780567dda985e45e7fa3c6e552368faa389586a709d0c89c9c3ac8b01135e28fd804a0c15950aed482db</t>
  </si>
  <si>
    <t>bd907f18dffdbfbb177b4ff95b95eacc24052a466617242516d0512bfbe16e692a741ab3a9688c79428524b396e8dd2f</t>
  </si>
  <si>
    <t>b150908ebdcc567eef890ee7eeca686242a7d4ab73dcef5354a3f2d1f1b80eaeb3ef324b733b5609e293e15d0a83bd9a</t>
  </si>
  <si>
    <t>ac0fc5ca6e7ecde3d621137dbd4c8f923547c3f54efbe47a8b7e4d31235c05bf520f74ee09a189d3fc21f59d545fdcd7</t>
  </si>
  <si>
    <t>1b9f8155d20c6238ef1e473c188c8db2e9f5c5e6a53660038cfa29fe313678d3b9392a79eef47ef8255dffe447e4fad2</t>
  </si>
  <si>
    <t>1ca23b2572339438b975633a336b904350db08a4c8df7025f3c81b3b6b906c7021a2b797c38b9d243b02d90a735f110d</t>
  </si>
  <si>
    <t>caeb8e9fb1c08ce7cabfeebeff608393fa21a00a8fe1cf5ebff9337fec230daf962412220062cda4ad81946b8025c7ea</t>
  </si>
  <si>
    <t>3ebc98361b8abd228d96fde146a7cd18a5ac84d1da871302cdc4be1b5734f6c7e3669e561adb9d824cd30150d6492a3c</t>
  </si>
  <si>
    <t>207ed68604d197bd0d8ac8773bbeea04987c3a8b2b87d1fc95cd04215d925c8943efe421d1f4b01661f7dfb83cab1b8d</t>
  </si>
  <si>
    <t>b2801203d722aba0cb35056583ead83ae373bcd21a689e71df9349715d5c8c4e3fcd052f1606a5d20454ba572118c806</t>
  </si>
  <si>
    <t>4eba8c874d88f9a84fe697e5b2bc55ee18df5d9dfa86558be5f1aae4ec508ee190e6d95a7ad107080973333551b75b5a</t>
  </si>
  <si>
    <t>9d2ff681382de0fc6836d783a072682f8a469578bb03a731b211b1079594a1758e90f30b6ce2432da292680ff7cd6fbc</t>
  </si>
  <si>
    <t>e82c4cc6c419fc1780b29d8d527776971d3bba9792b9f8e09cbdf312649213a730b97c59ef697b088faeb3bcdef4587e</t>
  </si>
  <si>
    <t>EDSS</t>
  </si>
  <si>
    <t>Grupo Value SAS</t>
  </si>
  <si>
    <t>17b4a6cdb1233cbb7eb6d4dbc487489e1fbc143a8476b36cc6d2af5f4b88ca597d8c6ce8bbd6c4a204259b20730988eb</t>
  </si>
  <si>
    <t>2fbd14fd8ef0b440a736b2b5183ed17bef803242f363ee3a237cc8066e26fe7a1e7fcc4b60596e43af5e57e78842d0f7</t>
  </si>
  <si>
    <t>f9d9f3ba67a33290418167baa50a3ce05472f641e961238ebf6dbb33b7ef94f8734908706cde0da9653ab3828f55a166</t>
  </si>
  <si>
    <t>148492434330dc76f4a810194336fd4d847e392fd2064cf949d402c7bef5f5b57b455275ee73a842eccb4e9c2a684919</t>
  </si>
  <si>
    <t>edb246454f9ae58e9440b53c4c693c6bc01c57868d86978b617f21789f20e62625dd5adef47e9cbbd90760c6cf828f94</t>
  </si>
  <si>
    <t>b8343f9580118b7dc5ca0543b24e323a1e66f20ac589bde22ba4f59145b374b779bee350c724e81a8b259624e44bae20</t>
  </si>
  <si>
    <t>c03f99e78f58526b878373fe4f423755f5e81df63686657a288a4128954544a18ca92fcc990aaa59d2301cc90fb84f40</t>
  </si>
  <si>
    <t>3ba66f45abcd5251331c612c3a87ca6aae03c80a4ffc94b61500d75c3b2386afb54ba4db22dd74b00eafaa03afe3462c</t>
  </si>
  <si>
    <t>3a0214880c656652ab10fa5be648d44003b2d3a3836437f9205e4d426005cdcd742ecdb1ea7ea9eb876d5f7cdb8a7e04</t>
  </si>
  <si>
    <t>02caddbd4d10e147498745030aed1c9878edab5d08c8aa60684bd3baada414590e4fc3e96048aaab9fa1dcffde3b9488</t>
  </si>
  <si>
    <t>b910ee455f75977c767fe8eaa88707c3ee48a27b481fcdbf02a12b4f403bddc39500d549fbdfd1972da30365d8b3943f</t>
  </si>
  <si>
    <t>9ac298a5646c91d1080bc8e039f3c29a508128ddc31216c148c0c071eeaa877ba342ccc4b089b2d60c787bcf9cbc6ab1</t>
  </si>
  <si>
    <t>eca13120a4759a325b4cceeaabc7738f3f59fb73cd07a6415f3d9c0221bdb20cbacf00d25d4e193b389badaae53e8671</t>
  </si>
  <si>
    <t>403aa9d38b23e66f64bf43432a6a418ed46da0196d5678e0a4b87dbe4bd010ba796485a5a29f850e5041fcee2032b3d6</t>
  </si>
  <si>
    <t>WTG CONSTRUCCION Y REFORMAS MEDELLIN SAS</t>
  </si>
  <si>
    <t>50babca1faaaf880838d0de8166aa686573a70b252caa953c24ae7329b4292e834992101cf014f0ab5a971257cbf012e</t>
  </si>
  <si>
    <t>bb742860d9757a26ea195d2685fc7460644b5cbda71b09d63765376279bdb5f12c47eba41df339663fc55bb393d21b3e</t>
  </si>
  <si>
    <t>baa6107469dd11939d89e4088307e53e3ef08ef2984b53d7109990197821ec0c43e5cd9336e8ed74f85247e215d2d01a</t>
  </si>
  <si>
    <t>8f55bc370a27e5743abb6b24143a8e7dadc0893011dd906f7afe522041c94b6397faf1e85c812720a5a56c2c6c7e7367</t>
  </si>
  <si>
    <t>be06d7d59e4cedc7ee88de9fab0b0b7eb1c26f96b54ec3896d6023d2eeb1db6e939fe8aefab4825da908902baa22ea3a</t>
  </si>
  <si>
    <t>320bf8aad70eb30072ecd2d83f1c358e26f4fa59b781240a4d96bac2c90a4266868c881a8eedf9848ec1eb211ac9bcf0</t>
  </si>
  <si>
    <t>4f79bcce9cc635dc1e2a9382ba2e36e1b92e106ae3fc0f1393d54a2f2ee24f0268938f6721a785631b0b3cdd589d93d4</t>
  </si>
  <si>
    <t>e777d2c5a2f08efbccc9598f35669a196ff6b4d1da2e3f972d1b129d2b1e2e723a29b8037c44c48a26ec4dea5c059236</t>
  </si>
  <si>
    <t>ba93cddd84bc6788cd9dec93fef1e227e4e9d26c97ff3f92a1b1906c1886de543e70d435049b283b333128fb99fa3495</t>
  </si>
  <si>
    <t>6c8071bcf93dfbb2a104e85ed33dd2bedb2a3d636b220ec21bd57d86e939a666ca6e881998d63bdf443a07c47aa0041d</t>
  </si>
  <si>
    <t>84493f899dab4efffb0b4af8d08a4294f8d334043204121679e602622de4155ac72f43b96f25c7699b0c9c56fc51f31f</t>
  </si>
  <si>
    <t>4e4f73000690c9589fd4f53e97cc02ed179440bbb6ddf92a0a549e2b9fe37deef9d0f26db46dea8e2138c3be23a181c8</t>
  </si>
  <si>
    <t>9df6041602ad3add59bebdc29cf8bb8f3126f0dca8ec4b98cf7b2de1bd94f3c3c98b8bf4d5cc9e5f68cd0f931a09629c</t>
  </si>
  <si>
    <t>f30bf358c7274a68510bcdf3a0d7cfeeeaad1cbc1d3e4d3bb4cf5d949e8a4b2f2557364d0a2b86ebff9108e81ea66a06</t>
  </si>
  <si>
    <t>4543cc3826fc106a732f6912a517753b7e07217d5c3102239df2c7535f1e3ef38137a30bad05a7e908bc0e5a40586977</t>
  </si>
  <si>
    <t>d804e6e2464f72adecf7ec9dc19de97fdcb1732e5c6e06f42067138102c5fa3261837bbbb085fb8469c19fba654899e1</t>
  </si>
  <si>
    <t>d9dcbf284971717f4e562aaac498ef1aa6bce2c653f8a94b3995ed201aaa79ba62b0c401bfadc7ea5c8dbee0e6856c76</t>
  </si>
  <si>
    <t>ae4af3be5ff490b0c7e54adeabf4114c26c4ab17b7880bc9cbe903d4f3ce65f757391b73c01758c71bcf43db545e93e8</t>
  </si>
  <si>
    <t>FTR</t>
  </si>
  <si>
    <t>COMERCIALIZADORA DE REPUESTOS TCO SAS</t>
  </si>
  <si>
    <t>3bdcc60d73f1f1ae5aa3f4038fbd1c0b42442413f5bf3a7fc78fcfaafa960041fe8789be6721285bfc44095e33629fc9</t>
  </si>
  <si>
    <t>e0175848b8dbabc30b27d4facbe2fa93f1bf4592aa3ca1c24df7f0b25ddc3c8b46b89cab4866d3dbb8d65b34bc70f40a</t>
  </si>
  <si>
    <t>949929a858df81f45c36acd258d0096bac15487d598498cbd55fc8b9b8c8c0826516b6da367e728920fde40ba54404f4</t>
  </si>
  <si>
    <t>367b5213d877fc9573260375322aa93ea31ec8ce690740ef2a39385f60d02b1e042337d78e51f4995b898c1b01a05e19</t>
  </si>
  <si>
    <t>35cac92720d5ad33413c21a4f9697405abd47e95532f86b8421ab6942e6311645a428a882da60ffd0e9eddecc328a091</t>
  </si>
  <si>
    <t>51b2f11d7a08e3fbde8416b8e2ec618c1fd1d9529d79df31c24c7bfa12a7c6445a007c54aa6138e991b849cd0b33ad01</t>
  </si>
  <si>
    <t>ae94f5fe84efd3ef8f15280272b657a845c7a070edf4487c1b606fb7535829468fbdb45e2623b0b499cfbb986d819e60</t>
  </si>
  <si>
    <t>cdc4cf5d1659defeec25f168b9e1769b159d2b6f8e64e807a769cd3c4e68ee8f42b60d16cb8d5529596affca3110749a</t>
  </si>
  <si>
    <t>ab82a11cc344645d075e80f76aa6015f78bbf454f10f594ae8aeb453cf8151b4a0a4d8aa8b06afb0c1723e30666a128e</t>
  </si>
  <si>
    <t>ed6ba454905781fd6faac902427f384aae0ef1170c39e5db982932e4b0282ca4e0d834154553882a9265f3e5ee1b9ebc</t>
  </si>
  <si>
    <t>b301735990c97c8de724cd2e558cb99b730b6e487cdfcb970c0c86553e0e9f3880a525edd9ccd316843adb21c3240025</t>
  </si>
  <si>
    <t>55cfe1fdae044ed03d65bea652b3f81189f4b6ad608e9bfd9a3871b612f6e49815719365e6eb836c92faa5ca89478494</t>
  </si>
  <si>
    <t>fa11071f726a68b6f5af0a8c0aea777f8a0759196c6434ccbdcca478c6f1bfd7a7e47201c4c5cd425d83cfb69179e9de</t>
  </si>
  <si>
    <t>A201</t>
  </si>
  <si>
    <t>654a22cd48151003f488feebb7e1667b8154200ed263eee5aefe39d06a5b0dcc1e920324bfc8c345c11a5b79bc497500</t>
  </si>
  <si>
    <t>7ddd4713fb35a92547487ee1ea3dd191cb20b2fb3afde15186ef040fedde4abf8fb887564a283524dd38bb43198f310c</t>
  </si>
  <si>
    <t>febb414369fbd4f1bf918021e622de3d166ec9760649c209e190803013e4a2c01dd8b14d68e5c343934480b6d61695b0</t>
  </si>
  <si>
    <t>450098ba8f5b6841b99163096c352382b462acdc16ce10d9acc73c7b221f0da1f1facf0a6e2950b10d797edc904a0b4d</t>
  </si>
  <si>
    <t>EPC</t>
  </si>
  <si>
    <t>d9e8e37a47123b0a1a57bc191fbcbf0f896de21ed8cca8ad54f55b64a299c23a4986738d1394ac9d69d8f4d1c42f8f7b</t>
  </si>
  <si>
    <t>b5c09e0e5f466accd1331added14be0855222e3f4ac72d7fb2fa754882d4a388ea7a3c7796d6e4a296ddca9f48dd6985</t>
  </si>
  <si>
    <t>f8026bb0d2ed61c80a3724bf81ce7f8a2d74961dab90ddc7cb2c03599b0285913d6cf84e184e079697cf88cb9ed2434f</t>
  </si>
  <si>
    <t xml:space="preserve">JUAN PABLO MEDINA </t>
  </si>
  <si>
    <t>da7e6a42bb4e0b8aced7a3821c42d4a9d4fcb940c2e842857282704adfc0bd9efe76b8fbee41eae12d6542c469bcbf6b</t>
  </si>
  <si>
    <t>453388814b2cefb87c3076ef9132a3f74079d8bc993d9b10baf46e7654a6dbf2537acb911d16b94eb8e75744362616d6</t>
  </si>
  <si>
    <t>08c2a2eed9c5d14e254ea7ea3e82696b8c3f1911b3436b98ed34f076ba070512c80020ca538fc9c53afe9d8a3813ce6c</t>
  </si>
  <si>
    <t>28bbe5e799d7c1667583f1e9473cce470b5d808647a2757b37e94233db82f264f77ad0e45d8403707eff844c526e64e8</t>
  </si>
  <si>
    <t>83c326eaacf9b106b164bc6ea15c62329ea884acf069e15124612e4bc203127f488f51bd8f114ab692ad6e31f8c694ff</t>
  </si>
  <si>
    <t>8449b5934eea4101b6326e4186a66a37f08f00a8e02c0558cce32a3a98bb3bc4a8db230bd66b833017ae84fdfb5e7027</t>
  </si>
  <si>
    <t>O</t>
  </si>
  <si>
    <t>3fc9eb83fb522202df745ee3d437bf3d2a18ec30fcf9bff784d2b9066c91a7cc6e1077f9f31e789e4dc05a573b377c23</t>
  </si>
  <si>
    <t>48e374ad2daed751792a4a1c6465afe8a7699ea980188c7ad5d8f242d3cb7fa3f5af0d13e7845a46253798e0a77fe906</t>
  </si>
  <si>
    <t>c7788d204f755d3c465cd21ac9e498622d952aab99bcaaa0cb82e2d207fb3db814fa397e87653b47cec0c2bbf5982f76</t>
  </si>
  <si>
    <t>RES</t>
  </si>
  <si>
    <t>H&amp;H EVENTOS SAS</t>
  </si>
  <si>
    <t>ab1a706e5164cbd1f4ca17b6be85a0d98b1aa01daf0561dc92e7e3415ffa69233fc90ad6cf57ee487a3574f015dfda37</t>
  </si>
  <si>
    <t>884819cbb3678350e8c4b2b119fa8167ba300dc0956fe2947925d09bc1e3925d14bb9b194a94ccd54eed594db6854f30</t>
  </si>
  <si>
    <t>ed7ea005e1df438764678ef85c0189e70966dd1592cf839c7c4414797b0fd74fe078058cdc6f447a5107250d0bdfeaa2</t>
  </si>
  <si>
    <t>9a74f7cd6e74e740b63fec2d7f2eabcc3f0e876a3b812165e282cd890398c9d3dbad0a38a61eb88f665eff47e13b3742</t>
  </si>
  <si>
    <t>b8aa4c43998ca7c898860f9d6bac1f32a773d15d5f4bf7f4c4f67d7caf66080bc554ac10c6915670570fb18dea4f421f</t>
  </si>
  <si>
    <t>537c9ad886b01f154f3d872c0c70e47942df55c00a79b89db59fa0167a434d2125e35bfbc76c6ebc66a9c96d58b0adce</t>
  </si>
  <si>
    <t>IMP</t>
  </si>
  <si>
    <t>IMPORTPACK</t>
  </si>
  <si>
    <t>8624268b05d92ebd747824512fab17676d640d60b471404b9beb0914e67ede9a2c367cb85a7f7a57c4b0883dfd8a947b</t>
  </si>
  <si>
    <t>b553148c82bc465a2238413964e4234ec008950fef8af1428d9b8e1284ca072f8f5422ed8b3e76aeec5425e93a3d6e3a</t>
  </si>
  <si>
    <t>e96f50116c4395ffb3aad6a1ffbeefaee03bcebc1f37e4f304a4daee647784dac6be4a964ace86f8f3bd67fb8741a2f5</t>
  </si>
  <si>
    <t>3f478f5295cb7adbe5df5eb42b544c74f33ac49277ef26bc1159ca2983532db9d1e43a2f3aca6ac0892bf5596d86c545</t>
  </si>
  <si>
    <t>fcb6753b72b8ea0fe7f78e2ece917922878ce7717e36c240cc1b3161fb1c14f3669934b8e05a38e06114867b9d0f6e5d</t>
  </si>
  <si>
    <t>MEDC</t>
  </si>
  <si>
    <t>GRUPO UMA SAS</t>
  </si>
  <si>
    <t>55b04a44b8a77ca9b767182128ed673687011f72f355ad7d20674c5dfd272ff6ae86af1c6c6fe45f6bbe4fec6bbdb00d</t>
  </si>
  <si>
    <t>bec056cfc80319d8f8365f4f3e158d40049223f9473a782f0a221dd916c24d3bdc346ee5443fd155ae35c157241932b3</t>
  </si>
  <si>
    <t>ef53a8e35c641817a720f284dd8bdcbfbbb79c6945aca83a0161cee30b9ab4e9322e044b308f1b3635eb241a05b1a631</t>
  </si>
  <si>
    <t>2b1267bfa7ff3e34e791fae6df05ddd8c00b94c06a30415f8b01594b503e983df937a28429d92fff08e2c8917729dc71</t>
  </si>
  <si>
    <t>fbab81c33241c1b55283a63f4f9b357fcfa716a21e09dfea2c8ebf3c3b6dcd78ecda894a1f09f6f068c8e52943d3cc84</t>
  </si>
  <si>
    <t>bf2f84933806f15a5f16731bdc9d02dc6b362f0922b38a8569c88292cb89f6c0e08900ca008f9df11e811794fbcb0e7e</t>
  </si>
  <si>
    <t>c207515f93eb8b805b12048ce030a264e4159f97e070fcd2b8ea2c17ffa65440774c0439abbba4899e7087d10fb89214</t>
  </si>
  <si>
    <t>ff16dcc1a33c45fe28d97746466ebc310051aa920e775d2d4e81c4aa62dd0b47bbd9b5ef3a558326f6f310bebe2f6ef7</t>
  </si>
  <si>
    <t>0bc33171f93ba5431dd52a65d76130640e817bafaac25d7c638264c3d56cd1660c9508822d498f74c31b9bcc4b7ff863</t>
  </si>
  <si>
    <t>4ed6877e3a318b4366174b2fde5061d348cd098bcd115b6a35064704de9b2b3ddf02b61866a8837d978e5c95cba2dcd1</t>
  </si>
  <si>
    <t>c9d74b2fa83080069d9146e7f4d20ca14ddb2670628636f3c98fafb8c5bc50778de38365b1224ebe2542febddcd7a609</t>
  </si>
  <si>
    <t>3a692264563c7867e591e4a969fb976146ba8eb265068f883f14be347ddd2fe7293b25a092a7c8ce06f21fe22b2bde5e</t>
  </si>
  <si>
    <t>99b9cc213a4bcfd2f3d7063a88f7c4a82bbd311a7928c3318a40764ea2b18b4d9ac6b03294342f4dbb49d5b6c34ec390</t>
  </si>
  <si>
    <t>9ac17ef2bf268c36d5f7e4519f16b020f149718bff454d8289d42f6c431eb17a09182d00a5961838fb71b4204bcb7f8d</t>
  </si>
  <si>
    <t>d90f7d80860821e52b629702bc0db56e1617a6cb5be25c239681d0286eda3c4ff63971d8ee636834d41432475b3c4d5b</t>
  </si>
  <si>
    <t>6f57bffd9bcb8afe0ef2c588ac9dfdeff364c054d1c807dc300df74a64a879d31946b8c3fdf3b399e4fc2059d0751124</t>
  </si>
  <si>
    <t>C475</t>
  </si>
  <si>
    <t>a25f0a083745c25791657e0314a73ff3aae448d54d7255d757ddfbcbe3c2ca1b305578d6378d7ce2d6ef0a8f5cd3a6f0</t>
  </si>
  <si>
    <t>11fe9bcd8a5f3813b029e83f2dd976fd23355419810436f9e84dfd935406858128303e3f872926d70eee6e3ec4dee4e3</t>
  </si>
  <si>
    <t>FWP</t>
  </si>
  <si>
    <t>PIRAQUIVE OROZCO WALTER</t>
  </si>
  <si>
    <t>003c0a005d9f96bf9df20aecda8cfd53de9425afdf3267c29598ffee06d36070e1869f8b0bb21c6d2e204beca85115ee</t>
  </si>
  <si>
    <t>7537597abe9cc8e39f4dca8f350ff447a27ec6f88c307e9048d95c218dc440e415492bbdadf209912f8f17f2ef38b75d</t>
  </si>
  <si>
    <t>21440fdd8495b0c968bb7d646cf8952f9081d6bd491a541838694e36493d0952a92171675acda81af71afc56a4d75018</t>
  </si>
  <si>
    <t>d7be28592b20fb53e305f086ec923807da5588696110a18825d770717cdc1d2f4e8d768af076c2245c3c91f8b86ee266</t>
  </si>
  <si>
    <t>SA3H</t>
  </si>
  <si>
    <t>942e99d55631a310498e69768245abc049cf694dbec5d6ca597d535a9825728b0c408193290d6d25cf1207bd0156d49c</t>
  </si>
  <si>
    <t>7efed468e6ef1b563ef29b0a82755f5ed71741eb05ec5c07420052999c027ce9d3cd0c615208833eb0b65cb96d08da2e</t>
  </si>
  <si>
    <t>f93b9152875131a2176e7b1565cfd21f65f010f003a5a2b7952dbeef51413bfb8e44064bfea0669b63b92d81acce1419</t>
  </si>
  <si>
    <t>576772c6f1eafd0775eea4c624cd49512482253e424672e6f24cb447c97d0cba7f1d340dc3c6d133520775aad753cf3e</t>
  </si>
  <si>
    <t>f73d59e3c2b3e98e8904856d6d67af0aa039258f103355b3a96887687e4dd1b7f9a4b721ae74fd749b89a53554b1b6bf</t>
  </si>
  <si>
    <t>12db24a0eb766a850f6bac37a711b1d8f10c4a7311013eaf234310dcdb14918b2282d662397d71e47d2fea487d572620</t>
  </si>
  <si>
    <t>6cf61102ef60625f5ee6f4fdf3456f7c64ccedacd8e0ca55b0738b2067a80f9e28864740093ce91cca35f679ea125772</t>
  </si>
  <si>
    <t>dfcf0b50ff9c09431fb5035a70f5c922adaae78f591f16a0e44ccf5c5b8024c6795d81ed0dc7f6929a382ab84321abbd</t>
  </si>
  <si>
    <t>bb901ea9a2a2f38bd39faffb214016cd9b48ce1248f0a1a603bca6005d17cd6e9c78c223fca710c156cdbcbc14d0324e</t>
  </si>
  <si>
    <t>4cd23e3b7554ebb80875373b97c774bdc613a995f161a1978f0080ca74b91aba8301e85ad28e11398a3d1160791668ee</t>
  </si>
  <si>
    <t>35f991fdac7a6a3d802ffa52c0301d9421cf49e4bcc4bcb7cb913b01472861bc588379248058412ceee36b1d963544b3</t>
  </si>
  <si>
    <t>05f5ec84b843daf509b4a5d7a59f143ef426bd940c0edbacd0de3b14c4c64e1863185e21bf8aadda275c7a8a0dc565ad</t>
  </si>
  <si>
    <t>bd5ebae9379e0dd236edba7798f4f9b30241cc54a327311bff637e8e833ad8480c3c93f7a11fb33505e8557aca8cfd15</t>
  </si>
  <si>
    <t>ccd3d0118d80a4a71f34d2ba4232cdb733d91441ef4bc125d6fc2cc7184779916c27402f1931f7d34505cc7039416cdb</t>
  </si>
  <si>
    <t>c2876b743ba1eabde9ff42b6393f67143fee959f5f5c784b80fc2c2960a5f9583d78ff6dbed23328127df43a63705220</t>
  </si>
  <si>
    <t>9eb61a80b3450bb860c1808008383b3b014fe920c8bf17000338d87e7a3721920de1de1251bdeeb9a2276eb1e9867b15</t>
  </si>
  <si>
    <t>8c56fbebb9b024a7e34d583fb0e6db94bbf3a4e5ba9c9f501aafef43f5cc4fa1b9df7eb8ca0e9c207bd5b7cbd611e728</t>
  </si>
  <si>
    <t>3bee4cced103e39364f36a7ba9b1b3d63aa99c4a07dd72ad26281ce10806de395ad9eef33c2710c82fe24d1a4ae19a61</t>
  </si>
  <si>
    <t>2b9e68e11fa5e37ac9f19350b29248fdc43213761b7989e38beba79ba41e4ec369dbce4b7aa76392fcda734cc27e584e</t>
  </si>
  <si>
    <t>DEE49733531</t>
  </si>
  <si>
    <t>04cd1d47421c8a7e948374e881cee76fbd6209def62be8dc9b2f63edece5cbca707fa640ad3edbc6f9cb7384d5916714</t>
  </si>
  <si>
    <t>DEE49758633</t>
  </si>
  <si>
    <t>c3850e2cb00f171e61f9959bb3a36f89249746d79b681311634052a67c31f131ee7530bdafcd08700742e46679e2e1b3</t>
  </si>
  <si>
    <t>d51febc62abf88846a313128a945d436a3e7c4b5f6de6e7b0d0550bf1f156c37419f582539a447569402d8623b62f132</t>
  </si>
  <si>
    <t>e77b34c39566efa143543caf5bca48f0375119f0c3f9b2e5192cd384a90741ad018fd6eeb0ec8a63d43177de6e3f9ad7</t>
  </si>
  <si>
    <t>8b73a9851fe91b9e70934f9278fd7fc45c6815b582544acb12cd86e7e611770af9628e7501aa6ab3386ff045b7d0ee78</t>
  </si>
  <si>
    <t>68c640c9c76d593f3855cab7e769c58c5952108d3b6a61401286040352c90721b1d7e15bce2f656ac86bc0f36979fa43</t>
  </si>
  <si>
    <t>1f4b51b3a1e7b5b6cab87efbda13dfca443568ffd6c53f01525131550fd23f96c94ded4d7a0833356d2a7fe81a1c324d</t>
  </si>
  <si>
    <t>90d6bafd2bf3993d0ac032204fe72175aed91e04cf03e152f8fd912d0d87490986c47f5bc6bf0e7c486810c56ee32d97</t>
  </si>
  <si>
    <t>5be20ea309f17da42c8f25c7ffe73eb77e45a371c2b9973c56df7c4af2f146e8e224f287fe01b2a91e17988265a01930</t>
  </si>
  <si>
    <t>f8a541e24e6cbf7bb12f29081d5493b9531de83e14f49b148ab88a967b466cba59ae715724e4e1ad9e15bc1ce0c709be</t>
  </si>
  <si>
    <t>e77928231480ff6089c6c3fe0a0892dc46466cedea7efd681e6593b96fd80ecdda91b78858bf55ab9a124fcbfbba19eb</t>
  </si>
  <si>
    <t>0e34b9146873fc60e6c360e5b7692c7c2f6832cf1479da96f19efcec742de94ee828b928868d561abee8e2472bc1498c</t>
  </si>
  <si>
    <t>1f335d8db49084363a6b1e277354a171bd0605b26284dfdf9dec5f8c48d92c9ef8f0a2d22d8febafe8ed7b4750bb252b</t>
  </si>
  <si>
    <t>5885619159aa1e2ecf6552e2ff8b508e6eed82dc2fd03c6043d4fd7cf2e8a9e576e2ebb0902c8c11def6df6aa99f03f1</t>
  </si>
  <si>
    <t>a52832208935aa73073dbfa6cd781030268bd09949c2b871a725972085229782197fb77655eb2a88c017c574c3a5ca87</t>
  </si>
  <si>
    <t>c1dd055b1a70799e1483d8227bf051b78430cc54132fdebb7fe92caaef615765e7c864ecd0e220d49d606dd6bf207e71</t>
  </si>
  <si>
    <t>A202</t>
  </si>
  <si>
    <t>876454c73bf0ce19232fdc820ed5e5cd2211650c978c0bd51769e3199f27f87931132b8d6454fef5f19b9af71a118bc2</t>
  </si>
  <si>
    <t>4db709dafb27c0e419fd09d2d16672014f2dca1ae81f283bf3d3bcd6e16349d4d09d0e0094eddc99b2f863528aea1edc</t>
  </si>
  <si>
    <t>8be94e162c6d5a39e94a1ab090e4a6d265b8d43b8d33f20ac4a3d633092384d030b1f35e0cb0fbd24ec6db5b95fe864b</t>
  </si>
  <si>
    <t>ae4e2314cc1f3056c265ad8a9a08964939f851ec0c77cb116d777828d23c57dc3fb0f343da1acdee8cd19aad15a444b0</t>
  </si>
  <si>
    <t>00fe35e82e8df92ddb1e4eb0cb7822078e5c06427133b8fcc24a74bf2b894ff2d65a85b2c8ba29ce7c7789143a15ac2f</t>
  </si>
  <si>
    <t>038e97687c37b807c960aceaccede4e655991276e8ff61f91148c3cf8189bcbd2beba3162b782a21132b41492eb7715a</t>
  </si>
  <si>
    <t>FPUN</t>
  </si>
  <si>
    <t>INDUSTRIAS ALIMENTICIAS FYM SAS</t>
  </si>
  <si>
    <t>a0c9143e2031f9629444fe39f242c5f648ac1871b2c92ea4982ce1ecaeeaf1a2c8628d7b7facb6b2f0fa3227ea6eaf21</t>
  </si>
  <si>
    <t>0436f3aead56a4da709931774a58761083c205c8c3dd4fac072e89edb1bee51900c6d370968f55192c465d8127859168</t>
  </si>
  <si>
    <t>9c9923db3225e73ac1cfd3ab96abd444e44111d1881327cee9a5a858108a59d01607eca1164f2bb66aed09e84a0927de</t>
  </si>
  <si>
    <t>defbf0c2ee9e22ea769dfb6f0e5ca1b71e0a91a1cba9fa7e06441c08ff19a992c85c2edfdc969389de69b8559afc8a29</t>
  </si>
  <si>
    <t>18f1578edbdf43af9b9477f23b9491c549ec5ac539786e89ce690bad13a60aa8b981bdc9f35f463e9a0f323a35027795</t>
  </si>
  <si>
    <t>21ef93db4a46da52b283ce63533fd105a16045213812864373b14144fd4f66ae2796065bc16117012990b490e4989c2b</t>
  </si>
  <si>
    <t>aad9bd44ca40aefde56354d492b43032fa9b464f19393f23a956bfae93e1ced62e339a18d9f13ad274600e8daeceda4d</t>
  </si>
  <si>
    <t>7e0d363a35d1fed1c90368b0f4caf9a48119fb3a1c3d8a31c121407ca38a7b51cb0f5d6a8d0a657af135df2f66ff5d6c</t>
  </si>
  <si>
    <t>5ecdb54f4805b5fd2513f6f22dc18ce6a0e2a6f02f8fb77dc3807c3f47eef6aa2b566a592dcccb1405b885424b13e1e0</t>
  </si>
  <si>
    <t>e07ab9b8aae1ea70c3d17b210a6cb8fe29d14948b411dca6a72c66d8dc9f6b3b4f3126a8dc9a92aa24318d7a66e10470</t>
  </si>
  <si>
    <t>3e2f62aceb5b02a96f34d7032cc9ac6b65f7a07f856a31729a28de5868216093c66a11e8bb44a55a0650f9b4d7f00def</t>
  </si>
  <si>
    <t>57a666b6083161ed057e9ae9f9be6744406ef77810f9c8912fe947226cdf6f326194f9703e87e202916e3d8941d555a5</t>
  </si>
  <si>
    <t>5880db19ce7b3553f5935681978216e7a073f4f1a0b4beaf5cf0c7f67de3bef78b7dc7857b2e281ac0c065831f85cc7a</t>
  </si>
  <si>
    <t>1da0adfda2020be5e9b583a7125bdf02551b82ed01996cf16f79a3ea59f24688247207f7eb97e27b84b4916fab332926</t>
  </si>
  <si>
    <t>7591146bb67de3ba65a9e14351769ef9dbe5a50a6be1c46edda17424a0f78fb3170455b255dc946cfd8795bd2d538bb5</t>
  </si>
  <si>
    <t>534f22cc6b4b4dfd3e8731991212ffa041b682cfea8764520adee8497a351c86d889aec077ac3f0f3bfc8c85a61a3904</t>
  </si>
  <si>
    <t>dfc6de0b2d7d2d8dcfcf52a6c40f005cbfb900170749df6a494b40972fb98a242f673be14b08ddb939829eb0d214fea0</t>
  </si>
  <si>
    <t>cca36de5c6856416845c7120992efe563e622e87f90dec854343cf9d2961a4909578c420e9db0b816cb6d534c17e343c</t>
  </si>
  <si>
    <t>9d44eea8b1c613e50a22c5cf701a951e471518b5f94b75169eda84e4f178487da1390ad4acfb3bf572069d3de46561e1</t>
  </si>
  <si>
    <t>dcbbe100f475c8878be1f18a882856d16b8a14f87e5f2e4ee5bedbfa04e4b51cfd4295ac17a7429cb45f079f649009cb</t>
  </si>
  <si>
    <t>6011</t>
  </si>
  <si>
    <t>7e7952d90007746ee5a6b73332ae5a5e1ddbbdc31270656502e5d5dfd9cfb2f53818f03fb835265e6fb94c3a02761487</t>
  </si>
  <si>
    <t>592455947aa6bf9bd19ff6b087a6db7865edab9245b7dc2d530bf374ea633468fb8123d26cadf9ebad436e9cfefcaf47</t>
  </si>
  <si>
    <t>cd3617021bdaa3668b4283612cb68c1d3a5b6179958ba04875ce3d40838214b517d3a7a281df2e65b16e4c2c024a9f73</t>
  </si>
  <si>
    <t>ab882929e11d1c6a5e07d814871bee86d35fa603c09b49cfaf60fdc35aeeb97aa8061dfb607d7508bc389b69c7a03a61</t>
  </si>
  <si>
    <t>071af46ee6bf03f4f621ba1d7f49bc91f5ced852e77d56e77ca91d867c969222b5110e30b2d907a62b306b88259505a6</t>
  </si>
  <si>
    <t>0a66a1d952f448d659253363d4360591edd1fce4ea943e18f23c113dff4a7e0064527157928549d50751760129604c62</t>
  </si>
  <si>
    <t>4ce14e9f833db99cecf38e075090ac1e98692a21eaf5ae4cf716a71e48ba362e67fa48ecf6f4c5fa3fbcda5afbc7c1bc</t>
  </si>
  <si>
    <t>f1c749e67b84be10cb614686ba5bf838f7d078f9321300ffab7e62051d9c324dcb65c3c8523ece68c201a7a96e6f23f5</t>
  </si>
  <si>
    <t>c1a61ee18696dde43749e0facd319183f8f287ed1e4493f49261bda759740c8a9c47144d51e7d7b7498f39796b0bee6d</t>
  </si>
  <si>
    <t>bc03456a296858a3acee3b907bf0c730780cabf2841ce423ec159fbfd2fcbd95f7f385fe3ea755e60055f14f46b4ab42</t>
  </si>
  <si>
    <t>39ea43b11993b09b748de8a454266fbb6a20546592b59e7883e8a95cbf89475243b69c8f1cf90a85362fe1cb22d82b21</t>
  </si>
  <si>
    <t>83ae617e642ea95ee4a0d63dc279963de740556409889fea3328fc5f9ae9f72952248afe469442e2f8f3c1c26e7685bd</t>
  </si>
  <si>
    <t>b25f7ac0b61fb32b7c7aef6ce134f1b8af3739f44dc5ae08b953580bd54402486c5433b311343d918986b401e9a154fe</t>
  </si>
  <si>
    <t>5307b87b26a29e03e1da00457db5d8845863baff5c0a114a66a4e1f98c3c0f3e879d7688cb15543e8bbf7a6ea6255846</t>
  </si>
  <si>
    <t>ac9bcc0729f109b5b9fa7d82635a8f5c6a239df73740412e32c0295bb4da84db94756f4dafb9c1f6d01f235a52e285e2</t>
  </si>
  <si>
    <t>9c0303ce912f11c2cf5f348a5bdd31dea039a4038d06e4a4a1810fbe569fe4a199fc696699e289934b8cb21b14516b1d</t>
  </si>
  <si>
    <t>5f7ce7eac0eb99910b7da107d714ffc740c54e1048a55bfc94398041dcceedbac5fc2f6901448a416c3fce0c654fa5b0</t>
  </si>
  <si>
    <t>c26fbad8151d47bc637f3052bdb3b756c5305a7e6362cb44044789c7cd3b2d0d8a151c6728223e786ffb9e50222e6869</t>
  </si>
  <si>
    <t>4d4d1013835d0b2acc6f192d2e167cb8e377b3dd77398c695fa1f9d94b0a32372b36d9c8546afb21d287e9594ae8068d</t>
  </si>
  <si>
    <t>26ebc150503321342aedc41c5b5a5437068d7d05897226dedc10b9bc2c574b7aa305332b2732b937eede616e8a67c29a</t>
  </si>
  <si>
    <t>0a9ac11f7b459b3709fc79294ee767ae502d3e795626ba3597f57d7493a09386f379638b01eafbced7f85daeac0a791c</t>
  </si>
  <si>
    <t>e285e3e0eb474a2e64f8acdd0c4a7e53c13008f572f11c3965eb9692c8a073a0687ee60fada0945d226ffc3ad75e28eb</t>
  </si>
  <si>
    <t>9b23047b2ec8c1d0181551d77e6d1af11e9a88ab77cb005d2563292b114510332f74ac94f054dfea07504f583acec285</t>
  </si>
  <si>
    <t>cc8c8f0c2d453fe3d41fc24d6f3c5553f36b7fd5c9bb4ceb1999470a39338e228385ebaf8bb20a585fd595485286c5b8</t>
  </si>
  <si>
    <t>39b8255cb09fa4b7a0943e83495c6323d3c3741e0fe71a93a476a2fe019eddee15edd703935de33518c27f56a59953e1</t>
  </si>
  <si>
    <t>29e84d3d4188ea0385879476114b39adea1d5c1111611d4f94f4a6682ae6331553cab0c00b4252456ff916ed3aac3730</t>
  </si>
  <si>
    <t>1d3976ef499e4c47faef2e2235fea53b1601ec1a494d6134a705dbb709f407578dbadeef0dbc462e5de96221791dcc76</t>
  </si>
  <si>
    <t>f7d206c05d0a55d706195c61096d50e910f8b9412aef1655bb7e61179b5097bb2f21fe96a809ee03d177ef6efcd43a5b</t>
  </si>
  <si>
    <t>deec8da640a457e83e1e9c8d965eeb317d7250de40d32a91faa4927e1f6f7a1f7479d222c16ad4f4677a161002f72849</t>
  </si>
  <si>
    <t>48917be433372969d744e1a8e2dafc67d8f83252317e6f3526a335ca8e460f08be3503a461dd0c06d4784d96544894fe</t>
  </si>
  <si>
    <t>MMIG</t>
  </si>
  <si>
    <t xml:space="preserve">MECANIZADOS Y MANTENIMIENTO INDUSTRIAL SAS   </t>
  </si>
  <si>
    <t>1ee1eeeaa937afb802d443f4997089b7479472e3f29296bc0fe5d8ceb7766ebc9416316638cdef68acdd4b269baff3bd</t>
  </si>
  <si>
    <t>24XY</t>
  </si>
  <si>
    <t>CADENA COMERCIAL OXXO COLOMBIA S A S</t>
  </si>
  <si>
    <t>639dfcdf35a8805dce6af64217766864b16d2b2e2876699095ae19b1fac92987769719b5f57225b7819a61f6426e3b89</t>
  </si>
  <si>
    <t>51186460fb39b5056f4fc7b407c1de9823ee65d665cea1f827f02971a2c788fdfc48a8d124ed78c34951ae98ad78cb4d</t>
  </si>
  <si>
    <t>71f62bc8a47f654b832bef7b1b19e8057c7d9d6f7ffc566e55b1854da44a85a8c0f2484ae6ec2420aed25c86841883af</t>
  </si>
  <si>
    <t>4718b76528ca520840e6c339e02830d1750528b745dfce2fdd21bbf167c74de9c79eac6ab99da7a7339e1d7be5d641ab</t>
  </si>
  <si>
    <t>5780b6a3982ad06fe259b984ebdd03a225b53699e374064e0a5fa765d8cdb85530b4ce3745a8e17cd13343e0740f0036</t>
  </si>
  <si>
    <t>d8df88f47556e41b30ed41e704905470e688b17787ea98fa2085faf789f0b6d03fe427a314f47bd505b1ea564b9f029f</t>
  </si>
  <si>
    <t>8bbb4af90c63591c5234731f7733224bc531c7c8314250f2e45df54b91887787ab8c037b618ce51bff8d65a97fcf2f4e</t>
  </si>
  <si>
    <t>cf092b94a806ebf0ee97e4e8e55a5a9d41578a12839f8de63845354b70e64f7d4c094b9123590c8515aa2c6766f2b5ee</t>
  </si>
  <si>
    <t>127884a077706dd075120f0bc9761b3ecd1e364f1dc91c7bc289fbe8270aa45ffdb504a499f0619123cdb683085649b3</t>
  </si>
  <si>
    <t>2a3ea660a558109af4d0e4e07aefeb0aa86caae342706167511cc4342fe5f56ea8ee493709423f78e55df6f08aa771f7</t>
  </si>
  <si>
    <t>a78cb1750011f735b0ba1ecffafde93cc5b9df903c3c63ea58cc46fa6d65cc3c7d371258b25f44a419440c375886f80b</t>
  </si>
  <si>
    <t>CFV</t>
  </si>
  <si>
    <t>2d19bfd7290d0a1d3e1e1587827d831a77e715432e04e6636fdf4d1e9bb0ba7a0ce20d2c426bb2b49c8af1d0b1c5f91f</t>
  </si>
  <si>
    <t>26a062921c8436f945b90e1c3ac0e90db209f38daf72f2b0c57c85a173962cf48654c0dd7b08d28b1f0fe2a797e970c9</t>
  </si>
  <si>
    <t>5a8738514ffcacbe975f30304aafc76e8a9d064be3af185fb1469bbd3d39c9112b3c7075562f3be16815c216b8135a56</t>
  </si>
  <si>
    <t>2941e25d8559a0eac74bc5a21f0a548a5f6469357357a316f7ad3cf4e132cee55a5293b72acaf2ca0840d7cede6d3a86</t>
  </si>
  <si>
    <t>5b06799695bb6c824768fbbd30ac937c770e6b5dd98c7a33de0f936f9b0cfad57690da1635ac12e802852a703a55db5b</t>
  </si>
  <si>
    <t>43608c84d38770462e2402c2349351287b27cf35790446311cf6c9479a0e12071f74a3723487e3119747233439d922ee</t>
  </si>
  <si>
    <t>bcd1b45d3e34fdc4ce87693c89a8e23ff4ddeac98e863d83e37d5ae3c24c14449178c61b1864530afc7b013b2cab1fc2</t>
  </si>
  <si>
    <t>9190d34316f84e925b0dcc63b3c776c9b86dfc7fd8b968b3033be5229ad189fecd1b00580dac0e81340ac28502d4895e</t>
  </si>
  <si>
    <t>af94720e3ab27e2b2f17806cc29af224211fa4578aa54ab92a0918e3822536fc8c9893e9d8f8a3d9576805581214dfbc</t>
  </si>
  <si>
    <t>be0ce5a8612e23b58ed47701cabc1906ce41f2f03ef80c9c1ab931343f81ce49efebf53b3efa7e4fdc682191479e0b24</t>
  </si>
  <si>
    <t>11e0393dc4acac2e49f6cd0fedc601b773aa590d74dea140480e783cb0a42b7cea8654c8d7a743e9b4fd3dce434f9a25</t>
  </si>
  <si>
    <t>NC1365</t>
  </si>
  <si>
    <t>8792cb1fa91a460d9419c63b1d52c47018e7254b13fb7b04ad3c108a96c86fc7bc7ba2f43555b4a9e5442be59ff726ee</t>
  </si>
  <si>
    <t>4655d3a4de3d4d30e68d6984618193d46ba020708e895372be3ce24a0e06f9c56c0832807584ca08d474eed065b77d83</t>
  </si>
  <si>
    <t>b60403bf81aded984ba163fdac3935bd8e9d1bd10d4598b2944583220abb0169021d5b56d0deddb43e0fe666f1a47837</t>
  </si>
  <si>
    <t>1e833f2e719bdf5a8607cb986495a65807d1a970b783392ba0c48acc1e802a50b71b3bd8759f30d2172369e458498bc7</t>
  </si>
  <si>
    <t>25d1a8d5a6367defcc7a5eac0b76820a40c1051e16943332cb42a1ea15bbb431bf7bbd906ed64387c7174090b0896906</t>
  </si>
  <si>
    <t>WILLYS CAFE PEREIRA S.A.S.</t>
  </si>
  <si>
    <t>a51162d179fc24d1bf3ab655f707a23b2a4d1e9f058df959a4046635b591f4adf284f183d9ac1b63aa600ed834577969</t>
  </si>
  <si>
    <t>836e0975c81b9cca3c315246a2e03ccaef45f1b9738ccbdc36a6bed448c7f3b628459e1e8abd29592158c735a2c9d920</t>
  </si>
  <si>
    <t>cb16169fd3a6eaa5eea6e9758f52ad7b9f8213766d2e5c41d33ecca234cc9ed92823a34bcecb7257510361707053a7d7</t>
  </si>
  <si>
    <t>f3ced34985cb7e205028527f8ebdd1a4e4fb6db0a469430ef19800725984a382a84c8df0eea050f75caac7529d2c1c74</t>
  </si>
  <si>
    <t>NCVI</t>
  </si>
  <si>
    <t>09034322954f5c405dc17a5b355fc666e2017e1ebf0c1477ae4fcf3c3bb2436b647895bfe48cfeb86e38dbaa8237b3aa</t>
  </si>
  <si>
    <t>7c4680e4978aeb8369d23c5d30119b12a1adc695f8a358d89dd08c76d2755dc556a79def7aef793f36a457d042b7da7f</t>
  </si>
  <si>
    <t>bc39b930155e70f2b1f4b6f914dfb362138d8c8c3d9c6ad6bc3e5382fed68736b02d7fb06d9bf036416a719b3dc3a5fc</t>
  </si>
  <si>
    <t>ad8d0f6be7b8af208840c2a07dd8efb24f1e579952c64f50e3f5abf1caba384508b662fe0d16409ebe4956c15d713faf</t>
  </si>
  <si>
    <t>164893ba4e79e35b838fe1497a13b60f2d5ebe9e2f8d09ea040c19695257256cbcd52f56636525ac7860250c8ef6bdf4</t>
  </si>
  <si>
    <t>60cf89531a01318f4754816c9e531dd21ba73502290d1d8c76fb259c9159d3dd764b9de103f0edc910babe72065b988b</t>
  </si>
  <si>
    <t>EDS</t>
  </si>
  <si>
    <t>01d1cd04dafc7603c57e79bf7083c7b33ec5a5abc351133ce1c1a4f84e23b449e4b1e8714400cf9f94564acd9c1eadac</t>
  </si>
  <si>
    <t>09bf62ed57bbc9a56ad3cc529ddf428828915b6421dc4f2d14cc5ed61ea772da8f7c11aac21cbe3cea78def2784e931a</t>
  </si>
  <si>
    <t>bb6497464e952806398e056051e22d1b4dbc35c4f10b7d550d170c51a1dfe47f792c2997d51806866aa3fcd6360bac2a</t>
  </si>
  <si>
    <t>6ad1a2e413646080354cd532db571c80f5f4c6a1ee4c4c55442838caa235fff827fa75a83cf10922b6096217adeb5105</t>
  </si>
  <si>
    <t>00023d57a00c119d9a6a89e137927a00e2318f294567da865b4492962331d10c65554271a992459b4c53ac1cd65c3b92</t>
  </si>
  <si>
    <t>5caf0679877b30418fc820a2c44fae45ab1b1de10261c5553339f2325f53290283fe6bfe2c0df4d6bea7bdd97a831df0</t>
  </si>
  <si>
    <t>1819999b61dde42827fe8db4b3a0ff0ab687debf0b46192b21c3f6ae9c4d4025577162dca2aad03d2dc174d2df5fcbcb</t>
  </si>
  <si>
    <t>60f2c252847347f4f11a1026492100db66a85dcad4ce81f1b3ef637eca549e22ec83ea8878674701082fabfbcaa7040f</t>
  </si>
  <si>
    <t>88e4e8643b8a9e49299bf526cf9fa595b08a2946ef80fead9f2fcc300af5b474da60f3229721430430372428c3c340a3</t>
  </si>
  <si>
    <t>dae2e4e08b5a791404b0ecf4f84a09e9049b5ca1bd7104733f6e7feac4df41abc7f9ca9e01efc10787d84d6604b61373</t>
  </si>
  <si>
    <t>31781a5666be407bedac55d2329d337c90cadf653819148ee6b805e38850e6cc942d7af10239a03f2aaa5d68c2a8e234</t>
  </si>
  <si>
    <t>a4c0ac547e070d90d98f673e60acf70d7111a0c743e0dc9ad85f6ccef48a18ac47394e6c46c01cfcbdf5317c1702a229</t>
  </si>
  <si>
    <t>e347311d79ae3b065c70d16563d920aaaf55ec5470035fd76ddf38087223033a9d24bb4d504f834ab3b67c8945a31ab2</t>
  </si>
  <si>
    <t>497491b17b4d942ab580807f0ecff433eeecb3c4b28e7ae3eb7762584254ddcd00ec3edfec5839a916808b8dea92bb64</t>
  </si>
  <si>
    <t>61a868351cd72db4268e5552fc7bac02f95b5860bee458a9a1d6d59b0bc7e249575d7a2d8584639e4580cb892ae4e242</t>
  </si>
  <si>
    <t>e1c4a2549adcc09075199b227ccfb836f70704853f9796c321ddc8b343fb7e6d630eb757c2976e52daad61ce3b2d77e3</t>
  </si>
  <si>
    <t>0e96c9c63c079ab9f23567114cf86f0136902c127713fd9b7f63d8eeadedfd12736396a3c31597455af42730752ccbf3</t>
  </si>
  <si>
    <t>89e9420612f1790b2d90649cdf5cdb8c11c7e4d2b16e223758b4386e14983269c0991f039dc6e15c6c595f616f301685</t>
  </si>
  <si>
    <t>11181023749bb09a9a6ac8c52e27683878bb2f9c7b2339774f223096566bf99180bd8ff9421f91ce4c86555cfdb0a055</t>
  </si>
  <si>
    <t>42297ca2e6e0fe436af7780e784b3a03f1044769d8c1c24c291ee488865c4d2f81e79377c1277ce3845aad5f8fd78da7</t>
  </si>
  <si>
    <t>b64e24c769f5e9498e9a2842b4f70c4f0934dbc48284a7727cac77038b333b11bcac7653a97d2b4d1e95c6925f554ec8</t>
  </si>
  <si>
    <t>9bb121269a7d44abebb052d9c099deb10a7a027cff563794b7936a068f731cc856799c775fa8b71f42de3821f90e3d55</t>
  </si>
  <si>
    <t>0429e20b5cf0ada3d187dcbd16445c53850694857206ceed2ee211034056986493bab76fae3c8382577124d5e2b4040d</t>
  </si>
  <si>
    <t>45be305f27c69f2e147c1beb3c76cc127ce69456aa530d1af578d0bb5dd500c7b6c666da300aec5d8e125f35a0a389e2</t>
  </si>
  <si>
    <t>2e1f88513ed20ca87f674599109c75dc205c9def8f83ff7d7a97e33323505c4de02d5cb08833f10e2d47689c4acfb0da</t>
  </si>
  <si>
    <t>336fa66949064aa62aa6be390e4c2a98764cad185884055c27cd4e2245822b5506084ea98a1551593f18acfb2f89e544</t>
  </si>
  <si>
    <t>98ea1ab0ff689f28419c64994d9a041b3ca18376625a4153ee6fcfe533ef972392864d1082577c2176e995f1296e1069</t>
  </si>
  <si>
    <t>f092bc62e02a0033a7d941dff53f1ceab4b349947c8e36281d4223627cb77069459f964700038188d88354c6c296b525</t>
  </si>
  <si>
    <t>8a9d1c7b8298ad2e0f01257c5ed9ad563ac39e7ce0a82ea5b6768c7d4834fc5ae43f0e315d86c5e8aeb862093557226c</t>
  </si>
  <si>
    <t>2c5b04874b489d0bdb03f7a59ac6ac788b05af25903df262c79ed7a7a1d1e7df0490f532ab05a936874d99b4a44f4f3f</t>
  </si>
  <si>
    <t>7c59200c78182307ec5dee56b46d588fa229b8de525e2a993a2839be8a5ffe3c2be1cd0e7bc05ccbb257389ac7318d86</t>
  </si>
  <si>
    <t>64b600d887b5a11e4933772cd3d15fc06b3ea31e39c36a6d49e8d12e101b9af1c3df731ff59eada5cac8bf12729ee365</t>
  </si>
  <si>
    <t>C107</t>
  </si>
  <si>
    <t>593a9a1fa2ecad78d678e63327c5d44cbab25ebfd20ef2cda639560094e7f2b6901fbeb82a3184c7dd8f7034ca033e72</t>
  </si>
  <si>
    <t>4dd98a010dcf2e07e3ec18d605d1235521bfa37ee6bc298669955fa520f1759ab76dfb9c4bf5668930ed131ef30eb5c4</t>
  </si>
  <si>
    <t>3353c12a86939939f1d5237dd8216b922887499b519a9a54559dc2a25c99ad17d390d5a9e3f5088892f377f3e288049f</t>
  </si>
  <si>
    <t>31745263e72b2bc24e13d759bb44b1d3b10b39b5d233b356ab2358d67e60de9da40410ac2be9be7a7632248a0adb85cb</t>
  </si>
  <si>
    <t>9270c7dd2be4e1c9dd559d0a5e782716ab8a2f98c184e80ef54c8b63d160b0b1a2ddf5e4f4fd82fec52d2a59c11968d6</t>
  </si>
  <si>
    <t>23b34b4057dc2b42e803198279df906942f8130de9d41e7422e8cc0cc312ef23e7ef4972d3ed0c7c0b218c0b4c9044c8</t>
  </si>
  <si>
    <t>4eb1dac4f7529f121776973811271426eacd0162f09ac8efd881feb62954d3325ec703b2bdf9be356cfb1ba62572bc7c</t>
  </si>
  <si>
    <t>e7f1d60735fc0b812cd48f8262f323410bd66b6e71f08292a1c2e68ed814bd07b3205733bedf4542239caf926998d93e</t>
  </si>
  <si>
    <t>5d13dec047c03d35c25af4face36bb52b325ad864750947904d0be6cca9b1a279befb915770f5279030b6bf2cfcd6bc5</t>
  </si>
  <si>
    <t>c0da75cf86a96a41718da1bf6ede673cc15386b0e7a0799a2206f796180e900391072674d9be8769bb36726c09c828bb</t>
  </si>
  <si>
    <t>408ce57c8bb16b13fb6009907d7815e35802ef2e8ef460bc56ef35c2b0ae971f416e263f55308e3a3c2956b331f9b905</t>
  </si>
  <si>
    <t>045e6a127b1f5d26577e51b1ae275588956e02ebabe7eb71f2350b1ac5aee275af3ba02b5074b667872ea7e82e15a72a</t>
  </si>
  <si>
    <t>7421bac76d4e2e93d792dae0dbcb0dfc9830d19018a2a442dc3ed25802bfed8bba6e4e540569fb2a991d9e4786193ff2</t>
  </si>
  <si>
    <t>4caf610602bd637a6e3f1a6f7df780fddde353af98658e8f0934b411b8ea114dbe3d8192810ca893fdc6bd90f25d2c5b</t>
  </si>
  <si>
    <t>137a8d616ed0dcff1dbbd7f426c4c985951921a5d48a70ec842c95c4b3ca6e77849a20215757cb9f1d7dc7e94944a53b</t>
  </si>
  <si>
    <t>ELECTRO PARRA SAS</t>
  </si>
  <si>
    <t>c8b4c13a57d7fccc1e194990801338e9e6aa59efdcd6b0e05101e8558f1d00a5172b8410b0245f809b08f346b15a8906</t>
  </si>
  <si>
    <t>fe37b4c4bbfe573c4ef76dd82f25b231126cb48608f233879fdb6c74cae5625bb7e4fcdc5da7ce5fa8b46da176a6391b</t>
  </si>
  <si>
    <t>f0f0c357a782b5d037c80b273ea8f4811bab82b2f626874f91ead225f6440532865c5eb905027784c6869ba4a5e5a55f</t>
  </si>
  <si>
    <t>5dbecb359b717351edea516a5dcff2fe82531b009df6612c70fcf5f227251f481adb72909386d967dadf246322428cda</t>
  </si>
  <si>
    <t>ff2c165bf41c52012c9a5af60d8e146bf32cd3889be344ea095e2ae72760d7a6128217b03ecd223b5ef5c7bc8317019b</t>
  </si>
  <si>
    <t>b3c187753328e612e0651a54259f90d83748df0d8dbc451891ee129c1fbf73e2a629878b196863da0a719ea592598a96</t>
  </si>
  <si>
    <t>76f1aab92a6960b5434a6f995c5207e53f32422ba3ab9e0460f6cb1b70b22f0fb0471827a87d94d648f4d24ca6d2c660</t>
  </si>
  <si>
    <t>dedc67697d67bd0538444ca3ceb67b21ce09bbbebdb16d6805ce72620b5dbc27431891c56ceb6e6b43b9b14e2699f32f</t>
  </si>
  <si>
    <t>8e82e79e575c18be096ed17edea8d9d7d139cf49740002b11c8c24aa5a2d2c96d04ef8bd5c8680e3e92c284adbd8e9b6</t>
  </si>
  <si>
    <t>a11cb337d6947c176e304f1c119abbbdff51979ad6501e93f8efb9447a373b6749dbd27443dc88d302cfe75d498c40fa</t>
  </si>
  <si>
    <t>a364f9891ea6aeb0cfa5de9ca18a88682b0aa0df6fbe6c38f669d853e588d8f22b11025e56c7749604ee5f5b9cc1f6ef</t>
  </si>
  <si>
    <t>e31f4daa181729d4e8420f8ec8ea6ed5fa24233367638c7b9a996b00191155a2da4d6b5033104376798fbe8d2bde9705</t>
  </si>
  <si>
    <t>d34a06348738480721a7645621023e7d2bc8bd3210a9f7ca74f1ad0fe809ca70f7c4e5b28a0b3a9793e360962ea811d1</t>
  </si>
  <si>
    <t>3657d58ab5333826d3e274c8ab1c28e3ccab14c3fc9be9d9fe256039ef3e0004c3baa4d31fcb41d8e7815a6f84c66c95</t>
  </si>
  <si>
    <t>8e3cfad7b8b6bae7e2736a0ffed36cdccfb3b7dca44f9832042b6c5af28369bad11914c656fffac004917c4ae2eb3eae</t>
  </si>
  <si>
    <t>1bf35a4d373b35875c7a1b6fdda50cbf5b4f8b18c8c0071487060d435e018e9563ec2f661ebc184e898bb2f1017a1b8b</t>
  </si>
  <si>
    <t>30697fa0f9369e4211220c3ba0beac5b3ca202edd40a17c14344be6e54620a90a5f405d24cf6cfd1dec21cf7e29c2d57</t>
  </si>
  <si>
    <t>BROPACK S.A.S</t>
  </si>
  <si>
    <t>92e55e900292c60cb16be063c4091473be0b8b72187888b0d3a880ceb40c3838461771747126c4f5feeaa487d0573e5d</t>
  </si>
  <si>
    <t>3a04ef6abaf0fd4054a19dfa20e9833d96686100cde6cb1f957d1adc02354684cbd27c73649149e21dceed2387673edd</t>
  </si>
  <si>
    <t>321E</t>
  </si>
  <si>
    <t>e8571baf2832732bbed62ca15ee300003253a4919098adb5ebc8db8e5b31d73530988d9383e5ff465f23957123d1d31f</t>
  </si>
  <si>
    <t>d599a73be7c2c760e3047669e81bb3a3c5d3c8bf826ea0e4e8329cca6d1cdda66bbfe8756dd5a51661500718a0ca2f8c</t>
  </si>
  <si>
    <t>NC1366</t>
  </si>
  <si>
    <t>2d47a1163b931c8261da346b3ac524171a04c4e2b42a319c971a383d08b3665ec8b2bdb3d881697b9a2c3d04ea90d840</t>
  </si>
  <si>
    <t>f9667429960d674efd646b2954cf46c7d7f70c556fdd8d2a2f2b0d073707a4b81fc143304f46b76d3860bd5c3ed8a467</t>
  </si>
  <si>
    <t>bf315638b9ed6fab48f36bccb187a97c4131fc5e0f8086b66bf599ebf308e8af321c2414a457b71543ddd7b259a709d3</t>
  </si>
  <si>
    <t>b3cae70d0b8cddd911ac3d242411c0c59f1e485a62c3767743a9e8eab24da5c63831ecb34848b25a8f82bd2b85ed32a3</t>
  </si>
  <si>
    <t>f079a33622986751e87221367034b1ca33599c4ee127b81baa3f7cea026d111367f892b9688fdf279f04be0cac460113</t>
  </si>
  <si>
    <t>807fa13676a79601f29c9cc42ae892204be81594b618e7cb2acc10ec49cd70c2d98b9310b6875fb0ba8cd29c66cadcb5</t>
  </si>
  <si>
    <t>7ab1e3596b4a505b3dc34974bfc3b205393ef030b797ea20ad1fd9d31a3a0cc65b4bb507b38deb736b0e36839a89f56a</t>
  </si>
  <si>
    <t>ac3741b6db106e33cbf894408fa04244a4c6dffdc314a2d491c1f7a78dfe96029e47a8565e182303b5690aeceb0ff3af</t>
  </si>
  <si>
    <t>051bc316aabbfe6ec354806a58fd0502026e5fc37b7cc6025f8ca6c766511d861fed4cca5fce14fbc9da340031ff6e27</t>
  </si>
  <si>
    <t>2650470705550d3885d5c53aeb604d9b3c5c164976518b221d07599dce0798a7b753dfd526e28713158a8d96c414e9f2</t>
  </si>
  <si>
    <t>c2d95a46a5af0e52385bc7b355371c049b3b7d7f0ef535b32b5fc8d8009f1c573b080874bb6b15ef1e2371f7000889e9</t>
  </si>
  <si>
    <t>1d278600af85229f1a1112c78a88e85c8ec34be6fcfbbd468da4f05dd5578ca4601b7e1a0678b5fb7b380f72ee7694b5</t>
  </si>
  <si>
    <t>3c40d912f417885d820e9cc3de4d8b2961939acfd6830697c3e049816bf8d28f321e57c7d23999bfffe5ff7b8f90094e</t>
  </si>
  <si>
    <t>e243d119fa18081bdf1956e88e4816bfde1dfd1c87b5c944cc0af7930fb2745b2f2d21a5a0bbe4c1f8356528e46053c3</t>
  </si>
  <si>
    <t>NC2185</t>
  </si>
  <si>
    <t>80ca6c1f6f39c911632055732316073f8a8c69827fe38d128ef7ad643e706c79e3dc7ddf9a9cb99f04a0ef953344fafb</t>
  </si>
  <si>
    <t>669882621cc2e2e80bbc4a4b83bc49902e267354a627c2f204e87fc9fd5294abdedef4ac0063a4fee6ead637b070cb33</t>
  </si>
  <si>
    <t>2a8459cfab4d9b97043ef95a330a4ef0babf9fc1febd01c17200d18f172396ca770fe6491be5f89e2bc3da2763c44143</t>
  </si>
  <si>
    <t>fcf20d64423dc782f46a8e79ea1f93632a3d671586c175e71bfdf09579996f4517183faf6810f5c0c274cf43aa31d1b5</t>
  </si>
  <si>
    <t>b96f06f6b5f4aa27f3d8cc59c6e45ba47a30441067da683dcdbfd368bd22652295cce8348d073eb813004ad055d3d3c0</t>
  </si>
  <si>
    <t>db18af8a54248a1464bbf5a0ab420e5e4c964a973f2ae7ccd21becd8bdb50dcb1bbad3d387ce9bacae0a553ece681607</t>
  </si>
  <si>
    <t>7d4d49adf407bc3c07576cc2552f5947e0961fe251599b698bc798b203d4c3619422e04a1ec05d252a7a9518537e40c6</t>
  </si>
  <si>
    <t>EY</t>
  </si>
  <si>
    <t>PANADERIA CHIPRE SAS</t>
  </si>
  <si>
    <t>cb72e06c871993c99ca4b0303167f2bfe81138299f08880bca45d0c9b772f729b64d1b1a56c4b339a19bdb13e09ab6a7</t>
  </si>
  <si>
    <t>8501f7e11ff52d850917b3915fff44c88896edb8df16656981e08e29f624575c1623c3addd96b04ba230785ec66b0541</t>
  </si>
  <si>
    <t>5de47775d092f507167e6316d0664f2277b1f1ed8e032b43207fcb2b7032d9b68c2933e797d612f276382d51d56fb4dc</t>
  </si>
  <si>
    <t>d75965439f8619c220f04411270bb0adbdafe560ed739f249720763670236970f855dac3be17856e17ffcfc29cb38ba4</t>
  </si>
  <si>
    <t>f96a13e27cd531f6ea4c243ff5b1f729b97bfca86a2c72603e959c3750431980187a520e92cec64d834692b86f311174</t>
  </si>
  <si>
    <t>bde20a50337cdf9595b0a1a4f24c606f88e8501e5e0566e9caf2bc537f7c5062c27e017e3021c3f0853010af9b8d7ded</t>
  </si>
  <si>
    <t>204a128f629b7dad5af03c09d8a606896e88e518ba72ed201e27bdeff355f05f40cecf1f6d4277eef0f426b56488f51f</t>
  </si>
  <si>
    <t>b7c4ef05326365881a1daf31c868ba493263351c9490f846b0af5115c987cf5e22d052abcee45a004f53a691c5c2d048</t>
  </si>
  <si>
    <t>6e837534c0f52db35e7d0ad2dcccc96d08c4aa48b412409116018f519ba0e13e2ae6f568f95c365dba8b65660ecec07a</t>
  </si>
  <si>
    <t>NC2250</t>
  </si>
  <si>
    <t>7c4d76c997c4ad200b27bef0bac7dbd8521aa580125375493563c03b3643aba2768beca5b7a215bca11873f8ea741470</t>
  </si>
  <si>
    <t>63818147b6f6f4046840614ae4f71e9222c8ce096ce0daf01f2963a21c2e61f5f5fb57511c17cb7959f724b2ca45159d</t>
  </si>
  <si>
    <t>d84670ad399840ab66b34d6f6c65eb5e64c1ab5f0e431f07ab4263665346f9246bc1c9782cca02538afe4f437acddef7</t>
  </si>
  <si>
    <t>1ba86c2e4cb3cc908ac9886a18352706f9ab6c959a40cea651728f80dc8358d01e47d59ec2bc188e9a7459a0b715c32a</t>
  </si>
  <si>
    <t>c4cc36ffc0f22e898b05343cbc3a8103c8fb728bd0c4bd761ea13007d9e42df3191ce7b3e4ec407d2b6eca23d56f3d90</t>
  </si>
  <si>
    <t>284cc24b50632795a821eb24637b4f9816cc944abde91e59a1407fbe3b9ebb7eb9cda00346fb61032f49bc4d640eba24</t>
  </si>
  <si>
    <t>efbcfcfedc9d61800e0bd91f5feee9a1e36855c8936cd185fa36aca84a1fb1bb77938d80f1714339be4894ed435623fa</t>
  </si>
  <si>
    <t>9202945ea0318fe67bcf59a9330923c02576b0c290ce59510fa1286afb5053a394a547e4cb36096a53066749395fd3c1</t>
  </si>
  <si>
    <t>37b62cff9c4f78b3b75311e3c6fd91c9712fed936de05ae520deb430d2e6476e8d77c533611930b9850611eab0254f94</t>
  </si>
  <si>
    <t>c37c8e717ee46cdad6c587720d8f022784a45d11b5f33fb575aa68945d313f6686030eb5cd68cd7796f2fd1492bb779b</t>
  </si>
  <si>
    <t>3f3953800e97f53b5ae6d94fa5d507d3a33b299f5f50781d5cb01bc4ce19b4eaf1f432d636647930af84617871169595</t>
  </si>
  <si>
    <t>b4bcd98b211d240cb3d24dca54a71ece16ba32f0e3560d21835636eabbd335a6a224d715a3df86f33953da49e71aa695</t>
  </si>
  <si>
    <t>e7b338aefac5d615ef60b82c90807990e5cdf2cdead422a56b6ef24b86a6c7e30dc4ccce77b18706cdff56f90d4a9082</t>
  </si>
  <si>
    <t>0386b5db1bff4d525edb242417e79e1b6c812fdb0eb44e22b90dffa8948b5fcebccfa01b2e5151ed88309093cdeb5f72</t>
  </si>
  <si>
    <t>1a73a672a7998b0048608abe5b9b8d417e492258bd8fb42f63a1f0a030f425786252d5ff92d4fe1f3763e2c1c062070b</t>
  </si>
  <si>
    <t>f0933748c29e0a4a3dfe8515605c6ba88a947b5ed4bf1bef347f6a73b93a6eb64f4dc1b77285805d3e7d7cef12aeb2e1</t>
  </si>
  <si>
    <t>5a7bff9cfddcce14f564b0cc3ef9523e4d79b903a06444608f8ab2f06693e26478fb8b4195408250806676377d23d41b</t>
  </si>
  <si>
    <t>53b11582a915b1a965bcb736cb2e60528eeda750b778cd574c6f7fd090e6e56ac866ae0da3e5ed259fce6494d0a11358</t>
  </si>
  <si>
    <t>07d57dbc374d17e13faf5ffc46ad6a92db0ec681ac49dffc285aab9e9912be42118e051c02c57cf0606219596a38801b</t>
  </si>
  <si>
    <t>09158adc172d9d09d2120941cef0f01f233efed0d2ff365d041a664a6cae7249792572078a6acf62cd77cdc72f908fd2</t>
  </si>
  <si>
    <t>65f4db4ed793ab405ffbdd40493cc9465003d6562ed8d600a4ca7aa4b186aa94b078326adafc325f8ea9484af37ccfa3</t>
  </si>
  <si>
    <t>54ae0953cd9312ded25d98c35898d6cc575a0e2a9ecf2c5038af2c19839e733c4e61eb2d33d09d9f2b42dbf9de8b9e0a</t>
  </si>
  <si>
    <t>SIM SERVICIOS INTEGRALES DE MANTENIMIENTO SAS 01 00</t>
  </si>
  <si>
    <t>02d4e1408daca2c8ad02b956b2c530d3a27d351bd8827cc5ef93f9cc443b2791ed4cf928fed95dbb36186b0a2b14994f</t>
  </si>
  <si>
    <t>RDBP CONSULTORES S.A.S</t>
  </si>
  <si>
    <t>f18e263a6bda390b2e5e56db52890d2ce21489a10e1179f2e2a86233a454ba2f72a527b9372ac995b24cf7215c16580e</t>
  </si>
  <si>
    <t>NC211</t>
  </si>
  <si>
    <t>44e8212c5c9555df3fcf790944883a705aa42cd460af02f076ee591340302c255a8992afe4382b3b774de99cdb3c1527</t>
  </si>
  <si>
    <t>a065bf30a385f70dadf9c94e881147e62f42e8f7af9554494d203b4168d6b2c65805319d2f953962c0791ba2fd4240ad</t>
  </si>
  <si>
    <t>2b345f05601927cc0e6ec3beb7006580142eec056f2598c312f1beb536c6be6a442bb0bddbb84327e83991658173ab69</t>
  </si>
  <si>
    <t>cc3415e0a473aa76401ab37a485d0340dd500c78c71dceb01d6d3601913b90fdcfe60b33f006ddcc9b0611f1dad42342</t>
  </si>
  <si>
    <t>92e54d7ff393f30a46aa6827d81ce7bc1f6ea4213bd5d6e53fa3c1c33eb7114bd940ee05d16775a100e45445dc228ace</t>
  </si>
  <si>
    <t>5811b5225e6ed5b67ad1fdaca67cf7ac1aacfc236bedf6352968b33d545e48604077a4c9758a92e4a6e34ea82a6a966a</t>
  </si>
  <si>
    <t>81080f94bfa1470691e6a344192c8d7506afeb421d7d1daf79a4df498c698999f0557c72e5a3196db01824194c698a65</t>
  </si>
  <si>
    <t>0af9c7c6a7ee16bc8a668482b8e7673752192ad6364d642c23f9aedeb8a4776a09c417cc718b67c93e35bbd15b6290d3</t>
  </si>
  <si>
    <t>eb731dd01082675dd1d56aec4ece0a553faedd5700a0c439faaa5689e14e2c3f8d42c1259129f4ba6f31b6ceed8963d3</t>
  </si>
  <si>
    <t>acbf123273a74dcddfadd860d4d966116f264b28e1fd3cf057d17d66d36e65fcc7b466d9cb0b358d8cc3c123933fff72</t>
  </si>
  <si>
    <t>981543bf72837fa9b56c092f1788c9e914183d4a370e60ee986df4166685aa4d799a3068cca97cd56f3955f106dc710a</t>
  </si>
  <si>
    <t>5cbb1a28195b386be77c6c344916f77da75001047823dc92844804e0a0fb6a95a4e0d310909a2aa8d63661c0e4e25077</t>
  </si>
  <si>
    <t>27ab51fd7a355ba562c9f0e46e626c34a9b55ebc355325005744b6f6a8b289b4c5d64d2db25b4616403b5e9893c45e82</t>
  </si>
  <si>
    <t>bd136f98c3f7c8ea5a3ab19a5d4c153982c538f37fe0a9b30bf93d937c6893e756739152f2b2781e9951b25e493e55b2</t>
  </si>
  <si>
    <t>236cd296fd56a1cbb9b38f64163b8985bf046cf5fcaad19ba4b80a91fd13c76fb0401a00c4e29799282576feda3db875</t>
  </si>
  <si>
    <t>665f7858533988694b9806dcff70c89f4c333bbf65c86afaa7eac7198a6ff3475eb0bb77c177d827dc2910f277f21548</t>
  </si>
  <si>
    <t>bd29cd99e4ae5da5a1555a1b0e3be70fbbac1b688ab84155dc023c4ab16af9876d74b53cb83336ee23442378f403e7ed</t>
  </si>
  <si>
    <t>c119bcb7b04af0362a5bd1fedc1b3580ab460bce2fa94432fe207e062eccf1c296b9dbafd72664a3d798801c6a610b13</t>
  </si>
  <si>
    <t>a01c7d34ec991f6916afd88421faff8e8b869db99c70be1d1a93fbc9b30710d0c9d767174eeebbab9b70502a8ea890c8</t>
  </si>
  <si>
    <t>c444564c456305a0911bf84c37dbe2dd7dc919f1e30b8887552ac15825c84487d1e3022e21f197b49bfc1e03cc5d5c61</t>
  </si>
  <si>
    <t>0a8e3d58fa9a86d99c801b9ce35551ca27551b564a3aac4e7fc4250c81e8699a676f16d51c4663c2214b1868a0723ca9</t>
  </si>
  <si>
    <t>5cb338881e95221d3d8f8add007262862447b65352e5885821668986b77e67d8bb9706e3c60dac618cc761269ebb87e1</t>
  </si>
  <si>
    <t>8274518aac91c9f35874b41339e61a0ed69d3cc3d807ed5bbb54c25c24c0da77d59b85021cee6345d070d4d5cd354d30</t>
  </si>
  <si>
    <t>17cf9a9d0cac151ad454e58bf1fc565a1206583b8d5859c1d3a22d72dfe5fe8c5b9a38dcb704029c2ae8e8cb62dd04f3</t>
  </si>
  <si>
    <t>8ccf025585d52ec28a42253ec5516bcbe5990bf4223e1f20c9d5b8ea9697e7247e89c8045da191785e000277512b1bd2</t>
  </si>
  <si>
    <t>cb6e9e65be57010b390c658d491d2d000f8708cef6fab58873f2d8eca99c77eabab98c0a34290ce9da0d140b9a38e7ce</t>
  </si>
  <si>
    <t>2a4130ad084513b9d2a5ea27cad3c603195e6bab1e4155f5d864c74175b7b1d30c33383d2ef3d76bc0b5551af686cb18</t>
  </si>
  <si>
    <t>f4cc137b8d3335763f65e19e281bd6b8dd0af2526b2026fe030d4d595444bf796c865f2634ec43fedd8920a839da053a</t>
  </si>
  <si>
    <t>c30bc65db793e50592f4cca6b27fd497d60b49177e78c23c494252fc72d36f60a39a05e7d781439a04e86be6efd92096</t>
  </si>
  <si>
    <t>66b4d24c3697db08dce9a4db7ee7a310ac5e10bf0cff58b21ff40195f6ea79932bc4e4c531dd3d44bec59f44735dd54f</t>
  </si>
  <si>
    <t>a103884f6eb45e54c4ed554626037abe314584000b406da686dd987e5b928a3cdb7de545f4b4d562ee69c86121a9656e</t>
  </si>
  <si>
    <t>bebaec0d466e4eb3246e88ed0b4ff8dfa4bfee2409ac8ff11eb00efba6a8256fecb84dbb62c66113b1fcd4b31ca6571d</t>
  </si>
  <si>
    <t>c4b2108c9785845be4211a05d0e469f5802d1f410e23a3dfdcd2debd7bb6e11f1a15d16cb78dbba04d10e1edbd635614</t>
  </si>
  <si>
    <t>f478d87a6a3585a9dbb0f72830b257c921e242d431408d421905a6f4dc1d44b258d0b68c516dd205319f0ad6b8fda688</t>
  </si>
  <si>
    <t>d4180097560a225e852d952f4888166f450e57ea4d3ee00ef4dc7a8393e383e4a70d350ca80169aab376a66d4c41a30c</t>
  </si>
  <si>
    <t>CK</t>
  </si>
  <si>
    <t>CERO K SAS</t>
  </si>
  <si>
    <t>0ba58f8f6669cb2f09cfc949c4c5e0fe4d78ea23eedd4100cec1e009b8aa4aa8a1a30a422b2d1af1160ef93d1aede5da</t>
  </si>
  <si>
    <t>74da85f71391177ce8e77d36ee8c7be43f3c4e820abb1c6a0c66e7ab8f79247d63c2ffad341d712db331d9984a50cae5</t>
  </si>
  <si>
    <t>8d5578e524c99ab9385f5451e4f82ce6693184da5644a0610d49bf2694e9b45f711e6e43ccb22ab77a6e252d2fbf8ef1</t>
  </si>
  <si>
    <t>ecd3e6b4ceded1b58f1ca71097ea4a7a96723bdfd7df6c3ad32804232b6f57a51d47197e7b773cb0e3fee822d0d0a1cc</t>
  </si>
  <si>
    <t>889ac3957349cd15050b504696fc898a292e932bcf8a2626b77b6477ea640402ddd6d6b25c451eff8bc12b4eb480d80c</t>
  </si>
  <si>
    <t>d20ea09bec42300ac1ed0bd8d55b47456eb745275e4e95b01f703da8e804fef24dccd64674496478dd62eda32aa8aa15</t>
  </si>
  <si>
    <t>093561d16aa34b75004c6dca23f33ef6013ca3a8d22c270f0ad1313b619702073645cfb5a4085fdf091d304edc80527e</t>
  </si>
  <si>
    <t>85f7211c9966c2aa1783f67f10577fd65a87f1e7a7fc7d0a36787102d3af67a96e2a4b0d84eb7f607b83d5a7285ae9df</t>
  </si>
  <si>
    <t>1c03a1dd72ac02a420e9d8e634b22e04aa10fe773692e93dcb63f673e4d958de7b116c4e4237dec2929c9cff8045720f</t>
  </si>
  <si>
    <t>5521f31af64a780bd3a4bf3c4e6110e010c86c7fb08fafadebcbbab909d38f191ceb8d3e43c95894bde0148e2ae68eec</t>
  </si>
  <si>
    <t>9c748482d8498588a51549ff9133fb5d9d80eee1382f1bd78ba613e5c878faa580875c2ab238bb74f16fdb4c35f3943f</t>
  </si>
  <si>
    <t>cc8a46a1e04d1d7762dc203dbc5b6b969b345101c194d42372b71fdf8a39df431fb2ca43ed0be76bb8468b6263392595</t>
  </si>
  <si>
    <t>1f8a03739057ab550ffda41e3d76b621850af7551bc9b5bd231084af8cd045d0d63595990eb4ae171b2e75fde97bbb92</t>
  </si>
  <si>
    <t>3ab7bcd1ac7480f817abdc231be2875672eb67e89434270899b47f60944ea282229f036622c07d4f7dd93388c9efc6f7</t>
  </si>
  <si>
    <t>04f56ee0ead668a98ec7d1dc3d8f0e7ba3256a9a7217943039f9b7640095a70b4b599149bcdd25422e0a80b5782a9fd9</t>
  </si>
  <si>
    <t>4a2e731878890fa368daa9c84f258deefc22921b506c35386770fbf3a0ef313d012e39bdee34172bc8e4e82896c2fa0f</t>
  </si>
  <si>
    <t>0ed827449640a564f83c0e7d90af434302968bdff46f6443d54a9ab65c475b7841a05d4692d59409e8ed4e92aaa75f0e</t>
  </si>
  <si>
    <t>565a1d0fdecb9452b097e285b42a38b17e3fab79f34b3c84a5e4469b0b450fbe9e1f9fede6c9a12a99e7954cc039d1b8</t>
  </si>
  <si>
    <t>9b46be662e6dbe85778df7fde59c722eb67f20364661db27d02bea85065395eb988806eefd66335007c01fae63daf8b4</t>
  </si>
  <si>
    <t>9ecfa587b2de979bd9556c1864c2d85c4b30922c1b003bcd2f4d8c6d64eda778a841fe39e3a0d7109d8113cd21691ad3</t>
  </si>
  <si>
    <t>THMO</t>
  </si>
  <si>
    <t>THOMASSA MENU Y CHARCUTERIA</t>
  </si>
  <si>
    <t>63d260967ba175f630893e56cc0a56a92ac9b2ed2d29015bec5bf2266eadff41ece12bebcf787e93257772f8d2773386</t>
  </si>
  <si>
    <t>b7d2defc697ce8c4c9d0f882e75fd4eaf74b302f5a3f04e93eb3c786eeaab20e6cc0196c9da26cbac2300a350581ea4a</t>
  </si>
  <si>
    <t>fa6d58493d22a60a0c8ae28c4013827789d7987c63e1d8d8cb376b85db8bf4b1653519f498b3d63cb54ad8a4f10a5d83</t>
  </si>
  <si>
    <t>d34517946ff935bc1816ea591086c572a96acec8acefe48d73d56d49131aa96c97f9bdd1eb6ab402977c6770d0b8aa5a</t>
  </si>
  <si>
    <t>d72ca4d68325ef1a176c048a3653e5a953ad0d661f94f0171d800e714fe9b8fc84bf2a1291f6556ca36681f36bd19942</t>
  </si>
  <si>
    <t>da23908bc9e297f159927a9fe8bfc35e168987f668426a0f5e083f36019b1b951a7f4cca8209ab413260cf8c583d1063</t>
  </si>
  <si>
    <t>c9eafe5f67ef50a6392de1fde63b12f5f2195a00ae1fd5cb329fdfff62ba0a5b82e79c278275ba37b85f0b89020fadfd</t>
  </si>
  <si>
    <t>6bd9337d90f86089b22a59f945a1fb4931c9d2d4bd461407a538ec9c534ccdca46b5158c2a39c0917fb378d8a50ef116</t>
  </si>
  <si>
    <t>KMDE</t>
  </si>
  <si>
    <t>ASESORIAS SERVICIOS ECOLOGICOS E INDUSTRIALES S.A.S</t>
  </si>
  <si>
    <t>97af2aa0a0075e4757de032845407aa6b8afd028168dcdd5e2959e9ca0bbc7c93c957702faa7257d681613fa49404a55</t>
  </si>
  <si>
    <t>67a9a9604c60d30f633fecc195ba07458146e0521a0b1a0b27ef2e1b3e9b421e0e8376fc9f83d0f2eb396a15417ff0f0</t>
  </si>
  <si>
    <t>9ef7b11a7b99b09be4fb086a5ee86f418e557b6805dbfa092b436a54e8e0596bd7d521c00e9148ebc496a13cdd3ebe1f</t>
  </si>
  <si>
    <t>dec3e31d91002331b8b1289c12f8bc9a7c73cc1c735395de986eb49c11f28adb89b03f6ad1ae901776e2953ee01d8f92</t>
  </si>
  <si>
    <t>9f25004934f78d07e90f4f32ab9632268c2b299f4ff65f5f6dff0d6f6cc6a5970559ae1d1df392565dd9ee704da4b642</t>
  </si>
  <si>
    <t>0259b9955bc9979221ce6922fb723b3a9a633329b10dee36634c7638f960e97975a96fcee223c1762866599f7a2087e6</t>
  </si>
  <si>
    <t>2476f76fb419d909ffcb1311c9647b5075b3182d92708613b09384e415b0c898d0d1f6847cbff9d5cc4d77fc35912b89</t>
  </si>
  <si>
    <t>01170f88ebd44ead92380cbc5e62d0adf7a08c0da9ae1fbf4d7d12feba56aaa0d811774508897d63995e70e8df8b7818</t>
  </si>
  <si>
    <t>0bba620f4b4434bddc09dcfdd37e235598807e8b34b3f174dbabda7e2f0497de822d94056f487bf2d895adb4f8d4606f</t>
  </si>
  <si>
    <t>cfa8d23a92c3d5722f6d1c4a4c9f817ca9db6ea5532c60a740d58320f740bac74c9ae11d8b6d6a67f9d4bc9b3a67a9fc</t>
  </si>
  <si>
    <t>A.C COLOMBIAN LAWYERS - CIRCULO EMPRESARIAL - EDITORES SAS</t>
  </si>
  <si>
    <t>4ca30f0a52469aedfd652e3c4660702a96ab39ec2a6a99e4d62d12df0961d6d4f195c4fc1d61432c9839c86eac241bac</t>
  </si>
  <si>
    <t>70f42b08f108802f6f2c5686cbe3edb57e43a6409879401ed67f93703accad34b53cb607891ad3fe2355c0e6654fea5b</t>
  </si>
  <si>
    <t>d8eca93cd292714df8bf94e6a3c75fa341340d8bc78a26f11e946ec8ee980b90dd2f99645225e5cd8e8e512624bfd1d5</t>
  </si>
  <si>
    <t>ba8f5fd2d1a35be950f0c15b84e54ec2f3f122aeac3d203828a0e68634f40dbec9d0cf6b23d448e0a609c1703cb2e9a5</t>
  </si>
  <si>
    <t>eaaa4464803457b97bdf97d2dec4728a677db42b1c686b74c4a2675167fa59cd0791fc9159fa862fb3a61bd8c893a677</t>
  </si>
  <si>
    <t>d4761a24f35a6e14842cced6092daed0dfb167e5c234fbfb485d43902979ef375fdbd94ce31e4bbd8e0c4e372054ceed</t>
  </si>
  <si>
    <t>c32fcb066639ad81b2cca55b2cb92702e66519b2669cd128cccd4b44bea9eb551493903257f82917df90dc2159114bbc</t>
  </si>
  <si>
    <t>c517f8c7c0393734169fce8346925a5ce9ccdc102fa13e1b9cab32b5ebae4ca0a396efe7cddad6014395fdc9a754772e</t>
  </si>
  <si>
    <t>e22b79697f3bb1ae12baa79919eb5eee9ed36dc9415d4d8995a7445997aab159c03454e20e2d8c7e7720580ab9f6a349</t>
  </si>
  <si>
    <t>5e21edb5c3f4b960f87641480d89945e82a0791053af9ada4bfb3eefa55d9c7a96006227a975fcde8198cf62009330a4</t>
  </si>
  <si>
    <t>8a5db1210faad09515717d3dfff3016c7b5ec7e4729e108784b5a261cb699779e8af776bf2e70dc2a2560ccf491537b7</t>
  </si>
  <si>
    <t>0bd6014a530546d4b27f677da7bef320a69ad3b165b6e633ea56eaa789016ab2a1e519eee5b4c5509fd4ea1f5748b71c</t>
  </si>
  <si>
    <t>ae5693dc627df72fb88adaa87212c7ad721676a92c52e02dde21588407a70179d05b3ab32676186b58d1730060334450</t>
  </si>
  <si>
    <t>e5a00e070d67aa10ffbf62484813bd3fdd671bc519e8821d765bae88a4bfce0438580ca84275d820ce4e28ea2e8df824</t>
  </si>
  <si>
    <t>b25da4922b893ea3e65c878067175ee377d683830997e1ec5d48ce62964c59db28d9ad2ce8ea17a9e98a8a3fe554602e</t>
  </si>
  <si>
    <t>edba07e67741bef7251daba481c6dd7ba49d3372aad219b6bc658976478b3eb5611c25b6eefb7ff7a137627f4f03acd6</t>
  </si>
  <si>
    <t>549d9d47fb245468b750cb54f490302d8d0566647c8e72572cd800b5351b71c80d532e180a8192c26685fde20244fbba</t>
  </si>
  <si>
    <t>022C</t>
  </si>
  <si>
    <t>e4c644ec3120f3a363d0d8a24a2d7291157b3d6ec913a51af0906bdd6580bd8cac6671b1b2b7fad905d2b9dfbc36fbea</t>
  </si>
  <si>
    <t>b8c9cb3ea47f42a03d3acf53d2509c65e2d57f98baac28eb5b535102df448861d8d5b05aeffbc9da9016723ad51088ec</t>
  </si>
  <si>
    <t>ANDRES FELIPE OSORIO ECHEVERRY</t>
  </si>
  <si>
    <t>04c0ab57ea4605881523acf2d60a9c8a12681ae954c4b2e7e42bed318f7492a2cb358156991046a704c46f3342f841dd</t>
  </si>
  <si>
    <t>bad879d5452b09afa2a0efbae1581000e38f1b7df36b7ce8d6138b6e78fba9234e2a918c117091c6191f149f0518359f</t>
  </si>
  <si>
    <t>DMCC</t>
  </si>
  <si>
    <t>c427e5a27b69052f7aa61e55056f3b8f071da0593e60d03c515371de13766cf36cfe820caef521d836a18df95ac5cd2f</t>
  </si>
  <si>
    <t>ecf06f86160ad438f81ba9d882bb898d62367750fc178682c9e7c57c6be4edaa01e3c5299f9a778a153c001672906aaf</t>
  </si>
  <si>
    <t>fd5fe6743259baecaa8eb748a43044d5713680b6c3908cfc3ccd9abe62e8bd47babb525084ce30cfa543ba2194d8a24d</t>
  </si>
  <si>
    <t>9ca08a559cda5b4f2ea744ca0d1755678801c78a5b3870539190fe4ffed4014cad94efaec7eb58222e62db35d6c18bc0</t>
  </si>
  <si>
    <t>346951d0b805897cf244d3677da05702d872370ce8629f33e018dddc82cd9e32145ae245c65ac202ab96de9893da28d6</t>
  </si>
  <si>
    <t>7d61505de318657e2d306c6033db317c253e6b1ba1b451e9531d1c4652cbc6dcb1ac11245df67c56fe9ed9db2fa01329</t>
  </si>
  <si>
    <t>63d6630402b225696a2c3def3cb40de5291d330fe959be36d774acae9140f13e9316b5144cb60cba4d7ddb891e9116f0</t>
  </si>
  <si>
    <t>c901f0dcfa58346f001240f267e8ccd79267f457152a02d31e9eb47d613f57dbb5f36b641dadf7f798b2256561b857d2</t>
  </si>
  <si>
    <t>2aba2260ad54e36e512c2feabe2bf10296d0ce8078f335fc78f4afbe7667ea542bfe7b11b56d08ed1b14eff4e8185e25</t>
  </si>
  <si>
    <t>CARROCERIAS PLATINUM SAS</t>
  </si>
  <si>
    <t>cc761d2a4044f6ea01cef7b56799d8c19f684072034bb2b997d2eaeee6339653b2ef9c73870fe2c6fedbe292bb28ac1e</t>
  </si>
  <si>
    <t>ffc1586352ea3aa953b4bfe0e33fc975dbb3000f637954a49708dc6f183cb92f864e2bada012214d2deb37fd46faff01</t>
  </si>
  <si>
    <t>c432dc076fe0dc880f5bc8850e6358f4e02eac4b75ebf10b03a1c929fe43504a19729840b86798d610643e538fc53dec</t>
  </si>
  <si>
    <t>9888cd1316895b83d219e248c8161b906f353ee69548717c765bb6e8c9be78b7632c51518fe43712c419a68868ba63bc</t>
  </si>
  <si>
    <t>35b2e19903d8bc051c7d1e03d15dc2ec97ecd173169f70addd53f5fa5f28c89eb8060bb92cb655fd43a1bc82d5e64fa1</t>
  </si>
  <si>
    <t>16910c6e7e11bffdaea21a51ec153a629463156df792e7c9572163b3b9e281d77bde579297402abc5d159c1338656842</t>
  </si>
  <si>
    <t>834d79062c76ac60fd082f93279a9d24703a1b3c9cf646159bbf8e788467f00b95bb72bd5815fb659c7513466a7305b1</t>
  </si>
  <si>
    <t>aaa17ab151a84b85d95a26813a9ede299911067a10d78105726eac39a56d7db04c800e4dd9c097c05879b1e3b1a508c6</t>
  </si>
  <si>
    <t>f0c166d0c049236e2ef4640a599c0b188ad4998f190803e7f210d7a3a4e57147be2bc0d0cd2c74c49a9527839315a3d8</t>
  </si>
  <si>
    <t>c6366c082a0b6981c32bb17cd2cfe502cc4e1dfc6609a1412632caf0b152d59df34e5491a52ce711661d6bfc87b9dfde</t>
  </si>
  <si>
    <t>4a238b05015bc64061421c1c8f42c4c1eb6401543926339a94c5f813071efff7e563f2d77f7c51b17993013b4f9b0325</t>
  </si>
  <si>
    <t>576f5ccf6edf1dbbbc9e04b0cce82392990ff076b25a7af554f92fa48b51437d3a483e5ba000df81c2c53698376a342f</t>
  </si>
  <si>
    <t>FCS</t>
  </si>
  <si>
    <t>PRODUCTOS ALIMENTICIOS DOGGER SAS</t>
  </si>
  <si>
    <t>00f2e9015076b07e727df8abd31ff69e8a8d0a1ce9131c378b925f39d6dbf678cf777494415d94c1723bbdc1f2479dfa</t>
  </si>
  <si>
    <t>a6f1288afedf200b41cab1fecaaefc4e13f08aeb25890a2bc1d01607191fdd67a16acd62779971c324b38c66ccb7e136</t>
  </si>
  <si>
    <t>30c71ff0974ff97f8d87baec411e79d94fec7369e2dd796df7f39fbc8d08ba32d42e6f030fec92c55135ee513bbb5a24</t>
  </si>
  <si>
    <t>26eeb4d846a1b4a2669738f5587a69c8a7a2876584c294ef3f2a5475d7ffbe6af669da27d1b353debcec0543db8e861b</t>
  </si>
  <si>
    <t>de45f85b8330e05ee5a405219c935b603488d2534052055bec79dd40e08901c028bb4ac8eb01ceb18a92e27264f19b56</t>
  </si>
  <si>
    <t>4749fabaa24b8a5bb8a8543966b2f272384e659f9eba21bd76a7014f051c1b5bad0fa838cc09300e7366656739998720</t>
  </si>
  <si>
    <t>3355f42692cb0f4f2e054e6ebc42b0993babc74da242a55e7c109d7489b2e0195a374b96e8572677f0b56c34d125f522</t>
  </si>
  <si>
    <t>99eee8df583bb2d3910ee68cd109664e72b7c7347890e1590d3b99e951943e5527dced730132a1fd4ca7b881fd375413</t>
  </si>
  <si>
    <t>FEVI</t>
  </si>
  <si>
    <t>ADMINISTRACION INTEGRAL DEL RIESGO SAS</t>
  </si>
  <si>
    <t>2f42ccd7322f18f97bf2ebe2d53226217d42b858ea359c1eda1dde8f0661f13f6be2e177bcbafdc91448191c0fa8095d</t>
  </si>
  <si>
    <t>0112621fbf75a4dfe690139f2a90f1951903b5b4e7dfb85a2b46a1bdf6b9274f9deabb42a973a9b27f1ae176b552efb5</t>
  </si>
  <si>
    <t>EJRG</t>
  </si>
  <si>
    <t>REPRO IMPRESOS</t>
  </si>
  <si>
    <t xml:space="preserve">TESORERIA </t>
  </si>
  <si>
    <t>3d4967efa15fd00c4f54ae238427e4897a1e3e884aee98b3f41abb966b5f6fed146298ff7f4bfb3de9f2c7ea61d1b23b</t>
  </si>
  <si>
    <t>1977a7bee2a9d8bded7cda8dd6b893f08295dcd91f2a2d6a7466c19e5aea7d3e6de50bfbb78a5fb2a70a5d43b2f05ca1</t>
  </si>
  <si>
    <t>5400dc3e56ea3e2a32ba113c93af5e38e39de23adcdad3bbafe92ccb7ddee7ef14fb0de5f9859be24617f104a50327ba</t>
  </si>
  <si>
    <t>fa6b7620412ea181ebfdf337a3e4be9a67db8689b104c6039b10c21721d2e94311baec095a0dce5a4bd8774bfe8f893d</t>
  </si>
  <si>
    <t>7a705eb70a8b33c3b9fb022d1e381d8c70a84c92a90c767cbcc4ac2de0e45bcd258627e62b2ce0a4dedac10cc3682378</t>
  </si>
  <si>
    <t>536913f1115258e9d2f6ff79fbb7a65095894bdce32137a30be9bc6f0a15cd0ade92ec21bc55e93fae74a89743be083d</t>
  </si>
  <si>
    <t>e35c3c0f8dbc8c6b84e50099928ce16b3482798c1d720fcbe492e0374f91c7fe7e7aeb9f4162ac4d9a8fc963c5653102</t>
  </si>
  <si>
    <t>2b3127d3acb06a1c8a07d543c7e60774ad0fa8c6ceba32be1661d29787af07e65e2f5bba363e35e08cbcbb8560a2c435</t>
  </si>
  <si>
    <t>c0b46e3c652fc8acd2b53efff3fd45098c132f9e220fbf3e482947e6ff24cf6004eae06a1690217df3ff7c4a0a01b7dd</t>
  </si>
  <si>
    <t>afea5682073db49d3e1fc7da6ceb34057dbd433d7c0308370f9ba31734e2fe57576d68dfc415cce128cd911684412f02</t>
  </si>
  <si>
    <t>5a4f083aa313f68f2c0de7ec18790f4f2cb640e9aa50ccfbe4d9545412091d51e1282453bff9e4155fb774818796c523</t>
  </si>
  <si>
    <t>215c078209f137ff989c50823bf5a1dd144af4cfb93fa6dc21661a65945d5acb0731ab6874b00667ca4e555757b729d2</t>
  </si>
  <si>
    <t>c7bddc9718ab0ed27b0e68b5127e8636ff183d3f71ebbb544b2bbd8b8d9eda38bac8d9fa928094f8e0748a1cef09a410</t>
  </si>
  <si>
    <t>b27fa4f5d5926eb930a4d3dffa0a21ee031e9278690e2d46a2b0b063e5e3f548ce22eb7cd02bf298a6816f7c25b0eea9</t>
  </si>
  <si>
    <t>10SO</t>
  </si>
  <si>
    <t>LA PREVISORA S.A. COMPAÑIA DE SEGUROS</t>
  </si>
  <si>
    <t>b83d9b9ced332ee03cf5540e13bf70adf268be60e5e7153f9adc956f17eed58632166b100243231adcf664d5e3991d12</t>
  </si>
  <si>
    <t>F183</t>
  </si>
  <si>
    <t>5ac2a4872276e9e48793029791fd6b1e22140bc0019ba9fbe19cb44a08976bd5ff61e4a56c9bad58f2f29a0a04e37abe</t>
  </si>
  <si>
    <t>ed9f0bf2e24b7a33eb6dadc5688e576973194d375cc76b65c6e21627bc08a68e141187ffb172bd82370c54e1d18e2008</t>
  </si>
  <si>
    <t>c2ceba6082eb369c5e42e4102b8d04342e89d024037b1a9c11b16eb0d4922f62e509fa36f7e9c0e6689d86001e45929e</t>
  </si>
  <si>
    <t xml:space="preserve">JEFFERSON CORTES </t>
  </si>
  <si>
    <t>95fc229f927600d970c0456cc9c4a1e4627e46614c3d3986186a822dfab5dc5a5603977b459367bb6b32be1aff3f8115</t>
  </si>
  <si>
    <t>a66a07b72d7f1f31edf57ab01a1baa615bf1cbf9a658b99eeae9d2aac9af0aa8aa145a085b2abc3c17ec7815c6d914b7</t>
  </si>
  <si>
    <t>7eb4db5feedc417127fed178202f56e32de04fa74e92cd09c25ccbd9668c3b1622995b0bd96cd85d2b51b3f5975c70f6</t>
  </si>
  <si>
    <t>320fadc7ef66525b2f9aaf575d856cb244d0367ed193243987f8a118aea445ae6448fb69988779ad56654cd29eb1c6b9</t>
  </si>
  <si>
    <t>e36ba53744d9f371f6b2cd024f60cff6472041926344766a89c2e4fa4fc56fb8d48b318bacfc26dd43cce09cb5fa9b67</t>
  </si>
  <si>
    <t>6ca503d1edb3b1c02aa79befdd3c1925bddf23d639e676470b50f550a71620480fce76b8320b622ce71264f0e0b08a3b</t>
  </si>
  <si>
    <t>e707771c5e7082e1ac3afd2f86229de80aac0f05ba408f84076889ea0c9fdb7ced58a5f14bb8e89c4ac0b4e83df530c9</t>
  </si>
  <si>
    <t>bdfd8b48e0323fbe98e9ce472fd2677294b65195da3a6420f9f78cb853fba64fb80d7d68922ed42cccb25465deeabc3a</t>
  </si>
  <si>
    <t>COC</t>
  </si>
  <si>
    <t>INVERSIONES MIRANORTE SAS</t>
  </si>
  <si>
    <t>328e802f8ed9024c017993a7e1eb06cf7e1774a5a1c06ea8007ae4e360114b39c132c228f09d453e0688ab951e4860ac</t>
  </si>
  <si>
    <t>133ac533769c14a65a1098698bbe12b7e8a740278fc4d659af622accdc913ecb81e893115f90fb63117f80c3d4c77e64</t>
  </si>
  <si>
    <t>7ce4bf14df3709b8ea697022a66e9567f6480d9082137645ee737394e757f8029dc7a1652166b1f47ca42d1de1a2badd</t>
  </si>
  <si>
    <t>d18f621c381975bf5eb61f07fa4cbc1e634fb46d7dbf5da060d08466726b1a6c208e1dd0efe0d1d52a5d47c6a9ac86d3</t>
  </si>
  <si>
    <t>14db6b45fcdc5fb6e88f2e6d2ef1904d632acd5ebbfe650473b62d167c72473718f503429def54fff5f1e40b89f77632</t>
  </si>
  <si>
    <t>5a9b8aeddeede73def4b6d948037e824ea6882f55ca89e801d4ce5326c189ca409b80c0e250b56847ab714d6bc04323a</t>
  </si>
  <si>
    <t>699a9ca157698307c53f890b7d036e9c2d6498eecf29f149103df5974289776b648a73c44f65ccd48941dbb58a8bd039</t>
  </si>
  <si>
    <t>8b5909c2926794f285b3cffc11021b8872fe5a1ef89a71311992ba6a9c698b26460e1abb0be7b0c06a4eb711e705202f</t>
  </si>
  <si>
    <t>5081a972e805f1d2882c0088422be8b13e4c32a5d2445049482bd0c0bbc5f2ea9e0a76a61b34fd51f8783bc388340ff8</t>
  </si>
  <si>
    <t>68e93ff77b6b9c453421a76d4c9332b2b94d5919625a9f3a938f551661a82d0b01002674229d9555ca0c8f2766664b73</t>
  </si>
  <si>
    <t>9f68929c65acae41e09bca22fe0c33599d77115819ee245f5032dd1f75fe5d9ab8d6efee347fc86f8b12c6952bd55445</t>
  </si>
  <si>
    <t>e41c9d3fab8c3ba5fffd6efc139aad2d6af9f8c02e50c8e7aa6651c830ec39fb16ed4f80d36f73d9bb1bd5e82fa9d035</t>
  </si>
  <si>
    <t>6b25ac4fed51f4c98a61bc0f569cb86036986264eb8b06d5e7360ddefcdda69f687674d78f792ceef628819471143a75</t>
  </si>
  <si>
    <t>6968cafd9511379ca0b425c4636a2fdb58d64b8d744f98b5f780cf0684632120d2ccabb2baf85cba5cc0ea91b018e095</t>
  </si>
  <si>
    <t>ee12d2df0a22f985a52289aa943cc58c436e132c66f3a94f9d84280131b81d065c76328856d83c0bbfce2dd8339e11b6</t>
  </si>
  <si>
    <t>84de05fdee4a6241ac0dee5ec863d4a0d4abcc72aab1b34f4f3227f53afaeb0d07e77a85237d75c1959db35eac3b6f57</t>
  </si>
  <si>
    <t>INVERSIONES ECHEVERRI GALLEGO S.A.S.</t>
  </si>
  <si>
    <t>fad5f7f065b5c5bb37ffdb804c58410a4f3e5acbe8da999abf15fb5c8f503226ed3a72d2d71d9d2ae21e8ba84d36044a</t>
  </si>
  <si>
    <t>a042fdcbf4671c6ca2b490db2e02499f954e1ac08d0119243f13bcc779514bab716ffeadae7282c27b7ba2adecb7d7ba</t>
  </si>
  <si>
    <t>05ca9fac262f1bbd77f66970cc481bf381adf9994a2f2055971a1f5004fafc6c25918bf2ce078c7feb055fd31419e674</t>
  </si>
  <si>
    <t>f5f195e137cd5c5808c26e8ed594339303463d1e07ce8a7e963b77202b75e795e83c3a756d37a12598636e6163c0ec37</t>
  </si>
  <si>
    <t>1dc6e5de1446701200929169c31051043a1c1307fb81f7e2370a53241c375ab82f77629ea3c09ca4b06f07f2dc7b3bfa</t>
  </si>
  <si>
    <t>7c199a6c70b23d2153df6654ad8265fe3494a87fc450825c8cb6b196df6f5a1157bfde203905641452c824aa33729ca3</t>
  </si>
  <si>
    <t>fe2122ed860183bd569afd933f72878ad2b61d071daa5a765aeafa42a7f84f9672155f8c1531c9a1e55dbf91205556e2</t>
  </si>
  <si>
    <t>01dce4b44d895e3cae6f41ded23616e8d6414727368c0d971bb4f0e40964b394a6e6c65b2f0b50ab717538955c9f2def</t>
  </si>
  <si>
    <t>e0f045017bb545ca74498cd4cb8de7d18591f7a5f82f855733836747f62e8b9bbed92fcdc9b9ec64051f9ef9d4a0dbd4</t>
  </si>
  <si>
    <t>CSAB</t>
  </si>
  <si>
    <t>INVERSIONES LAUCE SAS</t>
  </si>
  <si>
    <t>9cf9482971c45521bf9b423cd6202b42a7c76294f92362c928193d632b798d24532818225cc118c632ce2a2043282ab0</t>
  </si>
  <si>
    <t>936f329d4c3ae091ed04994033f9d3770e55e3a7c270ac7581735ed70cbcb6a05f35ca2f328baeb21bd9778205c2ff60</t>
  </si>
  <si>
    <t>106a152f3576451014cb0d4b269beecd4f83052696c289c5c2abc09a3390adc9245fb74be9fdb640df3bc2555e2bc83f</t>
  </si>
  <si>
    <t>fc26b5087509c39c77112bf4688ef3963d8bb25339a2f371835ca222615a39d9d5ae9a92a4c2d93a851b1cef465de986</t>
  </si>
  <si>
    <t>d1bad9391d60d4db5664780139b59c35c35782428333865a0fe7180afd1335e240bec7566998ec156a1a8acad8dc3125</t>
  </si>
  <si>
    <t>7252c0c1451df5ca801c5c407729d35f6279d05ad5ebb189ed9d4e0e4650ba4a7f06948f8964b1d8a41020eedf0215a0</t>
  </si>
  <si>
    <t>41ed95101d388d301ea20b7aed9693e19b32bcd8ffe90d17ea1f9ed0cb1e0652063e36d074e1f53ed43b0eadecf053e6</t>
  </si>
  <si>
    <t>27535aa3853607d9bdd964b0c2e4b9b2c757c2cc562b7588ea72f4421536339e7256d2a541e170c626d653b06bd08dde</t>
  </si>
  <si>
    <t>e36d75947638e7404482dae37d5016fc7ac6e3260d9bec59e39740bca458946d74ef40a01dfe14782b631ef239183394</t>
  </si>
  <si>
    <t>4811ee78830b98355b5edb02b6ea771f9ae7dc01f9d2e91c383104b1fdd8f37684b12cb31f4aa45ee7c3bd307b9e9a2e</t>
  </si>
  <si>
    <t>POES</t>
  </si>
  <si>
    <t>JUDY PAOLA BARRAGAN AGUILAR</t>
  </si>
  <si>
    <t>779544aa401d15cfedd7144b8713e4d15277bbfd201a5a9eef7bcca9fd271e919d8ba1ba91417d72693bb8ee5e09e42d</t>
  </si>
  <si>
    <t>145dc7872ab1306f00f0ef5a835f98577dbf1c4e7a97fca3706fcbae1e0d3be693c61eeca6c17018dd72316f0ece908b</t>
  </si>
  <si>
    <t>6afd27a89e3878870aef5a6ffc2671a70ba7d1af5fc41c7a2eea38f111245fb404ce8208b7a45651548a21bba160b9cc</t>
  </si>
  <si>
    <t>931686e71dbecdc498dc37adb6995f61d39368082a893dc46b8a4552f72c18d40eda89a761c7c4bf7595398d3802313f</t>
  </si>
  <si>
    <t>aa60e7ff347d6fa68811adafcb33f9fb78683f6cd9d77a4709dccd223205be55a95afa156f7f91b6edc8713de167eb1d</t>
  </si>
  <si>
    <t>379f69d6c79a1d973abbb3d6e71347e1cbf75bf83cb7062a19572f938c434d5569901b383e9776b996adbbc3dbfa9253</t>
  </si>
  <si>
    <t>daa948f220dfb464745de89481b27ed3d3941ac1103b62ff7452c77c380f0238deaab06f968e74588208f943ddb4984c</t>
  </si>
  <si>
    <t>4d1ec56037dbaf37113d0daff07a7d4fed07a80500129d8a722de6e61b85cdfbb8647f7f4c376fafabdf079327c8eeb4</t>
  </si>
  <si>
    <t>4bf0facd3ceed76f29aa237505ca9fb5a5c7cd5720cc6d06f44a5d2e15a51c8c8ffa6850cf05a75fab0367f3acb58cd0</t>
  </si>
  <si>
    <t>3d688ac4c198dc2992bc8bfc8cdbec9a3f123786b5191b1c1d660b824c5d967099f230c0ed0cbda0f12fe98697c24e62</t>
  </si>
  <si>
    <t>c4dedc49710e8ce06454a796d8d5b6dcf566886bf9bcd982df649ba2e69f670b1cfe2be2acad72d5e5b9f2bf732b3468</t>
  </si>
  <si>
    <t>ee37b6482b2389a417a6ba102cd76cdd456dc75ebb7c566c7f72cf242915a10a942c656c975855b08df549909e040de8</t>
  </si>
  <si>
    <t>541fe281919e541d7f1397b1551700daea0df1f5f517dc5f9b44a9f9a45cd8fe0a842f844539a41eefb282f1d9f90e3b</t>
  </si>
  <si>
    <t>FEGC</t>
  </si>
  <si>
    <t>GERDTS CONSULTING S.A.S.</t>
  </si>
  <si>
    <t>d9e3b0959ba5fadabefa503a019bf807d48a48ba0c79be6f64f5d451ca96dc0c767c615621cf9f0e0ee5f8efcdaf4182</t>
  </si>
  <si>
    <t>db2ae44d70d75bc07229a6238241bd36c6ce2d2da5e6eb0b519967bc184aa03233549f1a21480eb0280b12fd10452172</t>
  </si>
  <si>
    <t>FPT2</t>
  </si>
  <si>
    <t>MERA EL DORADO S.A.S.</t>
  </si>
  <si>
    <t>23024e159ce2ae226386dc0655cda5e824d32095da77aeb98eb76c4ac69aca7cb49f308a823847ed90c82188e15cf49d</t>
  </si>
  <si>
    <t>998eadee22a7888e4148226b5e190623b72db47b9c794b5706b756b5631164f049205e18f450fb6959f1c739b17cd79a</t>
  </si>
  <si>
    <t>5511652df560c9ebe6b848e10fbc075f6ea421d0e0c166e46d8918228c16d3118832464b71d3462a571a4c3cb6ea02df</t>
  </si>
  <si>
    <t>1701835e13bce20fb30d7ee4c5b17db204aae84d254d3bef00442040e7852019b4ee3136d96ddacdd60711481f26f06e</t>
  </si>
  <si>
    <t>8f07aa051a357cf06bd6489134b9695a9357cdd98bea5139dabeed4bce068beca3445e55c40e0e465ce25db204965579</t>
  </si>
  <si>
    <t>fe8ccf3b1a84081a610e5c486f667502509f69a6fcbd0b8786ac8459e4d2355d1be4ef7d9a9fa7ffc3e358a134773dfc</t>
  </si>
  <si>
    <t>f43d4f00280cc8c64a69325d695e2061e9ba1958c749d80a41805a285a5b6ee5c598aa4b42eba708459aa4b13532d518</t>
  </si>
  <si>
    <t>c9b9e528ad45e918cd16e5fd0bd76ae6df0b90424842a31496ccecad97be4f5de55e16da8025a2c22c492a74a2cfe75a</t>
  </si>
  <si>
    <t>5dced74003f44fb404d27f1988b5241bb606c896bc3351b9b8dd6ce87b5297067c9a56beec323be0aa22a75ca7b3e025</t>
  </si>
  <si>
    <t>f7f1c8c5c974c5070b2358f641623b0e6b8b1b46908dbc4f28b5387b168bef44ca855833446a8bc0c0128c3f050ac4dc</t>
  </si>
  <si>
    <t>8e04179d3e7a3de32a41396c11b9801d8a5f8a47a59186d14be3c08998c0571e650c7f9d3f24a842d4857d25eb6d3ecd</t>
  </si>
  <si>
    <t>c8517e8ddeeaff703633a5be3f536fc81c4724c937f9385bcb1eed85e01138b3ce9c59506b63b34567a58ed0a1ff301c</t>
  </si>
  <si>
    <t>b777149d32690fab51e9ecc382f281995742db2330c21c91b329a13464b914af51471a228f83689636c0375126bfb188</t>
  </si>
  <si>
    <t>caa90da579c01aad11a87c48087ad0c0974e5a41497c6afbdde032fbee0bdcf3c2667e969f35a00aa83cc3e0ce876c8b</t>
  </si>
  <si>
    <t>Q63B</t>
  </si>
  <si>
    <t>6c2c8d49365fbb869bca8e17723ed8c3e8779a090f6ef7f9445c6d37635a57594e56cb3cd9bac6229a4824cee9e4d6e9</t>
  </si>
  <si>
    <t>29261477c88fca27c21e1df52b74441c9625e4d5edf00ebbcfbcabc1cc0b12bc3895b48948185d78e5535fb26e649f7c</t>
  </si>
  <si>
    <t>c84d733a6f4f8a02c3338a0e60acd451a9bdc83fd31c5c3cb4dfd08882ae7fdb9534e7e10fdfa02142b58aaa63e29e36</t>
  </si>
  <si>
    <t>1ddaa0aa004965eb2ddd68b843a4383353f306919ec5d23db610a1ef460754d1e949002112c82c89111cc66992e634f7</t>
  </si>
  <si>
    <t>FED</t>
  </si>
  <si>
    <t>DANIEL ALVAREZ GOMEZ</t>
  </si>
  <si>
    <t>b649259431185d8343a4e744d38cfbeebd665c8ff28191586f805c3e85a74e813d3fc340566f0f67f616d75cc5b19dd5</t>
  </si>
  <si>
    <t>c5dbc4a03d88bf656756ee1d6349f3b5c75003a2c2293e89027a08dca4d37f01ec6439c461f83984a645d9c14a7d0dc6</t>
  </si>
  <si>
    <t>b6b696b094e655538041be9ba6be86306ede6a67d66639ad40a99a9364018b3b2114dd7ed4dbd6485f8514746daf4184</t>
  </si>
  <si>
    <t>SN93</t>
  </si>
  <si>
    <t>a6981cdfb899725ca5aeb4ac55785f7ba26ea5e75b496902350a279d8e2f4f04b4d3eeba368e3e4baf4e4e382417c9a6</t>
  </si>
  <si>
    <t>f843da9df4168721f2a7e5c50a750de0b2bb115b03e953f2e90478437ea5c51e691bf0160ed7d8e20fdc8f6a20e9e30a</t>
  </si>
  <si>
    <t>dbd464bbca677e09f24c7101b87f00ec744c7ad1b492fa0a5d5c2069fc969b27617005b8a90486608d05e642d9fefe17</t>
  </si>
  <si>
    <t>171e036a54feec37e8aa004d5efe4557d140c0cb9f16f6e94044f7c1c4391b55c2b6d37380b6f2b33cec89268cd956ec</t>
  </si>
  <si>
    <t>f6075d850d164f1407a7b802d00b86779ab2521fdb34f66aeb71229731f86c70fc2f3825c64d97fed9a3a1025b8a5517</t>
  </si>
  <si>
    <t>92ca208f6c5b9804522fd1a707a5717f28e8d986ad0abfea697f742ca4291eade41b4df4ec4e23d6adeeaa6feffcae7e</t>
  </si>
  <si>
    <t>b2a52b61e23eff8ab5e4faa9acfeb181ed6e03f254a56d28e7e579fa49a45c3f2ba274c94bf6a30055511d74e2c526ee</t>
  </si>
  <si>
    <t>dbb025dcd8c2ccc3a7259d566552dcfac707c5afd335048279a189946f18b862747d3cd076231104422b64c027337c4c</t>
  </si>
  <si>
    <t>b3d28a0de2109c08b31b6a419b1601bed33c9cca85e3c63454a1e9ccba8990e56a4747e664e9df0d8818bbe71c835ee0</t>
  </si>
  <si>
    <t>VATE</t>
  </si>
  <si>
    <t>5681445b7037f3afc04a8e2dc42a019a4f626c82b47a6b9bd302025cdd7deafd9b8213da76cf3b114f8c940ce7e4fb70</t>
  </si>
  <si>
    <t>ceb221ff029f6847201d4b4ac854443ba210ece97245d8709837549e6b0f9103c95afdd25e0c023c76190e25699574bd</t>
  </si>
  <si>
    <t>459fd905eef86a760432dea71854f876f41b9148ddce8b64587c3cd6d93da78563086ac373fc0a2a147a7c83e697397f</t>
  </si>
  <si>
    <t>f23b1f6f5cfcfaf26d65cbd4230abe81f20728ed044e467ae98387277cc92f30f82ffa68a8bcd5832f7fafb7b90d9db6</t>
  </si>
  <si>
    <t>630d1aad13c303aae10d7caab77ef43c05f1815ebf6afba908f3adf0af2755f082616031f153014411a51edc6f8bad91</t>
  </si>
  <si>
    <t>b295401ae6a2895ff0acc95ae1e7affd2c262452de873376a2fdc9285f953e6c7b449b0a8a5b04aff8c068157628ea37</t>
  </si>
  <si>
    <t>a856f226e8c9a427916385c5ceded9d67e26d165aa5d16d8682c1927c39adcada3b86c183af4009d14eb5d039c76c7f0</t>
  </si>
  <si>
    <t>4d42e36eca1559c770e52a927a186ced0908e0eef395a8206a2592b18fb938b403edecbaaeeaf3b1f7d27df4af0e5cf4</t>
  </si>
  <si>
    <t>66dcc1afc9c219aa7782301d5d7d03054daee0e1fa123b4b899d588c313a81ab72cc5e0f78e108ab0187743917476544</t>
  </si>
  <si>
    <t>JUAN PABLO MEDINA</t>
  </si>
  <si>
    <t>bf410532f837c2a9bfda9de4ee12e9e3bde7f6991764c90ff6c1495760f03ce7aac6c11c058d2d58f608e9fa63044b2a</t>
  </si>
  <si>
    <t>db977173bcb71d95d2fd6464106df8f5d22b35c0bf243dc407c83ff8caf7ae02ae8ea9ed7681f63d2654c100036aff42</t>
  </si>
  <si>
    <t>9df9de0cd2afb4c6bf79739089516503434027e513deab6d9110215f4d06e28af9191da947ce289e91f1a082c8747d97</t>
  </si>
  <si>
    <t>a8457a8d3629346d4b74ea053197ff9b8b1fd8137f5eadb5ba76975b1c7a21414974219d44013775ed86b3e0d8e34e25</t>
  </si>
  <si>
    <t>fbd31ec56fde029fedfb6d11d7bc112c1da133cb74f7b24f0b746030d0e08c830f9f89aa8384e64dae894128206c2986</t>
  </si>
  <si>
    <t>e21e2852d38002017934833ab286193ebf41ff925c1f037dc6746dfbbfefe7d6400c933942c743ed9ecf8ebabe4c0f47</t>
  </si>
  <si>
    <t>IRRA</t>
  </si>
  <si>
    <t>Diego Fernando Cabrera</t>
  </si>
  <si>
    <t>d540592a51de6ab2d1d7dff7f6eba7655772655e4809b2a9fb0669b62242115880a7ecaf360c624e371a51cee56771cd</t>
  </si>
  <si>
    <t>76c551a4c3a4799bc9764897d1d10b90f22f99889ce8ded934f84a5ce56878aef03295a927072fb93254a3f7a0f0aa00</t>
  </si>
  <si>
    <t>b330a65f70a16758f54187c3b512316c31ed98915ff8a82264d5718de68a4553e26db4edc582ca4604968f6516ad9acc</t>
  </si>
  <si>
    <t>ded0f88517c5e51f1ed0838683c0383638510cb3115e7984ee182a13e77a4bf121e236cdd64f0dd344db8919c7b7d4ab</t>
  </si>
  <si>
    <t>DENC6450208</t>
  </si>
  <si>
    <t>ab70be4a373a2322d12c5efe7ec25c7d6af9a8d39a2f6b16ef5301c7a8999d6c15e6106f3c63f2d7f2eb8b4af601a6f2</t>
  </si>
  <si>
    <t>f1e6545d652707e40482c3d6e0a651db1609cebb24b0465d75db88733bfc1d75b957402cbfedd65b17f473d4d0701f2d</t>
  </si>
  <si>
    <t>63d08ef33463d597f347c6a5d92bb718596dc61eb7b3d85cadba24b6ef5b56f156a17543e0d1ffb2d92c0355f44d3940</t>
  </si>
  <si>
    <t>2bf7bf0c9b3eed7beac00bb59139c521caf98ef6baa9fa0286773493224199eadfd2d380f6743e87b6ec90951cf0ac54</t>
  </si>
  <si>
    <t>449f4fe5cfc7ceb9f876e4153a8f3f4a7c8f0691f180ff9321d7bc3bdad7564bec10e97c4fa62eb43ce53dbb536bb67c</t>
  </si>
  <si>
    <t>MANGUERAS Y TORNILLOS LAS ARCILLAS SAS</t>
  </si>
  <si>
    <t>cf0bf0c89b87d06ec15d73a35d81947aa3ee1649284f0dc97d25704eeaff6214b9920c80e82e889276f560d8a8935312</t>
  </si>
  <si>
    <t>1db7dae7b54edff9afd6576f8cf5bc3821beb8164e8dc9cb5514ae581347de96353c75eb8914876409eecca73a57553d</t>
  </si>
  <si>
    <t>0df4d6ce92c3f3ce719c7fe326bbc732befbb45b698c00e8e96fe234747d39d82dedf4c20fe35aff8ca6cb03538e552d</t>
  </si>
  <si>
    <t>a87b152ac9a163900ec919faa8edc01bd6acf3519fe2d6f7417e501c6ad948719ad0585cf0d4585069981b0d8188b0da</t>
  </si>
  <si>
    <t>041960ba23bd3aadae2dc4f5179176e2380b7aefb7c88bd496c666922c6c9d3a7c082f469c9c4fe3ffd788a24c878984</t>
  </si>
  <si>
    <t>397703e982976b5770ba9186f8a2b8d95eb466d7769453d4de5863572eb20fde0c084fdb47e5a4192363cbe20c3f598a</t>
  </si>
  <si>
    <t>6b1b5852b20f201b956ef40f2b5d118acac2fe9bdc3c14a7e5250cbcd3d5b00d0642367a151798afba2f936b238cf0cc</t>
  </si>
  <si>
    <t>ed1eb7d2c7e114b0a5f3c87dae44c46d68318e5abe0e782ad118fdb8dbdda2544636637434eca060f7e5c373f918bdb7</t>
  </si>
  <si>
    <t>1bfe98ae9f01d570450b1e85cd08cadfb2fafa620f7f4f4a5023262e304ae7f1f7f09a2b67f5bf99462de6b3ed29cb46</t>
  </si>
  <si>
    <t>9afa206d8ad6a691b16df38b4b854647b0597d83e6787ef34e49f7e9d271ac2035185a90afe57d77753862f7bd2b0090</t>
  </si>
  <si>
    <t>caeb9b1ee6d39429bfe255c22dc7d489281a1b92c5048a0d63369795a6ad6cef76d0e3a6e2cf0f183f635467fef6f6c5</t>
  </si>
  <si>
    <t>44d8d43190d01a907734bf5be4433030418b35410c73abea579cd8c47ff9343c22a3e7bcf2ac40ff068d257763bb2f55</t>
  </si>
  <si>
    <t>RBN000183430</t>
  </si>
  <si>
    <t>RAPIDO DUITAMA</t>
  </si>
  <si>
    <t>7ae2929829bab230e20b9cec49f96ba63beb6c6a70558f5cf80ffe60725ac717ee92b62e116c54112e195aad6c999b56</t>
  </si>
  <si>
    <t>114343afc9bb7ca3b005ab908d600c704ad345f2ea6dd96aae146ba73980744e13c67044a92d9dba2fcc5ead8d318347</t>
  </si>
  <si>
    <t>0f93f8a0ceb53068d2004cfead38933ef65588606ced2d85fd313fe970947c0199b2c6443208914618c987eced11424a</t>
  </si>
  <si>
    <t>ed3d3a98d6c4b472f3cb925ea8f39f72fbcf56a76ca3a6e578c3e6ac22ea77625c510e8a3e01009c8148746ab5011282</t>
  </si>
  <si>
    <t>c3379ae1ecfbf12194f455dfc37fcb68850735f458dd0eb8c4e864869a2e200b5fd8ddabbbbee41ec9cee3fb8b4603f8</t>
  </si>
  <si>
    <t>d742415f61dda047f8454d1327f82968b1dfc500bd1ee3593773f8e0a6bf0969d0a131c5c3d831c5602e6a5ad6561831</t>
  </si>
  <si>
    <t>9605f9696140472952291013a0167fac6301b02943571aa9f00c160d6a05cbbd734a08e69800b53043ec22a21e7201a0</t>
  </si>
  <si>
    <t>F09B</t>
  </si>
  <si>
    <t>304050056713683b0091b183489aab5c1a7d9ca728f1dd045c65bfac2908863e19588523c9f6034ce0b934cfedd9b338</t>
  </si>
  <si>
    <t>9beda1c079b2f2833dbdf1943ee40ba225052033fd7af39c95480891af55af8ddf5281f74f45033015d6dd8bce4ade1e</t>
  </si>
  <si>
    <t>1c9bb6d38680f278b5f467ccf206829efb33cd8aa350c74b80d671d80f7f2815fe7b1a6d31f1fa3cddfebb69bfd760b7</t>
  </si>
  <si>
    <t>5301</t>
  </si>
  <si>
    <t>53c16e1495f2b0a3da4b5f42e67ac53aab4bfeb982af93d893c163941ea1ecf06e01db919ea40ec33f686e7552e4b4b2</t>
  </si>
  <si>
    <t>28bf10ef85a8db4fa244035dd4aae90806ab7467ed12a122edc36677aadd8ad004bacd407ba27c62dddf098022cc5d22</t>
  </si>
  <si>
    <t>BOGTN1176047</t>
  </si>
  <si>
    <t>f64035969fb62b745e5a40f8b9969cdcd2c31d4fd020c8b12f81e8a6276f4efdc944b9586c0e1256ca9a315af3aa458f</t>
  </si>
  <si>
    <t>BOGTN1176046</t>
  </si>
  <si>
    <t>e0bdc63889c7edecb3e2c985ef44e9a979f269eadef9437dd90748e487a249e1bb85871e72c78329dad56932ef7e6421</t>
  </si>
  <si>
    <t>89fb55afd9564d9bb882ce4eceeaccbb71b0a56f3c024d5f14bf4782a8391e0eace1924e5da20462a098cf9d5d49f036</t>
  </si>
  <si>
    <t>841c7c517e7ac47109a1932ccd20cf80227a505dffcfcbb674a08f9dfa83c2c59eb68f0c09c23bf57b3cd0b266ec1bef</t>
  </si>
  <si>
    <t>551e9f5b1799d5416a393badb9c45daddf27272c9853e5e837a2f3e2b87d5b4aa1169490a13f9d4f77297a0b6002599b</t>
  </si>
  <si>
    <t>FPV</t>
  </si>
  <si>
    <t>GRUPO ALIMENTICIO HENAO ACEVEDO SAS</t>
  </si>
  <si>
    <t>9ed99cdb531a8a60951d2f49f2888c378c5f7474aac12e85f11e898b9b1db6cf05a470787eeabdd415ceafa81c070273</t>
  </si>
  <si>
    <t>09ba17764d1ebfb4affeb0adeb23cfde0cbe4fcb07f92f577bf4335e1134411dadcd7d775fad182fbbed90de83a987f4</t>
  </si>
  <si>
    <t>NC2235</t>
  </si>
  <si>
    <t>d9d91445c6373ae3a260fd343ea2c517a14f530aa8d96e5a7f15e63704be8ee14cb6424c60acf4e2dbe1705e0fc3eaaa</t>
  </si>
  <si>
    <t>1b1948fcd846c1c6742899827cb49ef84161ab186767ac394d893645dd3274fc141a9a8c8522f01396fc42ea0f3f6ff3</t>
  </si>
  <si>
    <t>a65dca9c4931570f59130a94d3286ade2f5fcaa8a2d6b86d9c7734f0e6ea409f9c0095a87d32c8e7404714880a678a2b</t>
  </si>
  <si>
    <t>bef033b04b3daa190e16b2e5e7d5febec7d8cd5551b3dca75352b70b9a05f01ec107a3e19293915107f8465edb471695</t>
  </si>
  <si>
    <t>140bcd9a2abfc2b4db674d8f52a265d5d2eebaa23578f462c20643eee8873d59bb988613b2e5d4f3cec9286a0df4a884</t>
  </si>
  <si>
    <t>5c55aaf18c736241ce9e49ded3c9d5b802411885767dcb346d1d31a4cfb5b6ded8827c22214e315052182b929e265828</t>
  </si>
  <si>
    <t>d76ff519bef08ab7f728441eeb6b988e1852b42aa9371aa51991741fd8f4ddd097abb5f15a10420e3553da5da0913ccd</t>
  </si>
  <si>
    <t>561192cb4eda4d6139d24757ac1bb10e84bebb20b39bec23e9d07a71d2be98ccf30dc50eea41d4eb31c3ef819d61f735</t>
  </si>
  <si>
    <t>ad82465ea6be3737c25d80d1aff56a3e0f58d0ea8fcb124605988dca820d070c7cce5d282974bbb3887cf70cc8c8245e</t>
  </si>
  <si>
    <t>dfd6afe7bdfd4c2380cef34954d4b766fe716a788a58809c061718a42a74e8fd4a28f6250b6d04e48c2294c865f90a45</t>
  </si>
  <si>
    <t>ec730143b742f4d018a6ef4ce311744112c5605eb7ae89e55dc0e70172644c78107150cc0c2864384c179c8780a10a41</t>
  </si>
  <si>
    <t>FCLC</t>
  </si>
  <si>
    <t>LATIN LOGISTICS COLOMBIA S.A.S.</t>
  </si>
  <si>
    <t>02f247a11d5d99998e9c9fb87d10e62d6a9050f0b4600e37b8a9d8175162814c97a433ab59a6be72536c3d1ecccbd7fc</t>
  </si>
  <si>
    <t>ce54aa1150b9615072092ffcf609c4e36eb8bd6bf95f74bffb12d7d05e844a21ae51f38e556390fd5edc6cc4d49e5b46</t>
  </si>
  <si>
    <t>3b44ffc8fb3929eaf6adb048e59f7b96a4b257eaba0c03f29276d5bb893a9eef627a40c9727699eeebe32369aa454936</t>
  </si>
  <si>
    <t>d5b7e48e3a3e19c9f452ca944d6803f0c274d501657a38f2314b064614890607d1148fab9fa348550797964fdf55e442</t>
  </si>
  <si>
    <t>2a8051ffb402bccffac79642587cc3493b2fa87eb706f9dd6c2e82b949149c0d5f8751a71af69ce05ca24c0be4c50402</t>
  </si>
  <si>
    <t>fa116c720dd29317f1910a12fd9c391a477b161a4b1f251d36034c326d25dfeef7fa5ed7459a6decd5776165deb79d28</t>
  </si>
  <si>
    <t>a790c7d4970ab11f2932df04273e34950ae3e35d2ec4271eb2608123a453239831b6bfef2ddc83626b793357da82e7e7</t>
  </si>
  <si>
    <t>128d4a78e6ceee85ec10fde7ac8f4f9e2d921e4d3b16620583ed1cc79f7b21f1d9cdb2b93db083982ddd1a38ad39d8da</t>
  </si>
  <si>
    <t>cd69fd78b34bc683667fb59dc0d06d5b7ca92bca1932bcd3999339c1aabfbb031f23af98399dde523ffb5b069974e2e8</t>
  </si>
  <si>
    <t>591a7924b7877db84e3bebf45fcf924d356ae67ab88a81074c52d283cf23d6943686c2152b2f9ecbfaa196774e2b1302</t>
  </si>
  <si>
    <t>11fa664334dbfc5d7cffe2f64f9be34eed856ff950f24125214c2ea5b13f2202658ae0e1561a5077d26822907bc8ab1f</t>
  </si>
  <si>
    <t>7a2e1cd9bc209f066f015e23e2efed674fb47ea6857609f1295e9b836ec586be1e100338473f49f82cc86ea49c7dc8f6</t>
  </si>
  <si>
    <t>69f38e31eb3472f1bf542322c4ab688cb6310b7212ef7b1e711308338b454fbe2a2434b931c5f88bd1a847bdc584afc7</t>
  </si>
  <si>
    <t>48512acc29fe76fd5b4cbcb9e863b2949df63e68d31a8287d80c6e38a8448f76c7cc5f0cfb1d84407c4b912a8013bb82</t>
  </si>
  <si>
    <t>38dd1ba1c491c3a85a8cb4bf8401ebe7d5e20b91121b15f05825ceecf7c31519f63c1cbb150e37fabf4510a11793be14</t>
  </si>
  <si>
    <t>0c14b7d0dcef03cbfabc51dbb5d6488ea2e59b193d4b309f4444f6484a8a7294f323f637f4ac688a7171c3d42365c804</t>
  </si>
  <si>
    <t>cabf5a167467286127f52c41302454e8d13e0e1b45d5438fcb769d713849e69b9807b769334c69cfff553f4fc6733364</t>
  </si>
  <si>
    <t>9f20dcf0d08bff729b0e07b01854036325849c01ebc8166234f3c375ef80f83945606bc9896c6e3df75b880884046718</t>
  </si>
  <si>
    <t>2a6952db227fccc787f253649a877f67ad3c439420ee3e8ffd0ba13a461eed937602e5ec92f83a8760ad8be866fa6e7d</t>
  </si>
  <si>
    <t>3cfde6a72ba541069c5f43dd723d6a767984223f64f79f39cbce0565e58d5afaf0777a1c0d9a22873a0e0d469d329cad</t>
  </si>
  <si>
    <t>8e16d4cf53bb1e940632ecf80f631aa5aeed05fdf94ec6739f6a20fcc5d7b7596f6ab6d75d1c30b8b408052e1ce1561c</t>
  </si>
  <si>
    <t>cb87c140e8c7abc90b62a41205cf1cba67344f6e9134adaa14b27530db98834fe4c3ea4288a5a2430a26730b2569d738</t>
  </si>
  <si>
    <t>e7e38a90fea156a52cdc10eb02cd6e70ff0cf5c933cd633eae6138c71879a59ed9272fb5356ba00c437a53884f3fbc22</t>
  </si>
  <si>
    <t>6ce982b7cf1c998d864298ef59c9937562785b6c5c8f289d3b4f5cb006222551727e7fa9d2d3eda18631013b96ad7a4c</t>
  </si>
  <si>
    <t>c38f790a61ead6407693f2ff95aa57e13daf4b17d944f47d9274a6f88d437e11a814e8a5729646ac46eca610c0fb8ef1</t>
  </si>
  <si>
    <t>7ab63552a607c8ad04831a6177f4887b71337c93c79c521a4c0b1069fe38429cffb8417bf2fe6c799af85d279a988226</t>
  </si>
  <si>
    <t>2f1424535bf9d267cf301b0d4b5df67fcc3c1a362100ac321c5f69b57de7e0a261944e6611894e34dfab2b02a8369c64</t>
  </si>
  <si>
    <t>03ab2609ee77b710abafd23c00ff4c35c770f0687d28a5530f6f20ca69ee54fe82252d9b9f24257e565df1d1fd36910a</t>
  </si>
  <si>
    <t>f737449f4d566a0f2088736b6b250305430dda6bd0e472bc7609cfa452eebab36201f5225658556856bc52d4fdac879e</t>
  </si>
  <si>
    <t>2bbfd18b6f22bfb9e5726cb0b22b344c0a3c6b23f805522ccd1de5f6b807d069b5ea37da99089ed8f422fdb60e282b4a</t>
  </si>
  <si>
    <t>a931e84f3011eeda9ee502020cb312fe39492f55bc2b5c999f66dd16ae6717d45b92e5174f6d1a41e7a757c7e13a4d8b</t>
  </si>
  <si>
    <t>409e6af36ff30989cb25b6934e95467a32a9d37f823d9c7b946b08fbf098b5c8d32e646d07a7645ee71860ff2ebe5f88</t>
  </si>
  <si>
    <t>0fa31281bf682fb2328e1571120dc10a817278d7051104c03570419978737503848908acfbfd431c4425bec38a1bd18c</t>
  </si>
  <si>
    <t>393241130f7eeca89abe165b20effb9cbb48a52440a26eae1f28f34fc473efb3f399cdc5fe08c918aabc7c832ff2f646</t>
  </si>
  <si>
    <t>57005adfd379466234e99354da2fac8c430a237fbb7109cec27375f920fcadd588c642410dd371cbc609400b32ce9691</t>
  </si>
  <si>
    <t>ece7500ba4f5416916303d7c88f479a94bbb4b3c7743a396da36d748bd2d52379feaaa76eeb32f5bb98c42b2ddacffb6</t>
  </si>
  <si>
    <t>bc9d63d9c35a19603b0a151449cc289546bd55087a1d80699e218bb73e0a5c0ca1d86c1ad168a7dea58c4243c7c3f9b5</t>
  </si>
  <si>
    <t>345f752e7acf56e4c37b99886fdee2d28c39b6f3d53547da67a7d310723f302b48a203213b3f330707ada627f33d90a4</t>
  </si>
  <si>
    <t>52c45a4f813261eb1097ef283d670a502e01094bb73b01a57ce1f1f1656ab9c22a14292a5b90553ccb1397d11c66f4ff</t>
  </si>
  <si>
    <t>15837925e935296c6331dec0e7ee417f3702f27c92836f9c17d6e0ebea3a502cf73aeba3fb7a656e88f5e7449e741bcb</t>
  </si>
  <si>
    <t>69eac3ed7d4f16242dced51d24b4176f7b9aa07e32a8462833a3c71cec542906d465a3506c46105afb858279c5678cd3</t>
  </si>
  <si>
    <t>fd874a1f5ed3a1ea33f0c42299162eda4adb8f2d63dc6873d98aa7e4846a46ed2a1dd37a8231cb9ecd516ac972a8f72e</t>
  </si>
  <si>
    <t>c99f6578a392837a83c67b91566b0fb78add58e7d4261d9243289169c049a45f037da0ea80a7bcab4c785e357864b3a6</t>
  </si>
  <si>
    <t>535a1d45bbf74c55f67e74e78f4330391f511e4cfa7df4821e9acd8a3d9e73a3f3bb0cd051a44ec7896a3a0638bda40d</t>
  </si>
  <si>
    <t>041cacc7a7bf84b478de539f37059dc0cc3c2e2c6db34e77be51807a2f3acdb910f487f6607e48d9649fc148c269c5de</t>
  </si>
  <si>
    <t>59b085205ca65403f69b42ad9d92b04d00e23e83896d08fa5c09c3f977e8aa0028a6420fecab6d6fb0342949ba36fe2a</t>
  </si>
  <si>
    <t>14XY</t>
  </si>
  <si>
    <t>5444c60ac774247935bb022166ece9436376eb37e727618325d8bc4f1550a941be9f2b8ddd2c55b3ad2af1e41b03bad0</t>
  </si>
  <si>
    <t>4aab10f3828342d72f1fba6033bbb327c52cdb4b5b3999c3cb3ec0ce789d698d3461226d254e9b6f29301a57eb045abc</t>
  </si>
  <si>
    <t>13316b04cca9f77107ab36b1ccd5c53c6a2e58205ed56f4c4488df0deea80134366e399f58dc762f844ec6ebe2ff3436</t>
  </si>
  <si>
    <t>af6802542aadd17fee7e28ce2fde49eb288ce53983d3f7b41a6ca2505d2a6b833e1fe11206c461ad0827238500aab1e3</t>
  </si>
  <si>
    <t>23613b38f52e8fb80007c248860a1869880fe348869fc0148c5737d136027229e5cea611420f17dcb10f1fb240b45580</t>
  </si>
  <si>
    <t>bd8660bb86a33e0679a52cacf6d34a27e2fe86dbd5c3dad41a0deaee60b1c57ea3351a1299132ca8014b47f6a1252213</t>
  </si>
  <si>
    <t>856c3a946d0027300919dea3381acbd54886adeaf6eb965d3bf83bbc96279120702266c688910ce6fc1be31425569c56</t>
  </si>
  <si>
    <t>3996b32aadaddda9c3896707403048fef770b2e1339cc036ced8f3ce8be1ac400bdced2e7d685b9f4da792f52332577a</t>
  </si>
  <si>
    <t>baa1463e25d6b55f0c053585d5978a7e66cc2783f10f89d35125dcd0ef99a90ba70c49761774cb607598ba16c63451dc</t>
  </si>
  <si>
    <t>d34860196ac17e6a33f75550b5b71fa33b2d99f6f38df574c9d9ddaa501c267487a73ab23ff9b6383153895b5da42a24</t>
  </si>
  <si>
    <t>d0adc4014e05e7f9a9b3198ae830e4a12f9f99ba40b9748b64747ed53242b27bf25fd0c15602ba81613c76886522233e</t>
  </si>
  <si>
    <t>5a0b3f0f4c582e02a4fae4266034e6069e28f081a34dd70d7a44eba503886de574fd31a85f5a78e79b0b739976e5140c</t>
  </si>
  <si>
    <t>04b41e2c5bce3408f370ddeb49f48dafcf99d539fbd963e527c2e06e6ff7d028e9b9008ae77fab0dee377ec3e18fae78</t>
  </si>
  <si>
    <t>FPPE</t>
  </si>
  <si>
    <t>DARK GROUP SRC S.A.S / UNICENTRO</t>
  </si>
  <si>
    <t>6ab8b3562a3aed0c998e31ae83cea7e56de24712ff4dfea7eb2f867e66c70523a1882cdc0c0b61b1fb6a2deb3b80abf9</t>
  </si>
  <si>
    <t>TAXIVAN J.L.C. S.A.S</t>
  </si>
  <si>
    <t>96bd03772fef371a74b0402b42fa4dea2d41b9397d48504e3602953aaee70223a2ae3b55f21c8c72a3b5ad794b16cc28</t>
  </si>
  <si>
    <t>78e0a3b88302d6c3c065357ebfb7e2c4ef57ec32ff6c8338d161861e56c296b9e486b908f86d98a7bb27fb52b481f8dd</t>
  </si>
  <si>
    <t>b502190e606ee1eb18359a4b43e0ef4034737ead220b0d95a8e8d0c07069cd75eb33152e2100a0d68bf89d03b569532e</t>
  </si>
  <si>
    <t>ab3ab2e3a259815247b057aa05fed41a44b98767f014bb04c7e6bff8a724307f4cc9c8b55a846cc80bc1c777aa5a9034</t>
  </si>
  <si>
    <t>1259b099a9895d696de4baaaa078f42abf5bc6896c3e5004fa61a7b179e345c19d29dc5701e144de4da78068b13d3441</t>
  </si>
  <si>
    <t>63e99969a86e5bca212e85dea87fb63a15bf7a6020d1826866b800b3aa9c12de43352562dfcac8cf2c31a1b7ff92e7ba</t>
  </si>
  <si>
    <t>9ee9233763f4f72d25c7300cb560b7429a766765efc67f9a8665776b0cfe231e5e3f1b900a05b66bba90ceb09b20f667</t>
  </si>
  <si>
    <t>3006ba8e7a9f63213ffb7a0db8fe6e7226db23f70caf2a579419a14eac9246e201320b5c442568eaa243e8b169801580</t>
  </si>
  <si>
    <t>RESTAURANTE LA CASONA GOURMET SAS</t>
  </si>
  <si>
    <t>13506fe20ea544947084d4baeefc3fcaecbd1fbdc80d2a3b2d7d3b199212f4372604daf6631d5685b2b06a38a0fc0c41</t>
  </si>
  <si>
    <t>27c033327f1cbfc49475f64721636735b1bf7f77bfdd80e609b82cad0b5e2ea131524b34bae7e20c925e6b7e37abbaa5</t>
  </si>
  <si>
    <t>2ad40fd067d37c4ba0f590ed012bb03042206f2dce4316aefb6733c338738b9bc0ca358adad5afcad61eb21b053c613c</t>
  </si>
  <si>
    <t>e9574391c7dedd99f6d886e73ca850fac11d2e0f86b1527b808bc55f681dd1236489ec1d240ebcc20c9e84f391a0ca1a</t>
  </si>
  <si>
    <t>89f4ed0939bd89710e8cc9f733f266e3854842017405417ad86f26a17cc35d0417f0f0cd6812c95eea1edeeff83bfe67</t>
  </si>
  <si>
    <t>81ca82fb724a48f66ec37c9f943ca7ae8d2648f39ab411b316e1c8ed3674d02ca7a47e4fb742ab3c7954cd8fcbb13a0d</t>
  </si>
  <si>
    <t>15e726eaa6a46be214c398148bd0c9667221fbc04b460562f5f8b7efed1ed8f2619d39d8d21e4ab967a73a8f42c45c76</t>
  </si>
  <si>
    <t>8283902a5c51f1cf6c607e4a65ee092d7ebc714cf26655f31aa8bc94bd83c2764ed50f6c72feb1b008bdfadd3d880526</t>
  </si>
  <si>
    <t>a4a93c26503f2f6f246761f1d905f2ba20d8b61041e3c99267407cab3d0360f6f99142528461c50a5272eea305b249af</t>
  </si>
  <si>
    <t>56ab7b4f50a9cde446ed65fc3472793f6c1716bb96f7439b2257826e8b25e51a16c8942e89d7e91181c25d3b0969debd</t>
  </si>
  <si>
    <t>899d7474b75c8bead9e7d7594040d55f4d3cda692113b154aeec6369d6fa4f2e85f3e2c9f3cc02f2c8e1399a7eb069a6</t>
  </si>
  <si>
    <t>950426680cdcf4d01145fc198e12a8cc9f68773ca743bf305640b040e260354dfc63a772da5892e2415b23f7d70f6e0c</t>
  </si>
  <si>
    <t>5e856573f0683f4b99b4e25c376503a4484d86d0c57a445f5503dbb1dd8ab636771b28b2facd2e20a3c4f89ba56bd8bf</t>
  </si>
  <si>
    <t>531f762d994412df9e9bf0a2551d9a8d13f98fbf8a949a441fd6ad43ccb3f469dd368eef7b6e0b45d607a6996081adf0</t>
  </si>
  <si>
    <t>PBU</t>
  </si>
  <si>
    <t>PANDA BAMBOO SAS</t>
  </si>
  <si>
    <t>3a49462dbcce6c9daef4dd0f766ec68d619a77092c7f0279310862e4c1caa006cfc29668453faaab9f6ade7a902aaa7e</t>
  </si>
  <si>
    <t>6ad5d5699cef8798979b62f18524ca5d4e97cb545b9c665e84dfbccd970b8efd05f58d631a018b1dac19be7aa6c8ad9b</t>
  </si>
  <si>
    <t>1b6a93115a9e8aec33dbcd8b8bc9dd5629a7522e2c14c5e9597ddc7db1ec4fd065c67620ce69fd2604c279dd34b50435</t>
  </si>
  <si>
    <t>01e769d957412b8f1d9c35e0ee40875dbaaee94c92e38b0b1b21d4d3693937db225a29eb9ea5cc99f885c468ddd2181e</t>
  </si>
  <si>
    <t>546f12425a5fc67b6cf3579d512100f84800fc3fbac3172977e9b2541fe5125d29358f74599313e8bfaa3a6f71b2a3ca</t>
  </si>
  <si>
    <t>a0f0d52edd1330169cf445443e2f765ab782abff965464c38633f278ad846cb045366d9920269e88819c4cc96271c89b</t>
  </si>
  <si>
    <t>f687a27d593e570931d9429451fbb9188d6b10ebfe002979eb769c706cbdd92273ccf60d26ab10f3dc27af97549cf1a8</t>
  </si>
  <si>
    <t>GR</t>
  </si>
  <si>
    <t>RESTAURANTE VIA 40 SAS</t>
  </si>
  <si>
    <t>b61f060ce735f5889af16e81d6d752761e075a1fa7deff46c85f61a48222e365baad4b6dff7666039dd6bd63ea986f21</t>
  </si>
  <si>
    <t>4e08acd2a5bdc0bfc26df36f071e77e052c40521de45d6641beae70df5d6239019a653be9e225cb975ea29d2eae98049</t>
  </si>
  <si>
    <t>40ddab51c513b99af105fd180e0f78a384d32ff35db4edb2a2fd1cc50f9b65706cf92a60f69da6c0c9a69cbf1567cd12</t>
  </si>
  <si>
    <t>8eb025264ba1cbb19cc6fd077d9cb8cacdbc3e95143a55ad922995070ae20529da9b123b08c1236587cec963a7a4a97c</t>
  </si>
  <si>
    <t>88a09b2539dd12455f10a012d2858ab3c3b44cfad2d2885f1df6c88ae39bd46b13e2ea9b44a1876d13f8a1120ff8ba74</t>
  </si>
  <si>
    <t>888a188caf619517cca54a58642b505e710cd4effaf10a6ad6673bcb9006124d8e1c717d1f84dd9a0a875f66552b9cec</t>
  </si>
  <si>
    <t>4a5e72d4cb04c3d9cb713eee91405aa632ad0423a80f416df3a8f7923590eed1b0f8445759799a61a33d19f71c63329b</t>
  </si>
  <si>
    <t>ef61bcf4376dd11bfaeadcc60415a6eec89032614e0915ccf9edd776fab16ab7c31c0f68ed83b4c6aa1d837c81bde793</t>
  </si>
  <si>
    <t>579e1111594c95584288a6426682f434643f24653efe881e6a4f2a9e944b499aa216b3e5e2c6d7e24d039429b93ce788</t>
  </si>
  <si>
    <t>4a1c31a067b9a148264e3ad426a1b8f83a9a9d17575aafcc7e5adbfb32f5911b5a972fdd8776b5f9591914f61d83eb66</t>
  </si>
  <si>
    <t>4fe30c282e784b7545c5baeba267e616724f6f6870e0fdb2dc20f315cf7a87024d1274305f9f0758f519eb56d763c154</t>
  </si>
  <si>
    <t>d027047ca535a857ae630eeb47e1dd8d321aa45eb2a9bc3662d9dc9f7c32b0a2c94b5e59f0286bee70588dc7200c4248</t>
  </si>
  <si>
    <t>89760b537f94029a0d2ebf025670ea697d316a2e0a24e3ba0b4e9e02ac25a0f4d732c23da7b29c88a30f74fd057f0b4c</t>
  </si>
  <si>
    <t>f6daf3bb2439c369ceac28cf244e308c0f954b6c69b4d072ae343d04df128194fe3f8b670bcfb6821e47c7f0c5e6c726</t>
  </si>
  <si>
    <t>d5610382cead86fcfb1e67301050e203b809ac90f5083979c3eb5c6cf2ddd7133fefc7979add69c044b82cc9d90f783a</t>
  </si>
  <si>
    <t>01601972c6be84d245f22baad496567f2c86ac63bb2e5f1e92182d7830b53843bfd1ddcac1abe179b5ddec96c67f8c81</t>
  </si>
  <si>
    <t>51c98c74ada75de2669b672d16b1fb8d6c9a02199841fa1252c077601dfbb028b4af40f52b9d20293a06974bf915f7db</t>
  </si>
  <si>
    <t>728f69b55063c39089830d5856bbef9c606d8a3f6f2be832c571a99de4fcff51b4e179b35c80bc5a4a0fb80ac883433b</t>
  </si>
  <si>
    <t>98ea5a7801f1a507f79db6bc47762d2e8e2bfc34f0617de61e25ae2da88127e46a6b914cf34a49830c0fe10b2da1c2c8</t>
  </si>
  <si>
    <t>39839a97e04b6438bcadf7017f548a5f34e2497cbfbff95f24efb917b6723f60fc2cada9f4283f9df0dfdb3377168686</t>
  </si>
  <si>
    <t>d782463e1de2f3bf603a45a5d3f06ee96e4cb1c1190cb3837ff5378400401f656193bd2e86c2a6a4d1d716f22e2afa45</t>
  </si>
  <si>
    <t>e5ab81e9824955aae1ead92fe00b57fa34842939ee2439f107c93fa9507f1c7e7f1950f1fcb26e19bdcba6dde64fac10</t>
  </si>
  <si>
    <t>a581cdc87a8e66c4f268b03269f32093c066a3df1c887a0702641b92a1af6931a3e16cbd4970d592940613a9936bce33</t>
  </si>
  <si>
    <t>a03001cc73a08b3a924e7e4e1088404037c66881af30fa36fd50c5c2d0f39158e2e616ddabc8699c201d10160be20e54</t>
  </si>
  <si>
    <t>0138168b76907c76750b5d7c1cc977dbd9892ce1fbe145424cd7e191c8dcda4ef74349fd809ee107f7e72ac08add96f8</t>
  </si>
  <si>
    <t>ee22b3548fcef1bf4b4cf830e5bbf4a3eae04e87cc80764c0cc606a6bec7ed2a124b72e4ad1460e4e87ab3fd86dbe96c</t>
  </si>
  <si>
    <t>3678ce242bee68eb84980dd006cc5ee976f2eaa8275fbadf30ff789bf21959dfcf95c40142e9d85ab9bdd288c016eb74</t>
  </si>
  <si>
    <t>353e9ce9d9073bbb43b0edd44c3e7e04368dcd06993973be3b4679b6bedaddd93e77951504ccdb3dcea40b52bfc8d09e</t>
  </si>
  <si>
    <t>a53e6cab84f8e5dccfa20867b1a4216d2b8768ecb0b7a510a45d0b005da975c8dd349d7c25eda745b5ba735abbc65954</t>
  </si>
  <si>
    <t>31abd7a01236b4f5aff042c4f3404678b2e982996cb2a1a60126827f3d85815564cdc51d11ca56ca79d09aa7bf86a15c</t>
  </si>
  <si>
    <t>65dca95ea17e638caaf3c1ee258b0503b63a3ccd619d9adc39c9d8f5df8a84b85a7654f1f0a1d3c79db31c0eb31d90c4</t>
  </si>
  <si>
    <t>aece071fcb4bf79bb0ad26723d1675384bba99712a9fab9ad22e1ac8df6c6f852a98d22a3ce9f4dd3250e8b1cae45559</t>
  </si>
  <si>
    <t>8d9709616242505bc95bf865ef0680616ef57965d370829b6c7627d98271970286d7b4414fd641e68452fa6850ceaf34</t>
  </si>
  <si>
    <t>DTC</t>
  </si>
  <si>
    <t>DISTRIBUCIONES TRADICIONALES.COM SAS</t>
  </si>
  <si>
    <t>05ef2ec4bbaa6635b2329e8d5a4f76826e8674774d9594856c3814cbdce94a266fad013bd3336c74928f80db944fa2fe</t>
  </si>
  <si>
    <t>160af2f370d151b0285fdbe166804e4f423a89a6800566377d6f4634da1c0f5101d10f9cdf0bf883f0542c2443ce7006</t>
  </si>
  <si>
    <t>b538445fb4b6d6e1be5e313dceac54dc2b496ba5966b2887f4d897dec1550494df4be25fdc0c303892d5277ee663bec7</t>
  </si>
  <si>
    <t>f734d8bcd1dca9df1c10ba094871d9ae84b4b8e122192fe0abf4f26d37300cf27c8f7088bdcd4efa329a1dbf49ea7d43</t>
  </si>
  <si>
    <t>26285fda6a2e25a08de0b916e28e5ca1e2f0e77679c707b35fb0f9d0613135e05ef18ec8ff40079c6031dcabc010a838</t>
  </si>
  <si>
    <t>fa55e24195f644dad181300a50570f270c081558e52595a566a35ac327477813de35b1f4a3c43b0184f27eab6a5c5c5b</t>
  </si>
  <si>
    <t>a8ef75b88f5ae210598da033f77062257c0c81050792a0e4c9410a976016b0eedd7f8e6a0ae969469203ccb23ca7dc50</t>
  </si>
  <si>
    <t>d3c844b412286487481eda4cbf577e8002eee9831f0d3226a47cff9602bace7d8d01dd8e26fd6a91effaec1af0e502fb</t>
  </si>
  <si>
    <t>78e9b5364b1a78d2731bd9d80141d4332fc9700acf002ddf8dce4ffc85c6a37e9025c520bd18914e04de44d47c84aca6</t>
  </si>
  <si>
    <t>5129905587da43df76d8096a05d4a1c35395b9089697a60f83f575f5fef5b5cae6935a32f08202268f24662741584ad2</t>
  </si>
  <si>
    <t>107df7fbb52a3bb178e4bfca996530e8b5f2cf0e316070cd4365e191d85dba7927a77e5e75290391f758c9d7a1bad60c</t>
  </si>
  <si>
    <t>EQUIPOS Y CONTROLES INDUSTRIALES S.A</t>
  </si>
  <si>
    <t>1737c0c44587d5cd38d78faef5779f78375efc4674b0dd2352ab4c5c9ca2bf1e83676cf602505838e013328a1fcf83f3</t>
  </si>
  <si>
    <t>702a6a1b61ad9b217f9ddfbb0fb9996abaa1e429d9b89d3b05ce0ca6698069b7cf56187689cedf97d91ca9ff20231b9f</t>
  </si>
  <si>
    <t>8b3f67a086c86b64fb79fc0f93ad8833ab88a78dfef748078fee6f5ef3d2635c1eda2257cef8d8c19d235ed97db23b03</t>
  </si>
  <si>
    <t>1fdfe7436b70f55b8f13acc762fbdbe9f4f6c3f6e7344eadbb38a5556bdc465cb953c4192cd164ce0f2feb667ad82943</t>
  </si>
  <si>
    <t>357F</t>
  </si>
  <si>
    <t>6ef68244b9fb90ba04db34b79458e459ce18e31c6a0c6be9e00f651d524d954bc809eaf12fdfb183c2c817637fa8c8ad</t>
  </si>
  <si>
    <t>0c3c1f5ef9c1218b7762b238b93c73f05feb2b2579d9bd2be350de551cdec9cb621347302bd8b91fff46cadfec550d5b</t>
  </si>
  <si>
    <t>Q511</t>
  </si>
  <si>
    <t>Tulesa S.A.S.</t>
  </si>
  <si>
    <t>e8df2061d035fc44b947e3ec85e0606facce6b65c369a0eeca8f5d4edf5e7724edc95fd1980d8786fcb64c2a2dd1f031</t>
  </si>
  <si>
    <t>e1919abfc7e272df2f1add2e6b6dbd785ec8bb797ef74fa4f82924a5da8828df5c5971e721e3d8dc214bb4adc903935b</t>
  </si>
  <si>
    <t>aa3e6dc661c2c18bfc8060b6bc9cffa9ad70b1314138bf3a270675c193ed4ebe2c2b50be0da1f861b90b79ec637a0897</t>
  </si>
  <si>
    <t>00fa8ded17e25ebf7ec9f4d2ee400c5e8f1df48ac3cf9f1e1f8f910289146b0760c08088a50b7f6ae54ba60c705ebe2f</t>
  </si>
  <si>
    <t>c464eb993408b78ac8f9260a4f8046d59c13eae843cbea2df699d0c9007dc423e6003c40878864ec529bebe67c72ddc8</t>
  </si>
  <si>
    <t>FCC</t>
  </si>
  <si>
    <t>INDUSTRIALMENTE SAS</t>
  </si>
  <si>
    <t>b7dceb304010f39adf36d2ec1ec8012b8e46cba0e5eb954d7dfbb31764e860c25c094952d3e2f7c1412ef614693fa24b</t>
  </si>
  <si>
    <t>f96470b48f9dd14d0b8628d019d2fd7f2afdf1941dd078c252a4c0e2c5280ea759fe50d119864cf67828fe7e4f227255</t>
  </si>
  <si>
    <t>6f540eb440068a9f6814cac62cacd9561ed487fff6acc861ade4d2786e51c067996ac4b8d85071e7b4952e589a100e66</t>
  </si>
  <si>
    <t>53d982378e4899f97390880625e55b38581eefeb3bf943929eee16a7be2f53b67621180bd616a76349cfe156791645ec</t>
  </si>
  <si>
    <t>d64795e1a3bd931a783a80d0f68aabd6ff8575be6642ffa9b81bdddefd3ade8dce8b20df61a9970a7efd41a9206d7d5e</t>
  </si>
  <si>
    <t>8da167db683793a7807bb79bcc7aec374255c1c9635fe1e2d88a5c10bf80cb0c297fd8a555b9279e33be4ec4c0230cba</t>
  </si>
  <si>
    <t>0e51842abd34c5560a983d6cd3786aa1e095d7428fb1823d3fec465c270132c7d72e76dc8992b351c824a8d13d3bebb2</t>
  </si>
  <si>
    <t>0de9a6db300bc6047dcf72f39d7b3ec9dd5ce847e79ecceb5cfcaa763d9d644fe2882595a5438b264308fa101b884f2d</t>
  </si>
  <si>
    <t>65299248b38f174c3cf4bde95edde8eeedcdcc2a5ecbf9166a5ddffeb2eb05f262e30222d16e9b0a464be0ec7af1aff4</t>
  </si>
  <si>
    <t>6a48bfae77411a985b831eae8071c88ac69bea9c242c54541fee81361b2aa0f1bd15b7f950f4a7b9f0a4df2e67de8856</t>
  </si>
  <si>
    <t>1447f789ebc6d2ae0c9e3fbe541292935b4494742f02cbe0672a503d6e480a9fee4e29fd7255c46fda80150b9e85b865</t>
  </si>
  <si>
    <t>7bbefe9ca0e42540377a967675f34c9793f3999439b35f9eb062f20f9732816ab468868b92f012cf3af11cf03a8874f0</t>
  </si>
  <si>
    <t>4ff8279570741cc8543d5f445629784882549d14203bfb1f931060f0e4b35bdea205786815c1119174f695ccd0f7c76c</t>
  </si>
  <si>
    <t>78fa874dcc925f98f8885f7004bf8811c6bcf6bdd4b06dd3a0f5f35bcaf732742ded70a00b072f2095a8f006fe5d8c48</t>
  </si>
  <si>
    <t>a97e64a168d0942ec5af89e3ad12504eb26888bc577d8db65253f102e108a555c00e16f76936d6f9c316db0e290f29d9</t>
  </si>
  <si>
    <t>f86678386baceefcd52088127bbc5ba8c748a4b02d8c6b7040557e010445195e4dec485862f83d91fbc955855c71e6f5</t>
  </si>
  <si>
    <t>1a2c89bd959b5b210af05e5046db0c7638a3291ec998a1df773a780035fdb930c4a9a006fe2731f2bd6492f06f462629</t>
  </si>
  <si>
    <t>0938ede71ae599b7787dbee7cf0dc75c60e7cc7256bf964374caa8a2d80b85ac8573f5ca4cbf49564ebcfbe2aef71413</t>
  </si>
  <si>
    <t>a5cb499d86845bd0944cd915a78fb5ba77e700889b1a7f59164150198ff5b64f2092f05760a73d899de9d84cc2db50d4</t>
  </si>
  <si>
    <t>7bea2894c5a9e5dc6131fb60b7df6d37cbc6a5d5736b65081653640ee8cb1f8097dac82f4aa8bfb5e8dcf731fc59dc03</t>
  </si>
  <si>
    <t>05CC</t>
  </si>
  <si>
    <t>b223b539e8befed94417869b98bef1292e3bf905e89b08cb489173cb43aec3c877fcc9b25d356eb1356b2acf6060f076</t>
  </si>
  <si>
    <t>a8ab2575a12e298704f6410190672ae50653874c5715946091ff5bc5463d471e2aff3a5207280975e68c70a9e3238d29</t>
  </si>
  <si>
    <t>7e7a2d1a55a11a06310a8b3f4e94a49720cfc892d4e739bfedc5e06dc8962f22cc50ba3a2a40cd28cde8e56cb599ac04</t>
  </si>
  <si>
    <t>4e546a74443c9902fe093b22c3360b09fa1f2e42c1a48e6590a65eed6597da60ce58e58abbda4c0dd32740f84334fe71</t>
  </si>
  <si>
    <t>888b81f06e5ae26af81ca092c594c8ce49936832ded97fc697537e662879ac595c25525efef3bda19958e1132df2e469</t>
  </si>
  <si>
    <t>5985c460c92e0c950eedf32eaa09c09f24ea6482e3531ea2c99783fb0058f5d8489c71156594ee201328e689acb789b0</t>
  </si>
  <si>
    <t>6271036bbf1eaddff625005ea972e24932e008d7161aaf2f814266b79e0a5353804c583d6fbdc0fc1dd498d2be665cf2</t>
  </si>
  <si>
    <t>614596193f7e8c59c9b29f95809edd4720e45703f686495d57c78a7a302308dfb38baccf35bd8d7c90971b9488fd817b</t>
  </si>
  <si>
    <t>291aa7732f8c6b99bc7d690e650cc00c7dd244acf1bb30f924657f7bdc33d218de070449710a37d25b5b47533e0062e8</t>
  </si>
  <si>
    <t>a01596bcb362bfeca294d12da9c0a01cc7751132cd6b7205e6e8d21fdb7d8186d14d11d8fad252face0877ec1dad31c9</t>
  </si>
  <si>
    <t>23cd63d5c0d8546e4112c894edd1c01d5ba3ece80b9610a1d2def6a2eaa9d3cc2449bcf517977e600298809bd782674b</t>
  </si>
  <si>
    <t>e496e3166ab6b73f0eeb807a777e43eac389b2264bf768088257b4e173f09a6846ea1d57efac16d4fa15ae810b8cbc8d</t>
  </si>
  <si>
    <t>d6a181011907e6b7ffa36746319e4205e52022760c260bead7a4a8cf57e2456566876df912d9259215a1283156fe2678</t>
  </si>
  <si>
    <t>7737f2e966109b7606323b44c418bdb11f28d96391b10db0b52a592013e4360f6f765be196cdf391bb34602dfff8b324</t>
  </si>
  <si>
    <t>4867a974c38c8a319cb045da00b00a7e6e18e001df0770e9ac78c29affbb4f825aed3e3955747903923e2fb61b182a0d</t>
  </si>
  <si>
    <t>e129c67e4b5cf506d7f22dd3c6ae9efeee4e90fb4e61cde2ae0104427314858b8198255fca86f22c23292711f104b558</t>
  </si>
  <si>
    <t>47f59582390dcd3cc38bf471f044c6f089348f16252784379625751abf9ccdbe95f135ee387137e7022ccdb138b28e33</t>
  </si>
  <si>
    <t>99affbc566a531f42b2a671d8bb8c358db24e836608cf891cdf4dacc8c4118003a57dd57d014c53c4bf0e3a5cb380e5a</t>
  </si>
  <si>
    <t>d6adac5dfd4e121f6400a8253aa9136206951cfbf9b9818ab279015eb07888208934b6c343ac9ae65c0aa07a8e254660</t>
  </si>
  <si>
    <t>23a4d82ebaaeed492a3b6c73d9d4cd8bc71c7bde95df01445392e80b85a8ed9aceedac3f45e06c6dd4ff212ff6db7572</t>
  </si>
  <si>
    <t>50b03fa4f08eb15e8923ff3f9feb022a173767a416eb221078253afd06935e18b52a126d9b431cd5f2b363ce6dd2f88c</t>
  </si>
  <si>
    <t>dfab05fe3199bd14a8dbe82ab0b3525c255127a711586b015037fa0c80fbcc9d4a863ec5206c276cb7f9287918e01fb3</t>
  </si>
  <si>
    <t>85f147f467795ea0abbd9d1b0f81e24295588196a54c64bb88440c4a88a4c91fce0427607c86ce40b7967d970ecd9044</t>
  </si>
  <si>
    <t>85bf6ea3b5293cbc64aa7b54ee1c22c448b7d9f03b60d80ca3d3d862f76d72ac942ac1b2ab492c9c2a566dd048360612</t>
  </si>
  <si>
    <t>b66305609630471542206a12b0b5040ffb54a954e70bccf2a289d2129799c79c4b22690b47fa217eecd2d2fa5e24c6f6</t>
  </si>
  <si>
    <t>ab779c9124d00462589f30b9a389e5abc2e1dc09d558e4390c246589d6968b50885aefe4d7c7c070140cf2d94a0a0f5b</t>
  </si>
  <si>
    <t>d3056f420904d70a7ccb798d9ee3bd256d3ecf1f35db6114dcd2205db82c3e4f416fc8ea9334e7beeaf21187afd87395</t>
  </si>
  <si>
    <t>8baaf609b1d44efd9ac9bea37c38bb02354c66244c12422410eae256d5845e6e5cbae7ec1f016fb9886bc86d968946d3</t>
  </si>
  <si>
    <t>UNI1</t>
  </si>
  <si>
    <t>5daf1a977ca82b9da77cb95c084c296abaee34aaffec1148c918f31e4c2c13879c29141e30108e88e42e274b882157d0</t>
  </si>
  <si>
    <t>20d3404a92cf651e427d2ed86bd5eb3c48cb74651281cdf3c213ff5ba6fc4817cf5800d36e090fbd4eaffeb583f1bc3e</t>
  </si>
  <si>
    <t>GLFC</t>
  </si>
  <si>
    <t>4466f9b6c346746886cc1b679b53247b6d3ecfd8462213069b1226a69dec59d4464a6bb60d7eb596c1e8b97413fffd34</t>
  </si>
  <si>
    <t>4fcd5ac7f9d8d815e21a4a3e8ca75383ffba82c6df37cee4e777ef8439e633afa9b2334098add10d3cefc36f75e7df19</t>
  </si>
  <si>
    <t>7d87f4cac42a4b1fa7180b501ff9326bcb4ac4dc57a59cd84bacd19f6a7b09ec6fe4e48c48c73e4762b62e9e25b15e6c</t>
  </si>
  <si>
    <t>5700bdf5aa023298f37c5da83e332f2c8aec771e995590afc4f5f1a858042d66e695390cdb0947e221270a7b48e89e34</t>
  </si>
  <si>
    <t>43812f178f21bc639f599b2abd118544ebff9e87c6103ed0afec5d6452cec25aee29611ebcd895468d2e740ba9d2734a</t>
  </si>
  <si>
    <t>195d5daa9e57f58d1feec0cc6ec09cc9d935422016883472b352738aa6164fd58bc2250aa6177753be481b9bc13c4c6f</t>
  </si>
  <si>
    <t>20e181cdd49fe0ba213b6ea84059baa5a857f9c64419225cee2e0a2a025b71fcc958c44508e6213ebd833e23ddc56ac8</t>
  </si>
  <si>
    <t>97ee230b6fc8c8637aeb4f36704788a19d9e99703d4d9e34e38d7e55f1186fe10957000959ed50dd41b37e5180e3b44b</t>
  </si>
  <si>
    <t>9f77f1a51288d5fa5e10598d6ba88da2d1b47c8d5289387439ef1ab17885c06478f3a53962906d77e33698e5545c0d98</t>
  </si>
  <si>
    <t>36f4ece0397147b730a4cb0b90e233b2ee588eb4955621e0ae384dfa8fb0f7ede63e8f36d93e5f67124a4c8a18ecd61a</t>
  </si>
  <si>
    <t>a29c8e25449da7244a52ba2f2e2ffe4ac9d4d19363c2afa3ab9c808b5e46428cb9fa8ffe364311cda5a16034f2120591</t>
  </si>
  <si>
    <t>916abc5b5e84f9b637fa216754634ada9aea0b90ac8a42e3f03af13d9f69a09bff8bd1cfd328448b3a93b42411a19162</t>
  </si>
  <si>
    <t>0f5f7472136c4f69c2878f5246fb4c9ed8847931ea4f107dc6c0d8f8d94b18dd45412b1a389729fe3260a64730decc0f</t>
  </si>
  <si>
    <t>427772a7d84553ed0bdd5396a8b8d98e756040b06df88c7a1743f5a4b4ccb678dc8d176f22a6fbc4c510bdedfe9ebcc3</t>
  </si>
  <si>
    <t>4dc51e7b8abbce54b907d5f324ec00976c6f4c46ec8f862b25a20faddb84d3dc367196177f6e0e442762bcb4e9e95abf</t>
  </si>
  <si>
    <t>d11259eeeb4027cd764e3e38071d2066ef390b3ab7b4dd73a10f1e73e0945fd8b9a13c925407f6794ae682d2814eb351</t>
  </si>
  <si>
    <t>d132a5e9d67cf77b9517bc555dd6fc05812948739130977942ccdfb5ad8d8dfad62c05edac2ab6ddd10aa49f54b9e57b</t>
  </si>
  <si>
    <t>d587ed6e0c75d76470c9476dcd5f44a1bb57d5a126ed2ca99875f7d91cefa8a96f04efe601858786e4ba0311f2b2b01f</t>
  </si>
  <si>
    <t>00b258b220910666cc3e76081fc178c596eda95bf1b25da9c5306205be35763f018de04287ba222c12eadbc81533fbee</t>
  </si>
  <si>
    <t>b83b9e51c9c716237b67183b87787f766ed43c20ba5cee6a555c4a2aebe0b6f735ba74429d6e8f938a7a343866197ae3</t>
  </si>
  <si>
    <t>daa4b3fc1dc20fc42ef00337a96356e9011310c01667df1757da9f63ebf3c0bfd64bbd1ea2f4d63ef9b7c6b199c2ceb5</t>
  </si>
  <si>
    <t>69ec62a8ee1d01a6063112e3f68f39686511101ef8d477f55522bf6ef6f3201656f99844c5580c57958501069a53c427</t>
  </si>
  <si>
    <t>ac85d433de1ec4ce22072094cf4afd7b47ea49b79b90fc21fbbdbf6d772e67c3f741243a1b4b7299e377b3caf3570b65</t>
  </si>
  <si>
    <t>f54fbe2388743f615c0fd610fd010d712640349a441059d2e87159d00120d08b65cee1c44eaaad994094ce97acb45cf2</t>
  </si>
  <si>
    <t>d3d01d4ff8bff8a15ae2e3cd9811738d4eeeda2e2bd1c35aa222f2f006b4a820401701bc21cd064b9d0017d905edc3e8</t>
  </si>
  <si>
    <t>H821</t>
  </si>
  <si>
    <t>9bc2ca962311a09ceb6d88e0e5e1746b0d3619a549a43710d92465f46a63cb708542cde2425f50f57436a7eb4e3bc659</t>
  </si>
  <si>
    <t>6dbd77c541349b210288e0e13b2692e4aa5699dbe0617b68ed3bbcbc6ee9304b4eb0bbefc7892f17ee17a75b3e9beb28</t>
  </si>
  <si>
    <t>ece3cc1d7b89810add6d019e8bf3620eb18f20d5e45d9f90a7b147df0dc2823b676c1aa4adf74cf74262b0a3ffbaed3e</t>
  </si>
  <si>
    <t>3630a58b7d878f917695556f85455c468615b71372f283edb2c069f577fda745f31cf1c984cfa07867a2cdeb4a2c9ba5</t>
  </si>
  <si>
    <t>8edc48a811cd33824c1c1fbfb34a9ae898917c10e9a615777e1b19296a256ccf0b4c1c43ca0604e60ed98223e994907d</t>
  </si>
  <si>
    <t>57b77439861a231afcb05f7089bec0f4926dec8e9c2195856a154e5cce428a9a29bd805662a3da6333fba9f4496ad5cf</t>
  </si>
  <si>
    <t>a5a32dabe75d8e569b6756c4821bdfba4ed369b6074e92c6ba1258f84faa4dc0ea299885807154dfdd9db9850f7a59ac</t>
  </si>
  <si>
    <t>d29bb0505bff7ce4b3521ff181a78542e508248016be1a3d663b6898ae1923102c2fbf26605fd5b900f8a718992111ee</t>
  </si>
  <si>
    <t>7044e620e1ff8fc70f1220a0ccd2575b5565d26279411ab0be6b02ec9121e8927d214bc0d05695f8ed9e8c5b71f0ef09</t>
  </si>
  <si>
    <t>77a7961cbe5a3c7d37b39cf3120285162652edbb68681f89bd5a318a46e82f29a124e75875fcb235af77a51ef0cc69cf</t>
  </si>
  <si>
    <t>7b63fa94b30813ca9378449c1c39bbf5d47c636212b1a886121ba5f713d2c327624808218dbff951e358726ce15660ce</t>
  </si>
  <si>
    <t>2baf392b1c77eccab9e3ae8689ed830f2c5dd38cd4869a87e3a098ea9bffe3b97de1a0d6af888fcaf1b481f647133c68</t>
  </si>
  <si>
    <t>190297589f76bea6037ba72854bf9c066caf78e72659dd0f0fe91d8b2ea5801b5cce0dbdd62996c44542a3632cf9482b</t>
  </si>
  <si>
    <t>c56fadfd907bcfeae13ac1da4cdc927a6852cf98c9e296685b9f5cfc98e259a19052a16d2ba8d47f5968b7b913f03246</t>
  </si>
  <si>
    <t>88c319bf499727bf716d5dcceb4d573c218b20b17b4410deb75c9bd841749d232be057298e4dc5c38bf12e42f045d706</t>
  </si>
  <si>
    <t>bc9be331ea7d823388003b54409f1773973e47b4278d387f1b3d1e9516cbddde0991fd58981d8f194f364f538337cc65</t>
  </si>
  <si>
    <t>c3f6fade16704feadf91eea1d527b044d8701fe6d28137e601647a33d83151ec094a3221497a05196a287ca8d29b50cb</t>
  </si>
  <si>
    <t>eb7ab194474a6e5fa7fa04ab9523c0a5099222ad363a16dab9f6432c843e417808fee6f8e49d3661bfb5e145a3979570</t>
  </si>
  <si>
    <t>8201227a936556348cc84555e8a9c9102f5f2d21a10289695899212524614d5795c56449cf64df15e77a6294e7f2747e</t>
  </si>
  <si>
    <t>cf42d9cb7fc6494031e743c5086a3d755148615eb2d4b834acab920df67c869856d3bc498b9f73f5a38abd9b58cc5797</t>
  </si>
  <si>
    <t>.</t>
  </si>
  <si>
    <t>01fa10d13d51743aeba9dbab6c5ad92e6e51bfe2a16899dcde34701def0d08a159854f56b0fea9b1e43118c0ea928a8f</t>
  </si>
  <si>
    <t>0180c2c6f00f88071c2b09a38f7add8489834fc09d95664a1c20063c39bf702cb934680a6c82c3f3f0479d667a9f3d93</t>
  </si>
  <si>
    <t>f836f61c85ced027b980e5062f583b284ef9408411cdbb95f6bc1dda33386f09aec4e0905da23e613b00ac64ef744566</t>
  </si>
  <si>
    <t>b9cf190571167f121aa40929e48ad31295b9686b11adc1ba56bdbcef0e5781f7386260a817961b7d23912e31037db2e9</t>
  </si>
  <si>
    <t>6628aff00cf75c7a4a03d57ed22c5c5392b8f611d4ffce3aee889362232cf65572d0c5df91514501726247f74a7fcf6c</t>
  </si>
  <si>
    <t>bbeb5b5f9b519c00ab6c994ae5593ef4a22ee0500c4d0afc9fe5fa9bde2525aab58b71ea0a90d2f88a02186225964634</t>
  </si>
  <si>
    <t>830a48b6a4c31c8ad64cc4ae14e601b6cad2836cbd2e469850eadf13ae6147e424e16bbbe4ecb2ee200ec406f916aaf0</t>
  </si>
  <si>
    <t>17a5595fe777d53220f34f3d6ca86a740b5cf2d73cbea3c954a5d9deae937a41128c2a02a3473ec1aacffb712120cb34</t>
  </si>
  <si>
    <t>71e21bd28aa68305d8adb4574bef21c54900f520b0bc583b8c44f7880862d3b85d05ca7940c48651b8ad09a921a46705</t>
  </si>
  <si>
    <t>2165f87e70e2fe0f36daaeb2580dd176b4987ab3096978c6bb38fd694c607d04a091fd6da2766c1ac3ab185e95415176</t>
  </si>
  <si>
    <t>09a2ba32d6eb73bbd1eaeb6be21fa531ea40433557773bd524cf4cd8e73cf902c98cf1eb91b1ba7d2003ca273b5dc85a</t>
  </si>
  <si>
    <t>b562b708d8eca8469c4ef74aa3403958ee998fc4e5eeef46609177c6ceb24ba96152ca2eb41c8c0cbc09f4a67e2fd98d</t>
  </si>
  <si>
    <t>e8847b9f0c9955e46fe02d18fba02f39df1f5419b8bd5c2b4f608fc5990c52d942329d920abb83b34e53a6ab33771693</t>
  </si>
  <si>
    <t>2d7a5ec8f701402297440cbe5da3f254026e9c59c0faaffa0c89beb4f3ab4e8f903851e3963f290f0230608d8cbc55ca</t>
  </si>
  <si>
    <t>2d4ca63be72c84f0fa1d6fdd8769279d22c61b39a825bb2358703815e582fbc47311003161ac6cd2532ae526c31a5d1a</t>
  </si>
  <si>
    <t>a66c083ad216a52cf8d15a037e88aa4c8a89874ee0085df4d0b4c556e1b0ec0eb3d3b28d2fc1ce06939596a0940c83dc</t>
  </si>
  <si>
    <t>89c27b3c2040ea6e0896d08e42ad024d5877399471cb087333d5a8ec6355711172d918b66c2bc5e81ec7206496c1fac2</t>
  </si>
  <si>
    <t>db9185e95350b903c6ea86706acdef1a46040b6f026ba4e606f3f4c9b8d34914c5a4d07e9b8f8aaaec63db72bdad59f6</t>
  </si>
  <si>
    <t>61d4714557f3c7d194163b4b0ccf723568a7e216ce8d0d2211ec7cef35fab6aa9cf62ca9700be4f36ec05fd5e393fec1</t>
  </si>
  <si>
    <t>e6e564099cf9ac507e948cc9924fadef7215c7605c7cec3e5891690b04f81042acc0290e51882e565d80f1489bcaf0c9</t>
  </si>
  <si>
    <t>bb6dcf020a8a92dcda5f4025eda84864bab0700495972587e4dce11d0362b7b716854e8c0f1c097d4a107068e9e64066</t>
  </si>
  <si>
    <t>094c4b038b9414ef0eeaea93083e5a09f577363e49c025f97e368708aba7869f378e52e0b785e30e4decd126f66db991</t>
  </si>
  <si>
    <t>2e5ff3b41ee67f1c93ecb7ca3ee2475c0ff6d459090a08657eb4bd7183e24050737eabfda8301336b150ab7d45b3f42a</t>
  </si>
  <si>
    <t>BGNC</t>
  </si>
  <si>
    <t>03f7e20e21249148d6d8c9b52b1d0e3501cf6aa43b89f054b08802e92c188ca7fb5208e9d2b55b0356a6045cc1c9ce20</t>
  </si>
  <si>
    <t>86fc406edaabf98b20fe0f562e8ef1a028e86d1bd65a8fb7dc8edd5c2f9cdc00838b6cff1fe764c753d8277d81dda5c8</t>
  </si>
  <si>
    <t>0b179a697b37b2656c5af33e30ebc586553e391e6deefa531736ecaa4debae9a03893a80cb5c21282d3efdf4bb8f8dfd</t>
  </si>
  <si>
    <t>4079fe4fe52756b824288fe13e20c1c96870ad150802a2c890d752e647d71ef3d7894b88ee190adaf8da8a58f4ddfbad</t>
  </si>
  <si>
    <t>035a21566631fb410a0b2d2f6c6e9716e05fb74db2cdf5371e4a9d44a77f5271e8646b4873bbc3e430d4ecd2b5d63d8b</t>
  </si>
  <si>
    <t>e82f79f27a21ed0d905d26ba0297d41a310dbc426f144768218c2c68ee74bc241b1dfe5eadf98287a27095e99714f90a</t>
  </si>
  <si>
    <t>78b51ca97888285abac9000451ffad809ff71e93922eb1b852a553bba23397630b09143079b2f4c0ebcf13ea057a4d8e</t>
  </si>
  <si>
    <t>957b9b67dfe15d33c6b788e5c5418fdbf51faf8a810734577d0f56bdf5639a6d52cd2091797c3e22e801905a1037f500</t>
  </si>
  <si>
    <t>f8cb038e97a4f54960f8d3b8a33eba688b6736cca2761f3752d41d553d447fe4eece6a808a5a8db16462ef175ec3b30b</t>
  </si>
  <si>
    <t>1bb1deeb3dce9e42be000c8bae6d8a2cdb90a13c6834f5ed963ab92124e75b66a0f0d37a23afe016fa60c403d68b57f0</t>
  </si>
  <si>
    <t>eda4b6481a8445b273b0d537c268f7407b5ba49621540049b88ca6fa252cd3a6c3ee21e2c67a375d0ad01dc0bdc6b8d5</t>
  </si>
  <si>
    <t>b7e0eb341c876854201d8453d034dfeec53c3b39688bd3cfeb94e914e38280682742d06b4bdc1b12715ddf32dec4a610</t>
  </si>
  <si>
    <t>a9dd65e2cd3b1dec5d41e7f99f32a41348218a4b40c73251380d1bf609f59b175e61528b176e1c794acbc003b54d8807</t>
  </si>
  <si>
    <t>16e9c6822ab50f0a00c0d9ca29592a20dbc4103e9a1a46227ae95ca4d1e1986630eb4b5b88cd968d7a594222a3580c8f</t>
  </si>
  <si>
    <t>4ea7fdc6aa3625dc402bf92785d5514eecf18508200262f1b1ed2f4ad0513b4f3d894ebf92d1055dffad240b6e972236</t>
  </si>
  <si>
    <t>b4fcee654535f28e4a1be8b005ee130de26d9f88e182983a1e1b00d721f4f76a14694300ea73ffbfd148166bb728e318</t>
  </si>
  <si>
    <t>c2a68e8f4e95d5804663cbb3428fab4d3dc18c35abaf9dfac680fdf3e939fec7df421083f3ac92f96448cd428edb256d</t>
  </si>
  <si>
    <t>08373f9a69ca9c8888dd430dc5f15d25f386c62345bd84875e1de9051dc319922956f81dfb977409bf67cf203326b488</t>
  </si>
  <si>
    <t>b7016efbda5d4f1f86b9f70eb8e467b38e9916fcd62074ee5e51d090e0b849d8b2b61b501d8c08b69b4d531d5b33b0d1</t>
  </si>
  <si>
    <t>NCME</t>
  </si>
  <si>
    <t>12bb0bd9402dd079f3dda00e49807e69abe9eb2232db754e0f33cc93e5bf466d0818741efbcd4e18dc4b31d9e730104d</t>
  </si>
  <si>
    <t>f459728d7bd12807bf0c420b270a27ca24cab55abab8e8478b56586009ad13c3033535e5b56d57e377d598caec240320</t>
  </si>
  <si>
    <t>d31bd328427662824e1039530efb568761a40de8d65cef15774d0130794295ffd9bc6cf753fd4fc75636516de77f58eb</t>
  </si>
  <si>
    <t>99912929231bc9aa578cedc804acff4ea5661bfb210b5a7c02c6e8d49b7792e8fe4d1c36a71afad2af2c88ef0ea25223</t>
  </si>
  <si>
    <t>333736aea61c0d05bb90ba9dfd838f663fc540bcc9c38258eda32c3f91c4ab04f52d19098853625304ba7d0626728b80</t>
  </si>
  <si>
    <t>c08db34f13d51364566eb53fd6595b45b2b0841de65ada918c24afc2fde6338cccb97883cbe932bb12cef3fe436da7fa</t>
  </si>
  <si>
    <t>63bceb5ac2cd964570d168865f62c5150541188762d33743c08e2001c0a4f6e7eb30f1c78a9e7d13f5c12e3c28576f44</t>
  </si>
  <si>
    <t>7cb018be94133fd8c1276df0adf97efb3a3033e5ef28588bbe3d88894dda1f58f873c7238cf767d8d1cc3c2da3f2f6da</t>
  </si>
  <si>
    <t>9f5284ec0f49a75f3cec6d6aa50932dc51b7e48a8a5f711ac6d4420710644f657bf9965cd243c2efdd34da61a447dfbb</t>
  </si>
  <si>
    <t>778a7114446a7269873ffd9b52965667d631ddffba743c23e1b17cd730f8b4c3f526d476f53e27787f8a58113fdf46b3</t>
  </si>
  <si>
    <t>893af67901dd7078b676daaa03cf35f875c81cbac5ae7fcfdcb34409bcb795761a1beaa51ba9c823a7eb7748bc0ea92e</t>
  </si>
  <si>
    <t>9ee579c04961582d2c90df7aed0bbcdff44e9caf05d4bac027069e147ee325dbcc16ea7aa94da20be9ed45a1b33afc7a</t>
  </si>
  <si>
    <t>4315331a86df140d5d8b1ae935fef05fca08b47d324cbda7369994187ba5ce068bf58541c3eb3255a8e031b6f428f5ba</t>
  </si>
  <si>
    <t>795667c722574c8277d41614fd4ce281f52f92aa050079e97518d5ef2486ce57ccb714535661e98feb0c610fc4b9df3b</t>
  </si>
  <si>
    <t>3739f39b7f0f52117a92f738eb5e84382ec56313a48029fc0f57b5bb8d748e02fbc14cc9972c4e02cf14287f158a4f86</t>
  </si>
  <si>
    <t>f96b3c67fe015bc9b2ad8d0f8767a711b698dbca365098629feff56dadd2e6bc5b92509ab8247781f9e467723df3279e</t>
  </si>
  <si>
    <t>3130b341fa13a8ddeb3623613c83643061585369dd22cc30de9f32215627a1d717b8da90fb26eb04bb9cef5fb084bc73</t>
  </si>
  <si>
    <t>903d5444071690124f3d83781073b1be53bafe533d94102932921e6aecdc2ec9cad823263ae08840494d1e3495d7b502</t>
  </si>
  <si>
    <t>9def582e472d70ad9179c2502c5825dcb8c8e23d1430d38749c1fd9e7722880fbc5fa142df387cca1003660458343ea7</t>
  </si>
  <si>
    <t>FVEP</t>
  </si>
  <si>
    <t>PAOLA ANDREA CASTAÑO RAMIREZ</t>
  </si>
  <si>
    <t>09f45b73dd54e26f0511df6ffb46d3a8a537cb236ffb6cd3d81a371ddaa4634e503f1a30a2205029febcc79435d09874</t>
  </si>
  <si>
    <t>312ec6856451043acb7606d5790e27a6177c4abfcf23a0aeed6320b8d7f7ae1bac1d7d160acd216ae032654ba4010a8a</t>
  </si>
  <si>
    <t>b8a0adac8d02faf5bf0eafcc0f1251ce04a2107b2abfb70b261adf7cb796571c510d6d3039bcb8d8905bbdfe6d4caf04</t>
  </si>
  <si>
    <t>f9ae7210a5853b1a98a735972b76ee670ed22c59bbf529280c57f819b8d330c82751b1ef1a66618580cfe4d09698e495</t>
  </si>
  <si>
    <t>5ca1ed217e91647ab4251530dacc5506f9c0ca4e32591900c4f5b551aa47289263ed2227f858fad92c0457f7d39d7506</t>
  </si>
  <si>
    <t>G&amp;L INDUSTRIAL DE SOLUCIONES S.A.S</t>
  </si>
  <si>
    <t>12e4114790ba157a72530f27e57c414d69cd75a71ea49890855d4b0b8f2b371eb3a2fc17f8bae66ba961db0126a79eb4</t>
  </si>
  <si>
    <t>20561dd7f3eac6a21c6f3dc9348dc0434773c323d13fcfd55334360c725329c70de89004d7eaa237a20a2fbb9e3ae6df</t>
  </si>
  <si>
    <t>c2483808683602764e6f6784f9dff4b1e0e4aef485a0d2fbb888f23bd1153da82a02ec3c66b9e423fbd455fec5feda5d</t>
  </si>
  <si>
    <t>aa606c4b279ef1eefa4f702c69b635dbf6127ba5f9c38523d501a57527bed6348448606446cc5b4910dbebf5d8938e8f</t>
  </si>
  <si>
    <t>aa6f6ebf4a6cb74b5c71ce8b9a6df9ff130366234528f33c580201f6fed9587daee56574d6b7d9dd70f889e1c13cea52</t>
  </si>
  <si>
    <t>10f9b22f8429005e12dd6dad13e269877fa3a2fad4d22daa6c07b3b5ec1db7c5ccf1a092c8a580c52ca641ce241b1ef1</t>
  </si>
  <si>
    <t>7e6e13d109c29985d46a58845835fc785fb4469d9e5161bedc1162d6d59347c98a842fc357e337b67399fbf176e6d4e5</t>
  </si>
  <si>
    <t>dc53ea85a0fcd14b287d9bcf80070940a725184970440e85b99dda87b229e383384051cfcd996a0d495c930ea4ba495b</t>
  </si>
  <si>
    <t>1422f10111d0f31f841f94bfa169f770d6a89ced0961f152da55d25268d34c1c1499d15d92e434429f2c11ef31b9d996</t>
  </si>
  <si>
    <t>d69f000349e87b06a0d69073e67b3edd939ae2d29ea92dcfa293ebeb9bebcef5bbe62aed44f56b08483170577b04c43d</t>
  </si>
  <si>
    <t>bb5f0954d6a735823ac70d32faef886799090b5cee8a2f46c2f0e4054a5656c7a5be63aac3e1679439254fcabccae266</t>
  </si>
  <si>
    <t>fc889af994f7cf17e39f8d536d12105960bd344cc92fea70227624d8dafb259340f3c4bce9e5d91f41df8956c6c5efc5</t>
  </si>
  <si>
    <t>b0d290697d29248bf4c2d322314703894e115b98abef5ff8e74397c0c696f4e97d638ed0d3d199ab70af3ab45df2c2e6</t>
  </si>
  <si>
    <t>6dc7467ee48f3e5029b2658d1a2feeceba724aef39c682bb4fd95293c83005a783d37b807b186540146b9c118ae9c786</t>
  </si>
  <si>
    <t>110ab3f50eff7e84ae685e01151fe1397ebd71f5855328c9f4bd619a97d97327a2c58e9e9fdbfd0cc4648b36f01f417f</t>
  </si>
  <si>
    <t>aab384d591442d45206b02ae6adbae575cc1811fe1cf4a5c903604cca9f0e0dc6d1a1b7730329da71f44581249cf552a</t>
  </si>
  <si>
    <t>559f42f04c2054734abdc17cda456dd5131396e3777ab19fc2448809584a114f873017956b24b08524a54565a314340f</t>
  </si>
  <si>
    <t>44219cc1e4416a4fe6e45848900e7e775b11ddf5ca2090950ffe068f3b578671e7e53df038a60debcad84ea952a0cfe2</t>
  </si>
  <si>
    <t>4239c455424b64ee4da6e4ef4fce7d85e4cecbab2582eeabeaf976ecaaf959e525fe7985e3c9cb76061fca1ee9eb7df2</t>
  </si>
  <si>
    <t>555f4b2147e17d53f82338d7dc1cb848ede31ccee3be5e36e5dd24e6c015242912d58748d16b70679ddfe3f66c72eee0</t>
  </si>
  <si>
    <t>420348bba42ef52c4ab49e3b9edfe8a33be914ccce4d0ce7f5c0b7fd2fe776db58c351a6a71482c7d0481f5c33ce19b3</t>
  </si>
  <si>
    <t>90a10f3954781f951f2616710f7822077e3ea96ae9aded46314ac038fa30c00e3a4b61a3561834679da22a4d3113506f</t>
  </si>
  <si>
    <t>639b32888df585305a7eda8c03582a5f53f767e4476548d4240a8c5e5a99a85591a6f89e2bbc3a02409cf074607f8d3b</t>
  </si>
  <si>
    <t>SBT</t>
  </si>
  <si>
    <t>JOHN DIDIER GARCIA HURTADO</t>
  </si>
  <si>
    <t>0989543089f0edaf627d9e2456be7de0ea9ce7966869c5ced671a4a78021a6ca5f407c9e50cdf34e086a7c4600774f2f</t>
  </si>
  <si>
    <t>2d98e937b44024eaee82fe215a59120c68d458e88f3cc443db061d7b5db66a9057e94f0972a3d934aaf1c3683dbeb667</t>
  </si>
  <si>
    <t>12898c50c1d2dc06448f1c6e72714ccd17e7d53f9c6d13f0e0bb06165d83adc2b01e3377bb409246be0f375b23e8123e</t>
  </si>
  <si>
    <t>F2C3</t>
  </si>
  <si>
    <t>29351c7eb23a20b0bd9cf7b32f3a30f0bd16a28a1519f4bf78889caa975de332ebfebeb34abab09ef24041dd6fc60645</t>
  </si>
  <si>
    <t>808e59e0ac93f63f090a6943eb9923c1a4aaf6ee9878f48bf173590e035c312c85210551013f814ed25dd14d7ed3b1c0</t>
  </si>
  <si>
    <t>60693256bb085db2e985951b2ebe647f31b708640dd19cf3b993d4fd4284504fe31c08b1b64bb407538763c30c2349bb</t>
  </si>
  <si>
    <t>67616df18baea304644eb070ff601d43c8f741e3a999b9b45464b161cea286d15b0d97d4e7006d25da87dd72d4b9d22d</t>
  </si>
  <si>
    <t>897c16a9d5c81afb627e0d65428f71e8b27f4101c989310d916a485df092c2df299572ea20f97c07ae3b02ad767a01ff</t>
  </si>
  <si>
    <t>d39413e2afe2e19a78b850d2faa11dddc30e5605a589d3a4303f453a4f3c604d2fd1f027d394ce8eaf95c69581e6a9e7</t>
  </si>
  <si>
    <t>8dd62045d6c8bdb387ce151bc9e72c81484c57a9a47e7736db27fe7e6f2b4210d43d7347d007c557acb13d1fb5c72fcf</t>
  </si>
  <si>
    <t>5ba5ce9f4fdc89cbe1ef3dcf77dd38e7f319ff430a9901b8fc1cb0669213e28bcca62914b2be7bf83e86016e829da553</t>
  </si>
  <si>
    <t>5cd400813ccb997b05fa0aaf56ae868f403b264da6699d4c47de03566b9c3644b9e83509768ecfa6d58dc69dde0796eb</t>
  </si>
  <si>
    <t>0a6ae0083f23552ba5392f9bdde2d3722f49ecf1d46f67e9135aa139b62e5bd97bd8fc0c32a2bfb9ef2e51ee12753ff7</t>
  </si>
  <si>
    <t>3b6b11fc0aa3c48a6c2cdfb342d02bd9f7e598552510aba7a622d1bd5545fc229831d82e7654ab0e51f41c5718d6b218</t>
  </si>
  <si>
    <t>0a93418306f13637244a76d483d8086177a2b605a7f118458044d7511979c0221a8bb92fd0b9d51c0e7735191a28778b</t>
  </si>
  <si>
    <t>a6530b2a1f72c54761cc1b6f1d37b3f3a8963604246f37b46234a4593ee9c75b0e912182787c73ca57e0dddf007c3b2f</t>
  </si>
  <si>
    <t>1e59e8a50c62eb6b34f7125e71175676c8cc2121874c20c399ad981532fd6b5e6e27f1413d241f7441bda83ef452387f</t>
  </si>
  <si>
    <t>f32021c9d16772e38029075d821bda77a520407de2740c2a9ef5c9297d5a2feda7481e8706e8720189a760d67b298770</t>
  </si>
  <si>
    <t>ab34a8665e1ebb304df9832f0db0a5090bbae421fef33b2cfc0f92f157152852f19fc5d3a5e2c5986522c7b74648549b</t>
  </si>
  <si>
    <t>c7459348757246ca558e6c35b7d69c0ffb5a9b5a41e83eee51fdc86af5bac609c2fdfed4033760b120eba2a0ff22cd89</t>
  </si>
  <si>
    <t>29650a543c682eacbeaceba73ce31b821b8623d4b51db103ec9280ceff3e492cefabae25764116bf07a0529f69943642</t>
  </si>
  <si>
    <t>8e869c70a2330857daeba06c574b88c87ffda8cd8bc12c4d6047d16d6f625db9ac9926f9dee82e66884553540c7984fe</t>
  </si>
  <si>
    <t>8af74f690ad6a53a12423f96c2a3fd40d7052c32496765bf7920cdba8a410778d7959307307bebaf0f38c212e1657b35</t>
  </si>
  <si>
    <t>FVBN</t>
  </si>
  <si>
    <t>CIFUENTES USUGA SANDRA MILENA</t>
  </si>
  <si>
    <t>7f306376c52cae56db0ec53d0e872e0f0d69837e289b0300d0a5855d9ae02b948669957201fe1b7bdf483bf06ccdfa19</t>
  </si>
  <si>
    <t>b1119a67cec3b477640ea27c64a8a7fd5f5a3868f020db06d73537d3fe6391567363d5064efc60e606ecf30453191909</t>
  </si>
  <si>
    <t>077dd59b8a2f07a993d7e67d4d152cd36aee473427a352d0ddf0279a35fc2d4548dad0dc667f185a4a0470e836c96d44</t>
  </si>
  <si>
    <t>5873bb74b2cd609019adab59679f27746273dea3406ff052d11b7d410131b7fcade9de8a0acdeb04df2162f46297efbb</t>
  </si>
  <si>
    <t>9ad038593a905f9dc44f949978814423ce15c93681b6dc3c596e706868afd3ea68d6d2cb2cdcf2efb58a513ec0460afa</t>
  </si>
  <si>
    <t>771c1337e06063b1fc7266b645350556171821b065fb69b3890939039e95084ed9b6477a7df94658c20d52e0bbf0dcf5</t>
  </si>
  <si>
    <t>2af058e0210f39281bc35b87c98af0bac16e5fb522f6d2878f741c627a669e49c154f3bff148c0963d4aed7cc18bebe7</t>
  </si>
  <si>
    <t>13b4c74963a0d0b3c230062e119518d82bb0971174c8bfd74f65dca210f5a7e6688e043d1682607a206796233cb644cd</t>
  </si>
  <si>
    <t>a4f4c0de069b727ee9e8e67123c44c0a8937f1996805b0e9894b74a0992a68a67c65aadcb0db8662f244e20174ad94ac</t>
  </si>
  <si>
    <t>5d2059323cde03aae838afa37f103f262545500696198fa0ce53c54f9bea5497262416d80f4ea4f1263dec0a16b0d12b</t>
  </si>
  <si>
    <t>LK</t>
  </si>
  <si>
    <t>MAGNETO GLOBAL S.A.S.</t>
  </si>
  <si>
    <t>RECHAZADO</t>
  </si>
  <si>
    <t>10dfcf5bceea96460d39ceb477b061b5c3d06a2a5ed33b8eabaee0ac12f4caf93f2a50c63d0556a2d3534cf51257c9c7</t>
  </si>
  <si>
    <t>dc74f93b99a5e3436da6a9657caa7081af3268f3c4887230b6522c410fe02aae9e1d5ea1c7758839cb4d5b613699ab7b</t>
  </si>
  <si>
    <t>DEE52526949</t>
  </si>
  <si>
    <t>9a533e252690199ea3c05005753501297a505b5c6728fc76ba9586b9d9fa561379d26e39ad647b6841cd1d7e4fb43aa0</t>
  </si>
  <si>
    <t>1e970f0f051aa7245fc10e0fecc080123ba8a1090a5f0b4a3778b651b6a6ede6593d2203d6ec2d7fc6806d7702864ec6</t>
  </si>
  <si>
    <t>cc24ff479d4c9dd015baff0bb24369f730def146cce8f7a9ca7cf6f731fc936a0379393dfe9163c6a9553afd02266372</t>
  </si>
  <si>
    <t>1b7de377e76270069908b7fa916ef2a65c98d6d3fb9a12681754980eda0348689b61d83ddbb1301213d6916d4e136b74</t>
  </si>
  <si>
    <t>33535c74529a38ea04e8493b71721194e288aaab3ec7b42bb7df3e6411b908cdd18f078d6e1b6f9c21e3b6445f034d21</t>
  </si>
  <si>
    <t>f39ae74a746eab0eb5a717bc976673b8c5d90d78f5fd3fb22606d1c9cd7b95ac834241550f055c2623ef66e2e4336e3e</t>
  </si>
  <si>
    <t>cb30afc0f3476670f6106b92aef703e412e89944b2d307daa60bcf00804573616bfd9b3821e6285c746e51b96d19ea89</t>
  </si>
  <si>
    <t>ec01c4cff9d6b3e603d066626668e66fd1e68bbc4a4bf8274f8f87cf3be7022c56835c22e58e8efd03e48b25c2d5bfd5</t>
  </si>
  <si>
    <t>659616fb3b0640c0e7806dd1b6607fb08392a1755eb7308fc80e16f50a08c63140b333db4c4f87795ec7ce204c2e7d8d</t>
  </si>
  <si>
    <t>b69547eddab4cfb16b77eeb09cb4ead79a96cacca9981db3ee00ca079be00272f992ec2498a744e38882ce54b7ff6eab</t>
  </si>
  <si>
    <t>DEE52549740</t>
  </si>
  <si>
    <t>385c23e088f5cde92c5a47bf0683a5dad8ed3d25cd9064d6f56f8deada269fcdfdc55bfe39a36820c20db8393e18dfba</t>
  </si>
  <si>
    <t>ad286fdd3fb0351fc63e8d7a3a25ab88d53ed39076606dce38cf645087eb66ae2dc348e84942fdffd7008c639b9ab464</t>
  </si>
  <si>
    <t>89a3ada13880811c5dc66e8c83ef640ec370d37be8a0aa984adbc4a052ab5c61d8c9ba0f6b5e7e2f0d6735ff49a96cde</t>
  </si>
  <si>
    <t>MJNS</t>
  </si>
  <si>
    <t>13e3d12f5aa6956c911cafeb7055be538e3335dbbd16c8a2ac0792294cb9107f1960cf67b062fce62104cc3d2df07908</t>
  </si>
  <si>
    <t>0316d50d53ab0756a92621c9861bfbf930791258551f032b6a47ad7042789c5e9352ef88ab3072f945854b8a4895bb50</t>
  </si>
  <si>
    <t>4b64175428a013306267a20affe094975633578e3902057526ffb2c129c5f1339ebbe73e4618c374906e10499d03cfbe</t>
  </si>
  <si>
    <t>fcb28f9b3cdfd559e53ec8ba427b5951db364a44a88abd988efefc6517a9e55a8b5687e4c41454d1216de4d8d12ea63c</t>
  </si>
  <si>
    <t>13ce45eee99910d998c0352385c2017eb374c19eeb9179c56c573274193597585012d1638d80d9c7d6f205aaafbe7269</t>
  </si>
  <si>
    <t>8265a50def03c069063a12f828e6485473254f6b95bc6aa7e619df7786c2a5ed3444da76f84f1563aa6618d15b9ae479</t>
  </si>
  <si>
    <t>a5d4800e6da3d3e817a2a71c1ff5167d868984561d64c3f9cca5d4a4fc715e29efac4259f287687b262f5490c9d7f43f</t>
  </si>
  <si>
    <t>f66d289335a8564e48f047d01eba48db7c5a1d8874e12b8a19f3547559f6a1fb83482d265157e05f7c7bdd718ebc59af</t>
  </si>
  <si>
    <t>FEPU</t>
  </si>
  <si>
    <t>INVERSIONES URBANAS VC S.A.S</t>
  </si>
  <si>
    <t>a15a58365cd930ab1071104edacf8d0cc6b8beca56260668be993b129ef2228401a7cb1745a1ac999c1e60d1e1cbdfc6</t>
  </si>
  <si>
    <t>13214c579f454d0e9a078db6cf48133264c19ddf1a3395f145c24a0a9158251e4bec670e3f812a9fd3028d1e42755418</t>
  </si>
  <si>
    <t>2d5d3f8f57384d62955a2700cc2dbe0c2238c6ff8791931e31289240e44c38dcf74310b28e1e6f7ada9a88d196497bf7</t>
  </si>
  <si>
    <t>f0a8320516643fecaaca29f61fe33e2433d9d1ed15cc98150f7a22b3d92e54c489a23b24678a30da9c4448919cd5bf70</t>
  </si>
  <si>
    <t>633be6e5c86855fd364e2e1af7c4b70001a63746c814707865654fbc45275b296093da2e4074b3717b621f633b06524e</t>
  </si>
  <si>
    <t>d4f24251cfe868a009e739f56120f6257ea7f225999a879661473c2b9a06b9cc7cd57e749f99953be471368807417ac4</t>
  </si>
  <si>
    <t>10d647ab25f7350ee3655d147590233df306e9244878b106e0c94d321d6b9d588976cb76f40cfd376cabf1ea7253621f</t>
  </si>
  <si>
    <t>F425</t>
  </si>
  <si>
    <t>f6867524da153e53427544da133a9dd0c00c00cae7108088dd2aa52dbdfa2bba38a8e3c68499365596a5264f43f052fe</t>
  </si>
  <si>
    <t>f5738c82d277f710f69c460c3509fd9e44a6ab38fccac9b8875b060077137fc58b92912178af50862be5293be55c9fec</t>
  </si>
  <si>
    <t>fd28f1c2e2460e88a2cd741491c69c805562e494e722ff62c0a17f86b32a1abbd6661f141c00d400be8d640e86165a33</t>
  </si>
  <si>
    <t>2d5a0218ef7b1cef75feca2cc19e0ad64420c520bd7e258f0a8bc76611eb2174db2758eb55f05c4fe3259f9381d7d36f</t>
  </si>
  <si>
    <t>a29434f3b0aab13a33df26fbac29c4d5e13127c5b5e79be09d4a949b09285825083edf4ddc8fe337ad07ea1e9eca95b1</t>
  </si>
  <si>
    <t>f18413f0f0ac8552ea331c9d947ea53251dbd78b6aefbacad12333a5874b739864cf23c5697df82bdbe5e8c9409fc7ea</t>
  </si>
  <si>
    <t>dc872641a3c1baa962ffb1c2ca4c66a4694cdf913e0fc3fa2659252623e8f6f768f20eea75c634791741100c86781ab5</t>
  </si>
  <si>
    <t>1b7d78f327898c57c26d241e242ba39ccf3621f60ebe15db0c5a62082601635b9698b3eee7b97bf21815ad5b22996005</t>
  </si>
  <si>
    <t>a2615c2e15f55e396ebda5020fceaf9d549f1412e67f404b9c20594c2f9a60328a2c2e3f03a8a6f740d886b82243c382</t>
  </si>
  <si>
    <t>9071ef0fc0ce698866e7fdc658d39ee0116f0eb9cd2ecd954519ab4aefed1e56e97b649aabec9a2d5f13c3900d444eb1</t>
  </si>
  <si>
    <t>b6c811f0fb395104838ec96ede3c4624270ce17965a912d11ca79b1659a26f35dfc691c7cde5f3330fda6ac1334c4fac</t>
  </si>
  <si>
    <t>4dac8858db6935e0123b6d8d6b8ba3cb2aae3e61855a0a8d865ad2ec6c02ee9996cb00df9f1da5ee36bdfa6458417fe2</t>
  </si>
  <si>
    <t>8196427094e6b04a022b1cff65f980c8e77fdd8e58ba2f9303efd7a431aef5a12fa141b3ba3c63e75419aa881177193c</t>
  </si>
  <si>
    <t>032e922bb72a7cdc7b656dcdd78070243f5f8dfe3bb6f50814a603c3f184a8f8ac7b3966b55ed39c5bc7519dfe8f157f</t>
  </si>
  <si>
    <t>1339935b4d979a4b83d90b956a9587e7b2ebf73d7234d584c5be198617ecbd2b9d7959c3ad6b63043a06bcdc10378099</t>
  </si>
  <si>
    <t>f375b9e02abc1ce6a92bdc43494b5296f4e3e692c8fe13e175cfd4ad4b9798b5c7768cfdf5ecba645a4db32464117d8c</t>
  </si>
  <si>
    <t>8d18046bac6482e3681734ed8e8e6222b2cd95ed8eec66575bd0164f9792fa1cb84083c3e6e1f3f924185c34079670d6</t>
  </si>
  <si>
    <t>4510</t>
  </si>
  <si>
    <t>46e2d6098363b31022f6f349151e2679c600c8ea4f583fe196783b38bc79d0a37d398eb90d1c21d3dd2d952942985fcd</t>
  </si>
  <si>
    <t>cba1db3a66f008140b9764bd38023c042611d4a7939168d41a5f1403067ea448c6859c6211383ec588b363e684aca0a9</t>
  </si>
  <si>
    <t>92c58989b8e370ea31569879ea1af11f34945d7bc40505d28d1ce2f48bf8b47435f3cf49d357ef34be44096893528482</t>
  </si>
  <si>
    <t>bfb1e6936a8e74a23ca83cd5da001b08c5e50989bd29a18549932afd76ecdab932b7c211833d02c57a392d14a9d443f7</t>
  </si>
  <si>
    <t>fe9908ab4ffdaa9c22bbfa0533764da10c75fb5b2bb5397d209e22a6a87f64e6fbdd172019ff4175cfb9909c615ecc34</t>
  </si>
  <si>
    <t>eeddd61c0fa5260e826d54ea006aa9aeae2e1f4346ee3c3ff1e92b5919f338c0044bf9b7950f2968daa6236b59b425c0</t>
  </si>
  <si>
    <t>68939fc718d13668586c5be98f72854565abb3d779baf486576eaf1df476bdda5ab5601f3b720d7e828fb8b96f62bdb5</t>
  </si>
  <si>
    <t>f6e889c7b24edf14efb7c5e5f429ae47eacc636b6a78e60b006b914e95c7df815e2b5fdfb8445b22d70f2d49c05e678c</t>
  </si>
  <si>
    <t>9146adfca39842f03f86efa8b31e979ec7ccde79142b020b7e552856a500cc05aa851edd6901ae349f1c343c111c59ff</t>
  </si>
  <si>
    <t>355dfda8e9ae9f66da7e35cfc8ea08a0ef46be89d8c94988d06ba2f48d135417077b887a6a8cb753f2b1a1acc22aef3d</t>
  </si>
  <si>
    <t>fd9edc003f18d5eec779ef744e85ef3f212f6d7cfdf877b2ac44fb01aa0c82a67930c771ca53634b769d8a35ef9b97f1</t>
  </si>
  <si>
    <t>1adaa430c25b96f56fb2dd8bdf75d6ec9e915cdd9f9cf5fc079e71d1cc749e5ae64b668a66df824806c82bd602ea825e</t>
  </si>
  <si>
    <t>26709a4e005de73507dc32b117dfc1bfe30d5367ca49227483a96cbab41a8e40a77e526db8b3215b80ee82e401f472f2</t>
  </si>
  <si>
    <t>7335f0cb8f06e44005454f386d8cc0249211d557bf23749c88d3b2b507d7fa6fb7a60676df3bc12eb95f61317d1cb8c4</t>
  </si>
  <si>
    <t>30cf7883e7f40dbae3dae41d8993b944dfbe63dfc9c49e525073c90dcbd9e3415385f8954afac0b96a8f6a43a2d0c884</t>
  </si>
  <si>
    <t>f7d69e628457624a76632f3430686c60d2b532c9591523033f67988a45db26411eb30eb853f4dae070d8f10f26523bbb</t>
  </si>
  <si>
    <t>582cc5ad14ac45d8e8edb015f1ffc5513824192ad1bb9a80aacf05d120fdb33a8ba153dff2bb1e495d07489fdd8f1495</t>
  </si>
  <si>
    <t>UO83</t>
  </si>
  <si>
    <t>34b938a7de6666974d3dfeb248b807f1eb5bb24c22cc994130dc646661ea06e0901e0176938ccfe9d96217b2d0a8ffc9</t>
  </si>
  <si>
    <t>b4d1ff892e1add441b91d4f969dd267b585af08cc1c1a0180532fc39125b5c0bd069d8ffcd56d0eb43bc514228f21570</t>
  </si>
  <si>
    <t>8d7a93074eb1e321fa7f700ce6706c9cd5415ee7d748e867f2fab51984c96c706bc1d1295231464d2675708fa19c019a</t>
  </si>
  <si>
    <t>d3ec1093919373d100189056a2d6efd6c97f789e325eca18f4a46df7dd93e308a4cddb5b185a7710d57196cfe4728cee</t>
  </si>
  <si>
    <t>c9d2bb99bd89d4f41f52da28d15647f852806137394a2736d267272d729679bee6a57a5cc494c862fdf56f7b6d09e837</t>
  </si>
  <si>
    <t>0afc3816517433a917111eb9a6f008df8b593d8026887b605702babc3bdbfb87e42c8d7dabb3f574f19b461c90dd0e29</t>
  </si>
  <si>
    <t>0ba84d90531fd97f84a8ac127fb0eae520016d82d81d6acf408628e9f8201156c6c7056069076c4b5d46a538c728bd4c</t>
  </si>
  <si>
    <t>c31fd3e6303471efda9c7e9359bf782ba301f5c242c141aa7b944dbbda69b95506a37f47f3ec8191e3aac804b4ff0ba2</t>
  </si>
  <si>
    <t>3b83fc941733ff4389123fb7b7143f87fee4c36b9ee616054cc71ab7bbd7f9901b7ca37a6a92618f1e338d12540260b8</t>
  </si>
  <si>
    <t>845c40316c8ef767b9b7b6347abb7e80794f4ead92597085d32e6e57347851b9749f2c3a21af01e313303188b0757b8c</t>
  </si>
  <si>
    <t>1d03f2ec3012b5a41caf85aa03367d8d48b0724afd88df58cac717058ec23ff2ae961415661ca98546094fe4d13d916e</t>
  </si>
  <si>
    <t>1421c2add83b6e194fdba0a770225b1954e4f8cfa5d75a8b01dd8f9177e254a875b88342429155f6ecc33ec3e74c9ac6</t>
  </si>
  <si>
    <t>8b4d10ff721a826522ab71d606c40c164c29c512ed3b51e4e471a2284b1f822cf749f1d792d7e705293dcad12305a3f1</t>
  </si>
  <si>
    <t>166d9fc6d836b027bc054a1481795a743944d6984cb966cffaa98f3a87511be0dbd5718e9ee12e153eb10f4bb1755a2b</t>
  </si>
  <si>
    <t>878769e354f458f6c99bce1a32072a7c0db8711c0fed1a7f11e126df37fad75962949cfab58ee88a1f509934f1d1e491</t>
  </si>
  <si>
    <t>b5dd30f3a48bd7d165c4d873adb1f04999d8235e85cba3972ce28110a8e709bd9bef74a676b0f099b1ae56d3d546e946</t>
  </si>
  <si>
    <t>9926c63c6b74b9b211319d4b6f82922f7cf3805977ac0a58762f5dffa45aa73fac24682a4ded1bb9076f72b3826b9263</t>
  </si>
  <si>
    <t>2f316ae54dc65f998d230ffa4ea445d4dd49d627ab63801e4e2c6ef1e43300acf806bde147f699a6c98c00af54177522</t>
  </si>
  <si>
    <t>9b314dc9d6afde0ea282effa2fcf62a4f091aca23ac45a394bc0f7f89ff633d70986bcd171778ee13edaa2ead780913b</t>
  </si>
  <si>
    <t>8f9455bf1b31abe429f7f268d99fecab322380b080ccb0f973323a013a360503ff131fe750362de5cd0c9eb8c1cb8186</t>
  </si>
  <si>
    <t>cd4edc834589494225a48b3d1094ca8eb08ff8965e44dddc34e2b7f89eccf8ffe76be42726beb60f4878eba35de27fa7</t>
  </si>
  <si>
    <t>fa8c2749b3c5e4a8459884dae30354f5040feeee668b2fe970c28dff0bc59640275cab0c774a8b21cf71cb86c5129dc0</t>
  </si>
  <si>
    <t>b37afb9064fd8e19065f6086c246d0658513695f3dad882b05a2b461dd9e20892e68fde4b02a1e7fae9ad91a0e86fbd8</t>
  </si>
  <si>
    <t>88946cbf8209d616d733c467f3de78793beab3465097b69df09cd16826ae94014a7711fe253d58cd922c5c64c5bdee49</t>
  </si>
  <si>
    <t>bf8a40bf88581ab027ede4f818703c91a499ae0d04edf71e8c3f812d266fdf731566bf243b2f64753abbcf9964a1ed9d</t>
  </si>
  <si>
    <t>c21a135ca009399fe2e17222285fc199c684b136dac7e1867df3dce4c1d25e6996cf9e46f29da9526d50c55d0158e1b8</t>
  </si>
  <si>
    <t>ea6cc7357fd424b62b205fcfd9b88cf33bcabd53596834c165f2240105725b530dc6e79c493d4ce98f952c8a3d98e981</t>
  </si>
  <si>
    <t>EDWIN LOPEZ</t>
  </si>
  <si>
    <t>7dfdaa0aa96d7a73d20da6b80b26785a647b6a6aa09d609f9c8d4f4ef160c983e566a6c6f9043f6a91b48930658635c7</t>
  </si>
  <si>
    <t>97ce1f765a526907b78f8aa3a1df2994fa86199e2dcef11f46c563f6418bdb4c7a210b2299efbf88e8428041cb6cd2f9</t>
  </si>
  <si>
    <t>6a7d2c8c17134819d389cc7460e061d35a0d495e91ab7b4032949e107013055c158c5a6b9f979d7cbdeafaaa7ef8bcb4</t>
  </si>
  <si>
    <t>8753aee75ff9768bb3a35f63dc15c391885e3d2a39a93bb8c6009151fdbc78969817fc182221c6d475d56e635a1a54bd</t>
  </si>
  <si>
    <t>3c545ecdb5f05d382b33e0364c7459988037d7536aecf44fa142f15967256ed8b043f8ced1b3660be560d481afbd6e76</t>
  </si>
  <si>
    <t>af07d2f9bfa24a945443a9662d739a3a5af994ee7f05d4d353406526075039cc5de948c853f45cd9b3942506fc4367eb</t>
  </si>
  <si>
    <t>509e44fc911e8f4b7311f21369916fe107308ea1d3cd456f37748daba1ccb8bbe2297a33280de319cfa953c713c50e1f</t>
  </si>
  <si>
    <t>80d3ebf79e4b6a3f3dc0be16ed3257a2986f5c2f847c05065de57a017e7e29e798a4bc2f5984b730863ec851a175997f</t>
  </si>
  <si>
    <t>590e1c3ff3b75bf63bdfb4f6fe0982aa590bdbb0e1d35b8429d3ea97b345905bcfca0afd94231b8eb3138cfa21a768bb</t>
  </si>
  <si>
    <t>55b74588ff2e7708eafe6aeb3295d526ef173ea9a92c46f9d4f3b989c48eaa9d80a87623abfe72104bd25d31d77fa684</t>
  </si>
  <si>
    <t>3c9e09f9a19607f15efc3497a66dfe5c24eecccce968fcb0a561bd60de79683d2d085dbd4caf2514cbe4a07e5bfca773</t>
  </si>
  <si>
    <t>d6720d775dfb99bf14f1b53568956a502cedcbc660b70bec23071933fcca70f4b95446ad765ff89317ae01160a5f1798</t>
  </si>
  <si>
    <t>396c248f2db227faa450edf712ecd22c8daa08307f5098da728f1823304932afb3dc1ab68cb79688b2813c515c5d26c4</t>
  </si>
  <si>
    <t>8ca08a379d5331c8e2ee75f987cb535716122592d98c276934ad0771e8844df11bba51f1030828f11658bedc7c1c58aa</t>
  </si>
  <si>
    <t>e56b02c28486e96caa317dca72fdbce408315cf2b12bc307b247da959430c96702723d69e50a6b2bf1de2d48657838bc</t>
  </si>
  <si>
    <t>e4aaf70aed090d74afaf66673d6ce5e7704ace86dabbc906538376d6dfb17ec284ef6dce4b56738c0d5a847fc530cf1f</t>
  </si>
  <si>
    <t>C104</t>
  </si>
  <si>
    <t>79ccda23e52d5b0dbae414b667606f54f3a9f365db4a85301071c66e674b8935228fbbce192fb982b6879ff1b7528d91</t>
  </si>
  <si>
    <t>021C</t>
  </si>
  <si>
    <t>5240eb60afb5bc56ff44301dec75557a6d4238842b6edc706dbbf2749880a4fc4df97a6a72980a43420d232f39e86c2b</t>
  </si>
  <si>
    <t>dbfda46fae81df993416f6de34e36f7132d4c05644fedbe8e7efefd1884a06d2bda0aab7f90966af8e4c65c7ba4b4eb3</t>
  </si>
  <si>
    <t>NC15864</t>
  </si>
  <si>
    <t>1c4c645b1fd1bf8ccaa20a6df179459f33c682bfdde2330f55b6adef9859c2ecf3c0ee8dce55d1a71c9ec3e0c6cabe90</t>
  </si>
  <si>
    <t xml:space="preserve">MAGALY  RIOS </t>
  </si>
  <si>
    <t>193cf6dfc79f6cb75d46a54678d7f9b0ae2e28b6beec82727379091ff2ea94bc0167a6da4f1e2c50bf2815314f003a72</t>
  </si>
  <si>
    <t>8445aedac01e5f413cd3c8620381c04b434f516a1190e06e17ea68dc6dfc22281655ae83e7591ac036b1fb51f97e6813</t>
  </si>
  <si>
    <t>e1f46440ee50ec9aa304f6b2f1d0bc382144fa4e92f19072295fe2cadcd58e2aeffc46f8bc41908606c2723ce9715ba5</t>
  </si>
  <si>
    <t>c0bd36caa67b9e110a7703eeb77e0c454b89cb591ce47f0f0c82781fa9f13a2d6b1acf71dff654b7809b6c838b0600ef</t>
  </si>
  <si>
    <t>579512dfe5b75a34cd0c4d8d0e099d537252cc547fbc75c9d5b23bf14c62ac35ae49ca2e5803bf116ea13aded40e366a</t>
  </si>
  <si>
    <t>5f392fefb959a3c92b9717b80933f87d63121599a9fb524be23f67d347aff3f16ed31697b902179e05fc3ee9bbcca35e</t>
  </si>
  <si>
    <t>GRANERO MIXTO VILLA CAMPESTRE LA ESTRELLA</t>
  </si>
  <si>
    <t>bb82f85ce7db5e0c8c8a671a341d711bd159b87acb261922e9fdf0dc1658b21507724dc013a82714b8450ad434f70d2e</t>
  </si>
  <si>
    <t>b4cd8ec8783b161b4f5705f3b03dca010ebd15a0474bf88d6ace6083904c5a800728514ac61652b6fa0fe6b7fcb96562</t>
  </si>
  <si>
    <t>b18c69c4672b8b9e7af2bc753b38d8d3987409791c42c1805b1964a128a9c8682cfd16b6cd6f907ea4284126fb74dfa2</t>
  </si>
  <si>
    <t>22351487d7b24e1d3bc6ba0d1794d5451a4c48a49a8a87da5a681f11f2eb9178bc0172d4eb44bd190622d0b8f2af2e0b</t>
  </si>
  <si>
    <t>e997e4f85936d1e69c2f3d8a5a7b3be4540869b90b069614d54148550b90ed3e5625392be4ce85820e4d96173090630a</t>
  </si>
  <si>
    <t>e679ca85f18068330545d357bcf0362b13b6c7ee7831331844b19171d3349babb4d6c5b7a2546971d88e3046b3aad7fe</t>
  </si>
  <si>
    <t>5787afe30988f0ed06b7d189ee4f486178e17abbd5e0ea9d8e676a57f4e5c23a142ab2dd1d781588d764a6f4c6fc0043</t>
  </si>
  <si>
    <t>23a1e03bd2f1109bacdc0dabbff48367ace89dbfe5a0b6624c06a892ff84432d78c92e74da409d98586dbfd9ecdd8a85</t>
  </si>
  <si>
    <t xml:space="preserve">HENRY SANCHEZ </t>
  </si>
  <si>
    <t>1e61d354504d2c73e23590efaecbbac5f269c10606fd2b0336790d729bcee40d183b72221b962ea4d224d8fc08f28e4e</t>
  </si>
  <si>
    <t>8a0bffd5214c5ea453d662d069df54a7cb898aa9273070a36cbeb6be554dc5a0c817a82f21e946ea6f00cd1fb6f0c301</t>
  </si>
  <si>
    <t>6fd83231aa71c6191b88d71aa201091e678038453e8e592b3e0f58c08fe6077873ba042d227cd2b30befe8eb09cdf34f</t>
  </si>
  <si>
    <t>6dad990e5d467e2824605455e391c8e66c112933efd58cf27fc40481fb81aa9a9b954ac0742adb56e83e722de586048c</t>
  </si>
  <si>
    <t>3ce6e212b23947facc69131f3c64df8d6fb8013f50ae7e5554634cc913dd8798a4ea4ab731d2e570bd96b237d162d8c1</t>
  </si>
  <si>
    <t>99ea3fa65a5b55cdec1d7be4a9262ff38e5f45ea66c95576d5e2575a081db32d6afc5194e12956f1e46b4d41312ee9ea</t>
  </si>
  <si>
    <t>9dacffbf6440bb9092cb449472cf7b19ccf528c5d71b70e2700618cc2a08a9c560de5304d956f21c1fbcf379f6be0527</t>
  </si>
  <si>
    <t>ac0719f44f014bc45366dee4edfa2e65cd5bfb1d6bcb8bb79b27ca1ad4aef088bf04427dd035e198dc5f96248fbfea9d</t>
  </si>
  <si>
    <t>43aacdb76c85f05a2abf3444e600f9b7991b083ab631ef84aaf0acc6e15a5dda86d638b407419cce6237e15d19dee020</t>
  </si>
  <si>
    <t>c4d8e4466161b2975739533ae1dec1825f57702cd32e450afbcaad1a32f1b334b926a8269560685ab0016745467b6447</t>
  </si>
  <si>
    <t>1dfcf4c380ce39b9d57eb0e5dcb06d248dcd00c94fb8a2ad933d86456196d3df6034d2cfba2b1b487f90040126a61249</t>
  </si>
  <si>
    <t>4236207dabc6535c88999d4d608763a920363c772efe826dcba221609bed3c6192c75bec134556291a4466d99f92ca87</t>
  </si>
  <si>
    <t>c331d8cd93fb7ff0b8ab32f96b70e842177809e6a489efe850d896ac2a7f85a9aa368bf665e51183701597ed42e1f9ca</t>
  </si>
  <si>
    <t>ad375fd834cd4367707a0efdc5c9ee40afb4c3aac3a76a9e58ed8fbeae28d972af36e5d59d768c5b0c24bfeab3a8c51a</t>
  </si>
  <si>
    <t>e8ff706561b7571459d0c4dcc81aea8652bf25137504444ce9baccc8baabc2ab164d76a9aaf0bde7f5fa6ef0739d5f31</t>
  </si>
  <si>
    <t>dd216175426cf32a6a4485765660bde3ab08518b5a9e179c3305ef45271708e2158a8b232940f987e05ed1c914b31681</t>
  </si>
  <si>
    <t>b9d860e2cee226bae778b57d0e5aa20f4758f0661a547e1d55345b8aa7eb38e4b61a7cbfa78ee3ae9038041daa26848e</t>
  </si>
  <si>
    <t>776dfd2542889d02385300dfde3018c8a0a9228f01a2cb048dc91f513148e8f066f2ba82326afa042a5defff19b5eb9a</t>
  </si>
  <si>
    <t>FERRETERIA LA REBAJA SAS</t>
  </si>
  <si>
    <t>3e265bddeaa94f3a33687fd83f66ef2db9a658c8ebb4a147ea800ef7f89d96680576b87ce4d387bdf13f5c1d824ef063</t>
  </si>
  <si>
    <t>8841f6be8b4f46bb609600fde056002952d3f44b3aa86959cfa6bcceafc40123557fcb6f3fe628d8f2347607c353201a</t>
  </si>
  <si>
    <t>09eb7fff80b451638b5bf293da8898871a80be2a64936984835fb916b7ea00f39f07b4c3b10c7b06cb100c95158dbc49</t>
  </si>
  <si>
    <t>e95fae8ca9b7dc8d1560ac6390cc410f19a21cdf9cd2ba65e639712158f8dfcdacd9680a731c8857aea9000ede451a4f</t>
  </si>
  <si>
    <t>710e798e01aee4c88350bf35eb6ec09ab1297a675c10f8db9483e8d31d53f82ab11c82d304ad77b180e43c6a26a64042</t>
  </si>
  <si>
    <t>83276d68ef3f3a1fbaa65a21466434b3ad2cd26b03af2aa8dabe510a39b0b9a18582a130ae765f35d0dae15c67082f48</t>
  </si>
  <si>
    <t>11e9404e721e93e38cdfed68265a8d276d38e180c0a7f7d4132bc704781781352af90dfb3272398511f360e9b2d0badf</t>
  </si>
  <si>
    <t>3ef5e8c63e2238b9d96b46cb6c752857ea07b7aec2b8ab9f70bbc1dbe0c1fbfaefb16e4b20e11a772a95faf0d39c45c0</t>
  </si>
  <si>
    <t>c63fa63660ad1bbf00563b83dd507a7f1bf87c57a1d94ba0edfbf6c5705667afe122f298d68d3ff50830df70e61ef189</t>
  </si>
  <si>
    <t>26b898c297159ae78d49edfbd890e1421679093fb276db2d3626053f0ba2777063ce58a324ba75abff943fd641b141c0</t>
  </si>
  <si>
    <t>9a5f547e1f5814c583917003fab5bdcdb8ff58ecd2064f3673d6124fb443b20033326d6d412448240a711ca535d99595</t>
  </si>
  <si>
    <t>b67250d4a841c4ff10b0b8b2592ea341032ebb9841a54615f5a74299db5f9b6f19bf6555c7a70d6e43fa42130125902f</t>
  </si>
  <si>
    <t>9f4ae1370ba3c9812cb68a71906e2c508fc6f123d61bd661eb74cb574095d70ae9aee1babc63dd40317d410886eae739</t>
  </si>
  <si>
    <t>12a70b23a2142be0d264b123cf2844af84ab44c64b35df65b73bd3a14948d83b2f2cc9a3a45a40531eaa800ca3f90f3a</t>
  </si>
  <si>
    <t>af3d8eb40e9569fa9fffe30e2d527ffd3005f49d0515bcd05c4af575e886c45ae4518a163336b110e188d3ce6c9eff3d</t>
  </si>
  <si>
    <t>180db1cbf36313f4eced9bd2453069b70faa41bd5646cd63d70123c27083f3e21fbd5df302b3d2a1d032635461740af9</t>
  </si>
  <si>
    <t>75ef7f51f04f2bc707209007dd46fc217f7cf923c2a2becc0eb84ac75b6afd269e7d36a68fc31836ce50f1828fb30fda</t>
  </si>
  <si>
    <t>b878fc04495f0b487d16411b2866fec41f0a2894e565082a2c35c35fb9528a9dac91734410ba1b9a6758f30538687b9c</t>
  </si>
  <si>
    <t>1363cf54b02f353c4ad55c3f0fb99cb94993ca7e12c7a808d931653897046948de57920712a8aadcb363652da0d42f94</t>
  </si>
  <si>
    <t>f928c8f4b99f467ff6bb378197212a97c3c4ef9d066e08af0ae38f541ced69f40d343add17e407e2a41b5cde960bad21</t>
  </si>
  <si>
    <t>f44c00338e796479422526148c330ceda09119b1959f5debd9a1ab5829a196bcefcd604c2774dfb6e30f08e7e7c853fb</t>
  </si>
  <si>
    <t>1ce04347b638b35bf011643e777598429c58cc07b7e368995834244ddc56af0d8af2b4e30981f996831b091100f86059</t>
  </si>
  <si>
    <t>73daccb01164c114382655f3e2ad6ae1d77610559e3f73dc3e7d8c98e65e44672cee1e5ed21738f9982d4a808333287b</t>
  </si>
  <si>
    <t>384571297e75d83baa4a4fefe5fc3a384caea61697f5cc9e1810c666b341703fb916b88698f6e019708e88d1d7f2c548</t>
  </si>
  <si>
    <t>463b89399aeac65431cf65a6f86af41aa0d1bcfd32f1b71f57121e9ba4d87c21aaa78300ef71b5d4d3b94b639469f474</t>
  </si>
  <si>
    <t>6d7c99c48ac71f4c51e2dc9a49cee09c5833dc524d3c970869d48784b26088bce4a3a4b77bd7ca67da474e515cdba21b</t>
  </si>
  <si>
    <t>9e20ce9b255ca4d5fc63a9648a7712ada89fa6c811ce0df1977850857a4a960e979b9fc2595ab2769dbab2e743f523c3</t>
  </si>
  <si>
    <t>90c7dc5116563d4a8b3d736dca02696066862a9b7c39290bdd64ab19d266c9bc1af5f39a9d9c32f3dcb380ac01cc0f37</t>
  </si>
  <si>
    <t>660384a86f84dd3ee3c2baef814733478c9cf0086756fa8ed7653907a4b41ed4c05558b5a0bc75edd63fd0ba59a5825f</t>
  </si>
  <si>
    <t>c38dee7e5f4537fe7b9f0ad45871a584ce94844a92ac5ff8e02e4de7384d91e8b84f88c3413ffa3ce8c484ebb8e2ddf7</t>
  </si>
  <si>
    <t>c599471386cf5b5903809d6102f00721a84450b07f7c291516020fa525c9ad9d3836e2bec0da4d7280efcabedfe5e1c8</t>
  </si>
  <si>
    <t>1b406f509cc9f8b18d0a4c3c396df077db6890e41adf80cc3309964ef65e5bcb961967f0b12466e2263b93df737d5a40</t>
  </si>
  <si>
    <t>a54c4b6f337cd3091c24288283ddc48edf17d1e75e88fa6c452eeabc5155c8dad8ccaed3f2eda74c91d12e1dd79afe62</t>
  </si>
  <si>
    <t>6fc60311cfbef3350d89916c10ca7ae9a21029db2cb000b4c5a1b6b1d16fe2cb5f0fb2e31c09aacd6ab0713824771f0d</t>
  </si>
  <si>
    <t>58448d4b6edcad7e14a9229c3fd6a1452c7f91c22b6054cd56d04a12ad07b944a4648ea8270198fc24ecef305a5a53d3</t>
  </si>
  <si>
    <t>81c5882264d4c19de620452decf342d397cfe804f415e8aba17c4c57fea12588c8345a10dac5966d1112d1ba3d32b23b</t>
  </si>
  <si>
    <t>37125d717a75005d12195f6f1654d58ac013a24f4d1278ef2493caad78853056f4c8b0ac0178f67782535eff921d147b</t>
  </si>
  <si>
    <t>3e0ff3587778d7eb845e97257aa90384518832c47cadf8e09cbf676e54dfc03b18ab2d7fe8d151250a36b792552b7ea1</t>
  </si>
  <si>
    <t>d9b4f0ee5cc1bb45b577af05d0c0e4c0e62895f5856d2b858790d0b928734fc2b733106138baa214192656c15f51edb8</t>
  </si>
  <si>
    <t>be235d23500428005653f566bec235f9ae78837081459f4fd20717141693b1c1e8832a4028b459314020f3de10117f5d</t>
  </si>
  <si>
    <t>7d8d3896bd86d0dbd36305d194b4c2d5bb4d260c20c0c8ad37b03b61f88b633fb144d9c7abfb6bc6292d7511ccf7be7e</t>
  </si>
  <si>
    <t>35f35ada79ab38de7bc9185f6953927a0c953ada1b3213b58eebd7e9d1cec5a958320f2ecf31bb4fb7ef1931c2ca3a00</t>
  </si>
  <si>
    <t>503f6971f82c20f87ff4803ceb478bc9bb20c9c10017a8abeeca20a81ab54c609b29010877a4ec65d0ab770708ed163c</t>
  </si>
  <si>
    <t>7770794fcb18a986f11cc22e04532783ee8f71304810042886ac4e4c5775ac3ad0ae9e45560ee285e56007024861a595</t>
  </si>
  <si>
    <t>522991e5826ef4ac0b5dec3b7f3dab85459c6cd259ea6825db89aaf6d0d4afa25dbccc95c6a8c03d77158ef5da262d6b</t>
  </si>
  <si>
    <t>55d7545e571ff745fc1c0bb4ea920713d53d258e505c914b503d7a4be2d5a398e66d0381fbf4a6c6635d508506df0a13</t>
  </si>
  <si>
    <t>ac203d6dde0bf170b923871e2ae5ce4ebaa591048b3ed03bd0e0d4de0876302d36ee005320a906f7efea98d63a373037</t>
  </si>
  <si>
    <t>73f0341d6f4b42e3606ddf77480daf2c5dd6444d89368cefd2dfa799229b4f2b9d303f49948de20b477cdfa1f8073605</t>
  </si>
  <si>
    <t>979f1eee297c47ceceda98ba7c33a4ce418e4c6aa5fa8925449971de177a01bfdcd362a5e1f2726d79a160fe067414eb</t>
  </si>
  <si>
    <t>b1ea344f518aa4419cc563fde4f39be5a1aac15ec79ce0cf8d35dba56ec512e94c7ede5d7ec172f071bcc361a6a05a2f</t>
  </si>
  <si>
    <t>77c2bb65f68b891748a9274ad17849392be350821f44bf1726b37f6ead83b30e0fa7467e6d0ecaa6367b7a9f6e3d2ffd</t>
  </si>
  <si>
    <t>fa694d3928448a4223c98173aab1e7fc4e9db86d327304d8d59a54e5a18f4ddbf700dfaa98a05d8ee288a43cf3ffe7a6</t>
  </si>
  <si>
    <t>6312bdec391092aaeb701827750b17d01b22c323f13f42fd9a28d8109520a5e83dbfc0c4b25a5e5f50275420224baf50</t>
  </si>
  <si>
    <t>2cb695fc23a8672b1f990d7c7c31c8e47969e343bb85543ec0f9bb0e0d21bab029db7c4934a6f22ed1e6d7951f5919ee</t>
  </si>
  <si>
    <t>a397fd75665d015e3138da1683e8fe0980a985b4a8b2da266df9860804c30ce86345f64e152ce4bf3d5097e4086251db</t>
  </si>
  <si>
    <t>c3d3ac4b4cbfed5b3c2f288aba9dc25a4fd2766922a8ae4fc35f81b4cfc9d999e7ac800a973563ddec488288b6479162</t>
  </si>
  <si>
    <t>391ec1853977286d47bf5eb44d6cc4655eadcd973b2600c2c6642698133edd7335bea1fa9e5e9d60d92886eb453d8d1e</t>
  </si>
  <si>
    <t>f2aa11f7f81353bed302111d75163b824d13b9bee5f74c14fbe7cdb6291bfa3e2be35dc30fd76b5468c8ffe42d627d6b</t>
  </si>
  <si>
    <t>fa6f1d4e10648ff9dfb1a4bd758f823a211a4bca43e19ca8c4a0f3498a3036cb91f97affcb590ea3ac2c02fb5fc72940</t>
  </si>
  <si>
    <t>c76e8c1186cb32317449fde2f68990fab28cddb470a99c2f78325795b58ca12bb180d801d311c27ca053388dd11067e5</t>
  </si>
  <si>
    <t>3f0f6233d64a1bc249fb7660fe4d3de781fcbad57b11c79643264c498609752e77ea61e85c02e1d4028592299e4e5d8d</t>
  </si>
  <si>
    <t>50fee3479b8c2ea5e8f6e0274ea173fd097b49a95a843d6f0bdddce2c2337291d5d3df81bd439e3b1e7688e8aa056d60</t>
  </si>
  <si>
    <t>648be91670be34a96ff64a418c1bcb9a76a383ef4d67609c21f66080f168e3d58625346c055335e02263ad20ba707edc</t>
  </si>
  <si>
    <t>26cc5c3c0151c0d848ebe1a25cd9c2d4f431faf1fbcbdbd49e8222e0a2a176a3c99c4bdb73bb2b234d64b01366c14706</t>
  </si>
  <si>
    <t>946ffc34806d9e0a5382ff674dce63bd40d74dba09eb492f45c8995c44b5ad0beada66930f1f9a5354233677cc232ef8</t>
  </si>
  <si>
    <t>7de93da1b8e2fc7b87fe917215772a21aa0893565a4b74339eb1efd7fdd6d71e8690b93b22f952ec2c7360eee5669715</t>
  </si>
  <si>
    <t>7918d3afcdbef997861aaea5956801203a2efc658ee0633c2bc38babc5dcded9f3d8d2a84c0442c1f4b268e8c5bccdff</t>
  </si>
  <si>
    <t>861f9cad0c5dec972b2f0ef8d817c64e7dc3e814c710c8775dda1888e30ad5bad9cde4b455eade2a73abb6ede4090ed3</t>
  </si>
  <si>
    <t>87d7646ea0257420357ee4c9aed68172e21d4bd2c460d82e570d007c00a26baf3df28db70a81e826657349da654a543b</t>
  </si>
  <si>
    <t>847053a30abf2ba5323fc69a30c39d2162c4ec37c47bd26bf6c6df8b91ab291842dfdeddd9ab77de477d1aa2182a71f5</t>
  </si>
  <si>
    <t>3e8214eab9265632eb46ee0382fa0a030d75c4501af36c96cb43f7cb37f06a522e40f9e0d70837b3c4d8c07cf430eb3f</t>
  </si>
  <si>
    <t>4511e2f353123af8437896af891dbcf7e39634281a5b1cf117b7dda3a1c365bc81aa2ad99e17a8ffd58fafebf5eeeac6</t>
  </si>
  <si>
    <t>CARMOTOR LTDA</t>
  </si>
  <si>
    <t>17343ea7dbfc54bd6fe3d367543d99b300f1279d55a6cf29e70951979d38ee09c666ee047a407d08da57fb46a00a78f9</t>
  </si>
  <si>
    <t>e2d6a3ec5b1cad3b95aba965a8ebd381328b42c16ab4d66eb34073fb21264e875a0fa525ba8a0276784f88e53ff58b53</t>
  </si>
  <si>
    <t>49dd1ce271f2a0d34f1511cbf4b664e1708db39957217b0c99b0b4c13f6619b3ba3e8217b0ef50769fa45de7ceb8e4c8</t>
  </si>
  <si>
    <t>bfdd91192cdc91dd035711d0ba2e25e3bb54d060bc04413e8283cf58122afcbfb3a105402b261ecff1118890f614c8f4</t>
  </si>
  <si>
    <t>6ac56342d39df412e5fdc7dcf24f694f64dc9aff137e1b581c7318ef74424b8825cf874834ac57c77915f91b30bf5503</t>
  </si>
  <si>
    <t>93000006775dc4cf03581917afc19a3cccb5d23a8488af3a18e1fcf61d5cf6a3a7f16e4c81d4d427e12d46718c2a54db</t>
  </si>
  <si>
    <t>78f1124092c72d21326b148f8b8f0ea6d25d743e5b6e393b87a9f1dbd149dde063881b13ff9f52c02ee8f363c8844997</t>
  </si>
  <si>
    <t>3d48fc0dfee19bb4c183f2c42413743d96fab40eb016195616678e5c8876f47b93aebd7e15f80b622484eb3a5576daee</t>
  </si>
  <si>
    <t>C12A</t>
  </si>
  <si>
    <t>0c08c4969e8389e82717691b931f9bb7594f6afe306a04ba8f0ca22cc342684951b294d3342f22d990881ac9afc86ce3</t>
  </si>
  <si>
    <t>2c0658ed3809110d477413e4a5edebb8676496b4d7ab8bf3e80eb91f0758c214ef3ba718e05d92a221b385b4a6294570</t>
  </si>
  <si>
    <t>1b8467532ac663b0a76638f8d6e4b0e2db10fdec397d39acb5d9f87bf570b4569c75e44fac7108e5928d70c74afcec5b</t>
  </si>
  <si>
    <t>ea2206d8c018301f1f572b5cee56620767290da9309245144d51e0cbefaaa434bfd9de4144cd2f8ae5688cbd02e83adc</t>
  </si>
  <si>
    <t>FLYM</t>
  </si>
  <si>
    <t>8e7b88d1b18d1b785a0e01d2f43e56baa2cbe1cce11954b7e616c9b48622d4a3966b0c1302fc58b744fab2059f9c13ea</t>
  </si>
  <si>
    <t>677bbe5cb663401783d99098af93006df78a9792e05d5758babe9ab09dbc97ac7eb2e14e626ffe14c5c2bfc19bf893e6</t>
  </si>
  <si>
    <t>874c92bc6eb08bcf4cc433efdfb79486a118e16725edf270c5d235d5026c1ccd80cc223c59997ae88a70f4205cbef1a0</t>
  </si>
  <si>
    <t>101575855db73e65beee56c66df327ad59c7e70b5b4a1fc11d6167dcba2c4aa62c53c1eaf489c7617bf71b03703889e7</t>
  </si>
  <si>
    <t>dfb42eabe53ed14724f76a83d3986a9dc5173dea670f235e741fbd5d70b3de0e6e691e15c476600537050b4431590b2c</t>
  </si>
  <si>
    <t>ca995038e5f6296b4d030c5931e066339d1b1c06d89268053a05c453c80e0cef6dda3ba00a4bdebc8b4fedbb45cb4ee6</t>
  </si>
  <si>
    <t>d94880a6e317d7dd639141ee789e1678480563a0c92d48f22c2773fbf8b9913e30daf9c45e62e8cb5a7b0a1975e1b150</t>
  </si>
  <si>
    <t>87109f952f9d03450288322b203ffb0032fc6ed56302bb8f29ba2112ea2a77aa9c858060c3885ee97f69d11539f55ea4</t>
  </si>
  <si>
    <t>M301</t>
  </si>
  <si>
    <t>INMACULADA GUADALUPE Y AMIGOS S A S</t>
  </si>
  <si>
    <t>7184fd6a41aa305a019fbce7066c45ee7a0a394ac7abaa2140fe0be14e4d5326e205b15a0f2cb78a8e96d00d8d86374b</t>
  </si>
  <si>
    <t>OLJV</t>
  </si>
  <si>
    <t>9fdd205e661181dd5ca4c1fe3b23157b7f404dbcbafcfda0a703ff0cd64ceeb776098d65e1598f1737a70d6cf9c02a67</t>
  </si>
  <si>
    <t>49cb8b25751fecde3fab8e2cc2e71bce4f14f707f233b6555af6186629bf521250a7be129c584790addab78f9c559e4a</t>
  </si>
  <si>
    <t>11b252fa8443feb35f7fddedbeda45bbe87b1d2c9b0fc2bd9983c354e03048382c6ffcd7b6d2f666fca2a7795997f7a1</t>
  </si>
  <si>
    <t>0bdfa302041e7b6b286c73a77286cac72bbbedfc2755bb5542640fd04e82f89340e5994d8ff04397e22aa4a9ad69f31b</t>
  </si>
  <si>
    <t>28505db8c2bb7aae376bd6a3c127217d99db4f1df8f38cf69487501d64a3e77992fce12ad06de5eca9e619859ceeaa9b</t>
  </si>
  <si>
    <t>7b6f20704a71bd124a28437926d890b9e8783ecf2780d7d65afc7e9b3d93c73b68c95847067d9ec02129736972ebdc91</t>
  </si>
  <si>
    <t>4f6552b0bb761482f19c73f01914e07f2dbf3c0f44f32e7622a39ed0c56b9d0e91d29b0a47fb0fee1b209341b233903f</t>
  </si>
  <si>
    <t>c313f8b1f7d92d4f1110cf91e61822c7313c0fa1e89b9a9c5ab6d1fa0485b7e1ccd19e87a0a93eba8a5d7bc77bbf22da</t>
  </si>
  <si>
    <t>254a61fcb55b36693e3dd0ae4cc34fcbb9bbe022de6a056c742feeea0c0ba886fcbb2f5337e6b1588520155e148a2e22</t>
  </si>
  <si>
    <t>a12066e2062238d7149d953302019f57bec7c2144df78ac8c97de37a900303f047ff23ade2dc46e78ccca99c5a481096</t>
  </si>
  <si>
    <t>d7cd481c2fb42f7fdcf19df9dc555b2b95a93c86cf68ba8ef608017d921a6815a67d8183edde101fb5b100e9f3497fcb</t>
  </si>
  <si>
    <t>AMT</t>
  </si>
  <si>
    <t>AMTUR S.A.S</t>
  </si>
  <si>
    <t>86ceab98700b48f9ce72196cde7f3948fb38027623a6f53ae135a73d70a35c45457e011411f8676276ece23cf4dfedba</t>
  </si>
  <si>
    <t>e88780b7262c386e065a3568645954f52f304c23d747f664327e7756dc95e69434757cd0b1837e25deb25d74a01dc6b0</t>
  </si>
  <si>
    <t>FE14</t>
  </si>
  <si>
    <t>9d70e5c228fb9f6217a20333a896d5a62db0c30a1f1041ab09494c79042409899d581d1f4841ef223f95eef609ad5732</t>
  </si>
  <si>
    <t>58c4ce041d5c2293ad71d37891163712c38c7800c492aa2d623a184e7671c4e87643537374ff0b5341569f4dde85af77</t>
  </si>
  <si>
    <t>4f2b57aa44e576e3818835a621314e68a71d8e3526940706e3be9617bed64034b84cead539adae32d6c08197aa884d9c</t>
  </si>
  <si>
    <t>FU</t>
  </si>
  <si>
    <t>Tacorice UNICENTRO- Estephany Marin C.</t>
  </si>
  <si>
    <t>35ad862819e4527574fff7383b439b24818e2c23b8ea5138731bece5d13eb41b2333a821da3c087c7fa2112a42876938</t>
  </si>
  <si>
    <t>00bc960a0d1e13d86f8917cda123dac76e4f8296c5deaaa277d30f581cd3784390ecebf71d284ee72cf2cef395088224</t>
  </si>
  <si>
    <t>976ff4b9b3bcae239b021bdc84886a1a65913ef30b54f46f1c79457bcaa520355e346b8c5d9a777dfc20f2a08c75f1f5</t>
  </si>
  <si>
    <t>14a37c1b7258c0d6bdb21824663f02add4e3890f9743e3187375131f8bdbf403617d27f67f05aa1537f8d08d1beeb0a2</t>
  </si>
  <si>
    <t>0669bd5ec5dc8547c3b1db4be797e078f75428cc03d17f0bd28523b5bf6b16fc54651a4be03ca9d26b0ec3cfd8409026</t>
  </si>
  <si>
    <t>0e2a9d60539800950013845cbc842e3b6e822a8ffb19be9a3c91822bfb5aa157125a9febe0e9abfd85425a3c2894b2f5</t>
  </si>
  <si>
    <t>84f2ccfdf83a57347645e2e3fb37a4acea24027b7a89e4a708909961692c14eabaa37b546573176e6cf938a0e7255f0c</t>
  </si>
  <si>
    <t>f744f7e839471016fa15d90e105f4dd9866f26195af6ec84942009cc69b17454c1ffa1d1582cb33e3d938d98029589c2</t>
  </si>
  <si>
    <t>4be2c7a17a84ab9ca3303f90507937be1251e495d8a06fb2d8de5507c52142282362bbe55e4cc5992a4281e2f33d1b89</t>
  </si>
  <si>
    <t>f7b615f5d8b041b53f689f6eee2450bc483e54f77bc9254b423a4966f5d6e5142a99cd2fd8bd36d39813c22d1ed98669</t>
  </si>
  <si>
    <t>9bab82bb79ea82b8ee19a4d5b9c10d5944362c5ad3a30c89578422702585daf7ed3193f472ccac3a683d6e33f780fb81</t>
  </si>
  <si>
    <t>870a2158211d7048e4d3425f1f6daf5194338fc67f208294576219b8318f781981c9e1e90a4325301241a6b27d94682e</t>
  </si>
  <si>
    <t>68636e32033acae9ad6988b0cc04963ff3686c2da4808a9e03d7fad1eb218e92ec4b1559891486cc66b3fc201680a62d</t>
  </si>
  <si>
    <t>c266b8e43a7e78a0acfe5a1b114b67f6762ff1d3099bfccc11a644278f26b728f54b5d9df72be835209b22896570eb46</t>
  </si>
  <si>
    <t>62d228377ffe7aacbd1e5b265dec2fcebe7c0c304c244bb4669a9c46b73db13121503bffc7217e3a2bed60c9fb730509</t>
  </si>
  <si>
    <t>e96482d8f778292c9f4ff090e17876009e1055db483194355cea3a75f6cffa9b8785b88c6086eb5c058e890dd301a194</t>
  </si>
  <si>
    <t>68b3faa1c2f24b83a1781f095f77665842fa6968d14123b2f7df529405c2217b9479be068f29de9546f81dd37da3c20b</t>
  </si>
  <si>
    <t>e523b1ef16caa6ff9fa07af711e84d3622ec6b0edf85669b3fe26ada917e569f483d3d1e5f85004f7ee49ccba056c5ff</t>
  </si>
  <si>
    <t>18270cc511bd0dc701618e0a18ed1ad0e75afaf992023896453b7f798e617caea8ac2427bc92328129c53ca48f3d491f</t>
  </si>
  <si>
    <t>6dacd2449d294cc06d1f8a79b75d753fa1d84c335e20b756fff050926c1ef36b62d39cb43fcacc1e474165a02f84486a</t>
  </si>
  <si>
    <t>b8dae746fecd33e8129de44f3b03e01005a6be98db1ea641c0ab090189f646223d0b94a4c7c64add46cff16572a07820</t>
  </si>
  <si>
    <t>d50146695dc6324de6d8e8aa3e8c08f94c5b3ee891356a8c57ed360f0e960b1d95545b7823f8a5e402c99d5d812b8799</t>
  </si>
  <si>
    <t>e4a8675a61b37b6e0009ee3241483772fa4124142f688f9a125177d0bcff153fd094bed5ad258a37bf656030a0333a3d</t>
  </si>
  <si>
    <t>d9450ea97437855bf6ee248bec262243a2633e377a937e171c0b667c41142060b639705ec8f9d18f615a805eae4de7de</t>
  </si>
  <si>
    <t>1e34f77b819dcddf1d841a853687cea656d5407169efc31b0ddcbcd7c83f415f216dec158a77d224059b90bf91bdaf16</t>
  </si>
  <si>
    <t>26fd8ee0195bc001785df6afe24c443d00d26a90c52c0b2ab21f62adb27cf6ab905f6b32667f2daca175cf4b0beba836</t>
  </si>
  <si>
    <t>57e279271971b013f575a1e64563bff447860ec155b7d36c608108173e2d78ace39c4ca8cae679fcb61e1d6478259df1</t>
  </si>
  <si>
    <t>015b307139b44af48c01cab3bbf6c0d126753c0b1b7ee5671408f8968dc308fa62a144b0c35ad4964d50a4da0fe07f74</t>
  </si>
  <si>
    <t>ff24b88b48196620b30733aeb77c8d43992854179be3db4edba4142cb520a83249f63618cc27c44d73a26bd0a032aa2f</t>
  </si>
  <si>
    <t>c67fed45ed023b2083951217f994713198a0c60c39303ec2060dc511061cd5520a3039b846cff753231ed93d40543d52</t>
  </si>
  <si>
    <t>bc2d761dcfbaa00da803bc77df405b665087a40cc8c37e9b6378fc2b309bf09f3ef5c0981052fadd1b05a5032fc16638</t>
  </si>
  <si>
    <t>44412b66164cb1877393a1c26ce75cb5e907808dee1c11cb760d180ad5bacd842d7f012797e7aa972c3d6c2cb31a5aa9</t>
  </si>
  <si>
    <t>ARFE</t>
  </si>
  <si>
    <t>ASESORIAS EN RIESGOS EMPRESARIALES Y SEGURIDAD SAS</t>
  </si>
  <si>
    <t>89e2187901a8c736a21233fa38387a50233f88e359d0926ba41b40d5da43a8e71894baec36f77107e661fa8c84c3d98c</t>
  </si>
  <si>
    <t>a816834d5abb68a94b5e8a4eeec5b6d154c6f88dfdf531a4742ffe907c24a8fa79281dd5438fceea44eef14b0c774dba</t>
  </si>
  <si>
    <t>09b025767a1941cd08c5a489eaa99e728fdc0532df678c2bed1ee65c362df5ed81852076f5a71d63fb332f0dd54541b9</t>
  </si>
  <si>
    <t>f1bdb0d18042f76dfd2333d9e6f793c257d57334624386811621137b1eb0c483220481a2487b68d3efb4dc631d1e25ba</t>
  </si>
  <si>
    <t>422b9a8c8d4f468e7d301661b3a0713a187b7b4d56a6a7f00aa7cc0e7d4c70384d12468fac555dc92179889109d95427</t>
  </si>
  <si>
    <t>66ebce2c98ac51fff3a72012d92dc11a7be8d2e967e38caa049e9c226213049e9ed8434f112253d46ef36ac688d0b937</t>
  </si>
  <si>
    <t>5413a688ac9493b47e69eb596987c9e79a7c23c02f666a1a86ea11cfa94d1c1e4dffe99978c65ec0b0a333547b765c9b</t>
  </si>
  <si>
    <t>69dc942c2b2a837956b399bc6f44a003de170e5cfe08c1125646ecd2fa5ec52900d8358b7285ed8db853ee7451e8f62e</t>
  </si>
  <si>
    <t>ab278a172c9025d7c270a374a4b7ee3611ba1d2ad242cef3541f858cd4d863704ad27824e6f2ce304fbf3df2ad524852</t>
  </si>
  <si>
    <t>6bb67942c88e06cbd3bda77f7fe03a042fb05b39212153dc16277751880ca411da88b1171bb9b130ca6462a64a45edb3</t>
  </si>
  <si>
    <t>d2756bf826a7de2cb3d2a2e5d973fc85bc366e40a3ca0ca0cb586156456a98645bd45d159aaae6fa09def7b92bc2cbb7</t>
  </si>
  <si>
    <t>aa29fdca7f8626060147fd4092c61632e10f36039fa1fabac323768d46777db6f719d99d9fb89232848c2ad978e97222</t>
  </si>
  <si>
    <t>5f92e6093bb4a60f2a05e65760292ae4b92cbf566d285e269682505dfd217f73979eb2580a4da0471a7e1a572811ff5e</t>
  </si>
  <si>
    <t>NCAM</t>
  </si>
  <si>
    <t>e6bea38bdb40993b5e909429ce4a715fd531e7e226c0643e2001ac8b3be8f018402e0c90ceee6a0a730152cdfc104203</t>
  </si>
  <si>
    <t>783a1681956a5dc8d397276c3464a8093366e1d2ba4a4b234a1d18b7e9d8674f97c193e6df75ae2985aaae7ff7f73607</t>
  </si>
  <si>
    <t>NC2157</t>
  </si>
  <si>
    <t>107e3b17bdb34e711ca15413878872daae2f3c8200d0da2897759c8ba31b3fc6ad5f7f0855a703e0b39580cf06c00a87</t>
  </si>
  <si>
    <t>a6445ebd0bbd479c7e17e866f6a7142afb7ad48b393d5e83970bd9da0e4e70bfb39e68582d11c34b2fd9c98194ac22f6</t>
  </si>
  <si>
    <t>107F</t>
  </si>
  <si>
    <t>NUESTRA COCINA ARTESANAL S.A.S.</t>
  </si>
  <si>
    <t>59d6e4ab3d79a751fed3dee0875e70a6cbde47729d5d9f781a6dd878327a3d65c6a993917c4d739bbf8ae281981e5d72</t>
  </si>
  <si>
    <t>de75c171c9e19a3685aa93f7c44d637cd94383a392868980a7707b3b42d16e2a02839936eb0afc708f36a27da37c6f8c</t>
  </si>
  <si>
    <t>26990d57d7d1c024c21ba367256466f1102d08fbe484de96aac0198ee3c768056f169a684219e8e172d6e99dc2d15d3f</t>
  </si>
  <si>
    <t>6f0dfc266fede2d70ca2f4e42c0bb6c8f65f23d48ad0e7fb0871ebb035ab8b12a65fa20b7f058e44a5212ed0c791dd35</t>
  </si>
  <si>
    <t>90d5d4b7e021a0932c56e39cf576cff8c63f37af6a189c6d673ac0637d74186e96e44f9204e64ef0e28d7b479426e80f</t>
  </si>
  <si>
    <t>db635f76eddfd68faa45f7d62cf122631cd3e0cc0ebf7046d11aef775551e86490d7bc2829858290c1a3ff4730c9ec1e</t>
  </si>
  <si>
    <t>3fa7568f6a3b37706de5d1e0deb9f3f6e121d0a629e5410669e07d356246e5c5afe57763eed15b27850f65926e2319aa</t>
  </si>
  <si>
    <t>2e6ccf591ff41da6d14f9d30a8243a1e2ed41365e0803a67c10f295fd54a96fff7cafb81a373fef1633230ab11aeb8b0</t>
  </si>
  <si>
    <t>4c0b11eaede33a558fca11afcd076103ef9eb07a245549784a9ed8ba84ab5bbf02960fb6a886b55db8b0608ddb1ec91c</t>
  </si>
  <si>
    <t>18fd6599f45c026d3a941411808c435918f6a27f21e71724a8e19d467032a2e7ccbc4f1097752ea5fa08873c94bc17c4</t>
  </si>
  <si>
    <t>d87163ad2314d6de5a417f819acf552a6dfcbf6d3c6747fc344713c2e643b641275746df31ed322c184671f4544c76f3</t>
  </si>
  <si>
    <t>f965c0f029ff816830b83ed481cf9ba03ace7ee86ecd81ef9fdc38437b9f1e869670141c04230c0fcdc2b3055d847201</t>
  </si>
  <si>
    <t>2e9a5767a3327994f11046c0bbacd8668825ba1cd8036a12960fb40e74606396b9f86b85bb91f42612eef56d7b74feea</t>
  </si>
  <si>
    <t>85524e2b3bed3e321aa6dd9f2e3fb39acc10e278c91fc084d3936de665aada199d19ce02fa8bb639ba42ef1e010e2e14</t>
  </si>
  <si>
    <t>c02e6cc2b584acaddedc8c6ab5a3441cd8e28cd36d89e399e7e08ddd6488c14065ffd276ed78c8bdd984a6e1e541220a</t>
  </si>
  <si>
    <t>5c514152b01a1c5ae28fcfd1d0e6e1945b91143ef9419592d556f74ec69f56de32586291fae1696f32e314ceb91bc8f6</t>
  </si>
  <si>
    <t>062ae6119f74eaa5984a891c69377d98db4c5da910c526a4672980cc25d9c5bdd053cf0dacd867963e921a9cbcad65b3</t>
  </si>
  <si>
    <t>19db7b0749cd9a7b29c2e6889c52b9f43568190b481b889aaa7bf2897feb526804ff356dbc4d433d3ed05a557edea601</t>
  </si>
  <si>
    <t>f2663f45e6283b4c7a9c2e86486be6a44aff5e3fc71db514ee512af4a35e2327a8833a116139a99ce6410061a1e5f5e2</t>
  </si>
  <si>
    <t>f1bc02dc77e0b726b224f985f4fdc4d071aeffa08366f7baf340ead2f44073e5a6a5e3a849f966a0ed1000386604bb48</t>
  </si>
  <si>
    <t>25e33c2c9626795fa2afe47618d790bf38396dd00f0e3a21354c159ed8165d5bc37cb310b697b5ab6a584c839b610243</t>
  </si>
  <si>
    <t>282ad1404b3739e705facf7d57fa07f66ce6dc968b60b2a745bd6c82cef1a9f5ceb9f10ac137f27b2ec3c131fa284004</t>
  </si>
  <si>
    <t>59bf2f0218ee183e40bf7de4f9be79bd58217d654a527c09fc09341fac92012e1db7270036582f8add0018bf68fa60db</t>
  </si>
  <si>
    <t>f743db3143e94c9c83559556d7040509d5bf17effc59656a8bd6f2bc7fc5b76549171674933987d981f06b109c68e826</t>
  </si>
  <si>
    <t>TPK</t>
  </si>
  <si>
    <t>TURNPIKE COLOMBIA S.A.S.</t>
  </si>
  <si>
    <t>88fe66939ec95e1d8550c6db9e2285c3d789b5d725c4c34b7d83c8bd38f79cf02c73776b42129f02fc1647edb83b17de</t>
  </si>
  <si>
    <t>1683612b3157aa3bec04709ab7169dcee136f3294b0e5f42d7a29c32c69634b7edeaae44e8c862f5aa6b2314a3837807</t>
  </si>
  <si>
    <t>b58bbcefc46c7a12a7f6a2afb2778ffab7ddf7676d824cb7bc5fbff0cc3d71dcf7ad2db4f9b1bab603ee41f0379373d7</t>
  </si>
  <si>
    <t>41ef8be49a2b4baa9557aa398cabbd08ffe5457d36737c33978c4c4c3c159cc8afd1a2cfd7c30e95b065e50ad566ab9a</t>
  </si>
  <si>
    <t>939167cde93cd1e1bb6ec9c245fc00215e132443845e10356641364f4326272e06228de4b4c2f3f710eaa0f1f3e85269</t>
  </si>
  <si>
    <t>40392c74cabbb128ff48a35ecdf13d0aac2c82a378fa1ac22f3ee381de2ad2d1784899d32cb6bf265a78abfaaf723734</t>
  </si>
  <si>
    <t>30966543fd78a7772b947a196b5893bc0453d8bacf923cdc98aaf96de7aad3e329a4c95e5abcb81c2c519d5f6585eb87</t>
  </si>
  <si>
    <t>34b43307286488d959c6801ce9c9cd863e038fb3dd1faad1ceb6469d9a5547f82b09ecf052695977003a6ce095f6bbef</t>
  </si>
  <si>
    <t>79e6b454c15e13c1c24028aa99ab348e46672c98b7035cc8b3b193fc79771e9f19c2a647ca398dcddce9db742974309f</t>
  </si>
  <si>
    <t>b497abb12296e60b82fbcf5a38efd6cb6d734af91b431d7b371f6336e01731a4f6ecbcbb474ecb2193a74d40e8ff9094</t>
  </si>
  <si>
    <t>722b375a5814426450d655eac1ee512458e0fd57864784a1156f0bde6b8c5089dc0429b5a16a274946185244a9b3dd16</t>
  </si>
  <si>
    <t>09af289838446f4ff94007f584ca22efc0d98e6dec03fb5cdd0e0a6b1258771ae67971b3a748f91da645e6389cf45a59</t>
  </si>
  <si>
    <t>242f289bdb09fb257996e098e5eb1d64d12e03816d9a72144fad98efb8bfae517d635602af877b64bb4b2e3c24dcc9de</t>
  </si>
  <si>
    <t>81499cde718576448e0f16004a710aa1fc07a8db39d9b9db1005f3423220f042abdb87d0c08cb03f2962a48ab0c2ad99</t>
  </si>
  <si>
    <t>34c338aa125bb928cc93b0420e6f594fc04a3cf7c8521bf602876a319dea8fab7e61dd4c3f0d32b4f1f1f4aa98d30b84</t>
  </si>
  <si>
    <t>e3cdb5859143404a1eded501b533bd997523b3cdd336d24ac4612c50b6abc9a1da8f30cbe440e1dd2283412d9d83837e</t>
  </si>
  <si>
    <t>f32760b8a122933272c41cacf288f2abea23348610c364382cd159d15a4af86116b3b12fa2a2c0fb9031351bc42abfe7</t>
  </si>
  <si>
    <t>aa71f607427947925e6597a65459433519a37030834877005adaee9073ace274afe179411be627bfe3b094accc305b8e</t>
  </si>
  <si>
    <t>5910daabf67d43231797fe4c9fac3ade06c4ee464f37b2b644683bbadad87e20192776dd48827507ba3c22d5b3b0a74b</t>
  </si>
  <si>
    <t>98bb5cdf08eff0d7e56c36c1972671274f29189b966f012227a62099f292dc2dbacfc3e4641fcf0c597a530b117e9db6</t>
  </si>
  <si>
    <t>a9378866aab80a7857c6c9dae59683b831bdf73c6e20ef41d1fa4bd05f5a98e60b3882570c0055887b2443e77d9a4da4</t>
  </si>
  <si>
    <t>3f3fc7e154d44c2d96425a9288d38f487936311f644eef08f63486dc6ac6f57eecfa63cb2a21e795456593375752bbbd</t>
  </si>
  <si>
    <t>FELM</t>
  </si>
  <si>
    <t>YEIMY LORENA MENDEZ ROBAYO</t>
  </si>
  <si>
    <t>6ff65e2b1da209678d264577ff823271bf496ce52e01a8094aedf12e87c4d766a6c361b455fb8c91a6b1e1da900abb75</t>
  </si>
  <si>
    <t>754e01d7184e733952a4d0e84133823d413977784bd0f3ea61e68d97975e6bf383461ee700a620cabd9a3c5b3a3be0e3</t>
  </si>
  <si>
    <t>3c7d84b57e53b01092a08af7ba83dde82265543cf7a6442e66cde3fdb5952a2e5911c4d23d177ba777c57fc451588c9c</t>
  </si>
  <si>
    <t>cda7e19781e830c72b68830944dddaf5289963eb5c7ffce044123692976a69ea06abdd92350329da143c7ab09b8e835d</t>
  </si>
  <si>
    <t>00087a7a19f1a0f8ac271c715bbd0af76fc2cd10709bac660cb2dbaf375c6e4208aeeb86d22c3ba551374d7a1d2fb20c</t>
  </si>
  <si>
    <t>4dc24f107dfa3c440e2c7a966c34ef53ec47a0e1c6274855009860154cac689751017b720cfa99745ef5c6951fa114d0</t>
  </si>
  <si>
    <t>ALEX TABORDA</t>
  </si>
  <si>
    <t>07bf99b28413abb4fb3e61658f95c282ffe619ccd0dcc16374e212189653f67d85eed0a6f8d8acc94c2564eedce8aaf5</t>
  </si>
  <si>
    <t>9f1796656849682cd541129e5c1a9d06dc77d1807f2829ecdd0cc0d58614ed3286574e48fc86d1f6375a65c664bea26a</t>
  </si>
  <si>
    <t>1c351382efed2e632d7b67ef341a218b716317ee8526a1d62c0649e2c994b3eda43609c09ad041b6c4bc189d3b12de27</t>
  </si>
  <si>
    <t>24b63ec9a57366b45168c435ecdbb1dedb4c2c119d8ab22f561f97f4c9461ff7d98da2e51725a6de6ee674c56663ef6e</t>
  </si>
  <si>
    <t>0c273114f5d03a9d92ebb3f5b13a60f417345b2bf69f266073b3f432847c90b8c574d64bfd52cdebb936f96e6bcc8509</t>
  </si>
  <si>
    <t>47df0e472112ede3bec0dff9426c80ba54ca8b8580ef18800f69af14f066d699c3ed489ad726b876cfe78240599d9278</t>
  </si>
  <si>
    <t>FERR</t>
  </si>
  <si>
    <t>RANCHERO RUSTICO PAISA S.A.S.</t>
  </si>
  <si>
    <t>25efcb6a05624355a0249531e7b23bd8e0f2ca6d23fd384c4040f4a2e27be0a38a7cba958efd4110a26057bd3aca7480</t>
  </si>
  <si>
    <t>442f6c64f4fd9c2d627ac4558e0b569a6af27b8b06c42b3fcc02fa91af52c3896eb7e2027aedef0af3075a83d1f6a8e1</t>
  </si>
  <si>
    <t>49e90c48d4663a23a067fea84c0e020791c914cfcea4afdd43554f98cc00e308ac0ead0bf7044da968e576687ea3061c</t>
  </si>
  <si>
    <t>00561f3e03f0a1fc238e29053d1f04bca35316a80d506c3052224a025dc6d8cfe993f057ff94f76b657e80ea20a7b760</t>
  </si>
  <si>
    <t>cb060ab14843842f7e76052a73fbfc8d6105a55c114e0a70a9936e469bd8da6996a1d37229c696c5673f3aa37a051daa</t>
  </si>
  <si>
    <t>279f68fb56d79be5a5792b3f13f2e9db5e050b4ccd6fc8363b923e301ef638238894531f79f097816ab0bece34347027</t>
  </si>
  <si>
    <t>5e255adebd9e784953246bd2e06adeadea239ec8be05eb7b2255d2571aeac9f95d59557e7a0316095d2972d21712d178</t>
  </si>
  <si>
    <t>211a04ec5d1c668585c18da7b8fafd7a17c308fc474ceb51356adf709d2cef41d70a10556ccee0c8e1ab6a3a1c871b3f</t>
  </si>
  <si>
    <t>22347c7b36ad05ddb2c668cfa4a0567999b95c63d8ca3a1c0a7b3c4fe3ea85cfbc70540810b1f8b3e7c6e1b0a44ed5a7</t>
  </si>
  <si>
    <t>b314c3f50173b6d256ceeaf95918774b022345f935c3fb0b828c5b8319676d45b8413266d95f228941de83e23319542f</t>
  </si>
  <si>
    <t>8f695caa404f8157c10069e0b1d19de9b404c4c8a291802fe7b8724f02700d7415e5819a83217180119c3e7e77b118c5</t>
  </si>
  <si>
    <t>278565373b9d619a278ab44d12711ca0b1b6456545b2cfb501f520fade5f23a95c0a1d746305f585649b245569de9d31</t>
  </si>
  <si>
    <t>53d7e096efd3724733c104dc389bae84ce6ee6a3273cfc13f2ddbad26e68c932f6b27e89c1b42bcce9e80d9e20726d55</t>
  </si>
  <si>
    <t>26ca4372abbd3350e78c05a3509ce8110c29d97105f58d419c084f604e159f24423635a53ff28e0c81846b5c3606cead</t>
  </si>
  <si>
    <t>26641bf4395dd1796348e456c28ad9fac58f6d2d16e1b74b1b84ba70792adf6a5db645a9ef6b32e5dd637acc0e680658</t>
  </si>
  <si>
    <t>ECR</t>
  </si>
  <si>
    <t>f3035349c3dbdef7f44aeef08d35862050517fb049bc796cf99f7ed434753f1a8ab4e3e3e9a2d3a43156e2ac67f4919a</t>
  </si>
  <si>
    <t>2732a7567620a9ed33896460a1c3864bfe34457be54b9578a8f5bd86ee11f9019fe108dcb2af4981d2b586e22da8e0a6</t>
  </si>
  <si>
    <t>642bb2b5ec77ee2e2f236ac8df335e5e618c682085ffe580ad4493a151371cdd4764284397e25a48740462a401e7edc9</t>
  </si>
  <si>
    <t>99f35da9297d2ecff1da5d238fad75d6a8b0468e86ba8301cdc427c137192efa61db2e4c2e537beb700b33ab687ddbb0</t>
  </si>
  <si>
    <t>68b18cac29cc2b0a3d900e72433f911371c5d176bc6523c133e1a18b84603562fd856879e1c1728d29e3141e88146210</t>
  </si>
  <si>
    <t>c9c2808278f9d5994f2c6cf00ed2b45ba1370b736e837d630eb746115ed47caee7be57012480642303a81fdd56c41169</t>
  </si>
  <si>
    <t>85db6fd81efac186fad3914d31e86c95e73a63c45384f92f52b76e636c7993c2c8668f52d2508a6f757f1f06d513a6ad</t>
  </si>
  <si>
    <t>5584f7e4051911502bc5186e92ff39c1ea6f24c288ca24ea49cabc13d159f3fe691cd2f5047d6f345bce3b66db21d26b</t>
  </si>
  <si>
    <t>5d28fbb3922c83e874c2e40f449378a6e98bf5ff26036436332f5e8480c30daf50765b48a885a341a00ae65c04c68f1b</t>
  </si>
  <si>
    <t>d8807bca78fe8a52eeff1277b2bca0e07364723fe02bb3eb5dd77b241b4858c881c9897d891ece0c28af61442ee44651</t>
  </si>
  <si>
    <t>05e4d779f27d5fe8d5dd327228af3ee694e97a8db919b6f8fe7de866ac2729cfd188dffeabee43c47c8459e92948c9d1</t>
  </si>
  <si>
    <t>c43d022675c17f8b6efeb6c8380316584f4ae374e81f640af7b7d9f766d4f2291998172626308a0c33435fa7a80758a7</t>
  </si>
  <si>
    <t>d23eed2785e89d668de9b9cf20cb23e5bb3a2726f9434c267ffacfdf9240af1f5ffc2166b49d7771bb6418d86fa7e988</t>
  </si>
  <si>
    <t>55ed322f2dc098e0e270bafa1cd27b811c8cc8f9a40ee8d6a541bbbb9b7051b2dc998512831edd9e3b94df8c7df57465</t>
  </si>
  <si>
    <t>18d5c803c9f9b6ba2a08e92a9cf231158a52894c5740ff753fee07c8e4113cb951bfffcccceac8bc16673e733422fa71</t>
  </si>
  <si>
    <t>8e07aa8cd5f00ae45f0e61d1b5ea25c407e6196734757fd6233342a5514845fc64c9d77b4863ee53999179fa7c99feb4</t>
  </si>
  <si>
    <t>4d9dc503f858e9d78359c58aaec6f1df5932217252a49f4802382eb8bd40124bb58b8a3d77662035527fefb5f47e11eb</t>
  </si>
  <si>
    <t>H7T4</t>
  </si>
  <si>
    <t>85b41a3c6036dabd509daa9733e5cb7650cab3d042a323d2cbbb34bfe7148061f4d70a075aee177b83f39858fd3d86e6</t>
  </si>
  <si>
    <t>NP12</t>
  </si>
  <si>
    <t>cbedcf4c67c8f070ac1b8ad8deae06b8b4aa41c98a6cd5cf871a77513dde61d556427cf14b5edf37f5ce81d3e784fd9e</t>
  </si>
  <si>
    <t>ITG3</t>
  </si>
  <si>
    <t>a49a27c423b3fa06240c9536b69aaf6a9a9947fe87902689aa7e57193ac91f522879b5887afe60f18fb8725900cc7396</t>
  </si>
  <si>
    <t>6eb87b3ce0cec4c3c1697ad777d6543a894b5fad0c9bed3362ab5ed4c104d8c20d5bd2d60c7eb5ed5b8c9a2619896bd9</t>
  </si>
  <si>
    <t>086f1e446912b5eb2b6a0f6f8110b3ab8fe2591a7c2ce749ab4706b0092791c394c56e9cfda04cf6f41c090a6359e35f</t>
  </si>
  <si>
    <t>f28d195cedaf760e965dd275127776b0816dc6263cc1b5f096189a555102a01d9097280b3c263b4189b671c9d8f99221</t>
  </si>
  <si>
    <t>2826d696269f63c84faae53b20438c7a067680b8962d9a428efd4b390321a18ce6d405b292bf420a82897da8d60405d3</t>
  </si>
  <si>
    <t>cb2edd84202290b5b1f50c9ff939651af4509de1ec8f647cb59f6da423f63503bb8eb7dd3e4438414f1c2d2e01bc5874</t>
  </si>
  <si>
    <t>47753ed5942c7f38d30fb4c133595a4c775f2459e16a26ab0bb2db52b39de567c05818677833fb094249f7ba4905c1ba</t>
  </si>
  <si>
    <t>92c1fc8090d6c4ed0af4443b690845a8d696eaaefc1b74dbd9e1a6e82107b7171df7d6b84c6f355eb2bef38fe1847d84</t>
  </si>
  <si>
    <t>a1059b67b2d4bc92b95c766221f94297537154cb15b69df936b592085c079e5c3462cbffaca2f2518971b2395c0ec41d</t>
  </si>
  <si>
    <t>adc6ec663c8e2bff04a4004492fc9274b8b9d8236a6c83d08cdd19548966dfde1778cf7db578cc3a2af49087333e42c0</t>
  </si>
  <si>
    <t>adc0fd086c9e4a846b8b4331f7c2c2d3a827d147ab3f66a47672815da8a7d503f93f4bd65b7c651122811ef8855781dd</t>
  </si>
  <si>
    <t>950df4a12749f4e8a969f458e314b50e5c745d8584ec43f960aeb89ad1fe1833649d24d554ac1a6afe7d251f9e53cf92</t>
  </si>
  <si>
    <t>d33cfa9b03f17dcab09258728d5d69d7f8d0fcf59a4afd026db0eb156fe0f5b56b14113966cc91e6da54770bdd8bebfa</t>
  </si>
  <si>
    <t>5e63f0e1a4d1521bcc17898ab006beae7c5047fa2c93545d7d563a5af0e12ba885dddcd617852f249e34d5ef10569284</t>
  </si>
  <si>
    <t>fa756bc2fc096c43494a44fa5d3e23a11b31f9004dd0c4926c4e7bc99a5e014ab5b12d73fe0d45f7e4e14478660d472e</t>
  </si>
  <si>
    <t>cff1a5151b273e0a4abf1b119f0e4b2ea809974fb7fb9775acad131118ba08121bee4bc79d12e13233396e71a021ab6b</t>
  </si>
  <si>
    <t>acf86d6d16fe3b678848e8d7e3021207cfecef59422b60daf489bbd76191f26d0a478c87b790c977b35ce4aeb9359b58</t>
  </si>
  <si>
    <t>cf01edf2542c3ca0bf09d77d07b49bff12adb7e05ab6b263942fa1ef88c3f53df2672a11efaa8c2ac177883b1f10f172</t>
  </si>
  <si>
    <t>103f805f58376129e0f58fcc7848a245495adbe4b017fc8edfa9ed8c64f6aeeba54e195fcf12bb2eb34cfc5b530c3db2</t>
  </si>
  <si>
    <t>71915998b110fc9eed6ebb69d3c1f75ed0b6329218735504b70a72939193f7c0f2a73fce08983e223be8fa183198e651</t>
  </si>
  <si>
    <t>769ded823e8c38173980b85cc91931d5c7a5229aa6ba7d78698609d9562011ebd74464df8a90260d775fa8e49049e5b1</t>
  </si>
  <si>
    <t>895c73e99312cf3303ce34eeb5b4ccb9abc3de57bf7b7def27ed2c83ff54801e1c552b2612d9b9ba4a658f47b164883d</t>
  </si>
  <si>
    <t>0c2d9f10dabc01321a5ba3858e403a3bf22fc3e3bef1e2b806055806fbe8dd329ca40faa12db543d908960fb05a52a12</t>
  </si>
  <si>
    <t>4e502c56ac3765ddf9ddf61b5dd82fa5069e89840f877bc511d253ed9e5a81e96c38bb07ccadc12152107cdc5f1a4216</t>
  </si>
  <si>
    <t>30655bd61b40132735c56747e5bc78e7bc515d54b2125954981496bb187f37d96c0995d87ae05e1387560e9e93a37325</t>
  </si>
  <si>
    <t>dfa8d75ba6e8924ba5354e29e9db645cf0767450e3715efc1c3a5f5d647645008069161e429cc404f543a0cfbc3a5c96</t>
  </si>
  <si>
    <t>67af2f89e7dad3903dfbc301ff25fa4eb476fe30cc581e41da257e1d5f804497b7e554d35c0b87c6a007576f0efe9749</t>
  </si>
  <si>
    <t>ca68abbecee546f057c81ad9948c87117141017f3a5f6c0e9032c8ceb98d637b23b8d078055b15df7db04c51ea067348</t>
  </si>
  <si>
    <t>3236d6ab612620109118e0d5b5e4aca614aa5216d52a2412f447a256742a5447a42c6ba29c4fc93be4063a5353b1a5fb</t>
  </si>
  <si>
    <t>ec328115cdbd91818eb9699c0578091aa43a5b4cc23cdde817c859b93b4b5ae339c9358dad033ad15e1d2455947add5e</t>
  </si>
  <si>
    <t>bb183e5a169b8df62c3cad285a1c05aaaf247a2380562939b8b8cc0d025d9e86956e2a3e063ec0a30121fc4a3699f316</t>
  </si>
  <si>
    <t>6aae0e0ae55aac135c05c596ab956330bd6dda2c9ca819d4b0fc0d3d0ae0b75de672686a1951a93cee257c2ae7a2eaf2</t>
  </si>
  <si>
    <t>ac1caaab173af3d02a25ba942df7a0ed95d967a1a59e6762833f0632db2991e0dcd9eac103bd5fde6a35a2a08b37a2e9</t>
  </si>
  <si>
    <t>1ec7c3102e868057c7ff614800ed0178f253457d60c3256312781808a364ae601660554c9bec082149aa979dc28df19e</t>
  </si>
  <si>
    <t>f828d37e284547124cfe807a5db4a6f046a2e90913f0051170ede30ab56b503510cd0f80f2debc9e8fd0d96ad57a8390</t>
  </si>
  <si>
    <t>cc7514447da83eba1c179597648b56c733617dad803519431f916e58e985135de01a3d2a6089c3ab8e98d9b0eb0d941e</t>
  </si>
  <si>
    <t>39a6ecf53048581ddc7be735453c52df548440bfd8740bfa6ea306a87420d317fa808ec0269f9d6d6841b8e05cbcab31</t>
  </si>
  <si>
    <t>bffa08c13dcf86ea64b0f21f740123de65bd8ed093231d66a1123bfd85e39a0856cce1a1a37e9d8068183dd7bcc1ab4b</t>
  </si>
  <si>
    <t>642d43be976fb52858d05c30a1a1010eee67bbae562c31f130ff67e21c9893187984c49ac7d60999ae04a8a4dc1aa098</t>
  </si>
  <si>
    <t>618956d7f75f64faa3f68f41b91e46cd9d3bfe4a257f8f8bddaf587fbc2cb60038f795f3d9973955b22ee83599e6d8a9</t>
  </si>
  <si>
    <t>66e372756dba19c3b9701a38c2bede5d83daef67e3f604de51d5ebe3b226936e225e77efa110cf9af2e203347b18ad04</t>
  </si>
  <si>
    <t>3df7d6f1e0323e329c9d6a9e0e06c5ceeb9cc09714f9636fd4cee89680823714489b7b522ef7f25b9a3b93e8bea6deb4</t>
  </si>
  <si>
    <t>155adda611d86609d3258bbf3c9505ab2385e35936ea5b63cb3788ba0b31ff2e4283ca121f079c2b38090d921231ec7e</t>
  </si>
  <si>
    <t>FEMT</t>
  </si>
  <si>
    <t>CELUDMOVIL S.A.S.</t>
  </si>
  <si>
    <t>d7e0f9cdb074347f1031c590d4700ea776bba113df496418d9575f283934a774d325a84d8dbdf75bf17e2c4e101c20cc</t>
  </si>
  <si>
    <t>2ce668ba2a61eb4ced85bf1a598f16c56116434925eb11b4f2011e2f44eba65d80d5dce19690d1fb0c46e533878d14a8</t>
  </si>
  <si>
    <t>2e5200e4384527d7bd4b0e08d1e039ee1b26037e5f3801f4434d9bd20eabe65bf785697dd560195bddbbf5dbd6e9a290</t>
  </si>
  <si>
    <t>5dbe077bde447bac214590a682526efb37a472e66c0bc1763604daefc3989e9e27560fcff9dd51dbfc097870f339ebda</t>
  </si>
  <si>
    <t>3b7dbfed5a0351a84f2a4ab6878bd09d92d785d2697782d4b144739a3bb97d69f0979dc300e4eede84f6308d9389a4cf</t>
  </si>
  <si>
    <t>7c0784ff701ed4fe3efad4c68a9d98582e6eb07d51ad4ade65e2b7e219ef6dbbf63656516ea708961dbefba85e12a315</t>
  </si>
  <si>
    <t>f9e7ba725d69705888ea92fe823dcd43f48d29c63d8c1d07aa51266eedb8d75c66ebdcbddf881ae9b632ca11f2a8293a</t>
  </si>
  <si>
    <t>5072fc3778ab616bc7e8a0dc801311d88f4ff4c276cde2a8ace3292883041842d843a80842b531a6717361fb0b5f8d24</t>
  </si>
  <si>
    <t>1ab51d38c14acbb9503836cd569e3b3f5e5250e008d9b0c69cfd0345cdc59f8024faff69117f8e22af278b7da32fe2f9</t>
  </si>
  <si>
    <t>da1b4f5d1b9c23db2e13fffc7453d821b8097ce192e2209f161dbf11057d6dc808d09b1747c8f8fe0a45d98e2bd3305b</t>
  </si>
  <si>
    <t>47f529aca37f4696a5992e1a3f2d2ffe969f1c621b450fc4497c6cdd69ec647cd12d14237c573255f238bbbb3932451b</t>
  </si>
  <si>
    <t>96890be4a2240dacba86826b86504f05ef92a7c17434ba8944d98b54d9e2a0a000eabd1c1a42268b3ceaf9a4184a2cf7</t>
  </si>
  <si>
    <t>e463ebea90a6592d0c9deac9e81efd5df65ac61f3faf93b69af54a38abf03e99f9c76e95b2a349a5125bf62e04de0894</t>
  </si>
  <si>
    <t>f1db3ce5498075316d6149f1e80858a8f83ff43d97a6e41bb1eef9c730a2a3d7c987a0c0f0f92596ab0459fcb57a7995</t>
  </si>
  <si>
    <t>8b63a667edce6b493886edfc229a9081dda329e07fa6e4bf76d6de6cb4cb5915e523e1aec24308bf1f033a140bfb1630</t>
  </si>
  <si>
    <t>4cd694349342505307d6a88354293bedefce70b80a2ae4df537484b56dc1f5277a766d5581bbdb862f74b80afd7f6aed</t>
  </si>
  <si>
    <t>817d18f3677ab82b904ffbe697e5e067c112a879c74125b7a5f7be99b6e368abd60a7c1e0550790383ff7a02b2d3c526</t>
  </si>
  <si>
    <t>c98d0b604a5aada280533a49b6271da74bc2252a38de9ddc0918a67992f07b3af857aea1c6a4ce6eb9abaf8e794ce19b</t>
  </si>
  <si>
    <t>8eb5c0e426842df5d65b769c3ce59fb98787f76ea50d19146d3ab40d4740c7fb6459c3cd52a2d6ec41c65b2543351402</t>
  </si>
  <si>
    <t>ET</t>
  </si>
  <si>
    <t>ETIEMPACK SAS</t>
  </si>
  <si>
    <t>8eeca87a24f7bfdf6e792285cc82f558c633cb9200a26c397fddfe59bdbef43d469bb9e6a70fe9838318dfbdd0e5f50f</t>
  </si>
  <si>
    <t>225894fe1e7c115274f93f0fb76febaf5cd1bde81d64a73ef7e02a17424ad2c2c86c051617c59e590c3a69ed94933b84</t>
  </si>
  <si>
    <t>2903164c2517537d895f104a11869d9fac7df0bf72f07c9a1a1efdffe9c345626e71acfd3d67297d59295e626d64f331</t>
  </si>
  <si>
    <t>b75ba5791ca781fd238af4693b94ac5d7b1ceed44c7a97df87b73aec70a2efe89ee5e1bdc90bc84139b78b57ea3d57a9</t>
  </si>
  <si>
    <t>79e4b3389916bf84c616bc7a826e02fb745bdc6218f43ed5a2d8276dc4b69442531ed8e6efe3aa6734d950591b8b918f</t>
  </si>
  <si>
    <t>11b66b3b719ef7172c874344667d95f5d8c94481df2c84d501c449e0ad702822d895f1faf2f2a2f93a771735683034b8</t>
  </si>
  <si>
    <t>293ac75077355d3bc93626f5411bf178b4cbafd98dcc89f47436968697833ddc41fb0d48da4931a9409264368009e671</t>
  </si>
  <si>
    <t>0fb4019feece4261acb3618b9504195c061f1fed64c3815ad14197f7ba54d1c5f7783f27d0f28233a0d6e12d497b1644</t>
  </si>
  <si>
    <t>8140010a8dcd6fa81469b7899b10cf1d0e96c90a345413df9f84457009df9c85ebb56781f946c6c26830290cc7479ba6</t>
  </si>
  <si>
    <t>GUI</t>
  </si>
  <si>
    <t>ENLACES LOGISTICOS COLOMBIA TU MEJOR OPCION SAS</t>
  </si>
  <si>
    <t>8b1a941dcbe3084637b8b5cf27498b047dfaa40bf29642456e92987a3ceef7271a988fd1906dabcd1e529efeba29c507</t>
  </si>
  <si>
    <t>2865c815c2458f0b48e70fa3206ffd202fe9dd12a3099ccb87e60cd4e2b88fed4ef3885844c110b7080247a688850def</t>
  </si>
  <si>
    <t>ae089ab37ce9acb6ef66bfdba83f4f561e226c8d50e8e386bad2eb6b65c7b78ac6983cfbb6e7531ac67df534e33586ff</t>
  </si>
  <si>
    <t>OV</t>
  </si>
  <si>
    <t>INDUSTRIAS OVELMA SAS</t>
  </si>
  <si>
    <t>a62bcdc3c36f5f76ca66f7a5e048952c813033639401fc35832a6eb092f540552a05b0ea9b969f9760e3bf5c7dc7988f</t>
  </si>
  <si>
    <t>59432189bf1adc5c36f4f95872aa3d0c75b8307fd12a01c30470e19bdcb48e1df66c6e5ed3a9b64843f40e26acecbf6d</t>
  </si>
  <si>
    <t>eeb18d492299ff41e6b8278452d449dc1369e47f3a8c2d86dff861273c00833e8d2ee835ca0e08a7a3c702b2e79c8a99</t>
  </si>
  <si>
    <t>24774126a70f39f750fc58410be625b2fa650156d6784c63df850de8cef64bede4e65bc1724db5dedf8d40afce8d0e9b</t>
  </si>
  <si>
    <t>244c0c6e9e9aa274ad33c1b0a1de2ba195abc65a39ae305d5dd5677e1686ef4ea27744eb2395e46d1f6db24cbcf6699a</t>
  </si>
  <si>
    <t>f5cac21318f314f20b5368848c986dec81bca9908d85d8524bacaab1bce010ef2e655891e2610bd58c5a36da09fa49ea</t>
  </si>
  <si>
    <t>41ee6ad377c07a19048e7aa8f02ab2621abe904ece436231f8e4a8fd945ac495944892c1b6d1c4c04df52f5f5f096f47</t>
  </si>
  <si>
    <t>4cfbeea95a5bb046d9ea0c3f7748cab06cfc769f27cb5e3e40eb9282b902742d93e973a8a754563d07e8103e92eb2bd5</t>
  </si>
  <si>
    <t>7c2a0f69d5133941f4cdf997e3db83cde56872f05302faefc35df66231ba08dd630ff6d302e92d7bcaa1067fea5c8f99</t>
  </si>
  <si>
    <t>FELA</t>
  </si>
  <si>
    <t>RESTAURANTE LOS ARRIEROS FONDA PURA ANTIOQUEÑA - Alvaro Franco Restrepo</t>
  </si>
  <si>
    <t>5c9e7f48ecdfb112fd9534839d7a0d62be2316265c8feb08871ee81e8a360ea85e9d0df8a2bd29543f00ea886f5e7fdf</t>
  </si>
  <si>
    <t>903909b2c8683a957aa41dfef06668a9d236d85286e020d3c3e4ba58ff50503577895bb7f921f36a7a0153e633abbc9b</t>
  </si>
  <si>
    <t>7b79d7ad10fb94bca5eb0fd8cbd69c26d915fcf94ef2f2b1973b87dc98c79b4321cffa5d4a29db2023ed37ae7904a7f2</t>
  </si>
  <si>
    <t>PC</t>
  </si>
  <si>
    <t>FERRETERIA MAEXPO S.A.S.</t>
  </si>
  <si>
    <t>b931024c033a331611d07c4a745834210017eaed4015ac518d8e4c4d7b1c0bbe70d2f654f2991646ccc3d71a859373b2</t>
  </si>
  <si>
    <t>fa3d028d39cc5255d1c1c0f71e7e215749554d7b6a69ee8af15cde02dcc331c439fe61fdbb113fbc17878a3eeecc8fd2</t>
  </si>
  <si>
    <t>8cbea9d87a08ab0ec9f787626a694002e1ef762ed1565915fa804efb3f8b42c21405973ac3172f31a4cb4a5912fa34d1</t>
  </si>
  <si>
    <t>a4684aee247a2a96bd348ab7142717652c964526c38d7fbd12234cd7cc9ecd126e0d141e0e1ad718477edcd66252a21e</t>
  </si>
  <si>
    <t>eb3fbc3fe1f7c5d4f1fa1817a2ab3d98706fdc006deb9e662fa32adb8994bc3d27b6a8c05758abd47cbe2dd8f39bf95b</t>
  </si>
  <si>
    <t>f64417d93aa4ce5563c721fa5d822fb97af592450a4be07d8449c306db6f3b45042e5740975d13913df273f17b2520ce</t>
  </si>
  <si>
    <t>BEV</t>
  </si>
  <si>
    <t>5cb4b28b2ca4b65f8ce0d05c8e2a25dfe5fca8de8ec6a12991311734cac8a75bbbb3e07fca56e1e700396a1e7a92e25f</t>
  </si>
  <si>
    <t>ba99d450838ecf0e1d6622712fb8093cd405632bb2ae07b3c457f2f5e27479d4a4415a562d684e4116a7ffe59f54ad1a</t>
  </si>
  <si>
    <t>9fec21ddb11bbeef166ad06552828b0939e31d2ede15b0ec874f55ddcdad73ea2e048ec40d7d0c4fbbcb97607774efff</t>
  </si>
  <si>
    <t>8c0aa88f75119cf8958ddfc4d07121cbb2ad2031c591f15cb3c3d7e643a37aafd99193f322fdff839b62c2d06ccb901a</t>
  </si>
  <si>
    <t>202f0e0e55cbfc4be9bfd00d49fd880d1b09000bbda2eacb7f5d60a2da29228e6ddfec3c80e630944cfd5ec92ff5af72</t>
  </si>
  <si>
    <t>FEAB</t>
  </si>
  <si>
    <t>ANTICUARIO BISTRO Y CAFE SAS</t>
  </si>
  <si>
    <t>45e3ab6124dfea773490a16ad7231fcb2fb404d73815c9c58b248622667efc5288db098b1d2e4b4a8fb02c8fc1da88a6</t>
  </si>
  <si>
    <t>7fb981cff818549c453a7920b2bc13fc95d3f7180b39a868eca54730b3320c87a6331175da1a48c56c71a685764b51bc</t>
  </si>
  <si>
    <t>NATALY QUINTERO AGUDELO</t>
  </si>
  <si>
    <t>5833289f768c680af7e0d3c81586c1175cde577d4583b115136ffbe0fd1802e14e3995808c2d98aa4d95d1cc08608ce2</t>
  </si>
  <si>
    <t>FEEV</t>
  </si>
  <si>
    <t>GOMEZ DE MARINILLA S.A.S.</t>
  </si>
  <si>
    <t>175cc47beec1299b1c1aecbb4b89391a9731f4b01023bae02b69fcf42be66958d5afd3194ff261f206e479ad181e0780</t>
  </si>
  <si>
    <t>1a574b78687035c631542ec065197fbfdc703bedba5ba705f3c42fb293c0a18238f3510de0df3e584a40af827cffd9c1</t>
  </si>
  <si>
    <t>BEBP</t>
  </si>
  <si>
    <t>DUARTE ACOSTA ASOCIADOS ADMINISTRADORES Y CONSULTORES HOTELEROS LTDA</t>
  </si>
  <si>
    <t>8d6b9ce64904ebe1e2c2261abd822905acbb6b8bdf1226f420befe6def2a7e592ad836ec9a74bb0f5fcf194e4c46c3f1</t>
  </si>
  <si>
    <t>b4d9479dc15ec823461f6b7ec436c7df6123fe42eb5abbe1f38e800f44ff7bc0c6ec351954b5457c2dbb27aba114a94e</t>
  </si>
  <si>
    <t>46ed9a8965206e0fc281ef70272d28a62d0a0f0055bcda0dac4dbf4604abf6e747de0ec8bd13e575c5f35ad1efeb5e97</t>
  </si>
  <si>
    <t>ca664883b0a11ef41487f6ccbe6dd43d87850a69ad3eee6868bf8e456a0329a0c565da4649c39d516213cac234c1d37d</t>
  </si>
  <si>
    <t>c6312682e82b27b8563f48a21abc74720e6ca6f15797f2691ae864fb172515dfa099bccd59564275128f0c458956696d</t>
  </si>
  <si>
    <t>5e6d9b6c7c88cf7f44b1dc97b9230e70588ad48e9050cb455eb7bf256cdab9610ac555752c9fedba6a6774d27f1ff69f</t>
  </si>
  <si>
    <t>185c974531f91f282d7dfbff6e647827b9f930ead866d7055fa6ad48d47cec3782f67a66bcd8bcd2444cd50e0d564e48</t>
  </si>
  <si>
    <t>b005d2af60007284ad4dfaed8553916f2572d30c81e61b4a94854680e5b9aea3f2176aa146a48e8471b11c6113effcff</t>
  </si>
  <si>
    <t>9613fbf70828bc24da61150e03f6212482c8e7ff82e1f173f7f3f23c52df1c26da4756af213121439763a6add1009a79</t>
  </si>
  <si>
    <t>cc39b985e0765f9c83eed52a0bf407ce2171cd33dea32e89667b0068e036d90dac27390c565275666f6de3ff1741a1ef</t>
  </si>
  <si>
    <t>df69db91a7f43851d35bb086ae2547fb8a4f1877907bc66ead117e047380ca26635c03e629988f038722ccda5e82ccaa</t>
  </si>
  <si>
    <t>f6c11cd9ea6092d97a58cef8f382a8b0570df1b4c1aa329e5479ecd1164b95e0aae85e440781623d54588b2e44307576</t>
  </si>
  <si>
    <t>20526f70d58b2c424d11332067bbe59e9c80e7abd98baf64cfab3296adab546edda45ed3e3e484483ad0653d0f82b9b5</t>
  </si>
  <si>
    <t>b1a3a13be9d8cbf099adf5eb2f8253b5656acf49c470fdb5a1d9dd950e0a792790447b19ac2cdc12f972733abeea5b99</t>
  </si>
  <si>
    <t>2a349171b0a06462aabc14622c347069b9accbdd0e00eb6b71c080a34e9f88025c2546a863432264c3dc19fe6b79ce76</t>
  </si>
  <si>
    <t>fffe2138afe1d5867f6b33020042732b733b7867c150e045f6b96f59f6d7262499e4bbc60b1848178c05e973f0e6388b</t>
  </si>
  <si>
    <t>52ba24b9257ad1ffa4f945da295193102d6da0a20d10bd518e71e7df48f3664898fdf89384a42b44d2b03a54509474c5</t>
  </si>
  <si>
    <t>70d7039c05e1d7b655aa1d75cba3e952b38dd92addc346e4b118fe040c6ff8847884cf11010d5a3a03029ba2b928a23f</t>
  </si>
  <si>
    <t>57853b0a35f7fe5411bf8c09b609221b5a33ab05bb6a77e7c39c63dd20937a8800f9c5342713b3107f55494244a4c0cf</t>
  </si>
  <si>
    <t>d83e4af3caf5be3d5b99f744b1c1e78435cfe565732adc3f54a9ae29aae8ca8ce768ba4b13a74573148e54b436efc449</t>
  </si>
  <si>
    <t>376545da5d7255b41c075f68a2256b0476d9d125716225b31bf26f788e0a1bd805129eecd81c7d4b8c5513d127d8c95b</t>
  </si>
  <si>
    <t>138f60a4eca4f6aada8ebc4e44452697e3e7a93e8d6d655ac1f3d0b4e883e6c5594c314ac868a070bd1f907da6084d6a</t>
  </si>
  <si>
    <t>3c1fffd31bc86e1e31e9091c0c8342da739cb4ef621a85587c617266c0e1fd181f9bcfe671696f0a3c4dc43e5bc3f2c6</t>
  </si>
  <si>
    <t>ad41742e83b1918b047014e763182a5d96266479abf63eeabe84e2d4e381e02e221f0df517af64ef3e891d9a4ad00a36</t>
  </si>
  <si>
    <t>4293500eba18a20ccb3a036bde9dff3fb6046767681442930610879b72297de0a6e501fdd2571609e298a6c4a908d589</t>
  </si>
  <si>
    <t>0116aac7cda77b9875b912023707d654cc4998d1866171d7140d623c6ebac72cf8a9bb143cbfb1d63205c236094b2689</t>
  </si>
  <si>
    <t>b83869c7d91991dc361ea35a31dd115082c23f266808713d0e8fa180c79b1d7fbdd9c3e657f424823196a9bad207c047</t>
  </si>
  <si>
    <t>19cdea6a934ed16285940f0e35cbed9c2ba22292d79bf67090ea637ab7cd21ef96ed50c27e7c3f73b790a2717ded451e</t>
  </si>
  <si>
    <t xml:space="preserve">VALERIA </t>
  </si>
  <si>
    <t>fbbab1565b698f628d4447d7a33dd7091d14a0801750c535c164edb9b1b3dd7c5d6d7ae4d249aab3a5d705dac8880831</t>
  </si>
  <si>
    <t>0264184ac882a4900f6804ada4e392d771f8114834b3b20e7c7fff8397eb2bbedf830c4f1fea1ff1abfb75d2dd6ec4fd</t>
  </si>
  <si>
    <t>3d591b5a45f2e189fc8a091ceb8d033718bbccce076014acf00c240f0dbf5c2b533d5b1fe26ddc367ffd999aa53824de</t>
  </si>
  <si>
    <t>4a4859a22b96cc7bb29f921153abfdd4efeadc510c268d4d0cd15965c027766fa0c33d482c8182e4718ad8b4f59e55de</t>
  </si>
  <si>
    <t>43f817dca51e42702573bf860d0edbb50b3eb2280a7c61fc69111a6599aea875bc4109b182e64e0b004446c449d01c55</t>
  </si>
  <si>
    <t>703509c52217a917817d46c102226d202e8e07964b1017e5809742e6ffe8d87bbe9a045d480f15848c543a1cb09514c6</t>
  </si>
  <si>
    <t>fdb4348897c503b4245fd95f38961e30332e552acbd6e52e18f52d74c17e4b1d40a13a76744dac9f3a5de8a7d3ddb029</t>
  </si>
  <si>
    <t>80a16f65371631a50015a2feda3265393cf20550efd24e37f942f811e90332cda5b2d306ceac195dba0a98823d633fb6</t>
  </si>
  <si>
    <t>8a6952ba3019e5a78a4382302a5763e773eec058ea1bb864c7684481b8aa52f63a0e7d9b46d5bb4be3a58f55708bdbdf</t>
  </si>
  <si>
    <t>f1b1786756d7d8f2ccc0fb7466ed3f65e05faef136858d95a72003adfd181b761c345ae0f51b288fcfce6e336da94982</t>
  </si>
  <si>
    <t>f67de5ac97134fba5918c78e15b2365ead914ceadc56d121d6a6ee46e6e559aba186c76552a399da559e2ee9f9e19e98</t>
  </si>
  <si>
    <t>c71676c2e51a52f4d75eadc0ac5866ed9026b3bf28998005106946b01117a5b2c2bf59eac5f9ec65ef81208dba5093e9</t>
  </si>
  <si>
    <t>b54fb49de6e7a628e88be320cb8b0e08d2901cd3c6b8331704c3afc1df6e11cebf34773bf33292d4031793b6d789eb3f</t>
  </si>
  <si>
    <t>0cdf112b2fcf0ab10dc250dc01ec2eb3caf296e1512bd34495afb353335870a726c7f14f84e1e53db6673ef685325e40</t>
  </si>
  <si>
    <t>221f792085b1edeecd89bc9f1691185f6451e325eac95fc0a81f05ebf670f5d4ed0f1091f4152e9bcc937213c5fa7350</t>
  </si>
  <si>
    <t>9c5f99d044653d8a1f699ceaa0374f36689704d6f16533b65f4fc941323e6610328cd51db57723a353307ba3f1af695d</t>
  </si>
  <si>
    <t>032</t>
  </si>
  <si>
    <t>31e8cb0ab0a3d1c2c3f934a120bdb65655aeb968a19f0298118b1a9bc46e4baca470f08f4fb26e9dee198d21c3d76d6f</t>
  </si>
  <si>
    <t>ec4f3a96b5c1d720756781c022b411c8b77cd97a110aff67afb4116a27ff5027e7128352902e0c664cfa502fbf9c22c2</t>
  </si>
  <si>
    <t>1dcdd085a6ba00308e342be1ebe5f1b07eea88a791e764150818e2a6896dc4de4c66aea013d384df7283ab2e84c27e8b</t>
  </si>
  <si>
    <t>d3424f33921ecf776476b9aa56653f664972983e8dffda3ed9ae82b56677414040e4823a550fd4d0d99ad26871529427</t>
  </si>
  <si>
    <t>2FEE</t>
  </si>
  <si>
    <t>EDITORA ACTUALICESE.COM SAS</t>
  </si>
  <si>
    <t>ff6be5eac3246eb66c49befa9f7fae705b5cfcfb30057eebdfaaf333885a64c1b1f24668e060b505fdaa7fcf7cf07f0d</t>
  </si>
  <si>
    <t>8f18cd513dff5b2a716875b93cc749abb74182a98c6802cc236290653219dc16085a775798261cb253b8ce3510aa47ad</t>
  </si>
  <si>
    <t>798468e8d82ad97016482b71f1c9e409c42926263f2c1bdd16392b167ef77eb8c210be1e1a3ed16dc150e7b68b023fdd</t>
  </si>
  <si>
    <t>204975bab21ad8433bbdfc52922944d1d428d3f8df7dacf4b34b2d2df5cd06c7f625516ef15a53bd5778a92f7d35ce0b</t>
  </si>
  <si>
    <t>cec7e31fa21309a61efa83bb37e8670de35bd4ceb68e04ae34a4d2acf7b3f7dc872f7b9727b2958fc19d0c7aa4b43ef1</t>
  </si>
  <si>
    <t>699aa523e54a799ff748b8b3c99fa00a6b8bfb54ed7376a83ffd37ea0870660e3dca0a0c7683e01778454b13062ac71e</t>
  </si>
  <si>
    <t>4aa20481c20f07fadc4c5ce91daf649699f78600fe57af71f8e6d80d70880f5c991f523fccfbf3563201094cdc96a2bd</t>
  </si>
  <si>
    <t>20a237626b606ecdfa98208aca7a4feaaff760d120c831af8cececc57178d821c8f64b1c7827179f62b85e53a425eae5</t>
  </si>
  <si>
    <t>0518a04fc26531db089170524cc43cc18b36167253c00687feae8d20a1de1de9cd1a946ac1d8f2c7fbac88dc91b23c0b</t>
  </si>
  <si>
    <t>fd0448e470a9d734a2f9554932b5c9dc5f5ebe076094d73b26bf1c6925d2fac8fa829f52c643ec71a3a50f1454e64c6f</t>
  </si>
  <si>
    <t>a0e1d83e99d9f604c556693c20c874589f40b3f77c3fda28c17095c01af58f9a518b9fdf64eb9eed9b64be777731fe9c</t>
  </si>
  <si>
    <t>b449513e5512b810de049a29be9865e112e049b3adab0e7929b2099d57bb391133052934afb04eb4d428e31712d19063</t>
  </si>
  <si>
    <t>9bf343c479234c933866b4b57e5dcd2b4132910acf2400e6e548c180652431feca6f732aa7989652f2ee3eb40ccaa3b8</t>
  </si>
  <si>
    <t>edb6f21a46ac116ee7dd882049657ff5a8b9d6077a3911ca1a1cefc66c34854c1e1e6deac051e7b4cfc1329f59f85a25</t>
  </si>
  <si>
    <t>0be522e21298b84952cbf98a35ba973553bf74d615d10dfe42b452f969f95ce649b2e1dd39190072c8acff2a4f85bc4e</t>
  </si>
  <si>
    <t>3819b95279a43912995c5d7654a8ee386520bfa58942f1a4168241b49ab7a5960bde7f97c3a70c8dd9a3ad970c8ff4c8</t>
  </si>
  <si>
    <t>0bc07d53ab0e6dda265689240ed5328524a32720a472b70df0d25e61a09d98d8cb82d51e53c69203975f0f1fd14b605c</t>
  </si>
  <si>
    <t>47fc76c8b025f7aeeaae88bb36c30565f6ba6fc99d641e2b676dbde7f76de2be0a3ecc6326324cda9ffd8eef9a1205ac</t>
  </si>
  <si>
    <t>cf1c160cb1b0d4772d04e3495aa359dd1de31384a7812300c3fb58d5d35e7571d481a69774afd04ec376243f1f6f01e1</t>
  </si>
  <si>
    <t>8c800796bceebadeb52437cb4972d1992a5f7ea965570d5dfec59e1ff03da0d699aed2fe42f9f67127ace1a4e723915d</t>
  </si>
  <si>
    <t>681c083107c3811c20861a1dcdf479a5fa45842690cfc81aa75dca7a7ea49ccccaa39f592b06e5864a77b89115f0cb20</t>
  </si>
  <si>
    <t>9a6aed316c2e1788f48c92a64173e51a03c0ca6eb25da11ff9661d0c31e11df2ec8593604f7a2efdc32351a1f2dbbeda</t>
  </si>
  <si>
    <t>34691ea0f874e2ec49f8c1fd15aea5809529a6aa7abf5a414ab0f7e94eea8c2b1ac01fd77e099161b8e5127902121211</t>
  </si>
  <si>
    <t>5055bd9bf6cfbd52751e66f5b5ce3bd1a856d9e24dc3ecd8767914645058d8beaa74cb760c4e2bd815e6097641f1c69c</t>
  </si>
  <si>
    <t>03ecb109fde3ccca121764f626349d2b7baa087796d41fa673fdde1a3617ff91d381fd79a3229131865a8ad4c6578226</t>
  </si>
  <si>
    <t>37b3434d0b73684c115c7531fc198aa4150ac3ddc6455b647194228e8bffd30ecbbe9605f0a1ce7e59f542fa94b3b316</t>
  </si>
  <si>
    <t>a53f437840dbf04fc4e5ecb2ed3534e230b87e326e178b2ba07cace0070c4d297974c14a2333e443aba28c1eabccf642</t>
  </si>
  <si>
    <t>e75db595e0cfbe614288245c9787d8cff3fecb6c2471473b1c88d52d84aca8ba2d19dc067366fa34eeba9445ac5ae6df</t>
  </si>
  <si>
    <t>0907571ccef7e7349ef3f880123ab2185c723e024b09cb121ec8914425237c706911cfb036c51478521f96b3c6954c6e</t>
  </si>
  <si>
    <t>6ecb3c37754c353514dc4c6271e369d45afcbb208ad8fb4ce077ed9a8bf0eb7858e8ac0dc24777ad10189f7fbb9abc5e</t>
  </si>
  <si>
    <t>bb91956fa1cb7d47adb9882f0f7ca338b29ea779058ea93517837752113e7b423a4049287c294ca68d67a5ffb9690846</t>
  </si>
  <si>
    <t>2abdac80c3d4d06ef1b671bff0d49a2b93f1efb26de57f02f06bb9fa0dea0e30bc70900756f01ca27f97a32ce25c7ac6</t>
  </si>
  <si>
    <t>0dd5c964981c6ed5e8f9831c6562a8bdbc28721cdd207a886b428bdc52ce31581ba7a522bfdb8bcaac28fc349eadff32</t>
  </si>
  <si>
    <t>31f9c29a857844dcaa9b10017fc8596ce586d4cb1be143013be386bc7734385c80fa3cdb21064efd5b0ce9f0564cdbc4</t>
  </si>
  <si>
    <t>22c2ed83a05b16dbb0b7deb797fe15eb4dadcd60dfaca9e033bbc323dc0677f2593f7e725dcceacf53c9a54a9a71342b</t>
  </si>
  <si>
    <t>64056b757b8a24cbae3ec0d94ce67f20ebd16b00b3cd808b17889ea2d10ae13b8c729b151671158ef3211850acf3c18b</t>
  </si>
  <si>
    <t>78b68ce380d675d158d671b5e2e2982e844b4abbd484be0860bf65d5b34a9ae1e2e3dceeeb638e710a31d6a395bb0e25</t>
  </si>
  <si>
    <t>4e65948ff379396e41d04822aa915e044573227d01f84c6d3db9bdc41f74d4728a30c1c79fe448cdb6f4e243f5b48e36</t>
  </si>
  <si>
    <t>c39a2d94d5b434e41854c980e1e2726b5b226983f89c20b2d89d91ab307daf71df546959163d1d3ae35236f6204a6ef9</t>
  </si>
  <si>
    <t>7708586e6c7c6df889254c4906af2809ade872f22ff2ff5c8d7a4731ae70d9783520dc92817b005df8cb5cab63058b83</t>
  </si>
  <si>
    <t>12b239079e9f67ee2a539b0f994264604ab7835199c6443c400d7e0440f02f8780c095c03f3ea4873eaee749223c1617</t>
  </si>
  <si>
    <t>6c4f95e25d88637159d9a9b50023026decf44c86330e77bf8dccbdf7cff87fb1f62b7998e3d9422a173fb9b511abdd16</t>
  </si>
  <si>
    <t>86d7ef58beadd6ac2c4c9a3c9f803a5462b86ea58c9e5a6628d87f4bd096078c151252cf4d2a565e711b22b53041a8ff</t>
  </si>
  <si>
    <t>1720466e5a0793437b3cae3074f94be4635dbed430a9963c11a176f03ea36fad4dd7cc0bb51571b8ded46ae3cb7f8446</t>
  </si>
  <si>
    <t>2027810070f64b27b6753eda13897ecee7be4eb64a0892dd9112097b2f1a4f510fe6a09821bbae6e3391c4e2ac5c9df4</t>
  </si>
  <si>
    <t>f89eac8627b25969ca57a23ecc122ab709f71051f09bbdfdd3d23440e8768e075752d92bec7090be5d20ab4b16e5345f</t>
  </si>
  <si>
    <t>8a73af97cbf18e11759a0d2fb1f6b1c9b9594d957f007b7f3d3f86b68c3ef8f546864ec27537b718eb483ead01420fe3</t>
  </si>
  <si>
    <t>574213468ecd007a0b3210bbeeac36d0f323d78cfc10aeff93e80cd5ee78ce654b21a0c49389c197c65d1775ebc256a2</t>
  </si>
  <si>
    <t>1f906e4ecdceb41facf4f8c8455ff5d27b8d53e067f20372282f88237c22e2b6cb654791c2b0f6862f636bdf645d628f</t>
  </si>
  <si>
    <t>SUMINISTROS INDUSTRIALES Y ASESORIAS S.A.S</t>
  </si>
  <si>
    <t>3dccdb9b4bdd4e754825a55e4be68f66963e5894c48009d982be1d1b739c9f36a8406967099e2cc228ab84bdccbda973</t>
  </si>
  <si>
    <t>3989ab2992ff9bc5ebd2c0d87a8bb0908e081e99a66449d52ce2228e4d6d247abaff1b374b9d0dcad984985cd48865be</t>
  </si>
  <si>
    <t>REFRINDUSTRIAL D.G. S.A.S.</t>
  </si>
  <si>
    <t>b77fafb24e918c3c7e87fb584625ac57b85065430c2729334299423447b40243e51b1850b0df6b8f448f3e36a86cf9fd</t>
  </si>
  <si>
    <t>7bc4a77ab53636d3c6e3721ba79581887f8d2d0835d23dff4891912d62209f1d09a0aafed279ceeae21837c51f374fd0</t>
  </si>
  <si>
    <t>66382689fc07fa1906ed81c7d21585cbfb30a02bc07154ed81dcb8f0bd9c132424740121927c55d8510d15e9ad9deb6a</t>
  </si>
  <si>
    <t>f5e4e96efc60ed6f036ca3731e568bea7ce6a54d7104c08d7d77b521a8e1429500f42e157a218a68da6efa9e4beb1a14</t>
  </si>
  <si>
    <t>f26b00289fb2f1a8de35fd5732de3dff2ace029605e4c131f84931d54c179c24f1e58dad11cf09ed16497d5fde8b2615</t>
  </si>
  <si>
    <t>8b3a9acca5527ad7fa4cc6eed9e6c1fa27c31c779db4fdac3cdec6bb6bc95a0e3f54358c6ee7c672ffe8468734a6716a</t>
  </si>
  <si>
    <t>88caee3ca037534b99aea1b445e028431d94bd5eb5530b66404a14c15dca2c84a35fded0bbf10d72666f7c758e04d7c8</t>
  </si>
  <si>
    <t>3fc458a7bf1dbf53feaa1d33ef25a868c3136ca4713c4eeb596083d624747d85cfc725749b28e0b325549cc9371849b9</t>
  </si>
  <si>
    <t>bc65d89dbe8f55783ebd88ebc97f8c5dd9dad41a0862eb754add774d91546beaa4d4810b47a0486d262f192fd6380c32</t>
  </si>
  <si>
    <t>5b16431c373f6956276685f4ee68da02342aa949afe6b904a834c02251bd281b5255e0fc56b67c3b790cdc6dc3fcf2de</t>
  </si>
  <si>
    <t>1ad80ed69a71bcf79ca2924f900e71a04e145b208f064bd823900a676cd187fe2e09c24883ce84f35cabce510a5b9a82</t>
  </si>
  <si>
    <t>425f6deca0402513e880e4e20253f8b9fcdcb019f8cbfede6fa57e319f5d31578209855d0dcffd9e9c8f8251d3b11c0d</t>
  </si>
  <si>
    <t>cfeaf3133b1ddc4fef6d7837c5b42ab83d5efbe53c4f9ea48beef088345652c2deeef46f80dcddbd632a8a552922fa8a</t>
  </si>
  <si>
    <t>f5b1fcebe6e3a6ea19707059cc46407055dd5107f17f4cd0c3966d72a0dd8e1f8fd4ea2e69082376cbacf9f9d5453ab7</t>
  </si>
  <si>
    <t>cde13f24d91b1c9b34b4fcdc4fd84b54c8b6ec6db36eb1166944c7bdbf7ee95988ffd8cf3ecf53868fe014c57d8697da</t>
  </si>
  <si>
    <t>9d4c712e69ad3f85d16204de2e6b5fbba6d2a1a05008050f0f7af92a84f3bf2b1397193bddcfa2c440d28c7fce7d5f6e</t>
  </si>
  <si>
    <t>4e650c43a20ac9fb507c4adb3744bf990181468c43962eeaf5276124f5bfc7791542ebaafb0f5fc04a6fb932e263d46e</t>
  </si>
  <si>
    <t>a7f314884f2901409e95548ec7d22e40a9214751588e0dba3f1f1667ccd5061bebd89325a4e80630a74418ce5937430b</t>
  </si>
  <si>
    <t>3ba3ccc8054b09fb5d6305c17bfc1560f4f93bac0039ef7a80fe5d2602421764361dbc5c52c6fa7a7e8233c701d8b74b</t>
  </si>
  <si>
    <t>53182a3fbe846b2c45ab0fd5ed63267bbd2386c368f8f22f31b07ef5377741a2156afdc579dd70f61c695896cb50df32</t>
  </si>
  <si>
    <t>54015b411cdf8548d6b28e40b367347b53459f29bd42f274f63781bfbaa9f47fcb8e798528a5bbc683b17d5844ff17f0</t>
  </si>
  <si>
    <t>135a077a7d5d6c49ee81be30b8191e2cc54ae941b67d240393006550c008053e082dd23f68c7705f6008d731a2ea3e4b</t>
  </si>
  <si>
    <t>84af40bb1632c16ddbffcf2093d9dd39926da49752b888218261736839ea1b513952e8b656dd11554a2d5793721b1c8e</t>
  </si>
  <si>
    <t>39bf78262f8f936ce396d026fa93c73096991258e134e5d194cfa45fc4ef78296904ccb7988cf984b2708cc5e7a47f08</t>
  </si>
  <si>
    <t>cc50cfcfeb8f05e1768073cb9ae0f561f26a0333ed6aaee7f0bb1a4f41789bef1fa514ad3b11173ef0facf0f86112e7d</t>
  </si>
  <si>
    <t>cd826483328878c7f4966f91e954dbadeec9fe190b46efbfd6034ed3347c418c9369a5ef8685c5ccf39ca651c83697e6</t>
  </si>
  <si>
    <t>ee4f9ef326fdec99580bf88dc1569b6fda39f8dfadba20dd41cb02b21ec6da7b3497740b9919f7c4bfd07cf2f0db39cf</t>
  </si>
  <si>
    <t>15c96603eb69cacfd455c6efc85439bce0ff6680e258031903da14709afb4327e9190d48173fdac11075eb20f18695e6</t>
  </si>
  <si>
    <t>aba80d0d19d2c2a15a614424050f1ef0126b425910ad208db7b474f659e9eedd41373cd57fb1cf3e0226a45401d7cd03</t>
  </si>
  <si>
    <t>2f68ee547a3b159c66049d541f8f70b26d5f7b623812af6c0e010657372f4a8a94df274f5c28e73fec105e193ae09d81</t>
  </si>
  <si>
    <t>eb8e6a18d0c8b3d32d836c6d4daf46f6b34429846ec53fd67ed3128a4e2c061727ba4689b6c293efebcba8336ebe6883</t>
  </si>
  <si>
    <t>b43e0e41c96018a97c9bf8fa6f3c92135fceb51a7f7cd8d4d90fa3e563f408efaae4719787ff657895ca4cef4bc47f8c</t>
  </si>
  <si>
    <t>60cfbf1cb7e52f5053f5de631988ab309be0ba2c4f132fcb5b57f4b9d71dac0b8a519c1cb1a4316f1326bf70cabd54b1</t>
  </si>
  <si>
    <t>14fbc64318d101a498433d28dff5fd70b7f9b860db2f8c6d8e534eeaae8ebdbdd14ac61c34b2ade307a674a1fb53dfcb</t>
  </si>
  <si>
    <t>2af08b3387dc977c8560c95b9b8563db9ab71fd1e2ae64f4bf24a447ac4d68cd3ca30a5f1dc233b8e53498daf0d95a60</t>
  </si>
  <si>
    <t>268fd8974028c704260ccfefd4491e1044a7b57b48c9a74198f687139d838d6072d6d29613b6191bb22de04bf2f076f1</t>
  </si>
  <si>
    <t>896ac6d6f686f27bc0d6dacdeec0169d2291cb596ac0b234b45fc2d4ee68aed8816dbf542dccdd7a0599a96ece5a363b</t>
  </si>
  <si>
    <t>a53837283db08f91d783f6759d1b5787ccd40049d0df27699d831e3efd7df1b9195eed9f8e9633f14fb2502ac51bd21f</t>
  </si>
  <si>
    <t>e59a003b106fb88d2e56ce2561fa442ed6732c083f95d6e00c2c3b3ff8b22824ffe56cd9a52670d500fbc4a59be3ce1d</t>
  </si>
  <si>
    <t>bc5aa1db27f2d36a1a25f7facd5df6229730b66ce3d536a75f54ef8766a1b1a8ea956340e72f31a4a22636a99a42b70b</t>
  </si>
  <si>
    <t>0824f342954332aaffbd6179479bdb81d5d64608c769bd16f15184ea60a89f9e653e44da636a323f64b29db669402ef8</t>
  </si>
  <si>
    <t>8679b4c1d161f695b53a2b30d70624220a675a36ca5a14217ffffebaad687bf0f9af26431cf398f8c835493e06ca0797</t>
  </si>
  <si>
    <t>4ff77a639ce7b6b079aa02ef110cf39766687e5f5ae806094b46eb017bc9945756ed3e2737d1a61ae63c38e09a391c85</t>
  </si>
  <si>
    <t>FAG</t>
  </si>
  <si>
    <t>ALTA GESTION EMPRESARIAL S A S</t>
  </si>
  <si>
    <t>9995cfbb984e9d581aae06986facc7b1393bc31dbfa409321161cab741c4d46de28cba282daf15bd62ebd757daeccd8e</t>
  </si>
  <si>
    <t>4a8f9674186300f919926437c4dfe4ae7228a1ccd60ee08e8129f15dfe4f99537249d411ae37cc6fd5c2fca363d29da2</t>
  </si>
  <si>
    <t>7a1250149c9c0f6982ec9adce664160dd6b2be3bddb998e50452b8d1c7748fd7b25f0a53cc450e65a847a4594c2eebb8</t>
  </si>
  <si>
    <t>ba3a186d24e3df86114e3315e9dbaebc6ded06d3593707b149ea28b40161ae875ff22d42651352a19e0649152ef4bd50</t>
  </si>
  <si>
    <t>df1b68d33c26e92a6e29ee75fa24ea38dcbb81333c749a077eeaf3382cc487966b8312acd3fd6c0556246b20b9aff813</t>
  </si>
  <si>
    <t>19e9d1f97762fbfb114795372d84fa80be04f42b40f68d767122316208c82da928d3dc2e784971efdc24448cd90ef993</t>
  </si>
  <si>
    <t>a233464a4c10b36e30aab06d58b8556814b8f4af8c4799229be3747bebaead7c89f9dc1ea982b6590b19502e07c4a23a</t>
  </si>
  <si>
    <t>234b0015a724c6b5eb709d7806800b4257f573a1ea93a0cebea5ff89092db80f42b67400e06701b14af6441f0494e982</t>
  </si>
  <si>
    <t>b5a9aaaa8cec12744fad8b1555ef8403195c7a2433737fd56d5c3b32cdcc8c9609b34a21739ef65280899fcc0cb94ed3</t>
  </si>
  <si>
    <t>82a05b6e12d4f7e77dfdd230258848224a2feec07a348e4a66aa5ead0dfd1fd1e527e596886c48bbeaedb4cb945e954e</t>
  </si>
  <si>
    <t>c021ffda7af6c5118a6ea91b7f9162682468af234e2a3efd27fb8fdb3f3826dbe1f51308280cd8cd5ba94f754686596b</t>
  </si>
  <si>
    <t>d059f28c145d38c7f6bc010182deb167ba99bf4705b723536a5f8df88f8cee3f53003000ee6120a1b7ba4b6d7e2bbbc5</t>
  </si>
  <si>
    <t>SOCIEDAD CAMERAL DE CERTIFICACION DIGITAL CERTICAMARA S A</t>
  </si>
  <si>
    <t>ALEXANDER SEPULVEDA</t>
  </si>
  <si>
    <t>6e7cd7f657ed5591956446cb890cee7a35c02d0c180b859a0cf36e7461d3f3cd125827306206e6f1478719f9d12438af</t>
  </si>
  <si>
    <t>7c00efd103adfc6eacc9bb4dbf6dda756ac56b2f29ee96c2d5cc826cefe4063071e3a66cf770ba445cdf70894512cc10</t>
  </si>
  <si>
    <t>6754d2c387fa02fa66e16713f5037bf6676faaaf5d4263b662e33699b06a30d7d55e83b5ddee647b121fe45c1db6ab6c</t>
  </si>
  <si>
    <t>0141c70ae86733df34df5dcc20f7629d307ba477f870d526688e3b4cc79744f894017148afa9424051b53619690193d6</t>
  </si>
  <si>
    <t>166cbe17c3238b3e10ddcceb221474f02ddbaa8ae990dfd55e413ccd80889d684496a157c5efd91852f3ff6302c02161</t>
  </si>
  <si>
    <t>f8178b75bce4a348966e0ee939093f00db36123da5e55d4ac67c21d1df2a80e648b8e7dc857b53784ef905944641af55</t>
  </si>
  <si>
    <t>1318a7075553b9e906688264cd2f80ece48496762612334f6084af85817777d323be9602ed62e2ccaba1fd05485cbf7f</t>
  </si>
  <si>
    <t>d2d14fcb7c17ec68d79616a2d2b915ee6fe7a80996d4fa7f6fae9af0642a1d66006f38a6a8fe8d50eaaf2e8f5bd51fab</t>
  </si>
  <si>
    <t>55c4b6ac96985447d6a72396fd17a17560d4b53b2aa9480eb5613c54d3117fdaefad524d62b75c637ff2231506659db3</t>
  </si>
  <si>
    <t>14e6ecec593898d0f7d8d7703e92169a2e7babdb09b39b7bbf76669ab2cedcd17404cf2d9e0ebc44b35bdba9bdf5efef</t>
  </si>
  <si>
    <t>daae82e949ee1bb917c7dd58592519851a6dfc1e82fe9b6d43300786ca909dd1184dd1cb2eed3f4655912b5368c61372</t>
  </si>
  <si>
    <t>f877a0bd07028b4b8c9e0b1a70e5954d96dba2c8d825e2deb90b91317f1f9bdf54873171cbb441376a5f5eed6b80fd6c</t>
  </si>
  <si>
    <t>db8b0b46ffb19b83102d97c1fcbd0657e269ae92ae9f1e154480e35f9514d6b6e82388ea8f66a92889cadb966c429362</t>
  </si>
  <si>
    <t>0ffd6dcfa12713634dd577de50b9a1e3d678591d92f9cf10fa13d219ced430b367fd3ab3859b9084a0d9e4cdb7df77d8</t>
  </si>
  <si>
    <t>aa7efc537c3fcbfbbbe2f89baa81c972de7b8f997e23fc432467c657b4de56f56e651ce37cb3f226a76edee4218a1a77</t>
  </si>
  <si>
    <t>1edae9196001da56a4c1c8650b1f1f7576c609333edc7be225142811c90d4e845ceb99ff6f218d9fcd9acff54daed847</t>
  </si>
  <si>
    <t>5a65013482b0db7affc6fbeaf52b49e79a2f78aaf04677bbcc50a87f3442f3cd1d2c0858880275b15a1c817a0144cd3e</t>
  </si>
  <si>
    <t>7f06dbf29660bd16145ff548ffeef5b7dab352a43d977e8c3dabe478d9647f4d0b1e2ab3ad7c772ccfc24551d71fd803</t>
  </si>
  <si>
    <t>7181f45f30d630bc1924b226694d714c544e77810eef9be39a37069013c0a068b1b5d3f2127725f61325092ca562e086</t>
  </si>
  <si>
    <t>ece2a970fb2e1eabfc0269edfea572fcf33f7a50d9d57c6adfae497d0a2e5994679e77d3dd767525a95d6dc11c117ca5</t>
  </si>
  <si>
    <t>843ddff746b03d370f096ca2e2491bcfa99eee30f73e8677f29bd817b02413389601de087878fc1e2057a43ec73dc5e3</t>
  </si>
  <si>
    <t>1e48256d4f896e671d55a541398b29f5b2cc5df8792d62e552f1991bf930a7b781ed6b7ce23d86380d6d4d743c22ecb8</t>
  </si>
  <si>
    <t>d56a34b7be33c0f389ea18dfd96541134b9e6c20843a6f6e36b8d805f06a0986ec53089e08b246790cc7b94bd23fcab2</t>
  </si>
  <si>
    <t>3d507a5ce0a15a082f45e983929ff6fa231b73174e35aacf8b562a1e1ed0203dc557ae802eb1d93dbd3ab56ac31044fe</t>
  </si>
  <si>
    <t>dbf0757db9ac3a06df3c16605abbd21febdc0d05d68b153704bdf1664cfdc0102d2c946e534d3dfdd4bc1aec6c3499ef</t>
  </si>
  <si>
    <t>ea48fd210bf2f95a758a932c18aaa8d06884aa736e68b4019cee2406e53195d0f5ea7afb895d5bd78c5f72b87465859d</t>
  </si>
  <si>
    <t>0202d3ad60dcfbb69e5a30e51521c9f5cb1ac233fb24bee317c1ce310eaab89286b93a95e5dc7b1da90d366d5f0c0409</t>
  </si>
  <si>
    <t>05127a0a1da8a709edbf6551496f266fbcf1aef2f0e9ea83ce4ede82e150fa751055cde5d8aabf2bf11734d19f7ec42c</t>
  </si>
  <si>
    <t>9da85fe268d010c523457fa2055c99c40946666bbc51655bc0e29e780d09cee3bc0c41fecdd60d722652b49beaa59dd1</t>
  </si>
  <si>
    <t>b9ebeaae99f0ccd0ff2f7cc28b6647446b13ea815c9276b9a217999ec8a74f4aa4a955b7db0874572dc23e77046eea3f</t>
  </si>
  <si>
    <t>9785ef501beb6b057617ddc39bb472db4e404a079acb7245817992eff0f348eba0d6395b1a78392b0f970f05305fbb67</t>
  </si>
  <si>
    <t>d7492d022baaa60dc57bbfe381c1073722757d3f3e245c856ca8b74a72d364655237828a2335ddb108ee6ccba773e128</t>
  </si>
  <si>
    <t>2c181793969c79286fc2b2dab5e120ac20bd06f5c417c1fb85fb98ac4b3a431a1e63050cbe18e8668f5753c0df570fa5</t>
  </si>
  <si>
    <t>b0d39a0d585cfd14c58221d073fde52b851769f1a9fe7bbb003eb08ad17f5c5a4d13833f5c778f71f65f1fbcd9a142ba</t>
  </si>
  <si>
    <t>50db4eb1166cf9729c9ea4e41551551efbd34ead2bcbaf130971cd283c0a7e60ba291d48908b696d0e932a1b84bb057b</t>
  </si>
  <si>
    <t>062107866f9362356faaee426f1452cd163ca7ea4b8dc764efc175fde7e2bb0ba32a193bc33ba1ec3779bd15e2d86f2b</t>
  </si>
  <si>
    <t>94e0756086d64cd6723dfa1de5323e245541a5788ea0018b8e0a3d1e745e80b585b0f4172a06348a846ec4930b92afae</t>
  </si>
  <si>
    <t>b46228025263b35658d2720873d13e28a3a5b0ecb0b4b4c12a8875f6c1231f780e9a3bdc6dc615c01758cc62510959fe</t>
  </si>
  <si>
    <t>7ff598ec1f634de59e0ea5fd0970c1b742b0940ae3df0b94f3bb43ceab6edab835f4fe65c47b891eb172fe81c36817d3</t>
  </si>
  <si>
    <t>9c848324dbbc0d1a7a0eb9ac1f0c3b59a3fa8abc63548742c3ba9aa2b79301c376a8c440dd53d13e912e92359c5a8f97</t>
  </si>
  <si>
    <t>0df2f6ce9f16412f9e38084b3e36191db44ec18e4eb883995bbfd41749315c7840d230765d5286c114461953c44ef07f</t>
  </si>
  <si>
    <t>f75effa49100ca0441cc55d76d95c88e5ecc9f0133aa1b65230c32fb77a96170678f452c58f7f60b46fad2936cacd9d2</t>
  </si>
  <si>
    <t>8ff3ff25362b23f7362be446cf9f3999a102b06469c797c78a4e707c7a87387b6f741f89ca747a5ff0ec81b1c5688fa7</t>
  </si>
  <si>
    <t>8719f40c30f2557be8cf1d68efbc338681da63513df2b9d082427c7fc5ff198f0554c20899e90f78abcfadb66effb2a0</t>
  </si>
  <si>
    <t>43a6c9fc7810273c4121b5c4c9ab0513aedc414bb812006d0e413a1b445a81a2378b72fecd2eb136bb6e7d5ec43ce6b1</t>
  </si>
  <si>
    <t>281197aafba5d9fa824d6d44463d975d1c714229aa0cb7f82a9a0f2aecbdd0199481e3ed461a2bd83bb4273134dfff34</t>
  </si>
  <si>
    <t>e03b6f40b6c18d5e08476ca00e1457f6e8f978e73260ceaead4e224bc5cdcc39d5a42f75913acc1c79ef7edeceef8841</t>
  </si>
  <si>
    <t>5078705cd77fd819e0940f6292e8788b56c12577ab021739f11cf41cff5d6410a473b7589a318bd17d6b48aefc542512</t>
  </si>
  <si>
    <t>35a8e213fc5b60fc1190d8df6b09dbe0687ab9a72c4a4f886e1d4760aee63b99a27b51b22f2ea3b7379aa7fcabf1cdce</t>
  </si>
  <si>
    <t>ce160bc8fa97edcf3793d3c1c046332a8e91293374558ab8f78b904b0ef40f1977519ae33d809d888407200f620fd525</t>
  </si>
  <si>
    <t>9b05bc8d82ff312873ab1861e61f6fc71a81ea475e9e70b6db77d36ccc3be2c99178f866f60e2d9a65f5996688a83a38</t>
  </si>
  <si>
    <t>328998c6ac04ce841d36fec4921f686ae0e5cc5cd19d039f9142290246b9b77f14830d8f2f1a65651f32005b40abbdde</t>
  </si>
  <si>
    <t>554ad5e139735a691222acc80f20eeb2831b6544e39c308ea0cb5d983395ca7170d99e3d0cf3bcef10b3249074947312</t>
  </si>
  <si>
    <t>887cc437db8dcee28fdf6fb7f2796b11726fa257de2e5268d928d2e97c26b99abf35ecb14dca41f5839a8e27d397462e</t>
  </si>
  <si>
    <t>0df83434eaa49e9e82ad9770a83aa62982131f4016228aa7e2c1046fde8c39cc309a9f1f94e6821814862b80f8974750</t>
  </si>
  <si>
    <t>f3a7ba4b56ff53d2142e57080e99505f7af33f04cb06e30c1a64d3893248a42029138b4f5e8276d9103bcca050914e0e</t>
  </si>
  <si>
    <t>2bbc13ffc489e34bd8294d699b97f0c4620e6fd06a0f60784d78149166ecb7de75db2a0c96b7e312c9e6f1d07e9b0a12</t>
  </si>
  <si>
    <t>618c792ca11b92d23de0c3ecf7c7b024ec0a7b2a40e18c8274e259c69f99851b2e5076782e0c4733229da4822291f494</t>
  </si>
  <si>
    <t>92478d3968288ed8e24ba5f1251e0ecabfde2616bebc21456cbd92535497a36738d41357582807a9834ff85f17530c2e</t>
  </si>
  <si>
    <t>5c68105cc052ba79558c7feb036b16258efb0cc4c0cebbc9faec4cb014263049faedb9304b5d43b265a33d1bcdf855c1</t>
  </si>
  <si>
    <t>c28b72ad0fef4cd76cf9f1bb231e76f44033cccb1c57355e410d91a1b3b54d865edd51be7fc08eb4bc278843baaa36fc</t>
  </si>
  <si>
    <t>d308f91e17b97b693cf06cd9bf66a94e4f60c72109a37cfc1746b3933b9953f3bcb2cd35a0174417eff312571ce4765b</t>
  </si>
  <si>
    <t>ba813ad89a03e4dc0f4d363aaf16d4cf1639121a506f8a929aa85e0583fad3124044003af23a637976eeb33969eef22b</t>
  </si>
  <si>
    <t>b008ca837dbd6d1ddc8a785b40f6500aab2ef8c19d8cf1adadb358b51bafe1ef41e780743c6b515901313d83163e738b</t>
  </si>
  <si>
    <t>1b9179b8a3d06c6b4095a661c3519b51c155942a2e7002a8e947d436a33e02473db2a8dc91f073e3e67199bf6cee9005</t>
  </si>
  <si>
    <t>43e8c0c5739900b821a93be2021a2807b44db2d5e0dc7a002992f5190b808538655c0eb7e1704849a670e4c8b7811047</t>
  </si>
  <si>
    <t>d54eabde92bca303f0af62042796198b07b660df02b02fbd774df50638c7139263c33eef46638d49ff385968962c0df0</t>
  </si>
  <si>
    <t>1c6c83ff8fea75138f655d77817c9f95665592ca773c93683667f53dde9c449642fdb90f493e116838eed3a59dd808de</t>
  </si>
  <si>
    <t>3069af9191d423bf9991cb1689886945e16188128e97553cbe534c139c06581970a4fad899dc7ed8bcc6998c04398744</t>
  </si>
  <si>
    <t>d000e344eb5a8277028a602af17d465c7c056d9c6f356ff5fd6f786bbb110af8c5a99d628668087cf0c722feb8b5d0b6</t>
  </si>
  <si>
    <t>7afc979560f0fb58bc5f3b460cd7ed029333cde33319201a41fa47a910755ab63ea550462cbc66c5781c1dca2edcaebb</t>
  </si>
  <si>
    <t>b39277e0ddf67484d79c0711e580b5939345196d27a273f71c94cea9f59fe9f3615beb1e7f27f0d6006a2f000e121921</t>
  </si>
  <si>
    <t>b0a1fe5b2d5979649fd9747dc697ba95011fd95e9375931a2e28d4220c1cc131f8f89be444c7e6d09a6456eea5c675fa</t>
  </si>
  <si>
    <t>c68b6c83cd0208384d792783ca79d8430d5ed66731f7b1f606501a8fc856a19b4b6036e6c1b40465651263ee569b5882</t>
  </si>
  <si>
    <t>90bae0875bc119c0e88f591a02e5f0f4bf65c4f3bd38e95a0c034f5e9dfebe2e57c6eab767b5f150b556a9dd9c4f3488</t>
  </si>
  <si>
    <t>4489b09942908c8bce7e133aae4921e7653fab8ca048fc9698f7e8d4b5d702a0638bd580868f29e94ddc6e9c8c74c55e</t>
  </si>
  <si>
    <t>b7a9cde51350a3b40904a4140836293a0986e4ccf9e9abfa480109315308361866de7abeef0c9508a34060508e84b323</t>
  </si>
  <si>
    <t>8ddba65216b9685d16a910b8a2cd92a7dc51ccb4f8e288775817a122921933d1a92f854732d21f1c62ae44abe9f0e6d4</t>
  </si>
  <si>
    <t>951e703c7b5311c0b78371b55d2c03f4a1d58e43915d35c32dca83e2552523742757361cd51917cce68edf9883f8f434</t>
  </si>
  <si>
    <t>5e85f9d2593190ddcbf8967e3f2d37ce10b1c6e35c60f39cacbfaa42df06afdab6814f94af81303227a7c8af8f435767</t>
  </si>
  <si>
    <t>c5af937811d7f5ccef01a01680a141da52fcc8b2f9c55c350939fe14d58e06456b7801e9b5dad0e661f2931fa71c083b</t>
  </si>
  <si>
    <t>YM06</t>
  </si>
  <si>
    <t>f1c5e09b9e5e6f0c6b0b966d3708d366f16193515e95072f77933ed641e03a36f89e410361c6247856dfabea8df5e3d4</t>
  </si>
  <si>
    <t>77225b1e504bfd32a9390600e34f71a37078d6fe61a9e6e55ec068c53c1087de18bf9fb6fbf538a38d9b36cc0b30c8ed</t>
  </si>
  <si>
    <t>9c2816c49c864a805e696205252d3b57b59f69089ec60bd48c8bda9813367c2ae76b98309166b40b7f10dc090589c395</t>
  </si>
  <si>
    <t>fd26875ad02e11e78a52205ccf013b32557319e00dce79e37a2eb8a099d9d354548ef8f6c1ea152225ccd3510be2c63e</t>
  </si>
  <si>
    <t>e2aef6c1415babe761a2d918440e3d0316dc25ee9dd17e45863322267eab7e20788312e37dd1969f47b1b8ba2a954083</t>
  </si>
  <si>
    <t>82db6ce4ef40be212cd258d84a34252a3530fb0e7aab66835c2e266e9282fb3749d34e27f50400f2d6d9ac6db7c9bf6c</t>
  </si>
  <si>
    <t>ff92a52a5811cedff6ca9685ae7caf9090cf4c71f3c1dd46c6861be47dab97acdf01a607166e928fa56287141114f28b</t>
  </si>
  <si>
    <t>d8f88a364f78c42ab35904ede7eb9847e890b44e309e2654bdcf6930cac2cea834d48467ccc25bbadcf5d5a68a2c5ca0</t>
  </si>
  <si>
    <t>347c19f8b5480bb5242eefdb9effbe9a73cbfcca4ac1c4c33c6d368ddd1848981a776d8146243e2e027c586be1f035bc</t>
  </si>
  <si>
    <t>91bbf6aaa1387a9ce12d6b1592cb18d6704228f0609fdda6cb4d4ac7b9a8f030824af225e5bef825c1c7c7e78a2dd430</t>
  </si>
  <si>
    <t>MO06</t>
  </si>
  <si>
    <t>62cf64cffa2571e2ddf148beaf6dc1e20e38f52e9fd442efc9711208827f6dcdb5533249d94a8183e95ee17ee022a292</t>
  </si>
  <si>
    <t>89c750456e28a1a700e2bdf902706a49fd3d2402bed3499bdf729da013dfe57f644b96a4613ccecc9ad267572ea53c80</t>
  </si>
  <si>
    <t>eaabac1fd070f319f3853e3a9323013aa8942bbf02b4e052ebf5588fa0a55238361fc5b70012a154ebc8d4245c1840f6</t>
  </si>
  <si>
    <t>8333b80ff3b5b2770b7a58a10dd51885b58b92a58f416cc7dd63802f06c49bf83183dbb46eaa5b5e28630996be7b93ed</t>
  </si>
  <si>
    <t>734236f6fcd5bc7945602632614f11e9ace1d616daa98ff026fd0568791085d106ca1ca13808f64fe6c5eba3717dff02</t>
  </si>
  <si>
    <t xml:space="preserve">DIANA ARIAS </t>
  </si>
  <si>
    <t>4d3e0a101fbb2a677dede15485fe572d3d4a75022841f554feee4403da179a3a725c2d1876209064142076f42e08056e</t>
  </si>
  <si>
    <t>5b4fa2aa314edee3f42fe7030a81933b7bd6dd8c5a324fd3a297c0b1536430c2a9737e3aa9c149e19814ef402cbf9792</t>
  </si>
  <si>
    <t>b48f51c24b7ddbaacfabd0bea8e447afc9b2c37d3ae095270b8fd5a26e7ea870de313c9538ab25c867b6b0739d8d72bd</t>
  </si>
  <si>
    <t>c45f74662743007646da4b8f198cce9a3d908d5d5a203c74c17468dcbbf5dc1c2e383fec158704e26e54e6d9445244b6</t>
  </si>
  <si>
    <t>2b89577b2e4317ca1bbc73a887afada82d3e8f43263058edad23809377b8c74dffd9ae989079593e4344fe9ca9925dd7</t>
  </si>
  <si>
    <t>bc5589e739494030c724091a677b3fe1096065b960df67b71fdfe943fe9b1d9243ffd65150fe4602a1045d0193d0c9ba</t>
  </si>
  <si>
    <t>111fcf9fa359b1eea5d68ad2724299ce2e53ee13a927829fdfe88647f20b59aa3fc441d7cac75e2e6468b4da7f5b16a5</t>
  </si>
  <si>
    <t>cc364e31c33ffb2525e0a8bf77d8c4f863f11e60d61a4011684a2164f7b501fe5d86e369625b72e3bc1d15f535a9e7a9</t>
  </si>
  <si>
    <t>a5b8a2fd68d8129aee517833db5b0268629155fd7c6ae1af91a9ba4d2129b5ea5a6c4c885aa9a268b5f12a09a45035f3</t>
  </si>
  <si>
    <t>3153fa2e5b469e477971609664fb05222da56e6345edff9c5b4bf9efb2865c94e8f65e3f65cf50747236a47b7d4903d3</t>
  </si>
  <si>
    <t>209c72e9d0770fd2b751d2591a289537e4944aced9f5a5868fda033a645fbaa1308199491dc565cd52ba15f432c5ef8b</t>
  </si>
  <si>
    <t>e102d3a5a707095a2ac10a271e688518cc5525ec44cfcac7fb2921190239dfa5e8f4b2fe38361ff41a23fe25b521b919</t>
  </si>
  <si>
    <t>68e7dfb5da2a841392f3a871219490b214ad9042c35349b5c3976c6dce57a0225953498cac942f83a568523a62baefe7</t>
  </si>
  <si>
    <t>4800241b3e4ec52ac281ccdc93deb0436442148fe5ed5518e1ca25491907591e2a7545e8ae59f930da85d6a447fb3cfa</t>
  </si>
  <si>
    <t>6e5b9fabc573f2269efe09fa3f0ef538144ed72cfe666a58719c4c16788f353c62fc7f73b4cb37b0838fcffab2035f4f</t>
  </si>
  <si>
    <t>a2400f944fa5beeeef1bdcd9f1c2a23e0ea6b7eaf1aca470daf20bbdea99210f377003641278adfc7f2da6c706ef1fad</t>
  </si>
  <si>
    <t>028669e6f34db184bbf85b8066ae1593f63d2ae0721518f36292dee56148fbf308d2223a82724078c43b179c86319b2c</t>
  </si>
  <si>
    <t>5180a18eb901989ad3058f48e3be6b8eba39a6d21f3263ca51550c4e8525a6e2e5b3d673092c46ca8c0bea100d93693c</t>
  </si>
  <si>
    <t>99df77f61b9602590834696d22c277e4c1e44803ba8b8504d89669b56140fa5ab6404304b98e41809e10b99bdba4cf96</t>
  </si>
  <si>
    <t>1a8b3556c3c04224d23f22340b5b809eb3a412cb32c2da6f3f3b0953014f01ef1fbd3c467722d445aebb8ab26ee70181</t>
  </si>
  <si>
    <t>9ee3e842e56163271913e5cf8536d0e4857ff4911563b6c0043c967905503ef16fc5c7adb0f90dc1e84e51f97f9996cb</t>
  </si>
  <si>
    <t>1045e498e39cf95ccdeb5d16b9c8652cb021c71f14512527b7687cb5c982e8c208d69907c024f7de13821424346006cf</t>
  </si>
  <si>
    <t>NCMD</t>
  </si>
  <si>
    <t>f7e85740719fbef075fa673cff8da6d0c051df2a0e2685c0c9405c2e85edc97203428cd4429afb44ef56744bc20e16cc</t>
  </si>
  <si>
    <t>62f3d1aff726dab95a26bc42465a0bcbc9a1e5250bc0c946a60ee52790abbef30ca6b7be74995d4b897cf8f1926f27e7</t>
  </si>
  <si>
    <t>89c1c3cd53c5d08fb51b4134ab67b2074d4f08ff0513cd4c46bfbd701c3b489502643c61bcdf892ebc7d05cd7bab93a5</t>
  </si>
  <si>
    <t>c5172b39a599744adeb3f9a905f5ee9191ca477a305ba6798490f6a9b49c2d004b274ac0889ffb484ba247acb3bcd78e</t>
  </si>
  <si>
    <t>70dbe567cef09df5dd37f9d8c7e087802dd25adf9c179de7d50e5dacb22ecb708a12e7774ae705075cab03d7f20bf2ba</t>
  </si>
  <si>
    <t>15FC</t>
  </si>
  <si>
    <t>NEWREST CATERING COLOMBIA S.A.S</t>
  </si>
  <si>
    <t>39a4f841f7ac2d314d77903ecee88424f3070447d93e6f4a4718b9ac49d156fcbe117a617473e678286338fd7e037768</t>
  </si>
  <si>
    <t>1905e1d8024abec2366f7acbd5fc67209a14ec40b0831b43b3731c81f1c66fabc505676f7b065c63b681169bddc7f631</t>
  </si>
  <si>
    <t>137a091b65107153de954306345d0706f944a6d05bbdf3eb12a48938af36fbb7b8047b6a889ae7a997e032b3bef0112d</t>
  </si>
  <si>
    <t>MAGALY  RIOS</t>
  </si>
  <si>
    <t>37cc3b95b68ba480813850d639edc8a43852ba13ad7f8b2c759dde63ded7293232bd1be39bfc0a9d80540d967fe2a7e6</t>
  </si>
  <si>
    <t>35f4ab874aab0aa105a016e8c2e2bece6e9b8d91d68346f1e1f305cb764847fca9d2aca83fd0a917adfac5dc8e73f96a</t>
  </si>
  <si>
    <t>b20dd0ad837fbe447c1437e654a9c037bd59d064842d98e9be14a4e6a8beffafaf11ec4108e451d075dd1ce9837cfadb</t>
  </si>
  <si>
    <t>2d6fe1998d70b45f9135610cfa14a123acf71cd7834062023035dcb8d1a7544b4d2ede4a88c7d67d6c34837f60729e4a</t>
  </si>
  <si>
    <t>c072de54ff8aa89338db9c845451d8f4fbef03f1c8e9b9e937309bfc79b8929070c5e940d33686082b5a9a6c3fa15496</t>
  </si>
  <si>
    <t>e6a38d81986056d2d1a146c069f439b4a0d33a0eb92fbb13cbfbd6c6886c523766fd4e61ca64a64c961b6d31e2de4e5b</t>
  </si>
  <si>
    <t>b731e880e160f1936514c9a4b0ffafa9e5cbf66579c2ae4add1cafe2078384e285d4d0555d3e71363c15014c17892705</t>
  </si>
  <si>
    <t>6d78dfb85e9ee2b75d94c3dacd82a85250bf60afd4b68e078e63690fbab3d3bc3caf87023d5c17e21741ce19b09bbefd</t>
  </si>
  <si>
    <t>754ef3a26d92a0a173f0353163a6d173a905c70f0eb44170316cd03ce6732ec273345ce183a5cf07b6a7132c42c5cbd9</t>
  </si>
  <si>
    <t>e624817a1a13c8c884498cd15b29bcfbaaab723834af182a44178627c594c6ac3e5be697486964b031b8c2a5f0275653</t>
  </si>
  <si>
    <t>fd017a1db4e420f0f5fc16a9f2f0e7736b2165a829e1ff7d453f16cde04055d3e0b96fd942dfdb74243b62cd496486e4</t>
  </si>
  <si>
    <t>3b11d95bb6525c927ff92100fc33c60ca54a262cbb025032c0254c2beec2d8a6aa00173537b89dc5a41e2efd65bf062c</t>
  </si>
  <si>
    <t>e50d7f6889daa501baf9ee809fa8f411b670418041d0792379deb73628f9d4e9bb06cd032cb05a015d5d2f75fe17874a</t>
  </si>
  <si>
    <t>7d0851b808f0c894f3195f31eb2609530f018ec3839f8e8ca1cab07cf0e1bb3b977f82a4cc36b389202c02033b768a89</t>
  </si>
  <si>
    <t>Q833</t>
  </si>
  <si>
    <t>932cc0b3f7c53a63da7bc732e8ce68c984d6a349f37ba690d2c9a6376ae90f939661505175ca687b8bcf90abc6446c75</t>
  </si>
  <si>
    <t>50c5fa4e569f40f7f834573ff61c3ebe7cb51712b04bf91405d969f3e902b7d0877a6306a52b70b63fc66c05d87e1677</t>
  </si>
  <si>
    <t>658c912104d1911aa286aa5f75d5ad279161105b950608cc551d3542b4dec69ea20ee40a635623a079b5cb267b5c6244</t>
  </si>
  <si>
    <t>f87f35723faefc6adfe45073c92d227bf5f3a9a2d9239b3c34a4a11f86472f6af28f7d7304254c60033860debd32e0ce</t>
  </si>
  <si>
    <t>8518e8222493f0ed4d1b21f813e997a0aad9dabe0972d5b252c2c229b6329032afb0f27c2e674e9984d803b636d49bfc</t>
  </si>
  <si>
    <t>cb2b216c4b6384171be73fa44112f4cefd35df475417455e3e229afdf1f27c82ded131702451f9b3579e6467f3e5f16f</t>
  </si>
  <si>
    <t>11dfe5a304151058a4367e47881be9b786d779b6ad128499a521ed6b234a87022433775bb12780d575f203ce4e960c8b</t>
  </si>
  <si>
    <t>524ee7142e23e8ab58fd6362a963b279bfa30f1e5a2df1ffa8448ee6a854f4fd9e95d14255f084fdbb59c1dc79f796d2</t>
  </si>
  <si>
    <t>0e2b7b1fae97af21af8be0f5e8c32ca6d6eb18fc0cf96dc22c11be79fc2c21507b523b02016eb813155f56b3e5130871</t>
  </si>
  <si>
    <t>763ed7101cd24a4193845c3756c2ffd69c0d52f11a8c606575c10ac25b951fbde37d078f17db3e380aee2db6f21541a5</t>
  </si>
  <si>
    <t>43debd06408610c0de91f6048893366e80c57c8015b02ee053c5d6d6139dee71253edf4f324b51a756589e8eb373c8c9</t>
  </si>
  <si>
    <t>c278bc3c49b79f274d97e375cf754dbc0d2d94debb5b63fa7ff5de12ebdc080d70a95ebf664575010fc3d599b4c95ba2</t>
  </si>
  <si>
    <t>7629e903bddf3aeb3a723328c3d64cf98a2b808ce15174e8e34a65c8f4c0a3fcae9394d630907e0e8ed9e4f7b632e00c</t>
  </si>
  <si>
    <t>0cc471300a20dcacabbb44dc9dc8f0da372915c9067580607020eee7234bff7f5bd313ee8005b5fbca69789ed4fb0b1b</t>
  </si>
  <si>
    <t>9739aa93b5723a457b547860ef439d1302b5929f01e2c88aa7ddcb922e88e25bae64793a96e22e3cd101d5cf0dd121dd</t>
  </si>
  <si>
    <t>c2c86d4f5d8e2ce207c519127e59492280293b4b0f0bbb891587ef057a942ac3efe1e26023d3cc6741766027013b8073</t>
  </si>
  <si>
    <t>6d289afc044919730659560156a120bb6791d7aaedee6f956420f2e019143c6a7715b9683086937b63c3225943fd24d3</t>
  </si>
  <si>
    <t>68dc0c236fadc77cc44cf95990058cd96b9b0fc0d1fd1b8a2a80379d44cbbaeb0301480791c899403f345d577f671c53</t>
  </si>
  <si>
    <t>840808762ca21837d94f045d7878cbaca36721cdf52dd46b3db1f0980ebe7cf435255a0128f4086f71dfbc6157562f75</t>
  </si>
  <si>
    <t>e7364baf8bf42aade9bc203537f95543421ba6addb7a5d58fd05458f87aedb4b6a2556b7e3a11f298810d234a392ee78</t>
  </si>
  <si>
    <t>5f22dd78a05118681fe33ea193a100562b4ddc105c88511493a6cdfb749bb43c68994bb3e19256e495a2cca224b077f8</t>
  </si>
  <si>
    <t>a4f04a3060fbc6c89f05ed59a17a02121039c153ec76a427f54c9c024bf4f22533a79adbf90842d0ee1ef4094fb2ab54</t>
  </si>
  <si>
    <t>N183</t>
  </si>
  <si>
    <t>b7ce35b4e7071e6fb1111d01221d3fc6b4ebd58203e567da6bb36c22af7b4bbc9c903d5057e2a05c5e5013f02cf5c558</t>
  </si>
  <si>
    <t>R12B</t>
  </si>
  <si>
    <t>9c76efd86c35b245a0e1ed1a534e29fc8a2170c5e0500b179c00b201a2176bdb0dbccbaa66faf6fa571a603f1ae54332</t>
  </si>
  <si>
    <t>SAB4</t>
  </si>
  <si>
    <t>ROBINFOOD COLOMBIA S.A.S</t>
  </si>
  <si>
    <t>73ac4c92268c224ff0ce6e243fbf82e5215f52dee9656ee1552b7bf043169a06221bc1d6c6c9be56ad6bddb2a8cc8751</t>
  </si>
  <si>
    <t>debbc02bfbbd67880a454f07ff6ed1368681f129376e8137b3f31eb1022ad991841a21c4ea5b1f20c7557cbec6db4743</t>
  </si>
  <si>
    <t>14bd93c9ee50432d607be383efbd8e15aa10b69355775e501f07e4c225e5b8b6f10278ce659e005f41285b4a6fd900e3</t>
  </si>
  <si>
    <t>FESM</t>
  </si>
  <si>
    <t>SANDRA LORENA MARMOLEJO VICTORIA</t>
  </si>
  <si>
    <t>c2937ff30013acc6e9aee950245a51b00067ae4efc056d761904f1426260a66a65e78f98953e82b4c5441d422e73c95b</t>
  </si>
  <si>
    <t>5d25292b8e66d8a36184fb81d7aedaa4b3d21f8e619846683f6d28602f406c0125d50f8a8ffccb79a62309121a75c2fc</t>
  </si>
  <si>
    <t>4b7ffb3914460d91c8da9c089d44d99f56dd6ee8e0042d31e0052cb8cb1cb3424cff1d2fa118709bd46e1f7e41eaa51b</t>
  </si>
  <si>
    <t>482b0381b1de0a93577003f08658b4bde71868a53627bcd7f94c414987909c2e6d7c51a681da6ca5bad2897c75751d21</t>
  </si>
  <si>
    <t>9d297e1a93203c0eb418cc86835ab08bb71342ab03c4b5d6bf01e5f02520539c078568bcb85bdc8a0081a2aa9acc6e69</t>
  </si>
  <si>
    <t>2eb8a4f6e6d7f0a304eb16d550405e6c3af759bf77ff80e5b7e35b4cef937008a095ce13d16d536c78c3356bec46c011</t>
  </si>
  <si>
    <t>0c289bc5662f837c9492264014eb745645ee49ef062377bfd1422b6ca8608bd0720516e2895fbb0cd23745eb7e108c97</t>
  </si>
  <si>
    <t>cf635f1f242a49d36a6f472e9d3f61e7554af305608bdbc9e63906460e59435814c56576cde6b80a34a86f8c79d7b8f8</t>
  </si>
  <si>
    <t>3d1f393fda04fd8111e41155ca80d1ff11c10c7fa2a4e87f4fa81e30c24011810eeadb1cef6622c187a0a5a496f7fb44</t>
  </si>
  <si>
    <t>APFR</t>
  </si>
  <si>
    <t>HOTELES DEL OTUN S.A.S</t>
  </si>
  <si>
    <t>5e2d350c6197cb06460d70d83bd57a78c5b5c8b028fa9f351113808ffb7b78c5cb5d9f5e383ac60afb80944a96ca9d8a</t>
  </si>
  <si>
    <t>a6a44b76562f9e6095f0846c2ffc23f3bcaf938066e46a42be13e600915ad057cee538a544f49ca7ba5fe89cfa382354</t>
  </si>
  <si>
    <t>0fbdbbcf8bbdd40e3efe8432dfa1093e75b29abffb02999402ad24ef1694b3e37c81976d78614a01ef46a6103cbbaf8f</t>
  </si>
  <si>
    <t>662f40e1287f5409e5aa83e3428b9bc251646c8e28de4d2f675ad2b5c232baa4ab0025017d64255a6d936ac73755417f</t>
  </si>
  <si>
    <t>2c2492f6c784f1d10ea6488cb5b94f6a7ac3059523b13fdce3c0c8d4807731ee59a380d88bc03cfd28bfb62d70f0cac5</t>
  </si>
  <si>
    <t>082f7bbcf8090bc5d1edc00aca5406e3d79586f8cc8e380755e434628de328fc04e4902f9b89950112a754599f3dd63f</t>
  </si>
  <si>
    <t>3e66a5a1ebf15b1b78339d81b91aa93b9897ddeded286f0ee1d3b50b8697f9ac448259a4befc39149bf4fd558efbd787</t>
  </si>
  <si>
    <t>338603e27c7526ce3bc46900f9744f4d703eebcdf66f92efd737cf38fb8a6c7cddba7af4cbe382fe23fdc9e0037d9308</t>
  </si>
  <si>
    <t>e2b409579cda106c2f7b5809750296336b2a4a178d1241b1ce54c28f94b2d7b615b2493346d3e2c88f9e874bea3cd2b6</t>
  </si>
  <si>
    <t>SERVIR HERRERA SAS</t>
  </si>
  <si>
    <t>25c4efbba09aa5a6c9b4326af9dfc52dca1a88b83fa39725e24bc4873c831766bab80fc07d805e92bbe52413e2c4a7de</t>
  </si>
  <si>
    <t>46a7f8f9ad3b73ac2e15d98f46de5b179dde16f58f0c9941d2e346a5b20174f39a6cd0428859fc6c1a335f5105d8a1fa</t>
  </si>
  <si>
    <t>ed7fd55c0a57e8b0ab7ab3ad5a052f19bfbc3838eeb1a79134e41bc95adbf949a43c6c1df350139f643a303e3acf2016</t>
  </si>
  <si>
    <t>8beb88d5caf13430c24968dd8e69d00dc705b6b579c715f9c657f1df968497e451d24f168804d9fbcb099d341d4f5423</t>
  </si>
  <si>
    <t>b958bd789da39d0a8467896120e74eae65578ffa826edbb22e6a3b080ba4aec4e1799548e6a24c286c5a659572978386</t>
  </si>
  <si>
    <t>c3ba2ffb03cf42ba6af313d6ce8c698dd37c5004313923fe17f55fb7b667d19c48f00a325e66aa0b8f1310dee2dd2377</t>
  </si>
  <si>
    <t>eb6515725c3da44bdc4657fba530505be75fa87a04e1c7e014a3e2f5ff72bc0bed9b476704820e90ba7379c638cc4960</t>
  </si>
  <si>
    <t>0dd3965377f97c0a7ee9afbaa520cf740cb1f88f78891b2824255c59fd58c774678aa30842d4cd977e64087d3b7cfdbc</t>
  </si>
  <si>
    <t>02e9eacc8b90aaf64fb04f533abf2577cb9675ae312eb73256256bc69bd61ff219b455fdfcb48004c2470ba8bdc8a9c7</t>
  </si>
  <si>
    <t>76d5e156ed0332508a95069e445c16ad5c9b6fe830aa35f1b4aaa72705a7bbed91e50d2ad2ff41f312e21a4ae6b267a8</t>
  </si>
  <si>
    <t>1558403cc0ac1ccaa8f862eafb69adf94e82ea2087ab305835eef9b364fe05e61def6dd9c779a6870fe41eda64700c0c</t>
  </si>
  <si>
    <t>15871211d62966c4b2e3f68e22b5652499d03a9fb22b1fde9929ee3872cd0f830f7a0780fd466c9404095d79d0e4e39c</t>
  </si>
  <si>
    <t>00eb616ec9209d338d2b6382099e5bf62d4e905c848ad93447b925754db62455a56869ec01fe7196159b04c5c16919e4</t>
  </si>
  <si>
    <t>bdf936544f18e77ed94b6a4515d34313f2e336893fc1d05a1f7e41688db2f8d6c637a85783e91df46c66384dfb60ee5c</t>
  </si>
  <si>
    <t>642288e67ce656047dabca0843346570ab2fde0987ad654713577cc9d2bebc83d792668d0a778fb2cf74e548ea2aca4b</t>
  </si>
  <si>
    <t>72396e666d0a9ec138ea9aa79fe017a4ec8e52f476748dee7affef47b34a3540dc1b1bcf3b887e875ccc39c4148e63aa</t>
  </si>
  <si>
    <t>20513c62fc94e013301605330b4d2871b732070dccb5bbb04aa6362acb0ba8355165e93655994b44e70304efe62125c1</t>
  </si>
  <si>
    <t>fe71b7f93f56b1f756c0f4a8b5a1e2e89e44e4c430afd11834a8e73607f95f3f7f58cf93d31ed34030beac048e617b41</t>
  </si>
  <si>
    <t>013d46b1d36af5e2e7e7465c37e4e66d38249ad77ec5220a6be400ffc295a91877a888ad001400a5d7fadbf2f8388821</t>
  </si>
  <si>
    <t>c2570355fd48dd00ba5b176af5d1eaf3449fa5ec177d6dfe1b82ba128750210b9d072e30ad76422aa072b5d6400fc49c</t>
  </si>
  <si>
    <t>73e45ac2ade234cfd598adeb1064125049468ef17d1f1bd339afb63622aac472820cd0c937232174de89ed691ef4961b</t>
  </si>
  <si>
    <t>6991082278e298900343e46a77957b02ad993f1d67fbe37ce8dd7136cb0835204b1120f51f1366401aa248f0062e37e1</t>
  </si>
  <si>
    <t>525631bdf153bbf4ff470a548776f4f2ef34bbb29f4e3f3c947333080aecf610c2418a09e7e294ca46c72e73de775944</t>
  </si>
  <si>
    <t>c15c0d547e4b74cfceeeef97ab907bb7c878d6b969fca6d9bcb2c1b3dd48f9687c209390220a8915c921582fc08507c0</t>
  </si>
  <si>
    <t>2f79f38c306486508aa620812bda2e65fce0090b2fee4cc9d87bc46eaee06ec30b5dc06c7b345af597ac2d17c560ed7e</t>
  </si>
  <si>
    <t>0ec82c76c60ee3c1256b183bd427c02f5eee9c45f09767de5f171ad06807195cd3346c8b9acfd009921a5a3e42d1b0c3</t>
  </si>
  <si>
    <t>bc6d2516ba31142978b4624e1bfda52a6f0210894a14ab7ff32acb3e33df361283cecf3fe0d3f9465da2f323895bf8e8</t>
  </si>
  <si>
    <t>3cdad3eb8e60f9b6da833d5d2a1642feab21dc941a1ed3cc8a513679aa5dcc125c3dbcba660887d0843bdee828246062</t>
  </si>
  <si>
    <t>75811f5257ebacda908717ae50ba1be40fa59f6b2bee0fbd26c2140c39cfcdd814971de88a9c59e9c040d5b21032b5a9</t>
  </si>
  <si>
    <t>c75882b45c6e07caf7fe2d09e3a643a5261415f9b4ec1adcd25401bbc39697699212098054114afeb575d73be54de26f</t>
  </si>
  <si>
    <t>843d9df795fc0a2b16ce36a7428210ac44308ce82c579a879e86cff013a48b3b2baf3dee397b8c6172502daffbe975a4</t>
  </si>
  <si>
    <t>b3a18c20b8c2bbd240d71115e29555aeef5c739f05c4775e59ee78a38bca66654dfbf3d97e0de1e99d688f7c5ed6110d</t>
  </si>
  <si>
    <t>c2e3a638f464354dfeb4284cc5b5f950c40079dcb28526f4507a5cce492f7a7c0137978263ae1ed05dc11b6b5a072b7c</t>
  </si>
  <si>
    <t>1d05b4c52f87dfc7c573b72f3765ce2051aef643bf2687e20336617e95eed958e0e009c7587bbb7b92c281566e81f89f</t>
  </si>
  <si>
    <t>DONDE BETTY CAFETERIA</t>
  </si>
  <si>
    <t>ac29b867f525880ef6473dde3631fd52f7bb36b7e207e75d6449c05d6ad6b6f5d4e19d2258bf66d2403af269e3f418e6</t>
  </si>
  <si>
    <t>FVEK</t>
  </si>
  <si>
    <t>RESTAURANTE LOS KAIROS S.A.S</t>
  </si>
  <si>
    <t>b6a60e8f1704e0badbe75e8d9f96a02bfb445b2ae02909f1df40014e4179c4fb24c6f20302c55639613da814a20a0c0c</t>
  </si>
  <si>
    <t>PASCUAL S.A.S.</t>
  </si>
  <si>
    <t>c6b589f99e7c651ec43da36ca5ed98593b67f38113a1f8c99196861dbc6eba330d6ed0db0d7564e2fb2d962802ac3fad</t>
  </si>
  <si>
    <t>DSM</t>
  </si>
  <si>
    <t>DISEÑO SERVICIOS  MANTENIMIENTO S.A.S</t>
  </si>
  <si>
    <t>2a89b422aeeeb481ea64f2ec6ea15deaf0fc7e6db0dbb338e9844744dd305688e9c77a5b713145d7974e807e6c3edd55</t>
  </si>
  <si>
    <t>6edb35441aa21c329ac133fcbd3d634b325022b39fcfb116209cf6b2018cbfea3ad8fd39362af4cddef4a639172bfb17</t>
  </si>
  <si>
    <t>DPO</t>
  </si>
  <si>
    <t>DISTRIBUCIONES PEÑARANDA OSORIO SAS</t>
  </si>
  <si>
    <t>ed76d7ce3fce429bfd9147f0e5c18737b5569fe6bb8d97b36cbfb11523a8d63b4d2ae937c920b942f2d6f9a37c7327ed</t>
  </si>
  <si>
    <t>af3d0894ee0bd4597061a1968461f0f150b82c506e2aefeb88a88537c36ec4781bbc24408d5266597f4d804e4bcb4ffd</t>
  </si>
  <si>
    <t>a3a365666d5893b808c82d16f8ea4db89319fedccd87c2c53dcd7b9dbcf3817998ea3c51dab6b78eab8fc3dcd0b2c2a4</t>
  </si>
  <si>
    <t>2669fe24664223e2e3ddf3116107a402b31e7ce12d99d2cbb2f75638ffa011faf9b21198f6d822a474ccf6122108e53c</t>
  </si>
  <si>
    <t>1840e0439812d5d285ec277754743355591d6e0109ec2db8729d89d9f70e0d2be66b9b8c16f852bfad426aca4f2a8b14</t>
  </si>
  <si>
    <t>OPERADORA HOTELERA DE LA SABANA SAS</t>
  </si>
  <si>
    <t>11e318c56c24d256c60a70e08ac0513e5576ee0f8ce074d1a94e6c0bb981a3e89665f2a0234bbfefc1deae937bbd4231</t>
  </si>
  <si>
    <t>DEE55353051</t>
  </si>
  <si>
    <t>873f251e2eaac8ff58ae0a1a104272b776a836eab98238cb345972d3c933a156779847cad773bcc0f0689b9c9b2a8dac</t>
  </si>
  <si>
    <t>d7ebf39ee72e66de6123b1daf482ce72fb829a6353e338fbe2d78944e314b3c23e482deb93c3cb1a9de165e484f6f051</t>
  </si>
  <si>
    <t>DEE55318834</t>
  </si>
  <si>
    <t>ca08b807dc894634d72124b94c7f63c4ec67ee0898eefb658e9050b8b5b0352170e6990529e2d60cd6082d79465cefeb</t>
  </si>
  <si>
    <t>1768a2709b0e26c11458556396b50218b5ab047b4c49ffe2c129f378fdae74e0a8002acba34a9353915f1465b51336d9</t>
  </si>
  <si>
    <t>f6c2d4d011f4fdb53be763f0272a293200d92798c236fd0b147df6e1cfd5ca431c92773770d5853248c26880bc8e72af</t>
  </si>
  <si>
    <t>daede8221064f496d291aea5fa4aa39533dbaddd1083fe7f7bc11fd730be1b863597b6f4857b73a07f37f0784d7008f1</t>
  </si>
  <si>
    <t>91eef846708af7a12df05eb0925a0e30df258d7b0335e80db9ce5b36e5d585500c715505abae56fc4245ab42e55d4e83</t>
  </si>
  <si>
    <t>9d64cbff20ad5a1f40d8c02cbeb46a9a42cbbcbbfb38a356f99c46ceebe13967c9d1fe88df9bb15036faa16fa1c5b919</t>
  </si>
  <si>
    <t>8b21f4a24318eabd99eeded9e211ae092fd43470fb687c98807dc3fe7894556437cee156e1ac0120769d3f9cc713825c</t>
  </si>
  <si>
    <t>02fb6e80206e625b9c7b25b332f33775004b3bd21b48474e8f3f3f8cc95b2a062f5d842d3257fe40cbd213b2e6581659</t>
  </si>
  <si>
    <t>99da22ce1e3018c4a6842f1f9529f1e8ca4e7f1581805b0bced4f97fcb0952e32def00913265c13b360eb6463a4223d7</t>
  </si>
  <si>
    <t>5ac0827de7bb43b5ce18364054b9dac8334038e328f30ac3350b4d87f2d18ad1c7c82b30fc124f861a79548df8a286d3</t>
  </si>
  <si>
    <t>ae70f8e8323c88a5ed1c66f441a50349c68c2ce52f2c11221161efd3d9f970838e8ef3c844bda1a68ac6e793e7073631</t>
  </si>
  <si>
    <t>0b7eb8d9af5b40986ec26a264af5ff625d67ed9ad2e1263192ce354022c4a79f9e5a31e1bf0be2e8a3a93bd873b2bebd</t>
  </si>
  <si>
    <t>33e9ba622dc6a70858fd782001d4d94358b6fc40d57642580d8e40c85ce87b302daf28caf4b4082bb5ef853d24b94c21</t>
  </si>
  <si>
    <t>0356b544b2092e75b7f7e14f60d15a09524a3019ad539c91e7baf5f59c53b15c51c9b28b44f5b2fea650fa8301d1ef01</t>
  </si>
  <si>
    <t>cbf39be1781bdf186aa3a5d71173700e072ec86564aeba476e15801bff7fd2a2af56f5aa5cfb8420da34f4eedc76867e</t>
  </si>
  <si>
    <t>397604cb832dcfe08adb41167e12eeb2adee0deffdd0dba5a0da7e5c9faa22b4d30592b04209f3a4beb135474fee4dc7</t>
  </si>
  <si>
    <t>8cde33c0096c6e4d1110ea55d024e7a12afd9e522e3a2f571e47b04e8a4e4c3f2689cdc0a5383958924c2945ad126b75</t>
  </si>
  <si>
    <t>b11cb398155ad81431232d9cbb2a8cc8de2e9cca41d3ab2f1eb25852f431b29fbe6bb5b3e323aa251fd26630163d51cc</t>
  </si>
  <si>
    <t>cb408854fc6c43627ea95b34ff5dc8b323d623ebe15528519a864826f10b15e21757eb5840aed6630e2969fba3ddd632</t>
  </si>
  <si>
    <t>f44cddd3e90fb94c53eabcac462517ecdb4324d53c1e0799d0aadafd7768e8f8efef3c816241862b4acde312aa9a896e</t>
  </si>
  <si>
    <t>f21a283856a7936c8c537bbd554b38816800792f59ab62b8a1ac13d3da626bed26afc2dba067ec208fd4b09efe8a297d</t>
  </si>
  <si>
    <t>4ecd8f76562d7c7c0b961e1a79fb1cfe35b044e33ecc08434311905af46497e31a30f9059a64a9bd458fa543b96f8230</t>
  </si>
  <si>
    <t>ee3317e7f444c41e0404d2877082e57e343b58697dcc9d1bec21b770d9fa0d361b977f85acbfe483bae38474e99d6677</t>
  </si>
  <si>
    <t>f7774342a8e0552068ea974bb2ea63e251832a293f2cfdcce14db17e0273ad53ac72c8e94a912d83600c2d847e0d0cc3</t>
  </si>
  <si>
    <t>6fdcf0d7bde80f12bc974a2876f01b7862fff5e3f3795a678c9d92d7fd1fc0faed40d6af56cde6380de3353c419bb8c6</t>
  </si>
  <si>
    <t>0b2bc55045a073cf3db866730d5250046f229f65be076361cf433f21e03068a2a6fc2e7f28c4fd4d977acf6e24550e54</t>
  </si>
  <si>
    <t>7a36d2a60b5d655fbf25f932cd20b85c67a0c1e152b394d6b3ede7c08fd20b57ba1b8a154a614ea046e193c66d8b73de</t>
  </si>
  <si>
    <t>7fc011ee9c6787a340b6476d9991b0bad0b813b13b708671bfa24ea21d8f7e0f340240c50aab17a47211dc7a62a8fdc5</t>
  </si>
  <si>
    <t>e446df5e4e0c1403de7143c72cba2895d5a95935100bd0d628119eeb69a49bfe8cc479f11c9d14a2b773d65ae00bf957</t>
  </si>
  <si>
    <t>18edb5e67f301db35ecabe011d5a5cce08ae83f97a2593cfe85463ba2f57610e8301ea5969c7cc8da770d0b98076906f</t>
  </si>
  <si>
    <t>028026d698a6348915fc3fcb6f18cd0cf8d08d021b7f6ad5fe87eccc1e070721402ea616d3e4ba0b25646c0fb445d060</t>
  </si>
  <si>
    <t>c156af2e58086c37b4cc4e3a7cc39e026c8d870d035118357e53785274eef00150b451c60cba609b02b9e8e472d5e002</t>
  </si>
  <si>
    <t>75744b1da073d5e4d790eafc338563202562bf80df2727b34db777cad3c0142e53be492245f93e4d77aa9332e4368b1a</t>
  </si>
  <si>
    <t>9997</t>
  </si>
  <si>
    <t>a3c5857a2c1fed619633d42796759dc9e077db53ef18fc9e856f8bb96f42d71bcb26a40741f2b39374d928df094a7cbd</t>
  </si>
  <si>
    <t>69163b2050f9e9be856ab995777af8597f6d39cd13807c82139af3c7a6deb694348dc04e8c133d57ffddd286a10777d9</t>
  </si>
  <si>
    <t>FEMU</t>
  </si>
  <si>
    <t>1d2088f155ec48acb302531d6beeeeb5b0b90bed8fb9980ad81c4ae21722ac10477888dafd282e23935f9e71282e428c</t>
  </si>
  <si>
    <t>a96b88454e276ce7f7fa6429a7a60768cf3eff9febdc1ca0fa01f13122251fbec58da7fbe649bd65c3889e03e479d7aa</t>
  </si>
  <si>
    <t>8db489d82d2dc4b84c8da11a14ef534ae38faf25b1c79e4804e3b5896fc421449bfe3f86e3d2baccc2e4ad594911ee08</t>
  </si>
  <si>
    <t>3115079e76b9d792d4bea738cce18cf6cea5ce2269c04a690b3ca41f9d342c2b0b778245621afb23d12d4a01edadec61</t>
  </si>
  <si>
    <t>d1d1754d6affcaa3cc9d6b662348dfa1b408b747f548caa054a3e4e62e86eea8017bfd6216d218979e633d8606bc28bc</t>
  </si>
  <si>
    <t>FGNH</t>
  </si>
  <si>
    <t>GNH COLOMBIA SAS</t>
  </si>
  <si>
    <t>45e6ddf431b7c07992f47fb13b345d1ea3164ff4f58f8554b73927bbc45912172337852725ad5154ab27402cdd230495</t>
  </si>
  <si>
    <t>989243710a8a21ccd9621f548b8d916787ef06f4c587132f0134f82e1d72e8f2e2131d940f8caba71625dac3ac02dd0a</t>
  </si>
  <si>
    <t>G&amp;J METROLOGIA E INSTRUMENTACION S.A.S.</t>
  </si>
  <si>
    <t>b1236602e089d6d63fcbd918328f567339909723efd1caa9850a7568e6f0f7037b6e0f70db4622f7efc956f205d30a98</t>
  </si>
  <si>
    <t>39dd8abb4ec3a9f3e52d66f98f4636ef287f3768ef51f2284acbbad99f3c1faf75b7ba3fffeae029e52777e97d832cad</t>
  </si>
  <si>
    <t>d11b84feb546e0c528f6601ebefae9b81e264ffe33dd137d9c0194fdaed793011fbe9ed610564ce0a859a1b02acc6646</t>
  </si>
  <si>
    <t>a750fa15ca64b1606ecc5af2353bec9aecb638a4f88c89d0f4a359b47becd94389a1b7af1051e14c27068fc8a0b38d20</t>
  </si>
  <si>
    <t>9f7fea581fd7bc872c3011e8f8c65d2c5a727811a4ebc5fb1aef227877d198e66949800894c488233d1f5676c24017ff</t>
  </si>
  <si>
    <t>5a8d3b9f8ad356d58065ba4a05e4fd558282ab01372aa0e176f625e3a389ccc232ed2aff18daca21e08d8b128a16b233</t>
  </si>
  <si>
    <t>c7402f79a8b41aa00191b8b37cca13bd18ef73639929a965179508e282c94bee0db4735d360ba2e44aa1366107854781</t>
  </si>
  <si>
    <t>c088ce429dc2b138952e88a218209a4543b266b4dcb26219fd7245a7a20e48282b61ad14eb49612bfd71b0df30a21a42</t>
  </si>
  <si>
    <t>b841ac5be241135d5dee66e5cb0c0719d3a1549c6efcb84d0b40facfe1c621beffd89f12231e86235816534e56935b35</t>
  </si>
  <si>
    <t>ac877128905ff3aa6ad3cc0e4be37185917b48c27f55d9d4770bca178bb152037d05adf4d6c6f766528a6d668fc7c399</t>
  </si>
  <si>
    <t>16031e6edd31c802719bba831caa96f55f4cc8219f96a1791a80401427c1b8d9a996acf49fcde420076ed4124a02c315</t>
  </si>
  <si>
    <t>da7f1c94e635107dc4a7e60b98c1f2096ac621815c97af86c39de84255a9329d4b69c31538762022f1369e31c5ab5bc7</t>
  </si>
  <si>
    <t>281c30dd5d03a90c838cb60e90893bfddfa36951d32b99a2cffd71aee166aee24582bb11491c2dc052585ba9033eef0f</t>
  </si>
  <si>
    <t>c0d535232c9c7e25edc4eee2d053476a8882dbd29a254213b79f314d5093e6ba5eb5bcdad575c4ffba66b6ae834d4412</t>
  </si>
  <si>
    <t>4b85a348c606489f62566894843fdcf009981143f1fdbc60e27dc947d4bec00bb36c0a1184a4cd26579ed8bb6629de7e</t>
  </si>
  <si>
    <t>f70ebc20704814bb3f519f6563c17428abc1b565f3f93545f4630cb10c82e98231f484cbb086805531b086afdd5f09e3</t>
  </si>
  <si>
    <t>JAIME ARISMEDI</t>
  </si>
  <si>
    <t>685519b888ff3016ebca20139c8baf8354ceca9677a870e7ae5e8429fce56cd2bbef94c7d39f3f5fb24e7c1540e28f26</t>
  </si>
  <si>
    <t>9905</t>
  </si>
  <si>
    <t>8ef16a1bdb2fba89b213d2f5d9507f28f80082a8d053486fd6702d9772fe69aee4488cbdfd10e84a3264161822f31318</t>
  </si>
  <si>
    <t>a795c634cfc5723474250648ef8537cf16b2435575e4b7d1b3209739331ada11c6f246bc9436a1bee52c0d81f5ecf598</t>
  </si>
  <si>
    <t>dd15920b6dbab02b02c976c5c8658b5e4502923166f322cae4ac110c83b855cf68aac1986350187569e9a0074bdf1dd4</t>
  </si>
  <si>
    <t>2439acd16d21a9f67f0df87a9bac7051e23c3669ba27c5ab295eef672553b719c4cb829d49630a628368fc522a6f5a5c</t>
  </si>
  <si>
    <t>1e5cc3b6ca96953ed5af695b29c1ef9b526fdaee359426f4356e0e0d36e4640132686cda334f8ed3606ff4c66feaf761</t>
  </si>
  <si>
    <t>1b1b9c81e2915a4098d8206c9053c4bba5c2c210ca8149d4b0b808449b807bc84a6f7dae52f8abccd0bdb3f7a680d920</t>
  </si>
  <si>
    <t>7a7cee50e71fd943ac4e2af5402dcd0a3f63a1d3f57cb70c0b58df1b78a63d34c7d303b5d9f5b83d39644eea9ce24bee</t>
  </si>
  <si>
    <t>86c3cbc2ad37e0e27020d1ac592281281adee328240638b017df383cb3e9fb760339f8d8f01268829450ada09b7a0c44</t>
  </si>
  <si>
    <t>1d2fffd959738902157fa71f9b9de115ac34e137c2e32b924de30f61e39d6ba7da48fb2c582a7f99ea69d9e76a964b23</t>
  </si>
  <si>
    <t>c443bec0af9e9099b57962cc232ead97aef6355e5eb73532e0f0fd3515e62f1ba8e0af947104c342bad911fbc3667661</t>
  </si>
  <si>
    <t>bcf980f933f23f024aba44b2cde806a6a4438080b0921067664f95c4e7fad569017ff5eafb4ac3c43112dc3dc0c8687c</t>
  </si>
  <si>
    <t>422873a4bba77f0b695aab34f1d9119a527fcc0d375804ee272a63aae70f1bf8e67d36b3e4d81bed6b19b9a7353d9699</t>
  </si>
  <si>
    <t>dafae56f1429bd5be4ff1067a1ce2e0efe54d1eef3f7ff375099b864630528c9cfc63ac429d1bec26cdf3bd0d5d5770f</t>
  </si>
  <si>
    <t>b684ac66fd3eaae0ed05157a97e539ea8f1ac12ab9fa033fb549fcb62cef685cc378179644bb7834d7bbaa2d047e76cc</t>
  </si>
  <si>
    <t>CHFE</t>
  </si>
  <si>
    <t>LATIN CHAN CHAN SAS</t>
  </si>
  <si>
    <t>61cedd69595765f660820d41a643a6592a2db0377e2987e5d19437647b7227b3d3162dcdc2bfd8a9672fc3c5a5476666</t>
  </si>
  <si>
    <t>aaba40b78941594f5a989809d0e3d5e393327babebe9f4f924fe20162bcbd1f9d9c66a8dc069b730314971289b6231fe</t>
  </si>
  <si>
    <t>f6cbee190a12fe624c2b8642facf4244d6af0f60747e844ffc7a9b7de6d9420827e6c56885498aed0a32a273c98f171f</t>
  </si>
  <si>
    <t>26b57a4f80197f691ab108d06d4c10e11c3ccb4c4f95414ac07b80d1272a4a4acc7fb8c3eefd7d6f3c92c0f05aef9e82</t>
  </si>
  <si>
    <t>05ea3792ed7c29c2b0aeb6b1a1da0766692f01bf396da2bc833e8e118b13dedf83f2baa2cb98539857f4623923242993</t>
  </si>
  <si>
    <t>bb514fa7c54260795d81c780d2d2113a0e7e2ee9659cac8ab95e7c48f75ceffe0c6a0b57439041f526808af9d25939bf</t>
  </si>
  <si>
    <t>53155b28374df0a9f351dfaabd39f6029549ae645dce9c4314360011fc6f0949991c9230f83cf8eaa9d79d2f0c846c08</t>
  </si>
  <si>
    <t>2fe7182b85aa40e8766ff3328818ad3f16f2ee2cb39bcf77d52f16aabc594e01fa28bbb865459ced2ea30fe5a4c8948b</t>
  </si>
  <si>
    <t>d34d6b94df78c24c523567b735f350c49c27ed1f1c110438a0ed29a42ee683dc7003a125336316351aa0f65109c2058a</t>
  </si>
  <si>
    <t>3cfb1ed062478ff1b17dd788b3e8cdb5bd0668db9fbf84798509232e323d8a0e27c4e3fed426040e593c3a74220a1a3f</t>
  </si>
  <si>
    <t>3cd81ed582a7dddfe3b37a17aa6c71a8aa933a7973bd286b59b29ed750f582a49d144d5eb4b8aad3f1e781c944ca37ba</t>
  </si>
  <si>
    <t>04771c4aebdd83381fe9a46a25e9b149178eb383e5cf478fcccabbb9f7a24d54b0cf7ce20ed633128beec0f6bec11b1a</t>
  </si>
  <si>
    <t>84a3b6413b69bcf651082aada61618c1bf836f437c6759342776840600603f695288ba99c74a8690bb74faef292cdf79</t>
  </si>
  <si>
    <t>605c51f8ea81effe9e66b7067304260f222c4e1a618477958a38b393a20ec4ef7e0bb4afc9e967754ddd9b10c26f412b</t>
  </si>
  <si>
    <t>672d14ad26b08bb4c79d63768abd000c5c7bf2fee23a3a83a70c129bd0026e242bcc455679715d3256e141135dc438c5</t>
  </si>
  <si>
    <t>d1a38e2fa866a4a8f7454fcd86945dbb2ca6979ca86b601fbd035de3298074caef33e279aa9adae304ef8ab42155f51b</t>
  </si>
  <si>
    <t>e27d185c489c961834bfe0e0a6be5cf5752463bf77cec36e5cf45bce5b6ad3882bb2074e417f48cf67c666e6d04f64ca</t>
  </si>
  <si>
    <t>25635fae9467e4b56b7f78108ba2b63b5bd9e522e2ce8f6603290c706f08ee0078369ef88f205734819d4d1c75bef6ca</t>
  </si>
  <si>
    <t>ca0b80a9f788b2e69d064e1b6ee988813a0e72ea24c581b23c10c1bb817a85ca802aa8c54ad0660a3220a48695eaae9a</t>
  </si>
  <si>
    <t>c01f979e009e196089274186d8e971db6de99fdb85f2fac2a0e704a0b3a514dfb5f44d66f674cc45c0669482b26782a1</t>
  </si>
  <si>
    <t>FEF</t>
  </si>
  <si>
    <t>7b0cea93000c46c88e33338fa9f474754aeb728f3e9423c248d5b80e385abbbd290a799a2411647b4b079d50cee77cb4</t>
  </si>
  <si>
    <t>dafac8fc3b7ef272661d9abc3b2024e9eb2f4ffcb19df1ccf31bf507cb8fcbaffd6b57e6d8bb68f8e45821108f2bc739</t>
  </si>
  <si>
    <t>769a77c2a309ae6ed3bd3286f15de7c0abf27c349d80af9e69fd45a7f62c74f83eefecb9aaf84bc4b08129552af9ec51</t>
  </si>
  <si>
    <t>00dcdaddb4965ec8f6479fd8c4ac7e837d6af5e743fdf237f838f136f5c62a4bfb65a6c3a0b0809fd1c2f128a6b20920</t>
  </si>
  <si>
    <t>fbf40bf2ef2e17e99df63509cb693bb2aa4ebbef4de58546032c0ac3edfbe5156f3e479d9a3b4307cb19a51ab493da6a</t>
  </si>
  <si>
    <t>9fa63948e8a65ad050661e447b09e5efa0f6241fdf8c9e144a63945aa90de197393f21d1d3a3d9650707d924e2bba5bf</t>
  </si>
  <si>
    <t>c1808873482449f823f4455d973d6c439d9fd31381df7a3f952ef20b62c11d94eb33d2e9366fb639345c7544157b1ec7</t>
  </si>
  <si>
    <t>532d3a88999d2c36e7479aace02da445579a36e2f5c1c103aa243bea70963a440924e8f70a9dcde8de84544bc1b453bc</t>
  </si>
  <si>
    <t>62d2e4d2d36f589ca6c1d93069915b2ef00047508aa626fbe9b0b5040c3a0c3f51f66a1683d4fabe6bba1bfc6eeb6bdb</t>
  </si>
  <si>
    <t>6937dd79c95d19aa1f2906ec0f7010d2fd59deb5f332aeff35c5d684c92164ec770a899bb49925c02ccf931203889c37</t>
  </si>
  <si>
    <t>a42676fdf79ef24720aa5c236186350055cc4906b1a31251111d7bc266ea1dbc5862abbe444fe77933425b1c8a15398a</t>
  </si>
  <si>
    <t>f79f5b07f1015ef705d4be19ff865d629f4e86ecffcc336899059f95ca2b2d59279e0bb1c817fcbabdb90d13624b818f</t>
  </si>
  <si>
    <t>871996899922ed9f0848d7284e474beb40b66723f46c162a02b61fd9d77e35d8ae58bfd89ba9928bc269bb5cae06f44b</t>
  </si>
  <si>
    <t>30a9eb0696c4a5f0cc5b9daa94eec4710083fe985bed712602fd4cabbe11a98af6f12e643172723431217488259dffef</t>
  </si>
  <si>
    <t>ARJASA MECANIZADOS SAS</t>
  </si>
  <si>
    <t>e07070efc816a127077cff3366d4b72cfde912d666b1d9f9e5707abdb36e832154eb914514553e629ad7afefb5426907</t>
  </si>
  <si>
    <t>EMAT</t>
  </si>
  <si>
    <t>BKAL S.A.S</t>
  </si>
  <si>
    <t>fe49011231ba16e14aaedb0f8aeddad4d8f9ecfc1f6d043cb10fce85cf88a81fa441da7e12397e205933c48ea6d8e591</t>
  </si>
  <si>
    <t>38bcbeefebdbe96ba48f1935dff429766ac738f1d944f368337a1ad3e6c96cb94011aa05cfc03964e19dffb1ab9e09f9</t>
  </si>
  <si>
    <t>f947a106bdc75451be0a4d02ae406441eaecd5fe22cdbb1b44974d8099f7138ec298d93fd83b8b02ca94651b421df050</t>
  </si>
  <si>
    <t>e67b2c437630ce2bb578e2cd9bcd0a0599ba7972f0546ca78f5779efd929f48ca49854f231b5c6520262a3d2cc9ff92a</t>
  </si>
  <si>
    <t>3a35a8cb136a7892e17e16ce71145da853339618a6fe2867a14847b1232a7aa442974dd444d33fb1469f09fe69f65aae</t>
  </si>
  <si>
    <t>6fc5f8ad6fa84094c873ef84c46696d05c85337b57cdf475a9cc37c7d21dcb64db6579831208e9ae0863d37fc636a2c3</t>
  </si>
  <si>
    <t>89f0b16fffe667ed45beff05e9ee496a508f32032f2eb1aaf45af32d2a2b79df5d59b5c9bc8d165fad7fe231125486ae</t>
  </si>
  <si>
    <t>cc65f7fb0ed1a3d4d35c0dc6d178e307d3d5af768889af0d0288ecd4d9008806d3bccdba92fc9267fdf598ed26540804</t>
  </si>
  <si>
    <t>021b81fced5819689589ab609b9bb53e83be4f17575868ed73e45da65c52bce9a0e7ca0236e6852d70eab925444d8289</t>
  </si>
  <si>
    <t>eee13e10b123d74c211656d327cc27abe5bdf5973af2a26691ac16d257a76d4ae16cd296051f11dbbb0212b6ffef6764</t>
  </si>
  <si>
    <t>12d599bb13a92491c2325f34786b6a65e89ea433149731f087b909ae5b15e23b56142e340ac26b8a07a39e88d2ec4d04</t>
  </si>
  <si>
    <t>6940e1276bdeedf4a1499229a22a89b2f0274370f03963753691fddd64fb392685916bf168804cece3efdbe82112f303</t>
  </si>
  <si>
    <t>85288c9b35f98c50c3afbc5b449421125b01011de7a1e9295d99cd8a5a95b7677d0b798747896b1f6cd69417a33cebf0</t>
  </si>
  <si>
    <t>3e3ca1a57a979ee44bdbd61665d30c975c32323a2a4ac6bbca30753985f74e9a7694dab2e351ae66a1f557ea18500755</t>
  </si>
  <si>
    <t>09d5ea55434c5ce73bb60c2f7889c7bcab1d6fbddfa9176c5683f545a58d73ead5a2ee8c2eda1c8e15608d7adf5fd0f7</t>
  </si>
  <si>
    <t>20bc01456eaacfb866a569c2f771c0301dbb429f936772832fda4851999b26c8351bb0d860210196529130ea619a64c5</t>
  </si>
  <si>
    <t>335d506f23c7099de10afadfc1c91155541025429456ed627b1110fa312d2484b2db2d94fb3ad359f992faf14a33c3f3</t>
  </si>
  <si>
    <t>aeac160c0aa5efe43308f0afa3601cabeada1bbfe05cebef336b6c25485ba27f1aaf7e30138d117f82e9df94d6bbd1ac</t>
  </si>
  <si>
    <t>85023370242c134b09360856d4a9d7fe6d7c2a161cffb18964a86ee913a67ea4352e5da44172d092573ba1b4f5cf9991</t>
  </si>
  <si>
    <t>25b10f6928d28d65b8c99755cbb5b51c0f6cd1adc4750e4cbff46e6add5eaa3d9e193889b4d8ded34ac472c43489efd5</t>
  </si>
  <si>
    <t>e83955e2529cd53719d1936017ccdbdbb99062ec4a570652e6109bbc61557b673cda4c2a3aab6878ecdfde5cddf979b0</t>
  </si>
  <si>
    <t>530243a6290c403772ed850d63bafe90002d69e318b5871e7a5079cc84f4cc33e66ac61f83cac7900a79f381346a2cb3</t>
  </si>
  <si>
    <t>c332ebb56f29f36b6d8bc49f68370293f6d8fbdb13d020987b650d72d8b05cc37e7916b041a57d9189233247d2068808</t>
  </si>
  <si>
    <t>42b22cc5dd36d5d3f193c76b6873b1fc1bb866d91acdbab840c45679c689f88a9dc909074def9dc9739a37144157280b</t>
  </si>
  <si>
    <t>0d83c5496d21a0f1ecbc22eca07345c7bf36689b145ba06c5caec3a8044430125c083044ae67c29c57dd6855dae411db</t>
  </si>
  <si>
    <t>dfddffde81b969bdd6b4c4aa3b3cc9fa56b4d1667b71698b42c9cf3547ae2d8f92bcacdf972990b80fd3792a47652056</t>
  </si>
  <si>
    <t>bcd8ddb8913752a2b98eca89dd22c7bf47facd893349d56a49100ee43c1971247abdfa6fc7988461342f07c4405f5de0</t>
  </si>
  <si>
    <t>2d9dbef07537909694fd763171aeec3dfa17f8b203a1e08a264195a423b2a4924eb27ca7a02d6315cd20399b9f4439f4</t>
  </si>
  <si>
    <t>6811e763a36db9755c7e55f5d3f92a41bf2615054f95343d40e1b418d987481270fdb4a444b976a6425cd9b18822ff6d</t>
  </si>
  <si>
    <t>e906b122ca05fb291199da9589038c927ee795a0801825797dd5d14e0c46d93923f1bac09de21893d09f281dccbe6a2e</t>
  </si>
  <si>
    <t>8966caeb28866a6648314bd065453b834fdeac4e764056fd4d834bdcd9146f154abbdc9ef41824a55d79e1fa81d95082</t>
  </si>
  <si>
    <t>d7bcc8b9bb583b0f259c207e371e6d956fdead1efca43d430e2b5b3671cb629f5a2431acff96cce5226b06ff74752101</t>
  </si>
  <si>
    <t>2fd0893373134cb951faf4f09fec5789b3a2751478a234c6d802d26afb00fc5dddf5f366279fde5351b04df8db964d0c</t>
  </si>
  <si>
    <t>KFAR</t>
  </si>
  <si>
    <t>WILLIAM  GONZALEZ</t>
  </si>
  <si>
    <t>7e40db7b075897877b89219a706c65c36afa0a75fc39c18af7636fea510d31a1855e994bed023f56cd129961048a3acd</t>
  </si>
  <si>
    <t>c09afa7b9aa8f221bd88af6944ca3c461f79e97aa92f4c4bf91584017767b3eb791783235a9125951e47bb67c557c8d8</t>
  </si>
  <si>
    <t>J1FE</t>
  </si>
  <si>
    <t>RETAIL PASTELERIA SANTA ELENA (MEDELLIN)</t>
  </si>
  <si>
    <t>c532b3621d1b405c7fe05399e7ef20c68453e06104eaa73071d35d701da049d11a0a204029e411cf923ec8e11b95574c</t>
  </si>
  <si>
    <t>720df583b2b98718deb5438a3c2440c103c8c25c1a6f8921cd49f77edf7ef73370494fb72050be117acc1b1ee16d77bd</t>
  </si>
  <si>
    <t>20eb4ba8098697ffff2b79925e1b3d61b2d203e08155de990e67fa56b5f431ccf20990e4112dc15a8f271c04a85f8e41</t>
  </si>
  <si>
    <t>c53a31d0ec0dba1f40ffbcb1df4a2f69193c49e83387addd0c49b212a0934ddc6cd9b9c2f4bc0bb2dbbe4bee50be10da</t>
  </si>
  <si>
    <t>ba4a173efa2449e5586cf17db546c6acd52da7d9cf31325886ba75a8d9e417d774780f8bc09a39e71833b6c5bcbed2f6</t>
  </si>
  <si>
    <t>cb1665b2fdd781b26df8ed16381111e2cb0dc42a10139513e545a7999df961c6cea1959c3bfa95bb09152ee22e13d486</t>
  </si>
  <si>
    <t>5b1e5a530523dfa7e19e8dddcfd8267914b9d18d8881ab1d95291a39a77d1dcd1ab5747b65f84354cc7ab04e1bb1f19a</t>
  </si>
  <si>
    <t>1c6c05e1e00dba5ea3add8838c2becfae101870381914e561ab078204a4093e69e62b66615d13d6cd41bc61cfb75887c</t>
  </si>
  <si>
    <t>8bd2dc6e9e0065a54a9db407f9ec20f88cc71ade595bdf6ee4b200014021474d97c260810e5eebf4cc9323e76d3dd58f</t>
  </si>
  <si>
    <t>af13a51ae43c33cedf531cfcb765540839ae256269bef4561da339bb4992e66698ff66d9a5582a65157238ad3c3c77ab</t>
  </si>
  <si>
    <t>f19fa1fa91a96ee0ec83fa4b1d370b6aed04ee406bd8dbbc97cd64fcb7cb26b2ef43c61fc4a59139795827be24a957c0</t>
  </si>
  <si>
    <t>a97e14f79a8eb6f912d38de802348ad1fd83bb30f2eea4552628e5157a466c4716c1deb1467d8ea51afa48b968f6b2ff</t>
  </si>
  <si>
    <t>f61300365344eb223b59f961783bb573ce7bf42d9ea2df8e4506467ec5168a2dfbcc5db55137a3413c81252fc4763ae4</t>
  </si>
  <si>
    <t>2250c9f1b3cfc35f493397ad224752db3f028df3611aece97a46655fe928f44af71394cd0eafbf6089fced1eb2acf586</t>
  </si>
  <si>
    <t>58b26dc229ba17c28fa633776b137c20f95bda7a1a7d56dc34382064cd5b7c8fee6b942a66b81818db605b82e3555019</t>
  </si>
  <si>
    <t>FEA</t>
  </si>
  <si>
    <t>MANTENIMIENTO Y REPUESTOS MAPLAS SAS</t>
  </si>
  <si>
    <t>97fe6bbefd8f1e36c00148b948500ebf652da3293d9a79f036c26c73b34c49edf79bc366e679cb2d37c20ebf9ee1ffaa</t>
  </si>
  <si>
    <t>23a505a177fdfdd2bf0114066c6f0565d6813e5c26ee35c44723978afbdf3a3afe83f185a576f0627e969bc670177294</t>
  </si>
  <si>
    <t>b7aa15161c21381ca48a49d64c9cb983ee39359ab22646bfc14b359211cd80c5bb16d639445a79c1ce8e074607918fca</t>
  </si>
  <si>
    <t>84a8e32bc16576502d10dbafd34bca4a101cb0d0ad9cd2bc2bc0240025d314a9ffaff343b7850ce75ccf2a444bac0ac3</t>
  </si>
  <si>
    <t>456c1461cd9260a54da33f9c385e04ebc110a0477de4fa5bb1bfe6cf1d9c73bbe4a14ad0564b56190bf857b53b7b7e88</t>
  </si>
  <si>
    <t>2a67e9faa62357cfb38eab2308a0c975cc04561a466a650a87f2676061a367146a4e74a98e73363df944a1a88a235459</t>
  </si>
  <si>
    <t>48e46a8150734a7991b1803147d1f322e92d21ce355cfbd4b01bdfe96973bb8df0216488776b25844518e45b7c2e74e5</t>
  </si>
  <si>
    <t>572f86d37126db97ae9193a7d7e6cfb8c2f02cbc7cb729ecd3f78ec20c27c4349378f5f5e114e3d0f981106097c3737d</t>
  </si>
  <si>
    <t>ASSUL INGENIERIA SAS</t>
  </si>
  <si>
    <t>e4dd69591efeaa16919c33a523260b72b3fa384d9a6c2853f710711692fc3a5835544af7822dbdc02847c1df17da286b</t>
  </si>
  <si>
    <t>418d0497ae8600b1ddf4837e67b1d47abb7324ead2ec3be169604bb2e284e0a599c72795b0706e9ba5f9705acac34b31</t>
  </si>
  <si>
    <t>df4cb7e56def218fff720c41eaf64e5d52c6907710106c318103de40592d1a1f6018f644ac3b1a313b70b577805771de</t>
  </si>
  <si>
    <t>2YBY</t>
  </si>
  <si>
    <t>bd8ea752c5cc40e31cbe4a5bbf4cdfcaac3c1e0fb47cb1109f089c3570b0e854546f595bae8bd166b65d20870d3915c5</t>
  </si>
  <si>
    <t>cd1342ff5c5c89c51346629c141148dcc4c9a84da3c3352987723314af8ffd9dbd21ab7df7418eba2d38af6bc65c384f</t>
  </si>
  <si>
    <t>MONTOYA ARTEAGA JUAN ESTEBAN</t>
  </si>
  <si>
    <t>777a50d75f19dde4041426d1d6204c4d136c32c3f9b79ba544874b1aa302842e538daf61f8dcf9e5ba66d1bddab5958b</t>
  </si>
  <si>
    <t>8caf4df041f277b3116e0d3b72ee0178be0926e66e899349d2c3c4d6966b17f593c40caa5dd66b3e3568edf593bd3fa2</t>
  </si>
  <si>
    <t>P2F</t>
  </si>
  <si>
    <t>507cee9c58441f14c871a54e97a0c8c2bd63571b5ff47d2b3c30fb3350148878ead012c2992c0210958a85b397b04996</t>
  </si>
  <si>
    <t>a70f93439db2ca26716aa26ac0ad6ee5c13df9e622ec32ae1bfdb11ff9fe381e27cf58ce6eed167688174f0aee07899d</t>
  </si>
  <si>
    <t>12df7027d933de87a9b380a0927b18d155659a19d26095822c9fcc3d3935f11273e0c3b323914a7d47256a64364965dd</t>
  </si>
  <si>
    <t>SANDRA ECHAVARRIA</t>
  </si>
  <si>
    <t>eee0dcee5f8091a0ac0829b0953da943244a2b89d90bf45d8d19f2a6654d674f263600afad34ff03b5119c34d362b0a6</t>
  </si>
  <si>
    <t>a7d1c6c46c863815c9938de1aed08cad71d99f9ea41d8dd90f55790d7d851daa4e39dc2361a7e1f0c34add05268bf818</t>
  </si>
  <si>
    <t>FRON</t>
  </si>
  <si>
    <t>HOTELES AVENIDA 82 SAS</t>
  </si>
  <si>
    <t>1d02143a00a7036028895a37808f7adc727358c1b2c3c4bf3868b35c31041958dbac72d326549b629e75446c33ff372b</t>
  </si>
  <si>
    <t>cf6d635de1db0234f6bd7950b529e2cff86dbc9e250c17fd3586ad2167b9b60424ff5032de7d32c3e45cafb8efb3469c</t>
  </si>
  <si>
    <t>19c5c3fd6faf73272db683571732007ead8dd55527b7ff0e44d65be34eaba94a59f9632e833628f00e26f2d35f068efb</t>
  </si>
  <si>
    <t>19c57b245a3b7ab71558c85da04e78a5a60f0cf8f75e312784d485f0ea7fbf630ace6a796d3378872b1619150443f9e4</t>
  </si>
  <si>
    <t>2cee4c6886ff179db1545aedf7ee8624fa96ce2c0b5265bcd3a89510b2a4869537904d2f9d88507d3957e4d428b96464</t>
  </si>
  <si>
    <t>0db03486b7ff5c648b80d93bb6f2a09a6bd6b732789f65119c0624c826f5cbf7b30fdddf48887fe50621185291d4940c</t>
  </si>
  <si>
    <t>f567c54ee8f180670562a704241be4c2b12e1bd1eb844969f06a0a10d4d68c7c83d7c7c5c4f842a7ca4978899f77640e</t>
  </si>
  <si>
    <t>e560165dc1940395154b0f2cec54c0ba1f3ee2e184135bce0fb116929b032586a87c0dbbafffdc4d8cc0e375bb513be2</t>
  </si>
  <si>
    <t>af8f7b8e98bf93b5ed2663ec85b7362b236056a8ae0f5f6fc93c84b77a8ea588e1e459767bd5594b9f376d654140a830</t>
  </si>
  <si>
    <t>9959b8e15a59f68d0cc71aa99bd0555417980da544b3817d3498913505a6962aa8071449ae0b30e2f0e4dbf020a7bad6</t>
  </si>
  <si>
    <t>28321eb2f7f42bd83d38232e7bca1099acfff8774b8a4208e6bba0f8f44a96febf224f8217a46e3fdfc8bacfea1266fc</t>
  </si>
  <si>
    <t>3908d82a344d4b7af9dd9750a7bf85cb5a752d8ff3f9b9e79f506a3538a5e1ba768bd0f5a1656ebdec0581e9aeaec475</t>
  </si>
  <si>
    <t>2c9e27e1c232337fece2d362b7bf0b998aa56158aac89da5bb2675e65f46e7fdd016a01fa817347b2d38941e396feee0</t>
  </si>
  <si>
    <t>81973b0d8a2e12b5246fb9d3d820e976055fd2b74c84f5b1838cda79d755a003b95c9e72e317b992c0c7017440b976d6</t>
  </si>
  <si>
    <t>a624e602e59d7cdcbf5a6be627ef29e6fa52e56773efb06b099a5c6413f7adf6f7319ba2f7b516112b966b41ca913dd0</t>
  </si>
  <si>
    <t>91e8a7f952067081abdc107cb29070e85c1842d20fefa99793196f4ac4f43f9453335a4761987b7977d862777d354426</t>
  </si>
  <si>
    <t>d4631ee4bb3d80489dcd56a6fe0d6d2eaf9f23a48b7eff69abae5f754a8dda32b03665db70ea273a04d9743b67221515</t>
  </si>
  <si>
    <t>bdb843540e7332af179483ec7336d16060ad5d93ec13569f03b98b65061d684b0672d57543f7b2f0fbb8c9a7964fdc0d</t>
  </si>
  <si>
    <t>b74680241f4d3980b13f232a942966beb7f7964dadd30af474ab165692cd797aaa9f55775c5a1392e4f83e47be1dda5e</t>
  </si>
  <si>
    <t>68c882e6f62269e8479fd486c5e1db31ad965ee1b6dc64f9d070193a49dab59469cf46dcfd7da72c027c66a8398ee4f6</t>
  </si>
  <si>
    <t>8ecb471ace82cbb42cb801c6b5c341d277b27fd07299174ddf7a7f5921fd6c1f2908081eba112db17510ee7d0f28e5ba</t>
  </si>
  <si>
    <t>2d72137e2411c87bbbb857406e9ae46cf8e90e8fe453e6b2011ca530c8175225bf01830bfba034cf28449f4838927f04</t>
  </si>
  <si>
    <t>d2ae574808e92d59ac2953824e3bbdbc62729357c828325f91b5fdc016dccb338c7fa7a2308a9d86c1c9f0227a1d4097</t>
  </si>
  <si>
    <t>faa357d59ded0a40f4704003e196e33938d18f62cd829b4698999eac9e885db89da867f40cda3ef519e8514d1981f6ca</t>
  </si>
  <si>
    <t>e619151160a8bf3724ba816ebdf06a0589cad2d679fbc6f2b3781c426ae2b5a4cfe2f7a2cff15cb9b80a77729ca9ecb9</t>
  </si>
  <si>
    <t>481078cca5ff0ddc6a53f837a0325336919182216ad5cb6d3c7664ba235139fedd98b7a10b65fb9e64565084a59bbf7a</t>
  </si>
  <si>
    <t>1603146e443bf7684c2a51a48054e4d7c258da9f0536393b34d3fcc34c57ada252dbc97d3fc59d1d81a987c8d8fcac1b</t>
  </si>
  <si>
    <t>37cbf469697201484bf8e5e4846884bc6ac0ecc484ac651f0145303a6561c9be2942c6d3c86d9f9d478488bc3f36b58b</t>
  </si>
  <si>
    <t>0f806d89e4857be308abd1ac33d28eb4275a2bd961eb3b40abd817e82b80c91186e52d23e300b13c81ff82310603143d</t>
  </si>
  <si>
    <t>562cdce17b51e55289f4cf2c75f72345d69b896650cd4865ecc3d9a7c723c750abdfa6d66942059302c488402d07b8d3</t>
  </si>
  <si>
    <t>f4f7751de3c4156df23a4dc87e58aefc675f03bf5fab7598edd22a5b9336a2cd143a31a083901762cd2c1b0f13019941</t>
  </si>
  <si>
    <t>f729007804aefeab7c3ccdeaa20b32d06aabdd657523d33cda7fcdc748c96ac6a8e2e83cf8de0fd1977f40f81677302a</t>
  </si>
  <si>
    <t>c463edbec76ab26a9474b523722631a8c72812f4cf95fece2050a71fb7065a81159bd612f2b2b25bd796b03fe6c935bc</t>
  </si>
  <si>
    <t>1ca1ba4a2acb9c03460f0253fa5cdd293e8708620dff90df48d330b4dacd3826bdf8c13173ad4f68d154bcaff49dcc9d</t>
  </si>
  <si>
    <t>6c7aad0167440e83c9ca78916bc3d1e5755a6957b8f123fac495b587b084986f0f65536b526c7bd2eebbabd85d71ff44</t>
  </si>
  <si>
    <t>0de58cbe3a9d2d7bc2fd38c986e93d051ab74c7aa2f7384a1c4408f54ed73ebe0e21b57852d1d3be37edaa93a1256657</t>
  </si>
  <si>
    <t>KRNT</t>
  </si>
  <si>
    <t>KUSHKI COLOMBIA S.A.</t>
  </si>
  <si>
    <t>61bf5ea8e02321bf42e27fc3e239b08b93b4ea64fc75bd2d160a900a33ee912bebe59f3c4e44ab02028ec835e30b1bd9</t>
  </si>
  <si>
    <t>88fe7d6fa8e0dcb911cb4a513fea9133300009479044d4deda07d20fe968e366c3f587b7418a86cbe8cb44c3bdc43aa4</t>
  </si>
  <si>
    <t>ZS</t>
  </si>
  <si>
    <t>7ff8d861bc86215f50ed45750bd0378fff26dd15c6cef9caad1d8cc8f54027b7106e021d81c66c142917aef6dcfee587</t>
  </si>
  <si>
    <t>ca774411e1378c8f12328d21c2b679bf3d1d9d2e04814a848c9cd406b9ed8eae8d06d921242b6a6964656c0053280780</t>
  </si>
  <si>
    <t>a65a4b59dba4e7e39c09a31db84698decc6bb038f8767523a000eb881c465a422218d6d6b1ff9e3c64f387de479dc786</t>
  </si>
  <si>
    <t>2ac90b20a1df143c4c41ba39c7cd35c7ca20ab8b8e3e8229494c86c13b81f58926318f54ab60f16775f6f343202a483f</t>
  </si>
  <si>
    <t>c24e610c0ccaadcf95596a03d075686840018c9b8f12a804f1155e35242da1a735bcebd8e2e49e3109b100f006d40994</t>
  </si>
  <si>
    <t>892af89f1ada580fdb6aeaacf724540b8f49a2dd5881f8e2bb820753f350343928c4530296258c9a56b1fce0d18e4964</t>
  </si>
  <si>
    <t>10e4853be398c6c67c21f10c5dfdfeaef3a452eae79a99dd14ffb3a16244c495ade1bd06d13dd8320975e1d084600b62</t>
  </si>
  <si>
    <t>3711323c81f85da817cc86b1ebf2e1553005b993ccb9235b87a832692178b63e5f0c87e749d0855992bea332ecd14114</t>
  </si>
  <si>
    <t>d7c6d4bbe17432ba199d0c377de4105a6fc9a3d22103436e18510ce24ba7535c89c4607bad746b74dae6e416d34d1a81</t>
  </si>
  <si>
    <t>d24c599b98cbdadcc67d61913e84ad61e022477a6d1cba621056978366b6987eff8c8fbe4e2ad25a8653ede1de2b4b6b</t>
  </si>
  <si>
    <t>230d8987edcc77d8dbd0fd7e3404b9741bef052179ee25f70abc465d7e5af485246f5c2005980d4b6955f2c4fccd1e44</t>
  </si>
  <si>
    <t>FB08</t>
  </si>
  <si>
    <t>fd03a68129ba4c408671798f4b9b8db069205078732845595efa293acb342cfa7b62e14f2497ae4c2332a7a0b462c5a2</t>
  </si>
  <si>
    <t>a4c2c74f9738c1eec8ff0e522f144aa1afd47e9f583752f8b602bb528ec39da73a59ba64111256dd9e86cbcee612e315</t>
  </si>
  <si>
    <t>db3d5e576cfdfc72289cb41885beb688e3dabb32abd1df7de28b573223cd32eb4b95ede4e809b0ab826c2b1a625d2a1c</t>
  </si>
  <si>
    <t>bfcf6e4eb46d0245d465ba16ccc1580c873a4c9c8aab0d2eb486c45c733d2b5e1eecee7e6a86766c77a87a655357bf9d</t>
  </si>
  <si>
    <t>85603433b59a9262d6c31c7d3a56b737a356d5a53eb732f0c129885203b5a153d6b6598e8d3707054fefae0c75e212b7</t>
  </si>
  <si>
    <t>e8cbddbf4ec41d261c862c16935e56555a580c7d46f79b18a151e8456c1acf06b7817af67aa6ab426f7e0daea0a1a082</t>
  </si>
  <si>
    <t>4549e5f6babffe1ae5dca512e366413ecc5358aa19e26cbffa4ff0f6e9bd89de6afc2bafe2426432c9e5c34b4485f0ae</t>
  </si>
  <si>
    <t>1b0ef2e64ffca680b196b7ef818285c002eb95cdb3edbc6748245afd1fc8c86fb7e5b5559f4804babc2c755cf6d42bb3</t>
  </si>
  <si>
    <t>8be62377deed99ee858148a517148b0e2e7d5360bcef8d234fac58f3e84dffab4cef1b2cd2112f30a38a8ee3aa7b1ce0</t>
  </si>
  <si>
    <t>0713319ece7578fa6f20efc19a684e3bfd45ecd48b9fcc66256ffeac790fb7efed985e157d05cae7904e83953f7536c4</t>
  </si>
  <si>
    <t>daa27a39ab564d24c44c808bf0532bf80f2992dba9b196e73e8f996f881170d8bb65112f0cea14246fd05b1fa69bc623</t>
  </si>
  <si>
    <t>82d5f1f6f0d1278792ec4b65fc6a9d31c99742ac298c3c61be47da0de059f711320944e9f6f6b01a482a1ec395c21a63</t>
  </si>
  <si>
    <t>bc5b1670aabe56f629857866b5c7a7a1c2ece0036bc8ce73f847a44b93a67e834f35901ed09570259533e9b0c071bd7e</t>
  </si>
  <si>
    <t>16f97591a74944bf12f0b2fc14250249a5de74157e96963fca94630d7f1b8eba5b813588d05ee9eb97602f16717836d0</t>
  </si>
  <si>
    <t>bd2adc60ac4614f3bb2891b71ed83b203a8163915b2ca4d7eb938f827020435f05ddddc90f07fa67925119d5bf85bd52</t>
  </si>
  <si>
    <t>048b307906302553c66f771775951c4a759122e59c3f4c97c69566f186e25670ef104c9728fc728c6bf914d86f6bcc17</t>
  </si>
  <si>
    <t>5e3ebbd553954b88138729da1fdc4d22b5a5f560b6fdd44ec8a22f826f60b17cdfefe01630451e09fd55834ec3b91340</t>
  </si>
  <si>
    <t>c58bb601e63c0835a968ec1baf51cf5641d45407454bd31af42ed46d74fd3455c0eb8711061cd1f0160bd3bf5973f162</t>
  </si>
  <si>
    <t>f5981480beb351773de65411f32aaebbea294052ef3f2a03ee4cf218f07fda44c9fa67fe9f9c1557f8549f6622849dd6</t>
  </si>
  <si>
    <t>c163cec576604865234d5694e716491dd9bfef8e2e6701584a230faf6210e73cfff84f160765b7d01bed88a633755a84</t>
  </si>
  <si>
    <t>c4259e3f142824021e7c60f020ab4101a357d40d511a1cab854e8cf2c1829cfe5b4467e4d01b75a0d8cd542df5adde38</t>
  </si>
  <si>
    <t>C004</t>
  </si>
  <si>
    <t>de9a080570357a080fc451138a69ec377ff63d1dfe0530ba5a610812ca086015b39f8800d3f32a0566e89ca80ac6c875</t>
  </si>
  <si>
    <t>e981ad41b03e3ac455f99d6b972d11a5b1ed033ffd211970829e948960d6a784e77fcf3077c5f044169a0754cd4219ef</t>
  </si>
  <si>
    <t>288e5900b5452b1c2f4ab0657c9cb986183b0226e4907e16b2662082dbe8df1be47f2a862ecf1d3782216d10800a9944</t>
  </si>
  <si>
    <t>PYN</t>
  </si>
  <si>
    <t>0aa2c2a74c950d500eb62c5300767ed62e4dbd6e8639f86d0c9a74a0a1958a447f2c5d9d2083e288ad94020b283dcf2a</t>
  </si>
  <si>
    <t>c79d3b4141ab4bac48ca0c2ed4d46b3d44f63b2bf8d268cd7b885cabfff41c463148b44d6ccbc421fabb20ea23e4fcca</t>
  </si>
  <si>
    <t>af8142537a90cf8508a17db9500a300cdd47917f4aeb584d11cc363c88030e8c5e2bd4c901e5352f83a35ee43235d323</t>
  </si>
  <si>
    <t>4fb6acb303310710851a7b8a10c6ad03b9952d83237a2619edec431ba9a57af3a391781981b4618cf52f1b91e0391ea4</t>
  </si>
  <si>
    <t>8459f198d18b150e54ade1ff267aad2aab9c5d00fec6057d0a0686137020db67da3d413b0dd1ee11600293218c46a64b</t>
  </si>
  <si>
    <t>41d56e39a3a2b9e541e2f8284cbf6a5171f4b799ff2876762729c77a90df27a92b6079694970605b1a3939f47478a57f</t>
  </si>
  <si>
    <t>68209988041616081dded51c8dfbb63ea89afaffa3420411a1e163bda5e891c8d23055394793d1a7f5ec0eb1ebfd9de2</t>
  </si>
  <si>
    <t>5ff00ee0d086003cf6b33e012165c8cd90d5c461e54d2358fa480b94ae15115ddf55f287046021523c94365d65d89103</t>
  </si>
  <si>
    <t>9aadbf905f1b91c3f2685d2262d66453c7ac4d3cc11a13bbccda97189559cf60a6c4ed5dcdf939cfe232028f3b24979d</t>
  </si>
  <si>
    <t>G7P2</t>
  </si>
  <si>
    <t>2b2bf19811e4c9e11a491038cc020b228004eaec69191e85a94ae258fc8c74ac88ceac3a55175d14c91e8fa63e96fd61</t>
  </si>
  <si>
    <t>7803f244cfa8d2e443cc6cf5db433a9bbdc501ba3088ef436113ff6e8e1b38f67ffb811fa3fd4ad6508a4bdd2d8a2f78</t>
  </si>
  <si>
    <t>f62d835c1aaca5d178c80924a097c821365040c2f74eae4c3b83448781e0d3cb7051c0b1ddc227fad4d61e23455e8e2a</t>
  </si>
  <si>
    <t>8a992c71eca0407ae9d6c18bf186372f46a64c1d00798a0c8d183efe3070db90aedf9347e95bd8412fab459faf880b03</t>
  </si>
  <si>
    <t>87701234689e8f9f804e2aa0c8bb01cff665f027998b4fbc6045971160620a0df7509f7fb163405e07e0236613320827</t>
  </si>
  <si>
    <t>5c38a544b11a3628f4ab2edfbc0692ce65f120665b248b2a3ecd59c42b8277898d3837084f67529dd0cb0b80cf29d505</t>
  </si>
  <si>
    <t>2df18a294235c202c269c4163643b7f191557694503a2bcb5883993fccfb01dd1592ebc4aa5d2be8d06acf4732feb64d</t>
  </si>
  <si>
    <t>ed87aa6474306d8198fb1552da6d939883f8eabbf7f3ae1ec288068e7fdf962ed644c637c3ad15713e27d1095234a564</t>
  </si>
  <si>
    <t>8b76e700d4387bdc3194d71e1245341107a7f10f3e257aa53fff9838b227e55f5106e9f8934eb1d862c2c363e95eb13e</t>
  </si>
  <si>
    <t>b7967de48806086ddff18828ac35bc55e54bc7317482e20636a85fd0b5901dff210f979b39f6d6f706e8762974f57dd1</t>
  </si>
  <si>
    <t>02a5f62867b4b894992d7e1b407744cb6bfedf82b53641385a654c7e0c7063aa7c42284b1bc669590c540c4b3000bc8c</t>
  </si>
  <si>
    <t>d81aba4517b31b87b9d027fadecec7621a6a592d7533b5ed3b64109abef57337df17bd97b3c5f4c77c055f39eadec35b</t>
  </si>
  <si>
    <t>42acb3fbdc7f4badbc081fd4e506cd0885b38fcc2096d1230af75502bf35907921f9186b4a0d5a44509e3b6ce9a4ae80</t>
  </si>
  <si>
    <t>e32b99efbdf7f1ccbf4e8f9863c410b372601b7f7be8e6cfc0d591f813a6f41cf3a7e5aa6001ec2446366128eb9b0d26</t>
  </si>
  <si>
    <t>78cdb71861db4515cb7d33cbe6c5ae7ad233e41906eeede7ee6f4b77ffe4e5b908eca0096a04ef177948b966e4ed274b</t>
  </si>
  <si>
    <t>22b8812b626f7ab6143d3b6cb536163ae854fd460acd0eef885b55ab0a527f2a81cba8232dbfa48b4d33f2870f94e1f8</t>
  </si>
  <si>
    <t>f06f96eb333a619130beeb0f142895d7dabece9bb52302742fc01f2a6a2a7cbaa194f40f874d8df7f57c0cbe70159e8b</t>
  </si>
  <si>
    <t>434576484ab76a655926d5fab0ad69faf61d32719624d2f8d01867864b622abe1e72efd44e9ea974780e9a715237cf1f</t>
  </si>
  <si>
    <t>d1c5451702daf97ae70e1b83e7b4a741ddbf30674f6e274c0d7b114cc4f73699a15063d0ed02a14800f9018670a86960</t>
  </si>
  <si>
    <t>9022db25f721524d9a9203d569a2293401bece3a3851d7427e71d0d86c0d4c513a724a0b3a5fed14f5d48733557cc5aa</t>
  </si>
  <si>
    <t>c9306dfa9c85f951b33b628cd9d552e3b84008ffd8839ad70392423397910f7677870c63a9322570e8caeae22da5d134</t>
  </si>
  <si>
    <t>2fe2d18bc36948f159236eeb79fc3d74b98b6656e4fefa120ab352e51afe593e12a3efb8c1ba2c7cc44421950da5b628</t>
  </si>
  <si>
    <t>c9a1d04a66492aae34bd64686f24b0300f3c5ad40d04ed5adcae2a3a76d5b12d596d1d59b846604759cd2da41228d569</t>
  </si>
  <si>
    <t>7dc4bf6b365be9ee7a597378d73dc7fb55b2b1117c129b6745cce8856e6d852b5a0b05d28d00d010c3cf60fc1a734f2f</t>
  </si>
  <si>
    <t>4e432a463438bb6fc4dab327890bfbc4e2991233bffd20ba011fe68eca60c5e0b8c767f4a17dd877ea37a6a2afea9aa4</t>
  </si>
  <si>
    <t>a7327d39684fdd85ad21c7029c5588ccd19e24f14dcc79a1ddfb1fe0fc4ca888f2ac02af603b2f8d60c042e018975688</t>
  </si>
  <si>
    <t>1dd53542b3b06b6bbfa3438c22cb179268aad923b426b25a963b598e3d1494380e57548a26f85b369884f9adc60ee53d</t>
  </si>
  <si>
    <t>09070accfd3b9ee9b3818c2ec20f645719fd338678b2ab1e76c935e06a6b923a9306aed4ec6214a5b3dec508b2f88e5f</t>
  </si>
  <si>
    <t>cb7f779025115facb8026b64c9c6f9ec7ff0671bd13331d677637f24f0b3a6b37da2426e4410f89a81a0b306db19e002</t>
  </si>
  <si>
    <t>84fbe1bed6368b26b1f340475dd21b37dba91614e5972e46c51db42d360acd31cd4222daa38e3c46efd96301972ad1f0</t>
  </si>
  <si>
    <t>8510bd37966491a50a1500796907d331aec4a683738978b1efb9392acb0874ed61562b5c991699af06151e8ffd1fc6a2</t>
  </si>
  <si>
    <t>3b73115f5fd6f9cff0a42c6bc2cc3130d2b7409e118b685bf2d141935359683b03fff9929506d61066dd1b57fb3ce930</t>
  </si>
  <si>
    <t>af591650b838d40e00c1ecf2cf7ab45752b4ef2a7a2006f37f5a87a76da75fa8af170c29931b717a144d8d52b8938e11</t>
  </si>
  <si>
    <t>054c73cc8ade3213386066b355862a77217841ba73b709ed13a24a8c352293b82c373aa9eafb67c01cb6448877f20a0a</t>
  </si>
  <si>
    <t>91ef636446772e09ac82dcac5bac9708c6f9fed7ad019dcada1d98c6864fad04efd471fa99694d3bd668a2d147a1b635</t>
  </si>
  <si>
    <t>ec5f9ea40f5e705dda7d87e174d498bf90c0a9467e24daee9a2d62d9b20c498397d9cf4d31d2e1919530bc27d27d023a</t>
  </si>
  <si>
    <t>a8161cfe50a133189557c0fefe2415e5c551fab2a88149b351aee4e023ae0baacfcb78e71fa8033573baa13a96c1b3d6</t>
  </si>
  <si>
    <t>75d87dea6e7f055b5995d1a64274a59da9463d6923915e23e5d588641405d8a8ba233a797470a470523e1af37ee9a319</t>
  </si>
  <si>
    <t>FVEL</t>
  </si>
  <si>
    <t>CUERPO DE BOMBEROS VOLUNTARIOS DEL MUNICIPIO DE LA</t>
  </si>
  <si>
    <t>34f8ead4bf8c5461769b08d004ea71436671c7d02ae41325996bf7ec779a748e6f3fb3c45057e72864f0852586ec0229</t>
  </si>
  <si>
    <t>293505496b8958f603d9739fac49215592e06e34703f3a222058ca06672fabcd662cc7ff5e9c354951771b51df606cc5</t>
  </si>
  <si>
    <t>0e65b8471af65af90ed21c0061676010c927f11731faf61bc260f9f6e0bdd754ab19d8d2a9681684a6598e757a1c671d</t>
  </si>
  <si>
    <t>4f9d81f5d99a7d3b294e7e2d7fb8d90769fd1f0fc09c30cbd4142030a13c51e5cbc04b431ea7cc7a927ab3b7da51c5e2</t>
  </si>
  <si>
    <t>1cc567904bbc4288e1cbb3d4ea9562f8965dee2f0bfaad101563be9f6ce16e962b4613e6c8804055c289fc58bb56ccec</t>
  </si>
  <si>
    <t>33440dc26dc0368484ab3113f8e7709a9d4586a43dc950d04a6dd6a50912c3d8a492b8b5f08c55e508799eccb4974b21</t>
  </si>
  <si>
    <t>3066913a1387c8e8954311e811e566a7c75476010e9b07d0ece7750a4e938580f828e15abdd33f54e6427e347e47839f</t>
  </si>
  <si>
    <t>b99cc47b4913b34fee858d57715ee68b1c4e8966bca0f208a42eba8fa89c2dd13c74fbc2a063f6a574fd8ac8aee60d18</t>
  </si>
  <si>
    <t>f272c15554c6e2b4394e1a6ce92a2fc670090004e5fddb420b5cdcc7414f0b1e382349a7e9b02799d9334658f63d6e5a</t>
  </si>
  <si>
    <t>430dcaf643e6ea7dee2dcedb0ff378531900d4118c787cdca1c2035a5a28bd05f03ce53140cdc2df498b46272e54503a</t>
  </si>
  <si>
    <t>3e443cfdc5002d2f9db9643456709136b7a99965f9092fcbdf80bdc8477922ba7578067cb8c9e7eebeedc7e137b19f8c</t>
  </si>
  <si>
    <t>f2cc5318227dd44e0c4bb8b462ba365edcaaa8a71b5d6550a43ac0aa8cae83968c815e1d7be70c30fb61c3fd81a1c888</t>
  </si>
  <si>
    <t>1a865d86809e0a52964f14bce234453a3eb99f8ab7a2b312ac01ef3008273860f8b981545cadc29c8a755238b6ce2759</t>
  </si>
  <si>
    <t>0b4666d32d28c1c0699c3871fb33df90deb7d27c623995754bbc6efea49c499f95f350b7d2ec516039f2341b0be50b1f</t>
  </si>
  <si>
    <t>06de0f9804e9a3eacc2c0482dc9c81dea551cdcc211ae57f3132343e1364cf0cb563ec2f942c5737e78f36042e88e92f</t>
  </si>
  <si>
    <t>96f8c5473f1ad08dbef0a0d9979d523844eb22e1866c996081c5a0d5527e62eae1e7bc80b62b44a54833b50ee7defa87</t>
  </si>
  <si>
    <t>1b0568e767f1ae379d3bc230429c08571526dfc78b1e102e8c6d90f3b44c8352ce49890ee769ba541cf32ee68ab0d136</t>
  </si>
  <si>
    <t>e349fb3a1fdf6f1d10c172287898120558e73d50a0172dc003766216be92e05d56346b2b301fe28594af53a00b2f513c</t>
  </si>
  <si>
    <t>c81f361b946a85930164ac0cfeafcc846fc26d5b89d9a1a5966e726039dbaeb13d76f365424fbb0c6b16425f1dd20206</t>
  </si>
  <si>
    <t>4d39cd3691bd57a9e39b78aaea08a61327eb177e7bc30b5f79591d81bd3aae950cf8350652ad857a343d017eaedfca4d</t>
  </si>
  <si>
    <t>03326a723068f8168ba368a331526644bb7703fa4b0445b06d1cba7a6ec06ac2b3773d673226152451b746274360f1ec</t>
  </si>
  <si>
    <t>MRH</t>
  </si>
  <si>
    <t>THE PARKING S.A.S</t>
  </si>
  <si>
    <t>00beaf11837166e4b6d1df0bcf8d634b2f755cfb5570ec27fc6981de8112a61adf25950a7346815bc575652d0fd0db8f</t>
  </si>
  <si>
    <t>791ba30c5025fd9b3bbbb5abd1b4a5763ee2a91e6e19e1e8c3d1a10f501a452a5a935f696169824617559d7684e3a3a3</t>
  </si>
  <si>
    <t>922318ba717da00ba24cdbd3457f51c0610e6daab0d98d6f431ddb112f3690dafda6de3fe3d3248aedbc78e1480b9bd7</t>
  </si>
  <si>
    <t>ca133cd26e156670fe68e45a5aaf959f03d5061372c5911faaef5d1ab0974ffefad8cdf5e34071df71a836150c1e5df7</t>
  </si>
  <si>
    <t>eef26c705602bf63eaaddd34e50a4a01f654a7681fd51985c5f8193b21dc5ba5c8110964e1bab4cb7c736b80233513be</t>
  </si>
  <si>
    <t>36a0f8bcdbf8160f72e70332f5caf5683e5ae3cbbaba234dd1b4d2c2bf13b770b1ef16afc7ecc2bf7747dd03967426fa</t>
  </si>
  <si>
    <t>17338fc3d0000a04a0867ce4ad54d153b72575139a4caae58c7e31a1e5ebd6dd4a857b4c7d8b21c0e55b95a5503ff41c</t>
  </si>
  <si>
    <t>56a58ba40822a7cec66666ae1efc10b096b6e4b506d7e6833a5a51ac6737cbbf9a38f366239fb085faf62167052dc4ba</t>
  </si>
  <si>
    <t>3539d46a62c1125469ae2d82b7033d52fdc60b4ad458fe4bc9b8c61dbcd3d2cbf2dbbe0efa91e87d5d73f59b50ef5207</t>
  </si>
  <si>
    <t>aa5825268156bc6f47dfffa45b182117114d76b797782bee87ef9b18de50a01a774c211d96ebafafaafd85f1b7d9df4e</t>
  </si>
  <si>
    <t>5539fddce29aca60f35ac8499bc9c521d9f0140aeb08ae080b3df574b2dc4adcf7b225f669fc50c8911087d72660b58f</t>
  </si>
  <si>
    <t>a42e75832a7c4f04af60b201ae99e7aca6373aedbb2ee275595b2c9dda0c244da481d2a8b097e137becc9ffd06243d73</t>
  </si>
  <si>
    <t>f80a9a6c9998cf86c67f8b1654665657e0c818e678c590917850d4d403c4f7fd66aed04852d600ba58d86bc709c37222</t>
  </si>
  <si>
    <t>e69fcb2a9ad01429e2a06001e1cacb07f243e0fc86a432be700fd123313b6ddd929d2b87340594e78dd563886cb755ea</t>
  </si>
  <si>
    <t>af9de6efd29f5b6e4721dae973d42bddc6a4f9fe601af81aee49b864adc0bbbdddf3d1c1b6f7b76ba6d276b54eabf778</t>
  </si>
  <si>
    <t>8309a080c82673ca659f6c8f938a58447a15ce0393bf7f641d9b17b8ed458ce8983153b0f4f83d3a2f95522d8c3e5ff0</t>
  </si>
  <si>
    <t>RINV202669</t>
  </si>
  <si>
    <t>1ef4c2b11aca6822af25aa722078e219cdc7cc522bd11f030014976203265589197facdaa25572c4997f8b8cfe475cee</t>
  </si>
  <si>
    <t>ece24fa24c20c646e7a3129316f8e821ce0b4007606c13802e0d71e8b6e737d4ced5999cf2130b42ebdba1e758bcb3f0</t>
  </si>
  <si>
    <t>4bffdbff85351c7599b5ae9a2712125b035d147927154fae2cec3ba3f4d24a8d19ce57f9143e8e8ec720c2b2d7f58fcf</t>
  </si>
  <si>
    <t>d536a026d3f72cc8ecc74911bcbba0d8181d4957471c1326db7ad96be3e6849067a058b51ca2dc140a55f51769768ff2</t>
  </si>
  <si>
    <t>6c07eef31b10e90fc0cf7692d56affbee828e591ae38f85c60ddbc2322d7f2f7b542991ad2e159e33a1d7517e725d9fa</t>
  </si>
  <si>
    <t>37b766d81417622af94cff3d42b8e63918c24febb4c920361e2c1ca2dd297d34a7674c075e3684590e5a55fcc4d22e4c</t>
  </si>
  <si>
    <t>8f925531ba7d9c9797cbfe0e65e1fdf6f171ccfdfa59223ef3c7802599578a11e4d60d8e4c7a7bda90fef77b7a4896f5</t>
  </si>
  <si>
    <t>45ac4fb60474d55537296cfb4eeaf0a2248142bfbbd8bb072f8d8c3c998f39abbfb60bed7ac6d76cb9874df580c9364a</t>
  </si>
  <si>
    <t>4c266e79d6b4edd1482ebf903ef002ad04ed1a6027a075246c9f7101e088b3927267444b84f971e7f10428ae7af67666</t>
  </si>
  <si>
    <t>5f2cab955aa7e79da26e5711348cbbbfe4d57cdffe5f724ae40047f22207b2aae866859388e50cdbb9b82cdd109e559f</t>
  </si>
  <si>
    <t>0617833c98d9b002cbd894bf2caba37a5fd1a7613f8f95f828104e1823e0cf08a8ae63245d8a67bd856de6222f719c3c</t>
  </si>
  <si>
    <t>383dba375184fbd2f685fc021f978fd805553f48cec5faae200eccd03ce7a5ac2ef2d4b1de6a3e534f84b9124e551302</t>
  </si>
  <si>
    <t>147ec4aeb2bf3705572eb80f62bea374caf771869427fe0b503d40a6d005b41fd85cd93134e10e38155ab9220eea609f</t>
  </si>
  <si>
    <t>9271ceacff9ef8fc7a41cb1b2dc175a99a42d225a2e85a094cbd23ab3382dd12cac0739f37548efdb5cc1f215643391e</t>
  </si>
  <si>
    <t>cfdd1efd4a207e36e32287917549dfec68c8d62443bd2a9f262bae85f4a30cdbbec90c4e2af87e9906559539123bc72f</t>
  </si>
  <si>
    <t>f79450286b8c34b33dcc77c31959b4cdc0386615e1b15f24134ad7e14557976534ea0f7c5687072c67c0d79c3bd9fd13</t>
  </si>
  <si>
    <t>b501ab8c26f40df7b3ed46223a497deb515e503056affe23ddc8bbd20d0fb724274f43b45a38eb4bccf85893d1769cf0</t>
  </si>
  <si>
    <t>50492e2cd9c12f92d8a1bdfaaa3f118cb5e2fcf765bdf4b77d4275af85dc69372592011668b4e7d92114a060acd2103c</t>
  </si>
  <si>
    <t>2f14f980bf8370ae0479db69fc45edd80b5fbf4af3cc24b93a38d74d6a8fd087b0af3255f68924d6d370a3eccfeb3f55</t>
  </si>
  <si>
    <t>376289846dc24f3983eca8d38d0300b2365769b5ab304d08a703ef38207723363f2b8397220e3743d354294423ed025f</t>
  </si>
  <si>
    <t>EMMI</t>
  </si>
  <si>
    <t>a4abba5dd0b8745f03862cda790cc3e06fec1020ac48cde5676e1229bcc21117866aa4136a0230bb95e45dfa001e1fb6</t>
  </si>
  <si>
    <t>AA</t>
  </si>
  <si>
    <t>b09a42e1d9b1a4c60c6807e6fd562d70021c7c0cbfbbe69420143f4cba827024d5725fcfb16bdff35a56905e26283110</t>
  </si>
  <si>
    <t>7f7c1b801f3516d8e85199c3f4a904164d6cc5a1b7232a08845b51b48f57ad3649017b8c077ea16bba827f363b3f3e1f</t>
  </si>
  <si>
    <t>3ff805e45aa1f2b82d4b93a0b6d46151e735e3b16e488be627aba8042f1a5ac334736f069ed21eedeb782857b5f309e3</t>
  </si>
  <si>
    <t>9070e9e7cd9e6538e95324438b30ae72d5755331af5caeafb09aba2699eea1b2d5f8df111abfbfa0a94161dead336f6b</t>
  </si>
  <si>
    <t>d94061373858973035f58893db9dedf7d1478863a46fe3121eeb328cc2240c40c48cda218fe26ca231f467278f336277</t>
  </si>
  <si>
    <t>f92c5d9a05ddae379a5b0db129b75fe1457a7af860887dd78ead266485c3be2c7e5025ca3171237f5744b0befa7edaa0</t>
  </si>
  <si>
    <t>43a5cfad934d7df6f66c890225f959b9b575a30aaadacc838440d6e89a52eaa7e4192ad0a65feddf70441c02ee6e0d08</t>
  </si>
  <si>
    <t>75d077402834d2f505ce4d573512651919f9138825861dd5552250cfbcd05c899ca257b947e286269683bdae95620f63</t>
  </si>
  <si>
    <t>0eccff3a1ab047be1a45bd6ae98f38e46dffb8d479e93b56743ed66703607a1e751b83df22f1032d8e144515dbf39d2e</t>
  </si>
  <si>
    <t>8b029fc8c8905644bb607509bec3b6c213ea1811fdbb6df75ac76b0ec6f33a0f4a86e8799a67d8dabe71917aada3cecf</t>
  </si>
  <si>
    <t>f9e2fc9f8d339a5febd7dfbc35fd961c6038c823b0eab62ca90b79f39b9e25717e60638547590afa23f0f3bf2f0addf5</t>
  </si>
  <si>
    <t>94f79da860ad404361f2f7c14ac3efc9f4947ec692df34ed6e305af6dd71fa6735df9272f0f87457ad4c3cd6e981a0b7</t>
  </si>
  <si>
    <t>8f0257543a524ae8024e38d9f6411c7012d69a2842c322ee5b81045fc0d67377212317fa52c4ae74553e4c9350279f26</t>
  </si>
  <si>
    <t>9fc53cba2222fc6b18f1353f55c878605c9c8a73cf66cfb285774e0b02e1028df9eaae56f559817b290c16ab2132f483</t>
  </si>
  <si>
    <t>e074f022b78871c737ff530e2021e66a4c418682aca9c1b0a4347dc9117af6ddda490753e424bc23ceebd2900f2fd277</t>
  </si>
  <si>
    <t>D3</t>
  </si>
  <si>
    <t>f1a43535ef987237398ce0c9b4b42640e2cd37f0b752c52b5cfe27a64e9ef27edb649e000ed07d1df5bf611c34c764fa</t>
  </si>
  <si>
    <t>29ab3704750bb5d6dddb8be51a95412ab407fb24e0c0852bd9ed4e9e44bf304656c9cbe5994f24eee6104c3df860dc23</t>
  </si>
  <si>
    <t>d451b5d8e037d6c585c1677ab5e46df998f912033814f17030b5de102ae5ddabe68a2a53711a231ba50b8570fee7c83b</t>
  </si>
  <si>
    <t>f36c5f6f07cb98c590ed5a55862fb928430b314552fc992b6a133592f206c542da2579802afe524b5f381fd76b92f283</t>
  </si>
  <si>
    <t>9921450386737dbc76a0933fbe25151d48abffe1e1d9e6bd75c3da0eed089d283cea2e3b6c552f2f0709b52e18c8678c</t>
  </si>
  <si>
    <t>a96a65f11de87e513de2706cce74242a6ee14815b352a6686ee8f93cc55eec1cca8ae23b72de9edd1be4b9dbe7cc37a3</t>
  </si>
  <si>
    <t>074f8bd0159d500b5cc337cc97ff88dc3e97d5b46aa9b9631d64fce70696e4400b27b7e1e3ce82e4fd9949846ed03272</t>
  </si>
  <si>
    <t>bd7a232869cc18d3acca7c18f892a45e0d13a7f52bdc9d438170f5d6a4f0ec1a226904fb7eb5567c36b9464cc7034b89</t>
  </si>
  <si>
    <t>02eb6060bf122477010437f41f7bf024bef51e8eeb330958cc4708aee9eccd1fb3fbdf008d5c8241f18353c0044d34a4</t>
  </si>
  <si>
    <t>f67de80f8bb8546fd6c15feadf8be7339819577cda3e313bbbffc1bd11031e4cd3fded9916ede47c2546b7f253040fe9</t>
  </si>
  <si>
    <t>f6467e48c8f4bfb733197e2c4a5c22d8e51787104fcc1912227372e8485da8c5468d63f149c0e8faad93d826860374be</t>
  </si>
  <si>
    <t>f6766844a1a229597682fc58350a378a5b391f8da2346ec5c9fd80a753928fc2962bd3dfb8fa2a68778e299e2c4945f1</t>
  </si>
  <si>
    <t>73564e2b0eabb8fc25cdc4d83b756d8ce404c0d80138d4e8f666a3e8e179634da87fbec228b7f02b6805c74d8357a16d</t>
  </si>
  <si>
    <t>a12d20831ca820f9fb725574f81ed1bdd028dd064005a090fd5caabb98d0296daaca2ea4f8ae8bcdae04476ffbc682a1</t>
  </si>
  <si>
    <t>20bdcc4df555b8e47776433e4c74e14c07d79a4a046eefd622283e1228e1c11593d0b4572bba47f985e46e6b45205490</t>
  </si>
  <si>
    <t>c87daef4bd4ea4f92a44e8758aeabe8ab757a3fc3c2bf87d6d4ccc9fe9710a505afea8e71f1575ab2d8367843de846a1</t>
  </si>
  <si>
    <t>6fb6956b4fcb47fa3a0ac1bfdac7333ad1bd737f329505c3afee5a633ca84e52143d12656fa772d2d1119aa3bde65198</t>
  </si>
  <si>
    <t>1f1d6e2180a10682e8047210f569aeb2c7fb162d610fc3eb0d8d9d04f69e4e074da8e203a3cd061dd46ef45c0db04dd7</t>
  </si>
  <si>
    <t>87d4f9b3f75f2c9af5f11464bc686c0e85b5911df693184f2ee63e8048b778518ec75125be978beb12e845668ac867b8</t>
  </si>
  <si>
    <t>6bbee30b8d8ecf54944e1a8f9b45b61fd0479a7ff488aa762e374c884157964caa0d72cc41a547396591d4a1ae940ad5</t>
  </si>
  <si>
    <t>062b881e03b4b4fca8feb30467fc3aecb806ebfbed8d89a3435ccb659a4030f3387dbb8a83c8ac5a4a61932166e87e97</t>
  </si>
  <si>
    <t>fa7cf6bf49203dd85212f9c3683d1d0bb704dbf1be66b909115e74dc6a3a8eef300d2cf1c51b5159663515c1d2930124</t>
  </si>
  <si>
    <t>d9ec4bcee06cb98f1f14e24837e0fd84e5f143f30b16e51ec928c68e62843c070b9a52b33081770c804b5c53274884d7</t>
  </si>
  <si>
    <t>43c620c2eb121edc385d24cc23beceba46c9318011b5813e4e3e4c2cf92e0754011c3e21562c6d642b3b6f496b853efc</t>
  </si>
  <si>
    <t>d5f4dcd3bb418378b457be4364981a214b151fd52cadad3e816be12e153113524c1ac05b0e58ce846bf6c8c0a0d88fab</t>
  </si>
  <si>
    <t>251969c2f47f45108e9b24c8ab450cf8e0a99b4a995d18dd6eaccaaabfa44efbba479f788c5427a2c71c978f068b6803</t>
  </si>
  <si>
    <t>847dccdede47ce9e93352df849a3909f33113e2ec4d27414d98964812442563e9e461e6362e41689e9123a05bc708cea</t>
  </si>
  <si>
    <t>20b08ab7a431ec71bd6142897af1e98dae60ce429c13d2022202c73c7bd2da128d3f7fdc9dbd3d4be2afd79bcc4de403</t>
  </si>
  <si>
    <t>21NCV</t>
  </si>
  <si>
    <t>1d37c4f35b5a978d515d9b97dbd937172df4c264c1fc35e99bd150ccd40e5b41425891a56653b07f1a952be566948b36</t>
  </si>
  <si>
    <t>8e608d0fda1b80c6b397c448169ff8501d0b23dca62aeb2928334a3a33cf3da271d21b7367decac47fef137165e1862b</t>
  </si>
  <si>
    <t>033843baf3aff0e280c59d8b10c9e903891b6bc5ce82492ec1b777d610e44b89620bf283836a1af4fa81e5e4c6f23ff2</t>
  </si>
  <si>
    <t>57edbebd5e72d94c96af19ef711b26428d672b16b3b8943cdf10308078c2fc0444bee2543f4cbb8ef60340bc27aeb0c2</t>
  </si>
  <si>
    <t>4e97dcc906aec3a8569c0eaf32274783d02b15e9590603e936dce9670ee4a2069a2d74c88f38a1b7e7de6033d1961eef</t>
  </si>
  <si>
    <t>e325014071e8bced987f09f073bfa064d358262ac21f8612210454b19dcbafc0b82ab89ff39b372209f36e06eb14d6a7</t>
  </si>
  <si>
    <t>52cd3c22df5d3af39080c8c28f93b47fc38dc54c26b2d55ff524afd2db225aebb9b90d4e3f3a8b404a5f8ee8d7513b33</t>
  </si>
  <si>
    <t>6e53983a0857426b472d921c782d545918ea70650d92f3951b78b6b58e6dc1c38777c3af274c260939f27407d97bc3f3</t>
  </si>
  <si>
    <t>b636dcb662add6a79909e2e58ea0b455c8470dd248ebd6b7b023afe68fb95e1044bc3246aa7372ed4e03641bf899f298</t>
  </si>
  <si>
    <t>fdba4019d1645946ab9a580c98f41b750dfb2f72801bd32253c5bb967c30985892c417817ffbacfcb28bb75ab2e461f9</t>
  </si>
  <si>
    <t>ESTRUCTURAS, MANTENIMIENTO, MONTAJES, INGENIERIA Y SERVICIOS S.A.S</t>
  </si>
  <si>
    <t>ef62d54410eb4405020e1605499113a04addb7c1e680998a2f5d6e61143721c650e7f3cce2af6420680cadab0e40e5b2</t>
  </si>
  <si>
    <t>a4b3b7f5a0eabb852201c473a5bfa9d9ef7ecbbbceb05b3e3f439fe9d4568ccc083f1031e243b1998b1b11f2a5921ae6</t>
  </si>
  <si>
    <t>f3e1dda2b479ea057104a2d143c06c321cc68674266f2dcad4f6db792818582f58649761b0f0f03bcbc4f8be519ca934</t>
  </si>
  <si>
    <t>12242c742e11603e2a06b371ed0549dcee670143a8b1d863bb42037bf02ca9eee7b017c22fb04cc4ba1e59df83b70447</t>
  </si>
  <si>
    <t>440926177fa15097c9fd2fb1d3e62eb3bfddaad569fc9a1620c16a0c5fac2404549f530a45cf00addb76f411d452511e</t>
  </si>
  <si>
    <t>d2b983880a656f68cfde27feee79ce1e10cc410d7904e5950cfcc16eafd773650f271e411ac1b9d54995ddb4f384bb1f</t>
  </si>
  <si>
    <t>249f82a0123421269b037ee9aa8e9a0f4377d8f797b31a54323676db1a7d326343cb0733d5ea502501322a9b8e4c4b62</t>
  </si>
  <si>
    <t>3ab3de24b264eafe53f7eb3a7049d63f90dd315901d5b53672aeca7111b603dfaa9f0adda6361d28fa3fe7a71965fa5e</t>
  </si>
  <si>
    <t>1b7d560ac4828523ad154d29f8135015eedb2293d9a206eabaa6b7c959b12219c4de090af424aef9123e6b1b1f55a435</t>
  </si>
  <si>
    <t>ace8c25ecab2e91bf1a6d53e8841a537a05110d1504779ff1ffae22743697e19079dd4b5dfe4331ea69ea8bead66bb36</t>
  </si>
  <si>
    <t>a751beee13eb23eee775e9254f37326d76c9c1d769316611cf78ef68bf09b9ce8453fd0e0a202ad9d1077c6e483ca9fe</t>
  </si>
  <si>
    <t>a1c1c038e8927a5c58702d7483f2c9a2b3e78185cf00944c9ca1b843887769579e93de24afcdf1621d9580de767953ff</t>
  </si>
  <si>
    <t>e48878d3ce311d39f76dbbfb3017dba806be8487413794170f20148fca00247bce66ff2b0fda4a113d6de6bf462bb962</t>
  </si>
  <si>
    <t>ab03ee6a05934359332a455d3bc9ee526e2daf5c4d1e84440639636857ab5d42a51c26023380a2562d11d3e4d661df0a</t>
  </si>
  <si>
    <t>0c4e45b2d144aeacf38631de1c90ba7713ebe529ecb684f236b18371bbe8a4c7b501b9a1df9706f2e485703a1143402c</t>
  </si>
  <si>
    <t>883fa239972e718adca94afa29874e00a37a7fd9d12b400a011174a38c211c89b8ca166663ff5ca88595b2f53484b2c2</t>
  </si>
  <si>
    <t>FEVR</t>
  </si>
  <si>
    <t>008076b9995672ea45fedf6ae20160535ac15dcad78486f5cf59a28b4c659761f06c07e426c7bd553ca9d96aaa88913e</t>
  </si>
  <si>
    <t>a1597fbceb71782686c11eb9caee40d5dbfc2b8b5c5d829de91f0af858011c4e1edc82869ef8b39617c9633f165de51d</t>
  </si>
  <si>
    <t>daaa0e8029e7f16fa4e973d10e042a5b39be3cfe81dc4955d79a8443c3897baee9f0142a3c8844b96d677691f2d30f58</t>
  </si>
  <si>
    <t>7fc71d1d17684292345aee459e51bbe668db7676a98f4a48bf0c9e8db43bee5892fa070d1e4a457fc383d28806e2c0e0</t>
  </si>
  <si>
    <t>c2fe3e8f9d4eb975357ed05af852e4cdd717403dea68c582737570a830c53f3dd90976d1a9fa4e1abfc4583c739ffb43</t>
  </si>
  <si>
    <t>9cb49d7f727f549f222bdb08b30b2912aaeaac037d9a190157e9d4058967a5d275d5dccab64a5f063c04e85ce8a64408</t>
  </si>
  <si>
    <t>d9a64a0f12d97637762874aa60e519f2ea0c10dcbbc713c98bcc739352a747a7f62d0018cf14ebd55c1e96e2299fb729</t>
  </si>
  <si>
    <t>1c39d60143e8ed1b147cc3370c804d21536a313ac9ea710c9460d48c7d7448ca5bc6440cd9f96b817e1456c0fb73f1b1</t>
  </si>
  <si>
    <t>601a6041927a90bc2867a853c95f598bbc6cc0ff297891d6914f63d5df713782b00a5c5559d50106eaca15bebe9a91c6</t>
  </si>
  <si>
    <t>6bc5ea2719b5d40f903e4de89451497331c0ba6e669fae605a9541e8ef2d2425304ec94a0ddf3ee1dd0b58d5182ac445</t>
  </si>
  <si>
    <t>e5bf38a1958bdbe4d71458273a30cdb04b697932c6383f0ac7c06ab50d6eddb57490aeb75126320d3dd56746365555a9</t>
  </si>
  <si>
    <t>CO03</t>
  </si>
  <si>
    <t>4a1431f6b69adb8fc94538aae38c488b30871605c718cedd2147623866146b49f7743d2826884700483d081544fcd21e</t>
  </si>
  <si>
    <t>65c7874f3c4e8d05c363ec0a93d76d9521e5ab4d6d6bcce7895e1b94013d64e32d42b08c55081563880a77390318eba7</t>
  </si>
  <si>
    <t>b423d9390120bae871f0be2e59357c5341e81e822fc92cd2848b624e07bfcc3234956cd4a10c6189afa0a8d965849df2</t>
  </si>
  <si>
    <t>48643fab86c2d0ed48f5860ed815f83e0289130bcfff08a32d4f52e9f302fbbe1559b0a1a0d09c0aae46b3646900c745</t>
  </si>
  <si>
    <t>d2f929b35b14468c63a0022fb6e2e524a67352e8ba441560ef09a520a5f5a04c5434343603e713cff974de6769fc2ed1</t>
  </si>
  <si>
    <t>8d44804c1849017dc5c9654b7c50818db8585445a5784e270e45a0e3bb72196fa21d8fdedafcfce175bd8e991b0d570b</t>
  </si>
  <si>
    <t>e3fb9e132fccfe8495507d80752c841f4034a521bdc10dfa88cd42250835970d4afa7ca939cc3aa8d948793a76edbfd4</t>
  </si>
  <si>
    <t>4d94738680a271794c12aa53c34069f514941e2a8b79f94a339b712cac7e903755a805ee0e5834400d533c6501751ba8</t>
  </si>
  <si>
    <t>395733afeffd4594837203c5a019c19c3863e9dd858a7156c3139172669fa0645487b6c19e928aa087adae2b0ef15334</t>
  </si>
  <si>
    <t>776629356e315e0389f1eafd6dc27d3d089b8dca12be85ad5f442875cfa9e5af883bef05f4f6dcd1df672061994ee356</t>
  </si>
  <si>
    <t>26850ee985cdf8d500553273058ccc23c86df454d582ad351e123d46f7262d95364e308b3dd4c9945529191a7a9acf3a</t>
  </si>
  <si>
    <t>aa5c30447d84da24362d6e20a96611845b9fa5a615c20c31dac55c9fa81cbc72d09f50bccc9b360950e5b93097bf2aab</t>
  </si>
  <si>
    <t>6d6452c61baedd3f82faa7004af3685a7296adb1c559857fbeacb613689eecaef901dd6db04fa162c41c7f4c8ecb3c74</t>
  </si>
  <si>
    <t>77b0749feb60411e1a315b8458c21291790bb2b6845827dfd4c918c377fd953decb8bf771638db3c1fb9e8e907610fca</t>
  </si>
  <si>
    <t>a3830acba0988c55f93044f1215033eeba752394edd7907d94996f06355427046874a9b0c70c224d1340926014f939f3</t>
  </si>
  <si>
    <t>47a43d2e2a54a5e8f29b17c368b0d95776f145a6f5876d2bd8ce3a4e898b307a00b0d5e029feec3770842d1822720964</t>
  </si>
  <si>
    <t>1fad1f5e9e7d213c9f8eedc5b1e8adf5c25484ac3eb5bfcc1d1db4a9874a3b10a37a556d8eb42d54a39e8f6a2c2f4431</t>
  </si>
  <si>
    <t>ACTTURA ORIENTE</t>
  </si>
  <si>
    <t>INSTITUTO COLOMBIANO DE NORMAS TECNICAS Y CERTIFICACION ICONTEC</t>
  </si>
  <si>
    <t>e197cfe493df4d6558b23fe9053da5e784e7b67f0d5c83577808b421a3c0501fca02c46ac7f60c70e9f1704440451310</t>
  </si>
  <si>
    <t>85f1fe92e49607be71e7484f87f530d92e840b57f7143f21d6f9ebb1c1fcaf8beee4d08073201a9cb75e7462ab9baf5d</t>
  </si>
  <si>
    <t>548bbf13a2ce0dc2a0e8147c304d6ab0d30c124a28471d2029c9c016e8734ef7480287b0f293af6b316feb588d55a187</t>
  </si>
  <si>
    <t>a0aec5476b830a1f8ee0730ec68c55b35d2d5b207961804c6bb11aa887bc89ab7ce174bb2fbba54677791fc02b1422a7</t>
  </si>
  <si>
    <t>901b2e67d8e3ece412cef10f7e21e3444063f8f01b32cacc17f925bb7e329bc7ca32100782430af4cdce4812596da0ce</t>
  </si>
  <si>
    <t>c4f209936fbed180009db71359c1c775ee9e61184a5416f63c28ae640021874e5076934958c1b8c59001fa7558549387</t>
  </si>
  <si>
    <t>b69299c99537c3e3d2c1977cc597f5ebeeb22748729251d07db9b1d14da831fa560120c08a50512020c200bd2b7c01f9</t>
  </si>
  <si>
    <t>ebba29ee92e3be73224e8818480f00c23002f6c9f69744d5f2ce679b6c302be74957e8d244e3a1b2d8440bb617bf4036</t>
  </si>
  <si>
    <t>a8f23146e1fd55cd7865160be86ec3649e93a474fa9ecd3edb6c197a5085a45961882da9d6a6326a0d8983261d3a5f30</t>
  </si>
  <si>
    <t>2b26f4c85796950758eb61b45731390adffe5900216def4b589e10019d01385755b116ff0ba72080f5414f646b1fde10</t>
  </si>
  <si>
    <t>df1db68da9fc052afd67b46c8c749acffdd953e6d5654c6a26e14c3d7c53ad872ca33a8043e5128d7fe28c092f3d5588</t>
  </si>
  <si>
    <t>0373510d821e85c6859a0ae79e26c19f2f26b02b667b412acd516ff9d411fd92ebed8e839817314576c2d99dbee642e1</t>
  </si>
  <si>
    <t>9be9f23abad15466d8f91322fff2572dd2260b5099938eb3b6b61aadd48d7bb94ebdfacae20ad7f1273ea9bf12fd3027</t>
  </si>
  <si>
    <t>b2ea1bb6101a698c592ca4d147e4d2460a3aa34e2aedc68f1e95b281d51520f38bd60816bfa1914544db161686b47803</t>
  </si>
  <si>
    <t>d24be5647aba2e14f10056e07672e0a2adcfb12532ae049a45fa071984cc314ac113eee87f9e8eef203acb2d15b8c919</t>
  </si>
  <si>
    <t>8ca30ba6a485e542235cacbca7f11c022c9532f6668bbdd0d98402d875ced25c72444b409f89fd12401616a538f9c90e</t>
  </si>
  <si>
    <t>1c7e3a63cd153526ac086f93b2e5d5596a942335159cb43123813c25b4690fe64948cf09b9eda19e8553c5e65139d894</t>
  </si>
  <si>
    <t>6269fa076a67657bd141976abb0cc228ec6115aa9519711abb8a90cad486b61c39b8788d969ecc177821757d4cd1d2e3</t>
  </si>
  <si>
    <t>c0003b73beb5de258b6cd158b199b6e22a2698e1a845973020844401db53174af46c54fa4c6a1dfe0aff21e1700a28a4</t>
  </si>
  <si>
    <t>0f00ccb9be48e2d16785a820d7f8994d881d9327ba8a14b17415d67ba020f7f2ca397a857c58ac755233c6234b0b37f2</t>
  </si>
  <si>
    <t>8f6734274afb3d4123000a34aa7b180ad242729ea431b1cad7a9dfb55d2273db7b72ef6c6186b6b9ff206383b5cbcb03</t>
  </si>
  <si>
    <t>05130c39c5d4a70979a6285ae83380227e9c7a48871e344350b13063ee5ac0fcd63f5e0f7b895ec8007377448240342c</t>
  </si>
  <si>
    <t>EST</t>
  </si>
  <si>
    <t>6886c8953b029ab8186054880a22ddbc35188e24b0528d1bebab56e8425d4d58c502c2762ffa2307fb2b313b7de643de</t>
  </si>
  <si>
    <t>c8bdc0638ab808d7c344ed64fcc61089d3b3d1e65f66504cca609e62c05eac139823d1ae704b2ab45e40fb36be5af319</t>
  </si>
  <si>
    <t>19318aab5a1a9950699583a7288b0a4758708b62edf77ca288a6e02330d8a0abad146ac3335dc90574083dedbc924fb9</t>
  </si>
  <si>
    <t>5d5de8e3ec051d9b10f0cb6ceb54c09798a4281e282b9c15667c96663a94c9414f0fceb1bdf7c79492beb1ac6a5c1d9e</t>
  </si>
  <si>
    <t>19d832b66bc7909edbf89b3f034abd069d1fef87c20d7114f81ec43087abb1fe991f1ef7d5391a8a30450be670074d24</t>
  </si>
  <si>
    <t>f514cde564fc7a509b092096cfa717fa1ed8e8b6bd891782163fb1c7c91169e8893788a91dc51a603c1c678dfda024d8</t>
  </si>
  <si>
    <t>567de3b24fe8f8b1bfcb4ed3eb09fbd7a947c5cdf7e1bca456074a2ebc13bc69061c99680795b022b06d4c22f8d19bca</t>
  </si>
  <si>
    <t>JIPER SAS</t>
  </si>
  <si>
    <t xml:space="preserve">M </t>
  </si>
  <si>
    <t>44392e859ca8cc534ed676ea94b95968cabf7b1f16ed198642c5813d6116568aac134f7688072b218268b954dbd25344</t>
  </si>
  <si>
    <t>171513cb6db252f87f3615777e1522191cab0898042633add29bcc18a9a49c89c858ef816f089f8e72a6a4db9e20cfc7</t>
  </si>
  <si>
    <t>3acd4ddc2bfed79169b2c48190dbb80a9e7de65f73d744dd26889d4575552b2e5831a5e87646a9fa96ddb6aba7ac56b9</t>
  </si>
  <si>
    <t>73f77b772849ae23614b9dfa0097cb56eaf5ab74e5743b4c6f80200351b0cd00f8ee655485ed419e650b9d18db82ebe3</t>
  </si>
  <si>
    <t>2dd4ed386a9b595638baae19ea78df4dd854bd5b85f37860ccc7f3ddf950626e46c37c47e6d86bdfeeb1a0e4f5915ad2</t>
  </si>
  <si>
    <t>28ab54667874925be73cadcea1b6d993f1d39f4b0c4c20cbe5c69a0f51ce2914ee927245f242d3085fd0e225901421a6</t>
  </si>
  <si>
    <t>90bcefa7022fbd6ae787b30d30bdc6e15c74d885fe9e527d20e7c8d9518fc09535ea431a56b8b3fc4b56814f25f5e0ff</t>
  </si>
  <si>
    <t>e20b24c0ef0eef818054947a9bf30a19186aeab27a35528f6b23c1f1df4e3759ec104ab24e1cdab82e9cc63b8240cb33</t>
  </si>
  <si>
    <t>534789a96056ce158531d1e46fccb0f508edad24ad0887c2cfbdbc3247d672c50fe2856b31f33d5d8fba69d037d558b1</t>
  </si>
  <si>
    <t>3566518bffac621a80bd28569088a609c80ea0234e36745546418b8528b0c0f158b415e3be0297dce290f8a609d3a7b0</t>
  </si>
  <si>
    <t>42629eda3939fba771d187bed2b54cff8d58b5a18ccf6a7125113462bcf048c3b194f1d72700f3792287d7819acddf4e</t>
  </si>
  <si>
    <t>0ee71aed02707a8302ac3821e6e83d0874f6d6a7dc715e8a71d6a3647369cf4e09b93c7be9be131be5749c236d8b524e</t>
  </si>
  <si>
    <t>0a466cc795fa93222a8ff79960a242e2c26f9ec5e00011bdfecd1df42ca3008ddb2676e2124f8dbacbac7cad19a2409d</t>
  </si>
  <si>
    <t>e222b50ad21479dd39a7db357936aef972cf4e8eeb99b960f8cfce46e82f2dc7bd1cb39d59c0c829b1fc168b394448b0</t>
  </si>
  <si>
    <t>8c8efefb582b4e6b76e51abce8ea937312c224840b7fde45bfa3179f284ce76351af35ef4320829a412be8ad6900e6da</t>
  </si>
  <si>
    <t>d0280779246a08fe7a5c60f961061f8a3ef12a50d9946a414c1c0de0e03e3b1c7fa428a2c13c72705556e66c913b97dc</t>
  </si>
  <si>
    <t>fed2badb06d15b580f5135197e7dbb1fdd8ad59280726fbb9fbcdd1bb9212cfd4a8d57c607e041c804d018202ba632ce</t>
  </si>
  <si>
    <t>e9445ec606d01dd676f6b60ad70b459bb2fab9690815d505096cf294b7d8bff9b119db25b4d248132338fa73e083b7e6</t>
  </si>
  <si>
    <t>581e0ebac7b17986be19e63a8ab942c8b3889f53e8353b543db2cf9f47de1aac73cf1aa742adb32e628707f3f90b5f48</t>
  </si>
  <si>
    <t>104482f58d3b8044718edf2a875a74d8961243609d51ae15665025dae69a624cb9b0ea98dfb04ca5f2ce88491a58b4a2</t>
  </si>
  <si>
    <t>4e406b0600056b79a0de22601a2bb70332cc2207b77241e4bed2d623a980c110a3275421febe5a51ae5d8a4a75a15f00</t>
  </si>
  <si>
    <t>8ff83f45a671cfe6ef06bed70f5a2e2cea33ee477c8836bb616bacd03f68dd92de117dbfa7e3018dd158666caa8e6a65</t>
  </si>
  <si>
    <t>4862ca999bca7645e449bb486d366c00f4648d4914218e68aaf5b6f86575b6845f00c6ed06926fff19fb1f8c12834d20</t>
  </si>
  <si>
    <t>3901d0f334124cbb19cbac11802baf6f8605dd7ad4203d1bfbcb17a4211fe1037df86cc2c6c156d5b9fbe7a3fc5aeee2</t>
  </si>
  <si>
    <t>f5d71784c3116349b79ece6e778debbb35ed4038abdccb0e958cb5df0b59f3fa47e5152a0d19c7cf2e9935ac01d50469</t>
  </si>
  <si>
    <t>f5419fcd08d75b134765067d134d2bb6cf0e9fffcc5bdf4aeead3488d1c9971b93db5118a790c7d914d0c2b596deaa8f</t>
  </si>
  <si>
    <t>1d78f000834e470bad0866c8d99a74b4489606292404aa913f58d4e1deafeb3d98d157696066e70a150212f1209cb32a</t>
  </si>
  <si>
    <t>c2717d4a43014886779e1bf5fad745bf4e0f23bfb9acea68f6bc5ec1d09fbde28140ca3def7c6e67bbafd353e9d5745f</t>
  </si>
  <si>
    <t>3a3e04c9f0057a37ce90bec12845d51be3072543c3d4c28a1fea1fb6ec9a52932b36c42d0002e75afc1b61cdb125b35d</t>
  </si>
  <si>
    <t>8289a705403c612494efddfadd3adfe88164fdf16388ed46d97ea1a4bc550885c0f550dc2298f3209e8aa9ef30f77630</t>
  </si>
  <si>
    <t>1a71eefa679713100ab714306bbf92712193f1defbefb21a007ccb8a7f658e29f0892fad8c15f2e958914b5b66bd1b55</t>
  </si>
  <si>
    <t>c4a97ff10a0064477f8ff50c46626ae6c08bb11a34073dd4ff6dda11a4488c75c4d91c84376ae38fa9bb545b3a3b9f04</t>
  </si>
  <si>
    <t>ARRE</t>
  </si>
  <si>
    <t>c5b46d22231ded3cfaab064ecfa3c6b6d32b8bec7a3d8f0be41501b31624ab198920f4317b4f78d9d7b15fa8f974d9bd</t>
  </si>
  <si>
    <t>fd6d33cce73b4a1e4f5a0a4b2181b30b303e9da5b6f520b95d5fe5ca95cf061078ae6052328d135e1cc7062df1ddac07</t>
  </si>
  <si>
    <t>8505a06f69622dd15a5c51bac4a2a70a824e58d3140dc25ced049741fc8ceef46e6e077fdb60a1859f0b8a0f76fa4bda</t>
  </si>
  <si>
    <t>f7e3bb60b8a4493852f620654aad82f42fd71b57c730cbc79ce34e74b1488600823f586c040f3c4b2ffe92b7faed754f</t>
  </si>
  <si>
    <t>431c9731304edb76cc0d6d2263aa817fbb047d30210b20a28fae15cd1f538f0a95f9df06da8e15cf808c9fe6d49896b6</t>
  </si>
  <si>
    <t>c662198b09c267c59db97e7934d3634792bbbdacde7739ec969307ae9bb812cda0c4dbcb0ed97b6bf7205041a529ad44</t>
  </si>
  <si>
    <t>1677c3eea3adcf781ebfcae2640372a99843e37f8fb44c0ba9e1a0d21041702e2b263775ae4846a0510890bf756cb5ab</t>
  </si>
  <si>
    <t>27f307ecfc84c841d7bb7676c886faaf4d01d2af2364782ed1ca979e01062fc9ebc2b246cc44f69eb2dfb370c0e7ab15</t>
  </si>
  <si>
    <t>02b7a6ead3e68292292fcdf8aa7393846eb313e75c59d8d00943507557c14118484cd5130263e632046dd45dd2bf0fca</t>
  </si>
  <si>
    <t>f1b45f27daf80bbf63866bb7c2fa87931e87066d186d15bc695146013ba8c7895870823ae2a2372be21ecdec6cc962f8</t>
  </si>
  <si>
    <t>BT</t>
  </si>
  <si>
    <t>081d99ae68ee9747c0ee11aa19bc90b8200c4af9462d47a2651aa4a065d412e18a414646e184dc51d5ae122e040bb38b</t>
  </si>
  <si>
    <t>61b11c42a5fb44e5fe80489742d1e18c7c493c5ad6969753626efab2b3545a71e5c3d73ea73b85652fa5964f66eb2720</t>
  </si>
  <si>
    <t>650d3a63f67052895bf390f35f8b5a83e5f6c4be4d037dd2f401249257d64ebf452aab5074daf86cd50454114d253103</t>
  </si>
  <si>
    <t>a49932e27814740965b203b487b9bb633b368b732dd8eb5af095237b6685aac4a369c11fb45f4aeaf2f243ff3d3d9f32</t>
  </si>
  <si>
    <t>33e42f3e382d92169ec56f85ce6241cf80943dbf47bdbcec48b1f366a81d314c5add542cf1f776fe6c764cc2b3fd89fc</t>
  </si>
  <si>
    <t>6b15280ec82b790ad1da3600cc1c399a9d2de170bc2766c80b74403c77d63dbe694b0d5c696c31f96b4790ca978f3466</t>
  </si>
  <si>
    <t>E101</t>
  </si>
  <si>
    <t>GIRALDO BOTERO CRISTIAN CAMILO</t>
  </si>
  <si>
    <t>SUPERTIENDAS Y DISTRIBUIDORA HJ S.A.S</t>
  </si>
  <si>
    <t>EVALUA SALUD IPS SAS</t>
  </si>
  <si>
    <t xml:space="preserve">TRAMAS LITOGRAFIA </t>
  </si>
  <si>
    <t>RESTCAFE S A S - EN REORGANIZACION</t>
  </si>
  <si>
    <t>bca89f7c6f1a0dd43c2678083fdee31ffa519e12511f9f3fa5d2633dc01ffbc08d9abc0067a6e34201bd275898983530</t>
  </si>
  <si>
    <t>42ffa50e8fbc44dccfcde38ee650a140f5c0d010bc5fc25e8fe3ce20eedda25af67fdfa16d06cbc19406b50c8f38fe6d</t>
  </si>
  <si>
    <t>3cef3f4369a57631bd449207accd9a4af96cca888ba6c10519c6b0f8343a5920d9eacb8295ce8dd7b3058dc6a62297ac</t>
  </si>
  <si>
    <t>56a8dd5c6aa6e2d8dd34477bddae4cb219e3cc5a0e6d9897a3a9ebe58a74139b54ca06e2e4b23cf19d2e1380c697f5a9</t>
  </si>
  <si>
    <t>dd77f5ee9fbbf9e84b2cdccc20562654a0a2a6aa539db3c32422451c1a986add336714722c650029ed979a893b942e9f</t>
  </si>
  <si>
    <t>484b21e269f5ad7d90f100476a520bafab340a6ee2f9e124da71034c9643518b049b2b5ec80557b27c2774959feb84cd</t>
  </si>
  <si>
    <t>4ee85762e4f9476e659ec2b0f6c2f09ded4f4852aad3e52640ec7795f5d6427ddf80418acc2c5cd0923c24deb91e54df</t>
  </si>
  <si>
    <t>590c9e5926fb8b9e690ecf336c0ac797653da392845616be4f55f89eb5d1429f2245f7d1f5fed1b5e8a1b5bd15e196e3</t>
  </si>
  <si>
    <t>34b86c2663f79f0ff4e2082e6471606e6c35bec5eeb8d2bbbd22414b31e3cfea4d35041ec906064c2179ca7cec858654</t>
  </si>
  <si>
    <t>fc142c238cb7d6d2f4907b0f458c050c92c14e4cf26a5366369a31335f79fd878a94d1827fa42d4a27367ba35713a6bf</t>
  </si>
  <si>
    <t>49063e80b31db8d1cf0fdd4b73b81a887289d7bcd0c302393fc654c06ac3d6f39a1754cbeeb94fdbade4fa0c3069a629</t>
  </si>
  <si>
    <t>007815f9229086a06e09b47fda6982c2036f920a051a21cf74ee9bda43dd3ced3dad54539d20a5b87bcd402de399541d</t>
  </si>
  <si>
    <t>ALP1</t>
  </si>
  <si>
    <t>c34f126ba5088a29509702cb9eafe865ad025ec7517d8af1fec11c0efc2d425dc6113a1544cd65b131c97a6caa314cc1</t>
  </si>
  <si>
    <t>ff9f979588a33b90e979f9f93756f8f5b079199ba505fd6ed2df9f84675cb6972b25aca775357684b09e090d956f0e0b</t>
  </si>
  <si>
    <t>adb14f1538ab8ba353999a4f2c5022fde03ea21512d9fcffc5973c87a5458fcec15da06d677e22b004148ad87adfe48c</t>
  </si>
  <si>
    <t>858bf3e891c9a338cef940db1ab6a73975ee92fe8790082a8a34e8b9e0f757e2566d98e39b4344016b6bff322606ba34</t>
  </si>
  <si>
    <t>ad0cf9fb42fc41bb665ea70a590f3377eaf2c41ada6f678e0e27666f0bcd89006a5d0e5e92ffc6ae9336e5fb55c1f192</t>
  </si>
  <si>
    <t>7c0c58e95639380c661fc4cb1a9d09e3e057aaed6b1a3e8c2340d8f1a596c0ba46d615dcc126fb3c4c2a2fa14818a64e</t>
  </si>
  <si>
    <t>CSL</t>
  </si>
  <si>
    <t>92c65f91d6871cb06df11ddf47deb3c72062c3f9afac4ebdc3390dd19e3831bad71ebe6f5cc013feafbab5302cc31e42</t>
  </si>
  <si>
    <t>cfdeae4bec08ca8ed3fada5c1d4f7d67eb81d104c11012e71a9edaee40d7a43467d06686630e0dd8bd5acc0c3e97c071</t>
  </si>
  <si>
    <t>1eb1f4a159526c7b4a97ad6b6a0ccbf87694c38958aa3a9f6e0cd42bbb0d8e23bfd8802b9dfe5a608685af0314a87b08</t>
  </si>
  <si>
    <t>43c58e8b312eec3ac022295c0682ec0cf4712c1a93eb99bc723cbe235283b4acac1a8d4a276afb8b313fb87e2240515a</t>
  </si>
  <si>
    <t>72f8ef887094544aeade29d0dec79adea463447aff1eb910912835ff79634991cc3d38e2bc09b37f72395f8a54617abc</t>
  </si>
  <si>
    <t>FEHD</t>
  </si>
  <si>
    <t>6ebcd2b478d0eab413b273ac8533a06ca6d051b80696724a374b463d424d11f9bbc902d425b0b1a479e4fea30dcdc58d</t>
  </si>
  <si>
    <t>4d696ca28548e5f9e3037ec4f9c16e93c5caae3a8f7e26632ef47cd6fd8196624be7643a2306223312cc1d20a8c58626</t>
  </si>
  <si>
    <t>RINV202675</t>
  </si>
  <si>
    <t>3f4461bb4430f2eb87c725451f7dbe0f1c8afa8007faae723e62ce73f6fa811557112c318513f7891ccd578630852dce</t>
  </si>
  <si>
    <t>eb8a7da480bbb93155505741b266caded5e550a075db5cac047c0b19156388ff8c946be8b2fefa7c7d68cc0787896ce4</t>
  </si>
  <si>
    <t>69637b17984f02749d8e788c488a3d4245d32ccc5922615fd88ada2eb81ac7927ba96e762f4d5ed22a108ac1b4408f3c</t>
  </si>
  <si>
    <t>8a27fc53d0775551a17518d6d3dc1ec2332267b1c280047aa3095b1eb5283179ef8bcd527a0db198b9b1302c044f9477</t>
  </si>
  <si>
    <t>LA CAUSA S.A.S.</t>
  </si>
  <si>
    <t>HOT DOGGY S.A.S</t>
  </si>
  <si>
    <t>REDECILLAS POLI</t>
  </si>
  <si>
    <t>5648e3e63e19c1ddc06ac9bdaaf4a8cf17fabcdffbcff65220a3f9d7bd725634de04edb6eae73e32706431256f249021</t>
  </si>
  <si>
    <t>278e25bbb7f27bc4bf8c53b939917bea330b8bb14d053c23e692cfef8e51eeaec1d0badac130fe5efd84753de89807df</t>
  </si>
  <si>
    <t>e6035f991317de0e4970db84def2a1be964e15b51591bc52758530a72538cbc8b2d7994bd74a2c419fe1447e851f506b</t>
  </si>
  <si>
    <t>cb87b25704fafeecb65bc09c2c1a999dbe5d0825791cbe0fa819ae9b692d2674fd14bee05f8b902af3e51eaeee858d0c</t>
  </si>
  <si>
    <t>7038e2c52e0811fe696c80ac6dd1f888edb0506b86afead29466485b79324f0c7cb4342d2620bbd1b405d2a432d27a87</t>
  </si>
  <si>
    <t>83f8a4b5c4a76046b3a205288d61ab35bdfba7314ce730ae4d2088719dbd9fa9f3cbdc37e32438515147f54827353aa5</t>
  </si>
  <si>
    <t>f65be3f5f45359b0007680f48bb3da1b67d5047cee942c410a30b3ec1c7b49cbfdec628e266dc5200f86339cd350d8db</t>
  </si>
  <si>
    <t>bbef8c39fd76f7eb60feb0afdccc3eb7d76a5446974f239d55235e9c35923a19b30a91480dcb5608d6056f120f7a28bf</t>
  </si>
  <si>
    <t>416e598aa06da4622f0449f0e3ce409d49c9c3d1506f11c0d4b8c17d0bb667f9347df363607f9e0ab7c69d1c1da84f0f</t>
  </si>
  <si>
    <t>fc6764f3ef1fa9593158ef340ac943c262e9946c6e8fdfa961c5e41a2934d37348e206be1116f447c098884cc7b8112c</t>
  </si>
  <si>
    <t>529a2e862db8558e6109d36bdae2ba5585ba9441a652debe92b4dd1ed545474afc6c50fbc49414543e94fced38af5c93</t>
  </si>
  <si>
    <t>40b2d85360cfb801e40f8e05b63e4704aaf81cbf28d915584c607b1c5b49f3db6fdaa514211d6a852559e09899d4337d</t>
  </si>
  <si>
    <t>7665a5cee595cdb61f42719455147fea2a2b24e42d0357811ecd3b73cffdef32e4974e008585a37ea4519fc331bb039f</t>
  </si>
  <si>
    <t>cb8ef6ee2b85b799d559e02cc270281a8b3ace5703eac69d17f437809ad86340e3ac572cb429d19c067aa572532965b3</t>
  </si>
  <si>
    <t>2e3738f83ce8e253f567420250c725e422c3ca58e453f4b79cd13a7b8a9d1e8d475ec1a1f7d0e14d21719946f4c72a91</t>
  </si>
  <si>
    <t>76374fc7a3b833c3522b51fad833ca43a5cb33bfc0cfe06740a1ea0aa1b7982f112544a925101b2dce705c369ba5ebe3</t>
  </si>
  <si>
    <t>104f1b5e92feffdf1c98c8adc4cb9c2e478fd7abc11beca8b28f3b62b4a8608de4b335123da54c876f18f90a62d5bf7a</t>
  </si>
  <si>
    <t>ae9ad14b46fa0f0746ac3c1743f919db64fd2e821127c6711da5275fc988316398e77dab747dfbbd2e419e28961e4ce2</t>
  </si>
  <si>
    <t>146be5468de6321fd90f431551f937cc1e4bee11c630bb5469b26933722d47fb77343c2488af5e8f16132f558b28bc3b</t>
  </si>
  <si>
    <t>4321353399b7e22772873f6e51d4740aca6220d46762da76d6c4c96112f645cd50c3b147edd78c0acfc4e2cd7dcc5a0c</t>
  </si>
  <si>
    <t>1588c98048aa0628a726b26bcf1457c24126cfb911bf9e5959739887e881841db28c443fd918404a8a33a64c9e84073b</t>
  </si>
  <si>
    <t>ad3a3ed231d44d077b802b1c13179c2044f0446e7d66c6905d4cb036e6a78f245970bb99e3647f9d383c26e2aa783bb2</t>
  </si>
  <si>
    <t>fb31245753315de80fc6261cd313bce397d7b572b7e40d5b139cbbad51eb2f31742033943ce5cb40f00ed8c441521752</t>
  </si>
  <si>
    <t>a74239f35d9b637e0881dad6ec389d3d80d9828e9289765ebcd9a9afb5b6d69ccc398e210a6458df31f0da4417fc718d</t>
  </si>
  <si>
    <t>c3710ef65094136c82254928a95c03290f91f6466a5c4015ec1821d0985f4da85088bea58015f07db1e4df1e9de45cc5</t>
  </si>
  <si>
    <t>546c27ac1ed372ddd9f7542134eed6a71fc2074e30fae25b3a48052e174f414cf28ba2df4a086e4be23280ee25c1f32a</t>
  </si>
  <si>
    <t>c77b82ab81013936d095c37c59410e1c0cc3f741ce740a4bbafcb9887d67341e554fa4cc13f91b13d5d3229c94639a3e</t>
  </si>
  <si>
    <t>067d84555f0f60dff0076060fd1365db35de5779c41be43a74e70a54d52bd596dcc72cf6d99c801cc2ab15a3286007ff</t>
  </si>
  <si>
    <t>080e6b304b748b1307e217dbcdabcbdfbd593c6e08b333e2c9d0a8e041523380e7fa15a3395b75ed86e2f28b9259c7cf</t>
  </si>
  <si>
    <t>510dc79278671d3c64d112f21dde21f0450bb9a294d2b6da9e49a9ab18ce434dc505727b1cee7c0fc9451b001e96286a</t>
  </si>
  <si>
    <t>44c584c29ccee3968262580d5de4bda201bedb82834c3c26034ecc409b608317fbb03e7a57c39b9bcedee2870aab06e6</t>
  </si>
  <si>
    <t>7b8307ec4763860ba20e3933d8b6102ed811b71ade89d040c43c2c4061fa2105343e64cef4c250c68cef757628238e7d</t>
  </si>
  <si>
    <t>b7cda94932d0426e879c8808c438533cbc0b2832a7f0616104edc49938ad2ad6df5563c7efef9cd8a4983aa295006ed7</t>
  </si>
  <si>
    <t>FILINDU S.A.S</t>
  </si>
  <si>
    <t>e901f691712d26ae84cffdf7dd175d54e152c1d72e598fdb42ce3cf89893397216a4a2d0087f15fe6a346ccc153b8261</t>
  </si>
  <si>
    <t>8008970101497cf5f289d8779e8cb7fd90ca2764dc00c4f2646ea4d27c09aaf6225cf837e42df21b1da714a550f0fa3f</t>
  </si>
  <si>
    <t>5bfd35a3f24bff058bc82e90d890af68edc1d8fe3b77955d5c047a4106ab9a494085cf4562bde2fd03da62fa4ee35413</t>
  </si>
  <si>
    <t>be96c8aef697a80d202bb99a243b77720c9123547cc8eeb781e4fae8846844a255329ff226d053afa4da57af0e03484c</t>
  </si>
  <si>
    <t>e19b161f36304160b787de6797fcab283f6a4afacebbea0fdee69ee2242ffbdb9f403deed8450725c71a9fb8fdfeee3c</t>
  </si>
  <si>
    <t>c11b086be2a5b0d0595d2d579d5844cb6623e2e688002b6f45104709384e1a244476541bd5c39901050ead3716a29a7b</t>
  </si>
  <si>
    <t>b5d9dd32135f5395979557bdacab2b11492adbdb6998360477aba80cce206a6abbb655cadb44de9b4ca7f949a43de607</t>
  </si>
  <si>
    <t>eb9f345daaede032214da77c10d8942fa3fd2c0fd615dd50942b251e0f1105f5390e31bca382a5cfc4bf428b7aa2f8ad</t>
  </si>
  <si>
    <t>0bf1d4681f943791d82b4c0c23365c08f42b4b3c34223c06b5af0fe68ef06e93611eac40073c4e007fc2c8306f247f7a</t>
  </si>
  <si>
    <t>564dafffce820bb288178f7c04491868f307c63f0fbda1e3ffe707e3b918d874f91e1ecc6e0e7563e13ec6568d9d0dde</t>
  </si>
  <si>
    <t>11bf74c249d2e3ad33489470a391b9db5753385e3192d76659f365bc14d9d7f1aee2b77c3aa15332bd06d7e81f69ee88</t>
  </si>
  <si>
    <t>36b00853ea7193114351d6ba83f3878b6446c059910dee2852bd3e242e6b234b6a06fe1b6ff82ee1676bc8ac48b75dfb</t>
  </si>
  <si>
    <t>4f89c451a53c2222de713b269488dd431959112fc71d80a34b57b2b4ea5b7c20ef5b3ed2d6f1b6ecb8400a7349550611</t>
  </si>
  <si>
    <t>a85217cc90011341f9750ee9e931b64df9666f8cb8c715fe2db18321a34e6a02c5bf4611ddd6807b6850b447b440dd18</t>
  </si>
  <si>
    <t>608c9fa4bc5c80fcac00693d8ff2c4067cf89245a433ec854c80104f80e63c3474e0ee09849223078caee1b18d652bb0</t>
  </si>
  <si>
    <t>ebd714c9fe2e92a992a16cbfe3c21bc49c0138e7badd74716998aede541a3c8ff4a3e063c744b5cba1de7f7d92fc8738</t>
  </si>
  <si>
    <t>98cb96a3f6596370a1056dc75ba179cf6edaeeb8f6e3afd46910cf7daf19c626055b5e4007df8748aaa262e54cfae207</t>
  </si>
  <si>
    <t>a84a5f93b7ad1262020b8482eb9ae00421d8d894cbddece0510bed1e2823e1bf5f6360a9498c30da074ae3b8f1223d4e</t>
  </si>
  <si>
    <t>8181cbc862facb311bc11714fc2cacef8a038a6f22d734b496f11219a9b58491421a3b26ee44d65a2e34a846fb3df08b</t>
  </si>
  <si>
    <t>d4b309b849f1612d4370baf11d73266fdc57db6cabb2677b60b57efd9a6994de644ed9c89e3ed29ab7398fed79d2a591</t>
  </si>
  <si>
    <t>9b75ef303426802c61071f3de34d090f0f22a16ed9f023f20632306b3c595e287d50fdc0a31b97175ca39242eadfd605</t>
  </si>
  <si>
    <t>03a54085e7fd074f94316102145b5f381185000feb0cd7eefcffb7ddb87353badab067102aabda5801842bff6c771c05</t>
  </si>
  <si>
    <t>84af1e68b024b8235ef48d916502f1c48ce9cf61339d055b4ddac9c22cda595e20b313d3e966eddb6bd5f15e55e18adc</t>
  </si>
  <si>
    <t>ee6bbc3568e41314569c163e67a860007068fead5b1ec9f2b834e54e593603d62be7f321f4cb88cf260ffae90da26585</t>
  </si>
  <si>
    <t>4330146bce4402666d0b1c66226b9a8dd633100988add9c97194f4fc5caa3060c5a214cc86af8ed65df02a6f6a70bfe2</t>
  </si>
  <si>
    <t>04af8991fca5c17690280e3a97db9af1a31a6e17b2088c132bdb57c24521ec5ca4fb55c5c5b0549582289dbe6cef90b4</t>
  </si>
  <si>
    <t>64bb0f1167320693d1f0177e1253060760c11de0ac55cb66d174a984bb7dcc674b35f5295a6095d554ba4cc3ccfcb18d</t>
  </si>
  <si>
    <t>6c166628dd692fce425406ff0cc37dae750adbe965594c5e4f2d8c3e60c920c74ee2dd90819ab5077eef79e3c1c5ebb8</t>
  </si>
  <si>
    <t>60078fd732d085bc3f5dc64f53591c37de7754f07342acb8a11b7d434ffd643c3e53d5f0c7d7c1436d8d5815ad266f4a</t>
  </si>
  <si>
    <t>195aea377dd18be12714bb629090f15df57879d3db1ea43335229463ed7203fa26e05c46a77f90fa670ed1830404210f</t>
  </si>
  <si>
    <t>d689e771ac4bf574ec541d06fd9cecda3b7988c10224819e113d442af2fec04e831e27f92896adb666fc5468bb7eb0c6</t>
  </si>
  <si>
    <t>6f94b634293f729dc7be702a8307ebff86a420c38ef2f256937b156e25f301397b0dfc4957f974ee3e7907ec4b2c9aa9</t>
  </si>
  <si>
    <t>f2cd0f14e32a6583a53c80039a673f8e3008dced37c4e23bf8ce6cd20bfab00bf3565ad628d224eb210b868e3ddc2ed9</t>
  </si>
  <si>
    <t>c80b62561258ebccba9df0c3ce7e3cae5aca7bb9266662d71addce893e7c94d6ff3b511cac884b33160f40f943a7ef85</t>
  </si>
  <si>
    <t>d01ea4fa09b4fa5efcab0aa651342d911862343a729c512eeaafec50d5d6de83efef17331ff38238947f629fe82465ff</t>
  </si>
  <si>
    <t>ea4498bf6202e7d21dbfcd2e97cd8c01b2e80d7969f5f09bbf7ed7f82712e271c1dc49954880f0d0039b6529aa08cf82</t>
  </si>
  <si>
    <t>ee18aac8930e92d03b66bd9079f3f349ababd66eae75684ab7e49e8d93fd2429cab6ece62cf79086931939661b2a2ec9</t>
  </si>
  <si>
    <t>67f40954733b2154f06c766231e86d1352c0bef0231ffc77425becccea4e2916e568c4e595de7aebca6e270b849935c9</t>
  </si>
  <si>
    <t>b4a84034e39f59d011465da40e54dea290dcce02a7a26e8d6dcb5c9ebc113d1e52bc95acfdca4fd58f1288cf3abaab10</t>
  </si>
  <si>
    <t>7f465172b8cc3e153c5d62a11a2ec40e658264044b7b51cd0bcf50e89f78d4ff95c374ab22999ab43fbf64bec2dee7fc</t>
  </si>
  <si>
    <t>ca82bc218c3f3e96bec23418521e8578ecd478422699f7f9a298ac9ad3d4adcac047b640cbe251d9072eac1d83962082</t>
  </si>
  <si>
    <t>7053548e73e389451515bd9040cc03e550985232f8995be8d55e153f0a6ac474cb583830d910c9596cd4567ad383f990</t>
  </si>
  <si>
    <t>67bb8132e5813beb8c57a29c83be890ab7c6813ac6dbf099e071037469a1cf03f2ab612e5313cffd839ab3dd77f4fc77</t>
  </si>
  <si>
    <t>cb393e18cd716ef48a71fbab65ae6a9c4528882e0c1c7ad042eab7b0ac9d7a6c82fe66cb1a286094283957406830f073</t>
  </si>
  <si>
    <t>97a2f480872a340479368b56f3aaf84b90999cb67758a7f74d0a6d3c8a29a8b538fc8fb353fcd54bd267b92c26381d03</t>
  </si>
  <si>
    <t>f2089f9127b918a2eb82418133e1c7097f9971bfba91380448af812ff50abf6da10ca5fc10be482c8e0d161b77254487</t>
  </si>
  <si>
    <t>331b731f7db4d1356c956b8c29459848b42ee9ea1b70d89cf94a3c33a54739db26783d503b7e1733cc8ca69c8061193b</t>
  </si>
  <si>
    <t>76ae152aeca1d79204579a0e1ccc5392a63cc32b48b0aa85ae7ede5906859560220c679a06afa113ccd25b9863eed682</t>
  </si>
  <si>
    <t>e0b777699d07b316456959535070774e0afc25ca0f965c21cd4b189836bbf0ab25626faa7e44ab887b3641e73814cec4</t>
  </si>
  <si>
    <t>c0d1ed6b73cbb79f92bb3c87ea50ef0d97c7fbeb9199ff15c5e25518d27c052d280cc43277d3ac047d4ec538a20f0c17</t>
  </si>
  <si>
    <t>69357d92f8299682f88ea67fc23d30f7c235c67b56d1f64c6a7684199b45abbe21838c619359d102c6028afc9b0c8a3e</t>
  </si>
  <si>
    <t>471acddd98d73542d833f82110efb2c5e4eab34fa3c6d46cef5b902d6d2eea40ab0133d688838e7e937ad56fa3b3d780</t>
  </si>
  <si>
    <t>92d31058b8da1ed69d6ba9099bc9fba8a39a031b32800fafbe6f6f196f36b25ab16cf7ca67410ff1ce00c0b6d0b84bad</t>
  </si>
  <si>
    <t>26b2064683efcc8f9f913db9afc2b8f8a2a09b95997f454e0d4475b36e2bbb8708319d413ce415aaba0dd5e4f613a0a3</t>
  </si>
  <si>
    <t>e7053fe1a49d817b74e32ceef5097499280bd3fd7c3bb0a0e71c4e3d8dd7488fb25c5d3fcc6d42f110c2fc3a385a3fe3</t>
  </si>
  <si>
    <t>c1c5162d46738344c0cbe978b01d49f3904e2c5c8703202ab433e22974d7c8a65204f0e3150fd5373496d457e4db7fbc</t>
  </si>
  <si>
    <t>15722228039781677c3ba46e5ff1949cdaa1f04aeb51f1cf90584440ea51138ee4443569dd73b6a00a686792c5f9f514</t>
  </si>
  <si>
    <t>96e9d96902ff91f86868d402341ae9cd869d0a7dc9171c9685229874c79d33cb7ddc796cfbe5c77e32fb5209045a293f</t>
  </si>
  <si>
    <t>2658963db8b9a52f585d865ada7b00057d8d146be4ec484663bc35022292460c24964c265491f87480e77fcc4b590f05</t>
  </si>
  <si>
    <t>RSM</t>
  </si>
  <si>
    <t>5578767391ab0497834f75378de98c5c380f9cbd938162fe26d77105e32deb698d33b6a3b0a6371c538a36a6e977467b</t>
  </si>
  <si>
    <t>20ec8761123491bbcb7d7dd94e4327490c182d31759b6c81c16b9403e650468e1f16748aa1abf377e3c92c45e95a3984</t>
  </si>
  <si>
    <t>EFLP33605</t>
  </si>
  <si>
    <t>066784aea44b54932e08d536f2a5d53cf295f344ebe98f5e7cd987ccbf819266f46dda47911873810b2559da02b86894</t>
  </si>
  <si>
    <t>ac4a2a7abf90311cf2b36427d7f2afd355a3561259de3fb742c38d5506d6469d3cb5786a1fa611a04d2a01ff1b203c17</t>
  </si>
  <si>
    <t>MEDP</t>
  </si>
  <si>
    <t>33f6f1056f982ed9ee48bcb127485e334ccfa3e0be6dc4f61674f7a9ab5eaa4c916ee66bee8fa1a254c239474716d597</t>
  </si>
  <si>
    <t>e10c05aecff0b5c345e4170f2aa8eefafdf1757a5128cf05eaf0590a739f884959aff0d23209c4765cf1f717818b40f7</t>
  </si>
  <si>
    <t>NC2276</t>
  </si>
  <si>
    <t>ca02078575579405459452f702b31e78f403d7e8eaa1b820adf6ee0c077de55cbbabc6edd1b697012e716cf5ee0be335</t>
  </si>
  <si>
    <t>e2b8790046e8b522fb7a59fd2fb5423ad107e1e3b94b0adb5e98a7cd621847ee6f5266fd0ff648b0c1ba003bf610a00a</t>
  </si>
  <si>
    <t>NC2275</t>
  </si>
  <si>
    <t>40c4ef544ba7299a4d61fcb3b9c55e38d17dac92633949a434beb8a97b8e2ddc5cfcb4791e9008aa85d42892cd3dadbd</t>
  </si>
  <si>
    <t>NC2274</t>
  </si>
  <si>
    <t>a521201bbd5a150a0fed39cb827b4b5e64388a395b84359295ab782a031502506f777e92fb793f8d087d8af8af4bdf0d</t>
  </si>
  <si>
    <t>PP1A</t>
  </si>
  <si>
    <t>4a8f0de3671abe2b755eed38958a4bfddede10f84f15052b7f1d621ee67356dd79faf5a346cdf6568089123c585be620</t>
  </si>
  <si>
    <t>AF22</t>
  </si>
  <si>
    <t>f0f0b427e56febc1eaddddf635c2b000b95ba42002b769c41183627974bfd225071fc4abdb606ecb3d54abd6b88b1d08</t>
  </si>
  <si>
    <t>6ea90ad260f299008bcd6a89b305ec43e61c975b5117c359b6ab7663576b6bb38fb992e8a3f641cafcad25c2476c9817</t>
  </si>
  <si>
    <t>H6N4</t>
  </si>
  <si>
    <t>76edbbb9c7943a14d94c60cfe03e436c94e7001dca44649a668d49921e6d2f64bbc0831db259bd5892a9b324f0a6aa35</t>
  </si>
  <si>
    <t>9e17cc9b33e8869067bf1182ba2cb1d12ec35f10180ad950514c949aacefeca5c170aafe1e005f531ece95cbfedfb489</t>
  </si>
  <si>
    <t>5ee34d5bdd74dda0a06d626f51455dde1a7953d3f842d1d1de40653eec5ce2e09d3059d023eb22160fdea57ae9f33a69</t>
  </si>
  <si>
    <t>c1efb8fe47bad464025ac5907d8fddc10278b5cd6099d7552c2ebc6445017ebc609ed712395f912b1c832a7e766b0fc9</t>
  </si>
  <si>
    <t>7b508d846ff6e25a666fa1b5f51a0775e9eece8229836f016fe7684860a3b99cb2e6e647404985ae866fdee6d97e7b35</t>
  </si>
  <si>
    <t>ee0c35de2c6e7c8d5e77cb35c6478b4d5eb670aeb0c68b116c79a024b2bfcb9d41a59393aa5d6e4f66891fe46ed63c69</t>
  </si>
  <si>
    <t>874e6988db95b7b9121d03f97af880b2930246e11b8d5d5fe2a8b073d21caa0c534ec8587605e79ec432f30a176d7d02</t>
  </si>
  <si>
    <t>f3451d1b01bef421881dae3016bf3679438735c1f4f9be850a0c1d9307635cabec5e11748ac4ca06d51197bfc7e42f06</t>
  </si>
  <si>
    <t>8b6b0cfb54dc7d437f9b20a3afa993f46e39163b57371deb1147a55fec9541da76c3b3c501b4de56051bb4053b4e31b9</t>
  </si>
  <si>
    <t>532f355c27b94a4e9ac95c1339762dc8ab5c5218d238a423e7045e00fbc63aa11c5a5ec223935ebf09fa62c2ef6a6400</t>
  </si>
  <si>
    <t>CR</t>
  </si>
  <si>
    <t>e7fed3cfce7d47e0bc4d690ce81a2e0031a3bcbffbf70cdb5f1410bd8402077da827f0f4f6b21a91e9de0f39874d10b0</t>
  </si>
  <si>
    <t>56ada9e22700f27e03d3a9c866b6baebf7b0ceea9a53e83aa6d81397f8af04a0fafb5a529d25116bf20cc41da1b0a5af</t>
  </si>
  <si>
    <t>H41E</t>
  </si>
  <si>
    <t>6b4a2ee9747e602aaa33d6cf786f3b3ad1822317d71e255e94cacd39a5d857d12d1f8a65961a7fdcf8e10cc045d5f701</t>
  </si>
  <si>
    <t>ALEGORIA EVENTOS y B.T.L. S.A.S.</t>
  </si>
  <si>
    <t>SERMOTOR INGENIERIA SAS</t>
  </si>
  <si>
    <t>SIGFRIDO S.A.S</t>
  </si>
  <si>
    <t xml:space="preserve">MOTO FIX </t>
  </si>
  <si>
    <t>CARNES SANTACRUZ S.A.S</t>
  </si>
  <si>
    <t>LATAM AIRLINES PERÚ SA SUCURSAL COLOMBIA</t>
  </si>
  <si>
    <t>LAVACEB S.A.S</t>
  </si>
  <si>
    <t>MERCURIO CENTRO COMERCIAL PROPIEDAD HORIZONTAL</t>
  </si>
  <si>
    <t>CAFE RISARALDA 1947 S.A.S.</t>
  </si>
  <si>
    <t>4674719a3e810cd65d3aea2bab4394621cba2f50e7d2d7eeda02fa24360ab77195194df477c4542d9f14db81ec1cd2f3</t>
  </si>
  <si>
    <t>7252f572376d29f197dd0443912107c12c83d9fd3b8af2957b467714f08dbb265e3c2d60ec8d9e720e68a7b3759465f4</t>
  </si>
  <si>
    <t>6cb4a74c942cb6d586e7056fd2fcb5ce9e5f01422e1cd53b1a9c471f825843d8e393ab59c31ad89957a6cc5c5f8096a1</t>
  </si>
  <si>
    <t>88fdad69369076cab91f41545b58fa3de20beadfab8c3dfc09ef570f13cf0af2c661c90b2a9d84f8dbabd360954d76f9</t>
  </si>
  <si>
    <t>b1e4c6833c7d01ca9bdf57323a1f4a9381d0ed5c94f0d8efe3370118f0b7929bee644a2da5ec2e0f9548789390b069e6</t>
  </si>
  <si>
    <t>b1270ce16b68c89609802fd9b8470f9fd77e3c0388e76ae87e6ef778261d3156153b2e1ace869f53f38fbbaf920c559b</t>
  </si>
  <si>
    <t>4b3e231d6b54ac95a5f36fac3e17cafc99d3549a547dc8f569c7c509e55cb6943d998bd75217f05ec0504dc3e5bbb58f</t>
  </si>
  <si>
    <t>ed609098e2ceed096d78a06dad4c484a8ea4dfbefd6eda74ecda69123e105af948e2f887e8441ddaa1bd262c9198458a</t>
  </si>
  <si>
    <t>39e748ffc05b4268ffcb45a4dbab77c497c35e041d3b13a6f8a1d4c08999e98092fdc71dc33b33edd83193980c560860</t>
  </si>
  <si>
    <t>1b93720035325b8d7e5702843540e63666e676a3e2b654185296a5101e94e6944926ace3b866ab19a46be6917e6763e2</t>
  </si>
  <si>
    <t>462a60b3fe0aa48dd62a8875db19be79be44edde46a6fb9395fff535ec1a0b1320cb4c43e8411911d695d4d00f6e49c4</t>
  </si>
  <si>
    <t>7e708a7fd2e31440b6b3015eb0b6e3d29da1514befbc2d3bfbd0a1fdcdbffad87d66466cb608ddf9295b07e2e905871b</t>
  </si>
  <si>
    <t>ae74fbf864b11a5c9371f56d3130a3bdfbd09bea0a0ff10c9d3bf265d8f3f1c516baa9c5b98b9810c025ca7de7151cdc</t>
  </si>
  <si>
    <t>772bdf6f90f40ff6af43c5f7a04f8f417e483dc7a2a510ffb14c619f7aa092bea1c2dc528a97fc365ad68529abd36d7e</t>
  </si>
  <si>
    <t>6c737a4bbf6c31aff09b7506dbebafb5976f4d676c8c542a7f286e4dfa8eaf23ed53e46f6e9c5f1f9aaf59ff7ec9611e</t>
  </si>
  <si>
    <t>02cc7cb2a144cff79c3d148744aea19359ffe763cf6b0e85e87511cb1616d378a2ac72ee136833fa666b55006a8fc168</t>
  </si>
  <si>
    <t>0deb01577066c0074ba2048cab2b7539de2ed32657dbd952b504792dbfb6b837b1421c878b966ea30650bc3e646fc45d</t>
  </si>
  <si>
    <t>4a573673f0c493f282dea3995ea15febf1114f3cff3017be3b2e5350293da33586033dd0785966e0ef27829362b30c21</t>
  </si>
  <si>
    <t>4314abda601e168a83519041d61c322dd6e1e49dbc033f5d5066bae39c3d350d49f4b8f1b76bdd6c801e4b6a787072a6</t>
  </si>
  <si>
    <t>178d7f2a5261ceeed79e1df5b76b63d17c068234b2efe2c9804201efd295827ea2a48ec94285f85c90afa521264ce53a</t>
  </si>
  <si>
    <t>e7770b3845cc666e2cb29a6a4a9672c4a45f02a0de15395ce2ab3346ded56c35fc0ae084092a84f2ddc95aa589e32349</t>
  </si>
  <si>
    <t>67d9d8444421f43c78458241809701bdfe029ea550b2b9e9bc82b8fd4473037002ed029c4c27cbb7f97ea9b0018c5077</t>
  </si>
  <si>
    <t>5f3ada4c23edc77df9f81ec69cb2bc12fbf9ec4e2249c8d0264cc7efa38080a108a9e55ac8464a15a461b67c1a9b7838</t>
  </si>
  <si>
    <t>c2b9cfa84b5858f073c742f6f6ad6c4e5b84d3934998aa22dcab068b40005fa88abd18e4793e90d49317d73fa545fda2</t>
  </si>
  <si>
    <t>27b6f41d0bc4c31678f36f260c3590681466ce0a707b59c97690e6fc52994d4741c40d1225b85300ad0661ded60df526</t>
  </si>
  <si>
    <t>8471f62706a81855adcf535a6c7af1ed00f01cdd2f6895804b52a648e7fb2079a0cb90c41ab0a1ce4d0b3bcf2e8240fc</t>
  </si>
  <si>
    <t>9b98d9dd44c963cdade24ac3058e32267e281df9a28b089f8aa0d856d68928b96dc7804e6674bd01acd89d39f34500aa</t>
  </si>
  <si>
    <t>04077fdfd62e2fbd36333fec32d9f67e5de2216d58835f55c67f51a2bf34a44645cf6b8f71f2ba8c41610b7956e9bad4</t>
  </si>
  <si>
    <t>49d9c0d27f5bd90492b59fe100c588aecf02303388533e73334eff2698b32717bb672721a7092c08f1c99fa5a267ee4b</t>
  </si>
  <si>
    <t>93613a843dc13db16d3c414d4ea0d09854c5fffb950894ee0c518da36e0411d582c338596da347fc502c6a46f3955310</t>
  </si>
  <si>
    <t>7b3008906500596cc4d11c056e593cda7bd2c62cbf17fb9b69af0c3f9f84b97ab6e01c729fa507c7e295d64f66a02897</t>
  </si>
  <si>
    <t>ee09cdabd24b5c79c48205b47ed94bc6e703a9b3873ed694706de3c6adae87d096322d24a391d1e6a41a302ace223238</t>
  </si>
  <si>
    <t>1b4f58ed734feb7ce250cce4b831f219b256915b34f7ca6a6588ed0f9fe7b6fbad49fc4b2982c376324552e525191489</t>
  </si>
  <si>
    <t>1f614b054b402ca0116faabbf0d08dc4727d96761e378f2bcd96933bcf9e2bae17358291ddf9e2c5a6b030a01dde5d3a</t>
  </si>
  <si>
    <t>0f9266272cbda8b957269d85e0fe1548b3de1b5c7ab69dcc5d380e06688a17ef860ba2a96711afca2a9e92059fb8e994</t>
  </si>
  <si>
    <t>f8a1f44f9783860c7d869383f577fdbeb50a8643f73ddc6e03731371ef16870120efbc86e9979dc49ea2e9e1482f41a4</t>
  </si>
  <si>
    <t>d280c451a901ec62e1c2b555ea9daa024d11b0cd4fe71d25497cccaaaaccafa36ca27de432a485dc299dccd89163fdc7</t>
  </si>
  <si>
    <t>9111bce00a855de5fb12afa2a6f6668665b0b8cf6fa141483e25089fd603bbeb237840b473f2845221c155c65ddc5328</t>
  </si>
  <si>
    <t>f7c79b2f3b9c4529dce3ec77d0fe9b7ec284392c43acc8f95c30ef1316ee0aee6820e35515beab3ed5b1eb18d3964658</t>
  </si>
  <si>
    <t>7420ede592db2fa87d25a311618b127e5856186b0a2512b064e1111cf57de1ec57b552b92d224d8018d40c99be28444a</t>
  </si>
  <si>
    <t>075c3cccbcd97ce4943a207579429621f5e22af2bf1b84377e05fc30c65dbe5c27d33c1766d324fad08a3f05ae5f2c47</t>
  </si>
  <si>
    <t>92afbe1700572ecd00e8967088673edc7237c80cfa47254f2984f9622dae9519615c40175f4ab8191908e0aaf4ff17c8</t>
  </si>
  <si>
    <t>3654b70f45954889cb96ad6d6867e809c5f07ac5a147daab6d0f8c64fad1850d9a4aab67fe8e7be69a6de274086ba27d</t>
  </si>
  <si>
    <t>7f1fc5793401f66ff5d23f5f47aab4a3e390221dd8b8fab35f548499c07fb68b3ce242cadc3cf07d080a4dad0417b668</t>
  </si>
  <si>
    <t>c36430d4d4fb140b4731049c37c8f36434c75949606e380ba5ce56ef3dbb5f444223a2134d3f4f0d2bdd91e7dfffb2e5</t>
  </si>
  <si>
    <t>950206dee036115985973dff8daf7fb59f3bfbacdfc803437523e014ce9372276d8a306f327ee0690c1c149f0ce2a837</t>
  </si>
  <si>
    <t>27c0347eb57482baf4b828a3c335999db75b806ab29c89a2da3a86664360a77615f4132360ebf64d05b6d623090b50bc</t>
  </si>
  <si>
    <t>2718b3a94046c0bdef4991585ea073e4aedce1a03795c0c6b8321e983fb8761c562006ddb383f0d130a2a0e92de78d40</t>
  </si>
  <si>
    <t>VALERIA GUERAVA</t>
  </si>
  <si>
    <t xml:space="preserve">SOLICITA NC </t>
  </si>
  <si>
    <t>6a1fecb92ea8d6d21729c08e4646a167f894a877c9d7f85fa314aa5941cf8f367e69961de042110228b1682ecbab3eb8</t>
  </si>
  <si>
    <t>04634327e828682499296275bf2f4df0531fae3597f78ee6383379fe2aa261d6e963ace63f373d3a1ed2cff8073f8a58</t>
  </si>
  <si>
    <t>72ff55ecf1ee285526bc065750ef9eeffdffbadad28dddf32699dd61a073c698bdd5392e5adf07d1fc0ef1e6a6518fd5</t>
  </si>
  <si>
    <t>2bf2f8797801acd5bcb8af071602cd63f15502bc6e2526ef67d4ec028da8e03abe44d1984187f24f6281124b8bb6b107</t>
  </si>
  <si>
    <t>0cb921a316370adabce2514251e8a8d721ae68f0dd37217f1319ba69a2fe12988887c5c1ea99601667bd19647a2e4e20</t>
  </si>
  <si>
    <t>ba65e3c98bd6980531daae78c85242070396963c5da46811a4aac8e5c146a3dddf6d30d9c80ddaf4466e256c26a8eeb8</t>
  </si>
  <si>
    <t>7fb3ffc51d76db9db248317eee6a0f79972896c3cd7f38f12ca3ba718342ca705fdda2e923808d9067614bd80c6d3e98</t>
  </si>
  <si>
    <t>3bdeb5dbca74510157e6f424989320193c7a705afbe654755585e6c421137c11e20f48c5b001cae0b481f438a82b7611</t>
  </si>
  <si>
    <t>755b683e7262c32ca7a825c5c33ae3d45089a4fca55f158b65c84b85da5e4eb80a6afd1349f4e55af664b2f737041693</t>
  </si>
  <si>
    <t>d6241706bc8540f9f56b15da90179f069a00d055c57c39c07f9d5e7f452db961358c4d354e783b1fa2956dd92a9e71e7</t>
  </si>
  <si>
    <t>c5fbe19d3a4994f4ce786fd48de63eeeb51a07a93d6e5d7263852af51a81458a1a014f0159f0a5b69a0d5e2ad1a70592</t>
  </si>
  <si>
    <t>9525a1a4efcb39ca43f4d49f82ffa8908e2badfbeaf85040a50ea9f750f7450e2c243473f4ba7c8f7fed82f8de9ce14e</t>
  </si>
  <si>
    <t>c6f59b31b002041ec339a67efbc00485c4c3147e641250d2831c503d3ac55215e4a1fc408f68dec2777662c0ec2995fd</t>
  </si>
  <si>
    <t>c8df4adc7d70b99784a50f00a5d95730a6028132191bc16cabbdbf6806de109deac19600cfce6fd0d9c53ff9e0121690</t>
  </si>
  <si>
    <t>ea6c141a620fd541f253f19cfbf5316b1e1ae6f6a62c19d93a9d9e2490d4936b31ee5be2f0ce1d9dadd537fee9398395</t>
  </si>
  <si>
    <t>2467c1a0b51efd12c59f58470c87f762df94aa17526fbf3852b914d19355ccb0b249aa097f009cf10df5ef759098493f</t>
  </si>
  <si>
    <t>d6bbc8d8962dfb68415dacd9fa1c30d99d2155473737a8a40ebf83bfb947b24ccc113377429b6f6ca0e3a16ca48af3ea</t>
  </si>
  <si>
    <t>2e327dc4dff9b7e950db488c178b9fb4045a0323195eda39da6aa057ed5e054db70ff1760895cd322e7a4b28e024addd</t>
  </si>
  <si>
    <t>1256c2c51ac272a48ca27bb1e872fea8439e6713b0946d3295dd9fd361c3ce474d64d63891d0e9c2b29ace23aadde328</t>
  </si>
  <si>
    <t>03b7230618cba4178071c1fa762e6449684b46c8958b5af1eb2b07c33e18809ff25cfe41e16277fb84af67d5fe567f12</t>
  </si>
  <si>
    <t>b2dca97705761310e0afe1b8b1217260928f951924c5bca741de9b3ac765e52aaf268fe7012463424709ded9d6115e9c</t>
  </si>
  <si>
    <t>199b53f7fccda16f993876847e46531d25015b765b1a68574e853a633f7c74a5bcca7071d1ae16175d6159fd94088e56</t>
  </si>
  <si>
    <t>81ad43f1b64c74286f96b6f749f008eb168c8b5a3ef2941b348da12b4c02d6b258640de6227971e74ed7f841d46d2781</t>
  </si>
  <si>
    <t>8fc2513f2e112963bead8569e521742d9e886b8dedf64b942638d8b1a94ba854ed454d7acdd7b3f52104f5aa167e9496</t>
  </si>
  <si>
    <t>1a611c7787e5dd7ba11448e0002c3cd7c33bf958764b719acdf87b19aefa3dce01ec36247939609062484207fddac046</t>
  </si>
  <si>
    <t>428060cd143a6061c03c2a3c8b0cbc66b14123d59eb69646d36529ad3e76f590c5cf19e2068cac428c05e23327e32e3f</t>
  </si>
  <si>
    <t>d21810e99186c4ce57a7f5d2678daf990090d7bb1d5e7c4e226cc2259d12e562e9ac7cdd0a4c2087a400d6be7e1c1fe3</t>
  </si>
  <si>
    <t>85d9ea60d52a34c7007cffe539695a9ccae62f8a5ff589e2236dc4d257142878f098ba11b535179f550a321ef5ce2dc5</t>
  </si>
  <si>
    <t>a943dd0b168c747e4628a3baef5ab925431c0517b733df52d1ca492750e5cf4a4919289f116696d5cced3a109bc60b35</t>
  </si>
  <si>
    <t>0d0af753123408af9bb29dc174aff4e368df1b21e3339b30a1979ed65f35972733ac0966ce59b7b2e3cc3731006d9147</t>
  </si>
  <si>
    <t>ba7082ac4c2512a0d4e7385e51fe6e76d03d6801c092316918297fd1d380c4230cbdc671acb38fe2e541f05321b8ee5c</t>
  </si>
  <si>
    <t>c0963cf99659928e30641c7642b148f7c082cf7028bdc24543aed6e7744f60e360b800238fc618c2670abd161f350ed1</t>
  </si>
  <si>
    <t>c5016763fe5f3b1191aac0b2f97f8422ba8c3939806fc8da98d0fe7b7f43d975961f1475bfa9375f756dfaad0703684f</t>
  </si>
  <si>
    <t>84cb43b78dbbce89be75fd90f9df2ecdd4d0e73fc281ff93975634955f57977e7527c6e160a68c86094843c9be8bdadf</t>
  </si>
  <si>
    <t>aec9c7981e0ae9585cd825a2d92c7efbb8f979de9d5c1311bd45fd978319eeaeb17af26da95308e7954d6ed1299b0abb</t>
  </si>
  <si>
    <t>8d345ac42b4c28ae9b16dbafeed93bf3ac40f189a36fd7766f7949334caac512d3e47feb01d3b2e0d16dfe271a86f9e2</t>
  </si>
  <si>
    <t>d2c036b3065dbd9ddc3f109439089dc220224320e576c9b1787127cdb405fc4f2228897dd3bed42d38284a3e9809f4d2</t>
  </si>
  <si>
    <t>b813b5da699f0926c2c5b168eff872855c3f83e7b88c3da85c647f00a1afb32e0084017335a1181712a52baa0cd85318</t>
  </si>
  <si>
    <t>a56e8aa92fd5c92621f11e74ab4e1e309b07ad16c733b91c2ea9ead2cba07b0410ce66b333984177d10e6ee34698e972</t>
  </si>
  <si>
    <t>fbd4405e605d7842966a9b7d4aac0e17bdb73760a4ba59765506e0ea175f4d0eccac516e05b716eecf3cbb35aede13b9</t>
  </si>
  <si>
    <t>6d3d0946eccd9482d2c3b739e1a987251198d896efd52ba5e2397d0760d0c477274e44cb4e174950163e4afc4f585c3b</t>
  </si>
  <si>
    <t>48a3d66bcdcfb3f9f808e7e047cab7d0fa150a256dbd59e567a1187137fff2d5dcc350e0d0ccbff1f7e774420c0c0f70</t>
  </si>
  <si>
    <t>8b89a31e9b715b1b44710a3e7a84432cbae682401a18f0ac22a87c74653e15c3be28fa954eabb7905b23033fbcfa7f18</t>
  </si>
  <si>
    <t>fd9d207a9a68526cd1e7b31a26382d0f4d45c27d000362fc54d017a93b70afe156fa37e40c9f358b884ef19f0c2d26bc</t>
  </si>
  <si>
    <t>bbb6af664d15ae083721d508c19b4e9ed7fe805c05f4ae61d039e2b23475c688d864a07148a8c3226a493302757fc2d8</t>
  </si>
  <si>
    <t>6a888a3fb45c3a9991b6628745554fffc75bcc40941b33b52291da8ab1935ee0b92dedc9733e2914b06cae1fdd07f462</t>
  </si>
  <si>
    <t>NC238</t>
  </si>
  <si>
    <t>04c35e3e8eb48900591d650e2519eb19a3da59f3afba5bf17be7832ff86e76dee2b84a7df9bb3844e68db6309dcbe350</t>
  </si>
  <si>
    <t>004F</t>
  </si>
  <si>
    <t>8838a2c082b10e9a3a66c64244b5b6a73d37c128c43190dafc4022293072b9cf18a7b65cd37ca401ea940a54f7970ce6</t>
  </si>
  <si>
    <t>93ed2373c3d2a81f038109ba82ce769c53256a18c99cd357e20da6806c176aefeae8f1bcb27850d03734839be224f4a9</t>
  </si>
  <si>
    <t>c6267f40a2b056d60334d3b38e77250cef3f102581f0785452498de1fb9f1b219d56f703e978dc1fefa3d64dbbddfc0f</t>
  </si>
  <si>
    <t>28c59eeb416ab05922e17515faa2f7d8c5fb32010701fd0dc5fea0a412e9ca450b1183daf70ee0a66c7e1485f2e5d2d2</t>
  </si>
  <si>
    <t>c43d1960fe234db91a1a89bc11d5d1a2d4e6b8472066c08ed2342a16df056d18439a99739dd7b2e2f5a045920c422bf0</t>
  </si>
  <si>
    <t>a5f75cdc95a92728c904ae2bfca20a8c1d2f37ece74765b1eb63195632c4773652599ddef94dc365fde278d8661dbea6</t>
  </si>
  <si>
    <t>4b3bb9a63baf4ce6a89f9fb65edf11ca0f37e6c43128ba86470a1d4e02834a5a68ddd5e2da6d6f36ed9070cb3f568720</t>
  </si>
  <si>
    <t>3596f6a1022cbf522aa765bc949ab0126984a8d5c860e47a29a148e0f917ee8b4ae9419ea565c14512bb0382af86b401</t>
  </si>
  <si>
    <t>ddb664292dc9be8427f71d124341bade784676257732d238871889e5321a86fb0ae894747fa4cbe19a52f9757a50a703</t>
  </si>
  <si>
    <t>87015805f180b2de068d3b9e602e266c258dfd3c4177f91dfeb8051cccff1b0edcaabea653323848a103fa3ad208756b</t>
  </si>
  <si>
    <t>c801b4cd6fc35f96e52252aa9dde67f66d36b68ddc29835ddea749df8f9bccc2a6189fa94877640cd5e2454c1b70c79c</t>
  </si>
  <si>
    <t>958cce3cb62c9eec5f7f780e685e301811551c4a7f6af73187b967c26784462fdbb9b6e0f1d2008cb83b37a85cd40f0b</t>
  </si>
  <si>
    <t>8eacf3f65bbb10ed2eb9eecee4361bfd6b4208557c00c0824333e5da67111a5e1ce9a0a5a27d39e6bb5ea4fff3cba8b6</t>
  </si>
  <si>
    <t>d48a7840a5d105ab18e1aeb658d1a8eb399fd9f1ef7d405642abaa55afeff07ef69c8748167ad1bf2cc9e49ec4c00718</t>
  </si>
  <si>
    <t>MARTINEZ MUÑOZ HECTOR DARIO</t>
  </si>
  <si>
    <t>INVERSIONES Y DISTRIBUCIONES DIAMOND SAS</t>
  </si>
  <si>
    <t>2b9e30cd03aa3693c6360c08cb1e79f79ed3451bbf62e0043e03876bba153d295a5d6ec8efdb786bba12c3174a9c4657</t>
  </si>
  <si>
    <t>10f9007479f6e8342d1fbe2d0901cf7e65522193d2ea3885a40e8213d6df4c28b9f55f8736be038ca0a481cb6df490d1</t>
  </si>
  <si>
    <t>0b919015ab0c743c6b8c4b6cf17e03512fa95dd60c3e56eae03cee1ea3a077f048ec537e0d021821a969fe44191b6b31</t>
  </si>
  <si>
    <t>979612f95bf23efd5fadace8d1f6f2e6341599004b9a3553a43e2d18713bfbd475ac2b8d4c09a9a8bf08ff531fc53e6a</t>
  </si>
  <si>
    <t>6a3d6af2096292363e90d6d9868012cfc1012e7a071548143a1ffb4894d678d1750a5533f489dd37281d068ea7ca3db1</t>
  </si>
  <si>
    <t>421aaec665693bd24809b0f5f06dbd1972dd33f4e3e44f810b4c956d925aa42e42e48a35363326750da7f37e7584450f</t>
  </si>
  <si>
    <t>08e94f46dd5c117f7fb4bc5a5f86e5d0942c43e3b10f17706071b07f742c860a5ba4c4700433069323a0eb2ef2af70aa</t>
  </si>
  <si>
    <t>c1ec3ca072e750d529c4665c2bbf7c8bd70b3a3136b36d9bf56ade94ba2ce23ebe969ff08be36c2035b2a08b81c102b8</t>
  </si>
  <si>
    <t>c9edffa873981eb94cc356443a1c2ed8f697e54abba85f8c2350fc5c377b2601802454a453a83cff8e1f7e225863f856</t>
  </si>
  <si>
    <t>9579996711fbba1e10da1a857eeda30a443a3d8c8b25c014bf8ac14abd9c763e2fce131dc60c24a4f2c68736eac5c683</t>
  </si>
  <si>
    <t>3f92924e3ccbaba09f611217221da6f1cef92046a45400c0531742c7573fa5230a31e66a932279c19bfc743f3266165f</t>
  </si>
  <si>
    <t>39258883ff86f52ec3270cda17dabb7ad35098a584a074497de9be348a1a7875143a4fab33ed96203572d470570de57e</t>
  </si>
  <si>
    <t>b6b2acaf0b31593db57502ad267c429e5fe62fc2901cad53f2926e413b761a94f41c5ef8eac45d2fd666959dbd286245</t>
  </si>
  <si>
    <t>c725114a76ccc539b1a08bb8a60c431942fdf77f0fae85f4b152a1946883900ccbd429a04ef9822b776b3ddbe652f1ac</t>
  </si>
  <si>
    <t>26cce5a8d0a54f2b6e6dd187d874cfcf79d817f507ae4828f875201313e38dadab8650835055db4427fef4e9e8589b46</t>
  </si>
  <si>
    <t>90e926c93825954fb621366342451437ee549d7a36834d5d5ca6fb891d220867459aeaf49b2aa60c0fd2e4748d37c7d4</t>
  </si>
  <si>
    <t>FEV1</t>
  </si>
  <si>
    <t>c342a924741965004a5400e1c6bc29e6c64b7d47a8b5a3236a34b2b716f5f3424422aad86941bbe5be21350137bd8b0b</t>
  </si>
  <si>
    <t>2d7dbb7685ba817ed617f8a0625d9d4229b877599defde9b6202a99a25e6eac622244663bdaaebc93fe457d8dacb027b</t>
  </si>
  <si>
    <t>e4b43ff135081b0d70154fa0d1236951f8098a9f92d7f8359db1cdaa8a8d77d5c0c9eb17c9353140ad9b68a714cd948c</t>
  </si>
  <si>
    <t>fd99e34244ad847c4b62c696b44186e0afa5d1b07b567cf67913a6b9229acb848572a02dd9cd5c2308fc28b465a8cf46</t>
  </si>
  <si>
    <t>efe0f89e91b47070e9b6d0da69ea59fdf46efc56794ed91cc5925e0afb7bdc0259e82ad07c995c843821890383a4b1e2</t>
  </si>
  <si>
    <t>dd90129be71fcb3682a48aa8be64f1e037d1dba67196d31e6601c7dfe19aee2d44ecbf7278f99bd491f11284e6f6f17e</t>
  </si>
  <si>
    <t>c7fdab2d917217aad3c624e9a82198364c72d1101475536f8006a4e7fe1fe64aa5ea30162674a0c98c5d2a2c2ed0d791</t>
  </si>
  <si>
    <t>15a9d826fc2372533c7d21d0b864b1f5da49dcbe5a76f560f8fd288369c37b33b04f0f3bff064bbef0886a3fe0f1f35b</t>
  </si>
  <si>
    <t>4e3383aad0ab11cf66dacbc5b4f2cd8fac5801fd0e4e604d9e50dc28434ae6cfa45611db847232ebfba5ca556cb1e177</t>
  </si>
  <si>
    <t>7fa10097a4704cfbfa2a0d74dd16046285451d153d4dbc5586dc86842e41f4933e304f293115c76018056a3eb8ee0053</t>
  </si>
  <si>
    <t>SAFE</t>
  </si>
  <si>
    <t>2a1234ed130306b53af920c1f57ab76c9f9eea6f7b82f8e7df8fa87f31363e8fda3cb4c08390f8b7b095dbe476a24c85</t>
  </si>
  <si>
    <t>235d9d84925cc4fd49a7383f73741f94cc42ebbd889c2d0467faea1d410e80367a069e9bb5909d7ee22e8d11cab24a0f</t>
  </si>
  <si>
    <t>bc3864feeb159689ecca11c5c3dafe25011bc5c249606286fb1bd08b839d53517078bfb1889bd29f29cc6093528f4126</t>
  </si>
  <si>
    <t>c619cbe4965ff0d6d9911088bf897b62e172a8f9c70d1ab92f43c7c783d285848693e4df35a34c07051b7bcec7f827fe</t>
  </si>
  <si>
    <t>ec5759a16aa350d85cccdc0c321571c110030d27bdbdcdb44afc6902fd6e4d34881e7c65b327832dca37b1db22a5fde6</t>
  </si>
  <si>
    <t>f0ea6c84c03a9d5cdfa3aacdb44ffbcaf8c06e4d17c87309214e569809f765ed573134a2fe40745c2c8314d066c6c4a3</t>
  </si>
  <si>
    <t>e642212f4ba83c63925ef856bd366ed8bfe3e1ed9d600bb373b1be410b4c38a1b6ade4977e7b3fa9c9866bf270b1f61a</t>
  </si>
  <si>
    <t>74bd725a6a1ae10b008dcd781da2b50f1524960b6b56d161e60925e8465f568b07a842168975170312a2affa849fc77e</t>
  </si>
  <si>
    <t>4e0b15373c42e01dd712190bce9d7b3798bcd32425e4b5fc49b400f18349646affd08c61387dce202a2f0eab9ab77814</t>
  </si>
  <si>
    <t>8f41d6e1ba6629cef3e50b49b0346de7efdd30f7fe2d9c50ae6939514a8014d7204858787e39ab4747f1cbc2d887b347</t>
  </si>
  <si>
    <t>4dc9697fd50c038e4fd32f2632fd110e2e4d2fd39fcaa7c9ea132328304333e1b7b02281b585fb25aebd962f204d2be1</t>
  </si>
  <si>
    <t>0bf1d64064747d870345ae3b4a2016cc92e60a7258f7ac73dd1e5bbbf0079c5190bba8c1055be5de5d959323853cdc6b</t>
  </si>
  <si>
    <t>d740d67c6d82ff785f6b01f99acf4f551d4bcddcbd79c597de4de962e108d9badcfb48a618bcf29acd095ba2ea7b8afb</t>
  </si>
  <si>
    <t>04a273e75873d8f709a188242f31c507a1bfb1fdd1246f7f4d93536442619b0e7c6cf22c3f184f550d573a7c5fc4eed9</t>
  </si>
  <si>
    <t>7cf4d6120b70e73e1e5ef5d2c6d47cdc470f834c7e9d988f7d69b0ef8c1f8175758f2ee6795913c399de6bffc250a506</t>
  </si>
  <si>
    <t>5cb411c9fc1b75ceebe2575a4504090593923d49cec02b314fc02e62517ea536dab8fc2e1d29261a8dd74707ff47a970</t>
  </si>
  <si>
    <t>77413467f9d2413746bb76018c91529af174f4d4969f487f13d3faf9e3c43a607faf0921fed62b5e1191b1705c970894</t>
  </si>
  <si>
    <t>61777ec213c12338e6df6a800c79c63ea6710ebe8d1b856fc2f93af5c8cb7d55011d7722d155bd8e2cdfb97174c78ab7</t>
  </si>
  <si>
    <t>4b5d4c58bda5aa5595aab282d3e6f147844a0d7d83fd13ac82804ec8301bff158ec369255527707fbd708aad603bed8c</t>
  </si>
  <si>
    <t>016e290ad9e267b53189f2e8f98cd4358d3a17bd44928f2af3dd259bbfd59b32dc46c4e2f8258613df59dbed732d7280</t>
  </si>
  <si>
    <t>8af51b7bc4ea786bab33350dceeb9565226465ee60ffc361823c1088011ca19f7dc518fad78666fcc250a594df463f40</t>
  </si>
  <si>
    <t>bd6df3275cd2e560b14f374f83430c938a022f640b3bcd0dd7ae9962299f5719f1eadf0f2b56629ccf8c4ddb2cdc7ba4</t>
  </si>
  <si>
    <t>b76771b116cd44aec6c7b086dbed8c4c8d5de88952b1a5c3c685439d819c9b8ef7bc928d38f61827b8f89212351a16e7</t>
  </si>
  <si>
    <t>1efee4e2193ed513ab0b6289d5ad7939c2a2e42dd0a83869f1dfb8e196496a1af43c225566aed7ba07d9a77d2053953a</t>
  </si>
  <si>
    <t>f2cf6bf41af7830a29af94273e7cc278e478dd9fdcf6f26542c35902c0e986cac0d13af91117229e9c81ffb4760812e5</t>
  </si>
  <si>
    <t>5d4a8135f17ce4616f610ae2540148cc875d24eef824f11f1f26e1be364d2ad854f8b0fd64cd0465ee43daee69a88084</t>
  </si>
  <si>
    <t>ccba933f8adf48a939970c56efdc3162a1efa6147e5f1fef5b6848498d4dd512c3e569990bcaa2e3108cef7ee622edc8</t>
  </si>
  <si>
    <t>02f2765a8d81f7cfaa179424816774137a6521225b13617d4dca0cf46c6f89c2b6d9ee575af42a3ef8875ad9c0c2393d</t>
  </si>
  <si>
    <t>4533a877685b250ba0404888989b5dc3d4d8a45b08c27bd565d95fb81f63fc54debe8631d9d6e208d59396d73fc48043</t>
  </si>
  <si>
    <t>b71a870a0e888ed5157eebc31dcc3e97555228c265083866104a93605e8d2447f7f4b888d65f7dde07249a1c85c05f24</t>
  </si>
  <si>
    <t>7fb4cfdc0fbb27ae7e5d232bf7e86cb552f0434efd17c1380aff1c2f61d42fb8bd1fc77dbb17165dfd14b4f41213e77d</t>
  </si>
  <si>
    <t>a048ffdb7b68f340921dd6cd914543377ab810cd3e5593f2dd67f27cf0cf9c880ae395f1d1ab6b138153cbd59a30aaee</t>
  </si>
  <si>
    <t>d42138f79a1570cc9d593ccb5f7dc834f95290ac7456f85ac48a3ee1cc6f3ffbc9b8cc4492db3e0baa8fdf9e8f46b963</t>
  </si>
  <si>
    <t>fffa1ea7a650b989f629dfceb80b230bbc9477ec12a25768816a5aa5b3960cf2e99ce76a8a0eb034254ba5c7da5a3b85</t>
  </si>
  <si>
    <t>LB</t>
  </si>
  <si>
    <t>bb4935e3df01ee543b4baf122f9f2df50921e186127aedfdf49d8b37778f4df2a87bdf43f657eddb7f5348cd52e4d03f</t>
  </si>
  <si>
    <t>BEM</t>
  </si>
  <si>
    <t>f946bc125553f7e48441f9c0f54236927ff127319f549ee313b4c7c36098801c68109cc19b26423c1fd4250973ebbe24</t>
  </si>
  <si>
    <t>514edb51148365d3e7794800eb5553ed28aa439f6230e4d45aa2e4213ba99946f5205e3ef3d92a742af7f692e733f56b</t>
  </si>
  <si>
    <t>62e309304ecce16926d0f3f60cddb44977c76f6a6f8e572d7b4208ad30ea7c88ad20d17e9f339759874a343aac425a2f</t>
  </si>
  <si>
    <t>0b578a36cb1231a841dcad7270c9098604e4957ef808b9a495e2f472083dccdbe1cbd84170f6c10822449ff41bd25ae8</t>
  </si>
  <si>
    <t>960eb6dc9fb837cd12b9adc9abe77afc3ad0ed9ff229fb40021cbdcd148b2a6e13bce1d5e2c63a05a244454a655ebed4</t>
  </si>
  <si>
    <t>49f3d662aee6c40271bbc9869fa9602793a64ea66f43f03d97638d36651a9a2cd55a51501f908c9bccfc527daa64f488</t>
  </si>
  <si>
    <t>a839b2e9f8a162104a362aee7894a1dd8937c9a9ed5f325482488f618265245249d8c51631c0256acff3ddd52aca3039</t>
  </si>
  <si>
    <t>49410dfe3aa130e0371a264232feab310ae72fa8a39a74cfe5e1633fa9ab4dc7b9c6816836cd340a9cb1140c109a9206</t>
  </si>
  <si>
    <t>fd8bc4b9ea7d6e55f669eba9fcd593594aefd52bb304d4fe21e199f42e1a3918a2d66217e87feff6268f4a8109652dd5</t>
  </si>
  <si>
    <t>bcd7596395a81295fbf1240bd9721a586406cf2367b1cacb9419760c9e21b4586abdc0234361fd2f6e3e3469cc5b5d43</t>
  </si>
  <si>
    <t>b46893632a5972e8995e7c1b7e90ee3290e2066142b17e710d1fa2300d9e1c368d5693b3cdce25cf15fa5e498e294b18</t>
  </si>
  <si>
    <t>45c4ad575a070be7dd81187091e56c9a3ccc8fe532b31b45c0fce23dcf70e1f9045e8405c7e9e3c83c4144c041d55a98</t>
  </si>
  <si>
    <t>f5361f04896a8d028661eed664e08dd4e47653f5316388b7b1be73d43a88dd542df7a683726a3013790b4541d7d2dd4e</t>
  </si>
  <si>
    <t>7264be3af4967466152f6237cd8f43d4b041dad8b9028b13c7db90dfed5163e3b0398fbbee0b455c184ee2e1bc56a082</t>
  </si>
  <si>
    <t>7739182d210e1402410f57117083df323984760b6d77636f3be8369a71fadb9590b88905d0bc2056f3e49031f387e04e</t>
  </si>
  <si>
    <t>1ab7786a7967cf7a5fc0d40a3b4086022fadb6dbc73bde06ca01e2ad65d8b212c3e2c407b9c74a25c007582652f0301d</t>
  </si>
  <si>
    <t>aacc48061c02e50db1ad415d2804f590fd44ee9c27a62c3c21390d26be0ce92904ae8b3969b48ae76012dff432c03e97</t>
  </si>
  <si>
    <t>e55a7d15ad02b0ae0ecb16bd3740e9585e0cc2d2f07a73e2689147a49c81dde3a33bc63c3f1399fc82b4412d9b265de4</t>
  </si>
  <si>
    <t>572c5b81c65e53288011bf48ed8f0980cc924f139a156a44d6b9a2ec4cd5477da6079e93349549c4f22cd388f0ac9944</t>
  </si>
  <si>
    <t>c94dbb98554b8c1a953e2574190fcfc8ad4cac4b9abac0d26236c448aa2a3e1c81ea14079d0ac85f3562f46aff93c76a</t>
  </si>
  <si>
    <t>62413d7eb1c0722490ed7b141c28141ac1a972b0f5f8eae2c686ef48b0d43300d5f52728ea60ad81db521eb64e696710</t>
  </si>
  <si>
    <t>6de33139f868b2e0dff5f9fc3658a42cf9f95a22600aeeabf8e68b42a8009fbea5c124d9b1707109fa802b1cdb049a95</t>
  </si>
  <si>
    <t>e2c9262fe5480f111ef9e9bb88bbf3cbe2b6a537b6c3ba3290f27eb85ec73a2bb6288c75c528166fc01d28c5924ae01e</t>
  </si>
  <si>
    <t>65761a4e8356133ba102930d742d1ed03c217ca782620133b69ed96ff9b9baba9e3a2797645ca257bac2579cfafb8e6f</t>
  </si>
  <si>
    <t>ba289e44bcf20020024576f079e2b6c464a50a899ea070f1804dfb1d7cbd27cd72818d8074070a501e470a6d5f55ab56</t>
  </si>
  <si>
    <t>4640d5791ea08d63296e698ab119816d2023bc9d1eba96009cfdfa38694459401b99822b2aebeea6d5ba41fc5c28eabe</t>
  </si>
  <si>
    <t>f69a0301d2dfc39f811ad83f46ab96daa38ff4f8381ce882472aaadcb6d8b7f877a8a99fbcf98c5ad906830d4af939f2</t>
  </si>
  <si>
    <t>183b538975ee8741f8bae143f004e2ad8f93ac84e77e4c68755286c654d5463824408b6418374330b095a5c89678e478</t>
  </si>
  <si>
    <t>a110e7c4684f253a7761f4fd670062cecc8b899dce94c298d3c2602f9b6598866f96ca54d19cde3ea5ae76e779ad0d56</t>
  </si>
  <si>
    <t>e8dce6cf6f2423496ef44d73eef147c908b172d668b53879d0ad892918cfac5d11c5e6c9baa0464b355c0b91acd36e53</t>
  </si>
  <si>
    <t>9b36c0a469a09ae8d7e8457d6148a7357d8e2bad67c60ce5eac7e6b837625ef46b9d9b0931edd728ac1ad3bde719b3a3</t>
  </si>
  <si>
    <t>ca7ce15375dfc14bb821425b31383b67facee207602b06028da464cd1d85e75a5d91a9d7f1a0469dbb19d2ac9b46a99d</t>
  </si>
  <si>
    <t>16f5f51afba23bf6da5120d5566c810b3f9308a2078d2fe582b2de750a3c5ee5b338fbf8f70868036f45772d0555e55b</t>
  </si>
  <si>
    <t>cddfffb06e17428feeb46c7315ebf5e569d5ac46c0d6dbf9bbfa0303395155d676ac72f55afec97cbd322bf8f9645489</t>
  </si>
  <si>
    <t>cd22e5fee8fc7ad7341aa2030b3017f6c932c1d13c099c2a3b3dcdb04209429b6ab71c092120475a857232ef86c1337a</t>
  </si>
  <si>
    <t>0661dce379281154f7ef0029a7f26358caf06b4da67b19ea0cc3c0c0f8cbf0846a5c0dd13f589677bc2519055642aadd</t>
  </si>
  <si>
    <t>29HC</t>
  </si>
  <si>
    <t>ef707188dc15b1ac3f970f5d9601066f924cd95a4458e96895fb9d4c44750599a6626151cf8ef01bb515c59e4fd9e8a1</t>
  </si>
  <si>
    <t>5bfaf31803d61172b28c918227edbf744321d8ab8e6cc38863c24ab96029661a6e54f57de855d66eeed803bcf93c7bf5</t>
  </si>
  <si>
    <t>ebb5ddd8027234032e3010010691c04394ce531c9549db18ad14da544775770d4e1f6dbab33cf164a2fdc8a91338d174</t>
  </si>
  <si>
    <t>1d9020c44c467856643646ba05352bffd21d92a94219037078abc7fb005e14ae70e7e8a140c65701e2f29426ea7ebf59</t>
  </si>
  <si>
    <t>2796b919111f63abb6c229a0502054327e3d714306cf68538fe89168a40c3b63b4289186699e899edd9a73db0211b623</t>
  </si>
  <si>
    <t>4880914a04680052bc670891b3918d19965600cba0b6a36a997b18c1289229a043839beebe16de5bebdfc47e8e90dc21</t>
  </si>
  <si>
    <t>24c833d123680ad21db3547db5e678c7a4d7db29bbc0b86b3b5c83cebc3501dded9973be722a757b3157ebd8ec5bd12e</t>
  </si>
  <si>
    <t>922d6a4863d92eba93fb69c7fd8d930369ef25bacc6232e87b4512ea430291f0de0326767f9fb874e5730b2f5b9e5651</t>
  </si>
  <si>
    <t>7890b10a3b3e8bc211f23101d64b8d75d5eb62919c323c01ff1584dfc57ed230fc6766bb94489f557f41565cd9e40149</t>
  </si>
  <si>
    <t>d072298b15785691fd0f3df70452a68f0abeed2904e5be0a8f34f42833307d2835203d87bcd52f41d7c3493b3d5e9b6b</t>
  </si>
  <si>
    <t>a2dea0b8e905b7c7db7664489930b485016d240962f7bd2e04d0134cf4e3b4781f42581810180c419681e784eff36d5e</t>
  </si>
  <si>
    <t>0582a827acd985e1524e17d9e43960d3d1444323fd432c2c4749f6a38022fcd8af13518130789e000e3a868f9afbf10b</t>
  </si>
  <si>
    <t>DEE58184748</t>
  </si>
  <si>
    <t>d42c9e73972711c773b4c9e42cda0d172e52d227ee1ce10595179b499f9c4507c7d1cb6d31450a25b7034ed885e78141</t>
  </si>
  <si>
    <t>DEE58119525</t>
  </si>
  <si>
    <t>c2fac75d0c0e87fb56e64288835a78e6860d9f4235754e98dbff21d1eb60a15a613f20af9ef8fffe96e30880d28f553d</t>
  </si>
  <si>
    <t>8054750f0d81c41a58169bbf941ec9941286798f83c85a2028a41854da09748f65fd21f068608fd97255e04029da4449</t>
  </si>
  <si>
    <t>a85fa6a9ea799c82037a9ad8ffbaf3b2f5406f3bdc1a689c2fd3a67ecb160ca79b850a8fe5c2350e9874293ec69b045b</t>
  </si>
  <si>
    <t>d1eaf79ddc19c1dc32d92a680918133b09a4b3b86122482a567ce4d374ac28b4088fe3f30de452c5258e53c926d38b4e</t>
  </si>
  <si>
    <t>6b73c7480367ebf0fab1d0c82f180cf121870786b224bf338ec4d45e599d692a0c8ce8823c544e6a08a16b54ba801a8d</t>
  </si>
  <si>
    <t>6abb9b93d5574acdbd30aa6d3d692f54b4c21907f9d3be233ac84ac93fa7d43ca7f8c3f373cc5621d9f233eb8186713f</t>
  </si>
  <si>
    <t>fcbed8b38450d118cd5f8269c929b1d94b922e490c74aaa9581ace523fdf3f1a337bcc1ef71c2cdf462c288946073612</t>
  </si>
  <si>
    <t>61b892f7bd81faa0c9e63b6b89525d5be0eb319a77ef72c8ff00127e5bf94afaa0553592247eaff2ced1c31a7ead3fb8</t>
  </si>
  <si>
    <t>e7cbac9a928174a1698f751efcbc76ab316f474268c5ba518c298be238f169f35a6b9fc99ec95d1286ae9a6a18aee814</t>
  </si>
  <si>
    <t>INGEBELT SAS</t>
  </si>
  <si>
    <t>KV GROUP SAS</t>
  </si>
  <si>
    <t>SANCHO PAISA S.A.S.</t>
  </si>
  <si>
    <t>Estilo Ejecutivo Suites SA</t>
  </si>
  <si>
    <t>ALVARO LEON MONROY SANCHEZ</t>
  </si>
  <si>
    <t xml:space="preserve">SANDRA ECHAVARRIA </t>
  </si>
  <si>
    <t xml:space="preserve">LEIDY VARGAS </t>
  </si>
  <si>
    <t>1382d0e114885c74e3e29b7a7a4f793f5b687e04b284c2f528c2a5167e4555b1400dd1d9d182c8d9fa576aac16d9b288</t>
  </si>
  <si>
    <t>529641b59efdf3eb672e63d8abbefffaf7726d8ae7e777493a68e79a3f756d484353ffc44a52d740ac2a041c20958968</t>
  </si>
  <si>
    <t>a664303302b4db035bfa6d63b337c7743f88f6166ec4549abf48344f426ea4d7bd4a87d837fdec974c03a0aa7a7a185c</t>
  </si>
  <si>
    <t>8e3f4a6f1ed651124bab0166434a32e34561586eb1164f73861048748f12a792cf82a084651843ed3ef380f9ad615d7c</t>
  </si>
  <si>
    <t>caf04725ed3c5c56ee608b81e83ae65599b0234e321852ce7eb9ec581ebb0eb58951a88284b4f81d375c36f1e45fc81b</t>
  </si>
  <si>
    <t>b352fac528d95237e19bddb3499960c6e85c20eaaaea1bd619b0f7ea1584391fe1ac41cdefbf86df59bd6ba50bc0e96b</t>
  </si>
  <si>
    <t>4270aa730281df3de70114e860fe23f0c2f214a267a821c5e51ea0c43b25ed82e49bfd34e1539300a40806f8a5343b29</t>
  </si>
  <si>
    <t>c6a96e789c729377fe3608fde280a10796aec98e9bd1d4a90be7bfc8f5eef395da36caafc6c2436f7b649cd05617f163</t>
  </si>
  <si>
    <t>8f26c777fbbc2a0f8444f92333cf2c6961cc13e131eaf0114ec96b49a0664804ca8165fc10fe022f6ce59a66e6ec5185</t>
  </si>
  <si>
    <t>2a236f1efd2c80b064241289901f5cb74d5595f7c983e935bed22a5a2db1f1d9efe475bcf3343c5c4aed27356a695d83</t>
  </si>
  <si>
    <t>ab96829f315466ee8e30f03015a0ab69a31f3fe91219629f1dc1f58da3ffde20d186a82cdebf280d6b114a88adca68fd</t>
  </si>
  <si>
    <t>fd9fd63fea35a96abebde013d0d5fb78cd6a619d231ee1aaa9d8c49ca1376dd6dfa77029def6718f6a09f9bba278e459</t>
  </si>
  <si>
    <t>e948aea9a5f87a75b408f4a347c22565fe79875f0d385363cffde77732d3e3f439e5070d21d8bad8aa993bf1fa48af47</t>
  </si>
  <si>
    <t>c5848aaad7428f772f0d2f3765f4c7ab7e117a0cc37a4f1d1de2cadfe2f5ae1e7c49cf340fda34c50fe9d02ec6aa0a39</t>
  </si>
  <si>
    <t>37ddbe2810daec42173171cb85a21d81567a1820f3ca883852eab8cff70045e425ecca470271047e2577954e8d74d2aa</t>
  </si>
  <si>
    <t>526f48d869e7b3cd706aaef9dfa6c6ea2506ed9e75ec27e78fc1aaae74ff7343ccc13115fa6be3a073c37063ec25a520</t>
  </si>
  <si>
    <t>d3d43145f933a4c911580e0c5cc4f7a48569d6898f6813e016f2b00b9a2c5dffb6a6ac3e2dd6d2393dbdb868e3934305</t>
  </si>
  <si>
    <t>9747a0d8c960dcf8a68c4a3aa11aec68fecbafe09c18e3279ade98c3a1bfcf6118033bcb7fe809abeb9a51d54bb96974</t>
  </si>
  <si>
    <t>90039470feab7a678092592ffaea2c8230162a86d7c629bc1efbc2deeb4c7fd7057188edd441d318d8e674be843efdbe</t>
  </si>
  <si>
    <t>27a1cabc6806efd812f771aea18b68184906861920c06a250740c7ad5411bf74d55a62dc51363dd6af4eb03f92623ff1</t>
  </si>
  <si>
    <t>e9c0e2fde138a6ac1c4c6a8959bb719e260473505d848daef43bb316779cd1aaefbd650bc4bbf0d122f837a06eeb9e6d</t>
  </si>
  <si>
    <t>9290abd5fa5adebefcb07f2129b749cb01d3315441e13784c9d787a7bec241a9fd433ad3026b5987530b9cfc78a0d87d</t>
  </si>
  <si>
    <t>f4cd6032b7cfe9da18fad91cf5c1a699a2a1344a651992487455d0ae4619a7881c6bf0010f7b79f5067935bb63e53366</t>
  </si>
  <si>
    <t>2e56b7d6180095f71ebaa513c2d8dd669db77326ed1da187217908f7c7a10091811e31adfbacb794267e2042e0e1d4a1</t>
  </si>
  <si>
    <t>538f26c3bd37f88b44b94e80d063cd105306460bf354e651755092df8046ccbee6fac1a7bf1381d7a82278da895ba88b</t>
  </si>
  <si>
    <t>df473b3d88a3f2b93c1245b5e9b488f6b89d6eab7b61ea0174a707ab28a4499e7a6df22f6f9e0488b0cc8c55ad3d492d</t>
  </si>
  <si>
    <t>cbe97c08d0d64b96be7d3bf47496c49140349d477f82b87cd3b6f04c66d62c7822dfce3d2c6fbb37131d7b4c25c0bdca</t>
  </si>
  <si>
    <t>06c154589d2b2f19a88e5e76efdb4d9a485f85bc5e10d7abd888cdf7025a61cee0da30bdf3ce30867cad3bc05797cab9</t>
  </si>
  <si>
    <t>54c3d07471355e0b16e5409606b28a43aa7f36faa8008ece53b32ed5ff0125f6dd286be68ee55b07609ed871c65d1a43</t>
  </si>
  <si>
    <t>47ea45f1881635a65e34d8de7bb7f93a131256cd3d70c57fceedda712b77d0dab3f7b16b407aee51a8d360bcc7e56118</t>
  </si>
  <si>
    <t>c1f0ef5623954d9a29e414ccfb11889e16d6257972eeb307444f4617f6c42d36145bb6503a4cbb05c7977c911910cf39</t>
  </si>
  <si>
    <t>49fa042d886756f0409c50037a2afdc818c4204af02263be27a55fcd18f2511f0e1f4ff6e9cff5ff62c09dd4baf1276e</t>
  </si>
  <si>
    <t>d65287b4da38b3ecfcd18e6361c29564ed8c3c919ec34857435f24658d18f6fa46eacc480b0a862c34b1ec5b197847f9</t>
  </si>
  <si>
    <t>a86a54d8a602007f695e306cebfb77c300f792e224e9eb220fdf821e6c8887a122e1f63c7b720d491025e60f7fa04520</t>
  </si>
  <si>
    <t>dc4aa747ed0285f8595acbcd19ad7db93f84f61c77e5a338a9556cf8e41b887bf95c98b0b03d1f5c0da3d131f4c227e9</t>
  </si>
  <si>
    <t>76a226c4ee5c55a695f51a91a5dde0d5f096905523c20ee47ce7d9f42d8905aca2ca2c8779f9d3ebf4f70e45d05ef7e4</t>
  </si>
  <si>
    <t>ALTEON PARTNERS SAS</t>
  </si>
  <si>
    <t>JENZAR SOCIEDAD POR ACCIONES SIMPLIFICADA_</t>
  </si>
  <si>
    <t xml:space="preserve">NO CORRESPONDE </t>
  </si>
  <si>
    <t xml:space="preserve">JEFERSON CORTES </t>
  </si>
  <si>
    <t>0c34e5d210edc42aa718f34c0922ede3b0721814520b0505ecda5d612e6ab7e7c8a5eed5138d7bcb3f18c52a676acb30</t>
  </si>
  <si>
    <t>3eac70db521ffdb2ca9b71471e602ff8582f70a6b96d5ee22798a63a15575d448ce21254a89e91d92aa2853e203b9f0f</t>
  </si>
  <si>
    <t>c35710b72b998875b49c693f84708f0807d36c9bd9901853c3a6e692b474cd69b8aa47bc326e369b3c7a76e5bcbffe5a</t>
  </si>
  <si>
    <t>86c9d09d53e00a0fb213709f7db1a749cea7c964aba341c9524f7d0a168c4dd9189330a6923fffebc59198ab053e04a4</t>
  </si>
  <si>
    <t>37b5b1513dfd7fe2d77e6c60678d0120b39352f56b72b67c8ff7b00fb8accb52316e24b3cd58e237774a116e7d14736c</t>
  </si>
  <si>
    <t>1bb6f91a81a575561d566907e27764ec4c9bd8286e26a36faf69863e6979cbbeed6d3e598d3ffc75ee387c72188f753a</t>
  </si>
  <si>
    <t>07fe8ad0f7c3fd3212393dd35a527e343e77a2136d8275e5577b48ff5b15dd9e16fb6960cf4a70cc3c8ff1a5b76d5fd0</t>
  </si>
  <si>
    <t>de5d74460a06ebd4dceee5f7fa883dfac5f43a00d422f2efb46239a7331d96df6960ce9a43b6d072794357c0f8475c39</t>
  </si>
  <si>
    <t>e42da967a345cea65781167ab480b805fc7b7e422de59183c2ec5b55c999d86486692fb1a797ebe3c773461ec33734ed</t>
  </si>
  <si>
    <t>1a358704226c9dfddf5562864f98f357044954e984088cab169157c719f4d35d0910a774955ae50c88b6d7a285499668</t>
  </si>
  <si>
    <t>64e6867cc9d0fabaaecfc011d6bfc5ef6eccb9ce0883a4baa8535a66388b9d87a4797c062a87f37d05c3803614f91ae8</t>
  </si>
  <si>
    <t>3ac1034318a8cda574a4b728d7cd7abaa0a11b7525db0470dfcd1289a3d2e0f1a2f76290b1381ce7bb811e68220c19a8</t>
  </si>
  <si>
    <t>365b211d43b10814441e5099c85e1d27c5773679ec925e60334250cd7fd25f1773003c7ead3150ba63a33ba201dd781a</t>
  </si>
  <si>
    <t>fd62dbf03e04f7566a81f4f5c61947a782435683ddc2da759d7e3c50d893c404c27ca69f59883819c2d0384f92a1da6d</t>
  </si>
  <si>
    <t>0c19a44689ac466f269360fb8bfab678e9d9145813fdfa88bbe2638ad024a733726b3c8a89da2bfb6c68b500f355b4d6</t>
  </si>
  <si>
    <t>a4eccab592e38661b13be4c925c2192ce813ab890e5f4a40965d9e8f86ffeeb442cc5ea0ed033ef4c03fa892abb0b408</t>
  </si>
  <si>
    <t>e7144c86e36b1fa08b3ac27209085dd34fb8accf4af55b140ae8e45b2bfad1fca70eb78cc54f0fedf14fcfc6f3e393ae</t>
  </si>
  <si>
    <t>c735b6de82418caacd3fd31b2059ead8a9262f1f85229e279ca616ecbeff1f21c174fe73a0569b7d37de452d444a8bb2</t>
  </si>
  <si>
    <t>9e991d82e88b364585b0322952548667eb4428c59a1dfb5cec60b732ca61858b06f7ff541a1d2ecbed2de368bca88f47</t>
  </si>
  <si>
    <t>392020fc5b28121f9fdfd2bf763b855721ae62cc08c1fa971fc820be3378005b2e545c900cffa87b4f47dbff3a77bed0</t>
  </si>
  <si>
    <t>395acad7e95da0518542b1660fe05dd9db7884a181e4563881eb0285cf5b94c75c55b5f303d30056db15861b86c5d961</t>
  </si>
  <si>
    <t>02SB</t>
  </si>
  <si>
    <t>5b8bba0f208b7f679279b81dcec31cefcaedde2c55fc687974cf90a5099dc47b9fead1301c92c01310ee599d8adf54ba</t>
  </si>
  <si>
    <t>7c9811d175ad73d58a582dd6d43a97b686e65771d8437357ca95c6e0e82c6df236a644f30f3345fc14935cbf8d09a302</t>
  </si>
  <si>
    <t>ebdf7d17b80674a987094c29b949cce53419a84acc93650cefb7d374ea2b6ba407ceac60f441a18865afad50c5208a73</t>
  </si>
  <si>
    <t>PE</t>
  </si>
  <si>
    <t>7614d653d39d12f4bcd0582f6f94255a6a90e1d1d9c296dc8536ddd945b684bbb5516db74a3d86ae0f536800228cca27</t>
  </si>
  <si>
    <t>a6a06ba96cbd4c05f08e32ec5dd7e4a3bbfde71df4d17881cb879459de1f52ed87eef5c68ba9352c2140e76eb2c23b7d</t>
  </si>
  <si>
    <t>NC1605</t>
  </si>
  <si>
    <t>3394870bc8ac98c02de0e98414f4c5d56740320520edd1e5d9ce8acecce2833607a1dd00a3709711287265ecb59113d2</t>
  </si>
  <si>
    <t>d9b2e5d4ace5f08966bdc58a781bfcbed6604a8644c196394082533a66e59a7a26a844a5567df2ad61140ead1ba1ce0d</t>
  </si>
  <si>
    <t>0f9ed0befaa366e088f3291138907bd5f2eee26108a0bf78659fc05882bf0a0e38bec187df08ee57d8972f1d3d9426b6</t>
  </si>
  <si>
    <t>e913c230a152225b7b621d687a7e0a93448532868eeba5edbb557ef2b43fe282185ce7ceac26dfcd201120a9d4394c65</t>
  </si>
  <si>
    <t>56075b8a06cd981ee1cd6ed85f6b053c630aa681d5350542b5369642f3c02c20bf083d4a0f2b49ea0548af12c4c9279d</t>
  </si>
  <si>
    <t>ce54db52f89e073fb761c6baab162183d33af0000454bfc3324e61cbad5c665eb8b4ddcd618aa48b78d7133ce5a76e87</t>
  </si>
  <si>
    <t>ab2ad16659e703b3e25b3f72441c1df9294b33121b535d642dba97ac2239297bd3643a252cb40416c47954b357eb65f5</t>
  </si>
  <si>
    <t>ANTIOQUEÑA DE EMPAQUES S.A.S.</t>
  </si>
  <si>
    <t>SUPERMERCADOS  EURO</t>
  </si>
  <si>
    <t>FERRETERIA INDUSTRIAL DE ORIENTE S.A.S</t>
  </si>
  <si>
    <t>ba762db0b36e82be6cf6789a3585c6d123086d07f4bc55c14cb2ce8ce5d23ce7eae47f0dbe7c8ab4bb1341e535cb467b</t>
  </si>
  <si>
    <t>0ea85816da7a1f0ded360a258648c0cb45d40138fe3765ef7a6403be0ca48d789142960c9d40dfd216e6d88f418db087</t>
  </si>
  <si>
    <t>CMJ</t>
  </si>
  <si>
    <t>3269a607164d2f9a3d43e9c342f53ddcbf19159365dc32ab71fc8e18d44b222b8bc0544f22c6d96a1e1a0e641344fe91</t>
  </si>
  <si>
    <t>3ffbcaa5e5cb252287605346556f1bd46b48e21d2773940ab464a2358091c4c8ca7282a7b327e1cc9629b144e452a970</t>
  </si>
  <si>
    <t>83071908e133bfc0d787e1724ac0d0c832c3af5737943f7917fe08795b259034b010f99586c8e2878686aefbb5d63d02</t>
  </si>
  <si>
    <t>01c07798c0d50287c01f6aec1be019bc86ab9d8be63b71f96c150fcba0218a40689bb7ef3c731aaa53f67440e7c27840</t>
  </si>
  <si>
    <t>d104222fd76e0a446c8d2de8d56bb88e90303c04956ea7b429b90c32cf395ba51eb2e4b8846c4cec30ff1c6217c743f2</t>
  </si>
  <si>
    <t>e089dbbb2f2a17df22cb7ab13a92859e0ab1d8b7efbf2e8db4d0b5369f109d2c65e98f909413731bf93bf5477c8d78dd</t>
  </si>
  <si>
    <t>9a3e90bf285ae7bff9eeefc3ce63b1709e6a6dd5bb5f86fa5ac83edfd6c0c4efeb9bcc3c9fa39e0f2818530e09ded7db</t>
  </si>
  <si>
    <t>2fa5e92f081170619dd6a89082a59c35d62b3b6dcb5466ef847376e3de24967d00cbdf181cc5e29e9c76b6d4c831ea28</t>
  </si>
  <si>
    <t>0b7390963840112b98d43c8711167f5573bab431c0ef5e1d40c811334d134eda68e31c76d24265db98f0e1539a03ec12</t>
  </si>
  <si>
    <t>d45510bb221fb565a3f913448a6fa44563946f1d6adc85d038e45ebb1a902137cbb759bb716104a817ef30b82e45c36b</t>
  </si>
  <si>
    <t>7a638d6bfba05f22731d4b32dafc5c7bf0b5169e34a7e7c04b7fac0326549a07e7abe5af26ef3cf9db844431744b1984</t>
  </si>
  <si>
    <t>7035849f2e4f701b3cb0513686baaf93136d00d9d62eae2e1ef0df597248c51d5e0a1b4ef3de328531d64d8f2e2921b4</t>
  </si>
  <si>
    <t>COMERCIALIZADORA MENA JAIMES SAS</t>
  </si>
  <si>
    <t>1e816c8e92e40b78a8420ad42610e70eac59ebca7ae3422da5ab49ad967458009d244f18041437058ceb9077584d67d7</t>
  </si>
  <si>
    <t>a871bddd888eae74eb97f5cc152d0870f45c7967d224f9c7bc6e8a48edcfdaf7ecd8bcfde1d60cc1d01faaeeaf49a74a</t>
  </si>
  <si>
    <t>a13565fcc57b993163dc086e3d9f5892e7401d75286325834d11b390f0f70e6b4411185f21f63c2e272b16bcc82d9ad6</t>
  </si>
  <si>
    <t>9f04f04f4ada139cfc719ee8785e21858eca7eef3f49a9ad9715cc17473fe1abc8f15ba0e05d2e3282b3e0c1a921097f</t>
  </si>
  <si>
    <t>8a27b39a4f62975559547bf605c949fee02652ea113ed867561c3150319c9340b75e3c162b18d4667fc3c7d6fbadf83b</t>
  </si>
  <si>
    <t>0578ded96dfbdba16cb7b1a3eea53d304fa5665713d9eb2f9d80dc4ee7b6c52f8f020c716e2e762eb02deb64b8a336ad</t>
  </si>
  <si>
    <t>2c5d118895b7b845f30b3dab39de32a94d6f69222ea8d35b2ae780af5fd3f358fd694df1b3467e52d61a634b53ea394e</t>
  </si>
  <si>
    <t>f7eec25d3b8e8ed856de30220fe5138016cb6ac5fc6975e64e918ce30585d69cd69000bb76eea538ab3c9480006e0739</t>
  </si>
  <si>
    <t>0e4007f9a28d53df20adb8c52e655eb25c39d7eff68d323f694aa38000684aa038e00eee4e0483996b42b02990006c50</t>
  </si>
  <si>
    <t>ff60f7f117d44bbaad28866c8b31b00b1f4767b30a35045a2da050e7e2187e1c06ed4fc8841b658530140232d2e6fafe</t>
  </si>
  <si>
    <t>87ee91cf9153e94d7a07f053f6c1516c8dea05cc80a7b4ecd0f1dd8b245610f9798358462104f019068e61b6b603a912</t>
  </si>
  <si>
    <t>6dca8bb9f788f29d0777caf951ed127efeb54567a97845ef2f99af926ead6bd8bfc034d48d4d46b3dece910c16f25541</t>
  </si>
  <si>
    <t>FFLC186153</t>
  </si>
  <si>
    <t>c20c9a9acf6c4f22e4325e86c5a8b65bfd99bf35211a4a53c8b7720b3b27a4c1532e35a4304d4beaed7b93214839903e</t>
  </si>
  <si>
    <t>92bd33bac101dacfc1ec6de913c1a34b24a5a1c3de9f48cea6748d32a0d65083b70da822192214f0b7b08855e410ba79</t>
  </si>
  <si>
    <t>0e87fd2ce6389e41c26bdfa2a80fcca724cf214e23ed55c95ca2892e451b04dc7b4eff6297290cd5d3a68f9cf64cb8d4</t>
  </si>
  <si>
    <t>3f705f820d027a30108165adaf21f2722eceef05069f680b5cb0dc18758eb235db1704d80eb10e8c6b682f15f63e9557</t>
  </si>
  <si>
    <t>68ea2bde6a4e17d35456c70b745bf208f9c2033123703628e70aa18c968414b5240bf8954881359a06db89020cc6206c</t>
  </si>
  <si>
    <t>b73e92afb9d53dcb9b0b47437214e3ddc211bd089a31890d6a62a87aad3a357746e6e6aeedd177da6ba93e0fc5d5fab9</t>
  </si>
  <si>
    <t>e0d27b9b6668abaab6c2583dfb1761aada90dcef7225be2cb91837c8e439cbcf3e975faf17537d95ffe4d476bb9933e0</t>
  </si>
  <si>
    <t>e2e80b9a0eb210dfa2f3524343bcc0b293ae2e42c0194fe3b7927dd5e8391c96921b39c628ad894826449f533a65ce43</t>
  </si>
  <si>
    <t>e3aac873e23d3106d1cf2fc501333a0bd5cb973e2d76f088c529e7a07d82477be72cba04e960a70744bfd1453ac89e8a</t>
  </si>
  <si>
    <t>41643a27e50841a683fdf00d071462f33390c91ee1e4e64a15287af83d1b121051edc502446dd88ebec171604dd2d5b4</t>
  </si>
  <si>
    <t>f0a5484cdc61072e9259780486ca1b8d87b8bb7ed1e32f372a7743e3da4c1ba922f8718f23ac0161f60fbff4c985cb78</t>
  </si>
  <si>
    <t>f22a513b894551384d73a0ce164c7cbbe6ac7bfbcf65f449d5922d66d62cafd2f15ae63f5e7d6c3717474abca7d14388</t>
  </si>
  <si>
    <t>b2a57520eba00f56047768e6821209c6b2e119dde6e465ed9954f61330a0028e65bfc5c2edb757542e3b71c5de03a404</t>
  </si>
  <si>
    <t>2dda41727abcbda1cef5d02736752c27f568d9b2418ad3302ad918685b9113c9ab46e1942cf5d9dcd85f1e0d5f56c9e0</t>
  </si>
  <si>
    <t>bcfb7b71f88cb253b6420e44e9e19da066f91871332fcf8ea8236e74c590f237897f857b4f5d887e8e07d44556632947</t>
  </si>
  <si>
    <t>82fed7790e57bac23f59a0ad2efe951504ece136f02e89f09945284fee620abd1a825f3672d85631a7fad150502272c5</t>
  </si>
  <si>
    <t>387f6932de9fe032e49ba38dd20e4b82d4c3d2b94e63ed2f7ef031f9058d865a56e85b518ed276b63bcb6c082fb4f6d5</t>
  </si>
  <si>
    <t>112b4df3c34d8db250af397fd8f1c135dbe694a5cbd555a3a7b9256cba1760ae30a89d9e226357de58719acd53cd0efa</t>
  </si>
  <si>
    <t>86db4d46984ecce5cdc65df70ce1c208c22c6ac6e4bf4f96e2b4456b0dfa541a3dce80936e138bf8e6702d918e88bd97</t>
  </si>
  <si>
    <t>3c36b7a7cdf8108b7fbf2c5024739fa9e6fc6de2e1b7d704f824b236fe78c6bc5f132a094d2c6e7b31f5f81dde7a1df7</t>
  </si>
  <si>
    <t>1b8e9363f21bcee829b069d06b41dbb980dc3e7fbc6a6ccc05c2d204de91e6df5b42a12bc022e4667dbefbe617727419</t>
  </si>
  <si>
    <t>88273b52e16105c4aa5c9bfc673a492a7c8185c7e3018d8e3a5abbe334d09a4e9ddc5fd2cbd1bff83c60d27896075084</t>
  </si>
  <si>
    <t>ca287fc772605eaa9889eac86025f76f28752b5f929c7b198a096d81ca2539d464510dd5f0b8d6882558392b9c791d4d</t>
  </si>
  <si>
    <t>ef234124cad514a95948126c592be33b9d3b2b6c52444bfe53835c3e8ffd018308a0dd8eba9255a3e227e022dc283722</t>
  </si>
  <si>
    <t>b9da0afb2e0eef00e9fb627ac2a256e5c43988e076acaae0112334bdc0b2231c3d16e78685d2c07f20631ae5fec71e42</t>
  </si>
  <si>
    <t>0379214198f9d08e353bf98cbfe4384831adcea63d8830a5c46fe85991feda97ecd0b0a177037f3df3d81ee968210d87</t>
  </si>
  <si>
    <t>062e74e215d5f7eb33e1da8089c852857eeff4efa22d8e664639f50068c8f6e3e869fdd5dc8943f1e17d207836cfb89b</t>
  </si>
  <si>
    <t>41184a83a8f6745c6224095008a07bbe30a4ba1b53dbb3805d77e4fbabe16e4472869185c808636ce28d00f42a5e5493</t>
  </si>
  <si>
    <t>917a3580716ad21201a60b06a47073822a6a55ca3f3237df3ce2501a39e4909bd8b9c3a4b5c893aa8fc89752032e6876</t>
  </si>
  <si>
    <t>e044f719dab9ba9861e13fe579c9661ecec6f208f4d297938024b7a150a5ccb7bf6302c40c83ae89103e958b2367fb53</t>
  </si>
  <si>
    <t>6fc29131393042fbabaa4fe85f36ac2bfd98ce35591d695dd0ceeb6d1c4cf7d77fc34bc1141c9bb8abfc14339b6dee7a</t>
  </si>
  <si>
    <t>3c92090ed72bfac20d4051274f257a0941fbea15ada14a108f8ef6b1a3f0596318c77f651f9804363f3cff35315011f9</t>
  </si>
  <si>
    <t>224dd56fee0caf442b0b50957fb95f65f3de12b24c90d494ea79aa8bb313ecf5ed227830b943ae4cc39ef592b2c72afe</t>
  </si>
  <si>
    <t>fcc0c0dae7d004b5852be2a5a1a4223a6e24f273539d078c3c6ee274437703f587e7c85534dd8ee44f844b971e0fdc83</t>
  </si>
  <si>
    <t>bd40c3fd3aa6d77d21e26d98db53bc393dbb6b6c6daca60a18e635ef6b4b72b8ef56ee288ea4a57666dd64fa07f849c8</t>
  </si>
  <si>
    <t>2ff97c84a38aa554220075c4b8a1982d957b43501d8e5619fd0e559c89d48c2fd22bdec0c1aa999efccc7d3679547de2</t>
  </si>
  <si>
    <t>4578d07bdf35c65b3dde9b409f81e5441d6c66b89d727030d072add73a6eb52f9e86278ad28f2c08fa37e06861090b22</t>
  </si>
  <si>
    <t>e1325ec1d8f8a14b3407ee07ec8058e70c84f7bcae02dcfe91bd47b8faf7d9bc3df48de063018d572f6f8d7f111f21f6</t>
  </si>
  <si>
    <t>8dcd44f3028d08cc98e4f7c7b5e36442385f70c6960706003710ed9b9f28b06db02fd290a3ab24c3a09d94a04de33bdd</t>
  </si>
  <si>
    <t>0948847fbcc5e5aaf8ec9b30cd5de8552ebbfb44ab8dc5963562e1cdd87a6d2885b160df2fbabe06c5e3a7d35f85ff84</t>
  </si>
  <si>
    <t>233d1505256e3b7a69fcedcce132bbea644069374732673ee5307e9a0bcb2fcc2b61736c3d4ea16f5517be6d34655d12</t>
  </si>
  <si>
    <t>ba64aee0ec504a3899c82e2f1bdef8103cb61569236dc8c3125d2a3be56a4381fdee3c3a31fb7d25ca231cadc321ce75</t>
  </si>
  <si>
    <t>0a8adb8f56e7702a97c426780cb9aecc1628f0f9044617abd428592e3eb4aa32c58fa365026e4d33271c53c83feb95e1</t>
  </si>
  <si>
    <t>3951f9d2fde9fdd721a2f9f7e9690059ad8262a60ef330dce09f5ac7f5ff2e5fd9ce53e87a76ca6b8c92cab4fec42fa6</t>
  </si>
  <si>
    <t>9f149badf06bdb08c74eeaa0eb45a6ae6c716607daf490670b1a745a6f76864088e5eb4a7c9d168199a7b231c19ff5e1</t>
  </si>
  <si>
    <t>760412d402d6b1728da7e60a6ae108021943788f4d973730c3c7fc6e9e3dc5893c46f6d9333089838d982ca0c79a92a6</t>
  </si>
  <si>
    <t>fd492c2dfadeaccfbb968abfdadb9d969b117fb64040af5afb4c69ac9043a949ac79822e6e5b4d97b0f3354b52ba873b</t>
  </si>
  <si>
    <t>75a24e6714d57b297460fe04dadcb13d708065796975e9039ff5eaf53e0d20a9cec1f8a2ad1bf4625f18c77a5b91ca17</t>
  </si>
  <si>
    <t>4e218efc2973fb05ee7314ebb899f9dfa998bc522920aadf212b3cf44dd0d7b9814b0de0b259d5680ec81a0120387073</t>
  </si>
  <si>
    <t>COTR</t>
  </si>
  <si>
    <t>8b845b546c345644bb3895b6a8b11ddb7c72590e44204176d043f2c14635e9dc216c7e4b0e28834df5da3cdfe6624fd9</t>
  </si>
  <si>
    <t>b0ba635c0a44c70a8bd6d3893a45aa4c22f86bb2247680cc94db471605cb1b24e676d313ca62b51f9f6d429bc74314b4</t>
  </si>
  <si>
    <t>1cab2d6c6422c0df5ca31980c53f15a8e4170c696dcb153a22a72b1a951dbc67b4cdcaa20bb5aa10dc2600b491429e89</t>
  </si>
  <si>
    <t>e54785d4d6f82812adf207e20cfd9a760b33878082ab51ae8a17310985652c5a3fcfecbbd3a2885f69767c582607dc33</t>
  </si>
  <si>
    <t>2c43bb10afe2ba7acc0ab096dc7c867ec92c474ddf7de4dde94cf0eda1378b18f8e77253ccf06c815d411fc4c48e8935</t>
  </si>
  <si>
    <t>56ae29b01bc1413b7f2e876f156eea30ea28ace1afea503597f6903ce41f0c2bb04c28ced0c035d025de1e56d80786a7</t>
  </si>
  <si>
    <t>c42d88ac85b22de71b4e9d8dde34023f662c4160b898b2283e07b98f55cd1f1f8c807e99214b046b60fb222079853927</t>
  </si>
  <si>
    <t>532d1be3abfec17cdff3a0aee697a134a19104b6f03209dca73ffaea2dd0c8d6ff021f4b0778da32ea06bee2e7d1bc39</t>
  </si>
  <si>
    <t>b97e8907ab5a24ceaae274e145e6d5f71665d39689b6c9a795916c7c376c7669dcaaa8090fc1ecd631786366983e9099</t>
  </si>
  <si>
    <t>a88bca59d1187d26a5e4e2f06942bd868ed4a763f8aa3594844856235b4acb1edc2a7d2771bde2088827ee8958d07455</t>
  </si>
  <si>
    <t>21191d53a2386aec7cb6aacc789ca79ed64eb34a8e2ebb51f179a668a6874551374919e2aa70aa1854d50d31281662f6</t>
  </si>
  <si>
    <t>FEMV</t>
  </si>
  <si>
    <t>bad76797d88f3f08edab17b5cb145f204c74c38c499492e538f52ca173f8b9c8d3f1383b5ff7661e0686db68cfdc37ba</t>
  </si>
  <si>
    <t>28c3f2dd19694d7480fde7fef0d207d5070192c098fc2d747bf479036cecb25d11d2e253f5257e3446bf9303802505d1</t>
  </si>
  <si>
    <t>100fdb3ebf0bda5d3e438f0d931fb9835eebfba295b807581558161c3a7cad065e739ec59a25171ddf8936f257b86c2b</t>
  </si>
  <si>
    <t>ae0875c79bcd04108d2f836186d34bc8699ac561b47b295aa15acd84589d40f95fbc108c0306fb1b4df2241b2c4fd79b</t>
  </si>
  <si>
    <t>aabe408c6674f3eadca02cbdd8dc0c18bb979b533a93e3fcf1f182ba0bfa13e16bf88064cfc4e3aca92dc52c5f68345f</t>
  </si>
  <si>
    <t>a124c9ba75df1a9e426f73916445ee34158fb02489a2099832e1b248d818ec81ddbcbc25ab8b65681c5b5be470d9234d</t>
  </si>
  <si>
    <t>e5bd108cfc025430cd790e81c5180c43b0cfb2bc5f6a53b664f494ef4be314bfebbc4c0eaaab8a477e815b349e472984</t>
  </si>
  <si>
    <t>60e39e8c0462411bf2d86602e10bf0c31e38946f919bbdc909c254fd6a0110c2e9640a0043813252b879e5e5a4b08383</t>
  </si>
  <si>
    <t>1cc5e6a252fed43c2565778480d7b4d9afb8724f8e6fc6d53af0e6c2ef26233b22aecd055fdf9ebf73fcafc856f7667e</t>
  </si>
  <si>
    <t>582bc691d865423845f0b0325310f7fc7985528a3cdaf3170fdd877fdf627eeb52a4fdad61d7dc89aab876910701ff90</t>
  </si>
  <si>
    <t>07b2e8e286bc828a545947819ec8573d3bb23ffc886af99819a114587b85d4cb6a1597805a2fa1198702da6972c4f094</t>
  </si>
  <si>
    <t>8fb2aa37522ebb73259ec0c6cfead22bb1118fca99565ad17cbe427a177167a588360208a732203ebee859cbbd5d5614</t>
  </si>
  <si>
    <t>8655b40586bdfd73ff613d4d7e6e786b384855e01d53b1b0e770b976e4586ed8ebf9a03bf78ad06892771ecaa3922bc1</t>
  </si>
  <si>
    <t>a8d18c8b790c54b3ceb3a2c4d5c3452f4eb91dbf9579c3798b523b884c0667ddee8fca89f1ad2f1372c8bc32c63749d9</t>
  </si>
  <si>
    <t>332d0584026179a734d878c7293308c6a2354a9d6e08151551db89f518867dacb5a10e538939121335ec3ca4b027a1bf</t>
  </si>
  <si>
    <t>SBFE</t>
  </si>
  <si>
    <t>4995fcf1938ad90734200d8d42e15843f7cf41a1479f5a18040a2dc898458e964fb878ef555fa8a15ee20928133e9551</t>
  </si>
  <si>
    <t>22c48a2e781106e251abda582f26f7e486173ffa553b699900a64d5895d8544ffaca28ba09e1f05cb6d66a75b42f9858</t>
  </si>
  <si>
    <t>ad597acb8fc1bca514f69bc216043d54b7daf01c16f4c352b04cfbc1af2d3ab33223bb0ee352967b6f64e944039e886c</t>
  </si>
  <si>
    <t>66b4c3a053c81a16dbc72b3b931ff00fbc02346e97ba7df1a0dc8ad540703fa1813ca73c13b256416ee5fd05b997de8a</t>
  </si>
  <si>
    <t>8bbd0450de1656a451052ad2632c02ef35583f04a28f89caf798357c784fa94accb4e51a6568034d867f514ce8028277</t>
  </si>
  <si>
    <t>fdaa0ed3966faf5b9200b1183333547d0f891070cd8ed51677651660c2eab646a98c6a5b19f5cd539937147d5c5cf57c</t>
  </si>
  <si>
    <t>79e19ea738cc48088eb084b3f9268dbc260b55988b11638b8f9b35213d713eec67d26862e9fde8d9bace0283dc432b12</t>
  </si>
  <si>
    <t>4188a7ff939e2550cc6cce30b6b454d06460c5dc4da4e7dc8f11759dbdf9131ad8d050586e6db5dea52b4f842ebc7054</t>
  </si>
  <si>
    <t>b7097910ad6adff94789f7a46c24f523d1ee3696de0c1497d65120a83d115290c9e967f4db4997fc1a7de2dde656afe3</t>
  </si>
  <si>
    <t>50a6452e3109095eda215c69291e14fae1bceac08b3178fc5a4dc397caa7ef2fa311de0d306f24409849a22c9de48edc</t>
  </si>
  <si>
    <t>HYD MONTACARGAS S.A.S.</t>
  </si>
  <si>
    <t>COTRADING COLOMBIA S.A.S.</t>
  </si>
  <si>
    <t>INDUSTRIAS METÁLICAS DOS MIL LTDA.</t>
  </si>
  <si>
    <t>GASTRONOMÍA ITALIANA EN COLOMBIA S.A.S</t>
  </si>
  <si>
    <t>9ce0980c7c5085f1826f5a25a92f2bb845b56f4be777d3801a21213eee282b1e265482a0362a7d359216c50b2ca8bbd3</t>
  </si>
  <si>
    <t>1013</t>
  </si>
  <si>
    <t>9e0e9f753c10b75c161a00262b004a2cbfe2b777fab920f84bca8e90e0b53b0848cf4c374d28f18fa75b8b579e61a855</t>
  </si>
  <si>
    <t>be34b7d151403b503096f70053da815d5d3aba2729b029cb15f09f08ec38fabe67288ce18ba788c3df5ae7523f9cc896</t>
  </si>
  <si>
    <t>2a933be1249709af05aefcf749030e6447049c5c1b28857a474ffb908e9b00ddc6147be3abf6be09856b8d4573822223</t>
  </si>
  <si>
    <t>a8916e34d0134696cb8fca6428e6a5d8cd572f04c2e5b43a30f027df791f51db0acec88216549520f05ab768352beed1</t>
  </si>
  <si>
    <t>bb842b3012b4c8f4b8e93b250fe0e8f44d12629a0faf5aa0bae04d07b710f0b7b8e8a4eecd068c13b39146af4624e3c5</t>
  </si>
  <si>
    <t>a5873b054417993086d00087f949b9514074c4d2528487f766cea4588da2ec539abfeb39075a00d071192b6c98281d30</t>
  </si>
  <si>
    <t>886c10158748a2acc20db477b29543aaa27e313c78bbbd15dee0a5a5c0483319615cc7ce0f8c702487ed9113b59828d9</t>
  </si>
  <si>
    <t>b4d3364b1cd39a273584f8db7f76247eb8255909dc69bae9a253096da101a1aad256f07757168fbdfce7b6dae168bf56</t>
  </si>
  <si>
    <t>333afbcab851e81befd014238f494ae6d01401e17db1b3f317d578afd8d1fe018a67981a4e141d447c6715d1d085af01</t>
  </si>
  <si>
    <t>c2e64b938a9c39d2d4161f4fc5b05efd670dbeed34c38c2e74055d94dc49ba5e1b51f18fee05d1894b25c47bc33e2391</t>
  </si>
  <si>
    <t>3b1d56457554f7c573a96833bbdb0f41e2786344ded963413daef552112861c1559c9af483ff8fb55faf7a2145570a09</t>
  </si>
  <si>
    <t>01eefe19bd212afda2adf58dc26f5fe07ce885a9d4161b4a46e07a8ea998225ad38ee0e8864588a09b3d5287ccef0692</t>
  </si>
  <si>
    <t>b60085c43d624c9fc834e5a30885a2d01b8aa1ca280fb6aacc06b2a28fed5f099d9b398a16616ef2f03c6fc2f5aeeaf2</t>
  </si>
  <si>
    <t>f88ebc9f61bf3edf0e43d45a8d82dc4a1b86c1304b5005d7e9a3fa6b43c11c7489da382ce211b2f28c5268ad326fd537</t>
  </si>
  <si>
    <t>dfa5de0cff2f5d4f5bd6c992bc19f3240550dc1a806dea394b90694f9b4189becaa9b366cf0225e0fc51f8d8e5ffeed1</t>
  </si>
  <si>
    <t>55243b67dea9eb17d6baa6bda7e4df2c51112126991a01bd2eafa1ab9f7e01df26c97ac05d31989b1bf780e83a888940</t>
  </si>
  <si>
    <t>871ec16bc2d84255f1a71224b63a5f27a0f67633efa3313320638ca5f4875c7ee9baabfed3e6ead7fcc4e1dde23e5b08</t>
  </si>
  <si>
    <t>748277209d519f3824dbd5c2ac3bb3250a9b22b7ba3f33c1655a34dca4395b5beb28809344718f58b58bf3d3a982e775</t>
  </si>
  <si>
    <t>57515f4934511f9ac6a8808496e2a7f0b3856f0ec490b045aa9fc12969d583269fa52ea021d4c15d933f67a1fb41d113</t>
  </si>
  <si>
    <t>20f1240cd69a62e3357380ccfa63863ad3267b0d8156f90c933ee37cdb34ff5a8ffa6b252a3194e5a97f95eb400de3f6</t>
  </si>
  <si>
    <t>b9b70bee4fa18e516da183ced5e5895e297072641c841c2ed57bbadf570d5509dd5d7df77214fbb17d33ac71fd9b9212</t>
  </si>
  <si>
    <t>f3e2c5801cbe2c1d3b458639c192a9282348036984222de61896ee9cc5b38fd8249e69262ada7ce0096eadd3a4d5afc1</t>
  </si>
  <si>
    <t>5ddd1f8119d23580978639b7be025d6c32d8ade4649bfa71ec56f44b178a296bc9f2dcbf84829d049892a4b53fd875cf</t>
  </si>
  <si>
    <t>f68002a769b8f1c18c860b86ec141a3ff8ea090d669ed909fc59fc396178ac3b0e9665c64f49fceb7415b114cb434001</t>
  </si>
  <si>
    <t>b7c01c3a0e7ec847ae3146a02d3eb6da5431cddd82e06e25d1f62612538676d65889472329515c305653f4937b6f75fe</t>
  </si>
  <si>
    <t>a71383bca0806e9181281f9fd459a521ea758dd09b24d6e736f93303a41e20a2fdad5b62b7f1a0ad8c504e3fca4444b1</t>
  </si>
  <si>
    <t>0f458b6898ce02e364c6234677151beaf8268049881828904b45c3578e9cdb08d686f57d106b538ca2e53cc2dc678354</t>
  </si>
  <si>
    <t>caa8610f57d41931ea425aa1047d7e55cf7672927b9a198415bd5d152f9ab0dcde488c857f494256a168c7dc84003d66</t>
  </si>
  <si>
    <t>d14aaeb80fb69854d137d7e5481b21997ab505864924cbc9e7182a4bf78995a1da9ec244147ad8d988b19fb8181108f1</t>
  </si>
  <si>
    <t>2f84ba719d03e9bd4f0997fa5a0adac33d5073a553523e49332942fe2c8a43ebf7871e95f8f59293939c9eb0ce861474</t>
  </si>
  <si>
    <t>6aa7ce5f2db030cad0ae7d569e5f3cdae12eb3a2602dd5f61f27fb56c7745a32c61717c6c090b2d5a0c34ed7a3269ded</t>
  </si>
  <si>
    <t>63f7255df62b955850f452f17c7024cd1c16fa45abb13cccd97b0e95f1a9eb65c256d79a0d1528e40207288c4f562d80</t>
  </si>
  <si>
    <t>b5d08b05003b7da78f2bf3ae88ba3f8efd3a7dd9d4886db6a4a00255600881ea3d9006195e4fae196fcacfce13c8a557</t>
  </si>
  <si>
    <t>08108c2ee7feb8c6744436d2d9fa83842f5f490d6ab53d48810dd40dd13bd4c6ff7ab316e2b218db1f5b902498a4a22f</t>
  </si>
  <si>
    <t>03092bbccca5316ed3ca669e17e6cd3af44094bf02a4dd2970a46a6b8adfcc391351ec8c810d87457187536d399f5036</t>
  </si>
  <si>
    <t>dda7810ffe0f6643d903f350dfe97dce83c4517ab98c4751ae9df9aeb235537a970a1211e26b98ca801b0a34591971eb</t>
  </si>
  <si>
    <t>a8b3f33397b18045a78adaf65b91645fa5e1faac4508c94bb7c821a77f1c634af558841884d1226a16d09bd693075eba</t>
  </si>
  <si>
    <t>8a49820a45b144145756941d74c306b6e06d3f82bded033c51b1744c871f4fd8c461a87a706813835c330def32a1a4c6</t>
  </si>
  <si>
    <t>ee986d0060f810b1e58d793c8e34a2cfe3ec6b3f33e4967ff28eb8bd1e5863ffeaa5a0c256ea28bd455c63c0c95ef10c</t>
  </si>
  <si>
    <t>f5c23444a03214a28e8ddf882f81b3d31b3c38546c0c7f2512df730fae818ac5ceabfa8a9ee68fe86956bf26af027aa3</t>
  </si>
  <si>
    <t>f317d6c398af0c5b19d69bb11c42fded8b1e9b9f68be0fd4fb3e194801bfa86912e155bd20f05be182e525a99d097708</t>
  </si>
  <si>
    <t>f5739e7693f0e8a2ff5f3beec9015ae4b229b6c12eb0150024f8ec02fe93fffff50ee92172ffe6d7cfcf8d357f563c17</t>
  </si>
  <si>
    <t>7af9803a81255577d21b0c5dce3fb47171d834c078bc6ccc51f0307e589b7e622e3663ff4cbe040e26f0c333d0e3b5be</t>
  </si>
  <si>
    <t>a8bbeb2ed5a78278eae72009f432f06516e9b7eddba323929b56475c4f6ceefb9b1894fe7e8868286f9d1cda7302da65</t>
  </si>
  <si>
    <t>2d0a6e47f1029ae8922e85589a3a95acc5f32d3464842d78a12d4ee0a0be355cc178b0ade79cd98830b842ee4248e678</t>
  </si>
  <si>
    <t>7c96d15485acdfc747e27a557fc550bdc9607ad45cdd2a97b9fa11c668f9721a513c7f3559d53f2671d4b2b4d30aee68</t>
  </si>
  <si>
    <t>15f316e876c79a1c394a4f43532d9d24265cc6773a9bfbe41239068e668decf067f006371e252e13b09196cd97a1a5d9</t>
  </si>
  <si>
    <t>ec88b8e23417135b75adc47219d58796962190bb20ed2960bfc763a09c0df91b28e2c72c1e6075d2db2807daeda0a63e</t>
  </si>
  <si>
    <t>a9cae0e9712edecaa5b059d2b3c02c069b435dbaafb6bf0171ef478f9b79c75580bf67925ab39e103d3b84fbe065d289</t>
  </si>
  <si>
    <t>51bc3537a633bf3d59b94ac248ad2c83bb3381b474f9afe9c7f4007924e72af0ecc24b4cf3da1c90e4648c4f457c5873</t>
  </si>
  <si>
    <t>AAMD</t>
  </si>
  <si>
    <t>3dce18640be70b5a3f8226811b802e53e5a339d73514ae1f49334225fa737f5e4ab6b141136602c7411844a0086e6bd4</t>
  </si>
  <si>
    <t>b27f996becb893a3a82717448f206ed00be5eb4925fdfff1b73a521cf7e1fc26162e4934d0a9e22cf27ec88766321f77</t>
  </si>
  <si>
    <t>4de56a17c6b6fa9532422bd523a560b0d7951358de64865ef3f3a23ccf160b4f57ff41c07137ec4e70353fda7271a6d9</t>
  </si>
  <si>
    <t>23ab21188aba098bd7e0d331471f1c17760193833e47d766cda0014a17f30e91b81f58be2f27b84d0eded116c17be6ec</t>
  </si>
  <si>
    <t>e3a944b1f12b340f81cc5e140cceceed6ee407ab988eb324dcea5a30eadf136ad626d5a139eb05f1a7f8d0eaca5696d9</t>
  </si>
  <si>
    <t>6e940d5d8e1a4933da44ff937479413276f571019319b5232a04eed3d0ad97270c67f29812422c25a3d872e08360d77e</t>
  </si>
  <si>
    <t>1c3eee64703f39fa9a0684c298fac2799eb515b89d8aef43dead0c463988340921fbabe94ab57b2d1cebe63c10fdded8</t>
  </si>
  <si>
    <t>aff14b0190412338ba06711e55874b30dc0b4fc04707402256677098272b236f02283592c6d3d8906629bd6512f6a515</t>
  </si>
  <si>
    <t>a2e6244877dd1a0865ed254f4c04a673d864cb3ed2e4451ec942ccd4830789ddf5c2fec77a1f9efe9e03ecc2c542b9f1</t>
  </si>
  <si>
    <t>DUITA1008360</t>
  </si>
  <si>
    <t>a7723260979efeb4e7df6ae52494c7edee07ff78e2b7e62cb119b8472c0b2cbc4c239ca913852de1983f8a5279e25cd9</t>
  </si>
  <si>
    <t>DUITA1008359</t>
  </si>
  <si>
    <t>AUTOAMERICA S.A.</t>
  </si>
  <si>
    <t>c4e575b90bd7301914196171368f27961f081b048b8768e49ae4cc139bfabd678395da29174841a65bd396c3ba4a9a11</t>
  </si>
  <si>
    <t>0b401259e646c653b3fcf61ff7320bd70b348080157b0e8755e4eb7756dabc4fa43bcac67f8a3bf779dfc511291b19c6</t>
  </si>
  <si>
    <t>599a7dd0a5a716beeb9b20d0d3b993eef83f99e0f9b0b26a86931d5157d56ac355244f12ed7601a0d69b0f47200f2c9a</t>
  </si>
  <si>
    <t>a91060dc496ec4fa81d29feb210d412216ff04c793e0bb56057b3f8d43c71c5841831de1d3e4f28373483fcaa31a46de</t>
  </si>
  <si>
    <t>f7cc0f2497a443732ad4a10624b6acaea4b8bafc058f36e33b07955317f300bcefa810763f0f67c37d5a507d0f7a3017</t>
  </si>
  <si>
    <t>2f4d3abe46a385abe3423a10a05d917bc4656bc82cc4c06dcf41bca8a704fc5a90116b59dbb383e8510d47cee391eaf8</t>
  </si>
  <si>
    <t>e5774e11da6bf2c10bdaa7d6301838b5404b4edd5844e3795a4db73eb50652b6c5cdc28c459bcb40a7b9f752bbae915c</t>
  </si>
  <si>
    <t>4bb41eb5b873e42569c5421bb53c462697e6034f8939b65f455f8aa7be761bffe193d3c65eb2da58e5f28c15a875fdd2</t>
  </si>
  <si>
    <t>af725eaf8885603f890ade145c62fec784a78b53164456034977b21c6ec80301e850eb906752eafbae10de916b3b4a2a</t>
  </si>
  <si>
    <t>b0da12ad42f0ede0781965e65bc836c1da9f51bfa5597821b4b43885fd408997ebe2d0309235fdbd3de39fe54427db39</t>
  </si>
  <si>
    <t>WOIG</t>
  </si>
  <si>
    <t>2193b44058a5cfb473e4fb1fd834711f3d47678cdd432fe98b4496bafaf99a4c49e27880557017ef3e17ddfc580d93e1</t>
  </si>
  <si>
    <t>8b5f095b000b65b6bb2e8e4d1b8ad9abdf1fab2364d79325340c57340de52f12b12a070e311ff246893285fd55e2315f</t>
  </si>
  <si>
    <t>b7ed4552a9ffcf9ce3935c5a04a71446344823590fc873f34bd8be3f0f7af191e43d49f0b5b370744d5117c5391735f2</t>
  </si>
  <si>
    <t>788706ed5901439b117301a0ebefee9e19f5277eb1eb37d61b9670129f8134fdd42b10c3130a2e60e78301fa573dd54a</t>
  </si>
  <si>
    <t>682b6fea575b3691665fe04c3f053091fc5db76edfdcc72dcaec84918847f953d9067f33a8e080dfce7d5a54afda8a53</t>
  </si>
  <si>
    <t>5ca4fe49e97eea7bc115000333b4a37483303530436ad55c87df9ca9cbe657cc02c6531cc750567a0c6e0a5efa8c2eb6</t>
  </si>
  <si>
    <t>4f2311a8a413ca112f00cb893c10aeeeb477a9134ebdca6b3064f1b72e3029e4cd93bd50a9d1038aa5c03e4648727a6d</t>
  </si>
  <si>
    <t>8e3f16ea0fe07728a54fc633d55af53e193dccc642e7e924ee2841a988d5737f129c938e533ea8c508edeed1cd90c5d5</t>
  </si>
  <si>
    <t>PNC</t>
  </si>
  <si>
    <t>db273aa86d116b57aa3c7daab14ea59f0dc1760d88d7cbefcc5bb87da97883935b569652f6b86d6f50a6575646addeba</t>
  </si>
  <si>
    <t>57105a6886c0856dd93e2930f5b9721966275972e91a181d30ceec06e34319b212d9ac85788478343d7bdd8fc9ffe0cc</t>
  </si>
  <si>
    <t>c790e86e737d4a8d7ae3507c08b248fca332497f5a012a0a985d35dd01a358010798a144c88c866ae78e15b10ca4f0e1</t>
  </si>
  <si>
    <t>8d6ee0908a8167aa54fadf38e28bb714491dcfb76c9d48cf00e892b812e91052d929c5b72f20fb4060046874b45ff642</t>
  </si>
  <si>
    <t>6022e49d75cd0bb59ca559505917bcaebb756cf0de49e2d86d0d5e0058246ac4d5c9e316d474edd8fd12363edd7820eb</t>
  </si>
  <si>
    <t>11f8b7d361992a6e858a4a3a45365a4be977f9ca1e82142081493f1dd67a55d1f25d65a34396723b76e53bc03ae88647</t>
  </si>
  <si>
    <t>b2ec0b8be5536139699335a37f48f3b6526eed8963b4264f3e52f8bc959c90200977d1135bcc895cd9f8c5353e6db5f4</t>
  </si>
  <si>
    <t>26879f517690e05aaf88467f8b8792a640ad5676865c108176cc3b3b60ea1e8f7f9d9783bc8fedeb169ba5bcbb95676c</t>
  </si>
  <si>
    <t>a429c821a2a4a7c5ba41c68d7c1d3b951ba1d4b12e4a05297af31386ce2aa6e69c8b4ab7a753a875ea4811bb09cddb19</t>
  </si>
  <si>
    <t>e86aea39b9571836498b0fe0f16630b41684770720484fcb250e03cf15ac001b061857d14bd3b3852aace481c8116a5e</t>
  </si>
  <si>
    <t>97f62089e4b4358f60191fe7c3889b21c088fec305dd99ca6845f5059cf01e13371b3200ed3d7c066c674834224ae4db</t>
  </si>
  <si>
    <t>33ccde207ad92f060e1a5cb5a330db45e7b0ae5998c2ae9f686f9f502bf4f16098c59b55cefb7c6332da3f1a987eff6c</t>
  </si>
  <si>
    <t>f7e39193d8e2dfe9ec2e944c0ced7e5d7028723bcc0af2b2d46e5853d03de5cb960ad9cbc2fed34c7c6a666e3204f14b</t>
  </si>
  <si>
    <t>2e9881a7c79af7300f579d497ccfb54b8e6ee25093bebe94fccec530f19a3042772b4855f816a4334818318470bf73cb</t>
  </si>
  <si>
    <t>66df2a4711d440a30ffd8f174b8ba7771776aecddd91dca26f4fece56d8dcabc5a0aa2b67b90286bdbcac47e3ab0b71a</t>
  </si>
  <si>
    <t>78008b11c3b8cd10d56c07ee8302064456e0f3bc1040b02e24117185d95319cdaa523ba24c580084a56cac1085cce1de</t>
  </si>
  <si>
    <t>24fde1faabea94253e92028e33d2e97559f812c74663eefee4e9cd64764ecfb61bd5a7a8aca2693da0db6d6026513595</t>
  </si>
  <si>
    <t>08b8c262ee0cac14f3eced43d66f6eb2e4755058f7a31eaf74d124c6792041d2c38da091a08698215bc38ae2009d1981</t>
  </si>
  <si>
    <t>4b9cf30fbf04790b984fb905d4fcbb195d8e193a8e4abfb973cf7c5d09483eeb707860c19a99ce5caa08e7a48d1a8182</t>
  </si>
  <si>
    <t>7ffa142b7d72bc7f41cf7b9ae1e47c0f49c7190c8777af5f6ead3a9609f3efb4c47d5c0278fb84c5fb2d5afed034f095</t>
  </si>
  <si>
    <t>dbe0574b0ed458d3d39dc9a61afff83d4fb9579bb8fc9c3e86c5aa7e72ab8085169e26b1c196af090a48ce88d4f44af8</t>
  </si>
  <si>
    <t>690e744d9eb1197f9dfe0d3126453d4e4d3ac47c887f01f11392b945280c27975a8f978c04d246bfd99da4ad5574a159</t>
  </si>
  <si>
    <t>989e8f393135b48d96af775ad9ba5426329c039eb4ce4b7ad63ce289290cdb21f0bd9f1c97b5213ed623f61d0ad4ee61</t>
  </si>
  <si>
    <t>405b6b73f68588a88eda7300f123763ff0874311f5569ae495d9d739273d31a0cb33d2e468ef152696aaec8cee7b19bd</t>
  </si>
  <si>
    <t>55370c9819f6fba8ee3edfa21d9cada9420a0dd44a3b129e43e829f37274fcf2bea09c9cef293193dea8d11b04d288d5</t>
  </si>
  <si>
    <t>6bfd2799af2ef7e6d6d529b7a7a8f8fda1a0d2de902cd0ecce4447d7114d1ae7dee0568940e0cad796f6459525e92fc2</t>
  </si>
  <si>
    <t>b3e5184acfa3c94b9621aed64705166e3daf434abd6e746231a8fe2e22928b1890687da332dec7e69a2f747d97f2397d</t>
  </si>
  <si>
    <t>e7e3b226139649797e28e3931d643a9964601be6729e56066dfc7d677e4b7ae0e3bff1f4367b7fac7d86b9493a1519ef</t>
  </si>
  <si>
    <t>b5be6f74d17943323882cf9098b0259a8c3eb336277362736b5c1a8c56e4aa065784e7abdac81c523fc258be0539549c</t>
  </si>
  <si>
    <t>7b8b8d006f36474809f60a17e35e16510333604758dab03c29e9abe2ce2a9c34b169555fd37ca846ea0e4428cb8ff615</t>
  </si>
  <si>
    <t>6f30977880eabaa13b5d873ec766a44f1205017af6192d4100a6eebf2eb512074074c90c2b5b50f95d6a2ab5de2e0f5c</t>
  </si>
  <si>
    <t>94dbcd1c61353f3f3c83c119dd3c2df70fbc200921b9454d41a68a676d0abec4e2fb6441c00c97e5c679ec1624ee1d8b</t>
  </si>
  <si>
    <t>a2bd3bc0b454dc5922ff2ddb70d2ec9d15815f642d4a02e11b7d6b4ccf094b83623d99ab1dd9e9e7d95f3f5c6c804415</t>
  </si>
  <si>
    <t>48b290c3130bc6b1ac7097c4dfa50e3401f10d9aa3667b9e110cc2737ecd7f95c3095ddb071d125d8ce9a882bd37ffdf</t>
  </si>
  <si>
    <t>e08a4750a749b2452d9776dd3e036d9cd743a9d35a356a47a8d12df12dd46973dd8726e6881102510606ec67792cb721</t>
  </si>
  <si>
    <t>30933dfcc2d8f20a90d4649be70c05a665d090a153a4ea22038c481aa55991e80e89604e26d5bb4d8a1d916b173b159c</t>
  </si>
  <si>
    <t>e9676475726ce7b398b55feafa420258409ec9d321e1f16518120f0f72e2606e538bf79ee48c64eb118c47286a31be14</t>
  </si>
  <si>
    <t>4a4cd7c33d17d490b6e51a8cc38ab3250fd64758d3ac047ea69450a8231def0190cfb33698737e904eadec33b3686956</t>
  </si>
  <si>
    <t>INGENIERIA SEGURIDAD SALUD AMBIENTE SAS</t>
  </si>
  <si>
    <t>c96a73147d1a0c16243b5c69891d46a379856f64d59f467075f18922d27eda37d593deba0fb155ac46b6c1191e02b736</t>
  </si>
  <si>
    <t>b10fb51ad8abdeb883a29747a88877e8b45dd8a8b9ce9278273f9d7687258ba336fbefa9dc3efb758be57068ab28a10a</t>
  </si>
  <si>
    <t>f0b6bc916771dcab2580990231cfe1a20576b098c39d5e72ea93ccd3dce7cb803c3cac4ecb7fc2ef1d6c464be6bce724</t>
  </si>
  <si>
    <t>0d664157fc400b9dd4341d1649753bd1301eaf2da896bc3b0c6a97855248efde7eb6a2b74b90fe4ab470250e7e8be43b</t>
  </si>
  <si>
    <t>7d0e63e20b6470dd02c7a788e0bb49cb29f747c5d3a40330ded2bb61d210872e767579c6e1d493598b8b0d3fad706b5f</t>
  </si>
  <si>
    <t>e42ecdd1622a7215d737533ed44e795fe755663dadb3c82eaa7acf0f6c538f1898dcdd4f532355c44dbe1ef2f41195df</t>
  </si>
  <si>
    <t>18cf5a30f55df3d69340d50c4b683a573ebd1a5f123d051f44ac2edefe2475d798e188ad141ccc067c03026bad092c77</t>
  </si>
  <si>
    <t>8db7c9735b532395af93395bfbf1ddc043aa13c1cd3f2ca4ac0f263564d152e4b345ff22e117039301cb9e83b7603d3b</t>
  </si>
  <si>
    <t>25b87d711ff57360831759122ea1950bb5454f3949b6d28426dede260b20b80b5cc3751693f9649a3d46b53359dbba15</t>
  </si>
  <si>
    <t>443bd41d10e0ed891fb4444bdda2e2f260341469554f40d13b348d44eb19c657256c23df10f0e2574399a8f4c02716e1</t>
  </si>
  <si>
    <t>NC2187</t>
  </si>
  <si>
    <t>c50fc4e460f9f7f2cd911e597a59dad85531e8f737f76cb4de3fcae53bfa6f5cd3defcea8b1045d1b1e0073aea40964b</t>
  </si>
  <si>
    <t>EMPRESA METROPOLITANA DE ASEO S.A. E.S.P</t>
  </si>
  <si>
    <t>a71837f6db608d45944edf8e61559958301c13efee596e4aaa324c701f3ff019bb075466e73b020ef77375a31cc9b3ee</t>
  </si>
  <si>
    <t>3ab3ce9231999a8eeb1e17882fa9165d22e52045e74c75e092d1d3e68baf7540ba4e967af0bfccd07687b7c66a40f2b4</t>
  </si>
  <si>
    <t>faf6bc7b2a505e560e1d0ae7c4079800b92fc2c44e13985941640e71123a9c2c517f12339eed940f14b7ce35b44f82b5</t>
  </si>
  <si>
    <t>315ec4cac9051349fd12b9648f355c21c3994e9377aa304e318bbdbc06787430517a75cc5cd00152aff247595e3da14f</t>
  </si>
  <si>
    <t>65cd91cb1a012c20f0b4034c6d9a6e49c7ec54ccf91d279c94daa69513d6364b42b9f987376cc5bbf5cf0def5ee98433</t>
  </si>
  <si>
    <t>44c68c3a747579748a31137cbacb2babde83ba51e326e0c5b1b54f3ca95fabaaf512a66fd497385a88467f0a90df0ec4</t>
  </si>
  <si>
    <t>dae2e26556aa0fd672494a947cfbdfd2feb149994dad6e13e4890362f96c416683c2cdef48def7e8b1fcb5a03517879f</t>
  </si>
  <si>
    <t>286135cab4701dad254a63a12cb9f373c70c9eb28323200974986b919371bcb64ed888f2509167811f08966b280d337b</t>
  </si>
  <si>
    <t>4fc4f9f628389ff85ec7a533491ea755dfb97738834f78ceaa0bbf0d7230e1eaf626c7f65e26bf7bc1a2486c85606178</t>
  </si>
  <si>
    <t>8c5a88dd6afe50322e14721d94c42a453e7251b27db28cce75cceada9ad5a8e6c2c27e2a74601a6b03e625af0a374af1</t>
  </si>
  <si>
    <t>a348bfea7e777ce3fb7ffbfacfe067368efb7a11fcb6ba99ebace2b552ed177ec26fd40044846757f283f825077f03a4</t>
  </si>
  <si>
    <t>e3baae127b137ab1e37544226a8311c6258356887a790061f7e679b261afcf5cbb1db7c44afe51d6e20fba53c4646016</t>
  </si>
  <si>
    <t>1b78bdf79d169dad515d5328a4b4861e4c099415f1da795c424ae75dbd637343fadbfb3fcd5f120bd5d96930b34f0aab</t>
  </si>
  <si>
    <t>f831c26e7ee72bb8c5c8c6b8968df289005182bd0c8579769fca88a1870c21c59e8274f7efbe3c55485d991aa88dd562</t>
  </si>
  <si>
    <t>669b805cebd3c5435dfa7e70bfaadcdceb739b3ac7cc939eab2c2310a9e89c9defafbe169612b417567e9bb26c0e3962</t>
  </si>
  <si>
    <t>58b4ba31d04a5441a63a010986b9641c31d4cf09c42866df5fb2f4b1a50774fa9b565b240b1554795868bb05a77b6e3d</t>
  </si>
  <si>
    <t>97a6bba83a405be24630d6f98c9f3eed26223524574be8489247a3d390db24576534dd170e178dfc3b60afaa846b4e21</t>
  </si>
  <si>
    <t>8dff8dc9f0ca2b8f48a34783da3f44ab0c16d17023e7385fd36f7ff465d0cf8efeba2f76d7a0febabe3ab20b8062c070</t>
  </si>
  <si>
    <t>da780710cb5e8dc7e4d9aae333e9495680417398af5f1f2b96b7b5ea2fc4270449cafb7f064cfbe6c6c055435e1b7d45</t>
  </si>
  <si>
    <t>1fb0b074e6dd350714bfa2abd243f2ae50ee3df26f6c5c4db2288f8a6af92a33aa5a625cc905d0fe309ec5bff4795c4f</t>
  </si>
  <si>
    <t>1f1b6bb7209827172b12ddbd4503d578bfe25cfdfeebb75e9bf8314c2836f52d49a1ed35df2e56b755d89de003cdcd74</t>
  </si>
  <si>
    <t>db3720f37c3efc707aa179fb7a93f5187fe06ebbef9fb4221a410a6a01c8de866884d2b9ccc26cca79668817b7e1d5c8</t>
  </si>
  <si>
    <t>ac6215a06ceb47b2c7d39ec391992f51a8d90e3ca6e55556ce4d125dff197f1c9e8f30fa091ed549558a3218b00e80d8</t>
  </si>
  <si>
    <t>d5b7d81993113d0a0662d673788333b1eef7a25997381c4e7e72346fe97e393d566b5dfbe502243201c57bfce42633d9</t>
  </si>
  <si>
    <t>9d6f8478a0d6f18067be4cd4bca1120bb3d49e9fafc897a8ee5d3f3a394b7bec0082aa28c8454ea1aaa758b4ad923690</t>
  </si>
  <si>
    <t>4f33ed605e2f79666fb5aeaa5e4fca6ce13a7207cd9b05ce6161735164f667e84b95c438c3d5068444ebfeba9e3a1bfe</t>
  </si>
  <si>
    <t>f13c4bdb858cc5417b6dab611d0f8cf1b73d40b8fa0583b337c0923b59267fce5e16cfa9655ebb0fb067e3ffa688f943</t>
  </si>
  <si>
    <t>b628c266c6c7a5e959e0684aacfffe5bfe2b8669508c6841bd7cfd8ff9a16ea2512b4134e4c3aacf32725482707b8895</t>
  </si>
  <si>
    <t>905a1d43d6ce57c3f66eeea96e08484367858a3de1cb29f1a7b80eda03d7eafd1e10a39d67b18a11a8e6391f49eddff9</t>
  </si>
  <si>
    <t>db740d4f4808936ac17f66b1f22f634cc00838da6b75ddb7a6885924f58882bc623ca4072bed329785312fc277afff30</t>
  </si>
  <si>
    <t>96db68f906dfd0c168b96eba506b990b71641016b333a2e96b31f1fdde9ef569a666c603bac753a1374e19b489a75415</t>
  </si>
  <si>
    <t>74ece4d69aa22c9c40231fc29845d226a4f8293e68f962a338b660da42df454899321ae1bfd58ae586c455ddb33f6d0e</t>
  </si>
  <si>
    <t>72aad3e36df515bb30f0cb67e82b35c11efa0f887436bbedb7b332da311c44a446ac2372d2b7164bcc1b89cbee03745b</t>
  </si>
  <si>
    <t>de0a94382cbe4fabc6cd6696b1c30cfaf3e68213e3e971a4585a388dddd915ea6f1374f81004175b1e691de6eaf4301d</t>
  </si>
  <si>
    <t>1bcf78fbbb681758a329f877b966241593cca214d506ed0048e5bc9a46bfadd6a962bfb7bea0a989a89531925bfb7ee2</t>
  </si>
  <si>
    <t>81518ccaadb7afc074646e0c371e12d691562b1e7aec0a96a008cdcee518a050cb327106d3e9f3bfe09a5d474eb731e3</t>
  </si>
  <si>
    <t>fa312366f42eac40b02acdac289fe818c50a56453c5b70c9c1a3426b9fd21b3a838771e548f8329df9b1960a353729ae</t>
  </si>
  <si>
    <t>a379f21f305ec3a00ca7ae961bebcf4cded0f72fc341f2d6b0369a0c5088e94cb6db77e8f430dfe42b9c28b0b4a45e07</t>
  </si>
  <si>
    <t>a996853dd934f564b0a1a3edf799e6c769438275d495048da12910242aae1c29f269dd489574c3015fd3936008061238</t>
  </si>
  <si>
    <t>57cafba1edef14e9c41e191e7cb8f9c76fe26e2f0312442fb4e3e735541e58835ed7fbb577aedd720c279ee521d2c2b1</t>
  </si>
  <si>
    <t>862772dda794b241f00385d3a671068d018c1cc12becf8e329709f3ce3c101fcf271d36d364e058bbfec791beaacc48a</t>
  </si>
  <si>
    <t>3734ebee90b8624b5c4f3566bdaf5c3772812525c304e9b22ff0fd2ed3873f25384ff2e7c37b1dd0c53ff958282db33f</t>
  </si>
  <si>
    <t>40cc7abc342366f0d3d509904dc678a02883cb09005444c03737fcea7c101d334c4f387bae99ccf1a0208f164084ab96</t>
  </si>
  <si>
    <t>4d0c6b1227e874fc820512c6231f38c8c86e299249b443f4bb3891a730d50ada23bdb27ebb9f7baea264939a51118d16</t>
  </si>
  <si>
    <t>b4f71a6035c04b7d8b673c0cc850c4b5317129f9b6b852eaa501bc208c712678772882f675bfc568bdfd9915d40113e4</t>
  </si>
  <si>
    <t>5ae0cfaa9a5dc5f5172a6f1e51aae0cc64f26b923b607e6f5663a21a9dfbf392adbbe2d8184c70fe596a067a279a9829</t>
  </si>
  <si>
    <t>79f48d307d068db707e21fabb576a5fd7aa63a23c2e3a1f5696303049d161b7c9e07359f3beb10fcec4c32801541706c</t>
  </si>
  <si>
    <t>48e99c6824ee297e23b31ec5788b515219dab031bea1a0258b5059a0ba9837498c9a2c22931dddcb6cb1a792894d5c0a</t>
  </si>
  <si>
    <t>7f53b01d7b3a9f9a59399bc5ec0fa8fa1d81299356b372d97d4e90c36a2abf9bb32973639de5affc357ffaf28e2aea4f</t>
  </si>
  <si>
    <t>c12a001605ea3245c522697d613910b9e5a69d7e408bb5918293d05ce8d61478457962e32e4c0810b3955c2ba4d1ba35</t>
  </si>
  <si>
    <t>8cdea8ea6e345157522e6d0a2ec1df49364e1b43732246e89697d9457ba073aad46a02237af5d7b163b35e88cf3f8b6d</t>
  </si>
  <si>
    <t>5f8774050075be9387deb8483b60fde878de8d6927e537fb3edbe397a3e87bd768a4754684e3479699447bdd6ddd6e3b</t>
  </si>
  <si>
    <t>081bed1e96b25a7836946ba3c8d6e0359bf440e543eb21b22c248afd08a39c3fa28810d4b62aebfc60b9fa5d545e3ba7</t>
  </si>
  <si>
    <t>9c7c410574ca22c995c3555acc2c91be32619078fd6446c2bdc8ab5afa859f65e1b83ff105bead81c3c863673ce92122</t>
  </si>
  <si>
    <t>0241a34be0b158e0150abe7cbacea58e6bdb22ac7d82ae30f60318b7503db6cc2e14c7c04bbd1e6c2edd3dcfdc3588a0</t>
  </si>
  <si>
    <t>5bd9db76ac91a3f834a1080d2cc5616ccd1389697e6183856850fb157aec5222aeb12622681f0b8f211aefb2f712dd60</t>
  </si>
  <si>
    <t>749fd729cb38e0e2bfb5bef0b2c86e4f4fde37f6ad06ac25efc57b86fcfc96bd1decb8633e940a335838720b2a15bd8f</t>
  </si>
  <si>
    <t>d1894792d527b999002e6ecc69d1810454e46366e1a8d9d975aa705c6e1c57c60cbd5baed3133a5acdbae6417501a283</t>
  </si>
  <si>
    <t>2d491b3fb7c697810e93c91ea18132eb5ceb242b1f979c54c306d0ec4c4af2dd69409887a7de7a4ba257fcb44ba6137d</t>
  </si>
  <si>
    <t>309e14f7b47866df2018983beeb4c3274effd0aceecddc25371fb9b2e560b9bb588390771e97759441f1937b9e7e9f10</t>
  </si>
  <si>
    <t>b4e439f71e3513fb3fd9df570d35a33feea1ea2788db8b96420aa5270604b1a065451bef2df010351bde6f1e7f1847ed</t>
  </si>
  <si>
    <t>e24d1b6ad38626747d34cf6409a302ccb287b6378c58097d8fe9e9ae5c98951fdcead153ff8e949ccc89e4318d3262fd</t>
  </si>
  <si>
    <t>157aee8242aa98c7751e0d342d0247582cebce5bca48681de383163081e8dbddd12ed1958399f4fc52835d3e6508af2e</t>
  </si>
  <si>
    <t>6e40cc33c57f7205eeecccb61b7d4ab7f70eb4384de5d48a0904e9e8dbecf05001e2e8aa54cd59b670696a876e6fac69</t>
  </si>
  <si>
    <t>88e69e026985cc04254f59af160c98f476a42b9728eb48bf239ed3d3e490bd94ded96dad62c848a9164925e7ac3ab943</t>
  </si>
  <si>
    <t>a3bc9318bc6dde593bc2451f3936b26aa5ecff8ac5171a582de860a0e118937b029582031800f0a7f5387cdf1bac1a50</t>
  </si>
  <si>
    <t>715ff325a3cb1096c2f0c6da6cc4142891c1e70bc07b9515989fe0f4a26b27a3ff0930b58b0cef1d986e23e2a4dbbd75</t>
  </si>
  <si>
    <t>C00243156</t>
  </si>
  <si>
    <t>4c951809c3b379d7a3dc4b1277775034ca396562975bcf97ad8c7aba41f52d71a4554127eeba87ccfb77d3f9aa91d133</t>
  </si>
  <si>
    <t>1826bb2d62dcaf36aa8cecbbd00847f59c7c5c6a72e6673bf17268df0adc265f9373b583bc5bfb34f76eaf4c8faf13d2</t>
  </si>
  <si>
    <t>c988127bb79cd8d788bf7d32941bc5d693fc9d4e50dca42dfcfead8ce86f23f05324e4016d6e5adc6966666aacd34797</t>
  </si>
  <si>
    <t>780e3cd13f87dca92b59f72a19ec405324f38f5bf2321641e3a7212c2cacae0a8fca4d09a5ab73a61e7989d7dd9b9d5a</t>
  </si>
  <si>
    <t>9f5a9aba3a320b3a6bcc9dc309c424823aea5bd76f0c9edeada6362fc853a7cc8ab045a49c83b8f42e2cbb035332adc6</t>
  </si>
  <si>
    <t>MORNING CONSULTORIA S.A.S.</t>
  </si>
  <si>
    <t>8cbc51d5c64004e3fbd6b650784c06d4001d38176e4be0d674b8eef32f22271ab1af9492f13c8a6edb6d8c89a4874da0</t>
  </si>
  <si>
    <t>df85ff1a8bf56fbbd09201a4fba78e2a19b3214ffeda17f862cc231f6b6d7635b6a9fc4fbdfe402c97b2634db8ae01d2</t>
  </si>
  <si>
    <t>32970c824b159b71e49b7b0ccad13d96388a4b5c63cdcfab71556c6f85216f1fce449d5f28435055514fc70af44b3426</t>
  </si>
  <si>
    <t>048d7b6f03ef12cc81c87f989bd5a91b400715493c8a812bb0f3fe3c24909d1ac5db16a8482fa539ec004e3bbcf449f7</t>
  </si>
  <si>
    <t>237600f04b08704f0f339e991e57fd23193a9de0fd4aab1773876bc92decd35ec9227e9c5ec7d02a1a58f2d7a186dbf3</t>
  </si>
  <si>
    <t>b48cb4ed996fd0b2c6f286466fc3874dfed9cf1c9e285648ef4a05759d0586e4cf362bf04930a4e8fc33fa9d60c5452e</t>
  </si>
  <si>
    <t>001f0ffbf9631dd98abe266cbd66dcf221ef51c6088e7d7e12c7e77e57a7c7ef0960917ca69b1c980ed00a919c8257b5</t>
  </si>
  <si>
    <t>9d1a08f9e81c0ed7ed91b00355804d8b8c5e48b5bbe2dcbaffcf38e8fb588d661d6f2c84ea5c771f3a9eaf2d1537fba6</t>
  </si>
  <si>
    <t>9722416985dddb8aef11629a6aa0f5ed27d918cf57240cac71dc83d1e7d211b44928a616c2f56b41866097887e7cc7de</t>
  </si>
  <si>
    <t>c40249bda2fec5f5a5dd255644c255b0250f958baa7c63469439aba0d1f145f08404602d6ac932707acad6d33aae9d92</t>
  </si>
  <si>
    <t>a68df20d4ef0a18367ad45e8966be0ff6384db61e8af0adcfd5d384c93a9c762306afc79df075dd6a8a82df6007521f8</t>
  </si>
  <si>
    <t>494b30a94d78761b09d2b3171da907854e717e4862c33331007d259a41fe8fc46101f9be8bbfe5be6252294df3afba8a</t>
  </si>
  <si>
    <t>438027cd266a9d642a0c1febe6b8dc1ece263652b2de0889683df9b2e820228bf34b04a598dd9e71d9829a53209636a5</t>
  </si>
  <si>
    <t>74e5d39be5a3a13c09771beabe51a0c82a60b5c88aded8d1dc375da020b7e3cdeb32588e2a967ea9e911951d33aa60ca</t>
  </si>
  <si>
    <t>127cd8442acefde10431a9f2bb22cf407a445a804ab7fc53e096e69c4eedc69501e6068e4a5baceb78352e68ec9985d3</t>
  </si>
  <si>
    <t>cb69fe0a627186e2930ea9798352320fa45077748ca75831bae4892b648f049a616bac35a0b59a1fe064dd78e822d3cb</t>
  </si>
  <si>
    <t>30975ec833137bbde5a893742de9d04e12de93c66963e87df82ca77565328ad1699c5e851d6c19c5e768332df136df75</t>
  </si>
  <si>
    <t>c36114addc8d8d78f3da6fd885398c48be0207904ae8d26d05cf387abad877f3c3cc1add44b4bb51ec85d52d2e91ec7e</t>
  </si>
  <si>
    <t>d84f7068caf488d148623a23756ed43ed7fec11e390bceecde7281a36acd869b005ae1dc0956ad492ce534459de39fc0</t>
  </si>
  <si>
    <t>b44be0d4dbd100885f44da207e632ed4e99a1e6229f1d9d3d9c97f7fb74588a1d7b79af4df5724598984d655545eb6fb</t>
  </si>
  <si>
    <t>8dc4341c7486655aa586fb7ea9380776d702cf515a837698d73ae069d19e40c464e4dae3ba1671283ac5e898865662ae</t>
  </si>
  <si>
    <t>3d6f16db46fabe6156513b452e4276736155efdb3c0540c2acf6063929d09582e23fcc5c341312f8dce66509c29370c2</t>
  </si>
  <si>
    <t>011b1b9ce9e26c27351fd6f49832b022a68dbd126810dd03b8835c3a06104e473494bb1968d48a84393871e29799180e</t>
  </si>
  <si>
    <t>aadca2b2455e3ec7a3ca3cc580ed204d8a897101c70ab215e5da79e8b6be9f688ff6c580351106b20f1e36763ef26c90</t>
  </si>
  <si>
    <t>a40ce4cf492c9f30170fe7e8badafceb0b65a09807a0cfc37ffa35ddd3ea56c58cb7e1b2216fa3fcb490a91483b3e7c1</t>
  </si>
  <si>
    <t>692fdbe8f10d4b7a2a95ee531d5e60a9daf62596da381d5570f317a186e03c51f1f8e510b2a9fa4af81073efe34c14fc</t>
  </si>
  <si>
    <t>6ae03f3bde018cc36d603a2361220b3d5219ae07cf5829ddc38db356812a9bc372095c1e80d7c1a77ea1a6707af5be1d</t>
  </si>
  <si>
    <t>e3a50cebeccf1264c7a06ffce4ece752a070d83bb79ed2e076496e594bbdfdc931a570dd6a5893e8d6ab5c90a73e95d2</t>
  </si>
  <si>
    <t>ad96b37e729ff3e17af10144f127ff46e67e94270f1f4454817fc06dde7dc7f5c76fcd25e2713286e52a6e62d822688c</t>
  </si>
  <si>
    <t>OF</t>
  </si>
  <si>
    <t>745f77478a1bc16cbf80f32951b520060efd0c13e2f557b6be7289c2232ec0502f1aee41eaa8d97bba7bcbf80ad56575</t>
  </si>
  <si>
    <t>914a9bb76340c9580537211dfdc50f2d6726fa8985c44d0e10d840dc6ea1adcaf04f2ee613592fea66310e8edf3bddc7</t>
  </si>
  <si>
    <t>86892eee5af382390dc0dd2732a12d01d8c3fb4174f4cab41c966ce8fff9101f5eeaa4f2a24bd2b97adc0e0c7e4fcdc9</t>
  </si>
  <si>
    <t>5731b8cfc1563e39b789c98b2adca8651d06d8a22f953aa7fcf3345ff9bff93156b52ce4d90a7c3a22c0ab4b6c74bb13</t>
  </si>
  <si>
    <t>7cd835c617d575f5d83bbc89b8f28a09ad19b447db35b42d6bf22c58cf6d4349f86d7acd0b0bcc3aa02aeebc30ec7a72</t>
  </si>
  <si>
    <t>4df131c5716add677921a100aa0aff99bbeada877bbedc74adf0c9460ec53ed0478f5cb10557e88f75b9393e34ee885f</t>
  </si>
  <si>
    <t>57ad3d06fa9cb33e760f256fd9d52c8c5c37d5fc5201ea7f699d080f5bb90b67714c17229a4dbe0aafc4b06aabf149c1</t>
  </si>
  <si>
    <t>c0b775b9f8830d4134b7eeb5891b31eb4b826f9a646156da6234fd908821cc3a9abde7ef0d99a31dbb60acac8b35bf7c</t>
  </si>
  <si>
    <t>6caa3ec892669b54cd0cb1b279e84d67db16c184b3f5f857947f7559d001f49b21ea0f6d87d71c8ddef0f7e38cae1b3a</t>
  </si>
  <si>
    <t>445f1530bc94045b5ec89e955450aa8890fadab1b06fb5a723617782d734cf05cfdfb0cf33210d3070a01e8d35795fa8</t>
  </si>
  <si>
    <t>db406c9284ad10dd1977e73a1ef40885f9e742a6d4fafeb007189a6a850365fe01c815ece0773baaf58c88186dacc224</t>
  </si>
  <si>
    <t>4bb6cd563d1d651c56c19511b3e64778e8faa197d23d955ba7ab73454dadcdb9fc652c24448ff9edc3dbbcefa86439c2</t>
  </si>
  <si>
    <t>80cfb0433b22d120f7567508e83d81c5ef62ee2a7bdf65cc53999e786bf92035c0f5ff7a72ad9d9c5e518211ecf69d13</t>
  </si>
  <si>
    <t>516dd216965936f986ebecebe63e755b3fa2430d17616f9819701a157702fde2cea91aa182ba7922905265b3982eac25</t>
  </si>
  <si>
    <t>14d3fe6ab970a8cf819d3a08f2698be78e5f0bc36d0184fbe7b3e0c0a8856225dc6ae066fc6139e2dc5ce93c5f435e19</t>
  </si>
  <si>
    <t>0c4f7e26b425cde4748c9885be1c80afe9c515e5770058164f2207bcd6004dae89fd6691868662549c70a18618680c73</t>
  </si>
  <si>
    <t>8dfd3eb77be9b49e01b748f43df3422ff337a0dba0ccfc3b287c8ed2c722f7cc92510ccc3df867578027a5bbb73d0d0a</t>
  </si>
  <si>
    <t>9b452daee7f2500b21b98ef97220b32b3c43e51d23836b23e8be33e08ff0238bcfcb0c268065c83c1b5e893c33c7a561</t>
  </si>
  <si>
    <t>5f47320fcfa1089c37544b0e03a23a20a4917da55a76dd9342b2eb476569eb3c46b45fc5f6b4ca039eacc21aa4076cbf</t>
  </si>
  <si>
    <t>b09e2b94d44d03efc2caed5c529ac8382bbe0cf9bb6963bd07fbbf3c01899eb1f1f71c61df4e2e65b351746e6b330c81</t>
  </si>
  <si>
    <t>516c624c190f72eb2247f7d50f950bb8a2b904f58e810bb56ecdbe8ed795a0cae66a691aaabe2b77904389781c3d1e07</t>
  </si>
  <si>
    <t>591b1bc0f81947cf0b4d140e0a211d1f861f334d9798d59d4499e35227eacee6bc9aa48135d29dea6f7afec8306e2839</t>
  </si>
  <si>
    <t>87c55f1ec7a598112733fd2ad741ba719833930c748b09b07dd579d1c2139854c676d8af4c7b85cb2c699d2f4fbc9a3f</t>
  </si>
  <si>
    <t>c6459c33e82c35207459e58c400c57b9becaa3c56450c638879aac94116da1b55deaa99d50ec958fae889da286e6607e</t>
  </si>
  <si>
    <t>ba22ed7919b00a06a9c48087ec52a5986610e9eac8f3586ee97ff76e971c565328cb816f860e8e0a033ebd1e9e79d692</t>
  </si>
  <si>
    <t>fea5b4316e2bc06654362eb00a4028d38c5eb3324f6f125e86a588b6f7096dffec826de67a97255a0c59bac8121b0f64</t>
  </si>
  <si>
    <t>4b71aa2e134dee23d8f131c17df3e2f62b0bdc42c51b242cc556733d6ed060e82b0c556419249a5e8a526b1aa240394e</t>
  </si>
  <si>
    <t>b472a938bfa84e07766df5449e00ddeee402a752803df277138d7f7de99a9aad1c38472244456dc3a867fd0839f6d88c</t>
  </si>
  <si>
    <t>f3fe5d972fd2386824f5f14af296cd77e689448fa4be3a396b1b5dc912e6875590c37b772dd31d7919bc9988a3e4faed</t>
  </si>
  <si>
    <t>9b8c6eef6aea65b6dd46ac04f27dfac4262b56180b7c870ab6e7bb65aa734a297f55ce24da8fa1189e0724f265f18605</t>
  </si>
  <si>
    <t>9bb3fa02d053a0e14af317de74989431f237247fd87c05ac4267337f5104450a18643be5c599b1496d712104fce97a02</t>
  </si>
  <si>
    <t>53e588b9c0f2810704d066caf6e3669d559537cfed2bf36b625d701d051d2e17f7c7b2f00b8bdf2ac021ead8a6a98305</t>
  </si>
  <si>
    <t>4d658219d76fda62af03fa133576341ba994f3ea8717c7e048a2426cfd3d0dd63977ed2bf54f9928c9d4defd390961c4</t>
  </si>
  <si>
    <t>10b86d94fac39bbad924aaf06ded7ffce0384c59b4454fa5ce330d412f845d9e4113c8881d51778b6be112dd3e1c776f</t>
  </si>
  <si>
    <t>c4e547411fd04642fccabd585488221bfef8efed849a83299522be9a95610240a7c50e34462ac09830346f824eb8c9d9</t>
  </si>
  <si>
    <t>d84e1a4016c590091635dd9c35acf0be369166dc0e63398e24edb85d9674ba30527e1e473c9bae241d1601b4d09710c6</t>
  </si>
  <si>
    <t>19c9d4050d7779589e03c94f0e31aad9eee98251747ec3605eec5e98ae7e06014d36e6e09b7bf1d5322b76944e03b227</t>
  </si>
  <si>
    <t>9c4b03711964cfd054443d230ab8be6fe6b875a177d2be88e9c9327822365bbb7a6db90e18e6ea4a7e078f56b66a9a34</t>
  </si>
  <si>
    <t>af3be62bcdbbf66f28ea121a93521f064635347c2e4197edf40ee1c0ea33e26575a55ee8504337966e6e92eb46cf40af</t>
  </si>
  <si>
    <t>33199723716169a9dbaee767d376945d8af0fab191e33323c3d71b1d47af1694ae9fe650fc00c883ac9a192282da6fe9</t>
  </si>
  <si>
    <t>2c671b919b41f6616d84e074a7d65cd74384d1a4f77a807e06fc72e3fba6e600d3c34db7e5b308fe36d69584fd46d77f</t>
  </si>
  <si>
    <t>95191e06588c1df883832735d9c465afcf6bbe175846929b191f11c724357a835569e87dc0f3fecab79f0b4425b7d9b2</t>
  </si>
  <si>
    <t>c355d214fae3ced0abe581b9ea48dd53bb355e7b4cdee56243fbd9517ad5bdd16bd56bd4014a9a0ddb0853ec02857a15</t>
  </si>
  <si>
    <t>f0c7203df61308b89d3c50e5e567eafcc93f36e85b6894b948702e8f9cc32870093c19faf843c63c9980fb6c37625fd1</t>
  </si>
  <si>
    <t>988f5d87120496aabbad067b4fef3d946dd87d9e1cda60804ad765963ed776d1fb38f1e10f6301afb2140cf37e61278b</t>
  </si>
  <si>
    <t>01c5dd625e94db4c6806c1bc3008202694d7ef326d7724f60be0d6d6a8f7452fc1709ec5890d5f67770cc384097a4f06</t>
  </si>
  <si>
    <t>1000</t>
  </si>
  <si>
    <t>d66a574ab8ddebe62ce8a446d726cc0d806d965d57f135240d77abf3c610993dcad0e2040ae2cd5ea714bb70c3c2c03e</t>
  </si>
  <si>
    <t>b4b6ca2e9dd3404e725567b9658cef425ce6de814264d6b3e5e8c846e45cc99ddc79cbf5de6b3aa14972b504ec267868</t>
  </si>
  <si>
    <t>2f8a833fd88faef9d0e657608dbe22e40da6e6d26d2fcbd4acc34d1535c6376a8aeafac75a0aee1f597a89f3793e8fc8</t>
  </si>
  <si>
    <t>9d2ae0364948687a661e1520061af190b90d7616d6c9b66d19f9bc61c57fea57113de55bbc8730fb96deff6d7575bcb7</t>
  </si>
  <si>
    <t>F8S0</t>
  </si>
  <si>
    <t>3d1d25ba04b55e3fdd873031795aed6e65616674a4d66ca36793c70a972c6a8caa9d96f1cbc5f1508cf93ec756a1e547</t>
  </si>
  <si>
    <t>b9e03b85cb933f27299a52639e188b6adb3fa8655228986eee6b5c437ad0c80108131e291f1dbe4864e88f9e53deedcd</t>
  </si>
  <si>
    <t>0e3b7c43146524279cac4e4583cbb42bff05f3c79b96b8401004b18088823dd909dde4661403d803a9c88ce45ed8bd65</t>
  </si>
  <si>
    <t>a9a7052086d8683f85bd19aad001694a5886123a8ae9f76a774896f72ceeb7647a6a520d0242b95d61eea4fefd6466de</t>
  </si>
  <si>
    <t>3b74874cc3970df552e5de004a32662df88227a3cdc69104ad2e11debbeaacbc9111e6091c3fd69a5ce1a197dbc08be6</t>
  </si>
  <si>
    <t>c889ebffb8b8c177f4f4a4d0a96e8f08106850ff2529d3b2fec40a77a01633ce683714eb2dc7b4496d755fc81810fe51</t>
  </si>
  <si>
    <t>ecd17076ef199ec1c3b8a7541b7d23f0ee8c44f29bb597bd03f7f283e1b8f3712b069ae3db98a6b0ec17b48a77839d1b</t>
  </si>
  <si>
    <t>9076bc252b45041de3aab8b8d4273a8a0dabf5a425e644f9d2fde80e06d3cef5e98e4c528f8f329f5fbd47269130840e</t>
  </si>
  <si>
    <t>fcda02af2756679e4353d88d3da8890bbf5666d5409cb066a584e3219b148efd9a074606d59593b8e79216ae0a225c49</t>
  </si>
  <si>
    <t>e886793bfa731bdc631ae30933e4b0c26e8fab644b5a62833f8d1c7a019245ec609304f2c0a90fe8240fb5f6886cf86d</t>
  </si>
  <si>
    <t>1a9f135a1035876f1603ae1d8f92a12023e0694a21403b7fd24564a01be1fe74f2354f7a49973472dd5c41cbde232853</t>
  </si>
  <si>
    <t>e91e179bdab029401d3b627feb16c862d6ed026bd9d51bac26b85444a9efe4533c47046b5be52784102446dfd0f50a80</t>
  </si>
  <si>
    <t>c6fdc46432b54dcfd2239a392559f9afb0efcec8eb366ec2e652667cb1cbf9c36df96b78517dfcc58d6d4f2feefea3ad</t>
  </si>
  <si>
    <t>548933f4afff5a69cd6e7570a6d1192c4794482150c912963cd24ac841637dfa6cf0ccdc7cd7ec003a323f00b1bf8f0f</t>
  </si>
  <si>
    <t>25600f6a0053393f9c30162255eac5d385d8424971c24be7bbb56acb971aff97c4984fe35dd315430d8589bd94c8031e</t>
  </si>
  <si>
    <t>bdc1830ff798c38680d22fd7dd2494a694377f9b1df4d7744123d7886b2aad2ca91cd6f89f97e84d570df89540a8d946</t>
  </si>
  <si>
    <t>92fc55670e3927716a54a2a577887c8f3bf1b86780814d7b739b489424eb9ad64a1bf41cdd9c870af85eacff16a430a2</t>
  </si>
  <si>
    <t>025216a9e22b0bf2653e1dee7fd0e4ac9f6bc475d7863d922ebf5c17a2b6d954e6033bf513623cfc037ce516f89a2ea4</t>
  </si>
  <si>
    <t>4fbd5bb930909e208989aa07a960a093ccb17b3cf2abcc4fbb8abfbefadcc36eb2b43cd90315d32defd082e9b7a5ee96</t>
  </si>
  <si>
    <t>eefeadfb928141630dc18a60e77a47c843396a7caf7f4d75edc7aaeef4284504bcc4ebdd9ff7255906cb3e4986ca690a</t>
  </si>
  <si>
    <t>4013ce07e13c691cb97c8d9182acb2949d86f31924799934cfe10f723bb516555304e8b345259c4ef8ab93c16674128e</t>
  </si>
  <si>
    <t>650f8c3e728499a4d42c853ade69742d529a198418d5e49cb74d46a8a379f35cee7f5dd829366697871ae98c9c994df2</t>
  </si>
  <si>
    <t>6ae9067bc261f3b5609f34dcc83c9f9fabc31d67fafd9febce92b551fac943a7eeaae91787f76d0abef837b31c00dcbe</t>
  </si>
  <si>
    <t>f3e9edc76221b5df26b27fab806d691b46966b250a17b4b1d6c7c092879e90d3dca80444b5519105e6b938e2acf1a106</t>
  </si>
  <si>
    <t>ccdacabc2f95ce90b9b7c74cce25ee70961147c52bf3fb5b30bbe6014f990af5ffcb30b0ad1a309d9690583d851816ed</t>
  </si>
  <si>
    <t>c0a3da60577548cf4587496c2a7bde013b6cb9abca523e1d07dee20945abc2ecbead6a45c77b4b9d7b5a00fddab70026</t>
  </si>
  <si>
    <t>ef67492c9876d88bc4993e392e23cbc8ba513539888f33b489357b3c22193dc64431cdb2247c18358bf5a92e8c6bf8e0</t>
  </si>
  <si>
    <t>a6661f4393d141cf536fcdf58d04a6d1aa40c97747ba0e92e87efa8be3877d98e9897c3baa5995d24e0db93501e6196b</t>
  </si>
  <si>
    <t>781750798b2a0bf5de724cbc26849224f32bca39f4c6dca9bb3c7a0b0273e2af7d40e82829ffbf13fbe8f5d22ab29506</t>
  </si>
  <si>
    <t>ff9dc99ddf1c522743c16da4cc19a11ea9a9f3bd26305f5b9f85ef8e43cab418d36c67b2a0e5e9a4e959908c26cc793b</t>
  </si>
  <si>
    <t>08684a1802fca31961145a2c27520e336f7769b2e6e1c7110605302431ba99870175196883361c5456e86b3ea4e7c6ae</t>
  </si>
  <si>
    <t>415cb0f73b5563fbe9b4503f40867c342826495b580e3c5c90d8671c5025aff369b6baf84a094fcafe4c6e297796ed40</t>
  </si>
  <si>
    <t>0e0f103b7aeaaf574416133e68d7289de2d2485d787085a4cd636b0e4196c1ae1ea77546edf6042fd62898db9515755c</t>
  </si>
  <si>
    <t>b1e5497186791ad012d7083f589a87d4b12557cb0f40d97cf62a7c98cb82c19357c7c526e391b484c19a2d196e5ea3c8</t>
  </si>
  <si>
    <t>fbab1483df2fc1cba66a5565b543cda92e586ee16d96962600502cb542bf05e5a94719d58efc21c84d41b8748ee6c729</t>
  </si>
  <si>
    <t>3c70ca04b9b4558f0ee210deb9cc0e7f2ad5fd6f05a474c76a2dcf5c8d1c332146003388bff79b2052eab03c44b9582a</t>
  </si>
  <si>
    <t>e878ecfdf8896b08206b0be8860f2e75f532e3d4f21798897a03dd6e99c08af765cb4e4bbcb864306270e63cae316a1a</t>
  </si>
  <si>
    <t>9d2583a8b84026869c538afc9ef02cd0981730a64c8eb1969ab030c932b85ef889ce659e974b0e9e877919561572b433</t>
  </si>
  <si>
    <t>NC1432</t>
  </si>
  <si>
    <t>f3418c8ca21de0d708e5b7bc4aab74cebe4d5ec5e6112402c2171f9b0a58a3191d081765258195726bae053b44914d92</t>
  </si>
  <si>
    <t>6c9e9d5092df1aae6bfc14034f014501b58386669664c73557f4bae838305ccb0dc26435bf55c7b0907e600477c15a56</t>
  </si>
  <si>
    <t>769a56250f9840d705b4f65dfcb737c9047ff2b0f6319c757f4487691912a8be4785feaf78f050d73724630b123652ac</t>
  </si>
  <si>
    <t>7d0ca695fdf403408bc4d3e95f9367c46d1d7d203e8b4bd8786a9146422eb3bef67b336ddaea6e2acd6c5013cf7cdd70</t>
  </si>
  <si>
    <t>765b3dca26605b3f31e58ff649a49b48b83c47e78c71226a417849fdd90b07eb2f2533e666cd2a04196e07ba17e936be</t>
  </si>
  <si>
    <t>4b8d4049e4c2c09b776b1583964990a2d079c0ab34a99c91805b3040ce650adddd1be47a5cc24e6d73153a98cb17ae78</t>
  </si>
  <si>
    <t>574a897ac85dbf08f660e4a4c81f704c6c44383012d759ec3c7c2019ba161725ff146e13d97ff2a50be55e2b8d42d660</t>
  </si>
  <si>
    <t>28c3b40b2013c090c45c4472ab96f855856d0e6a0b697ddb0e29b1f3e18ca59d0fdadadabab41509aa4a322cbb087727</t>
  </si>
  <si>
    <t>313067097353f6dd71ba5cec1ec4fc0f8bb1daca2ac77594208db110c266dfc6816a6ca87b1029c7ea009cea136ff8f6</t>
  </si>
  <si>
    <t>CNE</t>
  </si>
  <si>
    <t>54a5c49d3abae9c4bcd36e3a12cc641103408bf26501163ecd69673bdafe21a76c0142164ad886c01959baee8d55fc59</t>
  </si>
  <si>
    <t>79fc60a74d5012e2c2008e6c98c4651c5e1dd1affe6e0234da881068da773179d06ebd71553e7c561a8225c20e7876b6</t>
  </si>
  <si>
    <t>33461b4c29d8d72e8f5c0f3c22246bf28be71f65fc40a5d3e0507d8ad05af0bb0d4773ad8101a01c88edf3a0bdede18c</t>
  </si>
  <si>
    <t>f4e2100addc0ea408371b28cf14975a2142bf8730b3685e110deadcdbea414b18d3d5b01360f8e9d8181427d5ff6081d</t>
  </si>
  <si>
    <t>5a7f193ab2c32f875b7480ef5857ef6f960401c99c9d48b3238999a77427c37d6fc4a3e6a496f4e35710ba74ed2a61ab</t>
  </si>
  <si>
    <t>e54bd4de51359fa166a7082fb1b1a5e6c3b39ad2cab201d5415c16d4407726ad24430b365fc3253d02a2f205974a7dcd</t>
  </si>
  <si>
    <t>146953aa81223efdadf200dcabcafa593c432054afef21d1b915fcc70c17dd07ea00764ee1bc9ab97ed153d50e8f2db1</t>
  </si>
  <si>
    <t>a97c8265d18923beddf5e27d087473d607ac01e00a1ffefad84be3cf6251314311c348f6fafefc89391730161fc51ffe</t>
  </si>
  <si>
    <t>c6385d166034bfa60236b227ec0446d1e450b872a052a214c65e90f50ab9164623b67a5c7d83acd341300df89ac874d3</t>
  </si>
  <si>
    <t>48454419190bee267b173cca8861219431f5fadde04554cbe142957c71e2f03053b2e3ddc2ee92a1459ec1861d54b471</t>
  </si>
  <si>
    <t>POBA</t>
  </si>
  <si>
    <t>383a16fdf7ad4f60f314fda1e286d4090a9168d58a5ce9b36b0f44082ddff88475a046588924ae57572df6e462f8f015</t>
  </si>
  <si>
    <t>d6b224323ec384b8a67e70f7b5beaad689b751a9cad618d8babd4f2238afedf28646150959e6fac43a0177535afd4e43</t>
  </si>
  <si>
    <t>776eccc6bc9286a47cb63be230027e4afe4538829c56c1b21fa9c85862b73fa707962747c8a2cbf7ca86b1956172334d</t>
  </si>
  <si>
    <t>003f03bfd6106786ac168738c0a4221bf6342c9a76c03187936462a58fcfb687cf019b35bec1f539de74e0c64fc692ab</t>
  </si>
  <si>
    <t>776d11cea7f7701cd519e8b3407e5998890187173ad1f39a3732de9d6daf3fc5eb3f18f280ca5b39dd56155077bf6cdc</t>
  </si>
  <si>
    <t>FVGC</t>
  </si>
  <si>
    <t>70650b9ff63add49b4d58ece0a541c01fc3906a2a861c8ef23cbdcff4b7bccc70275f4e32f828a89e1113769d8de898c</t>
  </si>
  <si>
    <t>aa0056bf933b599e318dfef77b63db6961df945d962791928ec87c1f63e62597f017b13ead1582463bda01859bce3cdf</t>
  </si>
  <si>
    <t>92e0c9e9b12a3c08000580acc45555ac7da9765a5f738569c6a1ee04a1b5980a0acf6d286a67b86ba61fa469e43d35fa</t>
  </si>
  <si>
    <t>f76aafb48bebf38fdf69efaa0425697a588589125dfcb7b44d6e9d7a205e95a9025fe65b21e535414d6a7ee34c78f671</t>
  </si>
  <si>
    <t>170S</t>
  </si>
  <si>
    <t>deb5ed8408e91da0e1ad807c719b9a717de22ee3560c21a3e8a46756eec3c6f496312ec1888ab4cd0e7eb100ae7be840</t>
  </si>
  <si>
    <t>f072276bee390e627925d3b467c75dee7c8358f71ade3a5d744f89b1c03239345e2adb14c34e78fd4a5f496070c85793</t>
  </si>
  <si>
    <t>LEIDY TATIANA  HOYOS DUQUE</t>
  </si>
  <si>
    <t>HOTELES DE CONVENIENCIA S.A.S</t>
  </si>
  <si>
    <t>INVERSISA SAS</t>
  </si>
  <si>
    <t>LEIDY VARGAS</t>
  </si>
  <si>
    <t xml:space="preserve">LEIDY </t>
  </si>
  <si>
    <t xml:space="preserve">LEIDY VARGA </t>
  </si>
  <si>
    <t>MAGALY VARGAS</t>
  </si>
  <si>
    <t>1e8a824fbff4cd9cefe7c29e02c2c649bb6bd940389285542135e29825e6e46861c1f01d926e9d9dfda4cd9ed527c975</t>
  </si>
  <si>
    <t>a9c59bfa73e1f4d4e9a75d473863de2fc2cc2b0a78a29814fc8f0b6dfb1c8f7ee221addef7efcd02b71d4502204e15cd</t>
  </si>
  <si>
    <t>eba68d8114a41ec95fea0f0fba74dd6d49f5e6c0697365360bf5a80ec149bc70fb0ec064483b4209be0b661bc60b2d03</t>
  </si>
  <si>
    <t>af5c1f3c12b18f9e40f436106e3243bc801315a167326dcae11bfde50dcf32f7d868b875140c47e1f79510c718f0e8cc</t>
  </si>
  <si>
    <t>bc98fc633dccf06e059af1130e4e76b8a33b61843f765175c89dd1defb0aa2a8445c3977f2c7fe0e779f1db13d681fcc</t>
  </si>
  <si>
    <t>ffa2bdb48b3ff475b7e3f07bf53a9f26471d057beada26a03a39fe4aad63b1c63e8c823485a3d91ebed7d36d3e1be8dc</t>
  </si>
  <si>
    <t>429e9cdd755ab1fd6c92a55c1cc1e2ef0836076c43cb1d86807ccdb30871a88be686067cb5aeddfb651faa563133491a</t>
  </si>
  <si>
    <t>f5989cf510c886af8a0a6b4f8f39d528c6c871f91e699e14a9ed5d3e539df3884f536830adbcb92e2ee43a51a325d288</t>
  </si>
  <si>
    <t>7f84f7a19868e334546b918ed3fb67fedcc284a51f19bc358adbd1abdc452201dcc7862b99c1c6d12ff359071a66dc51</t>
  </si>
  <si>
    <t>a403096d93ade92d8b7bab3a52615a2f55e8f90c19b5ca8cbb559ac7043cf5319946b20eb11202120bb76a3ef18f918e</t>
  </si>
  <si>
    <t>f18606c9c6ff234ff56f15d93372776e89815710bb671609ce1ad63727e1cf8eaf2e9cdbfa83d6d333b4afc085bf5499</t>
  </si>
  <si>
    <t>1ca047d0bb70acbc50520f1ea3d2bd5f70f2567c456b589ff21c078d5ff9fd517b092eacb42c75020752144fe3262e40</t>
  </si>
  <si>
    <t>32ebdbcef6d8154659822ef0d790ecb1d88f576c0b8699968918cb8e1a89f93ea028b6a5b2d6eb234c6f0d98f1107f05</t>
  </si>
  <si>
    <t>ff9ee835912eeb4a2efea0400851cb39c6ede8ac52842aad5a20b89bb1ebb578b10e44152a849dc51a41b65d37734229</t>
  </si>
  <si>
    <t>46d1a07c0e8f435a68f2fd4de3db4496c03e2f7095a356079b3103a6b2894b67d95d1b4b34d2a6419f1e0e18ae65caeb</t>
  </si>
  <si>
    <t>6c600d0a62b6e9ce83b2b4cb9a674e087c30cf6da7810376e214b22b4507c946c615e9baa455e8c4c15001c3a43e9a94</t>
  </si>
  <si>
    <t>Q751</t>
  </si>
  <si>
    <t>f9da2fc9130daf92687257111b63c932f58631b840c2a8308c220c5a888e2706fa10e9c9e9f6b007e8a9b3f9a92adbd4</t>
  </si>
  <si>
    <t>6a8ca7b6c985d725ccd8fe5494254daf4b33b265f2b0ba96f921cade24db19232d17d441629d7f3cbe4182f77a3e6f2d</t>
  </si>
  <si>
    <t>NC213</t>
  </si>
  <si>
    <t>4fdb98cc9dab88969219d820e16130856f296e2e8f2098ac668c87e1e8d0b53f46e34518d84f48f3934c2daed5772853</t>
  </si>
  <si>
    <t>d4e064d5dd01df47dcd462336579fe8dc8bd9833aae7e44c9570f08f0c232bddaad93a7620c5f486c4f9e69c5e4589fa</t>
  </si>
  <si>
    <t>6f81081f173d776b490a8138315118f94003df9d5a4fa267a285e57f644fac1730b2310cc64e9979289a309445415026</t>
  </si>
  <si>
    <t>S172</t>
  </si>
  <si>
    <t>a56cb9752bdd76bb706b4b10c5a8666816fb7d160fe550d6a961081221d7720aebf16590918a09586e9d5e6ca02a312e</t>
  </si>
  <si>
    <t>239230bc4bc1530a01fb5567eb2fb660f1eddb05cd0ddb94a30ede875ad6df9c195013bc84f861ecadbefef293e6af78</t>
  </si>
  <si>
    <t>2657a3ca11c210546fafd81436ab90da9140e4746db32aaa9771426a4a3bab53a3eb723058fbc813516eef1b502cdcfd</t>
  </si>
  <si>
    <t>95cc16ce1dcf1a02d17b1f07e8b413b9f3d5e8f2d3a34dcf48d4b2fe42c48c8f1976b66018afcc415648070767901b7e</t>
  </si>
  <si>
    <t>a7ac84493c5204a19beefdbdfcfc2a65173735715b83c4384edda045a52c8d91220537699682e2722c9a9b6811dc9914</t>
  </si>
  <si>
    <t>3dbbb47fa8d8af1f0cf896b319f45685c8c82240a45f7837ee5084708feb2eccdc5d555dbd5fc7232e8bd3f12af3de4f</t>
  </si>
  <si>
    <t>f62c1205404ba0f80ccd93d5c8dc0d7d85be0ab0355ab231d3f6d8e5c0bb1f7cae56dbb14aa1f4e5257c59aa75bb51eb</t>
  </si>
  <si>
    <t>1eb1528c4b15e112edd27993046ec0f4cfd089f04af9a1ba680997cb07971c4588c80c107ba9ebc91210ef485d8ff75e</t>
  </si>
  <si>
    <t>2d8ccb487a90d2f574d0daa8a5e9d3c675fbbe1fb58bc7ed099f56955f33071d1ce39f19c1ee6e2044f8f1e3ecb43d62</t>
  </si>
  <si>
    <t>3a933d0026210933f79c8884e2ef38048c94d8a70c994437539a7c589790ddac777d88c8d453f8489c516b3e46162270</t>
  </si>
  <si>
    <t>e9ec9a10358c8f4d39e0650d0d91d8658c8616a4487daf82d9bad62e3718535325d3a293103016dfd3c7d2b6f9f7a61f</t>
  </si>
  <si>
    <t>26518d41aeb845f3999073d26fbc2c745c6aea9a1d8fc28fec050ad7bcf2c13f5d3767939c905107e5a7217631e7f457</t>
  </si>
  <si>
    <t>3ef70c7b40cd0c7b60179c9c49f6a34a46cc1fbda54ca816132be5b855c6532affdb582dc1c83cf74ced5d70cbf8618f</t>
  </si>
  <si>
    <t>6b9f1b5ddcc6504695a183f93fef5e4f23be2c7b1f7f88db27f3906f4aeea9ebb72fba5ee61c1bc02415813a2566698f</t>
  </si>
  <si>
    <t>e3aa667f55c9976945bd2c0c8fc4f3cc86219ed16015325a77cea81845b8f5c76a3c776334f608c0d1d1a65f529f722d</t>
  </si>
  <si>
    <t>0c2d0a1cea2dfed41886b5517894b3ed8ca4bf33bb3b1995fac96d0fa7a660863f0342b14f030393c1d00fa41cc978cb</t>
  </si>
  <si>
    <t>e8a1c11a5f2b2cfd3feb49dd62d469f185c4023ddab23eab002d031dfd66282e9cc903a1c3934cf3e7417bd60831314e</t>
  </si>
  <si>
    <t>f1673237c1549dac0ff8056ffca8196785ad027540a82e5a50f2cd4cb0b77459fbbef0976245dc344ea03271d7fc4966</t>
  </si>
  <si>
    <t>240720cf2a40f7be30899fc641728ad1b3b720df1189c1715208498d658c0888005d3625088451d1be8bc7c1df184a12</t>
  </si>
  <si>
    <t>567d3058bbc2306dfeea0797f3823d5313e3735834006f28f1b30b486237973b0928d5248fcf2d019456e648b6a70361</t>
  </si>
  <si>
    <t>cba4af7d11425fb27a05ed5d5aaf3c71620b795e81315c43d09ee560a2f195bda463d6af83763a44b1d4343a2e39d926</t>
  </si>
  <si>
    <t>a75e152550494321da620fefb3316c441bdc823e1ec05de2a3a3db17bd19ed40f55b39b11b99915a41b0b7b147c3373e</t>
  </si>
  <si>
    <t>7952724f89115562780326067a61970b2a6e0dfa17e83d9cf88dd24b651f58da2bb72f901b4e7928cdd9cfb7d8a53947</t>
  </si>
  <si>
    <t>e32d5d497b7891eebdfc1680fe55e094e5c7300d23809117025990f4d033088adf4278b5138b5d3eb9369a0d51bbed62</t>
  </si>
  <si>
    <t>b46fe55c1ae4c907db99c843593a5007c65ab092ce02ca72facd914e24d2e4f8dbca3925d8475d5307e06d72dd26c7d3</t>
  </si>
  <si>
    <t>a3028cd84a689819a81a631c4b16e068ace8837b2844a9748aa006e3585ba149871eaaa685378bfc41e5f96cda52e6e8</t>
  </si>
  <si>
    <t>927f5f682227bd297ba96e18bf874669a396d2657e7b8314e16f4d03f246828bf4b3d893c5a07b12165a490878540872</t>
  </si>
  <si>
    <t>0f0ef753a0f19a6307e224f1ea4a5505cb6302baee329267db332ab9469ef9dab0e87ba88a6691ba8430265d5fd5c08e</t>
  </si>
  <si>
    <t>cbfcbcfd3f83c2d66d8e813c21da1d0e1bb1e1af91b12f231e81cb47f4cbd71235050e5f888f8e4bb0d399597f54353d</t>
  </si>
  <si>
    <t>75220164daed64f67f9ef6670ea286a84a32d99815a85acc232934c74e5bd23aa8a3789a1c3b6ad22ba030bcf3a66c6b</t>
  </si>
  <si>
    <t>190ab5d14258caa12a22406b5cc8882c6d44e0a6d3414ccdd9bd5bb2d0152314df4ab8e30b99d057ada5df454d6dd413</t>
  </si>
  <si>
    <t>8bffe7b47f28f749b70a3cdc5a25e72d4bb7ed9f1967b1021742840deea3739b21e507e498672b2c6b6a768f373e29b6</t>
  </si>
  <si>
    <t>c470f636e4645f82b91afd56f4c7f1322fad82e6e706353909a0c05b61bdefbd7e7b836262068331b12a3706d57862d4</t>
  </si>
  <si>
    <t>7f1a65e28ad6c9a8469e3c2d49d25af6f767981fff14e02fc9d752bfe92d1b0d7838c6d5dc3e592085e40c60167e8105</t>
  </si>
  <si>
    <t>ee7aba94b0bfc9594fb5fef52ab803fd271ed7dd1212d5a074a91cd6177073bb9906b8a1f82f715ec2f64bd3bb9024e8</t>
  </si>
  <si>
    <t>e99b20474c5c2cfae0705b97346e89e1acf18ac3c7d00211f755f9095829dd6d40ffcc1a1ccf1d3424c3ba591fcd2cb8</t>
  </si>
  <si>
    <t>de8f63597fc97e6eb6b4e76fcb1b27f23136fdc9c68087ff8f08b0cfe876019dc23fdac8ff2b004e057b8ded8545326a</t>
  </si>
  <si>
    <t>d98ed3e3b4320e2da06607efafee576b7cb4ca3a93f0d82b4cda13a0fb9abcc05ef6544fb0acb41113784c362f0479e1</t>
  </si>
  <si>
    <t>7990143096d29ecfbab950665c01d21da90995e4c0468a59cd2a623563cd842938cadec7961ce2d70cd871e43b819987</t>
  </si>
  <si>
    <t>3ea284b8c36c0d33c253d71bd6429113fcdc523ea72844e01dc5d0e4396bf5ec928ebfc6864a6712996fd436e9aa30d7</t>
  </si>
  <si>
    <t>24b5cc69ca6947ed2ac19087001709b82d3c1221fc2256aeee4eae560a55e18b8e47256acf4db8aeece0add1eb746ee3</t>
  </si>
  <si>
    <t>3dd2ba61dddbfbe070f06574dea7f2fa6c443934f559a58209c65c72983c59a194a0a75a7fff99645def33c0e1f65ad8</t>
  </si>
  <si>
    <t>bc0021407ce597d319b09cc09f803e0a887df41ffab5745ad1a38fd848dbbee72da531b23ce32a6fc0c00e52cb44ef6b</t>
  </si>
  <si>
    <t>cc81350e49b7d6d3a256e196b475ce0a5fd6cb50d4b7d94b50fd5cc0eab1073c4623ee8c5618b7828eae5e12aba4734e</t>
  </si>
  <si>
    <t>4b90c3c496317a88e5ee591c8a82fae5eaddde29b5a1155d15acd81215fb50bf80a5cfc0b7e7a7e60e484e11d1c127a0</t>
  </si>
  <si>
    <t>7ec27ed3b846f8092c463d15abb34ec26a3391d0ca4a26546d6c7eeeb314369e48f51df8a69f87c33d53869f08d8efd7</t>
  </si>
  <si>
    <t>aec67b7801b1bfc1b7e6135f0ab9fd554d58923164ab91f853f8a1ed200362479c85eb48fce58244f4dfb66e512a2b61</t>
  </si>
  <si>
    <t>b648b1e3c6002474137da92af2546c558c3f6ef24464400ce4b6ea943b09f995b45030e4c4edfd291a015e248517340d</t>
  </si>
  <si>
    <t>4508</t>
  </si>
  <si>
    <t>ea5b087f86d8f79f4875771671fa6c0688458db1b176bac212b0433073f2e1053ee8839e2070d137cbbab72eefc740b0</t>
  </si>
  <si>
    <t>982a3476e39e9e88698cb5ddb44e2e052791d6482546c17611d379311ebd6e7ff2ebeeaa93fdaa5b52075f715cb0e90c</t>
  </si>
  <si>
    <t>859083225516600e5fac7c3cd7ab4abb2ae6ab04735885f91789f7c17a4e765c5659b21bcd350f2ab0acc2f2c1861d16</t>
  </si>
  <si>
    <t>9cc2cbe7b78a2f86dcef8ecdc4b0ef961da063f627876c283e7a1ae78c37ca9d6a4189a9192216855e37924e24c29729</t>
  </si>
  <si>
    <t>3e3c9f52ccd6de6bfbd4f1c8959a8b62cc49f6ca82d32001e6590905d1ab04abbdd912b9bd3c46f5786c4a29f6d6378c</t>
  </si>
  <si>
    <t>3bba43804a252e2ff0275cc9e90c086248dacd62259d61e0d5074e61594ee33692fab74d1077342b0d56469b673872af</t>
  </si>
  <si>
    <t>927e48ff061e195071e188c76cc57fd61fcd204ec768df669df6dc3ec6d3e0fcbf15feb9c642b1120c714a60d9d30033</t>
  </si>
  <si>
    <t>9419cf6239b5eb5b44e89cd60d78b8296eeeb097a0940a7bfe050934c04e1fbfd7daf88c8407ee2aa2e58abe831b4b31</t>
  </si>
  <si>
    <t>5b3da4068edcf79e5392bc4a500fd8dbfa69efdf8396b72c9c6e950b599757793ce9548d0c1b23c90067363375cede7b</t>
  </si>
  <si>
    <t>B&amp;R LOGISTICA S.A.S.</t>
  </si>
  <si>
    <t>LGourmet Alimentos SAS</t>
  </si>
  <si>
    <t xml:space="preserve">JAIME ARISMENDI </t>
  </si>
  <si>
    <t>fdfaf19a6f1d4dcd6ce3deaf83019a613dd9a53cc990c37029447674ceee2f4c57f089d5a1e8a41222b178171a1db463</t>
  </si>
  <si>
    <t>dc5dfdbbb8bba4deca0af4948d77fb3fba1c56ca7e9c789ba6290cd7ceafc367d3b4037c5eed53d90762e3e15b467c1c</t>
  </si>
  <si>
    <t>5e2122cdf0e9c59f79855ce1c289c5a0b4fa20cf5b4f86bcaf837dd7d28b7c2fc67e4e4a33c6f67c0a2c1eb2d1682657</t>
  </si>
  <si>
    <t>0f9ef0dfeb8240a0c4901209aaa2ef07f9c9999d5c96b21727de8201cdc844b9ff330bdbc1f1e30b8126c39116a00a83</t>
  </si>
  <si>
    <t>194e23e7481288954e5f043548c8278b4e0eafdfa7ed87b6fa0128ccf579b75d586290d624275b41875b2ab3d17d2604</t>
  </si>
  <si>
    <t>5a78fea94116f3d56f1b6b8e2e970059505a77f1e817a82d5f081275d63512a80cc0df5c5d5767031072de67e9c7cedd</t>
  </si>
  <si>
    <t>c9fef50d35b2cf750fbd8b6bc263da0b88912d3d7e98068ae97e8a41d5dcdb3382d1dee1018701d5183b865bf709b446</t>
  </si>
  <si>
    <t>C160</t>
  </si>
  <si>
    <t>503f4d6e44f95ee153971f40b63de5357a601937061f767755e85cc6e59958d27bcdaa4fd498b4ab74dca90609a0946d</t>
  </si>
  <si>
    <t>Q891</t>
  </si>
  <si>
    <t>f7440cd2d1c7b84d82d9119c0e6bf69c6d2a95293275392b65d520dc78cddf00b44067cd289cffa86aa52160e0f1b6c4</t>
  </si>
  <si>
    <t>bbc57d7237fb3f458f84b8c5267f8963d72683db0a8032917355e68289fd6acb149cc875529db40703dbee2f0324946b</t>
  </si>
  <si>
    <t>36e635fa0394ed1e4f9783b2f5471833b5a513933dc644a93cdf67225520fd13c883a21cdb2f4c2299d770e7e80b7e44</t>
  </si>
  <si>
    <t>1041</t>
  </si>
  <si>
    <t>cba904733df1a4239cf8f714f697c23ab4410665fc28766dae1cb0000f41b29cc7391bf55d2ce861c0cf439923ba18df</t>
  </si>
  <si>
    <t>F252</t>
  </si>
  <si>
    <t>030779a5a40c8c81eba604ec59df1a9f1d70c1e6c1856c29cef76790feb9b1045666aa836997a74d640d2cbb25a8d067</t>
  </si>
  <si>
    <t>ELE</t>
  </si>
  <si>
    <t>5d815d8199c50c2980a76ef2c968b8e8906190b11121b655c7d8f02736adcf1f76bbad0c434e7d71f1dc97193bc2244c</t>
  </si>
  <si>
    <t>f982a08b6813ccd0e8df8531b9772a25edd2cd29efec0a3fa36dd998b2408bbe472609326a0acef4f077cb2a4efe9b4c</t>
  </si>
  <si>
    <t>9aea697b50038230ee07eb194d5800b0c3e342abde969a185c6f0092a519d7738940d2253b312c8320b3f8a12d9d18f9</t>
  </si>
  <si>
    <t>fb35df4284cd0ac71bb97c3ce5706507b5bc8516a0e8ed6e8c484764885b7d375c8bbbb6b1f7c68322168ddf3e304d2d</t>
  </si>
  <si>
    <t>752df90e294e6912713882db34b19f66a21ee8fa5f4188f10dec7ec6e70bcb18870bd5e18fd02ff51c260ba0e8828262</t>
  </si>
  <si>
    <t>df11928bf395ef33f56f6e2693fbad9923a441ef72ffdea6cdfe5dd1626110e7ce8fc4be9ed85cbbad7d14eee8b8925c</t>
  </si>
  <si>
    <t>da879b41d2413716a44d944113da919dd5e978e02e6ca49f14c3261b9ebd7a1dee83e4e6895d05918250576b1715fc20</t>
  </si>
  <si>
    <t>f54ac0f54ed4dfac68a09fade2ee649ea7af99eabab1892a13d05ee577ee8221478e517e1abf02d6542337826e366bd4</t>
  </si>
  <si>
    <t>a0dcfd21599e7803a1e734cdb638ad4e9de03dd8a02c6400d991a58919a45c776cd8183c5cf546cf622dde3c94e5b0d7</t>
  </si>
  <si>
    <t>2e38a480007414c428fbb7ca3ecda5b6130644e01936f850d623ed1ca4774aafd4339389cef16fcb7943f355d8335a51</t>
  </si>
  <si>
    <t>FENV</t>
  </si>
  <si>
    <t>4fb736ab82bf0d7756cfabcaef174137ab1927996ed34e296621006022fb0a34f39a7b6ecce061945992a5e5f6eb14ab</t>
  </si>
  <si>
    <t>ECP</t>
  </si>
  <si>
    <t>e1cdd022765196f290ada53cc34a7faaf0a76f69158abf2bc6415fb5eefe696343bc9c4279c643cec16393ace7b592df</t>
  </si>
  <si>
    <t>8d78441f8a22f87adcc1501e58d60b0152fa344b3f0e589d23ce7c1b78c4db19532663bdbb23c17415d650e4baeec071</t>
  </si>
  <si>
    <t>b2cf0d74bb9c3d9d2f97f4648d75bb39ebad4d557951efc9fa8980bc83f01a05ccc1feac3cce1a91e628eafe2d037995</t>
  </si>
  <si>
    <t>c5e0619d656db0844c66509784ca84f172c7227434bb24522b00d5dcd9ca15127e9cd1c6f9d1563bd1879c18ce72b59c</t>
  </si>
  <si>
    <t>a757fc4d560c250c23b26aec21d3af2dc1b82df0067f3f1259beba60e8ace96d6b91608aabe4a943d7d4a2c16f32228c</t>
  </si>
  <si>
    <t>bf0b2abd7fa64f16b65ae81db9d24d00bc99e603f3e61fcae7d2d8a0bc39c3360182d0d2ea9d40993bd51453d02fbfb6</t>
  </si>
  <si>
    <t>363adfcdb29b4cc1f139e6586c175860b5c32ed59909cf97db3f6718167278b49942b8c36519c558b135fe6d0757515e</t>
  </si>
  <si>
    <t>4629722afe300ed5c8d6e97a89b07f52761410b2ab5d8091f82714100e343c82a399cf154f8c84c2dc8394101d31bd8a</t>
  </si>
  <si>
    <t>db9bb6029f5f65edda410f70befaadc7f25d491f811ebd3c9e95bd9bbae2c22eedbc88192e69c9a9ca02c0436b27ab2b</t>
  </si>
  <si>
    <t>a84dd76deecb0740d8055ffa09589bf94bdfaae6495038be8272951680e623543e3126c103d6da1f2dc1998156617702</t>
  </si>
  <si>
    <t>5a55590bcedd747b8e738c397612d12acd91ae9d7ebb78dd6668bfa4522ebcf3a9eb86bcbcf4370e4b3901019a2cfc5e</t>
  </si>
  <si>
    <t>d160e70f7826ae3462370469506c993a6bb4b434f010aa0e2b9a83fc81149783ca6ad940af45ece071107ccf166726d5</t>
  </si>
  <si>
    <t>4507</t>
  </si>
  <si>
    <t>3b32818781aa717c65cb16fbc6a253fc9a5c7345c9356148b95311452f0a61abf8bbe6acf2292181ee28e82921e9e6b8</t>
  </si>
  <si>
    <t>NCH</t>
  </si>
  <si>
    <t>3bffeb8446d3045298ffa7f946d5adf21a006dce73e506251bec0c816f1d6445587196833e44594368a8b64a9f383c3a</t>
  </si>
  <si>
    <t>d38619e3a0c4d423f927d18fac8bbb38740d77ce4a90444df0437e9af1045615e5e3fa23ab2003f3779ac1f2e0085ff0</t>
  </si>
  <si>
    <t>3c307ac281580c10ffb281589554d3c6cfd221e9979728ad1320346e7c5a0802620e3bb56ffa097635f0824f6f57e5f3</t>
  </si>
  <si>
    <t>2b641fc3871e9f638067519e76d6e6b8ea8d64188c3365c864f7858b506a9600c28fec3387b8259faf93ece5cccc8b16</t>
  </si>
  <si>
    <t>e9519e035a76d944f74c396951b5803e8a1343807325d040d21c13e551fd759f3d294dcc798cde59c64639c3c4acf5a9</t>
  </si>
  <si>
    <t>dee85b80c0606060a57dacebad6889a9dd87e65e39761561307461e67934b993944a45bb505994a799279195b3ebdbc1</t>
  </si>
  <si>
    <t>5d342dcfbe474bf0278b55e5fa326bd8d328fb0f4c45f2ffc4024d415e610b341c05fc8718361d150f5ed3601235a039</t>
  </si>
  <si>
    <t>35db2174b77c203c8b1e1bb766315ea6cbc5c215cd241d1860df5f2665d422fa0aef21755bc8a58238c10bb18249fdee</t>
  </si>
  <si>
    <t>c58c67e873e00b961489553f0d6ea5f417010609f47a8034bfff4c4faec98ed20f26274cb6db4cc8f1005257904b7468</t>
  </si>
  <si>
    <t>d9b8596570820db912502d264fa1f148a9f570a65ceee15dc68b8a8ef19e376299ce417f25017d1856c4210980ff3f8b</t>
  </si>
  <si>
    <t>4f7e334d26bd60e2fb7a84fb8978344c954a9d6508246cd60b9f97dac98350b7aadb2171a24f7f4392b6f69e89b8cbdc</t>
  </si>
  <si>
    <t>fa308a9102f054c87ebc6b49d9ba0409768d67db71c73da4b58f7687dfd22b3408773be46e0ab0f515bbe8a63147a39b</t>
  </si>
  <si>
    <t>ddcfb5ad399cc39a5b5e7e864f104ce6989b074c8ff58fb87b61169a41aff43fd511e61be11d875ca5b005c7c38c6134</t>
  </si>
  <si>
    <t>4710fdd1fa983b00c0b651715ef62095bf5803a9b3507d8034d5488996023913d8805a0b9174cbf936e6f5d5c62e650c</t>
  </si>
  <si>
    <t>b6c434b38fbb7a06d75fb0c6360a7eb867be4e95b880760e3d51fb0c254a375782b60b728fdfdd8f6b81c3b28c8d1bbc</t>
  </si>
  <si>
    <t>1db3df050be48c8444a6bcfc6aa531b622e23a89afaced5103e95004697c3b47fc09c06eb6d0f7f1061a89219b0ffbfc</t>
  </si>
  <si>
    <t>74474270d9d83903739bd90767748fa931dfbca01722a65b724b98b87625a78388258dc11784f637309945fd6664f7aa</t>
  </si>
  <si>
    <t>c82adbd394e99e123f81a70d9d96bab16cfb9b340e34fd7cc001cc33dd77d7081b247a3c90efa8deda274498c19ce94f</t>
  </si>
  <si>
    <t>38c3e2f14e51734f299da4d3ef452f7b30b090ff8a9704c7909811a509df0b45e2c199d00b062764ebacd5e1b9de2afb</t>
  </si>
  <si>
    <t>NOTC</t>
  </si>
  <si>
    <t>89e9f2db42d45aec785bb642cc4d6b0d720f4405b0985d3a6c90c468d5e1f3c01c233e72ad1a61bda409b92a39cf800d</t>
  </si>
  <si>
    <t>dd4bfd8c2def8bab416c376ea9b19c1c3433f3e7defae95a07f79a993a4a57f1ac06b3dedde160a86810731a066f973a</t>
  </si>
  <si>
    <t>af2847060f52980d7958f2d16de1b46e4e8626c7c280935069d38b5d12e37bc62d5a855920d428a90ecd4b6d0d48432b</t>
  </si>
  <si>
    <t>9d93ab1abc30484cb1383779a49b05056329185ec9c5ce55bd0148b8a4da551704b79786f9ea6a87319246059a7fb987</t>
  </si>
  <si>
    <t>c8173ae95c8aea7f4358bd29be77c9bf8ac51c678b64eb82409c3700dc4b34c78c14fd183279bb0b28a5f3f00083d080</t>
  </si>
  <si>
    <t>44282325ef11ea700ca74e9419aa06ac63d8fd563eab0871b4ff7c06dd9c91c22f6f04ff881bb4c17d4f10481a761f28</t>
  </si>
  <si>
    <t>97ac63343911d4248a5d636bce3b57076819bfffeefe25fffff722688f4c7ba32c0b700e625484178153490bbcdb9792</t>
  </si>
  <si>
    <t>7169bce66edf7fb2ebd251e50549d7db33a300260b0dddb0a793706d533f2d0ebff06577c751495863b45b478540791a</t>
  </si>
  <si>
    <t>ff5206a3d35798caa034f77ec94bbe9bb424f9ab241ae87bf5c024d4d4c6f049f388729d38864624b29c74bf0afeff49</t>
  </si>
  <si>
    <t>91692761f316df901d9b23df56727708b4c1f49af347d345f3f66cb3a515e1a571549122ec89eb3fe3d4ef53621f0cb9</t>
  </si>
  <si>
    <t>95ca05abd16763335d7d01c727abf1908503502a0ea6ce1fe74876d9019bcff92eb77682ca02bbb00913401aea6f1aa6</t>
  </si>
  <si>
    <t>74515ad939d2be7918d26c7adbbf0c3658396987a4a57a4a732c96f362901b55fcf842cef9a7313fea0568c48f794bfc</t>
  </si>
  <si>
    <t>0794c14c48d63e4f007a0ccf21e42d869abfbca1db3836a5276c1a05fbee017c352956cd813f11444a18336b4e5a13f4</t>
  </si>
  <si>
    <t>484482efda6e0c68b13d43bf36ef161721cb215014cc667f4d736f2fd8223d2c5a38e6668f08394c092a7ab701d918c3</t>
  </si>
  <si>
    <t>653f78f50e5517d2a254410e9d176489fe05731a091801b31c7aab658a5798ee6034ea2a7608987faf56914222016a54</t>
  </si>
  <si>
    <t>TR</t>
  </si>
  <si>
    <t>28f40c0627af8a2efe471fd1ecb671f0c8bb0987d09f17308736c450126d209329347ab5e4460478d114aa1e34f97f1f</t>
  </si>
  <si>
    <t>d466d44ee1abdfd6a8a6b9c7d544478bfc9e50458c82d0b448ab51bd8904ffaf2d7163b36b27e74afe70c81b66908391</t>
  </si>
  <si>
    <t>090669a9336bbe94b55baf9b3e79a754538ad3027bb5968288c830e82308668645088a0ec6df75f78856e3b3c789da54</t>
  </si>
  <si>
    <t>63c545bf5ba5295c9f8269f42296b4ee0288b7b35bc5a88ac207cc73a6cc01712ab70e185ea764fc0fdd69be6226ba46</t>
  </si>
  <si>
    <t>dd1395369785ce9ba556848fb3d80d75443ba94361c9c8299936470aa7bffc720633a2e14223895a361deba63cd61be5</t>
  </si>
  <si>
    <t>9b2f3129cf82747e42be060694d74af5ee7a1af742d2f26bcb5a630b6f0f473cd26c6f5233b1100c8e495032b5955159</t>
  </si>
  <si>
    <t>8a25530c8d480f8f80691ba79a0cf80793780ae178b6515e090ddd1c16385c82d21834c0eb9e999d28c5050ffd33c827</t>
  </si>
  <si>
    <t>ac7ed6bd7783de57681db50d8c16cc468a608c2cc4bbd2161b8f1e2498467cb98a728377452a95e15c291087aaf856ff</t>
  </si>
  <si>
    <t>9400782274f53639edc87ed6dc4a6d86ed147d96e2ec6ea66c2e2d85ce6c6ff7639628840bff5160585366801cfe9078</t>
  </si>
  <si>
    <t>c9ca9a8990bb7d8d75936578abf5c37c552c4aa6c8a8021fb71c7cdc4ec97f8c3cef918d582d5a5fcff24da7b11ad820</t>
  </si>
  <si>
    <t>4c9fa36f1f733039ad09771bbf2c0d90fed41b4e19d71c463e6b6c93a66d57cc151ed3db4cd04ffa53408106520ba99c</t>
  </si>
  <si>
    <t>4bacfdf310edff8bc40b7888ce86ededd8af22c1318c518b55df94cf6b519a9065de1cfde0bd44eedf78f080fa4adf5c</t>
  </si>
  <si>
    <t>66170efd3f04026cf1acd346275a1e89e9676ec3d79d1122e750187479908bea9ae134613da2e97a45b7f5185cad1e7b</t>
  </si>
  <si>
    <t>a0d1a7ec406658ca9585045e20808b82ca585a4c8445f9cde7ae7dc5ea6e308499c0787947801f638efa69001b043d91</t>
  </si>
  <si>
    <t>bd98b5e88fa32d46e6a5bbd77ff01db5b47c16f1d5acb844d2757c13c13c1939ddbce2abd3f1689cb4ea7a3509d29c45</t>
  </si>
  <si>
    <t>4411eb6426c847c39c1c03b6da336652a2431b6e581e87e264961e23f9eebd161925c18dd653ac8f74d2917998866d70</t>
  </si>
  <si>
    <t>400775ba0e50fdc02e46e2179d26f3a3b355519082aae331433891ce9071b883c0ef3b41cfad74af1cec2deb05491a56</t>
  </si>
  <si>
    <t>7924be1e8f9738ceaaeb3efa12bacb8378382e7b9ddda8aecf1a0baeefa1c637a9fbd516458894ab9aef56cf6b17305b</t>
  </si>
  <si>
    <t>a91e2f61a2400e035856c7358db475424e09af8376879a64b8e255a63e42a413bc38c670daffadf8d0c9314dd740820e</t>
  </si>
  <si>
    <t>8827ff82cec8a6fbd9860055b62fcd11886da010c29497d02e6d6540eebd56aa3c1115d03f0c2d20acc114db426520ea</t>
  </si>
  <si>
    <t>8db190c09d14a109ae1567b9ade6ca4275058ce4c8715500122bc97b1c371445c038656b0dff494ea818f55fd1b2fd99</t>
  </si>
  <si>
    <t>a124c35484a205790f8dce94e394c8a9b7faacd50bd0ffd1a12ed14fcf136b6c996e556d115050245d8dd41caaf38ae7</t>
  </si>
  <si>
    <t>e77a08ed85aef476b17fe76ecab9b03fd6677b495b122c4713535e89bcd58421bb71e581c54b3868ce9bd28367ce101c</t>
  </si>
  <si>
    <t>ed8dc87035ce011331d52386d1c79b25e6a2a33677a3b4f8d440702280238345ceac6f0fee49a9d72e87d9dcdfac88bf</t>
  </si>
  <si>
    <t>31a5aaf87cc4895373d6fca522214c2734a6dcca2e5b39ed2d1571484bc9bbdbf962014d2a6241232dced4d0e5fb16c4</t>
  </si>
  <si>
    <t>f549539400513b046d340973ebbd5b403b21df6fba99c9c0526f0bb4b65ad66a1904955b33df71d6d1697005e1050155</t>
  </si>
  <si>
    <t>7788fdca742ca3793e706f6a014d393b306c43fdb273713d934de82a1cb8527eb927cca221d2e20e280a39d6b7fedf98</t>
  </si>
  <si>
    <t>bd7256044dce79ecd4710a1a54933d32adbee863cf0b692a9f3768397d7e7db78f4d57448792bc7445f9094f0f0e9054</t>
  </si>
  <si>
    <t>3fd8f7c162b15f34161727a6fac06b276466ad970c7d76fec0ccd9e50542b6905c6127618f131cff6a8080e7df657d70</t>
  </si>
  <si>
    <t>8149d1644c80942296431864a2e95304f6e0b3c73a855705a1bf84aa3487405e9d43e8043308520247d5c7debfef9614</t>
  </si>
  <si>
    <t>250e08949110bf0032fb0190d96450114b7c45fd0f1ebd888c52c261c85bd0a19d8d2f6f8ce7abf58d7309eccbc6422b</t>
  </si>
  <si>
    <t>F6E1</t>
  </si>
  <si>
    <t>326c061271efb6f0d99c745946f1a492c5e45dbcaef3ef64f0ed1b847ea211fb20d318562490343bdab9d1654726e930</t>
  </si>
  <si>
    <t>bd61608efdf18b527273b6cfd971cc81d1b23e0ab608e240e8eca3199c3140c7ac5cb45a007ae1fa3f215b775a9c6523</t>
  </si>
  <si>
    <t>29bafa5fa33dbb0dc05e844d758189a7f4853a8924808086244f8314c0df8397f66705ccd374aee3f6e58dcf223ce33c</t>
  </si>
  <si>
    <t>4b3728de8422a74f49c498a64dc893ae5e954664f51d9d419cac6a3d06031e560e49e3d9a3bb201b1cf20ccdd4ea863d</t>
  </si>
  <si>
    <t>018df6fcdf5d275e3cd66363e581061c8b8abb47e929b706f0fae9f8efdf653841e9755e787685315e644151df17de9a</t>
  </si>
  <si>
    <t>a9007d72fd9231279d2cd113b08611c4e2c0dafd35ad66c4aa297c47ff5b613c9127cd4f4d95f6b296627dafe6851095</t>
  </si>
  <si>
    <t>4035887bd22cc2f8cb3077ec5aeba15efea7e922245bdeb42d2aa4fad12e9cd4a73a6b6fa619c6444fbd24f508dedd4e</t>
  </si>
  <si>
    <t>9f6737a63bb1fdf584c0de506393db62b68c8294a88833e6ea21d6a545ade4185c38d374fb69a085fee2932e3230a172</t>
  </si>
  <si>
    <t>9dd8913ba0ef41bccc8cd63120c7b74051ae9b7bc92f491289e063af1c37ee9bad0fd252bec4df58e62544235eab6574</t>
  </si>
  <si>
    <t>daf71829878dfbbe0416a7a9268f52c0241dd73a3a26b30edd9a07e305b7b581c51598842759bd2b7fb8334ce8cbcea5</t>
  </si>
  <si>
    <t>FEN9</t>
  </si>
  <si>
    <t>ac0ed632b0f72ab056b243b0ce1db2e77066b3fd7f722a4aeebb58c276534355131ab656a3260c07171e1eb771a39b96</t>
  </si>
  <si>
    <t>877160733ca1e9acc558fbd8c6c16f1f004e8cd4c3cd7649930618fa6016c3fa0fb69f15770e2d07efbd5dd3003451ad</t>
  </si>
  <si>
    <t>e0b4802ff2db7750fb95a643294c54d36799a2f0c2b75ba3eeda7da95914e8d9b644768cd8499607e3f70daa34f5b9d6</t>
  </si>
  <si>
    <t>d254c53d9098271739b0414a925e0c8073b3344bfad283a982adbf398f41981756f9927ef8de732d59011a077c590fa7</t>
  </si>
  <si>
    <t>a2f2de5ec38dc98e2ff5cfb5d742c9531c3c3379822b7dc5b3e68c5f1c1b6b108a527122dc3c94c9bd0a11a59f989bf1</t>
  </si>
  <si>
    <t>F2C2</t>
  </si>
  <si>
    <t>6485c9f75ed5302cb2a69064e5f21e19898e5582406a1f37d73dbf6c94db9e897ad4176c431c7f1438308656233e739a</t>
  </si>
  <si>
    <t>UX13</t>
  </si>
  <si>
    <t>4d7b4fcde10badbfe8e90d81ba2b38f22870805cd1579d3803e46b9b98ae61597cf7213a188ef276b5c479d42f89a569</t>
  </si>
  <si>
    <t>ca13d49237eed96f3b321d7046ee523c923100080d44e70b2c2fe585f6ddddf3ca2bfecc9a1cf1af737d1937431c8fcb</t>
  </si>
  <si>
    <t>87859e9574385be116467014bc11d9a6e64bbec52f24b59998916c436b82f991d141229a8cba12794547bddb0b018303</t>
  </si>
  <si>
    <t>be3772926645127598b446d0b95ab9b75c7cfc27c975cc11b205f377621c44bf1fe8db818470312c69ad0e6a7b5bcb5e</t>
  </si>
  <si>
    <t>780b4957c5958ab081fc29897d8a23e7362def1a8c9774cce1993f1459f47669ad7216128fea84493ee591fd38d2977a</t>
  </si>
  <si>
    <t>6c5387238d010fcc2305be613780c179f9393ed64492910e479f31f6d87b5a152d65c3f5525f1b28b470401a4f77b5eb</t>
  </si>
  <si>
    <t>45f5ed1045f8acd0d502357e4e533d172e139c2dde0594bd1173f0a605ee81f7922d46f6f28043d06fa83651a3635aaa</t>
  </si>
  <si>
    <t>e1d252f5ba208af8c8f1e4f52ae76ff1be17182ca93b754f8674d29f128623b2d095b430145477c6db96217fa4efd2fd</t>
  </si>
  <si>
    <t>68a0c243545a77cea0ac346e6cac0555be40a38d47849cc114789498657f7729fdc8f6376f109a227e2e7d25e4d4993b</t>
  </si>
  <si>
    <t>5854a9bbca4dfb5fa8e096f06185a09737e31b9488de519479ab6604c6b4c707b85c6d6c27e49272c6d5073bd1dff368</t>
  </si>
  <si>
    <t>209033de69fb4f316715bb006300a5534949f25e6c03f531d25c63a169946e5eacc94d95672f72c615b00a4310432500</t>
  </si>
  <si>
    <t>af8eb660d7d4167dda4b026855e70531062a483c8489780fd32c8e1011b7a64e2c167f8e3fd923647d22b244393aee96</t>
  </si>
  <si>
    <t>10b8d6659d4aa005ad42783c84df8675bc1c4e604e8fb4d150e48ccf695213086c9cbe3ed8d61e531aa7de9663732efa</t>
  </si>
  <si>
    <t>4b9a0085ee35258da97c9efa2e709f8a0e00725c8247f59ab11ced7223b2f7740ad9665206c1dc92816f28eb36173cbc</t>
  </si>
  <si>
    <t>31163c15d0736dcffa4cb48c97c8191cd147aaa85679460253d284087e3deeed5541e9714e836f3e36732e0fb5fd04b0</t>
  </si>
  <si>
    <t>2ef87d4ffc355e92ec48ff0be7223b3469b655d69edf5f5899468c9bb913512932d12c4c5564c44e2e77cf03188df286</t>
  </si>
  <si>
    <t>d2c0bbcb05f6f7130b5d41196337b6e87e5f104271a854f5b0292f496bd415e270940a2aabaa6e0d5606f6eccba48872</t>
  </si>
  <si>
    <t>5e3e4e25aa4389dcec604d39c6bfd205d161d70dad8ddb191fd237a6ec92cc3d508e9e740ad66a6685012a7a953512ff</t>
  </si>
  <si>
    <t>e5e1c1c075244a3868b757ea8ada771e95cf3acd95eb7519763c050a6d2f27b1fe7942f50b38740d1f21724cf7a654c2</t>
  </si>
  <si>
    <t>95095dfa17c9d7483fb39bb6a2d1e5189021662e8a0e0e034c4c720a49e612829ebd2d52f1b783be7170c47ab6f2070a</t>
  </si>
  <si>
    <t>7684071ce0b05038aaab9365b7b49bd612019fa1869c24d46ba24326be43b2c4a76ff294f8a908a066d9ba2982e15564</t>
  </si>
  <si>
    <t>8f8f4c2b2356767288ceb10a400df1153a7d917eafa98d1d10cc97ed6ab6344986432d4b180386602f283705f03c2189</t>
  </si>
  <si>
    <t>433301774c5579a5a0b7c03d62b914a6f471a64c14d336116f094658aa6825282db5b1a5e92be5f50eab3928a79392b8</t>
  </si>
  <si>
    <t>54b317b2e95d9ea1d60e9d63bed1b9a98fb5a6e2f0ce77903398c62a5379d7c1f333a5e7b884c66f1bb4a3a5996717b5</t>
  </si>
  <si>
    <t>dbd1292896d02e63c861a8a774e9199de086af6d740681addf0c99c353c3eddd6a3b075603c7f1aeded95eed1daddcb1</t>
  </si>
  <si>
    <t>3efa02802ee3b10a79db48b0439fdabd676fa6f3d1ddcccd95b9a364a26e93c5f9dda62b27570c15ca3ed14260427d80</t>
  </si>
  <si>
    <t>e0c61d3b934c72238525f0604b73e10d69a1bc459b78c43949cc03605181f1ef1756ac11de5fe76b57a538703fd7d0bc</t>
  </si>
  <si>
    <t>e5996dd64e6f634ae9ff03cd5809d00bce5497196a4fec1211fc073f42c8e7009cd43905e7c618c3345346c33e24f141</t>
  </si>
  <si>
    <t>487a851247a3a83027b85ee0184d4a457341156b48dfb0523e96539c6b18cd5158378b401b8b630df70c884dccde4e47</t>
  </si>
  <si>
    <t>6fef72b798dbed45185403b56d9650228a0022216da05836ff4967658d67014fb65d22ade487894797526e719a0194ab</t>
  </si>
  <si>
    <t>a8da4a6dea3be7e49b8e3b6cf0b43607ec937f0fe78d3114e21973537a53c23587a5b5775c1b106aa6a40465c10230bc</t>
  </si>
  <si>
    <t>df51db3ddadb9c3517a4cf6179cd69dba634090b08380859c54553f7315e372726cc149c0997d12c8cecb18946b3def0</t>
  </si>
  <si>
    <t>2643a6cc62f5d3e25afd266e1b935c6295c407f2d5fd0e9f9420c4c9fcd8dce62000ee1b36c6c8482b308f98eb4c3d0d</t>
  </si>
  <si>
    <t>Rexico S.A.S.</t>
  </si>
  <si>
    <t>AGENDA DEL MAR COMUNICACIONES S.A.S</t>
  </si>
  <si>
    <t>PASTAS Y CARNES DIORE</t>
  </si>
  <si>
    <t>ALEXANDER FONTALVO GARCIA</t>
  </si>
  <si>
    <t>BUSTOS RUIZ GUILLERMO  EDILBERTO</t>
  </si>
  <si>
    <t>TRASEGAR SERVICIOS S. A. S.</t>
  </si>
  <si>
    <t>Elisabeth Cala Quintero</t>
  </si>
  <si>
    <t>MAIHOEHE S.A.S.</t>
  </si>
  <si>
    <t>SEPTIEMBRE</t>
  </si>
  <si>
    <t>18c47007e55625cb5bb140b1615f928aa5396bcaa7d66ba594c5bf33071677bd3120b5b90ad0f4ed4cae9914e6e90482</t>
  </si>
  <si>
    <t>25dc03a25c973bb34de92a441f62d71b18e093559c3472f16da725c8d5b63091efd7ceaf4d891f81c8fad40ba3fddb3f</t>
  </si>
  <si>
    <t>df211acd4d4aa317b19ae54b9c7948495adf886de550c58690ba9671d8d6ad7fd4daf34740c9c92d0133c0d9adc3622e</t>
  </si>
  <si>
    <t>22be9e5ff382a5131608c491cc242a527f899accd146dac75f6bba2d92e1af97a973cfc968eadfd09c574a3b23ef3647</t>
  </si>
  <si>
    <t>4697c97c4497c77a466c59df81392ecd1912ebb5626a504ae5fce38334cef13494ebf47f893bf427490658c37719098c</t>
  </si>
  <si>
    <t>70ab004d2cd1d206a11a324aa362a3475248e05d0d0d2206c6ea30cd6cd7f660302185803a92c8e756e1cf4b765bb898</t>
  </si>
  <si>
    <t>3892b73d14ddd137abe5a39eeaeed0dbaedab2ebc0baa25f5949d4b27208f7581c619319541817ff32fbbed46f42de41</t>
  </si>
  <si>
    <t>ae397df4091c8fa5c288e6b7d155b36b4bbf7add305d9a456cc31dee54832559248b8c7f774451b35c6beb45b32a1981</t>
  </si>
  <si>
    <t>7d7df7be76f57a9b2a93e11041d76cf58479b4afa944f0376c449ef2e861d91948ec0c271661fe3c080478f863103fef</t>
  </si>
  <si>
    <t>2c89bad5c75878bb95ad6fa784d3d49dc3324b3cd5d70586a534f9d2cbda7b1f28fe901d19a962a80b359f071e64dafa</t>
  </si>
  <si>
    <t>65d8bf6004575d7e4c2e0966786f6ed639d0a3363ec0a2f882939cd14e1e55bc28f283d644fd1d70e8664284227a7f84</t>
  </si>
  <si>
    <t>6a445e5aa0bd856c705ea0809caefd956364e4bbbe1d88ded2862dc5d1db23a8f6dcb079839c8a68917d4df6bfba56b2</t>
  </si>
  <si>
    <t>f15ab39a5f95e0bf1b56ccdb980ca48a6e3da13e41f9e111c6bf5cf16c9e5d941a7a1efc5016c33ed558f7720649f9d1</t>
  </si>
  <si>
    <t>cfc2f7d2c1ab90f6d379d0a48617259b41336bc925e60bed1fad231b93e6f2dc53e36834d2223635c627b92369246c4d</t>
  </si>
  <si>
    <t>721e34a490dc4f50dc77814a63f5e62f2b2ac7a636b305ca7dde42a3ba3ae9d39a37c7408c8529fe5d759dff2122ae08</t>
  </si>
  <si>
    <t>0eef821d9af0c1dbf430fe22960d5297a7b2cfd0ff7b8c1def55e0ea27268a0d3762591a9584f2595564a6d6a5db9e9c</t>
  </si>
  <si>
    <t>d58f8df6cd99d4f5fe00980d68e5d5da260f6f79b96d76e1c53c3bec6ba35e47eaf28a7ef257227af3467c66983791cb</t>
  </si>
  <si>
    <t>4793b8842df67e0735feadac8949ef5c817de517982321ba98c23d7949004bdd91a631f1765785192c10e13308615dc9</t>
  </si>
  <si>
    <t>2bcf9fe45b6bda7723dc640bb4ffd6507a55de5a26f468321d20da64d7c852f9163100e4b5040c7ff9ed7c30273fa098</t>
  </si>
  <si>
    <t>27ee14588c02875b42f46135c14dddd7a6fc494ab2abc35c1df76e8b8bf8f5b9f78d6f2c72854a27bff8738c6e440e25</t>
  </si>
  <si>
    <t>d598f503bd257c8611b76bd10da90138bc7b0dfacf8b55fce9477664c6310fdf6493f0d6a47d1a0285567ff916fdaee0</t>
  </si>
  <si>
    <t>36049e37dd07eeb9e6458ce01115bc55214d65dd65f06c1da3f9c9be0fa1095f0954ef0f7f2deb9a6b82283c50e59a66</t>
  </si>
  <si>
    <t>120f6d683dfca5fd83fda6d6c138ede36a9a83bce17c36db42dc12eb7ccea1ef6a7ce254afabeb0ad02eff3a5dc69796</t>
  </si>
  <si>
    <t>0e71e45378a17cdcd4307e03d37a9cf8525cc7d5bd43bfd37e3c4ec2ee135e2610ae021e9c41287a3dce142b51ef9f5d</t>
  </si>
  <si>
    <t>7861c444ec7c8397df7cb177732c5b95d3b0496440fdcbf35f177277414bc3c08292a0e2ee8277890c2a8ad2f885084d</t>
  </si>
  <si>
    <t>557898237f48c3145847f6512035a07fa150c018290a16bba5c54e97ec77d0bc8e5cfee1e187ccccdb08a1f0529e73ae</t>
  </si>
  <si>
    <t>e1235dc4f25a3ace03566c756a630b2a76a826aac43f1d0bc6c93c134b4968b77f78579507162c9ab7e15d3b4ee360ff</t>
  </si>
  <si>
    <t>9d312f8d8cc898e866c4969f0e828b98d1571684e92dfe181c0a1c97f9a9f5ce44c98c96d3795687dc88cf4225cbb4c7</t>
  </si>
  <si>
    <t>71d744bfbea79bf83573ec18c0995d5daaaa6f94aa19e575ca7101efd064d168780898070efe4624298cf15126bc18d8</t>
  </si>
  <si>
    <t>082e07454cce52f54f67d644e5b45e6884e474aa0c7a46b3e4f3a2954e628a0e7403091b167313d9435abd4175d5c8e0</t>
  </si>
  <si>
    <t>713732faea14c5872ca2e86001474d1504901d1df5c0f4840b99d9bf837d90c7f1fa2e61d35dc46feb390189b27f2ec3</t>
  </si>
  <si>
    <t>24b88773052d8b7f405f9e3b1b9917244a941de5288af030bdb71e5e3c5e11d79387a879bda9fa8583c8d46cb2fa1094</t>
  </si>
  <si>
    <t>b97fd0f99e63440c1e6295bf5926f78b75b53b785e96a61c656abe397170aabf0dd37cbdcb7ae283a387938359582bc8</t>
  </si>
  <si>
    <t>bac6f7276d16583934df02e0a59a3ef095e9b6f40d29ca7b924d6604ba7f330cc2757895cdb1167e3ed238fb942893ff</t>
  </si>
  <si>
    <t>2778459af7354d5e209ad25f4c66fb332d1156787c401c985f783a42f79c9acf97b1fbe8c9855dadf429c094edbdd73d</t>
  </si>
  <si>
    <t>832e156c95767d136786f5c463965ec50830f289ee588a2af7cb670a9f60326b969b473ccb6c8382ee45a52f65b9839c</t>
  </si>
  <si>
    <t>e0651af1a8dc989bbbbf4fcabb6165f650875455e3c373163282ce71e6c830257a4bc96337f81c62702ed8b8eede8b2f</t>
  </si>
  <si>
    <t>bfebfc9a7f102f2a341e128c3ef308f3c47216f4ec3ed6f86f46c9a00311d5a34ea9658a89f7c7a69b46345458c18e05</t>
  </si>
  <si>
    <t>ea7d30905e6ecb72fee7c460aff631fc058a87d97035076e93b8962d6b557449b94ee3878e3463b9a49be204acee4760</t>
  </si>
  <si>
    <t>NC2279</t>
  </si>
  <si>
    <t>d5f3b2761caf871b5f25db99e33bf27b80dd44a0c57e6ac44430525bfcdcd058ab8308b14344a43494a40cde5db60d17</t>
  </si>
  <si>
    <t>2252181edeeef43eaf2bf07b594a784ff98b8a60ada52db492e2abc0c65ab3380f195be623382dd44649c1a29d95226d</t>
  </si>
  <si>
    <t>73f8606b33ba64b5fda72c810359b74291f1a8924d6877edfc0623894e7cb5fd1c0a33cb13202d428a9c07fc2c314f99</t>
  </si>
  <si>
    <t>b0bd6ac4d2de17a1b0198d6bcf35603cb4f621158352bf243391d63e25d14c6f791aefc18dba444fa1806823989cd3dd</t>
  </si>
  <si>
    <t>a33097bd02e9e0727eb7c6c370fde20777f0b803be7b6132f5bebfa72cad23f293716c71e28f660db29d831e087e4e19</t>
  </si>
  <si>
    <t>1903d73d224b43f0dc3b60b9d115911265885887136e0305f0bfd27eefb05c0e95dd3c24af91fdd8c4469055cfa85b34</t>
  </si>
  <si>
    <t>40071cf13d9168f1ab0328e2ad6540b3b83a92b67c0522b326e82e5711924db8aef5c165853d86302558c42fb2496b81</t>
  </si>
  <si>
    <t>2fe23e8b08a051b85b1020c8f1187f1b8fc82b92dca8dc18318ceb75c1415355e763a52f2a4e78474df5ae22f4c0fc4e</t>
  </si>
  <si>
    <t>0dd5bf47497e92afa86707cf0a0898a5e338c21c4068a5977e663f76bad3f10409b44ea88d9389e0f05b9e5ae5493017</t>
  </si>
  <si>
    <t>6de237cbbe9024d004b1bc64362c37e1a51bf1a2c5201d265c8c3f99531a0057ea0e8b00100850353badac0805e10d2a</t>
  </si>
  <si>
    <t>DF113</t>
  </si>
  <si>
    <t>467d00e6baeb7732311268f5217814bab36b2603b49316e9dce767dce4377dd44af4d8f67af428fe35b1c315ee8fcd53</t>
  </si>
  <si>
    <t>adeb0a9e6d83d478d941d0a5cca2fb1680afa8312a798c3b5f9a91930b8ba1ad82034e9e343ce03a586242a25b7b6f26</t>
  </si>
  <si>
    <t>67c272b5a3925a21df7a4f86826a46536d200cb151a0e86e85aa36478dbe878bc31554575f8f1755ecf8c304fcd9113c</t>
  </si>
  <si>
    <t>e7a53586a45041d96922fd400bc10b83b8881b9afdd5638b6ac279fe5a2a43c5538b361a651e4e03d991cdc6eadff952</t>
  </si>
  <si>
    <t>85f72a99564062f4a91836421a3f3a69dc7bd4ee93773192e93af30bc13baa2c8d200168fab331a09d10434f37b4edd5</t>
  </si>
  <si>
    <t>SJ76</t>
  </si>
  <si>
    <t>747a0a29943b21b8ac18671c46aa68569a57ecf3fc2dfd35ca0e61c40f38a44a5355d131287fe2be88db42c1d2d88102</t>
  </si>
  <si>
    <t>d2265def466b760a6b6350e1cbf8ab9dc24be6942f0bdb3b7b5106f45f9dd9b7f89cfbdadc3d532256ef954298c8e4f1</t>
  </si>
  <si>
    <t>eb5441e891eb564b6491c1a59ebe78b375142b51ee17ba899df80be89d8d149bc2c8ee36bc4fa2fdc85ee5697868f7de</t>
  </si>
  <si>
    <t>4c726d341bb20cfbc62797b9f1909f238b6f3645ffd71bc11e5ffaa671bc43be9d4d03a8bb1cb5a8bd5ba1b807cd11b6</t>
  </si>
  <si>
    <t>835520cb4027a737b8a162a2f4c8e8ff20d489c36ac4472a64d608608b1339c81eeeab67e4755e78556bf5edc40e14e5</t>
  </si>
  <si>
    <t>6aaae6de8b59e4af077ab582826d3a66d0d431d32a41713140280693fdc3de7880cd8ede71fc7a3973eca82cd4af402c</t>
  </si>
  <si>
    <t>57f4ca1e217a915f13563f04c1c684ccc9253217ed4ec3c9ac30e5098c4a2f947572ab96a148afd24988afeca605632a</t>
  </si>
  <si>
    <t>cbbd613616a90ba3bf1e522e961575f942d5605fcb23744250a9e1bbad472d1e32f0b77ffd8df1d5fcee34e3fe69ee39</t>
  </si>
  <si>
    <t>1dd25da6d25405b9499e0d5078bb5299bda0a89c608c1bb9d0c5b0ede49396cf43de377bf27099c00b2bfa2dcab6c77a</t>
  </si>
  <si>
    <t>94401fd96b5b5f62cdba2f6aa9436875eeb1cfaaa8bbccec1b5f23edd1689efc526bdba3c43ad63cc8f94b362048054b</t>
  </si>
  <si>
    <t>bb093dea905998cd7e6cd30a12d4efa91b167ac4f451d1c3016b9c5352df4cfca0dea5fb22591103dc7d81f8eb5f5697</t>
  </si>
  <si>
    <t>19e75523fba940403e13d5b50adff712e900a8413eb7133a4f0afe77e6c471bc8b958fd2d7e3595b25e1335fec52a962</t>
  </si>
  <si>
    <t>cef32035bcb8f9a3f5cd6da851524cc7eae76853f7949a90a16f4f6b18ec12239148ac1370e2dcec7d5e8b57e002eec3</t>
  </si>
  <si>
    <t>f2efcada2b9f1aedab4d66e55f57e0e8551f0e2ed94b2a15d6686dcad8a0583f5bcd320bcf06f66553d77db53a88ed3e</t>
  </si>
  <si>
    <t>50966c1fa6212e7f99335efac454d39bb7dd3fefd70501b8d1156135cb35e054125704a179ddbbe4e0c78cbb19c555e2</t>
  </si>
  <si>
    <t>f05d22be700b6b150965eac802a80dcc0798c6b7a33337b10e38534a2233fc49d329597063335f30728b84852a470cb0</t>
  </si>
  <si>
    <t>f09b862d49877d342404e85c6ab955b1d822b94753efdefa06e3ea2d040e64258c82ebe51b2e5763325371ab43ee7ba4</t>
  </si>
  <si>
    <t>21a6541eeece5cdbb5082f5512066b87ebdd88202ae591c77fffe3b67891e6eb87d68ddd79a6e833412d2a08c966cc7c</t>
  </si>
  <si>
    <t>e2797f6d4b9b4f12413f24a9cbdc8ba53de6ca601cf0def03170a7e8e4ee965780e3ab5bca17d96e215547c81ee07415</t>
  </si>
  <si>
    <t>7197e26142a8518a7300d72e7699fbb118c66b19b73bb8361a9abcdb641bc8e1af1d33c99bc477cee8368ea789abe3da</t>
  </si>
  <si>
    <t>3a9fa3ef42eeacd64b509cbc8e6ad4ada239f0c8152029202ebb27645bef8c09f5111ed301455d4d3a5209cca4aeda68</t>
  </si>
  <si>
    <t>f226283ec2c176915232bb03a790bd16b2500ff9f9f843687f3fa6a08c5342ccfa047a7d1662ff0c62a25816fe6b94ea</t>
  </si>
  <si>
    <t>cdf965f75dc1d852e4dcd222d0f5908ae0099dd6b0a59070b9e5e615e489a26774f14edda6a0cb17095a507603cd9a45</t>
  </si>
  <si>
    <t>54ac29f21b8b58c8fb3a4dd23bd9ebfca8391a2bb7863e1a8e52351fae8fba6b3603a3aba257f99c0c143070d9d0b5a7</t>
  </si>
  <si>
    <t>ca3996ae6d3e609cc2d692f9877af941f4486ff8f4c8ea2baeb85bd37b27680249ed33965e308102bab7a2d847dd7777</t>
  </si>
  <si>
    <t>938452308583ab4fad92749d5a6a776d4227f3551f6f543e13134ab0e2ef0de38987ae70bd1e8d61f83da77ee8a1582f</t>
  </si>
  <si>
    <t>b74ec10e229afe5b39e291a8ba347005d5c962c16184c1fb73385f6da36be88ecc7fb55f3745b239561b0509566c44e0</t>
  </si>
  <si>
    <t>d6288d905fb5de85cb8ebb2a6e0a331b37cbae1234b39497cb54c59f2040d46abc3cd46033029b53a3e91037f5606ee1</t>
  </si>
  <si>
    <t>192f3feff9a83c211cab33f142f980646a314910e315b0cbae6a62b342f62347cccf6fd235e205ed4595590710300217</t>
  </si>
  <si>
    <t>731046f84bca70273eb621ef51d2019ee34f9937324a5cbbc9eb4292db9c6f0ce99c5600cf20273787de5d56e085baff</t>
  </si>
  <si>
    <t>06dda09c17d76bf2cd4b928eefc159aeaac820ac51b5c34559732c474d26197528f0c6ca0e16fa91cbe236a3b70fe79d</t>
  </si>
  <si>
    <t>74d3e7c896060451f1dee7a02a61acc2f221605d462aa4791a1043ac01c8a47593e37b41314bdc2ca92226bfda042899</t>
  </si>
  <si>
    <t>69360fb6a1f2de6d2ac7a876919c2ca5ec284e083086eac246e7888c9a401d5a4930b334aff298315ba9d3423d30c65f</t>
  </si>
  <si>
    <t>b33dfd7a9bfec5ad13f22bbeb104d645a7188545d36bf7ccb35c64478dc99afa36f25d950c5df869085ce4a948ecd59c</t>
  </si>
  <si>
    <t>09d6dcf62962dcb68c0c2c18d97dc0dabced1aa28f6fd5a18e66bff7718d74500caf43e113aeb1ad10b64225f3a3ec1f</t>
  </si>
  <si>
    <t>75d77f316ca42d7cd78bd8bf8121d9be2b1984ba94346387cb1ff865c56c35499b99edf4eb21179a44f6dbaf6e477dcf</t>
  </si>
  <si>
    <t>1aaf7e18de2a64ee9a05a95205f441cb37af504ecfc9b1f04a73dd5d958df04f8529219dcaa393946c25125de5b4f359</t>
  </si>
  <si>
    <t>0896626feefd5d15c0d402fd9b274bcb88abfc5562ef846b7a1a951c084b0c93b01cc41e70ffc1be843cab50cff8c84b</t>
  </si>
  <si>
    <t>a6d5c2302070064f269b9c27dc8c7c423a2763cd9d23e67094a2a617915156d2c1ae5a7e071267dddb04c75761207977</t>
  </si>
  <si>
    <t>9df39ccdb9b01ed1c4f6868e004c63b9bf284c992c2c437a658fe58b94720480586cfd431490f6a9d05d5cab5faa74f8</t>
  </si>
  <si>
    <t>3cb6d8c6335c7e5ecfb32cf6155ed1c87116302e51be89f28ba4aa8fb5646d5d8651f6da03c39f767288d97eccbdfa77</t>
  </si>
  <si>
    <t>725a872a6095afe683d3e4b4a1f6f5c79c773dc0611e657d3e524354c0a8c69bd5c19b376a4616b630a41e3b14f3fd1e</t>
  </si>
  <si>
    <t>39f21845d3cdc82735ee1ed9242aa080ee3a370344fd5367623e3be086bc14a1c878542be9b9edc75a429997ba446488</t>
  </si>
  <si>
    <t>0209d908ddc67bd77c829d7219fb9f6cf15da97b999bb8503cbbdde908a43485770bc77dae14dda2a7c040e3293dae73</t>
  </si>
  <si>
    <t>aa96f2b02d2591b219d41561f7260d4f0eecc8266be391059affa602b74f0faa5a4a94a95cc0343ba847e3b15783d00d</t>
  </si>
  <si>
    <t>2a8799e36da38f911836293b7c27aadefbd0dd1c75f32cc36548914415cb34716222e64325068b61f34267f5968b9ac5</t>
  </si>
  <si>
    <t>243bcfc5129e559f0592d10dbd87d8d7ec6e775a0fb22d8a1b9d14f27835b8cd98877e1f0f15ab04e39ebc1d0cbc560f</t>
  </si>
  <si>
    <t>65ae574a6ca1699dd368ee9245edecb4956761415ea47fa622e92ec5b08b237e3cfc15dd30f932174d9f88799f9b5d2f</t>
  </si>
  <si>
    <t>548b0c7c317f7e6548c4a009911905746b028d1bfbef577e5ebbfb0e1931684cd70b0d76a5514a7fb1abd908327c7143</t>
  </si>
  <si>
    <t>2d6e27fc23168cfe4f5a71eab4514efbea7cdaf041f5bfb675eee2f12351e33384fc298740705391c6b7be721ed5509f</t>
  </si>
  <si>
    <t>41ee1836fbf6035974af9cf9d444d88ddd1809913ae1ec0d1e53429ed886667c5446222093f0837442f7cc96da525872</t>
  </si>
  <si>
    <t>d2edc89e85e282f7b0e38a4141bde8a5efca3d1723ae8702c8afcb0728f9355b9f5fbe2cb69c01a1e5b5025cff9cf9be</t>
  </si>
  <si>
    <t>b8b52c10968a9d40080900f36600a8f307908db957437cd5e0a86b50df2be03a7dda895a696a4925933b9f8957372c50</t>
  </si>
  <si>
    <t>57ad566a4153e43d26d9b638a97f84450c082f57e60e5be346a0b4c52c0b73b599017aa8376e9087e3c31b44bb0f116e</t>
  </si>
  <si>
    <t>1bfab12af1fcbcdee54fc6f677bd45c2d72905922d593ee4eccd6dc95f5ccc737df21d67e2a9bf6425e9dbcfc0852a90</t>
  </si>
  <si>
    <t>381fe0205d8b655d2f56e9144bdccb9f66ae88b3e67f4408a949d1fe543b79a898288ff54a531d9d768b28fc726b0370</t>
  </si>
  <si>
    <t>fd18366e3612b68b28131c1a7a6a3d695031e6ecc97f62d9854b005bdb3cb03bd70d22d894f376f556919444d99eb435</t>
  </si>
  <si>
    <t>43d5a435c982af3e659060324aea564e390b80571b909e0bfd9a7161d9ca3616b01a2ceaf6ba8ada0b5d28053a746ec4</t>
  </si>
  <si>
    <t>d5b9d60ce54305ea87d3e12b71f8c0526752295c46351f56e137f3a2d2c265178b72385ac9c3e6b8016064db58ee5b2f</t>
  </si>
  <si>
    <t>cdfebc24f539fc79ed136ad84b53d71ea043e49edb5967cffca6b38df03853699164407667feae850482c4673947e815</t>
  </si>
  <si>
    <t>6926d799332bd36a2cc6c0a4a29eeae5c51e89cd4b19cb9d5a684f7ff92b0c09bfcfeb9ba61cfefdf707908169c9c969</t>
  </si>
  <si>
    <t>3d477b26bfdb6476dda3a0ba362ee5ac1b318f3ac28e56554a14cdcb6315472cc2e2ca7f7847493c7930efd457405112</t>
  </si>
  <si>
    <t>86fedba4fd6e67b17ed94c888f056fa0131cea78eabe22b9ba9b6c449b14371bbc2f5ff6b333e5be128fe8dbf48bd663</t>
  </si>
  <si>
    <t>4baa8d705d4babeaee5c018a2fcaa7fa18dee60d35fef4ff1736c149d30e978cac15f29856453a6779aaa07ee41bb0b4</t>
  </si>
  <si>
    <t>31b4edff86bca2f3e87bcb3aee779789526fa7c1871b3644bcf5fa04c3873293c31336cbe4d143c98e7efaa2c2b32216</t>
  </si>
  <si>
    <t>5d25c3731410123ac175bead0746571c123a64d038c5d73541324996a67fedd1f63dfae05356566a63ee6af4aa3056ee</t>
  </si>
  <si>
    <t>6fe78efa386032a6c2e944cab652e6bc4dc82bbea9a2e65fab109185f31feb6a3de253770ebc8c7f7f342415b99491fd</t>
  </si>
  <si>
    <t>ea52f1d2e0d2728eafc9f6a232d7793cc0ce6fa5c394402489584888fc3588028d4a5071db633ba4a5d99b6b9432b0da</t>
  </si>
  <si>
    <t>457c78b351918d3e518f1368bc26e735bef6883780c0aab6f7fcb791b3ddf1164088da317f5ba2c0aa968629a8210a18</t>
  </si>
  <si>
    <t>fbf1d56c38ddec5cc99a5de9fc4178f4b06f67372e041ef10baf70aacd62bf276a0c826a5537a73864cfcf3bfd47c04f</t>
  </si>
  <si>
    <t>1a74a7f50daa54b8dda0b1dbc1cc9eaea15f2d104f1956f67fa358fbbffb9bdd128c485af66326bf4ed85ae8a702e2fc</t>
  </si>
  <si>
    <t>254116c652b5ba787792959ac4af243e3a7a326fbf59da3a43a90f0a4f698efb448a73f54acd329d72a71661c1b36d5f</t>
  </si>
  <si>
    <t>79b3eb4d73750c039d9169b0e956f9075be758249c08eff1aa1137d4540fe6398bc4380f901fe62beb8303f14cddf956</t>
  </si>
  <si>
    <t>baf1b48f5b6fbec51e93f71b4cef42f0f0856a926fb9f4100a6c884903bb3536e805920e49654fa818ae1f5d8d29ec4e</t>
  </si>
  <si>
    <t>68100ef43ceb101685ef70b81e17c6dee2821bd6787bec56db13a0524d0f534bc5b295815e90c5427362e92d9cd0cd28</t>
  </si>
  <si>
    <t>S170</t>
  </si>
  <si>
    <t>69b7d22e4df2e022f419898a3f457cc2b04cd30c90ceb7488b10c5f95e7ef858ac6a78bedde3071f4d986007e98b38fe</t>
  </si>
  <si>
    <t>FEX2</t>
  </si>
  <si>
    <t>80567dda0be37cf4d0218efd0a06ad545800acd1a00ad871a2789f8cfd56d4427b30c58d3a0a5abd354778d9f4caff1d</t>
  </si>
  <si>
    <t>H391</t>
  </si>
  <si>
    <t>beea242dc3bd5814924a5fa9a68cab6a226e4ae47a69b3aa496dcabafe55afde978e3f744a588709b539fced2e061fc5</t>
  </si>
  <si>
    <t>cc33a1f77ad4ac38796a1e9e787733a60a2d67ad43d0262119404e556d2f0b95c3f0765e240ebe8245f0e23bfbe7cfc7</t>
  </si>
  <si>
    <t>ea03bcc669291b5eadab4c69a0fed27acc9b88fd247574ac89fa83efd1545c14e2a11b3c542cf0131b056a00da6e8b88</t>
  </si>
  <si>
    <t>FEQB</t>
  </si>
  <si>
    <t>8bebc618bf6c1375f6953751894fbf34b11e31c75f38a9c9038e8aa48df6ad9059bb8cafee59630d4ca7ff7ad130958b</t>
  </si>
  <si>
    <t>IA</t>
  </si>
  <si>
    <t>d14989b701ad939f26a46d5a4ee0b2b707234646f0ea8668e84afd7f5538d26d46693b2b35bcf5d3611e0165b7a352fd</t>
  </si>
  <si>
    <t>44c4dfda74aee3a559fee290cd0dd3d211f9dd04d354913b563129ddc51ca90579c4f0e08917e575c0168404561006b1</t>
  </si>
  <si>
    <t>16b2bf6cca2a975d9e8efde908efa8474d5de53d4ba0060beab2b9adf56c93eb6549826b6d21cd017fdc86ff30b14fb8</t>
  </si>
  <si>
    <t>a04008d424f16b7b68555f43e55bf50acc92af75ba73e0d8fb7f4734dfab04b189ef60df293ad7dcc488a1f62d02bf42</t>
  </si>
  <si>
    <t>04237615d98bd055d07027fa1e69aa6c7b9e3393b8dac9549448250e4b88bf0045854a6df988f7780998a0e5b9ecad51</t>
  </si>
  <si>
    <t>Y016</t>
  </si>
  <si>
    <t>9cb72ad0ea608e7d0d4ad25b8e7f41f191c7c07b679cbb1e16d9ee1e4a04389d3b618c935325f84fa9ff26ca863cabbf</t>
  </si>
  <si>
    <t>INM</t>
  </si>
  <si>
    <t>f34f5a14f1873e730fc94fd17b48656826b8f013d2a814b892dee9cf3d02c3cfa6492ed42c92f48a6a94b70aa6077670</t>
  </si>
  <si>
    <t>c9570cc3b8a75f7b63491d703f5a7848ecdf22f323706079134293334caf4ab9b64f8233045cf8849fc5831d4a651937</t>
  </si>
  <si>
    <t>5520bc5282d5743a0ee9145322c7b49069c4c5c7a7997942fdb4aed579798a489bf274573b586d8b88559d65c80a72fc</t>
  </si>
  <si>
    <t>bacd0403430140d5d53eaa66b30f933c0fc23dfb4ad3d602d7fa78ea689a90f294fd16b2c2c444fec7ba945904cd5bf2</t>
  </si>
  <si>
    <t>8d0b72a5fcfd683d2c6ae56639b013f94902a0936df2a127946d047393026ca34a3b9c66f04551c221006b3528edc74b</t>
  </si>
  <si>
    <t>4fdd72068e49adf7cedca51a70adb27bbe04b091f20ce1038fac5913314ac0da860699e2cb450654575886f35063a1ef</t>
  </si>
  <si>
    <t>07e3469cc9fcb0294a378df7e7992bd8c128f93a3ceaacf8305452cd8fa9962ea15e86f5ebfbdd5c06c726284cef6492</t>
  </si>
  <si>
    <t>FCQS</t>
  </si>
  <si>
    <t>25fe93236e267a63d7ad5178da3905df0dd8dd06c61f0dbac957296937468db57172b50bf506eda89db82cf749e9b030</t>
  </si>
  <si>
    <t>78e32257f9da93154a95a6cc8f118971adaeef6a0d9e1968c613246c18d1ca00dd3ce71b7e9fbdb63976f0d62962663f</t>
  </si>
  <si>
    <t>d37d91a6bb792969beca9e90bfdf224212a8c834f43fd94d568a1e7788b1f9a3201e654f0f6d53314fc2774a6f9c2349</t>
  </si>
  <si>
    <t>FEVM</t>
  </si>
  <si>
    <t>15313f71a1967c6493bc40c4bd01d7960634f26cf6b6ef00bdccd9c366ca7c9998190c638711503645fe92eac03129d3</t>
  </si>
  <si>
    <t>1b102ed043d1ed05e9f30cf1c8228e7f247c1559a082f9461384ce97491c16a142bd38f096de77b7f5987895dccaee53</t>
  </si>
  <si>
    <t>679375b3d517efa001d7f15608b849d7abe32311f1d88ce1bec20039afc4deded5e9a45341528a4f0a9a69933849fa64</t>
  </si>
  <si>
    <t>04FT</t>
  </si>
  <si>
    <t>0159bfa52a79a985f616c5df4c8228adfad2affba9293010a951ea415d1e92e33c694cd110cdd896926b4024940d1be4</t>
  </si>
  <si>
    <t>c468f5a68a800c23eb24f27c735c2befa704c3547b2a439ab4e62c82f88f40bc500ca21ef7f3f04e3dad456076e6fe77</t>
  </si>
  <si>
    <t>ddcd762219158de07f9f151906abd2d8fc2fdec58af6f3f5b56fa3fd56fd9501296f7f68982ed24d743fd3be0eba08ac</t>
  </si>
  <si>
    <t>fe065cc0d63615d617ebc210647baa7f88f039c8d5c48644a06e5a1b0272ddea5536bf63d6453838f76f75b219bf1bf8</t>
  </si>
  <si>
    <t>0f095d6c4b87f648a824f1255214d560918aaafdc76332aae99dff49e0d8702b6d4fa628f567ec6d5c44c8c06e763cfe</t>
  </si>
  <si>
    <t>a87f5d25e2bd2da266534bd168fd87cc7365025f66f159c6aa226364f575d2c82d222024400e155435cf17cefae7f1f3</t>
  </si>
  <si>
    <t>KF38</t>
  </si>
  <si>
    <t>26dcbdbdc488477d4a96517df3b9049701630eee7878646b8341db030a27b210c4e4212dd7c6c5bc9cf7e0ad6eef1e6a</t>
  </si>
  <si>
    <t>70713fd58e0698aa4bf16bb9438ab1f00e478541f11d9708783d4de8e785eb1dcb01ef97d6a7ebc8c749c75dead4c730</t>
  </si>
  <si>
    <t>243c0c4d9ae58d8fcef57597e49d9016cc5b7765cadbfc08da03db6eef432f6d498d70bb23f62915c73a880e8484784e</t>
  </si>
  <si>
    <t>342832d0d6bbc1caae1ffc3546b3e0d5ebcc55f2a34ef1c830905f8785d5167b71021c5927df56e7d76a93aa50821488</t>
  </si>
  <si>
    <t>239d82c21a1e43e62f80247bb14003e432fdb4d241374f330a6d9bbcae4ba3374eaf6e5ceb255b6798c45f9e8aab3154</t>
  </si>
  <si>
    <t>086bfa043480a105e6043117a8c2cb61986e8826c28fd4f0243f5f2be80a9507996395b5685749ef4446cf4557910f0a</t>
  </si>
  <si>
    <t>389f9aa3fd3a6ac50e9a8e9c75dbd63978f7530993fd2bad283eb51529a178dfa9e66068f65517d78938b89dc7313f19</t>
  </si>
  <si>
    <t>f8073d2d56117a7a99a3ec5210d7c61c9a7aeb556b336073bfbead0e67aacbbfbf5fdc97a54a7edb2b52748b889b576e</t>
  </si>
  <si>
    <t>3f2b1dc0029d433007a666eb92d24102e27a25e51c15b55dd875ec1d49aad10ed03566c8c7f549f10385e0d8042bfd4f</t>
  </si>
  <si>
    <t>78f684744c9736e72b97a9ea792ab9b5fb42062d68a398b8815105f48410ca0eb13511617cbd2c0b2a3f513756304788</t>
  </si>
  <si>
    <t>17c999aeb571e16dabab7f6b471dc8292a48227dea77815fbfc4953605b13320ee0d95537f425ed0dede089561d17b39</t>
  </si>
  <si>
    <t>481283d95ad4d7bb2bc85e0ca09c9b93a7c5df19f83686b0bcaae3358d718a0b9bddbfbc25e699a12fdf1f098d2445aa</t>
  </si>
  <si>
    <t>42570f0b96319615ab367187aea6f85f39e40c13c7fe842336309f71515e878f5f1b2832b6d945c1a9b9c34b4e6ff0d3</t>
  </si>
  <si>
    <t>825f1d6674f957f72e5d1397d9a4080f47d77fbc7581795e32d6bc8cab694bfaa6d61e56d285170246857cbe120f7250</t>
  </si>
  <si>
    <t>IS SOLUCIONES TECNOLOGICAS</t>
  </si>
  <si>
    <t>SALAZAR MEJIA MARIA CAMILA</t>
  </si>
  <si>
    <t>DISTRIBUIDORA AQUITODO S.A.S</t>
  </si>
  <si>
    <t>INVERSIONES RAGH ZIPAQUIRA SAS</t>
  </si>
  <si>
    <t>GLOBAL MENSAJERIA S.A.S</t>
  </si>
  <si>
    <t>INVERSIONES NUBE NEGRA S.</t>
  </si>
  <si>
    <t>INVERSIONES CELIS CRUZ SAS</t>
  </si>
  <si>
    <t>CYS CREACIONES Y LOGISTICA SAS</t>
  </si>
  <si>
    <t>AUTOAMERICA PALACE</t>
  </si>
  <si>
    <t>MAKRO SUPERMAYORISTA S.A.S</t>
  </si>
  <si>
    <t>DISTRIBUIDORA COLOMBINA LTDA.</t>
  </si>
  <si>
    <t>LOGISTRAL S.A.S.</t>
  </si>
  <si>
    <t xml:space="preserve">ALEXANDER SEPULVEDA </t>
  </si>
  <si>
    <t>269ab26b4666a6b8cd80809bc1acbd2ef57dc7d1af2eef606f1d3cb755ea26e627ef9e33e2831124b9e9b9044d300d90</t>
  </si>
  <si>
    <t>99922853f1460fcd652849bc46342ab5e03ee2f85d442730337d06397518b2baec5026179e8ef9d7101a26ab753d579f</t>
  </si>
  <si>
    <t>1cf75a776fc5b73f773d88d7031e3460a992108a9217dfbe03a70fdf33d612de0a872483f42f6f446546d995675850da</t>
  </si>
  <si>
    <t>974bbfd2db7c2f51ef3b2ed29f857794f15d83ccf0ab8cf010ca0bf794678e19dd44e368567a73fd47fe04f26d8fe9aa</t>
  </si>
  <si>
    <t>889c7b6036b1412b60c43ce46e66d909e2edb64fc94c32911eb0586d983e3d151b74787382ffa7762ddf3fcde185aa81</t>
  </si>
  <si>
    <t>d07b37a60050d9dc1c2ca3f34c163473026b112556b7689fdc1c44c74c0214576d22505008de3e6633fa7474ec5c0c7f</t>
  </si>
  <si>
    <t>6957a3030f4a99cf3de9d84762a7f44ee81003b69500f707fd7afc500ffdd2421b8234fdbffd93e3d9c18df09a4c0a72</t>
  </si>
  <si>
    <t>8e2d0ef1d5faf02388a9c6d71371aaa8ffd09986b61100ac509e9750cc5554a72ec74082c772e856295e91a74db43fcd</t>
  </si>
  <si>
    <t>2009cd51942591ca4c28813f0f16a9d0f4d9bebef1b0d530fdeae240320eab9cf8fb69cf3eb8be18458784abdcbabe6e</t>
  </si>
  <si>
    <t>5c9fa6e2bbcd1543d215454e87258fd41a16dc31281f1e3d08554f42a69f02a145a7e1697fac57271c0b4e057a3feeb2</t>
  </si>
  <si>
    <t>574f158e1b4e7cfde3f79f6610e218828b6e644b71f7e2dd6cb64c33cab30635168bc39f2436f7a629b67de80febac99</t>
  </si>
  <si>
    <t>870181b939cb3d3e2361174b196328fbc29e15776ec551cf2dea468060a0d9d628cd04858c5111b09450c644fbb2abaa</t>
  </si>
  <si>
    <t>94e5ab725e0bedb0cacdae445c3ea8dd0ac9d25b82d7d130e455cffd97a4ad2cef0f79a32286f5c51af9bb877b4858ac</t>
  </si>
  <si>
    <t>08d92566b445965e3cedb53258df6068747f29544ba94dc57c7a57bc1bd07a4397fcd11c06cc2aa8da73904244dfffdf</t>
  </si>
  <si>
    <t>16ab8f2d750a0c03db4a9fe1778629b38bb35b5082a2fe3b94caa05fb039b20aef2ef7a33422680e26d6741fe46a93b0</t>
  </si>
  <si>
    <t>8c8b36a9d657786a298d3eac792de80b081e3ab53134e6f90d2106e368c7d9fb4d0b16c52007f5bf871d873109e6abb0</t>
  </si>
  <si>
    <t>fc87ca6eefeeb86a37a50b3e5ecc788d9f0b817838c6356b3889c3a8af54d105b94564ba8b6837ac9da8297b1fccce0b</t>
  </si>
  <si>
    <t>3463e93a48607f20fded0d0cb89eb4a8186ba079682bf553e1ca17e8d7ac2d34aef54fe81edc69e4f6bbd1b4e632be11</t>
  </si>
  <si>
    <t>b3931f1369f3ccbebff2304d70682d1160bede2b90f08a3925179660bb5bd73111160bb36ddad3920ef9b0f9ba7a7258</t>
  </si>
  <si>
    <t>0c74b7f9c9150e086df2e853110d8f49f5a43eb56618b07dcd273efb52af48e787b5205f795b17f2112d08561642a0fe</t>
  </si>
  <si>
    <t>2414d95f03572bc08d2211d63b40296ec446a841ea348398d39093c7d0eba55ca34dea0d4daf87645ab135bef589dac2</t>
  </si>
  <si>
    <t>33d9d05a1393676e853e90b3c1a032feb909be2a9b7ae5105a8b60f3862d448a98fcc599bcf6b808862660ccdc38cbb3</t>
  </si>
  <si>
    <t>54bdef81f0d805666033eeb155699364bbfd516ac2ffc862177537ebf4cc9712880f3025491d1669c81f3bc03006182d</t>
  </si>
  <si>
    <t>670d17b23e6d092b5c9d2bebfedfd58fbee3b41959998a0908b5b12e75236a6953b703fd7166224901bfd52c53d3a8d6</t>
  </si>
  <si>
    <t>7bd3ebc498645bd8175ffd6e3f82b0a4bb0cbbed43ecbe6162fb546bd9ad6ef56e486acaaca1343e6f7ce404ad2d38ca</t>
  </si>
  <si>
    <t>27268c3c2d0d337e8971a02ec7eb12a0c7f2284f21b56e735641626de964ab203058cfb1050bac15ab52fad23387069c</t>
  </si>
  <si>
    <t>8ddcd544fd71cc389a5fd35f5de32936c31524fd08c879e5c5ae6775c90eb88f1d34137cb0b223d951cb767b93f85c67</t>
  </si>
  <si>
    <t>51381429aecaa09d1762163bdf40894c0dee2aef3c26623dd4fa4e07990d99d1211f25107b51944134eb3094703bcce4</t>
  </si>
  <si>
    <t>ece5c2a3eb91d1fba9e33d56426829e543aeadc5176e7b0dceb47ed786a2e65df6554c70473fbb9ca8c15f91e1d8e59e</t>
  </si>
  <si>
    <t>0be350825e2024af9c7d3fe2dd210f9166590974af6493e24a483b1ffebc13e705421eb37b5f377d9635145404ff0a53</t>
  </si>
  <si>
    <t>e763f85eba385231700257f11dc8644197f39a50fb895216d54707992acf40be8ea25a34f19f8a9e52f19947a6671ac1</t>
  </si>
  <si>
    <t>baf167bae27452dcd7c1e8e7880073d09c1cc27c4e395bb059b009929063c92d00b4b2dd26275d0768665fea6dd371ec</t>
  </si>
  <si>
    <t>4ac8f6a80134c84b0f5a11c3f107b35160fe472afd95de5339e8c56aebf07343db3a7dda803047f2b7eb5d89d9a4c9c2</t>
  </si>
  <si>
    <t>489d604531be5860e860cab3b9f93a40557279ef08f437e4cb3425e6d3e9e94cc378c3430f743349af3b9797f4353649</t>
  </si>
  <si>
    <t>90e5aa52e4c254dfa1924dec78089aab21bcdbb111e07503e06bb93ea3f46117f2a2c36d094890ba4d496ef5e0a57cf4</t>
  </si>
  <si>
    <t>a48546499038275cfbbefe0a899041ea549b3abf0d10a7338d6bc0e7af7b6ea473f8538b2f88185558eef3db79fdfb86</t>
  </si>
  <si>
    <t>f5f90a6a6d2ea36a2c8ca21aa6c6be9424f1ef5601af2e3cd463afa0d26a0efd9b708744aa2550e16756f05db7f70d48</t>
  </si>
  <si>
    <t>171dc00f4d385767b14ca67e06a741e66dedcc69921e478c800e919673f82d07d689ac9da74daebb1becfa0562d1b655</t>
  </si>
  <si>
    <t>4fc902f228045a5ce70c74d976a5d98d8bc6a87fa7a394aa17596895bee93a94dd3b50fa7ce4dae1b8a4ae15e66fe712</t>
  </si>
  <si>
    <t>e321aab57b42106c8292810ca136da6614e232e0bd9eac2bc9e9fd6457163ecc2a6c7021800bba044ee88c9beeecc6cc</t>
  </si>
  <si>
    <t>d9a58afa20ed4f9880ebba8ccc249204967f0b92e76ac8acbcfaf9cef10ce39034ae48c94cde674fe99dac23722aff56</t>
  </si>
  <si>
    <t>1974e03845887c00f61785d9d3d3c3528ecdeb23b1062bd243fa93303f07520dd40bca53afd1740a08d16481bfc508ec</t>
  </si>
  <si>
    <t>f145e5b63c54e14a7ae7b5ed3bef61dae9f6f7efc0a5218f6810e0baddf890502571a41923ff1269919f4ef783993842</t>
  </si>
  <si>
    <t>bc9abaffb14e869e2ffe5628fd70311c9b4c1a0f8570bebd0e819cc72f28791e32c10b0efb8b804002347b337b276934</t>
  </si>
  <si>
    <t>8e26b4eaa5e1c55f68bc5b6dec8307bd4103a4a21259d49e88306c9b747e2767d8f4db03fa5487bd1c6914711a43d898</t>
  </si>
  <si>
    <t>1158db6f6d337c5f16a140248599072ce5d22911aa1aeb7b7a87e5556e6828fd0f311071eccf765612bed6ce25a2187e</t>
  </si>
  <si>
    <t>4b467776433bc9acb67d492b76c854fd5a38149c5cc1329ba94bf8732065e7c81df9b5ff3312be10d4f702b0a118106a</t>
  </si>
  <si>
    <t>7ccff6f58bb34de4c513a5d454c3d7217271874cffa7ac1f3d82fe6e75d57e13cc377a3efd55505efd0aa8403a119a84</t>
  </si>
  <si>
    <t>10395d07bfc41fcff2ccba37ae78791aa5ce940643227078220945dc28057c9ef5870061091ba1293d3de4e0c6a6b0e4</t>
  </si>
  <si>
    <t>21264184b38498cc73c5d5772fbd060f640dd7ce474388ecca1bcf7531791ebf8c4725e2fa37f41910b9334a17780192</t>
  </si>
  <si>
    <t>e11b87e936352f3f8c18f481aaa4b3e2aa4d704b3b833447a50c634b872c70fb94fe6ffa518c6df3d9b9b02e53f87df7</t>
  </si>
  <si>
    <t>26c5522234290754ae58df2ec8551c599d6abbb358b2dc71fbcb167b3e587646fab22093c1d77c7591cbf243e7997cc4</t>
  </si>
  <si>
    <t>94edb27f9c7dbce14c93691faac00cb60616cd0ed886a7cf1af689c42e40e0aabb14f8d46583898c67b8a4af44f6015d</t>
  </si>
  <si>
    <t>2d024c5fbbb598eb9b03c733cb8e24e81ad6a75ef676727718e51da9515a8243f7c0be6c3ed389d83ce5b0e07ec5376f</t>
  </si>
  <si>
    <t>547b6571c62793af2041fb9456c1ce433800180f0f2d4d05678dbf9f28ff74ddb2a0c73f7ac70cd8d91f062bc046f2c3</t>
  </si>
  <si>
    <t>20abc10d35c78b152dbab92365ef3ab280f2633e6ed4bcce69451e3c5ae86348cf0858839da5f509efe3f8acd4969d79</t>
  </si>
  <si>
    <t>89b05e5bbbe23aef8252bcc5a9dab8fe1e572696c2f7e96c072296a7b80e741f23c9b5dbdbe68d5b0833fe33db086d1b</t>
  </si>
  <si>
    <t>51660b74cc7a91c5b504ccdbd4056f233b1eac7160db624f0d94781d5409e2450a57c1900c576dde35c7538f844b1513</t>
  </si>
  <si>
    <t>f3d64c0e161d3a440e36b7b4f74b0dc5a9a14e22f41c8fb680704f0670aeac7f0827b3a3bef1681653335e0d23be667d</t>
  </si>
  <si>
    <t>8b7d3d34189f9f72978a180985e0d8e20f4b2e40c5c8112922dfa8b4fb542eac747d76076ba7068b23123922d4ca6a2b</t>
  </si>
  <si>
    <t>3af187141716b231414aa319e9ce9f107909d50abad8b8888f2b64e636d85918bca3acb0be1f8728735177974b07a37a</t>
  </si>
  <si>
    <t>16972ff75d45883e6dc2812383c188208d6c77024381450b62e33d147c458579319d137671cb9e0112ab46ea27498cc5</t>
  </si>
  <si>
    <t>0e3727fa8f3c0850b2621743f9b1806f1511951012c28f6fb72304a8add330cfb91710240fb8e059100a4bdbd5bf5569</t>
  </si>
  <si>
    <t>4be98ae6eeb2ae9a0e4439f43937c1d47fa258220070b7cbc8a8667827f41f0285180e4afd1cc0329f9940b8864b1ed5</t>
  </si>
  <si>
    <t>4b9e437334656616124e5751119df582130e4fcfa21d390eec1323bb7758f142eb8ec62b6e37f3c5435588662f97a830</t>
  </si>
  <si>
    <t>06c956128ad012863e935d703e980045e0200981d350113603f4d317b8d57c8c3ae350f465c9ec366bb06fba6c8e6f29</t>
  </si>
  <si>
    <t>5aa441537c4a457a724ab06971e45e2e2b45dae648ee821a6bcc2efae6fcd97c7c4ddf14509b9919891cc4f3cd1e8fd2</t>
  </si>
  <si>
    <t>03a9985bbae6b30ec97b5f4884fb898af4cc3e1c3a5ed824396d890f472528b5da0e6a129fa518ebda379aa6534888fc</t>
  </si>
  <si>
    <t>110701d9236bd456fd2268d204dee40a54da6fd612ec1cf753d05ab42e72744c18403bfa09adcd45517a8ba17627588b</t>
  </si>
  <si>
    <t>9c032d1112e8dfb33b31209afaaab07b77e48ff7fc4f3b33f7f3e6927176737ab76ba56620d00fd6896379ee6e29881f</t>
  </si>
  <si>
    <t>f8390380f58e2d5893309cc01dbdab5d23cdc7ca975a96f5818c29fc5278718cc86086acc72d2ca2d3a66c9d8b8e86cf</t>
  </si>
  <si>
    <t>I15A</t>
  </si>
  <si>
    <t>b99b59f32733cf58ff383307d1d14fd667a111b464ed711cab69084f6d3ff3396bb47460a04ac7a225beb3400faa3f81</t>
  </si>
  <si>
    <t>026166b5596a907b90559e6f4b113c8e5c47d2a2a7aa049df58325d6aca29b8860c52fa7dcb52cf3ae7f38645233d5a9</t>
  </si>
  <si>
    <t>DEE60943540</t>
  </si>
  <si>
    <t>cf1a06066d23d6cb0c06f561bfbd420ffe4d10eb575b1b28c95ab2d67e91be3cc5d653c7e2ff31ffb67dbf82957b731c</t>
  </si>
  <si>
    <t>DEE60996157</t>
  </si>
  <si>
    <t>4281bec952ee402a50f3e0d814ab7c0cf3a7ad44e35fd63bf01311bbe2c96f5de075e01ff00fd512de797a9a9ae9aae6</t>
  </si>
  <si>
    <t>c54304455f2d8f67ed92bac3b49f38b4b2826c27202d3d73c29faa761d49774c55d81e6de86e284cb345b8b219e53fd5</t>
  </si>
  <si>
    <t>449879aa4a0f4528aea34bfbdccf080c1fe8d1eb8591c25e8cb0d0bdff3ca06d7171cab4c333e34814a5f60af8d0fdaf</t>
  </si>
  <si>
    <t>E296</t>
  </si>
  <si>
    <t>c5a1e9fe9a21fa7d8a9a873f27c24e0bbe9f21ffb4a9d5f8a27b04527b5c543517ea7b9858a0848fec1db04a5b7913bb</t>
  </si>
  <si>
    <t>d8b680ee50993f24bca75d3866f4221b4f15a68402bd98a7b569c7a862042f004a5d3fabefa23cd8b8d65acff2c5a543</t>
  </si>
  <si>
    <t>b9fa386bcede9fac22ba5caa66b30dc8372d98d272a3f3cc6f27bb2270011f6eb7ed39efbdc9a6637d95aeaf97bcef76</t>
  </si>
  <si>
    <t>GPB</t>
  </si>
  <si>
    <t>4f560bf7dd55ecd9f6f0aa6da80b5375a976f48a971787dd29e65549c9fb4d94a12e555c40a2a9b004e1c3c52344c5c4</t>
  </si>
  <si>
    <t>0d67b7f60e901f773123e758e3c93e476eca3eb58978412060edb4d83553aad60a584d7c63532fe00124482af1c5b92e</t>
  </si>
  <si>
    <t>a2e172960fdcbb2a740514a5431ee3fed9057391eb917400a5f081045b63b469949e49d4d839cce893fabe62c0413f57</t>
  </si>
  <si>
    <t>f0774e466a7a61aba775eab64a35187b4afe464f1fc8822d3ec7017d321c0c6d2a34a631358041bcdec54c4428e3dc21</t>
  </si>
  <si>
    <t>FAZ1</t>
  </si>
  <si>
    <t>98ed8dee7d4491d6d08bc1141be3bbd33ec7e9df690a48395e3caa6b9d49944057786de8c2204bcb9f371322260b072f</t>
  </si>
  <si>
    <t>ca30f3f188dd50d8328c423dfa7531de967b29bd8244d0fd123248280ad055b4e8de144db52741a5c70248c20d943856</t>
  </si>
  <si>
    <t>2c89f4acb8a12cd9d88bbec481444486b49d9a4a1503161ae3f1113155dbd986aa74ecc3ddc2fcabd2caa4db90e8cdd8</t>
  </si>
  <si>
    <t>1eed1f56c6a1c0cbd037f99835b7003056ef61e99f4e18dcce1ee0161e1b948e93e5e2fe7fe612cedd77f8cc53802f9b</t>
  </si>
  <si>
    <t>bf66994811c7a41bde178c95f75dbdec1a0833302b251d9b6fbc9427a97a6c06e322ef36d4223f043dd6d4e26e4625ee</t>
  </si>
  <si>
    <t>cd018b87fed7a9936beb376c2163794f250ab9de00466152fbf71fb393ecad0afc32b028589631c358ff41dc198df892</t>
  </si>
  <si>
    <t>e2af3efa5f5c2d147b67d9348bc69f17d6c36dbebf24b1ed6cc182c48a2ef841840ab6de741609ac5c6c7689ba6008fd</t>
  </si>
  <si>
    <t>59865bc53754b81ace4e3713483e16e64229f1ced21e5133e2a09fc970ea1080901875221bc7523df2c5ae424bf88aec</t>
  </si>
  <si>
    <t>a77108342d883710bc92ee275fe696450c6b2fbe88522bbc422cccf010cd422a22aa762440243a9e16a31c8614b6e37f</t>
  </si>
  <si>
    <t>59a2b89c7fadf951b979cf2e525550fb8b88903e8a88dd7691f6294d0e543a42581f04c9cca50cccd4234cb467a46d7d</t>
  </si>
  <si>
    <t>b2549f961957f8a32e40bcae45021a4db7cfa4bb770e12dbfd0fabe835d5eac90ca4b3193d3b966973c7cf4bb84629cd</t>
  </si>
  <si>
    <t>363cedf315bb21634079e48376622191bb58dbd2d8c5ec8145db2f7ffe19f073afc800fef76513d34f2e5b1e0460d8e8</t>
  </si>
  <si>
    <t>6242c129b0990815d6f8d7ffa284693d502922a348ce7296ba5b90577e123616827d30497ccdb0e939921fa2684c021b</t>
  </si>
  <si>
    <t>FEPP</t>
  </si>
  <si>
    <t>054b0d74393dd9de62775bc3c5ff1dd5913fcc0e62b1bc22506e1daf6d2a4ed350a8d1e55befaeb1be70d54c8d4d9b69</t>
  </si>
  <si>
    <t>06170a579d6d7838b020925c10a54332b0449eb9a71fc3e4a0e1d1c38eb5f80cdde1cad309889f183944ef55f42e046e</t>
  </si>
  <si>
    <t>925dabf4a3f5c8313537ba34f7161f0668bee020a9ce502b2721ab6cf254e8d4fb953a70f2ae3afc3f86c06288da306d</t>
  </si>
  <si>
    <t>INDIGO PARK COLOMBIA S.A.S.</t>
  </si>
  <si>
    <t>GRAN PLAZA BUFFET B80</t>
  </si>
  <si>
    <t>CARLOS SANTIAGO BARBOSA GALLO</t>
  </si>
  <si>
    <t xml:space="preserve">LEIDY VARAGS </t>
  </si>
  <si>
    <t>8a57ab552bdce09af93c35854bf435b6c692784e9808af8c96c5ccf7585dd39af572045c6007bd3b916d7a687c40cec7</t>
  </si>
  <si>
    <t>c0b00397e48153bf00a7431ac1c7f90febd3127fbc4aa28b1bd9dd1bb064dd33d69d0d1089542dc77c9172b706b1ba36</t>
  </si>
  <si>
    <t>d5042c6e12fde3113852e1dc184a07021de8c479c085a4995819d601b1c9b9067ec5adc5cb335651db9e4da6235ea461</t>
  </si>
  <si>
    <t>54e86d49b545bb2dada5096a4dc0a4bb884e8751c4110fa076bfd6b387b2bb4d83e0fba073e8911c4a28e1ba1b4d7ce6</t>
  </si>
  <si>
    <t>f38631fda213f93d05331044a080452ea6c9aeeaf9773a295b7746f7e2ec4819b2e22f618e93c66b868357f4a1eee7f7</t>
  </si>
  <si>
    <t>b31abf0fef66f47ef16768df8500c92ecf1edc7513c1e5f0953f009b21e5dadf791508ba3be442a67d780a43cb6c36ca</t>
  </si>
  <si>
    <t>86ed175081871567f595759e30f8e81608f735aa2ddcb39f7523145843a8c67ab8e960f9220b92c65a51c2b2ed77c41e</t>
  </si>
  <si>
    <t>5a325c52d35e5dd80835a41bafc961ea8c212dedb6b72e8148e2a5ef921e3393cf7b6361dae2eea8728dd002c5c367cc</t>
  </si>
  <si>
    <t>b12e84201f7be2de8232b8dd91af47b438c0c66d40acd095f941670e4cf5a5e0b574a1edfed6f20fa98aa9dbfa5a7e27</t>
  </si>
  <si>
    <t>cfa47cadbdfbe622a939ad835b50cba9b99979f2e322d3975a55902d59b0edcd66bf19b90279b90eaa7ede20e8d8f7a1</t>
  </si>
  <si>
    <t>98ab354ac5f39f7477a0490d5a86f384d23d82f79ef9e155d487f3b2c51423860c06f82d4d61f615635451ba68008e04</t>
  </si>
  <si>
    <t>04c563cc114549546e4869e754d7ff755948cf58d8ffe6542d49fd9009286885a0fd9468cd6ce1ab7ba74d55030e02af</t>
  </si>
  <si>
    <t>35462651a236cbd498ab6c41024cfc7cf22c2c3f092bfc95071517151e37432c381115a9779727dbb7e43d601a894ca8</t>
  </si>
  <si>
    <t>1ea885e40512fce26c4fbbfb727fe4aafdcc7c5094d4c060e435a0c1c68f01027c77d13cda5b3b10c35109a0c6088327</t>
  </si>
  <si>
    <t>6965f343fe6cd1a916393808ddcd3ffbfdc0dacd45090c0b032ef01bca406d16c4fc1634590d696964b0994987e955eb</t>
  </si>
  <si>
    <t>1680768885cb0c75ed81de97224e92799bbbb94575d99bf53aee82072b05a0b901bd6b935da5a42579a6d3b0a6184e41</t>
  </si>
  <si>
    <t>671038a0224c7c1a4772996e7d0ad5ca558687bc7f6f7b315e337e70f17ab68fff25578026e03865413e6aa6561722f1</t>
  </si>
  <si>
    <t>da206fff1d396d5d844c7ff029b9d3790723abe81e30fb7bfcfed7e5e53c58a3702b122119936af9cadf55a06f01cb9c</t>
  </si>
  <si>
    <t>b60192a87fa39e5cbaeb2e4708474b0712108bceffe1ec0265095ccc6bffe3757f99e42698b45d0fe152707c296e90c0</t>
  </si>
  <si>
    <t>9522a065010bfce7a24a3feb7e185e7595e09fcfff8f4bac8ce589d3aba66b5041a2ac32e7b68a1ac68fabee8349460e</t>
  </si>
  <si>
    <t>61db82704d98d8b139e709ab8418533042a78f0ea52e9fa8d397c1c15d89801e7f69db285b1a667e6a7c33f29b681207</t>
  </si>
  <si>
    <t>b8c1d1307600f5cd16e698ba324bf85a3fd092e505672d02f9d9fc50fdf7d1a54c4ffffe98b9e657b29e087455962d5f</t>
  </si>
  <si>
    <t>d6cb6731eeb1790cef0e59011006ee98922670bf6b2d3d4c4e6a4053a36d2ac1d184a7ff940a3e54d2f52177a5174010</t>
  </si>
  <si>
    <t>F312</t>
  </si>
  <si>
    <t>5cd5bebb5fa7042119c16cb809f035deb8bc6ae6626ac133eedced308c9ae42d340b035dedd2d96d525a9a8e6869bf8b</t>
  </si>
  <si>
    <t>de53cc1eb8eaf36544bfd2b65cae57a443e676949bedf3aef96778c089ffa68882292ba1975ccf09065a4b374d822f41</t>
  </si>
  <si>
    <t>86fd81e13813293b6a03ef0d9268daf95077a7425289748f53caea0b9f9a894b791bfeb41c3802ff79605b4858c5f56d</t>
  </si>
  <si>
    <t>fed25fd1a9909368676e55b70a54798a50debb4190159d9732eae52468b8d3c5124909e99b79bc6f6e0cbe47ae0f474a</t>
  </si>
  <si>
    <t>15cf26c6133c17d077dade43b18a61fb9d8582aac00a2d08b053f0d16051cb83582e9f87d05585de4456408e1f4ebacd</t>
  </si>
  <si>
    <t>54294b6d61a514ed7b0b619c74b27a1508bf93f638e564d23169095e908687800fa13fc9fb86b306fb04c14b01ecbb08</t>
  </si>
  <si>
    <t>7a246c92b0a4094acadc9d808628b789f7cc12f6d87bef6c92489f91f65a7406ec9ef34f440cd9edf8d5e40b45ccbf5b</t>
  </si>
  <si>
    <t>ae2d4bdcc1f0dfe1691f548acb5d3623629d36184971e6daf57ee76118fc96ed47bf04e7c6e7864229dd9420acb7a693</t>
  </si>
  <si>
    <t>985dc88f5dd86c4da43f58d304ccef8a25ad8d6c4a658da1034e4c33340ed5d68b8a0536c1f3b504d89db32a5874c66c</t>
  </si>
  <si>
    <t>e0cbf4843f117d5d2bf8f6b0c10c43b5cecf1e21a7ff046d9b00a2b4c4abb5bf6f2244beff7b0397ec33a624cb50e0fe</t>
  </si>
  <si>
    <t>2ac38a4c1fec5121fee96a98c8f0792a2bb2e258b84b70b7f1c5138889a914c464545cfa1d15f6897a7d228aa76f8e6f</t>
  </si>
  <si>
    <t>1af08b06b8c84820431b57b19ce052f48accb6164ff18844b22559fef401f4fdf4d6f09cb1d68d72693c8e83598cf631</t>
  </si>
  <si>
    <t>9345e32b1f3b2df28a39f63e958ef1ef9361861d25b1378270dff997a5917129eafa5c7207e0b9cdfe7cb6fa109184fa</t>
  </si>
  <si>
    <t>eb6dd6632671e812e2bdec5cc7414984f64b9e286ccb1ed4e674aca2bfe0b117937fadce23bb7aae73d34fdcf81c4f11</t>
  </si>
  <si>
    <t>b74cd486e3f37d9320d1a6d04877b51c56d513949657dbd0d278195f3f951a79ef17623ae641e02771d44c54fb8ab9ba</t>
  </si>
  <si>
    <t>f4a297d49da53f92ba2f2a74dbc6c7419cb984d0aac2e428ccebe8ce41fcda8cd99328786dd82637f92b317463788f9d</t>
  </si>
  <si>
    <t>fb5136b8e06a5ca2cf49fa0b04ef7b208d9090b8b1960452ff46aa2871d7eb0589723ffab5054b8477e9560af483b158</t>
  </si>
  <si>
    <t>bf8127483fb94ab201565ea1414310498bb3eb4b238bfd84e34c02a511f7e03de4d4a65c531f9ae6ab535c266d5fe494</t>
  </si>
  <si>
    <t>3fed1735c7593a45898701df33c379c8755c94c16e53ac258729181cc3c8b58ac8ff3a7cff6a24973a94923984aa7295</t>
  </si>
  <si>
    <t>126d14819aa511d29f8a6ff184081a4732ccb3d9eae0e9ac7e00cff89ae1a877cf9af41196d0befccc6a4d85b62a60af</t>
  </si>
  <si>
    <t>7415e3302b445878d33d1bcd8ed4178123c4f1dc8f2f6652b8f027937e1f9a8bbc12cd723be6134017d842966fd31622</t>
  </si>
  <si>
    <t>19be6dc0abf867adf11e52e0a0ccf1330dd1a4b3ae464d5b612c6cf25c9c414300ac3f0e546dd1143c555a514e39b7fe</t>
  </si>
  <si>
    <t>af84f0d9ebac224b59944d1243cd85236efbc014d14aa1ca10ac5cccbe3417a7178ddba15e6134913c898d489baff754</t>
  </si>
  <si>
    <t>NOBS</t>
  </si>
  <si>
    <t>153c29dbca35b018f65ea51e6d2b779faef454be8b5e91e77768ba2a46c8c8401f04c3881a332658ffc10f033706434e</t>
  </si>
  <si>
    <t>d9f7027fa10f9859dbb05b7392cd8c607ef9d49169711ba9b3dbd3a8262c1e5b016156c0b9255742074a6d7b421bb02b</t>
  </si>
  <si>
    <t>5292a6679f9f5e5d439da53bce65634fe46402a670fc99a8b3e1decbc2c2f975cbc86a7e5a6c00c85bc8a50c81895c6a</t>
  </si>
  <si>
    <t>6c96e18fedb7214c7d10c563ea9af58d79cba6b3cff22cff9fb759a3119766c83760fa2303c4d1a74ee5d5878f83b5a5</t>
  </si>
  <si>
    <t>51343459d17ebccb1dcecaa23200ed175e57506d989a45d177e6fafe05e03b149c955ddd56a224439795c7b19b39ef16</t>
  </si>
  <si>
    <t>1ca9af79dedaefba276df90c16673a54a866bb16249df9ea0b33b2f3a6c1d8cb4ae10f1f024110e8a579b7e4055b6f45</t>
  </si>
  <si>
    <t>38156f429d9938384a410a3094453265e2fc45e7725acd3841482d7d6efe54bfc5afd39d2bf3da6e5e4fe3437639850d</t>
  </si>
  <si>
    <t>c6f0713b4c461210dd6f6833d038c1290597114ccd980e2db2d56be0680f5f85306ce896984aeffa26215ec07a0e3457</t>
  </si>
  <si>
    <t>587080ff5a48ee009525bcf3c73f90fa1f8a15f88b25a61a89bf2d37b230a7ee5bf82a3562fee2dea5622b1394f34139</t>
  </si>
  <si>
    <t>8c6a19773b78f2d0a846ca02ba28f12975943b5d1ed84a467d41f803d9ce0c8077aba9f587dc348857b1caf789eb26dd</t>
  </si>
  <si>
    <t>af7db8f89bd01571f41bc601568731b7b87432e3f62278e1798d00ed94d9a9d588dd7751952b1c30b1d8b30426451c44</t>
  </si>
  <si>
    <t>9d71dcb8fb6813615b42aee87bff36ccd6b467bc9d0c52544632258daf9c92a4ee1f57d3384f85ae132f133c7e81afdb</t>
  </si>
  <si>
    <t>23af3b77512fa28661351d107cc12a01d4ed18220614c28ba58e4d7f29e80d223336324efe80e8fd0675281938f673b2</t>
  </si>
  <si>
    <t>2de4e4be8376a133c7ad92b2fb58c5e40c4512ef45cab6a238b5e043faeb16aeb63a10a2c08c2f78d9775e143974ecc7</t>
  </si>
  <si>
    <t>NW30</t>
  </si>
  <si>
    <t>5c29149ede3e7fecb308c46e463c338f540f105fdd1cfe6c0d47bb17ecdcbcc0aafa2cd9be696cf021a25201edcd9ea3</t>
  </si>
  <si>
    <t>10882f993569d6451ed9f33244d1685d801764e097bd3c060a5ca355025d99c843aa374ad9bf582f210a2e7969e6e637</t>
  </si>
  <si>
    <t>d13940101f86c09dc454223b1684ab7c16b858745705900448e4627ebdab04201357d014106312c0365475d9ad139b43</t>
  </si>
  <si>
    <t>e07ee89177116c15e1bfdba3b4cb69dda339cd5597e496d9ba26f08802d0bf40e57a95e60f6e46dc36ba6139e87acb47</t>
  </si>
  <si>
    <t>daea6f3412599cf1fb7a3e102dd5711ba5417628246f7ec2d0ad1bd723b4bd6db96ee673cb09d8c2a5654e73600f0c7c</t>
  </si>
  <si>
    <t>d054101979929690a148140ba288d2cebac1a9b5cc9d543179591f9069035129cd84ef7844f617b54e44b070bf16fff1</t>
  </si>
  <si>
    <t>0626dd22b1ed1efaead71ee94c4392c9aa6759a072a5753471e485d187fd6917d76575de402c14ddfc755fe3fee7c49e</t>
  </si>
  <si>
    <t>f320b98f8d278a6cf3ad4389c256ed0985b6140ca1ab8e278954761c4821dc838e836ead8402094e839338f071cc9f94</t>
  </si>
  <si>
    <t>b602eeff2688a2299061d7f89af91809abf72b4be0c2762ce0cda7626ed18dcebaee714b399a937d82d7407c3f72d7ef</t>
  </si>
  <si>
    <t>88c561e8d2d8d6cac3faa48352e6d2d7fa98be58a6b4f9876516078a706e4b028e78ca14df2b7df7058089aa87ba7d26</t>
  </si>
  <si>
    <t>a979c9131a74ba07e9e2be5fb1fe9bae497ecc173806f0c84647811939739980f20dadaa892473b8bfc68baa2f2b1504</t>
  </si>
  <si>
    <t>8b0cc5e6e40f13a92198138ceda0b610128bf87ad76760a0da9bac50f9d08689062a2e20a477662c829a7df7aa769131</t>
  </si>
  <si>
    <t>2b9e9a7a60568506a2f5695292dad895d1f9d8841043663b3c5ddf0f5c63a2534572b4755b6890c76f994801cea9bc18</t>
  </si>
  <si>
    <t>2fce1ebf2f71dbb032fc27852f116be2368a6d8c877094180b1f335b9620cfc1483d8ff8f380d8f1d79695237b7aa8d9</t>
  </si>
  <si>
    <t>dac6ce779246fc9a55b8a7b6a8adddab623dfb12e28cef9be3ac1f271c6558e8a8901be5b8495a61f875ab99735ee360</t>
  </si>
  <si>
    <t>09843f4daacf2cad6bbaf1702ef4c30b7cc59f690af8997d4c068616355242f43114bf033d69ef0a59d577bfe05b1696</t>
  </si>
  <si>
    <t>231c080313139e80f0d16b8384af232005282d220db4f4560def2dea576127194234a192366ac34bda058bc662995e6f</t>
  </si>
  <si>
    <t>130476eaff550ac6f2e2a84657bcdb5d86b3a988d5bfec3fce441589487f8c5d6443fef48869383acb734baed88179fe</t>
  </si>
  <si>
    <t>ff2f1fc7be86ab05de178c6c4afd50b54eedaae0e40087d22cc0bd10a3481da6f13f13f06f55e33e1a439c99ecec912f</t>
  </si>
  <si>
    <t>d411514d276c65de7f6b235587e336c979c5222094f27444db29ddd16bce31cfce652c6cbf653f0540f209a6a1dceaf1</t>
  </si>
  <si>
    <t>862446d723a6efb26e736634c0d69f2de2daddca3f22f10f9a58abd40673d7399b4dbaebcb9c24397b626de480d2a08e</t>
  </si>
  <si>
    <t>c7bf65c0887b39d5558ee4bd46685046258be9778a63d736a048bed368865c05f5cf2b0ed851b7799fb6e889f493e2f0</t>
  </si>
  <si>
    <t>b9411f075b3b5bb1f650fbb9ddd1e345d552c7d08e8d3f5fcefdc2540acd04df9c8b22beafdbb2d24ce9a2ffbbbc008e</t>
  </si>
  <si>
    <t>a5999f32d69d5365a2e8cf50083ad16ba2cfe66fdafe9737975a0570d2582b33b34e72b5baafe099b4c0de14b6f69f11</t>
  </si>
  <si>
    <t>47343362e5d83493f59d935ff89c44ad211729ef5534424a945e516fc3aee78bbc6232924952e25553c447b7dc3bc915</t>
  </si>
  <si>
    <t>ad8cdb129bf9c2584dc9f6d06f4250bb88bf46d64a633842f6bce43ca5fa757ed24838b4174dd3b442a05fc6ce8a8c93</t>
  </si>
  <si>
    <t>d409c206b488414cf6be0773630972c9457c45d489da57d85bd6a74bc0106012be62073a37824f62305c719a58429bea</t>
  </si>
  <si>
    <t>e60a8faddd5f438490785e44ed53fe044d12efe6eca4958644fac243537b1e20f8c038557502ae460be72b9794cd07b3</t>
  </si>
  <si>
    <t>2e4830c298f0051fb1b377edbef6a427d33fdb557cfa692e7ce91b48354b3609bc7029289f6386c0c4784f9c8beccce3</t>
  </si>
  <si>
    <t>ce8499f24618bee9ec28a42c42dfd998886d29cb2c45a9b721e36cdaf7174226a700412945941dd73930fdd0d670308c</t>
  </si>
  <si>
    <t>1cc95da78a13273e45bd498920fbcbe7c5c2c9bc9ee4c5ababde06df2f1ca7f9b16b624f403f77dd5151b63cfccc4d0d</t>
  </si>
  <si>
    <t>831346450173b00c234f342ff7a4401c6eac206aaef4a63a50ada8ed442c37486353e858a1a6aeb69ecb377a598e4767</t>
  </si>
  <si>
    <t>1f49eff53f083b71a93c6ffce8b7e62f5a2cd1e3d37af4dfa348c8dff1bdc12b386fbf61700e8f6a24796fa746405274</t>
  </si>
  <si>
    <t>f7e93f1c3f699fb6ade8d4a439a1135fee59b02fe735d1e8758a1e616babbc0b93285974996b9f66fa62433cd0d02bb8</t>
  </si>
  <si>
    <t>71bc5bcd86c1c7c1a14ffb83813e486a414fb02ea6eba4ab6dc8c177cbfc63d2914df7eb5808695d4129ac117d9fd812</t>
  </si>
  <si>
    <t>6783cb217940c6a910bb1e2c52fc1d431180564a074c86008057098c4dc42e0078a35c4fbe05fd9d5a08b0a590a14f50</t>
  </si>
  <si>
    <t>73f405b6d7b5b2fc1b5ca799f05860ae40131a0f8c7c321ac596cde90b9df715964450cd2fc1106dc8fdbb78bbe4bd58</t>
  </si>
  <si>
    <t>93d03e04c4ab49647d329695c50e46edc317cbb14ac70c71870735578a6935f75985dcfefc4b685e815ed82be992fe9e</t>
  </si>
  <si>
    <t>14441b2fad7b8876c47ad5bb9bf016cdda33adfef91f735c9564621ab4bea18957e6d275777692f8f1906d1a0ceb2561</t>
  </si>
  <si>
    <t>5bf626939664ef5d03df31511410ac08d3b64f2565a82acf5d2fd0e6abb6322e3d0a12e59ec8ba8c102141f40f1465f0</t>
  </si>
  <si>
    <t>6712562e6b49157477b2d8d076a6b9f61b6b0641d856ca75132659cfebd16f091b73c16a1352d543eda34f777cc9bca0</t>
  </si>
  <si>
    <t>1eb8ecff4e9382a7a8ac980ad90e3407778ffa0436a5316d7f9adf340058d8d1ca2f31e1d47e9ce2c5c8fd7eb48f66f3</t>
  </si>
  <si>
    <t>845f82bc6e81df501a7b69e6fcc4ea063b99cb8cf5566d2383b01383c5491875594ac50d6b0f21f35916060fe12be537</t>
  </si>
  <si>
    <t>4b86b7dbfe4e61e22800c46e0146ca1cce9ca33fbba28206eb729712f6cb14a117918353b7cee1dc56193c62137fa29c</t>
  </si>
  <si>
    <t>RPE</t>
  </si>
  <si>
    <t>b96630f2132b64646050dee860004fe77554345cd7a4a8844f72d596b7e24328929a3eed3150f587751c14c621003312</t>
  </si>
  <si>
    <t>60c272c585697247f0670ff3110e8ac6b88a2a71d241e35722c4a9b3996b937d50ab8f67a17c9489a0aee4a14b335f83</t>
  </si>
  <si>
    <t>09SB</t>
  </si>
  <si>
    <t>8cc76e7db2a8a49c8c068805f8711203370ce70d987b7c520353bfdcee8bc1b4c459b073b163e819792e7fa695f55dde</t>
  </si>
  <si>
    <t>d56025374c5a747f46421cc4a21bce1c8387d8576f67ee212adde98bbdc3f48ab1b6f67a8c344dfe13682c755a9347da</t>
  </si>
  <si>
    <t>9afae49f3d5c5958b5a297dc50d1886559a691aad197fcf24fabbddd8d5417122c0aaecd54f03e5b8452df92cff109a3</t>
  </si>
  <si>
    <t>c851d00bde9e861abc9b7aa581f22f6ed6e2e3cb96c2d9bae8d4fb08e70e811a45ce01747cc0b8f59029ef430a3555a2</t>
  </si>
  <si>
    <t>ea600ec178291fd84e125159d4c3bc787a1279c20a4b747c6935cad212ae7826778977df3d3547318ceb86c3dc81849a</t>
  </si>
  <si>
    <t>e102e9f3448f7751cc941a3cc18bf0c347d8a91c4daff4778e69629d31517a68892018c3621aa0af8a34c77cf5be1221</t>
  </si>
  <si>
    <t>29d23cf19a1b08f4c92dfe02d2b4c4ed854b57e80879c349ff54549ecb505c4ddb870c7d208e464bb3401eee2f3a6830</t>
  </si>
  <si>
    <t>f1fa70df1f5749edba17a96cf5d7b58bbbdb93e03309104e859fd60327d568ecdda5cca0f7848458c9f86010194b7ed4</t>
  </si>
  <si>
    <t>c3277f282321fd3f38c4f0fdc76644aeb50e7ee5f9ac2b371fa5b02f5bbd1583fad8125ee0c4fc7489425c696b5c9025</t>
  </si>
  <si>
    <t>d64810c386af8517db45f44be18c730191f845d4840f5054cd73cd2a46c79afede480a7b45f62ce3e5b85a4c59acb173</t>
  </si>
  <si>
    <t>187359305b345c6f3b2653634ba6d1897e2a5c9b857a61a9ec95e6ec325e1d36f7bb7c37762ca19a1351e9dec340dd06</t>
  </si>
  <si>
    <t>24cc3ce564bb453367465dcf8720b3e0d001e135980ecdf0c00a156be43e9fade3e7a5f6914a859b18a45c585678ee03</t>
  </si>
  <si>
    <t>HUMBERTO NIÑO S.A.S</t>
  </si>
  <si>
    <t>TRES TRIGOS SAS</t>
  </si>
  <si>
    <t>MONTOYA F Y CASTRILLON A S.A.S.</t>
  </si>
  <si>
    <t>9385384f9067787e6ad64903690aacd04976e94b16e56acb161687bc132da2a21fd894f657069a6ea33ee11d32d70672</t>
  </si>
  <si>
    <t>1601</t>
  </si>
  <si>
    <t>16dc734c3930dd1653b1ed13b6caba6df1b6e215ae0d1090a287af54b6f4e873a6554e10d5b423237c5c37aa7907cd01</t>
  </si>
  <si>
    <t>1031893</t>
  </si>
  <si>
    <t>ceca68036d7cd310e16da9edfaa5ed950c35503a2dd9023adcc73a52b6ac34b292869097654548f15e671b01d54aa887</t>
  </si>
  <si>
    <t>384287</t>
  </si>
  <si>
    <t>8e6fe3b1345d1e946aa7a5f4d997ba79f234bdd500510f17269b4ee8bc70ed7e758dd1a338bad0bcda2813835bb6d016</t>
  </si>
  <si>
    <t>16537</t>
  </si>
  <si>
    <t>01fbe719bae9f33e0b8f65c7ca6899d3ff85f371bc4404ab2114fabfc4bfa3c1400d349baba04658f0626fe344c1966b</t>
  </si>
  <si>
    <t>10555</t>
  </si>
  <si>
    <t>811024845</t>
  </si>
  <si>
    <t>860016640</t>
  </si>
  <si>
    <t>890903939</t>
  </si>
  <si>
    <t>900425252</t>
  </si>
  <si>
    <t>32150739</t>
  </si>
  <si>
    <t>48e2af61beb4b532f4a49beb8f1951f013aed8864f391126b037396c984a93c25be82e13b372cb829d636c2783a601a7</t>
  </si>
  <si>
    <t>10604</t>
  </si>
  <si>
    <t>e4716ca31d055c4f60f2b2cb58cdde95baff64fdf6e24c368e08aed5ef059bba92fd23e8483849aee6aa49895b08ab27</t>
  </si>
  <si>
    <t>5226509</t>
  </si>
  <si>
    <t>4d5f79d82869819958f1103c6c6d0c031b8d0c9ab4ab982615b7c5d57ebabdfda6d1eba4edbc0fa48e4870263ba7d277</t>
  </si>
  <si>
    <t>194624</t>
  </si>
  <si>
    <t>523f2660b8c3c4c5810f1378eec2426f7054079eee57fe0e4c61ce0ac0b95591c8d691f2657caaeff0891cd988c632ec</t>
  </si>
  <si>
    <t>3373738</t>
  </si>
  <si>
    <t>70a60b9cec48884c565659125fe2dda85b248e0b2ed6204d8a3fc3a7f1ddd825ba441ff7f6619f94a56249f1c03f05c3</t>
  </si>
  <si>
    <t>388016</t>
  </si>
  <si>
    <t>f950ce9aae0abff86883f5fb923dbe793ecd25a5895e92880277b77c4bb208516a2544cc1f6ad0b01741627c59d738cf</t>
  </si>
  <si>
    <t>383250915</t>
  </si>
  <si>
    <t>98e14c6d8f1f014f09911fdcec11b3f2259f8ef632957537388304202e76bee2e391acf183150f336d81a3a2f32b0a06</t>
  </si>
  <si>
    <t>27594166</t>
  </si>
  <si>
    <t>0413d2ad3b3bceaa8d47cf5e317f58175a6e311a2cac733966db8e47f3e127a2d8a13f16a464c6ca0986a73775aec42b</t>
  </si>
  <si>
    <t>194562</t>
  </si>
  <si>
    <t>73bd13d9c2988c4ebf2c7b999ce2d070694f76a77b09d68b580482c0cc9fea9dcbeaf743554369d620ddf73b8faa28cf</t>
  </si>
  <si>
    <t>166495</t>
  </si>
  <si>
    <t>67052422e4f0430284425683b6b8196f9949109fde6b4ed76c05cba39eb547665827ed9d86f0cafc3201035e43ce8a00</t>
  </si>
  <si>
    <t>194500</t>
  </si>
  <si>
    <t>7665e975b2d902f1321d96af89dc6c71be6bfbc29b82a43163442c86a1ba32cf6ce5ff0ea1698654a621ac7f0abb3090</t>
  </si>
  <si>
    <t>27519216</t>
  </si>
  <si>
    <t>07783923328ce60d13d845867a5371059695f3d865bdd1251915b197eff44ccd32f2df588d9aff8b671d6305f52e7bb0</t>
  </si>
  <si>
    <t>34798</t>
  </si>
  <si>
    <t>c18077d159f05f27f7b5791aa657f87280733c206fe419b5c2b679c27fdae04394c0f33671360059524ab17c805db7f5</t>
  </si>
  <si>
    <t>3318</t>
  </si>
  <si>
    <t>4ce9d13687a83892b3f7013ac8cc5845af763d7278b586dc13060884867f35383a7e159902cc2d17119271e5a8bd7119</t>
  </si>
  <si>
    <t>1931482</t>
  </si>
  <si>
    <t>5c061a75755a471f872b5b7f4e9844d15b507cdec6d940f1b1bfa9a34c1c82a7be1b441e0aa48601053e56fcd38d779a</t>
  </si>
  <si>
    <t>27454271</t>
  </si>
  <si>
    <t>43dde76ddbf6a033df4ac4be40ab5dd98f6a0d18c99dac9268b8f47624dd0623c4f03630827826d70fde00621c17fcea</t>
  </si>
  <si>
    <t>10085256</t>
  </si>
  <si>
    <t>I273</t>
  </si>
  <si>
    <t>61a9ec64a5aa58a40daa0b1ca1934f1abe3382c1eedba1cbf17aa525b1e72b50dc226e8b99ec3ff0e4a22f85ed68e4f3</t>
  </si>
  <si>
    <t>194365</t>
  </si>
  <si>
    <t>c90338dabb7d01f1e046b5002ba3b736a016f8788bc95da2195073d7ab3dade0105041ca9965c33e3df933fa99314799</t>
  </si>
  <si>
    <t>222442</t>
  </si>
  <si>
    <t>a7d39b1d5fcbd4bc70fd2abd4d6da753f2cbe4a63d3efc2c1e944652106036878d7904fcf77fec81d27ecd382cf9d24d</t>
  </si>
  <si>
    <t>382503949</t>
  </si>
  <si>
    <t>86e022dd1fb72f7e6ab162e64e6de385f49366172fd2bb4d19cb3f8c4596f9a2f431598a56dd626da8e0997ac6a25dcf</t>
  </si>
  <si>
    <t>27390952</t>
  </si>
  <si>
    <t>4b8cd198ba887bd06927b55cbc1d089bec7dfd044352f87fb3718725f4011bd87e1377401d5ce7a14bfa1b6f318cd29f</t>
  </si>
  <si>
    <t>194390</t>
  </si>
  <si>
    <t>6a7ceec73e6ac2d18891075f1735b2d8d1c0d2985a12c54202dbc0373c2d3f8915bffab8f0b04682c5a42f0b3c65a617</t>
  </si>
  <si>
    <t>222444</t>
  </si>
  <si>
    <t>2ec5d7cdca810f431a24d15b53fef438f1b779c1ee2c55ab7e0455c46772233c03ed94173b48235f753b3fc6c1ce6b90</t>
  </si>
  <si>
    <t>194402</t>
  </si>
  <si>
    <t>e67287a17d02d4bdc31b30b059862cf2e558a15f7eb01979cf4260e6684c9ce3d6c765a57ce930ba1ea9660c84710e06</t>
  </si>
  <si>
    <t>10591</t>
  </si>
  <si>
    <t>dd008c092f3879e354e1dc3ad01c9c9749fdb458fe6a7367a0f5618f1ae3d6a0915cbbe8b5f2ec1866bc008a0e3b9f18</t>
  </si>
  <si>
    <t>3776</t>
  </si>
  <si>
    <t>6a7d9014ff8d9e3d83ebc1b9f983bbb33294a41847d9bb98854bd768b50e0d16686f0fa3f0eadda219640fbc06425995</t>
  </si>
  <si>
    <t>22901</t>
  </si>
  <si>
    <t>62dbec1927e8b96070d19c22264204c5ae1e2677dfe55484705320e3ebae14924f520a6e4f90222d1a5c3f16e362c045</t>
  </si>
  <si>
    <t>6868509</t>
  </si>
  <si>
    <t>9e37edf690b931c05081023db36455e859b14076eaf909610279535ac92b017f662fc6da571f1697dcfde5f26af42a91</t>
  </si>
  <si>
    <t>194368</t>
  </si>
  <si>
    <t>d7b15326a5c00223cef3b143252c71cc83ec39594e012a12d6ac481dae9570c92ef22b17415192c5c90650f9f914af43</t>
  </si>
  <si>
    <t>3047352</t>
  </si>
  <si>
    <t>eecda114361e6543e5af5c139bc47dffa219d2a339786eef9530c1bfd980775ae0520c29ee1ede3b5155e4e5c1fc5b47</t>
  </si>
  <si>
    <t>20705</t>
  </si>
  <si>
    <t>389facb41e8634f3a82a9f0eb72aa101e7a67d8cc5513e6016c87af28eb06cf1c60297c7d4de95b4b1f9de9b3df8e574</t>
  </si>
  <si>
    <t>801191</t>
  </si>
  <si>
    <t>994052801a83eaf7a21745edb092d295c957a8d6f084ef15bb89fdd8f9e5784ed4dde0fbd1f19a44acb84f5bfad4a6fc</t>
  </si>
  <si>
    <t>27259938</t>
  </si>
  <si>
    <t>a8a934d21d4e437d7b8189e64eb9752c49c5a3c416eaaa99f1c5c8c6c387ff03909ee2b478f76c17c2ff159136baf066</t>
  </si>
  <si>
    <t>43448</t>
  </si>
  <si>
    <t>837f295c58fb2e15b017817862efbfbfe0531ba41f4853ea4e2260df3c07b97baad8d15934dcbc56a309554a9ebd3cc9</t>
  </si>
  <si>
    <t>2315</t>
  </si>
  <si>
    <t>095b20ca39c0165d1d12d2b56caf99f3f915a6f68f2d4b0d4bcb88db645a067c054cce48309884297d981f6dd9741290</t>
  </si>
  <si>
    <t>1542</t>
  </si>
  <si>
    <t>6e2786e8dd48fd9c3f1d47ab642392987e003c210cd755fe0811da2466afab9723d0dc731da7f4c6da40dc3527729046</t>
  </si>
  <si>
    <t>43683</t>
  </si>
  <si>
    <t>947517248d726427b7881f2de64d3f64e00e63f7fefa106f60f22b4a9e4134e3cd31421523cc0cf7c73b4951760a3d67</t>
  </si>
  <si>
    <t>62845</t>
  </si>
  <si>
    <t>13</t>
  </si>
  <si>
    <t>1183af96a85103bcd7f74343168ac409d6a7383ec8f3a50eece910aa614bff8fa10c8692894e4c862bbfacb2d4c6f973</t>
  </si>
  <si>
    <t>434856</t>
  </si>
  <si>
    <t>FIPM</t>
  </si>
  <si>
    <t>4077c6c50251566f36457180d3603ab6a043fa71f858d19dd91ceddfc2d76fefffd061945d7b818f63def0fd105c9945</t>
  </si>
  <si>
    <t>113138</t>
  </si>
  <si>
    <t>4ec32d862ad0f0142571b05006221b40b55d51294941d078c215c3812d7429c3834b739af869824534851bb40748698b</t>
  </si>
  <si>
    <t>23038</t>
  </si>
  <si>
    <t>1d24b92f543194658b86b32981a95843b198a4ee53d507852f5f1dc84b93f428294a6fbea44ee87a6a7fb21e18d085a1</t>
  </si>
  <si>
    <t>14509</t>
  </si>
  <si>
    <t>16</t>
  </si>
  <si>
    <t>406aa8d5e3a15e848aa3e24b1a6dd0692f0be85181f23bb5c0345d5c47586ffbc018369750fff382fd7b70c583f53aeb</t>
  </si>
  <si>
    <t>13466</t>
  </si>
  <si>
    <t>FPEE</t>
  </si>
  <si>
    <t>68696ef778ba7a1bd795559fbe768c0e4ba32a88564a6f14c0158c019ad3ac89215880ebf61969a68b201b37125ce7dd</t>
  </si>
  <si>
    <t>547537494</t>
  </si>
  <si>
    <t>60e0f4f99e755d742d554e43064bde3bb98f546263380a769c630b36ecfd382413612f52b2606f8c472044a4ca7b1d55</t>
  </si>
  <si>
    <t>576334</t>
  </si>
  <si>
    <t>324e58253a904291872893f71eaeb733244f3924bac7d7f0ed3724b6bd2aa1e66bad3458c02ec3aa9d1507ef3eaac97b</t>
  </si>
  <si>
    <t>156975</t>
  </si>
  <si>
    <t>7e858118dca84ebbc13381d01e224b0f5da378185cd97266d97c735e9daecd63fbd4f8442765c4d23bcf6634521efe98</t>
  </si>
  <si>
    <t>440904</t>
  </si>
  <si>
    <t>fa5330a66603f20c2f3f9afd5b294ac1931fb4619c125707642a03a78643616ef37865774d5794964867f1ddc1a10a90</t>
  </si>
  <si>
    <t>129720</t>
  </si>
  <si>
    <t>b3d97930b52dc960bbc9d54540f738a65d501e4f77179f5131a561c9c9441b75463a3b089e3192fc778483af41dc32eb</t>
  </si>
  <si>
    <t>2065485</t>
  </si>
  <si>
    <t>F2C1</t>
  </si>
  <si>
    <t>95d90b19d671e66bfee604f17d113fb0eb5474836c395bfe0221b68b08e2ae6659edb43478dcc9cccac1de73e63b2e0b</t>
  </si>
  <si>
    <t>42</t>
  </si>
  <si>
    <t>BEFV</t>
  </si>
  <si>
    <t>7706eb313f00adc216c6bb8119f5b8157255c05a8b08f4d5f459f237449ecb877a6bbab16c4585373cab70e9ff4cfe9a</t>
  </si>
  <si>
    <t>576337</t>
  </si>
  <si>
    <t>4ef9daed796c9fb2b50769a4b7ef95ce2b7f665615d7ed7dddc0f0e56e90fca9acceeb941a1031b633062a9a4c862542</t>
  </si>
  <si>
    <t>5680</t>
  </si>
  <si>
    <t>a7753a17d73250abdb4e93605f3bbc8394fc208890e94716e50d34525b4e898f5d97141e237b40bc9cbdc7fe3a9ba65a</t>
  </si>
  <si>
    <t>44550</t>
  </si>
  <si>
    <t>1bf5eec21e43e6b5c4872a809b6f30c0eaa97fe281d02b3c3c1e9f62623259f3b4daf75ad27c4002925d926f477f491f</t>
  </si>
  <si>
    <t>234722</t>
  </si>
  <si>
    <t>ffd9d34ae02d72d04a55616c140b01ba67290ca3c28d1adabe28eec57f80842a036e5b7072e7bfcd1c49f7736ff78be1</t>
  </si>
  <si>
    <t>13205</t>
  </si>
  <si>
    <t>b3974c7ba82cfa3e50a5e34f97358b74f2d1fe84aec2e06d10915424da49450d095ff2bfa0fec148ac2951ca223e0698</t>
  </si>
  <si>
    <t>299569</t>
  </si>
  <si>
    <t>3acd06c690f111b44bba25d5e46f9909f4237a41775a540b8b8579d78b5dbc428c7132991dea1633bf9f039b78b155ce</t>
  </si>
  <si>
    <t>576339</t>
  </si>
  <si>
    <t>484bcfe30c9a40fd69688f297146e134ebc1ed051c33333082f9bd7310a16b38446a6dda174badd1cf59dafbf40a7887</t>
  </si>
  <si>
    <t>764216</t>
  </si>
  <si>
    <t>34e0a755e4079a9c4d5c8e25baf9df07f42e05faae5de0132f6fc47844db46fa28a1e72956933eb8fa2b0fe1e4440390</t>
  </si>
  <si>
    <t>43</t>
  </si>
  <si>
    <t>0ad3310d39b5c37ef0439a3ff2ddc5adf4546f8a79839eadff30105ddfe3a330759a05305c72fee293733b9793eeebbb</t>
  </si>
  <si>
    <t>21953</t>
  </si>
  <si>
    <t>4b8460bf3596e1a37f975184fe816174177d37c7d681a4bbb60d69cbc5db6eb15805590c102984e0609109f07537f370</t>
  </si>
  <si>
    <t>39003</t>
  </si>
  <si>
    <t>CLO</t>
  </si>
  <si>
    <t>d245f10952740b5ae23e6f6ac82e4aeed72d26c8d5f93fe21cbe3a54ee4122fd56388c72faee000c85a18719b28f7c4a</t>
  </si>
  <si>
    <t>281818</t>
  </si>
  <si>
    <t>d2e19f005bc62bb235d2d3798d427fe91e53ab4f84b6d340f310882c6d516fefd8951c46733b0180e6995beefa7c2bc4</t>
  </si>
  <si>
    <t>281817</t>
  </si>
  <si>
    <t>c6a39473dbd2ddb44eedcef6999f8c2ae81dff7d4040d63e0ef3164bf4f1869e1ab7002884ad74ad236601c93fbaf91b</t>
  </si>
  <si>
    <t>60021</t>
  </si>
  <si>
    <t>c1298195d7156f09b6da3a3f3b9f592b2a520fd6e9dacbddbff6fc4a225c9186f0537fd10f06e22000cc6857b0f6fd32</t>
  </si>
  <si>
    <t>60015</t>
  </si>
  <si>
    <t>93d71add3d60ba31c099114ff47ebd70101bb8cf54f13c4f3a86d206939757187d9e1d2dce0d9089676ce8fbf282c68a</t>
  </si>
  <si>
    <t>5275</t>
  </si>
  <si>
    <t>e29a76c219ab453af34d2fca93e0e41b81b44fd9950bcdded865af5e2b596843fa0470ad12842319e8a531919e5a6fb8</t>
  </si>
  <si>
    <t>5422</t>
  </si>
  <si>
    <t>7d49936bcbc19bc12c5028535f162ba6f24a6850d43b1a93a5867e7b1d8f42aa06073f91091c86c9dcf2a7a329f67f5a</t>
  </si>
  <si>
    <t>3115</t>
  </si>
  <si>
    <t>c2d2682a74bd67a667928641ac7240c467ab34da21a1f0e59546ad8eb1fc93ea2bdffe5db87c2e13f972d2170f162425</t>
  </si>
  <si>
    <t>10695</t>
  </si>
  <si>
    <t>b834d03649cd6801258469541de3e121c14b8994fd918822db6cd90184cd220f04ab572a6f3771608bd46570b3de094f</t>
  </si>
  <si>
    <t>1500</t>
  </si>
  <si>
    <t>9a657c4aa3b49fa4e1955b37c2fb971c72bac967f2c8cf3bc3e15770826cb2d7f8689ba1614c56612ba683b1ef928868</t>
  </si>
  <si>
    <t>755199</t>
  </si>
  <si>
    <t>874a0b86a131b55d113b49c3f165a6622f4612a6c584a081e89534e0eb7dd4ba5099cd505b0e27cf4328d658ba8f9119</t>
  </si>
  <si>
    <t>6368</t>
  </si>
  <si>
    <t>c898006afe2cba89d20e6d0839e4405b494ed709eabd17443fa358b8e2c4887a536512e05dc76da40635148814a3bb2f</t>
  </si>
  <si>
    <t>109653</t>
  </si>
  <si>
    <t>fdf37541cf07b150a1407d2439813f94c227bdc686c71d9da90990911c71d01cf323992742d83d60a6b7c3125fa4baa7</t>
  </si>
  <si>
    <t>750756</t>
  </si>
  <si>
    <t>5723beecaade597fdd61c0fe0ef82ceb2840f173d4971ff835fbec24834205377b691f2cbafddc2e948f1bf07884704e</t>
  </si>
  <si>
    <t>3648</t>
  </si>
  <si>
    <t>2d45888e7b10e190ef39adfd930c02fbcfe33ea2eebab019517c6e391614bc451290707a3c201ab2d9722ae9a262afd5</t>
  </si>
  <si>
    <t>81203</t>
  </si>
  <si>
    <t>fe21ae17a83c3d8be501a83201610f39d6f27271ba18451dd840d7bc1e476b9aa0733d8e7895084234bfc4ceb4e909d5</t>
  </si>
  <si>
    <t>13218</t>
  </si>
  <si>
    <t>7e36a7d6407284ac8c4898f033a69d472cfd0cc255c45c3fb90a892c9343061355487d36c9d0ed8a36e92eba587c0108</t>
  </si>
  <si>
    <t>172</t>
  </si>
  <si>
    <t>e69f3f44435e47085c52af4dc4eea6f18b26a6e1e8909789311a94329089fbaecb51d8e8f6622bf21e4e8a0dfe0c998f</t>
  </si>
  <si>
    <t>13217</t>
  </si>
  <si>
    <t>8cc482153ad4dcf506779cd953972e1e531b340f6408a3cf25ea31706489c3f6663a5611812c9762660fe2132df8c931</t>
  </si>
  <si>
    <t>13216</t>
  </si>
  <si>
    <t>f57e0344a714f6865e69010d71b15d2a78fca85735dd5677094574516003804501e517a2a2fc8067c9fbe13032469404</t>
  </si>
  <si>
    <t>427894</t>
  </si>
  <si>
    <t>R10R</t>
  </si>
  <si>
    <t>4973164ca1539f9015cba356d6211309745645147e187dd355ca9c0b9b409daf2f9186aa6d01b33b5371db6f16c59eb3</t>
  </si>
  <si>
    <t>24</t>
  </si>
  <si>
    <t>3d6400aa536f6a262f0a16e1bb0352b3851f0acd8d3dc0f9a881d202f547e7c3164964b9214e194f39bec3fe144ad9e9</t>
  </si>
  <si>
    <t>19596</t>
  </si>
  <si>
    <t>cf8abed5497523383970571ce013786fd8f67fbee3284579eb0ff4018ee843c5b34157742dba9453140ab756a875ea7f</t>
  </si>
  <si>
    <t>14832</t>
  </si>
  <si>
    <t>cb56999e372642050d835a666fdf63c803062d1679d0fa5fdfba984959aa061d3b481a51a4900480ed70f00ee87e32de</t>
  </si>
  <si>
    <t>557220</t>
  </si>
  <si>
    <t>900263240</t>
  </si>
  <si>
    <t>71737920</t>
  </si>
  <si>
    <t>901691937</t>
  </si>
  <si>
    <t>811006418</t>
  </si>
  <si>
    <t>890929877</t>
  </si>
  <si>
    <t>901580139</t>
  </si>
  <si>
    <t>OPERADORA HABITEL SAS</t>
  </si>
  <si>
    <t>900144364</t>
  </si>
  <si>
    <t>900686839</t>
  </si>
  <si>
    <t>COMERCIALIZADORA INTEGRAL VIAL PLAZA MADERO</t>
  </si>
  <si>
    <t>830120839</t>
  </si>
  <si>
    <t>901421388</t>
  </si>
  <si>
    <t>900219834</t>
  </si>
  <si>
    <t>891408584</t>
  </si>
  <si>
    <t>860000018</t>
  </si>
  <si>
    <t>800180675</t>
  </si>
  <si>
    <t>901520263</t>
  </si>
  <si>
    <t>GRUPO ECOTERRA S.A.S.</t>
  </si>
  <si>
    <t>830122566</t>
  </si>
  <si>
    <t>890800788</t>
  </si>
  <si>
    <t>811013715</t>
  </si>
  <si>
    <t>800007359</t>
  </si>
  <si>
    <t>900237741</t>
  </si>
  <si>
    <t>900053978</t>
  </si>
  <si>
    <t>900905985</t>
  </si>
  <si>
    <t>900943243</t>
  </si>
  <si>
    <t>830128127</t>
  </si>
  <si>
    <t>901381405</t>
  </si>
  <si>
    <t>800106404</t>
  </si>
  <si>
    <t>860533413</t>
  </si>
  <si>
    <t>1036929757</t>
  </si>
  <si>
    <t>860076919</t>
  </si>
  <si>
    <t>901118257</t>
  </si>
  <si>
    <t>900377874</t>
  </si>
  <si>
    <t>21307859</t>
  </si>
  <si>
    <t>806000591</t>
  </si>
  <si>
    <t>ACCORHOTELS COLOMBIA S.A.</t>
  </si>
  <si>
    <t>900650486</t>
  </si>
  <si>
    <t>901222882</t>
  </si>
  <si>
    <t>901972620</t>
  </si>
  <si>
    <t>900667734</t>
  </si>
  <si>
    <t>900583758</t>
  </si>
  <si>
    <t>900949189</t>
  </si>
  <si>
    <t>890915475</t>
  </si>
  <si>
    <t>830095793</t>
  </si>
  <si>
    <t>890929497</t>
  </si>
  <si>
    <t>811024463</t>
  </si>
  <si>
    <t>830010438</t>
  </si>
  <si>
    <t>900627326</t>
  </si>
  <si>
    <t>PAVOREAL COLECTIVO AUDIOVISUAL S.A.S.</t>
  </si>
  <si>
    <t>800070655</t>
  </si>
  <si>
    <t>901419917</t>
  </si>
  <si>
    <t>98666997</t>
  </si>
  <si>
    <t>811011779</t>
  </si>
  <si>
    <t>860001697</t>
  </si>
  <si>
    <t>lEIDY VARGAS</t>
  </si>
  <si>
    <t>d32bdb673a7d9f7e8b553af444da0ef78249336fc0464db63e224e52954e5f6b8a6550e06150b3ef3fb03a4cc3a3613e</t>
  </si>
  <si>
    <t>bf8251453d4e93d07498c64abc1490057a4a7fd51928f98f3ffafc3657b6e6a99eacf004b7096fd61ba89f9904425a07</t>
  </si>
  <si>
    <t>f6fec1afa9a6df840dca34a93f3e4b78c279b80e24178b605eff69c48578345440ccfc5989f88eea88a2767f1f55f220</t>
  </si>
  <si>
    <t>aafe6e6b94abf9de4823c595740167446a25ec98b5636771213daeb656d942eb1f7aee29a5ecffeaa918d41e06bf5967</t>
  </si>
  <si>
    <t>36119a05e2ae9884d9a0e0536f874054ce745968ad14870b86c39163e78bb040c3ebcf9f5c28efd19c9d504872dfe6f8</t>
  </si>
  <si>
    <t>7da9bf68bcb9c07268b73b93f6e42ef97be94b6ba7bf5946aff1c26fa2efd124104b0d6f79dc1e4db8159722327057d9</t>
  </si>
  <si>
    <t>a8c1b35eb96d04857a72af6594727c17885589b6277f70c5d84ebf8a31be72f6db912736854f46546e57a6c66537b3af</t>
  </si>
  <si>
    <t>8714b19c0b4b42ab497dacd6865669b3abb5181d28ff3488385faff9cfed7ec148ced65c7d5b22de4bef0934828b665b</t>
  </si>
  <si>
    <t>a449911718e2e339964c7fac66c11d489314bb7e6aea01a35789bc3a04a963576a9a5f6fb4458f4e5dff8a355ddb84e1</t>
  </si>
  <si>
    <t>6646f2309cd0a15ae37c12dd938a5bb9826ea0aa0302fd25171bd5ed484a107a475422118279aa3ba424d23c2b5f9fa4</t>
  </si>
  <si>
    <t>9e6fac3950759ff204c42d0c14ad0b97321d2ec6d72754075f072969ef080dc6dd56ce8dbe8a077a8760ab37c4433a20</t>
  </si>
  <si>
    <t>efae50778cff2281541e3d4030d8599b4eadcfdb30ca9e7c5b01fd7e076ccfd45c5445524023da33c4e79af7ca36b915</t>
  </si>
  <si>
    <t>01a9f8507d03e9e4cf59e306bf278f5fa7910d169be437f1403e1537ad92846ebed64bca16aca68ac8877be4a1a911ec</t>
  </si>
  <si>
    <t>2e1e560052d0deb12e7e87e21c3949c0e1250fea138a0bc1e42122c9507d00936f407f4e6f9a382cf669b61519e34476</t>
  </si>
  <si>
    <t>75cdc11f3b5bddca9628d7a2e061c0e3e1fc0b9c53b70a42df343f66b9ea06adbb9088a598165bcfe26b093f3ec40e36</t>
  </si>
  <si>
    <t>b195002fee25fc9c09620bf62f822d0efecf3df223226ff5ceea33a4c06b8dd91d0db8b4d66911742c72e2c74305f548</t>
  </si>
  <si>
    <t>d5d4696a5bfacedcb11b5a4fd26d65ddfe28e22ab921bbd556bba4fc845a95801165ce514af845c6969235fbdc2f74f0</t>
  </si>
  <si>
    <t>e375ebf43872b06b84d3033be8c1bd2832a7911faaffa730ef7531831884b474e76c73bdc14f0a92e6fee87b5def3ba2</t>
  </si>
  <si>
    <t>5997655b84cc826f43aac2b14b29689ed2d59974a73d6889bbf53bff24bb05f8ebe1fe7037c170dde0444b57a3b66369</t>
  </si>
  <si>
    <t>36d0db42892aebb9796da0b5186a29db03fb02825034fa6b5a46586ea4f3699a506e9291da559d3cfbd5c82a0b2dc085</t>
  </si>
  <si>
    <t>84079dac9afe190d5ec4ce1988e9eb1a596bcb1f17d95b4fa4dfd71678f4e064d857f4d52179a50c520f45839d757383</t>
  </si>
  <si>
    <t>3a2115e470cb684c34290e85d5687be1a96696d1fc48f60cde8a3a954271dee93a8f6d6beae3556a7dd3b51bf9c773a8</t>
  </si>
  <si>
    <t>c05fcd6673f46db24c819cbea3e95d4d4818e991eafa715ace561ae3d04e9e4998080e60636c0f217b483edcd51e6f94</t>
  </si>
  <si>
    <t>f83038571e3605cc24eb2f20da500fd64bff418e371f2c29b50dacf2ba41c3aa1ecc47d56cd1d054bb298ad935e6d4e8</t>
  </si>
  <si>
    <t>16c9f0d2b9f4dc7161dd0f77bd4850d081786d106cd9824c428ec0255e4c41eef7601467443d4e943d7af48b023bcbc1</t>
  </si>
  <si>
    <t>4718f98b447fae98c739fbea729e13e28ac077266967d50ecd91d8f0237a90b81f33aab8ac05c257a10a6d2b9b179ca6</t>
  </si>
  <si>
    <t>24be3fe600743750d86a18e5b9279bbac7b449af5c19531537ef70efe9a08e0685ffb695cf7614b2104344cb3f18f8cc</t>
  </si>
  <si>
    <t>ec142af650d0db630730ad76969094047567dde7728e0355ffa1791c10e75e35f6a978dc3e2fd54748a43eb35e546164</t>
  </si>
  <si>
    <t>514051f793dfa30f0421f4784c29149eacc3f1897f50f68f0e3a392fe63ae4ca789d2cea7b4a0478fc58bac38d82d6a0</t>
  </si>
  <si>
    <t>a73ab8462efe1ae77cfd44b03564aadca0d6114f2e715342692d7683679abe630df3091da92b3a734e5b9f35988bc779</t>
  </si>
  <si>
    <t>3c7b4a8e4d38ea0fbbfae1f77862f6f6246b9ca1d679af1d76d3a4c9a77b467d5ac59ad52f68af38103f80899e9e1298</t>
  </si>
  <si>
    <t>f5a53f7d913926df2e9bee272aa47db12e4dadf9e722a2701a3e0273b5ce2409d63d3f2084d82261db0cef326e4d8166</t>
  </si>
  <si>
    <t>51ef1b0ed2603f4e218e7ad93bf6de4257be1215518b4c43624435bc8fb60022795cab13f7a70855a7bcea9635bdbf6b</t>
  </si>
  <si>
    <t>c5a5a76dde8c20c642030a7c0b681bf2c700a7fc8b0f031190f3310d089c9ddac7b87a7c7af73c99308921637e512309</t>
  </si>
  <si>
    <t>892d54cfff3f970a62ea7368747ce7164c671dad2654696b315a2950ea38c6efb61e9da317df96f632aa8096c473b0e0</t>
  </si>
  <si>
    <t>a3854ec771636834620422e808f3bf817f4fb1ee23905b17f86ed13271397f5d082443591692263a9cce8221d8176544</t>
  </si>
  <si>
    <t>96692ebba30f7ffe2fc8a16e031aa9dc66e366cee763d5fffd9fe2f1f41a9024389f8f10eb7f668d3c6bb712315d213e</t>
  </si>
  <si>
    <t>69108987ec13a9259cf0fcd123710cde0f54057860efb2d5e5995d3c7572df390f595354d73ee7319dbd55b7411dcffe</t>
  </si>
  <si>
    <t>38e0ab5556061ae13b40d7dc8465c8be54cee8fb762febae56b69abd14abf0753a7347ca3e7ee462efca3ab99964e0e3</t>
  </si>
  <si>
    <t>95a15fcd72e3ededa2291c804b7efad381df5d4527929f5c2c88db1c9ac9af165d8d7a097f0f45e858e5f2022118392a</t>
  </si>
  <si>
    <t>5d956c41a35e89f12588a49d10fbb38f4f8a7096be894460c062cb06fe64164503b3c463bf408d511bfa62ba247a0a8b</t>
  </si>
  <si>
    <t>4c76b4fd1686cbc219ca7c846975ad0fd2e86445ee6bc0f093b6420f7edc1620fd29ea543a6c0a7c820dab012eae85c6</t>
  </si>
  <si>
    <t>c7aedbf72b1902c60b93a5bb6550bd7cd6e83829e7450ad840cb5bb75f7d3709939ead3475cbff8d80eee8c3d7e88fd9</t>
  </si>
  <si>
    <t>8d9736e29a483fa12642fcde7715f5fa546046f30a6ba46fb819463b3d16cac319e4edc3bfed58f18e517cff92330e18</t>
  </si>
  <si>
    <t>b48c5b19643e562fc64f371a0c7231289f53fbc344d39d015c65931bb4ff6e63f23ad3325623b5f42b8c65f9883bae08</t>
  </si>
  <si>
    <t>c94984d7c84e13497b932e75c0f6e78745a934ee69155d18e81eab5701e4455e23ba0f2d176b5d203fb2989f0dab0509</t>
  </si>
  <si>
    <t>8294b51db9e97581571cf08b144fbf888654607cfc660ff22f611dad1dfb958a614e0ed52ed1d2e84b6ddaa93103e72b</t>
  </si>
  <si>
    <t>e3451e88a6f02d4c013391f131395813e4586bba98b25e6980779a6f93f5d17098a52dc66b4179fb8585ca688bdbe545</t>
  </si>
  <si>
    <t>3384592</t>
  </si>
  <si>
    <t>10625</t>
  </si>
  <si>
    <t>5226761</t>
  </si>
  <si>
    <t>309686</t>
  </si>
  <si>
    <t>FOPU</t>
  </si>
  <si>
    <t>755537</t>
  </si>
  <si>
    <t>109740</t>
  </si>
  <si>
    <t>109741</t>
  </si>
  <si>
    <t>83624</t>
  </si>
  <si>
    <t>PH18</t>
  </si>
  <si>
    <t>316054</t>
  </si>
  <si>
    <t>257051</t>
  </si>
  <si>
    <t>194837</t>
  </si>
  <si>
    <t>194835</t>
  </si>
  <si>
    <t>194828</t>
  </si>
  <si>
    <t>305493</t>
  </si>
  <si>
    <t>2208</t>
  </si>
  <si>
    <t>5276</t>
  </si>
  <si>
    <t>6105614144</t>
  </si>
  <si>
    <t>109724</t>
  </si>
  <si>
    <t>8772</t>
  </si>
  <si>
    <t>15001</t>
  </si>
  <si>
    <t>15000</t>
  </si>
  <si>
    <t>109717</t>
  </si>
  <si>
    <t>7256</t>
  </si>
  <si>
    <t>194768</t>
  </si>
  <si>
    <t>7254</t>
  </si>
  <si>
    <t>7255</t>
  </si>
  <si>
    <t>932</t>
  </si>
  <si>
    <t>373033</t>
  </si>
  <si>
    <t>7253</t>
  </si>
  <si>
    <t>373032</t>
  </si>
  <si>
    <t>7251</t>
  </si>
  <si>
    <t>7250</t>
  </si>
  <si>
    <t>7248</t>
  </si>
  <si>
    <t>7249</t>
  </si>
  <si>
    <t>7246</t>
  </si>
  <si>
    <t>7247</t>
  </si>
  <si>
    <t>7244</t>
  </si>
  <si>
    <t>7245</t>
  </si>
  <si>
    <t>32956</t>
  </si>
  <si>
    <t>2364</t>
  </si>
  <si>
    <t>2365</t>
  </si>
  <si>
    <t>7252</t>
  </si>
  <si>
    <t>76</t>
  </si>
  <si>
    <t>27742977</t>
  </si>
  <si>
    <t>13588</t>
  </si>
  <si>
    <t>PD18</t>
  </si>
  <si>
    <t>179662</t>
  </si>
  <si>
    <t>27723674</t>
  </si>
  <si>
    <t>557737</t>
  </si>
  <si>
    <t>900092385</t>
  </si>
  <si>
    <t>UNE TELECOMUNICACIONES S.A</t>
  </si>
  <si>
    <t>890304099</t>
  </si>
  <si>
    <t>HOTELES ESTELAR SA</t>
  </si>
  <si>
    <t>900674765</t>
  </si>
  <si>
    <t>800153993</t>
  </si>
  <si>
    <t>901360705</t>
  </si>
  <si>
    <t>891304904</t>
  </si>
  <si>
    <t>901174199</t>
  </si>
  <si>
    <t>71660004</t>
  </si>
  <si>
    <t>800049074</t>
  </si>
  <si>
    <t>900322890</t>
  </si>
  <si>
    <t>900814712</t>
  </si>
  <si>
    <t>1075686375</t>
  </si>
  <si>
    <t>901295398</t>
  </si>
  <si>
    <t>CAMILO VELEZ</t>
  </si>
  <si>
    <t>bcda905211ee29c29b6dc980d7468fbeb69fe97d06a5f89205895a0d34f3a425d2f9222f34bd67207b0474114df1ec9a</t>
  </si>
  <si>
    <t>370ed40077643537ab5add588aa0128e26e30225af3e209b1b33c9b44761fb788a46a36ec09d1605bc36ad19eb7dd73a</t>
  </si>
  <si>
    <t>934cac5425264fb5c5fb77014b206e0b1f32e520f5609ed78b08ba60628f774778f98d3bcbc250499e513c6f364b19ba</t>
  </si>
  <si>
    <t>f3afb8ae7e049b09e0c7ba307210ccd524e6c996f9995dd2e70281fecaa966bdf2bf1c248cfcdd02f5bb294ba7f564eb</t>
  </si>
  <si>
    <t>6be83a5affb3da6ca58be088983d0b1b67e11edba6f5e0cd23a64467a6fdf01552943aa9da116b729595d88db4cbe771</t>
  </si>
  <si>
    <t>d86ddd76c4c7493feb3c770a2a3038ede5260ab61e7476822cff3b956181b88bf2f7a3b04f948eedfc0af90247e96aba</t>
  </si>
  <si>
    <t>035ca41d96e1ed90c46ad5b6307015f4252a6000f127495f0f680598e96b2f5a8ecdaa8e86a35b41e13e8bca26f08381</t>
  </si>
  <si>
    <t>adb678b84e483dd157be657eea37117bbbaadb89351cbde3da2b7d632aab4546168a403d5a00281af7c757b2eef7be76</t>
  </si>
  <si>
    <t>e69ac55d6afd75a5a429796f61102588090d9e0c280f64018eadfc21ee9ad3072125de199e3d80b6deb0cebc2a58d646</t>
  </si>
  <si>
    <t>6184e42d2ab0d96cd0a81c31b9c60f6a1ce8f34d07defe26d2b36a070b8d78fe05d31e1fef7d1aa7ed9afd181ec99d19</t>
  </si>
  <si>
    <t>b961557af5ad3fb20286af90a59a162a77536414cc684b5ab2b3fe9866dc101250d4ae72d85f6299ad08155ce68a5dfd</t>
  </si>
  <si>
    <t>cb16e1e62da46cb0400fb0ee84ee6349c90c44e137c0355192e2619bf1b8ac1c715f1f12216f38a21c252609b689dd73</t>
  </si>
  <si>
    <t>9188ab3b923c8bd7a10d16746e7e3d26096b17e2dd3ec58b5058d774eaede823d539410419ac284b6d8a4e2cb3e5e267</t>
  </si>
  <si>
    <t>8c6c6342ee8e41b358fa504f3dbab78ed122661c83db2b6c03277c3fe18d0a6be9df569fa80add3244e01c5174848bd2</t>
  </si>
  <si>
    <t>b8782cd4e60e55de20f939880041e0c868e21b478fd8908a12374396b548ec73ef584ff11fafcd2b6b0909437fe6935b</t>
  </si>
  <si>
    <t>f9c3501ca645050ec8f6e0a413faf92c9a8467610b141ac23ff9dd0006694f2507ef5e53a95dbc3d2d5c4328c9107358</t>
  </si>
  <si>
    <t>723de6d797558a639db91301da4d09c8b98128aa43151cd4e086867b97b23501a355398e839c2601846e5aa205a77886</t>
  </si>
  <si>
    <t>1743fec24fda52d843d105d1db8faaa4876029fb3e2609c0ef59c905d6250a2f5958693b0c4ea8753674f6184d343fc2</t>
  </si>
  <si>
    <t>bcd01c935434af36e37ed3decb11738b3ec57e0f57230a3e42c2d6974de9668d7ad051d3cd5657fdbb1bde7d92406047</t>
  </si>
  <si>
    <t>b58041c7650dbae68be22130848eb664bdb098d814b7cc3414fc326ab82dfcfc37b5373add45f675ef33f4937d716e7c</t>
  </si>
  <si>
    <t>e8cfa3d5844066457cbc04640f4fb8d460a09f25d1d0a901d37d2b8b05b6353ab440613dee4807ae9644b8d1c84332f9</t>
  </si>
  <si>
    <t>6dbd2c2758aee987362226c1c2346a49e2c78dacacca4220221230ce8c1bc265bf584dff9737371630081d0b4761ac31</t>
  </si>
  <si>
    <t>f0cf66c6207bb790994424537122f5ede9247f8cd446f277dc2172c2bff22fb1e70556477c9510df3708a8180960c8fb</t>
  </si>
  <si>
    <t>b51e3f9213d10425906d8150e956244c3aa8fa27c1d0fb2e315cfd33a6665d08a84fba4a6e0c9ec3c6833fdcd1ec4b17</t>
  </si>
  <si>
    <t>d16eed799bb73a4f92d6595cc153f4d08088f93a4fb51d2f5ad13cdcb4b61311c7b5dc0422145229a61908cfc642fcde</t>
  </si>
  <si>
    <t>a7d0c7277613062bb23e59f114173a4b2f4d55247307384d1e4e04ac044b086e7a41b2520e2aa9e2c72ef98d0f86c9b6</t>
  </si>
  <si>
    <t>418f00624f7033af96056809fb979cdffb02560f1c9b9b4fe0237391d1a2560863abf04ff536c33773ac191c7b3ebfce</t>
  </si>
  <si>
    <t>0c5d9558ae52701aea27df95b79e1c9e9852b236dbdef14bd23d6e5a481747f6e02ee5818737cd8a0904e2ca08373a70</t>
  </si>
  <si>
    <t>c0c402f3515b3f4f3f19bb6bbb23c1af65f8b105370d71d1b4a6c864d6f0ba4715aca8af748ae5666adf007310f8e3c0</t>
  </si>
  <si>
    <t>ab33e41733c0fadc9f6d525f3ae9b65d7d5eac38c102c0e2c14102f8d73255ac61dc234265fa2eb7952b83154c653f91</t>
  </si>
  <si>
    <t>200b095e6beeaace63d14bd97b7ae42a63d1a9d9b2ce1be21a64d17577f2d7f326f7dbdff53e7ca4ca8ba8ec40835d81</t>
  </si>
  <si>
    <t>7da6463a919366a02d5d9f3d815e3ee23020c6631164fd7027c906a9a56e94a3548975e55780b887c8e67d8469a1cf48</t>
  </si>
  <si>
    <t>774dda7aca81292768ea3b5ee8327633f5f31826aa98a6f7febe56a22300b786ca712bf18e08aa14fb3af9cd5309d53d</t>
  </si>
  <si>
    <t>bb6b249c97cedc2169c1e7bef374d5d6d927b592b6dae61722993ef136fc224ceba1fa9776b682a2d38e9c9613cc4b09</t>
  </si>
  <si>
    <t>b7b29e6987c89fafdc7cff787575c79d654a4aafb1488b4a906754a8227b52223adfe7f448fde04c91508b3b5d5725de</t>
  </si>
  <si>
    <t>a3087f2001d6213abf1909930479031525d3fda8e5285a5a37be1b4f57d3851f957c81f04f285d9f5488c58db39383e4</t>
  </si>
  <si>
    <t>5a608ae4124dbc9cec6b59d2c3c0a1f87251d07a0eea72e15af04cdd54d5a8ea72c3133c2954839699cd1fc300235df0</t>
  </si>
  <si>
    <t>bfd67fb25f32e90c356d75bfad2c9ba1b397bed0e7a4ce5200ba887af08bb951b671f924a56632a4491c4c163d43b21f</t>
  </si>
  <si>
    <t>ac265efaa6b7fb2fdd756742eafb7d4a7484fafcb3e5c19ce6fa5bcfcfe509b32e5bb48c10db8c51daa1d512f571a3fb</t>
  </si>
  <si>
    <t>a485ea5beab20706883317c7223d17c59ad22759d1643e29985ebfa936e075c1004244489ff92bdad07346e717525f38</t>
  </si>
  <si>
    <t>ff04e80a0f2efdf303203bddb205d7f98c20bd7bf4ef56d8299cd8575ec49db7cac0ac8cd4e5abf041a3a881e2eab1be</t>
  </si>
  <si>
    <t>18b9c594cbcd123f602f0675ff4905f099668d9fb828b288a298f38c253e76f21d6407557ab6710604e06c1203890f71</t>
  </si>
  <si>
    <t>47b8887a5504c39ec1f42547e9a096011690bde1cf1b9caad274c6e3ecd5574563292ab125fe62b533e0c7a51df4ef27</t>
  </si>
  <si>
    <t>a329461be864495ddd7e78e73d9221fd5c902c45cfa5172add4dbc9c3167d1b5465e3145eba7df710601a448a680e4de</t>
  </si>
  <si>
    <t>ac6b71be6d2faf936bdc424763bef9240e8916efcfd3000deff8cf5843044931f3138396e9ef7c0c881a14a0deee0f06</t>
  </si>
  <si>
    <t>294</t>
  </si>
  <si>
    <t>9665</t>
  </si>
  <si>
    <t>28525525</t>
  </si>
  <si>
    <t>6993108</t>
  </si>
  <si>
    <t>28510564</t>
  </si>
  <si>
    <t>6989500</t>
  </si>
  <si>
    <t>28371941</t>
  </si>
  <si>
    <t>10666</t>
  </si>
  <si>
    <t>807528</t>
  </si>
  <si>
    <t>75731</t>
  </si>
  <si>
    <t>28321311</t>
  </si>
  <si>
    <t>28315358</t>
  </si>
  <si>
    <t>582</t>
  </si>
  <si>
    <t>28305105</t>
  </si>
  <si>
    <t>576594</t>
  </si>
  <si>
    <t>358429</t>
  </si>
  <si>
    <t>5691</t>
  </si>
  <si>
    <t>5690</t>
  </si>
  <si>
    <t>10702</t>
  </si>
  <si>
    <t>678</t>
  </si>
  <si>
    <t>10650</t>
  </si>
  <si>
    <t>14121</t>
  </si>
  <si>
    <t>26884</t>
  </si>
  <si>
    <t>FVP</t>
  </si>
  <si>
    <t>7169368</t>
  </si>
  <si>
    <t>77</t>
  </si>
  <si>
    <t>28048410</t>
  </si>
  <si>
    <t>28058570</t>
  </si>
  <si>
    <t>2324</t>
  </si>
  <si>
    <t>144243</t>
  </si>
  <si>
    <t>28040975</t>
  </si>
  <si>
    <t>476704</t>
  </si>
  <si>
    <t>Q692</t>
  </si>
  <si>
    <t>109793</t>
  </si>
  <si>
    <t>576508</t>
  </si>
  <si>
    <t>17805</t>
  </si>
  <si>
    <t>524</t>
  </si>
  <si>
    <t>671977</t>
  </si>
  <si>
    <t>751222</t>
  </si>
  <si>
    <t>142986</t>
  </si>
  <si>
    <t>7664</t>
  </si>
  <si>
    <t>65053510</t>
  </si>
  <si>
    <t>1662</t>
  </si>
  <si>
    <t>109775</t>
  </si>
  <si>
    <t>91612</t>
  </si>
  <si>
    <t>576478</t>
  </si>
  <si>
    <t>1826</t>
  </si>
  <si>
    <t>15442838</t>
  </si>
  <si>
    <t>900614579</t>
  </si>
  <si>
    <t>1038411451</t>
  </si>
  <si>
    <t>901161036</t>
  </si>
  <si>
    <t>900420442</t>
  </si>
  <si>
    <t>901230100</t>
  </si>
  <si>
    <t>CUBIERTAS Y LAMINAS DE OCCIDENTE S.A.S.</t>
  </si>
  <si>
    <t>890903790</t>
  </si>
  <si>
    <t>88147614</t>
  </si>
  <si>
    <t>900178348</t>
  </si>
  <si>
    <t>900422403</t>
  </si>
  <si>
    <t>900814916</t>
  </si>
  <si>
    <t>BERKLEY INTERNATIONAL SEGUROS COLOMBIA S.A</t>
  </si>
  <si>
    <t>800230447</t>
  </si>
  <si>
    <t>901561580</t>
  </si>
  <si>
    <t>71951636</t>
  </si>
  <si>
    <t>IMPORTACION TECNICA ESTUDIOS Y COMERCIALIZACION S.A.</t>
  </si>
  <si>
    <t>MAQUINADOS Y REPUESTOS BETANCUR E.U</t>
  </si>
  <si>
    <t>INVERSIONES TORNIILLOS Y MANGUERAS SAS</t>
  </si>
  <si>
    <t>KIMIK S.A.S.</t>
  </si>
  <si>
    <t>INSTRUMENTOS Y PARTES S.A.S</t>
  </si>
  <si>
    <t>UMP DE COLOMBIA</t>
  </si>
  <si>
    <t>HERNANDEZ CORREA DORA INES</t>
  </si>
  <si>
    <t>TORRES GUEVARA OCTAVIANO</t>
  </si>
  <si>
    <t>TREFLINE Y ASOCIADOS SAS</t>
  </si>
  <si>
    <t>SOLUCIONES SIMMAC SAS</t>
  </si>
  <si>
    <t>ANDINA DE TRANSMISIONES S.A.S</t>
  </si>
  <si>
    <t>COLCRANES S.A.S</t>
  </si>
  <si>
    <t>MECANIZADOS MANPEC S.A.S</t>
  </si>
  <si>
    <t>INGEVER ASOCIADOS S.A.S</t>
  </si>
  <si>
    <t>BERRIO SANCHEZ OCTAVIO DE JESUS</t>
  </si>
  <si>
    <t>TRANSFORMADORES INDUELECTRO EU</t>
  </si>
  <si>
    <t>ESTRUCTURAS, MANTENIMINETO, MONTAJES, INGENIERIA Y SERVICIOS S.A.S</t>
  </si>
  <si>
    <t>ASSUL INGENIERIA S.A.S.</t>
  </si>
  <si>
    <t>EQUINEHY S.A.S</t>
  </si>
  <si>
    <t>PROVSERVICE S.A.S.</t>
  </si>
  <si>
    <t>FERRETERIA INDUSTRIAL SAS</t>
  </si>
  <si>
    <t>ELECTRO PARRA LTDA</t>
  </si>
  <si>
    <t>CLEAN ENERGY INGENIERIA CYD SAS</t>
  </si>
  <si>
    <t>PRINCIPAL DE INVERSIONES Y MANGUERAS SAS</t>
  </si>
  <si>
    <t>WIRE MACHINE S.A.S.</t>
  </si>
  <si>
    <t>MORALES RODRIGUEZ OMAR RICARDO</t>
  </si>
  <si>
    <t>HYD MONTACARGAS S.A.S</t>
  </si>
  <si>
    <t>LUBRIRETENES Y RODAMIENTOS SAS</t>
  </si>
  <si>
    <t>FERRELUGUE SAS</t>
  </si>
  <si>
    <t>REFRINDUSTRIAL D.G S.A.S.</t>
  </si>
  <si>
    <t>TURNPIKE COLOMBIA SAS</t>
  </si>
  <si>
    <t>ACERIAS</t>
  </si>
  <si>
    <t>c2531cab532d93ad8dfdf723a80d2cf1ec51af9fd64f3d667165aea263e522b3aef40049662b9aa97e23ea54a49a617e</t>
  </si>
  <si>
    <t>6f8ba75da74d3171d3b55c030c3226ebb3b7684639ac530813fb23df1cdd6c474678e089e1373ff8a186d2beb0e0fe98</t>
  </si>
  <si>
    <t>95c5a2e02b8e7cb512dea4908d89118de331cc8fa1af53fb9bba3c6e5f743621d90e37468b0b1ab3ac6ea1136447bf24</t>
  </si>
  <si>
    <t>b76b9ddf2279f09108d014f24078bc91b2c5bd425d16481f9dd6676f5a973c1d6f58cc0306d78ee2cdf2de8ffcf90ee7</t>
  </si>
  <si>
    <t>a837b09de385c298b7e2541dc63594ab3547e0c8dbaa1ec45838add05a9b6b7f484a3eb991e03f1ecc89b1d94ee5bfc4</t>
  </si>
  <si>
    <t>3cce69a490702d7952ff653388044eec9f0f9f2d97ea547e53f9987593c0877c930a581cb67dc31acc5926b1398115d4</t>
  </si>
  <si>
    <t>50ead3dd5b40f78db4e23619a4c04fa09d94d8dc233842f5b0cac3a81a7d6f2973dd8160bfdcf17e3555f94a60ad5d6e</t>
  </si>
  <si>
    <t>844764350493d5c8a5961b6e7d47b6c8d42859a6fe0b9be5b11c7b25b9d88801af7d7bc6546a9761a7f9cfc559245ec9</t>
  </si>
  <si>
    <t>ac72ec2e49324e8166d9e70104de89995ca2a2d3552e3896b896b0aa7d1991efc3d1a7d32316fad5a459043e837184cb</t>
  </si>
  <si>
    <t>be3f4b79a679d2ce52967b0819b5b31f1d0b2446bef1d4d89cfa946749468d39bbd9ccc92de3205943e2bc9f955ff3a9</t>
  </si>
  <si>
    <t>7c05b8bb9b475529ec9c0b6321cbdababb9de10ff174af6043d5ff1b4964c02264b830b3068dedeb57f02cb51dd89c23</t>
  </si>
  <si>
    <t>fed2b5abf7524fd5508e0e7a34be8173a8b8d21db1c45d1a3ef91f17e1627ac034a07f30dc4e8275966dbfded7711263</t>
  </si>
  <si>
    <t>5f629669168bd173a6e946f8dff216007892be8d046c5b74a47045c4df8f926ce7c80a0f6bb6db48caeb3b5607b8ca24</t>
  </si>
  <si>
    <t>b00f62aafefec9b72d9ee20ae1195054b477f28e44edac8d86789ec1351ca3757ac2d1f924143fefae2338aaec077fe2</t>
  </si>
  <si>
    <t>2089b72dbf2a799df756990cf676dca950544e3236c9680332af254347bfacd108f95b1c65f79b7f765f592ae8c46bfa</t>
  </si>
  <si>
    <t>47760beecc39fd7b8bf1642ffb71e9432f3f160beeaa9d8e2526018f0316ac98379b00cadc38ab480c2290ac29d439b1</t>
  </si>
  <si>
    <t>a33194648f756fb9a444f5aa39e31195940ac2e5f821a46602467708ea791b3fa2d227875c1168c32d0bbed3896038d6</t>
  </si>
  <si>
    <t>d5e30000bcda38d38fe61d17ed0398ce412bdff776fbf1ab73fdca391f43f2c439f97877ec275ff674c15a369d2c4088</t>
  </si>
  <si>
    <t>fa72ad98a58b638c77323e0337a625defc67ffe5bc181b24abcfa8b864532de148a396cc7145bfb960d98982896c28df</t>
  </si>
  <si>
    <t>9fb0a2aa7c6bac8b49d9c8b5a112450eabaa9033daf24d7dc3d30477b3d63eee533e237731d1cd0152651663746bf049</t>
  </si>
  <si>
    <t>353dc67223c006ed51660b220c97c47504ae4b751dced5ca4772e8a19649ec6b6c1e29f98726e11d8a0164950d07fac0</t>
  </si>
  <si>
    <t>095b2ef20cf856d9b3cd225e47e2bfcf5e47e1021af4893f050a50b4d5777b23002d491b57dfcf3db01d6b1c9c35eaf9</t>
  </si>
  <si>
    <t>979ec83f345d749c26608ff96a2fd7676311624905024d33d0ef0691312aeb5b2b0d3d84e21c019ba4451640da4795a7</t>
  </si>
  <si>
    <t>0b5fd8da35ac51d841a0635b01678599c84495a55b2f4eecfd9ede6ec3a6783954fce73277e90195283b92df26f90933</t>
  </si>
  <si>
    <t>d289e1832230b36167676ee5979fa326bd4216d7b4555bb320d661326282c8bc6739f9bf0ec395aa1ed4a6fe00615200</t>
  </si>
  <si>
    <t>fca0d2810f90a84169c3e0862f71427a321184eb1b7ce3a6fc51e477d40c6dfaaf1e5835a8b25c0a9742430bb3e2da2c</t>
  </si>
  <si>
    <t>d08ed2e0860d731fd5d53de6a6f052b3f42843130667ea2f9a634f8a2c646f704874f4d5d2024b6bf063bebcf2edcb10</t>
  </si>
  <si>
    <t>4cd318d08eae9487ab6826113ca16eb4eca7b8f21927cbb388272488de39ba76c5d3fab2a9723c827f4c069362e7ad22</t>
  </si>
  <si>
    <t>164bb9e9de26ef312a36c73cb2ab74f053bae65cbb73ab539108fc9aad96e248644bbdd1045cf7bffafa3353ffd0b2da</t>
  </si>
  <si>
    <t>f3e7fcd36c12fbd670c52d108fa97dfb2cecc0a01ec24e2329874d7fbb3898d4452cc5566993c8aed5fb01e629b866df</t>
  </si>
  <si>
    <t>4f9b63d65946a54a60a99322686f264395e45a59e5bd449208514d5a64f64352da66b9855838eee37abca6c9b9dce5cd</t>
  </si>
  <si>
    <t>aa03d64b7f6b7a61c50023471e52fae1535e5e8e8dd6a3b72d359a5d5e54ac9a4d702608300f4e086af6ce2d5b9ebdfb</t>
  </si>
  <si>
    <t>3b9200e7a64b1c22638ec7bcec80b55f20a30e4ccc16187a5d41f9161ea24fca0fed5091e9a5d2054f701853d7b38cfa</t>
  </si>
  <si>
    <t>AKAP</t>
  </si>
  <si>
    <t>FEMG</t>
  </si>
  <si>
    <t>FUS</t>
  </si>
  <si>
    <t>FOODTECH GROUP S.A.S</t>
  </si>
  <si>
    <t>MARCAR GROUP S.A.S</t>
  </si>
  <si>
    <t>MULATA CRIOLLA.</t>
  </si>
  <si>
    <t>MULATA CRIOLLA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</si>
</sst>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</numFmts>
  <fonts count="15">
    <font>
      <sz val="11"/>
      <name val="Calibri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0"/>
      <color rgb="FFFF0000"/>
      <name val="Calibri"/>
      <family val="2"/>
    </font>
    <font>
      <sz val="7"/>
      <color rgb="FF424242"/>
      <name val="Inherit"/>
    </font>
    <font>
      <sz val="12"/>
      <color theme="1"/>
      <name val="Aptos Narrow"/>
      <family val="2"/>
      <scheme val="minor"/>
    </font>
    <font>
      <sz val="11"/>
      <name val="Calibri"/>
    </font>
    <font>
      <sz val="8"/>
      <name val="Calibri"/>
    </font>
    <font>
      <sz val="8"/>
      <color rgb="FF00000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348441"/>
      </patternFill>
    </fill>
    <fill>
      <patternFill patternType="solid">
        <fgColor rgb="FFFFFF00"/>
        <bgColor indexed="64"/>
      </patternFill>
    </fill>
    <fill>
      <patternFill patternType="solid">
        <fgColor rgb="FF0097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6FB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4" fontId="1" fillId="0" borderId="0" xfId="0" applyNumberFormat="1" applyFont="1"/>
    <xf numFmtId="0" fontId="4" fillId="0" borderId="0" xfId="0" applyFont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22" fontId="1" fillId="0" borderId="0" xfId="0" applyNumberFormat="1" applyFont="1"/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165" fontId="2" fillId="6" borderId="0" xfId="3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 wrapText="1"/>
    </xf>
    <xf numFmtId="165" fontId="1" fillId="0" borderId="0" xfId="3" applyFont="1" applyFill="1"/>
    <xf numFmtId="165" fontId="0" fillId="0" borderId="0" xfId="3" applyFont="1" applyFill="1"/>
    <xf numFmtId="0" fontId="4" fillId="0" borderId="1" xfId="0" applyFont="1" applyBorder="1"/>
    <xf numFmtId="0" fontId="0" fillId="0" borderId="1" xfId="0" applyBorder="1"/>
    <xf numFmtId="0" fontId="0" fillId="5" borderId="1" xfId="0" applyFill="1" applyBorder="1"/>
    <xf numFmtId="16" fontId="1" fillId="0" borderId="0" xfId="0" applyNumberFormat="1" applyFont="1"/>
    <xf numFmtId="0" fontId="7" fillId="0" borderId="0" xfId="0" applyFont="1"/>
    <xf numFmtId="0" fontId="9" fillId="0" borderId="0" xfId="0" applyFont="1"/>
    <xf numFmtId="14" fontId="7" fillId="0" borderId="0" xfId="0" applyNumberFormat="1" applyFont="1"/>
    <xf numFmtId="22" fontId="0" fillId="0" borderId="0" xfId="0" applyNumberFormat="1"/>
    <xf numFmtId="0" fontId="1" fillId="7" borderId="0" xfId="0" applyFont="1" applyFill="1"/>
    <xf numFmtId="0" fontId="1" fillId="8" borderId="0" xfId="0" applyFont="1" applyFill="1"/>
    <xf numFmtId="0" fontId="1" fillId="0" borderId="0" xfId="0" applyFont="1" applyAlignment="1">
      <alignment horizontal="left"/>
    </xf>
    <xf numFmtId="9" fontId="4" fillId="9" borderId="1" xfId="2" applyFont="1" applyFill="1" applyBorder="1"/>
    <xf numFmtId="165" fontId="1" fillId="0" borderId="0" xfId="3" applyFont="1"/>
    <xf numFmtId="14" fontId="0" fillId="0" borderId="0" xfId="0" applyNumberFormat="1"/>
    <xf numFmtId="0" fontId="0" fillId="7" borderId="0" xfId="0" applyFill="1"/>
    <xf numFmtId="0" fontId="6" fillId="0" borderId="0" xfId="0" applyFont="1"/>
    <xf numFmtId="165" fontId="6" fillId="0" borderId="0" xfId="3" applyFont="1" applyFill="1"/>
    <xf numFmtId="165" fontId="6" fillId="0" borderId="0" xfId="3" applyFont="1"/>
    <xf numFmtId="16" fontId="0" fillId="0" borderId="0" xfId="0" applyNumberFormat="1"/>
    <xf numFmtId="16" fontId="6" fillId="0" borderId="0" xfId="0" applyNumberFormat="1" applyFont="1"/>
    <xf numFmtId="165" fontId="0" fillId="0" borderId="0" xfId="3" applyFont="1"/>
    <xf numFmtId="14" fontId="6" fillId="0" borderId="0" xfId="0" applyNumberFormat="1" applyFont="1"/>
    <xf numFmtId="166" fontId="0" fillId="0" borderId="0" xfId="3" applyNumberFormat="1" applyFont="1"/>
    <xf numFmtId="166" fontId="0" fillId="0" borderId="0" xfId="3" applyNumberFormat="1" applyFont="1" applyFill="1"/>
    <xf numFmtId="0" fontId="10" fillId="0" borderId="0" xfId="0" applyFont="1" applyAlignment="1">
      <alignment vertical="center"/>
    </xf>
    <xf numFmtId="16" fontId="11" fillId="0" borderId="0" xfId="0" applyNumberFormat="1" applyFont="1"/>
    <xf numFmtId="14" fontId="11" fillId="0" borderId="0" xfId="0" applyNumberFormat="1" applyFont="1"/>
    <xf numFmtId="9" fontId="0" fillId="0" borderId="0" xfId="0" applyNumberFormat="1"/>
    <xf numFmtId="10" fontId="0" fillId="0" borderId="0" xfId="0" applyNumberFormat="1"/>
    <xf numFmtId="44" fontId="0" fillId="0" borderId="0" xfId="0" applyNumberFormat="1"/>
    <xf numFmtId="9" fontId="0" fillId="0" borderId="0" xfId="4" applyNumberFormat="1" applyFont="1"/>
    <xf numFmtId="166" fontId="0" fillId="0" borderId="0" xfId="0" applyNumberFormat="1"/>
    <xf numFmtId="0" fontId="2" fillId="2" borderId="0" xfId="0" applyFont="1" applyFill="1" applyAlignment="1">
      <alignment horizontal="right" vertical="center"/>
    </xf>
    <xf numFmtId="0" fontId="1" fillId="0" borderId="0" xfId="0" applyFont="1" applyAlignment="1">
      <alignment horizontal="right"/>
    </xf>
    <xf numFmtId="0" fontId="1" fillId="7" borderId="0" xfId="0" applyFont="1" applyFill="1" applyAlignment="1">
      <alignment horizontal="right"/>
    </xf>
    <xf numFmtId="0" fontId="1" fillId="8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7" borderId="0" xfId="0" applyFill="1" applyAlignment="1">
      <alignment horizontal="right"/>
    </xf>
    <xf numFmtId="43" fontId="0" fillId="0" borderId="0" xfId="0" applyNumberFormat="1"/>
    <xf numFmtId="0" fontId="0" fillId="10" borderId="0" xfId="0" applyFill="1"/>
    <xf numFmtId="0" fontId="14" fillId="11" borderId="0" xfId="0" applyFont="1" applyFill="1" applyAlignment="1">
      <alignment horizontal="left" vertical="center"/>
    </xf>
    <xf numFmtId="0" fontId="14" fillId="1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9" fontId="4" fillId="9" borderId="1" xfId="2" applyFont="1" applyFill="1" applyBorder="1" applyAlignment="1">
      <alignment horizontal="center"/>
    </xf>
  </cellXfs>
  <cellStyles count="5">
    <cellStyle name="Millares" xfId="3" builtinId="3"/>
    <cellStyle name="Moneda" xfId="4" builtinId="4"/>
    <cellStyle name="Moneda 2" xfId="1" xr:uid="{AAC9F7EB-779A-4E3B-859B-9F9BFDAC6E13}"/>
    <cellStyle name="Normal" xfId="0" builtinId="0"/>
    <cellStyle name="Porcentaje" xfId="2" builtinId="5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9" formatCode="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7" formatCode="d/mm/yyyy\ h:mm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9" formatCode="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27" formatCode="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636</xdr:row>
      <xdr:rowOff>0</xdr:rowOff>
    </xdr:from>
    <xdr:to>
      <xdr:col>6</xdr:col>
      <xdr:colOff>304800</xdr:colOff>
      <xdr:row>637</xdr:row>
      <xdr:rowOff>134616</xdr:rowOff>
    </xdr:to>
    <xdr:sp macro="" textlink="">
      <xdr:nvSpPr>
        <xdr:cNvPr id="1026" name="AutoShape 2" descr="Vista previa de imagen">
          <a:extLst>
            <a:ext uri="{FF2B5EF4-FFF2-40B4-BE49-F238E27FC236}">
              <a16:creationId xmlns:a16="http://schemas.microsoft.com/office/drawing/2014/main" id="{B99363B6-B033-C744-06C5-2AC5614E3D15}"/>
            </a:ext>
          </a:extLst>
        </xdr:cNvPr>
        <xdr:cNvSpPr>
          <a:spLocks noChangeAspect="1" noChangeArrowheads="1"/>
        </xdr:cNvSpPr>
      </xdr:nvSpPr>
      <xdr:spPr bwMode="auto">
        <a:xfrm>
          <a:off x="6305550" y="36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1C17BFD1-46A5-4F80-9694-AEFAA9847625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A07DEEB9-F603-44FD-831A-06AD4885F69A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C3FA92FD-BE11-43BF-94FE-0C8C08B5CB28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Natalia Andrea Bernaza" id="{C51C63E6-68FA-40EE-AFE0-8395C801BD6E}" userId="S::anbernaza@superpack.com.co::d15f8764-38ec-43ce-bb52-a321d670267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Andrea Bernaza" refreshedDate="46111.667980555554" createdVersion="8" refreshedVersion="8" minRefreshableVersion="3" recordCount="2289" xr:uid="{8576C13A-9861-4346-80E1-5D3D467083CE}">
  <cacheSource type="worksheet">
    <worksheetSource ref="A1:X2290" sheet="CONTROL GENERAL"/>
  </cacheSource>
  <cacheFields count="24">
    <cacheField name="Tipo documento" numFmtId="0">
      <sharedItems/>
    </cacheField>
    <cacheField name="CUFE/CUDE" numFmtId="0">
      <sharedItems/>
    </cacheField>
    <cacheField name="Folio" numFmtId="0">
      <sharedItems containsBlank="1" containsMixedTypes="1" containsNumber="1" containsInteger="1" minValue="2" maxValue="17007410706"/>
    </cacheField>
    <cacheField name="Prefijo" numFmtId="0">
      <sharedItems containsBlank="1" containsMixedTypes="1" containsNumber="1" containsInteger="1" minValue="8599" maxValue="8600"/>
    </cacheField>
    <cacheField name="Fecha Emisión" numFmtId="14">
      <sharedItems containsSemiMixedTypes="0" containsNonDate="0" containsDate="1" containsString="0" minDate="2026-01-01T00:00:00" maxDate="2026-03-30T00:00:00"/>
    </cacheField>
    <cacheField name="Fecha Recepción" numFmtId="22">
      <sharedItems containsSemiMixedTypes="0" containsNonDate="0" containsDate="1" containsString="0" minDate="2026-01-01T02:05:11" maxDate="2026-03-29T16:58:50"/>
    </cacheField>
    <cacheField name="MES" numFmtId="22">
      <sharedItems count="3">
        <s v="ENERO"/>
        <s v="FEBRERO"/>
        <s v="MARZO"/>
      </sharedItems>
    </cacheField>
    <cacheField name="NIT" numFmtId="0">
      <sharedItems containsSemiMixedTypes="0" containsString="0" containsNumber="1" containsInteger="1" minValue="4179102" maxValue="1088263697"/>
    </cacheField>
    <cacheField name="Nombre Emisor" numFmtId="0">
      <sharedItems/>
    </cacheField>
    <cacheField name="Subtotal" numFmtId="165">
      <sharedItems containsSemiMixedTypes="0" containsString="0" containsNumber="1" minValue="-80960.800000000003" maxValue="451488000"/>
    </cacheField>
    <cacheField name="IVA" numFmtId="165">
      <sharedItems containsString="0" containsBlank="1" containsNumber="1" minValue="0" maxValue="85782720"/>
    </cacheField>
    <cacheField name="Total" numFmtId="0">
      <sharedItems containsSemiMixedTypes="0" containsString="0" containsNumber="1" minValue="1" maxValue="537270720"/>
    </cacheField>
    <cacheField name="Responsable" numFmtId="0">
      <sharedItems count="28">
        <s v="OPERACIONES"/>
        <s v="GESTION HUMANA"/>
        <s v="COMPRAS"/>
        <s v="CONTABILIDAD"/>
        <s v="CAJA MENOR "/>
        <s v="TI"/>
        <s v="CRUZA"/>
        <s v="SSTA"/>
        <s v="MANTENIMIENTO"/>
        <s v="RECHAZADA"/>
        <s v="FINANCIERA "/>
        <s v="BIENESTAR "/>
        <s v="NOMINA"/>
        <s v="NO CORRESPONDE"/>
        <s v="CALIDAD "/>
        <s v="CRUZA "/>
        <s v="TESORERIA"/>
        <s v="GERENCIA "/>
        <s v="GESTION HUMANA "/>
        <s v="OPERACIONES "/>
        <s v="CONTABILIDAD "/>
        <s v="MANTENIMIENTO "/>
        <s v="FINANCIERA"/>
        <s v="COMERCIAL "/>
        <s v="BIENESTAR"/>
        <s v="CALIDAD"/>
        <s v="GERENCIA"/>
        <e v="#N/A" u="1"/>
      </sharedItems>
    </cacheField>
    <cacheField name="FECHA DE ENTREGA" numFmtId="14">
      <sharedItems containsDate="1" containsBlank="1" containsMixedTypes="1" minDate="2026-01-05T00:00:00" maxDate="2026-03-31T00:00:00" count="61">
        <d v="2026-01-05T00:00:00"/>
        <d v="2026-01-15T00:00:00"/>
        <m/>
        <s v="N/A"/>
        <d v="2026-01-06T00:00:00"/>
        <d v="2026-01-14T00:00:00"/>
        <d v="2026-01-20T00:00:00"/>
        <d v="2026-01-08T00:00:00"/>
        <d v="2026-01-07T00:00:00"/>
        <d v="2026-01-28T00:00:00"/>
        <d v="2026-01-13T00:00:00"/>
        <d v="2026-01-19T00:00:00"/>
        <d v="2026-01-09T00:00:00"/>
        <d v="2026-01-29T00:00:00"/>
        <d v="2026-01-27T00:00:00"/>
        <d v="2026-01-26T00:00:00"/>
        <d v="2026-02-02T00:00:00"/>
        <d v="2026-02-03T00:00:00"/>
        <d v="2026-01-23T00:00:00"/>
        <d v="2026-01-21T00:00:00"/>
        <d v="2026-01-16T00:00:00"/>
        <d v="2026-01-30T00:00:00"/>
        <d v="2026-01-22T00:00:00"/>
        <d v="2026-02-06T00:00:00"/>
        <d v="2026-02-10T00:00:00"/>
        <d v="2026-02-05T00:00:00"/>
        <d v="2026-02-04T00:00:00"/>
        <d v="2026-02-09T00:00:00"/>
        <d v="2026-02-23T00:00:00"/>
        <d v="2026-02-17T00:00:00"/>
        <d v="2026-02-13T00:00:00"/>
        <d v="2026-03-03T00:00:00"/>
        <d v="2026-02-11T00:00:00"/>
        <d v="2026-02-24T00:00:00"/>
        <d v="2026-02-12T00:00:00"/>
        <d v="2026-02-25T00:00:00"/>
        <d v="2026-02-16T00:00:00"/>
        <d v="2026-03-04T00:00:00"/>
        <d v="2026-02-26T00:00:00"/>
        <d v="2026-02-18T00:00:00"/>
        <d v="2026-02-27T00:00:00"/>
        <d v="2026-02-19T00:00:00"/>
        <d v="2026-02-20T00:00:00"/>
        <d v="2026-03-02T00:00:00"/>
        <d v="2026-03-05T00:00:00"/>
        <d v="2026-03-16T00:00:00"/>
        <d v="2026-03-06T00:00:00"/>
        <d v="2026-03-09T00:00:00"/>
        <d v="2026-03-10T00:00:00"/>
        <d v="2026-03-11T00:00:00"/>
        <d v="2026-03-18T00:00:00"/>
        <d v="2026-03-25T00:00:00"/>
        <d v="2026-03-12T00:00:00"/>
        <d v="2026-03-13T00:00:00"/>
        <d v="2026-03-26T00:00:00"/>
        <d v="2026-03-19T00:00:00"/>
        <d v="2026-03-17T00:00:00"/>
        <d v="2026-03-20T00:00:00"/>
        <d v="2026-03-24T00:00:00"/>
        <d v="2026-03-27T00:00:00"/>
        <d v="2026-03-30T00:00:00"/>
      </sharedItems>
    </cacheField>
    <cacheField name="DÍAS DE ENTREGA A CONTABILIDAD" numFmtId="0">
      <sharedItems containsMixedTypes="1" containsNumber="1" containsInteger="1" minValue="0" maxValue="28"/>
    </cacheField>
    <cacheField name="QUIEN ENTREGA" numFmtId="0">
      <sharedItems containsBlank="1"/>
    </cacheField>
    <cacheField name="NOMBRE A QUIEN SE DEVUELVE" numFmtId="0">
      <sharedItems containsBlank="1" containsMixedTypes="1" containsNumber="1" containsInteger="1" minValue="2" maxValue="2"/>
    </cacheField>
    <cacheField name="FECHA DEVOLUCION " numFmtId="0">
      <sharedItems containsNonDate="0" containsDate="1" containsString="0" containsBlank="1" minDate="2026-01-20T00:00:00" maxDate="2026-03-31T00:00:00"/>
    </cacheField>
    <cacheField name="REINTEGRO" numFmtId="0">
      <sharedItems containsNonDate="0" containsString="0" containsBlank="1"/>
    </cacheField>
    <cacheField name="RANGO DE ENTREGA A TESORERIA DIAS" numFmtId="0">
      <sharedItems containsNonDate="0" containsString="0" containsBlank="1"/>
    </cacheField>
    <cacheField name="FECHA ENTREGA TESORERIA " numFmtId="0">
      <sharedItems containsNonDate="0" containsDate="1" containsString="0" containsBlank="1" minDate="1901-06-13T00:00:00" maxDate="2026-12-07T00:00:00"/>
    </cacheField>
    <cacheField name="REQUIERE FIRMA DE GERENCIA" numFmtId="0">
      <sharedItems containsBlank="1"/>
    </cacheField>
    <cacheField name="FIRMADAS" numFmtId="0">
      <sharedItems containsBlank="1"/>
    </cacheField>
    <cacheField name="RANGO DÍAS DE ENTREGA" numFmtId="0">
      <sharedItems containsBlank="1" count="7">
        <s v="0 a 5"/>
        <s v="Más de 10"/>
        <m/>
        <s v="6 a 10"/>
        <s v="MAS 10"/>
        <s v="0 A 5 "/>
        <s v="MAS DE 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Andrea Bernaza" refreshedDate="46125.702934837966" createdVersion="8" refreshedVersion="8" minRefreshableVersion="3" recordCount="2676" xr:uid="{97F764CC-62E6-4DEE-BF44-56B7B53F1E6E}">
  <cacheSource type="worksheet">
    <worksheetSource ref="A1:X2677" sheet="CONTROL GENERAL"/>
  </cacheSource>
  <cacheFields count="24">
    <cacheField name="Tipo documento" numFmtId="0">
      <sharedItems/>
    </cacheField>
    <cacheField name="CUFE/CUDE" numFmtId="0">
      <sharedItems/>
    </cacheField>
    <cacheField name="Folio" numFmtId="0">
      <sharedItems containsBlank="1" containsMixedTypes="1" containsNumber="1" containsInteger="1" minValue="2" maxValue="17007410706"/>
    </cacheField>
    <cacheField name="Prefijo" numFmtId="0">
      <sharedItems containsBlank="1" containsMixedTypes="1" containsNumber="1" containsInteger="1" minValue="3" maxValue="8600"/>
    </cacheField>
    <cacheField name="Fecha Emisión" numFmtId="14">
      <sharedItems containsSemiMixedTypes="0" containsNonDate="0" containsDate="1" containsString="0" minDate="2026-01-01T00:00:00" maxDate="2026-04-13T00:00:00"/>
    </cacheField>
    <cacheField name="Fecha Recepción" numFmtId="22">
      <sharedItems containsSemiMixedTypes="0" containsNonDate="0" containsDate="1" containsString="0" minDate="2026-01-01T02:05:11" maxDate="2026-04-12T16:11:32"/>
    </cacheField>
    <cacheField name="MES" numFmtId="22">
      <sharedItems count="4">
        <s v="ENERO"/>
        <s v="FEBRERO"/>
        <s v="MARZO"/>
        <s v="ABRIL"/>
      </sharedItems>
    </cacheField>
    <cacheField name="NIT" numFmtId="0">
      <sharedItems containsSemiMixedTypes="0" containsString="0" containsNumber="1" containsInteger="1" minValue="4179102" maxValue="1088263697"/>
    </cacheField>
    <cacheField name="Nombre Emisor" numFmtId="0">
      <sharedItems/>
    </cacheField>
    <cacheField name="Subtotal" numFmtId="165">
      <sharedItems containsSemiMixedTypes="0" containsString="0" containsNumber="1" minValue="-80960.800000000003" maxValue="451488000"/>
    </cacheField>
    <cacheField name="IVA" numFmtId="0">
      <sharedItems containsString="0" containsBlank="1" containsNumber="1" minValue="0" maxValue="85782720"/>
    </cacheField>
    <cacheField name="Total" numFmtId="0">
      <sharedItems containsSemiMixedTypes="0" containsString="0" containsNumber="1" minValue="1" maxValue="537270720"/>
    </cacheField>
    <cacheField name="Responsable" numFmtId="0">
      <sharedItems count="20">
        <s v="OPERACIONES"/>
        <s v="GESTION HUMANA"/>
        <s v="COMPRAS"/>
        <s v="CONTABILIDAD"/>
        <s v="CAJA MENOR "/>
        <s v="TI"/>
        <s v="CRUZA"/>
        <s v="SSTA"/>
        <s v="MANTENIMIENTO"/>
        <s v="RECHAZADA"/>
        <s v="FINANCIERA "/>
        <s v="BIENESTAR "/>
        <s v="NOMINA"/>
        <s v="NO CORRESPONDE"/>
        <s v="CALIDAD "/>
        <s v="TESORERIA"/>
        <s v="GERENCIA "/>
        <s v="COMERCIAL "/>
        <s v="CRUZA " u="1"/>
        <s v="OPERACIONES " u="1"/>
      </sharedItems>
    </cacheField>
    <cacheField name="FECHA DE ENTREGA" numFmtId="14">
      <sharedItems containsDate="1" containsBlank="1" containsMixedTypes="1" minDate="2026-01-05T00:00:00" maxDate="2026-04-14T00:00:00" count="69">
        <d v="2026-01-05T00:00:00"/>
        <d v="2026-01-15T00:00:00"/>
        <m/>
        <s v="N/A"/>
        <d v="2026-01-06T00:00:00"/>
        <d v="2026-01-14T00:00:00"/>
        <d v="2026-01-20T00:00:00"/>
        <d v="2026-01-08T00:00:00"/>
        <d v="2026-01-07T00:00:00"/>
        <d v="2026-01-28T00:00:00"/>
        <d v="2026-01-13T00:00:00"/>
        <d v="2026-01-19T00:00:00"/>
        <d v="2026-01-09T00:00:00"/>
        <d v="2026-01-29T00:00:00"/>
        <d v="2026-01-27T00:00:00"/>
        <d v="2026-01-26T00:00:00"/>
        <d v="2026-02-02T00:00:00"/>
        <d v="2026-02-03T00:00:00"/>
        <d v="2026-01-23T00:00:00"/>
        <d v="2026-01-21T00:00:00"/>
        <d v="2026-01-16T00:00:00"/>
        <d v="2026-01-30T00:00:00"/>
        <d v="2026-01-22T00:00:00"/>
        <d v="2026-02-06T00:00:00"/>
        <d v="2026-02-10T00:00:00"/>
        <d v="2026-02-05T00:00:00"/>
        <d v="2026-02-04T00:00:00"/>
        <d v="2026-02-09T00:00:00"/>
        <d v="2026-02-23T00:00:00"/>
        <d v="2026-02-17T00:00:00"/>
        <d v="2026-02-13T00:00:00"/>
        <d v="2026-03-03T00:00:00"/>
        <d v="2026-02-11T00:00:00"/>
        <d v="2026-02-24T00:00:00"/>
        <d v="2026-02-12T00:00:00"/>
        <d v="2026-02-25T00:00:00"/>
        <d v="2026-02-16T00:00:00"/>
        <d v="2026-03-04T00:00:00"/>
        <d v="2026-02-26T00:00:00"/>
        <d v="2026-02-18T00:00:00"/>
        <d v="2026-02-27T00:00:00"/>
        <d v="2026-02-19T00:00:00"/>
        <d v="2026-02-20T00:00:00"/>
        <d v="2026-03-02T00:00:00"/>
        <d v="2026-03-05T00:00:00"/>
        <d v="2026-04-08T00:00:00"/>
        <d v="2026-04-01T00:00:00"/>
        <d v="2026-03-16T00:00:00"/>
        <d v="2026-03-06T00:00:00"/>
        <d v="2026-03-09T00:00:00"/>
        <d v="2026-03-10T00:00:00"/>
        <d v="2026-03-11T00:00:00"/>
        <d v="2026-03-18T00:00:00"/>
        <d v="2026-03-25T00:00:00"/>
        <d v="2026-03-12T00:00:00"/>
        <d v="2026-03-13T00:00:00"/>
        <d v="2026-03-26T00:00:00"/>
        <d v="2026-03-19T00:00:00"/>
        <d v="2026-03-17T00:00:00"/>
        <d v="2026-03-20T00:00:00"/>
        <d v="2026-03-24T00:00:00"/>
        <d v="2026-03-27T00:00:00"/>
        <d v="2026-03-30T00:00:00"/>
        <d v="2026-03-31T00:00:00"/>
        <d v="2026-04-06T00:00:00"/>
        <d v="2026-04-09T00:00:00"/>
        <d v="2026-04-07T00:00:00"/>
        <d v="2026-04-13T00:00:00"/>
        <d v="2026-04-10T00:00:00"/>
      </sharedItems>
    </cacheField>
    <cacheField name="DÍAS DE ENTREGA A CONTABILIDAD" numFmtId="0">
      <sharedItems containsMixedTypes="1" containsNumber="1" containsInteger="1" minValue="0" maxValue="51"/>
    </cacheField>
    <cacheField name="QUIEN ENTREGA" numFmtId="0">
      <sharedItems containsBlank="1"/>
    </cacheField>
    <cacheField name="NOMBRE A QUIEN SE DEVUELVE" numFmtId="0">
      <sharedItems containsBlank="1" containsMixedTypes="1" containsNumber="1" containsInteger="1" minValue="2" maxValue="2"/>
    </cacheField>
    <cacheField name="FECHA DEVOLUCION " numFmtId="0">
      <sharedItems containsNonDate="0" containsDate="1" containsString="0" containsBlank="1" minDate="2026-01-20T00:00:00" maxDate="2026-03-28T00:00:00"/>
    </cacheField>
    <cacheField name="REINTEGRO" numFmtId="0">
      <sharedItems containsNonDate="0" containsString="0" containsBlank="1"/>
    </cacheField>
    <cacheField name="RANGO DE ENTREGA A TESORERIA DIAS" numFmtId="0">
      <sharedItems containsNonDate="0" containsString="0" containsBlank="1"/>
    </cacheField>
    <cacheField name="FECHA ENTREGA TESORERIA " numFmtId="14">
      <sharedItems containsNonDate="0" containsDate="1" containsString="0" containsBlank="1" minDate="1901-06-13T00:00:00" maxDate="2026-12-07T00:00:00"/>
    </cacheField>
    <cacheField name="REQUIERE FIRMA DE GERENCIA" numFmtId="0">
      <sharedItems containsBlank="1"/>
    </cacheField>
    <cacheField name="FIRMADAS" numFmtId="0">
      <sharedItems containsBlank="1"/>
    </cacheField>
    <cacheField name="RANGO DÍAS DE ENTREGA" numFmtId="0">
      <sharedItems containsBlank="1" count="6">
        <s v="0 a 5"/>
        <s v="Más de 10"/>
        <m/>
        <s v="6 a 10"/>
        <s v="0 A 5 "/>
        <s v="MAS DE 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9">
  <r>
    <s v="Factura electrónica"/>
    <s v="0ef6b07b4cf2dd55e06ea624c82b02171fe92ef73061ac8a62c89489ed0c24e6a83be88e948a6bd96fb67ea13f0e8201"/>
    <n v="104"/>
    <s v="JA"/>
    <d v="2026-01-01T00:00:00"/>
    <d v="2026-01-01T20:34:43"/>
    <x v="0"/>
    <n v="15442838"/>
    <s v="GOMEZ JHON ARLEY"/>
    <n v="1518400"/>
    <n v="288496"/>
    <n v="1806896"/>
    <x v="0"/>
    <x v="0"/>
    <n v="4"/>
    <s v="ANGELA FRANCO"/>
    <m/>
    <m/>
    <m/>
    <m/>
    <d v="2026-01-06T00:00:00"/>
    <m/>
    <m/>
    <x v="0"/>
  </r>
  <r>
    <s v="Factura electrónica"/>
    <s v="d34baf94ce1e0e60d9018e680f6b1794d38ed6df72f72bd46baba67cf7e955d9690eda0ab6bb26fecb6bdb525e6ac2f3"/>
    <n v="1207940"/>
    <s v="2091"/>
    <d v="2026-01-01T00:00:00"/>
    <d v="2026-01-01T13:51:29"/>
    <x v="0"/>
    <n v="890903790"/>
    <s v="SEGUROS DE VIDA  SURAMERICANA S.A"/>
    <n v="1643587"/>
    <n v="82179.350000000006"/>
    <n v="1725766.35"/>
    <x v="1"/>
    <x v="1"/>
    <n v="14"/>
    <s v="YENIFER PARRA"/>
    <m/>
    <m/>
    <m/>
    <m/>
    <d v="2026-01-20T00:00:00"/>
    <s v="NO"/>
    <m/>
    <x v="1"/>
  </r>
  <r>
    <s v="Factura electrónica"/>
    <s v="a665605c3e744f7b8e905df90241686b912b3dbc512392e44c0d17f0ac35f1e0828e415703c87f4e4bced120e3e6c08a"/>
    <n v="34015"/>
    <s v="AEZY"/>
    <d v="2026-01-01T00:00:00"/>
    <d v="2026-01-01T06:24:47"/>
    <x v="0"/>
    <n v="900610585"/>
    <s v="Easytaxi Colombia SAS"/>
    <n v="1560304"/>
    <n v="40891"/>
    <n v="1601195"/>
    <x v="2"/>
    <x v="1"/>
    <n v="14"/>
    <s v="YENIFER PARRA"/>
    <m/>
    <m/>
    <m/>
    <m/>
    <d v="2026-01-07T00:00:00"/>
    <s v="NO"/>
    <m/>
    <x v="1"/>
  </r>
  <r>
    <s v="Factura electrónica"/>
    <s v="2a830f0355d0bbaef7f2cbdda6631a7189a1fc3c0e3264f117de9ac19dd6d8235fbbd40c73aff9d5598bcb089cadd657"/>
    <n v="250"/>
    <s v="FE"/>
    <d v="2026-01-01T00:00:00"/>
    <d v="2026-01-01T23:33:48"/>
    <x v="0"/>
    <n v="901703752"/>
    <s v="ACCION LEGAL 23 S.A.S."/>
    <n v="14946000"/>
    <n v="2839740"/>
    <n v="17785740"/>
    <x v="3"/>
    <x v="1"/>
    <n v="14"/>
    <s v="ANGELA FRANCO"/>
    <m/>
    <m/>
    <m/>
    <m/>
    <d v="2026-01-06T00:00:00"/>
    <s v="SI"/>
    <m/>
    <x v="1"/>
  </r>
  <r>
    <s v="Factura electrónica"/>
    <s v="194c7373fb40685d6ed80b32a52bc4c1365388bb20d830b989d25dc1053d9cedd7495e96a95b00712bbcc90f046a3dc8"/>
    <n v="3472"/>
    <s v="RIND"/>
    <d v="2026-01-01T00:00:00"/>
    <d v="2026-01-01T03:44:27"/>
    <x v="0"/>
    <n v="901609691"/>
    <s v="RINDEGASTOS COLOMBIA S.A.S."/>
    <n v="696000"/>
    <n v="132240"/>
    <n v="828240"/>
    <x v="3"/>
    <x v="1"/>
    <n v="14"/>
    <s v="ANGELA FRANCO"/>
    <m/>
    <m/>
    <m/>
    <m/>
    <d v="2026-01-06T00:00:00"/>
    <s v="SI"/>
    <m/>
    <x v="1"/>
  </r>
  <r>
    <s v="Factura electrónica"/>
    <s v="5b1c9d8483bfcbdd90730678fc9c23fcb9ea92ab667ae8a1a4f52cb5e4f3726481aa2a35f4bb7336d2a242d8121fb1fd"/>
    <n v="69855990"/>
    <s v="SFEE"/>
    <d v="2026-01-01T00:00:00"/>
    <d v="2026-01-01T02:05:11"/>
    <x v="0"/>
    <n v="900843898"/>
    <s v="RAPPI S.A.S"/>
    <n v="9453.77"/>
    <n v="1796.23"/>
    <n v="11250"/>
    <x v="4"/>
    <x v="2"/>
    <n v="0"/>
    <s v="YENIFER PARRA"/>
    <m/>
    <m/>
    <m/>
    <m/>
    <m/>
    <m/>
    <m/>
    <x v="1"/>
  </r>
  <r>
    <s v="Factura electrónica"/>
    <s v="3c790c92d6bb7149d735f17aa0e4821cc0cfc1fb0e710a652c97b942de67a594f49e41fe37e338954f466d49a678e06d"/>
    <n v="292475957"/>
    <s v="3"/>
    <d v="2026-01-01T00:00:00"/>
    <d v="2026-01-06T15:58:53"/>
    <x v="0"/>
    <n v="800153993"/>
    <s v="COMUNICACION CELULAR S A  COMCEL S A"/>
    <n v="1967321.01"/>
    <n v="44197.99"/>
    <n v="2011519"/>
    <x v="5"/>
    <x v="1"/>
    <n v="14"/>
    <s v="JAIME GARCIA"/>
    <m/>
    <m/>
    <m/>
    <m/>
    <d v="2026-01-14T00:00:00"/>
    <s v="NO"/>
    <m/>
    <x v="1"/>
  </r>
  <r>
    <s v="Factura electrónica"/>
    <s v="26ccd53871efebb6ab46920892287d669ddff596b0ba1f42cdafdf6267fce02b02a51d45901a84efa0fcd9bab645c1a7"/>
    <n v="19410"/>
    <s v="FE"/>
    <d v="2026-01-02T00:00:00"/>
    <d v="2026-01-02T17:24:22"/>
    <x v="0"/>
    <n v="890903388"/>
    <s v="CLUB UNION SA"/>
    <n v="1699072"/>
    <n v="322823.67999999999"/>
    <n v="2021895.68"/>
    <x v="3"/>
    <x v="1"/>
    <n v="13"/>
    <s v="ANGELA FRANCO"/>
    <m/>
    <m/>
    <m/>
    <m/>
    <d v="2026-01-06T00:00:00"/>
    <s v="SI"/>
    <m/>
    <x v="1"/>
  </r>
  <r>
    <s v="Factura electrónica"/>
    <s v="65e2ebf9c29ad3ac559bd09c90e241a43ddba3ede59ff48ffe9ff7e8dff82e48b017c815bbfb2958060b642561c8f824"/>
    <n v="11821"/>
    <s v="FACT"/>
    <d v="2026-01-02T00:00:00"/>
    <d v="2026-01-02T16:26:02"/>
    <x v="0"/>
    <n v="800192047"/>
    <s v="SERVIRUTAS SAS"/>
    <n v="850000"/>
    <n v="0"/>
    <n v="850000"/>
    <x v="2"/>
    <x v="1"/>
    <n v="13"/>
    <s v="YENIFER PARRA"/>
    <m/>
    <m/>
    <m/>
    <m/>
    <d v="2026-01-08T00:00:00"/>
    <s v="NO"/>
    <m/>
    <x v="1"/>
  </r>
  <r>
    <s v="Factura electrónica"/>
    <s v="99c2afca11be5ca6e0eda0d2fdf5efd571b5d1b90faf43b172c1b32331b4ba74456f24379916946cbc705ab51bf39522"/>
    <n v="4836"/>
    <s v="FEIT"/>
    <d v="2026-01-02T00:00:00"/>
    <d v="2026-01-02T19:06:47"/>
    <x v="0"/>
    <n v="901042685"/>
    <s v="ITTERACTIVO S.A.S."/>
    <n v="1893835"/>
    <n v="0"/>
    <n v="1893835"/>
    <x v="5"/>
    <x v="1"/>
    <n v="13"/>
    <s v="JAIME GARCIA"/>
    <m/>
    <m/>
    <m/>
    <m/>
    <d v="2026-01-15T00:00:00"/>
    <s v="NO"/>
    <m/>
    <x v="1"/>
  </r>
  <r>
    <s v="Factura electrónica"/>
    <s v="cc8f767c5542712e3920894882718c829dca516f46ca34c8f3f8b8347d773d049046da45089f411d597b6102bb07cc00"/>
    <n v="11820"/>
    <s v="FACT"/>
    <d v="2026-01-02T00:00:00"/>
    <d v="2026-01-02T16:22:56"/>
    <x v="0"/>
    <n v="800192047"/>
    <s v="SERVIRUTAS SAS"/>
    <n v="1300000"/>
    <n v="0"/>
    <n v="1300000"/>
    <x v="2"/>
    <x v="1"/>
    <n v="13"/>
    <s v="YENIFER PARRA"/>
    <m/>
    <m/>
    <m/>
    <m/>
    <d v="2026-01-08T00:00:00"/>
    <s v="NO"/>
    <m/>
    <x v="1"/>
  </r>
  <r>
    <s v="Factura electrónica"/>
    <s v="8266e0f387a062abe5c68b43abd507585a82b41d06f1f5daa1547a4f344b82550781d52d8867fb42e378b9cfe06e73fb"/>
    <n v="4830"/>
    <s v="FEIT"/>
    <d v="2026-01-02T00:00:00"/>
    <d v="2026-01-02T16:42:51"/>
    <x v="0"/>
    <n v="901042685"/>
    <s v="ITTERACTIVO S.A.S."/>
    <n v="1299000"/>
    <n v="0"/>
    <n v="1299000"/>
    <x v="5"/>
    <x v="1"/>
    <n v="13"/>
    <s v="JAIME GARCIA"/>
    <m/>
    <m/>
    <m/>
    <m/>
    <d v="2026-01-15T00:00:00"/>
    <s v="NO"/>
    <m/>
    <x v="1"/>
  </r>
  <r>
    <s v="Factura electrónica"/>
    <s v="73d3e26e12ee3c9e735f2169a519673d4eeea57d30496875a60bc6a86bf5b0c47b6d428880534f95f570733c3d2a5140"/>
    <n v="450321"/>
    <s v="IFXC"/>
    <d v="2026-01-02T00:00:00"/>
    <d v="2026-01-02T16:55:04"/>
    <x v="0"/>
    <n v="830058677"/>
    <s v="IFX NETWORKS COLOMBIA S.A.S."/>
    <n v="13180561"/>
    <n v="2504306.59"/>
    <n v="15684867.59"/>
    <x v="5"/>
    <x v="1"/>
    <n v="13"/>
    <s v="JAIME GARCIA"/>
    <m/>
    <m/>
    <m/>
    <m/>
    <d v="2026-01-14T00:00:00"/>
    <s v="NO"/>
    <m/>
    <x v="1"/>
  </r>
  <r>
    <s v="Factura electrónica"/>
    <s v="d2c7ed4c0244b1c9507962985e5c7705cf37530dab2855d222d530cd953b7c0019e074ab3d7880a573a2b2f44b47b5f4"/>
    <n v="1907"/>
    <m/>
    <d v="2026-01-02T00:00:00"/>
    <d v="2026-01-02T14:52:42"/>
    <x v="0"/>
    <n v="71737920"/>
    <s v="Fabian Alonso Cañas"/>
    <n v="350000"/>
    <n v="0"/>
    <n v="350000"/>
    <x v="2"/>
    <x v="1"/>
    <n v="13"/>
    <s v="YENIFER PARRA"/>
    <m/>
    <m/>
    <m/>
    <m/>
    <d v="2026-01-14T00:00:00"/>
    <s v="NO"/>
    <m/>
    <x v="1"/>
  </r>
  <r>
    <s v="Factura electrónica"/>
    <s v="be2ddcbb3e85bd686814a42e1caeb380caa1fc0d18bf3b311ba21f52740b36ec2838ba8eaac7a67114db2013e569bac5"/>
    <n v="21343"/>
    <s v="FE"/>
    <d v="2026-01-02T00:00:00"/>
    <d v="2026-01-02T10:29:36"/>
    <x v="0"/>
    <n v="900083323"/>
    <s v="AGENCIA DE INVERSIONES PROSPERAR S.A.S."/>
    <n v="9797253"/>
    <n v="1710000"/>
    <n v="11507253"/>
    <x v="3"/>
    <x v="1"/>
    <n v="13"/>
    <s v="ANGELA FRANCO"/>
    <m/>
    <m/>
    <m/>
    <m/>
    <d v="2026-01-06T00:00:00"/>
    <s v="SI"/>
    <m/>
    <x v="1"/>
  </r>
  <r>
    <s v="Factura electrónica"/>
    <s v="d3c9d62eba6465d53f7f6b9b960e4c86f0b8b431f1b7b6de7087c96c6876702390f4e5240a9b6902164cdcc1acc92397"/>
    <n v="21342"/>
    <s v="FE"/>
    <d v="2026-01-02T00:00:00"/>
    <d v="2026-01-02T10:29:18"/>
    <x v="0"/>
    <n v="900083323"/>
    <s v="AGENCIA DE INVERSIONES PROSPERAR S.A.S."/>
    <n v="9797253"/>
    <n v="1710000"/>
    <n v="11507253"/>
    <x v="3"/>
    <x v="1"/>
    <n v="13"/>
    <s v="ANGELA FRANCO"/>
    <m/>
    <m/>
    <m/>
    <m/>
    <d v="2026-01-06T00:00:00"/>
    <s v="SI"/>
    <m/>
    <x v="1"/>
  </r>
  <r>
    <s v="Factura electrónica"/>
    <s v="5af0767de6a4ec2511050c1950fd27faa4d96ed723d9842a4927fed079130f069aa7c4c3ecc8876e3173358d8f3eed43"/>
    <n v="21278"/>
    <s v="FE"/>
    <d v="2026-01-02T00:00:00"/>
    <d v="2026-01-02T10:02:34"/>
    <x v="0"/>
    <n v="900083323"/>
    <s v="AGENCIA DE INVERSIONES PROSPERAR S.A.S."/>
    <n v="8840704"/>
    <n v="1540482"/>
    <n v="10381186"/>
    <x v="3"/>
    <x v="1"/>
    <n v="13"/>
    <s v="ANGELA FRANCO"/>
    <m/>
    <m/>
    <m/>
    <m/>
    <d v="2026-01-06T00:00:00"/>
    <s v="SI"/>
    <m/>
    <x v="1"/>
  </r>
  <r>
    <s v="Factura electrónica"/>
    <s v="29ec3c680dc84177abebfa49508d83eee06c69a11629305bc70d97b2742bc4198b5b11b99ca52f6960b7033a4fdc446f"/>
    <n v="21279"/>
    <s v="FE"/>
    <d v="2026-01-02T00:00:00"/>
    <d v="2026-01-02T10:02:52"/>
    <x v="0"/>
    <n v="900083323"/>
    <s v="AGENCIA DE INVERSIONES PROSPERAR S.A.S."/>
    <n v="8840704"/>
    <n v="1540482"/>
    <n v="10381186"/>
    <x v="3"/>
    <x v="1"/>
    <n v="13"/>
    <s v="ANGELA FRANCO"/>
    <m/>
    <m/>
    <m/>
    <m/>
    <d v="2026-01-06T00:00:00"/>
    <s v="SI"/>
    <m/>
    <x v="1"/>
  </r>
  <r>
    <s v="Factura electrónica"/>
    <s v="5666374ceea356bbe35a0c521004caba9d5e1d8b1b3033edbab6a2c9a941b232ea2863742bf36c82e27b46f5b94bb239"/>
    <n v="21233"/>
    <s v="FE"/>
    <d v="2026-01-02T00:00:00"/>
    <d v="2026-01-02T09:49:48"/>
    <x v="0"/>
    <n v="900083323"/>
    <s v="AGENCIA DE INVERSIONES PROSPERAR S.A.S."/>
    <n v="8290100"/>
    <n v="1575119"/>
    <n v="9865219"/>
    <x v="3"/>
    <x v="1"/>
    <n v="13"/>
    <s v="ANGELA FRANCO"/>
    <m/>
    <m/>
    <m/>
    <m/>
    <d v="2026-01-06T00:00:00"/>
    <s v="SI"/>
    <m/>
    <x v="1"/>
  </r>
  <r>
    <s v="Factura electrónica"/>
    <s v="4ef379d11b05be76b2f81f78b985b05eeceed4431ada66342b30c59eb9af8e8ce65a49f52ddf8e5476ac8b1b07217f91"/>
    <n v="21232"/>
    <s v="FE"/>
    <d v="2026-01-02T00:00:00"/>
    <d v="2026-01-02T09:49:29"/>
    <x v="0"/>
    <n v="900083323"/>
    <s v="AGENCIA DE INVERSIONES PROSPERAR S.A.S."/>
    <n v="8290100"/>
    <n v="1575119"/>
    <n v="9865219"/>
    <x v="3"/>
    <x v="1"/>
    <n v="13"/>
    <s v="ANGELA FRANCO"/>
    <m/>
    <m/>
    <m/>
    <m/>
    <d v="2026-01-06T00:00:00"/>
    <s v="SI"/>
    <m/>
    <x v="1"/>
  </r>
  <r>
    <s v="Factura electrónica"/>
    <s v="c2df7a609c5c91b310df46183f4631db7f9cd230721a4d8d29efbfee33fae36d4f1b03d76f27f1df8bf95e421e00cdb5"/>
    <n v="99"/>
    <s v="FEDV"/>
    <d v="2026-01-02T00:00:00"/>
    <d v="2026-01-02T22:24:25"/>
    <x v="0"/>
    <n v="42790604"/>
    <s v="MARY LUZ JARAMILLO DIEZ"/>
    <n v="16479495"/>
    <n v="3131104.05"/>
    <n v="19610599.050000001"/>
    <x v="3"/>
    <x v="0"/>
    <n v="3"/>
    <s v="ANGELA FRANCO"/>
    <m/>
    <m/>
    <m/>
    <m/>
    <d v="2026-01-06T00:00:00"/>
    <s v="SI"/>
    <m/>
    <x v="0"/>
  </r>
  <r>
    <s v="Documento equivalente - Cobro de peajes"/>
    <s v="bed908a634e8806eab71f3cca67137093b53606d4cb95ed0c6cb52b8c125ad0ac1a68c2b693670c6c6939a7618341301"/>
    <n v="77524141"/>
    <s v="DEFL"/>
    <d v="2026-01-02T00:00:00"/>
    <d v="2026-01-02T18:56:00"/>
    <x v="0"/>
    <n v="900219834"/>
    <s v="F2X S.A.S."/>
    <n v="19100"/>
    <n v="0"/>
    <n v="19100"/>
    <x v="2"/>
    <x v="0"/>
    <n v="3"/>
    <s v="YENIFER PARRA"/>
    <m/>
    <m/>
    <m/>
    <m/>
    <d v="2026-01-16T00:00:00"/>
    <s v="NO"/>
    <m/>
    <x v="0"/>
  </r>
  <r>
    <s v="Factura electrónica"/>
    <s v="1c091bc2edde713e819895dd4be42747f832c91875b5c59c6c89c2c5b0e32177ba46beeb62019cd1c58e37fee7526b0b"/>
    <n v="9019629392"/>
    <s v="AR"/>
    <d v="2026-01-02T00:00:00"/>
    <d v="2026-01-02T18:26:51"/>
    <x v="0"/>
    <n v="830095213"/>
    <s v="ORGANIZACIÓN TERPEL S.A."/>
    <n v="392028.98"/>
    <n v="0"/>
    <n v="392028.98"/>
    <x v="2"/>
    <x v="0"/>
    <n v="3"/>
    <s v="YENIFER PARRA"/>
    <m/>
    <m/>
    <m/>
    <m/>
    <d v="2026-01-07T00:00:00"/>
    <s v="NO"/>
    <m/>
    <x v="0"/>
  </r>
  <r>
    <s v="Factura electrónica"/>
    <s v="bbe4af0f4bcc469faac7010f4fb6f153f4cf60c0caa5a6e1db51a8d6257da30d908e2e0474772e788a1640ade21d60d5"/>
    <n v="1908"/>
    <m/>
    <d v="2026-01-02T00:00:00"/>
    <d v="2026-01-02T14:55:37"/>
    <x v="0"/>
    <n v="71737920"/>
    <s v="Fabian Alonso Cañas"/>
    <n v="90000"/>
    <n v="0"/>
    <n v="90000"/>
    <x v="2"/>
    <x v="0"/>
    <n v="3"/>
    <s v="YENIFER PARRA"/>
    <m/>
    <m/>
    <m/>
    <m/>
    <d v="2026-01-05T00:00:00"/>
    <s v="NO"/>
    <m/>
    <x v="0"/>
  </r>
  <r>
    <s v="Factura electrónica"/>
    <s v="2b721669a3fd31d7146969f20bd0df755788abdd20721ecbbb738c46358cd0eb350a4459485929385d8600169a72bdd8"/>
    <n v="191240"/>
    <s v="FE"/>
    <d v="2026-01-02T00:00:00"/>
    <d v="2026-01-02T14:52:22"/>
    <x v="0"/>
    <n v="800180675"/>
    <s v="INMOBILIARIA RENTAR SAS"/>
    <n v="1965813"/>
    <n v="0"/>
    <n v="1965813"/>
    <x v="3"/>
    <x v="0"/>
    <n v="3"/>
    <s v="ANGELA FRANCO"/>
    <m/>
    <m/>
    <m/>
    <m/>
    <d v="2026-01-06T00:00:00"/>
    <s v="SI"/>
    <m/>
    <x v="0"/>
  </r>
  <r>
    <s v="Factura electrónica"/>
    <s v="ca16291f27e8cd1b59460d1037edd6a673e6ffc29263da8e893e580f1ac2f796d3664444921a8de01b3b5d978cc9eda7"/>
    <n v="21228"/>
    <s v="FE"/>
    <d v="2026-01-02T00:00:00"/>
    <d v="2026-01-02T09:48:53"/>
    <x v="0"/>
    <n v="900083323"/>
    <s v="AGENCIA DE INVERSIONES PROSPERAR S.A.S."/>
    <n v="17766259"/>
    <n v="2943005"/>
    <n v="20709264"/>
    <x v="3"/>
    <x v="0"/>
    <n v="3"/>
    <s v="ANGELA FRANCO"/>
    <m/>
    <m/>
    <m/>
    <m/>
    <d v="2026-01-06T00:00:00"/>
    <s v="SI"/>
    <m/>
    <x v="0"/>
  </r>
  <r>
    <s v="Factura electrónica"/>
    <s v="d869f8d42f496ba2fa6d109528f67332e8d3412c3f9244c934497e7be12b0aa215dd936776dc72fc713ce47ae5c38f8b"/>
    <n v="164256"/>
    <s v="392"/>
    <d v="2026-01-02T00:00:00"/>
    <d v="2026-01-02T09:47:51"/>
    <x v="0"/>
    <n v="860000018"/>
    <s v="AGENCIA DE VIAJES Y TURISMO AVIATUR S.A.S "/>
    <n v="260000"/>
    <n v="49400"/>
    <n v="309400"/>
    <x v="2"/>
    <x v="0"/>
    <n v="3"/>
    <s v="YENIFER PARRA"/>
    <m/>
    <m/>
    <m/>
    <m/>
    <d v="2026-01-13T00:00:00"/>
    <s v="NO"/>
    <m/>
    <x v="0"/>
  </r>
  <r>
    <s v="Factura electrónica"/>
    <s v="04e7e06e27662008c7478c679f9464c97e41db457b8308e96a384ec405ad3bb6f2fa5c9b234aa7c464fe8fd5ce399919"/>
    <n v="164259"/>
    <s v="392"/>
    <d v="2026-01-02T00:00:00"/>
    <d v="2026-01-02T09:45:19"/>
    <x v="0"/>
    <n v="860000018"/>
    <s v="AGENCIA DE VIAJES Y TURISMO AVIATUR S.A.S "/>
    <n v="260000"/>
    <n v="49400"/>
    <n v="309400"/>
    <x v="2"/>
    <x v="0"/>
    <n v="3"/>
    <s v="YENIFER PARRA"/>
    <m/>
    <m/>
    <m/>
    <m/>
    <d v="2026-01-13T00:00:00"/>
    <s v="NO"/>
    <m/>
    <x v="0"/>
  </r>
  <r>
    <s v="Factura electrónica"/>
    <s v="7996925666c650a9a1353f910d88b1ea20c53bdb8386d0122158a2c64a1acb500a1c2370d9172cf6e53f5b7c17686341"/>
    <n v="15"/>
    <s v="FE"/>
    <d v="2026-01-02T00:00:00"/>
    <d v="2026-01-02T09:28:41"/>
    <x v="0"/>
    <n v="901995498"/>
    <s v="LA CLAVE RESTAURANTE Y CAFE SAS"/>
    <n v="2041200"/>
    <n v="0"/>
    <n v="2041200"/>
    <x v="6"/>
    <x v="3"/>
    <s v=" - "/>
    <m/>
    <m/>
    <m/>
    <m/>
    <m/>
    <m/>
    <m/>
    <m/>
    <x v="2"/>
  </r>
  <r>
    <s v="Factura electrónica"/>
    <s v="eb0b6c479c3695e2123e0824d14f56c7b346e92528855d0c786fa301133a32c9b6d59278046f47aa42c926e9b63299f9"/>
    <n v="4848"/>
    <s v="FEL"/>
    <d v="2026-01-02T00:00:00"/>
    <d v="2026-01-02T09:10:08"/>
    <x v="0"/>
    <n v="10103705"/>
    <s v="RAMIREZ LOPEZ LUIS FERNANDO"/>
    <n v="798319.27999999991"/>
    <n v="151680.66"/>
    <n v="949999.94"/>
    <x v="7"/>
    <x v="4"/>
    <n v="4"/>
    <s v="YENIFER PARRA"/>
    <m/>
    <m/>
    <m/>
    <m/>
    <d v="2026-01-22T00:00:00"/>
    <s v="NO"/>
    <m/>
    <x v="0"/>
  </r>
  <r>
    <s v="Factura electrónica"/>
    <s v="376f585881b95e871c5a69484318c2ee75714de1d512f166e4294afdee45a60954346f1933b4f64a36773326fe4cf828"/>
    <n v="68524"/>
    <s v="FETG"/>
    <d v="2026-01-03T00:00:00"/>
    <d v="2026-01-03T11:30:47"/>
    <x v="0"/>
    <n v="811001497"/>
    <s v="Logistica y Transportes TGB S.A.S"/>
    <n v="7508232"/>
    <n v="0"/>
    <n v="7508232"/>
    <x v="0"/>
    <x v="0"/>
    <n v="2"/>
    <s v="ANGELA FRANCO"/>
    <m/>
    <m/>
    <m/>
    <m/>
    <d v="2026-01-06T00:00:00"/>
    <s v="NO"/>
    <m/>
    <x v="0"/>
  </r>
  <r>
    <s v="Factura electrónica"/>
    <s v="ede562a0a9b250d02279cd2926982cbc506e32ad552b217128a645d462d91936ecbb25ea69794e1781ac298783672e9a"/>
    <n v="376"/>
    <s v="PRS"/>
    <d v="2026-01-03T00:00:00"/>
    <d v="2026-01-03T20:08:11"/>
    <x v="0"/>
    <n v="901847080"/>
    <s v="PROVSERVICE S.A.S"/>
    <n v="26955906.559999999"/>
    <n v="5121622.25"/>
    <n v="32077528.809999999"/>
    <x v="8"/>
    <x v="4"/>
    <n v="3"/>
    <s v="YENIFER PARRA"/>
    <m/>
    <m/>
    <m/>
    <m/>
    <d v="2026-01-22T00:00:00"/>
    <s v="NO"/>
    <m/>
    <x v="0"/>
  </r>
  <r>
    <s v="Factura electrónica"/>
    <s v="ebfe665607bed4ae7b677f824f8cc5e09fca30a59057d7be20a44147b5f665a66ef5084ba3c4075c7a79ef576705db80"/>
    <n v="375"/>
    <s v="PRS"/>
    <d v="2026-01-03T00:00:00"/>
    <d v="2026-01-03T19:48:02"/>
    <x v="0"/>
    <n v="901847080"/>
    <s v="PROVSERVICE S.A.S"/>
    <n v="31523795.670000002"/>
    <n v="5989521.1799999997"/>
    <n v="37513316.850000001"/>
    <x v="8"/>
    <x v="5"/>
    <n v="11"/>
    <s v="YENIFER PARRA"/>
    <m/>
    <m/>
    <m/>
    <m/>
    <d v="2026-02-10T00:00:00"/>
    <s v="NO"/>
    <m/>
    <x v="1"/>
  </r>
  <r>
    <s v="Factura electrónica"/>
    <s v="f94e9634014b2fae9e1f2a2f089b37bbc2e0658d647647291acea0b426dde23d8f32a4a06ae3b9339cad23c108388556"/>
    <n v="91096"/>
    <s v="PEP2"/>
    <d v="2026-01-03T00:00:00"/>
    <d v="2026-01-03T15:52:21"/>
    <x v="0"/>
    <n v="900443098"/>
    <s v="SAUL ZULUAGA SAS"/>
    <n v="150210.08000000002"/>
    <n v="28539.919999999998"/>
    <n v="178750"/>
    <x v="4"/>
    <x v="2"/>
    <n v="0"/>
    <m/>
    <m/>
    <m/>
    <m/>
    <m/>
    <m/>
    <m/>
    <m/>
    <x v="2"/>
  </r>
  <r>
    <s v="Factura electrónica"/>
    <s v="66ef824d146aec43ca131b38f2b941f1a0f4bf64d1fa4444ec0ff68135febfa3af664a385e55910ee63d7d5e7e10a9ea"/>
    <n v="872831"/>
    <s v="FEFL"/>
    <d v="2026-01-03T00:00:00"/>
    <d v="2026-01-03T13:46:21"/>
    <x v="0"/>
    <n v="900219834"/>
    <s v="F2X S.A.S."/>
    <n v="3361.35"/>
    <n v="638.65"/>
    <n v="4000"/>
    <x v="2"/>
    <x v="6"/>
    <n v="17"/>
    <s v="YENIFER PARRA"/>
    <m/>
    <m/>
    <m/>
    <m/>
    <d v="2026-01-23T00:00:00"/>
    <s v="NO"/>
    <m/>
    <x v="1"/>
  </r>
  <r>
    <s v="Factura electrónica"/>
    <s v="9fe5cd107c2e0f10b0b6b57e877f4f83e3c5d77c7d3e2eadab89f93744903d1b09778736ce70c4dd17fcd6a21c6a3104"/>
    <n v="167169597"/>
    <s v="BCPT"/>
    <d v="2026-01-03T00:00:00"/>
    <d v="2026-01-03T06:51:07"/>
    <x v="0"/>
    <n v="830114921"/>
    <s v="COLOMBIA MOVIL S.A. ESP"/>
    <n v="45428.44"/>
    <n v="8471.56"/>
    <n v="53900"/>
    <x v="5"/>
    <x v="4"/>
    <n v="3"/>
    <s v="JAIME GARCIA"/>
    <m/>
    <m/>
    <m/>
    <m/>
    <d v="2026-01-14T00:00:00"/>
    <s v="NO"/>
    <m/>
    <x v="0"/>
  </r>
  <r>
    <s v="Factura electrónica"/>
    <s v="9f9d5aeb205196e37c234bfe19697bcde78fd0b1645602a0363793846f886e550805f9ecad0d6f68e7ab6ef60ad7b3eb"/>
    <n v="376"/>
    <s v="MD"/>
    <d v="2026-01-04T00:00:00"/>
    <d v="2026-01-04T18:21:10"/>
    <x v="0"/>
    <n v="900484392"/>
    <s v="Sigfrido SAS"/>
    <n v="27859250"/>
    <n v="5293257.5"/>
    <n v="33152507.5"/>
    <x v="3"/>
    <x v="0"/>
    <n v="1"/>
    <s v="ANGELA FRANCO"/>
    <m/>
    <m/>
    <m/>
    <m/>
    <d v="2026-01-06T00:00:00"/>
    <s v="SI"/>
    <m/>
    <x v="0"/>
  </r>
  <r>
    <s v="Factura electrónica"/>
    <s v="1fa3dd2916332ddd1cc950207759dce016b23fb2b20869c0b6c4407c15d924325cb9862c696f6dc363677b3ccaedff2c"/>
    <n v="9006615"/>
    <s v="SPRM"/>
    <d v="2026-01-04T00:00:00"/>
    <d v="2026-01-04T09:27:05"/>
    <x v="0"/>
    <n v="900843898"/>
    <s v="RAPPI S.A.S"/>
    <n v="25126.05"/>
    <n v="4773.95"/>
    <n v="29900"/>
    <x v="4"/>
    <x v="2"/>
    <n v="0"/>
    <m/>
    <m/>
    <m/>
    <m/>
    <m/>
    <m/>
    <m/>
    <m/>
    <x v="2"/>
  </r>
  <r>
    <s v="Factura electrónica"/>
    <s v="a339170c2cd5e55a457e8057fc81bfd87cc7c6d974aa2cf2587acbc053abe14369fe8e0e0eb7d22e2287f19949f7fb58"/>
    <n v="5482"/>
    <m/>
    <d v="2026-01-05T00:00:00"/>
    <d v="2026-01-05T22:45:24"/>
    <x v="0"/>
    <n v="32150739"/>
    <s v="NATALIA ANDREA ACOSTA COLORADO"/>
    <n v="424000"/>
    <n v="0"/>
    <n v="424000"/>
    <x v="1"/>
    <x v="7"/>
    <n v="3"/>
    <s v="YENIFER PARRA"/>
    <m/>
    <m/>
    <m/>
    <m/>
    <d v="2026-01-14T00:00:00"/>
    <s v="NO"/>
    <m/>
    <x v="0"/>
  </r>
  <r>
    <s v="Factura electrónica"/>
    <s v="b679de5f22900f42f2220cb7686dbad9c628abbd40a62f86c567425732e71189b1ccbda0275389204fb3abaf25864f7d"/>
    <n v="2780738"/>
    <s v="CA07"/>
    <d v="2026-01-05T00:00:00"/>
    <d v="2026-01-05T19:51:53"/>
    <x v="0"/>
    <n v="890903939"/>
    <s v="POSTOBON S.A."/>
    <n v="186900"/>
    <n v="0"/>
    <n v="186900"/>
    <x v="2"/>
    <x v="8"/>
    <n v="2"/>
    <s v="YENIFER PARRA"/>
    <m/>
    <m/>
    <m/>
    <m/>
    <d v="2026-01-13T00:00:00"/>
    <s v="NO"/>
    <m/>
    <x v="0"/>
  </r>
  <r>
    <s v="Factura electrónica"/>
    <s v="f4a9a163f4c8db2ed5eb48efeafbcd63873be61899578fabd932cac12cd37ff6c96bf58a158c585c93aeecb012311410"/>
    <n v="2780766"/>
    <s v="CA07"/>
    <d v="2026-01-05T00:00:00"/>
    <d v="2026-01-05T19:51:54"/>
    <x v="0"/>
    <n v="890903939"/>
    <s v="POSTOBON S.A."/>
    <n v="15798.3"/>
    <n v="3001.68"/>
    <n v="18799.98"/>
    <x v="9"/>
    <x v="3"/>
    <s v=" - "/>
    <m/>
    <m/>
    <m/>
    <m/>
    <m/>
    <m/>
    <m/>
    <m/>
    <x v="2"/>
  </r>
  <r>
    <s v="Factura electrónica"/>
    <s v="c40fd25082662b9134b47845b5ce48ec3cba4a83c374fa1a95cc8c6139a413e4d4c93c53e6414b8b06486ca256625a44"/>
    <n v="4863"/>
    <s v="FEIT"/>
    <d v="2026-01-05T00:00:00"/>
    <d v="2026-01-05T19:16:11"/>
    <x v="0"/>
    <n v="901042685"/>
    <s v="ITTERACTIVO S.A.S."/>
    <n v="74394"/>
    <n v="0"/>
    <n v="74394"/>
    <x v="5"/>
    <x v="5"/>
    <n v="9"/>
    <s v="JAIME GARCIA"/>
    <m/>
    <m/>
    <m/>
    <m/>
    <d v="2026-01-15T00:00:00"/>
    <s v="NO"/>
    <m/>
    <x v="3"/>
  </r>
  <r>
    <s v="Factura electrónica"/>
    <s v="51aa0b95acbe7552fd3b52448603357193286c8bac8877f50740675ff0e20f84267ba44c01d8d79cb7e1d79a18744593"/>
    <n v="20013351"/>
    <s v="41"/>
    <d v="2026-01-05T00:00:00"/>
    <d v="2026-01-05T18:07:56"/>
    <x v="0"/>
    <n v="860009195"/>
    <s v="CESCE COLOMBIA S.A. COMPAÑIA DE SEGUROS"/>
    <n v="750000"/>
    <n v="142500"/>
    <n v="892500"/>
    <x v="10"/>
    <x v="9"/>
    <n v="23"/>
    <s v="DIANA ARIAS"/>
    <m/>
    <m/>
    <m/>
    <m/>
    <d v="2026-02-03T00:00:00"/>
    <s v="NO"/>
    <m/>
    <x v="1"/>
  </r>
  <r>
    <s v="Factura electrónica"/>
    <s v="7bd71f2b3461b541fda15e9160da89b7aa8c180c8f8ae40b29cb6c1381b9f7109466833068ba4ebb0029da19a82f1361"/>
    <n v="55255"/>
    <s v="FVE"/>
    <d v="2026-01-05T00:00:00"/>
    <d v="2026-01-05T17:26:29"/>
    <x v="0"/>
    <n v="900650486"/>
    <s v="DISTRIBUIDORA DE SOFTWARE Y MOVILIDAD S.A.S"/>
    <n v="50419.33"/>
    <n v="9579.67"/>
    <n v="59999"/>
    <x v="5"/>
    <x v="4"/>
    <n v="1"/>
    <s v="JAIME GARCIA"/>
    <m/>
    <m/>
    <m/>
    <m/>
    <d v="2026-01-14T00:00:00"/>
    <s v="NO"/>
    <m/>
    <x v="0"/>
  </r>
  <r>
    <s v="Factura electrónica"/>
    <s v="45dfeadec961c60f9516447a369ffc72162262625854a243a946bb449e11bbbdae3e2dcd06bbb10a4d2373b2324bb172"/>
    <n v="32224"/>
    <s v="FEN"/>
    <d v="2026-01-05T00:00:00"/>
    <d v="2026-01-05T17:02:00"/>
    <x v="0"/>
    <n v="9522660"/>
    <s v="OCTAVIANO TORRES GUEVARA"/>
    <n v="420168.1"/>
    <n v="79831.94"/>
    <n v="500000.04"/>
    <x v="2"/>
    <x v="7"/>
    <n v="3"/>
    <s v="YENIFER PARRA"/>
    <m/>
    <m/>
    <m/>
    <m/>
    <d v="2026-01-22T00:00:00"/>
    <s v="NO"/>
    <m/>
    <x v="0"/>
  </r>
  <r>
    <s v="Factura electrónica"/>
    <s v="ad0741763197e975ff5b96e1649009a5668749d114d40e024a76e8f368ad617396f24c686300ae28f4d788775a375210"/>
    <n v="119501"/>
    <s v="FE"/>
    <d v="2026-01-05T00:00:00"/>
    <d v="2026-01-05T16:27:48"/>
    <x v="0"/>
    <n v="830000818"/>
    <s v="Crowe CO S.A.S"/>
    <n v="9520000"/>
    <n v="1808800"/>
    <n v="11328800"/>
    <x v="3"/>
    <x v="4"/>
    <n v="1"/>
    <s v="NATALIA BERNAZA"/>
    <m/>
    <m/>
    <m/>
    <m/>
    <d v="2026-01-06T00:00:00"/>
    <s v="SI"/>
    <m/>
    <x v="0"/>
  </r>
  <r>
    <s v="Factura electrónica"/>
    <s v="4fde243d0b6ca68d592bf3b6ae040bc2ebd293a3921e39b14faf5ef950201593e9a3fc063880cbaf67aa213eeeb2f15b"/>
    <n v="1251"/>
    <s v="SM"/>
    <d v="2026-01-05T00:00:00"/>
    <d v="2026-01-05T15:53:47"/>
    <x v="0"/>
    <n v="901561580"/>
    <s v="SUMINISTRO MATERIALES Y DOTACIONES SUMADO S.A.S"/>
    <n v="4627494"/>
    <n v="879223.86"/>
    <n v="5506717.8600000003"/>
    <x v="8"/>
    <x v="8"/>
    <n v="2"/>
    <s v="YENIFER PARRA"/>
    <m/>
    <m/>
    <m/>
    <m/>
    <d v="2026-01-22T00:00:00"/>
    <s v="NO"/>
    <m/>
    <x v="0"/>
  </r>
  <r>
    <s v="Factura electrónica"/>
    <s v="212e54036eedc203248100ff35fcb779f81b91cfe1514566c3d2d3cdf19d51dd15d6dab1f7178bf7e027e3bdb37ee566"/>
    <n v="253334"/>
    <s v="BGFE"/>
    <d v="2026-01-05T00:00:00"/>
    <d v="2026-01-05T15:22:55"/>
    <x v="0"/>
    <n v="890907841"/>
    <s v="ALMACEN RODAMIENTOS S.A"/>
    <n v="424845"/>
    <n v="80721"/>
    <n v="505566"/>
    <x v="8"/>
    <x v="8"/>
    <n v="2"/>
    <s v="YENIFER PARRA"/>
    <m/>
    <m/>
    <m/>
    <m/>
    <d v="2026-01-22T00:00:00"/>
    <s v="NO"/>
    <m/>
    <x v="0"/>
  </r>
  <r>
    <s v="Factura electrónica"/>
    <s v="317853a5047b2518d9297f3f91cda3f79f3a92e3bde43e557a125158b39c7dcbf9a00648430e13d0e4f75d360f054094"/>
    <n v="1008835"/>
    <s v="PABF"/>
    <d v="2026-01-05T00:00:00"/>
    <d v="2026-01-05T15:03:00"/>
    <x v="0"/>
    <n v="860016640"/>
    <s v="TCC S.A.S."/>
    <n v="3023165"/>
    <n v="0"/>
    <n v="3023165"/>
    <x v="2"/>
    <x v="4"/>
    <n v="1"/>
    <s v="YENIFER PARRA"/>
    <m/>
    <m/>
    <m/>
    <m/>
    <d v="2026-01-15T00:00:00"/>
    <s v="NO"/>
    <m/>
    <x v="0"/>
  </r>
  <r>
    <s v="Factura electrónica"/>
    <s v="298f1e7aa74df1092f76d5be570843dc36f511352cc9279fe8bbe5d2f446d538f30901c9402d095d174d01880aac32ea"/>
    <n v="103220"/>
    <s v="FAE"/>
    <d v="2026-01-05T00:00:00"/>
    <d v="2026-01-05T14:58:50"/>
    <x v="0"/>
    <n v="830120839"/>
    <s v="MULTISUMINISTROS INDUSTRIALES S A S"/>
    <n v="3054080"/>
    <n v="580275"/>
    <n v="3634355"/>
    <x v="8"/>
    <x v="4"/>
    <n v="1"/>
    <s v="YENIFER PARRA"/>
    <m/>
    <m/>
    <m/>
    <m/>
    <d v="2026-01-22T00:00:00"/>
    <s v="NO"/>
    <m/>
    <x v="0"/>
  </r>
  <r>
    <s v="Factura electrónica"/>
    <s v="290147ebbbe3d25b6b3386a1398087d1f605fe30bb40c4244dc1ab9981eb84a3ad08b3c7ace78b09ffa7c98c27ff73e2"/>
    <n v="103219"/>
    <s v="FAE"/>
    <d v="2026-01-05T00:00:00"/>
    <d v="2026-01-05T14:53:07"/>
    <x v="0"/>
    <n v="830120839"/>
    <s v="MULTISUMINISTROS INDUSTRIALES S A S"/>
    <n v="2985120"/>
    <n v="567173"/>
    <n v="3552293"/>
    <x v="8"/>
    <x v="8"/>
    <n v="2"/>
    <s v="YENIFER PARRA"/>
    <m/>
    <m/>
    <m/>
    <m/>
    <d v="2026-01-22T00:00:00"/>
    <s v="NO"/>
    <m/>
    <x v="0"/>
  </r>
  <r>
    <s v="Factura electrónica"/>
    <s v="67445a41000fa4a8f32963425c8d2c9211e9926b8d028c9be32126d5e5de78fab7b68b7e9fb1c15ad92f06ec9d950767"/>
    <n v="103217"/>
    <s v="FAE"/>
    <d v="2026-01-05T00:00:00"/>
    <d v="2026-01-05T14:46:56"/>
    <x v="0"/>
    <n v="830120839"/>
    <s v="MULTISUMINISTROS INDUSTRIALES S A S"/>
    <n v="898000"/>
    <n v="170620"/>
    <n v="1068620"/>
    <x v="8"/>
    <x v="4"/>
    <n v="1"/>
    <s v="YENIFER PARRA"/>
    <m/>
    <m/>
    <m/>
    <m/>
    <d v="2026-01-14T00:00:00"/>
    <s v="NO"/>
    <m/>
    <x v="0"/>
  </r>
  <r>
    <s v="Factura electrónica"/>
    <s v="a8c8ad23fd3545bbae6f8b85aeca5e085072343578d1afc3df30d841f9d675172cadcc8bee7508f0ad0d7e69d95b3c85"/>
    <n v="8557"/>
    <s v="FVEC"/>
    <d v="2026-01-05T00:00:00"/>
    <d v="2026-01-05T12:42:44"/>
    <x v="0"/>
    <n v="900614579"/>
    <s v="ANTIOQUEÑA DE EMPAQUES S.A.S"/>
    <n v="758310"/>
    <n v="144078.9"/>
    <n v="902388.9"/>
    <x v="2"/>
    <x v="4"/>
    <n v="1"/>
    <s v="YENIFER PARRA"/>
    <m/>
    <m/>
    <m/>
    <m/>
    <d v="2026-01-22T00:00:00"/>
    <s v="NO"/>
    <m/>
    <x v="0"/>
  </r>
  <r>
    <s v="Factura electrónica"/>
    <s v="c25b63c6081e6ccc4a6ffa8e87af281706380b99f9dbd513fbf4fc23f59b65e5853bbebd62e839f567958e7eb3799c36"/>
    <n v="1856"/>
    <s v="SGKE"/>
    <d v="2026-01-05T00:00:00"/>
    <d v="2026-01-05T11:08:42"/>
    <x v="0"/>
    <n v="901068561"/>
    <s v="SUGEEK SAS"/>
    <n v="199000"/>
    <n v="0"/>
    <n v="199000"/>
    <x v="5"/>
    <x v="4"/>
    <n v="1"/>
    <s v="JAIME GARCIA "/>
    <m/>
    <m/>
    <m/>
    <m/>
    <d v="2026-01-15T00:00:00"/>
    <s v="NO"/>
    <m/>
    <x v="0"/>
  </r>
  <r>
    <s v="Factura electrónica"/>
    <s v="a3d9e9ce4fb229ec2552c2c7e8218cbee6c43e060340ac709cf8d4fb6b188d6680adffe5adcef1937adfb0cfa8273b6b"/>
    <n v="717"/>
    <s v="FE"/>
    <d v="2026-01-05T00:00:00"/>
    <d v="2026-01-05T09:55:42"/>
    <x v="0"/>
    <n v="71660004"/>
    <s v="RAMIREZ CADAVID JUAN PABLO"/>
    <n v="20700"/>
    <n v="0"/>
    <n v="20700"/>
    <x v="2"/>
    <x v="4"/>
    <n v="1"/>
    <s v="YENIFER PARRA"/>
    <m/>
    <m/>
    <m/>
    <m/>
    <d v="2026-01-15T00:00:00"/>
    <s v="NO"/>
    <m/>
    <x v="0"/>
  </r>
  <r>
    <s v="Factura electrónica"/>
    <s v="e682e7855be659cb257a6874ebf4b7ab6f7c1f7ca5e71bd461bf6fd43e0828e97b306d9e6c4a4b74f5e4724453909498"/>
    <n v="716"/>
    <s v="FE"/>
    <d v="2026-01-05T00:00:00"/>
    <d v="2026-01-05T09:53:57"/>
    <x v="0"/>
    <n v="71660004"/>
    <s v="RAMIREZ CADAVID JUAN PABLO"/>
    <n v="4299900"/>
    <n v="0"/>
    <n v="4299900"/>
    <x v="2"/>
    <x v="4"/>
    <n v="1"/>
    <s v="YENIFER PARRA"/>
    <m/>
    <m/>
    <m/>
    <m/>
    <d v="2026-01-15T00:00:00"/>
    <s v="NO"/>
    <m/>
    <x v="0"/>
  </r>
  <r>
    <s v="Factura electrónica"/>
    <s v="0ddb0fc404d1444eede700dbd050d1c7f6e02337a5c1d05b5e7d78a61cc3c2e1328603572b2924ced7224088a1f7a3ba"/>
    <n v="68525"/>
    <s v="FETG"/>
    <d v="2026-01-05T00:00:00"/>
    <d v="2026-01-05T09:16:27"/>
    <x v="0"/>
    <n v="811001497"/>
    <s v="Logistica y Transportes TGB S.A.S"/>
    <n v="7331659"/>
    <n v="0"/>
    <n v="7331659"/>
    <x v="0"/>
    <x v="8"/>
    <n v="2"/>
    <s v="NATALIA BERNAZA"/>
    <m/>
    <m/>
    <m/>
    <m/>
    <d v="2026-01-08T00:00:00"/>
    <s v="NO"/>
    <m/>
    <x v="0"/>
  </r>
  <r>
    <s v="Factura electrónica"/>
    <s v="5113492341e92d5f4f2557dfbfea371033b83444150d8c75b41fe29b14c6b3f269e3337315e9107d514c7ad49b90f245"/>
    <n v="9147795"/>
    <s v="FLYP"/>
    <d v="2026-01-05T00:00:00"/>
    <d v="2026-01-05T16:10:59"/>
    <x v="0"/>
    <n v="900219834"/>
    <s v="F2X S.A.S."/>
    <n v="8823.6"/>
    <n v="1676.4"/>
    <n v="10500"/>
    <x v="2"/>
    <x v="4"/>
    <n v="1"/>
    <s v="YENIFER PARRA"/>
    <m/>
    <m/>
    <m/>
    <m/>
    <d v="2026-01-13T00:00:00"/>
    <s v="NO"/>
    <m/>
    <x v="0"/>
  </r>
  <r>
    <s v="Nota de crédito electrónica"/>
    <s v="d4b2ee0f3e4e0bde8fc1ea90693dc601648e6612d3d1b25d3233b6c67cda67781b535b72dd886838792ccbd3f4856f1d"/>
    <n v="4520"/>
    <s v="DMCE"/>
    <d v="2026-01-05T00:00:00"/>
    <d v="2026-01-05T15:24:36"/>
    <x v="0"/>
    <n v="830120839"/>
    <s v="MULTISUMINISTROS INDUSTRIALES S A S"/>
    <n v="3054080"/>
    <n v="580275"/>
    <n v="3634355"/>
    <x v="6"/>
    <x v="3"/>
    <s v=" - "/>
    <m/>
    <m/>
    <m/>
    <m/>
    <m/>
    <m/>
    <m/>
    <m/>
    <x v="2"/>
  </r>
  <r>
    <s v="Factura electrónica"/>
    <s v="a2d2186166e11b7569881fb4fd5a238b02cab73c0e880b0408db59142ccb3b0b38324d636bf73f975cfa29b9ba5edd75"/>
    <n v="151202046"/>
    <s v="9903"/>
    <d v="2026-01-05T00:00:00"/>
    <d v="2026-01-05T15:24:34"/>
    <x v="0"/>
    <n v="800242106"/>
    <s v="SODIMAC COLOMBIA S.A."/>
    <n v="201596.64"/>
    <n v="38303.360000000001"/>
    <n v="239900"/>
    <x v="2"/>
    <x v="8"/>
    <n v="2"/>
    <s v="YENIFER PARRA"/>
    <m/>
    <m/>
    <m/>
    <m/>
    <d v="2026-01-22T00:00:00"/>
    <s v="NO"/>
    <m/>
    <x v="0"/>
  </r>
  <r>
    <s v="Nota de crédito electrónica"/>
    <s v="21c087320c3d04c559adebdbadf75c8249dda523f4fdc4578b5d654db51ebc6cdb557a40fc7018b5521f03f719799578"/>
    <n v="4519"/>
    <s v="DMCE"/>
    <d v="2026-01-05T00:00:00"/>
    <d v="2026-01-05T15:21:31"/>
    <x v="0"/>
    <n v="830120839"/>
    <s v="MULTISUMINISTROS INDUSTRIALES S A S"/>
    <n v="2985120"/>
    <n v="567173"/>
    <n v="3552293"/>
    <x v="6"/>
    <x v="3"/>
    <s v=" - "/>
    <m/>
    <m/>
    <m/>
    <m/>
    <m/>
    <m/>
    <m/>
    <m/>
    <x v="2"/>
  </r>
  <r>
    <s v="Documento equivalente - Cobro de peajes"/>
    <s v="c934ad11084e0611a76b162ca94a12b31fb9a3c0d769c4b882bcb01ded8806e6ed92343b7010ef2865c99e59db78ec11"/>
    <n v="78109273"/>
    <s v="DEFL"/>
    <d v="2026-01-05T00:00:00"/>
    <d v="2026-01-05T15:20:21"/>
    <x v="0"/>
    <n v="900219834"/>
    <s v="F2X S.A.S."/>
    <n v="13600"/>
    <n v="0"/>
    <n v="13600"/>
    <x v="2"/>
    <x v="4"/>
    <n v="1"/>
    <s v="YENIFER PARRA"/>
    <m/>
    <m/>
    <m/>
    <m/>
    <d v="2026-01-14T00:00:00"/>
    <s v="NO"/>
    <m/>
    <x v="0"/>
  </r>
  <r>
    <s v="Nota de crédito electrónica"/>
    <s v="8a2cba08dcf1b1134016f57a0548b698435e6c371ba38725c39e3608517fcde38f8e14c95585758d1de6cb618139953f"/>
    <n v="4518"/>
    <s v="DMCE"/>
    <d v="2026-01-05T00:00:00"/>
    <d v="2026-01-05T15:16:36"/>
    <x v="0"/>
    <n v="830120839"/>
    <s v="MULTISUMINISTROS INDUSTRIALES S A S"/>
    <n v="898000"/>
    <n v="170620"/>
    <n v="1068620"/>
    <x v="6"/>
    <x v="3"/>
    <s v=" - "/>
    <m/>
    <m/>
    <m/>
    <m/>
    <m/>
    <m/>
    <m/>
    <m/>
    <x v="2"/>
  </r>
  <r>
    <s v="Factura electrónica"/>
    <s v="8163be16190992e866b7dd67eeb412281a4d4aaa71752b1e47c9518f266ebae23d5625b406a96858581c9ab41c0e5637"/>
    <n v="99"/>
    <s v="FEKE"/>
    <d v="2026-01-05T00:00:00"/>
    <d v="2026-01-05T14:14:25"/>
    <x v="0"/>
    <n v="901693444"/>
    <s v="KEYSTONE INVERSIONES SAS"/>
    <n v="33661928"/>
    <n v="6395766.3200000003"/>
    <n v="40057694.32"/>
    <x v="3"/>
    <x v="4"/>
    <n v="1"/>
    <s v="NATALIA BERNAZA"/>
    <m/>
    <m/>
    <m/>
    <m/>
    <d v="2026-01-06T00:00:00"/>
    <s v="SI"/>
    <m/>
    <x v="0"/>
  </r>
  <r>
    <s v="Factura electrónica"/>
    <s v="26d44f9d370b38645d7641af9ba09aecd25967de70b54ca2161c64dd07e41dc3bb8d920b467d9572b922d124c0ed0d13"/>
    <n v="11715"/>
    <s v="FV"/>
    <d v="2026-01-05T00:00:00"/>
    <d v="2026-01-05T14:06:28"/>
    <x v="0"/>
    <n v="1036929757"/>
    <s v="SANDRA MILENA  MORALES OSPINA"/>
    <n v="44000"/>
    <n v="0"/>
    <n v="44000"/>
    <x v="4"/>
    <x v="2"/>
    <n v="0"/>
    <m/>
    <m/>
    <m/>
    <m/>
    <m/>
    <m/>
    <m/>
    <m/>
    <x v="2"/>
  </r>
  <r>
    <s v="Documento equivalente - Cobro de peajes"/>
    <s v="016c97745b8a5752f346f06f481765597d7ab53405beb59055da9004ea95343bb79b8980a0fae5497e8953059341b34a"/>
    <n v="78050211"/>
    <s v="DEFL"/>
    <d v="2026-01-05T00:00:00"/>
    <d v="2026-01-05T09:42:57"/>
    <x v="0"/>
    <n v="900219834"/>
    <s v="F2X S.A.S."/>
    <n v="13600"/>
    <n v="0"/>
    <n v="13600"/>
    <x v="2"/>
    <x v="4"/>
    <n v="1"/>
    <s v="YENIFER PARRA"/>
    <m/>
    <m/>
    <m/>
    <m/>
    <d v="2026-01-14T00:00:00"/>
    <s v="NO"/>
    <m/>
    <x v="0"/>
  </r>
  <r>
    <s v="Factura electrónica"/>
    <s v="951ef9533aca1876dc395a47c99f8a1923b0ccf40f6cce061fd7de518e448089d741f33ae171eb82f80b62c3eb564472"/>
    <n v="90706950"/>
    <s v="SD"/>
    <d v="2026-01-05T00:00:00"/>
    <d v="2026-01-05T06:32:19"/>
    <x v="0"/>
    <n v="890900841"/>
    <s v="Caja de Compensación Familiar de Antioquia Comfama"/>
    <n v="248600"/>
    <n v="0"/>
    <n v="248600"/>
    <x v="11"/>
    <x v="4"/>
    <n v="1"/>
    <s v="ELIANA GOMEZ "/>
    <m/>
    <m/>
    <m/>
    <m/>
    <d v="2026-01-22T00:00:00"/>
    <s v="NO"/>
    <m/>
    <x v="0"/>
  </r>
  <r>
    <s v="Factura electrónica"/>
    <s v="a7709c95186f873e2222cd16b0be72062207b9e23c8dc19c8a15a3cd08bc27b123fc380e8c1bfd93f8aeb895d5d979cc"/>
    <n v="21575"/>
    <s v="ALE"/>
    <d v="2026-01-05T00:00:00"/>
    <d v="2026-01-05T06:07:17"/>
    <x v="0"/>
    <n v="900377874"/>
    <s v="ALEGORIA EVENTOS &amp; B.T.L S.A.S."/>
    <n v="2559700"/>
    <n v="486343"/>
    <n v="3046043"/>
    <x v="0"/>
    <x v="10"/>
    <n v="8"/>
    <s v="FRANCY SALAS"/>
    <m/>
    <m/>
    <m/>
    <m/>
    <d v="2026-01-14T00:00:00"/>
    <s v="NO"/>
    <m/>
    <x v="3"/>
  </r>
  <r>
    <s v="Factura electrónica"/>
    <s v="9ee895e9568475eadbca13249b5d9014b2895c3a69c788769a2d10d6be585179bde53545ad5fd99a3dbfcd8cea54788f"/>
    <n v="718324"/>
    <s v="FMED"/>
    <d v="2026-01-05T00:00:00"/>
    <d v="2026-01-05T06:13:20"/>
    <x v="0"/>
    <n v="890915475"/>
    <s v="EMPAQUETADURAS Y EMPAQUES S.A."/>
    <n v="119576"/>
    <n v="22719.439999999999"/>
    <n v="142295.44"/>
    <x v="2"/>
    <x v="4"/>
    <n v="1"/>
    <s v="YENIFER PARRA"/>
    <m/>
    <m/>
    <m/>
    <m/>
    <d v="2026-01-14T00:00:00"/>
    <s v="NO"/>
    <m/>
    <x v="0"/>
  </r>
  <r>
    <s v="Factura electrónica"/>
    <s v="c5ac88b049b7d8d8dd7fef8a962dcebc9ef725f197d99da6c2a696aed3007522c7c8f8221a4215a82596035713d6fc75"/>
    <n v="30354"/>
    <s v="AER1"/>
    <d v="2026-01-05T00:00:00"/>
    <d v="2026-01-05T08:20:24"/>
    <x v="0"/>
    <n v="900659583"/>
    <s v="INVERSIONES RCP S.A.S"/>
    <n v="27226.890757000001"/>
    <n v="5173.1092429999999"/>
    <n v="32400"/>
    <x v="4"/>
    <x v="2"/>
    <n v="0"/>
    <m/>
    <m/>
    <m/>
    <m/>
    <m/>
    <d v="2026-01-22T00:00:00"/>
    <s v="NO"/>
    <m/>
    <x v="2"/>
  </r>
  <r>
    <s v="Factura electrónica"/>
    <s v="855e30eb0d277a2c88f7798681807f82369b822c5e62971604179852975acb16bfd80fb71a4c8a9a54bed4b72c6e0659"/>
    <n v="194973"/>
    <s v="FETN"/>
    <d v="2026-01-05T00:00:00"/>
    <d v="2026-01-05T07:45:46"/>
    <x v="0"/>
    <n v="890903229"/>
    <s v="TRANSPORTES CHACHAFRUTO S.A."/>
    <n v="23000"/>
    <n v="0"/>
    <n v="23000"/>
    <x v="4"/>
    <x v="2"/>
    <n v="0"/>
    <m/>
    <m/>
    <m/>
    <m/>
    <m/>
    <m/>
    <m/>
    <m/>
    <x v="2"/>
  </r>
  <r>
    <s v="Factura electrónica"/>
    <s v="ebda5ec9764cb2693402bb69529ec8d0e02044b3f75bc02c7507cfd4b3431abe104d99bc38eaaaf4ce63383351aad064"/>
    <n v="5492"/>
    <m/>
    <d v="2026-01-06T00:00:00"/>
    <d v="2026-01-06T22:34:15"/>
    <x v="0"/>
    <n v="32150739"/>
    <s v="NATALIA ANDREA ACOSTA COLORADO"/>
    <n v="657000"/>
    <n v="0"/>
    <n v="657000"/>
    <x v="1"/>
    <x v="11"/>
    <n v="13"/>
    <s v="YENIFER PARRA"/>
    <m/>
    <m/>
    <m/>
    <m/>
    <d v="2026-01-20T00:00:00"/>
    <s v="NO"/>
    <m/>
    <x v="1"/>
  </r>
  <r>
    <s v="Factura electrónica"/>
    <s v="e19a155a90b793b91be3542d9a010f3420db282ee75f7584134eb96bd29690d21824eb3cc144c81bb0a1a913216ddf7f"/>
    <n v="485"/>
    <s v="WC"/>
    <d v="2026-01-06T00:00:00"/>
    <d v="2026-01-06T20:16:15"/>
    <x v="0"/>
    <n v="901741749"/>
    <s v="WORLD CRANES SAS"/>
    <n v="8450000"/>
    <n v="1605500"/>
    <n v="10055500"/>
    <x v="8"/>
    <x v="7"/>
    <n v="2"/>
    <s v="YENIFER PARRA"/>
    <m/>
    <m/>
    <m/>
    <m/>
    <d v="2026-01-22T00:00:00"/>
    <s v="NO"/>
    <m/>
    <x v="0"/>
  </r>
  <r>
    <s v="Factura electrónica"/>
    <s v="a319413cfca4be3cbb807d668f8bbcc4081fa5a7b2a9189702953776be28702f89a255c150d976de0618cbfb473a49d1"/>
    <n v="2863"/>
    <s v="EOV1"/>
    <d v="2026-01-06T00:00:00"/>
    <d v="2026-01-06T19:56:35"/>
    <x v="0"/>
    <n v="901563450"/>
    <s v="BACO FOODS COLOMBIA S.A.S"/>
    <n v="41300"/>
    <n v="0"/>
    <n v="41300"/>
    <x v="4"/>
    <x v="2"/>
    <n v="0"/>
    <m/>
    <m/>
    <m/>
    <m/>
    <m/>
    <d v="2026-01-22T00:00:00"/>
    <s v="NO"/>
    <m/>
    <x v="2"/>
  </r>
  <r>
    <s v="Documento equivalente - Cobro de peajes"/>
    <s v="bca1036eadfbeb66d9296a843b66e5fdc7e057fc57c700c7964f29ef4a053f1acbad86321f9f45b4de7bf9c4ad3458ad"/>
    <n v="78362686"/>
    <s v="DEFL"/>
    <d v="2026-01-06T00:00:00"/>
    <d v="2026-01-06T17:36:47"/>
    <x v="0"/>
    <n v="900219834"/>
    <s v="F2X S.A.S."/>
    <n v="18600"/>
    <n v="0"/>
    <n v="18600"/>
    <x v="2"/>
    <x v="8"/>
    <n v="1"/>
    <s v="YENIFER PARRA"/>
    <m/>
    <m/>
    <m/>
    <m/>
    <d v="2026-01-13T00:00:00"/>
    <s v="NO"/>
    <m/>
    <x v="0"/>
  </r>
  <r>
    <s v="Factura electrónica"/>
    <s v="c3dc2a03405cf029fb48fa2da4e1d8e947de081eed0130790b04f8b377a8034b25dcdf448ab24670ae9137969b8b4b4e"/>
    <n v="55316"/>
    <s v="FVE"/>
    <d v="2026-01-06T00:00:00"/>
    <d v="2026-01-06T17:03:42"/>
    <x v="0"/>
    <n v="900650486"/>
    <s v="DISTRIBUIDORA DE SOFTWARE Y MOVILIDAD S.A.S"/>
    <n v="117646.22"/>
    <n v="22352.78"/>
    <n v="139999"/>
    <x v="5"/>
    <x v="4"/>
    <n v="0"/>
    <s v="JAIME GARCIA"/>
    <m/>
    <m/>
    <m/>
    <m/>
    <d v="2026-01-14T00:00:00"/>
    <s v="NO"/>
    <m/>
    <x v="0"/>
  </r>
  <r>
    <s v="Factura electrónica"/>
    <s v="fd5864849a505056b51d45996aba092783653f7c23e5da0fce7f126af3ddc1b708867852d56069eb22ad8bfa08e13870"/>
    <n v="16663"/>
    <s v="MEDN"/>
    <d v="2026-01-06T00:00:00"/>
    <d v="2026-01-06T15:14:05"/>
    <x v="0"/>
    <n v="900075456"/>
    <s v="Asignar S.A.S"/>
    <n v="293617040"/>
    <n v="5181843.97"/>
    <n v="298798883.97000003"/>
    <x v="12"/>
    <x v="8"/>
    <n v="1"/>
    <s v="MAURICIO ARBOOLEDA"/>
    <m/>
    <m/>
    <m/>
    <m/>
    <d v="2026-01-14T00:00:00"/>
    <s v="SI"/>
    <m/>
    <x v="0"/>
  </r>
  <r>
    <s v="Factura electrónica"/>
    <s v="2529447fbc363c096e240f8dce97eb38bd324c199d4321f90fcc9f2d8587040926bda4d87e8c6c38a09a8b3144a258a9"/>
    <n v="150"/>
    <s v="PROS"/>
    <d v="2026-01-06T00:00:00"/>
    <d v="2026-01-06T16:15:10"/>
    <x v="0"/>
    <n v="901797186"/>
    <s v="PROTON S SAS"/>
    <n v="3159460"/>
    <n v="600297.4"/>
    <n v="3759757.4"/>
    <x v="8"/>
    <x v="8"/>
    <n v="1"/>
    <s v="YENIFER PARRA"/>
    <m/>
    <m/>
    <m/>
    <m/>
    <d v="2026-01-22T00:00:00"/>
    <s v="NO"/>
    <m/>
    <x v="0"/>
  </r>
  <r>
    <s v="Factura electrónica"/>
    <s v="b28b5d1a4dde53e235ac92262a876bd4e6b5fb1d4810676187c46d2a04abde59432ac1143185eaf6852123b316217305"/>
    <n v="16665"/>
    <s v="MEDN"/>
    <d v="2026-01-06T00:00:00"/>
    <d v="2026-01-06T15:14:17"/>
    <x v="0"/>
    <n v="900075456"/>
    <s v="Asignar S.A.S"/>
    <n v="830611"/>
    <n v="0"/>
    <n v="830611"/>
    <x v="12"/>
    <x v="8"/>
    <n v="1"/>
    <s v="MAURICIO ARBOOLEDA"/>
    <m/>
    <m/>
    <m/>
    <m/>
    <d v="2026-01-13T00:00:00"/>
    <s v="NO"/>
    <m/>
    <x v="0"/>
  </r>
  <r>
    <s v="Factura electrónica"/>
    <s v="61d6436475738fb735d53960a7e2abff11295408df2e1391ee3301077ce2d1e2ad335b2850bd1f638c7c091560a6caaa"/>
    <n v="16664"/>
    <s v="MEDN"/>
    <d v="2026-01-06T00:00:00"/>
    <d v="2026-01-06T15:14:13"/>
    <x v="0"/>
    <n v="900075456"/>
    <s v="Asignar S.A.S"/>
    <n v="5491294"/>
    <n v="0"/>
    <n v="5491294"/>
    <x v="12"/>
    <x v="8"/>
    <n v="1"/>
    <s v="MAURICIO ARBOOLEDA"/>
    <m/>
    <m/>
    <m/>
    <m/>
    <d v="2026-01-13T00:00:00"/>
    <s v="NO"/>
    <m/>
    <x v="0"/>
  </r>
  <r>
    <s v="Factura electrónica"/>
    <s v="971c4397b0c7a0e7cbe69f99692ed033cc48228682612d510d3940d35b99804592bd687aec6b039ac62880dba125a7f2"/>
    <n v="9874"/>
    <s v="FEC"/>
    <d v="2026-01-06T00:00:00"/>
    <d v="2026-01-06T10:36:49"/>
    <x v="0"/>
    <n v="891800044"/>
    <s v="COOPERATIVA DE TRANSPORTADORES RAPIDO CHICAMOCHA"/>
    <n v="1512000"/>
    <n v="0"/>
    <n v="1512000"/>
    <x v="0"/>
    <x v="5"/>
    <n v="8"/>
    <s v="YENIFER PARRA"/>
    <m/>
    <m/>
    <m/>
    <m/>
    <d v="2026-01-19T00:00:00"/>
    <s v="NO"/>
    <m/>
    <x v="3"/>
  </r>
  <r>
    <s v="Factura electrónica"/>
    <s v="177166b32fe40e7929fac9f1ef4632be7101b736c8e11d4c6dcc007a93238101d0b7431152a355b5469a056df985d150"/>
    <n v="3397"/>
    <s v="FDR"/>
    <d v="2026-01-06T00:00:00"/>
    <d v="2026-01-06T16:43:49"/>
    <x v="0"/>
    <n v="70907060"/>
    <s v="WILINTON DUQUE GONZALEZ"/>
    <n v="123100"/>
    <n v="0"/>
    <n v="123100"/>
    <x v="4"/>
    <x v="2"/>
    <n v="0"/>
    <m/>
    <m/>
    <m/>
    <m/>
    <m/>
    <m/>
    <m/>
    <m/>
    <x v="2"/>
  </r>
  <r>
    <s v="Factura electrónica"/>
    <s v="33e44237e0b5d8901ad163f491958259968bb7c26d90ff90d26261aa5a3cba2a09dcffb4a7a11c879798fa326cb9b7d7"/>
    <n v="223"/>
    <s v="ARB"/>
    <d v="2026-01-06T00:00:00"/>
    <d v="2026-01-06T15:04:10"/>
    <x v="0"/>
    <n v="900654063"/>
    <s v="ARBELAEZ ASOCIADOS SAS"/>
    <n v="3075000"/>
    <n v="584250"/>
    <n v="3659250"/>
    <x v="6"/>
    <x v="3"/>
    <s v=" - "/>
    <s v="NATALIA BERNAZA"/>
    <s v="YENIFER PARRA"/>
    <d v="2026-01-20T00:00:00"/>
    <m/>
    <m/>
    <m/>
    <m/>
    <m/>
    <x v="0"/>
  </r>
  <r>
    <s v="Factura electrónica"/>
    <s v="d079cd9580a2c200d679fdb709fc40d884c6cdc9b38a4b618063e03570bf6a198adab7e54a9c4ce138bc5d065b2f3d86"/>
    <n v="1507091"/>
    <s v="9911"/>
    <d v="2026-01-06T00:00:00"/>
    <d v="2026-01-06T14:52:02"/>
    <x v="0"/>
    <n v="800242106"/>
    <s v="SODIMAC COLOMBIA S.A."/>
    <n v="4900"/>
    <n v="0"/>
    <n v="4900"/>
    <x v="2"/>
    <x v="8"/>
    <n v="1"/>
    <s v="YENIFER PARRA"/>
    <m/>
    <m/>
    <m/>
    <m/>
    <d v="2026-01-14T00:00:00"/>
    <s v="NO"/>
    <m/>
    <x v="0"/>
  </r>
  <r>
    <s v="Factura electrónica"/>
    <s v="fb8a36de79ca4bad9e712b9bf80bb5101c908137247d65425a7f169dd079983f8b066eeeda3d9f6ebe8f13723bd225bc"/>
    <n v="65029227"/>
    <s v="61"/>
    <d v="2026-01-06T00:00:00"/>
    <d v="2026-01-06T14:33:32"/>
    <x v="0"/>
    <n v="800230447"/>
    <s v="SODEXO S A S"/>
    <n v="4634284"/>
    <n v="880513.96"/>
    <n v="5514797.96"/>
    <x v="0"/>
    <x v="10"/>
    <n v="7"/>
    <s v="FRANCY SALAS"/>
    <m/>
    <m/>
    <m/>
    <m/>
    <d v="2026-01-14T00:00:00"/>
    <s v="NO"/>
    <m/>
    <x v="3"/>
  </r>
  <r>
    <s v="Factura electrónica"/>
    <s v="a57ced29f23b8fb661f8109f02d09c90fd397103e7bed445fa05c81c44a6f150f7bb8952ba7eae33df116ccfd85d1cb8"/>
    <n v="916098"/>
    <s v="FEFL"/>
    <d v="2026-01-06T00:00:00"/>
    <d v="2026-01-06T11:41:34"/>
    <x v="0"/>
    <n v="900219834"/>
    <s v="F2X S.A.S."/>
    <n v="3781.51"/>
    <n v="718.49"/>
    <n v="4500"/>
    <x v="2"/>
    <x v="8"/>
    <n v="1"/>
    <s v="YENIFER PARRA"/>
    <m/>
    <m/>
    <m/>
    <m/>
    <d v="2026-01-14T00:00:00"/>
    <s v="NO"/>
    <m/>
    <x v="0"/>
  </r>
  <r>
    <s v="Factura electrónica"/>
    <s v="9ddaab4bdbcc6537f7960d2ab2404bcd144dc155cb27672ead93a95189c5a4f69a0757141ea6cb8d3cf850c0785aeff2"/>
    <n v="226919"/>
    <s v="FE"/>
    <d v="2026-01-06T00:00:00"/>
    <d v="2026-01-06T09:34:38"/>
    <x v="0"/>
    <n v="890937070"/>
    <s v="TIEMPOS S.A.S."/>
    <n v="9595380"/>
    <n v="182312"/>
    <n v="9777692"/>
    <x v="12"/>
    <x v="8"/>
    <n v="1"/>
    <s v="MAURICIO ARBOOLEDA"/>
    <m/>
    <m/>
    <m/>
    <m/>
    <d v="2026-01-14T00:00:00"/>
    <s v="NO"/>
    <m/>
    <x v="0"/>
  </r>
  <r>
    <s v="Factura electrónica"/>
    <s v="8d7d370117cb54230e4d252a7e6ef96197686543d1bc229b379f5ceb207f2257b408b553e32aabf1a339440fe4fbde17"/>
    <n v="914923"/>
    <s v="FEFL"/>
    <d v="2026-01-06T00:00:00"/>
    <d v="2026-01-06T10:18:30"/>
    <x v="0"/>
    <n v="900219834"/>
    <s v="F2X S.A.S."/>
    <n v="2436.98"/>
    <n v="463.02"/>
    <n v="2900"/>
    <x v="2"/>
    <x v="8"/>
    <n v="1"/>
    <s v="YENIFER PARRA"/>
    <m/>
    <m/>
    <m/>
    <m/>
    <d v="2026-01-14T00:00:00"/>
    <s v="NO"/>
    <m/>
    <x v="0"/>
  </r>
  <r>
    <s v="Nota de crédito electrónica"/>
    <s v="e90e7c75ea22d343336d66618be3e4956c2fb205e5a3f8420cbf547d03fb552f02fd3ac0c9d5180ad1b0e407fd6a328c"/>
    <n v="13399"/>
    <s v="NCE"/>
    <d v="2026-01-06T00:00:00"/>
    <d v="2026-01-06T10:06:35"/>
    <x v="0"/>
    <n v="890937070"/>
    <s v="TIEMPOS S.A.S."/>
    <n v="50772"/>
    <n v="965"/>
    <n v="51737"/>
    <x v="12"/>
    <x v="8"/>
    <n v="1"/>
    <s v="MAURICIO ARBOOLEDA"/>
    <m/>
    <m/>
    <m/>
    <m/>
    <d v="2026-01-13T00:00:00"/>
    <s v="NO"/>
    <m/>
    <x v="0"/>
  </r>
  <r>
    <s v="Documento equivalente - Cobro de peajes"/>
    <s v="5fd9748bc492c8e7c6848384df2632a9e35e76c433c2101df771634cef91e1c62836ab7c345eb936c0afac8a24fd1833"/>
    <n v="78262839"/>
    <s v="DEFL"/>
    <d v="2026-01-06T00:00:00"/>
    <d v="2026-01-06T09:30:19"/>
    <x v="0"/>
    <n v="900219834"/>
    <s v="F2X S.A.S."/>
    <n v="18600"/>
    <n v="0"/>
    <n v="18600"/>
    <x v="2"/>
    <x v="8"/>
    <n v="1"/>
    <s v="YENIFER PARRA"/>
    <m/>
    <m/>
    <m/>
    <m/>
    <d v="2026-01-13T00:00:00"/>
    <s v="NO"/>
    <m/>
    <x v="0"/>
  </r>
  <r>
    <s v="Factura electrónica"/>
    <s v="31fc6d66b637333a4d52e6ec95fee02b1d70674ad8308954c7e3366391724e9c779b091c193bb769e9c875950c817c8c"/>
    <n v="4433"/>
    <s v="TAX"/>
    <d v="2026-01-06T00:00:00"/>
    <d v="2026-01-06T09:24:00"/>
    <x v="0"/>
    <n v="901417727"/>
    <s v="B2B TAX &amp; LEGAL S.A.S. BIC"/>
    <n v="1806750"/>
    <n v="343282.5"/>
    <n v="2150032.5"/>
    <x v="3"/>
    <x v="4"/>
    <n v="0"/>
    <s v="NATALIA BERNAZA"/>
    <m/>
    <m/>
    <m/>
    <m/>
    <d v="2026-01-06T00:00:00"/>
    <s v="NO"/>
    <m/>
    <x v="0"/>
  </r>
  <r>
    <s v="Factura electrónica"/>
    <s v="805ed1715ce29da77f76103bb881483d101febfedb3dfd95043170e98b6452d053b1dd70004c1f688a86c618413c09c9"/>
    <n v="562702"/>
    <s v="AH"/>
    <d v="2026-01-06T00:00:00"/>
    <d v="2026-01-06T07:27:18"/>
    <x v="0"/>
    <n v="890800788"/>
    <s v="SUMATEC S.A.S BIC"/>
    <n v="69000"/>
    <n v="13110"/>
    <n v="82110"/>
    <x v="2"/>
    <x v="4"/>
    <n v="0"/>
    <s v="YENIFER PARRA"/>
    <m/>
    <m/>
    <m/>
    <m/>
    <d v="2026-01-15T00:00:00"/>
    <s v="NO"/>
    <m/>
    <x v="0"/>
  </r>
  <r>
    <s v="Factura electrónica"/>
    <s v="005e60e60c014da4cda5534f27682a0e4ffe69d6df5d99fb8bc4a9b3cbac8fbeee4297f57cf5d16654af9cd653eccfd2"/>
    <n v="29213"/>
    <s v="FEV"/>
    <d v="2026-01-06T00:00:00"/>
    <d v="2026-01-06T07:49:15"/>
    <x v="0"/>
    <n v="900636260"/>
    <s v="ASOCIACION DE COPROPIETARIOS DE CELTA TRADE PARK UNO"/>
    <n v="1587829"/>
    <n v="0"/>
    <n v="1587829"/>
    <x v="3"/>
    <x v="4"/>
    <n v="0"/>
    <s v="NATALIA BERNAZA"/>
    <m/>
    <m/>
    <m/>
    <m/>
    <d v="2026-01-07T00:00:00"/>
    <s v="SI"/>
    <m/>
    <x v="0"/>
  </r>
  <r>
    <s v="Factura electrónica"/>
    <s v="34df2e1c8ef9eb978cab2ba8f367b8c3091f48f3bc1ddc9e7743019d5aa12d537c16e0f0282b73cbbc5c638e2cd7bf8d"/>
    <n v="29212"/>
    <s v="FEV"/>
    <d v="2026-01-06T00:00:00"/>
    <d v="2026-01-06T07:47:33"/>
    <x v="0"/>
    <n v="900636260"/>
    <s v="ASOCIACION DE COPROPIETARIOS DE CELTA TRADE PARK UNO"/>
    <n v="1588305"/>
    <n v="0"/>
    <n v="1588305"/>
    <x v="3"/>
    <x v="4"/>
    <n v="0"/>
    <s v="NATALIA BERNAZA"/>
    <m/>
    <m/>
    <m/>
    <m/>
    <d v="2026-12-06T00:00:00"/>
    <s v="SI"/>
    <m/>
    <x v="0"/>
  </r>
  <r>
    <s v="Factura electrónica"/>
    <s v="7ee8f358f66f19e0aea0a6a3720fa1ba1bce4b433eb0520bb5d54427b634142e196b67f48d869ddc10bc371edecd4980"/>
    <n v="13725"/>
    <s v="FEPF"/>
    <d v="2026-01-06T00:00:00"/>
    <d v="2026-01-06T07:45:26"/>
    <x v="0"/>
    <n v="71951636"/>
    <s v="TABORDA GONZALEZ JESUS ANIBAL"/>
    <n v="30336.13"/>
    <n v="5763.87"/>
    <n v="36100"/>
    <x v="4"/>
    <x v="2"/>
    <n v="0"/>
    <m/>
    <m/>
    <m/>
    <m/>
    <m/>
    <m/>
    <m/>
    <m/>
    <x v="2"/>
  </r>
  <r>
    <s v="Factura electrónica"/>
    <s v="072c4dced2517a540936951ecb7708c9046d5eb574a7fcdd8f063bc44c8677ac2e28a4068b9089f08e8625f549022f2d"/>
    <n v="2668726"/>
    <s v="CL07"/>
    <d v="2026-01-06T00:00:00"/>
    <d v="2026-01-06T01:39:35"/>
    <x v="0"/>
    <n v="860001697"/>
    <s v="GASEOSAS LUX S.A.S."/>
    <n v="93450"/>
    <n v="0"/>
    <n v="93450"/>
    <x v="2"/>
    <x v="8"/>
    <n v="1"/>
    <s v="YENIFER PARRA"/>
    <m/>
    <m/>
    <m/>
    <m/>
    <d v="2026-01-13T00:00:00"/>
    <s v="NO"/>
    <m/>
    <x v="0"/>
  </r>
  <r>
    <s v="Factura electrónica"/>
    <s v="8ccabfe8b7408be45c7031e69a446ccdfd88883ca42cb6f4c4d7a606a5e3fead21ab03ccba2611bd604a41531d8296b2"/>
    <n v="90707765"/>
    <s v="SD"/>
    <d v="2026-01-07T00:00:00"/>
    <d v="2026-01-07T17:03:45"/>
    <x v="0"/>
    <n v="890900841"/>
    <s v="Caja de Compensación Familiar de Antioquia Comfama"/>
    <n v="300400"/>
    <n v="0"/>
    <n v="300400"/>
    <x v="11"/>
    <x v="7"/>
    <n v="1"/>
    <s v="ELIANA GOMEZ "/>
    <m/>
    <m/>
    <m/>
    <m/>
    <d v="2026-01-22T00:00:00"/>
    <s v="NO"/>
    <m/>
    <x v="0"/>
  </r>
  <r>
    <s v="Factura electrónica"/>
    <s v="a555e1729354dc226125cfc86d44a69fac519593a75fc9d6b5528f80065d51165fdeb0f50f07162b9b3ace9f47244683"/>
    <n v="5507"/>
    <m/>
    <d v="2026-01-07T00:00:00"/>
    <d v="2026-01-07T21:05:49"/>
    <x v="0"/>
    <n v="32150739"/>
    <s v="NATALIA ANDREA ACOSTA COLORADO"/>
    <n v="683500"/>
    <n v="0"/>
    <n v="683500"/>
    <x v="1"/>
    <x v="7"/>
    <n v="1"/>
    <s v="YENIFER PARRA"/>
    <m/>
    <m/>
    <m/>
    <m/>
    <d v="2026-01-14T00:00:00"/>
    <s v="NO"/>
    <m/>
    <x v="0"/>
  </r>
  <r>
    <s v="Factura electrónica"/>
    <s v="f1ddd3270daebdfcff1428c7638f6de9c8f56869a744cb2eb458965830b8bdc3f69135d698624f07117b33a4520bc92d"/>
    <n v="61"/>
    <s v="FEBU"/>
    <d v="2026-01-07T00:00:00"/>
    <d v="2026-01-07T19:38:54"/>
    <x v="0"/>
    <n v="901404801"/>
    <s v="BUTTERMILK S.A.S."/>
    <n v="33661928"/>
    <n v="6395766.3200000003"/>
    <n v="40057694.32"/>
    <x v="3"/>
    <x v="7"/>
    <n v="1"/>
    <s v="NATALIA BERNAZA"/>
    <m/>
    <m/>
    <m/>
    <m/>
    <d v="2026-01-08T00:00:00"/>
    <s v="NO"/>
    <m/>
    <x v="0"/>
  </r>
  <r>
    <s v="Factura electrónica"/>
    <s v="efecc087df975e962aa1d0c45b2a8747e656b06b82d7a476bd1b9b1546ffd74ec5153c2b2598cc191220d21e1ce3abf5"/>
    <n v="339593"/>
    <s v="FFEE"/>
    <d v="2026-01-07T00:00:00"/>
    <d v="2026-01-07T16:00:05"/>
    <x v="0"/>
    <n v="800049074"/>
    <s v="PAPELERIA Y SERVICIOS SAS"/>
    <n v="6458"/>
    <n v="1227"/>
    <n v="7685"/>
    <x v="2"/>
    <x v="1"/>
    <n v="8"/>
    <s v="YENIFER PARRA"/>
    <m/>
    <m/>
    <m/>
    <m/>
    <d v="2026-01-19T00:00:00"/>
    <s v="NO"/>
    <m/>
    <x v="3"/>
  </r>
  <r>
    <s v="Factura electrónica"/>
    <s v="6c4665fedfc31fde9c123800bacbbe4d6b11981a7707554c3bc8f8e0789f819375405fa93bb90a189c3e12b37620954c"/>
    <n v="41188"/>
    <s v="FESA"/>
    <d v="2026-01-07T00:00:00"/>
    <d v="2026-01-07T17:04:17"/>
    <x v="0"/>
    <n v="890938952"/>
    <s v="SALAMANCA ALIMENTACION INDUSTRIAL S.A.S."/>
    <n v="13016250"/>
    <n v="2473087.5"/>
    <n v="15489337.5"/>
    <x v="0"/>
    <x v="10"/>
    <n v="6"/>
    <s v="FRANCY SALAS"/>
    <m/>
    <m/>
    <m/>
    <m/>
    <d v="2026-01-14T00:00:00"/>
    <s v="NO"/>
    <m/>
    <x v="3"/>
  </r>
  <r>
    <s v="Factura electrónica"/>
    <s v="bfe94184cbdca321da5910f427f79343442509239159968735629437c4af445b03d0a0d367dcd740e90c071e4cbe755e"/>
    <n v="718882"/>
    <s v="FMED"/>
    <d v="2026-01-07T00:00:00"/>
    <d v="2026-01-07T16:26:27"/>
    <x v="0"/>
    <n v="890915475"/>
    <s v="EMPAQUETADURAS Y EMPAQUES S.A."/>
    <n v="93730"/>
    <n v="17808.7"/>
    <n v="111538.7"/>
    <x v="2"/>
    <x v="7"/>
    <n v="1"/>
    <s v="YENIFER PARRA"/>
    <m/>
    <m/>
    <m/>
    <m/>
    <d v="2026-01-14T00:00:00"/>
    <s v="NO"/>
    <m/>
    <x v="0"/>
  </r>
  <r>
    <s v="Factura electrónica"/>
    <s v="f880e2292f8ce366fe430b483f142ae6f7f56bac28fa4fcf31b33cd3fcabaaaa25d7be86dd9e1555936c58f23b75a68b"/>
    <n v="339592"/>
    <s v="FFEE"/>
    <d v="2026-01-07T00:00:00"/>
    <d v="2026-01-07T15:59:59"/>
    <x v="0"/>
    <n v="800049074"/>
    <s v="PAPELERIA Y SERVICIOS SAS"/>
    <n v="673965"/>
    <n v="46814"/>
    <n v="720779"/>
    <x v="2"/>
    <x v="7"/>
    <n v="1"/>
    <s v="YENIFER PARRA"/>
    <m/>
    <m/>
    <m/>
    <m/>
    <d v="2026-01-14T00:00:00"/>
    <s v="NO"/>
    <m/>
    <x v="0"/>
  </r>
  <r>
    <s v="Factura electrónica"/>
    <s v="7347bcc6abe75e7ca9f5ab2397a3cf6973626128e826df4a53dff62ca555e25d1bbc2ce6a88a540228d758571c7aaa06"/>
    <n v="339594"/>
    <s v="FFEE"/>
    <d v="2026-01-07T00:00:00"/>
    <d v="2026-01-07T16:00:07"/>
    <x v="0"/>
    <n v="800049074"/>
    <s v="PAPELERIA Y SERVICIOS SAS"/>
    <n v="4550"/>
    <n v="864"/>
    <n v="5414"/>
    <x v="2"/>
    <x v="12"/>
    <n v="2"/>
    <s v="YENIFER PARRA"/>
    <m/>
    <m/>
    <m/>
    <m/>
    <d v="2026-01-14T00:00:00"/>
    <s v="NO"/>
    <m/>
    <x v="0"/>
  </r>
  <r>
    <s v="Factura electrónica"/>
    <s v="1ee765e62107e661a6cf3daa749ed59f1c889db8cae319b09ff6da418d29352d3cacedcf01dc460b0567c9d8b836d1e5"/>
    <n v="441"/>
    <s v="FEYY"/>
    <d v="2026-01-07T00:00:00"/>
    <d v="2026-01-07T15:53:22"/>
    <x v="0"/>
    <n v="900062992"/>
    <s v="EVACOL SAS"/>
    <n v="1055882"/>
    <n v="200618"/>
    <n v="1256500"/>
    <x v="2"/>
    <x v="6"/>
    <n v="13"/>
    <s v="YENIFER PARRA"/>
    <m/>
    <m/>
    <m/>
    <m/>
    <d v="2026-01-20T00:00:00"/>
    <s v="NO"/>
    <m/>
    <x v="1"/>
  </r>
  <r>
    <s v="Documento equivalente - Cobro de peajes"/>
    <s v="0f7b0be5eb09e2710d29f0d3621b607a2523ad3f572e0d15713178fd2206d9da9e22522498460db489ba727a0b153682"/>
    <n v="78545876"/>
    <s v="DEFL"/>
    <d v="2026-01-07T00:00:00"/>
    <d v="2026-01-07T15:55:29"/>
    <x v="0"/>
    <n v="900219834"/>
    <s v="F2X S.A.S."/>
    <n v="13600"/>
    <n v="0"/>
    <n v="13600"/>
    <x v="2"/>
    <x v="7"/>
    <n v="1"/>
    <s v="YENIFER PARRA"/>
    <m/>
    <m/>
    <m/>
    <m/>
    <d v="2026-01-14T00:00:00"/>
    <s v="NO"/>
    <m/>
    <x v="0"/>
  </r>
  <r>
    <s v="Factura electrónica"/>
    <s v="f3b854ad42b9cdf840f1e53dbf295b224c6ef7ad1ccd7118a9b8c9ac55ef9c0ad53df2a59f035f75e7f44abd9871a209"/>
    <n v="34243"/>
    <s v="FEV"/>
    <d v="2026-01-07T00:00:00"/>
    <d v="2026-01-07T15:37:42"/>
    <x v="0"/>
    <n v="900229913"/>
    <s v="FLOW CHEM SAS"/>
    <n v="936000.56"/>
    <n v="168288.46"/>
    <n v="1104289.02"/>
    <x v="2"/>
    <x v="7"/>
    <n v="1"/>
    <s v="YENIFER PARRA"/>
    <m/>
    <m/>
    <m/>
    <m/>
    <d v="2026-01-14T00:00:00"/>
    <s v="NO"/>
    <m/>
    <x v="0"/>
  </r>
  <r>
    <s v="Factura electrónica"/>
    <s v="11b74efa58ae17e8e01f64928a6282c9a75617f41f466950925d93ae0a3e0682edb7082c2002cdc04b4c2a0f6d45a609"/>
    <n v="439"/>
    <s v="FEYY"/>
    <d v="2026-01-07T00:00:00"/>
    <d v="2026-01-07T14:55:24"/>
    <x v="0"/>
    <n v="900062992"/>
    <s v="EVACOL SAS"/>
    <n v="506824"/>
    <n v="96296"/>
    <n v="603120"/>
    <x v="2"/>
    <x v="12"/>
    <n v="2"/>
    <s v="YENIFER PARRA"/>
    <m/>
    <m/>
    <m/>
    <m/>
    <d v="2026-01-22T00:00:00"/>
    <s v="NO"/>
    <m/>
    <x v="0"/>
  </r>
  <r>
    <s v="Factura electrónica"/>
    <s v="ca3dd1cfad89c5871743993208caf5870099f82e59fa99278d35fbc1bc2136f38c8d06b2dbd1b2886479b72e1ae42479"/>
    <n v="440"/>
    <s v="FEYY"/>
    <d v="2026-01-07T00:00:00"/>
    <d v="2026-01-07T14:55:56"/>
    <x v="0"/>
    <n v="900062992"/>
    <s v="EVACOL SAS"/>
    <n v="1921706"/>
    <n v="365124"/>
    <n v="2286830"/>
    <x v="2"/>
    <x v="12"/>
    <n v="2"/>
    <s v="YENIFER PARRA"/>
    <m/>
    <m/>
    <m/>
    <m/>
    <d v="2026-01-22T00:00:00"/>
    <s v="NO"/>
    <m/>
    <x v="0"/>
  </r>
  <r>
    <s v="Factura electrónica"/>
    <s v="c0ef330af18a84666380653c43f28106d99f8208a2b8d14833ceff4ca5153e60aef96af84297b7e9b20277586423f56f"/>
    <n v="8119"/>
    <s v="POSM"/>
    <d v="2026-01-07T00:00:00"/>
    <d v="2026-01-07T15:15:32"/>
    <x v="0"/>
    <n v="901793615"/>
    <s v="RESTAURANTE EL MANANTIAL HERNAN GARCIA S.A.S."/>
    <n v="50000"/>
    <n v="0"/>
    <n v="50000"/>
    <x v="4"/>
    <x v="2"/>
    <n v="0"/>
    <m/>
    <m/>
    <m/>
    <m/>
    <m/>
    <m/>
    <m/>
    <m/>
    <x v="2"/>
  </r>
  <r>
    <s v="Factura electrónica"/>
    <s v="6f76d7286ffecbb8c4801bdb5beb26f287fe4c9b86b4148a0ac9595d2aa3f321de2275e2ad31397334c9928eb2cfc94a"/>
    <n v="6199"/>
    <s v="TL"/>
    <d v="2026-01-07T00:00:00"/>
    <d v="2026-01-07T13:56:23"/>
    <x v="0"/>
    <n v="900036588"/>
    <s v="TRAMAS LITOGRAFIA SAS"/>
    <n v="584550"/>
    <n v="111064.5"/>
    <n v="695614.5"/>
    <x v="2"/>
    <x v="7"/>
    <n v="1"/>
    <s v="YENIFER PARRA"/>
    <m/>
    <m/>
    <m/>
    <m/>
    <d v="2026-01-22T00:00:00"/>
    <s v="NO"/>
    <m/>
    <x v="0"/>
  </r>
  <r>
    <s v="Factura electrónica"/>
    <s v="bcfdb983d2d4bd24acdf0484ba70176cf169980ced16224958736781b921853d9cf3ccb43b70303cc3790f933ee420d4"/>
    <n v="6198"/>
    <s v="TL"/>
    <d v="2026-01-07T00:00:00"/>
    <d v="2026-01-07T13:54:46"/>
    <x v="0"/>
    <n v="900036588"/>
    <s v="TRAMAS LITOGRAFIA SAS"/>
    <n v="33183"/>
    <n v="6304.77"/>
    <n v="39487.769999999997"/>
    <x v="2"/>
    <x v="7"/>
    <n v="1"/>
    <s v="YENIFER PARRA"/>
    <m/>
    <m/>
    <m/>
    <m/>
    <d v="2026-01-22T00:00:00"/>
    <s v="NO"/>
    <m/>
    <x v="0"/>
  </r>
  <r>
    <s v="Factura electrónica"/>
    <s v="701b09181cc0e520a72acd4d7391c632f073a0d834577fce20aacce8e38a9854b936c1a819653361f9ef94fb25c2d145"/>
    <n v="34136994"/>
    <s v="FE09"/>
    <d v="2026-01-07T00:00:00"/>
    <d v="2026-01-07T09:43:13"/>
    <x v="0"/>
    <n v="809002625"/>
    <s v="INTERNACIONAL DE ELECTRICOS SAS"/>
    <n v="905800"/>
    <n v="172102"/>
    <n v="1077902"/>
    <x v="8"/>
    <x v="7"/>
    <n v="1"/>
    <s v="YENIFER PARRA"/>
    <m/>
    <m/>
    <m/>
    <m/>
    <d v="2026-01-22T00:00:00"/>
    <s v="NO"/>
    <m/>
    <x v="0"/>
  </r>
  <r>
    <s v="Nota de crédito electrónica"/>
    <s v="8da501dd806733979bde4d6976246f8edcf7317d0782ec9c481990969a64575976421dd88622287de4a7481f50212b59"/>
    <n v="2217"/>
    <s v="NC"/>
    <d v="2026-01-07T00:00:00"/>
    <d v="2026-01-07T13:42:11"/>
    <x v="0"/>
    <n v="900036588"/>
    <s v="TRAMAS LITOGRAFIA SAS"/>
    <n v="584550"/>
    <n v="111064.5"/>
    <n v="695614.5"/>
    <x v="6"/>
    <x v="3"/>
    <s v=" - "/>
    <m/>
    <m/>
    <m/>
    <m/>
    <m/>
    <m/>
    <m/>
    <m/>
    <x v="2"/>
  </r>
  <r>
    <s v="Nota de crédito electrónica"/>
    <s v="6a724e4eee4f3cff322dccef3c38a60d7ad2f3fe21e39792e5cef29a114962c41a6a199d6ccc94d2d08ffcbeb7c88cb8"/>
    <n v="2216"/>
    <s v="NC"/>
    <d v="2026-01-07T00:00:00"/>
    <d v="2026-01-07T13:41:00"/>
    <x v="0"/>
    <n v="900036588"/>
    <s v="TRAMAS LITOGRAFIA SAS"/>
    <n v="33183"/>
    <n v="6304.77"/>
    <n v="39487.769999999997"/>
    <x v="6"/>
    <x v="3"/>
    <s v=" - "/>
    <m/>
    <m/>
    <m/>
    <m/>
    <m/>
    <m/>
    <m/>
    <m/>
    <x v="2"/>
  </r>
  <r>
    <s v="Factura electrónica"/>
    <s v="038436d77d1b1257259ad71af011c05dee312d62710c657f7c965cc848fb8364a8878ec33820026300f56249390f671a"/>
    <n v="32307"/>
    <s v="FEN"/>
    <d v="2026-01-07T00:00:00"/>
    <d v="2026-01-07T11:48:43"/>
    <x v="0"/>
    <n v="9522660"/>
    <s v="OCTAVIANO TORRES GUEVARA"/>
    <n v="3226891.1999999997"/>
    <n v="613109.32999999996"/>
    <n v="3840000.53"/>
    <x v="2"/>
    <x v="7"/>
    <n v="1"/>
    <s v="YENIFER PARRA"/>
    <m/>
    <m/>
    <m/>
    <m/>
    <d v="2026-01-22T00:00:00"/>
    <s v="NO"/>
    <m/>
    <x v="0"/>
  </r>
  <r>
    <s v="Documento equivalente - Cobro de peajes"/>
    <s v="20283c2aec1e26772847a677cb357c86c470ec636e27d312617357e858406c31782a40e4a50f01f9e67d75f8f2514977"/>
    <n v="78483147"/>
    <s v="DEFL"/>
    <d v="2026-01-07T00:00:00"/>
    <d v="2026-01-07T10:21:12"/>
    <x v="0"/>
    <n v="900219834"/>
    <s v="F2X S.A.S."/>
    <n v="13600"/>
    <n v="0"/>
    <n v="13600"/>
    <x v="2"/>
    <x v="8"/>
    <n v="0"/>
    <s v="YENIFER PARRA"/>
    <m/>
    <m/>
    <m/>
    <m/>
    <d v="2026-01-14T00:00:00"/>
    <s v="NO"/>
    <m/>
    <x v="0"/>
  </r>
  <r>
    <s v="Factura electrónica"/>
    <s v="bcf34b188111b885a56b555e13386ed3fb23897ad5f6e068aa966bf849df4dbec6e5bcfd57cf51a73e1fde5f40689d07"/>
    <n v="126742"/>
    <s v="DT07"/>
    <d v="2026-01-07T00:00:00"/>
    <d v="2026-01-07T04:34:19"/>
    <x v="0"/>
    <n v="860001697"/>
    <s v="GASEOSAS LUX S.A.S."/>
    <n v="493950"/>
    <n v="0"/>
    <n v="493950"/>
    <x v="2"/>
    <x v="8"/>
    <n v="0"/>
    <s v="YENIFER PARRA"/>
    <m/>
    <m/>
    <m/>
    <m/>
    <d v="2026-01-13T00:00:00"/>
    <s v="NO"/>
    <m/>
    <x v="0"/>
  </r>
  <r>
    <s v="Factura electrónica"/>
    <s v="500663a578733bfd45fe682e460ac4018f52048650a6c061e29705f5b86bdc9a26b7d18761d8bfbe50c73fde532ae546"/>
    <n v="718992"/>
    <s v="FMED"/>
    <d v="2026-01-08T00:00:00"/>
    <d v="2026-01-08T14:43:06"/>
    <x v="0"/>
    <n v="890915475"/>
    <s v="EMPAQUETADURAS Y EMPAQUES S.A."/>
    <n v="490792"/>
    <n v="93250.48"/>
    <n v="584042.48"/>
    <x v="2"/>
    <x v="10"/>
    <n v="5"/>
    <s v="FRANCY SALAS"/>
    <m/>
    <m/>
    <m/>
    <m/>
    <d v="2026-01-22T00:00:00"/>
    <s v="NO"/>
    <m/>
    <x v="0"/>
  </r>
  <r>
    <s v="Factura electrónica"/>
    <s v="1939d8867f8fc6b313ad0dd30d7002db0e77821f5daf6bd70c3fa21e934aa731150e8e196f20aae8c8e178e82afa932c"/>
    <n v="5518"/>
    <m/>
    <d v="2026-01-08T00:00:00"/>
    <d v="2026-01-08T20:12:52"/>
    <x v="0"/>
    <n v="32150739"/>
    <s v="NATALIA ANDREA ACOSTA COLORADO"/>
    <n v="430000"/>
    <n v="0"/>
    <n v="430000"/>
    <x v="1"/>
    <x v="1"/>
    <n v="7"/>
    <s v="YENIFER PARRA"/>
    <m/>
    <m/>
    <m/>
    <m/>
    <d v="2026-01-16T00:00:00"/>
    <s v="NO"/>
    <m/>
    <x v="3"/>
  </r>
  <r>
    <s v="Factura electrónica"/>
    <s v="efd236152e9f312f7df1a16361ab2ed0ccd12012706d6faa1a1f7c23033805e60fcab08f67e5d8dfd3aeb7031ca3daf8"/>
    <n v="14519"/>
    <s v="FE"/>
    <d v="2026-01-08T00:00:00"/>
    <d v="2026-01-08T17:45:11"/>
    <x v="0"/>
    <n v="8160370"/>
    <s v="JULIAN ESTEBAN OSPINA VASCO"/>
    <n v="670167"/>
    <n v="127332"/>
    <n v="797499"/>
    <x v="5"/>
    <x v="12"/>
    <n v="1"/>
    <s v="JAIME GARCIA"/>
    <m/>
    <m/>
    <m/>
    <m/>
    <d v="2026-01-14T00:00:00"/>
    <s v="NO"/>
    <m/>
    <x v="0"/>
  </r>
  <r>
    <s v="Factura electrónica"/>
    <s v="4e1e612033ab4ad0350613a0af2844574e0c14af88af0845d9005718dcdaaf6eef2dfd298386adfeaf0b9b228e44ce0b"/>
    <n v="8042"/>
    <m/>
    <d v="2026-01-08T00:00:00"/>
    <d v="2026-01-08T16:51:46"/>
    <x v="0"/>
    <n v="901360705"/>
    <s v="DELTA TAGS SAS"/>
    <n v="674400"/>
    <n v="128136"/>
    <n v="802536"/>
    <x v="2"/>
    <x v="10"/>
    <n v="5"/>
    <s v="FRANCY SALAS"/>
    <m/>
    <m/>
    <m/>
    <m/>
    <d v="2026-01-22T00:00:00"/>
    <s v="NO"/>
    <m/>
    <x v="0"/>
  </r>
  <r>
    <s v="Factura electrónica"/>
    <s v="874cd7e2bcf8395376cab5b50678a159a4fe5d86a413135370278848b92709305504e1f43e6b866169b640a9e1d085d3"/>
    <n v="379"/>
    <s v="PRS"/>
    <d v="2026-01-08T00:00:00"/>
    <d v="2026-01-08T15:30:20"/>
    <x v="0"/>
    <n v="901847080"/>
    <s v="PROVSERVICE S.A.S"/>
    <n v="3952714"/>
    <n v="751015.66"/>
    <n v="4703729.66"/>
    <x v="8"/>
    <x v="5"/>
    <n v="6"/>
    <s v="YENIFER PARRA"/>
    <m/>
    <m/>
    <m/>
    <m/>
    <d v="2026-01-22T00:00:00"/>
    <s v="NO"/>
    <m/>
    <x v="3"/>
  </r>
  <r>
    <s v="Factura electrónica"/>
    <s v="0e7931ad3560f20bd514088cc1cbb780bdc318b13d20ceb4a98e65c8946fe62553688cc5011d8b5c28facfcc5036e94e"/>
    <n v="296930"/>
    <s v="FE"/>
    <d v="2026-01-08T00:00:00"/>
    <d v="2026-01-08T14:05:01"/>
    <x v="0"/>
    <n v="811021363"/>
    <s v="UNIPLES S.A.S."/>
    <n v="371184"/>
    <n v="70524.960000000006"/>
    <n v="441708.96"/>
    <x v="5"/>
    <x v="10"/>
    <n v="5"/>
    <s v="FRANCY SALAS"/>
    <m/>
    <m/>
    <m/>
    <m/>
    <d v="2026-01-14T00:00:00"/>
    <s v="NO"/>
    <m/>
    <x v="0"/>
  </r>
  <r>
    <s v="Nota de débito electrónica"/>
    <s v="d6eb068233bdb016dd09f3f02d9720c80332e568648affb8dfc7d368c3d85c83a2f091cc4efdd49b97129818ff2c7d99"/>
    <n v="4"/>
    <s v="NDC"/>
    <d v="2026-01-08T00:00:00"/>
    <d v="2026-01-08T15:47:27"/>
    <x v="0"/>
    <n v="901360705"/>
    <s v="DELTA TAGS SAS"/>
    <n v="2026450"/>
    <n v="385025.5"/>
    <n v="2411475.5"/>
    <x v="9"/>
    <x v="3"/>
    <s v=" - "/>
    <m/>
    <m/>
    <m/>
    <m/>
    <m/>
    <m/>
    <m/>
    <m/>
    <x v="2"/>
  </r>
  <r>
    <s v="Factura electrónica"/>
    <s v="c936bc0b84875573b81d20b90a52746fc7407b330d6dab7583910c5f0beb6cd2f5574d8505096b7bb53eede29114eceb"/>
    <n v="2244"/>
    <s v="ELEC"/>
    <d v="2026-01-08T00:00:00"/>
    <d v="2026-01-08T12:13:26"/>
    <x v="0"/>
    <n v="901485351"/>
    <s v="MECANIZADOS MANPEC S.A.S."/>
    <n v="1220000"/>
    <n v="231800"/>
    <n v="1451800"/>
    <x v="8"/>
    <x v="13"/>
    <n v="21"/>
    <s v="YENIFER PARRA"/>
    <m/>
    <m/>
    <m/>
    <m/>
    <d v="2026-02-10T00:00:00"/>
    <s v="NO"/>
    <m/>
    <x v="1"/>
  </r>
  <r>
    <s v="Factura electrónica"/>
    <s v="04a2398fe369568a1352ac79a927d7de329dc854fa6f340ed9a6c5fd12ef5cd56708eb4eef5e87218816d347f2f74369"/>
    <n v="488"/>
    <s v="WC"/>
    <d v="2026-01-08T00:00:00"/>
    <d v="2026-01-08T11:46:37"/>
    <x v="0"/>
    <n v="901741749"/>
    <s v="WORLD CRANES SAS"/>
    <n v="800000"/>
    <n v="152000"/>
    <n v="952000"/>
    <x v="8"/>
    <x v="7"/>
    <n v="0"/>
    <s v="YENIFER PARRA"/>
    <m/>
    <m/>
    <m/>
    <m/>
    <d v="2026-01-22T00:00:00"/>
    <s v="NO"/>
    <m/>
    <x v="0"/>
  </r>
  <r>
    <s v="Factura electrónica"/>
    <s v="8e688193a44a388b79b355d131e7a519c6909dd0bbaa08fd4dd3108e1e201296efb0e7074458f3015bc3189ce063f852"/>
    <n v="716659"/>
    <s v="FBOG"/>
    <d v="2026-01-08T00:00:00"/>
    <d v="2026-01-08T11:15:36"/>
    <x v="0"/>
    <n v="890915475"/>
    <s v="EMPAQUETADURAS Y EMPAQUES S.A."/>
    <n v="1100000"/>
    <n v="209000"/>
    <n v="1309000"/>
    <x v="2"/>
    <x v="10"/>
    <n v="5"/>
    <s v="FRANCY SALAS"/>
    <m/>
    <m/>
    <m/>
    <m/>
    <d v="2026-01-22T00:00:00"/>
    <s v="NO"/>
    <m/>
    <x v="0"/>
  </r>
  <r>
    <s v="Factura electrónica"/>
    <s v="da433de26906494786888503b13cba4d9a41975983cc338308956235f3f08f2029503a97837726d0bb1d57b71d5c1f60"/>
    <n v="2874"/>
    <s v="FE"/>
    <d v="2026-01-08T00:00:00"/>
    <d v="2026-01-08T11:06:04"/>
    <x v="0"/>
    <n v="900144364"/>
    <s v="UNIDOTAMOS SAS"/>
    <n v="14101800"/>
    <n v="2679342"/>
    <n v="16781142"/>
    <x v="2"/>
    <x v="6"/>
    <n v="12"/>
    <s v="YENIFER PARRA"/>
    <m/>
    <m/>
    <m/>
    <m/>
    <d v="2026-01-23T00:00:00"/>
    <s v="SI"/>
    <m/>
    <x v="1"/>
  </r>
  <r>
    <s v="Factura electrónica"/>
    <s v="97cd96af884f418e5b88c56b0e2290ce5b65115a5f749e664e938d4fa9d1a069bc9714f988dd191ecb665916aa9af3d6"/>
    <n v="718930"/>
    <s v="FMED"/>
    <d v="2026-01-08T00:00:00"/>
    <d v="2026-01-08T10:12:13"/>
    <x v="0"/>
    <n v="890915475"/>
    <s v="EMPAQUETADURAS Y EMPAQUES S.A."/>
    <n v="107738"/>
    <n v="20470.22"/>
    <n v="128208.22"/>
    <x v="2"/>
    <x v="12"/>
    <n v="1"/>
    <s v="YENIFER PARRA"/>
    <m/>
    <m/>
    <m/>
    <m/>
    <d v="2026-01-14T00:00:00"/>
    <s v="NO"/>
    <m/>
    <x v="0"/>
  </r>
  <r>
    <s v="Factura electrónica"/>
    <s v="59a249004509de2285cb2448b95a32d849197befdd9186e2bf21cf55f19bffad919496a83e646a8d5bd7579ef2a4ea94"/>
    <n v="1209"/>
    <s v="FE"/>
    <d v="2026-01-08T00:00:00"/>
    <d v="2026-01-08T10:06:37"/>
    <x v="0"/>
    <n v="901950863"/>
    <s v="INVERSIONES TORNILLOS Y MANGUERAS S.A.S"/>
    <n v="529079"/>
    <n v="100525.01"/>
    <n v="629604.01"/>
    <x v="8"/>
    <x v="7"/>
    <n v="0"/>
    <s v="YENIFER PARRA"/>
    <m/>
    <m/>
    <m/>
    <m/>
    <d v="2026-01-22T00:00:00"/>
    <s v="NO"/>
    <m/>
    <x v="0"/>
  </r>
  <r>
    <s v="Factura electrónica"/>
    <s v="fa3b1cb0156e3b95cbb33859d2394f7e4c2eb541102969b50cc80b9ff6cbf4949fd0fbec878199626e32e004ae6dfd3e"/>
    <n v="3263"/>
    <s v="FV"/>
    <d v="2026-01-08T00:00:00"/>
    <d v="2026-01-08T07:35:00"/>
    <x v="0"/>
    <n v="900650348"/>
    <s v="EQUIPO LOGISTICO DE TRANSPORTE S.A.S."/>
    <n v="240000"/>
    <n v="0"/>
    <n v="240000"/>
    <x v="6"/>
    <x v="3"/>
    <s v=" - "/>
    <m/>
    <m/>
    <m/>
    <m/>
    <m/>
    <m/>
    <m/>
    <m/>
    <x v="2"/>
  </r>
  <r>
    <s v="Documento equivalente - Servicios públicos domiciliarios"/>
    <s v="f8f2130c2da87101654356a23c4fc9cda5598b4c9cd6b6fb0dd45414c8918d357d064da0aec03c7d670b5a15d21e09a4"/>
    <n v="38645332"/>
    <s v="DEE"/>
    <d v="2026-01-08T00:00:00"/>
    <d v="2026-01-08T07:16:23"/>
    <x v="0"/>
    <n v="890904996"/>
    <s v="EMPRESAS PUBLICAS DE MEDELLIN E.S.P."/>
    <n v="4041089"/>
    <n v="0"/>
    <n v="4041089"/>
    <x v="13"/>
    <x v="3"/>
    <s v=" - "/>
    <m/>
    <m/>
    <m/>
    <m/>
    <m/>
    <m/>
    <m/>
    <m/>
    <x v="2"/>
  </r>
  <r>
    <s v="Documento equivalente - Servicios públicos domiciliarios"/>
    <s v="78a3560cb68e67408a60fb01c3864b8c20b0fe3df60d07d9567617c3c8a6a9dffb8f0f8e59c0fea878ed0670660c89f6"/>
    <n v="38679019"/>
    <s v="DEE"/>
    <d v="2026-01-08T00:00:00"/>
    <d v="2026-01-08T07:06:41"/>
    <x v="0"/>
    <n v="890904996"/>
    <s v="EMPRESAS PUBLICAS DE MEDELLIN E.S.P."/>
    <n v="9069629"/>
    <n v="0"/>
    <n v="9069629"/>
    <x v="8"/>
    <x v="10"/>
    <n v="5"/>
    <s v="CAMILO ORTIZ"/>
    <m/>
    <m/>
    <m/>
    <m/>
    <d v="2026-01-16T00:00:00"/>
    <s v="NO"/>
    <m/>
    <x v="0"/>
  </r>
  <r>
    <s v="Factura electrónica"/>
    <s v="433ae47c5e089b3ab3cb24fda936163aa269035e9986927ff98e895f387227018b5d32c694ca035b11dc56c369fe3eb8"/>
    <n v="5528"/>
    <m/>
    <d v="2026-01-09T00:00:00"/>
    <d v="2026-01-09T20:44:01"/>
    <x v="0"/>
    <n v="32150739"/>
    <s v="NATALIA ANDREA ACOSTA COLORADO"/>
    <n v="175000"/>
    <n v="0"/>
    <n v="175000"/>
    <x v="1"/>
    <x v="11"/>
    <n v="10"/>
    <s v="YENIFER PARRA"/>
    <m/>
    <m/>
    <m/>
    <m/>
    <d v="2026-01-20T00:00:00"/>
    <s v="NO"/>
    <m/>
    <x v="3"/>
  </r>
  <r>
    <s v="Factura electrónica"/>
    <s v="4d8a2d5cd372277768115c236d6b30b4399838bb7e65030f2b5afc028425a33067fd1573b08f1f5205866881dfc4f874"/>
    <n v="384"/>
    <s v="PRS"/>
    <d v="2026-01-09T00:00:00"/>
    <d v="2026-01-09T18:29:24"/>
    <x v="0"/>
    <n v="901847080"/>
    <s v="PROVSERVICE S.A.S"/>
    <n v="2100800"/>
    <n v="399152"/>
    <n v="2499952"/>
    <x v="8"/>
    <x v="5"/>
    <n v="5"/>
    <s v="YENIFER PARRA"/>
    <m/>
    <m/>
    <m/>
    <m/>
    <d v="2026-01-22T00:00:00"/>
    <s v="NO"/>
    <m/>
    <x v="0"/>
  </r>
  <r>
    <s v="Factura electrónica"/>
    <s v="a5d28b74d63a365d977e33161602c656d09ac63f5a48b85ac1a29d7ce1d04c803090bbc3af4260c94fc6fc9399292c0c"/>
    <n v="12317"/>
    <s v="FE"/>
    <d v="2026-01-09T00:00:00"/>
    <d v="2026-01-09T17:44:23"/>
    <x v="0"/>
    <n v="900420442"/>
    <s v="INSTRUMENTOS   PARTES S.A.S."/>
    <n v="4574406"/>
    <n v="869137.14"/>
    <n v="5443543.1399999997"/>
    <x v="8"/>
    <x v="5"/>
    <n v="5"/>
    <s v="YENIFER PARRA"/>
    <m/>
    <m/>
    <m/>
    <m/>
    <d v="2026-01-22T00:00:00"/>
    <s v="NO"/>
    <m/>
    <x v="0"/>
  </r>
  <r>
    <s v="Factura electrónica"/>
    <s v="c67740a226cfd8b73a1316c7a71a75154e89ab5a45817d69fb5f75637f9accb1042be2668414cac8a4eb3efd3e4d29b6"/>
    <n v="381"/>
    <s v="PRS"/>
    <d v="2026-01-09T00:00:00"/>
    <d v="2026-01-09T17:42:58"/>
    <x v="0"/>
    <n v="901847080"/>
    <s v="PROVSERVICE S.A.S"/>
    <n v="1275000"/>
    <n v="242250"/>
    <n v="1517250"/>
    <x v="8"/>
    <x v="5"/>
    <n v="5"/>
    <s v="YENIFER PARRA"/>
    <m/>
    <m/>
    <m/>
    <m/>
    <d v="2026-01-22T00:00:00"/>
    <s v="NO"/>
    <m/>
    <x v="0"/>
  </r>
  <r>
    <s v="Factura electrónica"/>
    <s v="789fe26a8f70b0afaede2ff39eb08c8c06e6aa948c91c34a9db5508f75d611b6fbad6f39d2dd0ad28f143f95f80a9fe1"/>
    <n v="382"/>
    <s v="PRS"/>
    <d v="2026-01-09T00:00:00"/>
    <d v="2026-01-09T17:47:56"/>
    <x v="0"/>
    <n v="901847080"/>
    <s v="PROVSERVICE S.A.S"/>
    <n v="2825000"/>
    <n v="536750"/>
    <n v="3361750"/>
    <x v="8"/>
    <x v="5"/>
    <n v="5"/>
    <s v="YENIFER PARRA"/>
    <m/>
    <m/>
    <m/>
    <m/>
    <d v="2026-01-22T00:00:00"/>
    <s v="NO"/>
    <m/>
    <x v="0"/>
  </r>
  <r>
    <s v="Factura electrónica"/>
    <s v="4e64803e1d07a61e8d3b224c6db63ae304a8a92f44847700404c5c3af2ac5574431e656b516ac8ac3a53a7f92a0332a4"/>
    <n v="380"/>
    <s v="PRS"/>
    <d v="2026-01-09T00:00:00"/>
    <d v="2026-01-09T17:33:53"/>
    <x v="0"/>
    <n v="901847080"/>
    <s v="PROVSERVICE S.A.S"/>
    <n v="1830000"/>
    <n v="347700"/>
    <n v="2177700"/>
    <x v="8"/>
    <x v="5"/>
    <n v="5"/>
    <s v="YENIFER PARRA"/>
    <m/>
    <m/>
    <m/>
    <m/>
    <d v="2026-01-22T00:00:00"/>
    <s v="NO"/>
    <m/>
    <x v="0"/>
  </r>
  <r>
    <s v="Factura electrónica"/>
    <s v="a22e1f6c8fa80c4522b62b91874c4f3a0566525d73d47a709cf284fd9593a800d4df750f782a26bf167aaa77fe756416"/>
    <n v="3349"/>
    <s v="FEFC"/>
    <d v="2026-01-09T00:00:00"/>
    <d v="2026-01-09T17:17:41"/>
    <x v="0"/>
    <n v="890904603"/>
    <s v="FABRICA DE CALZADO 70 SAS"/>
    <n v="967500"/>
    <n v="183825"/>
    <n v="1151325"/>
    <x v="2"/>
    <x v="5"/>
    <n v="5"/>
    <s v="YENIFER PARRA"/>
    <m/>
    <m/>
    <m/>
    <m/>
    <d v="2026-01-22T00:00:00"/>
    <s v="NO"/>
    <m/>
    <x v="0"/>
  </r>
  <r>
    <s v="Factura electrónica"/>
    <s v="93a314ab8e60fe4d6e26f9f6a73f71f4919e667fffaf7704f990752189c0fae86424f67d08ba82617c008403bd66d904"/>
    <n v="4249"/>
    <s v="FEAD"/>
    <d v="2026-01-09T00:00:00"/>
    <d v="2026-01-09T16:39:58"/>
    <x v="0"/>
    <n v="900167479"/>
    <s v="CENTRO DE BODEGAS STOCK SUR P.H."/>
    <n v="1876797.39"/>
    <n v="0"/>
    <n v="1876797.39"/>
    <x v="3"/>
    <x v="10"/>
    <n v="4"/>
    <s v="NATALIA BERNAZA"/>
    <m/>
    <m/>
    <m/>
    <m/>
    <d v="2026-01-13T00:00:00"/>
    <s v="NO"/>
    <m/>
    <x v="0"/>
  </r>
  <r>
    <s v="Factura electrónica"/>
    <s v="5f811702ebf5ee47f4e24c7e8ad46eb5cd2ef511d8ba66e30f647d077fd66a485278d51c7e87a5839b38305a4e50a7ee"/>
    <n v="253986"/>
    <s v="BGFE"/>
    <d v="2026-01-09T00:00:00"/>
    <d v="2026-01-09T15:41:44"/>
    <x v="0"/>
    <n v="890907841"/>
    <s v="ALMACEN RODAMIENTOS S.A"/>
    <n v="816944"/>
    <n v="155219"/>
    <n v="972163"/>
    <x v="8"/>
    <x v="1"/>
    <n v="6"/>
    <s v="YENIFER PARRA"/>
    <m/>
    <m/>
    <m/>
    <m/>
    <d v="2026-01-22T00:00:00"/>
    <s v="NO"/>
    <m/>
    <x v="3"/>
  </r>
  <r>
    <s v="Factura electrónica"/>
    <s v="afa3108c565c567100dd5c4b037b06363be7d5623b65a89ad891a064058eb97ea6632d3a4f03301412212782dfaa3c19"/>
    <n v="41217"/>
    <s v="FESA"/>
    <d v="2026-01-09T00:00:00"/>
    <d v="2026-01-09T15:04:24"/>
    <x v="0"/>
    <n v="890938952"/>
    <s v="SALAMANCA ALIMENTACION INDUSTRIAL S.A.S."/>
    <n v="355500"/>
    <n v="67545"/>
    <n v="423045"/>
    <x v="0"/>
    <x v="10"/>
    <n v="4"/>
    <s v="CARLOS TABARES"/>
    <m/>
    <m/>
    <m/>
    <m/>
    <d v="2026-01-14T00:00:00"/>
    <s v="NO"/>
    <m/>
    <x v="0"/>
  </r>
  <r>
    <s v="Factura electrónica"/>
    <s v="0992b1481508bbc6b47457e3cc7dd0127f4e3d1134603565efe2d568c60243543ba23129c33f34cb6bbc353e583566c4"/>
    <n v="41216"/>
    <s v="FESA"/>
    <d v="2026-01-09T00:00:00"/>
    <d v="2026-01-09T15:04:21"/>
    <x v="0"/>
    <n v="890938952"/>
    <s v="SALAMANCA ALIMENTACION INDUSTRIAL S.A.S."/>
    <n v="355500"/>
    <n v="67545"/>
    <n v="423045"/>
    <x v="0"/>
    <x v="10"/>
    <n v="4"/>
    <s v="CARLOS TABARES"/>
    <m/>
    <m/>
    <m/>
    <m/>
    <d v="2026-01-14T00:00:00"/>
    <s v="NO"/>
    <m/>
    <x v="0"/>
  </r>
  <r>
    <s v="Factura electrónica"/>
    <s v="d7ce50e0d5b54b3ed262b5b20f0e76f8126912bdaede131bef3e65b60487bb7a41eb3240ccfa57fa436ce5ac4b2ba5e8"/>
    <n v="253968"/>
    <s v="BGFE"/>
    <d v="2026-01-09T00:00:00"/>
    <d v="2026-01-09T14:26:59"/>
    <x v="0"/>
    <n v="890907841"/>
    <s v="ALMACEN RODAMIENTOS S.A"/>
    <n v="901488"/>
    <n v="171283"/>
    <n v="1072771"/>
    <x v="8"/>
    <x v="13"/>
    <n v="20"/>
    <s v="YENIFER PARRA"/>
    <m/>
    <m/>
    <m/>
    <m/>
    <d v="2026-02-12T00:00:00"/>
    <s v="NO"/>
    <m/>
    <x v="1"/>
  </r>
  <r>
    <s v="Factura electrónica"/>
    <s v="eb7c2f734ce9ca7f7800abb7dae3925de83629f4a4b1607b278a41e36fef59f13b8126d618fe346fb50f1564c2d001ee"/>
    <n v="403993"/>
    <s v="FV"/>
    <d v="2026-01-09T00:00:00"/>
    <d v="2026-01-09T13:23:50"/>
    <x v="0"/>
    <n v="900993023"/>
    <s v="COCOROLLO EL ALTICO S.A.S."/>
    <n v="71600"/>
    <n v="0"/>
    <n v="71600"/>
    <x v="4"/>
    <x v="2"/>
    <n v="0"/>
    <m/>
    <m/>
    <m/>
    <m/>
    <m/>
    <d v="2026-01-19T00:00:00"/>
    <s v="NO"/>
    <m/>
    <x v="2"/>
  </r>
  <r>
    <s v="Factura electrónica"/>
    <s v="a0f52aaf36fd919abd351304cd47b82ed9443b866a5ad4aa1a072635734f14682742803b0b2296ce2cac20e4a02b904e"/>
    <n v="328"/>
    <s v="FEFL"/>
    <d v="2026-01-09T00:00:00"/>
    <d v="2026-01-09T13:09:40"/>
    <x v="0"/>
    <n v="900484386"/>
    <s v="FLOSILDA S.A.S"/>
    <n v="27859250"/>
    <n v="5293257.5"/>
    <n v="33152507.5"/>
    <x v="3"/>
    <x v="10"/>
    <n v="4"/>
    <s v="NATALIA BERNAZA"/>
    <m/>
    <m/>
    <m/>
    <m/>
    <d v="2026-01-13T00:00:00"/>
    <s v="NO"/>
    <m/>
    <x v="0"/>
  </r>
  <r>
    <s v="Factura electrónica"/>
    <s v="b139cfda9436e739ade7ab086e77482956ce64dad43ebb3b9938e2b3b5a96a1f370fa991ffd45431178f3856f277528f"/>
    <n v="17335"/>
    <s v="K"/>
    <d v="2026-01-09T00:00:00"/>
    <d v="2026-01-09T11:16:52"/>
    <x v="0"/>
    <n v="830085391"/>
    <s v="KIMIK S.A.S"/>
    <n v="5075000"/>
    <n v="964250"/>
    <n v="6039250"/>
    <x v="3"/>
    <x v="5"/>
    <n v="5"/>
    <s v="YENIFER PARRA"/>
    <m/>
    <m/>
    <m/>
    <m/>
    <d v="2026-01-22T00:00:00"/>
    <s v="NO"/>
    <m/>
    <x v="0"/>
  </r>
  <r>
    <s v="Factura electrónica"/>
    <s v="a4a233da52ce9c452457d3f69009b7259d9d418db87954b967882dabde8c1fdf6d4dffece76d9447bd2062f54728977e"/>
    <n v="34386"/>
    <s v="BOMB"/>
    <d v="2026-01-09T00:00:00"/>
    <d v="2026-01-09T09:15:31"/>
    <x v="0"/>
    <n v="890981301"/>
    <s v="BENEMERITO CUERPO DE BOMBEROS VOLUNTARIOS DEL MUNICIPIO DE RIONEGRO"/>
    <n v="175563.02"/>
    <n v="9036.9699999999993"/>
    <n v="184599.99"/>
    <x v="6"/>
    <x v="3"/>
    <s v=" - "/>
    <m/>
    <m/>
    <m/>
    <m/>
    <m/>
    <m/>
    <m/>
    <m/>
    <x v="2"/>
  </r>
  <r>
    <s v="Factura electrónica"/>
    <s v="d52fe2886baf4943cd41ea6b007b57a3e5d116fed75247818b6839027f58838847df59bc921e44225df4c6fac8c5b8c1"/>
    <n v="31395"/>
    <s v="IDEA"/>
    <d v="2026-01-09T00:00:00"/>
    <d v="2026-01-09T08:51:00"/>
    <x v="0"/>
    <n v="900322890"/>
    <s v="IDEAPACK S.A.S"/>
    <n v="1596000"/>
    <n v="303240"/>
    <n v="1899240"/>
    <x v="2"/>
    <x v="10"/>
    <n v="4"/>
    <s v="FRANCY SALAS"/>
    <m/>
    <m/>
    <m/>
    <m/>
    <d v="2026-01-22T00:00:00"/>
    <s v="NO"/>
    <m/>
    <x v="0"/>
  </r>
  <r>
    <s v="Factura electrónica"/>
    <s v="271ead7c8a892270a249373e39c7b0f21e98b6f6d0ab38936b5d41e902cc80c24dbb98141adc41304b11783e22aed037"/>
    <n v="1162077"/>
    <s v="F201"/>
    <d v="2026-01-09T00:00:00"/>
    <d v="2026-01-09T10:57:01"/>
    <x v="0"/>
    <n v="890100477"/>
    <s v="EL HERALDO S.A"/>
    <n v="509510"/>
    <n v="96807"/>
    <n v="606317"/>
    <x v="1"/>
    <x v="14"/>
    <n v="18"/>
    <s v="ALEXANDRA LONDOÑO"/>
    <m/>
    <m/>
    <m/>
    <m/>
    <d v="2026-01-29T00:00:00"/>
    <s v="NO"/>
    <m/>
    <x v="1"/>
  </r>
  <r>
    <s v="Factura electrónica"/>
    <s v="c1fcd512130e66221cb3e8dfb18a5ac2ffd6adb232f3171d8be06af49f34816f65808ed4b4df4d477e75327c531cbc6b"/>
    <n v="164550"/>
    <s v="392"/>
    <d v="2026-01-09T00:00:00"/>
    <d v="2026-01-09T08:31:55"/>
    <x v="0"/>
    <n v="860000018"/>
    <s v="AGENCIA DE VIAJES Y TURISMO AVIATUR S.A.S "/>
    <n v="633800"/>
    <n v="111644"/>
    <n v="745444"/>
    <x v="2"/>
    <x v="10"/>
    <n v="4"/>
    <s v="FRANCY SALAS"/>
    <m/>
    <m/>
    <m/>
    <m/>
    <d v="2026-01-14T00:00:00"/>
    <s v="NO"/>
    <m/>
    <x v="0"/>
  </r>
  <r>
    <s v="Factura electrónica"/>
    <s v="308bb457c28f158aa4a109b74162cd3406177f6364acc1d4fd4b725ce3fffc1e878a5cded5e9cf93545cbb6f0a92d81f"/>
    <n v="31394"/>
    <s v="IDEA"/>
    <d v="2026-01-09T00:00:00"/>
    <d v="2026-01-09T08:30:37"/>
    <x v="0"/>
    <n v="900322890"/>
    <s v="IDEAPACK S.A.S"/>
    <n v="3402000"/>
    <n v="646380"/>
    <n v="4048380"/>
    <x v="2"/>
    <x v="10"/>
    <n v="4"/>
    <s v="FRANCY SALAS"/>
    <m/>
    <m/>
    <m/>
    <m/>
    <d v="2026-01-22T00:00:00"/>
    <s v="NO"/>
    <m/>
    <x v="0"/>
  </r>
  <r>
    <s v="Factura electrónica"/>
    <s v="37c9fe71205b66a9027741b20d7a25b174a4134d6687ea0f59900cd78098fae7e3f1aecee9a68cd1545158dd387357e7"/>
    <n v="31387"/>
    <s v="IDEA"/>
    <d v="2026-01-09T00:00:00"/>
    <d v="2026-01-09T07:14:36"/>
    <x v="0"/>
    <n v="900322890"/>
    <s v="IDEAPACK S.A.S"/>
    <n v="374400"/>
    <n v="71136"/>
    <n v="445536"/>
    <x v="2"/>
    <x v="12"/>
    <n v="0"/>
    <s v="YENIFER PARRA"/>
    <m/>
    <m/>
    <m/>
    <m/>
    <d v="2026-01-14T00:00:00"/>
    <s v="NO"/>
    <m/>
    <x v="0"/>
  </r>
  <r>
    <s v="Factura electrónica"/>
    <s v="6389a16febe5176f0f356c8a270e712738c6f02b2b01d28c8f63334c6fb658e5813408ecf70c6c425c1aaa711297b00b"/>
    <n v="63403"/>
    <s v="NS"/>
    <d v="2026-01-09T00:00:00"/>
    <d v="2026-01-09T07:36:36"/>
    <x v="0"/>
    <n v="811039807"/>
    <s v="Novelty Suites SA"/>
    <n v="46300.03"/>
    <n v="0"/>
    <n v="46300.03"/>
    <x v="4"/>
    <x v="2"/>
    <n v="0"/>
    <m/>
    <m/>
    <m/>
    <m/>
    <m/>
    <d v="2026-01-22T00:00:00"/>
    <s v="NO"/>
    <m/>
    <x v="2"/>
  </r>
  <r>
    <s v="Factura electrónica"/>
    <s v="22327c6ecbf731624222e4e32bfcdac0557554b27374b5a360ac7a6f6d33baf02dbfb55f6d670587b598ee82a09077b9"/>
    <n v="389434"/>
    <s v="RI07"/>
    <d v="2026-01-09T00:00:00"/>
    <d v="2026-01-09T06:59:51"/>
    <x v="0"/>
    <n v="890903939"/>
    <s v="POSTOBON S.A."/>
    <n v="53400"/>
    <n v="0"/>
    <n v="53400"/>
    <x v="2"/>
    <x v="12"/>
    <n v="0"/>
    <s v="YENIFER PARRA"/>
    <m/>
    <m/>
    <m/>
    <m/>
    <d v="2026-01-13T00:00:00"/>
    <s v="NO"/>
    <m/>
    <x v="0"/>
  </r>
  <r>
    <s v="Factura electrónica"/>
    <s v="0f960a834f123d908dab2278eec74abc35469a86973f682f2737fd71f349e8476c6ec3b057ae159db6a961f21a9101d5"/>
    <n v="32481"/>
    <s v="FEN"/>
    <d v="2026-01-10T00:00:00"/>
    <d v="2026-01-10T12:50:37"/>
    <x v="0"/>
    <n v="9522660"/>
    <s v="OCTAVIANO TORRES GUEVARA"/>
    <n v="5833647.0300000003"/>
    <n v="1108392.93"/>
    <n v="6942039.96"/>
    <x v="2"/>
    <x v="5"/>
    <n v="4"/>
    <s v="YENIFER PARRA"/>
    <m/>
    <m/>
    <m/>
    <m/>
    <d v="2026-01-22T00:00:00"/>
    <s v="NO"/>
    <m/>
    <x v="0"/>
  </r>
  <r>
    <s v="Factura electrónica"/>
    <s v="172f3bd8e8812899a046a223ccd5ada10130ae9a90ea1292db19cab6a5889ca00656e4b505a4e3c6c475bfec4eab3763"/>
    <n v="68782"/>
    <s v="FETG"/>
    <d v="2026-01-10T00:00:00"/>
    <d v="2026-01-10T10:49:20"/>
    <x v="0"/>
    <n v="811001497"/>
    <s v="Logistica y Transportes TGB S.A.S"/>
    <n v="600000"/>
    <n v="0"/>
    <n v="600000"/>
    <x v="0"/>
    <x v="5"/>
    <n v="4"/>
    <s v="YENIFER PARRA"/>
    <m/>
    <m/>
    <m/>
    <m/>
    <d v="2026-01-19T00:00:00"/>
    <s v="NO"/>
    <m/>
    <x v="0"/>
  </r>
  <r>
    <s v="Factura electrónica"/>
    <s v="00bec9158c2fb29bddf79cc02e124742841901bd4b4b1b252df886e74850356fa1bdcccb7ffd7172866820948e0d05b2"/>
    <n v="631948"/>
    <s v="BG"/>
    <d v="2026-01-10T00:00:00"/>
    <d v="2026-01-10T08:20:39"/>
    <x v="0"/>
    <n v="800192105"/>
    <s v="RECORDAR PREVISION EXEQUIAL TOTAL S. A.S"/>
    <n v="1095800"/>
    <n v="0"/>
    <n v="1095800"/>
    <x v="12"/>
    <x v="15"/>
    <n v="16"/>
    <m/>
    <m/>
    <m/>
    <m/>
    <m/>
    <d v="2026-01-26T00:00:00"/>
    <s v="NO"/>
    <m/>
    <x v="1"/>
  </r>
  <r>
    <s v="Documento equivalente - Cobro de peajes"/>
    <s v="bf7dd0a8c8731a04f6dba1a90a0b7d811c249524c270170fd7ba53547ed845e945c08c03d7e30ec59e3bba64f4512907"/>
    <n v="79390891"/>
    <s v="DEFL"/>
    <d v="2026-01-11T00:00:00"/>
    <d v="2026-01-11T13:13:54"/>
    <x v="0"/>
    <n v="900219834"/>
    <s v="F2X S.A.S."/>
    <n v="13600"/>
    <n v="0"/>
    <n v="13600"/>
    <x v="2"/>
    <x v="5"/>
    <n v="3"/>
    <s v="YENIFER PARRA"/>
    <m/>
    <m/>
    <m/>
    <m/>
    <d v="2026-01-16T00:00:00"/>
    <s v="NO"/>
    <m/>
    <x v="0"/>
  </r>
  <r>
    <s v="Factura electrónica"/>
    <s v="6f15e51ca4e732495b165450d5414b46f995466c4d44b098919d865263bddb2f369bab0738c4da2ff3ac8882198a0983"/>
    <n v="1018915"/>
    <s v="FEFL"/>
    <d v="2026-01-12T00:00:00"/>
    <d v="2026-01-12T14:36:39"/>
    <x v="0"/>
    <n v="900219834"/>
    <s v="F2X S.A.S."/>
    <n v="3361.35"/>
    <n v="638.65"/>
    <n v="4000"/>
    <x v="2"/>
    <x v="5"/>
    <n v="2"/>
    <s v="YENIFER PARRA"/>
    <m/>
    <m/>
    <m/>
    <m/>
    <d v="2026-01-16T00:00:00"/>
    <s v="NO"/>
    <m/>
    <x v="0"/>
  </r>
  <r>
    <s v="Factura electrónica"/>
    <s v="f702145291a409615d02e80b704a0afdd342bff92925ace545331f38e98bf88d842d3e3f53cf068024644811ac552ec7"/>
    <n v="7678"/>
    <s v="FE"/>
    <d v="2026-01-13T00:00:00"/>
    <d v="2026-01-13T16:20:48"/>
    <x v="0"/>
    <n v="900834719"/>
    <s v="DATASERVICIOS Y COMUNICACIONES SAS"/>
    <n v="8048296"/>
    <n v="0"/>
    <n v="8048296"/>
    <x v="5"/>
    <x v="5"/>
    <n v="1"/>
    <s v="JAIME GARCIA "/>
    <m/>
    <m/>
    <m/>
    <m/>
    <d v="2026-01-15T00:00:00"/>
    <s v="NO"/>
    <m/>
    <x v="0"/>
  </r>
  <r>
    <s v="Factura electrónica"/>
    <s v="f23a9310a6f51d54de8bfb74d6de1259662cfb2678cfd9dd671d102419260d2612f9397bb584a45219dd48dc0d15a0d1"/>
    <n v="55386"/>
    <s v="FVE"/>
    <d v="2026-01-13T00:00:00"/>
    <d v="2026-01-13T16:58:42"/>
    <x v="0"/>
    <n v="900650486"/>
    <s v="DISTRIBUIDORA DE SOFTWARE Y MOVILIDAD S.A.S"/>
    <n v="748235.29"/>
    <n v="16764.71"/>
    <n v="765000"/>
    <x v="5"/>
    <x v="5"/>
    <n v="1"/>
    <s v="YENIFER PARRA"/>
    <m/>
    <m/>
    <m/>
    <m/>
    <d v="2026-01-16T00:00:00"/>
    <s v="NO"/>
    <m/>
    <x v="0"/>
  </r>
  <r>
    <s v="Factura electrónica"/>
    <s v="64e69e124846b175d18e7f5907abc9c1255a3e7a0484251fbec1ca8810d36312503014eb344bc8dece3e00c7461a4d5e"/>
    <n v="106"/>
    <s v="JA"/>
    <d v="2026-01-13T00:00:00"/>
    <d v="2026-01-13T21:01:49"/>
    <x v="0"/>
    <n v="15442838"/>
    <s v="GOMEZ JHON ARLEY"/>
    <n v="2459600"/>
    <n v="467324"/>
    <n v="2926924"/>
    <x v="0"/>
    <x v="10"/>
    <n v="0"/>
    <s v="YENIFER PARRA"/>
    <m/>
    <m/>
    <m/>
    <m/>
    <d v="2026-01-16T00:00:00"/>
    <s v="NO"/>
    <m/>
    <x v="0"/>
  </r>
  <r>
    <s v="Factura electrónica"/>
    <s v="bc83b402c6cf38485fdfa6b350b1f211de28faaf9be96c9890571a04675726a6c580aa9ec061128b4a0cc43ebee7baa0"/>
    <n v="5576"/>
    <m/>
    <d v="2026-01-13T00:00:00"/>
    <d v="2026-01-13T20:19:08"/>
    <x v="0"/>
    <n v="32150739"/>
    <s v="NATALIA ANDREA ACOSTA COLORADO"/>
    <n v="803900"/>
    <n v="0"/>
    <n v="803900"/>
    <x v="1"/>
    <x v="1"/>
    <n v="2"/>
    <s v="YENIFER PARRA"/>
    <m/>
    <m/>
    <m/>
    <m/>
    <d v="2026-01-19T00:00:00"/>
    <s v="NO"/>
    <m/>
    <x v="0"/>
  </r>
  <r>
    <s v="Factura electrónica"/>
    <s v="a4da6f7b4b4d4482dd974f2e6cfb7c4a7809deff1c0e6f5a474e86cbedac5cd5e1a99ca4af3cfc8caba4947d35dc59a5"/>
    <n v="746"/>
    <s v="FV"/>
    <d v="2026-01-13T00:00:00"/>
    <d v="2026-01-13T19:07:18"/>
    <x v="0"/>
    <n v="900049081"/>
    <s v="FEXMAQ S.A.S"/>
    <n v="4410000"/>
    <n v="837900"/>
    <n v="5247900"/>
    <x v="2"/>
    <x v="5"/>
    <n v="1"/>
    <s v="YENIFER PARRA"/>
    <m/>
    <m/>
    <m/>
    <m/>
    <d v="2026-01-22T00:00:00"/>
    <s v="NO"/>
    <m/>
    <x v="0"/>
  </r>
  <r>
    <s v="Factura electrónica"/>
    <s v="feb6f367509870ffdc94f0e6b59b4d2215b33416a96f0175846f5bf38369465f406f10d8e4e79c056e132de5764a06bb"/>
    <n v="1927"/>
    <m/>
    <d v="2026-01-13T00:00:00"/>
    <d v="2026-01-13T18:51:18"/>
    <x v="0"/>
    <n v="71737920"/>
    <s v="Fabian Alonso Cañas"/>
    <n v="20000"/>
    <n v="0"/>
    <n v="20000"/>
    <x v="2"/>
    <x v="5"/>
    <n v="1"/>
    <s v="YENIFER PARRA"/>
    <m/>
    <m/>
    <m/>
    <m/>
    <d v="2026-01-16T00:00:00"/>
    <s v="NO"/>
    <m/>
    <x v="0"/>
  </r>
  <r>
    <s v="Factura electrónica"/>
    <s v="64a9897d56f45bd3369ccd67a849b597e07817d75ccd394ab0c21b8ea8957519e4edbbbbcab7ec4454839feb1a4310ce"/>
    <n v="464"/>
    <s v="FVE"/>
    <d v="2026-01-13T00:00:00"/>
    <d v="2026-01-13T17:16:40"/>
    <x v="0"/>
    <n v="901402351"/>
    <s v="JENZAR SOCIEDAD POR ACCIONES SIMPLIFICADA"/>
    <n v="10099500"/>
    <n v="1918905"/>
    <n v="12018405"/>
    <x v="8"/>
    <x v="5"/>
    <n v="1"/>
    <s v="YENIFER PARRA"/>
    <m/>
    <m/>
    <m/>
    <m/>
    <d v="2026-02-10T00:00:00"/>
    <s v="SI"/>
    <m/>
    <x v="0"/>
  </r>
  <r>
    <s v="Factura electrónica"/>
    <s v="2a9ffef34a91d0edaeffec894bc176c17dcddff6cdd37a871b6bb34c3b77ca131e5de0c1924f41afe9ee6fdd8266f90c"/>
    <n v="462"/>
    <s v="FVE"/>
    <d v="2026-01-13T00:00:00"/>
    <d v="2026-01-13T16:59:52"/>
    <x v="0"/>
    <n v="901402351"/>
    <s v="JENZAR SOCIEDAD POR ACCIONES SIMPLIFICADA"/>
    <n v="1504000"/>
    <n v="285760"/>
    <n v="1789760"/>
    <x v="8"/>
    <x v="5"/>
    <n v="1"/>
    <s v="YENIFER PARRA"/>
    <m/>
    <m/>
    <m/>
    <m/>
    <d v="2026-01-22T00:00:00"/>
    <s v="NO"/>
    <m/>
    <x v="0"/>
  </r>
  <r>
    <s v="Factura electrónica"/>
    <s v="0c6cab667b16d4e02879c4f564e3521f40843b9a52c6e7811d6a51dfcbc723a95494bf224925218f1d000554a562c26d"/>
    <n v="461"/>
    <s v="FVE"/>
    <d v="2026-01-13T00:00:00"/>
    <d v="2026-01-13T16:55:15"/>
    <x v="0"/>
    <n v="901402351"/>
    <s v="JENZAR SOCIEDAD POR ACCIONES SIMPLIFICADA"/>
    <n v="7488000"/>
    <n v="1422720"/>
    <n v="8910720"/>
    <x v="8"/>
    <x v="5"/>
    <n v="1"/>
    <s v="YENIFER PARRA"/>
    <m/>
    <m/>
    <m/>
    <m/>
    <d v="2026-01-22T00:00:00"/>
    <s v="NO"/>
    <m/>
    <x v="0"/>
  </r>
  <r>
    <s v="Factura electrónica"/>
    <s v="b96c30716b08a0d14c700e3541ab7d67f814cd879c52d06e5fe96fe5c083f5481584eaf71cebf9e75b1867144ef0905a"/>
    <n v="254153"/>
    <s v="BGFE"/>
    <d v="2026-01-13T00:00:00"/>
    <d v="2026-01-13T16:32:58"/>
    <x v="0"/>
    <n v="890907841"/>
    <s v="ALMACEN RODAMIENTOS S.A"/>
    <n v="368412"/>
    <n v="69998"/>
    <n v="438410"/>
    <x v="9"/>
    <x v="3"/>
    <s v=" - "/>
    <m/>
    <m/>
    <m/>
    <m/>
    <m/>
    <m/>
    <m/>
    <m/>
    <x v="2"/>
  </r>
  <r>
    <s v="Documento equivalente - Cobro de peajes"/>
    <s v="085c757e46cd63166acd4f47452b5570978722c83187a195febf9287b24e1e5a23b0f9e4d7747a20a83b4b6b4cf85233"/>
    <n v="79784599"/>
    <s v="DEFL"/>
    <d v="2026-01-13T00:00:00"/>
    <d v="2026-01-13T16:15:46"/>
    <x v="0"/>
    <n v="900219834"/>
    <s v="F2X S.A.S."/>
    <n v="12400"/>
    <n v="0"/>
    <n v="12400"/>
    <x v="2"/>
    <x v="5"/>
    <n v="1"/>
    <s v="YENIFER PARRA"/>
    <m/>
    <m/>
    <m/>
    <m/>
    <d v="2026-01-16T00:00:00"/>
    <s v="NO"/>
    <m/>
    <x v="0"/>
  </r>
  <r>
    <s v="Factura electrónica"/>
    <s v="ab1ef1622d7f44accfe2a198f60543102222b1cbed8946266ea63b91df887951d1e23085d908216b371c26b61c8f19e6"/>
    <n v="340078"/>
    <s v="FFEE"/>
    <d v="2026-01-13T00:00:00"/>
    <d v="2026-01-13T16:06:18"/>
    <x v="0"/>
    <n v="800049074"/>
    <s v="PAPELERIA Y SERVICIOS SAS"/>
    <n v="438682"/>
    <n v="83350"/>
    <n v="522032"/>
    <x v="2"/>
    <x v="11"/>
    <n v="6"/>
    <s v="YENIFER PARRA"/>
    <m/>
    <m/>
    <m/>
    <m/>
    <d v="2026-01-22T00:00:00"/>
    <s v="NO"/>
    <m/>
    <x v="3"/>
  </r>
  <r>
    <s v="Factura electrónica"/>
    <s v="c5538734f34392ee1e078fd4d3c3c9f5bd5300b2ac1e7be1d3efe1d5a3b8e206f1f553938e77f51df312625985709f31"/>
    <n v="41822"/>
    <m/>
    <d v="2026-01-13T00:00:00"/>
    <d v="2026-01-13T16:02:56"/>
    <x v="0"/>
    <n v="900263240"/>
    <s v="DAGALCO SAS"/>
    <n v="1770000"/>
    <n v="336300"/>
    <n v="2106300"/>
    <x v="2"/>
    <x v="11"/>
    <n v="6"/>
    <s v="YENIFER PARRA"/>
    <m/>
    <m/>
    <m/>
    <m/>
    <d v="2026-01-22T00:00:00"/>
    <s v="NO"/>
    <m/>
    <x v="3"/>
  </r>
  <r>
    <s v="Factura electrónica"/>
    <s v="dfc0eee4590427288737238ddd70d6b82437545ada207a99cb3cd2e543a2fdc9362ead3ecab3cbb3d6254981ea25d090"/>
    <n v="3356"/>
    <s v="FEFC"/>
    <d v="2026-01-13T00:00:00"/>
    <d v="2026-01-13T14:57:20"/>
    <x v="0"/>
    <n v="890904603"/>
    <s v="FABRICA DE CALZADO 70 SAS"/>
    <n v="2064000"/>
    <n v="392160"/>
    <n v="2456160"/>
    <x v="2"/>
    <x v="11"/>
    <n v="6"/>
    <s v="YENIFER PARRA"/>
    <m/>
    <m/>
    <m/>
    <m/>
    <d v="2026-01-22T00:00:00"/>
    <s v="NO"/>
    <m/>
    <x v="3"/>
  </r>
  <r>
    <s v="Factura electrónica"/>
    <s v="8fa1850c75f69164365e8045bde0b7368c6fe823165e04c377d3929bfbf0e248f9be18adb7a25c62590d9b9d3003d6f7"/>
    <n v="3355"/>
    <s v="FEFC"/>
    <d v="2026-01-13T00:00:00"/>
    <d v="2026-01-13T14:55:25"/>
    <x v="0"/>
    <n v="890904603"/>
    <s v="FABRICA DE CALZADO 70 SAS"/>
    <n v="3354000"/>
    <n v="637260"/>
    <n v="3991260"/>
    <x v="2"/>
    <x v="5"/>
    <n v="1"/>
    <s v="YENIFER PARRA"/>
    <m/>
    <m/>
    <m/>
    <m/>
    <d v="2026-01-22T00:00:00"/>
    <s v="NO"/>
    <m/>
    <x v="0"/>
  </r>
  <r>
    <s v="Factura electrónica"/>
    <s v="4812751833422070ee9439cd75ae25e66c17644f22e355e5b7ec77cd43c019e8969e4a6dfa3f8974b730ca3c8a282055"/>
    <n v="3353"/>
    <s v="FEFC"/>
    <d v="2026-01-13T00:00:00"/>
    <d v="2026-01-13T14:33:59"/>
    <x v="0"/>
    <n v="890904603"/>
    <s v="FABRICA DE CALZADO 70 SAS"/>
    <n v="3547500"/>
    <n v="674025"/>
    <n v="4221525"/>
    <x v="2"/>
    <x v="1"/>
    <n v="2"/>
    <s v="YENIFER PARRA"/>
    <m/>
    <m/>
    <m/>
    <m/>
    <d v="2026-01-19T00:00:00"/>
    <s v="NO"/>
    <m/>
    <x v="0"/>
  </r>
  <r>
    <s v="Factura electrónica"/>
    <s v="64d6ce0c924e1f11888d239009edcbe05c5163b4689a1a46803e619753c2e4d281fd0e5d52afe0ec60c0b2c080e2f2c5"/>
    <n v="3352"/>
    <s v="FEFC"/>
    <d v="2026-01-13T00:00:00"/>
    <d v="2026-01-13T14:31:15"/>
    <x v="0"/>
    <n v="890904603"/>
    <s v="FABRICA DE CALZADO 70 SAS"/>
    <n v="2257500"/>
    <n v="428925"/>
    <n v="2686425"/>
    <x v="2"/>
    <x v="1"/>
    <n v="2"/>
    <s v="YENIFER PARRA"/>
    <m/>
    <m/>
    <m/>
    <m/>
    <d v="2026-01-22T00:00:00"/>
    <s v="NO"/>
    <m/>
    <x v="0"/>
  </r>
  <r>
    <s v="Factura electrónica"/>
    <s v="0c00fddb816ff5711bbc303d67cf2c249cf043bf06d6c62d80f1d370091e5bbbe2a0e7725fce813e76584eaf34dda8aa"/>
    <n v="340000"/>
    <s v="FFEE"/>
    <d v="2026-01-13T00:00:00"/>
    <d v="2026-01-13T13:45:28"/>
    <x v="0"/>
    <n v="800049074"/>
    <s v="PAPELERIA Y SERVICIOS SAS"/>
    <n v="37300"/>
    <n v="7087"/>
    <n v="44387"/>
    <x v="2"/>
    <x v="1"/>
    <n v="2"/>
    <s v="YENIFER PARRA"/>
    <m/>
    <m/>
    <m/>
    <m/>
    <d v="2026-01-19T00:00:00"/>
    <s v="NO"/>
    <m/>
    <x v="0"/>
  </r>
  <r>
    <s v="Factura electrónica"/>
    <s v="6dccae6ec604ba88b09fef1d30fc5944eeaa00016e04513782fabd5641de36774004a41dd37ff300d000dc8296972516"/>
    <n v="50630"/>
    <s v="FE"/>
    <d v="2026-01-13T00:00:00"/>
    <d v="2026-01-13T12:59:22"/>
    <x v="0"/>
    <n v="900321758"/>
    <s v="CASAL ASOCIADOS S.A.S"/>
    <n v="1508500"/>
    <n v="0"/>
    <n v="1508500"/>
    <x v="1"/>
    <x v="16"/>
    <n v="20"/>
    <s v="VALERIA GUEVARA"/>
    <m/>
    <m/>
    <m/>
    <m/>
    <d v="2026-02-05T00:00:00"/>
    <s v="NO"/>
    <m/>
    <x v="1"/>
  </r>
  <r>
    <s v="Factura electrónica"/>
    <s v="22a08e3667b360de6ba2e36b21bddf3e030eae8fd6bf0e5b89b0733b6d31e7e37cc68aa26ca0df8731754409f8537fb4"/>
    <n v="1812"/>
    <s v="FEIR"/>
    <d v="2026-01-13T00:00:00"/>
    <d v="2026-01-13T13:37:15"/>
    <x v="0"/>
    <n v="43643700"/>
    <s v="DIANA PATRICIA GIRALDO OSSA"/>
    <n v="132000"/>
    <n v="25080"/>
    <n v="157080"/>
    <x v="2"/>
    <x v="5"/>
    <n v="1"/>
    <s v="YENIFER PARRA"/>
    <m/>
    <m/>
    <m/>
    <m/>
    <d v="2026-01-16T00:00:00"/>
    <s v="NO"/>
    <m/>
    <x v="0"/>
  </r>
  <r>
    <s v="Factura electrónica"/>
    <s v="bee029a692b55baabdbf9bc6b8676469947011d49929956de1ff2f7d90a659427726302812083b18d9ac059afc01c1e8"/>
    <n v="142374"/>
    <s v="P9F3"/>
    <d v="2026-01-13T00:00:00"/>
    <d v="2026-01-13T13:25:55"/>
    <x v="0"/>
    <n v="900276962"/>
    <s v="D1 S A S"/>
    <n v="26092.44"/>
    <n v="4957.5600000000004"/>
    <n v="31050"/>
    <x v="4"/>
    <x v="2"/>
    <n v="0"/>
    <m/>
    <m/>
    <m/>
    <m/>
    <m/>
    <m/>
    <m/>
    <m/>
    <x v="2"/>
  </r>
  <r>
    <s v="Factura electrónica"/>
    <s v="94038e292c55a45ffcb5ea953adfd123c9013a143dfed67ac58ce2dfbd177268657077ed441e6628ae59e277affea99c"/>
    <n v="164692"/>
    <s v="392"/>
    <d v="2026-01-13T00:00:00"/>
    <d v="2026-01-13T12:15:28"/>
    <x v="0"/>
    <n v="860000018"/>
    <s v="AGENCIA DE VIAJES Y TURISMO AVIATUR S.A.S "/>
    <n v="1427248"/>
    <n v="231040"/>
    <n v="1658288"/>
    <x v="2"/>
    <x v="10"/>
    <n v="0"/>
    <s v="FRANCY SALAS"/>
    <m/>
    <m/>
    <m/>
    <m/>
    <d v="2026-01-14T00:00:00"/>
    <s v="NO"/>
    <m/>
    <x v="0"/>
  </r>
  <r>
    <s v="Factura electrónica"/>
    <s v="2e2ffbcc764d843974cd6e439ddaa9fc3dc520a938690e724d4b7dd87606efaa446a76a1c356b0df7ddeea0ffc0d1457"/>
    <n v="76267"/>
    <s v="169F"/>
    <d v="2026-01-13T00:00:00"/>
    <d v="2026-01-13T12:13:20"/>
    <x v="0"/>
    <n v="860533413"/>
    <s v="IRCC SAS"/>
    <n v="47900"/>
    <n v="0"/>
    <n v="47900"/>
    <x v="4"/>
    <x v="2"/>
    <n v="0"/>
    <m/>
    <m/>
    <m/>
    <m/>
    <m/>
    <d v="2026-01-23T00:00:00"/>
    <s v="NO"/>
    <m/>
    <x v="2"/>
  </r>
  <r>
    <s v="Factura electrónica"/>
    <s v="943dbed3cea28e22fea60a4cd67208af23f05ed8e7049c873099376cbaf2634fa9809a2749361b61ef01c0046739a692"/>
    <n v="13534"/>
    <s v="FE"/>
    <d v="2026-01-13T00:00:00"/>
    <d v="2026-01-13T11:53:45"/>
    <x v="0"/>
    <n v="901059492"/>
    <s v="B2B COMERCIALIZADORA INSTITUCIONAL SAS"/>
    <n v="24000"/>
    <n v="4560"/>
    <n v="28560"/>
    <x v="2"/>
    <x v="1"/>
    <n v="2"/>
    <s v="YENIFER PARRA"/>
    <m/>
    <m/>
    <m/>
    <m/>
    <d v="2026-01-16T00:00:00"/>
    <s v="NO"/>
    <m/>
    <x v="0"/>
  </r>
  <r>
    <s v="Factura electrónica"/>
    <s v="0226a098bf50529b1cd3db46239815d54f3b12615c91128661dba823f5aedcc2f178ccd1a87dafc64e847e050e16efe4"/>
    <n v="2694"/>
    <s v="FVE"/>
    <d v="2026-01-13T00:00:00"/>
    <d v="2026-01-13T11:52:06"/>
    <x v="0"/>
    <n v="900667734"/>
    <s v="TORNO PARTES S.A.S"/>
    <n v="735000"/>
    <n v="139650"/>
    <n v="874650"/>
    <x v="8"/>
    <x v="5"/>
    <n v="1"/>
    <s v="YENIFER PARRA"/>
    <m/>
    <m/>
    <m/>
    <m/>
    <d v="2026-01-22T00:00:00"/>
    <s v="NO"/>
    <m/>
    <x v="0"/>
  </r>
  <r>
    <s v="Factura electrónica"/>
    <s v="deb7b2769c6a191ecefe053851e2cc1edfa5cceb4574833298026480036c142e5ee804e94b90b093b0cefd4bb4a1e4e0"/>
    <n v="2774"/>
    <s v="FEL"/>
    <d v="2026-01-13T00:00:00"/>
    <d v="2026-01-13T09:53:06"/>
    <x v="0"/>
    <n v="900433773"/>
    <s v="MECAVAL S.A.S"/>
    <n v="6700000"/>
    <n v="1273000"/>
    <n v="7973000"/>
    <x v="8"/>
    <x v="5"/>
    <n v="1"/>
    <s v="YENIFER PARRA"/>
    <m/>
    <m/>
    <m/>
    <m/>
    <d v="2026-01-22T00:00:00"/>
    <s v="NO"/>
    <m/>
    <x v="0"/>
  </r>
  <r>
    <s v="Factura electrónica"/>
    <s v="f0f2d09eb9425c60cdc1e930401d7a49ce792e173761948127f0bb0206f73b6d1a6aa9c8e4ce1a6acdb6a5d7395ca43c"/>
    <n v="32524"/>
    <s v="FEN"/>
    <d v="2026-01-13T00:00:00"/>
    <d v="2026-01-13T11:44:19"/>
    <x v="0"/>
    <n v="9522660"/>
    <s v="OCTAVIANO TORRES GUEVARA"/>
    <n v="756302.52"/>
    <n v="143697.48000000001"/>
    <n v="900000"/>
    <x v="2"/>
    <x v="5"/>
    <n v="1"/>
    <s v="YENIFER PARRA"/>
    <m/>
    <m/>
    <m/>
    <m/>
    <d v="2026-01-22T00:00:00"/>
    <s v="NO"/>
    <m/>
    <x v="0"/>
  </r>
  <r>
    <s v="Factura electrónica"/>
    <s v="edb26d0a7e5845a1f517b4cdd512ff703dd2019e56ecd6c61082adc54abc87a5f838b804d8fc0fc8d14f445aaeaff76f"/>
    <n v="32523"/>
    <s v="FEN"/>
    <d v="2026-01-13T00:00:00"/>
    <d v="2026-01-13T11:32:24"/>
    <x v="0"/>
    <n v="9522660"/>
    <s v="OCTAVIANO TORRES GUEVARA"/>
    <n v="371428.57"/>
    <n v="70571.42"/>
    <n v="441999.99"/>
    <x v="2"/>
    <x v="13"/>
    <n v="16"/>
    <s v="YENIFER PARRA"/>
    <m/>
    <m/>
    <m/>
    <m/>
    <d v="2026-02-12T00:00:00"/>
    <s v="NO"/>
    <m/>
    <x v="1"/>
  </r>
  <r>
    <s v="Factura electrónica"/>
    <s v="1a6fd2c9ee5b1e276993bcec4316112a50ab12b3f74f08c72e65af139cca2938c97086f5f36825603db55b6c3e431391"/>
    <n v="2812"/>
    <s v="KFE"/>
    <d v="2026-01-13T00:00:00"/>
    <d v="2026-01-13T11:12:21"/>
    <x v="0"/>
    <n v="900987425"/>
    <s v="KONTROLAR SOLUCIONES S.A.S"/>
    <n v="829239"/>
    <n v="0"/>
    <n v="829239"/>
    <x v="0"/>
    <x v="10"/>
    <n v="0"/>
    <s v="VICTOR LOPEZ "/>
    <m/>
    <m/>
    <m/>
    <m/>
    <d v="2026-01-15T00:00:00"/>
    <s v="NO"/>
    <m/>
    <x v="0"/>
  </r>
  <r>
    <s v="Factura electrónica"/>
    <s v="7cbec9b800e36282067ca314552b1dc2809cfddca9d34c9d0238f737d11a4ddbe24348c78436c17ffe72cd4d073138c7"/>
    <n v="2811"/>
    <s v="KFE"/>
    <d v="2026-01-13T00:00:00"/>
    <d v="2026-01-13T11:12:21"/>
    <x v="0"/>
    <n v="900987425"/>
    <s v="KONTROLAR SOLUCIONES S.A.S"/>
    <n v="1050369"/>
    <n v="0"/>
    <n v="1050369"/>
    <x v="0"/>
    <x v="17"/>
    <n v="21"/>
    <s v="ADRIANA VARGAS "/>
    <m/>
    <m/>
    <m/>
    <m/>
    <d v="2026-02-05T00:00:00"/>
    <s v="NO"/>
    <m/>
    <x v="1"/>
  </r>
  <r>
    <s v="Factura electrónica"/>
    <s v="12adb2e0178d88e83e0ea6a1b4629026435d321db0144dfbd1b6ec2a3938246088038d3b971c772a23983b7a2e080691"/>
    <n v="1228"/>
    <s v="FE"/>
    <d v="2026-01-13T00:00:00"/>
    <d v="2026-01-13T10:51:51"/>
    <x v="0"/>
    <n v="901950863"/>
    <s v="INVERSIONES TORNILLOS Y MANGUERAS S.A.S"/>
    <n v="70000"/>
    <n v="13300"/>
    <n v="83300"/>
    <x v="8"/>
    <x v="5"/>
    <n v="1"/>
    <s v="YENIFER PARRA"/>
    <m/>
    <m/>
    <m/>
    <m/>
    <d v="2026-01-22T00:00:00"/>
    <s v="NO"/>
    <m/>
    <x v="0"/>
  </r>
  <r>
    <s v="Factura electrónica"/>
    <s v="c0c3ed54a14bd837e335e94d960055ef1beb29ab98996dc17a4deb163868a68ece440336b632763191e22ad5b84bf180"/>
    <n v="1227"/>
    <s v="FE"/>
    <d v="2026-01-13T00:00:00"/>
    <d v="2026-01-13T11:04:24"/>
    <x v="0"/>
    <n v="901950863"/>
    <s v="INVERSIONES TORNILLOS Y MANGUERAS S.A.S"/>
    <n v="1435000"/>
    <n v="272650"/>
    <n v="1707650"/>
    <x v="8"/>
    <x v="5"/>
    <n v="1"/>
    <s v="YENIFER PARRA"/>
    <m/>
    <m/>
    <m/>
    <m/>
    <d v="2026-01-22T00:00:00"/>
    <s v="NO"/>
    <m/>
    <x v="0"/>
  </r>
  <r>
    <s v="Factura electrónica"/>
    <s v="423a70908675e583753893fa343ee9652cf1056cb53e1bfc3c9d07d7729310c512f6e491440896154115cee58bc7066d"/>
    <n v="1229"/>
    <s v="FE"/>
    <d v="2026-01-13T00:00:00"/>
    <d v="2026-01-13T11:05:26"/>
    <x v="0"/>
    <n v="901950863"/>
    <s v="INVERSIONES TORNILLOS Y MANGUERAS S.A.S"/>
    <n v="534200"/>
    <n v="101498"/>
    <n v="635698"/>
    <x v="8"/>
    <x v="5"/>
    <n v="1"/>
    <s v="YENIFER PARRA"/>
    <m/>
    <m/>
    <m/>
    <m/>
    <d v="2026-01-22T00:00:00"/>
    <s v="NO"/>
    <m/>
    <x v="0"/>
  </r>
  <r>
    <s v="Factura electrónica"/>
    <s v="0cfc0c87c10ff65c8ba452aab3dc60123e109dd2aab0f745daea67403cda99fdcc61f55af590f6e1e05e273db85a06ce"/>
    <n v="1226"/>
    <s v="FE"/>
    <d v="2026-01-13T00:00:00"/>
    <d v="2026-01-13T10:32:35"/>
    <x v="0"/>
    <n v="901950863"/>
    <s v="INVERSIONES TORNILLOS Y MANGUERAS S.A.S"/>
    <n v="1425000"/>
    <n v="270750"/>
    <n v="1695750"/>
    <x v="8"/>
    <x v="5"/>
    <n v="1"/>
    <s v="YENIFER PARRA"/>
    <m/>
    <m/>
    <m/>
    <m/>
    <d v="2026-01-22T00:00:00"/>
    <s v="NO"/>
    <m/>
    <x v="0"/>
  </r>
  <r>
    <s v="Factura electrónica"/>
    <s v="f82d84227db74ab5fca37d988bc1669ea5739f46bd8dfd8dacdaae68a1aa0be64d092c13eec988b3f631331b4906fc89"/>
    <n v="1225"/>
    <s v="FE"/>
    <d v="2026-01-13T00:00:00"/>
    <d v="2026-01-13T10:25:26"/>
    <x v="0"/>
    <n v="901950863"/>
    <s v="INVERSIONES TORNILLOS Y MANGUERAS S.A.S"/>
    <n v="335000"/>
    <n v="63650"/>
    <n v="398650"/>
    <x v="8"/>
    <x v="5"/>
    <n v="1"/>
    <s v="YENIFER PARRA"/>
    <m/>
    <m/>
    <m/>
    <m/>
    <d v="2026-01-22T00:00:00"/>
    <s v="NO"/>
    <m/>
    <x v="0"/>
  </r>
  <r>
    <s v="Factura electrónica"/>
    <s v="969e2de3b5bdb72e35126fe35a2c9df81474904fe487d0f35016da3f8da366b89cc56377e44c3c0840a1ed7cb22e92fe"/>
    <n v="31408"/>
    <s v="IDEA"/>
    <d v="2026-01-13T00:00:00"/>
    <d v="2026-01-13T08:56:17"/>
    <x v="0"/>
    <n v="900322890"/>
    <s v="IDEAPACK S.A.S"/>
    <n v="4158000"/>
    <n v="790020"/>
    <n v="4948020"/>
    <x v="2"/>
    <x v="11"/>
    <n v="6"/>
    <s v="YENIFER PARRA"/>
    <m/>
    <m/>
    <m/>
    <m/>
    <d v="2026-01-22T00:00:00"/>
    <s v="NO"/>
    <m/>
    <x v="3"/>
  </r>
  <r>
    <s v="Factura electrónica"/>
    <s v="c2632c5a8d7e7cde0259bcf3691f742562ca233ed098f06f4abcd80c7997fc3a27e40ada998ac5b56926d4e635036677"/>
    <n v="651105"/>
    <s v="5"/>
    <d v="2026-01-13T00:00:00"/>
    <d v="2026-01-13T10:56:30"/>
    <x v="0"/>
    <n v="890304049"/>
    <s v="ARQUIDIOCESIS DE CALI"/>
    <n v="1721250"/>
    <n v="0"/>
    <n v="1721250"/>
    <x v="12"/>
    <x v="11"/>
    <n v="6"/>
    <m/>
    <m/>
    <m/>
    <m/>
    <m/>
    <d v="2026-01-20T00:00:00"/>
    <s v="NO"/>
    <m/>
    <x v="3"/>
  </r>
  <r>
    <s v="Factura electrónica"/>
    <s v="dd4b8a9caacd96b66ac59e6ff764bbb2eee53d141c9c2de75f1df5afbfe9ba35433ffca55c7b2f2e3a4cf00a362f2db2"/>
    <n v="60"/>
    <s v="ORMR"/>
    <d v="2026-01-13T00:00:00"/>
    <d v="2026-01-13T10:38:57"/>
    <x v="0"/>
    <n v="1057164423"/>
    <s v="OMAR RICARDO MORALES RODRIGUEZ"/>
    <n v="2585000"/>
    <n v="0"/>
    <n v="2585000"/>
    <x v="8"/>
    <x v="5"/>
    <n v="1"/>
    <s v="YENIFER PARRA"/>
    <m/>
    <m/>
    <m/>
    <m/>
    <d v="2026-01-22T00:00:00"/>
    <s v="NO"/>
    <m/>
    <x v="0"/>
  </r>
  <r>
    <s v="Factura electrónica"/>
    <s v="3bfe41b62bec5dc3eed0a73f43725e235c5c8b85eee3f0305a0644671829fe4ab6df31fc7e465a7956f59cebcc15a968"/>
    <n v="59"/>
    <s v="ORMR"/>
    <d v="2026-01-13T00:00:00"/>
    <d v="2026-01-13T10:17:12"/>
    <x v="0"/>
    <n v="1057164423"/>
    <s v="OMAR RICARDO MORALES RODRIGUEZ"/>
    <n v="480000"/>
    <n v="0"/>
    <n v="480000"/>
    <x v="8"/>
    <x v="13"/>
    <n v="16"/>
    <s v="YENIFER PARRA"/>
    <m/>
    <m/>
    <m/>
    <m/>
    <d v="2026-02-10T00:00:00"/>
    <s v="NO"/>
    <m/>
    <x v="1"/>
  </r>
  <r>
    <s v="Factura electrónica"/>
    <s v="f87cc3562cb16f49ecf46b578108691c4b5ff65de03be2c7777cbb94f60430322779e2e2c0b84a33213746e66c882d2b"/>
    <n v="164657"/>
    <s v="392"/>
    <d v="2026-01-13T00:00:00"/>
    <d v="2026-01-13T09:16:02"/>
    <x v="0"/>
    <n v="860000018"/>
    <s v="AGENCIA DE VIAJES Y TURISMO AVIATUR S.A.S "/>
    <n v="559998"/>
    <n v="97622"/>
    <n v="657620"/>
    <x v="2"/>
    <x v="10"/>
    <n v="0"/>
    <s v="FRANCY SALAS"/>
    <m/>
    <m/>
    <m/>
    <m/>
    <d v="2026-01-14T00:00:00"/>
    <s v="NO"/>
    <m/>
    <x v="0"/>
  </r>
  <r>
    <s v="Factura electrónica"/>
    <s v="7e447ce310a7a5a2fcde31c65f23fb50b1cecce2daa2e37ab0528a40460c28ecead8bcc544f5dfc89101ffdf7bd0af7a"/>
    <n v="18449"/>
    <s v="033"/>
    <d v="2026-01-13T00:00:00"/>
    <d v="2026-01-13T09:03:27"/>
    <x v="0"/>
    <n v="890901389"/>
    <s v="UNIVERSIDAD EAFIT "/>
    <n v="3014783"/>
    <n v="0"/>
    <n v="3014783"/>
    <x v="11"/>
    <x v="10"/>
    <n v="0"/>
    <s v="ANGELA SEPULVEDA"/>
    <m/>
    <m/>
    <m/>
    <m/>
    <d v="2026-01-15T00:00:00"/>
    <s v="NO"/>
    <m/>
    <x v="0"/>
  </r>
  <r>
    <s v="Factura electrónica"/>
    <s v="894cf0500a8bd9cbe8a2a6f505073f8b69595c59a049349bb56f737a23b68f8ac8803fb1a649879ada9ab21524d24069"/>
    <n v="387"/>
    <s v="PRS"/>
    <d v="2026-01-14T00:00:00"/>
    <d v="2026-01-14T22:59:16"/>
    <x v="0"/>
    <n v="901847080"/>
    <s v="PROVSERVICE S.A.S"/>
    <n v="7346528"/>
    <n v="1395840.32"/>
    <n v="8742368.3200000003"/>
    <x v="8"/>
    <x v="1"/>
    <n v="1"/>
    <s v="YENIFER PARRA"/>
    <m/>
    <m/>
    <m/>
    <m/>
    <d v="2026-01-22T00:00:00"/>
    <s v="NO"/>
    <m/>
    <x v="0"/>
  </r>
  <r>
    <s v="Factura electrónica"/>
    <s v="423e5063d501ff1b9940fbc12c8d893cf04e1ffb30c815b8ccc5243f2645e9f031ac43cedf6c5f19515bc1ba050c3199"/>
    <n v="5591"/>
    <m/>
    <d v="2026-01-14T00:00:00"/>
    <d v="2026-01-14T21:08:57"/>
    <x v="0"/>
    <n v="32150739"/>
    <s v="NATALIA ANDREA ACOSTA COLORADO"/>
    <n v="719500"/>
    <n v="0"/>
    <n v="719500"/>
    <x v="1"/>
    <x v="1"/>
    <n v="1"/>
    <s v="YENIFER PARRA"/>
    <m/>
    <m/>
    <m/>
    <m/>
    <d v="2026-01-16T00:00:00"/>
    <s v="NO"/>
    <m/>
    <x v="0"/>
  </r>
  <r>
    <s v="Factura electrónica"/>
    <s v="791a9356f2a2b43ec7c872eed26a62f6ca739371980f4b8c8c627a769fa09d7927c5a41a60a3640875aa06754cc26cde"/>
    <n v="386"/>
    <s v="PRS"/>
    <d v="2026-01-14T00:00:00"/>
    <d v="2026-01-14T22:50:12"/>
    <x v="0"/>
    <n v="901847080"/>
    <s v="PROVSERVICE S.A.S"/>
    <n v="10490812"/>
    <n v="1993254.28"/>
    <n v="12484066.279999999"/>
    <x v="8"/>
    <x v="1"/>
    <n v="1"/>
    <s v="YENIFER PARRA"/>
    <m/>
    <m/>
    <m/>
    <m/>
    <d v="2026-02-10T00:00:00"/>
    <s v="SI"/>
    <m/>
    <x v="0"/>
  </r>
  <r>
    <s v="Factura electrónica"/>
    <s v="22a050a683460f74263170c63327eeab5101fc085d83e273069210cc50bf31f65bc068591c4ffd4afba464f8e691dec6"/>
    <n v="34441"/>
    <s v="BOMB"/>
    <d v="2026-01-14T00:00:00"/>
    <d v="2026-01-14T17:00:52"/>
    <x v="0"/>
    <n v="890981301"/>
    <s v="BENEMERITO CUERPO DE BOMBEROS VOLUNTARIOS DEL MUNICIPIO DE RIONEGRO"/>
    <n v="47563.02"/>
    <n v="9036.9699999999993"/>
    <n v="56599.99"/>
    <x v="7"/>
    <x v="11"/>
    <n v="5"/>
    <s v="YENIFER PARRA"/>
    <m/>
    <m/>
    <m/>
    <m/>
    <d v="2026-01-22T00:00:00"/>
    <s v="NO"/>
    <m/>
    <x v="0"/>
  </r>
  <r>
    <s v="Factura electrónica"/>
    <s v="5968b055cd94d6aa72dc5e441dd9e3945e4494e99787fb6cbca85d672a583b13f6533b466a59a4dd8fa704604ee28181"/>
    <n v="254286"/>
    <s v="BGFE"/>
    <d v="2026-01-14T00:00:00"/>
    <d v="2026-01-14T16:23:55"/>
    <x v="0"/>
    <n v="890907841"/>
    <s v="ALMACEN RODAMIENTOS S.A"/>
    <n v="81075"/>
    <n v="15404"/>
    <n v="96479"/>
    <x v="8"/>
    <x v="1"/>
    <n v="1"/>
    <s v="YENIFER PARRA"/>
    <m/>
    <m/>
    <m/>
    <m/>
    <d v="2026-01-22T00:00:00"/>
    <s v="NO"/>
    <m/>
    <x v="0"/>
  </r>
  <r>
    <s v="Factura electrónica"/>
    <s v="bc85ecb9ebc753e5c75acab50ccd31cc01b2dadafe3c94fa6973b571f2f16f69ca1e7d22874c72685fef84bcb45c85ad"/>
    <n v="20013836"/>
    <s v="41"/>
    <d v="2026-01-14T00:00:00"/>
    <d v="2026-01-14T19:17:50"/>
    <x v="0"/>
    <n v="860009195"/>
    <s v="CESCE COLOMBIA S.A. COMPAÑIA DE SEGUROS"/>
    <n v="20186616.57"/>
    <n v="3835457.15"/>
    <n v="24022073.719999999"/>
    <x v="10"/>
    <x v="18"/>
    <n v="9"/>
    <s v="ALLAN RUIZ "/>
    <m/>
    <m/>
    <m/>
    <m/>
    <d v="2026-01-26T00:00:00"/>
    <s v="NO"/>
    <m/>
    <x v="3"/>
  </r>
  <r>
    <s v="Factura electrónica"/>
    <s v="6ac0bc01a89986ce18b20b18ab2f817a8b6eba292ee7eb961d9a28027e210b94c10c731904b38247b39087b72656ee1d"/>
    <n v="3393"/>
    <s v="FEFC"/>
    <d v="2026-01-14T00:00:00"/>
    <d v="2026-01-14T17:21:59"/>
    <x v="0"/>
    <n v="890904603"/>
    <s v="FABRICA DE CALZADO 70 SAS"/>
    <n v="12075300"/>
    <n v="2294307"/>
    <n v="14369607"/>
    <x v="2"/>
    <x v="6"/>
    <n v="6"/>
    <s v="YENIFER PARRA"/>
    <m/>
    <m/>
    <m/>
    <m/>
    <d v="2026-02-10T00:00:00"/>
    <s v="NO"/>
    <m/>
    <x v="3"/>
  </r>
  <r>
    <s v="Factura electrónica"/>
    <s v="b8b93f82da80b69c6f51b8fc21ee20fc28fc5b95c51426681eb59fa61dd8c569765b743066318dbb760fefbeeb02bbde"/>
    <n v="276"/>
    <s v="DUI"/>
    <d v="2026-01-14T00:00:00"/>
    <d v="2026-01-14T12:26:18"/>
    <x v="0"/>
    <n v="800215562"/>
    <s v="LUBRIRETENES Y RODAMIENTOS S.A.S."/>
    <n v="156000"/>
    <n v="29640"/>
    <n v="185640"/>
    <x v="8"/>
    <x v="1"/>
    <n v="1"/>
    <s v="YENIFER PARRA"/>
    <m/>
    <m/>
    <m/>
    <m/>
    <d v="2026-01-22T00:00:00"/>
    <s v="NO"/>
    <m/>
    <x v="0"/>
  </r>
  <r>
    <s v="Factura electrónica"/>
    <s v="f44114c9942289ab98823b68ef65dde5a25e2c21542d98381aa44f1d5b5f2ed006d887a29445e8c93a014c69b5a777f2"/>
    <n v="719"/>
    <s v="FE"/>
    <d v="2026-01-14T00:00:00"/>
    <d v="2026-01-14T14:09:29"/>
    <x v="0"/>
    <n v="71660004"/>
    <s v="RAMIREZ CADAVID JUAN PABLO"/>
    <n v="170000"/>
    <n v="0"/>
    <n v="170000"/>
    <x v="2"/>
    <x v="1"/>
    <n v="1"/>
    <s v="YENIFER PARRA"/>
    <m/>
    <m/>
    <m/>
    <m/>
    <d v="2026-01-19T00:00:00"/>
    <s v="NO"/>
    <m/>
    <x v="0"/>
  </r>
  <r>
    <s v="Factura electrónica"/>
    <s v="f2af8953fb7149512d8dd18b8d4a93c9491d460a70524451a2c8e549df12329b3de27cf928f96085fd06052fee79eed9"/>
    <n v="20013762"/>
    <s v="41"/>
    <d v="2026-01-14T00:00:00"/>
    <d v="2026-01-14T19:17:17"/>
    <x v="0"/>
    <n v="860009195"/>
    <s v="CESCE COLOMBIA S.A. COMPAÑIA DE SEGUROS"/>
    <n v="38750855.330000006"/>
    <n v="7362662.5099999998"/>
    <n v="46113517.840000004"/>
    <x v="10"/>
    <x v="18"/>
    <n v="9"/>
    <s v="ALLAN RUIZ "/>
    <m/>
    <m/>
    <m/>
    <m/>
    <d v="2026-01-26T00:00:00"/>
    <s v="NO"/>
    <m/>
    <x v="3"/>
  </r>
  <r>
    <s v="Factura electrónica"/>
    <s v="1238ac1778e0423f79cc31a1dafcea3d365eecc705d3fb7bf11810ad52918293cec36979c918b9f164477d6ca96ec3b9"/>
    <n v="34443"/>
    <s v="BOMB"/>
    <d v="2026-01-14T00:00:00"/>
    <d v="2026-01-14T17:05:23"/>
    <x v="0"/>
    <n v="890981301"/>
    <s v="BENEMERITO CUERPO DE BOMBEROS VOLUNTARIOS DEL MUNICIPIO DE RIONEGRO"/>
    <n v="64000"/>
    <n v="0"/>
    <n v="64000"/>
    <x v="7"/>
    <x v="11"/>
    <n v="5"/>
    <s v="YENIFER PARRA"/>
    <m/>
    <m/>
    <m/>
    <m/>
    <d v="2026-01-22T00:00:00"/>
    <s v="NO"/>
    <m/>
    <x v="0"/>
  </r>
  <r>
    <s v="Factura electrónica"/>
    <s v="23039dd13ff7b9ad04a1de212325168c14568b4e65064901f1dfc233fbb47f66f2f4a38221ea826f70a6f8d8ec900ba7"/>
    <n v="275"/>
    <s v="DUI"/>
    <d v="2026-01-14T00:00:00"/>
    <d v="2026-01-14T12:25:24"/>
    <x v="0"/>
    <n v="800215562"/>
    <s v="LUBRIRETENES Y RODAMIENTOS S.A.S."/>
    <n v="4540364"/>
    <n v="862669.16"/>
    <n v="5403033.1600000001"/>
    <x v="8"/>
    <x v="1"/>
    <n v="1"/>
    <s v="YENIFER PARRA"/>
    <m/>
    <m/>
    <m/>
    <m/>
    <d v="2026-01-22T00:00:00"/>
    <s v="NO"/>
    <m/>
    <x v="0"/>
  </r>
  <r>
    <s v="Factura electrónica"/>
    <s v="cab1ded34257d27c175bb66f09305b379251e67e9dfc2780048885c45bd0906aafa04432cda1a7a8b248b7fd2ddb4585"/>
    <n v="340200"/>
    <s v="FFEE"/>
    <d v="2026-01-14T00:00:00"/>
    <d v="2026-01-14T11:42:59"/>
    <x v="0"/>
    <n v="800049074"/>
    <s v="PAPELERIA Y SERVICIOS SAS"/>
    <n v="153520"/>
    <n v="29169"/>
    <n v="182689"/>
    <x v="2"/>
    <x v="1"/>
    <n v="1"/>
    <s v="YENIFER PARRA"/>
    <m/>
    <m/>
    <m/>
    <m/>
    <d v="2026-01-19T00:00:00"/>
    <s v="NO"/>
    <m/>
    <x v="0"/>
  </r>
  <r>
    <s v="Factura electrónica"/>
    <s v="ff38dcc6f38b085e402de28741f0fb1ba81b2207458d6015325244f99ce11cebd8068ca63b1a6e1faadf150cce08141a"/>
    <n v="18058"/>
    <s v="INIM"/>
    <d v="2026-01-14T00:00:00"/>
    <d v="2026-01-14T08:52:43"/>
    <x v="0"/>
    <n v="900237741"/>
    <s v="INVERSIONES IMPRIMA SAS"/>
    <n v="290000"/>
    <n v="55100"/>
    <n v="345100"/>
    <x v="2"/>
    <x v="19"/>
    <n v="7"/>
    <s v="FRANCY SALAS"/>
    <m/>
    <m/>
    <m/>
    <m/>
    <d v="2026-01-22T00:00:00"/>
    <s v="NO"/>
    <m/>
    <x v="3"/>
  </r>
  <r>
    <s v="Factura electrónica"/>
    <s v="6a8bb8944c0d3c9c8005f1a2a5ffe3b3c005f05207e61be3d6da6dc9bb2716b3070ddba701f5c23f621bcc68fe1da909"/>
    <n v="1009436"/>
    <s v="PABF"/>
    <d v="2026-01-14T00:00:00"/>
    <d v="2026-01-14T11:53:54"/>
    <x v="0"/>
    <n v="860016640"/>
    <s v="TCC S.A.S."/>
    <n v="3182256"/>
    <n v="0"/>
    <n v="3182256"/>
    <x v="2"/>
    <x v="1"/>
    <n v="1"/>
    <s v="YENIFER PARRA"/>
    <m/>
    <m/>
    <m/>
    <m/>
    <d v="2026-01-19T00:00:00"/>
    <s v="NO"/>
    <m/>
    <x v="0"/>
  </r>
  <r>
    <s v="Nota de crédito electrónica"/>
    <s v="643c7d66927bc4edbd79fcdede9a860d6c4783bbdf0f2243c397f19c6e03437700cd7742d8c11c3302124f66b7b6f79f"/>
    <n v="353"/>
    <s v="NC"/>
    <d v="2026-01-14T00:00:00"/>
    <d v="2026-01-14T10:23:59"/>
    <x v="0"/>
    <n v="890981301"/>
    <s v="BENEMERITO CUERPO DE BOMBEROS VOLUNTARIOS DEL MUNICIPIO DE RIONEGRO"/>
    <n v="175563.02"/>
    <n v="9036.9699999999993"/>
    <n v="184599.99"/>
    <x v="6"/>
    <x v="3"/>
    <s v=" - "/>
    <m/>
    <m/>
    <m/>
    <m/>
    <m/>
    <m/>
    <m/>
    <m/>
    <x v="2"/>
  </r>
  <r>
    <s v="Factura electrónica"/>
    <s v="16c8f39a92d8316a9f9cf9fe0b498a45de45df54e7c9b6a6ce0a08eadb006e8a01ea05bbdbf5dcd1d591a413545c901d"/>
    <n v="15175"/>
    <s v="EA"/>
    <d v="2026-01-14T00:00:00"/>
    <d v="2026-01-14T10:23:56"/>
    <x v="0"/>
    <n v="39440924"/>
    <s v="PATRICIA ELENA ARBELAEZ SEPULVEDA"/>
    <n v="91512.63"/>
    <n v="17387.400000000001"/>
    <n v="108900.03"/>
    <x v="4"/>
    <x v="2"/>
    <n v="0"/>
    <m/>
    <m/>
    <m/>
    <m/>
    <m/>
    <m/>
    <m/>
    <m/>
    <x v="2"/>
  </r>
  <r>
    <s v="Factura electrónica"/>
    <s v="06b8435266d112e355c74b72d3a68cd1edbcfbc8d694d7dd698f8901e183e52852f4f8460bdc857f49c4187381a3e29e"/>
    <n v="418807"/>
    <s v="MABF"/>
    <d v="2026-01-14T00:00:00"/>
    <d v="2026-01-14T09:33:13"/>
    <x v="0"/>
    <n v="900053978"/>
    <s v="GLOBAL MENSAJERIA S.A.S."/>
    <n v="18100"/>
    <n v="0"/>
    <n v="18100"/>
    <x v="4"/>
    <x v="2"/>
    <n v="0"/>
    <s v="YENIFER PARRA"/>
    <m/>
    <m/>
    <m/>
    <m/>
    <d v="2026-01-19T00:00:00"/>
    <s v="NO"/>
    <m/>
    <x v="0"/>
  </r>
  <r>
    <s v="Factura electrónica"/>
    <s v="8182ee2cf62e9a4c9ec8cbfa735d4b2c35d9d669c4aaf40ed250842a4589e7d8f7a51c6953acc27d4925af2aeefa5f52"/>
    <n v="390"/>
    <s v="FVE"/>
    <d v="2026-01-14T00:00:00"/>
    <d v="2026-01-14T08:02:00"/>
    <x v="0"/>
    <n v="901437821"/>
    <s v="CORPORACION LEGER SAS"/>
    <n v="4211548"/>
    <n v="0"/>
    <n v="4211548"/>
    <x v="0"/>
    <x v="5"/>
    <n v="0"/>
    <s v="YENIFER PARRA"/>
    <m/>
    <m/>
    <m/>
    <m/>
    <d v="2026-01-20T00:00:00"/>
    <s v="NO"/>
    <m/>
    <x v="0"/>
  </r>
  <r>
    <s v="Factura electrónica"/>
    <s v="1d8b9dc8fd1ceb416e0cf4b025b7301008ba12cf4c1bc540616e9924645cb7a2171059cf84c0dee495b269a487f68f5d"/>
    <n v="164757"/>
    <s v="392"/>
    <d v="2026-01-14T00:00:00"/>
    <d v="2026-01-14T10:19:51"/>
    <x v="0"/>
    <n v="860000018"/>
    <s v="AGENCIA DE VIAJES Y TURISMO AVIATUR S.A.S "/>
    <n v="551200"/>
    <n v="95950"/>
    <n v="647150"/>
    <x v="2"/>
    <x v="1"/>
    <n v="1"/>
    <s v="YENIFER PARRA"/>
    <m/>
    <m/>
    <m/>
    <m/>
    <d v="2026-01-16T00:00:00"/>
    <s v="NO"/>
    <m/>
    <x v="0"/>
  </r>
  <r>
    <s v="Factura electrónica"/>
    <s v="2d65ab5f02fb4280270dc494786d37433be8a2c8c492b22647806ae5b66daabe8f9ae2173aa99a432e2336c70e8245f0"/>
    <n v="8051"/>
    <m/>
    <d v="2026-01-14T00:00:00"/>
    <d v="2026-01-14T15:16:19"/>
    <x v="0"/>
    <n v="901360705"/>
    <s v="DELTA TAGS SAS"/>
    <n v="299000"/>
    <n v="56810"/>
    <n v="355810"/>
    <x v="2"/>
    <x v="11"/>
    <n v="5"/>
    <s v="YENIFER PARRA"/>
    <m/>
    <m/>
    <m/>
    <m/>
    <d v="2026-01-22T00:00:00"/>
    <s v="NO"/>
    <m/>
    <x v="0"/>
  </r>
  <r>
    <s v="Factura electrónica"/>
    <s v="85046ebce931ccedd8ff4dc24859a4b0f72924caba9aedc6b5be4234ed195043113d8cf7f1d72c607a3436f56e638270"/>
    <n v="34442"/>
    <s v="BOMB"/>
    <d v="2026-01-14T00:00:00"/>
    <d v="2026-01-14T17:04:01"/>
    <x v="0"/>
    <n v="890981301"/>
    <s v="BENEMERITO CUERPO DE BOMBEROS VOLUNTARIOS DEL MUNICIPIO DE RIONEGRO"/>
    <n v="64000"/>
    <n v="0"/>
    <n v="64000"/>
    <x v="7"/>
    <x v="11"/>
    <n v="5"/>
    <s v="YENIFER PARRA"/>
    <m/>
    <m/>
    <m/>
    <m/>
    <d v="2026-01-22T00:00:00"/>
    <s v="NO"/>
    <m/>
    <x v="0"/>
  </r>
  <r>
    <s v="Factura electrónica"/>
    <s v="6884e88e9a7cb8c896e733ac28f709870860255a9404d3245aeea2116cfdcb31aefb80150046ee006b97653069e15cc5"/>
    <n v="501835327"/>
    <s v="BEC"/>
    <d v="2026-01-14T00:00:00"/>
    <d v="2026-01-14T05:49:00"/>
    <x v="0"/>
    <n v="830122566"/>
    <s v="COLOMBIA TELECOMUNICACIONES S.A. E.S.P. BIC"/>
    <n v="1979214"/>
    <n v="374298"/>
    <n v="2353512"/>
    <x v="5"/>
    <x v="19"/>
    <n v="7"/>
    <s v="JAIME GARCIA "/>
    <m/>
    <m/>
    <m/>
    <m/>
    <d v="2026-01-21T00:00:00"/>
    <s v="NO"/>
    <m/>
    <x v="3"/>
  </r>
  <r>
    <s v="Factura electrónica"/>
    <s v="dae06a4bbbfd8ec974e91b5a15014bcf422b3b6ed691033e0202cccb5c25e4302888bf857859b94ead2563d726f9ebdc"/>
    <n v="466"/>
    <s v="FVE"/>
    <d v="2026-01-14T00:00:00"/>
    <d v="2026-01-14T16:11:21"/>
    <x v="0"/>
    <n v="901402351"/>
    <s v="JENZAR SOCIEDAD POR ACCIONES SIMPLIFICADA"/>
    <n v="6560000"/>
    <n v="1246400"/>
    <n v="7806400"/>
    <x v="8"/>
    <x v="1"/>
    <n v="1"/>
    <s v="YENIFER PARRA"/>
    <m/>
    <m/>
    <m/>
    <m/>
    <d v="2026-01-22T00:00:00"/>
    <s v="NO"/>
    <m/>
    <x v="0"/>
  </r>
  <r>
    <s v="Factura electrónica"/>
    <s v="1203986279322ad2d8273e872745fad2d53aa94f432d4ba85659fc62b798a326d43fdfe2b54e88dad878cb7042a4976b"/>
    <n v="55418"/>
    <s v="FVE"/>
    <d v="2026-01-14T00:00:00"/>
    <d v="2026-01-14T15:58:47"/>
    <x v="0"/>
    <n v="900650486"/>
    <s v="DISTRIBUIDORA DE SOFTWARE Y MOVILIDAD S.A.S"/>
    <n v="3613445.38"/>
    <n v="686554.62"/>
    <n v="4300000"/>
    <x v="5"/>
    <x v="11"/>
    <n v="5"/>
    <s v="YENIFER PARRA"/>
    <m/>
    <m/>
    <m/>
    <m/>
    <d v="2026-01-20T00:00:00"/>
    <s v="NO"/>
    <m/>
    <x v="0"/>
  </r>
  <r>
    <s v="Factura electrónica"/>
    <s v="01da4f8e9d8b3aa30048e805f2b4e4cdea6d405a69da4a545a5fe22fc2de902716cca489bea674235ddc16067a3d01d2"/>
    <n v="8052"/>
    <m/>
    <d v="2026-01-14T00:00:00"/>
    <d v="2026-01-14T15:57:50"/>
    <x v="0"/>
    <n v="901360705"/>
    <s v="DELTA TAGS SAS"/>
    <n v="1330400"/>
    <n v="252776"/>
    <n v="1583176"/>
    <x v="2"/>
    <x v="6"/>
    <n v="6"/>
    <s v="YENIFER PARRA"/>
    <m/>
    <m/>
    <m/>
    <m/>
    <m/>
    <m/>
    <m/>
    <x v="3"/>
  </r>
  <r>
    <s v="Factura electrónica"/>
    <s v="1ec6b1eafd783d3419355d76b8bcbaece27fd06d3b846d2940e6ed4d1984ee624d6175925a16dd3f81224277cb8483d0"/>
    <n v="562942"/>
    <s v="AH"/>
    <d v="2026-01-14T00:00:00"/>
    <d v="2026-01-14T10:55:28"/>
    <x v="0"/>
    <n v="890800788"/>
    <s v="SUMATEC S.A.S BIC"/>
    <n v="166095"/>
    <n v="31558"/>
    <n v="197653"/>
    <x v="2"/>
    <x v="6"/>
    <n v="6"/>
    <s v="YENIFER PARRA"/>
    <m/>
    <m/>
    <m/>
    <m/>
    <d v="2026-01-20T00:00:00"/>
    <s v="NO"/>
    <m/>
    <x v="3"/>
  </r>
  <r>
    <s v="Factura electrónica"/>
    <s v="e7cc2b675d02c048e21a75a6073ccf2cc2a70d9e2ed8bf1cdff53593102489d2a7e9c531667b695b40fe3470a6b46f27"/>
    <n v="28596"/>
    <s v="EMED"/>
    <d v="2026-01-14T00:00:00"/>
    <d v="2026-01-14T14:48:29"/>
    <x v="0"/>
    <n v="900405705"/>
    <s v="PALMERA JUNIOR S.A.S."/>
    <n v="504320.00000000006"/>
    <n v="95820.800000000003"/>
    <n v="600140.80000000005"/>
    <x v="9"/>
    <x v="3"/>
    <s v=" - "/>
    <m/>
    <m/>
    <m/>
    <m/>
    <m/>
    <m/>
    <m/>
    <m/>
    <x v="2"/>
  </r>
  <r>
    <s v="Factura electrónica"/>
    <s v="b1efae41bbd63439a3057dda077e5f848b8c5efbf8c6778b5b6187c487afe09100ae3abee5fc13c3e0d776b86e68cd87"/>
    <n v="11752"/>
    <s v="FV"/>
    <d v="2026-01-14T00:00:00"/>
    <d v="2026-01-14T14:02:49"/>
    <x v="0"/>
    <n v="1036929757"/>
    <s v="SANDRA MILENA  MORALES OSPINA"/>
    <n v="19000"/>
    <n v="0"/>
    <n v="19000"/>
    <x v="4"/>
    <x v="2"/>
    <n v="0"/>
    <m/>
    <m/>
    <m/>
    <m/>
    <m/>
    <m/>
    <m/>
    <m/>
    <x v="2"/>
  </r>
  <r>
    <s v="Factura electrónica"/>
    <s v="49983aa1785121cff2f66ce2ee87761cb96f444f0e2d7d69dbc67e9bf2573720c7d06a46048661d0047d836c40bdffff"/>
    <n v="226987"/>
    <s v="FE"/>
    <d v="2026-01-14T00:00:00"/>
    <d v="2026-01-14T08:28:17"/>
    <x v="0"/>
    <n v="890937070"/>
    <s v="TIEMPOS S.A.S."/>
    <n v="725781"/>
    <n v="13790"/>
    <n v="739571"/>
    <x v="12"/>
    <x v="18"/>
    <n v="9"/>
    <m/>
    <m/>
    <m/>
    <m/>
    <m/>
    <d v="2026-01-27T00:00:00"/>
    <s v="NO"/>
    <m/>
    <x v="3"/>
  </r>
  <r>
    <s v="Factura electrónica"/>
    <s v="2a2311bf305079ec4a3113e4d1f01faf0a50a2bdb37ffb4bf5b7572af885b244b57339fa6b3cde449787463ebfa858e2"/>
    <n v="138287"/>
    <s v="DT07"/>
    <d v="2026-01-14T00:00:00"/>
    <d v="2026-01-14T03:13:00"/>
    <x v="0"/>
    <n v="860001697"/>
    <s v="GASEOSAS LUX S.A.S."/>
    <n v="467250"/>
    <n v="0"/>
    <n v="467250"/>
    <x v="2"/>
    <x v="5"/>
    <n v="0"/>
    <s v="YENIFER PARRA"/>
    <m/>
    <m/>
    <m/>
    <m/>
    <d v="2026-01-16T00:00:00"/>
    <s v="NO"/>
    <m/>
    <x v="0"/>
  </r>
  <r>
    <s v="Factura electrónica"/>
    <s v="045077b960eea26c79b2996fce29de61548aab3f3700f5c7abaf377db39c7fd37152003449b458bf8145845a785adb41"/>
    <n v="498"/>
    <s v="WC"/>
    <d v="2026-01-15T00:00:00"/>
    <d v="2026-01-15T18:57:37"/>
    <x v="0"/>
    <n v="901741749"/>
    <s v="WORLD CRANES SAS"/>
    <n v="150000"/>
    <n v="28500"/>
    <n v="178500"/>
    <x v="8"/>
    <x v="6"/>
    <n v="5"/>
    <s v="YENIFER PARRA"/>
    <m/>
    <m/>
    <m/>
    <m/>
    <d v="2026-01-22T00:00:00"/>
    <s v="NO"/>
    <m/>
    <x v="0"/>
  </r>
  <r>
    <s v="Factura electrónica"/>
    <s v="dd18f58fb1b373a1dfeff41509e17e65fec4653e9d8fafd2fe435ff3f98109c57948a15d784106a7d4b29a7b1b9249a5"/>
    <n v="18099"/>
    <s v="INIM"/>
    <d v="2026-01-15T00:00:00"/>
    <d v="2026-01-15T17:12:08"/>
    <x v="0"/>
    <n v="900237741"/>
    <s v="INVERSIONES IMPRIMA SAS"/>
    <n v="558750"/>
    <n v="106162.5"/>
    <n v="664912.5"/>
    <x v="2"/>
    <x v="19"/>
    <n v="6"/>
    <s v="FRANCY SALAS"/>
    <m/>
    <m/>
    <m/>
    <m/>
    <d v="2026-01-22T00:00:00"/>
    <s v="NO"/>
    <m/>
    <x v="3"/>
  </r>
  <r>
    <s v="Factura electrónica"/>
    <s v="f99e39cec77c247d93fc9f99a2db9cb09dcfc6f4e64288e59d2351554d874f43dbfe406ea41d4d372d48f0241328cac8"/>
    <n v="497"/>
    <s v="WC"/>
    <d v="2026-01-15T00:00:00"/>
    <d v="2026-01-15T18:41:55"/>
    <x v="0"/>
    <n v="901741749"/>
    <s v="WORLD CRANES SAS"/>
    <n v="3600000"/>
    <n v="684000"/>
    <n v="4284000"/>
    <x v="8"/>
    <x v="6"/>
    <n v="5"/>
    <s v="YENIFER PARRA"/>
    <m/>
    <m/>
    <m/>
    <m/>
    <d v="2026-02-12T00:00:00"/>
    <s v="NO"/>
    <m/>
    <x v="0"/>
  </r>
  <r>
    <s v="Factura electrónica"/>
    <s v="34024579b89d9598f1bcc6c295b656af382d807ced4285c6ce8d804a70f8ef644655fe105fc9f5a101463f8063876e72"/>
    <n v="18098"/>
    <s v="INIM"/>
    <d v="2026-01-15T00:00:00"/>
    <d v="2026-01-15T17:11:45"/>
    <x v="0"/>
    <n v="900237741"/>
    <s v="INVERSIONES IMPRIMA SAS"/>
    <n v="200000"/>
    <n v="38000"/>
    <n v="238000"/>
    <x v="2"/>
    <x v="19"/>
    <n v="6"/>
    <s v="FRANCY SALAS"/>
    <m/>
    <m/>
    <m/>
    <m/>
    <d v="2026-01-22T00:00:00"/>
    <s v="NO"/>
    <m/>
    <x v="3"/>
  </r>
  <r>
    <s v="Factura electrónica"/>
    <s v="9bf0a803c11fca46aae27f93c0bf6d4f899a427ca9c218faeb0b72943a558de7e0abb3e96477ec490786c64d0be07dd0"/>
    <n v="55472"/>
    <s v="FVE"/>
    <d v="2026-01-15T00:00:00"/>
    <d v="2026-01-15T16:51:34"/>
    <x v="0"/>
    <n v="900650486"/>
    <s v="DISTRIBUIDORA DE SOFTWARE Y MOVILIDAD S.A.S"/>
    <n v="558823.53"/>
    <n v="106176.47"/>
    <n v="665000"/>
    <x v="5"/>
    <x v="11"/>
    <n v="4"/>
    <s v="YENIFER PARRA"/>
    <m/>
    <m/>
    <m/>
    <m/>
    <d v="2026-01-20T00:00:00"/>
    <s v="NO"/>
    <m/>
    <x v="0"/>
  </r>
  <r>
    <s v="Factura electrónica"/>
    <s v="a050e267613d7eb88dedb1858c8dd7dc4d7e2e32cbf50cea87b8018c953ec1ece61defe500acfd972cc2c4c99aa93409"/>
    <n v="45829"/>
    <s v="FVE"/>
    <d v="2026-01-15T00:00:00"/>
    <d v="2026-01-15T16:14:44"/>
    <x v="0"/>
    <n v="800011268"/>
    <s v="CENTRO DE ESTUDIOS TRIBUTARIOS Y CONTABLES"/>
    <n v="1176470.5900000001"/>
    <n v="223529.41"/>
    <n v="1400000"/>
    <x v="3"/>
    <x v="20"/>
    <n v="1"/>
    <s v="ANGELA SEPULVEDA"/>
    <m/>
    <m/>
    <m/>
    <m/>
    <m/>
    <m/>
    <m/>
    <x v="0"/>
  </r>
  <r>
    <s v="Factura electrónica"/>
    <s v="c6f91b9db6df1c661d73d897ccc33fa9889b45f34bc6cf78f06cff1bc99bb9eb6eabdb42a8c3695237ec584a038032b9"/>
    <n v="61790"/>
    <s v="BOG"/>
    <d v="2026-01-15T00:00:00"/>
    <d v="2026-01-15T11:44:00"/>
    <x v="0"/>
    <n v="860030828"/>
    <s v="FERRETERIA INDUSTRIAL S.A.S."/>
    <n v="235176"/>
    <n v="44683"/>
    <n v="279859"/>
    <x v="8"/>
    <x v="6"/>
    <n v="5"/>
    <s v="YENIFER PARRA"/>
    <m/>
    <m/>
    <m/>
    <m/>
    <d v="2026-01-22T00:00:00"/>
    <s v="NO"/>
    <m/>
    <x v="0"/>
  </r>
  <r>
    <s v="Factura electrónica"/>
    <s v="3a6cfde44908fb4dad4124bd607394d1ff37bac911a98d2cf6cad9e2169abe1f2d13e46dd58691fe3fa0c9a3d1fabf41"/>
    <n v="467"/>
    <s v="FVE"/>
    <d v="2026-01-15T00:00:00"/>
    <d v="2026-01-15T15:33:27"/>
    <x v="0"/>
    <n v="901402351"/>
    <s v="JENZAR SOCIEDAD POR ACCIONES SIMPLIFICADA"/>
    <n v="1015200"/>
    <n v="192888"/>
    <n v="1208088"/>
    <x v="8"/>
    <x v="6"/>
    <n v="5"/>
    <s v="YENIFER PARRA"/>
    <m/>
    <m/>
    <m/>
    <m/>
    <d v="2026-01-22T00:00:00"/>
    <s v="NO"/>
    <m/>
    <x v="0"/>
  </r>
  <r>
    <s v="Factura electrónica"/>
    <s v="9c2cc866644ac318a59f9fd50c3ff0273e324752137548ca525802ad7f971917913d3b90c234d26a75d345fd7044e7c1"/>
    <n v="446"/>
    <s v="FEYY"/>
    <d v="2026-01-15T00:00:00"/>
    <d v="2026-01-15T15:10:42"/>
    <x v="0"/>
    <n v="900062992"/>
    <s v="EVACOL SAS"/>
    <n v="654647"/>
    <n v="124383"/>
    <n v="779030"/>
    <x v="2"/>
    <x v="15"/>
    <n v="11"/>
    <s v="YENIFER PARRA"/>
    <m/>
    <m/>
    <m/>
    <m/>
    <d v="2026-02-12T00:00:00"/>
    <s v="NO"/>
    <m/>
    <x v="1"/>
  </r>
  <r>
    <s v="Factura electrónica"/>
    <s v="ef3d7e120d7ea7755bf54ed595ca82f33bc74de107646641a89416db70038e658f136e3995cb3f0c0d2abb8313597997"/>
    <n v="8857"/>
    <s v="CFM"/>
    <d v="2026-01-15T00:00:00"/>
    <d v="2026-01-15T14:48:38"/>
    <x v="0"/>
    <n v="890921246"/>
    <s v="IMPLEMENTOS DE SEGURIDAD INDUSTRIAL IMPLESEG S.A.S."/>
    <n v="32800"/>
    <n v="6232"/>
    <n v="39032"/>
    <x v="7"/>
    <x v="11"/>
    <n v="4"/>
    <s v="YENIFER PARRA"/>
    <m/>
    <m/>
    <m/>
    <m/>
    <d v="2026-01-20T00:00:00"/>
    <s v="NO"/>
    <m/>
    <x v="0"/>
  </r>
  <r>
    <s v="Factura electrónica"/>
    <s v="363c2a4575972f7aef623b0ac082a60a9b806f65fb5fde195212192dc233baf0c3d1303be6671326fd6121a6385b007a"/>
    <n v="6856"/>
    <s v="RGRO"/>
    <d v="2026-01-15T00:00:00"/>
    <d v="2026-01-15T14:25:37"/>
    <x v="0"/>
    <n v="811006418"/>
    <s v="TRULY NOLEN SOLUCIONES S.A.S"/>
    <n v="295766"/>
    <n v="56195.54"/>
    <n v="351961.54"/>
    <x v="14"/>
    <x v="6"/>
    <n v="5"/>
    <s v="YENIFER PARRA"/>
    <m/>
    <m/>
    <m/>
    <m/>
    <d v="2026-01-20T00:00:00"/>
    <s v="NO"/>
    <m/>
    <x v="0"/>
  </r>
  <r>
    <s v="Factura electrónica"/>
    <s v="945895c2157bbc6c9c043b127ea7dad32d7ecc589cdce9bfb55c1ea8b19616f3307791c3ca70ef47c045bdb7d1b61720"/>
    <n v="6855"/>
    <s v="RGRO"/>
    <d v="2026-01-15T00:00:00"/>
    <d v="2026-01-15T14:18:52"/>
    <x v="0"/>
    <n v="811006418"/>
    <s v="TRULY NOLEN SOLUCIONES S.A.S"/>
    <n v="517045.00000000006"/>
    <n v="98238.55"/>
    <n v="615283.55000000005"/>
    <x v="14"/>
    <x v="6"/>
    <n v="5"/>
    <s v="YENIFER PARRA"/>
    <m/>
    <m/>
    <m/>
    <m/>
    <d v="2026-01-20T00:00:00"/>
    <s v="NO"/>
    <m/>
    <x v="0"/>
  </r>
  <r>
    <s v="Factura electrónica"/>
    <s v="6bcee3a69612e911bfe5cbaf9280712d902d8d10b25936c2b34afb7a62df1c4ade537ad1c7e0428c02eb176ce1b1b615"/>
    <n v="6854"/>
    <s v="RGRO"/>
    <d v="2026-01-15T00:00:00"/>
    <d v="2026-01-15T14:15:28"/>
    <x v="0"/>
    <n v="811006418"/>
    <s v="TRULY NOLEN SOLUCIONES S.A.S"/>
    <n v="130000"/>
    <n v="24700"/>
    <n v="154700"/>
    <x v="14"/>
    <x v="6"/>
    <n v="5"/>
    <s v="YENIFER PARRA"/>
    <m/>
    <m/>
    <m/>
    <m/>
    <d v="2026-01-22T00:00:00"/>
    <s v="NO"/>
    <m/>
    <x v="0"/>
  </r>
  <r>
    <s v="Factura electrónica"/>
    <s v="4ea54d884c5ad56c1cfcc93ebbbe436a3725896a1489798f2a0fe44284548a0a4b80ec0a3389a241c967b4c0f5a35fd1"/>
    <n v="95"/>
    <s v="FEAC"/>
    <d v="2026-01-15T00:00:00"/>
    <d v="2026-01-15T14:06:47"/>
    <x v="0"/>
    <n v="94410887"/>
    <s v="CASTELLANOS BERNAL ADOLFO"/>
    <n v="369000"/>
    <n v="0"/>
    <n v="369000"/>
    <x v="8"/>
    <x v="18"/>
    <n v="8"/>
    <s v="FRANCY SALAS"/>
    <m/>
    <m/>
    <m/>
    <m/>
    <d v="2026-01-26T00:00:00"/>
    <s v="NO"/>
    <m/>
    <x v="3"/>
  </r>
  <r>
    <s v="Factura electrónica"/>
    <s v="f5289449c2fab20231a30afc28e0741b1e53a56faab4cd4cf75727202f3cb5df9e00cbe6839c06c38b601cdab59f9bca"/>
    <n v="674431"/>
    <s v="FCAL"/>
    <d v="2026-01-15T00:00:00"/>
    <d v="2026-01-15T13:34:56"/>
    <x v="0"/>
    <n v="890915475"/>
    <s v="EMPAQUETADURAS Y EMPAQUES S.A."/>
    <n v="754166"/>
    <n v="143291.54"/>
    <n v="897457.54"/>
    <x v="2"/>
    <x v="11"/>
    <n v="4"/>
    <s v="YENIFER PARRA"/>
    <m/>
    <m/>
    <m/>
    <m/>
    <d v="2026-01-22T00:00:00"/>
    <s v="NO"/>
    <m/>
    <x v="0"/>
  </r>
  <r>
    <s v="Factura electrónica"/>
    <s v="42dc91e5548992858397597b32c8fb796ff5c737a96d3771ee97bd8d88f0415430a9a54895afa84d17e933875c0b357d"/>
    <n v="11593"/>
    <s v="FEV"/>
    <d v="2026-01-15T00:00:00"/>
    <d v="2026-01-15T12:20:02"/>
    <x v="0"/>
    <n v="901221454"/>
    <s v="CUBIK SAS"/>
    <n v="90000"/>
    <n v="17100"/>
    <n v="107100"/>
    <x v="7"/>
    <x v="11"/>
    <n v="4"/>
    <s v="YENIFER PARRA"/>
    <m/>
    <m/>
    <m/>
    <m/>
    <d v="2026-01-22T00:00:00"/>
    <s v="NO"/>
    <m/>
    <x v="0"/>
  </r>
  <r>
    <s v="Factura electrónica"/>
    <s v="553f7b909f62dc14ffd8066f253c66da105424c7a12b776cdd91c5d5a5059367fb851add35510cc5b08d881f1a48d8cb"/>
    <n v="340408"/>
    <s v="FFEE"/>
    <d v="2026-01-15T00:00:00"/>
    <d v="2026-01-15T11:46:27"/>
    <x v="0"/>
    <n v="800049074"/>
    <s v="PAPELERIA Y SERVICIOS SAS"/>
    <n v="57204"/>
    <n v="10869"/>
    <n v="68073"/>
    <x v="2"/>
    <x v="6"/>
    <n v="5"/>
    <s v="YENIFER PARRA"/>
    <m/>
    <m/>
    <m/>
    <m/>
    <d v="2026-01-20T00:00:00"/>
    <s v="NO"/>
    <m/>
    <x v="0"/>
  </r>
  <r>
    <s v="Factura electrónica"/>
    <s v="77fdfedd71b6c6296d15da3cc5ae4e4f54a3365a0d6f4eb55c2f54f94b0b938c24b422e3caebbb576c46dfe3d4c37932"/>
    <n v="2827315"/>
    <s v="CA07"/>
    <d v="2026-01-15T00:00:00"/>
    <d v="2026-01-15T21:33:23"/>
    <x v="0"/>
    <n v="890903939"/>
    <s v="POSTOBON S.A."/>
    <n v="133500"/>
    <n v="0"/>
    <n v="133500"/>
    <x v="2"/>
    <x v="11"/>
    <n v="4"/>
    <s v="YENIFER PARRA"/>
    <m/>
    <m/>
    <m/>
    <m/>
    <d v="2026-01-23T00:00:00"/>
    <s v="NO"/>
    <m/>
    <x v="0"/>
  </r>
  <r>
    <s v="Factura electrónica"/>
    <s v="66971df39afb1b748fce26cd404d184f135629cdbb4e0126e786af1504d11c83a9bac2463672bcfa11a0cf6c109b53e1"/>
    <n v="5610"/>
    <m/>
    <d v="2026-01-15T00:00:00"/>
    <d v="2026-01-15T20:43:03"/>
    <x v="0"/>
    <n v="32150739"/>
    <s v="NATALIA ANDREA ACOSTA COLORADO"/>
    <n v="492300"/>
    <n v="0"/>
    <n v="492300"/>
    <x v="1"/>
    <x v="11"/>
    <n v="4"/>
    <s v="YENIFER PARRA"/>
    <m/>
    <m/>
    <m/>
    <m/>
    <d v="2026-01-20T00:00:00"/>
    <s v="NO"/>
    <m/>
    <x v="0"/>
  </r>
  <r>
    <s v="Factura electrónica"/>
    <s v="3a1026777cf0b095f18281cb0fa895230bc15adef86a7739d69b7d5d71c82d864eb273c59b9e0ac1a57c22620f319612"/>
    <n v="134186"/>
    <s v="FEC"/>
    <d v="2026-01-15T00:00:00"/>
    <d v="2026-01-15T17:22:15"/>
    <x v="0"/>
    <n v="901123242"/>
    <s v="DISTRIBUCIONES FARGORIENTE SAS"/>
    <n v="50336.14"/>
    <n v="9563.86"/>
    <n v="59900"/>
    <x v="2"/>
    <x v="14"/>
    <n v="12"/>
    <s v="YENIFER PARRA"/>
    <m/>
    <m/>
    <m/>
    <m/>
    <d v="2026-02-09T00:00:00"/>
    <m/>
    <m/>
    <x v="1"/>
  </r>
  <r>
    <s v="Factura electrónica"/>
    <s v="519f6925f05ff822a597e496e6ce0506a8ddc90d9f763a31a83cba0c2e510f7c3842f722599a5e0e3d223b794a591b9b"/>
    <n v="59760"/>
    <s v="EOR"/>
    <d v="2026-01-15T00:00:00"/>
    <d v="2026-01-15T17:04:07"/>
    <x v="0"/>
    <n v="890937010"/>
    <s v="CASA FERRETERA S.A.S"/>
    <n v="175798"/>
    <n v="33402"/>
    <n v="209200"/>
    <x v="2"/>
    <x v="14"/>
    <n v="12"/>
    <s v="YENIFER PARRA"/>
    <m/>
    <m/>
    <m/>
    <m/>
    <d v="2026-02-09T00:00:00"/>
    <m/>
    <m/>
    <x v="1"/>
  </r>
  <r>
    <s v="Factura electrónica"/>
    <s v="bd1c26409c6a8e4dd3711fd6bf85e51a60c6ed98522afc01ad2a478007302589c57094c825acfeaf297023a6675efe32"/>
    <n v="7265"/>
    <s v="U"/>
    <d v="2026-01-15T00:00:00"/>
    <d v="2026-01-15T15:14:48"/>
    <x v="0"/>
    <n v="901233261"/>
    <s v="UNIFORMAR ORIENTE S.A.S"/>
    <n v="25212"/>
    <n v="4790.28"/>
    <n v="30002.28"/>
    <x v="2"/>
    <x v="21"/>
    <n v="15"/>
    <s v="YENIFER PARRA"/>
    <m/>
    <m/>
    <m/>
    <m/>
    <d v="2026-02-09T00:00:00"/>
    <m/>
    <m/>
    <x v="1"/>
  </r>
  <r>
    <s v="Factura electrónica"/>
    <s v="c0c028ad2fcd563436c98dae313f7cdfc4a0c86bca493ae944910f290ad0751d388c67f1143e88996f36d77284b3b174"/>
    <n v="142736"/>
    <s v="P9F3"/>
    <d v="2026-01-15T00:00:00"/>
    <d v="2026-01-15T13:38:29"/>
    <x v="0"/>
    <n v="900276962"/>
    <s v="D1 S A S"/>
    <n v="11176.85"/>
    <n v="23.15"/>
    <n v="11200"/>
    <x v="4"/>
    <x v="2"/>
    <n v="0"/>
    <m/>
    <m/>
    <m/>
    <m/>
    <m/>
    <m/>
    <m/>
    <m/>
    <x v="2"/>
  </r>
  <r>
    <s v="Factura electrónica"/>
    <s v="58c3f10159fb2b73fda824d2aa1d7c0072389600916c54b8cda089f34d374c23cee1d97e788282a846098d301bcfdeb0"/>
    <n v="32639"/>
    <s v="FEN"/>
    <d v="2026-01-15T00:00:00"/>
    <d v="2026-01-15T11:36:34"/>
    <x v="0"/>
    <n v="9522660"/>
    <s v="OCTAVIANO TORRES GUEVARA"/>
    <n v="3149579.7399999998"/>
    <n v="598420.14"/>
    <n v="3747999.88"/>
    <x v="2"/>
    <x v="6"/>
    <n v="5"/>
    <s v="YENIFER PARRA"/>
    <m/>
    <m/>
    <m/>
    <m/>
    <d v="2026-01-22T00:00:00"/>
    <s v="NO"/>
    <m/>
    <x v="0"/>
  </r>
  <r>
    <s v="Factura electrónica"/>
    <s v="ec6264ad5ba8f2c19843740a3ca9042eb5064d14d5b35d0261232e8668f6ac54e4319ce9b6879f95cb2e7980999ec150"/>
    <n v="562985"/>
    <s v="AH"/>
    <d v="2026-01-15T00:00:00"/>
    <d v="2026-01-15T11:19:45"/>
    <x v="0"/>
    <n v="890800788"/>
    <s v="SUMATEC S.A.S BIC"/>
    <n v="218340"/>
    <n v="41485"/>
    <n v="259825"/>
    <x v="2"/>
    <x v="6"/>
    <n v="5"/>
    <s v="YENIFER PARRA"/>
    <m/>
    <m/>
    <m/>
    <m/>
    <d v="2026-01-20T00:00:00"/>
    <s v="NO"/>
    <m/>
    <x v="0"/>
  </r>
  <r>
    <s v="Factura electrónica"/>
    <s v="c028e78ba07830ad76c8950465be1319e1ddabd8721154ec5b5487eb1f2fc05f2280098c7ac924cd4525954268d6efe0"/>
    <n v="8056"/>
    <m/>
    <d v="2026-01-15T00:00:00"/>
    <d v="2026-01-15T10:53:30"/>
    <x v="0"/>
    <n v="901360705"/>
    <s v="DELTA TAGS SAS"/>
    <n v="299000"/>
    <n v="56810"/>
    <n v="355810"/>
    <x v="2"/>
    <x v="15"/>
    <n v="11"/>
    <s v="YENIFER PARRA"/>
    <m/>
    <m/>
    <m/>
    <m/>
    <d v="2026-02-12T00:00:00"/>
    <s v="NO"/>
    <m/>
    <x v="1"/>
  </r>
  <r>
    <s v="Factura electrónica"/>
    <s v="6f7d071d0f0b7bdabb6d7432ff9725c400dc0e347393c503e822f18afeaa44f2c5cdf317dcffb475754969371feb809d"/>
    <n v="27402"/>
    <s v="AT"/>
    <d v="2026-01-15T00:00:00"/>
    <d v="2026-01-15T10:41:37"/>
    <x v="0"/>
    <n v="900923100"/>
    <s v="ANDINA DE TRANSMISIONES SAS"/>
    <n v="1312800"/>
    <n v="249432"/>
    <n v="1562232"/>
    <x v="8"/>
    <x v="6"/>
    <n v="5"/>
    <s v="YENIFER PARRA"/>
    <m/>
    <m/>
    <m/>
    <m/>
    <d v="2026-01-22T00:00:00"/>
    <s v="NO"/>
    <m/>
    <x v="0"/>
  </r>
  <r>
    <s v="Factura electrónica"/>
    <s v="1e8751c1daafa28955a301818d46340d0be3e7ddbc55402f0098c089fedff1f608edd836b223aebcad3d8f4b00207164"/>
    <n v="32638"/>
    <s v="FEN"/>
    <d v="2026-01-15T00:00:00"/>
    <d v="2026-01-15T11:35:40"/>
    <x v="0"/>
    <n v="9522660"/>
    <s v="OCTAVIANO TORRES GUEVARA"/>
    <n v="420168"/>
    <n v="79831.92"/>
    <n v="499999.92"/>
    <x v="2"/>
    <x v="6"/>
    <n v="5"/>
    <s v="YENIFER PARRA"/>
    <m/>
    <m/>
    <m/>
    <m/>
    <d v="2026-01-22T00:00:00"/>
    <s v="NO"/>
    <m/>
    <x v="0"/>
  </r>
  <r>
    <s v="Factura electrónica"/>
    <s v="495ccef5ab0e5f36d670f231d58476f447a0d387637ed4e19183b8e4449c906c7333b90ebcf2298979efff27db7fa870"/>
    <n v="562986"/>
    <s v="AH"/>
    <d v="2026-01-15T00:00:00"/>
    <d v="2026-01-15T11:03:13"/>
    <x v="0"/>
    <n v="890800788"/>
    <s v="SUMATEC S.A.S BIC"/>
    <n v="494340"/>
    <n v="93925"/>
    <n v="588265"/>
    <x v="2"/>
    <x v="9"/>
    <n v="13"/>
    <s v="YENIFER PARRA"/>
    <m/>
    <m/>
    <m/>
    <m/>
    <d v="2026-02-12T00:00:00"/>
    <s v="NO"/>
    <m/>
    <x v="1"/>
  </r>
  <r>
    <s v="Nota de crédito electrónica"/>
    <s v="3561ab7719548cdf1e69ce86222e8176b8738466d25392d50de5418a17dd25f45087c7c4eda5563add8185f0138966e6"/>
    <n v="94"/>
    <s v="NC"/>
    <d v="2026-01-15T00:00:00"/>
    <d v="2026-01-15T09:37:29"/>
    <x v="0"/>
    <n v="900650348"/>
    <s v="EQUIPO LOGISTICO DE TRANSPORTE S.A.S."/>
    <n v="240000"/>
    <n v="0"/>
    <n v="240000"/>
    <x v="6"/>
    <x v="3"/>
    <s v=" - "/>
    <s v="YENIFER PARRA"/>
    <m/>
    <m/>
    <m/>
    <m/>
    <m/>
    <m/>
    <m/>
    <x v="2"/>
  </r>
  <r>
    <s v="Factura electrónica"/>
    <s v="a0a751e81619bfeaf23ffd700c39f0cb8cd7782a6120907bbbeebfdde25156c7df08bbf836ef396e1928cade9eda9870"/>
    <n v="1009515"/>
    <s v="PABF"/>
    <d v="2026-01-15T00:00:00"/>
    <d v="2026-01-15T08:56:56"/>
    <x v="0"/>
    <n v="860016640"/>
    <s v="TCC S.A.S."/>
    <n v="21391"/>
    <n v="0"/>
    <n v="21391"/>
    <x v="2"/>
    <x v="6"/>
    <n v="5"/>
    <s v="YENIFER PARRA"/>
    <m/>
    <m/>
    <m/>
    <m/>
    <d v="2026-01-20T00:00:00"/>
    <s v="NO"/>
    <m/>
    <x v="0"/>
  </r>
  <r>
    <s v="Factura electrónica"/>
    <s v="89eb4951c0547e6aa4442f7cd302db0d8dd61a7c615decb88ba5da698c4da71d0718a7ed095f716c1dfdef85a166fbca"/>
    <n v="1964"/>
    <s v="FE"/>
    <d v="2026-01-15T00:00:00"/>
    <d v="2026-01-15T08:17:28"/>
    <x v="0"/>
    <n v="900674765"/>
    <s v="CSG CONSULTORIA EN SISTEMAS DE GESTION Y RIESGOS S.A.S"/>
    <n v="1750000"/>
    <n v="332500"/>
    <n v="2082500"/>
    <x v="7"/>
    <x v="11"/>
    <n v="4"/>
    <s v="YENIFER PARRA"/>
    <m/>
    <m/>
    <m/>
    <m/>
    <d v="2026-01-20T00:00:00"/>
    <s v="NO"/>
    <m/>
    <x v="0"/>
  </r>
  <r>
    <s v="Factura electrónica"/>
    <s v="f69cebdddc864b38132c02f730ec3af60a5f6be34e03b4d60f88435a9b5d1037c8aa78c98cf73db23a79c2ae5a7b80ca"/>
    <n v="218924"/>
    <s v="QWSN"/>
    <d v="2026-01-16T00:00:00"/>
    <d v="2026-01-16T22:39:23"/>
    <x v="0"/>
    <n v="900659017"/>
    <s v="QUALITY WATER SERVICE COLOMBIA SAS"/>
    <n v="1132242.3"/>
    <n v="215126.04"/>
    <n v="1347368.34"/>
    <x v="2"/>
    <x v="6"/>
    <n v="4"/>
    <s v="YENIFER PARRA"/>
    <m/>
    <m/>
    <m/>
    <m/>
    <d v="2026-01-22T00:00:00"/>
    <s v="NO"/>
    <m/>
    <x v="0"/>
  </r>
  <r>
    <s v="Factura electrónica"/>
    <s v="44f97616a30eb8c29b6bbf7a6f6a3e19c7862f58dfa08f8a843189ede42edb50f491a9e6d74cada9c97e67a8d975e5ca"/>
    <n v="6016990521"/>
    <s v="E"/>
    <d v="2026-01-16T00:00:00"/>
    <d v="2026-01-16T21:41:42"/>
    <x v="0"/>
    <n v="800153993"/>
    <s v="COMUNICACION CELULAR S A  COMCEL S A"/>
    <n v="2548570.17"/>
    <n v="483407.33"/>
    <n v="3031977.5"/>
    <x v="5"/>
    <x v="19"/>
    <n v="5"/>
    <s v="JAIME GARCIA"/>
    <m/>
    <m/>
    <m/>
    <m/>
    <d v="2026-01-22T00:00:00"/>
    <s v="NO"/>
    <m/>
    <x v="0"/>
  </r>
  <r>
    <s v="Factura electrónica"/>
    <s v="efafa49e4d18074e42039603035e0af0a497cc19e6ecb2f96aa25d3cd89cb09842a2ee377a159ef89757ec9be4c80899"/>
    <n v="389"/>
    <s v="PRS"/>
    <d v="2026-01-16T00:00:00"/>
    <d v="2026-01-16T17:18:02"/>
    <x v="0"/>
    <n v="901847080"/>
    <s v="PROVSERVICE S.A.S"/>
    <n v="14444000"/>
    <n v="2744360"/>
    <n v="17188360"/>
    <x v="8"/>
    <x v="6"/>
    <n v="4"/>
    <s v="YENIFER PARRA"/>
    <m/>
    <m/>
    <m/>
    <m/>
    <d v="2026-02-10T00:00:00"/>
    <s v="SI"/>
    <m/>
    <x v="0"/>
  </r>
  <r>
    <s v="Factura electrónica"/>
    <s v="5fcc0c0a43590e4a80a10303a17d58a61a13bfd7f142a3562ee5bfe1e1f3858521334d2b91d2d305e15c7a1ebf578420"/>
    <n v="8061"/>
    <m/>
    <d v="2026-01-16T00:00:00"/>
    <d v="2026-01-16T16:59:03"/>
    <x v="0"/>
    <n v="901360705"/>
    <s v="DELTA TAGS SAS"/>
    <n v="299000"/>
    <n v="56810"/>
    <n v="355810"/>
    <x v="2"/>
    <x v="9"/>
    <n v="12"/>
    <s v="YENIFER PARRA"/>
    <m/>
    <m/>
    <m/>
    <m/>
    <d v="2026-02-12T00:00:00"/>
    <s v="NO"/>
    <m/>
    <x v="1"/>
  </r>
  <r>
    <s v="Factura electrónica"/>
    <s v="efe93bf41a4b00c66743ff20ba271b061ba6d904aaf7657952f6bff7e66ad760db62cdb562bfe3091acf0063f6f6e7cf"/>
    <n v="3449"/>
    <s v="FEFC"/>
    <d v="2026-01-16T00:00:00"/>
    <d v="2026-01-16T15:57:07"/>
    <x v="0"/>
    <n v="890904603"/>
    <s v="FABRICA DE CALZADO 70 SAS"/>
    <n v="5482500"/>
    <n v="1041675"/>
    <n v="6524175"/>
    <x v="2"/>
    <x v="6"/>
    <n v="4"/>
    <s v="YENIFER PARRA"/>
    <m/>
    <m/>
    <m/>
    <m/>
    <d v="2026-01-20T00:00:00"/>
    <s v="NO"/>
    <m/>
    <x v="0"/>
  </r>
  <r>
    <s v="Factura electrónica"/>
    <s v="474bb1e921aa65a7b7c34004e814562e6a8ab5056e760b02e4f0f7a793b02ff3c18637c358cf16b8e2cab85badd18a96"/>
    <n v="1771"/>
    <s v="MEC"/>
    <d v="2026-01-16T00:00:00"/>
    <d v="2026-01-16T15:22:23"/>
    <x v="0"/>
    <n v="900497895"/>
    <s v="MECANIZADOS Y CAUCHOS ATLAS SAS"/>
    <n v="1800000"/>
    <n v="342000"/>
    <n v="2142000"/>
    <x v="8"/>
    <x v="22"/>
    <n v="6"/>
    <s v="FRANCY SALAS"/>
    <m/>
    <m/>
    <m/>
    <m/>
    <d v="2026-02-10T00:00:00"/>
    <s v="NO"/>
    <m/>
    <x v="3"/>
  </r>
  <r>
    <s v="Factura electrónica"/>
    <s v="ec69536c885d39d1eab15406f657376a25df1269f9a8f3d8e0356fdddc76e8d35b7e9f022bc1ca0ebb2fc78bc8daab0c"/>
    <n v="3629"/>
    <s v="FE"/>
    <d v="2026-01-16T00:00:00"/>
    <d v="2026-01-16T15:03:47"/>
    <x v="0"/>
    <n v="900667384"/>
    <s v="SGR ASOCIADOS SAS"/>
    <n v="1750905"/>
    <n v="332671.95"/>
    <n v="2083576.95"/>
    <x v="1"/>
    <x v="11"/>
    <n v="3"/>
    <m/>
    <m/>
    <m/>
    <m/>
    <m/>
    <d v="2026-01-22T00:00:00"/>
    <s v="NO"/>
    <m/>
    <x v="0"/>
  </r>
  <r>
    <s v="Factura electrónica"/>
    <s v="f7e4544db3e0ebb722c4217f75dea0e95cb7eb73f2425da0568f8abd887291167391d5ca6286f9d4fa4694cd1e2f8e90"/>
    <n v="1770"/>
    <s v="MEC"/>
    <d v="2026-01-16T00:00:00"/>
    <d v="2026-01-16T15:17:43"/>
    <x v="0"/>
    <n v="900497895"/>
    <s v="MECANIZADOS Y CAUCHOS ATLAS SAS"/>
    <n v="2400000"/>
    <n v="456000"/>
    <n v="2856000"/>
    <x v="8"/>
    <x v="22"/>
    <n v="6"/>
    <s v="FRANCY SALAS"/>
    <m/>
    <m/>
    <m/>
    <m/>
    <d v="2026-02-10T00:00:00"/>
    <s v="NO"/>
    <m/>
    <x v="3"/>
  </r>
  <r>
    <s v="Factura electrónica"/>
    <s v="df949bd47afad66cc9158f99e8be9dd3c49c683ebd210ee91de271db3ba27c7f3e2fdf695f2ae21207e7f26c75872f9d"/>
    <n v="103622"/>
    <s v="FAE"/>
    <d v="2026-01-16T00:00:00"/>
    <d v="2026-01-16T14:49:32"/>
    <x v="0"/>
    <n v="830120839"/>
    <s v="MULTISUMINISTROS INDUSTRIALES S A S"/>
    <n v="478864"/>
    <n v="90984"/>
    <n v="569848"/>
    <x v="8"/>
    <x v="21"/>
    <n v="14"/>
    <s v="YENIFER PARRA"/>
    <m/>
    <m/>
    <m/>
    <m/>
    <d v="2026-02-10T00:00:00"/>
    <s v="NO"/>
    <m/>
    <x v="1"/>
  </r>
  <r>
    <s v="Factura electrónica"/>
    <s v="eed87bf76288b3850294da00aaa166da031877072c21d09e2ed8b6bb87e47c88cdc92e58abf3ab1994972a063116e61e"/>
    <n v="637"/>
    <s v="WME"/>
    <d v="2026-01-16T00:00:00"/>
    <d v="2026-01-16T14:27:11"/>
    <x v="0"/>
    <n v="900618518"/>
    <s v="WIRE MACHINE S A S"/>
    <n v="54881267.399999999"/>
    <n v="10427440.810000001"/>
    <n v="65308708.210000001"/>
    <x v="8"/>
    <x v="23"/>
    <n v="21"/>
    <s v="YENIFER PARRA"/>
    <m/>
    <m/>
    <m/>
    <m/>
    <d v="2026-02-12T00:00:00"/>
    <s v="NO"/>
    <m/>
    <x v="1"/>
  </r>
  <r>
    <s v="Factura electrónica"/>
    <s v="6dfa51d5ca1b744c065b3b3d64994e5c3d0be325e6567257754be51e152df24b0fd77138505475aa6ff20c48fbea2f75"/>
    <n v="2880"/>
    <s v="FE"/>
    <d v="2026-01-16T00:00:00"/>
    <d v="2026-01-16T14:48:26"/>
    <x v="0"/>
    <n v="900144364"/>
    <s v="UNIDOTAMOS SAS"/>
    <n v="30000"/>
    <n v="5700"/>
    <n v="35700"/>
    <x v="2"/>
    <x v="11"/>
    <n v="3"/>
    <s v="YENIFER PARRA"/>
    <m/>
    <m/>
    <m/>
    <m/>
    <d v="2026-01-20T00:00:00"/>
    <s v="NO"/>
    <m/>
    <x v="0"/>
  </r>
  <r>
    <s v="Factura electrónica"/>
    <s v="c32738e2f04eb94039c8a6d78bc3b9b3bb629f8c67c2c9bad2eeef5ed929cb785dd89a1bb64dbf6660e6054c4d5f4440"/>
    <n v="340625"/>
    <s v="FFEE"/>
    <d v="2026-01-16T00:00:00"/>
    <d v="2026-01-16T13:06:22"/>
    <x v="0"/>
    <n v="800049074"/>
    <s v="PAPELERIA Y SERVICIOS SAS"/>
    <n v="29863"/>
    <n v="5674"/>
    <n v="35537"/>
    <x v="2"/>
    <x v="6"/>
    <n v="4"/>
    <s v="YENIFER PARRA"/>
    <m/>
    <m/>
    <m/>
    <m/>
    <d v="2026-01-20T00:00:00"/>
    <s v="NO"/>
    <m/>
    <x v="0"/>
  </r>
  <r>
    <s v="Factura electrónica"/>
    <s v="3578669a9ccb61f3a1ff7aad019045e62ccb25a4b6abfc6749464e25a39006986861d0f452f70c876bdb1576378425ec"/>
    <n v="340626"/>
    <s v="FFEE"/>
    <d v="2026-01-16T00:00:00"/>
    <d v="2026-01-16T13:06:24"/>
    <x v="0"/>
    <n v="800049074"/>
    <s v="PAPELERIA Y SERVICIOS SAS"/>
    <n v="23622"/>
    <n v="4488"/>
    <n v="28110"/>
    <x v="2"/>
    <x v="22"/>
    <n v="6"/>
    <s v="FRANCY SALAS"/>
    <m/>
    <m/>
    <m/>
    <m/>
    <d v="2026-01-22T00:00:00"/>
    <s v="NO"/>
    <m/>
    <x v="3"/>
  </r>
  <r>
    <s v="Factura electrónica"/>
    <s v="57815e27f2dcd0a29f9eda4d317d93927f803fbc31360cc222766723fd752cd1cfb546acf13cf2c4a407f71926cffd38"/>
    <n v="1097593"/>
    <s v="FEFL"/>
    <d v="2026-01-16T00:00:00"/>
    <d v="2026-01-16T22:20:55"/>
    <x v="0"/>
    <n v="900219834"/>
    <s v="F2X S.A.S."/>
    <n v="20168.07"/>
    <n v="3831.93"/>
    <n v="24000"/>
    <x v="2"/>
    <x v="22"/>
    <n v="6"/>
    <s v="FRANCY SALAS"/>
    <m/>
    <m/>
    <m/>
    <m/>
    <d v="2026-01-23T00:00:00"/>
    <s v="NO"/>
    <m/>
    <x v="3"/>
  </r>
  <r>
    <s v="Factura electrónica"/>
    <s v="dd3f5d7105b3ac84556ba2c325304ca43de40880b71cf49b913a4cc4cb6b096727d0765e666fff0315ddd10b79f1a0ea"/>
    <n v="5626"/>
    <m/>
    <d v="2026-01-16T00:00:00"/>
    <d v="2026-01-16T21:22:19"/>
    <x v="0"/>
    <n v="32150739"/>
    <s v="NATALIA ANDREA ACOSTA COLORADO"/>
    <n v="253500"/>
    <n v="0"/>
    <n v="253500"/>
    <x v="1"/>
    <x v="18"/>
    <n v="7"/>
    <s v="FRANCY SALAS"/>
    <m/>
    <m/>
    <m/>
    <m/>
    <d v="2026-01-26T00:00:00"/>
    <s v="NO"/>
    <m/>
    <x v="3"/>
  </r>
  <r>
    <s v="Factura electrónica"/>
    <s v="1767616a15cb8cc09d4be05a762efefd1dfae1c7e3a2d4c60cd9ff07636389f5c6116ef4e5760483d066d7bc890fefe3"/>
    <n v="10122"/>
    <s v="FE"/>
    <d v="2026-01-16T00:00:00"/>
    <d v="2026-01-16T08:27:05"/>
    <x v="0"/>
    <n v="900583758"/>
    <s v="INGEBELT S.A.S"/>
    <n v="343300"/>
    <n v="65227"/>
    <n v="408527"/>
    <x v="8"/>
    <x v="18"/>
    <n v="7"/>
    <s v="FRANCY SALAS"/>
    <m/>
    <m/>
    <m/>
    <m/>
    <d v="2026-01-26T00:00:00"/>
    <s v="NO"/>
    <m/>
    <x v="3"/>
  </r>
  <r>
    <s v="Factura electrónica"/>
    <s v="3937ffdf1a638456d2808b20f4c84fdb3ed42f4951ece76920db928c45f8906b40824e0b0e591df52eb40e633cb9a815"/>
    <n v="28612"/>
    <s v="EMED"/>
    <d v="2026-01-16T00:00:00"/>
    <d v="2026-01-16T11:48:25"/>
    <x v="0"/>
    <n v="900405705"/>
    <s v="PALMERA JUNIOR S.A.S."/>
    <n v="504320.00000000006"/>
    <n v="95820.800000000003"/>
    <n v="600140.80000000005"/>
    <x v="14"/>
    <x v="6"/>
    <n v="4"/>
    <s v="YENIFER PARRA"/>
    <m/>
    <m/>
    <m/>
    <m/>
    <d v="2026-01-20T00:00:00"/>
    <s v="NO"/>
    <m/>
    <x v="0"/>
  </r>
  <r>
    <s v="Factura electrónica"/>
    <s v="39849e12b38f4677a90cfe2a7c7d55942bafdffa85f225de62608c9b4c5ed06b4f1cbd137e2b69f9061d4bd58507dd3c"/>
    <n v="530"/>
    <s v="LG"/>
    <d v="2026-01-16T00:00:00"/>
    <d v="2026-01-16T12:55:19"/>
    <x v="0"/>
    <n v="32543035"/>
    <s v="LUZ MARINA GOMEZ GIRALDO"/>
    <n v="585000"/>
    <n v="111150"/>
    <n v="696150"/>
    <x v="2"/>
    <x v="18"/>
    <n v="7"/>
    <s v="FRANCY SALAS"/>
    <m/>
    <m/>
    <m/>
    <m/>
    <d v="1901-06-13T00:00:00"/>
    <s v="NO"/>
    <m/>
    <x v="3"/>
  </r>
  <r>
    <s v="Factura electrónica"/>
    <s v="ffd791c6dab254bfb1e34d1758d3ef2daa8e7fcb5d3097ab3a99ef60cf74ce9735c9c6e3039dcf5ea2d40d0f3dc3012a"/>
    <n v="10123"/>
    <s v="FE"/>
    <d v="2026-01-16T00:00:00"/>
    <d v="2026-01-16T08:32:08"/>
    <x v="0"/>
    <n v="900583758"/>
    <s v="INGEBELT S.A.S"/>
    <n v="874000"/>
    <n v="166060"/>
    <n v="1040060"/>
    <x v="8"/>
    <x v="18"/>
    <n v="7"/>
    <s v="FRANCY SALAS"/>
    <m/>
    <m/>
    <m/>
    <m/>
    <d v="2026-01-26T00:00:00"/>
    <s v="NO"/>
    <m/>
    <x v="3"/>
  </r>
  <r>
    <s v="Factura electrónica"/>
    <s v="297bc228f9294d5d2140c121f05698680bc254cc7dfae25e2636fb81bd3b0dc6ff5644030d1e15b1015572c537bc71a4"/>
    <n v="134368"/>
    <s v="FEC"/>
    <d v="2026-01-16T00:00:00"/>
    <d v="2026-01-16T12:48:30"/>
    <x v="0"/>
    <n v="901123242"/>
    <s v="DISTRIBUCIONES FARGORIENTE SAS"/>
    <n v="352941.18"/>
    <n v="67058.820000000007"/>
    <n v="420000"/>
    <x v="2"/>
    <x v="14"/>
    <n v="11"/>
    <s v="YENIFER PARRA"/>
    <m/>
    <m/>
    <m/>
    <m/>
    <m/>
    <m/>
    <m/>
    <x v="1"/>
  </r>
  <r>
    <s v="Factura electrónica"/>
    <s v="e1e60514d5a74c03f61836c6e6941e1e4d5a65eb2b2dbb41f5ff79b967f6b5508b737244358e4b6f06d75469d1016176"/>
    <n v="73450"/>
    <s v="173F"/>
    <d v="2026-01-16T00:00:00"/>
    <d v="2026-01-16T11:30:33"/>
    <x v="0"/>
    <n v="860533413"/>
    <s v="IRCC SAS"/>
    <n v="48400"/>
    <n v="0"/>
    <n v="48400"/>
    <x v="4"/>
    <x v="2"/>
    <n v="0"/>
    <m/>
    <m/>
    <m/>
    <m/>
    <m/>
    <d v="2026-01-23T00:00:00"/>
    <s v="NO"/>
    <m/>
    <x v="2"/>
  </r>
  <r>
    <s v="Factura electrónica"/>
    <s v="45101e4f8639c51804e55b58cabc89ce3c957410b848643232bd2a0a3e481fbb9a8b1fe4c709951b4d31f260e9d7656a"/>
    <n v="2879"/>
    <s v="FE"/>
    <d v="2026-01-16T00:00:00"/>
    <d v="2026-01-16T09:00:56"/>
    <x v="0"/>
    <n v="900144364"/>
    <s v="UNIDOTAMOS SAS"/>
    <n v="1794500"/>
    <n v="340955"/>
    <n v="2135455"/>
    <x v="2"/>
    <x v="11"/>
    <n v="3"/>
    <s v="YENIFER PARRA"/>
    <m/>
    <m/>
    <m/>
    <m/>
    <d v="2026-01-20T00:00:00"/>
    <s v="NO"/>
    <m/>
    <x v="0"/>
  </r>
  <r>
    <s v="Factura electrónica"/>
    <s v="f70dfc90f596f0ab14b6aa306dd0ce0d120f69b31f7340622efb0b684398b49eb75833422879104ffc0888f758d2335d"/>
    <n v="2878"/>
    <s v="FE"/>
    <d v="2026-01-16T00:00:00"/>
    <d v="2026-01-16T08:46:37"/>
    <x v="0"/>
    <n v="900144364"/>
    <s v="UNIDOTAMOS SAS"/>
    <n v="8747800"/>
    <n v="1662082"/>
    <n v="10409882"/>
    <x v="2"/>
    <x v="6"/>
    <n v="4"/>
    <s v="YENIFER PARRA"/>
    <m/>
    <m/>
    <m/>
    <m/>
    <d v="2026-01-23T00:00:00"/>
    <s v="SI"/>
    <m/>
    <x v="0"/>
  </r>
  <r>
    <s v="Factura electrónica"/>
    <s v="743787d068a4351502716119373b035b263696c4b75ba969a43dbfc48f67bc9a9de809132bfc8419f6073899aa09e51e"/>
    <n v="2714946"/>
    <s v="CL07"/>
    <d v="2026-01-16T00:00:00"/>
    <d v="2026-01-16T02:11:09"/>
    <x v="0"/>
    <n v="860001697"/>
    <s v="GASEOSAS LUX S.A.S."/>
    <n v="93450"/>
    <n v="0"/>
    <n v="93450"/>
    <x v="2"/>
    <x v="11"/>
    <n v="3"/>
    <s v="YENIFER PARRA"/>
    <m/>
    <m/>
    <m/>
    <m/>
    <d v="2026-01-23T00:00:00"/>
    <s v="NO"/>
    <m/>
    <x v="0"/>
  </r>
  <r>
    <s v="Factura electrónica"/>
    <s v="ccd631c25d116c8b4ab9534d28ed9266ce9ff99cc335a76358eb72f022ec7766e52e014312434330b797836d473f10db"/>
    <n v="294"/>
    <s v="DUI"/>
    <d v="2026-01-17T00:00:00"/>
    <d v="2026-01-17T11:30:10"/>
    <x v="0"/>
    <n v="800215562"/>
    <s v="LUBRIRETENES Y RODAMIENTOS S.A.S."/>
    <n v="1751900"/>
    <n v="332861"/>
    <n v="2084761"/>
    <x v="8"/>
    <x v="6"/>
    <n v="3"/>
    <s v="YENIFER PARRA"/>
    <m/>
    <m/>
    <m/>
    <m/>
    <d v="2026-01-22T00:00:00"/>
    <s v="NO"/>
    <m/>
    <x v="0"/>
  </r>
  <r>
    <s v="Documento equivalente - Cobro de peajes"/>
    <s v="eae02d0e76b3c397da72f3ffc855e47fa4c56c1e20fb8cb033472feeb97efeac80bbdd13b1cbb8b091ec8a29b0602f44"/>
    <n v="80638395"/>
    <s v="DEFL"/>
    <d v="2026-01-17T00:00:00"/>
    <d v="2026-01-17T20:15:46"/>
    <x v="0"/>
    <n v="900219834"/>
    <s v="F2X S.A.S."/>
    <n v="15200"/>
    <n v="0"/>
    <n v="15200"/>
    <x v="2"/>
    <x v="6"/>
    <n v="3"/>
    <s v="YENIFER PARRA"/>
    <m/>
    <m/>
    <m/>
    <m/>
    <d v="2026-01-23T00:00:00"/>
    <s v="NO"/>
    <m/>
    <x v="0"/>
  </r>
  <r>
    <s v="Documento equivalente - Cobro de peajes"/>
    <s v="60eeda1c30fa8fff626702d5118b5bdf285b0ba20df9f942fe823bd65858c9b41de1ad118a153124d8ed7a20c2c01cf4"/>
    <n v="80584157"/>
    <s v="DEFL"/>
    <d v="2026-01-17T00:00:00"/>
    <d v="2026-01-17T14:30:54"/>
    <x v="0"/>
    <n v="900219834"/>
    <s v="F2X S.A.S."/>
    <n v="11600"/>
    <n v="0"/>
    <n v="11600"/>
    <x v="2"/>
    <x v="15"/>
    <n v="9"/>
    <m/>
    <s v="YENIFER PARRA"/>
    <m/>
    <m/>
    <m/>
    <d v="2026-01-27T00:00:00"/>
    <s v="NO"/>
    <m/>
    <x v="3"/>
  </r>
  <r>
    <s v="Factura electrónica"/>
    <s v="7511587edfa07fde691d2182ee80790d4404408053ba8f03f9099685345bd491a97101f92f8d66a97bf71d4174ba7ee2"/>
    <n v="1105088"/>
    <s v="FEFL"/>
    <d v="2026-01-17T00:00:00"/>
    <d v="2026-01-17T14:11:34"/>
    <x v="0"/>
    <n v="900219834"/>
    <s v="F2X S.A.S."/>
    <n v="10084.030000000001"/>
    <n v="1915.97"/>
    <n v="12000"/>
    <x v="2"/>
    <x v="6"/>
    <n v="3"/>
    <s v="YENIFER PARRA"/>
    <m/>
    <m/>
    <m/>
    <m/>
    <d v="2026-01-23T00:00:00"/>
    <s v="NO"/>
    <m/>
    <x v="0"/>
  </r>
  <r>
    <s v="Documento equivalente - Cobro de peajes"/>
    <s v="8c4c0ae57a8a238c40bd21633e25d7b0d0ed71652c5ef72930f078f72c3bd317945c5ff0346c181559a8569153db0cf9"/>
    <n v="80542680"/>
    <s v="DEFL"/>
    <d v="2026-01-17T00:00:00"/>
    <d v="2026-01-17T10:36:19"/>
    <x v="0"/>
    <n v="900219834"/>
    <s v="F2X S.A.S."/>
    <n v="11600"/>
    <n v="0"/>
    <n v="11600"/>
    <x v="2"/>
    <x v="15"/>
    <n v="9"/>
    <s v="YENIFER PARRA"/>
    <m/>
    <m/>
    <m/>
    <m/>
    <d v="2026-01-27T00:00:00"/>
    <s v="NO"/>
    <m/>
    <x v="3"/>
  </r>
  <r>
    <s v="Factura electrónica"/>
    <s v="5c1a4c696bdd88120d3e810b3f5572ae89c494a28c7b712353780bebb35eeb5f933325cca4f58e6fd206369eaf504171"/>
    <n v="80227"/>
    <s v="FRO"/>
    <d v="2026-01-17T00:00:00"/>
    <d v="2026-01-17T09:21:15"/>
    <x v="0"/>
    <n v="901033312"/>
    <s v="HOTELES DE COTA SAS"/>
    <n v="57907.43"/>
    <n v="0"/>
    <n v="57907.43"/>
    <x v="4"/>
    <x v="2"/>
    <n v="0"/>
    <m/>
    <m/>
    <m/>
    <m/>
    <m/>
    <m/>
    <m/>
    <m/>
    <x v="2"/>
  </r>
  <r>
    <s v="Factura electrónica"/>
    <s v="c91eb22e20820d032dace3e2dbf0b3a272ad893774ede531d4a82b8790d351d47de09416e111c21a8a36f6981ea8234e"/>
    <n v="130189358"/>
    <s v="BOPU"/>
    <d v="2026-01-18T00:00:00"/>
    <d v="2026-01-18T15:06:30"/>
    <x v="0"/>
    <n v="900092385"/>
    <s v="UNE EPM TELECOMUNICACIONES S.A"/>
    <n v="537968.89"/>
    <n v="102214.11"/>
    <n v="640183"/>
    <x v="5"/>
    <x v="22"/>
    <n v="4"/>
    <s v="JAIME GARCIA"/>
    <m/>
    <m/>
    <m/>
    <m/>
    <d v="2026-01-23T00:00:00"/>
    <s v="NO"/>
    <m/>
    <x v="0"/>
  </r>
  <r>
    <s v="Factura electrónica"/>
    <s v="43ac025656bd459c0965707c3841af9a33ebef2ede095e94a8d7d77c8528b50c3106ea34959f6f2146bf1210d86b39ef"/>
    <n v="72701"/>
    <s v="03IE"/>
    <d v="2026-01-18T00:00:00"/>
    <d v="2026-01-18T13:43:11"/>
    <x v="0"/>
    <n v="890319193"/>
    <s v="SISTEMAS DE INFORMACION EMPRESARIAL S.A.S."/>
    <n v="1000000"/>
    <n v="190000"/>
    <n v="1190000"/>
    <x v="5"/>
    <x v="6"/>
    <n v="2"/>
    <s v="ALEXANDER TABORDA"/>
    <m/>
    <m/>
    <m/>
    <m/>
    <d v="2026-01-20T00:00:00"/>
    <s v="NO"/>
    <m/>
    <x v="0"/>
  </r>
  <r>
    <s v="Factura electrónica"/>
    <s v="258a8c4351a08e73264804adf1c180639711b03a82c708b91da6a590ccd199c95b89118737b28fe46fdf1ce648470364"/>
    <n v="130131606"/>
    <s v="BOPU"/>
    <d v="2026-01-18T00:00:00"/>
    <d v="2026-01-18T13:17:40"/>
    <x v="0"/>
    <n v="900092385"/>
    <s v="UNE EPM TELECOMUNICACIONES S.A"/>
    <n v="277962.40000000002"/>
    <n v="49206.6"/>
    <n v="327169"/>
    <x v="5"/>
    <x v="22"/>
    <n v="4"/>
    <s v="JAIME GARCIA"/>
    <m/>
    <m/>
    <m/>
    <m/>
    <d v="2026-01-23T00:00:00"/>
    <s v="NO"/>
    <m/>
    <x v="0"/>
  </r>
  <r>
    <s v="Factura electrónica"/>
    <s v="e57ba40dfe11031a4408406ef0a534f623e6b187e457033d3503889de1a0cad413c04da18b5d45f9f25201555bd690ff"/>
    <n v="130189824"/>
    <s v="BOPU"/>
    <d v="2026-01-18T00:00:00"/>
    <d v="2026-01-18T10:41:41"/>
    <x v="0"/>
    <n v="900092385"/>
    <s v="UNE EPM TELECOMUNICACIONES S.A"/>
    <n v="537968.89"/>
    <n v="102214.11"/>
    <n v="640183"/>
    <x v="5"/>
    <x v="22"/>
    <n v="4"/>
    <s v="JAIME GARCIA"/>
    <m/>
    <m/>
    <m/>
    <m/>
    <d v="2026-01-23T00:00:00"/>
    <s v="NO"/>
    <m/>
    <x v="0"/>
  </r>
  <r>
    <s v="Factura electrónica"/>
    <s v="63dbf8a185f6c5305b0a172ad86a0bad4e0fab487d138cec3c2f75f3f1bc6c690cebb69482c8df8253b3185422e894df"/>
    <n v="72186"/>
    <s v="03IE"/>
    <d v="2026-01-18T00:00:00"/>
    <d v="2026-01-18T08:25:48"/>
    <x v="0"/>
    <n v="890319193"/>
    <s v="SISTEMAS DE INFORMACION EMPRESARIAL S.A.S."/>
    <n v="12516000"/>
    <n v="2378040"/>
    <n v="14894040"/>
    <x v="5"/>
    <x v="19"/>
    <n v="3"/>
    <s v="JAIME GARCIA"/>
    <m/>
    <m/>
    <m/>
    <m/>
    <d v="2026-01-22T00:00:00"/>
    <s v="NO"/>
    <m/>
    <x v="0"/>
  </r>
  <r>
    <s v="Factura electrónica"/>
    <s v="0d7ae70cbcfedc6bc709dcaac4a434fe3bcdf430dfaab6dfa617a2ffecb74118b0ae9a746e13c83ac5765fdb6e854b8d"/>
    <n v="34380"/>
    <s v="HCO"/>
    <d v="2026-01-19T00:00:00"/>
    <d v="2026-01-19T18:17:45"/>
    <x v="0"/>
    <n v="830098590"/>
    <s v="HUMAN CAPITAL OUTSOURCING S.A.S."/>
    <n v="17000000"/>
    <n v="3230000"/>
    <n v="20230000"/>
    <x v="1"/>
    <x v="19"/>
    <n v="2"/>
    <s v="FRANCY SALAS"/>
    <m/>
    <m/>
    <m/>
    <m/>
    <d v="2026-01-23T00:00:00"/>
    <s v="SI"/>
    <m/>
    <x v="0"/>
  </r>
  <r>
    <s v="Factura electrónica"/>
    <s v="caae6989be22cadbab7428b71b92dfc0dd23efb086a72c9e584e57cda7c3f8d7d0ff966c59519cffe67e44e327452191"/>
    <n v="1967"/>
    <s v="FE"/>
    <d v="2026-01-19T00:00:00"/>
    <d v="2026-01-19T17:05:28"/>
    <x v="0"/>
    <n v="900674765"/>
    <s v="CSG CONSULTORIA EN SISTEMAS DE GESTION Y RIESGOS S.A.S"/>
    <n v="2450000"/>
    <n v="465500"/>
    <n v="2915500"/>
    <x v="7"/>
    <x v="18"/>
    <n v="4"/>
    <s v="FRANCY SALAS"/>
    <m/>
    <m/>
    <m/>
    <m/>
    <d v="2026-02-12T00:00:00"/>
    <s v="NO"/>
    <m/>
    <x v="0"/>
  </r>
  <r>
    <s v="Factura electrónica"/>
    <s v="3e1de8283372c9f83cba50960a36b88541d02d9c24dd385a841180dd5a86927480d3318a7514b68953a184da4e787668"/>
    <n v="11440"/>
    <s v="FVE"/>
    <d v="2026-01-19T00:00:00"/>
    <d v="2026-01-19T12:48:54"/>
    <x v="0"/>
    <n v="70105440"/>
    <s v="IVAN DARIO ORREGO GOMEZ"/>
    <n v="47000"/>
    <n v="8930"/>
    <n v="55930"/>
    <x v="8"/>
    <x v="19"/>
    <n v="2"/>
    <s v="FRANCY SALAS"/>
    <m/>
    <m/>
    <m/>
    <m/>
    <d v="2026-01-22T00:00:00"/>
    <s v="NO"/>
    <m/>
    <x v="0"/>
  </r>
  <r>
    <s v="Factura electrónica"/>
    <s v="2d04d450c9ff5825d9066c1900c746eee1306fc9e6f163e2cb0ad29fe687ea443febbff9ecf9a00b2aa9534170feb767"/>
    <n v="31459"/>
    <s v="IDEA"/>
    <d v="2026-01-19T00:00:00"/>
    <d v="2026-01-19T09:01:21"/>
    <x v="0"/>
    <n v="900322890"/>
    <s v="IDEAPACK S.A.S"/>
    <n v="3402000"/>
    <n v="646380"/>
    <n v="4048380"/>
    <x v="2"/>
    <x v="18"/>
    <n v="4"/>
    <s v="FRANCY SALAS"/>
    <m/>
    <m/>
    <m/>
    <m/>
    <d v="2026-02-12T00:00:00"/>
    <s v="NO"/>
    <m/>
    <x v="0"/>
  </r>
  <r>
    <s v="Factura electrónica"/>
    <s v="90cedde3745389084ac7cd4c149c3d356f90e96ac544ad95231599990235ced12a09842fb77ec3a111af1df82b992930"/>
    <n v="5673"/>
    <m/>
    <d v="2026-01-19T00:00:00"/>
    <d v="2026-01-19T22:17:43"/>
    <x v="0"/>
    <n v="32150739"/>
    <s v="NATALIA ANDREA ACOSTA COLORADO"/>
    <n v="683700"/>
    <n v="0"/>
    <n v="683700"/>
    <x v="1"/>
    <x v="18"/>
    <n v="4"/>
    <s v="FRANCY SALAS"/>
    <m/>
    <m/>
    <m/>
    <m/>
    <d v="2026-01-26T00:00:00"/>
    <s v="NO"/>
    <m/>
    <x v="0"/>
  </r>
  <r>
    <s v="Nota de crédito electrónica"/>
    <s v="f0843645ff538ad3fcb85d7e9517dc0d57eb218d0f0ffbd5a9e704398735a2ae1eb3b486e59de41388a1d557abfe3adf"/>
    <n v="42395"/>
    <s v="NC"/>
    <d v="2026-01-19T00:00:00"/>
    <d v="2026-01-19T20:53:04"/>
    <x v="0"/>
    <n v="800106404"/>
    <s v="Ocupar Temporales S.A."/>
    <n v="379600"/>
    <n v="0"/>
    <n v="379600"/>
    <x v="12"/>
    <x v="24"/>
    <n v="22"/>
    <s v="Sandra Paniagua"/>
    <m/>
    <m/>
    <m/>
    <m/>
    <d v="2026-02-12T00:00:00"/>
    <s v="NO"/>
    <m/>
    <x v="2"/>
  </r>
  <r>
    <s v="Factura electrónica"/>
    <s v="165f43fe717154b74ad8354d7111e8831b01128e07b92316c142c3aa4e0e0f655bc696adc07bbd48c543fc47ab052981"/>
    <n v="319"/>
    <s v="FEMM"/>
    <d v="2026-01-19T00:00:00"/>
    <d v="2026-01-19T19:21:07"/>
    <x v="0"/>
    <n v="900587591"/>
    <s v="MANTENIMIENTO Y MONTAJES METALMECANIOS PIDIACHI-JURADO S.A.S."/>
    <n v="300000"/>
    <n v="57000"/>
    <n v="357000"/>
    <x v="8"/>
    <x v="19"/>
    <n v="2"/>
    <s v="FRANCY SALAS"/>
    <m/>
    <m/>
    <m/>
    <m/>
    <d v="2026-02-03T00:00:00"/>
    <s v="NO"/>
    <m/>
    <x v="0"/>
  </r>
  <r>
    <s v="Documento equivalente - Cobro de peajes"/>
    <s v="0905bd6ff5bd0db6f1f6b895ca23bc4915925046051365e91d3b0d223ec7a7b05f8c544550987d150a670e145813cb2e"/>
    <n v="80986815"/>
    <s v="DEFL"/>
    <d v="2026-01-19T00:00:00"/>
    <d v="2026-01-19T19:16:01"/>
    <x v="0"/>
    <n v="900219834"/>
    <s v="F2X S.A.S."/>
    <n v="13500"/>
    <n v="0"/>
    <n v="13500"/>
    <x v="2"/>
    <x v="6"/>
    <n v="1"/>
    <s v="YENIFER PARRA"/>
    <m/>
    <m/>
    <m/>
    <m/>
    <d v="2026-01-23T00:00:00"/>
    <s v="NO"/>
    <m/>
    <x v="0"/>
  </r>
  <r>
    <s v="Factura electrónica"/>
    <s v="74b964b75f1954e19222cc441c3457a1a1f0f714415bf7dd0b70f6d516d2b1f4566e8809057ce906d1dfcc9f691d5182"/>
    <n v="1009776"/>
    <s v="PABF"/>
    <d v="2026-01-19T00:00:00"/>
    <d v="2026-01-19T17:44:23"/>
    <x v="0"/>
    <n v="860016640"/>
    <s v="TCC S.A.S."/>
    <n v="848026"/>
    <n v="0"/>
    <n v="848026"/>
    <x v="2"/>
    <x v="19"/>
    <n v="2"/>
    <s v="FRANCY SALAS"/>
    <m/>
    <m/>
    <m/>
    <m/>
    <d v="2026-01-22T00:00:00"/>
    <s v="NO"/>
    <m/>
    <x v="0"/>
  </r>
  <r>
    <s v="Factura electrónica"/>
    <s v="f95e078621eb8c2651dfb60b106010866f0b3bd7f8a562e57e2932c36a21dbbcf9e30ad2f98bb6cbe9569282114501e7"/>
    <n v="90173"/>
    <s v="1PQE"/>
    <d v="2026-01-19T00:00:00"/>
    <d v="2026-01-19T17:06:46"/>
    <x v="0"/>
    <n v="900125852"/>
    <s v="CI SAN FERNANDO PLAZA PH."/>
    <n v="19327.47"/>
    <n v="3672.53"/>
    <n v="23000"/>
    <x v="4"/>
    <x v="2"/>
    <n v="0"/>
    <m/>
    <m/>
    <m/>
    <m/>
    <m/>
    <m/>
    <m/>
    <m/>
    <x v="2"/>
  </r>
  <r>
    <s v="Factura electrónica"/>
    <s v="2ecdfeb4fbdb9a0d83be029bca944de523889c898c300c2be2cab852f65240aac3583559a7079af20b1c3a2d4c8de9c8"/>
    <n v="18381"/>
    <s v="CU"/>
    <d v="2026-01-19T00:00:00"/>
    <d v="2026-01-19T16:49:22"/>
    <x v="0"/>
    <n v="890903388"/>
    <s v="CLUB UNION S.A."/>
    <n v="399550"/>
    <n v="0"/>
    <n v="399550"/>
    <x v="4"/>
    <x v="2"/>
    <n v="0"/>
    <m/>
    <m/>
    <m/>
    <m/>
    <m/>
    <d v="2026-02-13T00:00:00"/>
    <s v="NO"/>
    <m/>
    <x v="2"/>
  </r>
  <r>
    <s v="Factura electrónica"/>
    <s v="bc62b040ddd38569b0da93a322bde399838388324562873e5fe47d0eaf8fa8f8b82e8a7aeaafb7b8db01708b2be980f3"/>
    <n v="1142504"/>
    <s v="FEFL"/>
    <d v="2026-01-19T00:00:00"/>
    <d v="2026-01-19T16:07:25"/>
    <x v="0"/>
    <n v="900219834"/>
    <s v="F2X S.A.S."/>
    <n v="10084.030000000001"/>
    <n v="1915.97"/>
    <n v="12000"/>
    <x v="2"/>
    <x v="22"/>
    <n v="3"/>
    <s v="FRANCY SALAS"/>
    <m/>
    <m/>
    <m/>
    <m/>
    <d v="2026-01-23T00:00:00"/>
    <s v="NO"/>
    <m/>
    <x v="0"/>
  </r>
  <r>
    <s v="Factura electrónica"/>
    <s v="405204114bc1b811c5c2216048bff68814e618fc9853a64481193edc9174e39cd14cf5c09ed77212a485f6bb622f5fff"/>
    <n v="155429"/>
    <s v="002F"/>
    <d v="2026-01-19T00:00:00"/>
    <d v="2026-01-19T15:25:31"/>
    <x v="0"/>
    <n v="900407432"/>
    <s v="L&amp;C S A S"/>
    <n v="68700"/>
    <n v="0"/>
    <n v="68700"/>
    <x v="4"/>
    <x v="2"/>
    <n v="0"/>
    <m/>
    <m/>
    <m/>
    <m/>
    <m/>
    <d v="2026-02-09T00:00:00"/>
    <s v="NO"/>
    <m/>
    <x v="2"/>
  </r>
  <r>
    <s v="Factura electrónica"/>
    <s v="18bf342dd5bffb9f354bb8f2be7dc5371c56dda04fe7e7f2c150cd7a5f957a29881a393740b6273d79437e14af0ea8ce"/>
    <n v="5496"/>
    <s v="A"/>
    <d v="2026-01-19T00:00:00"/>
    <d v="2026-01-19T15:18:40"/>
    <x v="0"/>
    <n v="43404302"/>
    <s v="GLORIA LETICIA DUQUE CASTAÑO"/>
    <n v="540000"/>
    <n v="0"/>
    <n v="540000"/>
    <x v="2"/>
    <x v="14"/>
    <n v="8"/>
    <s v="YENIFER PARRA"/>
    <m/>
    <m/>
    <m/>
    <m/>
    <m/>
    <m/>
    <m/>
    <x v="3"/>
  </r>
  <r>
    <s v="Factura electrónica"/>
    <s v="dba6a118f6b3b1df516cd1b5a1c79eb83f7b9f6ebb267b6a19b92de2b29eab18b3cce97a17e76feb2a911c0f1690d5ea"/>
    <n v="10121"/>
    <s v="OPC"/>
    <d v="2026-01-19T00:00:00"/>
    <d v="2026-01-19T15:00:23"/>
    <x v="0"/>
    <n v="830054539"/>
    <s v="PATRIMONIOS AUTONOMOS FIDUCIARIA BANCOLOMBIA S A SOCIEDAD FIDUCIARIA"/>
    <n v="20000000"/>
    <n v="3800000"/>
    <n v="23800000"/>
    <x v="10"/>
    <x v="19"/>
    <n v="2"/>
    <s v="ALLAN RUIZ"/>
    <m/>
    <m/>
    <m/>
    <m/>
    <d v="2026-01-22T00:00:00"/>
    <s v="SI"/>
    <m/>
    <x v="0"/>
  </r>
  <r>
    <s v="Documento equivalente - Cobro de peajes"/>
    <s v="4938d00dfaa6f6788f526347a30b072eceddb55e68a8dca24de625fd02f5a167b388649852d055c64c6bcd5a0428f0a0"/>
    <n v="80903609"/>
    <s v="DEFL"/>
    <d v="2026-01-19T00:00:00"/>
    <d v="2026-01-19T13:25:47"/>
    <x v="0"/>
    <n v="900219834"/>
    <s v="F2X S.A.S."/>
    <n v="13500"/>
    <n v="0"/>
    <n v="13500"/>
    <x v="2"/>
    <x v="6"/>
    <n v="1"/>
    <s v="YENIFER PARRA"/>
    <m/>
    <m/>
    <m/>
    <m/>
    <d v="2026-01-23T00:00:00"/>
    <s v="NO"/>
    <m/>
    <x v="0"/>
  </r>
  <r>
    <s v="Factura electrónica"/>
    <s v="b3720f4ba9c7938b750e65f0b76e1729250b068e4addab9c6aae809df9dea9d795622b9e2f2f006feedba870c6bf5fc0"/>
    <n v="5662"/>
    <s v="FE"/>
    <d v="2026-01-19T00:00:00"/>
    <d v="2026-01-19T11:22:04"/>
    <x v="0"/>
    <n v="900441635"/>
    <s v="DREAMER SOFT S.A.S."/>
    <n v="1541350"/>
    <n v="292856.5"/>
    <n v="1834206.5"/>
    <x v="6"/>
    <x v="3"/>
    <s v=" - "/>
    <m/>
    <m/>
    <m/>
    <m/>
    <m/>
    <m/>
    <m/>
    <m/>
    <x v="2"/>
  </r>
  <r>
    <s v="Factura electrónica"/>
    <s v="1e944ef48c0e53977168f7a100f2b435a85547a35a06163645bc08dc999b4891e0f92ea21b624fbb4c7229a19aeee9c3"/>
    <n v="73183"/>
    <s v="EMED"/>
    <d v="2026-01-19T00:00:00"/>
    <d v="2026-01-19T10:24:27"/>
    <x v="0"/>
    <n v="800204486"/>
    <s v="DOTAKONDOR S.A.S"/>
    <n v="262602"/>
    <n v="49894.38"/>
    <n v="312496.38"/>
    <x v="2"/>
    <x v="22"/>
    <n v="3"/>
    <s v="FRANCY SALAS"/>
    <m/>
    <m/>
    <m/>
    <m/>
    <d v="2026-02-10T00:00:00"/>
    <s v="NO"/>
    <m/>
    <x v="0"/>
  </r>
  <r>
    <s v="Factura electrónica"/>
    <s v="69f4ce57114cd766a69b95f5e407c36fad7d09fe5d8cb194529a191ab239c821dc55c848099cd1f8087bf13b8e31eda1"/>
    <n v="32791"/>
    <s v="FEN"/>
    <d v="2026-01-19T00:00:00"/>
    <d v="2026-01-19T09:38:40"/>
    <x v="0"/>
    <n v="9522660"/>
    <s v="OCTAVIANO TORRES GUEVARA"/>
    <n v="150420.16999999998"/>
    <n v="28579.83"/>
    <n v="179000"/>
    <x v="2"/>
    <x v="6"/>
    <n v="1"/>
    <s v="YENIFER PARRA"/>
    <m/>
    <m/>
    <m/>
    <m/>
    <d v="2026-01-22T00:00:00"/>
    <s v="NO"/>
    <m/>
    <x v="0"/>
  </r>
  <r>
    <s v="Factura electrónica"/>
    <s v="e66e8e8db03a9ee735fb831b454977c62ef863488887437bd8d34fde1154bc044b09f13adcda9b95af29419509d1fc46"/>
    <n v="720028"/>
    <s v="FMED"/>
    <d v="2026-01-19T00:00:00"/>
    <d v="2026-01-19T09:01:23"/>
    <x v="0"/>
    <n v="890915475"/>
    <s v="EMPAQUETADURAS Y EMPAQUES S.A."/>
    <n v="107738"/>
    <n v="20470.22"/>
    <n v="128208.22"/>
    <x v="2"/>
    <x v="19"/>
    <n v="2"/>
    <s v="FRANCY SALAS"/>
    <m/>
    <m/>
    <m/>
    <m/>
    <d v="2026-01-22T00:00:00"/>
    <s v="NO"/>
    <m/>
    <x v="0"/>
  </r>
  <r>
    <s v="Factura electrónica"/>
    <s v="bfa074e85ad98c1714add10a33c05e420853a895f0476f7ec67e71ddb0b627275efecb8cd677f4f4f95479d1c83a7516"/>
    <n v="49249"/>
    <s v="108M"/>
    <d v="2026-01-19T00:00:00"/>
    <d v="2026-01-19T08:36:58"/>
    <x v="0"/>
    <n v="900860284"/>
    <s v="BBI COLOMBIA S A S"/>
    <n v="25600"/>
    <n v="0"/>
    <n v="25600"/>
    <x v="4"/>
    <x v="2"/>
    <n v="0"/>
    <m/>
    <m/>
    <m/>
    <m/>
    <m/>
    <d v="2026-01-27T00:00:00"/>
    <s v="NO"/>
    <m/>
    <x v="2"/>
  </r>
  <r>
    <s v="Factura electrónica"/>
    <s v="a1a7ce0869c08978b19516245532f33803a5bb01b176beff05c5590cd43e30b462cfcf23c3268353f4191aa626cf0743"/>
    <n v="25078"/>
    <s v="N1FE"/>
    <d v="2026-01-19T00:00:00"/>
    <d v="2026-01-19T06:59:32"/>
    <x v="0"/>
    <n v="890929877"/>
    <s v="NEWREST SERVICES COLOMBIA S.A.S"/>
    <n v="490272"/>
    <n v="93152"/>
    <n v="583424"/>
    <x v="0"/>
    <x v="19"/>
    <n v="2"/>
    <s v="FRANCY SALAS"/>
    <m/>
    <m/>
    <m/>
    <m/>
    <d v="2026-01-22T00:00:00"/>
    <s v="NO"/>
    <m/>
    <x v="0"/>
  </r>
  <r>
    <s v="Factura electrónica"/>
    <s v="8c423ff76998ed66e91bd65e2e78406b460905b4bec3844ecf5d6b1b91df5c4450262ae4024bf40d6d2d8b90773f5956"/>
    <n v="1253947"/>
    <s v="FE"/>
    <d v="2026-01-19T00:00:00"/>
    <d v="2026-01-20T09:24:42"/>
    <x v="0"/>
    <n v="901378555"/>
    <s v="ADVANCE YOUR PAY COLOMBIA SAS"/>
    <n v="2690625"/>
    <n v="0"/>
    <n v="2690625"/>
    <x v="3"/>
    <x v="6"/>
    <n v="1"/>
    <s v="NATALIA BERNAZA"/>
    <m/>
    <m/>
    <m/>
    <m/>
    <d v="2026-01-22T00:00:00"/>
    <s v="NO"/>
    <m/>
    <x v="0"/>
  </r>
  <r>
    <s v="Factura electrónica"/>
    <s v="66fd5a806d42882d2395b3a0e53ea7c923f264e504937c7df79330dafec6d65571e03691309be380f0c56e6d9cfed89f"/>
    <n v="398"/>
    <s v="PRS"/>
    <d v="2026-01-20T00:00:00"/>
    <d v="2026-01-20T22:59:26"/>
    <x v="0"/>
    <n v="901847080"/>
    <s v="PROVSERVICE S.A.S"/>
    <n v="28470312"/>
    <n v="5409359.2800000003"/>
    <n v="33879671.280000001"/>
    <x v="8"/>
    <x v="18"/>
    <n v="3"/>
    <s v="FRANCY SALAS"/>
    <m/>
    <m/>
    <m/>
    <m/>
    <d v="2026-02-12T00:00:00"/>
    <s v="SI"/>
    <m/>
    <x v="0"/>
  </r>
  <r>
    <s v="Factura electrónica"/>
    <s v="9c3067f56e4f296531292fca30524fe96761340ac005335911205029b0722aad9f56b7b4f2ad19b429cb105029ff2b41"/>
    <n v="396"/>
    <s v="PRS"/>
    <d v="2026-01-20T00:00:00"/>
    <d v="2026-01-20T20:25:00"/>
    <x v="0"/>
    <n v="901847080"/>
    <s v="PROVSERVICE S.A.S"/>
    <n v="7214925"/>
    <n v="1370835.75"/>
    <n v="8585760.75"/>
    <x v="8"/>
    <x v="22"/>
    <n v="2"/>
    <s v="FRANCY SALAS"/>
    <m/>
    <m/>
    <m/>
    <m/>
    <d v="2026-02-12T00:00:00"/>
    <s v="NO"/>
    <m/>
    <x v="0"/>
  </r>
  <r>
    <s v="Factura electrónica"/>
    <s v="8754c465b3171bff05f1f0d400509adae5e706aa3d5b58004baed4cf5b09573086b0232e95d171d47840758704b1e4ea"/>
    <n v="394"/>
    <s v="PRS"/>
    <d v="2026-01-20T00:00:00"/>
    <d v="2026-01-20T20:12:22"/>
    <x v="0"/>
    <n v="901847080"/>
    <s v="PROVSERVICE S.A.S"/>
    <n v="2040000"/>
    <n v="387600"/>
    <n v="2427600"/>
    <x v="8"/>
    <x v="22"/>
    <n v="2"/>
    <s v="FRANCY SALAS"/>
    <m/>
    <m/>
    <m/>
    <m/>
    <d v="2026-02-10T00:00:00"/>
    <s v="NO"/>
    <m/>
    <x v="0"/>
  </r>
  <r>
    <s v="Factura electrónica"/>
    <s v="ddfdb5878f1b5853c046d6231a3547c3034478a2033805d4f52a8f23ed35135313fcdd816f184953bc09b4cbcc47c954"/>
    <n v="392"/>
    <s v="PRS"/>
    <d v="2026-01-20T00:00:00"/>
    <d v="2026-01-20T20:03:13"/>
    <x v="0"/>
    <n v="901847080"/>
    <s v="PROVSERVICE S.A.S"/>
    <n v="3006776"/>
    <n v="571287.43999999994"/>
    <n v="3578063.44"/>
    <x v="8"/>
    <x v="22"/>
    <n v="2"/>
    <s v="FRANCY SALAS"/>
    <m/>
    <m/>
    <m/>
    <m/>
    <d v="2026-02-10T00:00:00"/>
    <s v="NO"/>
    <m/>
    <x v="0"/>
  </r>
  <r>
    <s v="Factura electrónica"/>
    <s v="4bcc749e930f374a0358d7b9a4e2bec48e5d5cc3f088a24f50e97cc53d4921ba70ec714410499a88186115daa67e1a81"/>
    <n v="391"/>
    <s v="PRS"/>
    <d v="2026-01-20T00:00:00"/>
    <d v="2026-01-20T19:55:20"/>
    <x v="0"/>
    <n v="901847080"/>
    <s v="PROVSERVICE S.A.S"/>
    <n v="4177368"/>
    <n v="793699.92"/>
    <n v="4971067.92"/>
    <x v="8"/>
    <x v="22"/>
    <n v="2"/>
    <s v="FRANCY SALAS"/>
    <m/>
    <m/>
    <m/>
    <m/>
    <d v="2026-02-10T00:00:00"/>
    <s v="NO"/>
    <m/>
    <x v="0"/>
  </r>
  <r>
    <s v="Factura electrónica"/>
    <s v="b33a036f01dee93dd02a2fa53ffcf88bf867ebb768f43c80d53861f4975f1a1eafe97f457a415d83242dd842540fecba"/>
    <n v="390"/>
    <s v="PRS"/>
    <d v="2026-01-20T00:00:00"/>
    <d v="2026-01-20T19:43:05"/>
    <x v="0"/>
    <n v="901847080"/>
    <s v="PROVSERVICE S.A.S"/>
    <n v="14870000"/>
    <n v="2825300"/>
    <n v="17695300"/>
    <x v="8"/>
    <x v="22"/>
    <n v="2"/>
    <s v="FRANCY SALAS"/>
    <m/>
    <m/>
    <m/>
    <m/>
    <d v="2026-02-12T00:00:00"/>
    <s v="SI"/>
    <m/>
    <x v="0"/>
  </r>
  <r>
    <s v="Factura electrónica"/>
    <s v="9add08882ec268f1cefcaa3dc84a065953dd792b5f1312396789f2f6a4fd80e366f34c24a2ea79fc82beeb6ae8aa4975"/>
    <n v="395"/>
    <s v="PRS"/>
    <d v="2026-01-20T00:00:00"/>
    <d v="2026-01-20T20:20:06"/>
    <x v="0"/>
    <n v="901847080"/>
    <s v="PROVSERVICE S.A.S"/>
    <n v="2358550"/>
    <n v="448124.5"/>
    <n v="2806674.5"/>
    <x v="8"/>
    <x v="22"/>
    <n v="2"/>
    <s v="FRANCY SALAS"/>
    <m/>
    <m/>
    <m/>
    <m/>
    <d v="2026-02-10T00:00:00"/>
    <s v="NO"/>
    <m/>
    <x v="0"/>
  </r>
  <r>
    <s v="Factura electrónica"/>
    <s v="3f2cbd45bedf92d8dee179f26f8ac4304823ccc467ef125692ba761d7b1b59478c33e7bd5e673ec2c7feca20844292fc"/>
    <n v="393"/>
    <s v="PRS"/>
    <d v="2026-01-20T00:00:00"/>
    <d v="2026-01-20T20:08:47"/>
    <x v="0"/>
    <n v="901847080"/>
    <s v="PROVSERVICE S.A.S"/>
    <n v="1383120"/>
    <n v="262792.8"/>
    <n v="1645912.8"/>
    <x v="8"/>
    <x v="22"/>
    <n v="2"/>
    <s v="FRANCY SALAS"/>
    <m/>
    <m/>
    <m/>
    <m/>
    <d v="2026-02-10T00:00:00"/>
    <s v="NO"/>
    <m/>
    <x v="0"/>
  </r>
  <r>
    <s v="Factura electrónica"/>
    <s v="176a84e1e7b9967fc99b7f4314c08c51ebad2c4b70767be0e154a887158e3dd428eb6909fd4e25a14c7b6fa51cc77d60"/>
    <n v="1259"/>
    <s v="MY"/>
    <d v="2026-01-20T00:00:00"/>
    <d v="2026-01-20T17:48:00"/>
    <x v="0"/>
    <n v="900933624"/>
    <s v="MECANIZADOS Y SERVICIOS MAYROP SAS"/>
    <n v="5440000"/>
    <n v="1033600"/>
    <n v="6473600"/>
    <x v="8"/>
    <x v="22"/>
    <n v="2"/>
    <s v="FRANCY SALAS"/>
    <m/>
    <m/>
    <m/>
    <m/>
    <d v="2026-02-10T00:00:00"/>
    <s v="NO"/>
    <m/>
    <x v="0"/>
  </r>
  <r>
    <s v="Factura electrónica"/>
    <s v="fd42cad4137c754b4b6e9e186908c6c90dc32444d60196bbf4dd96dd08f5b3439b5627ebadac58379aa8b0a927c8dda9"/>
    <n v="6880"/>
    <s v="FEP"/>
    <d v="2026-01-20T00:00:00"/>
    <d v="2026-01-20T17:10:14"/>
    <x v="0"/>
    <n v="800106404"/>
    <s v="Ocupar Temporales S.A."/>
    <n v="137561521"/>
    <n v="2613669"/>
    <n v="140175190"/>
    <x v="12"/>
    <x v="18"/>
    <n v="3"/>
    <s v="MAURICIO ARBOLEDA"/>
    <m/>
    <m/>
    <m/>
    <m/>
    <d v="2026-01-27T00:00:00"/>
    <s v="SI"/>
    <m/>
    <x v="0"/>
  </r>
  <r>
    <s v="Factura electrónica"/>
    <s v="f97b019a8b1ff537818a0fecef643c239ee7bca2e99ebd56fdb11e6c06d950cf3f3f55cf6bc0ae7f3b8106f87b705f1b"/>
    <n v="5677"/>
    <m/>
    <d v="2026-01-20T00:00:00"/>
    <d v="2026-01-20T22:15:47"/>
    <x v="0"/>
    <n v="32150739"/>
    <s v="NATALIA ANDREA ACOSTA COLORADO"/>
    <n v="560500"/>
    <n v="0"/>
    <n v="560500"/>
    <x v="1"/>
    <x v="18"/>
    <n v="3"/>
    <s v="FRANCY SALAS"/>
    <m/>
    <m/>
    <m/>
    <m/>
    <d v="2026-01-26T00:00:00"/>
    <s v="NO"/>
    <m/>
    <x v="0"/>
  </r>
  <r>
    <s v="Factura electrónica"/>
    <s v="a06e098e9a0204656dddf3720434098aef46ac0f5aadd28cec3a7ac8f49df36645c26274d5999e5c4b10ddd5cde9fcb7"/>
    <n v="84791"/>
    <s v="471E"/>
    <d v="2026-01-20T00:00:00"/>
    <d v="2026-01-20T19:27:01"/>
    <x v="0"/>
    <n v="800180330"/>
    <s v="COMPAÑIA DE ALIMENTOS COLOMBIANOS CALCO S.A.."/>
    <n v="27900"/>
    <n v="0"/>
    <n v="27900"/>
    <x v="4"/>
    <x v="2"/>
    <n v="0"/>
    <m/>
    <m/>
    <m/>
    <m/>
    <m/>
    <d v="2026-01-27T00:00:00"/>
    <s v="NO"/>
    <m/>
    <x v="2"/>
  </r>
  <r>
    <s v="Nota de crédito electrónica"/>
    <s v="d2c92e4541ba199a8d2d3df54539517014c1cc2d4bf62453955f56caccf5ea23df4ca707486eea06b81ab4248a49e8f7"/>
    <n v="16407"/>
    <s v="NV"/>
    <d v="2026-01-20T00:00:00"/>
    <d v="2026-01-20T17:17:08"/>
    <x v="0"/>
    <n v="800106404"/>
    <s v="Ocupar Temporales S.A."/>
    <n v="266420"/>
    <n v="5062"/>
    <n v="271482"/>
    <x v="12"/>
    <x v="14"/>
    <n v="7"/>
    <m/>
    <m/>
    <m/>
    <m/>
    <m/>
    <d v="2026-01-27T00:00:00"/>
    <s v="NO"/>
    <m/>
    <x v="3"/>
  </r>
  <r>
    <s v="Factura electrónica"/>
    <s v="836d97511a2f671fcad83dc427dcc60de97ba31f1845a4eddd1023e255780c75cf78945853949eaeb5edb32065f1f872"/>
    <n v="30884"/>
    <s v="MEDN"/>
    <d v="2026-01-20T00:00:00"/>
    <d v="2026-01-20T16:23:43"/>
    <x v="0"/>
    <n v="811006418"/>
    <s v="TRULY NOLEN SOLUCIONES S.A.S"/>
    <n v="290500"/>
    <n v="55195"/>
    <n v="345695"/>
    <x v="14"/>
    <x v="18"/>
    <n v="3"/>
    <s v="FRANCY SALAS"/>
    <m/>
    <m/>
    <m/>
    <m/>
    <d v="2026-02-12T00:00:00"/>
    <s v="NO"/>
    <m/>
    <x v="0"/>
  </r>
  <r>
    <s v="Factura electrónica"/>
    <s v="ac63787cfbff46a4afda2c452ad2260e3b6a3c92a4c9b0033e5d9650639d94dbc34c26a80b58b490300bb203832faa4e"/>
    <n v="227226"/>
    <s v="FE"/>
    <d v="2026-01-20T00:00:00"/>
    <d v="2026-01-20T15:33:28"/>
    <x v="0"/>
    <n v="890937070"/>
    <s v="TIEMPOS S.A.S."/>
    <n v="4701899"/>
    <n v="89336"/>
    <n v="4791235"/>
    <x v="12"/>
    <x v="18"/>
    <n v="3"/>
    <s v="MAURICIO ARBOLEDA"/>
    <m/>
    <m/>
    <m/>
    <m/>
    <d v="2026-01-27T00:00:00"/>
    <s v="NO"/>
    <m/>
    <x v="0"/>
  </r>
  <r>
    <s v="Factura electrónica"/>
    <s v="23666428708a234de1432a5773d539095ac85a988493a0b9dbdeb40740050b44fc8514df817c286b6697240704c2ce03"/>
    <n v="341130"/>
    <s v="FFEE"/>
    <d v="2026-01-20T00:00:00"/>
    <d v="2026-01-20T13:30:46"/>
    <x v="0"/>
    <n v="800049074"/>
    <s v="PAPELERIA Y SERVICIOS SAS"/>
    <n v="96900"/>
    <n v="18411"/>
    <n v="115311"/>
    <x v="2"/>
    <x v="18"/>
    <n v="3"/>
    <s v="FRANCY SALAS"/>
    <m/>
    <m/>
    <m/>
    <m/>
    <d v="2026-01-26T00:00:00"/>
    <s v="NO"/>
    <m/>
    <x v="0"/>
  </r>
  <r>
    <s v="Factura electrónica"/>
    <s v="f32ae16be16ac4e7617a03063f8674b914a194576c991703211119ed7b1d5dd6b97cbd4766c969418b80862f43701de9"/>
    <n v="659085"/>
    <s v="FBAQ"/>
    <d v="2026-01-20T00:00:00"/>
    <d v="2026-01-20T10:45:19"/>
    <x v="0"/>
    <n v="890915475"/>
    <s v="EMPAQUETADURAS Y EMPAQUES S.A."/>
    <n v="2123530"/>
    <n v="403470.7"/>
    <n v="2527000.7000000002"/>
    <x v="2"/>
    <x v="9"/>
    <n v="8"/>
    <s v="YENIFER PARRA"/>
    <m/>
    <m/>
    <m/>
    <m/>
    <d v="2026-02-12T00:00:00"/>
    <s v="NO"/>
    <m/>
    <x v="3"/>
  </r>
  <r>
    <s v="Factura electrónica"/>
    <s v="e316ba5acbff780ddc3701bf51df544f8d0cec4387ea2caaa52c25d8f442302aa88cc4e834276146719c35fdf030122d"/>
    <n v="341008"/>
    <s v="FFEE"/>
    <d v="2026-01-20T00:00:00"/>
    <d v="2026-01-20T10:51:14"/>
    <x v="0"/>
    <n v="800049074"/>
    <s v="PAPELERIA Y SERVICIOS SAS"/>
    <n v="4914000"/>
    <n v="933660"/>
    <n v="5847660"/>
    <x v="2"/>
    <x v="14"/>
    <n v="7"/>
    <s v="YENIFER PARRA"/>
    <m/>
    <m/>
    <m/>
    <m/>
    <d v="2026-02-10T00:00:00"/>
    <s v="NO"/>
    <m/>
    <x v="3"/>
  </r>
  <r>
    <s v="Factura electrónica"/>
    <s v="639bd7955e6d2d31dbd7d9f67593d78cb7d51b8a5fbd919f6aa5c34dbb9cae3905dec970ed14d380306db7826bf17a09"/>
    <n v="1774"/>
    <s v="MEC"/>
    <d v="2026-01-20T00:00:00"/>
    <d v="2026-01-20T09:09:35"/>
    <x v="0"/>
    <n v="900497895"/>
    <s v="MECANIZADOS Y CAUCHOS ATLAS SAS"/>
    <n v="1520000"/>
    <n v="288800"/>
    <n v="1808800"/>
    <x v="8"/>
    <x v="22"/>
    <n v="2"/>
    <s v="FRANCY SALAS"/>
    <m/>
    <m/>
    <m/>
    <m/>
    <d v="2026-02-10T00:00:00"/>
    <s v="NO"/>
    <m/>
    <x v="0"/>
  </r>
  <r>
    <s v="Factura electrónica"/>
    <s v="4ce59603750f247a5105a3de37649a3b402ee74983974cd78624f0e1c8d83de881744a7586eea634bbf3fbcd7a1d16c7"/>
    <n v="18422"/>
    <s v="CU"/>
    <d v="2026-01-20T00:00:00"/>
    <d v="2026-01-20T16:46:15"/>
    <x v="0"/>
    <n v="890903388"/>
    <s v="CLUB UNION S.A."/>
    <n v="209550"/>
    <n v="0"/>
    <n v="209550"/>
    <x v="4"/>
    <x v="2"/>
    <n v="0"/>
    <m/>
    <m/>
    <m/>
    <m/>
    <m/>
    <d v="2026-02-13T00:00:00"/>
    <s v="NO"/>
    <m/>
    <x v="2"/>
  </r>
  <r>
    <s v="Factura electrónica"/>
    <s v="0b4ac95e57170ca504a3aed317c0fb208ef644c1089d95afe3a7c1329a3a101632b7153fe16f9a1567e95c71e62b3009"/>
    <n v="1772"/>
    <s v="MEC"/>
    <d v="2026-01-20T00:00:00"/>
    <d v="2026-01-20T09:02:36"/>
    <x v="0"/>
    <n v="900497895"/>
    <s v="MECANIZADOS Y CAUCHOS ATLAS SAS"/>
    <n v="10520000"/>
    <n v="1998800"/>
    <n v="12518800"/>
    <x v="8"/>
    <x v="18"/>
    <n v="3"/>
    <s v="FRANCY SALAS"/>
    <m/>
    <m/>
    <m/>
    <m/>
    <d v="2026-02-10T00:00:00"/>
    <s v="SI"/>
    <m/>
    <x v="0"/>
  </r>
  <r>
    <s v="Factura electrónica"/>
    <s v="019329666affd7fdf24f5645b1bbed48adcbfd3125db6713ba8c12f2a7c3b1e665f600ed313fce593295192467575408"/>
    <n v="22"/>
    <s v="FE"/>
    <d v="2026-01-20T00:00:00"/>
    <d v="2026-01-20T08:54:18"/>
    <x v="0"/>
    <n v="901943322"/>
    <s v="GRUPO SEVEN G7 S.A.S."/>
    <n v="12596000"/>
    <n v="2393240"/>
    <n v="14989240"/>
    <x v="8"/>
    <x v="18"/>
    <n v="3"/>
    <s v="FRANCY SALAS"/>
    <m/>
    <m/>
    <m/>
    <m/>
    <d v="2026-01-27T00:00:00"/>
    <s v="NO"/>
    <m/>
    <x v="0"/>
  </r>
  <r>
    <s v="Factura electrónica"/>
    <s v="6d07ed9478aa3589b1a2eaee91b57c00c0620bc5408305c4fe9e4792f0b6f952e50923c850feeafd41a923523020bf0c"/>
    <n v="659133"/>
    <s v="FBAQ"/>
    <d v="2026-01-20T00:00:00"/>
    <d v="2026-01-20T16:31:34"/>
    <x v="0"/>
    <n v="890915475"/>
    <s v="EMPAQUETADURAS Y EMPAQUES S.A."/>
    <n v="201520"/>
    <n v="38288.800000000003"/>
    <n v="239808.8"/>
    <x v="2"/>
    <x v="9"/>
    <n v="8"/>
    <s v="YENIFER PARRA"/>
    <m/>
    <m/>
    <m/>
    <m/>
    <d v="2026-02-12T00:00:00"/>
    <s v="NO"/>
    <m/>
    <x v="3"/>
  </r>
  <r>
    <s v="Factura electrónica"/>
    <s v="484f2572c084dac93ab7312ca7dc395869e67a97f45cc7502dbf1299523f3163a89b47ac331992009af1b302cd0b640f"/>
    <n v="1538198"/>
    <s v="9910"/>
    <d v="2026-01-20T00:00:00"/>
    <d v="2026-01-20T16:05:41"/>
    <x v="0"/>
    <n v="800242106"/>
    <s v="SODIMAC COLOMBIA S.A."/>
    <n v="319243.7"/>
    <n v="60656.3"/>
    <n v="379900"/>
    <x v="2"/>
    <x v="15"/>
    <n v="6"/>
    <s v="YENIFER PARRA"/>
    <m/>
    <m/>
    <m/>
    <m/>
    <d v="2026-01-27T00:00:00"/>
    <s v="NO"/>
    <m/>
    <x v="3"/>
  </r>
  <r>
    <s v="Nota de crédito electrónica"/>
    <s v="b7325f4733077dee87ff2241ea8d8399fac14ad2437cabf41f73cd1a7c9678bdcfa460f3e4c7d4be83795b9920078a83"/>
    <n v="13463"/>
    <s v="NCE"/>
    <d v="2026-01-20T00:00:00"/>
    <d v="2026-01-20T15:55:12"/>
    <x v="0"/>
    <n v="890937070"/>
    <s v="TIEMPOS S.A.S."/>
    <n v="124898"/>
    <n v="2373"/>
    <n v="127271"/>
    <x v="12"/>
    <x v="24"/>
    <n v="21"/>
    <s v="Sandra Paniagua"/>
    <m/>
    <m/>
    <m/>
    <m/>
    <d v="2026-02-12T00:00:00"/>
    <s v="NO"/>
    <m/>
    <x v="2"/>
  </r>
  <r>
    <s v="Factura electrónica"/>
    <s v="cc1f16ca45b90325b0de78b9cdca079cb0e9bf32dfec7e5c12e6f10ed867ede5925d2a79fe45fc6d36b19627702c03ae"/>
    <n v="7788"/>
    <s v="PERE"/>
    <d v="2026-01-20T00:00:00"/>
    <d v="2026-01-20T14:38:47"/>
    <x v="0"/>
    <n v="811006418"/>
    <s v="TRULY NOLEN SOLUCIONES S.A.S"/>
    <n v="320787"/>
    <n v="60949.53"/>
    <n v="381736.53"/>
    <x v="14"/>
    <x v="18"/>
    <n v="3"/>
    <s v="FRANCY SALAS"/>
    <m/>
    <m/>
    <m/>
    <m/>
    <d v="2026-02-10T00:00:00"/>
    <s v="NO"/>
    <m/>
    <x v="0"/>
  </r>
  <r>
    <s v="Factura electrónica"/>
    <s v="159bba97c86b4f0e02e44d95d2a137aaa0eba27d81ef5d9bab51ae0458d7b71d2fd969265dbd8de205a581b42b5a2aa2"/>
    <n v="1272"/>
    <s v="FE"/>
    <d v="2026-01-20T00:00:00"/>
    <d v="2026-01-20T12:44:05"/>
    <x v="0"/>
    <n v="901950863"/>
    <s v="INVERSIONES TORNILLOS Y MANGUERAS S.A.S"/>
    <n v="240000"/>
    <n v="45600"/>
    <n v="285600"/>
    <x v="8"/>
    <x v="22"/>
    <n v="2"/>
    <s v="FRANCY SALAS"/>
    <m/>
    <m/>
    <m/>
    <m/>
    <d v="2026-02-10T00:00:00"/>
    <s v="NO"/>
    <m/>
    <x v="0"/>
  </r>
  <r>
    <s v="Factura electrónica"/>
    <s v="3d0b3bff3ad8fd4e9277adde90b239c9964a7baadff52519e30ef3983ab78c3dfa20003aaa3135e08cd15239fa744719"/>
    <n v="32857"/>
    <s v="CR02"/>
    <d v="2026-01-20T00:00:00"/>
    <d v="2026-01-20T11:14:27"/>
    <x v="0"/>
    <n v="890942677"/>
    <s v="GIL GOMEZ Y CIA S.A.S."/>
    <n v="2175000"/>
    <n v="316350"/>
    <n v="2491350"/>
    <x v="10"/>
    <x v="19"/>
    <n v="1"/>
    <s v="ALLAN RUIZ"/>
    <m/>
    <m/>
    <m/>
    <m/>
    <d v="2026-01-22T00:00:00"/>
    <s v="NO"/>
    <m/>
    <x v="0"/>
  </r>
  <r>
    <s v="Factura electrónica"/>
    <s v="fb0a420bbddc809d474fb5dba4de94f6d4ba1c7dc55795af03b6e9052b3b0e14985cfe3077092b999a04c189a36e0387"/>
    <n v="165228"/>
    <s v="392"/>
    <d v="2026-01-20T00:00:00"/>
    <d v="2026-01-20T11:05:52"/>
    <x v="0"/>
    <n v="860000018"/>
    <s v="AGENCIA DE VIAJES Y TURISMO AVIATUR S.A.S "/>
    <n v="259900"/>
    <n v="44840"/>
    <n v="304740"/>
    <x v="2"/>
    <x v="22"/>
    <n v="2"/>
    <s v="FRANCY SALAS"/>
    <m/>
    <m/>
    <m/>
    <m/>
    <d v="2026-01-23T00:00:00"/>
    <s v="NO"/>
    <m/>
    <x v="0"/>
  </r>
  <r>
    <s v="Factura electrónica"/>
    <s v="da52c1def66520f053f29ca10e41738977f34b03ad147d1b732aa27e87384e552209c95b7cbca293acbc930d836af41f"/>
    <n v="165229"/>
    <s v="392"/>
    <d v="2026-01-20T00:00:00"/>
    <d v="2026-01-20T11:05:10"/>
    <x v="0"/>
    <n v="860000018"/>
    <s v="AGENCIA DE VIAJES Y TURISMO AVIATUR S.A.S "/>
    <n v="99600"/>
    <n v="14440"/>
    <n v="114040"/>
    <x v="2"/>
    <x v="22"/>
    <n v="2"/>
    <s v="FRANCY SALAS"/>
    <m/>
    <m/>
    <m/>
    <m/>
    <d v="2026-01-23T00:00:00"/>
    <s v="NO"/>
    <m/>
    <x v="0"/>
  </r>
  <r>
    <s v="Factura electrónica"/>
    <s v="71b12cfd993229a0a64d93c4af2f65e5ba053c8f3528ad26e1cdb0a45ba8aa67b64c0f7dd71af0df9881900cb286c4f0"/>
    <n v="165227"/>
    <s v="392"/>
    <d v="2026-01-20T00:00:00"/>
    <d v="2026-01-20T10:47:21"/>
    <x v="0"/>
    <n v="860000018"/>
    <s v="AGENCIA DE VIAJES Y TURISMO AVIATUR S.A.S "/>
    <n v="342300"/>
    <n v="56050"/>
    <n v="398350"/>
    <x v="2"/>
    <x v="22"/>
    <n v="2"/>
    <s v="FRANCY SALAS"/>
    <m/>
    <m/>
    <m/>
    <m/>
    <d v="2026-01-23T00:00:00"/>
    <s v="NO"/>
    <m/>
    <x v="0"/>
  </r>
  <r>
    <s v="Factura electrónica"/>
    <s v="2d7d93fbd89a8378c0f0d1572f1e73c06b6959ca70de5a2f394190e5674639065773841a9516f87bd2a4a195f5a8d2cc"/>
    <n v="165224"/>
    <s v="392"/>
    <d v="2026-01-20T00:00:00"/>
    <d v="2026-01-20T10:30:52"/>
    <x v="0"/>
    <n v="860000018"/>
    <s v="AGENCIA DE VIAJES Y TURISMO AVIATUR S.A.S "/>
    <n v="259900"/>
    <n v="44840"/>
    <n v="304740"/>
    <x v="2"/>
    <x v="22"/>
    <n v="2"/>
    <s v="FRANCY SALAS"/>
    <m/>
    <m/>
    <m/>
    <m/>
    <d v="2026-01-23T00:00:00"/>
    <s v="NO"/>
    <m/>
    <x v="0"/>
  </r>
  <r>
    <s v="Factura electrónica"/>
    <s v="33f5b36590167e40e158fa8bb5a032415e49c135fcc81893665a04b8190ff669265850038187bfe2a5c8ee25f46985d4"/>
    <n v="1151514"/>
    <s v="FEFL"/>
    <d v="2026-01-20T00:00:00"/>
    <d v="2026-01-20T09:25:27"/>
    <x v="0"/>
    <n v="900219834"/>
    <s v="F2X S.A.S."/>
    <n v="7731.09"/>
    <n v="1468.91"/>
    <n v="9200"/>
    <x v="2"/>
    <x v="22"/>
    <n v="2"/>
    <s v="FRANCY SALAS"/>
    <m/>
    <m/>
    <m/>
    <m/>
    <d v="2026-01-23T00:00:00"/>
    <s v="NO"/>
    <m/>
    <x v="0"/>
  </r>
  <r>
    <s v="Factura electrónica"/>
    <s v="431b8b49c0f8f977a20d628ae77d690d21bd4e0665f01e609128f543ddd77758d1b10f7c749b0399653e6b35879caaeb"/>
    <n v="340961"/>
    <s v="FFEE"/>
    <d v="2026-01-20T00:00:00"/>
    <d v="2026-01-20T08:20:34"/>
    <x v="0"/>
    <n v="800049074"/>
    <s v="PAPELERIA Y SERVICIOS SAS"/>
    <n v="378000"/>
    <n v="71820"/>
    <n v="449820"/>
    <x v="2"/>
    <x v="14"/>
    <n v="7"/>
    <s v="YENIFER PARRA"/>
    <m/>
    <m/>
    <m/>
    <m/>
    <d v="2026-02-10T00:00:00"/>
    <s v="NO"/>
    <m/>
    <x v="3"/>
  </r>
  <r>
    <s v="Factura electrónica"/>
    <s v="16cab908e649088d0c3cc6cf0ec25c836ce6f97ce0633a1a0b2e3e78697fe1e02478567b8a1883cf5d0f1a8200b3cffb"/>
    <n v="111"/>
    <s v="JA"/>
    <d v="2026-01-21T00:00:00"/>
    <d v="2026-01-21T23:04:15"/>
    <x v="0"/>
    <n v="15442838"/>
    <s v="GOMEZ JHON ARLEY"/>
    <n v="1040000"/>
    <n v="197600"/>
    <n v="1237600"/>
    <x v="0"/>
    <x v="19"/>
    <n v="0"/>
    <s v="CARLOS RENDON "/>
    <m/>
    <m/>
    <m/>
    <m/>
    <d v="2026-01-26T00:00:00"/>
    <s v="NO"/>
    <m/>
    <x v="0"/>
  </r>
  <r>
    <s v="Factura electrónica"/>
    <s v="5f32d039e2734919d8ad982ce378c0902fac8097a3c5a50d4fcee9e8214cc41428a22b128057eb0a6de49331903f3d68"/>
    <n v="11629"/>
    <s v="FE"/>
    <d v="2026-01-21T00:00:00"/>
    <d v="2026-01-21T16:32:59"/>
    <x v="0"/>
    <n v="900981037"/>
    <s v="INGEMAQ GROUP S.A.S"/>
    <n v="560000"/>
    <n v="106400"/>
    <n v="666400"/>
    <x v="2"/>
    <x v="18"/>
    <n v="2"/>
    <s v="FRANCY SALAS"/>
    <m/>
    <m/>
    <m/>
    <m/>
    <d v="2026-02-12T00:00:00"/>
    <s v="NO"/>
    <m/>
    <x v="0"/>
  </r>
  <r>
    <s v="Factura electrónica"/>
    <s v="7a24f86b0fb128a540911cf0a09625d218d047f6eba7649b1f2bb4e4ada86610da64ec5b62a4b00e3f07ee86cbdabd4f"/>
    <n v="341265"/>
    <s v="FFEE"/>
    <d v="2026-01-21T00:00:00"/>
    <d v="2026-01-21T15:36:02"/>
    <x v="0"/>
    <n v="800049074"/>
    <s v="PAPELERIA Y SERVICIOS SAS"/>
    <n v="631943"/>
    <n v="120069"/>
    <n v="752012"/>
    <x v="2"/>
    <x v="18"/>
    <n v="2"/>
    <s v="FRANCY SALAS"/>
    <m/>
    <m/>
    <m/>
    <m/>
    <d v="2026-01-26T00:00:00"/>
    <s v="NO"/>
    <m/>
    <x v="0"/>
  </r>
  <r>
    <s v="Factura electrónica"/>
    <s v="3874e52e263e3dea661883842cf03b97b441b8bbe2b7a8df2493397a247c20390787e71d15c3e512b0bcbc96dbd374bf"/>
    <n v="93353"/>
    <s v="ES"/>
    <d v="2026-01-21T00:00:00"/>
    <d v="2026-01-21T14:59:13"/>
    <x v="0"/>
    <n v="800128989"/>
    <s v="GUIMAR SEGURIDAD INDUSTRIAL S.A.S"/>
    <n v="19000"/>
    <n v="3610"/>
    <n v="22610"/>
    <x v="2"/>
    <x v="15"/>
    <n v="5"/>
    <s v="YENIFER PARRA"/>
    <m/>
    <m/>
    <m/>
    <m/>
    <d v="2026-01-27T00:00:00"/>
    <s v="NO"/>
    <m/>
    <x v="0"/>
  </r>
  <r>
    <s v="Factura electrónica"/>
    <s v="baefd2c9bed9dfc2998869bcb477c7228ea8c047d136712b9e854f776746d2d4c26e28128eecb4bdd080ef1427a55fc8"/>
    <n v="65030162"/>
    <s v="61"/>
    <d v="2026-01-21T00:00:00"/>
    <d v="2026-01-21T14:45:46"/>
    <x v="0"/>
    <n v="800230447"/>
    <s v="SODEXO S A S"/>
    <n v="12521348"/>
    <n v="2379056.12"/>
    <n v="14900404.119999999"/>
    <x v="0"/>
    <x v="18"/>
    <n v="2"/>
    <s v="FRANCY SALAS"/>
    <m/>
    <m/>
    <m/>
    <m/>
    <d v="2026-01-26T00:00:00"/>
    <s v="SI"/>
    <m/>
    <x v="0"/>
  </r>
  <r>
    <s v="Factura electrónica"/>
    <s v="6388a873e68ff358000eb80da2aceec7fe1f64663419968ba9140dbee45563e32c7fad4a7c5c5ec5fb99cc49a2917ad7"/>
    <n v="65030161"/>
    <s v="61"/>
    <d v="2026-01-21T00:00:00"/>
    <d v="2026-01-21T14:45:07"/>
    <x v="0"/>
    <n v="800230447"/>
    <s v="SODEXO S A S"/>
    <n v="12361966"/>
    <n v="2348773.54"/>
    <n v="14710739.539999999"/>
    <x v="0"/>
    <x v="18"/>
    <n v="2"/>
    <s v="FRANCY SALAS"/>
    <m/>
    <m/>
    <m/>
    <m/>
    <d v="2026-01-26T00:00:00"/>
    <s v="SI"/>
    <m/>
    <x v="0"/>
  </r>
  <r>
    <s v="Factura electrónica"/>
    <s v="4ee012cc19fbd1adf5b041e6d9e7699224f11efc9be03e42c2399711400924bea2d53ca02a63d7b4b07a95210b8707be"/>
    <n v="65030160"/>
    <s v="61"/>
    <d v="2026-01-21T00:00:00"/>
    <d v="2026-01-21T14:44:50"/>
    <x v="0"/>
    <n v="800230447"/>
    <s v="SODEXO S A S"/>
    <n v="505483.99999999994"/>
    <n v="96041.96"/>
    <n v="601525.96"/>
    <x v="0"/>
    <x v="18"/>
    <n v="2"/>
    <s v="FRANCY SALAS"/>
    <m/>
    <m/>
    <m/>
    <m/>
    <d v="2026-01-26T00:00:00"/>
    <s v="NO"/>
    <m/>
    <x v="0"/>
  </r>
  <r>
    <s v="Factura electrónica"/>
    <s v="8dbeb97ef99f172b19ca63cdc027831886eab3404c7dbe4e9bdf26bdaf3fb95f864a797dc1a85835ffebbe008a71875b"/>
    <n v="150844"/>
    <s v="LA"/>
    <d v="2026-01-21T00:00:00"/>
    <d v="2026-01-21T14:22:39"/>
    <x v="0"/>
    <n v="811013715"/>
    <s v="LINEA ADHESIVA S.A.S. BIC."/>
    <n v="220000"/>
    <n v="41800"/>
    <n v="261800"/>
    <x v="2"/>
    <x v="21"/>
    <n v="9"/>
    <s v="YENIFER PARRA"/>
    <m/>
    <m/>
    <m/>
    <m/>
    <d v="2026-02-03T00:00:00"/>
    <s v="NO"/>
    <m/>
    <x v="3"/>
  </r>
  <r>
    <s v="Factura electrónica"/>
    <s v="111840da2e41132c62bf77bb9fec297ed9926273075d6f7530f41ef480101143d5cc71afc01be097d6246bf703da6532"/>
    <n v="2891"/>
    <s v="FE"/>
    <d v="2026-01-21T00:00:00"/>
    <d v="2026-01-21T14:08:32"/>
    <x v="0"/>
    <n v="900144364"/>
    <s v="UNIDOTAMOS SAS"/>
    <n v="1089000"/>
    <n v="206910"/>
    <n v="1295910"/>
    <x v="2"/>
    <x v="18"/>
    <n v="2"/>
    <s v="FRANCY SALAS"/>
    <m/>
    <m/>
    <m/>
    <m/>
    <d v="2026-01-26T00:00:00"/>
    <s v="NO"/>
    <m/>
    <x v="0"/>
  </r>
  <r>
    <s v="Factura electrónica"/>
    <s v="e9d4c019dd04cd23276d47f5fb1721dfa17761d5032a7fbe30e2582e0bf9dedf7b225653cfc0de39eb9027b449874723"/>
    <n v="18236"/>
    <s v="INIM"/>
    <d v="2026-01-21T00:00:00"/>
    <d v="2026-01-21T15:42:21"/>
    <x v="0"/>
    <n v="900237741"/>
    <s v="INVERSIONES IMPRIMA SAS"/>
    <n v="238000"/>
    <n v="45220"/>
    <n v="283220"/>
    <x v="2"/>
    <x v="18"/>
    <n v="2"/>
    <s v="FRANCY SALAS"/>
    <m/>
    <m/>
    <m/>
    <m/>
    <d v="2026-02-12T00:00:00"/>
    <s v="NO"/>
    <m/>
    <x v="0"/>
  </r>
  <r>
    <s v="Factura electrónica"/>
    <s v="f4227657fcd7726208338855b52ed71e8b43bf61215811b7135be8dc8ddac6fd1cffe8bd116cb9ee511b13bf4b5eec4e"/>
    <n v="1283"/>
    <s v="FE"/>
    <d v="2026-01-21T00:00:00"/>
    <d v="2026-01-21T13:26:35"/>
    <x v="0"/>
    <n v="901950863"/>
    <s v="INVERSIONES TORNILLOS Y MANGUERAS S.A.S"/>
    <n v="52800"/>
    <n v="10032"/>
    <n v="62832"/>
    <x v="8"/>
    <x v="18"/>
    <n v="2"/>
    <s v="FRANCY SALAS"/>
    <m/>
    <m/>
    <m/>
    <m/>
    <d v="2026-02-12T00:00:00"/>
    <s v="NO"/>
    <m/>
    <x v="0"/>
  </r>
  <r>
    <s v="Factura electrónica"/>
    <s v="c2f630fc67f892b5818009c3cc6acab892eb98ae81845235fba3375c64e4cec5e6d3bd581c8ea69178ca7fe462770c50"/>
    <n v="2890"/>
    <s v="FE"/>
    <d v="2026-01-21T00:00:00"/>
    <d v="2026-01-21T12:56:27"/>
    <x v="0"/>
    <n v="900144364"/>
    <s v="UNIDOTAMOS SAS"/>
    <n v="332950"/>
    <n v="63260.5"/>
    <n v="396210.5"/>
    <x v="2"/>
    <x v="18"/>
    <n v="2"/>
    <s v="FRANCY SALAS"/>
    <m/>
    <m/>
    <m/>
    <m/>
    <d v="2026-01-26T00:00:00"/>
    <s v="NO"/>
    <m/>
    <x v="0"/>
  </r>
  <r>
    <s v="Factura electrónica"/>
    <s v="3b5623790c7d54546ba985f5ea24dda565744a3a8dda580b3ed671a46eb2d37d73c3bbabb89e9fd5c7698dcb18de45ec"/>
    <n v="2889"/>
    <s v="FE"/>
    <d v="2026-01-21T00:00:00"/>
    <d v="2026-01-21T12:46:27"/>
    <x v="0"/>
    <n v="900144364"/>
    <s v="UNIDOTAMOS SAS"/>
    <n v="1478700"/>
    <n v="280953"/>
    <n v="1759653"/>
    <x v="2"/>
    <x v="18"/>
    <n v="2"/>
    <s v="FRANCY SALAS"/>
    <m/>
    <m/>
    <m/>
    <m/>
    <d v="2026-01-26T00:00:00"/>
    <s v="NO"/>
    <m/>
    <x v="0"/>
  </r>
  <r>
    <s v="Factura electrónica"/>
    <s v="474c4869897ddebd73e554158d8f8d4e4c62f4ed04018eede3a57ed6f60a62b37100a5b5523bb2314826aa0ac880a599"/>
    <n v="103813"/>
    <s v="FAE"/>
    <d v="2026-01-21T00:00:00"/>
    <d v="2026-01-21T12:41:58"/>
    <x v="0"/>
    <n v="830120839"/>
    <s v="MULTISUMINISTROS INDUSTRIALES S A S"/>
    <n v="1436592"/>
    <n v="272952"/>
    <n v="1709544"/>
    <x v="8"/>
    <x v="15"/>
    <n v="5"/>
    <s v="YENIFER PARRA"/>
    <m/>
    <m/>
    <m/>
    <m/>
    <d v="2026-02-12T00:00:00"/>
    <s v="NO"/>
    <m/>
    <x v="0"/>
  </r>
  <r>
    <s v="Factura electrónica"/>
    <s v="bf2b2e78d923fe2b54c7cf6316edfd75442216a5bba7de33a38cdeebcd6811477c4258105b18b958475986062dacb53b"/>
    <n v="2888"/>
    <s v="FE"/>
    <d v="2026-01-21T00:00:00"/>
    <d v="2026-01-21T12:35:22"/>
    <x v="0"/>
    <n v="900144364"/>
    <s v="UNIDOTAMOS SAS"/>
    <n v="1224300"/>
    <n v="232617"/>
    <n v="1456917"/>
    <x v="15"/>
    <x v="3"/>
    <s v=" - "/>
    <m/>
    <m/>
    <m/>
    <m/>
    <m/>
    <m/>
    <m/>
    <m/>
    <x v="2"/>
  </r>
  <r>
    <s v="Factura electrónica"/>
    <s v="b85ae31cbc3c3e39a809503a55c4df10423067348eb060f437d5a03730296fe708ac8c01b8cefec9e778e31779502060"/>
    <n v="1267"/>
    <s v="SM"/>
    <d v="2026-01-21T00:00:00"/>
    <d v="2026-01-21T11:53:09"/>
    <x v="0"/>
    <n v="901561580"/>
    <s v="SUMINISTRO MATERIALES Y DOTACIONES SUMADO S.A.S"/>
    <n v="240000"/>
    <n v="45600"/>
    <n v="285600"/>
    <x v="8"/>
    <x v="14"/>
    <n v="6"/>
    <s v="YENIFER PARRA"/>
    <m/>
    <m/>
    <m/>
    <m/>
    <d v="2026-01-29T00:00:00"/>
    <s v="NO"/>
    <m/>
    <x v="3"/>
  </r>
  <r>
    <s v="Factura electrónica"/>
    <s v="86fa32301cdb764381ebe0c4c90c603cdc09e71d54cd292281778b5749316e9108bc606039ab21b07d337211786d946f"/>
    <n v="341201"/>
    <s v="FFEE"/>
    <d v="2026-01-21T00:00:00"/>
    <d v="2026-01-21T11:40:34"/>
    <x v="0"/>
    <n v="800049074"/>
    <s v="PAPELERIA Y SERVICIOS SAS"/>
    <n v="56350"/>
    <n v="10706"/>
    <n v="67056"/>
    <x v="2"/>
    <x v="18"/>
    <n v="2"/>
    <s v="FRANCY SALAS"/>
    <m/>
    <m/>
    <m/>
    <m/>
    <d v="2026-01-26T00:00:00"/>
    <s v="NO"/>
    <m/>
    <x v="0"/>
  </r>
  <r>
    <s v="Factura electrónica"/>
    <s v="41792a1e09c9be23301071b4a90d342faf071ddf47b6e3ff6f517655f8ac1c5d56a8c0e5ddfacec9bc344030833fd87f"/>
    <n v="90710161"/>
    <s v="SD"/>
    <d v="2026-01-21T00:00:00"/>
    <d v="2026-01-21T09:31:13"/>
    <x v="0"/>
    <n v="890900841"/>
    <s v="Caja de Compensación Familiar de Antioquia Comfama"/>
    <n v="300400"/>
    <n v="0"/>
    <n v="300400"/>
    <x v="11"/>
    <x v="18"/>
    <n v="2"/>
    <s v="ELIANA GOMEZ "/>
    <m/>
    <m/>
    <m/>
    <m/>
    <d v="2026-02-10T00:00:00"/>
    <s v="NO"/>
    <m/>
    <x v="0"/>
  </r>
  <r>
    <s v="Factura electrónica"/>
    <s v="0d59eb8e57eaa9ea93e3c45337276ce6a80e9e151c819454647fa678bd216bac9a0b6e249a3322ca8b9bb5be20cad7e2"/>
    <n v="720591"/>
    <s v="FMED"/>
    <d v="2026-01-21T00:00:00"/>
    <d v="2026-01-21T09:01:34"/>
    <x v="0"/>
    <n v="890915475"/>
    <s v="EMPAQUETADURAS Y EMPAQUES S.A."/>
    <n v="11593800"/>
    <n v="2202822"/>
    <n v="13796622"/>
    <x v="2"/>
    <x v="18"/>
    <n v="2"/>
    <s v="FRANCY SALAS"/>
    <m/>
    <m/>
    <m/>
    <m/>
    <d v="2026-02-13T00:00:00"/>
    <s v="SI"/>
    <m/>
    <x v="0"/>
  </r>
  <r>
    <s v="Factura electrónica"/>
    <s v="eb9f399b79585a2c50c47eb782a1af387a29084c9fecbc6c32dca3ef5336b41caac3c018795a4a00fa8f7e8293477b80"/>
    <n v="5684"/>
    <m/>
    <d v="2026-01-21T00:00:00"/>
    <d v="2026-01-21T20:23:39"/>
    <x v="0"/>
    <n v="32150739"/>
    <s v="NATALIA ANDREA ACOSTA COLORADO"/>
    <n v="594500"/>
    <n v="0"/>
    <n v="594500"/>
    <x v="1"/>
    <x v="18"/>
    <n v="2"/>
    <s v="FRANCY SALAS"/>
    <m/>
    <m/>
    <m/>
    <m/>
    <d v="2026-01-26T00:00:00"/>
    <s v="NO"/>
    <m/>
    <x v="0"/>
  </r>
  <r>
    <s v="Documento equivalente - Cobro de peajes"/>
    <s v="0d1dba077a43f93159817111ce2afb4547ba1aea05b889591a89d6a23e99884a85531a5f24039d2bd0f1e2c4b46de85e"/>
    <n v="81419682"/>
    <s v="DEFL"/>
    <d v="2026-01-21T00:00:00"/>
    <d v="2026-01-21T18:20:34"/>
    <x v="0"/>
    <n v="900219834"/>
    <s v="F2X S.A.S."/>
    <n v="13500"/>
    <n v="0"/>
    <n v="13500"/>
    <x v="2"/>
    <x v="18"/>
    <n v="2"/>
    <s v="FRANCY SALAS"/>
    <m/>
    <m/>
    <m/>
    <m/>
    <d v="2026-01-27T00:00:00"/>
    <s v="NO"/>
    <m/>
    <x v="0"/>
  </r>
  <r>
    <s v="Factura electrónica"/>
    <s v="c294b3e59c5fb60eff6287b311e09c8279a28e46b17906b937b28df4ac5bd91c1e6da639ebeec54e1c82907dd1ad7e86"/>
    <n v="18495"/>
    <s v="CU"/>
    <d v="2026-01-21T00:00:00"/>
    <d v="2026-01-21T16:55:24"/>
    <x v="0"/>
    <n v="890903388"/>
    <s v="CLUB UNION S.A."/>
    <n v="184650"/>
    <n v="0"/>
    <n v="184650"/>
    <x v="4"/>
    <x v="2"/>
    <n v="0"/>
    <m/>
    <m/>
    <m/>
    <m/>
    <m/>
    <d v="2026-02-13T00:00:00"/>
    <s v="NO"/>
    <m/>
    <x v="2"/>
  </r>
  <r>
    <s v="Factura electrónica"/>
    <s v="15ff78136e7228aaa5b29ab82cce17331f37ec70cce10ebcd96f50fa83c3836963c5dc45eb1f9f503ee3dc4d1b3c4cbf"/>
    <n v="90480"/>
    <s v="1PQE"/>
    <d v="2026-01-21T00:00:00"/>
    <d v="2026-01-21T16:11:51"/>
    <x v="0"/>
    <n v="900125852"/>
    <s v="CI SAN FERNANDO PLAZA PH."/>
    <n v="19327.599999999999"/>
    <n v="3672.4"/>
    <n v="23000"/>
    <x v="4"/>
    <x v="2"/>
    <n v="0"/>
    <m/>
    <m/>
    <m/>
    <m/>
    <m/>
    <m/>
    <m/>
    <m/>
    <x v="2"/>
  </r>
  <r>
    <s v="Factura electrónica"/>
    <s v="af8cd432b0cf12ec17b82f172e81e94c3c29b52a9fdfc2347f5bdd4b449ce68fff6323de0f132aa57e78b3c3dd0202a1"/>
    <n v="463"/>
    <s v="FE25"/>
    <d v="2026-01-21T00:00:00"/>
    <d v="2026-01-21T14:53:48"/>
    <x v="0"/>
    <n v="811033997"/>
    <s v="CDEM &amp; CDEB S.A.S."/>
    <n v="133194"/>
    <n v="25306.86"/>
    <n v="158500.85999999999"/>
    <x v="2"/>
    <x v="18"/>
    <n v="2"/>
    <s v="FRANCY SALAS"/>
    <m/>
    <m/>
    <m/>
    <m/>
    <d v="2026-02-12T00:00:00"/>
    <s v="NO"/>
    <m/>
    <x v="0"/>
  </r>
  <r>
    <s v="Nota de crédito electrónica"/>
    <s v="85a66d5bcb1b02892fe61fe2997d294e44f2d445495f5ebcc211c0ea7b4ad245bc0453eb7b99cbb43fc44ace5e4fdf77"/>
    <s v="RINV/2024/422"/>
    <m/>
    <d v="2026-01-21T00:00:00"/>
    <d v="2026-01-21T13:48:42"/>
    <x v="0"/>
    <n v="900237741"/>
    <s v="INVERSIONES IMPRIMA SAS"/>
    <n v="235000"/>
    <n v="44650"/>
    <n v="279650"/>
    <x v="15"/>
    <x v="3"/>
    <s v=" - "/>
    <m/>
    <m/>
    <m/>
    <m/>
    <m/>
    <m/>
    <m/>
    <m/>
    <x v="2"/>
  </r>
  <r>
    <s v="Factura electrónica"/>
    <s v="f8b2e05881710c91dadcc7923ae8f4f2bc725e2a42129d48f0119ff192c61523aa8c457c700bf951eeec92868268bbe6"/>
    <n v="11792"/>
    <s v="FV"/>
    <d v="2026-01-21T00:00:00"/>
    <d v="2026-01-21T13:38:54"/>
    <x v="0"/>
    <n v="1036929757"/>
    <s v="SANDRA MILENA MORALES OSPINA"/>
    <n v="44000"/>
    <n v="0"/>
    <n v="44000"/>
    <x v="4"/>
    <x v="2"/>
    <n v="0"/>
    <m/>
    <m/>
    <m/>
    <m/>
    <m/>
    <m/>
    <m/>
    <m/>
    <x v="2"/>
  </r>
  <r>
    <s v="Documento equivalente - Cobro de peajes"/>
    <s v="afaad5b8d96cb710aa23b404ddc68275e9558b15300a71e04caa5c7d2e807844174cf71c114d366222ba8d653f48a6c8"/>
    <n v="81367189"/>
    <s v="DEFL"/>
    <d v="2026-01-21T00:00:00"/>
    <d v="2026-01-21T13:26:21"/>
    <x v="0"/>
    <n v="900219834"/>
    <s v="F2X S.A.S."/>
    <n v="13500"/>
    <n v="0"/>
    <n v="13500"/>
    <x v="2"/>
    <x v="18"/>
    <n v="2"/>
    <s v="FRANCY SALAS"/>
    <m/>
    <m/>
    <m/>
    <m/>
    <d v="2026-01-27T00:00:00"/>
    <s v="NO"/>
    <m/>
    <x v="0"/>
  </r>
  <r>
    <s v="Nota de crédito electrónica"/>
    <s v="afb8ced3d655ed16dc3912c045dbdfc9bafa49b4feec01121f1a76f4a4be430c83f0d9751ce8514298351a12a4590bff"/>
    <n v="222"/>
    <s v="DV"/>
    <d v="2026-01-21T00:00:00"/>
    <d v="2026-01-21T12:39:58"/>
    <x v="0"/>
    <n v="900144364"/>
    <s v="UNIDOTAMOS SAS"/>
    <n v="1224300"/>
    <n v="232617"/>
    <n v="1456917"/>
    <x v="15"/>
    <x v="3"/>
    <s v=" - "/>
    <m/>
    <m/>
    <m/>
    <m/>
    <m/>
    <m/>
    <m/>
    <m/>
    <x v="2"/>
  </r>
  <r>
    <s v="Factura electrónica"/>
    <s v="5174c053652ce97baf5586306e775e87abbe8925709fbeaf3e3dc056db606c2d83575d5226d46092d1c3e26b357ddd70"/>
    <n v="1170629"/>
    <s v="FEFL"/>
    <d v="2026-01-21T00:00:00"/>
    <d v="2026-01-21T11:26:33"/>
    <x v="0"/>
    <n v="900219834"/>
    <s v="F2X S.A.S."/>
    <n v="5042.0200000000004"/>
    <n v="957.98"/>
    <n v="6000"/>
    <x v="2"/>
    <x v="22"/>
    <n v="1"/>
    <s v="FRANCY SALAS"/>
    <m/>
    <m/>
    <m/>
    <m/>
    <d v="2026-01-23T00:00:00"/>
    <s v="NO"/>
    <m/>
    <x v="0"/>
  </r>
  <r>
    <s v="Factura electrónica"/>
    <s v="8aa5a7f1a3f1db111dde6cc12b1ecd3c02143924701e2ba7bd23e7e749a9c4f56e6e104991baf105bd3061628a9badee"/>
    <n v="1170517"/>
    <s v="FEFL"/>
    <d v="2026-01-21T00:00:00"/>
    <d v="2026-01-21T11:21:14"/>
    <x v="0"/>
    <n v="900219834"/>
    <s v="F2X S.A.S."/>
    <n v="3781.51"/>
    <n v="718.49"/>
    <n v="4500"/>
    <x v="2"/>
    <x v="18"/>
    <n v="2"/>
    <s v="FRANCY SALAS"/>
    <m/>
    <m/>
    <m/>
    <m/>
    <d v="2026-01-27T00:00:00"/>
    <s v="NO"/>
    <m/>
    <x v="0"/>
  </r>
  <r>
    <s v="Factura electrónica"/>
    <s v="0a5c31a1dc3b21bdf56a1386268034b56bbfd0b5601a19f6edda569a7e2682cb4c1c2a7e89ad942d1e2dd6241908d095"/>
    <n v="1170069"/>
    <s v="FEFL"/>
    <d v="2026-01-21T00:00:00"/>
    <d v="2026-01-21T10:57:04"/>
    <x v="0"/>
    <n v="900219834"/>
    <s v="F2X S.A.S."/>
    <n v="5042.0200000000004"/>
    <n v="957.98"/>
    <n v="6000"/>
    <x v="2"/>
    <x v="18"/>
    <n v="2"/>
    <s v="FRANCY SALAS"/>
    <m/>
    <m/>
    <m/>
    <m/>
    <d v="2026-01-27T00:00:00"/>
    <s v="NO"/>
    <m/>
    <x v="0"/>
  </r>
  <r>
    <s v="Factura electrónica"/>
    <s v="7f64568e2a7c3d70de87adde2f63ea76adf23c3e9a59bddfb0e33e123a8f9994066c7ebddae710502ef3a2fc05a21376"/>
    <n v="50310"/>
    <s v="PST"/>
    <d v="2026-01-21T00:00:00"/>
    <d v="2026-01-21T10:32:04"/>
    <x v="0"/>
    <n v="901214840"/>
    <s v="COCINA CAFE Y PAN S.A.S"/>
    <n v="189800"/>
    <n v="0"/>
    <n v="189800"/>
    <x v="4"/>
    <x v="2"/>
    <n v="0"/>
    <m/>
    <m/>
    <m/>
    <m/>
    <m/>
    <d v="2026-02-09T00:00:00"/>
    <s v="NO"/>
    <m/>
    <x v="2"/>
  </r>
  <r>
    <s v="Factura electrónica"/>
    <s v="bb517c659bbefcc809e80aa2045146ff87f390146a6e6fdc15da508f945511a16b328d70d0e7b0e514135dc5cf3a7dce"/>
    <n v="584530"/>
    <s v="VIRT"/>
    <d v="2026-01-21T00:00:00"/>
    <d v="2026-01-21T09:57:12"/>
    <x v="0"/>
    <n v="800157427"/>
    <s v="CAMARA DE COMERCIO ABURRA SUR"/>
    <n v="12100"/>
    <n v="0"/>
    <n v="12100"/>
    <x v="16"/>
    <x v="19"/>
    <n v="0"/>
    <s v="PABLO HOYOS"/>
    <m/>
    <m/>
    <m/>
    <m/>
    <d v="2026-01-23T00:00:00"/>
    <s v="NO"/>
    <m/>
    <x v="0"/>
  </r>
  <r>
    <s v="Factura electrónica"/>
    <s v="5848d7411523d4bf15b84d62fb19e5fa4ad909a15487f80c804807db518c18125012784f684ff375bc883cf6a277cccf"/>
    <n v="1039"/>
    <s v="MD"/>
    <d v="2026-01-21T00:00:00"/>
    <d v="2026-01-21T09:25:32"/>
    <x v="0"/>
    <n v="29844067"/>
    <s v="TAMAYO LOPEZ GLORIA ISABEL"/>
    <n v="18000"/>
    <n v="0"/>
    <n v="18000"/>
    <x v="4"/>
    <x v="2"/>
    <n v="0"/>
    <m/>
    <m/>
    <m/>
    <m/>
    <m/>
    <m/>
    <m/>
    <m/>
    <x v="2"/>
  </r>
  <r>
    <s v="Factura electrónica"/>
    <s v="f0789f0e887f57ad6cadd98804ed3ffa09a206268f1cee95f76e48fc234d930c5b67f4dd2b258739cc4f2fe317cf09a1"/>
    <n v="563267"/>
    <s v="AH"/>
    <d v="2026-01-21T00:00:00"/>
    <d v="2026-01-21T07:16:42"/>
    <x v="0"/>
    <n v="890800788"/>
    <s v="SUMATEC S.A.S BIC"/>
    <n v="446964"/>
    <n v="84923"/>
    <n v="531887"/>
    <x v="2"/>
    <x v="15"/>
    <n v="5"/>
    <s v="YENIFER PARRA"/>
    <m/>
    <m/>
    <m/>
    <m/>
    <d v="2026-02-12T00:00:00"/>
    <s v="NO"/>
    <m/>
    <x v="0"/>
  </r>
  <r>
    <s v="Factura electrónica"/>
    <s v="cf942b13d681fadf9c45cea1e98c7f340a8bf1063c2b0518d992df4b5bd79ceed91db633e43cf5a736151252006344c1"/>
    <n v="563266"/>
    <s v="AH"/>
    <d v="2026-01-21T00:00:00"/>
    <d v="2026-01-21T07:12:52"/>
    <x v="0"/>
    <n v="890800788"/>
    <s v="SUMATEC S.A.S BIC"/>
    <n v="374660"/>
    <n v="71185"/>
    <n v="445845"/>
    <x v="2"/>
    <x v="22"/>
    <n v="1"/>
    <s v="FRANCY SALAS"/>
    <m/>
    <m/>
    <m/>
    <m/>
    <d v="2026-02-10T00:00:00"/>
    <s v="NO"/>
    <m/>
    <x v="0"/>
  </r>
  <r>
    <s v="Factura electrónica"/>
    <s v="5fd619dc6aecfa39fa8bfabff75eada8b0e16a11debae24245a261d3458eceb5c7288c47c62509d5c763e2199c857548"/>
    <n v="530075690"/>
    <s v="KCS"/>
    <d v="2026-01-21T00:00:00"/>
    <d v="2026-01-21T06:43:21"/>
    <x v="0"/>
    <n v="830067414"/>
    <s v="KAESER COMPRESORES DE COLOMBIA S.A.S."/>
    <n v="1208758"/>
    <n v="229664"/>
    <n v="1438422"/>
    <x v="15"/>
    <x v="3"/>
    <s v=" - "/>
    <m/>
    <m/>
    <m/>
    <m/>
    <m/>
    <m/>
    <m/>
    <m/>
    <x v="2"/>
  </r>
  <r>
    <s v="Documento equivalente POS"/>
    <s v="13233ada10095fbd73602de5dee95ee63e92d09743ad8a05def4f4c022dcf9c91b513686f805f48bceeea21d352e84e8"/>
    <n v="222834"/>
    <s v="TN"/>
    <d v="2026-01-21T00:00:00"/>
    <d v="2026-01-21T07:35:10"/>
    <x v="0"/>
    <n v="890925124"/>
    <s v="FLOTA CORDOVA RIONEGRO S.A."/>
    <n v="15000"/>
    <n v="0"/>
    <n v="15000"/>
    <x v="4"/>
    <x v="2"/>
    <n v="0"/>
    <m/>
    <m/>
    <m/>
    <m/>
    <m/>
    <m/>
    <m/>
    <m/>
    <x v="2"/>
  </r>
  <r>
    <s v="Documento equivalente POS"/>
    <s v="6da9103362ba7e9cd56d6545a9d10403c266a2e370a0c002d365d0aab87b4d1022a6c76221dd1e4ded7a439763e03c53"/>
    <n v="222833"/>
    <s v="TN"/>
    <d v="2026-01-21T00:00:00"/>
    <d v="2026-01-21T07:34:43"/>
    <x v="0"/>
    <n v="890925124"/>
    <s v="FLOTA CORDOVA RIONEGRO S.A."/>
    <n v="15000"/>
    <n v="0"/>
    <n v="15000"/>
    <x v="4"/>
    <x v="2"/>
    <n v="0"/>
    <m/>
    <m/>
    <m/>
    <m/>
    <m/>
    <m/>
    <m/>
    <m/>
    <x v="2"/>
  </r>
  <r>
    <s v="Factura electrónica"/>
    <s v="7d00b783870cbda44c21e5771090a03f6c2984220b3acfacbe9596a4bdc193d4b0bfd6c6cb6ffb9108c46940995e88ad"/>
    <n v="18178"/>
    <s v="INIM"/>
    <d v="2026-01-21T00:00:00"/>
    <d v="2026-01-21T06:48:39"/>
    <x v="0"/>
    <n v="900237741"/>
    <s v="INVERSIONES IMPRIMA SAS"/>
    <n v="1885500"/>
    <n v="358245"/>
    <n v="2243745"/>
    <x v="2"/>
    <x v="18"/>
    <n v="2"/>
    <s v="FRANCY SALAS"/>
    <m/>
    <m/>
    <m/>
    <m/>
    <d v="2026-01-26T00:00:00"/>
    <s v="NO"/>
    <m/>
    <x v="0"/>
  </r>
  <r>
    <s v="Factura electrónica"/>
    <s v="6d6df6c30f7a56cd431f027916104ff79dda566064764c8b03206288900381062f7dde0d75a54f2390052a57b4799915"/>
    <n v="151124"/>
    <s v="DT07"/>
    <d v="2026-01-21T00:00:00"/>
    <d v="2026-01-21T04:53:59"/>
    <x v="0"/>
    <n v="860001697"/>
    <s v="GASEOSAS LUX S.A.S."/>
    <n v="467250"/>
    <n v="0"/>
    <n v="467250"/>
    <x v="2"/>
    <x v="22"/>
    <n v="1"/>
    <s v="FRANCY SALAS"/>
    <m/>
    <m/>
    <m/>
    <m/>
    <d v="2026-01-23T00:00:00"/>
    <s v="NO"/>
    <m/>
    <x v="0"/>
  </r>
  <r>
    <s v="Factura electrónica"/>
    <s v="ff5a24689e4cacc4fa355051f367976ca6eef8a858abea8b4a7c878de2161e06daac84204ed4e7746e7e29d6f7f5806e"/>
    <n v="2859593"/>
    <s v="CA07"/>
    <d v="2026-01-22T00:00:00"/>
    <d v="2026-01-22T23:10:07"/>
    <x v="0"/>
    <n v="890903939"/>
    <s v="POSTOBON S.A."/>
    <n v="133500"/>
    <n v="0"/>
    <n v="133500"/>
    <x v="2"/>
    <x v="14"/>
    <n v="5"/>
    <s v="YENIFER PARRA"/>
    <m/>
    <m/>
    <m/>
    <m/>
    <d v="2026-01-29T00:00:00"/>
    <s v="NO"/>
    <m/>
    <x v="0"/>
  </r>
  <r>
    <s v="Factura electrónica"/>
    <s v="25a717871195a36c01fa1f6cb7ce637c5124db0d8a1f40e66b6469df43daf753c6f4e17c3e5d1f71b2c5cd00cc7f8ea7"/>
    <n v="3278"/>
    <s v="FV"/>
    <d v="2026-01-22T00:00:00"/>
    <d v="2026-01-22T20:45:52"/>
    <x v="0"/>
    <n v="900650348"/>
    <s v="EQUIPO LOGISTICO DE TRANSPORTE S.A.S."/>
    <n v="520000"/>
    <n v="0"/>
    <n v="520000"/>
    <x v="2"/>
    <x v="15"/>
    <n v="4"/>
    <s v="YENIFER PARRA"/>
    <m/>
    <m/>
    <m/>
    <m/>
    <d v="2026-02-12T00:00:00"/>
    <s v="NO"/>
    <m/>
    <x v="0"/>
  </r>
  <r>
    <s v="Factura electrónica"/>
    <s v="e5d44e39d6ba56dcfc9866592a82c448f0438c17e438034482249616c358e2dca1938ad3eb4d7e846866a49b2c4dc2f7"/>
    <n v="5702"/>
    <m/>
    <d v="2026-01-22T00:00:00"/>
    <d v="2026-01-22T19:47:06"/>
    <x v="0"/>
    <n v="32150739"/>
    <s v="NATALIA ANDREA ACOSTA COLORADO"/>
    <n v="678500"/>
    <n v="0"/>
    <n v="678500"/>
    <x v="1"/>
    <x v="15"/>
    <n v="4"/>
    <s v="YENIFER PARRA"/>
    <m/>
    <m/>
    <m/>
    <m/>
    <d v="2026-01-27T00:00:00"/>
    <s v="NO"/>
    <m/>
    <x v="0"/>
  </r>
  <r>
    <s v="Factura electrónica"/>
    <s v="71e2920798ae794d2e481dc362b006e33bfd7ae63b22bf9851998071c2897e9a421de1b63e29fd3f2a495f16b94d8760"/>
    <n v="503"/>
    <s v="WC"/>
    <d v="2026-01-22T00:00:00"/>
    <d v="2026-01-22T19:36:29"/>
    <x v="0"/>
    <n v="901741749"/>
    <s v="WORLD CRANES SAS"/>
    <n v="1600000"/>
    <n v="304000"/>
    <n v="1904000"/>
    <x v="8"/>
    <x v="15"/>
    <n v="4"/>
    <s v="YENIFER PARRA"/>
    <m/>
    <m/>
    <m/>
    <m/>
    <d v="2026-02-10T00:00:00"/>
    <s v="NO"/>
    <m/>
    <x v="0"/>
  </r>
  <r>
    <s v="Nota de crédito electrónica"/>
    <s v="f1d984d6ae20f4c0a61102a93954a1358decf661bd1d5051dabc376e9d9b603d22d3dcdfcebc9302278c854f29636af7"/>
    <n v="289"/>
    <s v="CN"/>
    <d v="2026-01-22T00:00:00"/>
    <d v="2026-01-22T18:05:53"/>
    <x v="0"/>
    <n v="900420442"/>
    <s v="INSTRUMENTOS &amp; PARTES S.A.S."/>
    <n v="91700"/>
    <n v="17423"/>
    <n v="109123"/>
    <x v="8"/>
    <x v="21"/>
    <n v="8"/>
    <s v="YENIFER PARRA"/>
    <m/>
    <m/>
    <m/>
    <m/>
    <d v="2026-02-05T00:00:00"/>
    <s v="NO"/>
    <m/>
    <x v="3"/>
  </r>
  <r>
    <s v="Factura electrónica"/>
    <s v="97f8864282b511f0dffe7a795f423e64a683b00604e091f1b3dad2518c32277ae3b7ff0bb62f6664b8c4e6da659ad1ef"/>
    <n v="32993"/>
    <s v="FEN"/>
    <d v="2026-01-22T00:00:00"/>
    <d v="2026-01-22T17:33:21"/>
    <x v="0"/>
    <n v="9522660"/>
    <s v="OCTAVIANO TORRES GUEVARA"/>
    <n v="134453.78"/>
    <n v="25546.22"/>
    <n v="160000"/>
    <x v="2"/>
    <x v="15"/>
    <n v="4"/>
    <s v="YENIFER PARRA"/>
    <m/>
    <m/>
    <m/>
    <m/>
    <d v="2026-02-12T00:00:00"/>
    <s v="NO"/>
    <m/>
    <x v="0"/>
  </r>
  <r>
    <s v="Factura electrónica"/>
    <s v="473acaf05411563fd382a7566573e2dc52b236d5ec1e16c555b9d16c820d4eea5322e203cd4be7a172e8ffbb7d9c250f"/>
    <n v="12405"/>
    <s v="FE"/>
    <d v="2026-01-22T00:00:00"/>
    <d v="2026-01-22T17:27:49"/>
    <x v="0"/>
    <n v="900420442"/>
    <s v="INSTRUMENTOS   PARTES S.A.S."/>
    <n v="27200"/>
    <n v="5168"/>
    <n v="32368"/>
    <x v="8"/>
    <x v="15"/>
    <n v="4"/>
    <s v="YENIFER PARRA"/>
    <m/>
    <m/>
    <m/>
    <m/>
    <d v="2026-02-10T00:00:00"/>
    <s v="NO"/>
    <m/>
    <x v="0"/>
  </r>
  <r>
    <s v="Factura electrónica"/>
    <s v="ec2841b7709e2ece60a77ee7e84c040448af1a7e2c1364d7f75ea1d20d2b2f8f305ff75aa5d021fe24fb88cf23913da6"/>
    <n v="103883"/>
    <s v="FAE"/>
    <d v="2026-01-22T00:00:00"/>
    <d v="2026-01-22T17:05:44"/>
    <x v="0"/>
    <n v="830120839"/>
    <s v="MULTISUMINISTROS INDUSTRIALES S A S"/>
    <n v="930240"/>
    <n v="176746"/>
    <n v="1106986"/>
    <x v="8"/>
    <x v="15"/>
    <n v="4"/>
    <s v="YENIFER PARRA"/>
    <m/>
    <m/>
    <m/>
    <m/>
    <d v="2026-02-12T00:00:00"/>
    <s v="NO"/>
    <m/>
    <x v="0"/>
  </r>
  <r>
    <s v="Factura electrónica"/>
    <s v="8b79e28b6a319bfcbcb954c7744500184f33a54a4eb6ce824a85374460a52bfde2fab8daa9ad72efe0efe29634dc3a08"/>
    <n v="55584"/>
    <s v="FVE"/>
    <d v="2026-01-22T00:00:00"/>
    <d v="2026-01-22T17:00:36"/>
    <x v="0"/>
    <n v="900650486"/>
    <s v="DISTRIBUIDORA DE SOFTWARE Y MOVILIDAD S.A.S"/>
    <n v="925210.08"/>
    <n v="4789.92"/>
    <n v="930000"/>
    <x v="5"/>
    <x v="18"/>
    <n v="1"/>
    <s v="FRANCY SALAS"/>
    <m/>
    <m/>
    <m/>
    <m/>
    <d v="2026-01-26T00:00:00"/>
    <s v="NO"/>
    <m/>
    <x v="0"/>
  </r>
  <r>
    <s v="Factura electrónica"/>
    <s v="90d2eb9eeb5b387c948a7f405086b107370d9566f01bcb916106b1c271489895bb844301bd141ea5cd2dd3fed7ec9ea3"/>
    <n v="55583"/>
    <s v="FVE"/>
    <d v="2026-01-22T00:00:00"/>
    <d v="2026-01-22T17:00:24"/>
    <x v="0"/>
    <n v="900650486"/>
    <s v="DISTRIBUIDORA DE SOFTWARE Y MOVILIDAD S.A.S"/>
    <n v="1394957.98"/>
    <n v="265042.02"/>
    <n v="1660000"/>
    <x v="5"/>
    <x v="18"/>
    <n v="1"/>
    <s v="FRANCY SALAS"/>
    <m/>
    <m/>
    <m/>
    <m/>
    <d v="2026-01-26T00:00:00"/>
    <s v="NO"/>
    <m/>
    <x v="0"/>
  </r>
  <r>
    <s v="Factura electrónica"/>
    <s v="6636af68efdef02cbc474a6d91665b55972fa0711acc2e3c717b488c822d31dc00dac6838732009b5aa7266f7df04379"/>
    <n v="18260"/>
    <s v="INIM"/>
    <d v="2026-01-22T00:00:00"/>
    <d v="2026-01-22T13:34:43"/>
    <x v="0"/>
    <n v="900237741"/>
    <s v="INVERSIONES IMPRIMA SAS"/>
    <n v="188050"/>
    <n v="35729.5"/>
    <n v="223779.5"/>
    <x v="2"/>
    <x v="15"/>
    <n v="4"/>
    <s v="YENIFER PARRA"/>
    <m/>
    <m/>
    <m/>
    <m/>
    <d v="2026-01-27T00:00:00"/>
    <s v="NO"/>
    <m/>
    <x v="0"/>
  </r>
  <r>
    <s v="Factura electrónica"/>
    <s v="d580fc9e1c231b15caaac8afc097d8a6864f90cbca9c7a43edc2d9f36c60496a704361ce5e86bd25853e289338a8298f"/>
    <n v="16787"/>
    <s v="MEDN"/>
    <d v="2026-01-22T00:00:00"/>
    <d v="2026-01-22T15:16:08"/>
    <x v="0"/>
    <n v="900075456"/>
    <s v="Asignar S.A.S"/>
    <n v="315929044"/>
    <n v="5561637.4400000004"/>
    <n v="321490681.44"/>
    <x v="12"/>
    <x v="18"/>
    <n v="1"/>
    <m/>
    <m/>
    <m/>
    <m/>
    <m/>
    <d v="2026-01-27T00:00:00"/>
    <s v="SI"/>
    <m/>
    <x v="0"/>
  </r>
  <r>
    <s v="Factura electrónica"/>
    <s v="f2e9ee5e105c39d6760957e93453ae989f3a2a72fc6abdde9db21276bf778716045c5e27098b92d88c90ffa2e21a9b53"/>
    <n v="34137888"/>
    <s v="FE09"/>
    <d v="2026-01-22T00:00:00"/>
    <d v="2026-01-22T12:43:59"/>
    <x v="0"/>
    <n v="809002625"/>
    <s v="INTERNACIONAL DE ELECTRICOS SAS"/>
    <n v="281179.90000000002"/>
    <n v="53424.1"/>
    <n v="334604"/>
    <x v="8"/>
    <x v="15"/>
    <n v="4"/>
    <s v="YENIFER PARRA"/>
    <m/>
    <m/>
    <m/>
    <m/>
    <d v="2026-02-12T00:00:00"/>
    <s v="NO"/>
    <m/>
    <x v="0"/>
  </r>
  <r>
    <s v="Factura electrónica"/>
    <s v="44c33ba0bd64e4f978603945a6ad98c9620a6c7d712ba0c13f6c4b7a55d44eb811d12fb542b193fd6aac4a91ea32a8eb"/>
    <n v="130238404"/>
    <s v="BOPU"/>
    <d v="2026-01-22T00:00:00"/>
    <d v="2026-01-22T15:03:07"/>
    <x v="0"/>
    <n v="900092385"/>
    <s v="UNE EPM TELECOMUNICACIONES S.A"/>
    <n v="22984.04"/>
    <n v="4366.96"/>
    <n v="27351"/>
    <x v="5"/>
    <x v="15"/>
    <n v="4"/>
    <s v="JAIME GARCIA "/>
    <m/>
    <m/>
    <m/>
    <m/>
    <d v="2026-01-27T00:00:00"/>
    <s v="NO"/>
    <m/>
    <x v="0"/>
  </r>
  <r>
    <s v="Factura electrónica"/>
    <s v="0ae6caba569fd68845dc2b8ddffaf4cf3d9fa3d676261dd260326f2900e31a3f8dece8454a01aaa4453747e763c6677e"/>
    <n v="2894"/>
    <s v="FE"/>
    <d v="2026-01-22T00:00:00"/>
    <d v="2026-01-22T11:20:37"/>
    <x v="0"/>
    <n v="900144364"/>
    <s v="UNIDOTAMOS SAS"/>
    <n v="426600"/>
    <n v="81054"/>
    <n v="507654"/>
    <x v="2"/>
    <x v="18"/>
    <n v="1"/>
    <s v="FRANCY SALAS"/>
    <m/>
    <m/>
    <m/>
    <m/>
    <d v="2026-01-26T00:00:00"/>
    <s v="NO"/>
    <m/>
    <x v="0"/>
  </r>
  <r>
    <s v="Factura electrónica"/>
    <s v="22d6506f2601e0477a0edaa54687fe12f25f57eac0f51e054b22699a909528089e88e9da8834261a72cb10e1ef0be00f"/>
    <n v="2135"/>
    <s v="FE"/>
    <d v="2026-01-22T00:00:00"/>
    <d v="2026-01-22T11:36:43"/>
    <x v="0"/>
    <n v="901230965"/>
    <s v="HYD MONTACARGAS S.A.S. 01 00"/>
    <n v="1110000"/>
    <n v="210900"/>
    <n v="1320900"/>
    <x v="8"/>
    <x v="15"/>
    <n v="4"/>
    <s v="YENIFER PARRA"/>
    <m/>
    <m/>
    <m/>
    <m/>
    <d v="2026-02-10T00:00:00"/>
    <s v="NO"/>
    <m/>
    <x v="0"/>
  </r>
  <r>
    <s v="Factura electrónica"/>
    <s v="a87be2aff47fa9b5810238973bd14b12eea6a93df0ede9f2f321b1283dbf3eff2db88448ed9751e77ed11f6616d2feab"/>
    <n v="2893"/>
    <s v="FE"/>
    <d v="2026-01-22T00:00:00"/>
    <d v="2026-01-22T11:19:19"/>
    <x v="0"/>
    <n v="900144364"/>
    <s v="UNIDOTAMOS SAS"/>
    <n v="2001500"/>
    <n v="380285"/>
    <n v="2381785"/>
    <x v="2"/>
    <x v="18"/>
    <n v="1"/>
    <s v="FRANCY SALAS"/>
    <m/>
    <m/>
    <m/>
    <m/>
    <d v="2026-01-26T00:00:00"/>
    <s v="NO"/>
    <m/>
    <x v="0"/>
  </r>
  <r>
    <s v="Factura electrónica"/>
    <s v="d15d21b24e7c3d70eca751bb6d97e90d70f9d834a5188cffd3f2443dc16289e4e37986bcb10876f60355f16a99e11b4b"/>
    <n v="25457"/>
    <s v="N1FE"/>
    <d v="2026-01-22T00:00:00"/>
    <d v="2026-01-22T14:50:27"/>
    <x v="0"/>
    <n v="890929877"/>
    <s v="NEWREST SERVICES COLOMBIA S.A.S"/>
    <n v="409214"/>
    <n v="77751"/>
    <n v="486965"/>
    <x v="0"/>
    <x v="14"/>
    <n v="5"/>
    <s v="YENIFER PARRA"/>
    <m/>
    <m/>
    <m/>
    <m/>
    <d v="2026-01-29T00:00:00"/>
    <s v="NO"/>
    <m/>
    <x v="0"/>
  </r>
  <r>
    <s v="Factura electrónica"/>
    <s v="acc36d1fffacd63ec6cfe0409f7779d4b1acbfdbe6566d170f40bb09acc528fdce1c2c0dc4f812988fcce44fcb65e0f9"/>
    <n v="2136"/>
    <s v="FE"/>
    <d v="2026-01-22T00:00:00"/>
    <d v="2026-01-22T11:40:48"/>
    <x v="0"/>
    <n v="901230965"/>
    <s v="HYD MONTACARGAS S.A.S. 01 00"/>
    <n v="300000"/>
    <n v="57000"/>
    <n v="357000"/>
    <x v="8"/>
    <x v="15"/>
    <n v="4"/>
    <s v="YENIFER PARRA"/>
    <m/>
    <m/>
    <m/>
    <m/>
    <d v="2026-02-10T00:00:00"/>
    <s v="NO"/>
    <m/>
    <x v="0"/>
  </r>
  <r>
    <s v="Factura electrónica"/>
    <s v="cd035ca0c148723999be65a8ff3a2868a075aa6e6c803f05163f0a2e6f3198fc032cbb6d2d4b42b6e595173391059d36"/>
    <n v="2839"/>
    <s v="KFE"/>
    <d v="2026-01-22T00:00:00"/>
    <d v="2026-01-22T11:13:27"/>
    <x v="0"/>
    <n v="900987425"/>
    <s v="KONTROLAR SOLUCIONES S.A.S"/>
    <n v="550000"/>
    <n v="0"/>
    <n v="550000"/>
    <x v="5"/>
    <x v="13"/>
    <n v="7"/>
    <s v="JAIME GARCIA "/>
    <m/>
    <m/>
    <m/>
    <m/>
    <d v="2026-02-03T00:00:00"/>
    <s v="NO"/>
    <m/>
    <x v="3"/>
  </r>
  <r>
    <s v="Factura electrónica"/>
    <s v="efada928077d4ba0aecbed87ab8819fa896e918d5dd1135ab6cde8252e5ddf7b72b93ce75722d94df19f8ffcd65df2d9"/>
    <n v="341359"/>
    <s v="FFEE"/>
    <d v="2026-01-22T00:00:00"/>
    <d v="2026-01-22T11:19:01"/>
    <x v="0"/>
    <n v="800049074"/>
    <s v="PAPELERIA Y SERVICIOS SAS"/>
    <n v="983754"/>
    <n v="176837"/>
    <n v="1160591"/>
    <x v="2"/>
    <x v="15"/>
    <n v="4"/>
    <s v="YENIFER PARRA"/>
    <m/>
    <m/>
    <m/>
    <m/>
    <d v="2026-01-27T00:00:00"/>
    <s v="NO"/>
    <m/>
    <x v="0"/>
  </r>
  <r>
    <s v="Factura electrónica"/>
    <s v="a0ceb2b00028155c06d0ea9b4a41d2322bd75b5770efed24117c4eb004ac923fa0f389808a4c613972d428bcd65bf4f3"/>
    <n v="3641"/>
    <s v="FV"/>
    <d v="2026-01-22T00:00:00"/>
    <d v="2026-01-22T10:57:31"/>
    <x v="0"/>
    <n v="900845529"/>
    <s v="BELA VENKO ABOGADOS S.A.S."/>
    <n v="2500000"/>
    <n v="475000"/>
    <n v="2975000"/>
    <x v="10"/>
    <x v="18"/>
    <n v="1"/>
    <s v="ALLAN RUIZ"/>
    <m/>
    <m/>
    <m/>
    <m/>
    <d v="2026-01-26T00:00:00"/>
    <s v="NO"/>
    <m/>
    <x v="0"/>
  </r>
  <r>
    <s v="Factura electrónica"/>
    <s v="87ddcf5ecab4c8d8a9db5393ab38442822d2b08ab664baac6a2caf9e6a22d5de7dcc5dfc73bc6b5517f0b8683f56c939"/>
    <n v="3512"/>
    <s v="FE"/>
    <d v="2026-01-22T00:00:00"/>
    <d v="2026-01-22T10:57:37"/>
    <x v="0"/>
    <n v="811027589"/>
    <s v="Zonalogística S.A.S ZLG"/>
    <n v="12048400"/>
    <n v="2289196"/>
    <n v="14337596"/>
    <x v="17"/>
    <x v="13"/>
    <n v="7"/>
    <s v="ANGELA SEPULVEDA"/>
    <m/>
    <m/>
    <m/>
    <m/>
    <d v="2026-02-04T00:00:00"/>
    <s v="SI"/>
    <m/>
    <x v="3"/>
  </r>
  <r>
    <s v="Factura electrónica"/>
    <s v="a271f715ec22deeebf9040651f698497540f510c901c2b6787886441e3648e2224f337705bebbcbd0dc90a2595f1c2e7"/>
    <n v="1134"/>
    <s v="FE"/>
    <d v="2026-01-22T00:00:00"/>
    <d v="2026-01-22T14:13:20"/>
    <x v="0"/>
    <n v="811007030"/>
    <s v="CREACIONES POSADA &amp; JARAMILLO S.A.S."/>
    <n v="1888600"/>
    <n v="358834"/>
    <n v="2247434"/>
    <x v="2"/>
    <x v="15"/>
    <n v="4"/>
    <s v="YENIFER PARRA"/>
    <m/>
    <m/>
    <m/>
    <m/>
    <d v="2026-01-27T00:00:00"/>
    <s v="NO"/>
    <m/>
    <x v="0"/>
  </r>
  <r>
    <s v="Documento equivalente - Cobro de peajes"/>
    <s v="af367380e36d60b3528b6dc614de8cbb7b9c59336517b04160abdc303b6756228478eb65ec0e728f4a05c32729624a7a"/>
    <n v="81583482"/>
    <s v="DEFL"/>
    <d v="2026-01-22T00:00:00"/>
    <d v="2026-01-22T14:06:32"/>
    <x v="0"/>
    <n v="900219834"/>
    <s v="F2X S.A.S."/>
    <n v="20300"/>
    <n v="0"/>
    <n v="20300"/>
    <x v="2"/>
    <x v="14"/>
    <n v="5"/>
    <s v="YENIFER PARRA"/>
    <m/>
    <m/>
    <m/>
    <m/>
    <d v="2026-01-29T00:00:00"/>
    <s v="NO"/>
    <m/>
    <x v="0"/>
  </r>
  <r>
    <s v="Factura electrónica"/>
    <s v="a01c2a3b453b5712e117017ee247f46d8cf0c60dd5b3b93a838aa32b0e9160ac2d4f29f84703b3c3d5beedbf58016f3b"/>
    <n v="2757"/>
    <s v="EV"/>
    <d v="2026-01-22T00:00:00"/>
    <d v="2026-01-22T09:36:41"/>
    <x v="0"/>
    <n v="901101232"/>
    <s v="INGEVER ASOCIADOS S.A.S."/>
    <n v="389500"/>
    <n v="74005"/>
    <n v="463505"/>
    <x v="8"/>
    <x v="15"/>
    <n v="4"/>
    <s v="YENIFER PARRA"/>
    <m/>
    <m/>
    <m/>
    <m/>
    <d v="2026-02-10T00:00:00"/>
    <s v="NO"/>
    <m/>
    <x v="0"/>
  </r>
  <r>
    <s v="Factura electrónica"/>
    <s v="0dfe8bcd0dca48aaeaf973574b9faee9eef7c7d8c14dcd17868246dd0c0c556d8e2ee2efa4909dce16d52888a3e54187"/>
    <n v="69076"/>
    <s v="FETG"/>
    <d v="2026-01-22T00:00:00"/>
    <d v="2026-01-22T09:18:02"/>
    <x v="0"/>
    <n v="811001497"/>
    <s v="Logistica y Transportes TGB S.A.S"/>
    <n v="7232772"/>
    <n v="0"/>
    <n v="7232772"/>
    <x v="0"/>
    <x v="25"/>
    <n v="14"/>
    <m/>
    <m/>
    <m/>
    <m/>
    <m/>
    <d v="2026-02-05T00:00:00"/>
    <s v="NO"/>
    <m/>
    <x v="1"/>
  </r>
  <r>
    <s v="Nota de crédito electrónica"/>
    <s v="135b4d7bd357cff0c2846fd82df40f02cacac0a5674587dde186e63c1dd062214a2a73a0282a32253ddb3213b6483266"/>
    <n v="288"/>
    <s v="CN"/>
    <d v="2026-01-22T00:00:00"/>
    <d v="2026-01-22T13:52:23"/>
    <x v="0"/>
    <n v="900420442"/>
    <s v="INSTRUMENTOS &amp; PARTES S.A.S."/>
    <n v="93600"/>
    <n v="17784"/>
    <n v="111384"/>
    <x v="8"/>
    <x v="13"/>
    <n v="7"/>
    <s v="YENIFER PARRA"/>
    <m/>
    <m/>
    <m/>
    <m/>
    <d v="2026-02-03T00:00:00"/>
    <s v="NO"/>
    <m/>
    <x v="3"/>
  </r>
  <r>
    <s v="Documento equivalente - Cobro de peajes"/>
    <s v="18aa7e38487e93d442ba3874b7d47c990bebefe32a8f437465c91c5d2be9c4032817ac479a4443b1e0d60e266430f444"/>
    <n v="81578566"/>
    <s v="DEFL"/>
    <d v="2026-01-22T00:00:00"/>
    <d v="2026-01-22T13:40:27"/>
    <x v="0"/>
    <n v="900219834"/>
    <s v="F2X S.A.S."/>
    <n v="20300"/>
    <n v="0"/>
    <n v="20300"/>
    <x v="2"/>
    <x v="18"/>
    <n v="1"/>
    <s v="FRANCY SALAS"/>
    <m/>
    <m/>
    <m/>
    <m/>
    <d v="2026-01-27T00:00:00"/>
    <s v="NO"/>
    <m/>
    <x v="0"/>
  </r>
  <r>
    <s v="Factura electrónica"/>
    <s v="f106beb9de73bfdb358dfd73c6fc85b1b9f6ef0dce3fd888f7dfd93ddef0df667c1aedd446f4aff5e60b1fd7127e6388"/>
    <n v="18259"/>
    <s v="INIM"/>
    <d v="2026-01-22T00:00:00"/>
    <d v="2026-01-22T13:33:27"/>
    <x v="0"/>
    <n v="900237741"/>
    <s v="INVERSIONES IMPRIMA SAS"/>
    <n v="316050"/>
    <n v="60049.5"/>
    <n v="376099.5"/>
    <x v="2"/>
    <x v="15"/>
    <n v="4"/>
    <s v="YENIFER PARRA"/>
    <m/>
    <m/>
    <m/>
    <m/>
    <d v="2026-01-27T00:00:00"/>
    <s v="NO"/>
    <m/>
    <x v="0"/>
  </r>
  <r>
    <s v="Factura electrónica"/>
    <s v="0b825bb51dcc383029757353a86f04ecee4c64abdef4b2532e8902782115be072c96f33092da791fd66b20973852b5bb"/>
    <n v="18481"/>
    <s v="FEC"/>
    <d v="2026-01-22T00:00:00"/>
    <d v="2026-01-22T13:25:00"/>
    <x v="0"/>
    <n v="42795633"/>
    <s v="BOTERO VIERIA MARIA VICTORIA"/>
    <n v="267466.7"/>
    <n v="0"/>
    <n v="267466.7"/>
    <x v="4"/>
    <x v="2"/>
    <n v="0"/>
    <m/>
    <m/>
    <m/>
    <m/>
    <m/>
    <d v="2026-01-27T00:00:00"/>
    <s v="NO"/>
    <m/>
    <x v="2"/>
  </r>
  <r>
    <s v="Documento equivalente - Cobro de peajes"/>
    <s v="3ddde61c8ba3eee7202235b290bd6a7c68ba50cdb293d9a4b69bf4de6a4e8c6280804a67b599a97c16894cd4ff9ad5b8"/>
    <n v="81567291"/>
    <s v="DEFL"/>
    <d v="2026-01-22T00:00:00"/>
    <d v="2026-01-22T12:40:50"/>
    <x v="0"/>
    <n v="900219834"/>
    <s v="F2X S.A.S."/>
    <n v="20300"/>
    <n v="0"/>
    <n v="20300"/>
    <x v="2"/>
    <x v="18"/>
    <n v="1"/>
    <s v="FRANCY SALAS"/>
    <m/>
    <m/>
    <m/>
    <m/>
    <d v="2026-01-27T00:00:00"/>
    <s v="NO"/>
    <m/>
    <x v="0"/>
  </r>
  <r>
    <s v="Factura electrónica"/>
    <s v="14932fbd1c8cefb33b093fd1a6e7b6ef45e2950c66a7dac48327ed0dbfbb6f255258d072d5aa6492ef8c11e12565a0e7"/>
    <n v="23200"/>
    <s v="FE1"/>
    <d v="2026-01-22T00:00:00"/>
    <d v="2026-01-22T12:31:52"/>
    <x v="0"/>
    <n v="800046125"/>
    <s v="FERRELUGUE S A S"/>
    <n v="1074000"/>
    <n v="204060"/>
    <n v="1278060"/>
    <x v="2"/>
    <x v="15"/>
    <n v="4"/>
    <s v="YENIFER PARRA"/>
    <m/>
    <m/>
    <m/>
    <m/>
    <d v="2026-02-10T00:00:00"/>
    <s v="NO"/>
    <m/>
    <x v="0"/>
  </r>
  <r>
    <s v="Factura electrónica"/>
    <s v="1b8415cabc24e2ab5b94cd87e5ee68400d4d3baafe5617fc1d71543680acc06e3fe98c623729d2f82274efa3ac691b63"/>
    <n v="37400"/>
    <s v="FEC"/>
    <d v="2026-01-22T00:00:00"/>
    <d v="2026-01-22T12:14:09"/>
    <x v="0"/>
    <n v="900619011"/>
    <s v="FENIX CARGA LOGISTICA SAS"/>
    <n v="130000"/>
    <n v="0"/>
    <n v="130000"/>
    <x v="2"/>
    <x v="21"/>
    <n v="8"/>
    <s v="YENIFER PARRA"/>
    <m/>
    <m/>
    <m/>
    <m/>
    <d v="2026-02-10T00:00:00"/>
    <s v="NO"/>
    <m/>
    <x v="3"/>
  </r>
  <r>
    <s v="Factura electrónica"/>
    <s v="bdb2b175174004b8ea0a667d116b6d22d59ca1981440d05e0adb9007653329345ba3ca03296b070c31579366062bded0"/>
    <n v="15300"/>
    <s v="EA"/>
    <d v="2026-01-22T00:00:00"/>
    <d v="2026-01-22T10:30:45"/>
    <x v="0"/>
    <n v="39440924"/>
    <s v="PATRICIA ELENA ARBELAEZ SEPULVEDA"/>
    <n v="17310.82"/>
    <n v="3289.06"/>
    <n v="20599.88"/>
    <x v="4"/>
    <x v="2"/>
    <n v="0"/>
    <m/>
    <m/>
    <m/>
    <m/>
    <m/>
    <m/>
    <m/>
    <m/>
    <x v="2"/>
  </r>
  <r>
    <s v="Documento equivalente - Cobro de peajes"/>
    <s v="5634cf8a7183b742955af74f2044c9b0307c86f3ca80909c00ce57faaaacd51f54b244987ed398b0177040251fe1663d"/>
    <n v="81537557"/>
    <s v="DEFL"/>
    <d v="2026-01-22T00:00:00"/>
    <d v="2026-01-22T09:50:26"/>
    <x v="0"/>
    <n v="900219834"/>
    <s v="F2X S.A.S."/>
    <n v="20300"/>
    <n v="0"/>
    <n v="20300"/>
    <x v="2"/>
    <x v="18"/>
    <n v="1"/>
    <s v="FRANCY SALAS"/>
    <m/>
    <m/>
    <m/>
    <m/>
    <d v="2026-01-27T00:00:00"/>
    <s v="NO"/>
    <m/>
    <x v="0"/>
  </r>
  <r>
    <s v="Factura electrónica"/>
    <s v="8d018852f60d4a4b0dbb1041b760981fe9ac863db0a3582515c787c25c5af04f3501afe30eb0464778d1caa4c99a1fcc"/>
    <n v="564312"/>
    <s v="FV"/>
    <d v="2026-01-22T00:00:00"/>
    <d v="2026-01-22T09:34:54"/>
    <x v="0"/>
    <n v="901118257"/>
    <s v="COCOROLLO EL LIMONAR S.A.S."/>
    <n v="36900"/>
    <n v="0"/>
    <n v="36900"/>
    <x v="4"/>
    <x v="2"/>
    <n v="0"/>
    <m/>
    <m/>
    <m/>
    <m/>
    <m/>
    <d v="2026-02-09T00:00:00"/>
    <s v="NO"/>
    <m/>
    <x v="2"/>
  </r>
  <r>
    <s v="Factura electrónica"/>
    <s v="509596324b3a3482a988a22acadbce2a0413735d157ba6cf317cd796fc403938070009cea79346cc08030039f7b70050"/>
    <n v="72184932"/>
    <s v="SFEE"/>
    <d v="2026-01-22T00:00:00"/>
    <d v="2026-01-22T03:01:20"/>
    <x v="0"/>
    <n v="900843898"/>
    <s v="RAPPI S.A.S"/>
    <n v="28067.239999999998"/>
    <n v="5332.76"/>
    <n v="33400"/>
    <x v="4"/>
    <x v="2"/>
    <n v="0"/>
    <m/>
    <m/>
    <m/>
    <m/>
    <m/>
    <m/>
    <m/>
    <m/>
    <x v="2"/>
  </r>
  <r>
    <s v="Factura electrónica de contingencia"/>
    <s v="7cef0702310e2bfa4978e5ae247694616fd8045d0237ab05ec8603e058b87aee5a392d5345938d8200f8e62c7e01b7f3"/>
    <n v="2135"/>
    <s v="002C"/>
    <d v="2026-01-22T00:00:00"/>
    <d v="2026-01-28T01:55:22"/>
    <x v="0"/>
    <n v="830112317"/>
    <s v="PROCAFECOL S.A."/>
    <n v="26470.59"/>
    <n v="5029.41"/>
    <n v="31500"/>
    <x v="4"/>
    <x v="2"/>
    <n v="0"/>
    <m/>
    <m/>
    <m/>
    <m/>
    <m/>
    <d v="2026-01-29T00:00:00"/>
    <s v="NO"/>
    <m/>
    <x v="2"/>
  </r>
  <r>
    <s v="Factura electrónica"/>
    <s v="62fa18d011d37ded373721bb236c578157d42cb336ffdd3a6580381e30b9c13b6e4c06f286627bdc6918b271cb8ca9c0"/>
    <n v="551570"/>
    <s v="EPR"/>
    <d v="2026-01-23T00:00:00"/>
    <d v="2026-01-23T17:21:47"/>
    <x v="0"/>
    <n v="890937010"/>
    <s v="CASA FERRETERA S.A.S"/>
    <n v="439500"/>
    <n v="83505"/>
    <n v="523005"/>
    <x v="2"/>
    <x v="14"/>
    <n v="4"/>
    <s v="YENIFER PARRA"/>
    <m/>
    <m/>
    <m/>
    <m/>
    <d v="2026-02-10T00:00:00"/>
    <s v="NO"/>
    <m/>
    <x v="0"/>
  </r>
  <r>
    <s v="Factura electrónica"/>
    <s v="6ca96c07bd4bd7fd057c70f1da09be4109e251ffb9d8a5859a765c5676f880d4ad12907527ba9b82511d4910ef85f05d"/>
    <n v="12420"/>
    <s v="FE"/>
    <d v="2026-01-23T00:00:00"/>
    <d v="2026-01-23T17:10:04"/>
    <x v="0"/>
    <n v="900420442"/>
    <s v="INSTRUMENTOS   PARTES S.A.S."/>
    <n v="2380000"/>
    <n v="452200"/>
    <n v="2832200"/>
    <x v="8"/>
    <x v="21"/>
    <n v="7"/>
    <s v="YENIFER PARRA"/>
    <m/>
    <m/>
    <m/>
    <m/>
    <d v="2026-02-03T00:00:00"/>
    <s v="NO"/>
    <m/>
    <x v="3"/>
  </r>
  <r>
    <s v="Factura electrónica"/>
    <s v="1351e05a31bfd563f9d24624ff754824d8bc610c008513762b769d834c83099d03abf15512817d398b9c1446fd810a8e"/>
    <n v="2142"/>
    <s v="FE"/>
    <d v="2026-01-23T00:00:00"/>
    <d v="2026-01-23T16:45:17"/>
    <x v="0"/>
    <n v="901230965"/>
    <s v="HYD MONTACARGAS S.A.S. 01 00"/>
    <n v="1200000"/>
    <n v="228000"/>
    <n v="1428000"/>
    <x v="8"/>
    <x v="14"/>
    <n v="4"/>
    <s v="YENIFER PARRA"/>
    <m/>
    <m/>
    <m/>
    <m/>
    <d v="2026-02-12T00:00:00"/>
    <s v="NO"/>
    <m/>
    <x v="0"/>
  </r>
  <r>
    <s v="Factura electrónica"/>
    <s v="16f0b8acad4d8ec1dfce9b7aaf26cff6df39ebd6ad283e180660103ebf201b378bcf0cbc899095da90f3169cf07e5b1a"/>
    <n v="1274"/>
    <s v="SM"/>
    <d v="2026-01-23T00:00:00"/>
    <d v="2026-01-23T14:56:22"/>
    <x v="0"/>
    <n v="901561580"/>
    <s v="SUMINISTRO MATERIALES Y DOTACIONES SUMADO S.A.S"/>
    <n v="3935544.0599999996"/>
    <n v="747753.37"/>
    <n v="4683297.43"/>
    <x v="8"/>
    <x v="14"/>
    <n v="4"/>
    <s v="YENIFER PARRA"/>
    <m/>
    <m/>
    <m/>
    <m/>
    <d v="2026-01-29T00:00:00"/>
    <s v="NO"/>
    <m/>
    <x v="0"/>
  </r>
  <r>
    <s v="Factura electrónica"/>
    <s v="dc07b2a86ed84e7f21aa90c57559a212a59116237e57dd1f752fee1776249b9b28e3c69068c5755ca2d46d1780ac6853"/>
    <n v="1271"/>
    <s v="SM"/>
    <d v="2026-01-23T00:00:00"/>
    <d v="2026-01-23T14:32:57"/>
    <x v="0"/>
    <n v="901561580"/>
    <s v="SUMINISTRO MATERIALES Y DOTACIONES SUMADO S.A.S"/>
    <n v="284999"/>
    <n v="54149.81"/>
    <n v="339148.81"/>
    <x v="8"/>
    <x v="14"/>
    <n v="4"/>
    <s v="YENIFER PARRA"/>
    <m/>
    <m/>
    <m/>
    <m/>
    <d v="2026-01-29T00:00:00"/>
    <s v="NO"/>
    <m/>
    <x v="0"/>
  </r>
  <r>
    <s v="Factura electrónica"/>
    <s v="ff2ddaa22d5d0d8d47b5e94800d16c6713be8f83074b99e5749054abc0996ec198c1b17fc38ae0a97a2da537bea42453"/>
    <n v="1272"/>
    <s v="SM"/>
    <d v="2026-01-23T00:00:00"/>
    <d v="2026-01-23T14:45:03"/>
    <x v="0"/>
    <n v="901561580"/>
    <s v="SUMINISTRO MATERIALES Y DOTACIONES SUMADO S.A.S"/>
    <n v="526152"/>
    <n v="99968.88"/>
    <n v="626120.88"/>
    <x v="8"/>
    <x v="14"/>
    <n v="4"/>
    <s v="YENIFER PARRA"/>
    <m/>
    <m/>
    <m/>
    <m/>
    <d v="2026-01-29T00:00:00"/>
    <s v="NO"/>
    <m/>
    <x v="0"/>
  </r>
  <r>
    <s v="Factura electrónica"/>
    <s v="25c2c2b08c1f2e497798c082b44d400dbcc2737b70725738fd53d0b67591269691a14e93f07628b4e64d8ecfbeafda7d"/>
    <n v="1273"/>
    <s v="SM"/>
    <d v="2026-01-23T00:00:00"/>
    <d v="2026-01-23T14:46:56"/>
    <x v="0"/>
    <n v="901561580"/>
    <s v="SUMINISTRO MATERIALES Y DOTACIONES SUMADO S.A.S"/>
    <n v="120000"/>
    <n v="22800"/>
    <n v="142800"/>
    <x v="8"/>
    <x v="14"/>
    <n v="4"/>
    <s v="YENIFER PARRA"/>
    <m/>
    <m/>
    <m/>
    <m/>
    <d v="2026-01-29T00:00:00"/>
    <s v="NO"/>
    <m/>
    <x v="0"/>
  </r>
  <r>
    <s v="Factura electrónica"/>
    <s v="c9085452b4526b5e9f08767d55ecf3f2393877ff64d357c6a6f74dec9b240c65a12d7bc3adb553f2c8052d12b86ddb06"/>
    <n v="1782"/>
    <s v="MEC"/>
    <d v="2026-01-23T00:00:00"/>
    <d v="2026-01-23T12:13:47"/>
    <x v="0"/>
    <n v="900497895"/>
    <s v="MECANIZADOS Y CAUCHOS ATLAS SAS"/>
    <n v="1520000"/>
    <n v="288800"/>
    <n v="1808800"/>
    <x v="8"/>
    <x v="14"/>
    <n v="4"/>
    <s v="YENIFER PARRA"/>
    <m/>
    <m/>
    <m/>
    <m/>
    <d v="2026-02-10T00:00:00"/>
    <s v="NO"/>
    <m/>
    <x v="0"/>
  </r>
  <r>
    <s v="Factura electrónica"/>
    <s v="0cdf0a4b819b0fbffc7db4b93116896ddb5275a82601301628655d4238615317ad73aa61a462b6c360b4dbfbc55c6d34"/>
    <n v="468"/>
    <s v="FE25"/>
    <d v="2026-01-23T00:00:00"/>
    <d v="2026-01-23T17:09:26"/>
    <x v="0"/>
    <n v="811033997"/>
    <s v="CDEM &amp; CDEB S.A.S."/>
    <n v="133194"/>
    <n v="25306.86"/>
    <n v="158500.85999999999"/>
    <x v="15"/>
    <x v="3"/>
    <s v=" - "/>
    <m/>
    <m/>
    <m/>
    <m/>
    <m/>
    <m/>
    <m/>
    <m/>
    <x v="2"/>
  </r>
  <r>
    <s v="Factura electrónica"/>
    <s v="a81d0f1f2c7992eab7c279b4640dabb77e0cb963c23c2a470617869946d1eab405d67e2d7c5bcb669bdb2d2514420089"/>
    <n v="341548"/>
    <s v="FFEE"/>
    <d v="2026-01-23T00:00:00"/>
    <d v="2026-01-23T11:56:21"/>
    <x v="0"/>
    <n v="800049074"/>
    <s v="PAPELERIA Y SERVICIOS SAS"/>
    <n v="181110"/>
    <n v="34411"/>
    <n v="215521"/>
    <x v="2"/>
    <x v="26"/>
    <n v="12"/>
    <s v="YENIFER PARRA"/>
    <m/>
    <m/>
    <m/>
    <m/>
    <d v="2026-02-05T00:00:00"/>
    <s v="NO"/>
    <m/>
    <x v="1"/>
  </r>
  <r>
    <s v="Factura electrónica"/>
    <s v="99449785b562f8359996532f51d16567d8d50dd255368805edd5e2d811e3af974715cc58481bd843895bc9b514e583a8"/>
    <n v="5709"/>
    <m/>
    <d v="2026-01-23T00:00:00"/>
    <d v="2026-01-23T20:29:12"/>
    <x v="0"/>
    <n v="32150739"/>
    <s v="NATALIA ANDREA ACOSTA COLORADO"/>
    <n v="237500"/>
    <n v="0"/>
    <n v="237500"/>
    <x v="1"/>
    <x v="21"/>
    <n v="7"/>
    <s v="YENIFER PARRA"/>
    <m/>
    <m/>
    <m/>
    <m/>
    <d v="2026-02-03T00:00:00"/>
    <s v="NO"/>
    <m/>
    <x v="3"/>
  </r>
  <r>
    <s v="Factura electrónica"/>
    <s v="58b6946b3d8a19cfd69358727f650f73f520ff4595de7164cb47ef2449e8d6f2431201fb419726f1475abfec8c8007c6"/>
    <n v="12421"/>
    <s v="FE"/>
    <d v="2026-01-23T00:00:00"/>
    <d v="2026-01-23T17:41:36"/>
    <x v="0"/>
    <n v="900420442"/>
    <s v="INSTRUMENTOS   PARTES S.A.S."/>
    <n v="771957"/>
    <n v="146671.82999999999"/>
    <n v="918628.83"/>
    <x v="8"/>
    <x v="21"/>
    <n v="7"/>
    <s v="YENIFER PARRA"/>
    <m/>
    <m/>
    <m/>
    <m/>
    <d v="2026-02-03T00:00:00"/>
    <s v="NO"/>
    <m/>
    <x v="3"/>
  </r>
  <r>
    <s v="Nota de crédito electrónica"/>
    <s v="ce3f5f67ad4b94a5b2ac0bf2dbc892b51a8b5cb82b91ab972e09efc765b646e472580b6c10614565c76b128732c725d1"/>
    <n v="1015"/>
    <s v="HME"/>
    <d v="2026-01-23T00:00:00"/>
    <d v="2026-01-23T16:39:16"/>
    <x v="0"/>
    <n v="900405705"/>
    <s v="PALMERA JUNIOR S.A.S."/>
    <n v="504320.00000000006"/>
    <n v="95820.800000000003"/>
    <n v="600140.80000000005"/>
    <x v="15"/>
    <x v="3"/>
    <s v=" - "/>
    <m/>
    <m/>
    <m/>
    <m/>
    <m/>
    <m/>
    <m/>
    <m/>
    <x v="2"/>
  </r>
  <r>
    <s v="Factura electrónica"/>
    <s v="f5d16724a7d88d2f38a4aa2df1e15ec0f15ea4d7dab19869659b7a2f1fe35a4ec1ffead469a184429fe59762e133ffe4"/>
    <n v="1212597"/>
    <s v="FEFL"/>
    <d v="2026-01-23T00:00:00"/>
    <d v="2026-01-23T16:36:30"/>
    <x v="0"/>
    <n v="900219834"/>
    <s v="F2X S.A.S."/>
    <n v="5042.0200000000004"/>
    <n v="957.98"/>
    <n v="6000"/>
    <x v="2"/>
    <x v="14"/>
    <n v="4"/>
    <s v="YENIFER PARRA"/>
    <m/>
    <m/>
    <m/>
    <m/>
    <d v="2026-01-29T00:00:00"/>
    <s v="NO"/>
    <m/>
    <x v="0"/>
  </r>
  <r>
    <s v="Factura electrónica"/>
    <s v="fe9c93b0411d99d398c54bbc9d807573b4cd0946e364b68ec3e7b5773e85566cae21578388da5e2c724fa06e30cbdf38"/>
    <n v="73406"/>
    <s v="EMED"/>
    <d v="2026-01-23T00:00:00"/>
    <d v="2026-01-23T14:23:14"/>
    <x v="0"/>
    <n v="800204486"/>
    <s v="DOTAKONDOR S.A.S"/>
    <n v="2299983"/>
    <n v="436996.77"/>
    <n v="2736979.77"/>
    <x v="2"/>
    <x v="9"/>
    <n v="5"/>
    <s v="YENIFER PARRA"/>
    <m/>
    <m/>
    <m/>
    <m/>
    <d v="2026-02-12T00:00:00"/>
    <s v="NO"/>
    <m/>
    <x v="0"/>
  </r>
  <r>
    <s v="Factura electrónica"/>
    <s v="86b0af0cccd0d2def00ecb912686b299c50495038b9fb81e11ae1348cb65ed3a718b989c5f2c66654a661cb317a81b3b"/>
    <n v="1786"/>
    <s v="MEC"/>
    <d v="2026-01-23T00:00:00"/>
    <d v="2026-01-23T14:08:33"/>
    <x v="0"/>
    <n v="900497895"/>
    <s v="MECANIZADOS Y CAUCHOS ATLAS SAS"/>
    <n v="560000"/>
    <n v="106400"/>
    <n v="666400"/>
    <x v="15"/>
    <x v="3"/>
    <s v=" - "/>
    <m/>
    <m/>
    <m/>
    <m/>
    <m/>
    <m/>
    <m/>
    <m/>
    <x v="2"/>
  </r>
  <r>
    <s v="Factura electrónica"/>
    <s v="c437cb869fe37b1e49d56eec811817346b8cda1ee8b177e5b3871446220e0a1867af0eceb3ac68083fb4c79b19f60c69"/>
    <n v="1785"/>
    <s v="MEC"/>
    <d v="2026-01-23T00:00:00"/>
    <d v="2026-01-23T13:58:35"/>
    <x v="0"/>
    <n v="900497895"/>
    <s v="MECANIZADOS Y CAUCHOS ATLAS SAS"/>
    <n v="10520000"/>
    <n v="1998800"/>
    <n v="12518800"/>
    <x v="15"/>
    <x v="3"/>
    <s v=" - "/>
    <m/>
    <m/>
    <m/>
    <m/>
    <m/>
    <m/>
    <m/>
    <m/>
    <x v="2"/>
  </r>
  <r>
    <s v="Nota de crédito electrónica"/>
    <s v="a9002d65d4e89c5b0baa70f6385cfbe329a0bccfd621e56fd01348c1426ecf37b1edfd629d02c1801522076b44d77355"/>
    <n v="30"/>
    <s v="25NCV"/>
    <d v="2026-01-23T00:00:00"/>
    <d v="2026-01-23T12:37:46"/>
    <x v="0"/>
    <n v="811033997"/>
    <s v="CDEM &amp; CDEB S.A.S."/>
    <n v="133194"/>
    <n v="25306.86"/>
    <n v="158500.85999999999"/>
    <x v="15"/>
    <x v="3"/>
    <s v=" - "/>
    <m/>
    <m/>
    <m/>
    <m/>
    <m/>
    <m/>
    <m/>
    <m/>
    <x v="2"/>
  </r>
  <r>
    <s v="Factura electrónica"/>
    <s v="4ec856f48b40a6eb2ec03417d4d21efdfb728caceb9fad03906bb001f9a46280519311c8ab7f2a3e1add4265aeb2177e"/>
    <n v="30941"/>
    <s v="FFE"/>
    <d v="2026-01-23T00:00:00"/>
    <d v="2026-01-23T10:46:00"/>
    <x v="0"/>
    <n v="800119647"/>
    <s v="PETROCASINOS S.A"/>
    <n v="240302"/>
    <n v="0"/>
    <n v="240302"/>
    <x v="0"/>
    <x v="26"/>
    <n v="12"/>
    <s v="YENIFER PARRA"/>
    <m/>
    <m/>
    <m/>
    <m/>
    <d v="2026-02-09T00:00:00"/>
    <s v="NO"/>
    <m/>
    <x v="1"/>
  </r>
  <r>
    <s v="Factura electrónica"/>
    <s v="9f38f0e1e3a1bda40c1eac41ce13af0cf0b6d053e7ddc1a6e16eb80633cdca1142c9b735e931ee231906c27152221479"/>
    <n v="99725"/>
    <s v="FM"/>
    <d v="2026-01-23T00:00:00"/>
    <d v="2026-01-23T11:20:03"/>
    <x v="0"/>
    <n v="890929497"/>
    <s v="MAPER S.A.S"/>
    <n v="184375"/>
    <n v="35031"/>
    <n v="219406"/>
    <x v="8"/>
    <x v="14"/>
    <n v="4"/>
    <s v="YENIFER PARRA"/>
    <m/>
    <m/>
    <m/>
    <m/>
    <d v="2026-02-10T00:00:00"/>
    <s v="NO"/>
    <m/>
    <x v="0"/>
  </r>
  <r>
    <s v="Factura electrónica"/>
    <s v="c7e27654ef341dc6923f87cdf0f37a9a4a44e19692978702359733dc6389b6079928d64f36b75cf59df6b10c1c86b1af"/>
    <n v="6896"/>
    <s v="FEP"/>
    <d v="2026-01-23T00:00:00"/>
    <d v="2026-01-23T10:28:00"/>
    <x v="0"/>
    <n v="800106404"/>
    <s v="Ocupar Temporales S.A."/>
    <n v="1415100"/>
    <n v="0"/>
    <n v="1415100"/>
    <x v="12"/>
    <x v="14"/>
    <n v="4"/>
    <m/>
    <m/>
    <m/>
    <m/>
    <m/>
    <d v="2026-01-27T00:00:00"/>
    <s v="NO"/>
    <m/>
    <x v="0"/>
  </r>
  <r>
    <s v="Factura electrónica"/>
    <s v="87e7bc3eea5c4dd2378c6ae6e411d9e656ff226a1e1b1a093ac7a0c7cb469a2181fc5c73339202716f9802dc8cf76f6a"/>
    <n v="154"/>
    <s v="PROS"/>
    <d v="2026-01-23T00:00:00"/>
    <d v="2026-01-23T10:10:52"/>
    <x v="0"/>
    <n v="901797186"/>
    <s v="PROTON S SAS"/>
    <n v="463679.99999999994"/>
    <n v="88099.199999999997"/>
    <n v="551779.19999999995"/>
    <x v="8"/>
    <x v="15"/>
    <n v="3"/>
    <s v="YENIFER PARRA"/>
    <m/>
    <m/>
    <m/>
    <m/>
    <d v="2026-02-12T00:00:00"/>
    <s v="NO"/>
    <m/>
    <x v="0"/>
  </r>
  <r>
    <s v="Factura electrónica"/>
    <s v="ef7d0ff8cde391ef0d53080fd59a7b161255f76a94e757d4c05b2eeb0bc02f11344b00f9231d616c0ad8985ec31efa1a"/>
    <n v="165608"/>
    <s v="392"/>
    <d v="2026-01-23T00:00:00"/>
    <d v="2026-01-23T11:30:54"/>
    <x v="0"/>
    <n v="860000018"/>
    <s v="AGENCIA DE VIAJES Y TURISMO AVIATUR S.A.S "/>
    <n v="1015300"/>
    <n v="183730"/>
    <n v="1199030"/>
    <x v="2"/>
    <x v="14"/>
    <n v="4"/>
    <s v="YENIFER PARRA"/>
    <m/>
    <m/>
    <m/>
    <m/>
    <d v="2026-01-29T00:00:00"/>
    <s v="NO"/>
    <m/>
    <x v="0"/>
  </r>
  <r>
    <s v="Factura electrónica"/>
    <s v="3da2c524d76618613516e4488ca73266ec836127dead82a19d54e53b6485fc4ee71c70e525cdf5eeac5ea6575bfac246"/>
    <n v="563484"/>
    <s v="AH"/>
    <d v="2026-01-23T00:00:00"/>
    <d v="2026-01-23T09:58:57"/>
    <x v="0"/>
    <n v="890800788"/>
    <s v="SUMATEC S.A.S BIC"/>
    <n v="203606"/>
    <n v="38685"/>
    <n v="242291"/>
    <x v="2"/>
    <x v="15"/>
    <n v="3"/>
    <s v="YENIFER PARRA"/>
    <m/>
    <m/>
    <m/>
    <m/>
    <d v="2026-02-12T00:00:00"/>
    <s v="NO"/>
    <m/>
    <x v="0"/>
  </r>
  <r>
    <s v="Factura electrónica"/>
    <s v="6ea179dd9dd6ad59a02a1a35a51ab2b084f7cdcdde78cc70886f9ebb28f18763b1ab8878c06a4957535e55be895e83ad"/>
    <n v="22606"/>
    <s v="F4"/>
    <d v="2026-01-23T00:00:00"/>
    <d v="2026-01-23T09:22:33"/>
    <x v="0"/>
    <n v="800079603"/>
    <s v="SERVICIOS DE ALIMENTACION NP S.A.S."/>
    <n v="79248"/>
    <n v="15057.12"/>
    <n v="94305.12"/>
    <x v="0"/>
    <x v="26"/>
    <n v="12"/>
    <s v="YENIFER PARRA"/>
    <m/>
    <m/>
    <m/>
    <m/>
    <d v="2026-02-05T00:00:00"/>
    <s v="NO"/>
    <m/>
    <x v="1"/>
  </r>
  <r>
    <s v="Factura electrónica"/>
    <s v="59e58279708f9dbd770f612369bebe65f101142e74aa1bec1b33cd3925b9911febe89cb5bc7c39ccf1fbcc1c015305c2"/>
    <n v="341490"/>
    <s v="FFEE"/>
    <d v="2026-01-23T00:00:00"/>
    <d v="2026-01-23T09:11:42"/>
    <x v="0"/>
    <n v="800049074"/>
    <s v="PAPELERIA Y SERVICIOS SAS"/>
    <n v="955242"/>
    <n v="116776"/>
    <n v="1072018"/>
    <x v="2"/>
    <x v="9"/>
    <n v="5"/>
    <s v="YENIFER PARRA"/>
    <m/>
    <m/>
    <m/>
    <m/>
    <d v="2026-02-12T00:00:00"/>
    <s v="NO"/>
    <m/>
    <x v="0"/>
  </r>
  <r>
    <s v="Factura electrónica"/>
    <s v="3ec5db7eb3b386bd7a1538f802363bc8e90d9582ff8a4c2a2a47e34e7a8e752ac1a9a6255511784ceb7e4122b56aebed"/>
    <n v="2199"/>
    <s v="ECRE"/>
    <d v="2026-01-23T00:00:00"/>
    <d v="2026-01-23T09:13:20"/>
    <x v="0"/>
    <n v="800046913"/>
    <s v="ELECTROPARRA LTDA"/>
    <n v="25382352.940000001"/>
    <n v="4822647.0599999996"/>
    <n v="30205000"/>
    <x v="8"/>
    <x v="15"/>
    <n v="3"/>
    <s v="YENIFER PARRA"/>
    <m/>
    <m/>
    <m/>
    <m/>
    <d v="2026-02-12T00:00:00"/>
    <s v="NO"/>
    <m/>
    <x v="0"/>
  </r>
  <r>
    <s v="Factura electrónica"/>
    <s v="3487f7a50abeda79552b4be242ae900283c3c54029c1affb723f76de2967a896237bf4e5738924e3b0ce00f649540a77"/>
    <n v="5114"/>
    <s v="EQV"/>
    <d v="2026-01-23T00:00:00"/>
    <d v="2026-01-23T09:06:13"/>
    <x v="0"/>
    <n v="830118111"/>
    <s v="EQUINEHY S.A.S."/>
    <n v="238000"/>
    <n v="45220"/>
    <n v="283220"/>
    <x v="2"/>
    <x v="13"/>
    <n v="6"/>
    <s v="YENIFER PARRA"/>
    <m/>
    <m/>
    <m/>
    <m/>
    <d v="2026-02-12T00:00:00"/>
    <s v="NO"/>
    <m/>
    <x v="3"/>
  </r>
  <r>
    <s v="Factura electrónica"/>
    <s v="d46c9f41dd5f4613c66f8ee1beb1881edfa893f6b89c6d46627cc88184552cce8d87128a8c3181bc66a386b72f0e51a7"/>
    <n v="34137951"/>
    <s v="FE09"/>
    <d v="2026-01-23T00:00:00"/>
    <d v="2026-01-23T08:56:15"/>
    <x v="0"/>
    <n v="809002625"/>
    <s v="INTERNACIONAL DE ELECTRICOS SAS"/>
    <n v="318489.08999999997"/>
    <n v="60512.91"/>
    <n v="379002"/>
    <x v="8"/>
    <x v="15"/>
    <n v="3"/>
    <s v="YENIFER PARRA"/>
    <m/>
    <m/>
    <m/>
    <m/>
    <d v="2026-02-12T00:00:00"/>
    <s v="NO"/>
    <m/>
    <x v="0"/>
  </r>
  <r>
    <s v="Factura electrónica"/>
    <s v="c490e9f04fe1854a060e6e77d2795fb8e8afd3f6f8dd6d3e6fa0f01fe753fa60124d289b7c2bc15198e642a715a06c67"/>
    <n v="2198"/>
    <s v="ECRE"/>
    <d v="2026-01-23T00:00:00"/>
    <d v="2026-01-23T09:03:39"/>
    <x v="0"/>
    <n v="800046913"/>
    <s v="ELECTROPARRA LTDA"/>
    <n v="199999.94"/>
    <n v="38000.06"/>
    <n v="238000"/>
    <x v="2"/>
    <x v="15"/>
    <n v="3"/>
    <s v="YENIFER PARRA"/>
    <m/>
    <m/>
    <m/>
    <m/>
    <d v="2026-02-12T00:00:00"/>
    <s v="NO"/>
    <m/>
    <x v="0"/>
  </r>
  <r>
    <s v="Factura electrónica"/>
    <s v="9281c73183ac30035a8d422f46673a6c6598c7aa36bdc59b88224e35980168be08e3df6528b7a5f832db4f083bf50564"/>
    <n v="2697"/>
    <s v="FVE"/>
    <d v="2026-01-23T00:00:00"/>
    <d v="2026-01-23T08:56:00"/>
    <x v="0"/>
    <n v="900667734"/>
    <s v="TORNO PARTES S.A.S"/>
    <n v="276000"/>
    <n v="52440"/>
    <n v="328440"/>
    <x v="8"/>
    <x v="15"/>
    <n v="3"/>
    <s v="YENIFER PARRA"/>
    <m/>
    <m/>
    <m/>
    <m/>
    <d v="2026-02-10T00:00:00"/>
    <s v="NO"/>
    <m/>
    <x v="0"/>
  </r>
  <r>
    <s v="Factura electrónica"/>
    <s v="4f1e34ae30f5197809e8865659d7faf9cb4276ad723bb05f2badef8a11943241786078e82836ef7f7ca5d6fc6f7d07ce"/>
    <n v="2696"/>
    <s v="FVE"/>
    <d v="2026-01-23T00:00:00"/>
    <d v="2026-01-23T08:55:56"/>
    <x v="0"/>
    <n v="900667734"/>
    <s v="TORNO PARTES S.A.S"/>
    <n v="425000"/>
    <n v="80750"/>
    <n v="505750"/>
    <x v="8"/>
    <x v="15"/>
    <n v="3"/>
    <s v="YENIFER PARRA"/>
    <m/>
    <m/>
    <m/>
    <m/>
    <d v="2026-02-10T00:00:00"/>
    <s v="NO"/>
    <m/>
    <x v="0"/>
  </r>
  <r>
    <s v="Factura electrónica"/>
    <s v="11e9dcebdb7b9cd2b0d28df5dd82867a214b40c8afe19269ac0269e34f33b93f62e4babf54acf81184f13f46fa1c2a2f"/>
    <n v="100036951"/>
    <s v="9935"/>
    <d v="2026-01-23T00:00:00"/>
    <d v="2026-01-23T10:12:02"/>
    <x v="0"/>
    <n v="800242106"/>
    <s v="SODIMAC COLOMBIA S.A."/>
    <n v="11900"/>
    <n v="0"/>
    <n v="11900"/>
    <x v="2"/>
    <x v="15"/>
    <n v="3"/>
    <s v="YENIFER PARRA"/>
    <m/>
    <m/>
    <m/>
    <m/>
    <d v="2026-01-27T00:00:00"/>
    <s v="NO"/>
    <m/>
    <x v="0"/>
  </r>
  <r>
    <s v="Factura electrónica"/>
    <s v="d6d4271fbb2fdc25b59ab010a894e997b365578f5338c094d9039061c8e8158d7e324db90633465c247bfef59694392f"/>
    <n v="13805"/>
    <s v="FEPF"/>
    <d v="2026-01-23T00:00:00"/>
    <d v="2026-01-23T07:32:29"/>
    <x v="0"/>
    <n v="71951636"/>
    <s v="TABORDA GONZALEZ JESUS ANIBAL"/>
    <n v="26050.42"/>
    <n v="4949.58"/>
    <n v="31000"/>
    <x v="4"/>
    <x v="2"/>
    <n v="0"/>
    <m/>
    <m/>
    <m/>
    <m/>
    <m/>
    <m/>
    <m/>
    <m/>
    <x v="2"/>
  </r>
  <r>
    <s v="Factura electrónica"/>
    <s v="3791411a78e2b182d212649ac5bd3f2e9caa0d2f0d2a14debbee8389e44f84da55a69b5ccae9dbba833b22c5245b8dcb"/>
    <n v="63827"/>
    <s v="NS"/>
    <d v="2026-01-23T00:00:00"/>
    <d v="2026-01-23T07:25:01"/>
    <x v="0"/>
    <n v="811039807"/>
    <s v="Novelty Suites SA"/>
    <n v="95090.02"/>
    <n v="0"/>
    <n v="95090.02"/>
    <x v="4"/>
    <x v="2"/>
    <n v="0"/>
    <m/>
    <m/>
    <m/>
    <m/>
    <m/>
    <d v="2026-01-27T00:00:00"/>
    <s v="NO"/>
    <m/>
    <x v="2"/>
  </r>
  <r>
    <s v="Factura electrónica"/>
    <s v="0ea2237f5d6eb476d3ca358aa03319e9c1ed16a7e760cb1da1e9c5ca5da8ec5b1ef537947a3be90402f18903ec5776e6"/>
    <n v="507"/>
    <s v="WC"/>
    <d v="2026-01-24T00:00:00"/>
    <d v="2026-01-24T11:09:57"/>
    <x v="0"/>
    <n v="901741749"/>
    <s v="WORLD CRANES SAS"/>
    <n v="4600000"/>
    <n v="874000"/>
    <n v="5474000"/>
    <x v="8"/>
    <x v="14"/>
    <n v="3"/>
    <s v="YENIFER PARRA"/>
    <m/>
    <m/>
    <m/>
    <m/>
    <d v="2026-02-12T00:00:00"/>
    <s v="NO"/>
    <m/>
    <x v="0"/>
  </r>
  <r>
    <s v="Factura electrónica"/>
    <s v="1177e086e1addaa4c2547028413a94940dc128016078054e7efed9e387ed3686ecf9d9b26a5102b2aa23c7a044d3e0bd"/>
    <n v="4892"/>
    <s v="FIM"/>
    <d v="2026-01-24T00:00:00"/>
    <d v="2026-01-24T10:21:09"/>
    <x v="0"/>
    <n v="901222882"/>
    <s v="IMPORTADORA AMERICAS MAQUINARIA SAS"/>
    <n v="698000"/>
    <n v="132620"/>
    <n v="830620"/>
    <x v="8"/>
    <x v="21"/>
    <n v="6"/>
    <s v="YENIFER PARRA"/>
    <m/>
    <m/>
    <m/>
    <m/>
    <d v="2026-02-03T00:00:00"/>
    <s v="NO"/>
    <m/>
    <x v="3"/>
  </r>
  <r>
    <s v="Factura electrónica"/>
    <s v="54bf4be5e6da96f576c79a9d1bbf496b2c1b043b751b683415786b78ce01c467d4e8e2bb1b5a582ae32474125d27b07e"/>
    <n v="12423"/>
    <s v="FE"/>
    <d v="2026-01-24T00:00:00"/>
    <d v="2026-01-24T09:05:46"/>
    <x v="0"/>
    <n v="900420442"/>
    <s v="INSTRUMENTOS   PARTES S.A.S."/>
    <n v="135000"/>
    <n v="25650"/>
    <n v="160650"/>
    <x v="8"/>
    <x v="21"/>
    <n v="6"/>
    <s v="YENIFER PARRA"/>
    <m/>
    <m/>
    <m/>
    <m/>
    <d v="2026-02-03T00:00:00"/>
    <s v="NO"/>
    <m/>
    <x v="3"/>
  </r>
  <r>
    <s v="Factura electrónica"/>
    <s v="20d144d3cc0b2f75544888ddfba2a91a47f7e316e085a7fe08db6c116254723fa50b462109a37667c0719d958e7be524"/>
    <n v="1241118"/>
    <s v="FEFL"/>
    <d v="2026-01-24T00:00:00"/>
    <d v="2026-01-24T23:46:13"/>
    <x v="0"/>
    <n v="900219834"/>
    <s v="F2X S.A.S."/>
    <n v="3361.35"/>
    <n v="638.65"/>
    <n v="4000"/>
    <x v="2"/>
    <x v="14"/>
    <n v="3"/>
    <s v="YENIFER PARRA"/>
    <m/>
    <m/>
    <m/>
    <m/>
    <d v="2026-01-29T00:00:00"/>
    <s v="NO"/>
    <m/>
    <x v="0"/>
  </r>
  <r>
    <s v="Documento equivalente - Cobro de peajes"/>
    <s v="572b6b4c6344737277b910940f4c0b89952ca737594cad337c9c1b2ce608c11c42ce2bd26ad66b8ebe8728492e2c8759"/>
    <n v="82062367"/>
    <s v="DEFL"/>
    <d v="2026-01-24T00:00:00"/>
    <d v="2026-01-24T18:06:07"/>
    <x v="0"/>
    <n v="900219834"/>
    <s v="F2X S.A.S."/>
    <n v="11600"/>
    <n v="0"/>
    <n v="11600"/>
    <x v="2"/>
    <x v="14"/>
    <n v="3"/>
    <s v="YENIFER PARRA"/>
    <m/>
    <m/>
    <m/>
    <m/>
    <d v="2026-01-29T00:00:00"/>
    <s v="NO"/>
    <m/>
    <x v="0"/>
  </r>
  <r>
    <s v="Documento equivalente - Cobro de peajes"/>
    <s v="4a09c2227d703f60d63738ff31b195e94d6fcc757390ef13f16e45467f569c00584f6f62bfceb7cb45a1a9d5018b5266"/>
    <n v="81957254"/>
    <s v="DEFL"/>
    <d v="2026-01-24T00:00:00"/>
    <d v="2026-01-24T08:55:36"/>
    <x v="0"/>
    <n v="900219834"/>
    <s v="F2X S.A.S."/>
    <n v="11600"/>
    <n v="0"/>
    <n v="11600"/>
    <x v="2"/>
    <x v="14"/>
    <n v="3"/>
    <s v="YENIFER PARRA"/>
    <m/>
    <m/>
    <m/>
    <m/>
    <d v="2026-01-29T00:00:00"/>
    <s v="NO"/>
    <m/>
    <x v="0"/>
  </r>
  <r>
    <s v="Factura electrónica"/>
    <s v="dfc2f6fe08d8a515bbecba622c70120a77c8dbab063f7cc99deca327e3246abc747fe329dd5908f7cbc7ac695aab953f"/>
    <n v="115213"/>
    <s v="ESCO"/>
    <d v="2026-01-24T00:00:00"/>
    <d v="2026-01-24T08:48:02"/>
    <x v="0"/>
    <n v="811014733"/>
    <s v="DOLPHINS PLUS S.A"/>
    <n v="164159"/>
    <n v="0"/>
    <n v="164159"/>
    <x v="4"/>
    <x v="2"/>
    <n v="0"/>
    <m/>
    <m/>
    <m/>
    <m/>
    <m/>
    <d v="2026-02-09T00:00:00"/>
    <s v="NO"/>
    <m/>
    <x v="2"/>
  </r>
  <r>
    <s v="Factura electrónica"/>
    <s v="7c56c72e4efd59da4a78a8542a9b3eaee37f688468199834773681fb782d63baaa1dd61f26787a5e2209bfa6e6b0e2ab"/>
    <n v="24802"/>
    <s v="FE"/>
    <d v="2026-01-24T00:00:00"/>
    <d v="2026-01-24T04:29:40"/>
    <x v="0"/>
    <n v="900989276"/>
    <s v="GRUPO AUTOSERV S.A.S"/>
    <n v="151260.5"/>
    <n v="28739.5"/>
    <n v="180000"/>
    <x v="4"/>
    <x v="2"/>
    <n v="0"/>
    <m/>
    <m/>
    <m/>
    <m/>
    <m/>
    <d v="2026-03-03T00:00:00"/>
    <s v="NO"/>
    <m/>
    <x v="2"/>
  </r>
  <r>
    <s v="Factura electrónica"/>
    <s v="01807a5c60a95ba9f6876c0196fb569a9613b38fb1920758fa55b6a503cf6cf9f0c90937b7c21a845acee9bd95ce59c6"/>
    <n v="7076"/>
    <s v="GM"/>
    <d v="2026-01-25T00:00:00"/>
    <d v="2026-01-25T23:19:36"/>
    <x v="0"/>
    <n v="901174199"/>
    <s v="G&amp;M MONTACARGAS SAS"/>
    <n v="1000000"/>
    <n v="190000"/>
    <n v="1190000"/>
    <x v="8"/>
    <x v="9"/>
    <n v="3"/>
    <s v="YENIFER PARRA"/>
    <m/>
    <m/>
    <m/>
    <m/>
    <d v="2026-02-03T00:00:00"/>
    <s v="NO"/>
    <m/>
    <x v="0"/>
  </r>
  <r>
    <s v="Factura electrónica"/>
    <s v="dd51d4bb7d8136be29676d01f701537ad8694fa009938f789d58b07adbeb15d13976378618df4a48e8f464d3faf8d9a5"/>
    <n v="7075"/>
    <s v="GM"/>
    <d v="2026-01-25T00:00:00"/>
    <d v="2026-01-25T23:17:12"/>
    <x v="0"/>
    <n v="901174199"/>
    <s v="G&amp;M MONTACARGAS SAS"/>
    <n v="250000"/>
    <n v="47500"/>
    <n v="297500"/>
    <x v="8"/>
    <x v="9"/>
    <n v="3"/>
    <s v="YENIFER PARRA"/>
    <m/>
    <m/>
    <m/>
    <m/>
    <d v="2026-02-03T00:00:00"/>
    <s v="NO"/>
    <m/>
    <x v="0"/>
  </r>
  <r>
    <s v="Factura electrónica"/>
    <s v="32ff75136ab652a4053bc0cba50ab6b20b4daccd0f39441379b5bc1f287b3825117eb83a00c14b9010680bba5cbf3819"/>
    <n v="7073"/>
    <s v="GM"/>
    <d v="2026-01-25T00:00:00"/>
    <d v="2026-01-25T23:05:12"/>
    <x v="0"/>
    <n v="901174199"/>
    <s v="G&amp;M MONTACARGAS SAS"/>
    <n v="526000"/>
    <n v="99940"/>
    <n v="625940"/>
    <x v="8"/>
    <x v="9"/>
    <n v="3"/>
    <s v="YENIFER PARRA"/>
    <m/>
    <m/>
    <m/>
    <m/>
    <d v="2026-02-03T00:00:00"/>
    <s v="NO"/>
    <m/>
    <x v="0"/>
  </r>
  <r>
    <s v="Factura electrónica"/>
    <s v="202fc4664428867d768768849909d1997d7f328445ea5d67d5b7302651c3fba37c0bc976c0726159500391e13e6b35c4"/>
    <n v="7074"/>
    <s v="GM"/>
    <d v="2026-01-25T00:00:00"/>
    <d v="2026-01-25T23:13:36"/>
    <x v="0"/>
    <n v="901174199"/>
    <s v="G&amp;M MONTACARGAS SAS"/>
    <n v="900000"/>
    <n v="171000"/>
    <n v="1071000"/>
    <x v="8"/>
    <x v="9"/>
    <n v="3"/>
    <s v="YENIFER PARRA"/>
    <m/>
    <m/>
    <m/>
    <m/>
    <d v="2026-02-03T00:00:00"/>
    <s v="NO"/>
    <m/>
    <x v="0"/>
  </r>
  <r>
    <s v="Factura electrónica"/>
    <s v="d43f05a5e3cc1e7f39ba5d5d50a78bb29ca36310e1c19f654494dfd5eb7e842eee920f38fdb7c1d36721d5a584f6e3e4"/>
    <n v="7070"/>
    <s v="GM"/>
    <d v="2026-01-25T00:00:00"/>
    <d v="2026-01-25T21:38:55"/>
    <x v="0"/>
    <n v="901174199"/>
    <s v="G&amp;M MONTACARGAS SAS"/>
    <n v="3448876"/>
    <n v="655286.43999999994"/>
    <n v="4104162.44"/>
    <x v="8"/>
    <x v="9"/>
    <n v="3"/>
    <s v="YENIFER PARRA"/>
    <m/>
    <m/>
    <m/>
    <m/>
    <d v="2026-02-03T00:00:00"/>
    <s v="NO"/>
    <m/>
    <x v="0"/>
  </r>
  <r>
    <s v="Factura electrónica"/>
    <s v="ace5f0428843e119c3d6231db08e478452f3826b221a712d111b93a4490d91eb4fda8f60931f78a770b893c863f185cb"/>
    <n v="7072"/>
    <s v="GM"/>
    <d v="2026-01-25T00:00:00"/>
    <d v="2026-01-25T23:02:50"/>
    <x v="0"/>
    <n v="901174199"/>
    <s v="G&amp;M MONTACARGAS SAS"/>
    <n v="1341300"/>
    <n v="254847"/>
    <n v="1596147"/>
    <x v="8"/>
    <x v="9"/>
    <n v="3"/>
    <s v="YENIFER PARRA"/>
    <m/>
    <m/>
    <m/>
    <m/>
    <d v="2026-02-03T00:00:00"/>
    <s v="NO"/>
    <m/>
    <x v="0"/>
  </r>
  <r>
    <s v="Factura electrónica"/>
    <s v="f2e546ec4a9dace92bcc02de44170f6a730825ed3a9122f399d4cfc25ca5900b0f8c65c4068b152073ab75c3a39f1f93"/>
    <n v="7071"/>
    <s v="GM"/>
    <d v="2026-01-25T00:00:00"/>
    <d v="2026-01-25T21:42:03"/>
    <x v="0"/>
    <n v="901174199"/>
    <s v="G&amp;M MONTACARGAS SAS"/>
    <n v="3869676.0000000005"/>
    <n v="735238.44"/>
    <n v="4604914.4400000004"/>
    <x v="8"/>
    <x v="9"/>
    <n v="3"/>
    <s v="YENIFER PARRA"/>
    <m/>
    <m/>
    <m/>
    <m/>
    <d v="2026-02-03T00:00:00"/>
    <s v="NO"/>
    <m/>
    <x v="0"/>
  </r>
  <r>
    <s v="Factura electrónica"/>
    <s v="117a6d0d612f00ebb0bc86826eb06c813656bcec3745e75587d4a3e09e4f5cbf975b938a563c744c30bbbb3ab20b4114"/>
    <n v="7068"/>
    <s v="GM"/>
    <d v="2026-01-25T00:00:00"/>
    <d v="2026-01-25T21:32:10"/>
    <x v="0"/>
    <n v="901174199"/>
    <s v="G&amp;M MONTACARGAS SAS"/>
    <n v="4418400"/>
    <n v="839496"/>
    <n v="5257896"/>
    <x v="8"/>
    <x v="9"/>
    <n v="3"/>
    <s v="YENIFER PARRA"/>
    <m/>
    <m/>
    <m/>
    <m/>
    <d v="2026-02-03T00:00:00"/>
    <s v="NO"/>
    <m/>
    <x v="0"/>
  </r>
  <r>
    <s v="Factura electrónica"/>
    <s v="6eb8c173abb2283f526b5c15fea09a6a25b3ca69f6f5e0c982f38fd1dd3a211f54bedd1d9879d8bf564af7b5e042bd06"/>
    <n v="7069"/>
    <s v="GM"/>
    <d v="2026-01-25T00:00:00"/>
    <d v="2026-01-25T21:34:27"/>
    <x v="0"/>
    <n v="901174199"/>
    <s v="G&amp;M MONTACARGAS SAS"/>
    <n v="4200000"/>
    <n v="798000"/>
    <n v="4998000"/>
    <x v="8"/>
    <x v="9"/>
    <n v="3"/>
    <s v="YENIFER PARRA"/>
    <m/>
    <m/>
    <m/>
    <m/>
    <d v="2026-02-03T00:00:00"/>
    <s v="NO"/>
    <m/>
    <x v="0"/>
  </r>
  <r>
    <s v="Factura electrónica"/>
    <s v="b70167f032cb35ef4cd3e203f879c6a2bf1d510458c9388090a432786a79bea255cad8a4d297fa43b26529c6dbdd6c7b"/>
    <n v="7065"/>
    <s v="GM"/>
    <d v="2026-01-25T00:00:00"/>
    <d v="2026-01-25T21:23:44"/>
    <x v="0"/>
    <n v="901174199"/>
    <s v="G&amp;M MONTACARGAS SAS"/>
    <n v="7130958"/>
    <n v="1354882.02"/>
    <n v="8485840.0199999996"/>
    <x v="8"/>
    <x v="9"/>
    <n v="3"/>
    <s v="YENIFER PARRA"/>
    <m/>
    <m/>
    <m/>
    <m/>
    <d v="2026-02-03T00:00:00"/>
    <s v="NO"/>
    <m/>
    <x v="0"/>
  </r>
  <r>
    <s v="Factura electrónica"/>
    <s v="d5f6aeee73021734b74b268238e4a9ac2b420b45286b0e87a808a14d89c13d153e018d9786613e4e0ccee83671dd9548"/>
    <n v="7067"/>
    <s v="GM"/>
    <d v="2026-01-25T00:00:00"/>
    <d v="2026-01-25T21:29:55"/>
    <x v="0"/>
    <n v="901174199"/>
    <s v="G&amp;M MONTACARGAS SAS"/>
    <n v="5518202"/>
    <n v="1048458.38"/>
    <n v="6566660.3799999999"/>
    <x v="8"/>
    <x v="9"/>
    <n v="3"/>
    <s v="YENIFER PARRA"/>
    <m/>
    <m/>
    <m/>
    <m/>
    <d v="2026-02-03T00:00:00"/>
    <s v="NO"/>
    <m/>
    <x v="0"/>
  </r>
  <r>
    <s v="Factura electrónica"/>
    <s v="d4eae5f4e35c64357323ac238a55c718c90bfa39197cf6f7052a4e507603def6fe1baa5d26fa954c73e7e2bbc7030dfe"/>
    <n v="7066"/>
    <s v="GM"/>
    <d v="2026-01-25T00:00:00"/>
    <d v="2026-01-25T21:26:31"/>
    <x v="0"/>
    <n v="901174199"/>
    <s v="G&amp;M MONTACARGAS SAS"/>
    <n v="4523600"/>
    <n v="859484"/>
    <n v="5383084"/>
    <x v="8"/>
    <x v="9"/>
    <n v="3"/>
    <s v="YENIFER PARRA"/>
    <m/>
    <m/>
    <m/>
    <m/>
    <d v="2026-02-03T00:00:00"/>
    <s v="NO"/>
    <m/>
    <x v="0"/>
  </r>
  <r>
    <s v="Factura electrónica"/>
    <s v="04d9b7f8d212e9f75afb79da1f5c8426b0baea281412984142daa7afbae7f72080c74bdeb6922be668418b046d020ec8"/>
    <n v="3383981"/>
    <s v="2083"/>
    <d v="2026-01-25T00:00:00"/>
    <d v="2026-01-25T12:03:35"/>
    <x v="0"/>
    <n v="890903790"/>
    <s v="SEGUROS DE VIDA  SURAMERICANA S.A"/>
    <n v="83866"/>
    <n v="0"/>
    <n v="83866"/>
    <x v="1"/>
    <x v="16"/>
    <n v="8"/>
    <s v="VALERIA GUEVARA"/>
    <m/>
    <m/>
    <m/>
    <m/>
    <d v="2026-02-05T00:00:00"/>
    <s v="NO"/>
    <m/>
    <x v="3"/>
  </r>
  <r>
    <s v="Factura electrónica"/>
    <s v="597f826c36181e486204e5910cf8e286236875e0d45e535eb4921370fe877e2de7be06bd4e0f11df458707728b371424"/>
    <n v="130063"/>
    <s v="ME5"/>
    <d v="2026-01-25T00:00:00"/>
    <d v="2026-01-25T07:29:00"/>
    <x v="0"/>
    <n v="901406407"/>
    <s v="LUM LOGISTIC S.A.S."/>
    <n v="35400"/>
    <n v="0"/>
    <n v="35400"/>
    <x v="4"/>
    <x v="2"/>
    <n v="0"/>
    <m/>
    <m/>
    <m/>
    <m/>
    <m/>
    <m/>
    <m/>
    <m/>
    <x v="2"/>
  </r>
  <r>
    <s v="Factura electrónica"/>
    <s v="5cc7a896e5d9939fe11a6b86f272d29763746b032a0c6d9b507b6286937a70b4f6cddc9cd04c1cf4b7e7a1cb7baedace"/>
    <n v="110933"/>
    <s v="2PQE"/>
    <d v="2026-01-26T00:00:00"/>
    <d v="2026-01-26T22:32:47"/>
    <x v="0"/>
    <n v="900125852"/>
    <s v="CI SAN FERNANDO PLAZA PH."/>
    <n v="3193.2799999999997"/>
    <n v="606.72"/>
    <n v="3800"/>
    <x v="4"/>
    <x v="2"/>
    <n v="0"/>
    <m/>
    <m/>
    <m/>
    <m/>
    <m/>
    <m/>
    <m/>
    <m/>
    <x v="2"/>
  </r>
  <r>
    <s v="Factura electrónica"/>
    <s v="295411022c206b07c5f77cf5ef8dd8304c879dfd96fa48a0436908c451dae00a96e28977079e033f4807953c972a7771"/>
    <n v="587"/>
    <s v="TEC"/>
    <d v="2026-01-26T00:00:00"/>
    <d v="2026-01-26T22:30:28"/>
    <x v="0"/>
    <n v="901161036"/>
    <s v="TRANSPORTES ESPECIALES DEL CAUCA S.A.S."/>
    <n v="13216000"/>
    <n v="2511040"/>
    <n v="15727040"/>
    <x v="0"/>
    <x v="26"/>
    <n v="9"/>
    <s v="YENIFER PARRA"/>
    <m/>
    <m/>
    <m/>
    <m/>
    <d v="2026-02-12T00:00:00"/>
    <s v="SI"/>
    <m/>
    <x v="3"/>
  </r>
  <r>
    <s v="Factura electrónica"/>
    <s v="636076945bf077ee9c21f01ebd30eaa98781d759d0692d1f87f5a81817855d4163a0ca34cd37c77d9229a58e9be78e30"/>
    <n v="586"/>
    <s v="TEC"/>
    <d v="2026-01-26T00:00:00"/>
    <d v="2026-01-26T22:17:32"/>
    <x v="0"/>
    <n v="901161036"/>
    <s v="TRANSPORTES ESPECIALES DEL CAUCA S.A.S."/>
    <n v="44030000"/>
    <n v="8365700"/>
    <n v="52395700"/>
    <x v="0"/>
    <x v="26"/>
    <n v="9"/>
    <s v="YENIFER PARRA"/>
    <m/>
    <m/>
    <m/>
    <m/>
    <d v="2026-02-12T00:00:00"/>
    <s v="SI"/>
    <m/>
    <x v="3"/>
  </r>
  <r>
    <s v="Factura electrónica"/>
    <s v="2d2325d218c892809b2bd01632a36d5870de81323f40dce15a04bdc1c1a2486246ca2366e67e648afffdc038e02d98ae"/>
    <n v="585"/>
    <s v="TEC"/>
    <d v="2026-01-26T00:00:00"/>
    <d v="2026-01-26T22:08:19"/>
    <x v="0"/>
    <n v="901161036"/>
    <s v="TRANSPORTES ESPECIALES DEL CAUCA S.A.S."/>
    <n v="905000"/>
    <n v="171950"/>
    <n v="1076950"/>
    <x v="6"/>
    <x v="3"/>
    <s v=" - "/>
    <s v="YENIFER PARRA"/>
    <m/>
    <m/>
    <m/>
    <m/>
    <m/>
    <m/>
    <m/>
    <x v="2"/>
  </r>
  <r>
    <s v="Factura electrónica"/>
    <s v="6da649bcb3d063a76222b0786d3459e6fceb00c1dd5224f78aa4a8265b802204c2ab629a65564d7875e477f9c81c4d8f"/>
    <n v="5767"/>
    <m/>
    <d v="2026-01-26T00:00:00"/>
    <d v="2026-01-26T21:23:18"/>
    <x v="0"/>
    <n v="32150739"/>
    <s v="NATALIA ANDREA ACOSTA COLORADO"/>
    <n v="415499.99"/>
    <n v="0"/>
    <n v="415499.99"/>
    <x v="1"/>
    <x v="21"/>
    <n v="4"/>
    <s v="YENIFER PARRA"/>
    <m/>
    <m/>
    <m/>
    <m/>
    <d v="2026-02-03T00:00:00"/>
    <s v="NO"/>
    <m/>
    <x v="0"/>
  </r>
  <r>
    <s v="Factura electrónica"/>
    <s v="9024c5b9c6c3d90506d3421f5e1afe5d5394e82ad990905f9874f71a8a71c0cdbd82cff9b6e2fce1bc4522127f3ccdd7"/>
    <n v="105"/>
    <s v="FEPR"/>
    <d v="2026-01-26T00:00:00"/>
    <d v="2026-01-26T20:50:20"/>
    <x v="0"/>
    <n v="4179102"/>
    <s v="ROJAS RINCON PEDRO"/>
    <n v="16362000"/>
    <n v="3108780"/>
    <n v="19470780"/>
    <x v="0"/>
    <x v="9"/>
    <n v="2"/>
    <s v="YENIFER PARRA"/>
    <m/>
    <m/>
    <m/>
    <m/>
    <d v="2026-02-04T00:00:00"/>
    <s v="SI"/>
    <m/>
    <x v="0"/>
  </r>
  <r>
    <s v="Factura electrónica"/>
    <s v="e28b90a85ce681f90fa57c7882872ff4abff2ad87a44c67d3570ea302ceca1736d483fb64409085271e3263c32be5bad"/>
    <n v="119"/>
    <s v="JA"/>
    <d v="2026-01-26T00:00:00"/>
    <d v="2026-01-26T20:24:54"/>
    <x v="0"/>
    <n v="15442838"/>
    <s v="GOMEZ JHON ARLEY"/>
    <n v="1518400"/>
    <n v="288496"/>
    <n v="1806896"/>
    <x v="0"/>
    <x v="14"/>
    <n v="1"/>
    <s v="CARLOS RENDON "/>
    <m/>
    <m/>
    <m/>
    <m/>
    <d v="2026-01-29T00:00:00"/>
    <s v="NO"/>
    <m/>
    <x v="0"/>
  </r>
  <r>
    <s v="Factura electrónica"/>
    <s v="fc545c4d85f244522109a2c1f6fad2711abc515f66374375aaaaea5ed3c76c62d98cbe39e3280c8e5bf6f66d1fb78fe8"/>
    <n v="18685"/>
    <s v="CU"/>
    <d v="2026-01-26T00:00:00"/>
    <d v="2026-01-26T19:29:06"/>
    <x v="0"/>
    <n v="890903388"/>
    <s v="CLUB UNION S.A."/>
    <n v="273900"/>
    <n v="0"/>
    <n v="273900"/>
    <x v="4"/>
    <x v="2"/>
    <n v="0"/>
    <m/>
    <m/>
    <m/>
    <m/>
    <m/>
    <d v="2026-02-13T00:00:00"/>
    <s v="NO"/>
    <m/>
    <x v="2"/>
  </r>
  <r>
    <s v="Factura electrónica"/>
    <s v="eea167a8107f04cd1397757a6bfdc0588e929cdc09444f5760eb891ba0807c9c045e6b0a3354b3ad7bfba5112ea661e4"/>
    <n v="17007410706"/>
    <s v="OE01"/>
    <d v="2026-01-26T00:00:00"/>
    <d v="2026-01-26T19:10:04"/>
    <x v="0"/>
    <n v="800185306"/>
    <s v="COLVANES S.A.S"/>
    <n v="17500"/>
    <n v="0"/>
    <n v="17500"/>
    <x v="4"/>
    <x v="2"/>
    <n v="0"/>
    <m/>
    <m/>
    <m/>
    <m/>
    <m/>
    <m/>
    <m/>
    <m/>
    <x v="2"/>
  </r>
  <r>
    <s v="Factura electrónica"/>
    <s v="dd03bb6eb0f6dbb4b51ff6c7e9e531baaa00445604a6e97126fb105f7610b3c0ed33a5a97c9dfe7162df1a6505ce34df"/>
    <n v="10145"/>
    <s v="FE"/>
    <d v="2026-01-26T00:00:00"/>
    <d v="2026-01-26T16:52:28"/>
    <x v="0"/>
    <n v="900583758"/>
    <s v="INGEBELT S.A.S"/>
    <n v="1507300"/>
    <n v="286387"/>
    <n v="1793687"/>
    <x v="8"/>
    <x v="9"/>
    <n v="2"/>
    <s v="YENIFER PARRA"/>
    <m/>
    <m/>
    <m/>
    <m/>
    <d v="2026-02-03T00:00:00"/>
    <s v="NO"/>
    <m/>
    <x v="0"/>
  </r>
  <r>
    <s v="Factura electrónica"/>
    <s v="e7d6439857c43fa97cbe8395d43ef762c3c31f6d27ecd796bf4fb58ec5393847e9a174a93eff6929af8076ae16cdc506"/>
    <n v="1311"/>
    <s v="FE"/>
    <d v="2026-01-26T00:00:00"/>
    <d v="2026-01-26T16:35:43"/>
    <x v="0"/>
    <n v="901950863"/>
    <s v="INVERSIONES TORNILLOS Y MANGUERAS S.A.S"/>
    <n v="180000"/>
    <n v="34200"/>
    <n v="214200"/>
    <x v="8"/>
    <x v="9"/>
    <n v="2"/>
    <s v="YENIFER PARRA"/>
    <m/>
    <m/>
    <m/>
    <m/>
    <d v="2026-02-12T00:00:00"/>
    <s v="NO"/>
    <m/>
    <x v="0"/>
  </r>
  <r>
    <s v="Documento equivalente - Cobro de peajes"/>
    <s v="1976381411ff20d22aa610fec4c5974d5d0739e08e80b31fbd01ade2d11537be83585f7b532da9cf30e4a73b9495e750"/>
    <n v="82408267"/>
    <s v="DEFL"/>
    <d v="2026-01-26T00:00:00"/>
    <d v="2026-01-26T16:30:44"/>
    <x v="0"/>
    <n v="900219834"/>
    <s v="F2X S.A.S."/>
    <n v="18500"/>
    <n v="0"/>
    <n v="18500"/>
    <x v="2"/>
    <x v="14"/>
    <n v="1"/>
    <s v="YENIFER PARRA"/>
    <m/>
    <m/>
    <m/>
    <m/>
    <d v="2026-01-29T00:00:00"/>
    <s v="NO"/>
    <m/>
    <x v="0"/>
  </r>
  <r>
    <s v="Factura electrónica"/>
    <s v="aa8c4995f9970e1e6d46bbf56e1b20f50a9b0a73a783db96b911c3e8fb0160ce602414ffeca2e6c1fb5b423ec2015b57"/>
    <n v="69108"/>
    <s v="FETG"/>
    <d v="2026-01-26T00:00:00"/>
    <d v="2026-01-26T16:19:42"/>
    <x v="0"/>
    <n v="811001497"/>
    <s v="Logistica y Transportes TGB S.A.S"/>
    <n v="1500000"/>
    <n v="0"/>
    <n v="1500000"/>
    <x v="0"/>
    <x v="14"/>
    <n v="1"/>
    <s v="YENIFER PARRA"/>
    <m/>
    <m/>
    <m/>
    <m/>
    <d v="2026-02-10T00:00:00"/>
    <s v="NO"/>
    <m/>
    <x v="0"/>
  </r>
  <r>
    <s v="Factura electrónica"/>
    <s v="97fa669c2547711e4922a6664d75ecf3b4757f9f389ef46fee2860e0dad634466c0a4f937e95517b9e26e5fac021ac71"/>
    <n v="531071"/>
    <s v="A511"/>
    <d v="2026-01-26T00:00:00"/>
    <d v="2026-01-26T16:14:38"/>
    <x v="0"/>
    <n v="830513729"/>
    <s v="COMBUSTIBLES DE COLOMBIA S.A."/>
    <n v="40000"/>
    <n v="0"/>
    <n v="40000"/>
    <x v="4"/>
    <x v="2"/>
    <n v="0"/>
    <m/>
    <m/>
    <m/>
    <m/>
    <m/>
    <m/>
    <m/>
    <m/>
    <x v="2"/>
  </r>
  <r>
    <s v="Documento equivalente - Cobro de peajes"/>
    <s v="1d35ef9e4bfa41f50571a5d71dd5b286a40158912d51118e9c80b65cbab798c507caecb643e6c4ddb49d84eadd9dbbca"/>
    <n v="82395643"/>
    <s v="DEFL"/>
    <d v="2026-01-26T00:00:00"/>
    <d v="2026-01-26T15:25:27"/>
    <x v="0"/>
    <n v="900219834"/>
    <s v="F2X S.A.S."/>
    <n v="13500"/>
    <n v="0"/>
    <n v="13500"/>
    <x v="2"/>
    <x v="14"/>
    <n v="1"/>
    <s v="YENIFER PARRA"/>
    <m/>
    <m/>
    <m/>
    <m/>
    <d v="2026-01-29T00:00:00"/>
    <s v="NO"/>
    <m/>
    <x v="0"/>
  </r>
  <r>
    <s v="Documento equivalente - Cobro de peajes"/>
    <s v="790a62e90520bd5e0f2483fd023fd07c358bfb37364bcdb41c36c9fe725e79d4a5a854b6ce503408964ea52864c29746"/>
    <n v="82390636"/>
    <s v="DEFL"/>
    <d v="2026-01-26T00:00:00"/>
    <d v="2026-01-26T14:56:20"/>
    <x v="0"/>
    <n v="900219834"/>
    <s v="F2X S.A.S."/>
    <n v="20200"/>
    <n v="0"/>
    <n v="20200"/>
    <x v="2"/>
    <x v="14"/>
    <n v="1"/>
    <s v="YENIFER PARRA"/>
    <m/>
    <m/>
    <m/>
    <m/>
    <d v="2026-01-29T00:00:00"/>
    <s v="NO"/>
    <m/>
    <x v="0"/>
  </r>
  <r>
    <s v="Factura electrónica"/>
    <s v="ab251438f15b122317006ae5066f63c0daa2d4716b414ea8d068efd8a4b97ef2f6c3b5997335ed66f0134b3146c6c2c3"/>
    <n v="53089"/>
    <s v="ABFE"/>
    <d v="2026-01-26T00:00:00"/>
    <d v="2026-01-26T14:55:13"/>
    <x v="0"/>
    <n v="60386278"/>
    <s v="GLORIA  STHER  ESCOBAR  PEÑA"/>
    <n v="30000"/>
    <n v="0"/>
    <n v="30000"/>
    <x v="4"/>
    <x v="2"/>
    <n v="0"/>
    <m/>
    <m/>
    <m/>
    <m/>
    <m/>
    <m/>
    <m/>
    <m/>
    <x v="2"/>
  </r>
  <r>
    <s v="Factura electrónica"/>
    <s v="ff59d4b18a5edbc1e86e20e1ff433b7b906a5368663d8f8174ce4e909c405eccfdbc9bb62e82b8ab85f33401e3ea4d66"/>
    <n v="53090"/>
    <s v="ABFE"/>
    <d v="2026-01-26T00:00:00"/>
    <d v="2026-01-26T14:55:12"/>
    <x v="0"/>
    <n v="60386278"/>
    <s v="GLORIA  STHER  ESCOBAR  PEÑA"/>
    <n v="30000"/>
    <n v="0"/>
    <n v="30000"/>
    <x v="4"/>
    <x v="2"/>
    <n v="0"/>
    <m/>
    <m/>
    <m/>
    <m/>
    <m/>
    <m/>
    <m/>
    <m/>
    <x v="2"/>
  </r>
  <r>
    <s v="Factura electrónica"/>
    <s v="34b420d9eefe07e5def110bc57b2988736cfffcee901b43eade365ec59fa635e0e041f91d97c5c94d90329aefbb17d9a"/>
    <n v="402"/>
    <s v="PRS"/>
    <d v="2026-01-26T00:00:00"/>
    <d v="2026-01-26T13:30:21"/>
    <x v="0"/>
    <n v="901847080"/>
    <s v="PROVSERVICE S.A.S"/>
    <n v="6200000"/>
    <n v="1178000"/>
    <n v="7378000"/>
    <x v="8"/>
    <x v="14"/>
    <n v="1"/>
    <s v="YENIFER PARRA"/>
    <m/>
    <m/>
    <m/>
    <m/>
    <d v="2026-02-12T00:00:00"/>
    <s v="NO"/>
    <m/>
    <x v="0"/>
  </r>
  <r>
    <s v="Factura electrónica"/>
    <s v="edf59c907bf6c6b74e60d7733d4d529824d60947e9d9948c5eb61bf623cae94eee0c0f91139221ff8dea5003769c0422"/>
    <n v="27584"/>
    <s v="AT"/>
    <d v="2026-01-26T00:00:00"/>
    <d v="2026-01-26T11:23:18"/>
    <x v="0"/>
    <n v="900923100"/>
    <s v="ANDINA DE TRANSMISIONES SAS"/>
    <n v="1643000"/>
    <n v="312170"/>
    <n v="1955170"/>
    <x v="8"/>
    <x v="14"/>
    <n v="1"/>
    <s v="YENIFER PARRA"/>
    <m/>
    <m/>
    <m/>
    <m/>
    <d v="2026-02-10T00:00:00"/>
    <s v="NO"/>
    <m/>
    <x v="0"/>
  </r>
  <r>
    <s v="Factura electrónica"/>
    <s v="2e40a23a403d53976d2a347645af2671bb010df7b1d80e38fef67b8c0d9e721926a3d6ef33b6a507bf8beea5f2b04f45"/>
    <n v="530075932"/>
    <s v="KCS"/>
    <d v="2026-01-26T00:00:00"/>
    <d v="2026-01-26T10:30:40"/>
    <x v="0"/>
    <n v="830067414"/>
    <s v="KAESER COMPRESORES DE COLOMBIA S.A.S."/>
    <n v="1312488"/>
    <n v="249373"/>
    <n v="1561861"/>
    <x v="8"/>
    <x v="14"/>
    <n v="1"/>
    <s v="YENIFER PARRA"/>
    <m/>
    <m/>
    <m/>
    <m/>
    <d v="2026-02-10T00:00:00"/>
    <s v="NO"/>
    <m/>
    <x v="0"/>
  </r>
  <r>
    <s v="Factura electrónica"/>
    <s v="9759eb0e5113fba3fc9b409b032bbf9d275397770ca258fbd5b6d2a4dca6155e6beccab6fdcf3b2b6fa7e3d9929340e4"/>
    <n v="99786"/>
    <s v="FM"/>
    <d v="2026-01-26T00:00:00"/>
    <d v="2026-01-26T14:08:04"/>
    <x v="0"/>
    <n v="890929497"/>
    <s v="MAPER S.A.S"/>
    <n v="4015000"/>
    <n v="762850"/>
    <n v="4777850"/>
    <x v="8"/>
    <x v="9"/>
    <n v="2"/>
    <s v="YENIFER PARRA"/>
    <m/>
    <m/>
    <m/>
    <m/>
    <d v="2026-02-03T00:00:00"/>
    <s v="NO"/>
    <m/>
    <x v="0"/>
  </r>
  <r>
    <s v="Factura electrónica"/>
    <s v="ac45f422b19aad2d1431791448e711f2011649f711525c8b26ca361364e4e128512d657ebda5ae9e119259074a127c77"/>
    <n v="11816"/>
    <s v="FV"/>
    <d v="2026-01-26T00:00:00"/>
    <d v="2026-01-26T13:37:09"/>
    <x v="0"/>
    <n v="1036929757"/>
    <s v="SANDRA MILENA MORALES OSPINA"/>
    <n v="19000"/>
    <n v="0"/>
    <n v="19000"/>
    <x v="4"/>
    <x v="2"/>
    <n v="0"/>
    <m/>
    <m/>
    <m/>
    <m/>
    <m/>
    <m/>
    <m/>
    <m/>
    <x v="2"/>
  </r>
  <r>
    <s v="Factura electrónica"/>
    <s v="ade3c01ab17879655d21ff1724e1d705d37678b2a1c9eaf10eb86137c12dab6d2c8f186e31dbf6e0eb7440c341eb9bb5"/>
    <n v="165764"/>
    <s v="392"/>
    <d v="2026-01-26T00:00:00"/>
    <d v="2026-01-26T12:04:41"/>
    <x v="0"/>
    <n v="860000018"/>
    <s v="AGENCIA DE VIAJES Y TURISMO AVIATUR S.A.S "/>
    <n v="870000"/>
    <n v="165300"/>
    <n v="1035300"/>
    <x v="2"/>
    <x v="14"/>
    <n v="1"/>
    <s v="YENIFER PARRA"/>
    <m/>
    <m/>
    <m/>
    <m/>
    <d v="2026-01-29T00:00:00"/>
    <s v="NO"/>
    <m/>
    <x v="0"/>
  </r>
  <r>
    <s v="Nota de crédito electrónica"/>
    <s v="d09a02860788e9e2ced8d7206c33188a256e4a9c9321c153c6ab607cb983d5341191c0eb5c3e4b3bc49d0401fde13ae8"/>
    <n v="119"/>
    <s v="NCE"/>
    <d v="2026-01-26T00:00:00"/>
    <d v="2026-01-26T12:01:25"/>
    <x v="0"/>
    <n v="900497895"/>
    <s v="MECANIZADOS Y CAUCHOS ATLAS SAS"/>
    <n v="10520000"/>
    <n v="1998800"/>
    <n v="12518800"/>
    <x v="15"/>
    <x v="3"/>
    <s v=" - "/>
    <m/>
    <m/>
    <m/>
    <m/>
    <m/>
    <m/>
    <m/>
    <m/>
    <x v="2"/>
  </r>
  <r>
    <s v="Nota de crédito electrónica"/>
    <s v="c59b72f572d3c16ea411d4d2e5655b3f5067155f25c816a5805ac90e4a24624fe3cfdc1726bf6945aafa32759a574f35"/>
    <n v="55014614"/>
    <s v="KCS"/>
    <d v="2026-01-26T00:00:00"/>
    <d v="2026-01-26T11:45:57"/>
    <x v="0"/>
    <n v="830067414"/>
    <s v="KAESER COMPRESORES DE COLOMBIA S.A.S."/>
    <n v="1208758"/>
    <n v="229664"/>
    <n v="1438422"/>
    <x v="15"/>
    <x v="3"/>
    <s v=" - "/>
    <m/>
    <m/>
    <m/>
    <m/>
    <m/>
    <m/>
    <m/>
    <m/>
    <x v="2"/>
  </r>
  <r>
    <s v="Factura electrónica"/>
    <s v="085769529226d06b003a69cbfacdc84e5db9ee71b953c0940609d2cf4910aa967787ae3079a576c1a048e3b7da4ab178"/>
    <n v="639"/>
    <s v="V"/>
    <d v="2026-01-26T00:00:00"/>
    <d v="2026-01-26T11:05:52"/>
    <x v="0"/>
    <n v="6136844"/>
    <s v="CARLOS MARIO ESTACIO VALENCIA"/>
    <n v="142857.14000000001"/>
    <n v="27142.86"/>
    <n v="170000"/>
    <x v="11"/>
    <x v="17"/>
    <n v="8"/>
    <s v="YENIFER PARRA"/>
    <m/>
    <m/>
    <m/>
    <m/>
    <d v="2026-02-05T00:00:00"/>
    <s v="NO"/>
    <m/>
    <x v="3"/>
  </r>
  <r>
    <s v="Factura electrónica"/>
    <s v="88bec463e5c4044bfd5e5f9df070dcf54bfa8cace8675329b91a7adf1b4e4de8bd3eba748dd8ca8d49b85a6bff3320a9"/>
    <n v="1308"/>
    <s v="FE"/>
    <d v="2026-01-26T00:00:00"/>
    <d v="2026-01-26T09:20:23"/>
    <x v="0"/>
    <n v="901950863"/>
    <s v="INVERSIONES TORNILLOS Y MANGUERAS S.A.S"/>
    <n v="630000"/>
    <n v="119700"/>
    <n v="749700"/>
    <x v="8"/>
    <x v="9"/>
    <n v="2"/>
    <s v="YENIFER PARRA"/>
    <m/>
    <m/>
    <m/>
    <m/>
    <d v="2026-02-12T00:00:00"/>
    <s v="NO"/>
    <m/>
    <x v="0"/>
  </r>
  <r>
    <s v="Documento equivalente - Cobro de peajes"/>
    <s v="720ab3b9ac44ffa0f1b9370210da3bdfb60c75413bf6d3d9bcbb41b04fd77e2adab1013d60b0244383c25af62de08a4f"/>
    <n v="82328426"/>
    <s v="DEFL"/>
    <d v="2026-01-26T00:00:00"/>
    <d v="2026-01-26T09:10:53"/>
    <x v="0"/>
    <n v="900219834"/>
    <s v="F2X S.A.S."/>
    <n v="13500"/>
    <n v="0"/>
    <n v="13500"/>
    <x v="2"/>
    <x v="14"/>
    <n v="1"/>
    <s v="YENIFER PARRA"/>
    <m/>
    <m/>
    <m/>
    <m/>
    <d v="2026-01-29T00:00:00"/>
    <s v="NO"/>
    <m/>
    <x v="0"/>
  </r>
  <r>
    <s v="Factura electrónica"/>
    <s v="aa0067fca5f002a2652b5ba292534c4d768ab33a2535f0809f35adb99f0d576f07e6dc0b1e4629b1aaec8309da542c4d"/>
    <n v="15147"/>
    <s v="FE"/>
    <d v="2026-01-26T00:00:00"/>
    <d v="2026-01-26T09:05:32"/>
    <x v="0"/>
    <n v="98666997"/>
    <s v="ESTADERO Y CARNICERIA LUCHO y/o EDWIN GRANADA SALAZAR"/>
    <n v="32997.24"/>
    <n v="0"/>
    <n v="32997.24"/>
    <x v="4"/>
    <x v="2"/>
    <n v="0"/>
    <m/>
    <m/>
    <m/>
    <m/>
    <m/>
    <m/>
    <m/>
    <m/>
    <x v="2"/>
  </r>
  <r>
    <s v="Factura electrónica"/>
    <s v="7b59f6511d4964c4bdcfa835889c58603097b85e3ecdaa41519fefc0acd0a348ad8acda58e379ae09712584f62e69379"/>
    <n v="630979"/>
    <s v="ECCO"/>
    <d v="2026-01-26T00:00:00"/>
    <d v="2026-01-26T08:52:25"/>
    <x v="0"/>
    <n v="811009788"/>
    <s v="DISTRACOM S.A."/>
    <n v="90243"/>
    <n v="0"/>
    <n v="90243"/>
    <x v="2"/>
    <x v="14"/>
    <n v="1"/>
    <s v="YENIFER PARRA"/>
    <m/>
    <m/>
    <m/>
    <m/>
    <d v="2026-01-29T00:00:00"/>
    <s v="NO"/>
    <m/>
    <x v="0"/>
  </r>
  <r>
    <s v="Factura electrónica"/>
    <s v="a52dc52463cc9b1123464d9e51fbd059e05118ff6c7d6b95761099f2fc976b20390e454034d9fd8a44e307191a8eb6c3"/>
    <n v="1119"/>
    <s v="FE"/>
    <d v="2026-01-26T00:00:00"/>
    <d v="2026-01-26T08:38:02"/>
    <x v="0"/>
    <n v="901691937"/>
    <s v="IMPULSA RENTAL S.A.S"/>
    <n v="5676878"/>
    <n v="1078606.82"/>
    <n v="6755484.8200000003"/>
    <x v="8"/>
    <x v="9"/>
    <n v="2"/>
    <s v="YENIFER PARRA"/>
    <m/>
    <m/>
    <m/>
    <m/>
    <d v="2026-02-03T00:00:00"/>
    <s v="NO"/>
    <m/>
    <x v="0"/>
  </r>
  <r>
    <s v="Documento equivalente - Cobro de peajes"/>
    <s v="3399462b3332ddcb1b40638ae7b696a9fb76c9d2aec6bf10686c7956658c4340973a669a7d2da31921c0abb8513372c0"/>
    <n v="82315139"/>
    <s v="DEFL"/>
    <d v="2026-01-26T00:00:00"/>
    <d v="2026-01-26T07:56:36"/>
    <x v="0"/>
    <n v="900219834"/>
    <s v="F2X S.A.S."/>
    <n v="18500"/>
    <n v="0"/>
    <n v="18500"/>
    <x v="2"/>
    <x v="14"/>
    <n v="1"/>
    <s v="YENIFER PARRA"/>
    <m/>
    <m/>
    <m/>
    <m/>
    <d v="2026-01-29T00:00:00"/>
    <s v="NO"/>
    <m/>
    <x v="0"/>
  </r>
  <r>
    <s v="Documento equivalente - Cobro de peajes"/>
    <s v="b89b700c7b975f3878e1c43841062faa3ef2921ac78bcf87262b86646b5f9fa360680f391e518682c19cf69468ff37ed"/>
    <n v="82304504"/>
    <s v="DEFL"/>
    <d v="2026-01-26T00:00:00"/>
    <d v="2026-01-26T07:15:52"/>
    <x v="0"/>
    <n v="900219834"/>
    <s v="F2X S.A.S."/>
    <n v="26300"/>
    <n v="0"/>
    <n v="26300"/>
    <x v="2"/>
    <x v="14"/>
    <n v="1"/>
    <s v="YENIFER PARRA"/>
    <m/>
    <m/>
    <m/>
    <m/>
    <d v="2026-01-29T00:00:00"/>
    <s v="NO"/>
    <m/>
    <x v="0"/>
  </r>
  <r>
    <s v="Factura electrónica"/>
    <s v="e3bdad2849ed726624a6a6e51e17e630f4ac82a0e6c7984577d08873dd096b43cb69250e4dd368ae2151d4c0f73bd314"/>
    <n v="1033950"/>
    <s v="IT08"/>
    <d v="2026-01-27T00:00:00"/>
    <d v="2026-01-27T23:42:44"/>
    <x v="0"/>
    <n v="890903939"/>
    <s v="POSTOBON S.A."/>
    <n v="66750"/>
    <n v="0"/>
    <n v="66750"/>
    <x v="2"/>
    <x v="9"/>
    <n v="1"/>
    <s v="YENIFER PARRA"/>
    <m/>
    <m/>
    <m/>
    <m/>
    <d v="2026-02-03T00:00:00"/>
    <s v="NO"/>
    <m/>
    <x v="0"/>
  </r>
  <r>
    <s v="Factura electrónica"/>
    <s v="801eff0a70875fa546a7fbf89bf936bac1c3e4b199a77339feb2dbf38189cf8139f889e2c89bd09a3c83433fd0a086b2"/>
    <n v="5781"/>
    <m/>
    <d v="2026-01-27T00:00:00"/>
    <d v="2026-01-27T20:41:17"/>
    <x v="0"/>
    <n v="32150739"/>
    <s v="NATALIA ANDREA ACOSTA COLORADO"/>
    <n v="512500"/>
    <n v="0"/>
    <n v="512500"/>
    <x v="1"/>
    <x v="21"/>
    <n v="3"/>
    <s v="YENIFER PARRA"/>
    <m/>
    <m/>
    <m/>
    <m/>
    <d v="2026-02-03T00:00:00"/>
    <s v="NO"/>
    <m/>
    <x v="0"/>
  </r>
  <r>
    <s v="Factura electrónica"/>
    <s v="3ffeb9c058ad18523697f5e24acfd945c02da53d064b8876f42eb69fb370bb8bd37805e5c649f6ae26e532e9b615b0f3"/>
    <n v="3386959"/>
    <s v="2083"/>
    <d v="2026-01-27T00:00:00"/>
    <d v="2026-01-27T17:47:28"/>
    <x v="0"/>
    <n v="890903790"/>
    <s v="SEGUROS DE VIDA  SURAMERICANA S.A"/>
    <n v="7832626"/>
    <n v="0"/>
    <n v="7832626"/>
    <x v="1"/>
    <x v="21"/>
    <n v="3"/>
    <s v="VALERIA GUEVARA"/>
    <m/>
    <m/>
    <m/>
    <m/>
    <d v="2026-02-05T00:00:00"/>
    <s v="NO"/>
    <m/>
    <x v="0"/>
  </r>
  <r>
    <s v="Factura electrónica"/>
    <s v="14db840db0baa9e81c218fb62c76c35c9c1e51085b7036f69e6883c947f6de7282dfe2fe428345456e0dd2c93b71805e"/>
    <n v="255975"/>
    <s v="BGFE"/>
    <d v="2026-01-27T00:00:00"/>
    <d v="2026-01-27T15:08:39"/>
    <x v="0"/>
    <n v="890907841"/>
    <s v="ALMACEN RODAMIENTOS S.A"/>
    <n v="127965"/>
    <n v="24313"/>
    <n v="152278"/>
    <x v="8"/>
    <x v="9"/>
    <n v="1"/>
    <s v="YENIFER PARRA"/>
    <m/>
    <m/>
    <m/>
    <m/>
    <d v="2026-02-12T00:00:00"/>
    <s v="NO"/>
    <m/>
    <x v="0"/>
  </r>
  <r>
    <s v="Factura electrónica"/>
    <s v="6e2a9a9b6648947b7a4574fdb0cef1727fc08a90e3fd6da08fd28433922a07f7356a63b9de84cc83e95ba666d1002162"/>
    <n v="12436"/>
    <s v="FE"/>
    <d v="2026-01-27T00:00:00"/>
    <d v="2026-01-27T09:58:11"/>
    <x v="0"/>
    <n v="900420442"/>
    <s v="INSTRUMENTOS   PARTES S.A.S."/>
    <n v="380000"/>
    <n v="72200"/>
    <n v="452200"/>
    <x v="8"/>
    <x v="9"/>
    <n v="1"/>
    <s v="YENIFER PARRA"/>
    <m/>
    <m/>
    <m/>
    <m/>
    <d v="2026-02-12T00:00:00"/>
    <s v="NO"/>
    <m/>
    <x v="0"/>
  </r>
  <r>
    <s v="Factura electrónica"/>
    <s v="b84e5dde3f2143977d1e3045c774e1ee51a0fb481054964d26af4f9c7bb67c7720a18814dbcf345e5c8b5677ee270a7e"/>
    <n v="1105"/>
    <s v="LNFE"/>
    <d v="2026-01-27T00:00:00"/>
    <d v="2026-01-27T16:15:55"/>
    <x v="0"/>
    <n v="29347195"/>
    <s v="LEYDI JOHANNA NARVAEZ CAICEDO"/>
    <n v="512000"/>
    <n v="0"/>
    <n v="512000"/>
    <x v="0"/>
    <x v="17"/>
    <n v="7"/>
    <s v="YENIFER PARRA"/>
    <m/>
    <m/>
    <m/>
    <m/>
    <d v="2026-02-05T00:00:00"/>
    <s v="NO"/>
    <m/>
    <x v="3"/>
  </r>
  <r>
    <s v="Factura electrónica"/>
    <s v="3a5ad5ec9d877d57366e7c20b47197eeb0907a6a4be68332445824a6a4d47ee9618818253b9d65f250fa06c3fafa00d8"/>
    <n v="23817"/>
    <s v="AMST"/>
    <d v="2026-01-27T00:00:00"/>
    <d v="2026-01-27T18:38:24"/>
    <x v="0"/>
    <n v="901018910"/>
    <s v="EBISUEBISU  SAS"/>
    <n v="139306"/>
    <n v="0"/>
    <n v="139306"/>
    <x v="4"/>
    <x v="2"/>
    <n v="0"/>
    <m/>
    <m/>
    <m/>
    <m/>
    <m/>
    <d v="2026-03-03T00:00:00"/>
    <s v="NO"/>
    <m/>
    <x v="2"/>
  </r>
  <r>
    <s v="Factura electrónica"/>
    <s v="09621c18c5db4f168bb5612ec2fa04c7f9adb1c7252ca9e4baea02988256eb4260d131db6a539ea12dc0143057e1bc55"/>
    <n v="404"/>
    <s v="PRS"/>
    <d v="2026-01-27T00:00:00"/>
    <d v="2026-01-27T11:30:07"/>
    <x v="0"/>
    <n v="901847080"/>
    <s v="PROVSERVICE S.A.S"/>
    <n v="26955906.559999999"/>
    <n v="5121622.25"/>
    <n v="32077528.809999999"/>
    <x v="8"/>
    <x v="9"/>
    <n v="1"/>
    <s v="YENIFER PARRA"/>
    <m/>
    <m/>
    <m/>
    <m/>
    <d v="2026-02-10T00:00:00"/>
    <s v="SI"/>
    <m/>
    <x v="0"/>
  </r>
  <r>
    <s v="Factura electrónica"/>
    <s v="af3f2a7021901a4f008f1293d54fb26b90b120062ce241a75ab84425c97b8c11d52821ea4b6f5961bc771598964d5ba3"/>
    <n v="18724"/>
    <s v="CU"/>
    <d v="2026-01-27T00:00:00"/>
    <d v="2026-01-27T16:34:07"/>
    <x v="0"/>
    <n v="890903388"/>
    <s v="CLUB UNION S.A."/>
    <n v="218400"/>
    <n v="0"/>
    <n v="218400"/>
    <x v="4"/>
    <x v="2"/>
    <n v="0"/>
    <m/>
    <m/>
    <m/>
    <m/>
    <m/>
    <d v="2026-02-13T00:00:00"/>
    <s v="NO"/>
    <m/>
    <x v="2"/>
  </r>
  <r>
    <s v="Factura electrónica"/>
    <s v="d683b31f245f2b4aa051ac7724852e2362e4f2d08fc55e28d31eaf28ffe7db817645f6e824891eb5dddf09018e74d8b3"/>
    <n v="165892"/>
    <s v="392"/>
    <d v="2026-01-27T00:00:00"/>
    <d v="2026-01-27T12:02:41"/>
    <x v="0"/>
    <n v="860000018"/>
    <s v="AGENCIA DE VIAJES Y TURISMO AVIATUR S.A.S "/>
    <n v="376000"/>
    <n v="60990"/>
    <n v="436990"/>
    <x v="6"/>
    <x v="3"/>
    <s v=" - "/>
    <s v="YENIFER PARRA"/>
    <m/>
    <m/>
    <m/>
    <m/>
    <d v="2026-02-05T00:00:00"/>
    <s v="NO"/>
    <m/>
    <x v="2"/>
  </r>
  <r>
    <s v="Factura electrónica"/>
    <s v="7d09985af73d9e059fd73eebbf5b4909894d0f698ad3b7eaff31e52534f502f119cee6b72363e0b034c548f5d515dc71"/>
    <n v="1793"/>
    <s v="MEC"/>
    <d v="2026-01-27T00:00:00"/>
    <d v="2026-01-27T09:31:42"/>
    <x v="0"/>
    <n v="900497895"/>
    <s v="MECANIZADOS Y CAUCHOS ATLAS SAS"/>
    <n v="8000000"/>
    <n v="1520000"/>
    <n v="9520000"/>
    <x v="8"/>
    <x v="9"/>
    <n v="1"/>
    <s v="YENIFER PARRA"/>
    <m/>
    <m/>
    <m/>
    <m/>
    <d v="2026-02-12T00:00:00"/>
    <s v="NO"/>
    <m/>
    <x v="0"/>
  </r>
  <r>
    <s v="Factura electrónica"/>
    <s v="6671ef91881d7dd568ce9a1e46e50b77bd13951bc076d2b9bef288baf39b896dc9994c5dd0699e4398a9f76f0a726e47"/>
    <n v="255973"/>
    <s v="BGFE"/>
    <d v="2026-01-27T00:00:00"/>
    <d v="2026-01-27T15:08:20"/>
    <x v="0"/>
    <n v="890907841"/>
    <s v="ALMACEN RODAMIENTOS S.A"/>
    <n v="652450"/>
    <n v="123966"/>
    <n v="776416"/>
    <x v="8"/>
    <x v="9"/>
    <n v="1"/>
    <s v="YENIFER PARRA"/>
    <m/>
    <m/>
    <m/>
    <m/>
    <d v="2026-02-12T00:00:00"/>
    <s v="NO"/>
    <m/>
    <x v="0"/>
  </r>
  <r>
    <s v="Factura electrónica"/>
    <s v="2ff26f4ef12c77b03abd67e8f6e0cf9addcf0ef17abf7dc7337923f1a2051db71be1211cfca914d95b2c4ab77e702dd8"/>
    <n v="255974"/>
    <s v="BGFE"/>
    <d v="2026-01-27T00:00:00"/>
    <d v="2026-01-27T15:08:27"/>
    <x v="0"/>
    <n v="890907841"/>
    <s v="ALMACEN RODAMIENTOS S.A"/>
    <n v="379008"/>
    <n v="72012"/>
    <n v="451020"/>
    <x v="8"/>
    <x v="9"/>
    <n v="1"/>
    <s v="YENIFER PARRA"/>
    <m/>
    <m/>
    <m/>
    <m/>
    <d v="2026-02-12T00:00:00"/>
    <s v="NO"/>
    <m/>
    <x v="0"/>
  </r>
  <r>
    <s v="Factura electrónica"/>
    <s v="d097ab1ffcea88c484470115338b99a12ded7963389e6aea3d5931cc7514fe64a62ffd21cf8406d16e8cb12a2322b520"/>
    <n v="93659"/>
    <s v="FE12"/>
    <d v="2026-01-27T00:00:00"/>
    <d v="2026-01-27T17:31:42"/>
    <x v="0"/>
    <n v="830028473"/>
    <s v="INVERSIONES CHOPINAR SA"/>
    <n v="28300"/>
    <n v="0"/>
    <n v="28300"/>
    <x v="4"/>
    <x v="2"/>
    <n v="0"/>
    <m/>
    <m/>
    <m/>
    <m/>
    <m/>
    <m/>
    <m/>
    <m/>
    <x v="2"/>
  </r>
  <r>
    <s v="Factura electrónica"/>
    <s v="814f77e378dbc9e8ad5a246a5e3340fc3243901e3ecb862b7f9faebbe499c7446a74177132ff3dda1ec0931e606ec199"/>
    <n v="65262"/>
    <s v="PDR"/>
    <d v="2026-01-27T00:00:00"/>
    <d v="2026-01-27T15:27:06"/>
    <x v="0"/>
    <n v="860029995"/>
    <s v="ACERIAS PAZ DEL RIO SA"/>
    <n v="442203830"/>
    <n v="84018728"/>
    <n v="526222558"/>
    <x v="0"/>
    <x v="23"/>
    <n v="10"/>
    <s v="JUAN MEDINA"/>
    <m/>
    <m/>
    <m/>
    <m/>
    <d v="2026-02-10T00:00:00"/>
    <s v="NO"/>
    <m/>
    <x v="3"/>
  </r>
  <r>
    <s v="Factura electrónica"/>
    <s v="79eb865ea38e97128e35742d6d09453bb8b6c7bb305390c7a05fc5e1117a172e701e2d2d817a0a0a4438b65eb872de7e"/>
    <n v="403"/>
    <s v="PRS"/>
    <d v="2026-01-27T00:00:00"/>
    <d v="2026-01-27T10:36:46"/>
    <x v="0"/>
    <n v="901847080"/>
    <s v="PROVSERVICE S.A.S"/>
    <n v="15277000"/>
    <n v="2902630"/>
    <n v="18179630"/>
    <x v="8"/>
    <x v="9"/>
    <n v="1"/>
    <s v="YENIFER PARRA"/>
    <m/>
    <m/>
    <m/>
    <m/>
    <d v="2026-02-10T00:00:00"/>
    <s v="SI"/>
    <m/>
    <x v="0"/>
  </r>
  <r>
    <s v="Factura electrónica"/>
    <s v="3bfe6eb44205b014bf835f03536efe14c483bca5803b101419c7f17621390ea4af9302d15ae486c0e20d8332da39faed"/>
    <n v="91134"/>
    <s v="1PQE"/>
    <d v="2026-01-27T00:00:00"/>
    <d v="2026-01-27T16:59:29"/>
    <x v="0"/>
    <n v="900125852"/>
    <s v="CI SAN FERNANDO PLAZA PH."/>
    <n v="19327.36"/>
    <n v="3672.64"/>
    <n v="23000"/>
    <x v="4"/>
    <x v="2"/>
    <n v="0"/>
    <m/>
    <m/>
    <m/>
    <m/>
    <m/>
    <m/>
    <m/>
    <m/>
    <x v="2"/>
  </r>
  <r>
    <s v="Nota de crédito electrónica"/>
    <s v="c2eb8a9da4e97b873d18d24bbfb5f692882eb5831ce9337eb3bbc0ba03173067fda8fd8bd8f5bb0dca95c611b688d361"/>
    <n v="382503461"/>
    <m/>
    <d v="2026-01-27T00:00:00"/>
    <d v="2026-01-27T15:15:40"/>
    <x v="0"/>
    <n v="860000018"/>
    <s v="AGENCIA DE VIAJES Y TURISMO AVIATUR S.A.S "/>
    <n v="376000"/>
    <n v="60990"/>
    <n v="436990"/>
    <x v="6"/>
    <x v="3"/>
    <s v=" - "/>
    <m/>
    <m/>
    <m/>
    <m/>
    <m/>
    <m/>
    <m/>
    <m/>
    <x v="2"/>
  </r>
  <r>
    <s v="Factura electrónica"/>
    <s v="64b0b397e51e91d6c1c3013737a5ca98fd408d1ba4cbefa0c415a9c8f1faeaba121c18bdf194e3f9086ab9143230337d"/>
    <n v="5510"/>
    <s v="CANF"/>
    <d v="2026-01-27T00:00:00"/>
    <d v="2026-01-27T09:50:33"/>
    <x v="0"/>
    <n v="901665174"/>
    <s v="LAVACAN S.A.S"/>
    <n v="44537.81"/>
    <n v="8462.19"/>
    <n v="53000"/>
    <x v="4"/>
    <x v="2"/>
    <n v="0"/>
    <m/>
    <m/>
    <m/>
    <m/>
    <m/>
    <d v="2026-02-03T00:00:00"/>
    <s v="NO"/>
    <m/>
    <x v="2"/>
  </r>
  <r>
    <s v="Factura electrónica"/>
    <s v="c9da4d4c6f007e749e29e5c0098528c99617edeaba6a282468f420da200535151ab3d0fe27012efe823d30fabb2ca6cd"/>
    <n v="414415"/>
    <s v="RI07"/>
    <d v="2026-01-27T00:00:00"/>
    <d v="2026-01-27T04:59:48"/>
    <x v="0"/>
    <n v="890903939"/>
    <s v="POSTOBON S.A."/>
    <n v="80100"/>
    <n v="0"/>
    <n v="80100"/>
    <x v="2"/>
    <x v="14"/>
    <n v="0"/>
    <s v="YENIFER PARRA"/>
    <m/>
    <m/>
    <m/>
    <m/>
    <d v="2026-01-29T00:00:00"/>
    <s v="NO"/>
    <m/>
    <x v="0"/>
  </r>
  <r>
    <s v="Factura electrónica"/>
    <s v="de3cd4ebe0daebb24b975278ea6c4d865a22fb3e6573d3464fab31930ee5e22a606d368262b639373a3ac4d73eef46d9"/>
    <n v="2769907"/>
    <s v="CL07"/>
    <d v="2026-01-27T00:00:00"/>
    <d v="2026-01-27T02:42:45"/>
    <x v="0"/>
    <n v="860001697"/>
    <s v="GASEOSAS LUX S.A.S."/>
    <n v="66750"/>
    <n v="0"/>
    <n v="66750"/>
    <x v="2"/>
    <x v="9"/>
    <n v="1"/>
    <s v="YENIFER PARRA"/>
    <m/>
    <m/>
    <m/>
    <m/>
    <d v="2026-02-03T00:00:00"/>
    <s v="NO"/>
    <m/>
    <x v="0"/>
  </r>
  <r>
    <s v="Factura electrónica"/>
    <s v="bc8a21d48eade9e5f9bd5b24cd4114161ab02302ee02851fa657479b0bb37d819644e5929293d8e781299768e2bd5a84"/>
    <n v="22652"/>
    <s v="F4"/>
    <d v="2026-01-28T00:00:00"/>
    <d v="2026-01-28T17:02:42"/>
    <x v="0"/>
    <n v="800079603"/>
    <s v="SERVICIOS DE ALIMENTACION NP S.A.S."/>
    <n v="101880"/>
    <n v="19357.2"/>
    <n v="121237.2"/>
    <x v="0"/>
    <x v="26"/>
    <n v="7"/>
    <s v="YENIFER PARRA"/>
    <m/>
    <m/>
    <m/>
    <m/>
    <d v="2026-02-05T00:00:00"/>
    <s v="NO"/>
    <m/>
    <x v="3"/>
  </r>
  <r>
    <s v="Factura electrónica"/>
    <s v="362d48c582a483d64865194c8b719a0771b03418f895f7f847868cd8b5eb2c57dcf5ebc767475d379da2fa0714768597"/>
    <n v="18770"/>
    <s v="CU"/>
    <d v="2026-01-28T00:00:00"/>
    <d v="2026-01-28T16:55:18"/>
    <x v="0"/>
    <n v="890903388"/>
    <s v="CLUB UNION S.A."/>
    <n v="244850"/>
    <n v="0"/>
    <n v="244850"/>
    <x v="4"/>
    <x v="2"/>
    <n v="0"/>
    <m/>
    <m/>
    <m/>
    <m/>
    <m/>
    <d v="2026-02-13T00:00:00"/>
    <s v="NO"/>
    <m/>
    <x v="2"/>
  </r>
  <r>
    <s v="Factura electrónica"/>
    <s v="5dd4b0f8183b2ed9b34e3d80ca18f0fb5eb6cd855505e6c6af3b50650a842cc10dc90216225f828795d4f40ef0959040"/>
    <n v="8985"/>
    <s v="FEVV"/>
    <d v="2026-01-28T00:00:00"/>
    <d v="2026-01-28T16:30:12"/>
    <x v="0"/>
    <n v="901242715"/>
    <s v="VIANCO TE TRANSPORTA SAS"/>
    <n v="1470000"/>
    <n v="0"/>
    <n v="1470000"/>
    <x v="0"/>
    <x v="17"/>
    <n v="6"/>
    <s v="YENIFER PARRA"/>
    <m/>
    <m/>
    <m/>
    <m/>
    <d v="2026-02-05T00:00:00"/>
    <s v="NO"/>
    <m/>
    <x v="3"/>
  </r>
  <r>
    <s v="Factura electrónica"/>
    <s v="edd7c7602fc9edeca7be309c06847df6dcbcd5cfadd1daf45c1c494bee571230ce67f17ee35e449b343347ee0d22db9a"/>
    <n v="3614"/>
    <s v="FEFC"/>
    <d v="2026-01-28T00:00:00"/>
    <d v="2026-01-28T15:33:02"/>
    <x v="0"/>
    <n v="890904603"/>
    <s v="FABRICA DE CALZADO 70 SAS"/>
    <n v="1354500"/>
    <n v="257355"/>
    <n v="1611855"/>
    <x v="2"/>
    <x v="26"/>
    <n v="7"/>
    <s v="YENIFER PARRA"/>
    <m/>
    <m/>
    <m/>
    <m/>
    <d v="2026-02-10T00:00:00"/>
    <s v="NO"/>
    <m/>
    <x v="3"/>
  </r>
  <r>
    <s v="Factura electrónica"/>
    <s v="b0a4f7cfa9d9649630d197678b1c6a1038ad3c3a68ec82e0d97b9e38aef90b8e40e08c61d756da43d52b83d76508e756"/>
    <n v="1301494"/>
    <s v="FEFL"/>
    <d v="2026-01-28T00:00:00"/>
    <d v="2026-01-28T20:55:49"/>
    <x v="0"/>
    <n v="900219834"/>
    <s v="F2X S.A.S."/>
    <n v="12605.04"/>
    <n v="2394.96"/>
    <n v="15000"/>
    <x v="2"/>
    <x v="13"/>
    <n v="1"/>
    <s v="YENIFER PARRA"/>
    <m/>
    <m/>
    <m/>
    <m/>
    <d v="2026-02-03T00:00:00"/>
    <s v="NO"/>
    <m/>
    <x v="0"/>
  </r>
  <r>
    <s v="Factura electrónica"/>
    <s v="d3e521cbe23fbc8e8d26e9ca5b0dc1b092660eb5fa067adc0c15878b8edbb9d7e00224eae69eb6cc606bb2b75951eeeb"/>
    <n v="5796"/>
    <m/>
    <d v="2026-01-28T00:00:00"/>
    <d v="2026-01-28T20:37:58"/>
    <x v="0"/>
    <n v="32150739"/>
    <s v="NATALIA ANDREA ACOSTA COLORADO"/>
    <n v="373500"/>
    <n v="0"/>
    <n v="373500"/>
    <x v="1"/>
    <x v="21"/>
    <n v="2"/>
    <s v="YENIFER PARRA"/>
    <m/>
    <m/>
    <m/>
    <m/>
    <d v="2026-02-03T00:00:00"/>
    <s v="NO"/>
    <m/>
    <x v="0"/>
  </r>
  <r>
    <s v="Factura electrónica"/>
    <s v="38527764105b8850f74ef6b1b2f2e7169f1f0c9abcfa1c98fe5558dbe54b2163e3bca047e37a71b0f4527ec4b44133e1"/>
    <n v="205"/>
    <s v="DB"/>
    <d v="2026-01-28T00:00:00"/>
    <d v="2026-01-28T17:50:47"/>
    <x v="0"/>
    <n v="91512569"/>
    <s v="CORREDOR VARGAS CARLOS ARTURO"/>
    <n v="180000"/>
    <n v="0"/>
    <n v="180000"/>
    <x v="2"/>
    <x v="26"/>
    <n v="7"/>
    <s v="YENIFER PARRA"/>
    <m/>
    <m/>
    <m/>
    <m/>
    <d v="2026-02-05T00:00:00"/>
    <s v="NO"/>
    <m/>
    <x v="3"/>
  </r>
  <r>
    <s v="Factura electrónica"/>
    <s v="b1690df2d1416b10cb8afe241ea72e5afc58c268bd97d4738b8a2c8844e6f2783028ec6a009b140e37ff670d656e87e7"/>
    <n v="970173"/>
    <s v="COFE"/>
    <d v="2026-01-28T00:00:00"/>
    <d v="2026-01-28T17:38:13"/>
    <x v="0"/>
    <n v="900319753"/>
    <s v="PRICESMART COLOMBIA S.A.S."/>
    <n v="1648240"/>
    <n v="313166"/>
    <n v="1961406"/>
    <x v="17"/>
    <x v="13"/>
    <n v="1"/>
    <s v="ANGELA SEPULVEDA"/>
    <m/>
    <m/>
    <m/>
    <m/>
    <d v="2026-02-03T00:00:00"/>
    <s v="NO"/>
    <m/>
    <x v="0"/>
  </r>
  <r>
    <s v="Factura electrónica"/>
    <s v="388b709e15bac8b2eeebe2a6402b04504ff15bde8b297506f925db0d10acd6cf0d40e877a5c093b80471de33ac067d32"/>
    <n v="91331"/>
    <s v="1PQE"/>
    <d v="2026-01-28T00:00:00"/>
    <d v="2026-01-28T17:08:27"/>
    <x v="0"/>
    <n v="900125852"/>
    <s v="CI SAN FERNANDO PLAZA PH."/>
    <n v="19327.580000000002"/>
    <n v="3672.42"/>
    <n v="23000"/>
    <x v="4"/>
    <x v="2"/>
    <n v="0"/>
    <m/>
    <m/>
    <m/>
    <m/>
    <m/>
    <m/>
    <m/>
    <m/>
    <x v="2"/>
  </r>
  <r>
    <s v="Nota de crédito electrónica"/>
    <s v="cb7ba464413c613d5a81368d05cca9b88fc802625a9ca99b6fdd0a46b6e2acdbfdf849cb57525afb90004b1ede0372bd"/>
    <n v="126"/>
    <s v="NCE"/>
    <d v="2026-01-28T00:00:00"/>
    <d v="2026-01-28T15:24:01"/>
    <x v="0"/>
    <n v="900497895"/>
    <s v="MECANIZADOS Y CAUCHOS ATLAS SAS"/>
    <n v="560000"/>
    <n v="106400"/>
    <n v="666400"/>
    <x v="6"/>
    <x v="3"/>
    <s v=" - "/>
    <m/>
    <m/>
    <m/>
    <m/>
    <m/>
    <m/>
    <m/>
    <m/>
    <x v="2"/>
  </r>
  <r>
    <s v="Factura electrónica"/>
    <s v="42884831a3bc7c7cb0ac1f92fb6cbaee28d1da39b753351131ffeecab0f1a7d3c31a3f0c293cf8772f0e2870fca35ba0"/>
    <n v="3985"/>
    <s v="FE"/>
    <d v="2026-01-28T00:00:00"/>
    <d v="2026-01-28T15:17:36"/>
    <x v="0"/>
    <n v="900387697"/>
    <s v="CON GUSTO PARA SERVIRLE S.A.S"/>
    <n v="379838.16"/>
    <n v="0"/>
    <n v="379838.16"/>
    <x v="0"/>
    <x v="25"/>
    <n v="8"/>
    <s v="YENIFER PARRA"/>
    <m/>
    <m/>
    <m/>
    <m/>
    <d v="2026-02-06T00:00:00"/>
    <s v="NO"/>
    <m/>
    <x v="3"/>
  </r>
  <r>
    <s v="Nota de crédito electrónica"/>
    <s v="c74a47e1754d0515c61f25a1985f8b087e254515d624412280356d54b4a4c70983c3a5b7f9e8ca481b460e7c84ca2bc2"/>
    <s v="NC22"/>
    <m/>
    <d v="2026-01-28T00:00:00"/>
    <d v="2026-01-28T14:29:20"/>
    <x v="0"/>
    <n v="901995498"/>
    <s v="LA CLAVE RESTAURANTE Y CAFE SAS"/>
    <n v="2041200"/>
    <n v="0"/>
    <n v="2041200"/>
    <x v="6"/>
    <x v="3"/>
    <s v=" - "/>
    <m/>
    <m/>
    <m/>
    <m/>
    <m/>
    <m/>
    <m/>
    <m/>
    <x v="2"/>
  </r>
  <r>
    <s v="Factura electrónica"/>
    <s v="8f34a1bb6243f0596da38e86a38b177c72dc47ba7955a93e91c4cef082a68d677e293ee2d52597700e5a46eddc625c00"/>
    <n v="331676"/>
    <s v="FE"/>
    <d v="2026-01-28T00:00:00"/>
    <d v="2026-01-28T12:46:30"/>
    <x v="0"/>
    <n v="800049104"/>
    <s v="LABORATORIO CLINICO COLMEDICOS IPS SAS"/>
    <n v="6425200"/>
    <n v="0"/>
    <n v="6425200"/>
    <x v="1"/>
    <x v="21"/>
    <n v="2"/>
    <s v="VALERIA GUEVARA"/>
    <m/>
    <m/>
    <m/>
    <m/>
    <d v="2026-02-05T00:00:00"/>
    <s v="NO"/>
    <m/>
    <x v="0"/>
  </r>
  <r>
    <s v="Factura electrónica"/>
    <s v="d0ecb64113743e696a92365f22f2fb5e462d558a61a05916b76a56981b260b6331bb6fe5837c244ed3a576eb6b04f9aa"/>
    <n v="42388"/>
    <s v="FCE"/>
    <d v="2026-01-28T00:00:00"/>
    <d v="2026-01-28T12:40:29"/>
    <x v="0"/>
    <n v="800049104"/>
    <s v="LABORATORIO CLINICO COLMEDICOS IPS SAS"/>
    <n v="2160830"/>
    <n v="0"/>
    <n v="2160830"/>
    <x v="1"/>
    <x v="21"/>
    <n v="2"/>
    <s v="VALERIA GUEVARA"/>
    <m/>
    <m/>
    <m/>
    <m/>
    <d v="2026-02-05T00:00:00"/>
    <s v="NO"/>
    <m/>
    <x v="0"/>
  </r>
  <r>
    <s v="Factura electrónica"/>
    <s v="b89b6dc30131bec5f74fedac4efb502fe50a3967f719e10ed431b56e0040a8b031496750585dd393ddcd97d996ffcdad"/>
    <n v="25964"/>
    <s v="N1FE"/>
    <d v="2026-01-28T00:00:00"/>
    <d v="2026-01-28T11:19:12"/>
    <x v="0"/>
    <n v="890929877"/>
    <s v="NEWREST SERVICES COLOMBIA S.A.S"/>
    <n v="2405397"/>
    <n v="457025"/>
    <n v="2862422"/>
    <x v="0"/>
    <x v="13"/>
    <n v="1"/>
    <s v="YENIFER PARRA"/>
    <m/>
    <m/>
    <m/>
    <m/>
    <d v="2026-02-03T00:00:00"/>
    <s v="NO"/>
    <m/>
    <x v="0"/>
  </r>
  <r>
    <s v="Factura electrónica"/>
    <s v="b93377dda1c9b20a1294d38b721c3433aa866337691d69aa09284b2a9d633af7a2ca68f5cc21b523280401bb36a1a742"/>
    <n v="160038"/>
    <s v="FBE"/>
    <d v="2026-01-28T00:00:00"/>
    <d v="2026-01-28T12:36:26"/>
    <x v="0"/>
    <n v="800049104"/>
    <s v="LABORATORIO CLINICO COLMEDICOS IPS SAS"/>
    <n v="2889450"/>
    <n v="0"/>
    <n v="2889450"/>
    <x v="1"/>
    <x v="21"/>
    <n v="2"/>
    <s v="VALERIA GUEVARA"/>
    <m/>
    <m/>
    <m/>
    <m/>
    <d v="2026-02-05T00:00:00"/>
    <s v="NO"/>
    <m/>
    <x v="0"/>
  </r>
  <r>
    <s v="Factura electrónica"/>
    <s v="b13687595aa8ccc5d0102ede771f1b56001fc7b292d46198d50d7de46fd2bc7e18b83321976dd7d9374151bf4c16b913"/>
    <n v="2100238104"/>
    <s v="HS"/>
    <d v="2026-01-28T00:00:00"/>
    <d v="2026-01-28T09:53:03"/>
    <x v="0"/>
    <n v="860010973"/>
    <s v="ALMACENES GENERALES DE DEPOSITO DE CAFE S.A. ALMACAFE"/>
    <n v="27246788"/>
    <n v="5176890"/>
    <n v="32423678"/>
    <x v="0"/>
    <x v="21"/>
    <n v="2"/>
    <s v="ADRIANA VARGAS"/>
    <m/>
    <m/>
    <m/>
    <m/>
    <d v="2026-02-04T00:00:00"/>
    <s v="NO"/>
    <m/>
    <x v="0"/>
  </r>
  <r>
    <s v="Factura electrónica"/>
    <s v="eb4c6cdc5964e313869faeff71136b75a2198fbe613878e15bc408dc0d4a0a68eb267330e02bdb23616770430368060c"/>
    <n v="41452"/>
    <s v="FESA"/>
    <d v="2026-01-28T00:00:00"/>
    <d v="2026-01-28T09:03:42"/>
    <x v="0"/>
    <n v="890938952"/>
    <s v="SALAMANCA ALIMENTACION INDUSTRIAL S.A.S."/>
    <n v="355500"/>
    <n v="67545"/>
    <n v="423045"/>
    <x v="0"/>
    <x v="17"/>
    <n v="6"/>
    <s v="YENIFER PARRA"/>
    <m/>
    <m/>
    <m/>
    <m/>
    <d v="2026-02-05T00:00:00"/>
    <s v="NO"/>
    <m/>
    <x v="3"/>
  </r>
  <r>
    <s v="Factura electrónica"/>
    <s v="211c037cc8398b47a88c759ee1cda9f7e3cbee04960d101173fa9d355391cf68abf5d303584c37bc5ea0305231f37eeb"/>
    <n v="1796"/>
    <s v="MEC"/>
    <d v="2026-01-28T00:00:00"/>
    <d v="2026-01-28T11:02:29"/>
    <x v="0"/>
    <n v="900497895"/>
    <s v="MECANIZADOS Y CAUCHOS ATLAS SAS"/>
    <n v="3228240"/>
    <n v="613366"/>
    <n v="3841606"/>
    <x v="8"/>
    <x v="9"/>
    <n v="0"/>
    <s v="YENIFER PARRA"/>
    <m/>
    <m/>
    <m/>
    <m/>
    <d v="2026-01-29T00:00:00"/>
    <s v="NO"/>
    <m/>
    <x v="0"/>
  </r>
  <r>
    <s v="Factura electrónica"/>
    <s v="7aa674680a43b6f682b162fa0c4847ad17f9f1cfedee2ae619c1e208637b1908fcba4ee17206381d9414c26209cc933e"/>
    <n v="2100238101"/>
    <s v="HS"/>
    <d v="2026-01-28T00:00:00"/>
    <d v="2026-01-28T09:15:25"/>
    <x v="0"/>
    <n v="860010973"/>
    <s v="ALMACENES GENERALES DE DEPOSITO DE CAFE S.A. ALMACAFE"/>
    <n v="75173248"/>
    <n v="14282917"/>
    <n v="89456165"/>
    <x v="0"/>
    <x v="21"/>
    <n v="2"/>
    <s v="ADRIANA VARGAS"/>
    <m/>
    <m/>
    <m/>
    <m/>
    <d v="2026-02-04T00:00:00"/>
    <s v="NO"/>
    <m/>
    <x v="0"/>
  </r>
  <r>
    <s v="Factura electrónica"/>
    <s v="adf77b0cec9ecf6c85f60b18be02a6c8e7fc8905bf181b6b765382b8d6eae0c027961cb19ff483bcad3a4e6e7a9fecff"/>
    <n v="33242"/>
    <s v="FEN"/>
    <d v="2026-01-28T00:00:00"/>
    <d v="2026-01-28T13:57:23"/>
    <x v="0"/>
    <n v="9522660"/>
    <s v="OCTAVIANO TORRES GUEVARA"/>
    <n v="789916"/>
    <n v="150084.03"/>
    <n v="940000.03"/>
    <x v="2"/>
    <x v="13"/>
    <n v="1"/>
    <s v="YENIFER PARRA"/>
    <m/>
    <m/>
    <m/>
    <m/>
    <d v="2026-02-12T00:00:00"/>
    <s v="NO"/>
    <m/>
    <x v="0"/>
  </r>
  <r>
    <s v="Factura electrónica"/>
    <s v="3bf5d8c7ea7f37f94dd46099bca5535e79d809e88ff29f3ba5d8f50c783d807450eda6988517ce77c1d37dffb9f9838c"/>
    <n v="1312"/>
    <s v="E"/>
    <d v="2026-01-28T00:00:00"/>
    <d v="2026-01-28T08:39:25"/>
    <x v="0"/>
    <n v="900949189"/>
    <s v="SERVI ESPECIALES GACHANCIPA Y TURISMO SAS"/>
    <n v="12713720"/>
    <n v="0"/>
    <n v="12713720"/>
    <x v="0"/>
    <x v="9"/>
    <n v="0"/>
    <s v="YENIFER PARRA"/>
    <m/>
    <m/>
    <m/>
    <m/>
    <d v="2026-02-03T00:00:00"/>
    <s v="NO"/>
    <m/>
    <x v="0"/>
  </r>
  <r>
    <s v="Factura electrónica"/>
    <s v="4dd7aba2084615ba48669a24f8a1c4291a65179da770c0afe4a58b1bf6ba6979de37d6673ac6b5fb93ad268f2f92cb3b"/>
    <n v="33239"/>
    <s v="FEN"/>
    <d v="2026-01-28T00:00:00"/>
    <d v="2026-01-28T13:11:02"/>
    <x v="0"/>
    <n v="9522660"/>
    <s v="OCTAVIANO TORRES GUEVARA"/>
    <n v="4025210.0999999996"/>
    <n v="764789.92"/>
    <n v="4790000.0199999996"/>
    <x v="2"/>
    <x v="13"/>
    <n v="1"/>
    <s v="YENIFER PARRA"/>
    <m/>
    <m/>
    <m/>
    <m/>
    <d v="2026-02-12T00:00:00"/>
    <s v="NO"/>
    <m/>
    <x v="0"/>
  </r>
  <r>
    <s v="Factura electrónica"/>
    <s v="ec83afda075b6105b0ca0cce2a141589a097b9dd85e9ed992e12cfb0b2463be6bce433b965d25aa3e4d19dc8601bca30"/>
    <n v="65031112"/>
    <s v="61"/>
    <d v="2026-01-28T00:00:00"/>
    <d v="2026-01-28T08:23:55"/>
    <x v="0"/>
    <n v="800230447"/>
    <s v="SODEXO S A S"/>
    <n v="9084030"/>
    <n v="1725965.7"/>
    <n v="10809995.699999999"/>
    <x v="0"/>
    <x v="26"/>
    <n v="7"/>
    <s v="YENIFER PARRA"/>
    <m/>
    <m/>
    <m/>
    <m/>
    <d v="2026-02-12T00:00:00"/>
    <s v="SI"/>
    <m/>
    <x v="3"/>
  </r>
  <r>
    <s v="Factura electrónica"/>
    <s v="88fac4ae39fdf5e342fe7d0671d7ce9566c6ea5aeefabf8c2f7eecaf165d5d7ba80044174d1c132c0d5814c735c7c180"/>
    <n v="166024"/>
    <s v="392"/>
    <d v="2026-01-28T00:00:00"/>
    <d v="2026-01-28T12:03:24"/>
    <x v="0"/>
    <n v="860000018"/>
    <s v="AGENCIA DE VIAJES Y TURISMO AVIATUR S.A.S "/>
    <n v="401700"/>
    <n v="67260"/>
    <n v="468960"/>
    <x v="2"/>
    <x v="9"/>
    <n v="0"/>
    <s v="YENIFER PARRA"/>
    <m/>
    <m/>
    <m/>
    <m/>
    <d v="2026-02-03T00:00:00"/>
    <s v="NO"/>
    <m/>
    <x v="0"/>
  </r>
  <r>
    <s v="Factura electrónica"/>
    <s v="fd47062491e88c70e64103e02627b94fabb0f61a279a5493c730d7c4092282a9095deddf0bc5e8c5b8083459b233dcbb"/>
    <n v="5168731"/>
    <s v="H823"/>
    <d v="2026-01-28T00:00:00"/>
    <d v="2026-01-28T11:56:49"/>
    <x v="0"/>
    <n v="891408584"/>
    <s v="FRISBY S.A. BIC"/>
    <n v="154400"/>
    <n v="0"/>
    <n v="154400"/>
    <x v="4"/>
    <x v="2"/>
    <n v="0"/>
    <m/>
    <m/>
    <m/>
    <m/>
    <m/>
    <d v="2026-02-09T00:00:00"/>
    <s v="NO"/>
    <m/>
    <x v="2"/>
  </r>
  <r>
    <s v="Factura electrónica"/>
    <s v="4577fe5e541dd260a668c84f133071425e1e231d8fa8b9a4d0833b687f3dd673a93a762313b86e238aae7aba17fc7d9a"/>
    <n v="2100238105"/>
    <s v="HS"/>
    <d v="2026-01-28T00:00:00"/>
    <d v="2026-01-28T10:35:24"/>
    <x v="0"/>
    <n v="860010973"/>
    <s v="ALMACENES GENERALES DE DEPOSITO DE CAFE S.A. ALMACAFE"/>
    <n v="11429455"/>
    <n v="0"/>
    <n v="11429455"/>
    <x v="0"/>
    <x v="21"/>
    <n v="2"/>
    <s v="ADRIANA VARGAS"/>
    <m/>
    <m/>
    <m/>
    <m/>
    <d v="2026-02-04T00:00:00"/>
    <s v="NO"/>
    <m/>
    <x v="0"/>
  </r>
  <r>
    <s v="Nota de crédito electrónica"/>
    <s v="67c601358a3d0ef4055f6eaf704ccdf1ac21932ef2e0069592146ba545573185e494f0d44bbd1df46b58575168f69a20"/>
    <n v="125"/>
    <s v="NCE"/>
    <d v="2026-01-28T00:00:00"/>
    <d v="2026-01-28T10:21:17"/>
    <x v="0"/>
    <n v="900497895"/>
    <s v="MECANIZADOS Y CAUCHOS ATLAS SAS"/>
    <n v="3228240"/>
    <n v="613366"/>
    <n v="3841606"/>
    <x v="6"/>
    <x v="3"/>
    <s v=" - "/>
    <m/>
    <m/>
    <m/>
    <m/>
    <m/>
    <m/>
    <m/>
    <m/>
    <x v="2"/>
  </r>
  <r>
    <s v="Nota de crédito electrónica"/>
    <s v="dea6ad85b61fee47efbbe73d8edc37735355c8b9b55c9270d661349e3c1492af6bf36598ce02703587d2e94c34cac2d2"/>
    <n v="20"/>
    <s v="NCAA"/>
    <d v="2026-01-28T00:00:00"/>
    <d v="2026-01-28T09:02:25"/>
    <x v="0"/>
    <n v="900654063"/>
    <s v="ARBELAEZ ASOCIADOS SAS"/>
    <n v="3075000"/>
    <n v="584250"/>
    <n v="3659250"/>
    <x v="6"/>
    <x v="3"/>
    <s v=" - "/>
    <m/>
    <m/>
    <m/>
    <m/>
    <m/>
    <m/>
    <m/>
    <m/>
    <x v="2"/>
  </r>
  <r>
    <s v="Factura electrónica"/>
    <s v="4f96d554f353d67e6d295274e84e90b7aff576006d656b470e19c2ee40f518d564e1fea1e890c77d3e531da4fb09b424"/>
    <n v="72697550"/>
    <s v="SFEE"/>
    <d v="2026-01-28T00:00:00"/>
    <d v="2026-01-28T06:32:51"/>
    <x v="0"/>
    <n v="900843898"/>
    <s v="RAPPI S.A.S"/>
    <n v="20168.07"/>
    <n v="3831.93"/>
    <n v="24000"/>
    <x v="4"/>
    <x v="2"/>
    <n v="0"/>
    <m/>
    <m/>
    <m/>
    <m/>
    <m/>
    <m/>
    <m/>
    <m/>
    <x v="2"/>
  </r>
  <r>
    <s v="Factura electrónica"/>
    <s v="f13cb7cb1f748903100d877712061d45f3e9a8fd99a06a32ea4286c7fdcf1182e9a86a01aebd2f8e4e919a974c9ca1b1"/>
    <n v="162785"/>
    <s v="DT07"/>
    <d v="2026-01-28T00:00:00"/>
    <d v="2026-01-28T05:51:59"/>
    <x v="0"/>
    <n v="860001697"/>
    <s v="GASEOSAS LUX S.A.S."/>
    <n v="600750"/>
    <n v="0"/>
    <n v="600750"/>
    <x v="2"/>
    <x v="9"/>
    <n v="0"/>
    <s v="YENIFER PARRA"/>
    <m/>
    <m/>
    <m/>
    <m/>
    <d v="2026-02-03T00:00:00"/>
    <s v="NO"/>
    <m/>
    <x v="0"/>
  </r>
  <r>
    <s v="Factura electrónica"/>
    <s v="f5ee0ea129cbdb8a8d8e80ebfb68d7bb6105b4409e6c5928c53cb47eb4c1937ac33f44b2ffd6c42bd8673279704bb75c"/>
    <n v="104138"/>
    <s v="FAE"/>
    <d v="2026-01-29T00:00:00"/>
    <d v="2026-01-29T16:46:01"/>
    <x v="0"/>
    <n v="830120839"/>
    <s v="MULTISUMINISTROS INDUSTRIALES S A S"/>
    <n v="957728"/>
    <n v="181968"/>
    <n v="1139696"/>
    <x v="8"/>
    <x v="17"/>
    <n v="5"/>
    <s v="YENIFER PARRA"/>
    <m/>
    <m/>
    <m/>
    <m/>
    <d v="2026-02-10T00:00:00"/>
    <s v="NO"/>
    <m/>
    <x v="0"/>
  </r>
  <r>
    <s v="Factura electrónica"/>
    <s v="fa8580e52793f3ea2e6bf89095e80539fd8ca236a5a386d7e78d3a1481940a753396b9023d4e7e3a0b72e31c2f815c0c"/>
    <n v="2892138"/>
    <s v="CA07"/>
    <d v="2026-01-29T00:00:00"/>
    <d v="2026-01-29T23:36:13"/>
    <x v="0"/>
    <n v="890903939"/>
    <s v="POSTOBON S.A."/>
    <n v="133500"/>
    <n v="0"/>
    <n v="133500"/>
    <x v="2"/>
    <x v="21"/>
    <n v="1"/>
    <s v="YENIFER PARRA"/>
    <m/>
    <m/>
    <m/>
    <m/>
    <d v="2026-02-03T00:00:00"/>
    <s v="NO"/>
    <m/>
    <x v="0"/>
  </r>
  <r>
    <s v="Factura electrónica"/>
    <s v="4fad1ac112c2000a1c43cb34c0788a654a1f57758af4ee32a197b2ca3cf97e2654f1b0e2e145f8878c8413f8769a2d53"/>
    <n v="5818"/>
    <m/>
    <d v="2026-01-29T00:00:00"/>
    <d v="2026-01-29T20:31:02"/>
    <x v="0"/>
    <n v="32150739"/>
    <s v="NATALIA ANDREA ACOSTA COLORADO"/>
    <n v="529500"/>
    <n v="0"/>
    <n v="529500"/>
    <x v="1"/>
    <x v="21"/>
    <n v="1"/>
    <s v="YENIFER PARRA"/>
    <m/>
    <m/>
    <m/>
    <m/>
    <d v="2026-02-05T00:00:00"/>
    <s v="NO"/>
    <m/>
    <x v="0"/>
  </r>
  <r>
    <s v="Documento equivalente - Cobro de peajes"/>
    <s v="3ff04e1ab1fa4fa00eb53484ee1ada5c488f1524cdbb722f4fdf8024ced7cda107d14860312f76c4335cf30155fa0474"/>
    <n v="83064125"/>
    <s v="DEFL"/>
    <d v="2026-01-29T00:00:00"/>
    <d v="2026-01-29T20:01:14"/>
    <x v="0"/>
    <n v="900219834"/>
    <s v="F2X S.A.S."/>
    <n v="18500"/>
    <n v="0"/>
    <n v="18500"/>
    <x v="2"/>
    <x v="21"/>
    <n v="1"/>
    <s v="YENIFER PARRA"/>
    <m/>
    <m/>
    <m/>
    <m/>
    <d v="2026-02-03T00:00:00"/>
    <s v="NO"/>
    <m/>
    <x v="0"/>
  </r>
  <r>
    <s v="Factura electrónica"/>
    <s v="dd2ff8d507167031a8e0b6f1c5edb4a08c28c9e67733f687fb4b3c78f398a00314580183186c3f744dfa66dfabcf0647"/>
    <n v="112071"/>
    <s v="2PQE"/>
    <d v="2026-01-29T00:00:00"/>
    <d v="2026-01-29T18:33:41"/>
    <x v="0"/>
    <n v="900125852"/>
    <s v="CI SAN FERNANDO PLAZA PH."/>
    <n v="19327.73"/>
    <n v="3672.27"/>
    <n v="23000"/>
    <x v="4"/>
    <x v="2"/>
    <n v="0"/>
    <m/>
    <m/>
    <m/>
    <m/>
    <m/>
    <m/>
    <m/>
    <m/>
    <x v="2"/>
  </r>
  <r>
    <s v="Factura electrónica"/>
    <s v="5ed3e599589073343cf49ebe49ccb0ae15109ccb45e3fef6666f6a3c7e31a9cc19db99ee267bc4980626e6751932865b"/>
    <n v="18821"/>
    <s v="CU"/>
    <d v="2026-01-29T00:00:00"/>
    <d v="2026-01-29T16:54:36"/>
    <x v="0"/>
    <n v="890903388"/>
    <s v="CLUB UNION S.A."/>
    <n v="131000"/>
    <n v="0"/>
    <n v="131000"/>
    <x v="4"/>
    <x v="2"/>
    <n v="0"/>
    <m/>
    <m/>
    <m/>
    <m/>
    <m/>
    <d v="2026-02-13T00:00:00"/>
    <s v="NO"/>
    <m/>
    <x v="2"/>
  </r>
  <r>
    <s v="Factura electrónica"/>
    <s v="ec7fabdebcaebe7ac13852b7d78cedb5ac83fe216b230784c43ee5d55dd30228fd10adee314cb8006445a314b55b8da9"/>
    <n v="5611"/>
    <s v="JM"/>
    <d v="2026-01-29T00:00:00"/>
    <d v="2026-01-29T14:18:54"/>
    <x v="0"/>
    <n v="901019067"/>
    <s v="DISSERVI SAS"/>
    <n v="374000"/>
    <n v="9500"/>
    <n v="383500"/>
    <x v="8"/>
    <x v="21"/>
    <n v="1"/>
    <s v="YENIFER PARRA"/>
    <m/>
    <m/>
    <m/>
    <m/>
    <d v="2026-02-05T00:00:00"/>
    <s v="NO"/>
    <m/>
    <x v="0"/>
  </r>
  <r>
    <s v="Factura electrónica"/>
    <s v="67bd7fcb9c7f923da967e2c7e66d6bcf305e7088177b836400d3cab2a61d830ffe58795bce3e696d6bb2ba7310c54435"/>
    <n v="579"/>
    <s v="FEZ"/>
    <d v="2026-01-29T00:00:00"/>
    <d v="2026-01-29T14:16:02"/>
    <x v="0"/>
    <n v="80157378"/>
    <s v="RAFAEL ALEJANDRO BARRANTES SALAMANCA"/>
    <n v="239400"/>
    <n v="0"/>
    <n v="239400"/>
    <x v="4"/>
    <x v="2"/>
    <n v="0"/>
    <m/>
    <m/>
    <m/>
    <m/>
    <m/>
    <d v="2026-02-10T00:00:00"/>
    <s v="NO"/>
    <m/>
    <x v="2"/>
  </r>
  <r>
    <s v="Nota de crédito electrónica"/>
    <s v="3fa7907a0817b0c5776a4fd725a27467d62ee08f4a9826cd6f0df7d09a0ec9de69b254dcace225e7b33fc61fd344a7dc"/>
    <n v="383250617"/>
    <m/>
    <d v="2026-01-29T00:00:00"/>
    <d v="2026-01-29T14:14:14"/>
    <x v="0"/>
    <n v="860000018"/>
    <s v="AGENCIA DE VIAJES Y TURISMO AVIATUR S.A.S"/>
    <n v="46200"/>
    <n v="96520"/>
    <n v="142720"/>
    <x v="2"/>
    <x v="21"/>
    <n v="1"/>
    <s v="YENIFER PARRA"/>
    <m/>
    <m/>
    <m/>
    <m/>
    <m/>
    <m/>
    <m/>
    <x v="0"/>
  </r>
  <r>
    <s v="Factura electrónica"/>
    <s v="10d62d1d3951459b68799c3f2d73720ee02f7e7fb01df65c77102e51ab847be492f968d02efc878fc6cc7e8c71e6707f"/>
    <n v="1307810"/>
    <s v="FEFL"/>
    <d v="2026-01-29T00:00:00"/>
    <d v="2026-01-29T14:06:23"/>
    <x v="0"/>
    <n v="900219834"/>
    <s v="F2X S.A.S."/>
    <n v="4201.68"/>
    <n v="798.32"/>
    <n v="5000"/>
    <x v="2"/>
    <x v="21"/>
    <n v="1"/>
    <s v="YENIFER PARRA"/>
    <m/>
    <m/>
    <m/>
    <m/>
    <d v="2026-02-03T00:00:00"/>
    <s v="NO"/>
    <m/>
    <x v="0"/>
  </r>
  <r>
    <s v="Factura electrónica"/>
    <s v="734f05c622c4842ceaa28ff69c1d47448baaea5e2637c21bfad87ab32223aed9fe24a83be94515a98fcf33c6550fd6e7"/>
    <n v="11840"/>
    <s v="FV"/>
    <d v="2026-01-29T00:00:00"/>
    <d v="2026-01-29T13:57:19"/>
    <x v="0"/>
    <n v="1036929757"/>
    <s v="SANDRA MILENA MORALES OSPINA"/>
    <n v="19000"/>
    <n v="0"/>
    <n v="19000"/>
    <x v="4"/>
    <x v="2"/>
    <n v="0"/>
    <m/>
    <m/>
    <m/>
    <m/>
    <m/>
    <m/>
    <m/>
    <m/>
    <x v="2"/>
  </r>
  <r>
    <s v="Factura electrónica"/>
    <s v="f7b096fe737cb2aee05fbebb48e9663fee9d53346285487477cef3554cf9390a8b37fcaea5e04b4ec238fda7ae3c0996"/>
    <n v="11839"/>
    <s v="FV"/>
    <d v="2026-01-29T00:00:00"/>
    <d v="2026-01-29T13:56:23"/>
    <x v="0"/>
    <n v="1036929757"/>
    <s v="SANDRA MILENA MORALES OSPINA"/>
    <n v="38000"/>
    <n v="0"/>
    <n v="38000"/>
    <x v="4"/>
    <x v="2"/>
    <n v="0"/>
    <m/>
    <m/>
    <m/>
    <m/>
    <m/>
    <m/>
    <m/>
    <m/>
    <x v="2"/>
  </r>
  <r>
    <s v="Factura electrónica"/>
    <s v="c9b704954fa02f250a9030b8bc3816ba05901e37fc478f5d7055a95174bbdde1dbfad9ab4156009243e33927ff1a58b7"/>
    <n v="119350"/>
    <s v="P8F3"/>
    <d v="2026-01-29T00:00:00"/>
    <d v="2026-01-29T13:09:18"/>
    <x v="0"/>
    <n v="900276962"/>
    <s v="D1 S A S"/>
    <n v="16361.34"/>
    <n v="3108.66"/>
    <n v="19470"/>
    <x v="4"/>
    <x v="2"/>
    <n v="0"/>
    <m/>
    <m/>
    <m/>
    <m/>
    <m/>
    <m/>
    <m/>
    <m/>
    <x v="2"/>
  </r>
  <r>
    <s v="Documento equivalente POS"/>
    <s v="4045f7a9a774ecbcaf71b23196e16a1289f02e30db6f73e7f8335fc1cdc942d5c1ffbbb448ba3f0cb71c01527252905a"/>
    <n v="57891"/>
    <s v="ZE57"/>
    <d v="2026-01-29T00:00:00"/>
    <d v="2026-01-29T12:44:33"/>
    <x v="0"/>
    <n v="901784030"/>
    <s v="BOMBA FOODS SAS"/>
    <n v="108800"/>
    <n v="0"/>
    <n v="108800"/>
    <x v="4"/>
    <x v="2"/>
    <n v="0"/>
    <m/>
    <m/>
    <m/>
    <m/>
    <m/>
    <m/>
    <m/>
    <m/>
    <x v="2"/>
  </r>
  <r>
    <s v="Factura electrónica"/>
    <s v="c3eed69ca5bc7564c70f324dc02363bccd2739229dc82611c55b5670e44c74d520e8235f8f38fc2df10417cd84a5195f"/>
    <n v="166119"/>
    <s v="392"/>
    <d v="2026-01-29T00:00:00"/>
    <d v="2026-01-29T12:30:52"/>
    <x v="0"/>
    <n v="860000018"/>
    <s v="AGENCIA DE VIAJES Y TURISMO AVIATUR S.A.S "/>
    <n v="506000"/>
    <n v="85690"/>
    <n v="591690"/>
    <x v="2"/>
    <x v="21"/>
    <n v="1"/>
    <s v="YENIFER PARRA"/>
    <m/>
    <m/>
    <m/>
    <m/>
    <d v="2026-02-03T00:00:00"/>
    <s v="NO"/>
    <m/>
    <x v="0"/>
  </r>
  <r>
    <s v="Factura electrónica"/>
    <s v="b416b5c58e11c6297f95fc81b83fbd9a3ea5bacb184606aecee2932cadfaa7c9459300f2330e87e27cee259c49108024"/>
    <n v="9019642761"/>
    <s v="AR"/>
    <d v="2026-01-29T00:00:00"/>
    <d v="2026-01-29T11:46:03"/>
    <x v="0"/>
    <n v="830095213"/>
    <s v="ORGANIZACIÓN TERPEL S.A."/>
    <n v="2819147.42"/>
    <n v="0"/>
    <n v="2819147.42"/>
    <x v="2"/>
    <x v="21"/>
    <n v="1"/>
    <s v="YENIFER PARRA"/>
    <m/>
    <m/>
    <m/>
    <m/>
    <d v="2026-02-05T00:00:00"/>
    <s v="NO"/>
    <m/>
    <x v="0"/>
  </r>
  <r>
    <s v="Factura electrónica"/>
    <s v="e0132d30eb2649bd16207d196ed4dc1933a30f404e52de26ca0df5641eba9efe65db503429873e18086e9d7ede5aabb1"/>
    <n v="1411642"/>
    <s v="9913"/>
    <d v="2026-01-29T00:00:00"/>
    <d v="2026-01-29T11:16:59"/>
    <x v="0"/>
    <n v="800242106"/>
    <s v="SODIMAC COLOMBIA S.A."/>
    <n v="907310.92"/>
    <n v="172389.08"/>
    <n v="1079700"/>
    <x v="2"/>
    <x v="26"/>
    <n v="6"/>
    <s v="YENIFER PARRA"/>
    <m/>
    <m/>
    <m/>
    <m/>
    <d v="2026-02-09T00:00:00"/>
    <s v="NO"/>
    <m/>
    <x v="3"/>
  </r>
  <r>
    <s v="Documento equivalente - Cobro de peajes"/>
    <s v="fb452a497bb7e57277042ef13d564314519862f086fe1503184981e24222076632882c944ae21dfeaf6132febe00438f"/>
    <n v="82926342"/>
    <s v="DEFL"/>
    <d v="2026-01-29T00:00:00"/>
    <d v="2026-01-29T08:00:33"/>
    <x v="0"/>
    <n v="900219834"/>
    <s v="F2X S.A.S."/>
    <n v="18500"/>
    <n v="0"/>
    <n v="18500"/>
    <x v="2"/>
    <x v="13"/>
    <n v="0"/>
    <s v="YENIFER PARRA"/>
    <m/>
    <m/>
    <m/>
    <m/>
    <d v="2026-02-03T00:00:00"/>
    <s v="NO"/>
    <m/>
    <x v="0"/>
  </r>
  <r>
    <s v="Documento equivalente POS"/>
    <s v="e96f94abdcd14385b9724ad7d72277b5b4f0305a60ca5c124140edeed1703816c6aff0b348fac2856e4cac2dc1dacc07"/>
    <n v="226628"/>
    <s v="TN"/>
    <d v="2026-01-29T00:00:00"/>
    <d v="2026-01-29T07:29:12"/>
    <x v="0"/>
    <n v="890925124"/>
    <s v="FLOTA CORDOVA RIONEGRO S.A."/>
    <n v="15000"/>
    <n v="0"/>
    <n v="15000"/>
    <x v="4"/>
    <x v="2"/>
    <n v="0"/>
    <m/>
    <m/>
    <m/>
    <m/>
    <m/>
    <m/>
    <m/>
    <m/>
    <x v="2"/>
  </r>
  <r>
    <s v="Documento equivalente POS"/>
    <s v="9231507e21d15ef397c0e630051e794afb644abfb824ed1546dd0799de7d78529deb2924636a1de49308d481ac39ab04"/>
    <n v="226627"/>
    <s v="TN"/>
    <d v="2026-01-29T00:00:00"/>
    <d v="2026-01-29T07:29:02"/>
    <x v="0"/>
    <n v="890925124"/>
    <s v="FLOTA CORDOVA RIONEGRO S.A."/>
    <n v="15000"/>
    <n v="0"/>
    <n v="15000"/>
    <x v="4"/>
    <x v="2"/>
    <n v="0"/>
    <m/>
    <m/>
    <m/>
    <m/>
    <m/>
    <m/>
    <m/>
    <m/>
    <x v="2"/>
  </r>
  <r>
    <s v="Factura electrónica"/>
    <s v="3285b5aaa9e062c2a4d81895b5f47bf02ad6b1f0c0eb78fa8b40496be5b8fdf5b589b0fdd8ff7e554c30717120550043"/>
    <n v="69144"/>
    <s v="FETG"/>
    <d v="2026-01-30T00:00:00"/>
    <d v="2026-01-30T11:44:58"/>
    <x v="0"/>
    <n v="811001497"/>
    <s v="Logistica y Transportes TGB S.A.S"/>
    <n v="9699885"/>
    <n v="0"/>
    <n v="9699885"/>
    <x v="0"/>
    <x v="26"/>
    <n v="5"/>
    <s v="NATALIA BERNAZA"/>
    <m/>
    <m/>
    <m/>
    <m/>
    <d v="2026-02-09T00:00:00"/>
    <s v="NO"/>
    <m/>
    <x v="0"/>
  </r>
  <r>
    <s v="Factura electrónica"/>
    <s v="adf33c513dd3e22464bc22d92fce93d9d8a8ad55ed2ac47d87a0dafcc2616765787262834b40af802bf93bc0a2c40270"/>
    <n v="69143"/>
    <s v="FETG"/>
    <d v="2026-01-30T00:00:00"/>
    <d v="2026-01-30T11:27:35"/>
    <x v="0"/>
    <n v="811001497"/>
    <s v="Logistica y Transportes TGB S.A.S"/>
    <n v="6939691"/>
    <n v="0"/>
    <n v="6939691"/>
    <x v="0"/>
    <x v="25"/>
    <n v="6"/>
    <m/>
    <m/>
    <m/>
    <m/>
    <m/>
    <d v="2026-02-05T00:00:00"/>
    <s v="NO"/>
    <m/>
    <x v="3"/>
  </r>
  <r>
    <s v="Factura electrónica"/>
    <s v="df7f2581c4dc61877cf314f5e94b53119a6d0e895a50b220ed4cb2532f7b21ea9d766c7d5ba11d7771aa538188cf2407"/>
    <n v="6560"/>
    <s v="LWSP"/>
    <d v="2026-01-30T00:00:00"/>
    <d v="2026-01-30T15:57:17"/>
    <x v="0"/>
    <n v="901282287"/>
    <s v="LEOWISP SAS"/>
    <n v="50000"/>
    <n v="9500"/>
    <n v="59500"/>
    <x v="5"/>
    <x v="16"/>
    <n v="3"/>
    <m/>
    <m/>
    <m/>
    <m/>
    <m/>
    <d v="2026-02-05T00:00:00"/>
    <s v="NO"/>
    <m/>
    <x v="0"/>
  </r>
  <r>
    <s v="Factura electrónica"/>
    <s v="3d68e80cb73666317a668100da8de004df053bf9103c0d846a8ec229fbda03afb11a471c2697225d501a5caf6ce36716"/>
    <n v="3655"/>
    <s v="FEFC"/>
    <d v="2026-01-30T00:00:00"/>
    <d v="2026-01-30T15:59:31"/>
    <x v="0"/>
    <n v="890904603"/>
    <s v="FABRICA DE CALZADO 70 SAS"/>
    <n v="1123200"/>
    <n v="213408"/>
    <n v="1336608"/>
    <x v="2"/>
    <x v="17"/>
    <n v="4"/>
    <s v="YENIFER PARRA"/>
    <m/>
    <m/>
    <m/>
    <m/>
    <d v="2026-02-10T00:00:00"/>
    <s v="NO"/>
    <m/>
    <x v="0"/>
  </r>
  <r>
    <s v="Factura electrónica"/>
    <s v="004c3801f796b6e161b3ee1842fc89c544cc6584fa6719750cb90597730bd12b369d0e53c2bfb8f26a7b1ba7e8f126d8"/>
    <n v="26223"/>
    <s v="N1FE"/>
    <d v="2026-01-30T00:00:00"/>
    <d v="2026-01-30T15:25:49"/>
    <x v="0"/>
    <n v="890929877"/>
    <s v="NEWREST SERVICES COLOMBIA S.A.S"/>
    <n v="5795592"/>
    <n v="1101162"/>
    <n v="6896754"/>
    <x v="0"/>
    <x v="17"/>
    <n v="4"/>
    <s v="YENIFER PARRA"/>
    <m/>
    <m/>
    <m/>
    <m/>
    <d v="2026-02-05T00:00:00"/>
    <s v="NO"/>
    <m/>
    <x v="0"/>
  </r>
  <r>
    <s v="Factura electrónica"/>
    <s v="abe2721467b4666a66b64caca307cd74eef296791cf84f54cc1891ad7662cdd27e5566c70f80cba71e2bd63d7ffdbdcd"/>
    <n v="26222"/>
    <s v="N1FE"/>
    <d v="2026-01-30T00:00:00"/>
    <d v="2026-01-30T15:25:47"/>
    <x v="0"/>
    <n v="890929877"/>
    <s v="NEWREST SERVICES COLOMBIA S.A.S"/>
    <n v="3913690"/>
    <n v="743601"/>
    <n v="4657291"/>
    <x v="0"/>
    <x v="17"/>
    <n v="4"/>
    <s v="YENIFER PARRA"/>
    <m/>
    <m/>
    <m/>
    <m/>
    <d v="2026-02-05T00:00:00"/>
    <s v="NO"/>
    <m/>
    <x v="0"/>
  </r>
  <r>
    <s v="Factura electrónica"/>
    <s v="8e8311b372e76524cdced93bdb114edc2e03ab5e7f9926886105464325d0c718e21df34e625cda99bfc325284da83524"/>
    <n v="2100238224"/>
    <s v="HS"/>
    <d v="2026-01-30T00:00:00"/>
    <d v="2026-01-30T11:48:54"/>
    <x v="0"/>
    <n v="860010973"/>
    <s v="ALMACENES GENERALES DE DEPOSITO DE CAFE S.A. ALMACAFE"/>
    <n v="433200"/>
    <n v="82308"/>
    <n v="515508"/>
    <x v="0"/>
    <x v="16"/>
    <n v="3"/>
    <s v="JEFERSON CORTES"/>
    <m/>
    <m/>
    <m/>
    <m/>
    <d v="2026-02-05T00:00:00"/>
    <s v="NO"/>
    <m/>
    <x v="0"/>
  </r>
  <r>
    <s v="Factura electrónica"/>
    <s v="5501ba1e85c797086386454778d15fde3ba6b465b59d3e6e33c6f6d86fbd504c7fec999de6ade309005c5acdaf6173e6"/>
    <n v="2100238223"/>
    <s v="HS"/>
    <d v="2026-01-30T00:00:00"/>
    <d v="2026-01-30T10:53:03"/>
    <x v="0"/>
    <n v="860010973"/>
    <s v="ALMACENES GENERALES DE DEPOSITO DE CAFE S.A. ALMACAFE"/>
    <n v="727776"/>
    <n v="138277"/>
    <n v="866053"/>
    <x v="0"/>
    <x v="16"/>
    <n v="3"/>
    <s v="JEFERSON CORTES"/>
    <m/>
    <m/>
    <m/>
    <m/>
    <d v="2026-02-05T00:00:00"/>
    <s v="NO"/>
    <m/>
    <x v="0"/>
  </r>
  <r>
    <s v="Factura electrónica"/>
    <s v="fa823f64fc0212f8c769d1ffff84b5ae1c56f7472a7636ba6b2c3e582d5b343257e5473be20203aac903af0509b6277f"/>
    <n v="5723"/>
    <s v="FE"/>
    <d v="2026-01-30T00:00:00"/>
    <d v="2026-01-30T09:30:31"/>
    <x v="0"/>
    <n v="900441635"/>
    <s v="DREAMER SOFT S.A.S."/>
    <n v="1421016"/>
    <n v="269993.03999999998"/>
    <n v="1691009.04"/>
    <x v="5"/>
    <x v="17"/>
    <n v="4"/>
    <s v="YENIFER PARRA"/>
    <m/>
    <m/>
    <m/>
    <m/>
    <d v="2026-02-05T00:00:00"/>
    <s v="NO"/>
    <m/>
    <x v="0"/>
  </r>
  <r>
    <s v="Factura electrónica"/>
    <s v="bd7bbe6b1a8df2b599c203a4c3e063bfc42fffbd8962eb850ddc2df2605385acb50d00269da2e850b9542415fec73683"/>
    <n v="5844"/>
    <m/>
    <d v="2026-01-30T00:00:00"/>
    <d v="2026-01-30T21:16:08"/>
    <x v="0"/>
    <n v="32150739"/>
    <s v="NATALIA ANDREA ACOSTA COLORADO"/>
    <n v="108500"/>
    <n v="0"/>
    <n v="108500"/>
    <x v="1"/>
    <x v="17"/>
    <n v="4"/>
    <s v="YENIFER PARRA"/>
    <m/>
    <m/>
    <m/>
    <m/>
    <d v="2026-02-05T00:00:00"/>
    <s v="NO"/>
    <m/>
    <x v="0"/>
  </r>
  <r>
    <s v="Factura electrónica"/>
    <s v="56c79546533ffa82bbe2d95eeae99123259e6ca9cfb8c725dba9c00f95ab520e66e765f02e4c1e40e6a261ecd1345a17"/>
    <n v="1330095"/>
    <s v="FEFL"/>
    <d v="2026-01-30T00:00:00"/>
    <d v="2026-01-30T18:31:26"/>
    <x v="0"/>
    <n v="900219834"/>
    <s v="F2X S.A.S."/>
    <n v="10084.030000000001"/>
    <n v="1915.97"/>
    <n v="12000"/>
    <x v="2"/>
    <x v="17"/>
    <n v="4"/>
    <s v="YENIFER PARRA"/>
    <m/>
    <m/>
    <m/>
    <m/>
    <d v="2026-02-09T00:00:00"/>
    <s v="NO"/>
    <m/>
    <x v="0"/>
  </r>
  <r>
    <s v="Factura electrónica"/>
    <s v="77e3c9343ea7d4c7a2c2804cd7273d512b07dbf1b443ed204e18ea37ded42c6eb62a90c8967517409a6ac66a2c600d9b"/>
    <n v="1330097"/>
    <s v="FEFL"/>
    <d v="2026-01-30T00:00:00"/>
    <d v="2026-01-30T18:31:26"/>
    <x v="0"/>
    <n v="900219834"/>
    <s v="F2X S.A.S."/>
    <n v="10084.030000000001"/>
    <n v="1915.97"/>
    <n v="12000"/>
    <x v="2"/>
    <x v="17"/>
    <n v="4"/>
    <s v="YENIFER PARRA"/>
    <m/>
    <m/>
    <m/>
    <m/>
    <d v="2026-02-06T00:00:00"/>
    <s v="NO"/>
    <m/>
    <x v="0"/>
  </r>
  <r>
    <s v="Factura electrónica"/>
    <s v="53065737f54b77204818c7bf65e857535afaa2beb49146a89759c0a30eb2b4d7c25255fd938b8178ed5cb5af9b5ee3a0"/>
    <n v="43188"/>
    <s v="EM6B"/>
    <d v="2026-01-30T00:00:00"/>
    <d v="2026-01-30T16:36:51"/>
    <x v="0"/>
    <n v="900808926"/>
    <s v="COMIDAS VARPEL SAS"/>
    <n v="43600"/>
    <n v="0"/>
    <n v="43600"/>
    <x v="4"/>
    <x v="2"/>
    <n v="0"/>
    <m/>
    <m/>
    <m/>
    <m/>
    <m/>
    <m/>
    <m/>
    <m/>
    <x v="2"/>
  </r>
  <r>
    <s v="Documento equivalente - Cobro de peajes"/>
    <s v="1dac7dec55f0078c081789877b1b702036efc73aa2ce084e7daaa2f47852de8acdd48d06d6f012f7de0dd5ffaa8c50c1"/>
    <n v="83227615"/>
    <s v="DEFL"/>
    <d v="2026-01-30T00:00:00"/>
    <d v="2026-01-30T16:10:58"/>
    <x v="0"/>
    <n v="900219834"/>
    <s v="F2X S.A.S."/>
    <n v="13500"/>
    <n v="0"/>
    <n v="13500"/>
    <x v="2"/>
    <x v="17"/>
    <n v="4"/>
    <s v="YENIFER PARRA"/>
    <m/>
    <m/>
    <m/>
    <m/>
    <d v="2026-02-06T00:00:00"/>
    <s v="NO"/>
    <m/>
    <x v="0"/>
  </r>
  <r>
    <s v="Factura electrónica"/>
    <s v="17a3ada4da60f87749a0056a31f019d39c47cb2ec94eee63de42671fc3c2c0d79fdb7eb1bbdf0c90c5444da31700bfad"/>
    <n v="1325945"/>
    <s v="FEFL"/>
    <d v="2026-01-30T00:00:00"/>
    <d v="2026-01-30T15:51:16"/>
    <x v="0"/>
    <n v="900219834"/>
    <s v="F2X S.A.S."/>
    <n v="5042.0200000000004"/>
    <n v="957.98"/>
    <n v="6000"/>
    <x v="2"/>
    <x v="26"/>
    <n v="5"/>
    <s v="YENIFER PARRA"/>
    <m/>
    <m/>
    <m/>
    <m/>
    <d v="2026-02-06T00:00:00"/>
    <s v="NO"/>
    <m/>
    <x v="0"/>
  </r>
  <r>
    <s v="Factura electrónica"/>
    <s v="c44d8e0ca1b57aeee29137b67634025f13b8c9938ffbf8cc7b9aa6532c0e8ac74c5551288b6642f19b1bde46b675f872"/>
    <n v="20109015"/>
    <s v="Q831"/>
    <d v="2026-01-30T00:00:00"/>
    <d v="2026-01-30T15:39:32"/>
    <x v="0"/>
    <n v="900178348"/>
    <s v="Francorp S.A.S."/>
    <n v="20168.07"/>
    <n v="3831.93"/>
    <n v="24000"/>
    <x v="4"/>
    <x v="2"/>
    <n v="0"/>
    <m/>
    <m/>
    <m/>
    <m/>
    <m/>
    <m/>
    <m/>
    <m/>
    <x v="2"/>
  </r>
  <r>
    <s v="Factura electrónica"/>
    <s v="fbff2caefde586f89c5e8b67168fb8b61ef011bcf5a82b946d83bdfe6f263a1a95e3d884583c928e9b3967c3be853927"/>
    <n v="26455"/>
    <s v="KE1"/>
    <d v="2026-01-30T00:00:00"/>
    <d v="2026-01-30T15:08:45"/>
    <x v="0"/>
    <n v="901519140"/>
    <s v="GRUPO LA LICUADORA SAS"/>
    <n v="6722.6900000000005"/>
    <n v="1277.31"/>
    <n v="8000"/>
    <x v="4"/>
    <x v="2"/>
    <n v="0"/>
    <m/>
    <m/>
    <m/>
    <m/>
    <m/>
    <m/>
    <m/>
    <m/>
    <x v="2"/>
  </r>
  <r>
    <s v="Factura electrónica"/>
    <s v="39dc472fa85317a7bc0255cfa3822a5ccd6d19420901ea3b53b723ec2154b89b207ca6b27e3deabbb0854c6747a97dc9"/>
    <n v="18862"/>
    <s v="CU"/>
    <d v="2026-01-30T00:00:00"/>
    <d v="2026-01-30T13:29:22"/>
    <x v="0"/>
    <n v="890903388"/>
    <s v="CLUB UNION S.A."/>
    <n v="43700"/>
    <n v="0"/>
    <n v="43700"/>
    <x v="4"/>
    <x v="2"/>
    <n v="0"/>
    <m/>
    <m/>
    <m/>
    <m/>
    <m/>
    <d v="2026-02-13T00:00:00"/>
    <s v="NO"/>
    <m/>
    <x v="2"/>
  </r>
  <r>
    <s v="Factura electrónica"/>
    <s v="56da966dc754db67d5d27a7b92389f96d25658e438b4ec919199e11ff2c3f62a02cdd572945a496184d973d3c9a60123"/>
    <n v="91606"/>
    <s v="1PQE"/>
    <d v="2026-01-30T00:00:00"/>
    <d v="2026-01-30T13:34:17"/>
    <x v="0"/>
    <n v="900125852"/>
    <s v="CI SAN FERNANDO PLAZA PH."/>
    <n v="19328.010000000002"/>
    <n v="3671.99"/>
    <n v="23000"/>
    <x v="4"/>
    <x v="2"/>
    <n v="0"/>
    <m/>
    <m/>
    <m/>
    <m/>
    <m/>
    <m/>
    <m/>
    <m/>
    <x v="2"/>
  </r>
  <r>
    <s v="Documento equivalente - Cobro de peajes"/>
    <s v="084524e5c4485fcf8edc386d07edc2d9dd0126569621afb22f8cbc5bba01e2e46364a6514cc13354a5a5bd6a7ee0e47b"/>
    <n v="83184221"/>
    <s v="DEFL"/>
    <d v="2026-01-30T00:00:00"/>
    <d v="2026-01-30T12:31:19"/>
    <x v="0"/>
    <n v="900219834"/>
    <s v="F2X S.A.S."/>
    <n v="11600"/>
    <n v="0"/>
    <n v="11600"/>
    <x v="2"/>
    <x v="17"/>
    <n v="4"/>
    <s v="YENIFER PARRA"/>
    <m/>
    <m/>
    <m/>
    <m/>
    <d v="2026-02-06T00:00:00"/>
    <s v="NO"/>
    <m/>
    <x v="0"/>
  </r>
  <r>
    <s v="Factura electrónica"/>
    <s v="4d8f6a70d6de634ddd23a31b4b1d2c98ee224196f36f9a690e7d98de2af37690cf160b2a1efd2456a89d5a6498d46c92"/>
    <n v="5813"/>
    <s v="FE"/>
    <d v="2026-01-30T00:00:00"/>
    <d v="2026-01-30T10:24:16"/>
    <x v="0"/>
    <n v="900458169"/>
    <s v="PREV&amp;SA LIDERAZGO ESTRATEGICO EN SALUD OCUPACIONAL SAS"/>
    <n v="90000"/>
    <n v="0"/>
    <n v="90000"/>
    <x v="7"/>
    <x v="17"/>
    <n v="4"/>
    <s v="YENIFER PARRA"/>
    <m/>
    <m/>
    <m/>
    <m/>
    <d v="2026-02-10T00:00:00"/>
    <s v="NO"/>
    <m/>
    <x v="0"/>
  </r>
  <r>
    <s v="Nota de crédito electrónica"/>
    <s v="ed14f32da176418fa2af457c47fad98ae1add368025bbf6ed17305c7d09fdb316a2be3a20a107520e6b109e25badc069"/>
    <s v="NC2197"/>
    <m/>
    <d v="2026-01-30T00:00:00"/>
    <d v="2026-01-30T09:20:12"/>
    <x v="0"/>
    <n v="900441635"/>
    <s v="DREAMER SOFT S.A.S."/>
    <n v="1541350"/>
    <n v="292856.5"/>
    <n v="1834206.5"/>
    <x v="6"/>
    <x v="3"/>
    <s v=" - "/>
    <m/>
    <m/>
    <m/>
    <m/>
    <m/>
    <m/>
    <m/>
    <m/>
    <x v="2"/>
  </r>
  <r>
    <s v="Factura electrónica"/>
    <s v="0e518cb9bad6063067cf48b4ddc3acb90f6d4a2fa59cd1be329924e0adfa9e638fb0323e3e8da6677802d3f903129bd8"/>
    <n v="14094708"/>
    <s v="1040"/>
    <d v="2026-01-30T00:00:00"/>
    <d v="2026-01-30T04:02:54"/>
    <x v="0"/>
    <n v="890903407"/>
    <s v="SEGUROS GENERALES SURAMERICANA S.A"/>
    <n v="3463087"/>
    <n v="657986.53"/>
    <n v="4121073.53"/>
    <x v="10"/>
    <x v="27"/>
    <n v="10"/>
    <s v="JAIME ARISMENDI"/>
    <m/>
    <m/>
    <m/>
    <m/>
    <d v="2026-02-09T00:00:00"/>
    <s v="NO"/>
    <m/>
    <x v="3"/>
  </r>
  <r>
    <s v="Documento equivalente - Cobro de peajes"/>
    <s v="2efa2767e84c7ea3ca1c98c09b89089a6182ac1db093f5ca06e3fe3e1e423331d4339336741b7796e24afa03a28378ce"/>
    <n v="83483342"/>
    <s v="DEFL"/>
    <d v="2026-01-31T00:00:00"/>
    <d v="2026-01-31T20:35:30"/>
    <x v="0"/>
    <n v="900219834"/>
    <s v="F2X S.A.S."/>
    <n v="26300"/>
    <n v="0"/>
    <n v="26300"/>
    <x v="2"/>
    <x v="26"/>
    <n v="4"/>
    <s v="YENIFER PARRA"/>
    <m/>
    <m/>
    <m/>
    <m/>
    <d v="2026-02-06T00:00:00"/>
    <s v="NO"/>
    <m/>
    <x v="0"/>
  </r>
  <r>
    <s v="Documento equivalente - Cobro de peajes"/>
    <s v="3dc694476ef4e477ea0a3e56b2577f30b2c5b02063f34232d532ef2ada3130b0636d5dbe7c4eaadf35b8709c0a718f13"/>
    <n v="83468614"/>
    <s v="DEFL"/>
    <d v="2026-01-31T00:00:00"/>
    <d v="2026-01-31T18:55:49"/>
    <x v="0"/>
    <n v="900219834"/>
    <s v="F2X S.A.S."/>
    <n v="26300"/>
    <n v="0"/>
    <n v="26300"/>
    <x v="2"/>
    <x v="26"/>
    <n v="4"/>
    <s v="YENIFER PARRA"/>
    <m/>
    <m/>
    <m/>
    <m/>
    <d v="2026-02-06T00:00:00"/>
    <s v="NO"/>
    <m/>
    <x v="0"/>
  </r>
  <r>
    <s v="Factura electrónica"/>
    <s v="01dbaa7a79cd98d9d7e90333d48e43fb9bee77161ccddc0e4bb3e257728b214649987827d16f94483c7411ac5e0b67c9"/>
    <n v="1346262"/>
    <s v="FEFL"/>
    <d v="2026-01-31T00:00:00"/>
    <d v="2026-01-31T16:01:09"/>
    <x v="0"/>
    <n v="900219834"/>
    <s v="F2X S.A.S."/>
    <n v="10084.030000000001"/>
    <n v="1915.97"/>
    <n v="12000"/>
    <x v="2"/>
    <x v="17"/>
    <n v="3"/>
    <s v="YENIFER PARRA"/>
    <m/>
    <m/>
    <m/>
    <m/>
    <d v="2026-02-06T00:00:00"/>
    <s v="NO"/>
    <m/>
    <x v="0"/>
  </r>
  <r>
    <s v="Factura electrónica"/>
    <s v="5c1fc0302601ea77504521e31938ad4e360eb29a5af1de6657edae70f132f5e67b30913c3584564052e5d6477625a109"/>
    <n v="36214"/>
    <s v="AERO"/>
    <d v="2026-01-31T00:00:00"/>
    <d v="2026-01-31T13:09:22"/>
    <x v="0"/>
    <n v="900927412"/>
    <s v="INVERSIONES SUB CUCUTA S.A.S"/>
    <n v="36470.588235999996"/>
    <n v="6929.4117640000004"/>
    <n v="43400"/>
    <x v="4"/>
    <x v="2"/>
    <n v="0"/>
    <m/>
    <m/>
    <m/>
    <m/>
    <m/>
    <m/>
    <m/>
    <m/>
    <x v="2"/>
  </r>
  <r>
    <s v="Factura electrónica"/>
    <s v="80aef12eb89f163aaa99e0ba8e264649901c2a4852f3f9f7db2f93a17e28aba8b9e14171451783a6a303ee21c10c40a7"/>
    <n v="9665"/>
    <s v="EDSG"/>
    <d v="2026-01-31T00:00:00"/>
    <d v="2026-01-31T11:01:54"/>
    <x v="0"/>
    <n v="88147614"/>
    <s v="CLODOMIRO ALVAREZ ASCANIO"/>
    <n v="100000"/>
    <n v="0"/>
    <n v="100000"/>
    <x v="4"/>
    <x v="2"/>
    <n v="0"/>
    <m/>
    <m/>
    <m/>
    <m/>
    <m/>
    <m/>
    <m/>
    <m/>
    <x v="2"/>
  </r>
  <r>
    <s v="Factura electrónica"/>
    <s v="5a26058a035d6516933b9aafa409c91ee9870dbfc6d4892254a18ef00ea0eefedf304f1a3337ea3efce3a217fd91165d"/>
    <n v="103619"/>
    <s v="ZHCB"/>
    <d v="2026-01-31T00:00:00"/>
    <d v="2026-01-31T06:29:08"/>
    <x v="0"/>
    <n v="890505327"/>
    <s v="HOTELES CASA BLANCA S.A.S"/>
    <n v="249000"/>
    <n v="0"/>
    <n v="249000"/>
    <x v="4"/>
    <x v="2"/>
    <n v="0"/>
    <m/>
    <m/>
    <m/>
    <m/>
    <m/>
    <m/>
    <m/>
    <m/>
    <x v="2"/>
  </r>
  <r>
    <s v="Factura electrónica"/>
    <s v="4de1d08c12bff4f13d87fc5f171cf87347f63e11472aba726cde2d27513f26ea8d4e1d06fc7447e8e6ef3af720112231"/>
    <n v="452889"/>
    <s v="IFXC"/>
    <d v="2026-02-01T00:00:00"/>
    <d v="2026-02-01T18:10:58"/>
    <x v="1"/>
    <n v="830058677"/>
    <s v="IFX NETWORKS COLOMBIA S.A.S."/>
    <n v="13180561"/>
    <n v="2504306.59"/>
    <n v="15684867.59"/>
    <x v="5"/>
    <x v="17"/>
    <n v="2"/>
    <s v="ALEXANDER TABORDA"/>
    <m/>
    <m/>
    <m/>
    <m/>
    <d v="2026-02-05T00:00:00"/>
    <s v="NO"/>
    <m/>
    <x v="0"/>
  </r>
  <r>
    <s v="Factura electrónica"/>
    <s v="022ce6b7e6e5d89fa427fd96d78e2a96471a07717f72ca4e53cfd826dbe1277624885ca8266df6cf34e683591c908e30"/>
    <n v="4920"/>
    <s v="FEIT"/>
    <d v="2026-02-01T00:00:00"/>
    <d v="2026-02-01T22:05:19"/>
    <x v="1"/>
    <n v="901042685"/>
    <s v="ITTERACTIVO S.A.S."/>
    <n v="1990452"/>
    <n v="0"/>
    <n v="1990452"/>
    <x v="5"/>
    <x v="16"/>
    <n v="1"/>
    <s v="ALEXANDER TABORDA"/>
    <m/>
    <m/>
    <m/>
    <m/>
    <d v="2026-02-05T00:00:00"/>
    <s v="NO"/>
    <m/>
    <x v="0"/>
  </r>
  <r>
    <s v="Factura electrónica"/>
    <s v="251d206c3b842cde617bdb08ee00c5c31bb13b2db16fd1196196b0037dd40078b1d75797b4cd5cbbd666e1b3749246eb"/>
    <n v="36026"/>
    <s v="AEZY"/>
    <d v="2026-02-01T00:00:00"/>
    <d v="2026-02-01T04:28:23"/>
    <x v="1"/>
    <n v="900610585"/>
    <s v="Easytaxi Colombia SAS"/>
    <n v="3927701"/>
    <n v="102933"/>
    <n v="4030634"/>
    <x v="2"/>
    <x v="17"/>
    <n v="2"/>
    <s v="YENIFER PARRA"/>
    <m/>
    <m/>
    <m/>
    <m/>
    <d v="2026-02-10T00:00:00"/>
    <s v="NO"/>
    <m/>
    <x v="0"/>
  </r>
  <r>
    <s v="Factura electrónica"/>
    <s v="9c115d0562effa71779e797d1e2e8efca2f66d7e0e3a9b8b8385cec8a8dff4c790c1c6012c3df3ae2de8b8868b3dd5c9"/>
    <n v="634908"/>
    <s v="ECCO"/>
    <d v="2026-02-01T00:00:00"/>
    <d v="2026-02-01T09:50:07"/>
    <x v="1"/>
    <n v="811009788"/>
    <s v="DISTRACOM S.A."/>
    <n v="85030"/>
    <n v="0"/>
    <n v="85030"/>
    <x v="2"/>
    <x v="17"/>
    <n v="2"/>
    <s v="YENIFER PARRA"/>
    <m/>
    <m/>
    <m/>
    <m/>
    <d v="2026-02-09T00:00:00"/>
    <s v="NO"/>
    <m/>
    <x v="0"/>
  </r>
  <r>
    <s v="Factura electrónica"/>
    <s v="b1cdb399e51e6df685d41c2317d9ab32f3c0c96e367a1f1b9abc1d0f8683e5a5f8e99b533170477464b9468b4beea4cf"/>
    <n v="37677"/>
    <s v="VFGA"/>
    <d v="2026-02-01T00:00:00"/>
    <d v="2026-02-01T19:16:10"/>
    <x v="1"/>
    <n v="1088263697"/>
    <s v="VALENTINA FERNANDEZ VALENCIA"/>
    <n v="31700"/>
    <n v="0"/>
    <n v="31700"/>
    <x v="4"/>
    <x v="2"/>
    <n v="0"/>
    <m/>
    <m/>
    <m/>
    <m/>
    <m/>
    <m/>
    <m/>
    <m/>
    <x v="2"/>
  </r>
  <r>
    <s v="Factura electrónica"/>
    <s v="552243f34aca81451f8cad9f632aeef4650ea2e952b6c9f3a95c78428390b21e629d0da9ce7c4618bddc70470f20c416"/>
    <n v="4892"/>
    <s v="FEIT"/>
    <d v="2026-02-01T00:00:00"/>
    <d v="2026-02-01T17:01:32"/>
    <x v="1"/>
    <n v="901042685"/>
    <s v="ITTERACTIVO S.A.S."/>
    <n v="8849107"/>
    <n v="0"/>
    <n v="8849107"/>
    <x v="5"/>
    <x v="28"/>
    <n v="22"/>
    <s v="JAIME GARCIA"/>
    <m/>
    <m/>
    <m/>
    <m/>
    <d v="2026-02-16T00:00:00"/>
    <s v="NO"/>
    <m/>
    <x v="4"/>
  </r>
  <r>
    <s v="Factura electrónica"/>
    <s v="feeee341d506c4b0f1d50df0f5979ca4db497e2a7ff214c457614357ae6c32818e7051c7de64bc5c516318b20de00dbb"/>
    <n v="19088"/>
    <s v="FET"/>
    <d v="2026-02-01T00:00:00"/>
    <d v="2026-02-01T15:07:27"/>
    <x v="1"/>
    <n v="71656465"/>
    <s v="JUAN DAVID FERRER BERNAL"/>
    <n v="141100"/>
    <n v="0"/>
    <n v="141100"/>
    <x v="4"/>
    <x v="2"/>
    <n v="0"/>
    <m/>
    <m/>
    <m/>
    <m/>
    <m/>
    <m/>
    <m/>
    <m/>
    <x v="2"/>
  </r>
  <r>
    <s v="Factura electrónica"/>
    <s v="f1c518e75af10e54eee6c56f8713f0b205866afbbf1e25ab4671a250bced4e0ee286dcd37a6bd412b5c9ece7da54919d"/>
    <n v="292509059"/>
    <s v="3"/>
    <d v="2026-02-01T00:00:00"/>
    <d v="2026-02-05T17:23:04"/>
    <x v="1"/>
    <n v="800153993"/>
    <s v="COMUNICACION CELULAR S A  COMCEL S A"/>
    <n v="1967321.01"/>
    <n v="44197.99"/>
    <n v="2011519"/>
    <x v="5"/>
    <x v="28"/>
    <n v="22"/>
    <s v="JAIME GARCIA"/>
    <m/>
    <m/>
    <m/>
    <m/>
    <d v="2026-02-18T00:00:00"/>
    <s v="NO"/>
    <m/>
    <x v="4"/>
  </r>
  <r>
    <s v="Factura electrónica"/>
    <s v="2d56d828236951a3feb7ef771598af592cd6048ab817e93780bc1787020f56d8b2a96abb68007484220061a939c7b646"/>
    <n v="1724"/>
    <s v="FE"/>
    <d v="2026-02-02T00:00:00"/>
    <d v="2026-02-02T08:34:59"/>
    <x v="1"/>
    <n v="900609164"/>
    <s v="VIREL SAS"/>
    <n v="650000"/>
    <n v="123500"/>
    <n v="773500"/>
    <x v="6"/>
    <x v="3"/>
    <s v=" - "/>
    <s v="FRANCY SALAS"/>
    <m/>
    <m/>
    <m/>
    <m/>
    <m/>
    <m/>
    <m/>
    <x v="2"/>
  </r>
  <r>
    <s v="Factura electrónica"/>
    <s v="dd0011eb4b5647395d5a5a8781955be804153b53cd90b6990c73b1dee24c124375c6d3b03add393fa3333425aacb6575"/>
    <n v="1213609"/>
    <s v="2091"/>
    <d v="2026-02-02T00:00:00"/>
    <d v="2026-02-02T21:53:10"/>
    <x v="1"/>
    <n v="890903790"/>
    <s v="SEGUROS DE VIDA  SURAMERICANA S.A"/>
    <n v="1643587"/>
    <n v="82179.350000000006"/>
    <n v="1725766.35"/>
    <x v="18"/>
    <x v="28"/>
    <n v="21"/>
    <m/>
    <m/>
    <m/>
    <m/>
    <m/>
    <m/>
    <m/>
    <m/>
    <x v="4"/>
  </r>
  <r>
    <s v="Factura electrónica"/>
    <s v="5a59de4888820535220d847370d5c335afbffa2e042d66f739e329ffa5889cf8b5c5ff90f8603c372e8eb76eb75eafc5"/>
    <n v="1896"/>
    <s v="SGKE"/>
    <d v="2026-02-02T00:00:00"/>
    <d v="2026-02-02T18:47:01"/>
    <x v="1"/>
    <n v="901068561"/>
    <s v="SUGEEK SAS"/>
    <n v="199000"/>
    <n v="0"/>
    <n v="199000"/>
    <x v="5"/>
    <x v="28"/>
    <n v="21"/>
    <s v="ALEXANDER TABORDA"/>
    <m/>
    <m/>
    <m/>
    <m/>
    <d v="2026-02-05T00:00:00"/>
    <s v="NO"/>
    <m/>
    <x v="4"/>
  </r>
  <r>
    <s v="Factura electrónica"/>
    <s v="2d8a77cc4dd5467b27f1e519d499ddf6a53bda457bb188f8f833b5fc3d06b27dbe97b53aab88224f7532382cb351cfdb"/>
    <n v="122"/>
    <s v="JA"/>
    <d v="2026-02-02T00:00:00"/>
    <d v="2026-02-02T17:23:40"/>
    <x v="1"/>
    <n v="15442838"/>
    <s v="GOMEZ JHON ARLEY"/>
    <n v="1518400"/>
    <n v="288496"/>
    <n v="1806896"/>
    <x v="19"/>
    <x v="28"/>
    <n v="21"/>
    <s v="CARLOS RENDON"/>
    <m/>
    <m/>
    <m/>
    <m/>
    <d v="2026-02-05T00:00:00"/>
    <s v="NO"/>
    <m/>
    <x v="4"/>
  </r>
  <r>
    <s v="Factura electrónica"/>
    <s v="8bbfc0b04e26ba57b3b6112ae1a0d8fb7d2e56f5259a7bb3ba6d382abc982c38c4c958164530c8b5582cbdf0298d9734"/>
    <n v="55735"/>
    <s v="FVE"/>
    <d v="2026-02-02T00:00:00"/>
    <d v="2026-02-02T17:04:42"/>
    <x v="1"/>
    <n v="900650486"/>
    <s v="DISTRIBUIDORA DE SOFTWARE Y MOVILIDAD S.A.S"/>
    <n v="1936974.78"/>
    <n v="368025.22"/>
    <n v="2305000"/>
    <x v="5"/>
    <x v="28"/>
    <n v="21"/>
    <s v="YENIFER PARRA"/>
    <m/>
    <m/>
    <m/>
    <m/>
    <d v="2026-02-06T00:00:00"/>
    <s v="NO"/>
    <m/>
    <x v="4"/>
  </r>
  <r>
    <s v="Factura electrónica"/>
    <s v="b1f9399bfb0ecf8188513131d6732d09defba12c231cf936381ed5f9ad85aefc7bf7c6857190de9a3f1c3022885d4c36"/>
    <n v="1288"/>
    <s v="SM"/>
    <d v="2026-02-02T00:00:00"/>
    <d v="2026-02-02T16:52:18"/>
    <x v="1"/>
    <n v="901561580"/>
    <s v="SUMINISTRO MATERIALES Y DOTACIONES SUMADO S.A.S"/>
    <n v="2964947.8"/>
    <n v="563340.07999999996"/>
    <n v="3528287.88"/>
    <x v="2"/>
    <x v="28"/>
    <n v="21"/>
    <s v="YENIFER PARRA"/>
    <m/>
    <m/>
    <m/>
    <m/>
    <d v="2026-02-12T00:00:00"/>
    <s v="NO"/>
    <m/>
    <x v="4"/>
  </r>
  <r>
    <s v="Factura electrónica"/>
    <s v="44b4f27598c1cef4dd66f35816e205063021a4bff0f356b046323ff40d5059c1d11af8f529ccf18ce308316ac67b2187"/>
    <n v="5913"/>
    <m/>
    <d v="2026-02-02T00:00:00"/>
    <d v="2026-02-02T21:54:13"/>
    <x v="1"/>
    <n v="32150739"/>
    <s v="NATALIA ANDREA ACOSTA COLORADO"/>
    <n v="637500"/>
    <n v="0"/>
    <n v="637500"/>
    <x v="18"/>
    <x v="28"/>
    <n v="21"/>
    <s v="YENIFER PARRA"/>
    <m/>
    <m/>
    <m/>
    <m/>
    <d v="2026-02-06T00:00:00"/>
    <s v="NO"/>
    <m/>
    <x v="4"/>
  </r>
  <r>
    <s v="Factura electrónica"/>
    <s v="21e25254a25bd088c4b4f00f45d867aa728f895fc3fb38cb109b7989193fdfdf1b0e9a0c95050ad921802ac7d1a73f03"/>
    <n v="100115489"/>
    <s v="9944"/>
    <d v="2026-02-02T00:00:00"/>
    <d v="2026-02-02T21:02:52"/>
    <x v="1"/>
    <n v="800242106"/>
    <s v="SODIMAC COLOMBIA S.A."/>
    <n v="24900"/>
    <n v="0"/>
    <n v="24900"/>
    <x v="2"/>
    <x v="28"/>
    <n v="21"/>
    <s v="YENIFER PARRA"/>
    <m/>
    <m/>
    <m/>
    <m/>
    <d v="2026-02-09T00:00:00"/>
    <s v="NO"/>
    <m/>
    <x v="4"/>
  </r>
  <r>
    <s v="Factura electrónica"/>
    <s v="db3dc9aefab95f1c6cf7258be6929c762abd2eb232117f2cf2b14cf102439a556c8492290f8f729907d9f11f11692d18"/>
    <n v="378"/>
    <s v="MD"/>
    <d v="2026-02-02T00:00:00"/>
    <d v="2026-02-02T20:51:07"/>
    <x v="1"/>
    <n v="900484392"/>
    <s v="Sigfrido SAS"/>
    <n v="27859250"/>
    <n v="5293257.5"/>
    <n v="33152507.5"/>
    <x v="20"/>
    <x v="28"/>
    <n v="21"/>
    <s v="NATALIA BERNAZA"/>
    <m/>
    <m/>
    <m/>
    <m/>
    <d v="2026-02-04T00:00:00"/>
    <s v="NO"/>
    <m/>
    <x v="4"/>
  </r>
  <r>
    <s v="Factura electrónica"/>
    <s v="92df2cc88099e9c3beccdcaa90acbfcaef27114abea65267170a45cb8b562546f0e3584b339e2a229454e64b5cce3516"/>
    <n v="1341"/>
    <s v="FE"/>
    <d v="2026-02-02T00:00:00"/>
    <d v="2026-02-02T16:08:04"/>
    <x v="1"/>
    <n v="901950863"/>
    <s v="INVERSIONES TORNILLOS Y MANGUERAS S.A.S"/>
    <n v="800000"/>
    <n v="152000"/>
    <n v="952000"/>
    <x v="21"/>
    <x v="28"/>
    <n v="21"/>
    <s v="YENIFER PARRA"/>
    <m/>
    <m/>
    <m/>
    <m/>
    <d v="2026-02-13T00:00:00"/>
    <s v="NO"/>
    <m/>
    <x v="4"/>
  </r>
  <r>
    <s v="Factura electrónica"/>
    <s v="fdfcaa6bca603e97207781e56533a04f7ea4a6aa64b89d6a480dc28bedd3fab32e75fdaebc0bc9652eec363baf19d037"/>
    <n v="7649"/>
    <s v="SM"/>
    <d v="2026-02-02T00:00:00"/>
    <d v="2026-02-02T14:57:54"/>
    <x v="1"/>
    <n v="800205419"/>
    <s v="S.M. EMPAQUES S.A.S."/>
    <n v="1125390"/>
    <n v="213824.1"/>
    <n v="1339214.1000000001"/>
    <x v="2"/>
    <x v="28"/>
    <n v="21"/>
    <s v="YENIFER PARRA"/>
    <m/>
    <m/>
    <m/>
    <m/>
    <d v="2026-02-06T00:00:00"/>
    <s v="NO"/>
    <m/>
    <x v="4"/>
  </r>
  <r>
    <s v="Factura electrónica"/>
    <s v="b91a07ba9f007a0febf333f555ac6d42ad2c86314f70e795847690cab90f5294aa42cefb81b50dc3161d49917de499c9"/>
    <n v="342402"/>
    <s v="FFEE"/>
    <d v="2026-02-02T00:00:00"/>
    <d v="2026-02-02T15:40:32"/>
    <x v="1"/>
    <n v="800049074"/>
    <s v="PAPELERIA Y SERVICIOS SAS"/>
    <n v="486221"/>
    <n v="73180"/>
    <n v="559401"/>
    <x v="2"/>
    <x v="28"/>
    <n v="21"/>
    <s v="YENIFER PARRA"/>
    <m/>
    <m/>
    <m/>
    <m/>
    <d v="2026-02-13T00:00:00"/>
    <s v="NO"/>
    <m/>
    <x v="4"/>
  </r>
  <r>
    <s v="Factura electrónica"/>
    <s v="087f005f0025cb19cce8a1ac4fbd1d038dcd8334d8ad9ddaec1ab011106da6d40dedd3f920e5d62316d3eca0c70fae65"/>
    <n v="342328"/>
    <s v="FFEE"/>
    <d v="2026-02-02T00:00:00"/>
    <d v="2026-02-02T12:55:09"/>
    <x v="1"/>
    <n v="800049074"/>
    <s v="PAPELERIA Y SERVICIOS SAS"/>
    <n v="76086"/>
    <n v="3804"/>
    <n v="79890"/>
    <x v="2"/>
    <x v="28"/>
    <n v="21"/>
    <s v="YENIFER PARRA"/>
    <m/>
    <m/>
    <m/>
    <m/>
    <d v="2026-02-09T00:00:00"/>
    <s v="NO"/>
    <m/>
    <x v="4"/>
  </r>
  <r>
    <s v="Factura electrónica"/>
    <s v="6e7f4eacacccb4f4b10acc1f3f72a41fb5ab16fe1946b332a979d812e7eca6b1fdc22319194895fde0ccdc70ac9d2fd5"/>
    <n v="5857"/>
    <s v="REST"/>
    <d v="2026-02-02T00:00:00"/>
    <d v="2026-02-02T17:00:48"/>
    <x v="1"/>
    <n v="890903388"/>
    <s v="CLUB UNION S.A."/>
    <n v="253050"/>
    <n v="0"/>
    <n v="253050"/>
    <x v="4"/>
    <x v="2"/>
    <n v="0"/>
    <m/>
    <m/>
    <m/>
    <m/>
    <m/>
    <d v="2026-02-13T00:00:00"/>
    <s v="N"/>
    <m/>
    <x v="2"/>
  </r>
  <r>
    <s v="Factura electrónica"/>
    <s v="5e71acb723fc9db5e14b9372400cda1fa0b78358ce59f221f5353dbdedfe436cf7f2866d97a5338c58989dab12208492"/>
    <n v="564006"/>
    <s v="AH"/>
    <d v="2026-02-02T00:00:00"/>
    <d v="2026-02-02T08:58:58"/>
    <x v="1"/>
    <n v="890800788"/>
    <s v="SUMATEC S.A.S BIC"/>
    <n v="319550"/>
    <n v="60715"/>
    <n v="380265"/>
    <x v="2"/>
    <x v="28"/>
    <n v="21"/>
    <s v="YENIFER PARRA"/>
    <m/>
    <m/>
    <m/>
    <m/>
    <d v="2026-02-06T00:00:00"/>
    <s v="NO"/>
    <m/>
    <x v="4"/>
  </r>
  <r>
    <s v="Factura electrónica"/>
    <s v="9eb29bcfc66c363017b2bb20e96b978a2798cb8dce064707a02d3a1ccb5e5663bbfb7af3571a730b0049f8fbb0d28c26"/>
    <n v="7650"/>
    <s v="SM"/>
    <d v="2026-02-02T00:00:00"/>
    <d v="2026-02-02T14:59:06"/>
    <x v="1"/>
    <n v="800205419"/>
    <s v="S.M. EMPAQUES S.A.S."/>
    <n v="397080"/>
    <n v="75445.2"/>
    <n v="472525.2"/>
    <x v="2"/>
    <x v="28"/>
    <n v="21"/>
    <s v="YENIFER PARRA"/>
    <m/>
    <m/>
    <m/>
    <m/>
    <d v="2026-02-06T00:00:00"/>
    <s v="NO"/>
    <m/>
    <x v="4"/>
  </r>
  <r>
    <s v="Factura electrónica"/>
    <s v="84c11647634126cf5dcb33fa3af5a027c669c2e8df5090b7cd418d19b0e7ce4e65e034f22d5677e4292f9280c8181146"/>
    <n v="2711"/>
    <s v="FVE"/>
    <d v="2026-02-02T00:00:00"/>
    <d v="2026-02-02T10:40:40"/>
    <x v="1"/>
    <n v="900667734"/>
    <s v="TORNO PARTES S.A.S"/>
    <n v="1120000"/>
    <n v="212800"/>
    <n v="1332800"/>
    <x v="21"/>
    <x v="28"/>
    <n v="21"/>
    <s v="YENIFER PARRA"/>
    <m/>
    <m/>
    <m/>
    <m/>
    <d v="2026-02-13T00:00:00"/>
    <s v="NO"/>
    <m/>
    <x v="4"/>
  </r>
  <r>
    <s v="Factura electrónica"/>
    <s v="16c966286b1f44bf21115accef363ad564cce1ffd93b55e7f7475c236eed58254be83d6cacc94d9abd827f2f8d820c5e"/>
    <n v="151096"/>
    <s v="LA"/>
    <d v="2026-02-02T00:00:00"/>
    <d v="2026-02-02T16:35:23"/>
    <x v="1"/>
    <n v="811013715"/>
    <s v="LINEA ADHESIVA S.A.S. BIC."/>
    <n v="4110926.14"/>
    <n v="781076.02"/>
    <n v="4892002.16"/>
    <x v="2"/>
    <x v="28"/>
    <n v="21"/>
    <s v="FRANCY SALAS"/>
    <m/>
    <m/>
    <m/>
    <m/>
    <d v="2026-02-18T00:00:00"/>
    <s v="NO"/>
    <m/>
    <x v="4"/>
  </r>
  <r>
    <s v="Factura electrónica"/>
    <s v="ef9efb90ab44ad63f11f91bc5acf840e3ed912b2e76277b7b9c5f9aa34db343b939ed4948ae4a0910c7120d4f6d4692d"/>
    <n v="18403"/>
    <s v="INIM"/>
    <d v="2026-02-02T00:00:00"/>
    <d v="2026-02-02T12:46:20"/>
    <x v="1"/>
    <n v="900237741"/>
    <s v="INVERSIONES IMPRIMA SAS"/>
    <n v="135000"/>
    <n v="25650"/>
    <n v="160650"/>
    <x v="2"/>
    <x v="28"/>
    <n v="21"/>
    <s v="YENIFER PARRA"/>
    <m/>
    <m/>
    <m/>
    <m/>
    <d v="2026-02-06T00:00:00"/>
    <s v="NO"/>
    <m/>
    <x v="4"/>
  </r>
  <r>
    <s v="Factura electrónica"/>
    <s v="b6ecd6a2d554e408507ed92f3544ba0328f2a6e9b4c479921f679a3019860f129b2711a2eab854f7d7a245eaba0f22f9"/>
    <n v="18402"/>
    <s v="INIM"/>
    <d v="2026-02-02T00:00:00"/>
    <d v="2026-02-02T12:45:22"/>
    <x v="1"/>
    <n v="900237741"/>
    <s v="INVERSIONES IMPRIMA SAS"/>
    <n v="150000"/>
    <n v="28500"/>
    <n v="178500"/>
    <x v="2"/>
    <x v="28"/>
    <n v="21"/>
    <s v="YENIFER PARRA"/>
    <m/>
    <m/>
    <m/>
    <m/>
    <d v="2026-02-06T00:00:00"/>
    <s v="NO"/>
    <m/>
    <x v="4"/>
  </r>
  <r>
    <s v="Factura electrónica"/>
    <s v="854e29821dbde59a525562c19ae26fb765ec91bc1f2ce031a5d4c949d3614333829f9236e3ecf5da73081bf9809fd01d"/>
    <n v="21735"/>
    <s v="FE"/>
    <d v="2026-02-02T00:00:00"/>
    <d v="2026-02-02T09:53:13"/>
    <x v="1"/>
    <n v="900083323"/>
    <s v="AGENCIA DE INVERSIONES PROSPERAR S.A.S."/>
    <n v="10499723"/>
    <n v="1774638"/>
    <n v="12274361"/>
    <x v="20"/>
    <x v="28"/>
    <n v="21"/>
    <s v="NATALIA BERNAZA"/>
    <m/>
    <m/>
    <m/>
    <m/>
    <d v="2026-02-04T00:00:00"/>
    <s v="SI"/>
    <m/>
    <x v="4"/>
  </r>
  <r>
    <s v="Factura electrónica"/>
    <s v="a64bd6a41d1f0758930e03652d4d3c895edb53f9fd8824176508d5643307ef7ce14667d46cbc98a0d64d699db8570c59"/>
    <n v="1139"/>
    <s v="FE"/>
    <d v="2026-02-02T00:00:00"/>
    <d v="2026-02-02T15:44:46"/>
    <x v="1"/>
    <n v="811007030"/>
    <s v="CREACIONES POSADA &amp; JARAMILLO S.A.S."/>
    <n v="2101400"/>
    <n v="399266"/>
    <n v="2500666"/>
    <x v="2"/>
    <x v="28"/>
    <n v="21"/>
    <s v="YENIFER PARRA"/>
    <m/>
    <m/>
    <m/>
    <m/>
    <d v="2026-02-06T00:00:00"/>
    <s v="NO"/>
    <m/>
    <x v="4"/>
  </r>
  <r>
    <s v="Factura electrónica"/>
    <s v="a7e9842e4b7784ae2a488ba3229a0ac23cb16d8fe05be8ac9e9dcb5302385561ec9cab785adcd68dcd2810b189c7ee40"/>
    <n v="564020"/>
    <s v="AH"/>
    <d v="2026-02-02T00:00:00"/>
    <d v="2026-02-02T10:37:08"/>
    <x v="1"/>
    <n v="890800788"/>
    <s v="SUMATEC S.A.S BIC"/>
    <n v="107335"/>
    <n v="20394"/>
    <n v="127729"/>
    <x v="2"/>
    <x v="28"/>
    <n v="21"/>
    <s v="YENIFER PARRA"/>
    <m/>
    <m/>
    <m/>
    <m/>
    <d v="2026-02-13T00:00:00"/>
    <s v="NO"/>
    <m/>
    <x v="4"/>
  </r>
  <r>
    <s v="Factura electrónica"/>
    <s v="a24682aa6bc32ab3af1bebf7f5a75b80ae2b852971ae01c690382f2ce4b74a9f911fea246686625e1f8072bf88cda2bc"/>
    <n v="104244"/>
    <s v="FAE"/>
    <d v="2026-02-02T00:00:00"/>
    <d v="2026-02-02T12:03:40"/>
    <x v="1"/>
    <n v="830120839"/>
    <s v="MULTISUMINISTROS INDUSTRIALES S A S"/>
    <n v="78668"/>
    <n v="14947"/>
    <n v="93615"/>
    <x v="2"/>
    <x v="28"/>
    <n v="21"/>
    <s v="YENIFER PARRA"/>
    <m/>
    <m/>
    <m/>
    <m/>
    <d v="2026-02-06T00:00:00"/>
    <s v="NO"/>
    <m/>
    <x v="4"/>
  </r>
  <r>
    <s v="Factura electrónica"/>
    <s v="b93fb3bde363cf1b437d6cca3855c1858c39f2aca7a020321b5e6a34224054e551e008b72af5eb8cf1a20f9088e5cc64"/>
    <n v="342331"/>
    <s v="FFEE"/>
    <d v="2026-02-02T00:00:00"/>
    <d v="2026-02-02T12:55:15"/>
    <x v="1"/>
    <n v="800049074"/>
    <s v="PAPELERIA Y SERVICIOS SAS"/>
    <n v="13335"/>
    <n v="2534"/>
    <n v="15869"/>
    <x v="2"/>
    <x v="28"/>
    <n v="21"/>
    <s v="YENIFER PARRA"/>
    <m/>
    <m/>
    <m/>
    <m/>
    <d v="2026-02-09T00:00:00"/>
    <s v="NO"/>
    <m/>
    <x v="4"/>
  </r>
  <r>
    <s v="Factura electrónica"/>
    <s v="937a0f8a3bc8ffad396c0609ff62a5f79d4a9d021962f6fb19e0e950e117ba47927c86cebb4f997211ba03ac2f9ccd03"/>
    <n v="21627"/>
    <s v="FE"/>
    <d v="2026-02-02T00:00:00"/>
    <d v="2026-02-02T09:15:31"/>
    <x v="1"/>
    <n v="900083323"/>
    <s v="AGENCIA DE INVERSIONES PROSPERAR S.A.S."/>
    <n v="9632900"/>
    <n v="1830251"/>
    <n v="11463151"/>
    <x v="20"/>
    <x v="17"/>
    <n v="1"/>
    <s v="NATALIA BERNAZA"/>
    <m/>
    <m/>
    <m/>
    <m/>
    <d v="2026-02-04T00:00:00"/>
    <s v="SI"/>
    <m/>
    <x v="0"/>
  </r>
  <r>
    <s v="Factura electrónica"/>
    <s v="1d8dca1213d161c1f724ab3bacb17a9b096d56a459af52673b45e8104db2fa8a38d16dfb404621f1555f151472acf044"/>
    <n v="564003"/>
    <s v="AH"/>
    <d v="2026-02-02T00:00:00"/>
    <d v="2026-02-02T08:50:04"/>
    <x v="1"/>
    <n v="890800788"/>
    <s v="SUMATEC S.A.S BIC"/>
    <n v="276000"/>
    <n v="52440"/>
    <n v="328440"/>
    <x v="2"/>
    <x v="26"/>
    <n v="2"/>
    <s v="YENIFER PARRA"/>
    <m/>
    <m/>
    <m/>
    <m/>
    <d v="2026-02-09T00:00:00"/>
    <s v="NO"/>
    <m/>
    <x v="0"/>
  </r>
  <r>
    <s v="Factura electrónica"/>
    <s v="d4e5bec6099b844cbccba0db6c598872f3bb16fa53416266716c3990971e7f65a3b3aac2d42a81a1b2cd0a9acb6f583c"/>
    <n v="91852"/>
    <s v="1PQE"/>
    <d v="2026-02-02T00:00:00"/>
    <d v="2026-02-02T17:05:34"/>
    <x v="1"/>
    <n v="900125852"/>
    <s v="CI SAN FERNANDO PLAZA PH."/>
    <n v="19327.39"/>
    <n v="3672.61"/>
    <n v="23000"/>
    <x v="4"/>
    <x v="2"/>
    <n v="0"/>
    <m/>
    <m/>
    <m/>
    <m/>
    <m/>
    <m/>
    <m/>
    <m/>
    <x v="2"/>
  </r>
  <r>
    <s v="Factura electrónica"/>
    <s v="a9c4e39224d0454af3be7d4f8157de3803f7e3be73e4cc96003c1be8b632f9e5f49f566d8150b12e4c86ecbfcdc277fd"/>
    <n v="1340"/>
    <s v="FE"/>
    <d v="2026-02-02T00:00:00"/>
    <d v="2026-02-02T15:57:37"/>
    <x v="1"/>
    <n v="901950863"/>
    <s v="INVERSIONES TORNILLOS Y MANGUERAS S.A.S"/>
    <n v="72000"/>
    <n v="13680"/>
    <n v="85680"/>
    <x v="21"/>
    <x v="26"/>
    <n v="2"/>
    <s v="YENIFER PARRA"/>
    <m/>
    <m/>
    <m/>
    <m/>
    <d v="2026-02-13T00:00:00"/>
    <s v="NO"/>
    <m/>
    <x v="0"/>
  </r>
  <r>
    <s v="Factura electrónica"/>
    <s v="2a6c47bc6d7641ce1298190edfc7ac84febd05a6a8785a25fef8fb1b2c317505244320f61f1262b158dcd9547ca9da9d"/>
    <n v="7648"/>
    <s v="SM"/>
    <d v="2026-02-02T00:00:00"/>
    <d v="2026-02-02T14:52:59"/>
    <x v="1"/>
    <n v="800205419"/>
    <s v="S.M. EMPAQUES S.A.S."/>
    <n v="375130"/>
    <n v="71274.7"/>
    <n v="446404.7"/>
    <x v="2"/>
    <x v="26"/>
    <n v="2"/>
    <s v="YENIFER PARRA"/>
    <m/>
    <m/>
    <m/>
    <m/>
    <d v="2026-02-06T00:00:00"/>
    <s v="NO"/>
    <m/>
    <x v="0"/>
  </r>
  <r>
    <s v="Factura electrónica"/>
    <s v="3ec7c0fdedf9fb927d884e20aac526c929606e21e3bba11ceaadfc4acb7c7bbea24e4a6dd57132e80b9fba797a35dabe"/>
    <n v="2712"/>
    <s v="FVE"/>
    <d v="2026-02-02T00:00:00"/>
    <d v="2026-02-02T11:00:45"/>
    <x v="1"/>
    <n v="900667734"/>
    <s v="TORNO PARTES S.A.S"/>
    <n v="178680"/>
    <n v="33949.199999999997"/>
    <n v="212629.2"/>
    <x v="21"/>
    <x v="26"/>
    <n v="2"/>
    <s v="YENIFER PARRA"/>
    <m/>
    <m/>
    <m/>
    <m/>
    <d v="2026-02-13T00:00:00"/>
    <s v="NO"/>
    <m/>
    <x v="0"/>
  </r>
  <r>
    <s v="Factura electrónica"/>
    <s v="297db88dd48f80263deb4e940f6ef069bfa46a94881dae9ae913a2c86f00511cc4ed5269327b9471d4e2ac14d015263b"/>
    <n v="8098"/>
    <m/>
    <d v="2026-02-02T00:00:00"/>
    <d v="2026-02-02T15:57:58"/>
    <x v="1"/>
    <n v="901360705"/>
    <s v="DELTA TAGS SAS"/>
    <n v="258360.00000000003"/>
    <n v="49088.4"/>
    <n v="307448.40000000002"/>
    <x v="2"/>
    <x v="26"/>
    <n v="2"/>
    <s v="YENIFER PARRA"/>
    <m/>
    <m/>
    <m/>
    <m/>
    <d v="2026-02-09T00:00:00"/>
    <s v="NO"/>
    <m/>
    <x v="0"/>
  </r>
  <r>
    <s v="Factura electrónica"/>
    <s v="823f5d78c72446328cf7326ca19b9b61006179f9a392b1c3ff203de45ffaa7633509cb2c5b073c7987c7ea51b6f184a1"/>
    <n v="226"/>
    <s v="ARB"/>
    <d v="2026-02-02T00:00:00"/>
    <d v="2026-02-02T14:31:50"/>
    <x v="1"/>
    <n v="900654063"/>
    <s v="ARBELAEZ ASOCIADOS SAS"/>
    <n v="2627500"/>
    <n v="499225"/>
    <n v="3126725"/>
    <x v="20"/>
    <x v="17"/>
    <n v="1"/>
    <s v="NATALIA BERNAZA"/>
    <m/>
    <m/>
    <m/>
    <m/>
    <d v="2026-02-05T00:00:00"/>
    <s v="NO"/>
    <m/>
    <x v="0"/>
  </r>
  <r>
    <s v="Factura electrónica"/>
    <s v="3b54e134c34897a02b753b2bbd74e143b4c5021b1bd1a22646ca207ceefe9ea441d7ba4da2649fcbd51b8a62f75db5e5"/>
    <n v="728"/>
    <s v="FE"/>
    <d v="2026-02-02T00:00:00"/>
    <d v="2026-02-02T10:27:46"/>
    <x v="1"/>
    <n v="71660004"/>
    <s v="RAMIREZ CADAVID JUAN PABLO"/>
    <n v="160000"/>
    <n v="0"/>
    <n v="160000"/>
    <x v="2"/>
    <x v="26"/>
    <n v="2"/>
    <s v="YENIFER PARRA"/>
    <m/>
    <m/>
    <m/>
    <m/>
    <d v="2026-02-09T00:00:00"/>
    <s v="NO"/>
    <m/>
    <x v="0"/>
  </r>
  <r>
    <s v="Factura electrónica"/>
    <s v="a92094ca6b19fdd9d3ee77711ed569e541d1c1a8837e8cc8de4f3922aa799e343438a6ba157f00dc7b027736fadd244b"/>
    <n v="33410"/>
    <s v="FEN"/>
    <d v="2026-02-02T00:00:00"/>
    <d v="2026-02-02T16:03:36"/>
    <x v="1"/>
    <n v="9522660"/>
    <s v="OCTAVIANO TORRES GUEVARA"/>
    <n v="5959663.8200000003"/>
    <n v="1132336.1200000001"/>
    <n v="7091999.9400000004"/>
    <x v="21"/>
    <x v="26"/>
    <n v="2"/>
    <s v="YENIFER PARRA"/>
    <m/>
    <m/>
    <m/>
    <m/>
    <d v="2026-02-13T00:00:00"/>
    <s v="NO"/>
    <m/>
    <x v="0"/>
  </r>
  <r>
    <s v="Factura electrónica"/>
    <s v="a8df5dc070a27a0cb787210d96c014d5b0c068051fe4c96205d1f7d055531187a79dfea0e4cfcb94e997b8737ca182b6"/>
    <n v="21670"/>
    <s v="FE"/>
    <d v="2026-02-02T00:00:00"/>
    <d v="2026-02-02T09:30:01"/>
    <x v="1"/>
    <n v="900083323"/>
    <s v="AGENCIA DE INVERSIONES PROSPERAR S.A.S."/>
    <n v="9173737"/>
    <n v="1540482"/>
    <n v="10714219"/>
    <x v="20"/>
    <x v="17"/>
    <n v="1"/>
    <s v="NATALIA BERNAZA"/>
    <m/>
    <m/>
    <m/>
    <m/>
    <d v="2026-02-04T00:00:00"/>
    <s v="SI"/>
    <m/>
    <x v="0"/>
  </r>
  <r>
    <s v="Factura electrónica"/>
    <s v="d9e5128d014a4a0cef8b16264f061c7326b0cbb5dab3882d995afc9b44142a0d56694ab364c03f5c5211c5430017afb2"/>
    <n v="342202"/>
    <s v="FFEE"/>
    <d v="2026-02-02T00:00:00"/>
    <d v="2026-02-02T09:44:34"/>
    <x v="1"/>
    <n v="800049074"/>
    <s v="PAPELERIA Y SERVICIOS SAS"/>
    <n v="200576"/>
    <n v="38109"/>
    <n v="238685"/>
    <x v="2"/>
    <x v="26"/>
    <n v="2"/>
    <s v="YENIFER PARRA"/>
    <m/>
    <m/>
    <m/>
    <m/>
    <d v="2026-02-06T00:00:00"/>
    <s v="NO"/>
    <m/>
    <x v="0"/>
  </r>
  <r>
    <s v="Factura electrónica"/>
    <s v="3df41e6512a4caa1e6966086961909172430ffd77f476ca728051227cc7fcc7e21d53d32b0fe815b6344246a648ef0e1"/>
    <n v="7647"/>
    <s v="SM"/>
    <d v="2026-02-02T00:00:00"/>
    <d v="2026-02-02T14:51:14"/>
    <x v="1"/>
    <n v="800205419"/>
    <s v="S.M. EMPAQUES S.A.S."/>
    <n v="1125390"/>
    <n v="213824.1"/>
    <n v="1339214.1000000001"/>
    <x v="2"/>
    <x v="26"/>
    <n v="2"/>
    <s v="YENIFER PARRA"/>
    <m/>
    <m/>
    <m/>
    <m/>
    <d v="2026-02-06T00:00:00"/>
    <s v="NO"/>
    <m/>
    <x v="0"/>
  </r>
  <r>
    <s v="Factura electrónica"/>
    <s v="147db103c93b6ea3e90564eab9b282c0b123250388d9d370da88ff1761ca5cb4d7269f4e5c08e68a769ad99031d2fa70"/>
    <n v="43396"/>
    <s v="G832"/>
    <d v="2026-02-02T00:00:00"/>
    <d v="2026-02-02T16:03:39"/>
    <x v="1"/>
    <n v="891408584"/>
    <s v="FRISBY S.A. BIC"/>
    <n v="44900"/>
    <n v="0"/>
    <n v="44900"/>
    <x v="4"/>
    <x v="2"/>
    <n v="0"/>
    <m/>
    <m/>
    <m/>
    <m/>
    <m/>
    <m/>
    <m/>
    <m/>
    <x v="2"/>
  </r>
  <r>
    <s v="Factura electrónica"/>
    <s v="7264b76d7f152fbd42aacbdb9b43c34a1f0cd5e7e5007431b8d292f064dc7e1111c273214ea45bbbe0ce2ef50d4be586"/>
    <n v="18405"/>
    <s v="INIM"/>
    <d v="2026-02-02T00:00:00"/>
    <d v="2026-02-02T12:47:29"/>
    <x v="1"/>
    <n v="900237741"/>
    <s v="INVERSIONES IMPRIMA SAS"/>
    <n v="828800"/>
    <n v="157472"/>
    <n v="986272"/>
    <x v="2"/>
    <x v="26"/>
    <n v="2"/>
    <s v="YENIFER PARRA"/>
    <m/>
    <m/>
    <m/>
    <m/>
    <d v="2026-02-06T00:00:00"/>
    <s v="NO"/>
    <m/>
    <x v="0"/>
  </r>
  <r>
    <s v="Factura electrónica de contingencia"/>
    <s v="3b790b6ad57ae858a8bcc5e890c05f14c2c55559e981e007827d503e6968fa8c16e741bfeb8e3a1a6d7ed0a9d6fcb00d"/>
    <n v="3603"/>
    <s v="G83B"/>
    <d v="2026-02-02T00:00:00"/>
    <d v="2026-02-02T16:10:45"/>
    <x v="1"/>
    <n v="891408584"/>
    <s v="FRISBY S.A. BIC"/>
    <n v="44900"/>
    <n v="0"/>
    <n v="44900"/>
    <x v="4"/>
    <x v="2"/>
    <n v="0"/>
    <m/>
    <m/>
    <m/>
    <m/>
    <m/>
    <d v="2026-02-20T00:00:00"/>
    <s v="NO"/>
    <m/>
    <x v="2"/>
  </r>
  <r>
    <s v="Factura electrónica"/>
    <s v="7c91e52f01fb4386ff70ee9325b8d84916d0fcad53da3a2f702b302064bca85b631f270bd290b7ef6c26d0d06834d603"/>
    <n v="21671"/>
    <s v="FE"/>
    <d v="2026-02-02T00:00:00"/>
    <d v="2026-02-02T09:30:23"/>
    <x v="1"/>
    <n v="900083323"/>
    <s v="AGENCIA DE INVERSIONES PROSPERAR S.A.S."/>
    <n v="9173737"/>
    <n v="1540482"/>
    <n v="10714219"/>
    <x v="20"/>
    <x v="17"/>
    <n v="1"/>
    <s v="NATALIA BERNAZA"/>
    <m/>
    <m/>
    <m/>
    <m/>
    <d v="2026-02-04T00:00:00"/>
    <s v="SI"/>
    <m/>
    <x v="0"/>
  </r>
  <r>
    <s v="Factura electrónica"/>
    <s v="656662afd6cf015bfdddee7b924541e5f3328ada205a5a73e670cc390bf84490160dec14691ffee3215cae407dae73c6"/>
    <n v="342192"/>
    <s v="FFEE"/>
    <d v="2026-02-02T00:00:00"/>
    <d v="2026-02-02T09:17:19"/>
    <x v="1"/>
    <n v="800049074"/>
    <s v="PAPELERIA Y SERVICIOS SAS"/>
    <n v="121897"/>
    <n v="12508"/>
    <n v="134405"/>
    <x v="2"/>
    <x v="26"/>
    <n v="2"/>
    <s v="YENIFER PARRA"/>
    <m/>
    <m/>
    <m/>
    <m/>
    <d v="2026-02-13T00:00:00"/>
    <s v="NO"/>
    <m/>
    <x v="0"/>
  </r>
  <r>
    <s v="Factura electrónica"/>
    <s v="af4377f3e9fb7606390e9837b5b903bd7a2b08398fa36734e4a49abdda968c09f9831d4099e6974887b39e3041627ab1"/>
    <n v="5300"/>
    <s v="SETT"/>
    <d v="2026-02-02T00:00:00"/>
    <d v="2026-02-02T09:39:11"/>
    <x v="1"/>
    <n v="900611187"/>
    <s v="SERMOTOR INGENIERIA S.A.S"/>
    <n v="420000"/>
    <n v="79800"/>
    <n v="499800"/>
    <x v="21"/>
    <x v="26"/>
    <n v="2"/>
    <s v="YENIFER PARRA"/>
    <m/>
    <m/>
    <m/>
    <m/>
    <d v="2026-02-13T00:00:00"/>
    <s v="NO"/>
    <m/>
    <x v="0"/>
  </r>
  <r>
    <s v="Factura electrónica"/>
    <s v="e7c1b6794d0c5f6031233e542de290d463fcc2768aa0de3da8d54d7e2aa04606edd5814846b3d93b8e42d4632aff3f93"/>
    <n v="21622"/>
    <s v="FE"/>
    <d v="2026-02-02T00:00:00"/>
    <d v="2026-02-02T09:14:25"/>
    <x v="1"/>
    <n v="900083323"/>
    <s v="AGENCIA DE INVERSIONES PROSPERAR S.A.S."/>
    <n v="18800819"/>
    <n v="2943005"/>
    <n v="21743824"/>
    <x v="20"/>
    <x v="17"/>
    <n v="1"/>
    <s v="NATALIA BERNAZA"/>
    <m/>
    <m/>
    <m/>
    <m/>
    <m/>
    <m/>
    <m/>
    <x v="0"/>
  </r>
  <r>
    <s v="Factura electrónica"/>
    <s v="3f9c63e716beec7e11528ac54c14c01ed4a4fab1fcfc1646a10d77945398b0c906a5ada08e7a4e93c9a81fa817e1cd55"/>
    <n v="342330"/>
    <s v="FFEE"/>
    <d v="2026-02-02T00:00:00"/>
    <d v="2026-02-02T12:55:13"/>
    <x v="1"/>
    <n v="800049074"/>
    <s v="PAPELERIA Y SERVICIOS SAS"/>
    <n v="37300"/>
    <n v="7087"/>
    <n v="44387"/>
    <x v="2"/>
    <x v="26"/>
    <n v="2"/>
    <s v="YENIFER PARRA"/>
    <m/>
    <m/>
    <m/>
    <m/>
    <d v="2026-02-09T00:00:00"/>
    <s v="NO"/>
    <m/>
    <x v="0"/>
  </r>
  <r>
    <s v="Nota de crédito electrónica"/>
    <s v="4d4d38b824ecce4eec28734272c19dbf830e64e018a6a295f5545fdd6d6796094d55370d4409dbcfb21873d053c48ad8"/>
    <n v="704041"/>
    <s v="NCF"/>
    <d v="2026-02-02T00:00:00"/>
    <d v="2026-02-02T16:35:40"/>
    <x v="1"/>
    <n v="891408584"/>
    <s v="FRISBY S.A. BIC"/>
    <n v="44900"/>
    <n v="0"/>
    <n v="44900"/>
    <x v="4"/>
    <x v="2"/>
    <n v="0"/>
    <m/>
    <m/>
    <m/>
    <m/>
    <m/>
    <m/>
    <m/>
    <m/>
    <x v="2"/>
  </r>
  <r>
    <s v="Factura electrónica"/>
    <s v="face88e9a4d705f493267a2cd1e3a9dc86e1930a93cf35bedbac82d6e2888669030dddce7155c882c90199dbf4abcb3e"/>
    <n v="8096"/>
    <m/>
    <d v="2026-02-02T00:00:00"/>
    <d v="2026-02-02T14:29:41"/>
    <x v="1"/>
    <n v="901360705"/>
    <s v="DELTA TAGS SAS"/>
    <n v="245839.99999999997"/>
    <n v="46709.599999999999"/>
    <n v="292549.59999999998"/>
    <x v="2"/>
    <x v="26"/>
    <n v="2"/>
    <s v="YENIFER PARRA"/>
    <m/>
    <m/>
    <m/>
    <m/>
    <d v="2026-02-13T00:00:00"/>
    <s v="NO"/>
    <m/>
    <x v="0"/>
  </r>
  <r>
    <s v="Factura electrónica"/>
    <s v="04ba817ff0d02c79ec77ec3d30495838aae70d35befee0e5ff686b2139d514f88b6653f192f22e667959e675a456d8fa"/>
    <n v="3235"/>
    <s v="FE"/>
    <d v="2026-02-02T00:00:00"/>
    <d v="2026-02-02T14:38:26"/>
    <x v="1"/>
    <n v="900563128"/>
    <s v="SOLUCIONES SIMMAC S.A.S."/>
    <n v="498600"/>
    <n v="94734"/>
    <n v="593334"/>
    <x v="21"/>
    <x v="26"/>
    <n v="2"/>
    <s v="YENIFER PARRA"/>
    <m/>
    <m/>
    <m/>
    <m/>
    <d v="2026-02-05T00:00:00"/>
    <s v="NO"/>
    <m/>
    <x v="0"/>
  </r>
  <r>
    <s v="Factura electrónica"/>
    <s v="efd568228a269d6f7f0bdddc7e803b5f012c95d1f088ea7d3c1dd2a61d2faea568136631628d7b1fba9ca4503ac10598"/>
    <n v="342332"/>
    <s v="FFEE"/>
    <d v="2026-02-02T00:00:00"/>
    <d v="2026-02-02T12:55:16"/>
    <x v="1"/>
    <n v="800049074"/>
    <s v="PAPELERIA Y SERVICIOS SAS"/>
    <n v="24264"/>
    <n v="4610"/>
    <n v="28874"/>
    <x v="2"/>
    <x v="26"/>
    <n v="2"/>
    <s v="YENIFER PARRA"/>
    <m/>
    <m/>
    <m/>
    <m/>
    <d v="2026-02-09T00:00:00"/>
    <s v="NO"/>
    <m/>
    <x v="0"/>
  </r>
  <r>
    <s v="Factura electrónica"/>
    <s v="df06ae774b3c30ea10e8ced9ec28cfcb333079ca30e02a30cb2d7a441b33b453ab9b3d850731c6c3d93339808ef4e7fd"/>
    <n v="166543"/>
    <s v="392"/>
    <d v="2026-02-02T00:00:00"/>
    <d v="2026-02-02T15:08:27"/>
    <x v="1"/>
    <n v="860000018"/>
    <s v="AGENCIA DE VIAJES Y TURISMO AVIATUR S.A.S "/>
    <n v="761300"/>
    <n v="135660"/>
    <n v="896960"/>
    <x v="2"/>
    <x v="26"/>
    <n v="2"/>
    <s v="YENIFER PARRA"/>
    <m/>
    <m/>
    <m/>
    <m/>
    <d v="2026-02-13T00:00:00"/>
    <s v="NO"/>
    <m/>
    <x v="0"/>
  </r>
  <r>
    <s v="Factura electrónica"/>
    <s v="205c520cbb79c4fbf27cc58d2cbecbdb714cbb8ac82366c0a1589ab22bb3c9760e1cb53b30f3a99114f04a1778daa2a9"/>
    <n v="21626"/>
    <s v="FE"/>
    <d v="2026-02-02T00:00:00"/>
    <d v="2026-02-02T09:15:08"/>
    <x v="1"/>
    <n v="900083323"/>
    <s v="AGENCIA DE INVERSIONES PROSPERAR S.A.S."/>
    <n v="9632900"/>
    <n v="1830251"/>
    <n v="11463151"/>
    <x v="20"/>
    <x v="17"/>
    <n v="1"/>
    <s v="NATALIA BERNAZA"/>
    <m/>
    <m/>
    <m/>
    <m/>
    <d v="2026-02-04T00:00:00"/>
    <s v="SI"/>
    <m/>
    <x v="0"/>
  </r>
  <r>
    <s v="Factura electrónica"/>
    <s v="5de64bd9094be9f85eb619cea1ffd9bc0f7b2a67ec323d36c1d54257b1230c66ac0b8519a6d015f2586b684c9e5f98fa"/>
    <n v="18404"/>
    <s v="INIM"/>
    <d v="2026-02-02T00:00:00"/>
    <d v="2026-02-02T12:46:55"/>
    <x v="1"/>
    <n v="900237741"/>
    <s v="INVERSIONES IMPRIMA SAS"/>
    <n v="105000"/>
    <n v="19950"/>
    <n v="124950"/>
    <x v="2"/>
    <x v="26"/>
    <n v="2"/>
    <s v="YENIFER PARRA"/>
    <m/>
    <m/>
    <m/>
    <m/>
    <d v="2026-02-06T00:00:00"/>
    <s v="NO"/>
    <m/>
    <x v="0"/>
  </r>
  <r>
    <s v="Factura electrónica"/>
    <s v="ccfa6642b29cd8efb8b943051a0a7ffb2594542c5f1e31ad609fd35679d461920f108a8db055c68f7ed8ec2869bf63c6"/>
    <n v="151097"/>
    <s v="LA"/>
    <d v="2026-02-02T00:00:00"/>
    <d v="2026-02-02T16:36:52"/>
    <x v="1"/>
    <n v="811013715"/>
    <s v="LINEA ADHESIVA S.A.S. BIC."/>
    <n v="330000"/>
    <n v="62700"/>
    <n v="392700"/>
    <x v="2"/>
    <x v="29"/>
    <n v="15"/>
    <s v="FRANCY SALAS"/>
    <m/>
    <m/>
    <m/>
    <m/>
    <d v="2026-02-18T00:00:00"/>
    <s v="NO"/>
    <m/>
    <x v="4"/>
  </r>
  <r>
    <s v="Factura electrónica"/>
    <s v="8c30ce53be30eece446796590f2a6bd161d41e2ef73eb67e374336a88aba00d85788db9a63915559619efe9781f0571d"/>
    <n v="8099"/>
    <m/>
    <d v="2026-02-02T00:00:00"/>
    <d v="2026-02-02T16:17:34"/>
    <x v="1"/>
    <n v="901360705"/>
    <s v="DELTA TAGS SAS"/>
    <n v="432000"/>
    <n v="82080"/>
    <n v="514080"/>
    <x v="2"/>
    <x v="26"/>
    <n v="2"/>
    <s v="YENIFER PARRA"/>
    <m/>
    <m/>
    <m/>
    <m/>
    <d v="2026-02-13T00:00:00"/>
    <s v="NO"/>
    <m/>
    <x v="0"/>
  </r>
  <r>
    <s v="Factura electrónica"/>
    <s v="cd9e133162c892bf194494d7050eee8f194ebbd559c899e9a4523be00b79195131b38d38afd952369b1ebda5a891a08d"/>
    <n v="3234"/>
    <s v="FE"/>
    <d v="2026-02-02T00:00:00"/>
    <d v="2026-02-02T14:15:02"/>
    <x v="1"/>
    <n v="900563128"/>
    <s v="SOLUCIONES SIMMAC S.A.S."/>
    <n v="2116600"/>
    <n v="402154"/>
    <n v="2518754"/>
    <x v="2"/>
    <x v="26"/>
    <n v="2"/>
    <s v="YENIFER PARRA"/>
    <m/>
    <m/>
    <m/>
    <m/>
    <d v="2026-02-13T00:00:00"/>
    <s v="NO"/>
    <m/>
    <x v="0"/>
  </r>
  <r>
    <s v="Factura electrónica"/>
    <s v="896cbc699a77b6eb7d59d464421c726b216a010fe1d8354b451659a9518f94143f3321af6e3230401b53c5752858c206"/>
    <n v="342329"/>
    <s v="FFEE"/>
    <d v="2026-02-02T00:00:00"/>
    <d v="2026-02-02T12:55:11"/>
    <x v="1"/>
    <n v="800049074"/>
    <s v="PAPELERIA Y SERVICIOS SAS"/>
    <n v="57091"/>
    <n v="10847"/>
    <n v="67938"/>
    <x v="2"/>
    <x v="26"/>
    <n v="2"/>
    <s v="YENIFER PARRA"/>
    <m/>
    <m/>
    <m/>
    <m/>
    <d v="2026-02-09T00:00:00"/>
    <s v="NO"/>
    <m/>
    <x v="0"/>
  </r>
  <r>
    <s v="Factura electrónica"/>
    <s v="ccf2409adb9e9eddf6e7ab198623437078936fa1a7d82e38ade03b7408ef2408910cf2b2470c9df9d19a54d5289359e0"/>
    <n v="2773"/>
    <s v="EV"/>
    <d v="2026-02-02T00:00:00"/>
    <d v="2026-02-02T14:16:34"/>
    <x v="1"/>
    <n v="901101232"/>
    <s v="INGEVER ASOCIADOS S.A.S."/>
    <n v="3102900"/>
    <n v="589551"/>
    <n v="3692451"/>
    <x v="21"/>
    <x v="26"/>
    <n v="2"/>
    <s v="YENIFER PARRA"/>
    <m/>
    <m/>
    <m/>
    <m/>
    <d v="2026-02-13T00:00:00"/>
    <s v="NO"/>
    <m/>
    <x v="0"/>
  </r>
  <r>
    <s v="Factura electrónica"/>
    <s v="a1f5d659c963a9021045831a660daf77a867c5d7eb35c47aaedc798c740eb289653cf293127944800d7a86128f297895"/>
    <n v="62757"/>
    <s v="475F"/>
    <d v="2026-02-02T00:00:00"/>
    <d v="2026-02-02T15:30:11"/>
    <x v="1"/>
    <n v="860533413"/>
    <s v="IRCC SAS"/>
    <n v="77800"/>
    <n v="0"/>
    <n v="77800"/>
    <x v="4"/>
    <x v="2"/>
    <n v="0"/>
    <m/>
    <m/>
    <m/>
    <m/>
    <m/>
    <m/>
    <m/>
    <m/>
    <x v="2"/>
  </r>
  <r>
    <s v="Factura electrónica"/>
    <s v="d8eac03e3d12b5a72818d3f01df52a1c27f50c3d0969d90baecd69f13b201d540d9ee1ac25bd9015fd0e8f21a73bf67b"/>
    <n v="33450"/>
    <s v="FEN"/>
    <d v="2026-02-02T00:00:00"/>
    <d v="2026-02-02T15:50:38"/>
    <x v="1"/>
    <n v="9522660"/>
    <s v="OCTAVIANO TORRES GUEVARA"/>
    <n v="1295798.3"/>
    <n v="246201.67"/>
    <n v="1541999.97"/>
    <x v="21"/>
    <x v="26"/>
    <n v="2"/>
    <s v="YENIFER PARRA"/>
    <m/>
    <m/>
    <m/>
    <m/>
    <d v="2026-02-13T00:00:00"/>
    <s v="NO"/>
    <m/>
    <x v="0"/>
  </r>
  <r>
    <s v="Factura electrónica"/>
    <s v="734accc4f86e1799e10a85ba864b16a3c8946cca59e2a7baee730a6ef9739c613d7697971a00ee6f1b31cc81c77a30dd"/>
    <n v="166544"/>
    <s v="392"/>
    <d v="2026-02-02T00:00:00"/>
    <d v="2026-02-02T15:23:32"/>
    <x v="1"/>
    <n v="860000018"/>
    <s v="AGENCIA DE VIAJES Y TURISMO AVIATUR S.A.S "/>
    <n v="761300"/>
    <n v="135660"/>
    <n v="896960"/>
    <x v="2"/>
    <x v="26"/>
    <n v="2"/>
    <s v="YENIFER PARRA"/>
    <m/>
    <m/>
    <m/>
    <m/>
    <d v="2026-02-13T00:00:00"/>
    <s v="NO"/>
    <m/>
    <x v="0"/>
  </r>
  <r>
    <s v="Factura electrónica"/>
    <s v="69da6efa1822e14763e7d3686e2a8650ca8b4fe7c936756d9a7877b7879fd823b44f9d8cb0459ccc51a7465f879b24a7"/>
    <n v="21736"/>
    <s v="FE"/>
    <d v="2026-02-02T00:00:00"/>
    <d v="2026-02-02T09:53:35"/>
    <x v="1"/>
    <n v="900083323"/>
    <s v="AGENCIA DE INVERSIONES PROSPERAR S.A.S."/>
    <n v="10499723"/>
    <n v="1774638"/>
    <n v="12274361"/>
    <x v="20"/>
    <x v="17"/>
    <n v="1"/>
    <s v="NATALIA BERNAZA"/>
    <m/>
    <m/>
    <m/>
    <m/>
    <d v="2026-02-04T00:00:00"/>
    <s v="SI"/>
    <s v=" "/>
    <x v="0"/>
  </r>
  <r>
    <s v="Factura electrónica"/>
    <s v="3e14e6903b0cfd7de9a385453e72b54777c1e128bd043768cd7028e1218d5c746403c6fff2958da9c16a4c8b1d483f2b"/>
    <n v="342403"/>
    <s v="FFEE"/>
    <d v="2026-02-02T00:00:00"/>
    <d v="2026-02-02T15:40:34"/>
    <x v="1"/>
    <n v="800049074"/>
    <s v="PAPELERIA Y SERVICIOS SAS"/>
    <n v="15373"/>
    <n v="2921"/>
    <n v="18294"/>
    <x v="2"/>
    <x v="25"/>
    <n v="3"/>
    <s v="YENIFER PARRA"/>
    <m/>
    <m/>
    <m/>
    <m/>
    <d v="2026-02-13T00:00:00"/>
    <s v="NO"/>
    <m/>
    <x v="0"/>
  </r>
  <r>
    <s v="Factura electrónica"/>
    <s v="67c3c723f54836fcaa9d26bdc05a6849d8302d58d93130fdb55b1a83d9bf6c56e954ca5b6309474f6c830577b7df3792"/>
    <n v="19591"/>
    <s v="FE"/>
    <d v="2026-02-02T00:00:00"/>
    <d v="2026-02-02T15:35:41"/>
    <x v="1"/>
    <n v="890903388"/>
    <s v="CLUB UNION SA"/>
    <n v="1699072"/>
    <n v="322823.67999999999"/>
    <n v="2021895.68"/>
    <x v="4"/>
    <x v="2"/>
    <n v="0"/>
    <m/>
    <m/>
    <m/>
    <m/>
    <m/>
    <d v="2026-02-04T00:00:00"/>
    <s v="NO"/>
    <m/>
    <x v="2"/>
  </r>
  <r>
    <s v="Factura electrónica"/>
    <s v="bd17e1cedd7df5b8241f7d7fb05e951c4ff59f34ab038d45c294ebe0585cc1e001390ecd150ac630d0c27d28aecf8452"/>
    <n v="1107568"/>
    <s v="A203"/>
    <d v="2026-02-02T00:00:00"/>
    <d v="2026-02-02T16:15:05"/>
    <x v="1"/>
    <n v="900155107"/>
    <s v="Cencosud  Colombia S.A."/>
    <n v="9600"/>
    <n v="0"/>
    <n v="9600"/>
    <x v="4"/>
    <x v="2"/>
    <n v="0"/>
    <m/>
    <m/>
    <m/>
    <m/>
    <m/>
    <m/>
    <m/>
    <m/>
    <x v="2"/>
  </r>
  <r>
    <s v="Factura electrónica"/>
    <s v="f8122b24127270e9d56842c26c87f43ab60d3c4805300a3eb170ef7d53e7c444bc8bbca7aa7da320e718633d05da29ea"/>
    <n v="227"/>
    <s v="ARB"/>
    <d v="2026-02-02T00:00:00"/>
    <d v="2026-02-02T14:36:49"/>
    <x v="1"/>
    <n v="900654063"/>
    <s v="ARBELAEZ ASOCIADOS SAS"/>
    <n v="2627500"/>
    <n v="499225"/>
    <n v="3126725"/>
    <x v="20"/>
    <x v="17"/>
    <n v="1"/>
    <s v="NATALIA BERNAZA"/>
    <m/>
    <m/>
    <m/>
    <m/>
    <d v="2026-02-04T00:00:00"/>
    <s v="NO"/>
    <m/>
    <x v="0"/>
  </r>
  <r>
    <s v="Factura electrónica"/>
    <s v="fd1130745099d661b580615e503e2833cb3962c295db31149ef666dba5ca102eadc27332765b1350b31fd0b26b08f1ee"/>
    <n v="29937"/>
    <s v="FE"/>
    <d v="2026-02-02T00:00:00"/>
    <d v="2026-02-02T14:29:43"/>
    <x v="1"/>
    <n v="901356289"/>
    <s v="COCINARIO CATERING S.A.S"/>
    <n v="432000"/>
    <n v="5130"/>
    <n v="437130"/>
    <x v="17"/>
    <x v="16"/>
    <n v="0"/>
    <s v="ELIANA GOMEZ"/>
    <m/>
    <m/>
    <m/>
    <m/>
    <m/>
    <m/>
    <m/>
    <x v="0"/>
  </r>
  <r>
    <s v="Nota de crédito electrónica"/>
    <s v="38c8bbf789abe069c5a1a96d7f502ee4ce11c338fc0c00a1f6507585faa26b932956cc1abde202011983f66e76bddf86"/>
    <n v="536380"/>
    <s v="NC01"/>
    <d v="2026-02-02T00:00:00"/>
    <d v="2026-02-02T13:00:59"/>
    <x v="1"/>
    <n v="800185306"/>
    <s v="COLVANES S.A.S"/>
    <n v="17500"/>
    <n v="0"/>
    <n v="17500"/>
    <x v="4"/>
    <x v="2"/>
    <n v="0"/>
    <m/>
    <m/>
    <m/>
    <m/>
    <m/>
    <m/>
    <m/>
    <m/>
    <x v="2"/>
  </r>
  <r>
    <s v="Factura electrónica"/>
    <s v="8765bec3dcfabf3e25b1c28130f7ca30dd982b8b503ba3382571a0f08b702d9e2d52672255488e0886db430205501a66"/>
    <n v="139334"/>
    <s v="F4P0"/>
    <d v="2026-02-02T00:00:00"/>
    <d v="2026-02-02T13:12:23"/>
    <x v="1"/>
    <n v="900276962"/>
    <s v="D1 S A S"/>
    <n v="40606.61"/>
    <n v="5193.3900000000003"/>
    <n v="45800"/>
    <x v="4"/>
    <x v="2"/>
    <n v="0"/>
    <m/>
    <m/>
    <m/>
    <m/>
    <m/>
    <m/>
    <m/>
    <m/>
    <x v="2"/>
  </r>
  <r>
    <s v="Factura electrónica"/>
    <s v="20f63dfd6a52799f9b821262f3ff3b90145f654234bd11a422ff164fbf1b6834150e5bc222988686bd5757c2248f5bce"/>
    <n v="104236"/>
    <s v="FAE"/>
    <d v="2026-02-02T00:00:00"/>
    <d v="2026-02-02T11:47:35"/>
    <x v="1"/>
    <n v="830120839"/>
    <s v="MULTISUMINISTROS INDUSTRIALES S A S"/>
    <n v="118002"/>
    <n v="22420"/>
    <n v="140422"/>
    <x v="2"/>
    <x v="23"/>
    <n v="4"/>
    <s v="YENIFER PARRA"/>
    <m/>
    <m/>
    <m/>
    <m/>
    <d v="2026-02-09T00:00:00"/>
    <s v="NO"/>
    <m/>
    <x v="0"/>
  </r>
  <r>
    <s v="Factura electrónica"/>
    <s v="093dbe59938a78b56fe10ec160c14b71e3abe1d58c236bd4a60a6fa1377b411ccd462371edf999b93e57de227ec254ed"/>
    <n v="100"/>
    <s v="FEDV"/>
    <d v="2026-02-02T00:00:00"/>
    <d v="2026-02-02T11:37:15"/>
    <x v="1"/>
    <n v="42790604"/>
    <s v="MARY LUZ JARAMILLO DIEZ"/>
    <n v="16479495"/>
    <n v="3131104.05"/>
    <n v="19610599.050000001"/>
    <x v="20"/>
    <x v="17"/>
    <n v="1"/>
    <s v="NATALIA BERNAZA"/>
    <m/>
    <m/>
    <m/>
    <m/>
    <d v="2026-02-04T00:00:00"/>
    <s v="NO"/>
    <m/>
    <x v="0"/>
  </r>
  <r>
    <s v="Factura electrónica"/>
    <s v="770d76928d42f49d0798b57c9c3befb5b44ceaa96b9123c7a6bc925f820fea69a7baf24e49b3c4ec61f6dfad97ad4a70"/>
    <n v="3542"/>
    <s v="FE"/>
    <d v="2026-02-02T00:00:00"/>
    <d v="2026-02-02T11:16:44"/>
    <x v="1"/>
    <n v="811027589"/>
    <s v="Zonalogística S.A.S ZLG"/>
    <n v="18072600"/>
    <n v="3433794"/>
    <n v="21506394"/>
    <x v="17"/>
    <x v="17"/>
    <n v="1"/>
    <s v="ANGELA SEPULVEDA "/>
    <m/>
    <m/>
    <m/>
    <m/>
    <d v="2026-02-04T00:00:00"/>
    <s v="SI"/>
    <m/>
    <x v="0"/>
  </r>
  <r>
    <s v="Factura electrónica"/>
    <s v="b77773ea2268cf6e1658ee6556324e003294a8f05d79c7bca2beb4acb3179f2384ebbfe3f0e79dcdc804e82d12f20e9d"/>
    <n v="17612898"/>
    <s v="014F"/>
    <d v="2026-02-02T00:00:00"/>
    <d v="2026-02-02T10:54:50"/>
    <x v="1"/>
    <n v="860037013"/>
    <s v="COMPAÑÍA MUNDIAL DE SEGUROS S.A."/>
    <n v="256200"/>
    <n v="0"/>
    <n v="256200"/>
    <x v="2"/>
    <x v="17"/>
    <n v="1"/>
    <s v="YENIFER PARRA"/>
    <m/>
    <m/>
    <m/>
    <m/>
    <d v="2026-02-09T00:00:00"/>
    <s v="NO"/>
    <m/>
    <x v="0"/>
  </r>
  <r>
    <s v="Factura electrónica"/>
    <s v="87fbb8b225cb83d2531212cfe1ef201c4e5db182a3b1510db6a6b2bf94442523a2e90a4c83fbb6210ef7b21931007636"/>
    <n v="102"/>
    <s v="FEKE"/>
    <d v="2026-02-02T00:00:00"/>
    <d v="2026-02-02T10:54:05"/>
    <x v="1"/>
    <n v="901693444"/>
    <s v="KEYSTONE INVERSIONES SAS"/>
    <n v="33661928"/>
    <n v="6395766.3200000003"/>
    <n v="40057694.32"/>
    <x v="20"/>
    <x v="17"/>
    <n v="1"/>
    <s v="NATALIA BERNAZA"/>
    <m/>
    <m/>
    <m/>
    <m/>
    <d v="2026-02-04T00:00:00"/>
    <s v="SI"/>
    <m/>
    <x v="0"/>
  </r>
  <r>
    <s v="Factura electrónica"/>
    <s v="6304788b78ec3e94757ac24b6057f6cc0f124e7c41df0fe6275d42b923810558c9aa6c06f859955147e7d7d8d8b25339"/>
    <n v="93727"/>
    <s v="ES"/>
    <d v="2026-02-02T00:00:00"/>
    <d v="2026-02-02T10:39:59"/>
    <x v="1"/>
    <n v="800128989"/>
    <s v="GUIMAR SEGURIDAD INDUSTRIAL S.A.S"/>
    <n v="196014"/>
    <n v="37242.660000000003"/>
    <n v="233256.66"/>
    <x v="7"/>
    <x v="26"/>
    <n v="2"/>
    <s v="YENIFER PARRA"/>
    <m/>
    <m/>
    <m/>
    <m/>
    <d v="2026-02-06T00:00:00"/>
    <s v="NO"/>
    <m/>
    <x v="0"/>
  </r>
  <r>
    <s v="Factura electrónica"/>
    <s v="42a8222119b3e65599eb59edddef34aa1a727bc4a2c41cd64799dfd37f438a654ddbaa8fe94fa652c534d2e1c09a822d"/>
    <n v="166428"/>
    <s v="392"/>
    <d v="2026-02-02T00:00:00"/>
    <d v="2026-02-02T09:27:05"/>
    <x v="1"/>
    <n v="860000018"/>
    <s v="AGENCIA DE VIAJES Y TURISMO AVIATUR S.A.S "/>
    <n v="1603248"/>
    <n v="264480"/>
    <n v="1867728"/>
    <x v="2"/>
    <x v="17"/>
    <n v="1"/>
    <s v="YENIFER PARRA"/>
    <m/>
    <m/>
    <m/>
    <m/>
    <d v="2026-02-13T00:00:00"/>
    <s v="NO"/>
    <m/>
    <x v="0"/>
  </r>
  <r>
    <s v="Factura electrónica"/>
    <s v="93854d021de212b450f0866e2aaef2f07524271d8da1c7840633fe834f24fd95fbd1d789efdead3cb6791631c0af5e61"/>
    <n v="194925"/>
    <s v="FE"/>
    <d v="2026-02-02T00:00:00"/>
    <d v="2026-02-02T08:49:42"/>
    <x v="1"/>
    <n v="800180675"/>
    <s v="INMOBILIARIA RENTAR SAS"/>
    <n v="1965813"/>
    <n v="0"/>
    <n v="1965813"/>
    <x v="20"/>
    <x v="17"/>
    <n v="1"/>
    <s v="NATALIA BERNAZA"/>
    <m/>
    <m/>
    <m/>
    <m/>
    <d v="2026-02-04T00:00:00"/>
    <s v="NO"/>
    <m/>
    <x v="0"/>
  </r>
  <r>
    <s v="Factura electrónica"/>
    <s v="eb6853afaf843e5c573413e231549e4af58459cf7fe726ccbc1c9fa096091970121116fd26e1b537ca6ee60e8d24e227"/>
    <n v="722068"/>
    <s v="FMED"/>
    <d v="2026-02-02T00:00:00"/>
    <d v="2026-02-02T08:14:01"/>
    <x v="1"/>
    <n v="890915475"/>
    <s v="EMPAQUETADURAS Y EMPAQUES S.A."/>
    <n v="1565085"/>
    <n v="297366.15000000002"/>
    <n v="1862451.15"/>
    <x v="2"/>
    <x v="25"/>
    <n v="3"/>
    <s v="YENIFER PARRA"/>
    <m/>
    <m/>
    <m/>
    <m/>
    <d v="2026-02-13T00:00:00"/>
    <s v="NO"/>
    <m/>
    <x v="0"/>
  </r>
  <r>
    <s v="Factura electrónica"/>
    <s v="38051e67e805a6c6c1f519d518db418da6c879583999e3f79d284a3b6c273d5fd9c7bca7b28b4cf43469e9745a11cfc1"/>
    <n v="722052"/>
    <s v="FMED"/>
    <d v="2026-02-02T00:00:00"/>
    <d v="2026-02-02T07:44:42"/>
    <x v="1"/>
    <n v="890915475"/>
    <s v="EMPAQUETADURAS Y EMPAQUES S.A."/>
    <n v="787130"/>
    <n v="149554.70000000001"/>
    <n v="936684.7"/>
    <x v="2"/>
    <x v="25"/>
    <n v="3"/>
    <s v="YENIFER PARRA"/>
    <m/>
    <m/>
    <m/>
    <m/>
    <d v="2026-02-13T00:00:00"/>
    <s v="NO"/>
    <m/>
    <x v="0"/>
  </r>
  <r>
    <s v="Factura electrónica"/>
    <s v="1e979bb750a3792eee0a41fb0d85d2f6d7e5a6efa35fb142b7170c63c734bc7190ef6d357589aac3fb6f8b96bce08a07"/>
    <n v="512"/>
    <s v="WC"/>
    <d v="2026-02-02T00:00:00"/>
    <d v="2026-02-02T07:20:39"/>
    <x v="1"/>
    <n v="901741749"/>
    <s v="WORLD CRANES SAS"/>
    <n v="2500000"/>
    <n v="475000"/>
    <n v="2975000"/>
    <x v="21"/>
    <x v="17"/>
    <n v="1"/>
    <s v="YENIFER PARRA"/>
    <m/>
    <m/>
    <m/>
    <m/>
    <d v="2026-02-13T00:00:00"/>
    <s v="NO"/>
    <m/>
    <x v="0"/>
  </r>
  <r>
    <s v="Factura electrónica"/>
    <s v="69757092c39f894e645437099eccbab18a9bd79d92b89968738ce9cd5c87c8f8d374b5ad5304d5349afa545048ae701f"/>
    <n v="563988"/>
    <s v="AH"/>
    <d v="2026-02-02T00:00:00"/>
    <d v="2026-02-02T07:15:57"/>
    <x v="1"/>
    <n v="890800788"/>
    <s v="SUMATEC S.A.S BIC"/>
    <n v="165740"/>
    <n v="31491"/>
    <n v="197231"/>
    <x v="2"/>
    <x v="17"/>
    <n v="1"/>
    <s v="YENIFER PARRA"/>
    <m/>
    <m/>
    <m/>
    <m/>
    <d v="2026-02-13T00:00:00"/>
    <s v="NO"/>
    <m/>
    <x v="0"/>
  </r>
  <r>
    <s v="Factura electrónica"/>
    <s v="d62853f08ee5245ff4383f0f3881b116d905723c6a17b7f68997f83b287c590bcd0f2083fb60e6f25d66484341ea7f62"/>
    <n v="8655"/>
    <s v="FVEC"/>
    <d v="2026-02-02T00:00:00"/>
    <d v="2026-02-02T06:44:28"/>
    <x v="1"/>
    <n v="900614579"/>
    <s v="ANTIOQUEÑA DE EMPAQUES S.A.S"/>
    <n v="1466940"/>
    <n v="278718.59999999998"/>
    <n v="1745658.6"/>
    <x v="2"/>
    <x v="25"/>
    <n v="3"/>
    <s v="YENIFER PARRA"/>
    <m/>
    <m/>
    <m/>
    <m/>
    <d v="2026-02-13T00:00:00"/>
    <s v="NO"/>
    <m/>
    <x v="0"/>
  </r>
  <r>
    <s v="Factura electrónica"/>
    <s v="69b3fed047477bd593c300dba4da22fb405439ca968c19259b091abc2351d7bb74a602b8a7874be4a05c3269cbe3bf47"/>
    <n v="511"/>
    <s v="WC"/>
    <d v="2026-02-02T00:00:00"/>
    <d v="2026-02-02T07:01:05"/>
    <x v="1"/>
    <n v="901741749"/>
    <s v="WORLD CRANES SAS"/>
    <n v="4950000"/>
    <n v="940500"/>
    <n v="5890500"/>
    <x v="21"/>
    <x v="17"/>
    <n v="1"/>
    <s v="YENIFER PARRA"/>
    <m/>
    <m/>
    <m/>
    <m/>
    <d v="2026-02-13T00:00:00"/>
    <s v="NO"/>
    <m/>
    <x v="0"/>
  </r>
  <r>
    <s v="Factura electrónica"/>
    <s v="84bbb943144f956a424261c67b561ea23f9b42309597f94c0f1e313c51bf16e4beb8e1ea3533599bf7307438e4af3172"/>
    <n v="722014"/>
    <s v="FMED"/>
    <d v="2026-02-02T00:00:00"/>
    <d v="2026-02-02T06:59:25"/>
    <x v="1"/>
    <n v="890915475"/>
    <s v="EMPAQUETADURAS Y EMPAQUES S.A."/>
    <n v="89986"/>
    <n v="17097.34"/>
    <n v="107083.34"/>
    <x v="2"/>
    <x v="17"/>
    <n v="1"/>
    <s v="YENIFER PARRA"/>
    <m/>
    <m/>
    <m/>
    <m/>
    <d v="2026-02-13T00:00:00"/>
    <s v="NO"/>
    <m/>
    <x v="0"/>
  </r>
  <r>
    <s v="Factura electrónica"/>
    <s v="94405717a059ef3545625e7bb042a4f4b9394d343fabed39f8cd2ae5d0c39d071f2dfbccbc02805d752fef6134536978"/>
    <n v="5381"/>
    <s v="FE"/>
    <d v="2026-02-02T00:00:00"/>
    <d v="2026-02-02T06:50:30"/>
    <x v="1"/>
    <n v="901876875"/>
    <s v="COMEDITEX SAS"/>
    <n v="296800"/>
    <n v="56392"/>
    <n v="353192"/>
    <x v="2"/>
    <x v="26"/>
    <n v="2"/>
    <s v="YENIFER PARRA"/>
    <m/>
    <m/>
    <m/>
    <m/>
    <d v="2026-02-06T00:00:00"/>
    <s v="NO"/>
    <m/>
    <x v="0"/>
  </r>
  <r>
    <s v="Factura electrónica"/>
    <s v="50d659a382601ec61ac47fb1408ee46e6003bb10f4b7f5aae98dba4750580eb91f144975eabd19f2ed56e10c7cea1330"/>
    <n v="721981"/>
    <s v="FMED"/>
    <d v="2026-02-02T00:00:00"/>
    <d v="2026-02-02T06:29:11"/>
    <x v="1"/>
    <n v="890915475"/>
    <s v="EMPAQUETADURAS Y EMPAQUES S.A."/>
    <n v="3677939.9999999995"/>
    <n v="698808.6"/>
    <n v="4376748.5999999996"/>
    <x v="2"/>
    <x v="26"/>
    <n v="2"/>
    <s v="YENIFER PARRA"/>
    <m/>
    <m/>
    <m/>
    <m/>
    <d v="2026-02-09T00:00:00"/>
    <s v="NO"/>
    <m/>
    <x v="0"/>
  </r>
  <r>
    <s v="Factura electrónica"/>
    <s v="ef8f8a365a5ee7c5f58f1ab450f5490d2044c8e38ef3ac935e87bb592f6a013765d0982ac2c540db49899626da7661e3"/>
    <n v="721974"/>
    <s v="FMED"/>
    <d v="2026-02-02T00:00:00"/>
    <d v="2026-02-02T06:22:58"/>
    <x v="1"/>
    <n v="890915475"/>
    <s v="EMPAQUETADURAS Y EMPAQUES S.A."/>
    <n v="1201196"/>
    <n v="228227.24"/>
    <n v="1429423.24"/>
    <x v="2"/>
    <x v="26"/>
    <n v="2"/>
    <s v="YENIFER PARRA"/>
    <m/>
    <m/>
    <m/>
    <m/>
    <d v="2026-02-09T00:00:00"/>
    <s v="NO"/>
    <m/>
    <x v="0"/>
  </r>
  <r>
    <s v="Factura electrónica"/>
    <s v="cb9eb6f1a85ad96cbb6434d53c490ff0957789a688b4da3daf49388ec66e8fbc05f4def3da3c4853cb35c0b04a74ed55"/>
    <n v="331"/>
    <s v="FEFL"/>
    <d v="2026-02-02T00:00:00"/>
    <d v="2026-02-02T08:19:47"/>
    <x v="1"/>
    <n v="900484386"/>
    <s v="FLOSILDA S.A.S"/>
    <n v="27859250"/>
    <n v="5293257.5"/>
    <n v="33152507.5"/>
    <x v="20"/>
    <x v="17"/>
    <n v="1"/>
    <s v="NATALIA BERNAZA"/>
    <m/>
    <m/>
    <m/>
    <m/>
    <d v="2026-02-04T00:00:00"/>
    <s v="NO"/>
    <m/>
    <x v="0"/>
  </r>
  <r>
    <s v="Factura electrónica"/>
    <s v="c66f5c42410d884d3b847f8a493147564cc2b2a0097a3e7786c58fe5935c003d1ca7d04f41f839065840302460531020"/>
    <n v="206"/>
    <s v="POS"/>
    <d v="2026-02-02T00:00:00"/>
    <d v="2026-02-02T08:13:16"/>
    <x v="1"/>
    <n v="901643359"/>
    <s v="JM Y GF CAFE SAS"/>
    <n v="40000"/>
    <n v="0"/>
    <n v="40000"/>
    <x v="4"/>
    <x v="2"/>
    <n v="0"/>
    <m/>
    <m/>
    <m/>
    <m/>
    <m/>
    <d v="2026-02-20T00:00:00"/>
    <s v="NO"/>
    <m/>
    <x v="2"/>
  </r>
  <r>
    <s v="Factura electrónica"/>
    <s v="496e68f256196bdf1f4cd4ef096742b1ec8613972d55bef223b26204bda7955171d2d362cef32739b6555f4a4ef2ad37"/>
    <n v="3678"/>
    <s v="RIND"/>
    <d v="2026-02-02T00:00:00"/>
    <d v="2026-02-02T06:13:13"/>
    <x v="1"/>
    <n v="901609691"/>
    <s v="RINDEGASTOS COLOMBIA S.A.S."/>
    <n v="719200"/>
    <n v="136648"/>
    <n v="855848"/>
    <x v="20"/>
    <x v="17"/>
    <n v="1"/>
    <s v="NATALIA BERNAZA"/>
    <m/>
    <m/>
    <m/>
    <m/>
    <d v="2026-02-04T00:00:00"/>
    <s v="NO"/>
    <m/>
    <x v="0"/>
  </r>
  <r>
    <s v="Factura electrónica"/>
    <s v="8f7e15cae46d0ef920d5eacadc8f804350b1ca485d8a19dba1182452d8d8f654d45c3025bed8e16e3b589a5ac518bcee"/>
    <n v="75703"/>
    <s v="FEUN"/>
    <d v="2026-02-02T00:00:00"/>
    <d v="2026-02-04T09:47:15"/>
    <x v="1"/>
    <n v="816005306"/>
    <s v="SAYONARA SAS"/>
    <n v="68400"/>
    <m/>
    <n v="68400"/>
    <x v="4"/>
    <x v="2"/>
    <n v="0"/>
    <m/>
    <m/>
    <m/>
    <m/>
    <m/>
    <m/>
    <m/>
    <m/>
    <x v="2"/>
  </r>
  <r>
    <s v="Factura electrónica"/>
    <s v="261136844465ef29849c3f38e7282d1088ef0a2e8f816e9058f709f37fda510523d92dfbc6a62398f30da2132e1f663f"/>
    <n v="419762"/>
    <s v="MABF"/>
    <d v="2026-02-03T00:00:00"/>
    <d v="2026-02-03T18:34:00"/>
    <x v="1"/>
    <n v="900053978"/>
    <s v="GLOBAL MENSAJERIA S.A.S."/>
    <n v="38900"/>
    <n v="0"/>
    <n v="38900"/>
    <x v="2"/>
    <x v="30"/>
    <n v="10"/>
    <s v="FRANCY SALAS"/>
    <m/>
    <m/>
    <m/>
    <m/>
    <d v="2026-02-18T00:00:00"/>
    <s v="NO"/>
    <m/>
    <x v="3"/>
  </r>
  <r>
    <s v="Factura electrónica"/>
    <s v="3f8e59b4d48188854aca358f41c20308e5bd6d5ca03de3dbd70be6633f44518e3995ed140b3e904665ccfa1d51a43497"/>
    <n v="55803"/>
    <s v="FVE"/>
    <d v="2026-02-03T00:00:00"/>
    <d v="2026-02-03T17:12:57"/>
    <x v="1"/>
    <n v="900650486"/>
    <s v="DISTRIBUIDORA DE SOFTWARE Y MOVILIDAD S.A.S"/>
    <n v="2016806.72"/>
    <n v="383193.28"/>
    <n v="2400000"/>
    <x v="5"/>
    <x v="25"/>
    <n v="2"/>
    <s v="YENIFER PARRA"/>
    <m/>
    <m/>
    <m/>
    <m/>
    <d v="2026-02-06T00:00:00"/>
    <s v="NO"/>
    <m/>
    <x v="0"/>
  </r>
  <r>
    <s v="Factura electrónica"/>
    <s v="ed22494a7dacea5d9fad7a41357b5f1e1ed42a45d7eb087d71c958dd6846687c39094aa31bb807ca5d20f88b80c001f6"/>
    <n v="1351"/>
    <s v="FE"/>
    <d v="2026-02-03T00:00:00"/>
    <d v="2026-02-03T16:54:29"/>
    <x v="1"/>
    <n v="901950863"/>
    <s v="INVERSIONES TORNILLOS Y MANGUERAS S.A.S"/>
    <n v="1092000"/>
    <n v="207480"/>
    <n v="1299480"/>
    <x v="21"/>
    <x v="26"/>
    <n v="1"/>
    <s v="YENIFER PARRA"/>
    <m/>
    <m/>
    <m/>
    <m/>
    <d v="2026-02-13T00:00:00"/>
    <s v="NO"/>
    <m/>
    <x v="0"/>
  </r>
  <r>
    <s v="Factura electrónica"/>
    <s v="e5647a6f9a8acb1fc39005e6fdcd0e2381e255f9b92860969f07dd346afb6410eea6c5f8f186cb8e0f4fd7ff15b69d1f"/>
    <n v="1353"/>
    <s v="FE"/>
    <d v="2026-02-03T00:00:00"/>
    <d v="2026-02-03T17:00:50"/>
    <x v="1"/>
    <n v="901950863"/>
    <s v="INVERSIONES TORNILLOS Y MANGUERAS S.A.S"/>
    <n v="130000"/>
    <n v="24700"/>
    <n v="154700"/>
    <x v="21"/>
    <x v="26"/>
    <n v="1"/>
    <s v="YENIFER PARRA"/>
    <m/>
    <m/>
    <m/>
    <m/>
    <d v="2026-02-13T00:00:00"/>
    <s v="NO"/>
    <m/>
    <x v="0"/>
  </r>
  <r>
    <s v="Factura electrónica"/>
    <s v="3caf743f93f4bb22b966362d4de31a8aa27be9c60b9b2b1d3d6073f6206aeba3325cbf30e985c33da9b0ff2a6e50db8b"/>
    <n v="1352"/>
    <s v="FE"/>
    <d v="2026-02-03T00:00:00"/>
    <d v="2026-02-03T16:57:03"/>
    <x v="1"/>
    <n v="901950863"/>
    <s v="INVERSIONES TORNILLOS Y MANGUERAS S.A.S"/>
    <n v="1092000"/>
    <n v="207480"/>
    <n v="1299480"/>
    <x v="21"/>
    <x v="26"/>
    <n v="1"/>
    <s v="YENIFER PARRA"/>
    <m/>
    <m/>
    <m/>
    <m/>
    <d v="2026-02-13T00:00:00"/>
    <s v="NO"/>
    <m/>
    <x v="0"/>
  </r>
  <r>
    <s v="Factura electrónica"/>
    <s v="9e727e23f9de2c5b0f9207993e0e40840e0258ae8642eaa8a3a69574075db8c1d65d42c7f87998f1b8e2492885fad7aa"/>
    <n v="722510"/>
    <s v="FMED"/>
    <d v="2026-02-03T00:00:00"/>
    <d v="2026-02-03T16:12:44"/>
    <x v="1"/>
    <n v="890915475"/>
    <s v="EMPAQUETADURAS Y EMPAQUES S.A."/>
    <n v="146700"/>
    <n v="27873"/>
    <n v="174573"/>
    <x v="2"/>
    <x v="25"/>
    <n v="2"/>
    <s v="YENIFER PARRA"/>
    <m/>
    <m/>
    <m/>
    <m/>
    <d v="2026-02-06T00:00:00"/>
    <s v="NO"/>
    <m/>
    <x v="0"/>
  </r>
  <r>
    <s v="Factura electrónica"/>
    <s v="841124b413ae547a0727ac5d9a9ed8266897d355b5e9dae0602c3abebec43783b744b18cae31155a4c568a02d6b18636"/>
    <n v="5921"/>
    <m/>
    <d v="2026-02-03T00:00:00"/>
    <d v="2026-02-03T20:37:32"/>
    <x v="1"/>
    <n v="32150739"/>
    <s v="NATALIA ANDREA ACOSTA COLORADO"/>
    <n v="699000"/>
    <n v="0"/>
    <n v="699000"/>
    <x v="18"/>
    <x v="25"/>
    <n v="2"/>
    <s v="YENIFER PARRA"/>
    <m/>
    <m/>
    <m/>
    <m/>
    <d v="2026-02-06T00:00:00"/>
    <s v="NO"/>
    <m/>
    <x v="0"/>
  </r>
  <r>
    <s v="Documento equivalente POS"/>
    <s v="cf495fea90a9ab1105f979b91092b5a705cb31173068cd9b1281865933527d824e935dffde7207e7d407e4edace12d1e"/>
    <n v="45921"/>
    <s v="ZA3E"/>
    <d v="2026-02-03T00:00:00"/>
    <d v="2026-02-03T19:18:55"/>
    <x v="1"/>
    <n v="901784030"/>
    <s v="BOMBA FOODS SAS"/>
    <n v="31400"/>
    <n v="0"/>
    <n v="31400"/>
    <x v="4"/>
    <x v="2"/>
    <n v="0"/>
    <m/>
    <m/>
    <m/>
    <m/>
    <m/>
    <m/>
    <m/>
    <m/>
    <x v="2"/>
  </r>
  <r>
    <s v="Factura electrónica"/>
    <s v="a88d5f6dcb22631de90919adbfe36fbf61dbbd939470327ee042953cc2d78158c9e016b65ce75f2442da5c48d746d206"/>
    <n v="2719"/>
    <s v="FVE"/>
    <d v="2026-02-03T00:00:00"/>
    <d v="2026-02-03T14:47:14"/>
    <x v="1"/>
    <n v="900667734"/>
    <s v="TORNO PARTES S.A.S"/>
    <n v="78000"/>
    <n v="14820"/>
    <n v="92820"/>
    <x v="21"/>
    <x v="26"/>
    <n v="1"/>
    <s v="YENIFER PARRA"/>
    <m/>
    <m/>
    <m/>
    <m/>
    <d v="2026-02-13T00:00:00"/>
    <s v="NO"/>
    <m/>
    <x v="0"/>
  </r>
  <r>
    <s v="Factura electrónica"/>
    <s v="99774f8581af602e31c6045999f05ba7e43dbae117d49ab7bab9a3da52b5dc93a6ab040c0ceaa6120839b4fe85638a64"/>
    <n v="33505"/>
    <s v="FEN"/>
    <d v="2026-02-03T00:00:00"/>
    <d v="2026-02-03T15:56:55"/>
    <x v="1"/>
    <n v="9522660"/>
    <s v="OCTAVIANO TORRES GUEVARA"/>
    <n v="3226891.1999999997"/>
    <n v="613109.32999999996"/>
    <n v="3840000.53"/>
    <x v="21"/>
    <x v="26"/>
    <n v="1"/>
    <s v="YENIFER PARRA"/>
    <m/>
    <m/>
    <m/>
    <m/>
    <d v="2026-02-13T00:00:00"/>
    <s v="NO"/>
    <m/>
    <x v="0"/>
  </r>
  <r>
    <s v="Factura electrónica"/>
    <s v="96075a38dab43038b22318a03c78aa42980f2982e8d269339b0231ee9fd18a733915cd8cf9d4fc9cbf5edd3a27a8cfc1"/>
    <n v="100364717"/>
    <s v="4504"/>
    <d v="2026-02-03T00:00:00"/>
    <d v="2026-02-03T16:43:14"/>
    <x v="1"/>
    <n v="800242106"/>
    <s v="SODIMAC COLOMBIA S.A."/>
    <n v="692464.99"/>
    <n v="90835.01"/>
    <n v="783300"/>
    <x v="4"/>
    <x v="2"/>
    <n v="0"/>
    <m/>
    <m/>
    <m/>
    <m/>
    <m/>
    <d v="2026-03-03T00:00:00"/>
    <s v="NO"/>
    <m/>
    <x v="2"/>
  </r>
  <r>
    <s v="Factura electrónica"/>
    <s v="03d326c6da762bbbb2e7202a255c114b38fc4ca45e7350ce3d588243fd98512ced00a5a1f9ba7d65cdd97d70088102d7"/>
    <n v="342737"/>
    <s v="FFEE"/>
    <d v="2026-02-03T00:00:00"/>
    <d v="2026-02-03T13:49:29"/>
    <x v="1"/>
    <n v="800049074"/>
    <s v="PAPELERIA Y SERVICIOS SAS"/>
    <n v="54651"/>
    <n v="6572"/>
    <n v="61223"/>
    <x v="2"/>
    <x v="25"/>
    <n v="2"/>
    <s v="YENIFER PARRA"/>
    <m/>
    <m/>
    <m/>
    <m/>
    <d v="2026-02-06T00:00:00"/>
    <s v="NO"/>
    <m/>
    <x v="0"/>
  </r>
  <r>
    <s v="Factura electrónica"/>
    <s v="542c79f5b8bc891ab6a85311bcd7924700069c83a0a64eabf0562a7651e1aa70a064c68a023f05264b80abc959500fc6"/>
    <n v="564109"/>
    <s v="AH"/>
    <d v="2026-02-03T00:00:00"/>
    <d v="2026-02-03T14:25:09"/>
    <x v="1"/>
    <n v="890800788"/>
    <s v="SUMATEC S.A.S BIC"/>
    <n v="116760"/>
    <n v="22184"/>
    <n v="138944"/>
    <x v="2"/>
    <x v="25"/>
    <n v="2"/>
    <s v="YENIFER PARRA"/>
    <m/>
    <m/>
    <m/>
    <m/>
    <d v="2026-02-06T00:00:00"/>
    <s v="NO"/>
    <m/>
    <x v="0"/>
  </r>
  <r>
    <s v="Factura electrónica"/>
    <s v="0a27f736ee000780cf5dad7ed55c6eb9dabdd87f7778b9e6d6d131ae7c716924467f6d34829ac7d708f174d6707a4664"/>
    <n v="5492"/>
    <s v="FE"/>
    <d v="2026-02-03T00:00:00"/>
    <d v="2026-02-03T15:34:43"/>
    <x v="1"/>
    <n v="900604334"/>
    <s v="INGELPARRA SOCIEDAD POR ACCIONES SIMPLIFICADA"/>
    <n v="837398"/>
    <n v="159106"/>
    <n v="996504"/>
    <x v="21"/>
    <x v="26"/>
    <n v="1"/>
    <s v="YENIFER PARRA"/>
    <m/>
    <m/>
    <m/>
    <m/>
    <d v="2026-02-13T00:00:00"/>
    <s v="NO"/>
    <m/>
    <x v="0"/>
  </r>
  <r>
    <s v="Factura electrónica"/>
    <s v="c58dfd535f3a5cb25b04c93c621f6fca9a7b3aa6c015f86df1de5eb4070f4b0380c5bee5155b7e11873b54a38860c047"/>
    <n v="2909"/>
    <s v="FE"/>
    <d v="2026-02-03T00:00:00"/>
    <d v="2026-02-03T11:27:26"/>
    <x v="1"/>
    <n v="900144364"/>
    <s v="UNIDOTAMOS SAS"/>
    <n v="240000"/>
    <n v="45600"/>
    <n v="285600"/>
    <x v="2"/>
    <x v="25"/>
    <n v="2"/>
    <s v="YENIFER PARRA"/>
    <m/>
    <m/>
    <m/>
    <m/>
    <d v="2026-02-06T00:00:00"/>
    <s v="NO"/>
    <m/>
    <x v="0"/>
  </r>
  <r>
    <s v="Factura electrónica"/>
    <s v="bd33a221e38b716f1fe54e830a8fd86aab65f17ae1b600313790f1200e12baba878820f89c719faa7f7b51d519c10064"/>
    <n v="2912"/>
    <s v="FE"/>
    <d v="2026-02-03T00:00:00"/>
    <d v="2026-02-03T11:41:36"/>
    <x v="1"/>
    <n v="900144364"/>
    <s v="UNIDOTAMOS SAS"/>
    <n v="4871500"/>
    <n v="925585"/>
    <n v="5797085"/>
    <x v="2"/>
    <x v="25"/>
    <n v="2"/>
    <s v="YENIFER PARRA"/>
    <m/>
    <m/>
    <m/>
    <m/>
    <d v="2026-02-06T00:00:00"/>
    <s v="NO"/>
    <m/>
    <x v="0"/>
  </r>
  <r>
    <s v="Factura electrónica"/>
    <s v="a595e4fe67c86acce2c0993d19247930670adf7e8f2f77c5b33f4d3ff69034b6df43a81f670f3786b29a5dc7db6954ee"/>
    <n v="2910"/>
    <s v="FE"/>
    <d v="2026-02-03T00:00:00"/>
    <d v="2026-02-03T11:32:45"/>
    <x v="1"/>
    <n v="900144364"/>
    <s v="UNIDOTAMOS SAS"/>
    <n v="790000"/>
    <n v="150100"/>
    <n v="940100"/>
    <x v="2"/>
    <x v="25"/>
    <n v="2"/>
    <s v="YENIFER PARRA"/>
    <m/>
    <m/>
    <m/>
    <m/>
    <d v="2026-02-06T00:00:00"/>
    <s v="NO"/>
    <m/>
    <x v="0"/>
  </r>
  <r>
    <s v="Factura electrónica"/>
    <s v="77d45fd24a2900297837935794b95c3392cdcc6c84826d0904952eaa37f12d0f2df6726897f67fd597a47bd94df991a1"/>
    <n v="342484"/>
    <s v="FFEE"/>
    <d v="2026-02-03T00:00:00"/>
    <d v="2026-02-03T09:46:23"/>
    <x v="1"/>
    <n v="800049074"/>
    <s v="PAPELERIA Y SERVICIOS SAS"/>
    <n v="142505"/>
    <n v="27076"/>
    <n v="169581"/>
    <x v="2"/>
    <x v="25"/>
    <n v="2"/>
    <s v="YENIFER PARRA"/>
    <m/>
    <m/>
    <m/>
    <m/>
    <d v="2026-02-06T00:00:00"/>
    <s v="NO"/>
    <m/>
    <x v="0"/>
  </r>
  <r>
    <s v="Factura electrónica"/>
    <s v="2827f7993bfac032b8e91159cbe95eafc98a2e22e82ced9ff66568510adef6349d9db66648e490acf081a3596db91241"/>
    <n v="120411"/>
    <s v="FE"/>
    <d v="2026-02-03T00:00:00"/>
    <d v="2026-02-03T12:26:52"/>
    <x v="1"/>
    <n v="830000818"/>
    <s v="Crowe CO S.A.S"/>
    <n v="9520000"/>
    <n v="1808800"/>
    <n v="11328800"/>
    <x v="20"/>
    <x v="26"/>
    <n v="1"/>
    <s v="NATALIA BERNAZA"/>
    <m/>
    <m/>
    <m/>
    <m/>
    <d v="2026-02-04T00:00:00"/>
    <s v="SI"/>
    <m/>
    <x v="0"/>
  </r>
  <r>
    <s v="Factura electrónica"/>
    <s v="b4fcc94ea6daa2b9f703e0a9ff99384f43b99321fa350c30058cfb6729261994819a8436fa53466bd085e4fbfb92a979"/>
    <n v="9221"/>
    <s v="CFM"/>
    <d v="2026-02-03T00:00:00"/>
    <d v="2026-02-03T15:04:10"/>
    <x v="1"/>
    <n v="890921246"/>
    <s v="IMPLEMENTOS DE SEGURIDAD INDUSTRIAL IMPLESEG S.A.S."/>
    <n v="105900"/>
    <n v="20121"/>
    <n v="126021"/>
    <x v="7"/>
    <x v="26"/>
    <n v="1"/>
    <s v="YENIFER PARRA"/>
    <m/>
    <m/>
    <m/>
    <m/>
    <d v="2026-02-06T00:00:00"/>
    <s v="NO"/>
    <m/>
    <x v="0"/>
  </r>
  <r>
    <s v="Factura electrónica"/>
    <s v="638279c9dd9fdfd55e529a459a2fa60a55c4eb167e1aa345d31d5f4fdcbdeb56e7b2da771a6fdc07ebd25c50bf52b870"/>
    <n v="92019"/>
    <s v="1PQE"/>
    <d v="2026-02-03T00:00:00"/>
    <d v="2026-02-03T17:19:56"/>
    <x v="1"/>
    <n v="900125852"/>
    <s v="CI SAN FERNANDO PLAZA PH."/>
    <n v="19327.599999999999"/>
    <n v="3672.4"/>
    <n v="23000"/>
    <x v="4"/>
    <x v="2"/>
    <n v="0"/>
    <m/>
    <m/>
    <m/>
    <m/>
    <m/>
    <m/>
    <m/>
    <m/>
    <x v="2"/>
  </r>
  <r>
    <s v="Factura electrónica"/>
    <s v="fcd1174e3e902f81311903f25898e5a61b7abe038e5fe27afa2c0d18f96347c1f52e6e39370bb420dc670b3c9f4e9582"/>
    <n v="1011201"/>
    <s v="PABF"/>
    <d v="2026-02-03T00:00:00"/>
    <d v="2026-02-03T15:14:06"/>
    <x v="1"/>
    <n v="860016640"/>
    <s v="TCC S.A.S."/>
    <n v="1641685"/>
    <n v="0"/>
    <n v="1641685"/>
    <x v="2"/>
    <x v="26"/>
    <n v="1"/>
    <s v="YENIFER PARRA"/>
    <m/>
    <m/>
    <m/>
    <m/>
    <d v="2026-02-09T00:00:00"/>
    <s v="NO"/>
    <m/>
    <x v="0"/>
  </r>
  <r>
    <s v="Factura electrónica"/>
    <s v="4c5c8f9fff3d684616d82c8e17c9074475a1ba90157d52a1d141c825e7b61135f81305dc070fc831c73904392263a496"/>
    <n v="5887"/>
    <s v="REST"/>
    <d v="2026-02-03T00:00:00"/>
    <d v="2026-02-03T17:10:48"/>
    <x v="1"/>
    <n v="890903388"/>
    <s v="CLUB UNION S.A."/>
    <n v="238750"/>
    <n v="0"/>
    <n v="238750"/>
    <x v="4"/>
    <x v="2"/>
    <n v="0"/>
    <m/>
    <m/>
    <m/>
    <m/>
    <m/>
    <d v="2026-02-13T00:00:00"/>
    <s v="NO"/>
    <m/>
    <x v="2"/>
  </r>
  <r>
    <s v="Factura electrónica"/>
    <s v="6fa2a01908a0ab30982b76d68d683e5b1cf0926a685ccda2353f9393d20b718c3189f0a870674323db783b754f3137c0"/>
    <n v="5153"/>
    <s v="EQV"/>
    <d v="2026-02-03T00:00:00"/>
    <d v="2026-02-03T15:42:11"/>
    <x v="1"/>
    <n v="830118111"/>
    <s v="EQUINEHY S.A.S."/>
    <n v="11916340"/>
    <n v="2264104.6"/>
    <n v="14180444.6"/>
    <x v="21"/>
    <x v="29"/>
    <n v="14"/>
    <s v="FRANCY SALAS"/>
    <m/>
    <m/>
    <m/>
    <m/>
    <d v="2026-02-25T00:00:00"/>
    <s v="SI"/>
    <m/>
    <x v="4"/>
  </r>
  <r>
    <s v="Factura electrónica"/>
    <s v="7ad7d2cde7064bfc61a9625e9c984e748a753ab105f4e30be2d67a84922dfc8db173985e20ee537f54c76d1c8e274052"/>
    <n v="588"/>
    <s v="TEC"/>
    <d v="2026-02-03T00:00:00"/>
    <d v="2026-02-03T10:33:34"/>
    <x v="1"/>
    <n v="901161036"/>
    <s v="TRANSPORTES ESPECIALES DEL CAUCA S.A.S."/>
    <n v="620000"/>
    <n v="117800"/>
    <n v="737800"/>
    <x v="19"/>
    <x v="26"/>
    <n v="1"/>
    <s v="YENIFER PARRA"/>
    <m/>
    <m/>
    <m/>
    <m/>
    <d v="2026-02-05T00:00:00"/>
    <s v="NO"/>
    <m/>
    <x v="0"/>
  </r>
  <r>
    <s v="Factura electrónica"/>
    <s v="e3d0c4acae2bf0103bc3999106797ad5b6c91324065514d1ebe37119c7c7dd6f17135904d8336c55dc0742372289d903"/>
    <n v="342738"/>
    <s v="FFEE"/>
    <d v="2026-02-03T00:00:00"/>
    <d v="2026-02-03T13:49:32"/>
    <x v="1"/>
    <n v="800049074"/>
    <s v="PAPELERIA Y SERVICIOS SAS"/>
    <n v="185528"/>
    <n v="35250"/>
    <n v="220778"/>
    <x v="2"/>
    <x v="25"/>
    <n v="2"/>
    <s v="YENIFER PARRA"/>
    <m/>
    <m/>
    <m/>
    <m/>
    <d v="2026-02-06T00:00:00"/>
    <s v="NO"/>
    <m/>
    <x v="0"/>
  </r>
  <r>
    <s v="Factura electrónica"/>
    <s v="2b12584326eb1e393c35810e2ea58dbfaa542b63df248544d3fe7c3c8e42b2793eaa6b8466f3246481310c7fe54b4d67"/>
    <n v="100364716"/>
    <s v="4504"/>
    <d v="2026-02-03T00:00:00"/>
    <d v="2026-02-03T16:39:46"/>
    <x v="1"/>
    <n v="800242106"/>
    <s v="SODIMAC COLOMBIA S.A."/>
    <n v="728487.39"/>
    <n v="138412.60999999999"/>
    <n v="866900"/>
    <x v="4"/>
    <x v="2"/>
    <n v="0"/>
    <m/>
    <m/>
    <m/>
    <m/>
    <m/>
    <d v="2026-03-03T00:00:00"/>
    <s v="NO"/>
    <m/>
    <x v="2"/>
  </r>
  <r>
    <s v="Factura electrónica"/>
    <s v="31d2065ebb09a5578de158d0c57a46a11145b9446caf4407bd6443319f597d29542c749a2cde46bbf12b7bd1d5362918"/>
    <n v="5152"/>
    <s v="EQV"/>
    <d v="2026-02-03T00:00:00"/>
    <d v="2026-02-03T15:35:35"/>
    <x v="1"/>
    <n v="830118111"/>
    <s v="EQUINEHY S.A.S."/>
    <n v="1987600"/>
    <n v="377644"/>
    <n v="2365244"/>
    <x v="2"/>
    <x v="29"/>
    <n v="14"/>
    <s v="FRANCY SALAS"/>
    <m/>
    <m/>
    <m/>
    <m/>
    <d v="2026-02-25T00:00:00"/>
    <s v="NO"/>
    <m/>
    <x v="4"/>
  </r>
  <r>
    <s v="Factura electrónica"/>
    <s v="5eba2359f01e7b0436132c2280be024b037a3e1437141cc4754ec10becd184cbb2b6721ab3323ab8595475d43c5efd25"/>
    <n v="2911"/>
    <s v="FE"/>
    <d v="2026-02-03T00:00:00"/>
    <d v="2026-02-03T11:38:47"/>
    <x v="1"/>
    <n v="900144364"/>
    <s v="UNIDOTAMOS SAS"/>
    <n v="2233800"/>
    <n v="424422"/>
    <n v="2658222"/>
    <x v="2"/>
    <x v="25"/>
    <n v="2"/>
    <s v="YENIFER PARRA"/>
    <m/>
    <m/>
    <m/>
    <m/>
    <d v="2026-02-06T00:00:00"/>
    <s v="NO"/>
    <m/>
    <x v="0"/>
  </r>
  <r>
    <s v="Factura electrónica"/>
    <s v="d25b06321a6b7e4166a45a19f5763d0788c10b8cb9d013df8724a90b93a81cefee5d9372146c2eb5ff38047c9d340c3a"/>
    <n v="268"/>
    <s v="FE"/>
    <d v="2026-02-03T00:00:00"/>
    <d v="2026-02-03T14:34:19"/>
    <x v="1"/>
    <n v="17149926"/>
    <s v="OMAR HERNANDO GONZALEZ PARDO"/>
    <n v="5252715"/>
    <n v="998015.85"/>
    <n v="6250730.8499999996"/>
    <x v="20"/>
    <x v="26"/>
    <n v="1"/>
    <s v="NATALIA BERNAZA"/>
    <m/>
    <m/>
    <m/>
    <m/>
    <d v="2026-02-05T00:00:00"/>
    <m/>
    <m/>
    <x v="0"/>
  </r>
  <r>
    <s v="Factura electrónica"/>
    <s v="31125a41ee5377642aa63d31cf41875fd6ccbf28b406f99df114dda13cbc69ad066ae5bb2c0e3e4a82e0bc954cfdcdbc"/>
    <n v="100019"/>
    <s v="FM"/>
    <d v="2026-02-03T00:00:00"/>
    <d v="2026-02-03T11:35:44"/>
    <x v="1"/>
    <n v="890929497"/>
    <s v="MAPER S.A.S"/>
    <n v="127837"/>
    <n v="24289"/>
    <n v="152126"/>
    <x v="21"/>
    <x v="23"/>
    <n v="3"/>
    <s v="YENIFER PARRA"/>
    <m/>
    <m/>
    <m/>
    <m/>
    <d v="2026-02-13T00:00:00"/>
    <s v="NO"/>
    <m/>
    <x v="0"/>
  </r>
  <r>
    <s v="Factura electrónica"/>
    <s v="d45057b3436a22d62996969742cb06162ab8e024412170928b13f6550057d845dc4b3e9942e681387ecf204689111680"/>
    <n v="8121"/>
    <s v="SYT"/>
    <d v="2026-02-03T00:00:00"/>
    <d v="2026-02-03T11:50:45"/>
    <x v="1"/>
    <n v="900630894"/>
    <s v="SERVICES &amp; TRAINING HSE COLOMBIA SAS"/>
    <n v="150000"/>
    <n v="0"/>
    <n v="150000"/>
    <x v="21"/>
    <x v="31"/>
    <n v="28"/>
    <s v="FRANCY SALAS"/>
    <m/>
    <m/>
    <m/>
    <m/>
    <d v="2026-03-05T00:00:00"/>
    <s v="NO"/>
    <m/>
    <x v="2"/>
  </r>
  <r>
    <s v="Factura electrónica"/>
    <s v="e06fc9d538ca64e2f9ad92a8a234158a0364009c386597cc9d808f847f6bdc21da9da5e3f6223f4b9db0fa898078d963"/>
    <n v="589"/>
    <s v="TEC"/>
    <d v="2026-02-03T00:00:00"/>
    <d v="2026-02-03T10:35:20"/>
    <x v="1"/>
    <n v="901161036"/>
    <s v="TRANSPORTES ESPECIALES DEL CAUCA S.A.S."/>
    <n v="285000"/>
    <n v="54150"/>
    <n v="339150"/>
    <x v="19"/>
    <x v="26"/>
    <n v="1"/>
    <s v="YENIFER PARRA"/>
    <m/>
    <m/>
    <m/>
    <m/>
    <m/>
    <m/>
    <m/>
    <x v="0"/>
  </r>
  <r>
    <s v="Factura electrónica"/>
    <s v="873cfe34205897a93730c83bb18636a39d22a11896b0e57f5e8a54860fef4c203ae64bc075a7c007cd4d4aa2de718d57"/>
    <n v="2774"/>
    <s v="EV"/>
    <d v="2026-02-03T00:00:00"/>
    <d v="2026-02-03T10:41:49"/>
    <x v="1"/>
    <n v="901101232"/>
    <s v="INGEVER ASOCIADOS S.A.S."/>
    <n v="777500"/>
    <n v="147725"/>
    <n v="925225"/>
    <x v="21"/>
    <x v="26"/>
    <n v="1"/>
    <s v="YENIFER PARRA"/>
    <m/>
    <m/>
    <m/>
    <m/>
    <d v="2026-02-13T00:00:00"/>
    <s v="NO"/>
    <m/>
    <x v="0"/>
  </r>
  <r>
    <s v="Factura electrónica"/>
    <s v="8f3d3654a67efd91b241ce702f23cdf251d9b7d854e1b2ea5b0bc1bcbf0eb833de3a05f6a1dd52db75beaf4efdea801d"/>
    <n v="342739"/>
    <s v="FFEE"/>
    <d v="2026-02-03T00:00:00"/>
    <d v="2026-02-03T13:49:34"/>
    <x v="1"/>
    <n v="800049074"/>
    <s v="PAPELERIA Y SERVICIOS SAS"/>
    <n v="385902"/>
    <n v="73321"/>
    <n v="459223"/>
    <x v="2"/>
    <x v="25"/>
    <n v="2"/>
    <s v="YENIFER PARRA"/>
    <m/>
    <m/>
    <m/>
    <m/>
    <d v="2026-02-06T00:00:00"/>
    <s v="NO"/>
    <m/>
    <x v="0"/>
  </r>
  <r>
    <s v="Factura electrónica"/>
    <s v="233fb7708191657d8fa44b3bccb9806bc6ad4af579360c27fe63e6a794ba51a271371466cf0b255b36a968e9b7c7bb33"/>
    <n v="29565"/>
    <s v="FEV"/>
    <d v="2026-02-03T00:00:00"/>
    <d v="2026-02-03T10:56:26"/>
    <x v="1"/>
    <n v="900636260"/>
    <s v="ASOCIACION DE COPROPIETARIOS DE CELTA TRADE PARK UNO"/>
    <n v="1588305"/>
    <n v="0"/>
    <n v="1588305"/>
    <x v="20"/>
    <x v="26"/>
    <n v="1"/>
    <s v="NATALIA BERNAZA"/>
    <m/>
    <m/>
    <m/>
    <m/>
    <d v="2026-02-04T00:00:00"/>
    <s v="NO"/>
    <m/>
    <x v="0"/>
  </r>
  <r>
    <s v="Factura electrónica"/>
    <s v="98a69635a730c16395a734d8374aaf3c5606365f1ae7fe3c3ffc2c86ef74b53b6bb3d95e136b65f07fa8a0b859945eae"/>
    <n v="342485"/>
    <s v="FFEE"/>
    <d v="2026-02-03T00:00:00"/>
    <d v="2026-02-03T09:46:25"/>
    <x v="1"/>
    <n v="800049074"/>
    <s v="PAPELERIA Y SERVICIOS SAS"/>
    <n v="267730"/>
    <n v="37663"/>
    <n v="305393"/>
    <x v="2"/>
    <x v="25"/>
    <n v="2"/>
    <s v="YENIFER PARRA"/>
    <m/>
    <m/>
    <m/>
    <m/>
    <d v="2026-02-06T00:00:00"/>
    <s v="NO"/>
    <m/>
    <x v="0"/>
  </r>
  <r>
    <s v="Factura electrónica"/>
    <s v="cf888f2672ef48c70daaf51c6605f82f426ba832e2208d11968d814e679f6c1e2ad07145e33d4f7bb68a34b6b6364c43"/>
    <n v="4516"/>
    <s v="TAX"/>
    <d v="2026-02-03T00:00:00"/>
    <d v="2026-02-03T11:18:17"/>
    <x v="1"/>
    <n v="901417727"/>
    <s v="B2B TAX &amp; LEGAL S.A.S. BIC"/>
    <n v="2222303"/>
    <n v="422237.57"/>
    <n v="2644540.5699999998"/>
    <x v="20"/>
    <x v="26"/>
    <n v="1"/>
    <s v="NATALIA BERNAZA"/>
    <m/>
    <m/>
    <m/>
    <m/>
    <d v="2026-02-04T00:00:00"/>
    <s v="NO"/>
    <m/>
    <x v="0"/>
  </r>
  <r>
    <s v="Factura electrónica"/>
    <s v="54a783177e2353c7651e689808b8f94bfb816596a683f7359e9022f9a78e858e104c1fa43635f5a45e64f778f431db03"/>
    <n v="6652"/>
    <s v="FV"/>
    <d v="2026-02-03T00:00:00"/>
    <d v="2026-02-03T10:55:20"/>
    <x v="1"/>
    <n v="900694961"/>
    <s v="SILLAS ERGO OFFICE SAS"/>
    <n v="920000"/>
    <n v="150100"/>
    <n v="1070100"/>
    <x v="2"/>
    <x v="23"/>
    <n v="3"/>
    <s v="YENIFER PARRA"/>
    <m/>
    <m/>
    <m/>
    <m/>
    <d v="2026-02-13T00:00:00"/>
    <s v="NO"/>
    <m/>
    <x v="0"/>
  </r>
  <r>
    <s v="Factura electrónica"/>
    <s v="5607726cd3ef7bd790a6744bb3b7294e9472bec461821bbc19d286fdc21d398d68ba21978a4e748ff2ab2b90dd9d2e36"/>
    <n v="29566"/>
    <s v="FEV"/>
    <d v="2026-02-03T00:00:00"/>
    <d v="2026-02-03T10:58:08"/>
    <x v="1"/>
    <n v="900636260"/>
    <s v="ASOCIACION DE COPROPIETARIOS DE CELTA TRADE PARK UNO"/>
    <n v="1587829"/>
    <n v="0"/>
    <n v="1587829"/>
    <x v="20"/>
    <x v="26"/>
    <n v="1"/>
    <s v="NATALIA BERNAZA"/>
    <m/>
    <m/>
    <m/>
    <m/>
    <d v="2026-02-04T00:00:00"/>
    <s v="NO"/>
    <m/>
    <x v="0"/>
  </r>
  <r>
    <s v="Factura electrónica"/>
    <s v="36de74a7caad74f4074e09c020e946fd6f28387ce074cd5af7fe296d3d31577dc0f0f019ea8a0744c66f5bc836784d3d"/>
    <n v="1806"/>
    <s v="MEC"/>
    <d v="2026-02-03T00:00:00"/>
    <d v="2026-02-03T09:17:19"/>
    <x v="1"/>
    <n v="900497895"/>
    <s v="MECANIZADOS Y CAUCHOS ATLAS SAS"/>
    <n v="4200000"/>
    <n v="798000"/>
    <n v="4998000"/>
    <x v="21"/>
    <x v="26"/>
    <n v="1"/>
    <s v="YENIFER PARRA"/>
    <m/>
    <m/>
    <m/>
    <m/>
    <d v="2026-02-13T00:00:00"/>
    <s v="NO"/>
    <m/>
    <x v="0"/>
  </r>
  <r>
    <s v="Factura electrónica"/>
    <s v="2f405f39f2c74234746501e7f2f6bce24af440598401e65743136f5e710fa83dbe9087a51d4f9d6b66d79cb0c51d33c0"/>
    <n v="10068862"/>
    <s v="Q632"/>
    <d v="2026-02-03T00:00:00"/>
    <d v="2026-02-03T12:27:58"/>
    <x v="1"/>
    <n v="900407915"/>
    <s v="Consolidando sueños S.A.S."/>
    <n v="36470.589999999997"/>
    <n v="6929.41"/>
    <n v="43400"/>
    <x v="4"/>
    <x v="2"/>
    <n v="0"/>
    <m/>
    <m/>
    <m/>
    <m/>
    <m/>
    <m/>
    <m/>
    <m/>
    <x v="2"/>
  </r>
  <r>
    <s v="Nota de crédito electrónica"/>
    <s v="0a1c481966970505c3f01b29e93a01ad5faaaf5e83c1eb17b227f923c114d0a194fc45a21e6c15ba77cd16a3b0a74501"/>
    <n v="17"/>
    <s v="NCTEC"/>
    <d v="2026-02-03T00:00:00"/>
    <d v="2026-02-03T10:38:36"/>
    <x v="1"/>
    <n v="901161036"/>
    <s v="TRANSPORTES ESPECIALES DEL CAUCA S.A.S."/>
    <n v="905000"/>
    <n v="171950"/>
    <n v="1076950"/>
    <x v="6"/>
    <x v="3"/>
    <s v=" - "/>
    <m/>
    <m/>
    <m/>
    <m/>
    <m/>
    <m/>
    <m/>
    <m/>
    <x v="2"/>
  </r>
  <r>
    <s v="Factura electrónica"/>
    <s v="d8fe5ae6b4a411c3f7c88dc82ee90118299e3c96b1e3ac7776a865ad6c7ade833cfbbf9d4975cab33e58c9de879bc62d"/>
    <n v="2821"/>
    <s v="03FZ"/>
    <d v="2026-02-03T00:00:00"/>
    <d v="2026-02-03T09:21:58"/>
    <x v="1"/>
    <n v="900860284"/>
    <s v="BBI COLOMBIA S A S"/>
    <n v="39700"/>
    <n v="0"/>
    <n v="39700"/>
    <x v="4"/>
    <x v="2"/>
    <n v="0"/>
    <m/>
    <m/>
    <m/>
    <m/>
    <m/>
    <d v="2026-02-20T00:00:00"/>
    <s v="NO"/>
    <m/>
    <x v="2"/>
  </r>
  <r>
    <s v="Nota de crédito electrónica"/>
    <s v="8acf8063e8746eb114deaf82eeb844a1ef3be63c0201e3935bc9fb79c6089285692347a90beb74c9cd6cb0394982c3c3"/>
    <s v="C00295"/>
    <m/>
    <d v="2026-02-03T00:00:00"/>
    <d v="2026-02-03T08:27:43"/>
    <x v="1"/>
    <n v="900609164"/>
    <s v="VIREL SAS"/>
    <n v="650000"/>
    <n v="123500"/>
    <n v="773500"/>
    <x v="6"/>
    <x v="3"/>
    <s v=" - "/>
    <s v="FRANCY SALAS"/>
    <m/>
    <m/>
    <m/>
    <m/>
    <m/>
    <m/>
    <m/>
    <x v="2"/>
  </r>
  <r>
    <s v="Factura electrónica"/>
    <s v="801be23a0873afa912ae85156f5db5d508784aa610f03934080c0b42ae32a79f0c7e9eaa9f51943a3ce9d9f231746b16"/>
    <n v="722326"/>
    <s v="FMED"/>
    <d v="2026-02-03T00:00:00"/>
    <d v="2026-02-03T08:03:54"/>
    <x v="1"/>
    <n v="890915475"/>
    <s v="EMPAQUETADURAS Y EMPAQUES S.A."/>
    <n v="330000"/>
    <n v="62700"/>
    <n v="392700"/>
    <x v="2"/>
    <x v="25"/>
    <n v="2"/>
    <s v="YENIFER PARRA"/>
    <m/>
    <m/>
    <m/>
    <m/>
    <d v="2026-02-06T00:00:00"/>
    <s v="NO"/>
    <m/>
    <x v="0"/>
  </r>
  <r>
    <s v="Factura electrónica"/>
    <s v="544f60c4b70d6535b5c4262cc00f3a232048a630063eeffbf66d0e7ada698abdc961c238b9db310d307fa26abd33a788"/>
    <n v="31564"/>
    <s v="IDEA"/>
    <d v="2026-02-03T00:00:00"/>
    <d v="2026-02-03T07:08:18"/>
    <x v="1"/>
    <n v="900322890"/>
    <s v="IDEAPACK S.A.S"/>
    <n v="4149600"/>
    <n v="788424"/>
    <n v="4938024"/>
    <x v="2"/>
    <x v="26"/>
    <n v="1"/>
    <s v="YENIFER PARRA"/>
    <m/>
    <m/>
    <m/>
    <m/>
    <d v="2026-02-13T00:00:00"/>
    <s v="NO"/>
    <m/>
    <x v="0"/>
  </r>
  <r>
    <s v="Factura electrónica"/>
    <s v="1d6aab469dd6fb76c8cfbd7b29627803b706c3ac62102167effba32ab8456475c63e1a7c9f546ae98d49c3f9c7734965"/>
    <n v="564078"/>
    <s v="AH"/>
    <d v="2026-02-03T00:00:00"/>
    <d v="2026-02-03T07:25:27"/>
    <x v="1"/>
    <n v="890800788"/>
    <s v="SUMATEC S.A.S BIC"/>
    <n v="149280"/>
    <n v="28363"/>
    <n v="177643"/>
    <x v="2"/>
    <x v="26"/>
    <n v="1"/>
    <s v="YENIFER PARRA"/>
    <m/>
    <m/>
    <m/>
    <m/>
    <d v="2026-02-06T00:00:00"/>
    <s v="NO"/>
    <m/>
    <x v="0"/>
  </r>
  <r>
    <s v="Factura electrónica"/>
    <s v="4b0019ce09a838cc1d382eeef02d73f95696a3a5e81a12af17f350d80eb82d6d5e1124dcca4c89f266fa94b70667472b"/>
    <n v="151106"/>
    <s v="LA"/>
    <d v="2026-02-03T00:00:00"/>
    <d v="2026-02-03T08:15:13"/>
    <x v="1"/>
    <n v="811013715"/>
    <s v="LINEA ADHESIVA S.A.S. BIC."/>
    <n v="583690.09"/>
    <n v="110901.17"/>
    <n v="694591.26"/>
    <x v="2"/>
    <x v="25"/>
    <n v="2"/>
    <s v="YENIFER PARRA"/>
    <m/>
    <m/>
    <m/>
    <m/>
    <d v="2026-02-13T00:00:00"/>
    <s v="NO"/>
    <m/>
    <x v="0"/>
  </r>
  <r>
    <s v="Factura electrónica"/>
    <s v="74e775d244fa8cd1a421cf17ddb1aacb4f79761889e5fb2d873ed1fadf904d405a7e2847134de3d4208514040cb3e84f"/>
    <n v="19144"/>
    <s v="EP01"/>
    <d v="2026-02-03T00:00:00"/>
    <d v="2026-02-03T08:06:12"/>
    <x v="1"/>
    <n v="900292786"/>
    <s v="DONUCAFE S.A.S"/>
    <n v="92773.11"/>
    <n v="17626.89"/>
    <n v="110400"/>
    <x v="4"/>
    <x v="2"/>
    <n v="0"/>
    <m/>
    <m/>
    <m/>
    <m/>
    <m/>
    <m/>
    <m/>
    <m/>
    <x v="2"/>
  </r>
  <r>
    <s v="Factura electrónica"/>
    <s v="45e39c230aa8b34b4b20263e783e2799589b2b6c8763edbb78c2d64791d78c901cfabf3ae05fa4b240bd479e6a1824a1"/>
    <n v="287"/>
    <s v="FE"/>
    <d v="2026-02-03T00:00:00"/>
    <d v="2026-02-03T07:19:48"/>
    <x v="1"/>
    <n v="901703752"/>
    <s v="ACCION LEGAL 23 S.A.S."/>
    <n v="14946000"/>
    <n v="2839740"/>
    <n v="17785740"/>
    <x v="20"/>
    <x v="26"/>
    <n v="1"/>
    <s v="NATALIA BERNAZA"/>
    <m/>
    <m/>
    <m/>
    <m/>
    <d v="2026-02-04T00:00:00"/>
    <s v="SI"/>
    <m/>
    <x v="0"/>
  </r>
  <r>
    <s v="Factura electrónica"/>
    <s v="4fded23fcc86c76ca8daa2c44680909f06d28f0ca7c73b9b2b0421a4f89f1caeedd9e1cdde49fd62cce4a92a0b745570"/>
    <n v="75790"/>
    <s v="FEUN"/>
    <d v="2026-02-03T00:00:00"/>
    <d v="2026-02-04T13:34:23"/>
    <x v="1"/>
    <n v="816005306"/>
    <s v="SAYONARA SAS"/>
    <n v="81400"/>
    <n v="0"/>
    <n v="81400"/>
    <x v="4"/>
    <x v="2"/>
    <n v="0"/>
    <m/>
    <m/>
    <m/>
    <m/>
    <m/>
    <m/>
    <m/>
    <m/>
    <x v="2"/>
  </r>
  <r>
    <s v="Factura electrónica"/>
    <s v="7d391e3199028cfcf8a86a0a08f3468381886fddb4239f3d5e57c4b2580bfa2d56c213ed706983e8801a20b65b7f8f31"/>
    <n v="1290"/>
    <s v="SM"/>
    <d v="2026-02-04T00:00:00"/>
    <d v="2026-02-04T13:22:48"/>
    <x v="1"/>
    <n v="901561580"/>
    <s v="SUMINISTRO MATERIALES Y DOTACIONES SUMADO S.A.S"/>
    <n v="318950"/>
    <n v="58045"/>
    <n v="376995"/>
    <x v="2"/>
    <x v="32"/>
    <n v="7"/>
    <s v="FRANCY SALAS"/>
    <m/>
    <m/>
    <m/>
    <m/>
    <d v="2026-02-12T00:00:00"/>
    <s v="NO"/>
    <m/>
    <x v="3"/>
  </r>
  <r>
    <s v="Factura electrónica"/>
    <s v="f50dddfdf5b98d22c9029bc1e13922438e9f9e6c8b005d8b3f204c9a0317ce3ee3c11a911649b5a3ce65ad150014c155"/>
    <n v="1289"/>
    <s v="SM"/>
    <d v="2026-02-04T00:00:00"/>
    <d v="2026-02-04T13:18:22"/>
    <x v="1"/>
    <n v="901561580"/>
    <s v="SUMINISTRO MATERIALES Y DOTACIONES SUMADO S.A.S"/>
    <n v="2707860"/>
    <n v="514493.4"/>
    <n v="3222353.4"/>
    <x v="2"/>
    <x v="32"/>
    <n v="7"/>
    <s v="FRANCY SALAS"/>
    <m/>
    <m/>
    <m/>
    <m/>
    <d v="2026-02-12T00:00:00"/>
    <s v="NO"/>
    <m/>
    <x v="3"/>
  </r>
  <r>
    <s v="Factura electrónica"/>
    <s v="70f60cdeeb447bb0d061225380372dd8776d53a8699c5819f0e26e2986d74930303f58ad163d71024088a2894aea2459"/>
    <n v="3703"/>
    <s v="FEFC"/>
    <d v="2026-02-04T00:00:00"/>
    <d v="2026-02-04T14:52:33"/>
    <x v="1"/>
    <n v="890904603"/>
    <s v="FABRICA DE CALZADO 70 SAS"/>
    <n v="6556425"/>
    <n v="1245721"/>
    <n v="7802146"/>
    <x v="2"/>
    <x v="23"/>
    <n v="2"/>
    <s v="YENIFER PARRA"/>
    <m/>
    <m/>
    <m/>
    <m/>
    <d v="2026-02-09T00:00:00"/>
    <s v="NO"/>
    <m/>
    <x v="0"/>
  </r>
  <r>
    <s v="Factura electrónica"/>
    <s v="4bfca6cde1968703c00b7903473cd799b82d20018a2b29360976d698dc9660df51d145c9fa7be1e97120d95daf3f3ef6"/>
    <n v="41591"/>
    <s v="FESA"/>
    <d v="2026-02-04T00:00:00"/>
    <d v="2026-02-04T15:03:37"/>
    <x v="1"/>
    <n v="890938952"/>
    <s v="SALAMANCA ALIMENTACION INDUSTRIAL S.A.S."/>
    <n v="4927200"/>
    <n v="936168"/>
    <n v="5863368"/>
    <x v="19"/>
    <x v="25"/>
    <n v="1"/>
    <s v="YENIFER PARRA"/>
    <m/>
    <m/>
    <m/>
    <m/>
    <d v="2026-02-06T00:00:00"/>
    <s v="NO"/>
    <m/>
    <x v="0"/>
  </r>
  <r>
    <s v="Factura electrónica"/>
    <s v="53e67e5f9500b64be87b2d80c66b796af0739a9b4ce0dc8bb4f8bc3d60989fe13ee7600ca1833c2c2d746f19f28bf15a"/>
    <n v="6937"/>
    <s v="FEP"/>
    <d v="2026-02-04T00:00:00"/>
    <d v="2026-02-04T12:10:23"/>
    <x v="1"/>
    <n v="800106404"/>
    <s v="Ocupar Temporales S.A."/>
    <n v="101641789"/>
    <n v="1931194"/>
    <n v="103572983"/>
    <x v="12"/>
    <x v="33"/>
    <n v="20"/>
    <s v="SANDRA PANIAGUA"/>
    <m/>
    <m/>
    <m/>
    <m/>
    <d v="2026-02-25T00:00:00"/>
    <s v="SI"/>
    <m/>
    <x v="4"/>
  </r>
  <r>
    <s v="Factura electrónica"/>
    <s v="81be87235c533685e7a8aee3268f6c53299edeb4677a1b259862f0d34e7729290e1d7705ee1ae1f185fd883d6240b79a"/>
    <n v="18474"/>
    <s v="INIM"/>
    <d v="2026-02-04T00:00:00"/>
    <d v="2026-02-04T15:57:49"/>
    <x v="1"/>
    <n v="900237741"/>
    <s v="INVERSIONES IMPRIMA SAS"/>
    <n v="303000"/>
    <n v="57570"/>
    <n v="360570"/>
    <x v="2"/>
    <x v="27"/>
    <n v="5"/>
    <s v="FRANCY SALAS"/>
    <m/>
    <m/>
    <m/>
    <m/>
    <d v="2026-02-10T00:00:00"/>
    <s v="NO"/>
    <m/>
    <x v="0"/>
  </r>
  <r>
    <s v="Factura electrónica"/>
    <s v="45bac01fc59e56e01a1f280d96e11b8a4a27e52d5734e451d3f4c3590c7daf1edce338ccc4ad353e34a9ff8d65d074aa"/>
    <n v="73717"/>
    <s v="EMED"/>
    <d v="2026-02-04T00:00:00"/>
    <d v="2026-02-04T11:56:13"/>
    <x v="1"/>
    <n v="800204486"/>
    <s v="DOTAKONDOR S.A.S"/>
    <n v="2967720"/>
    <n v="563866.80000000005"/>
    <n v="3531586.8"/>
    <x v="2"/>
    <x v="27"/>
    <n v="5"/>
    <s v="FRANCY SALAS"/>
    <m/>
    <m/>
    <m/>
    <m/>
    <d v="2026-02-10T00:00:00"/>
    <s v="NO"/>
    <m/>
    <x v="0"/>
  </r>
  <r>
    <s v="Factura electrónica"/>
    <s v="1a4d56fbb6088105bac9e83f2394f999b2cb90d410eda223d2b9e6a2cbd827b1fcc2d4d1f6bb57ae4cda95badcd68c5d"/>
    <n v="55844"/>
    <s v="FVE"/>
    <d v="2026-02-04T00:00:00"/>
    <d v="2026-02-04T17:29:24"/>
    <x v="1"/>
    <n v="900650486"/>
    <s v="DISTRIBUIDORA DE SOFTWARE Y MOVILIDAD S.A.S"/>
    <n v="243697.48"/>
    <n v="46302.52"/>
    <n v="290000"/>
    <x v="5"/>
    <x v="23"/>
    <n v="2"/>
    <s v="YENIFER PARRA"/>
    <m/>
    <m/>
    <m/>
    <m/>
    <d v="2026-02-09T00:00:00"/>
    <s v="NO"/>
    <m/>
    <x v="0"/>
  </r>
  <r>
    <s v="Factura electrónica"/>
    <s v="9c27f5178d0244b2e85a57279b5153b1a9a88edb94e0a339c0a9315d64b2a92c36fc511b1a9813d7f99c2f758cbba5f0"/>
    <n v="18475"/>
    <s v="INIM"/>
    <d v="2026-02-04T00:00:00"/>
    <d v="2026-02-04T16:00:02"/>
    <x v="1"/>
    <n v="900237741"/>
    <s v="INVERSIONES IMPRIMA SAS"/>
    <n v="30000"/>
    <n v="5700"/>
    <n v="35700"/>
    <x v="2"/>
    <x v="27"/>
    <n v="5"/>
    <s v="FRANCY SALAS"/>
    <m/>
    <m/>
    <m/>
    <m/>
    <d v="2026-02-10T00:00:00"/>
    <s v="NO"/>
    <m/>
    <x v="0"/>
  </r>
  <r>
    <s v="Factura electrónica"/>
    <s v="5f68f5269dc0aea103c82c34617a5cf6c9dfb68b60532ab07f1c87b01d372a0644234655907e25358e514b054a73f16c"/>
    <n v="69272"/>
    <s v="FETG"/>
    <d v="2026-02-04T00:00:00"/>
    <d v="2026-02-04T09:32:25"/>
    <x v="1"/>
    <n v="811001497"/>
    <s v="Logistica y Transportes TGB S.A.S"/>
    <n v="7126187"/>
    <n v="0"/>
    <n v="7126187"/>
    <x v="19"/>
    <x v="34"/>
    <n v="8"/>
    <s v="ADRIANA VARGAS "/>
    <m/>
    <m/>
    <m/>
    <m/>
    <d v="2026-02-12T00:00:00"/>
    <s v="NO"/>
    <m/>
    <x v="3"/>
  </r>
  <r>
    <s v="Factura electrónica"/>
    <s v="cd82adddc061f5552cfc29f8644da56cea9832503ff4c3fe4a996055e09e22d57ea04e11e912113ed08a3ee7b41b9f54"/>
    <n v="1356"/>
    <s v="FE"/>
    <d v="2026-02-04T00:00:00"/>
    <d v="2026-02-04T10:44:05"/>
    <x v="1"/>
    <n v="901950863"/>
    <s v="INVERSIONES TORNILLOS Y MANGUERAS S.A.S"/>
    <n v="1473000"/>
    <n v="279870"/>
    <n v="1752870"/>
    <x v="21"/>
    <x v="23"/>
    <n v="2"/>
    <s v="YENIFER PARRA"/>
    <m/>
    <m/>
    <m/>
    <m/>
    <d v="2026-02-13T00:00:00"/>
    <s v="NO"/>
    <m/>
    <x v="0"/>
  </r>
  <r>
    <s v="Factura electrónica"/>
    <s v="67a561658ffd870eddbcaff6b78ec1aa699df240c2569da3123b6e56f5f51097af202a7c029741a503665da90a544fe5"/>
    <n v="133098"/>
    <s v="FMDL"/>
    <d v="2026-02-04T00:00:00"/>
    <d v="2026-02-04T15:00:33"/>
    <x v="1"/>
    <n v="811011779"/>
    <s v="RENTING COLOMBIA S.A.S."/>
    <n v="794997.02"/>
    <n v="135946.98000000001"/>
    <n v="930944"/>
    <x v="2"/>
    <x v="25"/>
    <n v="1"/>
    <s v="YENIFER PARRA"/>
    <m/>
    <m/>
    <m/>
    <m/>
    <d v="2026-02-06T00:00:00"/>
    <s v="NO"/>
    <m/>
    <x v="0"/>
  </r>
  <r>
    <s v="Factura electrónica"/>
    <s v="672dcfc15c714e8eeb3fa5feca81a1d45e58a72bfb6ae6283c9f6dec988e6161b9a66e1dcf6b42d8bdd49e81f67b008f"/>
    <n v="3369"/>
    <s v="EP"/>
    <d v="2026-02-04T00:00:00"/>
    <d v="2026-02-04T09:08:13"/>
    <x v="1"/>
    <n v="811024463"/>
    <s v="ENTERPACK LTDA"/>
    <n v="5244000"/>
    <n v="996360"/>
    <n v="6240360"/>
    <x v="2"/>
    <x v="25"/>
    <n v="1"/>
    <s v="YENIFER PARRA"/>
    <m/>
    <m/>
    <m/>
    <m/>
    <d v="2026-02-13T00:00:00"/>
    <s v="NO"/>
    <m/>
    <x v="0"/>
  </r>
  <r>
    <s v="Factura electrónica"/>
    <s v="57aa38c5cf0d095de6550bf507f30aaf567767db49cf1125666870d49bd80fa5f992bda40d32f3cf91b3c4a503acc2bc"/>
    <n v="722583"/>
    <s v="FMED"/>
    <d v="2026-02-04T00:00:00"/>
    <d v="2026-02-04T08:42:12"/>
    <x v="1"/>
    <n v="890915475"/>
    <s v="EMPAQUETADURAS Y EMPAQUES S.A."/>
    <n v="347223"/>
    <n v="65972.37"/>
    <n v="413195.37"/>
    <x v="2"/>
    <x v="25"/>
    <n v="1"/>
    <s v="YENIFER PARRA"/>
    <m/>
    <m/>
    <m/>
    <m/>
    <d v="2026-02-06T00:00:00"/>
    <s v="NO"/>
    <m/>
    <x v="0"/>
  </r>
  <r>
    <s v="Factura electrónica"/>
    <s v="7e6fce2297cc401b916f4008f3ab654712b4736b821801f5997e39aa1ddc2a40d231594c6a5dbd74800ef624af7dbe5b"/>
    <n v="564161"/>
    <s v="AH"/>
    <d v="2026-02-04T00:00:00"/>
    <d v="2026-02-04T10:30:30"/>
    <x v="1"/>
    <n v="890800788"/>
    <s v="SUMATEC S.A.S BIC"/>
    <n v="2396544"/>
    <n v="455343"/>
    <n v="2851887"/>
    <x v="2"/>
    <x v="23"/>
    <n v="2"/>
    <s v="YENIFER PARRA"/>
    <m/>
    <m/>
    <m/>
    <m/>
    <d v="2026-02-09T00:00:00"/>
    <s v="NO"/>
    <m/>
    <x v="0"/>
  </r>
  <r>
    <s v="Factura electrónica"/>
    <s v="3cfde8fa82bc1d572a4684d1a758ec8986b3e69f3e5519c0a32ead5ca68019856b9f6a8a9af88a02f813ba17fffcd2b6"/>
    <n v="564143"/>
    <s v="AH"/>
    <d v="2026-02-04T00:00:00"/>
    <d v="2026-02-04T07:39:19"/>
    <x v="1"/>
    <n v="890800788"/>
    <s v="SUMATEC S.A.S BIC"/>
    <n v="171300"/>
    <n v="32547"/>
    <n v="203847"/>
    <x v="2"/>
    <x v="25"/>
    <n v="1"/>
    <s v="YENIFER PARRA"/>
    <m/>
    <m/>
    <m/>
    <m/>
    <d v="2026-02-06T00:00:00"/>
    <s v="NO"/>
    <m/>
    <x v="0"/>
  </r>
  <r>
    <s v="Factura electrónica"/>
    <s v="6f0c38241175dfd811311629dbc281b48b9cda397a0870c348771014d5ba1dda8fb49f4647dad0e0701165a5a44a3e5d"/>
    <n v="21615"/>
    <s v="ALE"/>
    <d v="2026-02-04T00:00:00"/>
    <d v="2026-02-04T05:14:04"/>
    <x v="1"/>
    <n v="900377874"/>
    <s v="ALEGORIA EVENTOS &amp; B.T.L S.A.S."/>
    <n v="2067200"/>
    <n v="392768"/>
    <n v="2459968"/>
    <x v="19"/>
    <x v="23"/>
    <n v="2"/>
    <s v="YENIFER PARRA"/>
    <m/>
    <m/>
    <m/>
    <m/>
    <d v="2026-02-10T00:00:00"/>
    <s v="NO"/>
    <m/>
    <x v="0"/>
  </r>
  <r>
    <s v="Factura electrónica"/>
    <s v="a54358de27c2341c759f3e8f2fa36a679c65ea308426e1b480b97d83f7a56f94293df5fbd8570a42bfc4c2a355353e6b"/>
    <n v="5929"/>
    <m/>
    <d v="2026-02-04T00:00:00"/>
    <d v="2026-02-04T20:36:41"/>
    <x v="1"/>
    <n v="32150739"/>
    <s v="NATALIA ANDREA ACOSTA COLORADO"/>
    <n v="718000"/>
    <n v="0"/>
    <n v="718000"/>
    <x v="18"/>
    <x v="25"/>
    <n v="1"/>
    <s v="YENIFER PARRA"/>
    <m/>
    <m/>
    <m/>
    <m/>
    <d v="2026-02-06T00:00:00"/>
    <s v="NO"/>
    <m/>
    <x v="0"/>
  </r>
  <r>
    <s v="Factura electrónica"/>
    <s v="524d0ace9facdf834d154ba4442b9749eeaee4b9347b448c88813416ce727a9f42b4d4f1bb1fc5fc2a95c1668b83c49a"/>
    <n v="10122"/>
    <s v="OPC"/>
    <d v="2026-02-04T00:00:00"/>
    <d v="2026-02-04T17:36:08"/>
    <x v="1"/>
    <n v="830054539"/>
    <s v="PATRIMONIOS AUTONOMOS FIDUCIARIA BANCOLOMBIA S A SOCIEDAD FIDUCIARIA"/>
    <n v="20000000"/>
    <n v="3800000"/>
    <n v="23800000"/>
    <x v="22"/>
    <x v="35"/>
    <n v="21"/>
    <s v="JAIME ARISMENDI"/>
    <m/>
    <m/>
    <m/>
    <m/>
    <d v="2026-03-02T00:00:00"/>
    <s v="SI"/>
    <m/>
    <x v="4"/>
  </r>
  <r>
    <s v="Factura electrónica"/>
    <s v="4016e7562c6998ca468f8af1b8f294491f9dd1f447b143991ad1c1e81e4dd984a4247acba0c92ed8bf46fa46a21f5086"/>
    <n v="166849"/>
    <s v="392"/>
    <d v="2026-02-04T00:00:00"/>
    <d v="2026-02-04T17:19:36"/>
    <x v="1"/>
    <n v="860000018"/>
    <s v="AGENCIA DE VIAJES Y TURISMO AVIATUR S.A.S "/>
    <n v="680719.96"/>
    <n v="120121.04"/>
    <n v="800841"/>
    <x v="2"/>
    <x v="25"/>
    <n v="1"/>
    <s v="YENIFER PARRA"/>
    <m/>
    <m/>
    <m/>
    <m/>
    <d v="2026-02-13T00:00:00"/>
    <s v="NO"/>
    <m/>
    <x v="0"/>
  </r>
  <r>
    <s v="Factura electrónica"/>
    <s v="79a80da9a826f22ec7d17610b507e1170ca12ca893664ba8efca9835f5302fdd2ae23d8a76d5914e155ba4f1fec52b12"/>
    <n v="166850"/>
    <s v="392"/>
    <d v="2026-02-04T00:00:00"/>
    <d v="2026-02-04T17:18:40"/>
    <x v="1"/>
    <n v="860000018"/>
    <s v="AGENCIA DE VIAJES Y TURISMO AVIATUR S.A.S "/>
    <n v="680719.96"/>
    <n v="120121.04"/>
    <n v="800841"/>
    <x v="2"/>
    <x v="25"/>
    <n v="1"/>
    <s v="YENIFER PARRA"/>
    <m/>
    <m/>
    <m/>
    <m/>
    <d v="2026-02-13T00:00:00"/>
    <s v="NO"/>
    <m/>
    <x v="0"/>
  </r>
  <r>
    <s v="Factura electrónica"/>
    <s v="33aa3a780e09f33943777a48eeeb76a65a872c8bec3665e199eaa963ebbf274b7b5c46299ff6860339f35e56854bc667"/>
    <n v="166846"/>
    <s v="392"/>
    <d v="2026-02-04T00:00:00"/>
    <d v="2026-02-04T17:08:14"/>
    <x v="1"/>
    <n v="860000018"/>
    <s v="AGENCIA DE VIAJES Y TURISMO AVIATUR S.A.S "/>
    <n v="680719.96"/>
    <n v="120121.04"/>
    <n v="800841"/>
    <x v="2"/>
    <x v="25"/>
    <n v="1"/>
    <s v="YENIFER PARRA"/>
    <m/>
    <m/>
    <m/>
    <m/>
    <d v="2026-02-13T00:00:00"/>
    <s v="NO"/>
    <m/>
    <x v="0"/>
  </r>
  <r>
    <s v="Factura electrónica"/>
    <s v="9888b1763b0522e462ac37162c7b153c5d3eef16b4f2dc81c720a3cab78546f0c6a66f4d6ee941af1c2d81213d0e8f57"/>
    <n v="1416576"/>
    <s v="FEFL"/>
    <d v="2026-02-04T00:00:00"/>
    <d v="2026-02-04T16:31:46"/>
    <x v="1"/>
    <n v="900219834"/>
    <s v="F2X S.A.S."/>
    <n v="10084.030000000001"/>
    <n v="1915.97"/>
    <n v="12000"/>
    <x v="2"/>
    <x v="25"/>
    <n v="1"/>
    <s v="YENIFER PARRA"/>
    <m/>
    <m/>
    <m/>
    <m/>
    <d v="2026-02-13T00:00:00"/>
    <s v="NO"/>
    <m/>
    <x v="0"/>
  </r>
  <r>
    <s v="Factura electrónica"/>
    <s v="93f4c65b99eeaa0c3b8b12fe307418dc01d66053ae804fd2ef974efb4d0c0b43a3f3a6d02811ee46e400b9a4d203a362"/>
    <n v="166819"/>
    <s v="392"/>
    <d v="2026-02-04T00:00:00"/>
    <d v="2026-02-04T16:08:23"/>
    <x v="1"/>
    <n v="860000018"/>
    <s v="AGENCIA DE VIAJES Y TURISMO AVIATUR S.A.S "/>
    <n v="684919.96"/>
    <n v="121071.03999999999"/>
    <n v="805991"/>
    <x v="2"/>
    <x v="25"/>
    <n v="1"/>
    <s v="YENIFER PARRA"/>
    <m/>
    <m/>
    <m/>
    <m/>
    <d v="2026-02-13T00:00:00"/>
    <s v="NO"/>
    <m/>
    <x v="0"/>
  </r>
  <r>
    <s v="Factura electrónica"/>
    <s v="730eff314a478bf9f3f112f4d089b6aabe93629c79a6f194fea47d6d6077ad2ec46f7296e6e3c03623e17c6a84ec1a2a"/>
    <n v="9397001"/>
    <s v="FLYP"/>
    <d v="2026-02-04T00:00:00"/>
    <d v="2026-02-04T14:51:15"/>
    <x v="1"/>
    <n v="900219834"/>
    <s v="F2X S.A.S."/>
    <n v="11176.56"/>
    <n v="2123.44"/>
    <n v="13300"/>
    <x v="2"/>
    <x v="25"/>
    <n v="1"/>
    <s v="YENIFER PARRA"/>
    <m/>
    <m/>
    <m/>
    <m/>
    <d v="2026-02-13T00:00:00"/>
    <s v="NO"/>
    <m/>
    <x v="0"/>
  </r>
  <r>
    <s v="Factura electrónica"/>
    <s v="7b3d281b56d62179436c2be4d98211e4af07fa300223ab99e4c1e8274bd36dd2ed4c5cd3e90dea64101c33bb93327acb"/>
    <n v="31574"/>
    <s v="IDEA"/>
    <d v="2026-02-04T00:00:00"/>
    <d v="2026-02-04T07:16:01"/>
    <x v="1"/>
    <n v="900322890"/>
    <s v="IDEAPACK S.A.S"/>
    <n v="2155200"/>
    <n v="409488"/>
    <n v="2564688"/>
    <x v="2"/>
    <x v="25"/>
    <n v="1"/>
    <s v="YENIFER PARRA"/>
    <m/>
    <m/>
    <m/>
    <m/>
    <d v="2026-02-13T00:00:00"/>
    <s v="NO"/>
    <m/>
    <x v="0"/>
  </r>
  <r>
    <s v="Factura electrónica"/>
    <s v="e71573bcb90b42a10982c571ab95dc384ec267ed52f45fbfbf9f3e94a1a9ac926a33b62ed971f91253c36ac7f8168769"/>
    <n v="31573"/>
    <s v="IDEA"/>
    <d v="2026-02-04T00:00:00"/>
    <d v="2026-02-04T07:12:30"/>
    <x v="1"/>
    <n v="900322890"/>
    <s v="IDEAPACK S.A.S"/>
    <n v="1811200"/>
    <n v="344128"/>
    <n v="2155328"/>
    <x v="2"/>
    <x v="25"/>
    <n v="1"/>
    <s v="YENIFER PARRA"/>
    <m/>
    <m/>
    <m/>
    <m/>
    <d v="2026-02-13T00:00:00"/>
    <s v="NO"/>
    <m/>
    <x v="0"/>
  </r>
  <r>
    <s v="Factura electrónica"/>
    <s v="46ae221301dc9519e3e38b0b4c39ed59055427c9d99492cb114a5ebfc4e1609c92518f305b7698394e514c7054791dc1"/>
    <n v="22553"/>
    <s v="UL71"/>
    <d v="2026-02-04T00:00:00"/>
    <d v="2026-02-04T13:45:15"/>
    <x v="1"/>
    <n v="890900608"/>
    <s v="ALMACENES ÉXITO S.A"/>
    <n v="80445.33"/>
    <n v="3354.67"/>
    <n v="83800"/>
    <x v="4"/>
    <x v="2"/>
    <n v="0"/>
    <m/>
    <m/>
    <m/>
    <m/>
    <m/>
    <m/>
    <m/>
    <m/>
    <x v="2"/>
  </r>
  <r>
    <s v="Nota de crédito electrónica"/>
    <s v="e9f2c7f87cfc8797e4ba6689982fffc628986c948f2e24d031f6d53bd55f25071010cfb8e3c6df2fa4f99c89995ccbc2"/>
    <n v="16509"/>
    <s v="NV"/>
    <d v="2026-02-04T00:00:00"/>
    <d v="2026-02-04T12:12:07"/>
    <x v="1"/>
    <n v="800106404"/>
    <s v="Ocupar Temporales S.A."/>
    <n v="319941"/>
    <n v="6079"/>
    <n v="326020"/>
    <x v="12"/>
    <x v="33"/>
    <n v="20"/>
    <s v="SANDRA PANIAGUA"/>
    <m/>
    <m/>
    <m/>
    <m/>
    <d v="2026-02-25T00:00:00"/>
    <s v="NO"/>
    <m/>
    <x v="4"/>
  </r>
  <r>
    <s v="Factura electrónica"/>
    <s v="b8367ff50eef2ee0373e9d3c7f8fd4518aa723bab3b3108b5669c2bc63c6e4941a7801dceb3c926466f25e409c26374f"/>
    <n v="2282"/>
    <s v="ELEC"/>
    <d v="2026-02-04T00:00:00"/>
    <d v="2026-02-04T11:55:08"/>
    <x v="1"/>
    <n v="901485351"/>
    <s v="MECANIZADOS MANPEC S.A.S."/>
    <n v="288000"/>
    <n v="54720"/>
    <n v="342720"/>
    <x v="21"/>
    <x v="23"/>
    <n v="2"/>
    <s v="YENIFER PARRA"/>
    <m/>
    <m/>
    <m/>
    <m/>
    <d v="2026-02-13T00:00:00"/>
    <s v="NO"/>
    <m/>
    <x v="0"/>
  </r>
  <r>
    <s v="Factura electrónica"/>
    <s v="e20593b71192dac05dbe2f22d1847b478330fb66dc8444e43774b2de4ced0e9c2dc32202c71e247151dd67c880d23f72"/>
    <n v="9466104"/>
    <s v="SPRM"/>
    <d v="2026-02-04T00:00:00"/>
    <d v="2026-02-04T09:27:24"/>
    <x v="1"/>
    <n v="900843898"/>
    <s v="RAPPI S.A.S"/>
    <n v="27722.69"/>
    <n v="5267.31"/>
    <n v="32990"/>
    <x v="4"/>
    <x v="2"/>
    <n v="0"/>
    <m/>
    <m/>
    <m/>
    <m/>
    <m/>
    <m/>
    <m/>
    <m/>
    <x v="2"/>
  </r>
  <r>
    <s v="Factura electrónica"/>
    <s v="bc0fb60de578271d8eeaa219c6c63669c9f2502dcaca9dcd7700dd0fea38b1147fddfa6f5da9f0f7407a219a1d6bb003"/>
    <n v="174250"/>
    <s v="DT07"/>
    <d v="2026-02-04T00:00:00"/>
    <d v="2026-02-04T02:48:09"/>
    <x v="1"/>
    <n v="860001697"/>
    <s v="GASEOSAS LUX S.A.S."/>
    <n v="547350"/>
    <n v="0"/>
    <n v="547350"/>
    <x v="2"/>
    <x v="25"/>
    <n v="1"/>
    <s v="YENIFER PARRA"/>
    <m/>
    <m/>
    <m/>
    <m/>
    <d v="2026-02-13T00:00:00"/>
    <s v="NO"/>
    <m/>
    <x v="0"/>
  </r>
  <r>
    <s v="Factura electrónica"/>
    <s v="a9a754a72d051cf228a5dab73eb7533530db4e5be626e6bbc642929be659538284a972d52f3a483619e19ad53b3c88f1"/>
    <n v="31589"/>
    <s v="IDEA"/>
    <d v="2026-02-05T00:00:00"/>
    <d v="2026-02-05T09:07:54"/>
    <x v="1"/>
    <n v="900322890"/>
    <s v="IDEAPACK S.A.S"/>
    <n v="1467200"/>
    <n v="278768"/>
    <n v="1745968"/>
    <x v="6"/>
    <x v="3"/>
    <s v=" - "/>
    <s v="FRANCY SALAS"/>
    <m/>
    <m/>
    <m/>
    <m/>
    <m/>
    <m/>
    <m/>
    <x v="2"/>
  </r>
  <r>
    <s v="Factura electrónica"/>
    <s v="b6ed0221252689288dfffb8118346c4910dbbb4ac35a61af715b8f28be315e10d10b39a261ac35bb44d609fdd6251522"/>
    <n v="14457"/>
    <s v="FEV"/>
    <d v="2026-02-05T00:00:00"/>
    <d v="2026-02-05T21:59:42"/>
    <x v="1"/>
    <n v="830093880"/>
    <s v="TRANSPORTE EMPRESARIAL TURISMO Y EXCURSIONES TURIEXPRESS S.A.S"/>
    <n v="9235000"/>
    <n v="0"/>
    <n v="9235000"/>
    <x v="19"/>
    <x v="27"/>
    <n v="4"/>
    <s v="FRANCY SALAS"/>
    <m/>
    <m/>
    <m/>
    <m/>
    <d v="2026-02-10T00:00:00"/>
    <s v="NO"/>
    <m/>
    <x v="0"/>
  </r>
  <r>
    <s v="Factura electrónica"/>
    <s v="589c098a53fd7cfc3f06398156ef9300e73a6a4e257310e8127f1c51e87178e42dd798a8c43cd99258614b2083018396"/>
    <n v="523"/>
    <s v="WC"/>
    <d v="2026-02-05T00:00:00"/>
    <d v="2026-02-05T20:26:25"/>
    <x v="1"/>
    <n v="901741749"/>
    <s v="WORLD CRANES SAS"/>
    <n v="7060000"/>
    <n v="1341400"/>
    <n v="8401400"/>
    <x v="21"/>
    <x v="27"/>
    <n v="4"/>
    <s v="FRANCY SALAS"/>
    <m/>
    <m/>
    <m/>
    <m/>
    <d v="2026-02-13T00:00:00"/>
    <s v="NO"/>
    <m/>
    <x v="0"/>
  </r>
  <r>
    <s v="Factura electrónica"/>
    <s v="50002dbdb46b3f4218ccc1f66037a721152cd53775cd9ccd16b68342992e82a1926f7af79ec633aef20520a7ee042b45"/>
    <n v="1294"/>
    <s v="SM"/>
    <d v="2026-02-05T00:00:00"/>
    <d v="2026-02-05T18:33:18"/>
    <x v="1"/>
    <n v="901561580"/>
    <s v="SUMINISTRO MATERIALES Y DOTACIONES SUMADO S.A.S"/>
    <n v="5963165.3000000007"/>
    <n v="1133001.3999999999"/>
    <n v="7096166.7000000002"/>
    <x v="2"/>
    <x v="32"/>
    <n v="6"/>
    <s v="FRANCY SALAS"/>
    <m/>
    <m/>
    <m/>
    <m/>
    <d v="2026-02-12T00:00:00"/>
    <s v="NO"/>
    <m/>
    <x v="3"/>
  </r>
  <r>
    <s v="Factura electrónica"/>
    <s v="908dacc2a4b94274ee15bee83c7817f67d99f348f7b134757dd69c4725df326333974d56aec1811ced6bc86bd736ceda"/>
    <n v="522"/>
    <s v="WC"/>
    <d v="2026-02-05T00:00:00"/>
    <d v="2026-02-05T20:14:15"/>
    <x v="1"/>
    <n v="901741749"/>
    <s v="WORLD CRANES SAS"/>
    <n v="3500000"/>
    <n v="665000"/>
    <n v="4165000"/>
    <x v="21"/>
    <x v="27"/>
    <n v="4"/>
    <s v="FRANCY SALAS"/>
    <m/>
    <m/>
    <m/>
    <m/>
    <d v="2026-02-13T00:00:00"/>
    <s v="NO"/>
    <m/>
    <x v="0"/>
  </r>
  <r>
    <s v="Factura electrónica"/>
    <s v="73892f47490e75b08b47c329283473964a03c267128f19c8187e6b6bf01843398e62988b4e930480977aa3d3da5fcac2"/>
    <n v="18497"/>
    <s v="INIM"/>
    <d v="2026-02-05T00:00:00"/>
    <d v="2026-02-05T17:24:11"/>
    <x v="1"/>
    <n v="900237741"/>
    <s v="INVERSIONES IMPRIMA SAS"/>
    <n v="630900"/>
    <n v="119871"/>
    <n v="750771"/>
    <x v="2"/>
    <x v="27"/>
    <n v="4"/>
    <s v="FRANCY SALAS"/>
    <m/>
    <m/>
    <m/>
    <m/>
    <d v="2026-02-10T00:00:00"/>
    <s v="NO"/>
    <m/>
    <x v="0"/>
  </r>
  <r>
    <s v="Factura electrónica"/>
    <s v="ab90654f9a80acbeef8ce15fcabb2744f5a1fcfdf2224c4033afdfb2ab1eb85fd6639bb76c7fba3c5849d676481907ec"/>
    <n v="12512"/>
    <s v="FE"/>
    <d v="2026-02-05T00:00:00"/>
    <d v="2026-02-05T17:04:15"/>
    <x v="1"/>
    <n v="900420442"/>
    <s v="INSTRUMENTOS   PARTES S.A.S."/>
    <n v="154904"/>
    <n v="29431.759999999998"/>
    <n v="184335.76"/>
    <x v="21"/>
    <x v="27"/>
    <n v="4"/>
    <s v="FRANCY SALAS"/>
    <m/>
    <m/>
    <m/>
    <m/>
    <d v="2026-02-13T00:00:00"/>
    <s v="NO"/>
    <m/>
    <x v="0"/>
  </r>
  <r>
    <s v="Factura electrónica"/>
    <s v="1bcd750403d687ce52be99a223328bcc0854c6023b6ff95ce3549474cb4024c459c916951762997c7a59ee224fbb0ae9"/>
    <n v="18496"/>
    <s v="INIM"/>
    <d v="2026-02-05T00:00:00"/>
    <d v="2026-02-05T17:23:08"/>
    <x v="1"/>
    <n v="900237741"/>
    <s v="INVERSIONES IMPRIMA SAS"/>
    <n v="34000"/>
    <n v="6460"/>
    <n v="40460"/>
    <x v="2"/>
    <x v="27"/>
    <n v="4"/>
    <s v="FRANCY SALAS"/>
    <m/>
    <m/>
    <m/>
    <m/>
    <d v="2026-02-10T00:00:00"/>
    <s v="NO"/>
    <m/>
    <x v="0"/>
  </r>
  <r>
    <s v="Factura electrónica"/>
    <s v="f548e83bb431ca357254457d9c967c101bbf806ab40fa523bd2eb625e92c192afb043cc890048f72d2dd590960400575"/>
    <n v="41960"/>
    <m/>
    <d v="2026-02-05T00:00:00"/>
    <d v="2026-02-05T15:41:57"/>
    <x v="1"/>
    <n v="900263240"/>
    <s v="DAGALCO SAS"/>
    <n v="3540000"/>
    <n v="672600"/>
    <n v="4212600"/>
    <x v="2"/>
    <x v="36"/>
    <n v="11"/>
    <s v="FRANCY SALAS"/>
    <m/>
    <m/>
    <m/>
    <m/>
    <d v="2026-02-18T00:00:00"/>
    <s v="NO"/>
    <m/>
    <x v="4"/>
  </r>
  <r>
    <s v="Factura electrónica"/>
    <s v="8bbaf6e2bf14184b06fefafcdf33a9b819d59aaf93989cf826e362c0654bb2f71d9eb50d60ada33a5a18a26a232de911"/>
    <n v="2194"/>
    <s v="FE"/>
    <d v="2026-02-05T00:00:00"/>
    <d v="2026-02-05T15:41:47"/>
    <x v="1"/>
    <n v="900814712"/>
    <s v="TALLER INDUSTRIAL METROPOL S. A. S"/>
    <n v="3000000"/>
    <n v="570000"/>
    <n v="3570000"/>
    <x v="21"/>
    <x v="32"/>
    <n v="6"/>
    <m/>
    <s v="FRANCY SALAS"/>
    <m/>
    <m/>
    <m/>
    <d v="2026-02-12T00:00:00"/>
    <s v="NO"/>
    <m/>
    <x v="3"/>
  </r>
  <r>
    <s v="Factura electrónica"/>
    <s v="40fe89b0b4631464277f5e0118521b75f1d872b707f36dc9df591b3d3e5e5bc2870e9ed3fcab4d6ec3aaa5a8e01763aa"/>
    <n v="62316"/>
    <s v="BOG"/>
    <d v="2026-02-05T00:00:00"/>
    <d v="2026-02-05T15:27:52"/>
    <x v="1"/>
    <n v="860030828"/>
    <s v="FERRETERIA INDUSTRIAL S.A.S."/>
    <n v="489872"/>
    <n v="93076"/>
    <n v="582948"/>
    <x v="21"/>
    <x v="27"/>
    <n v="4"/>
    <s v="FRANCY SALAS"/>
    <m/>
    <m/>
    <m/>
    <m/>
    <d v="2026-02-13T00:00:00"/>
    <s v="NO"/>
    <m/>
    <x v="0"/>
  </r>
  <r>
    <s v="Factura electrónica"/>
    <s v="0d3f524a79c6123f27ef37e908df58332b99571198c56905af08048d0b1c4b97deb0c7c4e22a55c624ec9afd61145266"/>
    <n v="62317"/>
    <s v="BOG"/>
    <d v="2026-02-05T00:00:00"/>
    <d v="2026-02-05T15:28:00"/>
    <x v="1"/>
    <n v="860030828"/>
    <s v="FERRETERIA INDUSTRIAL S.A.S."/>
    <n v="785000"/>
    <n v="149150"/>
    <n v="934150"/>
    <x v="21"/>
    <x v="27"/>
    <n v="4"/>
    <s v="FRANCY SALAS"/>
    <m/>
    <m/>
    <m/>
    <m/>
    <d v="2026-02-13T00:00:00"/>
    <s v="NO"/>
    <m/>
    <x v="0"/>
  </r>
  <r>
    <s v="Factura electrónica"/>
    <s v="a3e671e846a614bdfdc00a4966d5cea3100162a999ae57f03efe279b830640d1105012c4d7fc3ed5f7ac16b204faec8f"/>
    <n v="62315"/>
    <s v="BOG"/>
    <d v="2026-02-05T00:00:00"/>
    <d v="2026-02-05T15:27:46"/>
    <x v="1"/>
    <n v="860030828"/>
    <s v="FERRETERIA INDUSTRIAL S.A.S."/>
    <n v="50420"/>
    <n v="9580"/>
    <n v="60000"/>
    <x v="21"/>
    <x v="27"/>
    <n v="4"/>
    <s v="FRANCY SALAS"/>
    <m/>
    <m/>
    <m/>
    <m/>
    <d v="2026-02-13T00:00:00"/>
    <s v="NO"/>
    <m/>
    <x v="0"/>
  </r>
  <r>
    <s v="Factura electrónica"/>
    <s v="b041d12fdee6f07140ce56839ac9c782628efe713a8ceff30411160ac729a3f5462be37b6cca9bbc6ac32eeaa90e7f29"/>
    <n v="2221"/>
    <s v="ECRE"/>
    <d v="2026-02-05T00:00:00"/>
    <d v="2026-02-05T15:09:41"/>
    <x v="1"/>
    <n v="800046913"/>
    <s v="ELECTROPARRA LTDA"/>
    <n v="936134.45"/>
    <n v="177865.55"/>
    <n v="1114000"/>
    <x v="21"/>
    <x v="24"/>
    <n v="5"/>
    <s v="FRANCY SALAS"/>
    <m/>
    <m/>
    <m/>
    <m/>
    <d v="2026-02-13T00:00:00"/>
    <s v="NO"/>
    <m/>
    <x v="0"/>
  </r>
  <r>
    <s v="Factura electrónica"/>
    <s v="ae71f73e46cca3243536941dd60628b383a01753cc5bb226220ebab48c23148aba3c080b3a381b7dd8982e383e02b9b9"/>
    <n v="2222"/>
    <s v="ECRE"/>
    <d v="2026-02-05T00:00:00"/>
    <d v="2026-02-05T15:13:34"/>
    <x v="1"/>
    <n v="800046913"/>
    <s v="ELECTROPARRA LTDA"/>
    <n v="201680.66999999998"/>
    <n v="38319.33"/>
    <n v="240000"/>
    <x v="21"/>
    <x v="24"/>
    <n v="5"/>
    <s v="FRANCY SALAS"/>
    <m/>
    <m/>
    <m/>
    <m/>
    <d v="2026-02-13T00:00:00"/>
    <s v="NO"/>
    <m/>
    <x v="0"/>
  </r>
  <r>
    <s v="Factura electrónica"/>
    <s v="cda84288ea2ee7b8496bd577ff949bdbb70bde6d177993c16b363766d2677cea3ea22e5f92c5902c6389c0fc25f0d636"/>
    <n v="160"/>
    <s v="PROS"/>
    <d v="2026-02-05T00:00:00"/>
    <d v="2026-02-05T14:56:55"/>
    <x v="1"/>
    <n v="901797186"/>
    <s v="PROTON S SAS"/>
    <n v="2294280"/>
    <n v="435913.2"/>
    <n v="2730193.2"/>
    <x v="21"/>
    <x v="27"/>
    <n v="4"/>
    <s v="FRANCY SALAS"/>
    <m/>
    <m/>
    <m/>
    <m/>
    <d v="2026-02-13T00:00:00"/>
    <s v="NO"/>
    <m/>
    <x v="0"/>
  </r>
  <r>
    <s v="Factura electrónica"/>
    <s v="3019c3746f4d244bed03aba49dd9d6d781969d12d87077271d3c31af1be202c839a5c4df5cd510f497dda666ba4e61a7"/>
    <n v="161"/>
    <s v="PROS"/>
    <d v="2026-02-05T00:00:00"/>
    <d v="2026-02-05T15:26:51"/>
    <x v="1"/>
    <n v="901797186"/>
    <s v="PROTON S SAS"/>
    <n v="1721455"/>
    <n v="327076.45"/>
    <n v="2048531.45"/>
    <x v="21"/>
    <x v="27"/>
    <n v="4"/>
    <s v="FRANCY SALAS"/>
    <m/>
    <m/>
    <m/>
    <m/>
    <d v="2026-02-13T00:00:00"/>
    <s v="NO"/>
    <m/>
    <x v="0"/>
  </r>
  <r>
    <s v="Factura electrónica"/>
    <s v="89be14c201be2f5e24fa0e81de501c94451d3735a85bca64589b38d71d37ed232f22c2b27aabdffca68c016924d6386c"/>
    <n v="343248"/>
    <s v="FFEE"/>
    <d v="2026-02-05T00:00:00"/>
    <d v="2026-02-05T11:58:27"/>
    <x v="1"/>
    <n v="800049074"/>
    <s v="PAPELERIA Y SERVICIOS SAS"/>
    <n v="110980"/>
    <n v="9599"/>
    <n v="120579"/>
    <x v="2"/>
    <x v="24"/>
    <n v="5"/>
    <s v="FRANCY SALAS"/>
    <m/>
    <m/>
    <m/>
    <m/>
    <d v="2026-02-12T00:00:00"/>
    <s v="NO"/>
    <m/>
    <x v="0"/>
  </r>
  <r>
    <s v="Factura electrónica"/>
    <s v="945c6a6becb991fb2f69a22b460decd8a2ec70b9def70c231c10ef74c0f3b5a9913d89dde5cee181e3c9a71f49b97da4"/>
    <n v="343391"/>
    <s v="FFEE"/>
    <d v="2026-02-05T00:00:00"/>
    <d v="2026-02-05T13:38:47"/>
    <x v="1"/>
    <n v="800049074"/>
    <s v="PAPELERIA Y SERVICIOS SAS"/>
    <n v="396096"/>
    <n v="52182"/>
    <n v="448278"/>
    <x v="2"/>
    <x v="34"/>
    <n v="7"/>
    <s v="FRANCY SALAS"/>
    <m/>
    <m/>
    <m/>
    <m/>
    <d v="2026-02-18T00:00:00"/>
    <s v="NO"/>
    <m/>
    <x v="3"/>
  </r>
  <r>
    <s v="Factura electrónica"/>
    <s v="21ad6794279cd3744aa35278a8342be6049e48beeead14e58ebb6860a8800cbc81e5eb2c86683528a16fd87e3a02130c"/>
    <n v="343389"/>
    <s v="FFEE"/>
    <d v="2026-02-05T00:00:00"/>
    <d v="2026-02-05T13:38:41"/>
    <x v="1"/>
    <n v="800049074"/>
    <s v="PAPELERIA Y SERVICIOS SAS"/>
    <n v="272886"/>
    <n v="40311"/>
    <n v="313197"/>
    <x v="2"/>
    <x v="24"/>
    <n v="5"/>
    <s v="FRANCY SALAS"/>
    <m/>
    <m/>
    <m/>
    <m/>
    <d v="2026-02-13T00:00:00"/>
    <s v="NO"/>
    <m/>
    <x v="0"/>
  </r>
  <r>
    <s v="Factura electrónica"/>
    <s v="7018b0e72e6fed209f9cc717778eddf8edad8774f365be2bf2f27b07ae63db2dc06a6e72525c6d9dfe52bfb6c83f5666"/>
    <n v="18254"/>
    <m/>
    <d v="2026-02-05T00:00:00"/>
    <d v="2026-02-05T11:59:49"/>
    <x v="1"/>
    <n v="811031512"/>
    <s v="PROCAL S.A."/>
    <n v="107500"/>
    <n v="20425"/>
    <n v="127925"/>
    <x v="21"/>
    <x v="32"/>
    <n v="6"/>
    <s v="FRANCY SALAS"/>
    <m/>
    <m/>
    <m/>
    <m/>
    <d v="2026-02-12T00:00:00"/>
    <s v="NO"/>
    <m/>
    <x v="3"/>
  </r>
  <r>
    <s v="Factura electrónica"/>
    <s v="7bdc06f9026ceca5df56cee58496291fcdc1bfad5df32cdcae004e687acdabd1213d3877d97ce557603dc9a521dbe43c"/>
    <n v="343249"/>
    <s v="FFEE"/>
    <d v="2026-02-05T00:00:00"/>
    <d v="2026-02-05T11:58:29"/>
    <x v="1"/>
    <n v="800049074"/>
    <s v="PAPELERIA Y SERVICIOS SAS"/>
    <n v="37300"/>
    <n v="7087"/>
    <n v="44387"/>
    <x v="2"/>
    <x v="24"/>
    <n v="5"/>
    <s v="FRANCY SALAS"/>
    <m/>
    <m/>
    <m/>
    <m/>
    <d v="2026-02-12T00:00:00"/>
    <s v="NO"/>
    <m/>
    <x v="0"/>
  </r>
  <r>
    <s v="Factura electrónica"/>
    <s v="504031104000d0f3ef9849e90fadb9cf1a82c2be55dc40a581d0c6a1c6f882d210f7c9a88afe4d134011f98d3a13b609"/>
    <n v="18253"/>
    <m/>
    <d v="2026-02-05T00:00:00"/>
    <d v="2026-02-05T11:54:33"/>
    <x v="1"/>
    <n v="811031512"/>
    <s v="PROCAL S.A."/>
    <n v="988000"/>
    <n v="187720"/>
    <n v="1175720"/>
    <x v="21"/>
    <x v="29"/>
    <n v="12"/>
    <s v="FRANCY SALAS"/>
    <m/>
    <m/>
    <m/>
    <m/>
    <d v="2026-02-18T00:00:00"/>
    <s v="NO"/>
    <m/>
    <x v="4"/>
  </r>
  <r>
    <s v="Factura electrónica"/>
    <s v="50a980552aadf5484c49ab143a7c643fdd542177818d38d950284a3ee9325f6006ebfa0f9e714f95dddc1d064f22b891"/>
    <n v="227544"/>
    <s v="FE"/>
    <d v="2026-02-05T00:00:00"/>
    <d v="2026-02-05T11:48:53"/>
    <x v="1"/>
    <n v="890937070"/>
    <s v="TIEMPOS S.A.S."/>
    <n v="7921071"/>
    <n v="150500"/>
    <n v="8071571"/>
    <x v="12"/>
    <x v="33"/>
    <n v="19"/>
    <s v="SANDRA PANIAGUA"/>
    <m/>
    <m/>
    <m/>
    <m/>
    <d v="2026-02-25T00:00:00"/>
    <s v="NO"/>
    <m/>
    <x v="4"/>
  </r>
  <r>
    <s v="Factura electrónica"/>
    <s v="134437f4b7f069fb3e6eb727ae8389d9c28eb5b1bc5e22c37c5e1956a8e6b1b1bf71d8fb618b5bc28b7cbe7a8f95dbb0"/>
    <n v="3773"/>
    <s v="GLCN"/>
    <d v="2026-02-05T00:00:00"/>
    <d v="2026-02-05T11:42:33"/>
    <x v="1"/>
    <n v="830123047"/>
    <s v="GREEN LINE COLOMBIA S.A.S."/>
    <n v="1346000"/>
    <n v="255740"/>
    <n v="1601740"/>
    <x v="21"/>
    <x v="32"/>
    <n v="6"/>
    <s v="FRANCY SALAS"/>
    <m/>
    <m/>
    <m/>
    <m/>
    <d v="2026-02-18T00:00:00"/>
    <s v="NO"/>
    <m/>
    <x v="3"/>
  </r>
  <r>
    <s v="Factura electrónica"/>
    <s v="306a58377e696ac58f9d32113b7ce202c0bf903a86d3cf653eef2bafa82f4b23e2a57e20f386a25db11007a0db448ef0"/>
    <n v="3336"/>
    <s v="DF"/>
    <d v="2026-02-05T00:00:00"/>
    <d v="2026-02-05T10:55:15"/>
    <x v="1"/>
    <n v="900038697"/>
    <s v="INVERSIONES DF SAS"/>
    <n v="1770000"/>
    <n v="336300"/>
    <n v="2106300"/>
    <x v="2"/>
    <x v="23"/>
    <n v="1"/>
    <s v="YENIFER PARRA"/>
    <m/>
    <m/>
    <m/>
    <m/>
    <d v="2026-02-09T00:00:00"/>
    <s v="NO"/>
    <m/>
    <x v="0"/>
  </r>
  <r>
    <s v="Factura electrónica"/>
    <s v="716223363dc93eb8950758beead3c0310d21f4e3c9f11fc18fe02c24cf5d60862d7ba24f6484ab2051d1916928b4d879"/>
    <n v="227542"/>
    <s v="FE"/>
    <d v="2026-02-05T00:00:00"/>
    <d v="2026-02-05T10:40:11"/>
    <x v="1"/>
    <n v="890937070"/>
    <s v="TIEMPOS S.A.S."/>
    <n v="485766"/>
    <n v="9230"/>
    <n v="494996"/>
    <x v="12"/>
    <x v="33"/>
    <n v="19"/>
    <s v="SANDRA PANIAGUA"/>
    <m/>
    <m/>
    <m/>
    <m/>
    <d v="2026-02-25T00:00:00"/>
    <s v="NO"/>
    <m/>
    <x v="4"/>
  </r>
  <r>
    <s v="Factura electrónica"/>
    <s v="9f65956cc54e3d241d7406fc0d1a23ece551b9adf2b29cbd428c2e1868d469ffb92ee5938be30549a547cb771086028a"/>
    <n v="104399"/>
    <s v="FAE"/>
    <d v="2026-02-05T00:00:00"/>
    <d v="2026-02-05T09:50:47"/>
    <x v="1"/>
    <n v="830120839"/>
    <s v="MULTISUMINISTROS INDUSTRIALES S A S"/>
    <n v="957728"/>
    <n v="181968"/>
    <n v="1139696"/>
    <x v="2"/>
    <x v="32"/>
    <n v="6"/>
    <s v="FRANCY SALAS"/>
    <m/>
    <m/>
    <m/>
    <m/>
    <d v="2026-02-13T00:00:00"/>
    <s v="NO"/>
    <m/>
    <x v="3"/>
  </r>
  <r>
    <s v="Factura electrónica"/>
    <s v="8f7cdec99bd67d23adf4e65eaac28d3f29ca30cd6a62bdb8e917ecb43664d8f1f47d7a9b8819d95e0843fecd99ec1e33"/>
    <n v="343222"/>
    <s v="FFEE"/>
    <d v="2026-02-05T00:00:00"/>
    <d v="2026-02-05T09:26:51"/>
    <x v="1"/>
    <n v="800049074"/>
    <s v="PAPELERIA Y SERVICIOS SAS"/>
    <n v="187926"/>
    <n v="35706"/>
    <n v="223632"/>
    <x v="2"/>
    <x v="24"/>
    <n v="5"/>
    <s v="FRANCY SALAS"/>
    <m/>
    <m/>
    <m/>
    <m/>
    <d v="2026-02-12T00:00:00"/>
    <s v="NO"/>
    <m/>
    <x v="0"/>
  </r>
  <r>
    <s v="Factura electrónica"/>
    <s v="17d6bf154e89ca17be811941f5c9003b626a48017447ccbfce8626857382bdf9baed46a47a4aad12ecb39af86c3604bc"/>
    <n v="2923458"/>
    <s v="CA07"/>
    <d v="2026-02-05T00:00:00"/>
    <d v="2026-02-05T22:47:43"/>
    <x v="1"/>
    <n v="890903939"/>
    <s v="POSTOBON S.A."/>
    <n v="175628.79999999999"/>
    <n v="8004.47"/>
    <n v="183633.27"/>
    <x v="2"/>
    <x v="23"/>
    <n v="1"/>
    <s v="YENIFER PARRA"/>
    <m/>
    <m/>
    <m/>
    <m/>
    <d v="2026-02-13T00:00:00"/>
    <s v="NO"/>
    <m/>
    <x v="0"/>
  </r>
  <r>
    <s v="Factura electrónica"/>
    <s v="2bbdb7766795cf7fa0faf79cb19b28d46a45e1a3f30fb4bca3008ba8cb8f6b07493bdb1313a2b8dc368ca1ecd652ffe0"/>
    <n v="5939"/>
    <m/>
    <d v="2026-02-05T00:00:00"/>
    <d v="2026-02-05T20:50:33"/>
    <x v="1"/>
    <n v="32150739"/>
    <s v="NATALIA ANDREA ACOSTA COLORADO"/>
    <n v="504500"/>
    <n v="0"/>
    <n v="504500"/>
    <x v="18"/>
    <x v="32"/>
    <n v="6"/>
    <s v="FRANCY SALAS"/>
    <m/>
    <m/>
    <m/>
    <m/>
    <d v="2026-02-12T00:00:00"/>
    <s v="NO"/>
    <s v="  "/>
    <x v="3"/>
  </r>
  <r>
    <s v="Factura electrónica"/>
    <s v="6341d189de0713ac6d5fc835176b85313326613ad63b6ebe60c7e0563db933718b60f0aa229357e236b68949495b0c62"/>
    <n v="12939"/>
    <s v="FE"/>
    <d v="2026-02-05T00:00:00"/>
    <d v="2026-02-05T17:23:25"/>
    <x v="1"/>
    <n v="900045881"/>
    <s v="CORPORACION PROYECCION SOCIAL PARA LA CULTURA LA EDUCACION EL ARTE Y LAS COMUNICACIONES"/>
    <n v="312000"/>
    <n v="0"/>
    <n v="312000"/>
    <x v="6"/>
    <x v="3"/>
    <s v=" - "/>
    <s v="FRANCY SALAS"/>
    <m/>
    <m/>
    <m/>
    <m/>
    <m/>
    <m/>
    <m/>
    <x v="2"/>
  </r>
  <r>
    <s v="Factura electrónica"/>
    <s v="b3a1c1db020fe800a87a6e46215bd67ee4bad794a1de694530fbad73f1229f43394713fbec63b776d0607fcb7cdc0faf"/>
    <n v="166957"/>
    <s v="392"/>
    <d v="2026-02-05T00:00:00"/>
    <d v="2026-02-05T16:08:30"/>
    <x v="1"/>
    <n v="860000018"/>
    <s v="AGENCIA DE VIAJES Y TURISMO AVIATUR S.A.S "/>
    <n v="412719.96"/>
    <n v="69201.039999999994"/>
    <n v="481921"/>
    <x v="2"/>
    <x v="23"/>
    <n v="1"/>
    <s v="YENIFER PARRA"/>
    <m/>
    <m/>
    <m/>
    <m/>
    <d v="2026-02-13T00:00:00"/>
    <s v="NO"/>
    <m/>
    <x v="0"/>
  </r>
  <r>
    <s v="Factura electrónica"/>
    <s v="09ac8a001ad9b7de5114e41fe4e1515e12b5d279712396125932353c3abaa6a2db971ac7e054930695ee1e55ab0b5544"/>
    <n v="14959"/>
    <s v="FEV"/>
    <d v="2026-02-05T00:00:00"/>
    <d v="2026-02-05T13:40:06"/>
    <x v="1"/>
    <n v="42795633"/>
    <s v="BOTERO VIERIA MARIA VICTORIA"/>
    <n v="181807.4"/>
    <n v="0"/>
    <n v="181807.4"/>
    <x v="4"/>
    <x v="2"/>
    <n v="0"/>
    <m/>
    <m/>
    <m/>
    <m/>
    <m/>
    <m/>
    <m/>
    <m/>
    <x v="2"/>
  </r>
  <r>
    <s v="Factura electrónica"/>
    <s v="d324fa152059bc1f5802cad15621c4aa2bc58bd70e53bc08d8a02c30555a5fc5857fb8d66c3d64b1b9a3b2a0d3dca141"/>
    <n v="5124552"/>
    <s v="F311"/>
    <d v="2026-02-05T00:00:00"/>
    <d v="2026-02-05T12:19:19"/>
    <x v="1"/>
    <n v="891408584"/>
    <s v="FRISBY S.A. BIC"/>
    <n v="28200"/>
    <n v="0"/>
    <n v="28200"/>
    <x v="4"/>
    <x v="2"/>
    <n v="0"/>
    <m/>
    <m/>
    <m/>
    <m/>
    <m/>
    <m/>
    <m/>
    <m/>
    <x v="2"/>
  </r>
  <r>
    <s v="Nota de crédito electrónica"/>
    <s v="66df0e24c1c5d6aa9432c8d6e6bf3b956e7d34018c99724ee8936b2169a17b40ea9255b064e9c88c6618b71fccf13ac5"/>
    <n v="13548"/>
    <s v="NCE"/>
    <d v="2026-02-05T00:00:00"/>
    <d v="2026-02-05T12:13:43"/>
    <x v="1"/>
    <n v="890937070"/>
    <s v="TIEMPOS S.A.S."/>
    <n v="62448"/>
    <n v="1187"/>
    <n v="63635"/>
    <x v="12"/>
    <x v="37"/>
    <n v="27"/>
    <s v="SANDRA PANIAGUA"/>
    <m/>
    <m/>
    <m/>
    <m/>
    <d v="2026-03-05T00:00:00"/>
    <s v="NO"/>
    <m/>
    <x v="2"/>
  </r>
  <r>
    <s v="Factura electrónica"/>
    <s v="94f48dc02420944ac01021b8d0eb2b0354340d5c3e7b857ef8933c4fdcc5b14cca5af0f2040a333ea31cdb238db817d6"/>
    <n v="33601"/>
    <s v="FEN"/>
    <d v="2026-02-05T00:00:00"/>
    <d v="2026-02-05T09:48:13"/>
    <x v="1"/>
    <n v="9522660"/>
    <s v="OCTAVIANO TORRES GUEVARA"/>
    <n v="1779831.9000000001"/>
    <n v="338168.05"/>
    <n v="2117999.9500000002"/>
    <x v="21"/>
    <x v="24"/>
    <n v="5"/>
    <s v="FRANCY SALAS"/>
    <m/>
    <m/>
    <m/>
    <m/>
    <d v="2026-02-13T00:00:00"/>
    <s v="NO"/>
    <m/>
    <x v="0"/>
  </r>
  <r>
    <s v="Factura electrónica"/>
    <s v="cd5f5a2f248dce33d7421c6e176de3f9ae856a630af7f40ad84f5e6315521ee22ec20da8bc3117a747d8a4763d4bcab5"/>
    <n v="343139"/>
    <s v="FFEE"/>
    <d v="2026-02-05T00:00:00"/>
    <d v="2026-02-05T08:52:48"/>
    <x v="1"/>
    <n v="800049074"/>
    <s v="PAPELERIA Y SERVICIOS SAS"/>
    <n v="194480"/>
    <n v="25414"/>
    <n v="219894"/>
    <x v="2"/>
    <x v="27"/>
    <n v="4"/>
    <s v="FRANCY SALAS"/>
    <m/>
    <m/>
    <m/>
    <m/>
    <d v="2026-02-13T00:00:00"/>
    <s v="NO"/>
    <m/>
    <x v="0"/>
  </r>
  <r>
    <s v="Factura electrónica"/>
    <s v="33e7d6374eb71ef4f099369e20a4cd6da07104f92a315a895dd6688ca519df473785c1f6b2967d8453f579b787fd3ab6"/>
    <n v="166877"/>
    <s v="392"/>
    <d v="2026-02-05T00:00:00"/>
    <d v="2026-02-05T08:04:32"/>
    <x v="1"/>
    <n v="860000018"/>
    <s v="AGENCIA DE VIAJES Y TURISMO AVIATUR S.A.S "/>
    <n v="489719.96"/>
    <n v="83831.039999999994"/>
    <n v="573551"/>
    <x v="2"/>
    <x v="25"/>
    <n v="0"/>
    <s v="YENIFER PARRA"/>
    <m/>
    <m/>
    <m/>
    <m/>
    <d v="2026-02-13T00:00:00"/>
    <s v="NO"/>
    <m/>
    <x v="0"/>
  </r>
  <r>
    <s v="Factura electrónica"/>
    <s v="573bf69b761dc265f088eaa3484139dd5e589cfc842e2604144790d501727232b79eab5cd6d8b0c89c47d5e9479b7a0f"/>
    <n v="62"/>
    <s v="FEBU"/>
    <d v="2026-02-05T00:00:00"/>
    <d v="2026-02-05T06:12:21"/>
    <x v="1"/>
    <n v="901404801"/>
    <s v="BUTTERMILK S.A.S."/>
    <n v="33661928"/>
    <n v="6395766.3200000003"/>
    <n v="40057694.32"/>
    <x v="20"/>
    <x v="25"/>
    <n v="0"/>
    <s v="NATALIA BERNAZA"/>
    <m/>
    <m/>
    <m/>
    <m/>
    <m/>
    <m/>
    <m/>
    <x v="0"/>
  </r>
  <r>
    <s v="Factura electrónica"/>
    <s v="734ae908a435788a2a797e7ea17d89f0cde6a31b1f740ce64540f1278047398ea2491455fab05bb9fbf66cd69d425537"/>
    <n v="73897442"/>
    <s v="SFEE"/>
    <d v="2026-02-05T00:00:00"/>
    <d v="2026-02-05T00:13:25"/>
    <x v="1"/>
    <n v="900843898"/>
    <s v="RAPPI S.A.S"/>
    <n v="24454.62"/>
    <n v="4646.38"/>
    <n v="29101"/>
    <x v="4"/>
    <x v="2"/>
    <n v="0"/>
    <m/>
    <m/>
    <m/>
    <m/>
    <m/>
    <m/>
    <m/>
    <m/>
    <x v="2"/>
  </r>
  <r>
    <s v="Factura electrónica"/>
    <s v="94530e553bf0fd0ea7896196b51ef6718dffb29a8ba97080e59a02a27b0ff598e954dfd1b84c00c442460813c9dede53"/>
    <n v="409"/>
    <s v="PRS"/>
    <d v="2026-02-06T00:00:00"/>
    <d v="2026-02-06T23:00:49"/>
    <x v="1"/>
    <n v="901847080"/>
    <s v="PROVSERVICE S.A.S"/>
    <n v="4020000"/>
    <n v="763800"/>
    <n v="4783800"/>
    <x v="21"/>
    <x v="24"/>
    <n v="4"/>
    <s v="FRANCY SALAS"/>
    <m/>
    <m/>
    <m/>
    <m/>
    <d v="2026-02-13T00:00:00"/>
    <s v="NO"/>
    <m/>
    <x v="0"/>
  </r>
  <r>
    <s v="Factura electrónica"/>
    <s v="8da676d2ba40a52ce023e59888399c387ac20710160a8af217cf38f450e611686a7aa3dfeefa3f24a90d72bb83b1eebc"/>
    <n v="408"/>
    <s v="PRS"/>
    <d v="2026-02-06T00:00:00"/>
    <d v="2026-02-06T22:58:57"/>
    <x v="1"/>
    <n v="901847080"/>
    <s v="PROVSERVICE S.A.S"/>
    <n v="2578000"/>
    <n v="489820"/>
    <n v="3067820"/>
    <x v="21"/>
    <x v="24"/>
    <n v="4"/>
    <s v="FRANCY SALAS"/>
    <m/>
    <m/>
    <m/>
    <m/>
    <d v="2026-02-13T00:00:00"/>
    <s v="NO"/>
    <m/>
    <x v="0"/>
  </r>
  <r>
    <s v="Factura electrónica"/>
    <s v="31b0f4c0c72badacbd040197e1d763b7de9e7696af87490d8afc5340a06e4459b7db29ca45c489925df41aca16f851ba"/>
    <n v="5960"/>
    <m/>
    <d v="2026-02-06T00:00:00"/>
    <d v="2026-02-06T20:59:10"/>
    <x v="1"/>
    <n v="32150739"/>
    <s v="NATALIA ANDREA ACOSTA COLORADO"/>
    <n v="106500"/>
    <n v="0"/>
    <n v="106500"/>
    <x v="18"/>
    <x v="32"/>
    <n v="5"/>
    <s v="FRANCY SALAS"/>
    <m/>
    <m/>
    <m/>
    <m/>
    <d v="2026-02-12T00:00:00"/>
    <s v="NO"/>
    <m/>
    <x v="0"/>
  </r>
  <r>
    <s v="Factura electrónica"/>
    <s v="06af81aea12153f3ba6cf117898008498f3bbd6707a2e6f2a952450b53244828acb83b54130dd870b4b7b2cb900b91c9"/>
    <n v="751"/>
    <s v="FV"/>
    <d v="2026-02-06T00:00:00"/>
    <d v="2026-02-06T19:19:34"/>
    <x v="1"/>
    <n v="900049081"/>
    <s v="FEXMAQ S.A.S"/>
    <n v="4071000"/>
    <n v="773490"/>
    <n v="4844490"/>
    <x v="21"/>
    <x v="24"/>
    <n v="4"/>
    <s v="FRANCY SALAS"/>
    <m/>
    <m/>
    <m/>
    <m/>
    <d v="2026-02-13T00:00:00"/>
    <s v="NO"/>
    <m/>
    <x v="0"/>
  </r>
  <r>
    <s v="Factura electrónica"/>
    <s v="bb3274fb0146b3822e7da2aa62e5016de2dfc2a216e4e1fefce7f62c8ee088e166e13c3112fd1cca30224ffa2bceb8d3"/>
    <n v="750"/>
    <s v="FV"/>
    <d v="2026-02-06T00:00:00"/>
    <d v="2026-02-06T18:52:19"/>
    <x v="1"/>
    <n v="900049081"/>
    <s v="FEXMAQ S.A.S"/>
    <n v="2688000"/>
    <n v="510720"/>
    <n v="3198720"/>
    <x v="21"/>
    <x v="24"/>
    <n v="4"/>
    <s v="FRANCY SALAS"/>
    <m/>
    <m/>
    <m/>
    <m/>
    <d v="2026-02-13T00:00:00"/>
    <s v="NO"/>
    <m/>
    <x v="0"/>
  </r>
  <r>
    <s v="Factura electrónica"/>
    <s v="dbb33e13058b27ed1ab6665012de9cecc8de72770278c47aad4c29b84022e6c95955d61719e4ee1373dbdd94cf2d4bd8"/>
    <n v="61481"/>
    <s v="22T"/>
    <d v="2026-02-06T00:00:00"/>
    <d v="2026-02-06T18:04:58"/>
    <x v="1"/>
    <n v="860509514"/>
    <s v="AUTOGERMANA S A S"/>
    <n v="245546.22"/>
    <n v="46653.78"/>
    <n v="292200"/>
    <x v="21"/>
    <x v="32"/>
    <n v="5"/>
    <s v="FRANCY SALAS"/>
    <m/>
    <m/>
    <m/>
    <m/>
    <d v="2026-02-12T00:00:00"/>
    <s v="NO"/>
    <m/>
    <x v="0"/>
  </r>
  <r>
    <s v="Factura electrónica"/>
    <s v="af903c91fe8b8de4e41757371add338d30572b3664a4b6f1e322c22d26b35a5e02e1d7bedb85a4b453f0a61be8800167"/>
    <n v="172556677"/>
    <s v="BCPT"/>
    <d v="2026-02-06T00:00:00"/>
    <d v="2026-02-06T17:55:55"/>
    <x v="1"/>
    <n v="830114921"/>
    <s v="COLOMBIA MOVIL S.A. ESP"/>
    <n v="45428.44"/>
    <n v="8471.56"/>
    <n v="53900"/>
    <x v="5"/>
    <x v="32"/>
    <n v="5"/>
    <s v="JAIME GARCIA"/>
    <m/>
    <m/>
    <m/>
    <m/>
    <d v="2026-02-12T00:00:00"/>
    <s v="NO"/>
    <m/>
    <x v="0"/>
  </r>
  <r>
    <s v="Factura electrónica"/>
    <s v="ca06d046099bbc0bff86ad5b4aeb9c5806cea2d6f3899dcca381a0530a597e3cae619c7c2cd1414542565653677f56d0"/>
    <n v="8112"/>
    <m/>
    <d v="2026-02-06T00:00:00"/>
    <d v="2026-02-06T17:03:41"/>
    <x v="1"/>
    <n v="901360705"/>
    <s v="DELTA TAGS SAS"/>
    <n v="358500"/>
    <n v="68115"/>
    <n v="426615"/>
    <x v="2"/>
    <x v="32"/>
    <n v="5"/>
    <s v="FRANCY SALAS"/>
    <m/>
    <m/>
    <m/>
    <m/>
    <d v="2026-02-13T00:00:00"/>
    <s v="NO"/>
    <m/>
    <x v="0"/>
  </r>
  <r>
    <s v="Factura electrónica"/>
    <s v="6c242bf616730ba2a914ee61297513ecdc8a21d0de184d82260d85c8c26e03054d145e68037c03053236f274b57def92"/>
    <n v="3761"/>
    <s v="FEFC"/>
    <d v="2026-02-06T00:00:00"/>
    <d v="2026-02-06T16:32:25"/>
    <x v="1"/>
    <n v="890904603"/>
    <s v="FABRICA DE CALZADO 70 SAS"/>
    <n v="2553555"/>
    <n v="485175"/>
    <n v="3038730"/>
    <x v="2"/>
    <x v="24"/>
    <n v="4"/>
    <s v="FRANCY SALAS"/>
    <m/>
    <m/>
    <m/>
    <m/>
    <d v="2026-02-13T00:00:00"/>
    <s v="NO"/>
    <m/>
    <x v="0"/>
  </r>
  <r>
    <s v="Documento equivalente - Cobro de peajes"/>
    <s v="71a1824b6a6ffe58adad95add740b338d9ee28851577dfdfa748c899b2319bef7b81289f3bea415c631fd10fa2d7910e"/>
    <n v="84570514"/>
    <s v="DEFL"/>
    <d v="2026-02-06T00:00:00"/>
    <d v="2026-02-06T16:21:16"/>
    <x v="1"/>
    <n v="900219834"/>
    <s v="F2X S.A.S."/>
    <n v="26300"/>
    <n v="0"/>
    <n v="26300"/>
    <x v="2"/>
    <x v="24"/>
    <n v="4"/>
    <s v="FRANCY SALAS"/>
    <m/>
    <m/>
    <m/>
    <m/>
    <d v="2026-02-13T00:00:00"/>
    <s v="NO"/>
    <m/>
    <x v="0"/>
  </r>
  <r>
    <s v="Factura electrónica"/>
    <s v="12d58509bf6d0f262963781ccbba18ba3ea571f91e0f4849a6c9a522ca480c84ec351c06f74c98b2ddf4f618f48a634a"/>
    <n v="1231"/>
    <s v="FE"/>
    <d v="2026-02-06T00:00:00"/>
    <d v="2026-02-06T16:15:28"/>
    <x v="1"/>
    <n v="860404607"/>
    <s v="ASESORIAS TECNICAS DE TRANSPORTE"/>
    <n v="3533500"/>
    <n v="0"/>
    <n v="3533500"/>
    <x v="19"/>
    <x v="27"/>
    <n v="3"/>
    <s v="VICTOR LOPEZ "/>
    <m/>
    <m/>
    <m/>
    <m/>
    <d v="2026-02-12T00:00:00"/>
    <s v="NO"/>
    <m/>
    <x v="0"/>
  </r>
  <r>
    <s v="Factura electrónica"/>
    <s v="84cd2c1f4101ab9255c14ec76051b0b8f1ee1062c4a94b55bbbd9a60c127defc330162ac6f547ab11acd6c01d5951855"/>
    <n v="9353"/>
    <s v="FEVT"/>
    <d v="2026-02-06T00:00:00"/>
    <d v="2026-02-06T15:28:38"/>
    <x v="1"/>
    <n v="900219834"/>
    <s v="F2X S.A.S."/>
    <n v="16806.72"/>
    <n v="3193.28"/>
    <n v="20000"/>
    <x v="2"/>
    <x v="27"/>
    <n v="3"/>
    <s v="FRANCY SALAS"/>
    <m/>
    <m/>
    <m/>
    <m/>
    <d v="2026-02-13T00:00:00"/>
    <s v="NO"/>
    <m/>
    <x v="0"/>
  </r>
  <r>
    <s v="Factura electrónica"/>
    <s v="c5fed0a2f684a4321c4b4558c4b3e83b6de1ae5087d12ff70579c56cea704dc5a5c364c6114f60f2541e72cda62cb8bd"/>
    <n v="6912"/>
    <s v="FVEC"/>
    <d v="2026-02-06T00:00:00"/>
    <d v="2026-02-06T15:24:49"/>
    <x v="1"/>
    <n v="900014015"/>
    <s v="TRANSFORMADORES INDUELECTRO E. U."/>
    <n v="3200000"/>
    <n v="608000"/>
    <n v="3808000"/>
    <x v="21"/>
    <x v="24"/>
    <n v="4"/>
    <s v="FRANCY SALAS"/>
    <m/>
    <m/>
    <m/>
    <m/>
    <d v="2026-02-13T00:00:00"/>
    <s v="NO"/>
    <m/>
    <x v="0"/>
  </r>
  <r>
    <s v="Factura electrónica"/>
    <s v="a5bbd34a564b47622ed4a2be5b833c42957cc21d8b938b758d8757fac951ce1fa4df28256876d8f1a5b22f8ed4d7bc04"/>
    <n v="660618"/>
    <s v="5"/>
    <d v="2026-02-06T00:00:00"/>
    <d v="2026-02-06T15:21:18"/>
    <x v="1"/>
    <n v="890304049"/>
    <s v="ARQUIDIOCESIS DE CALI"/>
    <n v="1798850"/>
    <n v="0"/>
    <n v="1798850"/>
    <x v="12"/>
    <x v="29"/>
    <n v="11"/>
    <s v="MAURICIO ARBOLEDA"/>
    <m/>
    <m/>
    <m/>
    <m/>
    <d v="2026-02-18T00:00:00"/>
    <s v="NO"/>
    <m/>
    <x v="4"/>
  </r>
  <r>
    <s v="Factura electrónica"/>
    <s v="b4fc9132d0b53baf98f5d8afacda936261f121b1c1f453b06914216c5d944acb2173a3ca196a6d01fb040b1f40cd79d2"/>
    <n v="6911"/>
    <s v="FVEC"/>
    <d v="2026-02-06T00:00:00"/>
    <d v="2026-02-06T15:12:43"/>
    <x v="1"/>
    <n v="900014015"/>
    <s v="TRANSFORMADORES INDUELECTRO E. U."/>
    <n v="7200000"/>
    <n v="1368000"/>
    <n v="8568000"/>
    <x v="21"/>
    <x v="24"/>
    <n v="4"/>
    <s v="FRANCY SALAS"/>
    <m/>
    <m/>
    <m/>
    <m/>
    <d v="2026-02-18T00:00:00"/>
    <s v="NO"/>
    <m/>
    <x v="0"/>
  </r>
  <r>
    <s v="Factura electrónica"/>
    <s v="f464f5c573bfc4fee7eddca836dadbe83c014608abc506d6d306a8a303e225d51861a13c90dd9697f24e2088a8182d7f"/>
    <n v="343679"/>
    <s v="FFEE"/>
    <d v="2026-02-06T00:00:00"/>
    <d v="2026-02-06T15:11:28"/>
    <x v="1"/>
    <n v="800049074"/>
    <s v="PAPELERIA Y SERVICIOS SAS"/>
    <n v="1140999"/>
    <n v="216790"/>
    <n v="1357789"/>
    <x v="2"/>
    <x v="32"/>
    <n v="5"/>
    <s v="FRANCY SALAS"/>
    <m/>
    <m/>
    <m/>
    <m/>
    <d v="2026-02-13T00:00:00"/>
    <s v="NO"/>
    <m/>
    <x v="0"/>
  </r>
  <r>
    <s v="Factura electrónica"/>
    <s v="aab767c75135acc5c1579dbf62ea432236ac7312a0ce6526439b57e9cf3447770413ccd31fc70caed132e8c5184f84b0"/>
    <n v="74262"/>
    <s v="FV04"/>
    <d v="2026-02-06T00:00:00"/>
    <d v="2026-02-06T14:57:10"/>
    <x v="1"/>
    <n v="800065567"/>
    <s v="FABRICA DE ALIMENTOS PROCESADOS VENTOLINI S.A."/>
    <n v="122100"/>
    <n v="0"/>
    <n v="122100"/>
    <x v="4"/>
    <x v="2"/>
    <n v="0"/>
    <m/>
    <m/>
    <m/>
    <m/>
    <m/>
    <m/>
    <m/>
    <m/>
    <x v="2"/>
  </r>
  <r>
    <s v="Factura electrónica"/>
    <s v="4affd24c681e3c897ceb3104d0db32269524f47f8f6ab5c3d17b1a5897917258c58072e48bd6c5f5552bd16839c44530"/>
    <n v="60856"/>
    <s v="COLM"/>
    <d v="2026-02-06T00:00:00"/>
    <d v="2026-02-06T14:26:51"/>
    <x v="1"/>
    <n v="901021295"/>
    <s v="PARK AND GO S.A.S."/>
    <n v="1933"/>
    <n v="367"/>
    <n v="2300"/>
    <x v="4"/>
    <x v="2"/>
    <n v="0"/>
    <m/>
    <m/>
    <m/>
    <m/>
    <m/>
    <m/>
    <m/>
    <m/>
    <x v="2"/>
  </r>
  <r>
    <s v="Factura electrónica"/>
    <s v="846a33161dabb64a87f193d4071777fbcfe75693e1200bffbed535a9e34c45cdc0e0542db40d92a0e3a21da07d0ac752"/>
    <n v="3671"/>
    <s v="FE"/>
    <d v="2026-02-06T00:00:00"/>
    <d v="2026-02-06T14:12:53"/>
    <x v="1"/>
    <n v="900667384"/>
    <s v="SGR ASOCIADOS SAS"/>
    <n v="1750905"/>
    <n v="332671.95"/>
    <n v="2083576.95"/>
    <x v="20"/>
    <x v="27"/>
    <n v="3"/>
    <s v="NATALIA BERNAZA"/>
    <m/>
    <m/>
    <m/>
    <m/>
    <d v="2026-02-09T00:00:00"/>
    <s v="NO"/>
    <m/>
    <x v="0"/>
  </r>
  <r>
    <s v="Factura electrónica"/>
    <s v="d5608bb0b69e81b5d654ae8d4a29668da6eb9f7169e607a98459c25ab786cf937b6a00d81569d854eb3efb18439e2564"/>
    <n v="564300"/>
    <s v="AH"/>
    <d v="2026-02-06T00:00:00"/>
    <d v="2026-02-06T13:42:07"/>
    <x v="1"/>
    <n v="890800788"/>
    <s v="SUMATEC S.A.S BIC"/>
    <n v="690000"/>
    <n v="131100"/>
    <n v="821100"/>
    <x v="2"/>
    <x v="24"/>
    <n v="4"/>
    <s v="FRANCY SALAS"/>
    <m/>
    <m/>
    <m/>
    <m/>
    <d v="2026-02-12T00:00:00"/>
    <s v="NO"/>
    <m/>
    <x v="0"/>
  </r>
  <r>
    <s v="Factura electrónica"/>
    <s v="cfbd553185d1beae9a22f14efc5736592b29fdf78f6a397bdccb65ad5875f5b026c0f637a8177638b541811a76c3b2a4"/>
    <n v="343597"/>
    <s v="FFEE"/>
    <d v="2026-02-06T00:00:00"/>
    <d v="2026-02-06T12:07:27"/>
    <x v="1"/>
    <n v="800049074"/>
    <s v="PAPELERIA Y SERVICIOS SAS"/>
    <n v="599626"/>
    <n v="43342"/>
    <n v="642968"/>
    <x v="2"/>
    <x v="24"/>
    <n v="4"/>
    <s v="FRANCY SALAS"/>
    <m/>
    <m/>
    <m/>
    <m/>
    <d v="2026-02-12T00:00:00"/>
    <s v="NO"/>
    <m/>
    <x v="0"/>
  </r>
  <r>
    <s v="Factura electrónica"/>
    <s v="0ef46f4e96fcecd2ba19fee87c245be30292cef5c616342af08b5bb2e63cc05b11d21576f5c711ec1b3c7b6eee0338ee"/>
    <n v="35"/>
    <s v="FE"/>
    <d v="2026-02-06T00:00:00"/>
    <d v="2026-02-06T11:42:37"/>
    <x v="1"/>
    <n v="901995498"/>
    <s v="LA CLAVE RESTAURANTE Y CAFE SAS"/>
    <n v="2973880"/>
    <n v="0"/>
    <n v="2973880"/>
    <x v="19"/>
    <x v="38"/>
    <n v="20"/>
    <s v="FRANCY SALAS"/>
    <m/>
    <m/>
    <m/>
    <m/>
    <m/>
    <m/>
    <m/>
    <x v="4"/>
  </r>
  <r>
    <s v="Factura electrónica"/>
    <s v="12868a9f324d474d64913726ebaa28cf11f6178e1747a1b2ce84019083233caab53890b40d9a5b6606eec8890903bcbc"/>
    <n v="257441"/>
    <s v="BGFE"/>
    <d v="2026-02-06T00:00:00"/>
    <d v="2026-02-06T10:59:57"/>
    <x v="1"/>
    <n v="890907841"/>
    <s v="ALMACEN RODAMIENTOS S.A"/>
    <n v="15808"/>
    <n v="3004"/>
    <n v="18812"/>
    <x v="21"/>
    <x v="24"/>
    <n v="4"/>
    <s v="FRANCY SALAS"/>
    <m/>
    <m/>
    <m/>
    <m/>
    <d v="2026-02-13T00:00:00"/>
    <s v="NO"/>
    <m/>
    <x v="0"/>
  </r>
  <r>
    <s v="Factura electrónica"/>
    <s v="435aa8baede97e63a4af2914ed02b35948665f5438bb932137c23ba182c72a7b040bce692c29eb14d06b40f7abf1861d"/>
    <n v="564297"/>
    <s v="AH"/>
    <d v="2026-02-06T00:00:00"/>
    <d v="2026-02-06T11:45:58"/>
    <x v="1"/>
    <n v="890800788"/>
    <s v="SUMATEC S.A.S BIC"/>
    <n v="138000"/>
    <n v="26220"/>
    <n v="164220"/>
    <x v="2"/>
    <x v="24"/>
    <n v="4"/>
    <s v="FRANCY SALAS"/>
    <m/>
    <m/>
    <m/>
    <m/>
    <d v="2026-02-13T00:00:00"/>
    <s v="NO"/>
    <m/>
    <x v="0"/>
  </r>
  <r>
    <s v="Factura electrónica"/>
    <s v="4e0ab0c76a3d87d28e5f1ea633435765fb73c7f4ac82dcfe5a4032273bebbdade4892755fae687e6bed3b43dc6528d31"/>
    <n v="11776"/>
    <s v="FE"/>
    <d v="2026-02-06T00:00:00"/>
    <d v="2026-02-06T10:21:48"/>
    <x v="1"/>
    <n v="900981037"/>
    <s v="INGEMAQ GROUP S.A.S"/>
    <n v="166000"/>
    <n v="31540"/>
    <n v="197540"/>
    <x v="2"/>
    <x v="24"/>
    <n v="4"/>
    <s v="FRANCY SALAS"/>
    <m/>
    <m/>
    <m/>
    <m/>
    <d v="2026-02-13T00:00:00"/>
    <s v="NO"/>
    <m/>
    <x v="0"/>
  </r>
  <r>
    <s v="Factura electrónica"/>
    <s v="53a717e8c3a32639fd1bd69761d6b3513701314d278f0e8402747cd8dada336676c85ac10c90b07355b44349907d3548"/>
    <n v="11775"/>
    <s v="FE"/>
    <d v="2026-02-06T00:00:00"/>
    <d v="2026-02-06T10:10:18"/>
    <x v="1"/>
    <n v="900981037"/>
    <s v="INGEMAQ GROUP S.A.S"/>
    <n v="1192500"/>
    <n v="226575"/>
    <n v="1419075"/>
    <x v="2"/>
    <x v="24"/>
    <n v="4"/>
    <s v="FRANCY SALAS"/>
    <m/>
    <m/>
    <m/>
    <m/>
    <d v="2026-02-13T00:00:00"/>
    <s v="NO"/>
    <m/>
    <x v="0"/>
  </r>
  <r>
    <s v="Factura electrónica"/>
    <s v="b7de12799acaf5c5739b000f8ea9299b53b3c5627f3db4b0f6f25da6f1abceabb8d25681c9366d8cbb2a278be19bbf6a"/>
    <n v="3561"/>
    <s v="FE"/>
    <d v="2026-02-06T00:00:00"/>
    <d v="2026-02-06T11:32:30"/>
    <x v="1"/>
    <n v="811027589"/>
    <s v="Zonalogística S.A.S ZLG"/>
    <n v="2203812.5300000003"/>
    <n v="418724.47"/>
    <n v="2622537"/>
    <x v="23"/>
    <x v="32"/>
    <n v="5"/>
    <s v="JULIAN MOSQUERA"/>
    <m/>
    <m/>
    <m/>
    <m/>
    <d v="2026-02-12T00:00:00"/>
    <s v="NO"/>
    <m/>
    <x v="0"/>
  </r>
  <r>
    <s v="Factura electrónica"/>
    <s v="6393b0fa604d1143246b7cf768b53361ff81c3bbb9bfeef542acca6c07e8d8db4de7cc0a6f4f9d576504e3b9881cb8c6"/>
    <n v="32524"/>
    <s v="MSCJ"/>
    <d v="2026-02-06T00:00:00"/>
    <d v="2026-02-06T11:11:51"/>
    <x v="1"/>
    <n v="900241172"/>
    <s v="HOTELES MS SAS"/>
    <n v="123531"/>
    <n v="0"/>
    <n v="123531"/>
    <x v="4"/>
    <x v="2"/>
    <n v="0"/>
    <m/>
    <m/>
    <m/>
    <m/>
    <m/>
    <m/>
    <m/>
    <m/>
    <x v="2"/>
  </r>
  <r>
    <s v="Factura electrónica"/>
    <s v="50f11acd07f43c91487ba2e64a831410bb9c227755c0aaaab7bedf259b794a9945d1c63e67b7c4a1e5ceb641ad040f78"/>
    <n v="32522"/>
    <s v="MSCJ"/>
    <d v="2026-02-06T00:00:00"/>
    <d v="2026-02-06T11:09:32"/>
    <x v="1"/>
    <n v="900241172"/>
    <s v="HOTELES MS SAS"/>
    <n v="114791"/>
    <n v="0"/>
    <n v="114791"/>
    <x v="4"/>
    <x v="2"/>
    <n v="0"/>
    <m/>
    <m/>
    <m/>
    <m/>
    <m/>
    <m/>
    <m/>
    <m/>
    <x v="2"/>
  </r>
  <r>
    <s v="Factura electrónica"/>
    <s v="24a455da53322aaef79f69e9172dbc1c126ca9e1be5ae6213c65dad5edc015695254749c80e5fe2e75269f8b397d5480"/>
    <n v="564290"/>
    <s v="AH"/>
    <d v="2026-02-06T00:00:00"/>
    <d v="2026-02-06T10:42:27"/>
    <x v="1"/>
    <n v="890800788"/>
    <s v="SUMATEC S.A.S BIC"/>
    <n v="115000"/>
    <n v="21850"/>
    <n v="136850"/>
    <x v="2"/>
    <x v="24"/>
    <n v="4"/>
    <s v="FRANCY SALAS"/>
    <m/>
    <m/>
    <m/>
    <m/>
    <d v="2026-02-13T00:00:00"/>
    <s v="NO"/>
    <m/>
    <x v="0"/>
  </r>
  <r>
    <s v="Factura electrónica"/>
    <s v="75b0b3a43bab2b7f033a6ed7e9e627bdace5b5fe3ed1370ecd6a6e85600646f2b105c8b4249903c773a3e4f40f0537a9"/>
    <n v="343517"/>
    <s v="FFEE"/>
    <d v="2026-02-06T00:00:00"/>
    <d v="2026-02-06T08:33:44"/>
    <x v="1"/>
    <n v="800049074"/>
    <s v="PAPELERIA Y SERVICIOS SAS"/>
    <n v="296508"/>
    <n v="49619"/>
    <n v="346127"/>
    <x v="2"/>
    <x v="32"/>
    <n v="5"/>
    <s v="FRANCY SALAS"/>
    <m/>
    <m/>
    <m/>
    <m/>
    <d v="2026-02-13T00:00:00"/>
    <s v="NO"/>
    <m/>
    <x v="0"/>
  </r>
  <r>
    <s v="Factura electrónica"/>
    <s v="cf78fe1f0e4313b34338a7127fe4fcf47912ca553f6fed2f41a6b92b45a77e7d6a8cc7e478ad1c165b5b2bf75cced5d4"/>
    <n v="12940"/>
    <s v="FE"/>
    <d v="2026-02-06T00:00:00"/>
    <d v="2026-02-06T09:20:28"/>
    <x v="1"/>
    <n v="900045881"/>
    <s v="CORPORACION PROYECCION SOCIAL PARA LA CULTURA LA EDUCACION EL ARTE Y LAS COMUNICACIONES"/>
    <n v="312000"/>
    <n v="0"/>
    <n v="312000"/>
    <x v="6"/>
    <x v="3"/>
    <s v=" - "/>
    <s v="FRANCY SALAS"/>
    <m/>
    <m/>
    <m/>
    <m/>
    <m/>
    <m/>
    <m/>
    <x v="2"/>
  </r>
  <r>
    <s v="Nota de crédito electrónica"/>
    <s v="a45977a68abb2d4f101bd45ebc390d25acd7337cb06e2e22700fbd6dbe69e72734edc516b198d9cf6d22fa18ee5bf4df"/>
    <n v="107"/>
    <s v="NC"/>
    <d v="2026-02-06T00:00:00"/>
    <d v="2026-02-06T09:17:29"/>
    <x v="1"/>
    <n v="900045881"/>
    <s v="CORPORACION PROYECCION SOCIAL PARA LA CULTURA LA EDUCACION EL ARTE Y LAS COMUNICACIONES"/>
    <n v="312000"/>
    <n v="0"/>
    <n v="312000"/>
    <x v="6"/>
    <x v="3"/>
    <s v=" - "/>
    <s v="FRANCY SALAS"/>
    <m/>
    <m/>
    <m/>
    <m/>
    <m/>
    <m/>
    <m/>
    <x v="2"/>
  </r>
  <r>
    <s v="Documento equivalente - Servicios públicos domiciliarios"/>
    <s v="e8f53e72651cd94d3486192f02f2034f3865f78db0620b1d0c478c13abb62a46844e18ce6f1213f736ead49e9fb410ef"/>
    <s v="DEE41409693"/>
    <m/>
    <d v="2026-02-06T00:00:00"/>
    <d v="2026-02-06T08:19:26"/>
    <x v="1"/>
    <n v="890904996"/>
    <s v="EMPRESAS PUBLICAS DE MEDELLIN E.S.P."/>
    <n v="3532049"/>
    <n v="0"/>
    <n v="3532049"/>
    <x v="13"/>
    <x v="3"/>
    <s v=" - "/>
    <m/>
    <m/>
    <m/>
    <m/>
    <m/>
    <m/>
    <m/>
    <m/>
    <x v="2"/>
  </r>
  <r>
    <s v="Documento equivalente - Servicios públicos domiciliarios"/>
    <s v="11a96c55590acd6d93fff20aa26ae2ba43b754b228396b8bbf3193172466ec96b096fe1744b39d0dcbf8fda1ad0d45f0"/>
    <s v="DEE41435875"/>
    <m/>
    <d v="2026-02-06T00:00:00"/>
    <d v="2026-02-06T08:18:09"/>
    <x v="1"/>
    <n v="890904996"/>
    <s v="EMPRESAS PUBLICAS DE MEDELLIN E.S.P."/>
    <n v="8045310"/>
    <n v="0"/>
    <n v="8045310"/>
    <x v="21"/>
    <x v="30"/>
    <n v="7"/>
    <s v="CARLOS GOMEZ"/>
    <m/>
    <m/>
    <m/>
    <m/>
    <d v="2026-02-18T00:00:00"/>
    <s v="NO"/>
    <m/>
    <x v="3"/>
  </r>
  <r>
    <s v="Factura electrónica"/>
    <s v="08081c75d323b18be069c278270522555e4a60a6b415781df762376172d531a1d80724726557468422cdd4bb660c175d"/>
    <n v="273452"/>
    <s v="R1FE"/>
    <d v="2026-02-06T00:00:00"/>
    <d v="2026-02-06T07:41:54"/>
    <x v="1"/>
    <n v="890907841"/>
    <s v="ALMACEN RODAMIENTOS S.A"/>
    <n v="3283518"/>
    <n v="623868"/>
    <n v="3907386"/>
    <x v="21"/>
    <x v="27"/>
    <n v="3"/>
    <s v="FRANCY SALAS"/>
    <m/>
    <m/>
    <m/>
    <m/>
    <d v="2026-02-13T00:00:00"/>
    <s v="NO"/>
    <m/>
    <x v="0"/>
  </r>
  <r>
    <s v="Factura electrónica"/>
    <s v="23ca179f9b755c5161149424e3cabb1178e9385fe23b48e9d29c36c53ab8d8f21c36cabd5049064a260f3bb0d8638171"/>
    <n v="564265"/>
    <s v="AH"/>
    <d v="2026-02-06T00:00:00"/>
    <d v="2026-02-06T06:02:14"/>
    <x v="1"/>
    <n v="890800788"/>
    <s v="SUMATEC S.A.S BIC"/>
    <n v="422910"/>
    <n v="80353"/>
    <n v="503263"/>
    <x v="2"/>
    <x v="34"/>
    <n v="6"/>
    <s v="FRANCY SALAS"/>
    <m/>
    <m/>
    <m/>
    <m/>
    <d v="2026-02-18T00:00:00"/>
    <s v="NO"/>
    <m/>
    <x v="3"/>
  </r>
  <r>
    <s v="Factura electrónica"/>
    <s v="94ea0f64c1388360d71aaa68e355657fe3b1a805453b5cb4cd83d686f0a7584e6b970e89b2119d8cf25d9cdb25e397c6"/>
    <n v="564269"/>
    <s v="AH"/>
    <d v="2026-02-06T00:00:00"/>
    <d v="2026-02-06T06:08:25"/>
    <x v="1"/>
    <n v="890800788"/>
    <s v="SUMATEC S.A.S BIC"/>
    <n v="263475"/>
    <n v="50060"/>
    <n v="313535"/>
    <x v="2"/>
    <x v="23"/>
    <n v="0"/>
    <s v="YENIFER PARRA"/>
    <m/>
    <m/>
    <m/>
    <m/>
    <d v="2026-02-09T00:00:00"/>
    <s v="NO"/>
    <m/>
    <x v="0"/>
  </r>
  <r>
    <s v="Factura electrónica"/>
    <s v="c3be60e3421ec5cd33340616e42708032542c2f708f326742ae8022cbc001516fd8eac4462823035173fa34db7ea7df8"/>
    <n v="430224"/>
    <s v="RI07"/>
    <d v="2026-02-06T00:00:00"/>
    <d v="2026-02-06T07:05:29"/>
    <x v="1"/>
    <n v="890903939"/>
    <s v="POSTOBON S.A."/>
    <n v="66750"/>
    <n v="0"/>
    <n v="66750"/>
    <x v="2"/>
    <x v="27"/>
    <n v="3"/>
    <s v="YENIFER PARRA"/>
    <m/>
    <m/>
    <m/>
    <m/>
    <d v="2026-02-13T00:00:00"/>
    <s v="NO"/>
    <m/>
    <x v="0"/>
  </r>
  <r>
    <s v="Documento equivalente - Cobro de peajes"/>
    <s v="ae0e5c180e28dbce91824a2b2d56e347e4e9791b57eba85f886748f42570f51fe60c3b11972973edf24b980cfc5e1e39"/>
    <n v="84452228"/>
    <s v="DEFL"/>
    <d v="2026-02-06T00:00:00"/>
    <d v="2026-02-06T05:40:50"/>
    <x v="1"/>
    <n v="900219834"/>
    <s v="F2X S.A.S."/>
    <n v="26300"/>
    <n v="0"/>
    <n v="26300"/>
    <x v="2"/>
    <x v="27"/>
    <n v="3"/>
    <s v="YENIFER PARRA"/>
    <m/>
    <m/>
    <m/>
    <m/>
    <d v="2026-02-13T00:00:00"/>
    <s v="NO"/>
    <m/>
    <x v="0"/>
  </r>
  <r>
    <s v="Factura electrónica"/>
    <s v="737aedfdcfd21e220b2dbda09df8fb2b7fcc811905cb543d033c841ebfda45957777fe6303a67602bb637d74caeb6fb2"/>
    <n v="2824763"/>
    <s v="CL07"/>
    <d v="2026-02-06T00:00:00"/>
    <d v="2026-02-06T02:45:23"/>
    <x v="1"/>
    <n v="860001697"/>
    <s v="GASEOSAS LUX S.A.S."/>
    <n v="93450"/>
    <n v="0"/>
    <n v="93450"/>
    <x v="2"/>
    <x v="27"/>
    <n v="3"/>
    <s v="YENIFER PARRA"/>
    <m/>
    <m/>
    <m/>
    <m/>
    <d v="2026-02-13T00:00:00"/>
    <s v="NO"/>
    <m/>
    <x v="0"/>
  </r>
  <r>
    <s v="Factura electrónica"/>
    <s v="fe825418aa4a0df68f2c8b8fe3139c079a05b5ee98e773de70914f22d536e7cf01a370e165ac99f99d4f0e542cef80fb"/>
    <n v="1366"/>
    <s v="FE"/>
    <d v="2026-02-07T00:00:00"/>
    <d v="2026-02-07T10:34:26"/>
    <x v="1"/>
    <n v="901950863"/>
    <s v="INVERSIONES TORNILLOS Y MANGUERAS S.A.S"/>
    <n v="306000"/>
    <n v="58140"/>
    <n v="364140"/>
    <x v="21"/>
    <x v="34"/>
    <n v="5"/>
    <s v="FRANCY SALAS"/>
    <m/>
    <m/>
    <m/>
    <m/>
    <d v="2026-02-18T00:00:00"/>
    <s v="NO"/>
    <m/>
    <x v="0"/>
  </r>
  <r>
    <s v="Factura electrónica"/>
    <s v="7fec46d30719409efed58789d3cfea4be78fd530025fbbcf836c51ddbaa5f10ae2dc8945c5a0b1aaa0c15005fdbc71fd"/>
    <n v="1367"/>
    <s v="FE"/>
    <d v="2026-02-07T00:00:00"/>
    <d v="2026-02-07T10:46:37"/>
    <x v="1"/>
    <n v="901950863"/>
    <s v="INVERSIONES TORNILLOS Y MANGUERAS S.A.S"/>
    <n v="341600"/>
    <n v="64904"/>
    <n v="406504"/>
    <x v="21"/>
    <x v="24"/>
    <n v="3"/>
    <s v="FRANCY SALAS"/>
    <m/>
    <m/>
    <m/>
    <m/>
    <d v="2026-02-13T00:00:00"/>
    <s v="NO"/>
    <m/>
    <x v="0"/>
  </r>
  <r>
    <s v="Factura electrónica de contingencia"/>
    <s v="d7031240ecd1fb21c1e9351e197a38eccd66339528dd2d70edbd58d46d8ebbe4f2fb48bace0782d32e4f747e25708946"/>
    <n v="15088"/>
    <s v="H82C"/>
    <d v="2026-02-07T00:00:00"/>
    <d v="2026-02-07T20:56:14"/>
    <x v="1"/>
    <n v="891408584"/>
    <s v="FRISBY S.A. BIC"/>
    <n v="33500"/>
    <n v="0"/>
    <n v="33500"/>
    <x v="4"/>
    <x v="2"/>
    <n v="0"/>
    <m/>
    <m/>
    <m/>
    <m/>
    <m/>
    <m/>
    <m/>
    <m/>
    <x v="2"/>
  </r>
  <r>
    <s v="Documento equivalente - Cobro de peajes"/>
    <s v="f5f40a018836b58da2228a88d65ef77ce6956373f03aafa3177a0900b6ff27d91b851a60b8f27d112d7dd4f58197c66a"/>
    <n v="84797523"/>
    <s v="DEFL"/>
    <d v="2026-02-07T00:00:00"/>
    <d v="2026-02-07T18:31:09"/>
    <x v="1"/>
    <n v="900219834"/>
    <s v="F2X S.A.S."/>
    <n v="11600"/>
    <n v="0"/>
    <n v="11600"/>
    <x v="2"/>
    <x v="24"/>
    <n v="3"/>
    <s v="FRANCY SALAS"/>
    <m/>
    <m/>
    <m/>
    <m/>
    <d v="2026-02-13T00:00:00"/>
    <s v="NO"/>
    <m/>
    <x v="0"/>
  </r>
  <r>
    <s v="Factura electrónica"/>
    <s v="1eb3fb685e6799aee88f537fe7b4547338f3e57b79a1f71a98a9dac94752aa65b5e9227947b0b3c0703b3d00d9c9d5de"/>
    <n v="9735"/>
    <s v="EDSG"/>
    <d v="2026-02-07T00:00:00"/>
    <d v="2026-02-07T08:52:08"/>
    <x v="1"/>
    <n v="88147614"/>
    <s v="CLODOMIRO ALVAREZ ASCANIO"/>
    <n v="150000"/>
    <n v="0"/>
    <n v="150000"/>
    <x v="4"/>
    <x v="2"/>
    <n v="0"/>
    <m/>
    <m/>
    <m/>
    <m/>
    <m/>
    <m/>
    <m/>
    <m/>
    <x v="2"/>
  </r>
  <r>
    <s v="Documento equivalente - Cobro de peajes"/>
    <s v="0ddeba7f0d1d0d6a941081f724214780c861890983bc9bd9aabc0656e71e0ce5e44e118d3e62c0a52d007aaec32c4962"/>
    <n v="84689622"/>
    <s v="DEFL"/>
    <d v="2026-02-07T00:00:00"/>
    <d v="2026-02-07T08:41:09"/>
    <x v="1"/>
    <n v="900219834"/>
    <s v="F2X S.A.S."/>
    <n v="20200"/>
    <n v="0"/>
    <n v="20200"/>
    <x v="2"/>
    <x v="24"/>
    <n v="3"/>
    <s v="FRANCY SALAS"/>
    <m/>
    <m/>
    <m/>
    <m/>
    <d v="2026-02-13T00:00:00"/>
    <s v="NO"/>
    <m/>
    <x v="0"/>
  </r>
  <r>
    <s v="Documento equivalente - Cobro de peajes"/>
    <s v="63fa28a8b10433454104221afaeae9beca6b98022f77c2d09bef36ae242288abdb4b3563eb1fd92e3318353dc239d451"/>
    <n v="84990088"/>
    <s v="DEFL"/>
    <d v="2026-02-08T00:00:00"/>
    <d v="2026-02-08T22:55:36"/>
    <x v="1"/>
    <n v="900219834"/>
    <s v="F2X S.A.S."/>
    <n v="13500"/>
    <n v="0"/>
    <n v="13500"/>
    <x v="2"/>
    <x v="24"/>
    <n v="2"/>
    <s v="FRANCY SALAS"/>
    <m/>
    <m/>
    <m/>
    <m/>
    <d v="2026-02-13T00:00:00"/>
    <s v="NO"/>
    <m/>
    <x v="0"/>
  </r>
  <r>
    <s v="Factura electrónica"/>
    <s v="7deecf978bf3ffb27d0cc95770a0629de652801496ffdb06790e264b3c8572d54e127a3adaacb03ac4e3c41ec07569c8"/>
    <n v="1487614"/>
    <s v="FEFL"/>
    <d v="2026-02-08T00:00:00"/>
    <d v="2026-02-08T18:26:22"/>
    <x v="1"/>
    <n v="900219834"/>
    <s v="F2X S.A.S."/>
    <n v="6722.6900000000005"/>
    <n v="1277.31"/>
    <n v="8000"/>
    <x v="2"/>
    <x v="24"/>
    <n v="2"/>
    <s v="FRANCY SALAS"/>
    <m/>
    <m/>
    <m/>
    <m/>
    <d v="2026-02-13T00:00:00"/>
    <s v="NO"/>
    <m/>
    <x v="0"/>
  </r>
  <r>
    <s v="Documento equivalente - Cobro de peajes"/>
    <s v="1b66829cf32c91538c097bdf67ac3f08196dcb4828d77f76ee778f2f369f85a309a4f87061ffad1d05d23d4e766d9335"/>
    <n v="84894021"/>
    <s v="DEFL"/>
    <d v="2026-02-08T00:00:00"/>
    <d v="2026-02-08T12:25:39"/>
    <x v="1"/>
    <n v="900219834"/>
    <s v="F2X S.A.S."/>
    <n v="11600"/>
    <n v="0"/>
    <n v="11600"/>
    <x v="2"/>
    <x v="24"/>
    <n v="2"/>
    <s v="FRANCY SALAS"/>
    <m/>
    <m/>
    <m/>
    <m/>
    <d v="2026-02-13T00:00:00"/>
    <s v="NO"/>
    <m/>
    <x v="0"/>
  </r>
  <r>
    <s v="Factura electrónica"/>
    <s v="f68a219552033461be366130cca1283ac387b497c8e45b1d4c811c5d38a7308465b6c93a416c5a57a474b374ccdb3f8b"/>
    <n v="1011861"/>
    <s v="PABF"/>
    <d v="2026-02-09T00:00:00"/>
    <d v="2026-02-09T19:27:23"/>
    <x v="1"/>
    <n v="860016640"/>
    <s v="TCC S.A.S."/>
    <n v="1001247"/>
    <n v="0"/>
    <n v="1001247"/>
    <x v="2"/>
    <x v="32"/>
    <n v="2"/>
    <s v="FRANCY SALAS"/>
    <m/>
    <m/>
    <m/>
    <m/>
    <d v="2026-02-12T00:00:00"/>
    <s v="NO "/>
    <m/>
    <x v="0"/>
  </r>
  <r>
    <s v="Factura electrónica"/>
    <s v="06aedf655feb99da879cc5e64627c24f1eb21294dfeb4025f0125f9b763de4d71596c4f9a9c2bfb4fb4e270077c22346"/>
    <n v="223285"/>
    <s v="QWSN"/>
    <d v="2026-02-09T00:00:00"/>
    <d v="2026-02-09T18:37:43"/>
    <x v="1"/>
    <n v="900659017"/>
    <s v="QUALITY WATER SERVICE COLOMBIA SAS"/>
    <n v="1132242.3"/>
    <n v="215126.04"/>
    <n v="1347368.34"/>
    <x v="2"/>
    <x v="32"/>
    <n v="2"/>
    <s v="FRANCY SALAS"/>
    <m/>
    <m/>
    <m/>
    <m/>
    <d v="2026-02-12T00:00:00"/>
    <s v="NO "/>
    <m/>
    <x v="0"/>
  </r>
  <r>
    <s v="Factura electrónica"/>
    <s v="a6eb1e8245d5e5b671502a1d11e7e55aa921139248eee1fc8b02a3628dae1800c416f5562d5151b593a971938d8c3b07"/>
    <n v="90715601"/>
    <s v="SD"/>
    <d v="2026-02-09T00:00:00"/>
    <d v="2026-02-09T18:13:46"/>
    <x v="1"/>
    <n v="890900841"/>
    <s v="Caja de Compensación Familiar de Antioquia Comfama"/>
    <n v="1201600"/>
    <n v="0"/>
    <n v="1201600"/>
    <x v="24"/>
    <x v="24"/>
    <n v="1"/>
    <s v="ELIANA GOMEZ "/>
    <m/>
    <m/>
    <m/>
    <m/>
    <d v="2026-02-13T00:00:00"/>
    <s v="NO "/>
    <m/>
    <x v="0"/>
  </r>
  <r>
    <s v="Factura electrónica"/>
    <s v="4f3e1cc879790f85f43ed57ee5a72464ce21fe03be64ce1435096771aa67948545f05bf4b64718a0ad08056a86436c36"/>
    <n v="1162170"/>
    <s v="F201"/>
    <d v="2026-02-09T00:00:00"/>
    <d v="2026-02-09T17:33:16"/>
    <x v="1"/>
    <n v="890100477"/>
    <s v="EL HERALDO S.A"/>
    <n v="560460"/>
    <n v="106487"/>
    <n v="666947"/>
    <x v="18"/>
    <x v="24"/>
    <n v="1"/>
    <s v="ALEXANDRA LONDOÑO"/>
    <m/>
    <m/>
    <m/>
    <m/>
    <d v="2026-02-13T00:00:00"/>
    <s v="NO "/>
    <m/>
    <x v="0"/>
  </r>
  <r>
    <s v="Factura electrónica"/>
    <s v="f1afa204f156284c67902af8620ba1c874a5f6ae1b8015b841a47fb1b14a39f1e02964a772549b78d385d430162014cc"/>
    <n v="65031919"/>
    <s v="61"/>
    <d v="2026-02-09T00:00:00"/>
    <d v="2026-02-09T17:23:05"/>
    <x v="1"/>
    <n v="800230447"/>
    <s v="SODEXO S A S"/>
    <n v="3836080"/>
    <n v="728855.2"/>
    <n v="4564935.2"/>
    <x v="19"/>
    <x v="39"/>
    <n v="9"/>
    <s v="FRANCY SALAS"/>
    <m/>
    <m/>
    <m/>
    <m/>
    <d v="2026-02-20T00:00:00"/>
    <s v="NO"/>
    <m/>
    <x v="3"/>
  </r>
  <r>
    <s v="Factura electrónica"/>
    <s v="6f06154b72e8a4c3197e1df823fa139820c38f395e8a29da86d46d813db5738c21f6fb9203a4b501daa94b7b690bbd84"/>
    <n v="4971"/>
    <s v="FEIT"/>
    <d v="2026-02-09T00:00:00"/>
    <d v="2026-02-09T16:17:39"/>
    <x v="1"/>
    <n v="901042685"/>
    <s v="ITTERACTIVO S.A.S."/>
    <n v="1299000"/>
    <n v="246810"/>
    <n v="1545810"/>
    <x v="5"/>
    <x v="24"/>
    <n v="1"/>
    <s v="JAIME GARCIA"/>
    <m/>
    <m/>
    <m/>
    <m/>
    <d v="2026-02-12T00:00:00"/>
    <s v="NO"/>
    <m/>
    <x v="0"/>
  </r>
  <r>
    <s v="Factura electrónica"/>
    <s v="37229e122e68e06a4ff5afbfee9c10907dd8cb016bd8ad6851aa9ca3da06b6e7b6cdcdd107badb55a55789bd31af5ace"/>
    <n v="227574"/>
    <s v="FE"/>
    <d v="2026-02-09T00:00:00"/>
    <d v="2026-02-09T16:12:52"/>
    <x v="1"/>
    <n v="890937070"/>
    <s v="TIEMPOS S.A.S."/>
    <n v="1337714"/>
    <n v="25417"/>
    <n v="1363131"/>
    <x v="12"/>
    <x v="33"/>
    <n v="15"/>
    <s v="SANDRA PANIAGUA"/>
    <m/>
    <m/>
    <m/>
    <m/>
    <d v="2026-03-10T00:00:00"/>
    <s v="NO"/>
    <m/>
    <x v="4"/>
  </r>
  <r>
    <s v="Factura electrónica"/>
    <s v="133ca58afae1180d4f5a2d8e933ca2d009ae5847836ff01c2d2d0fa595c45e709a7693fbb1ec59c3d280844d03118540"/>
    <n v="7691"/>
    <s v="SM"/>
    <d v="2026-02-09T00:00:00"/>
    <d v="2026-02-09T15:57:54"/>
    <x v="1"/>
    <n v="800205419"/>
    <s v="S.M. EMPAQUES S.A.S."/>
    <n v="533400"/>
    <n v="101346"/>
    <n v="634746"/>
    <x v="2"/>
    <x v="32"/>
    <n v="2"/>
    <s v="FRANCY SALAS"/>
    <m/>
    <m/>
    <m/>
    <m/>
    <d v="2026-02-12T00:00:00"/>
    <s v="NO"/>
    <m/>
    <x v="0"/>
  </r>
  <r>
    <s v="Factura electrónica"/>
    <s v="c3deb2a812020cb803a7ff603f5af6f8eacb63657cafd8e1ffe3469b82679707934d3d512da5c53bfc8ddba8eb532094"/>
    <n v="7690"/>
    <s v="SM"/>
    <d v="2026-02-09T00:00:00"/>
    <d v="2026-02-09T15:55:31"/>
    <x v="1"/>
    <n v="800205419"/>
    <s v="S.M. EMPAQUES S.A.S."/>
    <n v="1125390"/>
    <n v="213824.1"/>
    <n v="1339214.1000000001"/>
    <x v="2"/>
    <x v="32"/>
    <n v="2"/>
    <s v="FRANCY SALAS"/>
    <m/>
    <m/>
    <m/>
    <m/>
    <d v="2026-02-12T00:00:00"/>
    <s v="NO"/>
    <m/>
    <x v="0"/>
  </r>
  <r>
    <s v="Factura electrónica"/>
    <s v="6378967ef8d555163264831bdf6d784f7989f7805de7ca50352fb6a0acc1251b8b51cd9f006ea6f154e962d98805d5aa"/>
    <n v="11587"/>
    <s v="FVE"/>
    <d v="2026-02-09T00:00:00"/>
    <d v="2026-02-09T13:58:22"/>
    <x v="1"/>
    <n v="70105440"/>
    <s v="IVAN DARIO ORREGO GOMEZ"/>
    <n v="295000"/>
    <n v="56050"/>
    <n v="351050"/>
    <x v="2"/>
    <x v="24"/>
    <n v="1"/>
    <s v="FRANCY SALAS"/>
    <m/>
    <m/>
    <m/>
    <m/>
    <d v="2026-02-12T00:00:00"/>
    <s v="NO"/>
    <m/>
    <x v="0"/>
  </r>
  <r>
    <s v="Factura electrónica"/>
    <s v="238deb3bc73a74b84297f7e932b6242261f7a609fd065abd3f8ad2c816df0bbf48f123ff85897c2250cc660213a71c8c"/>
    <n v="11586"/>
    <s v="FVE"/>
    <d v="2026-02-09T00:00:00"/>
    <d v="2026-02-09T13:56:41"/>
    <x v="1"/>
    <n v="70105440"/>
    <s v="IVAN DARIO ORREGO GOMEZ"/>
    <n v="90000"/>
    <n v="17100"/>
    <n v="107100"/>
    <x v="2"/>
    <x v="24"/>
    <n v="1"/>
    <s v="FRANCY SALAS"/>
    <m/>
    <m/>
    <m/>
    <m/>
    <d v="2026-02-12T00:00:00"/>
    <s v="NO"/>
    <m/>
    <x v="0"/>
  </r>
  <r>
    <s v="Factura electrónica"/>
    <s v="6c52cf0daf76f4f364cea0ec72ac28d6aaff1ca80254dd02d1686e9979a0b5e5f3b6fa595cc617ef7275360837314772"/>
    <n v="11585"/>
    <s v="FVE"/>
    <d v="2026-02-09T00:00:00"/>
    <d v="2026-02-09T13:54:55"/>
    <x v="1"/>
    <n v="70105440"/>
    <s v="IVAN DARIO ORREGO GOMEZ"/>
    <n v="67000"/>
    <n v="12730"/>
    <n v="79730"/>
    <x v="2"/>
    <x v="24"/>
    <n v="1"/>
    <s v="FRANCY SALAS"/>
    <m/>
    <m/>
    <m/>
    <m/>
    <d v="2026-02-12T00:00:00"/>
    <s v="NO"/>
    <m/>
    <x v="0"/>
  </r>
  <r>
    <s v="Factura electrónica"/>
    <s v="ee7cb3e9818875aa2d12cf4dd73c2996c390bed81020938050e41f64d24898a47137f2980126d926f98371be8f4b2b10"/>
    <n v="6042"/>
    <m/>
    <d v="2026-02-09T00:00:00"/>
    <d v="2026-02-09T22:16:36"/>
    <x v="1"/>
    <n v="32150739"/>
    <s v="NATALIA ANDREA ACOSTA COLORADO"/>
    <n v="570000"/>
    <n v="0"/>
    <n v="570000"/>
    <x v="18"/>
    <x v="32"/>
    <n v="2"/>
    <s v="FRANCY SALAS"/>
    <m/>
    <m/>
    <m/>
    <m/>
    <d v="2026-02-12T00:00:00"/>
    <s v="NO"/>
    <m/>
    <x v="0"/>
  </r>
  <r>
    <s v="Factura electrónica"/>
    <s v="81e4b523610b16ebc44ae282a8642812e71727c0056861979ffcb94104906a333626404cd17e0413d24b287180458e9d"/>
    <n v="9966"/>
    <s v="FVZ"/>
    <d v="2026-02-09T00:00:00"/>
    <d v="2026-02-09T15:10:20"/>
    <x v="1"/>
    <n v="900655384"/>
    <s v="Zippol Limitada"/>
    <n v="7278336"/>
    <n v="1382883.84"/>
    <n v="8661219.8399999999"/>
    <x v="2"/>
    <x v="34"/>
    <n v="3"/>
    <s v="FRANCY SALAS"/>
    <m/>
    <m/>
    <m/>
    <m/>
    <d v="2026-02-13T00:00:00"/>
    <s v="NO"/>
    <m/>
    <x v="0"/>
  </r>
  <r>
    <s v="Factura electrónica"/>
    <s v="2f9dfa7c2d0d4cd2d8b4dd019c3ea346af17fb6519f559f8ffb30aadec18341f88bae69915cac3f666d932f9b50c4759"/>
    <n v="135358"/>
    <s v="ME5"/>
    <d v="2026-02-09T00:00:00"/>
    <d v="2026-02-09T19:43:05"/>
    <x v="1"/>
    <n v="901406407"/>
    <s v="LUM LOGISTIC S.A.S."/>
    <n v="2300"/>
    <n v="0"/>
    <n v="2300"/>
    <x v="4"/>
    <x v="2"/>
    <n v="0"/>
    <m/>
    <m/>
    <m/>
    <m/>
    <m/>
    <m/>
    <m/>
    <m/>
    <x v="2"/>
  </r>
  <r>
    <s v="Factura electrónica"/>
    <s v="65a99141a1adb6824cefe69e91910873a256f7d6d5fe738ce53ed8ced84fe4af1d175ba6bba0f6a29f47db71cb789398"/>
    <n v="19583851"/>
    <s v="TQT"/>
    <d v="2026-02-09T00:00:00"/>
    <d v="2026-02-09T13:51:18"/>
    <x v="1"/>
    <n v="890100577"/>
    <s v="AEROVIAS DEL CONTINENTE AMERICANO, S.A. AVIANCA - COLOMBIA"/>
    <n v="10840600"/>
    <n v="981882"/>
    <n v="11822482"/>
    <x v="17"/>
    <x v="24"/>
    <n v="1"/>
    <s v="ANGELA SEPULVEDA "/>
    <m/>
    <m/>
    <m/>
    <m/>
    <d v="2026-02-12T00:00:00"/>
    <s v="NO"/>
    <m/>
    <x v="0"/>
  </r>
  <r>
    <s v="Factura electrónica"/>
    <s v="0f6273e3e204870b6c93154bc751359c0b5c1bbfe13e4228c9238eee4ae4a2e44f98d12bdf6d35213d6039917b02d9d6"/>
    <n v="723272"/>
    <s v="FMED"/>
    <d v="2026-02-09T00:00:00"/>
    <d v="2026-02-09T10:49:13"/>
    <x v="1"/>
    <n v="890915475"/>
    <s v="EMPAQUETADURAS Y EMPAQUES S.A."/>
    <n v="488408"/>
    <n v="92797.52"/>
    <n v="581205.52"/>
    <x v="2"/>
    <x v="32"/>
    <n v="2"/>
    <s v="FRANCY SALAS"/>
    <m/>
    <m/>
    <m/>
    <m/>
    <d v="2026-02-12T00:00:00"/>
    <s v="NO"/>
    <m/>
    <x v="0"/>
  </r>
  <r>
    <s v="Factura electrónica"/>
    <s v="196a31c03b97ed5a243852f84d154afe59de49dc35970a1d2e3093f5e8653e507e9ff0e1edcf35183326ffaf9dbf42dd"/>
    <n v="9960"/>
    <s v="FVZ"/>
    <d v="2026-02-09T00:00:00"/>
    <d v="2026-02-09T13:00:24"/>
    <x v="1"/>
    <n v="900655384"/>
    <s v="Zippol Limitada"/>
    <n v="19815153.400000002"/>
    <n v="3764879.15"/>
    <n v="23580032.550000001"/>
    <x v="2"/>
    <x v="34"/>
    <n v="3"/>
    <s v="FRANCY SALAS"/>
    <m/>
    <m/>
    <m/>
    <m/>
    <d v="2026-02-20T00:00:00"/>
    <s v="SI"/>
    <m/>
    <x v="0"/>
  </r>
  <r>
    <s v="Factura electrónica"/>
    <s v="744b53df72090200cd8ba531db3aaafe2d39671df8ab46f4da54713ddc17051dd2af894e4fd0c4096ea5928ae6355a31"/>
    <n v="100316"/>
    <s v="FM"/>
    <d v="2026-02-09T00:00:00"/>
    <d v="2026-02-09T12:28:01"/>
    <x v="1"/>
    <n v="890929497"/>
    <s v="MAPER S.A.S"/>
    <n v="1229353"/>
    <n v="233577"/>
    <n v="1462930"/>
    <x v="21"/>
    <x v="36"/>
    <n v="7"/>
    <s v="FRANCY SALAS"/>
    <m/>
    <m/>
    <m/>
    <m/>
    <d v="2026-02-18T00:00:00"/>
    <s v="NO"/>
    <m/>
    <x v="3"/>
  </r>
  <r>
    <s v="Factura electrónica"/>
    <s v="dabb1041df55e34d048c893957c14fe2716f83d5702b90081b25fdc8e7f783e7b83ae48c9631feae1add7451f8fc5e6b"/>
    <n v="18567"/>
    <s v="INIM"/>
    <d v="2026-02-09T00:00:00"/>
    <d v="2026-02-09T07:14:55"/>
    <x v="1"/>
    <n v="900237741"/>
    <s v="INVERSIONES IMPRIMA SAS"/>
    <n v="66000"/>
    <n v="12540"/>
    <n v="78540"/>
    <x v="2"/>
    <x v="27"/>
    <n v="0"/>
    <s v="FRANCY SALAS"/>
    <m/>
    <m/>
    <m/>
    <m/>
    <d v="2026-02-12T00:00:00"/>
    <s v="NO"/>
    <m/>
    <x v="0"/>
  </r>
  <r>
    <s v="Factura electrónica"/>
    <s v="863251b2ab5ce7a88bcf07fa7afb015c6c85a1d067d4af6930c04d340ea2c3f6bf88b9100cbaae4c4adcefcd4aaf68af"/>
    <n v="2729"/>
    <s v="FVE"/>
    <d v="2026-02-09T00:00:00"/>
    <d v="2026-02-09T10:38:46"/>
    <x v="1"/>
    <n v="900667734"/>
    <s v="TORNO PARTES S.A.S"/>
    <n v="530000"/>
    <n v="100700"/>
    <n v="630700"/>
    <x v="21"/>
    <x v="24"/>
    <n v="1"/>
    <s v="FRANCY SALAS"/>
    <m/>
    <m/>
    <m/>
    <m/>
    <d v="2026-02-13T00:00:00"/>
    <s v="NO"/>
    <m/>
    <x v="0"/>
  </r>
  <r>
    <s v="Factura electrónica"/>
    <s v="4dba74899c7c3ee110a905ee13b89f4b4d153ecdd80e6f34d799e8e5ff6ffdb204afb35f4e08dc4347631b71b8e44408"/>
    <n v="100254"/>
    <s v="FM"/>
    <d v="2026-02-09T00:00:00"/>
    <d v="2026-02-09T07:10:25"/>
    <x v="1"/>
    <n v="890929497"/>
    <s v="MAPER S.A.S"/>
    <n v="2821547"/>
    <n v="536094"/>
    <n v="3357641"/>
    <x v="21"/>
    <x v="34"/>
    <n v="3"/>
    <s v="FRANCY SALAS"/>
    <m/>
    <m/>
    <m/>
    <m/>
    <d v="2026-02-18T00:00:00"/>
    <s v="NO"/>
    <m/>
    <x v="0"/>
  </r>
  <r>
    <s v="Factura electrónica"/>
    <s v="012e156547057822f98890f50cefd25a951d657aa68b48d2ae326dec25bb99964675d3522d5e1d12143ec037e6235d84"/>
    <n v="20746"/>
    <s v="FPEI"/>
    <d v="2026-02-09T00:00:00"/>
    <d v="2026-02-09T01:22:30"/>
    <x v="1"/>
    <n v="811011779"/>
    <s v="RENTING COLOMBIA S.A.S."/>
    <n v="1010069.84"/>
    <n v="175732.16"/>
    <n v="1185802"/>
    <x v="2"/>
    <x v="24"/>
    <n v="1"/>
    <s v="FRANCY SALAS"/>
    <m/>
    <m/>
    <m/>
    <m/>
    <d v="2026-02-12T00:00:00"/>
    <s v="NO"/>
    <m/>
    <x v="0"/>
  </r>
  <r>
    <s v="Factura electrónica"/>
    <s v="c33749b828e45560fedfe7427c2e7af6277de9d359a886e7e7d2faee69ab894ad1d99a208c6d80ee733685594cd58169"/>
    <n v="10177"/>
    <s v="FE"/>
    <d v="2026-02-09T00:00:00"/>
    <d v="2026-02-09T08:19:07"/>
    <x v="1"/>
    <n v="900583758"/>
    <s v="INGEBELT S.A.S"/>
    <n v="1748000"/>
    <n v="332120"/>
    <n v="2080120"/>
    <x v="21"/>
    <x v="32"/>
    <n v="2"/>
    <s v="FRANCY SALAS"/>
    <m/>
    <m/>
    <m/>
    <m/>
    <d v="2026-02-12T00:00:00"/>
    <s v="NO"/>
    <m/>
    <x v="0"/>
  </r>
  <r>
    <s v="Factura electrónica"/>
    <s v="066565f00472792852b2432cd27d300dcd01a62bf4487a7b7783c37e9f881635db7a6dcd413f7d585c51b4fd66a1c72b"/>
    <n v="720607"/>
    <s v="FBOG"/>
    <d v="2026-02-09T00:00:00"/>
    <d v="2026-02-09T06:30:32"/>
    <x v="1"/>
    <n v="890915475"/>
    <s v="EMPAQUETADURAS Y EMPAQUES S.A."/>
    <n v="646428"/>
    <n v="122821.32"/>
    <n v="769249.32"/>
    <x v="2"/>
    <x v="32"/>
    <n v="2"/>
    <s v="FRANCY SALAS"/>
    <m/>
    <m/>
    <m/>
    <m/>
    <d v="2026-02-18T00:00:00"/>
    <s v="NO"/>
    <m/>
    <x v="0"/>
  </r>
  <r>
    <s v="Factura electrónica"/>
    <s v="8faff793dae1a7befd45bf8b3c4a118d5f62e6deb7e5b9197419858cccc8508115f179a411ae09b35869ccd702538852"/>
    <n v="640024"/>
    <s v="ECCO"/>
    <d v="2026-02-09T00:00:00"/>
    <d v="2026-02-09T11:53:03"/>
    <x v="1"/>
    <n v="811009788"/>
    <s v="DISTRACOM S.A."/>
    <n v="100007"/>
    <n v="0"/>
    <n v="100007"/>
    <x v="2"/>
    <x v="32"/>
    <n v="2"/>
    <s v="FRANCY SALAS"/>
    <m/>
    <m/>
    <m/>
    <m/>
    <d v="2026-02-12T00:00:00"/>
    <s v="NO"/>
    <m/>
    <x v="0"/>
  </r>
  <r>
    <s v="Factura electrónica"/>
    <s v="9e09a58ed72c6c6fe93ed91c356fa6df1b209e2ffb4be96e6d633bc5c7f9411d4c311046fac6b369dcf85c2be9bea2f8"/>
    <n v="16914"/>
    <s v="MEDN"/>
    <d v="2026-02-09T00:00:00"/>
    <d v="2026-02-09T13:10:49"/>
    <x v="1"/>
    <n v="900075456"/>
    <s v="Asignar S.A.S"/>
    <n v="7232447"/>
    <n v="0"/>
    <n v="7232447"/>
    <x v="12"/>
    <x v="33"/>
    <n v="15"/>
    <s v="SANDRA PANIAGUA"/>
    <m/>
    <m/>
    <m/>
    <m/>
    <d v="2026-02-25T00:00:00"/>
    <s v="NO"/>
    <m/>
    <x v="4"/>
  </r>
  <r>
    <s v="Factura electrónica"/>
    <s v="c45471341a2212575ca67097f5f0a2eb01a5a01a9a01821c8c6650bba93711b5939445d49af211b69014e808700e89dc"/>
    <n v="16915"/>
    <s v="MEDN"/>
    <d v="2026-02-09T00:00:00"/>
    <d v="2026-02-09T13:10:51"/>
    <x v="1"/>
    <n v="900075456"/>
    <s v="Asignar S.A.S"/>
    <n v="1332198"/>
    <n v="0"/>
    <n v="1332198"/>
    <x v="12"/>
    <x v="33"/>
    <n v="15"/>
    <s v="SANDRA PANIAGUA"/>
    <m/>
    <m/>
    <m/>
    <m/>
    <d v="2026-02-25T00:00:00"/>
    <s v="NO"/>
    <m/>
    <x v="4"/>
  </r>
  <r>
    <s v="Factura electrónica"/>
    <s v="768ee24fe104f465d70bb106ad0d01589566639a01e037559633161ee8c401fe6bd061c705e860737ec976f8f3da8d4c"/>
    <n v="100265"/>
    <s v="FM"/>
    <d v="2026-02-09T00:00:00"/>
    <d v="2026-02-09T08:06:18"/>
    <x v="1"/>
    <n v="890929497"/>
    <s v="MAPER S.A.S"/>
    <n v="375488"/>
    <n v="71343"/>
    <n v="446831"/>
    <x v="21"/>
    <x v="32"/>
    <n v="2"/>
    <s v="FRANCY SALAS"/>
    <m/>
    <m/>
    <m/>
    <m/>
    <d v="2026-02-18T00:00:00"/>
    <s v="NO"/>
    <m/>
    <x v="0"/>
  </r>
  <r>
    <s v="Nota de crédito electrónica"/>
    <s v="c7d09aea687517476a822ca683cfc466686f1eef9540f7e4743bf6ee36f666117adc5ee8cf0ae72c603a32dd21814dd8"/>
    <s v="NC2117"/>
    <m/>
    <d v="2026-02-09T00:00:00"/>
    <d v="2026-02-09T16:15:12"/>
    <x v="1"/>
    <n v="901042685"/>
    <s v="ITTERACTIVO S.A.S."/>
    <n v="1299000"/>
    <n v="0"/>
    <n v="1299000"/>
    <x v="5"/>
    <x v="40"/>
    <n v="18"/>
    <s v="JAIME GARCIA"/>
    <m/>
    <m/>
    <m/>
    <m/>
    <m/>
    <m/>
    <m/>
    <x v="4"/>
  </r>
  <r>
    <s v="Factura electrónica"/>
    <s v="ea86bf65dda701c3933a6e55b72f4c6db0b250f1c19758c67c8b7e7d83499e910224e5f903f3f4b48f2f3eb534c7c752"/>
    <n v="736"/>
    <s v="FE"/>
    <d v="2026-02-09T00:00:00"/>
    <d v="2026-02-09T11:05:07"/>
    <x v="1"/>
    <n v="71660004"/>
    <s v="RAMIREZ CADAVID JUAN PABLO"/>
    <n v="198000"/>
    <n v="0"/>
    <n v="198000"/>
    <x v="2"/>
    <x v="24"/>
    <n v="1"/>
    <s v="FRANCY SALAS"/>
    <m/>
    <m/>
    <m/>
    <m/>
    <d v="2026-02-12T00:00:00"/>
    <s v="NO"/>
    <m/>
    <x v="0"/>
  </r>
  <r>
    <s v="Factura electrónica"/>
    <s v="2db72c3bde30b92e92796fef1feab9dbf3adc73843d76de5ca663851bb0c9b1661544e92dba459fb0874561671158de6"/>
    <n v="16913"/>
    <s v="MEDN"/>
    <d v="2026-02-09T00:00:00"/>
    <d v="2026-02-09T13:07:01"/>
    <x v="1"/>
    <n v="900075456"/>
    <s v="Asignar S.A.S"/>
    <n v="368510866"/>
    <n v="6499019.1600000001"/>
    <n v="375009885.16000003"/>
    <x v="12"/>
    <x v="33"/>
    <n v="15"/>
    <s v="SANDRA PANIAGUA"/>
    <m/>
    <m/>
    <m/>
    <m/>
    <d v="2026-02-25T00:00:00"/>
    <s v="NO"/>
    <m/>
    <x v="4"/>
  </r>
  <r>
    <s v="Nota de crédito electrónica"/>
    <s v="2c2dcd744dd391a6c8fb93164bae5ac22b0e62bf35caca70284d2e57a150385f3cdc518f2cdd6d7a6650b8e8bcdc8761"/>
    <n v="2092"/>
    <s v="NCPO"/>
    <d v="2026-02-09T00:00:00"/>
    <d v="2026-02-09T16:53:17"/>
    <x v="1"/>
    <n v="900258258"/>
    <s v="INVERSIONES ALIMENTICIAS LA PAMPA SA"/>
    <n v="300000"/>
    <n v="0"/>
    <n v="300000"/>
    <x v="13"/>
    <x v="3"/>
    <s v=" - "/>
    <m/>
    <m/>
    <m/>
    <m/>
    <m/>
    <m/>
    <m/>
    <m/>
    <x v="2"/>
  </r>
  <r>
    <s v="Factura electrónica"/>
    <s v="95254998fe9de372519efebc6ec7abdb57c74bd592c9955ef0251021ea31dbd661316a27ba6111c0ac5a238a695b9b54"/>
    <n v="12535"/>
    <s v="FE"/>
    <d v="2026-02-09T00:00:00"/>
    <d v="2026-02-09T08:02:45"/>
    <x v="1"/>
    <n v="900420442"/>
    <s v="INSTRUMENTOS   PARTES S.A.S."/>
    <n v="116919.99999999999"/>
    <n v="22214.799999999999"/>
    <n v="139134.79999999999"/>
    <x v="21"/>
    <x v="32"/>
    <n v="2"/>
    <s v="FRANCY SALAS"/>
    <m/>
    <m/>
    <m/>
    <m/>
    <d v="2026-02-12T00:00:00"/>
    <s v="NO"/>
    <m/>
    <x v="0"/>
  </r>
  <r>
    <s v="Factura electrónica"/>
    <s v="c1d7049bba24f994cf138bfe46374f06993d283f1a3c09f8085cf4ab494417afa91175c43b4e4c51916095e710cd40ba"/>
    <n v="8961"/>
    <s v="FEFR"/>
    <d v="2026-02-09T00:00:00"/>
    <d v="2026-02-09T11:24:23"/>
    <x v="1"/>
    <n v="901832634"/>
    <s v="FERRETERIA CONSTRUORIENTE JE SAS"/>
    <n v="7563.02"/>
    <n v="1436.98"/>
    <n v="9000"/>
    <x v="4"/>
    <x v="2"/>
    <n v="0"/>
    <m/>
    <m/>
    <m/>
    <m/>
    <m/>
    <m/>
    <m/>
    <m/>
    <x v="2"/>
  </r>
  <r>
    <s v="Factura electrónica"/>
    <s v="09a9a154bcc371d1d40d54078e1f79d31ee2fdc9fc64c2df5c4c37e66d8b998ac89e624d0ba82f4ad2c2024eadf53c03"/>
    <n v="52128"/>
    <s v="FE"/>
    <d v="2026-02-09T00:00:00"/>
    <d v="2026-02-09T15:39:52"/>
    <x v="1"/>
    <n v="900321758"/>
    <s v="CASAL ASOCIADOS S.A.S"/>
    <n v="3689330"/>
    <n v="0"/>
    <n v="3689330"/>
    <x v="18"/>
    <x v="33"/>
    <n v="15"/>
    <s v="VALERIA GUEVARA"/>
    <m/>
    <m/>
    <m/>
    <m/>
    <d v="2026-02-25T00:00:00"/>
    <s v="NO"/>
    <m/>
    <x v="4"/>
  </r>
  <r>
    <s v="Factura electrónica"/>
    <s v="37fd6cb1c684c94cf1c42c7a4f1f7a8d590a0a9bdcefdf0265fbdde3cfdd4ede818e739f4be2f82e29ec2ab444bb7c04"/>
    <n v="3246"/>
    <s v="FE"/>
    <d v="2026-02-09T00:00:00"/>
    <d v="2026-02-09T07:54:20"/>
    <x v="1"/>
    <n v="900563128"/>
    <s v="SOLUCIONES SIMMAC S.A.S."/>
    <n v="1298800"/>
    <n v="246772"/>
    <n v="1545572"/>
    <x v="21"/>
    <x v="32"/>
    <n v="2"/>
    <s v="FRANCY SALAS"/>
    <m/>
    <m/>
    <m/>
    <m/>
    <d v="2026-02-12T00:00:00"/>
    <s v="NO"/>
    <m/>
    <x v="0"/>
  </r>
  <r>
    <s v="Factura electrónica"/>
    <s v="ff8859ce73c848219cdf39bf9e509db6d79129b7e7db458f97fe230f087ccb3785e87d304107756683e53b8ac57951ab"/>
    <n v="723306"/>
    <s v="FMED"/>
    <d v="2026-02-09T00:00:00"/>
    <d v="2026-02-09T11:42:41"/>
    <x v="1"/>
    <n v="890915475"/>
    <s v="EMPAQUETADURAS Y EMPAQUES S.A."/>
    <n v="535288"/>
    <n v="101704.72"/>
    <n v="636992.72"/>
    <x v="2"/>
    <x v="32"/>
    <n v="2"/>
    <s v="FRANCY SALAS"/>
    <m/>
    <m/>
    <m/>
    <m/>
    <d v="2026-02-18T00:00:00"/>
    <s v="NO"/>
    <m/>
    <x v="0"/>
  </r>
  <r>
    <s v="Factura electrónica"/>
    <s v="b287dc431a46bb610ff63fd86a3d05bfeab8ac65bb36f7163585b9581bdbd12d29db3e1f9ebbb6cebcb0998d040fd4a1"/>
    <n v="3080"/>
    <s v="FVE"/>
    <d v="2026-02-09T00:00:00"/>
    <d v="2026-02-09T07:51:43"/>
    <x v="1"/>
    <n v="811031208"/>
    <s v="CODIPLAX S.A.S."/>
    <n v="3008759.69"/>
    <n v="571664.35"/>
    <n v="3580424.04"/>
    <x v="2"/>
    <x v="32"/>
    <n v="2"/>
    <s v="FRANCY SALAS"/>
    <m/>
    <m/>
    <m/>
    <m/>
    <d v="2026-02-13T00:00:00"/>
    <s v="NO"/>
    <m/>
    <x v="0"/>
  </r>
  <r>
    <s v="Factura electrónica"/>
    <s v="5a18e173604fd64c225f9afb48305cf31a9b2c578f0eb174ac450ee63b8e4177a984d6072e626ea304aa17a926bc2387"/>
    <n v="108414"/>
    <s v="PTO"/>
    <d v="2026-02-09T00:00:00"/>
    <d v="2026-02-09T16:57:21"/>
    <x v="1"/>
    <n v="900258258"/>
    <s v="INVERSIONES ALIMENTICIAS LA PAMPA SA"/>
    <n v="300000"/>
    <n v="0"/>
    <n v="300000"/>
    <x v="24"/>
    <x v="24"/>
    <n v="1"/>
    <s v="DIANA CAÑAS "/>
    <m/>
    <m/>
    <m/>
    <m/>
    <d v="2026-02-12T00:00:00"/>
    <s v="NO"/>
    <m/>
    <x v="0"/>
  </r>
  <r>
    <s v="Factura electrónica"/>
    <s v="a85f4e14a095d8dd1ca92e9682d72d14c3d238e76cf0eecdf8e4b66ba9158073784d79fbc3b36d0f18ce39a0343161f3"/>
    <n v="34940"/>
    <s v="BOMB"/>
    <d v="2026-02-09T00:00:00"/>
    <d v="2026-02-09T12:10:00"/>
    <x v="1"/>
    <n v="890981301"/>
    <s v="BENEMERITO CUERPO DE BOMBEROS VOLUNTARIOS DEL MUNICIPIO DE RIONEGRO"/>
    <n v="18487.390000000003"/>
    <n v="3512.6"/>
    <n v="21999.99"/>
    <x v="7"/>
    <x v="41"/>
    <n v="10"/>
    <s v="FRANCY SALAS"/>
    <m/>
    <m/>
    <m/>
    <m/>
    <d v="2026-02-20T00:00:00"/>
    <s v="NO"/>
    <m/>
    <x v="3"/>
  </r>
  <r>
    <s v="Factura electrónica"/>
    <s v="d0d61085495c23ddbf05cb0a7a2d6b736917838e4794474fd7d10b9669fbed5f7e66cc563eaf1a04f44486e319565f93"/>
    <n v="1469413"/>
    <s v="9912"/>
    <d v="2026-02-09T00:00:00"/>
    <d v="2026-02-09T11:01:05"/>
    <x v="1"/>
    <n v="800242106"/>
    <s v="SODIMAC COLOMBIA S.A."/>
    <n v="478907.56"/>
    <n v="90992.44"/>
    <n v="569900"/>
    <x v="2"/>
    <x v="30"/>
    <n v="4"/>
    <s v="FRANCY SALAS"/>
    <m/>
    <m/>
    <m/>
    <m/>
    <d v="2026-02-18T00:00:00"/>
    <s v="NO"/>
    <m/>
    <x v="0"/>
  </r>
  <r>
    <s v="Factura electrónica"/>
    <s v="ed925a1f12fc6d00e56afd4b8d318880096c4c6c7409c1d1b89f7af8f3ea91f436e645cc3203558e8b89bea587961cbe"/>
    <n v="100259"/>
    <s v="FM"/>
    <d v="2026-02-09T00:00:00"/>
    <d v="2026-02-09T07:37:25"/>
    <x v="1"/>
    <n v="890929497"/>
    <s v="MAPER S.A.S"/>
    <n v="1416242"/>
    <n v="269086"/>
    <n v="1685328"/>
    <x v="21"/>
    <x v="24"/>
    <n v="1"/>
    <s v="FRANCY SALAS"/>
    <m/>
    <m/>
    <m/>
    <m/>
    <d v="2026-02-12T00:00:00"/>
    <s v="NO"/>
    <m/>
    <x v="0"/>
  </r>
  <r>
    <s v="Factura electrónica"/>
    <s v="cc8191c9f073e65a80d24c20ad4e9274b57add09035e784622d4462cad961303be24ae98ada015f261f593e2862c0080"/>
    <n v="423"/>
    <s v="PRS"/>
    <d v="2026-02-10T00:00:00"/>
    <d v="2026-02-10T18:49:35"/>
    <x v="1"/>
    <n v="901847080"/>
    <s v="PROVSERVICE S.A.S"/>
    <n v="2150000"/>
    <n v="408500"/>
    <n v="2558500"/>
    <x v="21"/>
    <x v="30"/>
    <n v="3"/>
    <s v="FRANCY SALAS"/>
    <m/>
    <m/>
    <m/>
    <m/>
    <d v="2026-02-18T00:00:00"/>
    <s v="NO"/>
    <m/>
    <x v="0"/>
  </r>
  <r>
    <s v="Factura electrónica"/>
    <s v="d725784e7735ea5734e1a0d5daa603e6efe1d6a838baa1633d9b58117e9a8fa08a4c8242b8dc721d2ff5b04f58823aee"/>
    <n v="1276"/>
    <s v="MY"/>
    <d v="2026-02-10T00:00:00"/>
    <d v="2026-02-10T18:37:51"/>
    <x v="1"/>
    <n v="900933624"/>
    <s v="MECANIZADOS Y SERVICIOS MAYROP SAS"/>
    <n v="960000"/>
    <n v="182400"/>
    <n v="1142400"/>
    <x v="21"/>
    <x v="30"/>
    <n v="3"/>
    <s v="FRANCY SALAS"/>
    <m/>
    <m/>
    <m/>
    <m/>
    <d v="2026-02-20T00:00:00"/>
    <s v="NO"/>
    <m/>
    <x v="0"/>
  </r>
  <r>
    <s v="Factura electrónica"/>
    <s v="cd661fc8740b466e10f266cc7ab374fc2ebe42da15f0b5576f21a2a030636bb08fec39e19a4a8179bfc324446f061f3a"/>
    <n v="422"/>
    <s v="PRS"/>
    <d v="2026-02-10T00:00:00"/>
    <d v="2026-02-10T18:47:03"/>
    <x v="1"/>
    <n v="901847080"/>
    <s v="PROVSERVICE S.A.S"/>
    <n v="2600000"/>
    <n v="494000"/>
    <n v="3094000"/>
    <x v="21"/>
    <x v="30"/>
    <n v="3"/>
    <s v="FRANCY SALAS"/>
    <m/>
    <m/>
    <m/>
    <m/>
    <d v="2026-02-18T00:00:00"/>
    <s v="NO"/>
    <m/>
    <x v="0"/>
  </r>
  <r>
    <s v="Factura electrónica"/>
    <s v="f63a581869ee095c145c593fe5852331ce91736e24150202f5f824dce9da668d1fc544aaf0459cfadfa229e5e126f7e6"/>
    <n v="3802"/>
    <s v="FEFC"/>
    <d v="2026-02-10T00:00:00"/>
    <d v="2026-02-10T16:37:33"/>
    <x v="1"/>
    <n v="890904603"/>
    <s v="FABRICA DE CALZADO 70 SAS"/>
    <n v="1029600"/>
    <n v="195624"/>
    <n v="1225224"/>
    <x v="2"/>
    <x v="34"/>
    <n v="2"/>
    <s v="FRANCY SALAS"/>
    <m/>
    <m/>
    <m/>
    <m/>
    <d v="2026-02-18T00:00:00"/>
    <s v="NO"/>
    <m/>
    <x v="0"/>
  </r>
  <r>
    <s v="Factura electrónica"/>
    <s v="9bf05a00a0ad1243af5ebd75759a5edbae6eab1a2b4c3f8f55de6a39267878527780bf87d8925a90202c367abe5b9a9e"/>
    <n v="1380"/>
    <s v="FE"/>
    <d v="2026-02-10T00:00:00"/>
    <d v="2026-02-10T16:00:47"/>
    <x v="1"/>
    <n v="901950863"/>
    <s v="INVERSIONES TORNILLOS Y MANGUERAS S.A.S"/>
    <n v="18000"/>
    <n v="3420"/>
    <n v="21420"/>
    <x v="21"/>
    <x v="34"/>
    <n v="2"/>
    <s v="FRANCY SALAS"/>
    <m/>
    <m/>
    <m/>
    <m/>
    <d v="2026-02-18T00:00:00"/>
    <s v="NO"/>
    <m/>
    <x v="0"/>
  </r>
  <r>
    <s v="Factura electrónica"/>
    <s v="00ca5607bef9758fef677fa0f9eefd9a1ce03fe709f27548b1617a7639a46108688d43ff0aaac2d4d965a57ba1d04d4f"/>
    <n v="48088"/>
    <s v="FE"/>
    <d v="2026-02-10T00:00:00"/>
    <d v="2026-02-10T10:55:03"/>
    <x v="1"/>
    <n v="805006214"/>
    <s v="TRULY NOLEN VALLE S.A"/>
    <n v="192080"/>
    <n v="36495.199999999997"/>
    <n v="228575.2"/>
    <x v="9"/>
    <x v="3"/>
    <s v=" - "/>
    <m/>
    <m/>
    <m/>
    <m/>
    <m/>
    <m/>
    <m/>
    <m/>
    <x v="2"/>
  </r>
  <r>
    <s v="Factura electrónica"/>
    <s v="df505a8448c589b3c07e7df4d574593bf1833b774286bf9f8bd0ae8497d157585eea139e82fdc83f1247c11bb65c5656"/>
    <n v="2917"/>
    <s v="FE"/>
    <d v="2026-02-10T00:00:00"/>
    <d v="2026-02-10T10:14:43"/>
    <x v="1"/>
    <n v="900144364"/>
    <s v="UNIDOTAMOS SAS"/>
    <n v="9694300"/>
    <n v="1841917"/>
    <n v="11536217"/>
    <x v="2"/>
    <x v="32"/>
    <n v="1"/>
    <s v="FRANCY SALAS"/>
    <m/>
    <m/>
    <m/>
    <m/>
    <d v="2026-02-13T00:00:00"/>
    <s v="NO"/>
    <m/>
    <x v="0"/>
  </r>
  <r>
    <s v="Factura electrónica"/>
    <s v="5335a94a6d7b6b39fd5d670044e9a05754e9f0585ecffbf3e1d0217dc03aee1540dcef96ca38cdc844c15c400c47d77c"/>
    <n v="2920"/>
    <s v="FE"/>
    <d v="2026-02-10T00:00:00"/>
    <d v="2026-02-10T11:07:08"/>
    <x v="1"/>
    <n v="900144364"/>
    <s v="UNIDOTAMOS SAS"/>
    <n v="8586000"/>
    <n v="1631340"/>
    <n v="10217340"/>
    <x v="2"/>
    <x v="41"/>
    <n v="9"/>
    <s v="FRANCY SALAS"/>
    <m/>
    <m/>
    <m/>
    <m/>
    <d v="2026-02-20T00:00:00"/>
    <s v="NO"/>
    <m/>
    <x v="3"/>
  </r>
  <r>
    <s v="Factura electrónica"/>
    <s v="24cfb4748b200ec5ab6168b2474cff661fbc224fa38ae0f3fa7e0bffa7fca2a7020d5d1f42f1bcae961729a6da1a3e2e"/>
    <n v="1275"/>
    <s v="MY"/>
    <d v="2026-02-10T00:00:00"/>
    <d v="2026-02-10T18:31:51"/>
    <x v="1"/>
    <n v="900933624"/>
    <s v="MECANIZADOS Y SERVICIOS MAYROP SAS"/>
    <n v="600000"/>
    <n v="114000"/>
    <n v="714000"/>
    <x v="21"/>
    <x v="30"/>
    <n v="3"/>
    <s v="FRANCY SALAS"/>
    <m/>
    <m/>
    <m/>
    <m/>
    <d v="2026-02-18T00:00:00"/>
    <s v="NO"/>
    <m/>
    <x v="0"/>
  </r>
  <r>
    <s v="Factura electrónica"/>
    <s v="7c686e8d44402643fc0ca9c24854c63877f6a0a34288075631ad8e8ed21f1fa37d3494478b48c01a1c04562c61b3f4d1"/>
    <n v="420"/>
    <s v="PRS"/>
    <d v="2026-02-10T00:00:00"/>
    <d v="2026-02-10T18:38:19"/>
    <x v="1"/>
    <n v="901847080"/>
    <s v="PROVSERVICE S.A.S"/>
    <n v="1383120"/>
    <n v="262792.8"/>
    <n v="1645912.8"/>
    <x v="21"/>
    <x v="34"/>
    <n v="2"/>
    <s v="FRANCY SALAS"/>
    <m/>
    <m/>
    <m/>
    <m/>
    <d v="2026-02-18T00:00:00"/>
    <s v="NO"/>
    <m/>
    <x v="0"/>
  </r>
  <r>
    <s v="Factura electrónica"/>
    <s v="9b4c8725be54604a4dc85c502111d67530bc024a57832fcba538794a0f28f40b0c9669b660424f0f9962304c18b90f2b"/>
    <n v="14468"/>
    <s v="FEV"/>
    <d v="2026-02-10T00:00:00"/>
    <d v="2026-02-10T11:38:59"/>
    <x v="1"/>
    <n v="830093880"/>
    <s v="TRANSPORTE EMPRESARIAL TURISMO Y EXCURSIONES TURIEXPRESS S.A.S"/>
    <n v="9235000"/>
    <n v="0"/>
    <n v="9235000"/>
    <x v="19"/>
    <x v="35"/>
    <n v="15"/>
    <s v="FRANCY SALAS"/>
    <m/>
    <m/>
    <m/>
    <m/>
    <d v="2026-03-03T00:00:00"/>
    <s v="NO"/>
    <m/>
    <x v="4"/>
  </r>
  <r>
    <s v="Factura electrónica"/>
    <s v="61cc5f1a047c3cdd065699debbf8aa6ca1dfc58e4a9c0146352f5333f5b088b12afc22bc0e90fe99b43cbd7c1f1bf7c6"/>
    <n v="3808"/>
    <s v="FEFC"/>
    <d v="2026-02-10T00:00:00"/>
    <d v="2026-02-10T16:53:02"/>
    <x v="1"/>
    <n v="890904603"/>
    <s v="FABRICA DE CALZADO 70 SAS"/>
    <n v="4554990"/>
    <n v="865448"/>
    <n v="5420438"/>
    <x v="2"/>
    <x v="30"/>
    <n v="3"/>
    <s v="FRANCY SALAS"/>
    <m/>
    <m/>
    <m/>
    <m/>
    <d v="2026-02-18T00:00:00"/>
    <s v="NO"/>
    <m/>
    <x v="0"/>
  </r>
  <r>
    <s v="Factura electrónica"/>
    <s v="a490cee3aa7b3a343d4fdd10199cfd655d150797fb6e24f685f6ad7ceb80a9420dccb62118064796d21b5d6d14cecc57"/>
    <n v="18647"/>
    <s v="INIM"/>
    <d v="2026-02-10T00:00:00"/>
    <d v="2026-02-10T15:40:00"/>
    <x v="1"/>
    <n v="900237741"/>
    <s v="INVERSIONES IMPRIMA SAS"/>
    <n v="165000"/>
    <n v="31350"/>
    <n v="196350"/>
    <x v="2"/>
    <x v="34"/>
    <n v="2"/>
    <s v="FRANCY SALAS"/>
    <m/>
    <m/>
    <m/>
    <m/>
    <d v="2026-02-13T00:00:00"/>
    <s v="NO"/>
    <m/>
    <x v="0"/>
  </r>
  <r>
    <s v="Factura electrónica"/>
    <s v="aaa3c7b6388ebe697bceb139f3cbbb40f5cf332c36ef5a45a68a13aecf85a5944d60109dd50dfa3d9d8ca753b3518f68"/>
    <n v="8127"/>
    <m/>
    <d v="2026-02-10T00:00:00"/>
    <d v="2026-02-10T15:39:45"/>
    <x v="1"/>
    <n v="901360705"/>
    <s v="DELTA TAGS SAS"/>
    <n v="622280"/>
    <n v="118233.2"/>
    <n v="740513.2"/>
    <x v="2"/>
    <x v="30"/>
    <n v="3"/>
    <s v="FRANCY SALAS"/>
    <m/>
    <m/>
    <m/>
    <m/>
    <d v="2026-02-18T00:00:00"/>
    <s v="NO"/>
    <m/>
    <x v="0"/>
  </r>
  <r>
    <s v="Factura electrónica"/>
    <s v="79bc524b996953996eb9fce5bf203c3c9fbea2a1d43995c4184316a2e2021e6276264268e3cd4e44c7aadac338bb8ee5"/>
    <n v="1381"/>
    <s v="FE"/>
    <d v="2026-02-10T00:00:00"/>
    <d v="2026-02-10T17:23:24"/>
    <x v="1"/>
    <n v="901950863"/>
    <s v="INVERSIONES TORNILLOS Y MANGUERAS S.A.S"/>
    <n v="5462184.8739489997"/>
    <n v="1037815.126051"/>
    <n v="6500000"/>
    <x v="21"/>
    <x v="34"/>
    <n v="2"/>
    <s v="FRANCY SALAS"/>
    <m/>
    <m/>
    <m/>
    <m/>
    <d v="2026-02-18T00:00:00"/>
    <s v="NO"/>
    <m/>
    <x v="0"/>
  </r>
  <r>
    <s v="Factura electrónica"/>
    <s v="c333602cf09ad9eef8744d55dd8dfd34e143ff710d0ad6d16574833625b5c423681990e4bd5b20068bef69cf8104b017"/>
    <n v="421"/>
    <s v="PRS"/>
    <d v="2026-02-10T00:00:00"/>
    <d v="2026-02-10T18:42:59"/>
    <x v="1"/>
    <n v="901847080"/>
    <s v="PROVSERVICE S.A.S"/>
    <n v="760000"/>
    <n v="144400"/>
    <n v="904400"/>
    <x v="21"/>
    <x v="34"/>
    <n v="2"/>
    <s v="FRANCY SALAS"/>
    <m/>
    <m/>
    <m/>
    <m/>
    <d v="2026-02-18T00:00:00"/>
    <s v="NO"/>
    <m/>
    <x v="0"/>
  </r>
  <r>
    <s v="Factura electrónica"/>
    <s v="eadff8b2c81011975c54a794c1ba8ffe38bb9a856759453ebed5924dbc593b2d23e192f9c08fa6d27a4b4eebf868a6c7"/>
    <n v="723646"/>
    <s v="FMED"/>
    <d v="2026-02-10T00:00:00"/>
    <d v="2026-02-10T16:18:49"/>
    <x v="1"/>
    <n v="890915475"/>
    <s v="EMPAQUETADURAS Y EMPAQUES S.A."/>
    <n v="301089"/>
    <n v="57206.91"/>
    <n v="358295.91"/>
    <x v="2"/>
    <x v="34"/>
    <n v="2"/>
    <s v="FRANCY SALAS"/>
    <m/>
    <m/>
    <m/>
    <m/>
    <d v="2026-02-13T00:00:00"/>
    <s v="NO"/>
    <m/>
    <x v="0"/>
  </r>
  <r>
    <s v="Factura electrónica"/>
    <s v="0df1b7c5c799257d9c1aee30f80b5bc66030d9828d556981298c9a3e29882bf6f3020d202240321298aa898b193c16d2"/>
    <n v="723550"/>
    <s v="FMED"/>
    <d v="2026-02-10T00:00:00"/>
    <d v="2026-02-10T12:43:30"/>
    <x v="1"/>
    <n v="890915475"/>
    <s v="EMPAQUETADURAS Y EMPAQUES S.A."/>
    <n v="96286"/>
    <n v="18294.34"/>
    <n v="114580.34"/>
    <x v="2"/>
    <x v="34"/>
    <n v="2"/>
    <s v="FRANCY SALAS"/>
    <m/>
    <m/>
    <m/>
    <m/>
    <d v="2026-02-13T00:00:00"/>
    <s v="NO"/>
    <m/>
    <x v="0"/>
  </r>
  <r>
    <s v="Factura electrónica"/>
    <s v="87d21be2700df4b4654b37a6101a6072b4b2e5cceac29aaefe1dcffda2010e796cf1d0577ef03c9873a9c2e70b4bb270"/>
    <n v="18648"/>
    <s v="INIM"/>
    <d v="2026-02-10T00:00:00"/>
    <d v="2026-02-10T15:41:47"/>
    <x v="1"/>
    <n v="900237741"/>
    <s v="INVERSIONES IMPRIMA SAS"/>
    <n v="170000"/>
    <n v="32300"/>
    <n v="202300"/>
    <x v="2"/>
    <x v="41"/>
    <n v="9"/>
    <s v="FRANCY SALAS"/>
    <m/>
    <m/>
    <m/>
    <m/>
    <d v="2026-02-20T00:00:00"/>
    <s v="NO"/>
    <m/>
    <x v="3"/>
  </r>
  <r>
    <s v="Factura electrónica"/>
    <s v="0b6f9e67622ae1e4433424dab273ce7929413e9a983eca99cdf999abe25188dc1e7a6f4b206e9f87630c0cb56e90e64a"/>
    <n v="40728"/>
    <s v="FVE"/>
    <d v="2026-02-10T00:00:00"/>
    <d v="2026-02-10T10:11:44"/>
    <x v="1"/>
    <n v="830125152"/>
    <s v="TECNOEMBALAJE S.A.S"/>
    <n v="634000"/>
    <n v="120460"/>
    <n v="754460"/>
    <x v="21"/>
    <x v="29"/>
    <n v="7"/>
    <s v="FRANCY SALAS"/>
    <m/>
    <m/>
    <m/>
    <m/>
    <d v="2026-02-18T00:00:00"/>
    <s v="NO"/>
    <m/>
    <x v="3"/>
  </r>
  <r>
    <s v="Factura electrónica"/>
    <s v="cc67d4aa1c62cd37f3cadf3c30dd6f8d38657b23b6bc3bd0e035f7d546a7c86c977a4ea8266c753be1322b30140919ad"/>
    <n v="127"/>
    <s v="JA"/>
    <d v="2026-02-10T00:00:00"/>
    <d v="2026-02-10T21:09:25"/>
    <x v="1"/>
    <n v="15442838"/>
    <s v="GOMEZ JHON ARLEY"/>
    <n v="1206400"/>
    <n v="229216"/>
    <n v="1435616"/>
    <x v="19"/>
    <x v="29"/>
    <n v="7"/>
    <s v="FRANCY SALAS"/>
    <m/>
    <m/>
    <m/>
    <m/>
    <d v="2026-02-20T00:00:00"/>
    <s v="NO"/>
    <m/>
    <x v="3"/>
  </r>
  <r>
    <s v="Factura electrónica"/>
    <s v="89011c4d3917ae3b4c8183c979fd09c25473e053e61f64cc378ae29dfa57c07a40642870f60c8117eee65b47a180528b"/>
    <n v="564461"/>
    <s v="AH"/>
    <d v="2026-02-10T00:00:00"/>
    <d v="2026-02-10T10:24:57"/>
    <x v="1"/>
    <n v="890800788"/>
    <s v="SUMATEC S.A.S BIC"/>
    <n v="42000"/>
    <n v="7980"/>
    <n v="49980"/>
    <x v="2"/>
    <x v="34"/>
    <n v="2"/>
    <s v="FRANCY SALAS"/>
    <m/>
    <m/>
    <m/>
    <m/>
    <d v="2026-02-13T00:00:00"/>
    <s v="NO"/>
    <m/>
    <x v="0"/>
  </r>
  <r>
    <s v="Factura electrónica"/>
    <s v="4ce012df26c86ebbad2019a4b594f2805f6d215866bf66d86ac336f75be6cdf1892af5848e67cf070c043871d2e1a6ea"/>
    <n v="1300"/>
    <s v="SM"/>
    <d v="2026-02-10T00:00:00"/>
    <d v="2026-02-10T10:24:59"/>
    <x v="1"/>
    <n v="901561580"/>
    <s v="SUMINISTRO MATERIALES Y DOTACIONES SUMADO S.A.S"/>
    <n v="615400"/>
    <n v="116926"/>
    <n v="732326"/>
    <x v="2"/>
    <x v="32"/>
    <n v="1"/>
    <s v="FRANCY SALAS"/>
    <m/>
    <m/>
    <m/>
    <m/>
    <d v="2026-02-12T00:00:00"/>
    <s v="NO"/>
    <m/>
    <x v="0"/>
  </r>
  <r>
    <s v="Factura electrónica"/>
    <s v="742ea224e25370b03260d19fe7064b43b548ccb0f395c10fe499d4ea1be1555e595618f8143277c2d6739718ba9cafae"/>
    <n v="1379"/>
    <s v="FE"/>
    <d v="2026-02-10T00:00:00"/>
    <d v="2026-02-10T15:58:12"/>
    <x v="1"/>
    <n v="901950863"/>
    <s v="INVERSIONES TORNILLOS Y MANGUERAS S.A.S"/>
    <n v="18000"/>
    <n v="3420"/>
    <n v="21420"/>
    <x v="21"/>
    <x v="34"/>
    <n v="2"/>
    <s v="FRANCY SALAS"/>
    <m/>
    <m/>
    <m/>
    <m/>
    <d v="2026-02-18T00:00:00"/>
    <s v="NO"/>
    <m/>
    <x v="0"/>
  </r>
  <r>
    <s v="Factura electrónica"/>
    <s v="8cc671c46e816967eddac8bb45649a2293c3ac2e41ec34edeefe816540baf7e5d98f01b8ea4e5188e6e6f549df312104"/>
    <n v="3741"/>
    <s v="FECO"/>
    <d v="2026-02-10T00:00:00"/>
    <d v="2026-02-10T10:57:36"/>
    <x v="1"/>
    <n v="901006742"/>
    <s v="COLCRANES S.A.S."/>
    <n v="1390000"/>
    <n v="264100"/>
    <n v="1654100"/>
    <x v="21"/>
    <x v="32"/>
    <n v="1"/>
    <s v="FRANCY SALAS"/>
    <m/>
    <m/>
    <m/>
    <m/>
    <d v="2026-02-18T00:00:00"/>
    <s v="NO"/>
    <m/>
    <x v="0"/>
  </r>
  <r>
    <s v="Factura electrónica"/>
    <s v="482700d7743291bf8c2582f6daa0bca07eb8a4a26f9adf564b1da0fb291c33d0ecbef28963cabb199f38b9adcaf3a9d9"/>
    <n v="3744"/>
    <s v="FECO"/>
    <d v="2026-02-10T00:00:00"/>
    <d v="2026-02-10T17:19:44"/>
    <x v="1"/>
    <n v="901006742"/>
    <s v="COLCRANES S.A.S."/>
    <n v="4340000"/>
    <n v="824600"/>
    <n v="5164600"/>
    <x v="21"/>
    <x v="32"/>
    <n v="1"/>
    <s v="FRANCY SALAS"/>
    <m/>
    <m/>
    <m/>
    <m/>
    <d v="2026-02-18T00:00:00"/>
    <s v="NO"/>
    <m/>
    <x v="0"/>
  </r>
  <r>
    <s v="Factura electrónica"/>
    <s v="67b34bd323b170ee2fb555fb450642195a6baeac7c970ee6910fe6d4cdfa9a1dadc4bcd72bf365f298fdbefd83fce2fb"/>
    <n v="18646"/>
    <s v="INIM"/>
    <d v="2026-02-10T00:00:00"/>
    <d v="2026-02-10T15:39:23"/>
    <x v="1"/>
    <n v="900237741"/>
    <s v="INVERSIONES IMPRIMA SAS"/>
    <n v="105000"/>
    <n v="19950"/>
    <n v="124950"/>
    <x v="2"/>
    <x v="34"/>
    <n v="2"/>
    <s v="FRANCY SALAS"/>
    <m/>
    <m/>
    <m/>
    <m/>
    <d v="2026-02-13T00:00:00"/>
    <s v="NO"/>
    <m/>
    <x v="0"/>
  </r>
  <r>
    <s v="Factura electrónica"/>
    <s v="c13ca7d1f5cf821d11d99cd2a7a1ffeb81a44a634c93d37fdd182b8b62673a739bf79bf1306e862168459d6f7e5112d6"/>
    <n v="12552"/>
    <s v="FE"/>
    <d v="2026-02-10T00:00:00"/>
    <d v="2026-02-10T16:22:09"/>
    <x v="1"/>
    <n v="900420442"/>
    <s v="INSTRUMENTOS   PARTES S.A.S."/>
    <n v="92910"/>
    <n v="17652.900000000001"/>
    <n v="110562.9"/>
    <x v="21"/>
    <x v="30"/>
    <n v="3"/>
    <s v="FRANCY SALAS"/>
    <m/>
    <m/>
    <m/>
    <m/>
    <d v="2026-02-18T00:00:00"/>
    <s v="NO"/>
    <m/>
    <x v="0"/>
  </r>
  <r>
    <s v="Factura electrónica"/>
    <s v="72def4502a423626fe1843c91ecff9ea34ca6eddcea6c1d2036b5970d2e90b7119f7db267f6ef2ec9afcd07e638a24fa"/>
    <n v="12542"/>
    <s v="FE"/>
    <d v="2026-02-10T00:00:00"/>
    <d v="2026-02-10T14:57:46"/>
    <x v="1"/>
    <n v="900420442"/>
    <s v="INSTRUMENTOS   PARTES S.A.S."/>
    <n v="1074975"/>
    <n v="204245.25"/>
    <n v="1279220.25"/>
    <x v="21"/>
    <x v="30"/>
    <n v="3"/>
    <s v="FRANCY SALAS"/>
    <m/>
    <m/>
    <m/>
    <m/>
    <d v="2026-02-18T00:00:00"/>
    <s v="NO"/>
    <m/>
    <x v="0"/>
  </r>
  <r>
    <s v="Factura electrónica"/>
    <s v="7f4826633f928bb4ed0763f55cbd6f1131d6d924f4e22494a66b6e5ca4dad3648d91e4b712c7facccfab881009339ff7"/>
    <n v="6045"/>
    <m/>
    <d v="2026-02-10T00:00:00"/>
    <d v="2026-02-10T20:47:33"/>
    <x v="1"/>
    <n v="32150739"/>
    <s v="NATALIA ANDREA ACOSTA COLORADO"/>
    <n v="660500"/>
    <n v="0"/>
    <n v="660500"/>
    <x v="18"/>
    <x v="41"/>
    <n v="9"/>
    <s v="FRANCY SALAS"/>
    <m/>
    <m/>
    <m/>
    <m/>
    <d v="2026-02-20T00:00:00"/>
    <s v="NO"/>
    <m/>
    <x v="3"/>
  </r>
  <r>
    <s v="Factura electrónica"/>
    <s v="513ef3124bd0899b47e99625d0924d7bf64f42880c87e914c820e62ec9066214a6cc96b6f09dffb22ceedd4754b69571"/>
    <n v="31624"/>
    <s v="IDEA"/>
    <d v="2026-02-10T00:00:00"/>
    <d v="2026-02-10T11:31:53"/>
    <x v="1"/>
    <n v="900322890"/>
    <s v="IDEAPACK S.A.S"/>
    <n v="1108000"/>
    <n v="210520"/>
    <n v="1318520"/>
    <x v="2"/>
    <x v="32"/>
    <n v="1"/>
    <s v="FRANCY SALAS"/>
    <m/>
    <m/>
    <m/>
    <m/>
    <d v="2026-02-18T00:00:00"/>
    <s v="NO"/>
    <m/>
    <x v="0"/>
  </r>
  <r>
    <s v="Factura electrónica"/>
    <s v="8784b2173eb8b8eaf5c38a2e057a567f72fb4f6112507318dfefd8c89a8fdab30716503a607e4e28b19c9a1e0d12e2e7"/>
    <n v="1836"/>
    <s v="FEIR"/>
    <d v="2026-02-10T00:00:00"/>
    <d v="2026-02-10T16:01:05"/>
    <x v="1"/>
    <n v="43643700"/>
    <s v="DIANA PATRICIA GIRALDO OSSA"/>
    <n v="199500"/>
    <n v="37905"/>
    <n v="237405"/>
    <x v="2"/>
    <x v="39"/>
    <n v="8"/>
    <s v="CARLOS TABARES "/>
    <m/>
    <m/>
    <m/>
    <m/>
    <d v="2026-02-18T00:00:00"/>
    <s v="NO "/>
    <m/>
    <x v="3"/>
  </r>
  <r>
    <s v="Factura electrónica"/>
    <s v="617a136d803b7f04b4d82d7de7c40fd09adfd74ce4ef2d464d47302f469bfb78cf6f745434311dec5b26c4ffa55f41b8"/>
    <n v="11904"/>
    <s v="FV"/>
    <d v="2026-02-10T00:00:00"/>
    <d v="2026-02-10T13:57:05"/>
    <x v="1"/>
    <n v="1036929757"/>
    <s v="SANDRA MILENA MORALES OSPINA"/>
    <n v="38000"/>
    <n v="0"/>
    <n v="38000"/>
    <x v="4"/>
    <x v="2"/>
    <n v="0"/>
    <m/>
    <m/>
    <m/>
    <m/>
    <m/>
    <m/>
    <m/>
    <m/>
    <x v="2"/>
  </r>
  <r>
    <s v="Factura electrónica"/>
    <s v="00617aefeca96cdcc831fa741e44e5f516b71314593117d50b3406f3c85ae05ce1717e3799989ac6e5f5ec10f4e1367e"/>
    <n v="33847"/>
    <s v="FEN"/>
    <d v="2026-02-10T00:00:00"/>
    <d v="2026-02-10T13:54:37"/>
    <x v="1"/>
    <n v="9522660"/>
    <s v="OCTAVIANO TORRES GUEVARA"/>
    <n v="184873.94"/>
    <n v="35126.050000000003"/>
    <n v="219999.99"/>
    <x v="21"/>
    <x v="30"/>
    <n v="3"/>
    <s v="FRANCY SALAS"/>
    <m/>
    <m/>
    <m/>
    <m/>
    <d v="2026-02-18T00:00:00"/>
    <s v="NO"/>
    <m/>
    <x v="0"/>
  </r>
  <r>
    <s v="Factura electrónica"/>
    <s v="8c96a68765f0c63135987dbcd3c298222587fb2ab7e6f25a48dff73bb23424863cab09ce9041be7fd16fe98b1dde12c0"/>
    <n v="2815"/>
    <s v="FEL"/>
    <d v="2026-02-10T00:00:00"/>
    <d v="2026-02-10T10:06:02"/>
    <x v="1"/>
    <n v="900433773"/>
    <s v="MECAVAL S.A.S"/>
    <n v="1540000"/>
    <n v="292600"/>
    <n v="1832600"/>
    <x v="21"/>
    <x v="32"/>
    <n v="1"/>
    <s v="FRANCY SALAS"/>
    <m/>
    <m/>
    <m/>
    <m/>
    <d v="2026-02-18T00:00:00"/>
    <s v="NO"/>
    <m/>
    <x v="0"/>
  </r>
  <r>
    <s v="Factura electrónica"/>
    <s v="e1b93088083d57ffd4d3c7133caf9705c2c73dc7d2f8d8e0d1c5f9770a659645193eb1f6fa6968a356212779e79d61d6"/>
    <n v="1287155"/>
    <s v="FE"/>
    <d v="2026-02-10T00:00:00"/>
    <d v="2026-02-10T13:06:35"/>
    <x v="1"/>
    <n v="901378555"/>
    <s v="ADVANCE YOUR PAY COLOMBIA SAS"/>
    <n v="2690625"/>
    <n v="0"/>
    <n v="2690625"/>
    <x v="20"/>
    <x v="32"/>
    <n v="1"/>
    <s v="NATALIA BERNAZA"/>
    <m/>
    <m/>
    <m/>
    <m/>
    <d v="2026-02-12T00:00:00"/>
    <s v="NO"/>
    <m/>
    <x v="0"/>
  </r>
  <r>
    <s v="Factura electrónica"/>
    <s v="0c93312a2a4982a2fc67b4fcb5291aea856de65bf5ca852c969818c2238ebdde41b5cd5db1a6b5e84f2ed492d9de85f2"/>
    <n v="41670"/>
    <s v="FESA"/>
    <d v="2026-02-10T00:00:00"/>
    <d v="2026-02-10T12:04:23"/>
    <x v="1"/>
    <n v="890938952"/>
    <s v="SALAMANCA ALIMENTACION INDUSTRIAL S.A.S."/>
    <n v="255255"/>
    <n v="48498.45"/>
    <n v="303753.45"/>
    <x v="19"/>
    <x v="35"/>
    <n v="15"/>
    <s v="FRANCY SALAS"/>
    <m/>
    <m/>
    <m/>
    <m/>
    <d v="2026-03-02T00:00:00"/>
    <s v="NO"/>
    <m/>
    <x v="4"/>
  </r>
  <r>
    <s v="Nota de crédito electrónica"/>
    <s v="54958db753a1d495cd85a4e20acd86e112154e1d213f589363a4168b1897747676bcc79651ce4fc982aa4aeb801f24e0"/>
    <s v="CCNC800"/>
    <m/>
    <d v="2026-02-10T00:00:00"/>
    <d v="2026-02-10T11:25:49"/>
    <x v="1"/>
    <n v="900322890"/>
    <s v="IDEAPACK S.A.S"/>
    <n v="1467200"/>
    <n v="278768"/>
    <n v="1745968"/>
    <x v="6"/>
    <x v="3"/>
    <s v=" - "/>
    <s v="FRANCY SALAS"/>
    <m/>
    <m/>
    <m/>
    <m/>
    <m/>
    <m/>
    <m/>
    <x v="2"/>
  </r>
  <r>
    <s v="Factura electrónica"/>
    <s v="ae56dc3a7435eca01cfc828ffda0492b02766abac7e22f06ecd9645166252312881d5542dcd14e751a9d4011949fd7ed"/>
    <n v="2814"/>
    <s v="FEL"/>
    <d v="2026-02-10T00:00:00"/>
    <d v="2026-02-10T09:20:37"/>
    <x v="1"/>
    <n v="900433773"/>
    <s v="MECAVAL S.A.S"/>
    <n v="6736000"/>
    <n v="1279840"/>
    <n v="8015840"/>
    <x v="21"/>
    <x v="29"/>
    <n v="7"/>
    <s v="FRANCY SALAS"/>
    <m/>
    <m/>
    <m/>
    <m/>
    <d v="2026-02-25T00:00:00"/>
    <s v="NO"/>
    <m/>
    <x v="3"/>
  </r>
  <r>
    <s v="Factura electrónica"/>
    <s v="e657548fc297119741d4b46405e57b6b37d42e9791bb0f6043684455a3b4c18920b7f6ac45696abd07e99e5235b1a648"/>
    <n v="723420"/>
    <s v="FMED"/>
    <d v="2026-02-10T00:00:00"/>
    <d v="2026-02-10T07:22:35"/>
    <x v="1"/>
    <n v="890915475"/>
    <s v="EMPAQUETADURAS Y EMPAQUES S.A."/>
    <n v="310500"/>
    <n v="58995"/>
    <n v="369495"/>
    <x v="2"/>
    <x v="34"/>
    <n v="2"/>
    <s v="FRANCY SALAS"/>
    <m/>
    <m/>
    <m/>
    <m/>
    <d v="2026-02-13T00:00:00"/>
    <s v="NO"/>
    <m/>
    <x v="0"/>
  </r>
  <r>
    <s v="Factura electrónica"/>
    <s v="cd6b236827c958811722baf71038f167103b535bb36081b9f55ae8b79c4d582a1e8ad95520edb4a06e5a53c19d54145f"/>
    <n v="723417"/>
    <s v="FMED"/>
    <d v="2026-02-10T00:00:00"/>
    <d v="2026-02-10T07:18:33"/>
    <x v="1"/>
    <n v="890915475"/>
    <s v="EMPAQUETADURAS Y EMPAQUES S.A."/>
    <n v="254000"/>
    <n v="48260"/>
    <n v="302260"/>
    <x v="2"/>
    <x v="34"/>
    <n v="2"/>
    <s v="FRANCY SALAS"/>
    <m/>
    <m/>
    <m/>
    <m/>
    <d v="2026-02-18T00:00:00"/>
    <s v="NO"/>
    <m/>
    <x v="0"/>
  </r>
  <r>
    <s v="Documento equivalente POS"/>
    <s v="c02e8136775f2f3ba1b6b370361ba80a82e6cb45b5a50e455586f95c3dcb5ef07149d1e113abcb656199d65daa029f75"/>
    <n v="231698"/>
    <s v="TN"/>
    <d v="2026-02-10T00:00:00"/>
    <d v="2026-02-10T07:25:49"/>
    <x v="1"/>
    <n v="890925124"/>
    <s v="FLOTA CORDOVA RIONEGRO S.A."/>
    <n v="15000"/>
    <n v="0"/>
    <n v="15000"/>
    <x v="4"/>
    <x v="2"/>
    <n v="0"/>
    <m/>
    <m/>
    <m/>
    <m/>
    <m/>
    <m/>
    <m/>
    <m/>
    <x v="2"/>
  </r>
  <r>
    <s v="Documento equivalente POS"/>
    <s v="2f1e08a28be5ea11d6c72d32cedbb2c3cae55631ef1a993a91172ef75761ba2400a27815fe34f308b7bd2192b38f2ebb"/>
    <n v="231697"/>
    <s v="TN"/>
    <d v="2026-02-10T00:00:00"/>
    <d v="2026-02-10T07:25:38"/>
    <x v="1"/>
    <n v="890925124"/>
    <s v="FLOTA CORDOVA RIONEGRO S.A."/>
    <n v="15000"/>
    <n v="0"/>
    <n v="15000"/>
    <x v="4"/>
    <x v="2"/>
    <n v="0"/>
    <m/>
    <m/>
    <m/>
    <m/>
    <m/>
    <m/>
    <m/>
    <m/>
    <x v="2"/>
  </r>
  <r>
    <s v="Factura electrónica"/>
    <s v="c5a14140065f1a4947764538742cf8200ede51e227a01fedb807018c4251087592b96e5f1bbe62827ca55bd756fd6e46"/>
    <n v="3337"/>
    <s v="DF"/>
    <d v="2026-02-11T00:00:00"/>
    <d v="2026-02-11T11:43:22"/>
    <x v="1"/>
    <n v="900038697"/>
    <s v="INVERSIONES DF SAS"/>
    <n v="465000"/>
    <n v="88350"/>
    <n v="553350"/>
    <x v="2"/>
    <x v="34"/>
    <n v="1"/>
    <s v="FRANCY SALAS"/>
    <m/>
    <m/>
    <m/>
    <m/>
    <d v="2026-02-13T00:00:00"/>
    <s v="NO"/>
    <m/>
    <x v="0"/>
  </r>
  <r>
    <s v="Factura electrónica"/>
    <s v="40a5d56c242d7d02e5a88ade68080fc919dfa359ad3f4824c0c71d984a92d1649f7cc6117cd537e13b338a4aa51e4880"/>
    <n v="98363"/>
    <s v="FE"/>
    <d v="2026-02-11T00:00:00"/>
    <d v="2026-02-11T15:26:24"/>
    <x v="1"/>
    <n v="890932535"/>
    <s v="MÉRIEUX NUTRISCIENCES COLOMBIA S.A.S."/>
    <n v="1295395.202"/>
    <n v="246125.08799999999"/>
    <n v="1541520.29"/>
    <x v="25"/>
    <x v="39"/>
    <n v="7"/>
    <s v="FRANCY SALAS"/>
    <m/>
    <m/>
    <m/>
    <m/>
    <d v="2026-02-20T00:00:00"/>
    <s v="NO"/>
    <m/>
    <x v="3"/>
  </r>
  <r>
    <s v="Factura electrónica"/>
    <s v="71c26e48b277c6686b97d10b6927577ac49bd3412ca7ea3656c90202ee768ec77dfb647d92197e1d7658d2d79bf11350"/>
    <n v="98361"/>
    <s v="FE"/>
    <d v="2026-02-11T00:00:00"/>
    <d v="2026-02-11T15:15:55"/>
    <x v="1"/>
    <n v="890932535"/>
    <s v="MÉRIEUX NUTRISCIENCES COLOMBIA S.A.S."/>
    <n v="291049.79800000001"/>
    <n v="55299.462"/>
    <n v="346349.26"/>
    <x v="25"/>
    <x v="36"/>
    <n v="5"/>
    <s v="FRANCY SALAS"/>
    <m/>
    <m/>
    <m/>
    <m/>
    <d v="2026-02-18T00:00:00"/>
    <s v="NO"/>
    <m/>
    <x v="0"/>
  </r>
  <r>
    <s v="Factura electrónica"/>
    <s v="96b6a9b145ac0b266ba262aa7b1c007acc87cdd8599cb724ad28ecc8157969154e8b77e8e90f619265da689d5cd920a9"/>
    <n v="425"/>
    <s v="PRS"/>
    <d v="2026-02-11T00:00:00"/>
    <d v="2026-02-11T21:57:15"/>
    <x v="1"/>
    <n v="901847080"/>
    <s v="PROVSERVICE S.A.S"/>
    <n v="300000"/>
    <n v="57000"/>
    <n v="357000"/>
    <x v="21"/>
    <x v="30"/>
    <n v="2"/>
    <s v="FRANCY SALAS"/>
    <m/>
    <m/>
    <m/>
    <m/>
    <d v="2026-02-20T00:00:00"/>
    <s v="NO"/>
    <m/>
    <x v="0"/>
  </r>
  <r>
    <s v="Factura electrónica"/>
    <s v="32e0790ae4ac4cb52e0afe7b1e61614029296d6246e8d9ebf6716d2401ec775a52cc3372da02195f198a78f1eade65e9"/>
    <n v="2164"/>
    <s v="FE"/>
    <d v="2026-02-11T00:00:00"/>
    <d v="2026-02-11T18:12:21"/>
    <x v="1"/>
    <n v="901230965"/>
    <s v="HYD MONTACARGAS S.A.S. 01 00"/>
    <n v="600000"/>
    <n v="114000"/>
    <n v="714000"/>
    <x v="21"/>
    <x v="30"/>
    <n v="2"/>
    <s v="FRANCY SALAS"/>
    <m/>
    <m/>
    <m/>
    <m/>
    <d v="2026-02-20T00:00:00"/>
    <s v="NO"/>
    <m/>
    <x v="0"/>
  </r>
  <r>
    <s v="Factura electrónica"/>
    <s v="37a8dce886f6f93203cb1fda00e665838d8c8c4f3b48f464b2a01167c53b89a37008a73ab15e3812a9cbba4f58d47168"/>
    <n v="56008"/>
    <s v="FVE"/>
    <d v="2026-02-11T00:00:00"/>
    <d v="2026-02-11T17:52:59"/>
    <x v="1"/>
    <n v="900650486"/>
    <s v="DISTRIBUIDORA DE SOFTWARE Y MOVILIDAD S.A.S"/>
    <n v="2352941.1800000002"/>
    <n v="447058.82"/>
    <n v="2800000"/>
    <x v="5"/>
    <x v="33"/>
    <n v="13"/>
    <s v="FRANCY SALAS"/>
    <m/>
    <m/>
    <m/>
    <m/>
    <d v="2026-02-25T00:00:00"/>
    <s v="NO"/>
    <m/>
    <x v="4"/>
  </r>
  <r>
    <s v="Factura electrónica"/>
    <s v="fdc6bdb9cc98010e4af8bae0a12ffa9c130e8ef69b2ba79f0c2dc43e6b442d6bb09354337772468564b9cd53c10e4aff"/>
    <n v="2733"/>
    <s v="FVE"/>
    <d v="2026-02-11T00:00:00"/>
    <d v="2026-02-11T16:56:43"/>
    <x v="1"/>
    <n v="900667734"/>
    <s v="TORNO PARTES S.A.S"/>
    <n v="47000"/>
    <n v="8930"/>
    <n v="55930"/>
    <x v="21"/>
    <x v="30"/>
    <n v="2"/>
    <s v="FRANCY SALAS"/>
    <m/>
    <m/>
    <m/>
    <m/>
    <d v="2026-02-18T00:00:00"/>
    <s v="NO"/>
    <m/>
    <x v="0"/>
  </r>
  <r>
    <s v="Factura electrónica"/>
    <s v="945ec2d3f63f21ef6fe36508e561238b992c2d50bfce076c15116df74930b579d6c05ff895df93baed275276d00b8e82"/>
    <n v="12565"/>
    <s v="FE"/>
    <d v="2026-02-11T00:00:00"/>
    <d v="2026-02-11T16:13:09"/>
    <x v="1"/>
    <n v="900420442"/>
    <s v="INSTRUMENTOS   PARTES S.A.S."/>
    <n v="900000"/>
    <n v="171000"/>
    <n v="1071000"/>
    <x v="21"/>
    <x v="30"/>
    <n v="2"/>
    <s v="FRANCY SALAS"/>
    <m/>
    <m/>
    <m/>
    <m/>
    <d v="2026-02-18T00:00:00"/>
    <s v="NO"/>
    <m/>
    <x v="0"/>
  </r>
  <r>
    <s v="Factura electrónica"/>
    <s v="d5378372aa3877101db8cd61014b762eefa16597942c8202f04da2386d859f0c88c33cb784cae0f6f943275d6f7c1ed0"/>
    <n v="5060"/>
    <s v="CN"/>
    <d v="2026-02-11T00:00:00"/>
    <d v="2026-02-11T16:09:23"/>
    <x v="1"/>
    <n v="901381405"/>
    <s v="CARTONES NACIONALES SAS"/>
    <n v="2592500"/>
    <n v="492575"/>
    <n v="3085075"/>
    <x v="2"/>
    <x v="30"/>
    <n v="2"/>
    <s v="FRANCY SALAS"/>
    <m/>
    <m/>
    <m/>
    <m/>
    <d v="2026-02-18T00:00:00"/>
    <s v="NO"/>
    <m/>
    <x v="0"/>
  </r>
  <r>
    <s v="Factura electrónica"/>
    <s v="12649c7381c39fd1e3d04569540636e37294a503392d479ca1d33d208f23b826eb1b05443d4c75246e4e9fe3276302a6"/>
    <n v="100543"/>
    <s v="FM"/>
    <d v="2026-02-11T00:00:00"/>
    <d v="2026-02-11T15:43:48"/>
    <x v="1"/>
    <n v="890929497"/>
    <s v="MAPER S.A.S"/>
    <n v="2500000"/>
    <n v="475000"/>
    <n v="2975000"/>
    <x v="21"/>
    <x v="35"/>
    <n v="14"/>
    <s v="FRANCY SALAS"/>
    <m/>
    <m/>
    <m/>
    <m/>
    <d v="2026-03-02T00:00:00"/>
    <s v="NO"/>
    <m/>
    <x v="4"/>
  </r>
  <r>
    <s v="Factura electrónica"/>
    <s v="12909f71b9fdc1f25d9d51f632eb0fca5a3381677736e79869ee83e1b1e169158018cc7e7223a6a73bd4ab4ed78c19d2"/>
    <n v="2732"/>
    <s v="FVE"/>
    <d v="2026-02-11T00:00:00"/>
    <d v="2026-02-11T15:16:17"/>
    <x v="1"/>
    <n v="900667734"/>
    <s v="TORNO PARTES S.A.S"/>
    <n v="104800"/>
    <n v="19912"/>
    <n v="124712"/>
    <x v="21"/>
    <x v="30"/>
    <n v="2"/>
    <s v="FRANCY SALAS"/>
    <m/>
    <m/>
    <m/>
    <m/>
    <d v="2026-02-18T00:00:00"/>
    <s v="NO"/>
    <m/>
    <x v="0"/>
  </r>
  <r>
    <s v="Factura electrónica"/>
    <s v="6adcb0a62e3f11ec4c00c8eed67298441a7f629c46f4826847f7dceb4b1ffeeac48c51aaac96e1a9d388c27ff14812db"/>
    <n v="344465"/>
    <s v="FFEE"/>
    <d v="2026-02-11T00:00:00"/>
    <d v="2026-02-11T15:41:02"/>
    <x v="1"/>
    <n v="800049074"/>
    <s v="PAPELERIA Y SERVICIOS SAS"/>
    <n v="1756990"/>
    <n v="260993"/>
    <n v="2017983"/>
    <x v="2"/>
    <x v="30"/>
    <n v="2"/>
    <s v="FRANCY SALAS"/>
    <m/>
    <m/>
    <m/>
    <m/>
    <d v="2026-02-18T00:00:00"/>
    <s v="NO"/>
    <m/>
    <x v="0"/>
  </r>
  <r>
    <s v="Factura electrónica"/>
    <s v="35dda55504558188fc9d4bf1108dd9d2e8d205ecda903908bbe8e13d60b22eeb61b24f67dcc2b78d2c9cbcd5e84da880"/>
    <n v="1144"/>
    <s v="FE"/>
    <d v="2026-02-11T00:00:00"/>
    <d v="2026-02-11T15:07:45"/>
    <x v="1"/>
    <n v="811007030"/>
    <s v="CREACIONES POSADA &amp; JARAMILLO S.A.S."/>
    <n v="560000"/>
    <n v="106400"/>
    <n v="666400"/>
    <x v="2"/>
    <x v="34"/>
    <n v="1"/>
    <s v="FRANCY SALAS"/>
    <m/>
    <m/>
    <m/>
    <m/>
    <d v="2026-02-13T00:00:00"/>
    <s v="NO"/>
    <m/>
    <x v="0"/>
  </r>
  <r>
    <s v="Factura electrónica"/>
    <s v="f5464b2874ee6b32bab89515341a9faa4829e683f63e613d7100e763fc7dd24ffa3a4a6adfd81b4f76ee40cc2de87a04"/>
    <n v="564589"/>
    <s v="AH"/>
    <d v="2026-02-11T00:00:00"/>
    <d v="2026-02-11T14:42:39"/>
    <x v="1"/>
    <n v="890800788"/>
    <s v="SUMATEC S.A.S BIC"/>
    <n v="435500"/>
    <n v="82745"/>
    <n v="518245"/>
    <x v="2"/>
    <x v="34"/>
    <n v="1"/>
    <s v="FRANCY SALAS"/>
    <m/>
    <m/>
    <m/>
    <m/>
    <d v="2026-02-13T00:00:00"/>
    <s v="NO"/>
    <m/>
    <x v="0"/>
  </r>
  <r>
    <s v="Factura electrónica"/>
    <s v="65c33697f4eaffd4f88b57d7522057698c223f3cca1ace746de239722666c927fc6bc79759354bb0bde205da080cf1a1"/>
    <n v="564595"/>
    <s v="AH"/>
    <d v="2026-02-11T00:00:00"/>
    <d v="2026-02-11T15:03:02"/>
    <x v="1"/>
    <n v="890800788"/>
    <s v="SUMATEC S.A.S BIC"/>
    <n v="52260"/>
    <n v="9929"/>
    <n v="62189"/>
    <x v="2"/>
    <x v="34"/>
    <n v="1"/>
    <s v="FRANCY SALAS"/>
    <m/>
    <m/>
    <m/>
    <m/>
    <d v="2026-02-13T00:00:00"/>
    <s v="NO"/>
    <m/>
    <x v="0"/>
  </r>
  <r>
    <s v="Factura electrónica"/>
    <s v="f0d20cd46d563f9d26994904d3a898d8e6dd666967dda7174655f1a58b1d3aa1cbdda3006f45b3639a82740f704ff086"/>
    <n v="564591"/>
    <s v="AH"/>
    <d v="2026-02-11T00:00:00"/>
    <d v="2026-02-11T14:52:17"/>
    <x v="1"/>
    <n v="890800788"/>
    <s v="SUMATEC S.A.S BIC"/>
    <n v="143715"/>
    <n v="27306"/>
    <n v="171021"/>
    <x v="2"/>
    <x v="30"/>
    <n v="2"/>
    <s v="FRANCY SALAS"/>
    <m/>
    <m/>
    <m/>
    <m/>
    <d v="2026-02-18T00:00:00"/>
    <s v="NO"/>
    <m/>
    <x v="0"/>
  </r>
  <r>
    <s v="Factura electrónica"/>
    <s v="807f46323263201854528c8762e677a540de7d2674f955a53f3538fae460e8b7ca89cd57e5431c5ad9e5154f745dd185"/>
    <n v="1816"/>
    <s v="MEC"/>
    <d v="2026-02-11T00:00:00"/>
    <d v="2026-02-11T14:34:55"/>
    <x v="1"/>
    <n v="900497895"/>
    <s v="MECANIZADOS Y CAUCHOS ATLAS SAS"/>
    <n v="800000"/>
    <n v="152000"/>
    <n v="952000"/>
    <x v="21"/>
    <x v="30"/>
    <n v="2"/>
    <s v="FRANCY SALAS"/>
    <m/>
    <m/>
    <m/>
    <m/>
    <d v="2026-02-20T00:00:00"/>
    <s v="NO"/>
    <m/>
    <x v="0"/>
  </r>
  <r>
    <s v="Factura electrónica"/>
    <s v="30dab2b44c36ec92061b76cda893fc3dd738f4446b9645bff78bbb3941b9a71090d27f35b225c2302f1ba96db44e25c1"/>
    <n v="1303"/>
    <s v="SM"/>
    <d v="2026-02-11T00:00:00"/>
    <d v="2026-02-11T14:32:15"/>
    <x v="1"/>
    <n v="901561580"/>
    <s v="SUMINISTRO MATERIALES Y DOTACIONES SUMADO S.A.S"/>
    <n v="41700"/>
    <n v="7923"/>
    <n v="49623"/>
    <x v="2"/>
    <x v="29"/>
    <n v="6"/>
    <s v="FRANCY SALAS"/>
    <m/>
    <m/>
    <m/>
    <m/>
    <d v="2026-02-25T00:00:00"/>
    <s v="NO"/>
    <m/>
    <x v="3"/>
  </r>
  <r>
    <s v="Factura electrónica"/>
    <s v="e3d2c6500217c318db91038f65780f62c30812a04a86beb623a1ade468e0c5238956db35531445da101daf5889a70c03"/>
    <n v="6063"/>
    <m/>
    <d v="2026-02-11T00:00:00"/>
    <d v="2026-02-11T20:37:06"/>
    <x v="1"/>
    <n v="32150739"/>
    <s v="NATALIA ANDREA ACOSTA COLORADO"/>
    <n v="679500"/>
    <n v="0"/>
    <n v="679500"/>
    <x v="18"/>
    <x v="41"/>
    <n v="8"/>
    <s v="FRANCY SALAS"/>
    <m/>
    <m/>
    <m/>
    <m/>
    <d v="2026-02-20T00:00:00"/>
    <s v="NO"/>
    <m/>
    <x v="3"/>
  </r>
  <r>
    <s v="Factura electrónica"/>
    <s v="9808892ca54a31affb1d6a91dbe4bbd2885e99bedbc0205658e0a463708eba0c70a4a6dbea12f468b9dc387d3b4c8a1d"/>
    <n v="20015590"/>
    <s v="41"/>
    <d v="2026-02-11T00:00:00"/>
    <d v="2026-02-11T18:38:06"/>
    <x v="1"/>
    <n v="860009195"/>
    <s v="CESCE COLOMBIA S.A. COMPAÑIA DE SEGUROS"/>
    <n v="25037554.57"/>
    <n v="4757135.37"/>
    <n v="29794689.940000001"/>
    <x v="22"/>
    <x v="40"/>
    <n v="16"/>
    <s v="JAIME ARISMENDI"/>
    <m/>
    <m/>
    <m/>
    <m/>
    <d v="2026-03-05T00:00:00"/>
    <s v="NO"/>
    <m/>
    <x v="4"/>
  </r>
  <r>
    <s v="Documento equivalente - Cobro de peajes"/>
    <s v="896e73350b059e0b3b51c5deb1912986abaff1677b8d75a8555c8e07903d0d6650d2d6d0271ed5a3c2a3856a881ded2d"/>
    <n v="85532106"/>
    <s v="DEFL"/>
    <d v="2026-02-11T00:00:00"/>
    <d v="2026-02-11T18:10:48"/>
    <x v="1"/>
    <n v="900219834"/>
    <s v="F2X S.A.S."/>
    <n v="20200"/>
    <n v="0"/>
    <n v="20200"/>
    <x v="2"/>
    <x v="30"/>
    <n v="2"/>
    <s v="FRANCY SALAS"/>
    <m/>
    <m/>
    <m/>
    <m/>
    <d v="2026-02-20T00:00:00"/>
    <s v="NO"/>
    <m/>
    <x v="0"/>
  </r>
  <r>
    <s v="Factura electrónica"/>
    <s v="d10fe63bc1dc848b186ec17365820808db9acc1d2b8954fc1a588f9e6a4188118d201f704fe29309cea666a34f6b3ce1"/>
    <n v="151242104"/>
    <s v="9903"/>
    <d v="2026-02-11T00:00:00"/>
    <d v="2026-02-11T18:02:55"/>
    <x v="1"/>
    <n v="800242106"/>
    <s v="SODIMAC COLOMBIA S.A."/>
    <n v="19900"/>
    <n v="0"/>
    <n v="19900"/>
    <x v="2"/>
    <x v="30"/>
    <n v="2"/>
    <s v="FRANCY SALAS"/>
    <m/>
    <m/>
    <m/>
    <m/>
    <d v="2026-02-18T00:00:00"/>
    <s v="NO"/>
    <m/>
    <x v="0"/>
  </r>
  <r>
    <s v="Factura electrónica"/>
    <s v="43492ddeee91d784277e6a04610a8d5f5ef81409ff457134f5dd0a92c64f80b6e1eda612c41812cbee86b9c8e4a22408"/>
    <n v="120773"/>
    <s v="FE"/>
    <d v="2026-02-11T00:00:00"/>
    <d v="2026-02-11T11:51:37"/>
    <x v="1"/>
    <n v="830000818"/>
    <s v="Crowe CO S.A.S"/>
    <n v="2700000"/>
    <n v="513000"/>
    <n v="3213000"/>
    <x v="20"/>
    <x v="32"/>
    <n v="0"/>
    <s v="NATALIA BERNAZA"/>
    <m/>
    <m/>
    <m/>
    <m/>
    <d v="2026-02-12T00:00:00"/>
    <s v="NO"/>
    <m/>
    <x v="0"/>
  </r>
  <r>
    <s v="Factura electrónica"/>
    <s v="6fec7b86a0a98e067136a33e1201593255e8eb5ab545e28e9c00ed5ac4ffd714cc602b4e2ecb89e5473d68de1483c584"/>
    <n v="9983"/>
    <s v="FVZ"/>
    <d v="2026-02-11T00:00:00"/>
    <d v="2026-02-11T12:00:21"/>
    <x v="1"/>
    <n v="900655384"/>
    <s v="Zippol Limitada"/>
    <n v="20974800"/>
    <n v="3985212"/>
    <n v="24960012"/>
    <x v="6"/>
    <x v="3"/>
    <s v=" - "/>
    <m/>
    <m/>
    <m/>
    <m/>
    <m/>
    <m/>
    <m/>
    <m/>
    <x v="2"/>
  </r>
  <r>
    <s v="Factura electrónica"/>
    <s v="f60c12f6a5833fbf35f5dc6359c10e356309e06d5aa8feaa5db0212949f2f98e17a2e13a98ff2cb7301078fc5f7a6d05"/>
    <n v="6971"/>
    <s v="RGRO"/>
    <d v="2026-02-11T00:00:00"/>
    <d v="2026-02-11T10:59:07"/>
    <x v="1"/>
    <n v="811006418"/>
    <s v="TRULY NOLEN SOLUCIONES S.A.S"/>
    <n v="130000"/>
    <n v="24700"/>
    <n v="154700"/>
    <x v="25"/>
    <x v="39"/>
    <n v="7"/>
    <s v="FRANCY SALAS"/>
    <m/>
    <m/>
    <m/>
    <m/>
    <d v="2026-02-20T00:00:00"/>
    <s v="NO"/>
    <m/>
    <x v="3"/>
  </r>
  <r>
    <s v="Factura electrónica"/>
    <s v="19f82b911a9b05b543bdb1afb6c6302afdeff1f0bfd5c4f93d8e2ada097db373172a9032c29bedd86208ce1c6be4b9ee"/>
    <n v="6969"/>
    <s v="RGRO"/>
    <d v="2026-02-11T00:00:00"/>
    <d v="2026-02-11T10:45:53"/>
    <x v="1"/>
    <n v="811006418"/>
    <s v="TRULY NOLEN SOLUCIONES S.A.S"/>
    <n v="295767"/>
    <n v="56195.73"/>
    <n v="351962.73"/>
    <x v="25"/>
    <x v="39"/>
    <n v="7"/>
    <s v="FRANCY SALAS"/>
    <m/>
    <m/>
    <m/>
    <m/>
    <d v="2026-02-20T00:00:00"/>
    <s v="NO"/>
    <m/>
    <x v="3"/>
  </r>
  <r>
    <s v="Factura electrónica"/>
    <s v="a937348b2e21483a266572a568b44d99e0c3b346dbabca7415639745f6fc596165d12d6f2ea66257cc57414bd8eebaa2"/>
    <n v="6970"/>
    <s v="RGRO"/>
    <d v="2026-02-11T00:00:00"/>
    <d v="2026-02-11T10:50:29"/>
    <x v="1"/>
    <n v="811006418"/>
    <s v="TRULY NOLEN SOLUCIONES S.A.S"/>
    <n v="517046"/>
    <n v="98238.74"/>
    <n v="615284.74"/>
    <x v="25"/>
    <x v="39"/>
    <n v="7"/>
    <s v="FRANCY SALAS"/>
    <m/>
    <m/>
    <m/>
    <m/>
    <d v="2026-02-20T00:00:00"/>
    <s v="NO"/>
    <m/>
    <x v="3"/>
  </r>
  <r>
    <s v="Factura electrónica"/>
    <s v="344ce8d8a9ce1b8ea931eaaa8c0c4c20d8d54fe922c67267def4f39254ba25da1b91b74e99f0749d2e05331334e4a410"/>
    <n v="74687303"/>
    <s v="SFEE"/>
    <d v="2026-02-11T00:00:00"/>
    <d v="2026-02-11T14:57:10"/>
    <x v="1"/>
    <n v="900843898"/>
    <s v="RAPPI S.A.S"/>
    <n v="5966.39"/>
    <n v="1133.6099999999999"/>
    <n v="7100"/>
    <x v="4"/>
    <x v="2"/>
    <n v="0"/>
    <m/>
    <m/>
    <m/>
    <m/>
    <m/>
    <m/>
    <m/>
    <m/>
    <x v="2"/>
  </r>
  <r>
    <s v="Factura electrónica"/>
    <s v="b1b055d2f2a49932513f837a6290462ce7d8cc03ffb76c3bcb020801826ab9db71decb9760da06a970deaab9ccc461ca"/>
    <n v="4312"/>
    <s v="FEAD"/>
    <d v="2026-02-11T00:00:00"/>
    <d v="2026-02-11T14:45:13"/>
    <x v="1"/>
    <n v="900167479"/>
    <s v="CENTRO DE BODEGAS STOCK SUR P.H."/>
    <n v="1876797.39"/>
    <n v="0"/>
    <n v="1876797.39"/>
    <x v="20"/>
    <x v="34"/>
    <n v="1"/>
    <s v="NATALIA BERNAZA"/>
    <m/>
    <m/>
    <m/>
    <m/>
    <d v="2026-02-12T00:00:00"/>
    <s v="NO"/>
    <m/>
    <x v="0"/>
  </r>
  <r>
    <s v="Documento equivalente - Cobro de peajes"/>
    <s v="075805b717b9a02359664be6e6eff307c56bf922b77b498489c84745a536abf2ff46fe507da5493fbdb54596f8bd2c5b"/>
    <n v="85474695"/>
    <s v="DEFL"/>
    <d v="2026-02-11T00:00:00"/>
    <d v="2026-02-11T13:05:38"/>
    <x v="1"/>
    <n v="900219834"/>
    <s v="F2X S.A.S."/>
    <n v="20200"/>
    <n v="0"/>
    <n v="20200"/>
    <x v="2"/>
    <x v="30"/>
    <n v="2"/>
    <s v="FRANCY SALAS"/>
    <m/>
    <m/>
    <m/>
    <m/>
    <d v="2026-02-20T00:00:00"/>
    <s v="NO"/>
    <m/>
    <x v="0"/>
  </r>
  <r>
    <s v="Factura electrónica"/>
    <s v="2fabf59e2963150a5e5e25ef5ec0687c4eb2e7882cfa9d755db7ce4b7c436653e20b49961d379ea478a5537f08cb4b66"/>
    <n v="9756"/>
    <s v="EDSG"/>
    <d v="2026-02-11T00:00:00"/>
    <d v="2026-02-11T12:19:00"/>
    <x v="1"/>
    <n v="88147614"/>
    <s v="CLODOMIRO ALVAREZ ASCANIO"/>
    <n v="100000"/>
    <n v="0"/>
    <n v="100000"/>
    <x v="4"/>
    <x v="2"/>
    <n v="0"/>
    <m/>
    <m/>
    <m/>
    <m/>
    <m/>
    <m/>
    <m/>
    <m/>
    <x v="2"/>
  </r>
  <r>
    <s v="Nota de crédito electrónica"/>
    <s v="41acd90983c1d62c3747c3b852afe7b4c5066f3e7eb4c781810188bf5640b051c86cf33acde1b6f0eede7e3b54980923"/>
    <n v="5642"/>
    <s v="NC"/>
    <d v="2026-02-11T00:00:00"/>
    <d v="2026-02-11T11:50:58"/>
    <x v="1"/>
    <n v="830000818"/>
    <s v="Crowe CO S.A.S"/>
    <n v="10800000"/>
    <n v="2052000"/>
    <n v="12852000"/>
    <x v="20"/>
    <x v="32"/>
    <n v="0"/>
    <s v="NATALIA BERNAZA"/>
    <m/>
    <m/>
    <m/>
    <m/>
    <m/>
    <m/>
    <m/>
    <x v="0"/>
  </r>
  <r>
    <s v="Factura electrónica"/>
    <s v="de96d35199a6b78466e3a4de8941011bf6b6fe8c50fd4a0a659987997986e870a492587681f34dcdbbcea8ef70b0d919"/>
    <n v="9980"/>
    <s v="FVZ"/>
    <d v="2026-02-11T00:00:00"/>
    <d v="2026-02-11T09:30:21"/>
    <x v="1"/>
    <n v="900655384"/>
    <s v="Zippol Limitada"/>
    <n v="48988592.799999997"/>
    <n v="9307832.6300000008"/>
    <n v="58296425.43"/>
    <x v="2"/>
    <x v="34"/>
    <n v="1"/>
    <s v="FRANCY SALAS"/>
    <m/>
    <m/>
    <m/>
    <m/>
    <d v="2026-02-20T00:00:00"/>
    <s v="NO"/>
    <m/>
    <x v="0"/>
  </r>
  <r>
    <s v="Factura electrónica"/>
    <s v="5ee6d879faf768fb6bc690e672468ecb5edae3ebe0e32440afa3c8fe913c6a09d7b81ae79bfda64836f55f28deafaf51"/>
    <n v="635743"/>
    <s v="BG"/>
    <d v="2026-02-11T00:00:00"/>
    <d v="2026-02-11T05:20:04"/>
    <x v="1"/>
    <n v="800192105"/>
    <s v="RECORDAR PREVISION EXEQUIAL TOTAL S. A.S"/>
    <n v="1083000"/>
    <n v="0"/>
    <n v="1083000"/>
    <x v="12"/>
    <x v="39"/>
    <n v="7"/>
    <s v="MAURICIO ARBOLEDA "/>
    <m/>
    <m/>
    <m/>
    <m/>
    <d v="2026-02-18T00:00:00"/>
    <s v="NO "/>
    <m/>
    <x v="3"/>
  </r>
  <r>
    <s v="Factura electrónica"/>
    <s v="ed4327c7db1829ca63c25c018b399eed696add14d5304a1ec1bc50467b05871967d01e638b3c6d4022b2bbbb31f371da"/>
    <n v="73824"/>
    <s v="03IE"/>
    <d v="2026-02-11T00:00:00"/>
    <d v="2026-02-11T09:21:23"/>
    <x v="1"/>
    <n v="890319193"/>
    <s v="SISTEMAS DE INFORMACION EMPRESARIAL S.A.S."/>
    <n v="1000000"/>
    <n v="190000"/>
    <n v="1190000"/>
    <x v="5"/>
    <x v="30"/>
    <n v="2"/>
    <s v="JAIME GARCIA"/>
    <m/>
    <m/>
    <m/>
    <m/>
    <d v="2026-02-16T00:00:00"/>
    <s v="NO"/>
    <m/>
    <x v="0"/>
  </r>
  <r>
    <s v="Factura electrónica"/>
    <s v="b3dfd55cde779626a7de398bfb5c2ee9caf906cf8182374785d09e2596e8b4bb4483b3ac8ca8e26e504d62e79a48f52c"/>
    <n v="4418"/>
    <s v="FEL"/>
    <d v="2026-02-11T00:00:00"/>
    <d v="2026-02-11T10:11:29"/>
    <x v="1"/>
    <n v="1037587911"/>
    <s v="SEBASTIAN SOTO NORENA."/>
    <n v="1029800"/>
    <n v="195662"/>
    <n v="1225462"/>
    <x v="2"/>
    <x v="34"/>
    <n v="1"/>
    <s v="FRANCY SALAS"/>
    <m/>
    <m/>
    <m/>
    <m/>
    <d v="2026-02-13T00:00:00"/>
    <s v="NO"/>
    <m/>
    <x v="0"/>
  </r>
  <r>
    <s v="Factura electrónica"/>
    <s v="ce8a186f20870af68652f9728da0f12a3ee167a7a6175f252bfa5d134b1209e654a482418fa4a4a8342be6a9debcf650"/>
    <n v="1556155"/>
    <s v="9910"/>
    <d v="2026-02-11T00:00:00"/>
    <d v="2026-02-11T08:45:32"/>
    <x v="1"/>
    <n v="800242106"/>
    <s v="SODIMAC COLOMBIA S.A."/>
    <n v="2016470.59"/>
    <n v="383129.41"/>
    <n v="2399600"/>
    <x v="2"/>
    <x v="36"/>
    <n v="5"/>
    <s v="FRANCY SALAS"/>
    <m/>
    <m/>
    <m/>
    <m/>
    <d v="2026-02-18T00:00:00"/>
    <s v="NO"/>
    <m/>
    <x v="0"/>
  </r>
  <r>
    <s v="Factura electrónica"/>
    <s v="49c4b79dced4c44b9fa75fcdf6d81ce78305eb10cc6e93a855b963732497cbe2a881879e42bb1146c5db8f1df3361c2d"/>
    <n v="187044"/>
    <s v="DT07"/>
    <d v="2026-02-11T00:00:00"/>
    <d v="2026-02-11T05:07:10"/>
    <x v="1"/>
    <n v="860001697"/>
    <s v="GASEOSAS LUX S.A.S."/>
    <n v="440550"/>
    <n v="0"/>
    <n v="440550"/>
    <x v="2"/>
    <x v="32"/>
    <n v="0"/>
    <s v="FRANCY SALAS"/>
    <m/>
    <m/>
    <m/>
    <m/>
    <d v="2026-02-13T00:00:00"/>
    <s v="NO"/>
    <m/>
    <x v="0"/>
  </r>
  <r>
    <s v="Factura electrónica"/>
    <s v="235f4cd090d488bf9727eff2d151e9c8e0294caad18696ac0f71f93902f5e264ab16bbe0d2f29eecc19f0a4c14edbb6d"/>
    <n v="227648"/>
    <s v="FE"/>
    <d v="2026-02-11T00:00:00"/>
    <d v="2026-02-11T10:00:38"/>
    <x v="1"/>
    <n v="890937070"/>
    <s v="TIEMPOS S.A.S."/>
    <n v="4442506"/>
    <n v="84408"/>
    <n v="4526914"/>
    <x v="12"/>
    <x v="37"/>
    <n v="21"/>
    <s v="SANDRA PANIAGUA"/>
    <m/>
    <m/>
    <m/>
    <m/>
    <d v="2026-03-10T00:00:00"/>
    <s v="NO"/>
    <m/>
    <x v="2"/>
  </r>
  <r>
    <s v="Factura electrónica"/>
    <s v="15f2cb4fc066cc20c66daae67b02e1a621579481bafb7643c0345da8dce2d656c469d0cbe86e87c1466ccf026d411b3f"/>
    <n v="6078"/>
    <m/>
    <d v="2026-02-12T00:00:00"/>
    <d v="2026-02-12T20:50:11"/>
    <x v="1"/>
    <n v="32150739"/>
    <s v="NATALIA ANDREA ACOSTA COLORADO"/>
    <n v="451500"/>
    <n v="0"/>
    <n v="451500"/>
    <x v="18"/>
    <x v="41"/>
    <n v="7"/>
    <s v="FRANCY SALAS"/>
    <m/>
    <m/>
    <m/>
    <m/>
    <d v="2026-02-20T00:00:00"/>
    <s v="NO"/>
    <m/>
    <x v="3"/>
  </r>
  <r>
    <s v="Factura electrónica"/>
    <s v="2c0a14bed242a424420ec83b874958ad3b2d6e39c1c27e37144d6a4e577b31465f6878d025d3abbc907cc4c4f5a01448"/>
    <n v="8400"/>
    <m/>
    <d v="2026-02-12T00:00:00"/>
    <d v="2026-02-12T19:08:21"/>
    <x v="1"/>
    <n v="900822429"/>
    <s v="DESARROLLO DE INGENIERÍA SAS - DESARROLLO ING"/>
    <n v="1500000"/>
    <n v="0"/>
    <n v="1500000"/>
    <x v="7"/>
    <x v="42"/>
    <n v="8"/>
    <s v="FRANCY SALAS"/>
    <m/>
    <m/>
    <m/>
    <m/>
    <d v="2026-02-25T00:00:00"/>
    <s v="NO"/>
    <m/>
    <x v="3"/>
  </r>
  <r>
    <s v="Factura electrónica"/>
    <s v="c5586f8c9689198967c1e2c2a959c845fb270a70b03c6480cdeff638f4201be031f2f3a60ce94085f9fab98230e052d0"/>
    <n v="2286"/>
    <s v="ELEC"/>
    <d v="2026-02-12T00:00:00"/>
    <d v="2026-02-12T18:35:56"/>
    <x v="1"/>
    <n v="901485351"/>
    <s v="MECANIZADOS MANPEC S.A.S."/>
    <n v="750000"/>
    <n v="142500"/>
    <n v="892500"/>
    <x v="21"/>
    <x v="43"/>
    <n v="18"/>
    <s v="FRANCY SALAS"/>
    <m/>
    <m/>
    <m/>
    <m/>
    <d v="2026-03-05T00:00:00"/>
    <s v="NO"/>
    <m/>
    <x v="2"/>
  </r>
  <r>
    <s v="Factura electrónica"/>
    <s v="2e1d17afd6a4ac139b852cdc62fc97e704a79982be5cc447a6c27e1f3974014bac5ccfd55b2d6add045a74da88dc23ad"/>
    <n v="8718"/>
    <s v="FVEC"/>
    <d v="2026-02-12T00:00:00"/>
    <d v="2026-02-12T18:27:16"/>
    <x v="1"/>
    <n v="900614579"/>
    <s v="ANTIOQUEÑA DE EMPAQUES S.A.S"/>
    <n v="2619780"/>
    <n v="497758.2"/>
    <n v="3117538.2"/>
    <x v="2"/>
    <x v="41"/>
    <n v="7"/>
    <s v="FRANCY SALAS"/>
    <m/>
    <m/>
    <m/>
    <m/>
    <d v="2026-02-20T00:00:00"/>
    <s v="NO"/>
    <m/>
    <x v="3"/>
  </r>
  <r>
    <s v="Factura electrónica"/>
    <s v="bf5b063682688e0398cd50be9ff3f6f018cfb9764fcda72c91af3633f2fa1fda812b7e434e7c7217f7ed50bb5ebf8615"/>
    <n v="12572"/>
    <s v="FE"/>
    <d v="2026-02-12T00:00:00"/>
    <d v="2026-02-12T18:20:41"/>
    <x v="1"/>
    <n v="900420442"/>
    <s v="INSTRUMENTOS   PARTES S.A.S."/>
    <n v="654000"/>
    <n v="124260"/>
    <n v="778260"/>
    <x v="21"/>
    <x v="39"/>
    <n v="6"/>
    <s v="FRANCY SALAS"/>
    <m/>
    <m/>
    <m/>
    <m/>
    <d v="2026-02-20T00:00:00"/>
    <s v="NO"/>
    <m/>
    <x v="3"/>
  </r>
  <r>
    <s v="Factura electrónica"/>
    <s v="90f6b18232aeb38500914e9240ba01ee3915ccd787b9453348e9587ab094ae2ddbf5c22c904d9e95c96baa22abf32600"/>
    <n v="56038"/>
    <s v="FVE"/>
    <d v="2026-02-12T00:00:00"/>
    <d v="2026-02-12T17:12:59"/>
    <x v="1"/>
    <n v="900650486"/>
    <s v="DISTRIBUIDORA DE SOFTWARE Y MOVILIDAD S.A.S"/>
    <n v="515529.41000000003"/>
    <n v="97950.59"/>
    <n v="613480"/>
    <x v="5"/>
    <x v="29"/>
    <n v="5"/>
    <s v="FRANCY SALAS"/>
    <m/>
    <m/>
    <m/>
    <m/>
    <d v="2026-02-18T00:00:00"/>
    <s v="NO"/>
    <m/>
    <x v="0"/>
  </r>
  <r>
    <s v="Factura electrónica"/>
    <s v="69afe0d72bd42cfb23f79db9503dc41179ea20b19f959544d018830e4c2d4675c0b2cbcbecb19b10f9ac367ca060bb89"/>
    <n v="1535990"/>
    <s v="9911"/>
    <d v="2026-02-12T00:00:00"/>
    <d v="2026-02-12T15:41:52"/>
    <x v="1"/>
    <n v="800242106"/>
    <s v="SODIMAC COLOMBIA S.A."/>
    <n v="24900"/>
    <n v="0"/>
    <n v="24900"/>
    <x v="2"/>
    <x v="36"/>
    <n v="4"/>
    <s v="FRANCY SALAS"/>
    <m/>
    <m/>
    <m/>
    <m/>
    <d v="2026-02-20T00:00:00"/>
    <s v="NO"/>
    <m/>
    <x v="0"/>
  </r>
  <r>
    <s v="Factura electrónica"/>
    <s v="c158ff03387629fefc0b2e77455e84f889167265c0a3956fcbae60c5762e6a9e3d53eac44f4cfb2f26340c83b2cc4a4f"/>
    <n v="400"/>
    <s v="FVE"/>
    <d v="2026-02-12T00:00:00"/>
    <d v="2026-02-12T15:39:48"/>
    <x v="1"/>
    <n v="901437821"/>
    <s v="CORPORACION LEGER SAS"/>
    <n v="5318271"/>
    <n v="0"/>
    <n v="5318271"/>
    <x v="19"/>
    <x v="42"/>
    <n v="8"/>
    <s v="FRANCY SALAS"/>
    <m/>
    <m/>
    <m/>
    <m/>
    <d v="2026-02-25T00:00:00"/>
    <s v="NO"/>
    <m/>
    <x v="3"/>
  </r>
  <r>
    <s v="Factura electrónica"/>
    <s v="74c02a20cd92b85896428f8f410bf48c092168feeb0d9851650e392decf60b032e31a9d0cc3ac882049751f8492c5007"/>
    <n v="427132"/>
    <s v="FV"/>
    <d v="2026-02-12T00:00:00"/>
    <d v="2026-02-12T13:28:38"/>
    <x v="1"/>
    <n v="900993023"/>
    <s v="COCOROLLO EL ALTICO S.A.S."/>
    <n v="202457"/>
    <n v="0"/>
    <n v="202457"/>
    <x v="4"/>
    <x v="2"/>
    <n v="0"/>
    <m/>
    <m/>
    <m/>
    <m/>
    <m/>
    <d v="2026-02-20T00:00:00"/>
    <s v="NO"/>
    <m/>
    <x v="2"/>
  </r>
  <r>
    <s v="Factura electrónica"/>
    <s v="1c3c09998f5c3e40e785ee74d68fc76d6b2905d40ac87be94494cd8cd23ea014b9a4d10345268640620c8232e7afb51b"/>
    <n v="344699"/>
    <s v="FFEE"/>
    <d v="2026-02-12T00:00:00"/>
    <d v="2026-02-12T13:18:15"/>
    <x v="1"/>
    <n v="800049074"/>
    <s v="PAPELERIA Y SERVICIOS SAS"/>
    <n v="125696"/>
    <n v="23882"/>
    <n v="149578"/>
    <x v="2"/>
    <x v="36"/>
    <n v="4"/>
    <s v="FRANCY SALAS"/>
    <m/>
    <m/>
    <m/>
    <m/>
    <d v="2026-02-18T00:00:00"/>
    <s v="NO"/>
    <m/>
    <x v="0"/>
  </r>
  <r>
    <s v="Documento equivalente - Cobro de peajes"/>
    <s v="612b6d215491e6ca4db3635e211d5660616298bc1f4521ca5ef512ac4e706d29f26e7e4f3e1772a5b15b3f1f8496b8b6"/>
    <n v="85680306"/>
    <s v="DEFL"/>
    <d v="2026-02-12T00:00:00"/>
    <d v="2026-02-12T13:00:45"/>
    <x v="1"/>
    <n v="900219834"/>
    <s v="F2X S.A.S."/>
    <n v="15200"/>
    <n v="0"/>
    <n v="15200"/>
    <x v="2"/>
    <x v="29"/>
    <n v="5"/>
    <s v="FRANCY SALAS"/>
    <m/>
    <m/>
    <m/>
    <m/>
    <d v="2026-02-20T00:00:00"/>
    <s v="NO"/>
    <m/>
    <x v="0"/>
  </r>
  <r>
    <s v="Factura electrónica"/>
    <s v="207f34baf2e4d23982928739dbd342f009bb381c2b5f966456a0f3fa02a59d8ef02a1b4f1ff696cc4f1cbda366fb43bf"/>
    <n v="11921"/>
    <s v="FV"/>
    <d v="2026-02-12T00:00:00"/>
    <d v="2026-02-12T12:40:19"/>
    <x v="1"/>
    <n v="1036929757"/>
    <s v="SANDRA MILENA MORALES OSPINA"/>
    <n v="40000"/>
    <n v="0"/>
    <n v="40000"/>
    <x v="4"/>
    <x v="2"/>
    <n v="0"/>
    <m/>
    <m/>
    <m/>
    <m/>
    <m/>
    <m/>
    <m/>
    <m/>
    <x v="2"/>
  </r>
  <r>
    <s v="Factura electrónica"/>
    <s v="73ef2146d61b2dfcd6135188834e0252536c9374db1636a2a1f99f70e3b6db8a68483395b7ce8f94cf02871aa0a044e2"/>
    <n v="737"/>
    <s v="FE"/>
    <d v="2026-02-12T00:00:00"/>
    <d v="2026-02-12T11:56:36"/>
    <x v="1"/>
    <n v="71660004"/>
    <s v="RAMIREZ CADAVID JUAN PABLO"/>
    <n v="230000"/>
    <n v="0"/>
    <n v="230000"/>
    <x v="2"/>
    <x v="30"/>
    <n v="1"/>
    <s v="FRANCY SALAS"/>
    <m/>
    <m/>
    <m/>
    <m/>
    <d v="2026-02-18T00:00:00"/>
    <s v="NO"/>
    <m/>
    <x v="0"/>
  </r>
  <r>
    <s v="Factura electrónica"/>
    <s v="11f60340c765491efb0d43ea33e305a8063b26446274010f71281110b7b6360ae51235ae612458e0c8031bb841a700ba"/>
    <n v="2881"/>
    <s v="KFE"/>
    <d v="2026-02-12T00:00:00"/>
    <d v="2026-02-12T11:41:22"/>
    <x v="1"/>
    <n v="900987425"/>
    <s v="KONTROLAR SOLUCIONES S.A.S"/>
    <n v="1050369"/>
    <n v="0"/>
    <n v="1050369"/>
    <x v="19"/>
    <x v="30"/>
    <n v="1"/>
    <s v="ADRIANA VARGAS"/>
    <m/>
    <m/>
    <m/>
    <m/>
    <d v="2026-02-18T00:00:00"/>
    <s v="NO"/>
    <m/>
    <x v="0"/>
  </r>
  <r>
    <s v="Factura electrónica"/>
    <s v="9f1c8db6ab20149db37b313e9ff4d7be2d0cc64bdf15bee54fbcb8e34d78c6127dc0ca1cac26398323c441c7cdac5ced"/>
    <n v="2882"/>
    <s v="KFE"/>
    <d v="2026-02-12T00:00:00"/>
    <d v="2026-02-12T11:41:14"/>
    <x v="1"/>
    <n v="900987425"/>
    <s v="KONTROLAR SOLUCIONES S.A.S"/>
    <n v="829239"/>
    <n v="0"/>
    <n v="829239"/>
    <x v="19"/>
    <x v="34"/>
    <n v="0"/>
    <s v="VICTOR LOPEZ"/>
    <m/>
    <m/>
    <m/>
    <m/>
    <d v="2026-02-18T00:00:00"/>
    <s v="NO"/>
    <m/>
    <x v="0"/>
  </r>
  <r>
    <s v="Factura electrónica"/>
    <s v="8f3440380c9036761fed4a9bd3c4cfca925578ef41a8f5969994bada564ce8225b0ceaa8f810446f267e95254786a205"/>
    <n v="233980"/>
    <s v="FE"/>
    <d v="2026-02-12T00:00:00"/>
    <d v="2026-02-12T11:56:32"/>
    <x v="1"/>
    <n v="900396225"/>
    <s v="EMPAQUES JUAN S.A.S"/>
    <n v="42016"/>
    <n v="7983.04"/>
    <n v="49999.040000000001"/>
    <x v="2"/>
    <x v="30"/>
    <n v="1"/>
    <s v="FRANCY SALAS"/>
    <m/>
    <m/>
    <m/>
    <m/>
    <d v="2026-02-18T00:00:00"/>
    <s v="NO"/>
    <m/>
    <x v="0"/>
  </r>
  <r>
    <s v="Factura electrónica"/>
    <s v="264b98cae4856fbc8e55f26b1f85c139dcbbd1e7e5ab398b8b20e7b34ecc0817bf1989e1ebd1b655f3fa898d2b3c641b"/>
    <n v="108575"/>
    <s v="CYD"/>
    <d v="2026-02-12T00:00:00"/>
    <d v="2026-02-12T11:56:30"/>
    <x v="1"/>
    <n v="800113501"/>
    <s v="C Y D CORTE Y DOBLEZ S.A.S"/>
    <n v="350000"/>
    <n v="66500"/>
    <n v="416500"/>
    <x v="21"/>
    <x v="36"/>
    <n v="4"/>
    <s v="FRANCY SALAS"/>
    <m/>
    <m/>
    <m/>
    <m/>
    <d v="2026-02-18T00:00:00"/>
    <s v="NO"/>
    <m/>
    <x v="0"/>
  </r>
  <r>
    <s v="Factura electrónica"/>
    <s v="0f5a25479b4aedc51733e9764c39fd2f75ec637ae53ebb3279b85c6c5be5e00be13df2238f4b0f5167d78eaa628a2772"/>
    <n v="1306"/>
    <s v="SM"/>
    <d v="2026-02-12T00:00:00"/>
    <d v="2026-02-12T11:16:08"/>
    <x v="1"/>
    <n v="901561580"/>
    <s v="SUMINISTRO MATERIALES Y DOTACIONES SUMADO S.A.S"/>
    <n v="3234787.2"/>
    <n v="614609.56999999995"/>
    <n v="3849396.77"/>
    <x v="2"/>
    <x v="36"/>
    <n v="4"/>
    <s v="FRANCY SALAS"/>
    <m/>
    <m/>
    <m/>
    <m/>
    <d v="2026-02-25T00:00:00"/>
    <s v="NO"/>
    <m/>
    <x v="0"/>
  </r>
  <r>
    <s v="Factura electrónica"/>
    <s v="eafd2ad360d9612609d98c708ac06d8925dbacac641196e6eee006ebdb588fc1d1052bf0c450251d6bbb95d8c6b135d4"/>
    <n v="7956"/>
    <s v="FE"/>
    <d v="2026-02-12T00:00:00"/>
    <d v="2026-02-12T10:53:26"/>
    <x v="1"/>
    <n v="900834719"/>
    <s v="DATASERVICIOS Y COMUNICACIONES SAS"/>
    <n v="91005"/>
    <n v="0"/>
    <n v="91005"/>
    <x v="2"/>
    <x v="43"/>
    <n v="18"/>
    <s v="JAIME GARCIA "/>
    <m/>
    <m/>
    <m/>
    <m/>
    <d v="2026-03-03T00:00:00"/>
    <s v="NO"/>
    <m/>
    <x v="2"/>
  </r>
  <r>
    <s v="Factura electrónica"/>
    <s v="2c0316b80bb79e6c142cf641525f40d0937388d2f4cb61bc48f8f9425f459cc8b0d568a0516d2ab01cc8ac66b64c1716"/>
    <n v="74069"/>
    <s v="EMED"/>
    <d v="2026-02-12T00:00:00"/>
    <d v="2026-02-12T10:44:55"/>
    <x v="1"/>
    <n v="800204486"/>
    <s v="DOTAKONDOR S.A.S"/>
    <n v="2151597"/>
    <n v="408803.43"/>
    <n v="2560400.4300000002"/>
    <x v="2"/>
    <x v="39"/>
    <n v="6"/>
    <s v="FRANCY SALAS"/>
    <m/>
    <m/>
    <m/>
    <m/>
    <d v="2026-02-20T00:00:00"/>
    <s v="NO"/>
    <m/>
    <x v="3"/>
  </r>
  <r>
    <s v="Factura electrónica"/>
    <s v="9e1cfa7603748c56240c32af94810e8a260201f5e57a2bc34af2a70454e1ef44b5539bd96f19af4b758fe081f9d09e4d"/>
    <n v="344571"/>
    <s v="FFEE"/>
    <d v="2026-02-12T00:00:00"/>
    <d v="2026-02-12T10:43:55"/>
    <x v="1"/>
    <n v="800049074"/>
    <s v="PAPELERIA Y SERVICIOS SAS"/>
    <n v="500795"/>
    <n v="46928"/>
    <n v="547723"/>
    <x v="2"/>
    <x v="29"/>
    <n v="5"/>
    <s v="FRANCY SALAS"/>
    <m/>
    <m/>
    <m/>
    <m/>
    <d v="2026-02-20T00:00:00"/>
    <s v="NO"/>
    <m/>
    <x v="0"/>
  </r>
  <r>
    <s v="Factura electrónica"/>
    <s v="d123dccdfcce030286f78949e248ef0af4d5ee4ad7d73177cdb5b2ee41685517a74e703611e77cea6ce243deba119673"/>
    <n v="344572"/>
    <s v="FFEE"/>
    <d v="2026-02-12T00:00:00"/>
    <d v="2026-02-12T10:43:57"/>
    <x v="1"/>
    <n v="800049074"/>
    <s v="PAPELERIA Y SERVICIOS SAS"/>
    <n v="750887"/>
    <n v="111547"/>
    <n v="862434"/>
    <x v="2"/>
    <x v="28"/>
    <n v="11"/>
    <s v="FRANCY SALAS"/>
    <m/>
    <m/>
    <m/>
    <m/>
    <m/>
    <m/>
    <m/>
    <x v="4"/>
  </r>
  <r>
    <s v="Factura electrónica"/>
    <s v="e58ea549246b8b18c54a9a8dbbe3cd5f043e6abf89ea32fb457e6baeace91cf169b3f66161dce4ddab090f8e29a9cef6"/>
    <n v="2635"/>
    <s v="FVE"/>
    <d v="2026-02-12T00:00:00"/>
    <d v="2026-02-12T11:14:30"/>
    <x v="1"/>
    <n v="15512336"/>
    <s v="GARCIA ORREGO BELISARIO"/>
    <n v="90000"/>
    <n v="0"/>
    <n v="90000"/>
    <x v="4"/>
    <x v="2"/>
    <n v="0"/>
    <m/>
    <m/>
    <m/>
    <m/>
    <m/>
    <m/>
    <m/>
    <m/>
    <x v="2"/>
  </r>
  <r>
    <s v="Factura electrónica"/>
    <s v="d0a029ed775d5313e11a71af914a6634cae1702e0bdc94e3a7763b4e5b56b373ec16d8af6ec37b962fdc09e58d644ec4"/>
    <n v="110018624"/>
    <s v="PMED"/>
    <d v="2026-02-12T00:00:00"/>
    <d v="2026-02-12T09:31:49"/>
    <x v="1"/>
    <n v="860053523"/>
    <s v="COLSERAUTO S.A"/>
    <n v="518739.58999999997"/>
    <n v="98560.41"/>
    <n v="617300"/>
    <x v="2"/>
    <x v="34"/>
    <n v="0"/>
    <s v="FRANCY SALAS"/>
    <m/>
    <m/>
    <m/>
    <m/>
    <d v="2026-02-18T00:00:00"/>
    <s v="NO"/>
    <m/>
    <x v="0"/>
  </r>
  <r>
    <s v="Factura electrónica"/>
    <s v="ed22ad99586f72e7278fe8bf0d6d5911f2f8fae43b3ddcb23a50d7c9b19a671aa2a877adff3e01139fbd55012b1455c7"/>
    <n v="8709"/>
    <s v="FVEC"/>
    <d v="2026-02-12T00:00:00"/>
    <d v="2026-02-12T07:19:02"/>
    <x v="1"/>
    <n v="900614579"/>
    <s v="ANTIOQUEÑA DE EMPAQUES S.A.S"/>
    <n v="1387800"/>
    <n v="263682"/>
    <n v="1651482"/>
    <x v="2"/>
    <x v="36"/>
    <n v="4"/>
    <s v="FRANCY SALAS"/>
    <m/>
    <m/>
    <m/>
    <m/>
    <d v="2026-02-18T00:00:00"/>
    <s v="NO"/>
    <m/>
    <x v="0"/>
  </r>
  <r>
    <s v="Factura electrónica"/>
    <s v="26c141323ee9c93070b5f017e86fcbd8fbc21c723aade6b153a45daecdecd25f84bfe42c7be557fc4cdd3887bfd58aa4"/>
    <n v="8130"/>
    <m/>
    <d v="2026-02-12T00:00:00"/>
    <d v="2026-02-12T07:38:50"/>
    <x v="1"/>
    <n v="901360705"/>
    <s v="DELTA TAGS SAS"/>
    <n v="599700"/>
    <n v="113943"/>
    <n v="713643"/>
    <x v="2"/>
    <x v="30"/>
    <n v="1"/>
    <s v="FRANCY SALAS"/>
    <m/>
    <m/>
    <m/>
    <m/>
    <d v="2026-02-18T00:00:00"/>
    <s v="NO"/>
    <m/>
    <x v="0"/>
  </r>
  <r>
    <s v="Factura electrónica"/>
    <s v="698cb95147d280058eedcdb4f351667b925566cfd24d3a32050b07c824d91b031a108dc93c4aa839d978e9b4ac3e2ca8"/>
    <n v="428"/>
    <s v="PRS"/>
    <d v="2026-02-13T00:00:00"/>
    <d v="2026-02-13T22:20:42"/>
    <x v="1"/>
    <n v="901847080"/>
    <s v="PROVSERVICE S.A.S"/>
    <n v="12392700"/>
    <n v="2354613"/>
    <n v="14747313"/>
    <x v="21"/>
    <x v="29"/>
    <n v="4"/>
    <s v="FRANCY SALAS"/>
    <m/>
    <m/>
    <m/>
    <m/>
    <d v="2026-02-20T00:00:00"/>
    <s v="NO"/>
    <m/>
    <x v="0"/>
  </r>
  <r>
    <s v="Factura electrónica"/>
    <s v="a8efd6f3d53a93dbc19d7ab0b7f8d6aeabcdebb54042307cf7182a1c8763aa31ae7540d2709595edef097387df893f72"/>
    <n v="427"/>
    <s v="PRS"/>
    <d v="2026-02-13T00:00:00"/>
    <d v="2026-02-13T22:14:37"/>
    <x v="1"/>
    <n v="901847080"/>
    <s v="PROVSERVICE S.A.S"/>
    <n v="6197700"/>
    <n v="1177563"/>
    <n v="7375263"/>
    <x v="21"/>
    <x v="29"/>
    <n v="4"/>
    <s v="FRANCY SALAS"/>
    <m/>
    <m/>
    <m/>
    <m/>
    <d v="2026-02-20T00:00:00"/>
    <s v="NO"/>
    <m/>
    <x v="0"/>
  </r>
  <r>
    <s v="Factura electrónica"/>
    <s v="98ac8f98a91e94b019a1b814c5cb6a29d3a801d229927b1865a69687ecca1e5fcddda480862c8090e437aa40582e9a15"/>
    <n v="426"/>
    <s v="PRS"/>
    <d v="2026-02-13T00:00:00"/>
    <d v="2026-02-13T22:04:55"/>
    <x v="1"/>
    <n v="901847080"/>
    <s v="PROVSERVICE S.A.S"/>
    <n v="10813800"/>
    <n v="2054622"/>
    <n v="12868422"/>
    <x v="21"/>
    <x v="29"/>
    <n v="4"/>
    <s v="FRANCY SALAS"/>
    <m/>
    <m/>
    <m/>
    <m/>
    <d v="2026-02-20T00:00:00"/>
    <s v="NO"/>
    <m/>
    <x v="0"/>
  </r>
  <r>
    <s v="Factura electrónica"/>
    <s v="4e65e8c7d4fd1b96202f827318783327a83504b71038394121c60c4c3106692de8a994d20e780c46770d18be6efe6d75"/>
    <n v="6100"/>
    <m/>
    <d v="2026-02-13T00:00:00"/>
    <d v="2026-02-13T20:53:24"/>
    <x v="1"/>
    <n v="32150739"/>
    <s v="NATALIA ANDREA ACOSTA COLORADO"/>
    <n v="176000"/>
    <n v="0"/>
    <n v="176000"/>
    <x v="18"/>
    <x v="41"/>
    <n v="6"/>
    <s v="FRANCY SALAS"/>
    <m/>
    <m/>
    <m/>
    <m/>
    <d v="2026-02-20T00:00:00"/>
    <s v="NO"/>
    <m/>
    <x v="3"/>
  </r>
  <r>
    <s v="Factura electrónica"/>
    <s v="4504924510772a0cc8b247d554266c42a0d6268bb20101e7827a40593c9b7ee9fb758cce1160c5f31e0fd3cf816b9602"/>
    <n v="136744"/>
    <s v="ME5"/>
    <d v="2026-02-13T00:00:00"/>
    <d v="2026-02-13T19:23:20"/>
    <x v="1"/>
    <n v="901406407"/>
    <s v="LUM LOGISTIC S.A.S."/>
    <n v="25966.38"/>
    <n v="4933.62"/>
    <n v="30900"/>
    <x v="4"/>
    <x v="2"/>
    <n v="0"/>
    <m/>
    <m/>
    <m/>
    <m/>
    <m/>
    <m/>
    <m/>
    <m/>
    <x v="2"/>
  </r>
  <r>
    <s v="Documento equivalente - Cobro de peajes"/>
    <s v="c28b28010f465dd07cf67d708fcea660d771dfca963209031201777230b5b0830f6fa13d629ec1f00512f72e060abef6"/>
    <n v="85952979"/>
    <s v="DEFL"/>
    <d v="2026-02-13T00:00:00"/>
    <d v="2026-02-13T17:40:20"/>
    <x v="1"/>
    <n v="900219834"/>
    <s v="F2X S.A.S."/>
    <n v="20200"/>
    <n v="0"/>
    <n v="20200"/>
    <x v="2"/>
    <x v="29"/>
    <n v="4"/>
    <s v="FRANCY SALAS"/>
    <m/>
    <m/>
    <m/>
    <m/>
    <d v="2026-02-20T00:00:00"/>
    <s v="NO"/>
    <m/>
    <x v="0"/>
  </r>
  <r>
    <s v="Factura electrónica"/>
    <s v="1a3a29f530ed6bd5813db34aa5231264937a87f1f6825ddccde1a41d6dd9b47e1f62c209458d9e5ce1732bd6c63c0130"/>
    <n v="34031"/>
    <s v="FEN"/>
    <d v="2026-02-13T00:00:00"/>
    <d v="2026-02-13T16:51:55"/>
    <x v="1"/>
    <n v="9522660"/>
    <s v="OCTAVIANO TORRES GUEVARA"/>
    <n v="5110083.91"/>
    <n v="970915.94"/>
    <n v="6080999.8499999996"/>
    <x v="21"/>
    <x v="29"/>
    <n v="4"/>
    <s v="FRANCY SALAS"/>
    <m/>
    <m/>
    <m/>
    <m/>
    <d v="2026-02-20T00:00:00"/>
    <s v="NO"/>
    <m/>
    <x v="0"/>
  </r>
  <r>
    <s v="Factura electrónica"/>
    <s v="07c6714fb2a57b3372dcb45e229ea069928b0d12da3ae8718332234f8e250592cab6fd99c63525ce79635f636acb3ca7"/>
    <n v="5205"/>
    <s v="EQV"/>
    <d v="2026-02-13T00:00:00"/>
    <d v="2026-02-13T16:49:47"/>
    <x v="1"/>
    <n v="830118111"/>
    <s v="EQUINEHY S.A.S."/>
    <n v="11916340"/>
    <n v="2264104.6"/>
    <n v="14180444.6"/>
    <x v="6"/>
    <x v="3"/>
    <s v=" - "/>
    <s v="FRANCY SALAS"/>
    <m/>
    <m/>
    <m/>
    <m/>
    <m/>
    <m/>
    <m/>
    <x v="2"/>
  </r>
  <r>
    <s v="Factura electrónica"/>
    <s v="bf7384ffc1b004e85a1fd15523954515c5a04085abeb8544cbf0b6612d5e163de1faf4f5fdcbe22fc11bec5f49794865"/>
    <n v="18742"/>
    <s v="INIM"/>
    <d v="2026-02-13T00:00:00"/>
    <d v="2026-02-13T16:18:02"/>
    <x v="1"/>
    <n v="900237741"/>
    <s v="INVERSIONES IMPRIMA SAS"/>
    <n v="559500"/>
    <n v="106305"/>
    <n v="665805"/>
    <x v="2"/>
    <x v="29"/>
    <n v="4"/>
    <s v="FRANCY SALAS"/>
    <m/>
    <m/>
    <m/>
    <m/>
    <d v="2026-02-18T00:00:00"/>
    <s v="NO"/>
    <m/>
    <x v="0"/>
  </r>
  <r>
    <s v="Factura electrónica"/>
    <s v="9915f8e6446aadb494301074fb6599504e13f33b27f1b9a9f7c9b6defa45c74af92119c96d91cfa8630f26a54ece9c56"/>
    <n v="56057"/>
    <s v="FVE"/>
    <d v="2026-02-13T00:00:00"/>
    <d v="2026-02-13T16:02:08"/>
    <x v="1"/>
    <n v="900650486"/>
    <s v="DISTRIBUIDORA DE SOFTWARE Y MOVILIDAD S.A.S"/>
    <n v="384000"/>
    <n v="72960"/>
    <n v="456960"/>
    <x v="5"/>
    <x v="29"/>
    <n v="4"/>
    <s v="FRANCY SALAS"/>
    <m/>
    <m/>
    <m/>
    <m/>
    <d v="2026-02-18T00:00:00"/>
    <s v="NO"/>
    <m/>
    <x v="0"/>
  </r>
  <r>
    <s v="Factura electrónica"/>
    <s v="efaaeeb639cc5827064038c0b5622ea395a2b57926d07d8edc83be33d92e8e5601e1a418fbe5f25e16ab84d9bf7fd0a2"/>
    <n v="100053516"/>
    <s v="9933"/>
    <d v="2026-02-13T00:00:00"/>
    <d v="2026-02-13T15:53:09"/>
    <x v="1"/>
    <n v="800242106"/>
    <s v="SODIMAC COLOMBIA S.A."/>
    <n v="7900"/>
    <n v="0"/>
    <n v="7900"/>
    <x v="2"/>
    <x v="29"/>
    <n v="4"/>
    <s v="FRANCY SALAS"/>
    <m/>
    <m/>
    <m/>
    <m/>
    <d v="2026-02-18T00:00:00"/>
    <s v="NO"/>
    <m/>
    <x v="0"/>
  </r>
  <r>
    <s v="Factura electrónica"/>
    <s v="3abfe7d1a11c30cb388857a5199d39925940f8b7c23c271300eaa5600108d7de1499d4332dca2c92ca75b99fa7018483"/>
    <n v="3868"/>
    <s v="FEFC"/>
    <d v="2026-02-13T00:00:00"/>
    <d v="2026-02-13T14:36:02"/>
    <x v="1"/>
    <n v="890904603"/>
    <s v="FABRICA DE CALZADO 70 SAS"/>
    <n v="1173255"/>
    <n v="222918"/>
    <n v="1396173"/>
    <x v="2"/>
    <x v="39"/>
    <n v="5"/>
    <s v="FRANCY SALAS"/>
    <m/>
    <m/>
    <m/>
    <m/>
    <d v="2026-02-20T00:00:00"/>
    <s v="NO"/>
    <m/>
    <x v="0"/>
  </r>
  <r>
    <s v="Factura electrónica"/>
    <s v="b151aff8ff73ffcf2309c8bb1e907e0371e36123c11e1f45067dbb0637fa81b9ab9e0435420529f33264ba680a25ef7a"/>
    <n v="344948"/>
    <s v="FFEE"/>
    <d v="2026-02-13T00:00:00"/>
    <d v="2026-02-13T14:17:14"/>
    <x v="1"/>
    <n v="800049074"/>
    <s v="PAPELERIA Y SERVICIOS SAS"/>
    <n v="158603"/>
    <n v="30135"/>
    <n v="188738"/>
    <x v="2"/>
    <x v="38"/>
    <n v="13"/>
    <s v="FRANCY SALAS"/>
    <m/>
    <m/>
    <m/>
    <m/>
    <d v="2026-03-03T00:00:00"/>
    <s v="NO"/>
    <m/>
    <x v="4"/>
  </r>
  <r>
    <s v="Factura electrónica"/>
    <s v="ef76dc773ddc9738f6d507115b2dc58521ad4a08ae7142dd9091fe0266dfeb781fb405474a59bf3ed0c75d7419956391"/>
    <n v="344947"/>
    <s v="FFEE"/>
    <d v="2026-02-13T00:00:00"/>
    <d v="2026-02-13T14:17:12"/>
    <x v="1"/>
    <n v="800049074"/>
    <s v="PAPELERIA Y SERVICIOS SAS"/>
    <n v="919643"/>
    <n v="153428"/>
    <n v="1073071"/>
    <x v="2"/>
    <x v="39"/>
    <n v="5"/>
    <s v="FRANCY SALAS"/>
    <m/>
    <m/>
    <m/>
    <m/>
    <d v="2026-02-20T00:00:00"/>
    <s v="NO"/>
    <m/>
    <x v="0"/>
  </r>
  <r>
    <s v="Factura electrónica"/>
    <s v="2f6db5fcca4306094487908368b735ec979b0714d34fe69f837d1f7a3e7a01d1ee80e278745dd547a4fe311b15ae8687"/>
    <n v="69504"/>
    <s v="FETG"/>
    <d v="2026-02-13T00:00:00"/>
    <d v="2026-02-13T13:49:38"/>
    <x v="1"/>
    <n v="811001497"/>
    <s v="Logistica y Transportes TGB S.A.S"/>
    <n v="6976837"/>
    <n v="0"/>
    <n v="6976837"/>
    <x v="19"/>
    <x v="37"/>
    <n v="19"/>
    <s v="HENRRY SANCHEZ "/>
    <m/>
    <m/>
    <m/>
    <m/>
    <d v="2026-03-10T00:00:00"/>
    <s v="NO"/>
    <m/>
    <x v="2"/>
  </r>
  <r>
    <s v="Factura electrónica"/>
    <s v="be4493895f8c5a285e5981d843d7c3d8a2cede0052aeca32136ac703fbc3fa781beac4a81df543abb615ff059ed33d82"/>
    <n v="34022"/>
    <s v="FEN"/>
    <d v="2026-02-13T00:00:00"/>
    <d v="2026-02-13T13:43:17"/>
    <x v="1"/>
    <n v="9522660"/>
    <s v="OCTAVIANO TORRES GUEVARA"/>
    <n v="4025210.0999999996"/>
    <n v="764789.92"/>
    <n v="4790000.0199999996"/>
    <x v="21"/>
    <x v="29"/>
    <n v="4"/>
    <s v="FRANCY SALAS"/>
    <m/>
    <m/>
    <m/>
    <m/>
    <d v="2026-02-20T00:00:00"/>
    <s v="NO"/>
    <m/>
    <x v="0"/>
  </r>
  <r>
    <s v="Factura electrónica"/>
    <s v="27b4ad78ee0e5bac49ddca9e182cc50532bde434a44543898ab038920ac98c34330aa240878022253a5c4b26adfdf01d"/>
    <n v="165"/>
    <s v="PROS"/>
    <d v="2026-02-13T00:00:00"/>
    <d v="2026-02-13T13:40:38"/>
    <x v="1"/>
    <n v="901797186"/>
    <s v="PROTON S SAS"/>
    <n v="454679.99999999994"/>
    <n v="86389.2"/>
    <n v="541069.19999999995"/>
    <x v="21"/>
    <x v="29"/>
    <n v="4"/>
    <s v="FRANCY SALAS"/>
    <m/>
    <m/>
    <m/>
    <m/>
    <d v="2026-02-20T00:00:00"/>
    <s v="NO"/>
    <m/>
    <x v="0"/>
  </r>
  <r>
    <s v="Factura electrónica"/>
    <s v="8e1342666d61ce19503c8e8c6feeeab5ccd9c91045bec9dc0a59a1d3cb5e86876fa99d8f446022e34ac5ffc2ec89fa89"/>
    <n v="9600336246"/>
    <s v="FM"/>
    <d v="2026-02-13T00:00:00"/>
    <d v="2026-02-13T13:15:34"/>
    <x v="1"/>
    <n v="830095213"/>
    <s v="ORGANIZACIÓN TERPEL S.A."/>
    <n v="2500000"/>
    <n v="475000"/>
    <n v="2975000"/>
    <x v="2"/>
    <x v="28"/>
    <n v="10"/>
    <s v="FRANCY SALAS"/>
    <m/>
    <m/>
    <m/>
    <m/>
    <d v="2026-02-25T00:00:00"/>
    <s v="NO"/>
    <m/>
    <x v="3"/>
  </r>
  <r>
    <s v="Factura electrónica"/>
    <s v="b6d9b415d4c59b6fd0fe31135a5f4b70d8f08dfe80c2d8c76a7fa38bf9908d6efcd93baaf56155fdc47cd6f94a766983"/>
    <n v="18706"/>
    <s v="INIM"/>
    <d v="2026-02-13T00:00:00"/>
    <d v="2026-02-13T12:23:33"/>
    <x v="1"/>
    <n v="900237741"/>
    <s v="INVERSIONES IMPRIMA SAS"/>
    <n v="150000"/>
    <n v="28500"/>
    <n v="178500"/>
    <x v="2"/>
    <x v="38"/>
    <n v="13"/>
    <s v="FRANCY SALAS"/>
    <m/>
    <m/>
    <m/>
    <m/>
    <d v="2026-03-03T00:00:00"/>
    <s v="NO"/>
    <m/>
    <x v="4"/>
  </r>
  <r>
    <s v="Factura electrónica"/>
    <s v="8ac295d8701431c80365aa5f2a6e24278c30fcb247566124df77574382f4e8cd454040c2b92897d94e30721c6380b423"/>
    <n v="18705"/>
    <s v="INIM"/>
    <d v="2026-02-13T00:00:00"/>
    <d v="2026-02-13T12:22:59"/>
    <x v="1"/>
    <n v="900237741"/>
    <s v="INVERSIONES IMPRIMA SAS"/>
    <n v="173000"/>
    <n v="32870"/>
    <n v="205870"/>
    <x v="2"/>
    <x v="38"/>
    <n v="13"/>
    <s v="FRANCY SALAS"/>
    <m/>
    <m/>
    <m/>
    <m/>
    <d v="2026-03-03T00:00:00"/>
    <s v="NO"/>
    <m/>
    <x v="4"/>
  </r>
  <r>
    <s v="Factura electrónica"/>
    <s v="2ed1cc5a6c53f2a3ea07ecddd72d1a5c15b6d31b0c374aff4e73362c72b24a0881610c1aa825ddbd186ade34bf0e85cf"/>
    <n v="1308"/>
    <s v="SM"/>
    <d v="2026-02-13T00:00:00"/>
    <d v="2026-02-13T12:12:59"/>
    <x v="1"/>
    <n v="901561580"/>
    <s v="SUMINISTRO MATERIALES Y DOTACIONES SUMADO S.A.S"/>
    <n v="4266656"/>
    <n v="810664.64"/>
    <n v="5077320.6399999997"/>
    <x v="2"/>
    <x v="29"/>
    <n v="4"/>
    <s v="FRANCY SALAS"/>
    <m/>
    <m/>
    <m/>
    <m/>
    <d v="2026-02-25T00:00:00"/>
    <s v="NO"/>
    <m/>
    <x v="0"/>
  </r>
  <r>
    <s v="Factura electrónica"/>
    <s v="9fadb2dd1948aedc62be8e09a241d4609d9c873611aa7ec78fcf918e82714720b2170a1c089711d370f2e45265af0d76"/>
    <n v="109"/>
    <s v="FEPR"/>
    <d v="2026-02-13T00:00:00"/>
    <d v="2026-02-13T11:59:44"/>
    <x v="1"/>
    <n v="4179102"/>
    <s v="ROJAS RINCON PEDRO"/>
    <n v="16362000"/>
    <n v="3108780"/>
    <n v="19470780"/>
    <x v="19"/>
    <x v="29"/>
    <n v="4"/>
    <s v="FRANCY SALAS"/>
    <m/>
    <m/>
    <m/>
    <m/>
    <d v="2026-02-20T00:00:00"/>
    <s v="NO"/>
    <m/>
    <x v="0"/>
  </r>
  <r>
    <s v="Nota de crédito electrónica"/>
    <s v="c9643989aff5d954ba9edbe5d31dfe364a97d072d46642af15e53caaebd7c796f64bd579fbcf930b0f7085e72ed081a4"/>
    <n v="4"/>
    <s v="NCPR"/>
    <d v="2026-02-13T00:00:00"/>
    <d v="2026-02-13T11:55:24"/>
    <x v="1"/>
    <n v="4179102"/>
    <s v="ROJAS RINCON PEDRO"/>
    <n v="16362000"/>
    <n v="0"/>
    <n v="16362000"/>
    <x v="19"/>
    <x v="29"/>
    <n v="4"/>
    <s v="FRANCY SALAS"/>
    <m/>
    <m/>
    <m/>
    <m/>
    <m/>
    <m/>
    <m/>
    <x v="0"/>
  </r>
  <r>
    <s v="Factura electrónica"/>
    <s v="66b712aec985ec241001be62fb8468cdd91086eac9d5903be81c603336944e3b646b3c9718608eb67432840c535451d6"/>
    <n v="18802"/>
    <s v="ECI"/>
    <d v="2026-02-13T00:00:00"/>
    <d v="2026-02-13T11:54:22"/>
    <x v="1"/>
    <n v="890937010"/>
    <s v="CASA FERRETERA S.A.S"/>
    <n v="527400"/>
    <n v="100206"/>
    <n v="627606"/>
    <x v="2"/>
    <x v="36"/>
    <n v="3"/>
    <s v="FRANCY SALAS"/>
    <m/>
    <m/>
    <m/>
    <m/>
    <d v="2026-02-18T00:00:00"/>
    <s v="NO"/>
    <m/>
    <x v="0"/>
  </r>
  <r>
    <s v="Factura electrónica"/>
    <s v="6d94af97ab77b30bde40772b6eef804498561595241456d7451c932529d47a7d403b0c02b0431e33d038482ff1a0b49d"/>
    <n v="31326"/>
    <s v="MEDN"/>
    <d v="2026-02-13T00:00:00"/>
    <d v="2026-02-13T11:47:31"/>
    <x v="1"/>
    <n v="811006418"/>
    <s v="TRULY NOLEN SOLUCIONES S.A.S"/>
    <n v="318097"/>
    <n v="60438.43"/>
    <n v="378535.43"/>
    <x v="25"/>
    <x v="42"/>
    <n v="7"/>
    <s v="FRANCY SALAS"/>
    <m/>
    <m/>
    <m/>
    <m/>
    <d v="2026-02-25T00:00:00"/>
    <s v="NO"/>
    <m/>
    <x v="3"/>
  </r>
  <r>
    <s v="Factura electrónica"/>
    <s v="b913553adc2c9ba3933ce66c50634a3a4cf3c23f7bb643d60bd572b424fa9a7f1a7943efbbcb42a40ea5c97bf11b4498"/>
    <n v="26981"/>
    <s v="N1FE"/>
    <d v="2026-02-13T00:00:00"/>
    <d v="2026-02-13T11:37:51"/>
    <x v="1"/>
    <n v="890929877"/>
    <s v="NEWREST SERVICES COLOMBIA S.A.S"/>
    <n v="1072470"/>
    <n v="203769"/>
    <n v="1276239"/>
    <x v="19"/>
    <x v="33"/>
    <n v="11"/>
    <s v="FRANCY SALAS"/>
    <m/>
    <m/>
    <m/>
    <m/>
    <d v="2026-02-25T00:00:00"/>
    <s v="NO"/>
    <m/>
    <x v="4"/>
  </r>
  <r>
    <s v="Factura electrónica"/>
    <s v="e611651e44c4e1358b6857e1a6800231c57f2e5f7359aba9392e61cb4cec869d58f6b2bcf475ade9a2384cfd17dd0b15"/>
    <n v="1309"/>
    <s v="SM"/>
    <d v="2026-02-13T00:00:00"/>
    <d v="2026-02-13T11:32:07"/>
    <x v="1"/>
    <n v="901561580"/>
    <s v="SUMINISTRO MATERIALES Y DOTACIONES SUMADO S.A.S"/>
    <n v="180000"/>
    <n v="34200"/>
    <n v="214200"/>
    <x v="2"/>
    <x v="29"/>
    <n v="4"/>
    <s v="FRANCY SALAS"/>
    <m/>
    <m/>
    <m/>
    <m/>
    <d v="2026-02-25T00:00:00"/>
    <s v="NO"/>
    <m/>
    <x v="0"/>
  </r>
  <r>
    <s v="Documento equivalente - Cobro de peajes"/>
    <s v="3346ec37ce701cfc719b82bb4f0d8666222119223eeeb322b171a03e4a08b2015244af2db4b2c6931defe89afdbcffba"/>
    <n v="85873511"/>
    <s v="DEFL"/>
    <d v="2026-02-13T00:00:00"/>
    <d v="2026-02-13T11:20:09"/>
    <x v="1"/>
    <n v="900219834"/>
    <s v="F2X S.A.S."/>
    <n v="20200"/>
    <n v="0"/>
    <n v="20200"/>
    <x v="2"/>
    <x v="29"/>
    <n v="4"/>
    <s v="FRANCY SALAS"/>
    <m/>
    <m/>
    <m/>
    <m/>
    <d v="2026-02-20T00:00:00"/>
    <s v="NO"/>
    <m/>
    <x v="0"/>
  </r>
  <r>
    <s v="Factura electrónica"/>
    <s v="f9264af1841d8a8ee7b661d46b95ae48c23e92074862b93a9040eb4a63877a756ae37e5ad2da3c44d750c5683c6d106d"/>
    <n v="1307"/>
    <s v="SM"/>
    <d v="2026-02-13T00:00:00"/>
    <d v="2026-02-13T11:16:34"/>
    <x v="1"/>
    <n v="901561580"/>
    <s v="SUMINISTRO MATERIALES Y DOTACIONES SUMADO S.A.S"/>
    <n v="1135690"/>
    <n v="215781.1"/>
    <n v="1351471.1"/>
    <x v="2"/>
    <x v="38"/>
    <n v="13"/>
    <s v="FRANCY SALAS"/>
    <n v="2"/>
    <m/>
    <m/>
    <m/>
    <d v="2026-03-03T00:00:00"/>
    <s v="NO"/>
    <m/>
    <x v="4"/>
  </r>
  <r>
    <s v="Factura electrónica"/>
    <s v="a7680431f8446c7c289843c9d2d2da09e434d3e071f46a6195633a9236a0a3bf879d2c37116f7a6ec52c5b64e0bdadee"/>
    <n v="440599"/>
    <s v="RI07"/>
    <d v="2026-02-13T00:00:00"/>
    <d v="2026-02-13T10:42:46"/>
    <x v="1"/>
    <n v="890903939"/>
    <s v="POSTOBON S.A."/>
    <n v="40050"/>
    <n v="0"/>
    <n v="40050"/>
    <x v="2"/>
    <x v="36"/>
    <n v="3"/>
    <s v="FRANCY SALAS"/>
    <m/>
    <m/>
    <m/>
    <m/>
    <d v="2026-03-02T00:00:00"/>
    <s v="NO"/>
    <m/>
    <x v="0"/>
  </r>
  <r>
    <s v="Factura electrónica"/>
    <s v="c5876c928dbf90a124c320cf2a89900e52826800373a2df884a5987bbb9187abcb74ba97ccdce75e59521c7d617b4148"/>
    <n v="34006"/>
    <s v="FEN"/>
    <d v="2026-02-13T00:00:00"/>
    <d v="2026-02-13T09:37:01"/>
    <x v="1"/>
    <n v="9522660"/>
    <s v="OCTAVIANO TORRES GUEVARA"/>
    <n v="1324369.74"/>
    <n v="251630.25"/>
    <n v="1575999.99"/>
    <x v="21"/>
    <x v="29"/>
    <n v="4"/>
    <s v="FRANCY SALAS"/>
    <m/>
    <m/>
    <m/>
    <m/>
    <d v="2026-02-20T00:00:00"/>
    <s v="NO"/>
    <m/>
    <x v="0"/>
  </r>
  <r>
    <s v="Factura electrónica"/>
    <s v="87afcf984c92b7b8109cfca1c0f55efbf3a5b8879c90ba13895b369ccc18472dcbfdcca7d9214ee9466c2159d433d432"/>
    <n v="1472243"/>
    <s v="9912"/>
    <d v="2026-02-13T00:00:00"/>
    <d v="2026-02-13T09:21:59"/>
    <x v="1"/>
    <n v="800242106"/>
    <s v="SODIMAC COLOMBIA S.A."/>
    <n v="470420.17"/>
    <n v="89379.83"/>
    <n v="559800"/>
    <x v="2"/>
    <x v="29"/>
    <n v="4"/>
    <s v="FRANCY SALAS"/>
    <m/>
    <m/>
    <m/>
    <m/>
    <d v="2026-02-20T00:00:00"/>
    <s v="NO"/>
    <m/>
    <x v="0"/>
  </r>
  <r>
    <s v="Factura electrónica"/>
    <s v="4d2c93d939107fe11ce09bebe1b74a87455fc03475c5b9a027c7c7eba42ca20e8c6ac050379352fd581783fa869aebd2"/>
    <n v="5669"/>
    <s v="CANF"/>
    <d v="2026-02-13T00:00:00"/>
    <d v="2026-02-13T08:38:19"/>
    <x v="1"/>
    <n v="901665174"/>
    <s v="LAVACAN S.A.S"/>
    <n v="73109.240000000005"/>
    <n v="13890.76"/>
    <n v="87000"/>
    <x v="4"/>
    <x v="2"/>
    <n v="0"/>
    <m/>
    <m/>
    <m/>
    <m/>
    <m/>
    <d v="2026-02-20T00:00:00"/>
    <s v="NO"/>
    <m/>
    <x v="2"/>
  </r>
  <r>
    <s v="Factura electrónica"/>
    <s v="c775ee1f177b8bf6627cd7bcd8da3ab402684c155817b1e931e6158647234311236cc3c3348d21daa8bc781e77b2de13"/>
    <n v="5759"/>
    <s v="EA"/>
    <d v="2026-02-13T00:00:00"/>
    <d v="2026-02-13T08:30:59"/>
    <x v="1"/>
    <n v="900519343"/>
    <s v="ENLACES AMBIENTALES S.A.S."/>
    <n v="579000"/>
    <n v="0"/>
    <n v="579000"/>
    <x v="7"/>
    <x v="41"/>
    <n v="6"/>
    <s v="FRANCY SALAS"/>
    <m/>
    <m/>
    <m/>
    <m/>
    <d v="2026-02-25T00:00:00"/>
    <s v="NO"/>
    <m/>
    <x v="3"/>
  </r>
  <r>
    <s v="Factura electrónica"/>
    <s v="e27af24129cf392108e319506377cf0c7b1a159ea73dbccc127b2466f1cd0cc7220a1018a51eda77c65826783066329c"/>
    <n v="5668"/>
    <s v="CANF"/>
    <d v="2026-02-13T00:00:00"/>
    <d v="2026-02-13T08:22:38"/>
    <x v="1"/>
    <n v="901665174"/>
    <s v="LAVACAN S.A.S"/>
    <n v="56302.520000000004"/>
    <n v="10697.48"/>
    <n v="67000"/>
    <x v="4"/>
    <x v="2"/>
    <n v="0"/>
    <m/>
    <m/>
    <m/>
    <m/>
    <m/>
    <d v="2026-02-20T00:00:00"/>
    <s v="NO"/>
    <m/>
    <x v="2"/>
  </r>
  <r>
    <s v="Factura electrónica"/>
    <s v="9ad86bc531b3357913e1b238e904d61e845abe15e5191d7cb9e796530c0970f5c5e119865e456eec935281d456bb7e9b"/>
    <n v="2861424"/>
    <s v="CL07"/>
    <d v="2026-02-13T00:00:00"/>
    <d v="2026-02-13T08:16:00"/>
    <x v="1"/>
    <n v="860001697"/>
    <s v="GASEOSAS LUX S.A.S."/>
    <n v="40050"/>
    <n v="0"/>
    <n v="40050"/>
    <x v="2"/>
    <x v="29"/>
    <n v="4"/>
    <s v="FRANCY SALAS"/>
    <m/>
    <m/>
    <m/>
    <m/>
    <d v="2026-02-20T00:00:00"/>
    <s v="NO"/>
    <m/>
    <x v="0"/>
  </r>
  <r>
    <s v="Factura electrónica"/>
    <s v="989b8c19dce42351e3baa00fa6eba6dc1ed861f93a4ef552b99b1b9db0f4e9fa59aaf3746f030f83909560903e11f266"/>
    <n v="1163"/>
    <s v="FE"/>
    <d v="2026-02-13T00:00:00"/>
    <d v="2026-02-13T08:01:10"/>
    <x v="1"/>
    <n v="901691937"/>
    <s v="IMPULSA RENTAL S.A.S"/>
    <n v="5966398"/>
    <n v="1133615.6200000001"/>
    <n v="7100013.6200000001"/>
    <x v="21"/>
    <x v="29"/>
    <n v="4"/>
    <s v="FRANCY SALAS"/>
    <m/>
    <m/>
    <m/>
    <m/>
    <d v="2026-02-20T00:00:00"/>
    <s v="NO"/>
    <m/>
    <x v="0"/>
  </r>
  <r>
    <s v="Factura electrónica"/>
    <s v="0a10aa6daacf467f10f98610ffd5caa2b9543c677fa1638315c6e78e608859bf779e0bd5f8266f908a11a977ff28b15c"/>
    <n v="344818"/>
    <s v="FFEE"/>
    <d v="2026-02-13T00:00:00"/>
    <d v="2026-02-13T06:40:39"/>
    <x v="1"/>
    <n v="800049074"/>
    <s v="PAPELERIA Y SERVICIOS SAS"/>
    <n v="144926"/>
    <n v="27536"/>
    <n v="172462"/>
    <x v="2"/>
    <x v="36"/>
    <n v="3"/>
    <s v="FRANCY SALAS"/>
    <m/>
    <m/>
    <m/>
    <m/>
    <d v="2026-02-18T00:00:00"/>
    <s v="NO"/>
    <m/>
    <x v="0"/>
  </r>
  <r>
    <s v="Documento equivalente - Cobro de peajes"/>
    <s v="8a50370b8af369368b113658d91b9149b41175d854a2d205b7816fd642a4b53330a35e517bcdfb79a15b6e647e0bbb50"/>
    <n v="86162137"/>
    <s v="DEFL"/>
    <d v="2026-02-14T00:00:00"/>
    <d v="2026-02-14T18:05:48"/>
    <x v="1"/>
    <n v="900219834"/>
    <s v="F2X S.A.S."/>
    <n v="13500"/>
    <n v="0"/>
    <n v="13500"/>
    <x v="2"/>
    <x v="29"/>
    <n v="3"/>
    <s v="FRANCY SALAS"/>
    <m/>
    <m/>
    <m/>
    <m/>
    <d v="2026-02-20T00:00:00"/>
    <s v="NO"/>
    <m/>
    <x v="0"/>
  </r>
  <r>
    <s v="Factura electrónica"/>
    <s v="97ba964aab164382654523b78c3d86cc0cd0374c93c14ab2dace40c69fabde2e1c307419200f823e330a123e418da027"/>
    <n v="14718"/>
    <s v="FE"/>
    <d v="2026-02-14T00:00:00"/>
    <d v="2026-02-14T15:01:56"/>
    <x v="1"/>
    <n v="8160370"/>
    <s v="JULIAN ESTEBAN OSPINA VASCO"/>
    <n v="462184"/>
    <n v="87815"/>
    <n v="549999"/>
    <x v="5"/>
    <x v="29"/>
    <n v="3"/>
    <s v="JAIME GARCIA"/>
    <m/>
    <m/>
    <m/>
    <m/>
    <d v="2026-02-18T00:00:00"/>
    <s v="NO"/>
    <m/>
    <x v="0"/>
  </r>
  <r>
    <s v="Factura electrónica"/>
    <s v="159d9cc03da86f1238b408cfb87c06f150f518af8f5b6c323aecb5279af77ac00d0b1cc26d6065c15e502645e07e8f39"/>
    <n v="1585427"/>
    <s v="FEFL"/>
    <d v="2026-02-14T00:00:00"/>
    <d v="2026-02-14T14:41:13"/>
    <x v="1"/>
    <n v="900219834"/>
    <s v="F2X S.A.S."/>
    <n v="6722.6900000000005"/>
    <n v="1277.31"/>
    <n v="8000"/>
    <x v="2"/>
    <x v="28"/>
    <n v="9"/>
    <s v="FRANCY SALAS"/>
    <m/>
    <m/>
    <m/>
    <m/>
    <d v="2026-03-02T00:00:00"/>
    <s v="NO"/>
    <m/>
    <x v="3"/>
  </r>
  <r>
    <s v="Documento equivalente - Cobro de peajes"/>
    <s v="c828c2d604324c5a6a234929385368ba0624a7019793123712012941fba5031a9fde1ed048bb28d325505ea92227a6ef"/>
    <n v="86114499"/>
    <s v="DEFL"/>
    <d v="2026-02-14T00:00:00"/>
    <d v="2026-02-14T13:45:52"/>
    <x v="1"/>
    <n v="900219834"/>
    <s v="F2X S.A.S."/>
    <n v="11600"/>
    <n v="0"/>
    <n v="11600"/>
    <x v="2"/>
    <x v="29"/>
    <n v="3"/>
    <s v="FRANCY SALAS"/>
    <m/>
    <m/>
    <m/>
    <m/>
    <d v="2026-02-20T00:00:00"/>
    <s v="NO"/>
    <m/>
    <x v="0"/>
  </r>
  <r>
    <s v="Factura electrónica"/>
    <s v="888d50ffea98c63e04316cf54bce5317333b82abefdd7e82170e2774f1ce459a40fc6bbcbc9993118f78b91a1fbb451b"/>
    <n v="564819"/>
    <s v="AH"/>
    <d v="2026-02-14T00:00:00"/>
    <d v="2026-02-14T12:15:11"/>
    <x v="1"/>
    <n v="890800788"/>
    <s v="SUMATEC S.A.S BIC"/>
    <n v="200660"/>
    <n v="38125"/>
    <n v="238785"/>
    <x v="2"/>
    <x v="36"/>
    <n v="2"/>
    <s v="FRANCY SALAS"/>
    <m/>
    <m/>
    <m/>
    <m/>
    <d v="2026-02-18T00:00:00"/>
    <s v="NO"/>
    <m/>
    <x v="0"/>
  </r>
  <r>
    <s v="Factura electrónica"/>
    <s v="df4417dbeb9421825e1a36b392c1f85a9a73001ebef1d07e06613734e8dda444f384556bad53b0f9d97b6e2935a5242b"/>
    <n v="494"/>
    <s v="FE25"/>
    <d v="2026-02-14T00:00:00"/>
    <d v="2026-02-14T09:52:23"/>
    <x v="1"/>
    <n v="811033997"/>
    <s v="CDEM &amp; CDEB S.A.S."/>
    <n v="132456"/>
    <n v="25166.639999999999"/>
    <n v="157622.64000000001"/>
    <x v="2"/>
    <x v="28"/>
    <n v="9"/>
    <s v="FRANCY SALAS"/>
    <m/>
    <m/>
    <m/>
    <m/>
    <d v="2026-02-25T00:00:00"/>
    <s v="NO"/>
    <m/>
    <x v="3"/>
  </r>
  <r>
    <s v="Factura electrónica"/>
    <s v="995a56a4c3afa216411546a42c512ec3cf59de87c9604fe83a29a95f90e1dfe1ce1092592ab2c22f5248698d610de8aa"/>
    <n v="507555808"/>
    <s v="BEC"/>
    <d v="2026-02-14T00:00:00"/>
    <d v="2026-02-14T02:29:29"/>
    <x v="1"/>
    <n v="830122566"/>
    <s v="COLOMBIA TELECOMUNICACIONES S.A. E.S.P. BIC"/>
    <n v="2173111"/>
    <n v="411134"/>
    <n v="2584245"/>
    <x v="5"/>
    <x v="29"/>
    <n v="3"/>
    <s v="JAIME GARCIA"/>
    <m/>
    <m/>
    <m/>
    <m/>
    <d v="2026-02-18T00:00:00"/>
    <s v="NO"/>
    <m/>
    <x v="0"/>
  </r>
  <r>
    <s v="Documento equivalente - Cobro de peajes"/>
    <s v="5cb6e7f92fbc57c6cb6a62958fa7a0af86457a537bf6176c9a7ee6cbe3b3ed47d490369f8a5929ad4640be41dd90b421"/>
    <n v="86330512"/>
    <s v="DEFL"/>
    <d v="2026-02-15T00:00:00"/>
    <d v="2026-02-15T19:20:56"/>
    <x v="1"/>
    <n v="900219834"/>
    <s v="F2X S.A.S."/>
    <n v="18500"/>
    <n v="0"/>
    <n v="18500"/>
    <x v="2"/>
    <x v="41"/>
    <n v="4"/>
    <s v="FRANCY SALAS"/>
    <m/>
    <m/>
    <m/>
    <m/>
    <d v="2026-02-20T00:00:00"/>
    <s v="NO"/>
    <m/>
    <x v="0"/>
  </r>
  <r>
    <s v="Documento equivalente - Cobro de peajes"/>
    <s v="9c7e7d4cf9f059cad0c37606b68b3604fd5be39c08bf94b26b361d7ce76dd15cdab77a7846eb61b1c3beaab8ab0afc10"/>
    <n v="86283451"/>
    <s v="DEFL"/>
    <d v="2026-02-15T00:00:00"/>
    <d v="2026-02-15T15:04:06"/>
    <x v="1"/>
    <n v="900219834"/>
    <s v="F2X S.A.S."/>
    <n v="20200"/>
    <n v="0"/>
    <n v="20200"/>
    <x v="2"/>
    <x v="29"/>
    <n v="2"/>
    <s v="FRANCY SALAS"/>
    <m/>
    <m/>
    <m/>
    <m/>
    <d v="2026-02-20T00:00:00"/>
    <s v="NO"/>
    <m/>
    <x v="0"/>
  </r>
  <r>
    <s v="Documento equivalente - Cobro de peajes"/>
    <s v="82bc6f8385577bf1dda3f0747ce6adb60be4aaa9f9ba19f0ff0efa8804d4ae1c7891dfd3f9d784a43dcd7cc4230b44ff"/>
    <n v="86273142"/>
    <s v="DEFL"/>
    <d v="2026-02-15T00:00:00"/>
    <d v="2026-02-15T14:08:43"/>
    <x v="1"/>
    <n v="900219834"/>
    <s v="F2X S.A.S."/>
    <n v="18500"/>
    <n v="0"/>
    <n v="18500"/>
    <x v="2"/>
    <x v="41"/>
    <n v="4"/>
    <s v="FRANCY SALAS"/>
    <m/>
    <m/>
    <m/>
    <m/>
    <d v="2026-02-20T00:00:00"/>
    <s v="NO"/>
    <m/>
    <x v="0"/>
  </r>
  <r>
    <s v="Documento equivalente - Cobro de peajes"/>
    <s v="7ca6f546394b412c107309d7723bb1a5f02598ce91ffa9950768670f3b94683a6bbcf5a38dfeb0cbacecef0a09333233"/>
    <n v="86216687"/>
    <s v="DEFL"/>
    <d v="2026-02-15T00:00:00"/>
    <d v="2026-02-15T06:50:38"/>
    <x v="1"/>
    <n v="900219834"/>
    <s v="F2X S.A.S."/>
    <n v="26300"/>
    <n v="0"/>
    <n v="26300"/>
    <x v="2"/>
    <x v="29"/>
    <n v="2"/>
    <s v="FRANCY SALAS"/>
    <m/>
    <m/>
    <m/>
    <m/>
    <d v="2026-02-20T00:00:00"/>
    <s v="NO"/>
    <m/>
    <x v="0"/>
  </r>
  <r>
    <s v="Factura electrónica"/>
    <s v="8a2d928507bb0734702f6eacc06f7c268128d9d817b55bd727196bcc257f51faef89ffce85adb952a380e1e2909794d3"/>
    <n v="1317"/>
    <s v="E"/>
    <d v="2026-02-16T00:00:00"/>
    <d v="2026-02-16T18:18:11"/>
    <x v="1"/>
    <n v="900949189"/>
    <s v="SERVI ESPECIALES GACHANCIPA Y TURISMO SAS"/>
    <n v="5728320"/>
    <n v="0"/>
    <n v="5728320"/>
    <x v="19"/>
    <x v="31"/>
    <n v="15"/>
    <s v="FRANCY SALAS"/>
    <m/>
    <m/>
    <m/>
    <m/>
    <d v="2026-03-05T00:00:00"/>
    <s v="NO"/>
    <m/>
    <x v="2"/>
  </r>
  <r>
    <s v="Factura electrónica"/>
    <s v="4e15e794694762839bb8aeda56cb6cde57b82d41bdf64ad5ff1cd2b412deb05ac7ad6c834d209cf548ee5ea96ed98e40"/>
    <n v="132"/>
    <s v="JA"/>
    <d v="2026-02-16T00:00:00"/>
    <d v="2026-02-16T19:50:43"/>
    <x v="1"/>
    <n v="15442838"/>
    <s v="GOMEZ JHON ARLEY"/>
    <n v="841568"/>
    <n v="134368"/>
    <n v="841568"/>
    <x v="19"/>
    <x v="39"/>
    <n v="2"/>
    <s v="FRANCY SALAS"/>
    <m/>
    <m/>
    <m/>
    <m/>
    <d v="2026-02-20T00:00:00"/>
    <s v="NO"/>
    <m/>
    <x v="0"/>
  </r>
  <r>
    <s v="Factura electrónica"/>
    <s v="92a7cc97b5f98804d549e02eb4bb501f28aa9450e583fdced3a4b2a8c3a67209db06f43c2be6e5a115e80539f15e9645"/>
    <n v="724491"/>
    <s v="FMED"/>
    <d v="2026-02-16T00:00:00"/>
    <d v="2026-02-16T18:47:46"/>
    <x v="1"/>
    <n v="890915475"/>
    <s v="EMPAQUETADURAS Y EMPAQUES S.A."/>
    <n v="-80960.800000000003"/>
    <n v="8527.2000000000007"/>
    <n v="53407.199999999997"/>
    <x v="2"/>
    <x v="29"/>
    <n v="1"/>
    <s v="FRANCY SALAS"/>
    <m/>
    <m/>
    <m/>
    <m/>
    <d v="2026-02-18T00:00:00"/>
    <s v="NO"/>
    <m/>
    <x v="0"/>
  </r>
  <r>
    <s v="Factura electrónica"/>
    <s v="fb650f34b756492e70975cc81d84c21d6913745a2fa3038f0e38cc6a54f317d9a8742f28db8cfb814615f8c82c7e84c3"/>
    <n v="1012173"/>
    <s v="PABF"/>
    <d v="2026-02-16T00:00:00"/>
    <d v="2026-02-16T19:32:17"/>
    <x v="1"/>
    <n v="860016640"/>
    <s v="TCC S.A.S."/>
    <n v="1469995"/>
    <n v="0"/>
    <n v="1469995"/>
    <x v="2"/>
    <x v="41"/>
    <n v="3"/>
    <s v="FRANCY SALAS"/>
    <m/>
    <m/>
    <m/>
    <m/>
    <d v="2026-02-20T00:00:00"/>
    <s v="NO"/>
    <m/>
    <x v="0"/>
  </r>
  <r>
    <s v="Factura electrónica"/>
    <s v="841e17c9096fd2e522e79d13d6e3f8a1fc6ea36c99bee4c503fe0dca20c97009a260de9f6dc3edcbdc7ed489a004bc79"/>
    <n v="7021"/>
    <s v="FE23"/>
    <d v="2026-02-16T00:00:00"/>
    <d v="2026-02-16T16:33:57"/>
    <x v="1"/>
    <n v="811033997"/>
    <s v="CDEM &amp; CDEB S.A.S."/>
    <n v="170990"/>
    <n v="32488.1"/>
    <n v="203478.1"/>
    <x v="2"/>
    <x v="28"/>
    <n v="7"/>
    <s v="FRANCY SALAS"/>
    <m/>
    <m/>
    <m/>
    <m/>
    <d v="2026-02-25T00:00:00"/>
    <s v="NO"/>
    <m/>
    <x v="3"/>
  </r>
  <r>
    <s v="Factura electrónica"/>
    <s v="adace14c3c0b55b8529bb37b8863e99287f28be65eee92bdd41c9667fd6b63ffd4b8eefc1f0edd0216871a6870adc8e2"/>
    <n v="9474"/>
    <s v="FE"/>
    <d v="2026-02-16T00:00:00"/>
    <d v="2026-02-16T15:27:52"/>
    <x v="1"/>
    <n v="900103086"/>
    <s v="COLOMBIA CRANE"/>
    <n v="4750000"/>
    <n v="902500"/>
    <n v="5652500"/>
    <x v="7"/>
    <x v="28"/>
    <n v="7"/>
    <s v="FRANCY SALAS"/>
    <m/>
    <m/>
    <m/>
    <m/>
    <d v="2026-03-03T00:00:00"/>
    <s v="NO"/>
    <m/>
    <x v="3"/>
  </r>
  <r>
    <s v="Factura electrónica"/>
    <s v="64c6645c8c4a5c7869cc772ffaa912feba9b7554560f15c6d37f8fdcb2ff140282aa98ed7b090c3f8c283b3d43b28d25"/>
    <n v="345075"/>
    <s v="FFEE"/>
    <d v="2026-02-16T00:00:00"/>
    <d v="2026-02-16T16:21:11"/>
    <x v="1"/>
    <n v="800049074"/>
    <s v="PAPELERIA Y SERVICIOS SAS"/>
    <n v="45146"/>
    <n v="8578"/>
    <n v="53724"/>
    <x v="2"/>
    <x v="29"/>
    <n v="1"/>
    <s v="FRANCY SALAS"/>
    <m/>
    <m/>
    <m/>
    <m/>
    <d v="2026-02-18T00:00:00"/>
    <s v="NO"/>
    <m/>
    <x v="0"/>
  </r>
  <r>
    <s v="Factura electrónica"/>
    <s v="f273400f5ce98628cbc3928bb245adedd999a15e6a7b9d01df791a4fe09c804fe170ef91e2e078e51f9a3e3793385835"/>
    <n v="345077"/>
    <s v="FFEE"/>
    <d v="2026-02-16T00:00:00"/>
    <d v="2026-02-16T16:21:15"/>
    <x v="1"/>
    <n v="800049074"/>
    <s v="PAPELERIA Y SERVICIOS SAS"/>
    <n v="834873"/>
    <n v="147973"/>
    <n v="982846"/>
    <x v="2"/>
    <x v="33"/>
    <n v="8"/>
    <s v="FRANCY SALAS"/>
    <m/>
    <m/>
    <m/>
    <m/>
    <d v="2026-03-03T00:00:00"/>
    <s v="NO"/>
    <m/>
    <x v="3"/>
  </r>
  <r>
    <s v="Factura electrónica"/>
    <s v="0a05ed98568a6e0f45b3e173960b0e1c4f13586ae9b1af309369d11ea010922470fb029916df90fefd1ef8733b9ea7c7"/>
    <n v="6168"/>
    <m/>
    <d v="2026-02-16T00:00:00"/>
    <d v="2026-02-16T20:38:27"/>
    <x v="1"/>
    <n v="32150739"/>
    <s v="NATALIA ANDREA ACOSTA COLORADO"/>
    <n v="660000"/>
    <n v="0"/>
    <n v="660000"/>
    <x v="18"/>
    <x v="41"/>
    <n v="3"/>
    <s v="FRANCY SALAS"/>
    <m/>
    <m/>
    <m/>
    <m/>
    <m/>
    <m/>
    <m/>
    <x v="0"/>
  </r>
  <r>
    <s v="Factura electrónica"/>
    <s v="cba654c930c9afd93d52994b855cc286aa06d7bbf1be8ba7d36a8aae6db87b921b13381eed16530a908eb2cee85f42c6"/>
    <n v="168092"/>
    <s v="392"/>
    <d v="2026-02-16T00:00:00"/>
    <d v="2026-02-16T17:53:45"/>
    <x v="1"/>
    <n v="860000018"/>
    <s v="AGENCIA DE VIAJES Y TURISMO AVIATUR S.A.S "/>
    <n v="385915.96"/>
    <n v="62855.040000000001"/>
    <n v="448771"/>
    <x v="2"/>
    <x v="39"/>
    <n v="2"/>
    <s v="FRANCY SALAS"/>
    <m/>
    <m/>
    <m/>
    <m/>
    <d v="2026-02-20T00:00:00"/>
    <s v="NO"/>
    <m/>
    <x v="0"/>
  </r>
  <r>
    <s v="Factura electrónica"/>
    <s v="1aeb580db0e9cc469d81124e64cba7de477e6b0f5cd91d3b605e73f8434adf912eae1bb67ad5c3b23cb7250a1cdffe69"/>
    <n v="168093"/>
    <s v="392"/>
    <d v="2026-02-16T00:00:00"/>
    <d v="2026-02-16T17:52:29"/>
    <x v="1"/>
    <n v="860000018"/>
    <s v="AGENCIA DE VIAJES Y TURISMO AVIATUR S.A.S "/>
    <n v="615012.96"/>
    <n v="107638.04"/>
    <n v="722651"/>
    <x v="2"/>
    <x v="35"/>
    <n v="9"/>
    <s v="FRANCY SALAS"/>
    <m/>
    <m/>
    <m/>
    <m/>
    <d v="2026-03-05T00:00:00"/>
    <s v="NO"/>
    <m/>
    <x v="3"/>
  </r>
  <r>
    <s v="Nota de crédito electrónica"/>
    <s v="f333c87f6ff7c3102ebe7af1c2432532eab0605cfa2c521f859e4bc146fbcb06989512772a116b1598cb4613fa188b47"/>
    <n v="42722"/>
    <s v="NC"/>
    <d v="2026-02-16T00:00:00"/>
    <d v="2026-02-16T17:33:03"/>
    <x v="1"/>
    <n v="800106404"/>
    <s v="Ocupar Temporales S.A."/>
    <n v="237250"/>
    <n v="0"/>
    <n v="237250"/>
    <x v="12"/>
    <x v="37"/>
    <n v="16"/>
    <s v="SANDRA PANIAGUA"/>
    <m/>
    <m/>
    <m/>
    <m/>
    <d v="2026-03-05T00:00:00"/>
    <s v="NO"/>
    <m/>
    <x v="2"/>
  </r>
  <r>
    <s v="Factura electrónica"/>
    <s v="d7fcdcb17a4257380e45be805ed89beaca99172dffeed5937cfcfc7a3e6aee10d4207cf25c2bb8bd881f4a70d14f71a1"/>
    <n v="69694"/>
    <s v="FETG"/>
    <d v="2026-02-16T00:00:00"/>
    <d v="2026-02-16T17:03:02"/>
    <x v="1"/>
    <n v="811001497"/>
    <s v="Logistica y Transportes TGB S.A.S"/>
    <n v="12802375"/>
    <n v="0"/>
    <n v="12802375"/>
    <x v="19"/>
    <x v="44"/>
    <n v="17"/>
    <s v="HENRRY SANCHEZ "/>
    <m/>
    <m/>
    <m/>
    <m/>
    <d v="2026-03-11T00:00:00"/>
    <s v="NO"/>
    <m/>
    <x v="2"/>
  </r>
  <r>
    <s v="Factura electrónica"/>
    <s v="e4a20c96499fca7528bdeeb97a607ba46cd81c6f190b28049d9e66739f4b7c78aa625e334ef4c4b789c13bfc57efe74c"/>
    <n v="3424949"/>
    <s v="2083"/>
    <d v="2026-02-16T00:00:00"/>
    <d v="2026-02-16T13:48:31"/>
    <x v="1"/>
    <n v="890903790"/>
    <s v="SEGUROS DE VIDA  SURAMERICANA S.A"/>
    <n v="7832626"/>
    <n v="0"/>
    <n v="7832626"/>
    <x v="12"/>
    <x v="28"/>
    <n v="7"/>
    <s v="ALEXANDRA LONDOÑO "/>
    <m/>
    <m/>
    <m/>
    <m/>
    <d v="2026-02-25T00:00:00"/>
    <s v="NO"/>
    <m/>
    <x v="3"/>
  </r>
  <r>
    <s v="Factura electrónica"/>
    <s v="5cce8dc91b1359b15db8164f69326d586ce80eae632b725b9417e2886aa10c77578ae2dd49657fdfbf0fc280d79eaf6c"/>
    <n v="6905"/>
    <s v="LWSP"/>
    <d v="2026-02-16T00:00:00"/>
    <d v="2026-02-16T15:44:02"/>
    <x v="1"/>
    <n v="901282287"/>
    <s v="LEOWISP SAS"/>
    <n v="50000"/>
    <n v="9500"/>
    <n v="59500"/>
    <x v="5"/>
    <x v="39"/>
    <n v="2"/>
    <s v="JAIME GARCIA"/>
    <m/>
    <m/>
    <m/>
    <m/>
    <d v="2026-02-18T00:00:00"/>
    <s v="NO"/>
    <m/>
    <x v="0"/>
  </r>
  <r>
    <s v="Factura electrónica"/>
    <s v="ef494d25921b3e9507b8a299d580440f06051d0b4dd8a3e3e800ac18414ce495edc33c102f76ef09b4e89b6ad3f30679"/>
    <n v="168035"/>
    <s v="392"/>
    <d v="2026-02-16T00:00:00"/>
    <d v="2026-02-16T14:03:56"/>
    <x v="1"/>
    <n v="860000018"/>
    <s v="AGENCIA DE VIAJES Y TURISMO AVIATUR S.A.S "/>
    <n v="391915.96"/>
    <n v="63995.040000000001"/>
    <n v="455911"/>
    <x v="2"/>
    <x v="39"/>
    <n v="2"/>
    <s v="FRANCY SALAS"/>
    <m/>
    <m/>
    <m/>
    <m/>
    <d v="2026-02-20T00:00:00"/>
    <s v="NO"/>
    <m/>
    <x v="0"/>
  </r>
  <r>
    <s v="Factura electrónica"/>
    <s v="ce771cbb0dd6b0b911416ee0dc53abe3949e20b47ef476fb61ae787cbf342eaae8c430652e21c54c86f9bb3d9d1cd0fb"/>
    <n v="1311"/>
    <s v="SM"/>
    <d v="2026-02-16T00:00:00"/>
    <d v="2026-02-16T12:07:20"/>
    <x v="1"/>
    <n v="901561580"/>
    <s v="SUMINISTRO MATERIALES Y DOTACIONES SUMADO S.A.S"/>
    <n v="1500399.4899999998"/>
    <n v="285075.90000000002"/>
    <n v="1785475.39"/>
    <x v="2"/>
    <x v="29"/>
    <n v="1"/>
    <s v="FRANCY SALAS"/>
    <m/>
    <m/>
    <m/>
    <m/>
    <d v="2026-02-25T00:00:00"/>
    <s v="NO"/>
    <m/>
    <x v="0"/>
  </r>
  <r>
    <s v="Factura electrónica"/>
    <s v="a05aa97e2b3edf6b594adeae67c6df3d602b955e2515468a6fea214dcc140212f5ee84ea89d2330af237e678883f7f94"/>
    <n v="78056"/>
    <s v="14"/>
    <d v="2026-02-16T00:00:00"/>
    <d v="2026-02-16T10:45:00"/>
    <x v="1"/>
    <n v="890900161"/>
    <s v="PRODUCTOS FAMILIA S.A."/>
    <n v="7425693"/>
    <n v="1410882"/>
    <n v="8836575"/>
    <x v="19"/>
    <x v="2"/>
    <n v="0"/>
    <m/>
    <m/>
    <m/>
    <m/>
    <m/>
    <m/>
    <m/>
    <m/>
    <x v="2"/>
  </r>
  <r>
    <s v="Factura electrónica"/>
    <s v="0318991bff991daeded1f59d0f4882f26de6a461e71987a202ce981132e7bba837e41b2a9ac08fee59e5c2a2a0e743c8"/>
    <n v="17459"/>
    <s v="K"/>
    <d v="2026-02-16T00:00:00"/>
    <d v="2026-02-16T11:42:09"/>
    <x v="1"/>
    <n v="830085391"/>
    <s v="KIMIK S.A.S"/>
    <n v="5075000"/>
    <n v="964250"/>
    <n v="6039250"/>
    <x v="2"/>
    <x v="39"/>
    <n v="2"/>
    <s v="FRANCY SALAS"/>
    <m/>
    <m/>
    <m/>
    <m/>
    <d v="2026-02-20T00:00:00"/>
    <s v="NO"/>
    <m/>
    <x v="0"/>
  </r>
  <r>
    <s v="Factura electrónica"/>
    <s v="117b06ee9e0a8cf05a31d19eff85d1b0a3f0d9040d30bb1f98dacfdb3c3b3abba9aac29b55bf14f69d37e19aa99e5bc9"/>
    <n v="1310"/>
    <s v="SM"/>
    <d v="2026-02-16T00:00:00"/>
    <d v="2026-02-16T10:02:05"/>
    <x v="1"/>
    <n v="901561580"/>
    <s v="SUMINISTRO MATERIALES Y DOTACIONES SUMADO S.A.S"/>
    <n v="1364865"/>
    <n v="259324.35"/>
    <n v="1624189.35"/>
    <x v="2"/>
    <x v="29"/>
    <n v="1"/>
    <s v="FRANCY SALAS"/>
    <m/>
    <m/>
    <m/>
    <m/>
    <d v="2026-02-25T00:00:00"/>
    <s v="NO"/>
    <m/>
    <x v="0"/>
  </r>
  <r>
    <s v="Factura electrónica"/>
    <s v="dfb2aea99fe6e160832663b1ed4f644446dcaea12411c7c982ec25d68c71f5a0fd5881197fb0daec37788557bc3abf2b"/>
    <n v="344978"/>
    <s v="FFEE"/>
    <d v="2026-02-16T00:00:00"/>
    <d v="2026-02-16T08:01:06"/>
    <x v="1"/>
    <n v="800049074"/>
    <s v="PAPELERIA Y SERVICIOS SAS"/>
    <n v="456590"/>
    <n v="86752"/>
    <n v="543342"/>
    <x v="2"/>
    <x v="39"/>
    <n v="2"/>
    <s v="FRANCY SALAS"/>
    <m/>
    <m/>
    <m/>
    <m/>
    <d v="2026-02-20T00:00:00"/>
    <s v="NO"/>
    <m/>
    <x v="0"/>
  </r>
  <r>
    <s v="Factura electrónica"/>
    <s v="335118101a501621d4adcaac12e0c7bfd975bcf5a8268ffa244ca759b54086a355e23d7afc8686b4a3bb139dc91ea2eb"/>
    <n v="168022"/>
    <s v="392"/>
    <d v="2026-02-16T00:00:00"/>
    <d v="2026-02-16T12:03:58"/>
    <x v="1"/>
    <n v="860000018"/>
    <s v="AGENCIA DE VIAJES Y TURISMO AVIATUR S.A.S "/>
    <n v="451915.96"/>
    <n v="75395.039999999994"/>
    <n v="527311"/>
    <x v="2"/>
    <x v="29"/>
    <n v="1"/>
    <s v="FRANCY SALAS"/>
    <m/>
    <m/>
    <m/>
    <m/>
    <d v="2026-02-20T00:00:00"/>
    <s v="NO"/>
    <m/>
    <x v="0"/>
  </r>
  <r>
    <s v="Factura electrónica"/>
    <s v="f6d3c1087f3c0970d3e732084100ada4bbae74996fd89652315c71cb498aeba6be70fb6f52d5062ef62c89f2644d6151"/>
    <n v="1314"/>
    <s v="SM"/>
    <d v="2026-02-17T00:00:00"/>
    <d v="2026-02-17T11:50:42"/>
    <x v="1"/>
    <n v="901561580"/>
    <s v="SUMINISTRO MATERIALES Y DOTACIONES SUMADO S.A.S"/>
    <n v="265205.16000000003"/>
    <n v="50388.98"/>
    <n v="315594.14"/>
    <x v="2"/>
    <x v="39"/>
    <n v="1"/>
    <s v="FRANCY SALAS"/>
    <m/>
    <m/>
    <m/>
    <m/>
    <d v="2026-02-25T00:00:00"/>
    <s v="NO"/>
    <m/>
    <x v="0"/>
  </r>
  <r>
    <s v="Factura electrónica"/>
    <s v="5790cf905c0d6f3f99212522740a424f2337a6c4e6fadfbe671db57851c8206727da7933e70b13d80717302fee3a51f0"/>
    <n v="657"/>
    <s v="MST"/>
    <d v="2026-02-17T00:00:00"/>
    <d v="2026-02-17T16:19:14"/>
    <x v="1"/>
    <n v="901567357"/>
    <s v="MATEXA SOLUCIONES TECNOLOGICAS S.A.S."/>
    <n v="578245.44999999995"/>
    <n v="109866.55"/>
    <n v="688112"/>
    <x v="21"/>
    <x v="35"/>
    <n v="8"/>
    <s v="FRANCY SALAS"/>
    <m/>
    <m/>
    <m/>
    <m/>
    <d v="2026-03-02T00:00:00"/>
    <s v="NO"/>
    <m/>
    <x v="3"/>
  </r>
  <r>
    <s v="Factura electrónica"/>
    <s v="bea1cfee52b3e2bbacd8ff6a85b8e35e761e43b6c8e87450625fbf998831e59119d1d7d4ee7aac2a36a95c2ba47bf310"/>
    <n v="297362"/>
    <s v="FE"/>
    <d v="2026-02-17T00:00:00"/>
    <d v="2026-02-17T11:00:58"/>
    <x v="1"/>
    <n v="811021363"/>
    <s v="UNIPLES S.A.S."/>
    <n v="3279507"/>
    <n v="623106.32999999996"/>
    <n v="3902613.33"/>
    <x v="5"/>
    <x v="42"/>
    <n v="3"/>
    <s v="FRANCY SALAS"/>
    <m/>
    <m/>
    <m/>
    <m/>
    <d v="2026-02-25T00:00:00"/>
    <s v="NO"/>
    <m/>
    <x v="0"/>
  </r>
  <r>
    <s v="Factura electrónica"/>
    <s v="a9f0439815c5acc4bf099a045128ac328fdc26905ddfa75e19cee65682550478eaf74afff4974c94390654dd1217a6d9"/>
    <n v="1402"/>
    <s v="FE"/>
    <d v="2026-02-17T00:00:00"/>
    <d v="2026-02-17T11:12:21"/>
    <x v="1"/>
    <n v="901950863"/>
    <s v="INVERSIONES TORNILLOS Y MANGUERAS S.A.S"/>
    <n v="865000"/>
    <n v="164350"/>
    <n v="1029350"/>
    <x v="21"/>
    <x v="28"/>
    <n v="6"/>
    <s v="FRANCY SALAS"/>
    <m/>
    <m/>
    <m/>
    <m/>
    <d v="2026-02-25T00:00:00"/>
    <s v="NO"/>
    <m/>
    <x v="3"/>
  </r>
  <r>
    <s v="Factura electrónica"/>
    <s v="d4662206b7c9c243fd047ad25c461c50898d7aae8b6834642b46b542cea57ef26f78d6d4e666deac72bcbed3eb41696b"/>
    <n v="18775"/>
    <s v="INIM"/>
    <d v="2026-02-17T00:00:00"/>
    <d v="2026-02-17T09:04:08"/>
    <x v="1"/>
    <n v="900237741"/>
    <s v="INVERSIONES IMPRIMA SAS"/>
    <n v="56000"/>
    <n v="10640"/>
    <n v="66640"/>
    <x v="2"/>
    <x v="28"/>
    <n v="6"/>
    <s v="FRANCY SALAS"/>
    <m/>
    <m/>
    <m/>
    <m/>
    <m/>
    <m/>
    <m/>
    <x v="3"/>
  </r>
  <r>
    <s v="Factura electrónica"/>
    <s v="f06cf43f0f954f4658aad5073525d8b526dd0d1d0b77ec46a471117755be8f594dde581222e59d32461817ad8f5d5a3a"/>
    <n v="6189"/>
    <m/>
    <d v="2026-02-17T00:00:00"/>
    <d v="2026-02-17T21:55:36"/>
    <x v="1"/>
    <n v="32150739"/>
    <s v="NATALIA ANDREA ACOSTA COLORADO"/>
    <n v="595500"/>
    <n v="0"/>
    <n v="595500"/>
    <x v="18"/>
    <x v="41"/>
    <n v="2"/>
    <s v="FRANCY SALAS"/>
    <m/>
    <m/>
    <m/>
    <m/>
    <d v="2026-02-20T00:00:00"/>
    <s v="NO"/>
    <m/>
    <x v="0"/>
  </r>
  <r>
    <s v="Nota de crédito electrónica"/>
    <s v="b95c4c3bf5af9a7ba2b45b572af73ea1febe2f2dc545d71919d48ee18352b7c2dc26df92e451d19b108b7485901f4fee"/>
    <n v="997"/>
    <s v="NCC"/>
    <d v="2026-02-17T00:00:00"/>
    <d v="2026-02-17T18:15:04"/>
    <x v="1"/>
    <n v="900655384"/>
    <s v="Zippol Limitada"/>
    <n v="20974800"/>
    <n v="3985212"/>
    <n v="24960012"/>
    <x v="6"/>
    <x v="3"/>
    <s v=" - "/>
    <m/>
    <m/>
    <m/>
    <m/>
    <m/>
    <m/>
    <m/>
    <m/>
    <x v="2"/>
  </r>
  <r>
    <s v="Factura electrónica"/>
    <s v="e4975b9e362dffd26c3a6f756b6337b4df0a6d53b4771dfa55cfd8f3f7d4091e7e812c099a876bbb20e5a462dea5a938"/>
    <n v="168296"/>
    <s v="392"/>
    <d v="2026-02-17T00:00:00"/>
    <d v="2026-02-17T18:01:16"/>
    <x v="1"/>
    <n v="860000018"/>
    <s v="AGENCIA DE VIAJES Y TURISMO AVIATUR S.A.S "/>
    <n v="1226890.76"/>
    <n v="233109.24"/>
    <n v="1460000"/>
    <x v="2"/>
    <x v="42"/>
    <n v="3"/>
    <s v="FRANCY SALAS"/>
    <m/>
    <m/>
    <m/>
    <m/>
    <d v="2026-03-02T00:00:00"/>
    <s v="NO"/>
    <m/>
    <x v="0"/>
  </r>
  <r>
    <s v="Nota de crédito electrónica"/>
    <s v="47c9e6979629fce2ad4ac8855ba59974b9894ae97a7402a51170a008991b5a37354af9176619506a45e8e1a9b8794e7f"/>
    <n v="382503500"/>
    <m/>
    <d v="2026-02-17T00:00:00"/>
    <d v="2026-02-17T16:47:42"/>
    <x v="1"/>
    <n v="860000018"/>
    <s v="AGENCIA DE VIAJES Y TURISMO AVIATUR S.A.S "/>
    <n v="586911.96"/>
    <n v="102299.04"/>
    <n v="689211"/>
    <x v="6"/>
    <x v="3"/>
    <s v=" - "/>
    <m/>
    <m/>
    <m/>
    <m/>
    <m/>
    <m/>
    <m/>
    <m/>
    <x v="2"/>
  </r>
  <r>
    <s v="Factura electrónica"/>
    <s v="d1be050a7c02928be074bccc1f60e69d37e4568cf2e92498e69712a8406f0ba70f48f248d18d81988486d76690ba6d01"/>
    <n v="168135"/>
    <s v="392"/>
    <d v="2026-02-17T00:00:00"/>
    <d v="2026-02-17T10:32:04"/>
    <x v="1"/>
    <n v="860000018"/>
    <s v="AGENCIA DE VIAJES Y TURISMO AVIATUR S.A.S "/>
    <n v="586911.96"/>
    <n v="102299.04"/>
    <n v="689211"/>
    <x v="6"/>
    <x v="3"/>
    <s v=" - "/>
    <m/>
    <m/>
    <m/>
    <m/>
    <m/>
    <m/>
    <m/>
    <m/>
    <x v="2"/>
  </r>
  <r>
    <s v="Factura electrónica"/>
    <s v="06aa4a832978e741db2d6291a04df46d7b4e3a081b412b7cd89d24df0bac09b5a1bdccc163eeead2cb977641d34079aa"/>
    <n v="12604"/>
    <s v="FE"/>
    <d v="2026-02-17T00:00:00"/>
    <d v="2026-02-17T15:15:16"/>
    <x v="1"/>
    <n v="900420442"/>
    <s v="INSTRUMENTOS   PARTES S.A.S."/>
    <n v="2698780"/>
    <n v="512768.2"/>
    <n v="3211548.2"/>
    <x v="21"/>
    <x v="35"/>
    <n v="8"/>
    <s v="FRANCY SALAS"/>
    <m/>
    <m/>
    <m/>
    <m/>
    <d v="2026-02-02T00:00:00"/>
    <s v="NO"/>
    <m/>
    <x v="3"/>
  </r>
  <r>
    <s v="Factura electrónica"/>
    <s v="1e6269d81911e70678bb7779a9fa99e2ae65c812eebcbc37b63bccc84e76f4d8df56ba4e0bcae835ee484513f682b17f"/>
    <n v="34218"/>
    <s v="FEN"/>
    <d v="2026-02-17T00:00:00"/>
    <d v="2026-02-17T15:02:20"/>
    <x v="1"/>
    <n v="9522660"/>
    <s v="OCTAVIANO TORRES GUEVARA"/>
    <n v="393277.32"/>
    <n v="74722.69"/>
    <n v="468000.01"/>
    <x v="21"/>
    <x v="39"/>
    <n v="1"/>
    <s v="FRANCY SALAS"/>
    <m/>
    <m/>
    <m/>
    <m/>
    <d v="2026-02-20T00:00:00"/>
    <s v="NO"/>
    <m/>
    <x v="0"/>
  </r>
  <r>
    <s v="Factura electrónica"/>
    <s v="029a67681630ce09be34e839000d2b651c5948bc4d3ed020668eb5b6a316f044aea76f37e7d85949348c12c8470e7a51"/>
    <n v="238668"/>
    <s v="H02H"/>
    <d v="2026-02-17T00:00:00"/>
    <d v="2026-02-17T14:41:58"/>
    <x v="1"/>
    <n v="800070655"/>
    <s v="MAQUITE S.A."/>
    <n v="30600"/>
    <n v="0"/>
    <n v="30600"/>
    <x v="4"/>
    <x v="2"/>
    <n v="0"/>
    <m/>
    <m/>
    <m/>
    <m/>
    <m/>
    <m/>
    <m/>
    <m/>
    <x v="2"/>
  </r>
  <r>
    <s v="Factura electrónica"/>
    <s v="677ccd5b9a8802d652e1f6948e35e32bd987b6733f28124e153f27330624a28af4c6b845a0d859b0d99d386c6dffc6e6"/>
    <n v="1742"/>
    <s v="FE"/>
    <d v="2026-02-17T00:00:00"/>
    <d v="2026-02-17T14:00:11"/>
    <x v="1"/>
    <n v="900609164"/>
    <s v="VIREL SAS"/>
    <n v="650000"/>
    <n v="123500"/>
    <n v="773500"/>
    <x v="21"/>
    <x v="35"/>
    <n v="8"/>
    <s v="FRANCY SALAS"/>
    <m/>
    <m/>
    <m/>
    <m/>
    <d v="2026-03-03T00:00:00"/>
    <s v="NO"/>
    <m/>
    <x v="3"/>
  </r>
  <r>
    <s v="Factura electrónica"/>
    <s v="dcb5d96a31ab5c36e9894350cd6a2a193db5abd2d506e08191cee2cf13962e550af49ceb54573c5130ec96e0bb2f1641"/>
    <n v="11953"/>
    <s v="FV"/>
    <d v="2026-02-17T00:00:00"/>
    <d v="2026-02-17T13:33:25"/>
    <x v="1"/>
    <n v="1036929757"/>
    <s v="SANDRA MILENA MORALES OSPINA"/>
    <n v="23760"/>
    <n v="0"/>
    <n v="23760"/>
    <x v="4"/>
    <x v="2"/>
    <n v="0"/>
    <m/>
    <m/>
    <m/>
    <m/>
    <m/>
    <m/>
    <m/>
    <m/>
    <x v="2"/>
  </r>
  <r>
    <s v="Factura electrónica"/>
    <s v="8cb0e27b720c9ac3c075ce2a362c2e3a5f98071666a6a0ced575ece8df8843d2492fbe81c841d07c825d9428e41bb160"/>
    <n v="15248"/>
    <s v="FEV"/>
    <d v="2026-02-17T00:00:00"/>
    <d v="2026-02-17T13:28:35"/>
    <x v="1"/>
    <n v="42795633"/>
    <s v="BOTERO VIERIA MARIA VICTORIA"/>
    <n v="237311.1"/>
    <n v="0"/>
    <n v="237311.1"/>
    <x v="4"/>
    <x v="2"/>
    <n v="0"/>
    <m/>
    <m/>
    <m/>
    <m/>
    <m/>
    <d v="2026-02-20T00:00:00"/>
    <s v="NO"/>
    <m/>
    <x v="2"/>
  </r>
  <r>
    <s v="Factura electrónica"/>
    <s v="0a499be4736fb1c867a98e6d5f20f903642c3e2cfeef18ce194181762be6e8b848cd8d659f99beb9c4fd55ac749137d6"/>
    <n v="3395"/>
    <s v="FE"/>
    <d v="2026-02-17T00:00:00"/>
    <d v="2026-02-17T12:03:48"/>
    <x v="1"/>
    <n v="900963795"/>
    <s v="CANO Y CANO S.A.S"/>
    <n v="223756.36"/>
    <n v="42513.64"/>
    <n v="266270"/>
    <x v="21"/>
    <x v="43"/>
    <n v="13"/>
    <s v="FRANCY SALAS"/>
    <m/>
    <m/>
    <m/>
    <m/>
    <d v="2026-03-03T00:00:00"/>
    <s v="NO"/>
    <m/>
    <x v="2"/>
  </r>
  <r>
    <s v="Factura electrónica"/>
    <s v="975c450878aa234723fa5e67b559c616ad0c53e9933bcb8ef9ac77865647f91806d40ecb6e785b275acf08ff18fbbf9a"/>
    <n v="345192"/>
    <s v="FFEE"/>
    <d v="2026-02-17T00:00:00"/>
    <d v="2026-02-17T11:59:41"/>
    <x v="1"/>
    <n v="800049074"/>
    <s v="PAPELERIA Y SERVICIOS SAS"/>
    <n v="2797200"/>
    <n v="531468"/>
    <n v="3328668"/>
    <x v="2"/>
    <x v="41"/>
    <n v="2"/>
    <s v="FRANCY SALAS"/>
    <m/>
    <m/>
    <m/>
    <m/>
    <d v="2026-02-20T00:00:00"/>
    <s v="NO"/>
    <m/>
    <x v="0"/>
  </r>
  <r>
    <s v="Factura electrónica"/>
    <s v="33cf1c3bfec20baabdcfc37cc93b08f825b7e2bdcf0c57337a444e1dbc999bff841b0b0944aea5b4800b39d4905a3a5c"/>
    <n v="3394"/>
    <s v="FE"/>
    <d v="2026-02-17T00:00:00"/>
    <d v="2026-02-17T11:57:16"/>
    <x v="1"/>
    <n v="900963795"/>
    <s v="CANO Y CANO S.A.S"/>
    <n v="485509.29"/>
    <n v="92246.71"/>
    <n v="577756"/>
    <x v="21"/>
    <x v="43"/>
    <n v="13"/>
    <s v="FRANCY SALAS"/>
    <m/>
    <m/>
    <m/>
    <m/>
    <d v="2026-03-03T00:00:00"/>
    <s v="NO"/>
    <m/>
    <x v="2"/>
  </r>
  <r>
    <s v="Factura electrónica"/>
    <s v="a44e8c7948d80f974235dea1dea1a7998b925624198c6226862833d55cefdd831fa2dae7c9d39cace8137ba82b1ab83f"/>
    <n v="1313"/>
    <s v="SM"/>
    <d v="2026-02-17T00:00:00"/>
    <d v="2026-02-17T11:47:01"/>
    <x v="1"/>
    <n v="901561580"/>
    <s v="SUMINISTRO MATERIALES Y DOTACIONES SUMADO S.A.S"/>
    <n v="1927800"/>
    <n v="366282"/>
    <n v="2294082"/>
    <x v="2"/>
    <x v="39"/>
    <n v="1"/>
    <s v="FRANCY SALAS"/>
    <m/>
    <m/>
    <m/>
    <m/>
    <d v="2026-02-25T00:00:00"/>
    <s v="NO"/>
    <m/>
    <x v="0"/>
  </r>
  <r>
    <s v="Factura electrónica"/>
    <s v="2614362f00861ef6adaadcdbd6a077114720ece1e3c4fc57e6bb3cdaa80f4138a97c9c5fc80d133235fa0420377c92ad"/>
    <n v="2236"/>
    <s v="ECRE"/>
    <d v="2026-02-17T00:00:00"/>
    <d v="2026-02-17T11:46:49"/>
    <x v="1"/>
    <n v="800046913"/>
    <s v="ELECTROPARRA LTDA"/>
    <n v="359663.66000000003"/>
    <n v="68336.34"/>
    <n v="428000"/>
    <x v="21"/>
    <x v="28"/>
    <n v="6"/>
    <s v="FRANCY SALAS"/>
    <m/>
    <m/>
    <m/>
    <m/>
    <d v="2026-02-25T00:00:00"/>
    <s v="NO"/>
    <m/>
    <x v="3"/>
  </r>
  <r>
    <s v="Factura electrónica"/>
    <s v="82f32b6fe334215bd3a7aaea495d8968137439a90515570febfcebc7dad16555711b55e86d3773141cea3d07c4279243"/>
    <n v="564916"/>
    <s v="AH"/>
    <d v="2026-02-17T00:00:00"/>
    <d v="2026-02-17T11:27:31"/>
    <x v="1"/>
    <n v="890800788"/>
    <s v="SUMATEC S.A.S BIC"/>
    <n v="109170"/>
    <n v="20742"/>
    <n v="129912"/>
    <x v="2"/>
    <x v="41"/>
    <n v="2"/>
    <s v="FRANCY SALAS"/>
    <m/>
    <m/>
    <m/>
    <m/>
    <d v="2026-02-20T00:00:00"/>
    <s v="NO"/>
    <m/>
    <x v="0"/>
  </r>
  <r>
    <s v="Factura electrónica"/>
    <s v="15392eae50bf8d2a11eb5f9b50f78fe771caea533a5c7202246bdb95322b6172d9e516b60f8a4449c91e2dd56fe33564"/>
    <n v="3134026286"/>
    <s v="S"/>
    <d v="2026-02-17T00:00:00"/>
    <d v="2026-02-17T10:48:56"/>
    <x v="1"/>
    <n v="800153993"/>
    <s v="COMUNICACION CELULAR S A  COMCEL S A"/>
    <n v="10000"/>
    <n v="1900"/>
    <n v="11900"/>
    <x v="5"/>
    <x v="31"/>
    <n v="14"/>
    <s v="JACOBO GARCIA "/>
    <m/>
    <m/>
    <m/>
    <m/>
    <d v="2026-03-03T00:00:00"/>
    <s v="NO"/>
    <m/>
    <x v="2"/>
  </r>
  <r>
    <s v="Factura electrónica"/>
    <s v="06e884eeda125bb9c18e6efa676d049f3aaa4b77640417993a71fe484f14f8ac403d58d0c4e828f0747da0ed64f4d86d"/>
    <n v="724521"/>
    <s v="FMED"/>
    <d v="2026-02-17T00:00:00"/>
    <d v="2026-02-17T10:11:50"/>
    <x v="1"/>
    <n v="890915475"/>
    <s v="EMPAQUETADURAS Y EMPAQUES S.A."/>
    <n v="55000"/>
    <n v="10450"/>
    <n v="65450"/>
    <x v="2"/>
    <x v="41"/>
    <n v="2"/>
    <s v="FRANCY SALAS"/>
    <m/>
    <m/>
    <m/>
    <m/>
    <d v="2026-02-20T00:00:00"/>
    <s v="NO"/>
    <m/>
    <x v="0"/>
  </r>
  <r>
    <s v="Factura electrónica"/>
    <s v="bffa8c5feeb296cf4686accb714ebdbcfc3bad23822ba556b8c4227e870ee7f31171210b07cc6f464bd4cecc0448cf59"/>
    <n v="2202"/>
    <s v="FE"/>
    <d v="2026-02-17T00:00:00"/>
    <d v="2026-02-17T09:45:58"/>
    <x v="1"/>
    <n v="900814712"/>
    <s v="TALLER INDUSTRIAL METROPOL S. A. S"/>
    <n v="2925016"/>
    <n v="555753.04"/>
    <n v="3480769.04"/>
    <x v="21"/>
    <x v="40"/>
    <n v="10"/>
    <s v="FRANCY SALAS"/>
    <m/>
    <m/>
    <m/>
    <m/>
    <d v="2026-03-03T00:00:00"/>
    <s v="NO"/>
    <m/>
    <x v="3"/>
  </r>
  <r>
    <s v="Factura electrónica"/>
    <s v="ada4d67a5ee1baad906ee9da27ca75e654b9fa01a1d81637e0ba0fc331d531c153eacd76f474d47a72a01b619363a769"/>
    <n v="2203"/>
    <s v="FE"/>
    <d v="2026-02-17T00:00:00"/>
    <d v="2026-02-17T09:44:56"/>
    <x v="1"/>
    <n v="900814712"/>
    <s v="TALLER INDUSTRIAL METROPOL S. A. S"/>
    <n v="1240000"/>
    <n v="235600"/>
    <n v="1475600"/>
    <x v="21"/>
    <x v="40"/>
    <n v="10"/>
    <s v="FRANCY SALAS"/>
    <m/>
    <m/>
    <m/>
    <m/>
    <d v="2026-03-03T00:00:00"/>
    <s v="NO"/>
    <m/>
    <x v="3"/>
  </r>
  <r>
    <s v="Factura electrónica"/>
    <s v="598f441810f08d5a6b7aaee7d20cbf29c966166951c64050d79d2433c536094e43925dc4fc33c91d3bea84c5747044b3"/>
    <n v="31653"/>
    <s v="IDEA"/>
    <d v="2026-02-17T00:00:00"/>
    <d v="2026-02-17T07:05:39"/>
    <x v="1"/>
    <n v="900322890"/>
    <s v="IDEAPACK S.A.S"/>
    <n v="1955100"/>
    <n v="371469"/>
    <n v="2326569"/>
    <x v="2"/>
    <x v="39"/>
    <n v="1"/>
    <s v="FRANCY SALAS"/>
    <m/>
    <m/>
    <m/>
    <m/>
    <d v="2026-02-20T00:00:00"/>
    <s v="NO"/>
    <m/>
    <x v="0"/>
  </r>
  <r>
    <s v="Documento equivalente POS"/>
    <s v="cb7d053e80eeb8fa63a5cb7c8b2b3192622ed36764e2e2e21754a42a2f81a5539253651f64f65c395d3a25ebe9735d23"/>
    <n v="234312"/>
    <s v="TN"/>
    <d v="2026-02-17T00:00:00"/>
    <d v="2026-02-17T07:47:16"/>
    <x v="1"/>
    <n v="890925124"/>
    <s v="FLOTA CORDOVA RIONEGRO S.A."/>
    <n v="15000"/>
    <n v="0"/>
    <n v="15000"/>
    <x v="4"/>
    <x v="2"/>
    <n v="0"/>
    <m/>
    <m/>
    <m/>
    <m/>
    <m/>
    <m/>
    <m/>
    <m/>
    <x v="2"/>
  </r>
  <r>
    <s v="Factura electrónica"/>
    <s v="721b839371c535094423cec9df0eee52a91a8d935dcd189c97eb7b8b72b46a672f8e045fc604059dd036dbf7659788bf"/>
    <n v="199369"/>
    <s v="F414"/>
    <d v="2026-02-17T00:00:00"/>
    <d v="2026-02-17T06:02:31"/>
    <x v="1"/>
    <n v="860025461"/>
    <s v="COMPAÑIA COMERCIAL E INDUSTRIAL LA SABANA AVESCO S.A.S"/>
    <n v="29800"/>
    <n v="0"/>
    <n v="29800"/>
    <x v="4"/>
    <x v="2"/>
    <n v="0"/>
    <m/>
    <m/>
    <m/>
    <m/>
    <m/>
    <m/>
    <m/>
    <m/>
    <x v="2"/>
  </r>
  <r>
    <s v="Factura electrónica"/>
    <s v="f95a27329f31307655e7e26ece5bd829b293490e0219d5c5890393c25594ffe0668637fbd1880632d314f8bf2eca2b07"/>
    <n v="2880329"/>
    <s v="CL07"/>
    <d v="2026-02-17T00:00:00"/>
    <d v="2026-02-17T03:23:56"/>
    <x v="1"/>
    <n v="860001697"/>
    <s v="GASEOSAS LUX S.A.S."/>
    <n v="53400"/>
    <n v="0"/>
    <n v="53400"/>
    <x v="2"/>
    <x v="29"/>
    <n v="0"/>
    <s v="FRANCY SALAS"/>
    <m/>
    <m/>
    <m/>
    <m/>
    <d v="2026-02-20T00:00:00"/>
    <s v="NO"/>
    <m/>
    <x v="0"/>
  </r>
  <r>
    <s v="Factura electrónica"/>
    <s v="ba44a8e40f56d92fb7a6c3a4d9616f3825dd461f3fd135afcb3bcfc081224a54194b51b82a59203b90a077173e7c4dda"/>
    <n v="425"/>
    <s v="DUI"/>
    <d v="2026-02-18T00:00:00"/>
    <d v="2026-02-18T15:02:52"/>
    <x v="1"/>
    <n v="800215562"/>
    <s v="LUBRIRETENES Y RODAMIENTOS S.A.S."/>
    <n v="1792800"/>
    <n v="340632"/>
    <n v="2133432"/>
    <x v="21"/>
    <x v="28"/>
    <n v="5"/>
    <s v="FRANCY SALAS"/>
    <m/>
    <m/>
    <m/>
    <m/>
    <d v="2026-02-25T00:00:00"/>
    <s v="NO"/>
    <m/>
    <x v="0"/>
  </r>
  <r>
    <s v="Factura electrónica"/>
    <s v="32b16e6f80d5fcc1c39c688d4477de9f54425e17e77dff4de4ea6d7102c3d27147068d2a8f66afc1f93f81661b84f093"/>
    <n v="18814"/>
    <s v="INIM"/>
    <d v="2026-02-18T00:00:00"/>
    <d v="2026-02-18T12:53:42"/>
    <x v="1"/>
    <n v="900237741"/>
    <s v="INVERSIONES IMPRIMA SAS"/>
    <n v="630900"/>
    <n v="119871"/>
    <n v="750771"/>
    <x v="2"/>
    <x v="41"/>
    <n v="1"/>
    <s v="FRANCY SALAS"/>
    <m/>
    <m/>
    <m/>
    <m/>
    <d v="2026-02-20T00:00:00"/>
    <s v="NO"/>
    <m/>
    <x v="0"/>
  </r>
  <r>
    <s v="Factura electrónica"/>
    <s v="78abfda81c79ae4b2a837d9ac19d66243dbf983ebb99fa4da41be808b7fc80f598fb6fa039b33c691c8dfd5c6081464d"/>
    <n v="5527"/>
    <s v="FE"/>
    <d v="2026-02-18T00:00:00"/>
    <d v="2026-02-18T15:40:05"/>
    <x v="1"/>
    <n v="901876875"/>
    <s v="COMEDITEX SAS"/>
    <n v="23000"/>
    <n v="4370"/>
    <n v="27370"/>
    <x v="2"/>
    <x v="41"/>
    <n v="1"/>
    <s v="FRANCY SALAS"/>
    <m/>
    <m/>
    <m/>
    <m/>
    <d v="2026-02-20T00:00:00"/>
    <s v="NO"/>
    <m/>
    <x v="0"/>
  </r>
  <r>
    <s v="Factura electrónica"/>
    <s v="7d75908555dfce37f992e31c040181a42571fb6d1ccd401b464cd541a584ab01866729c351e4a256ddc96fb7c79f1ed8"/>
    <n v="8020"/>
    <s v="FE"/>
    <d v="2026-02-18T00:00:00"/>
    <d v="2026-02-18T11:45:54"/>
    <x v="1"/>
    <n v="900834719"/>
    <s v="DATASERVICIOS Y COMUNICACIONES SAS"/>
    <n v="344124"/>
    <n v="65384"/>
    <n v="409508"/>
    <x v="2"/>
    <x v="42"/>
    <n v="2"/>
    <s v="FRANCY SALAS"/>
    <m/>
    <m/>
    <m/>
    <m/>
    <d v="2026-02-25T00:00:00"/>
    <s v="NO"/>
    <m/>
    <x v="0"/>
  </r>
  <r>
    <s v="Factura electrónica"/>
    <s v="165876b9b20f1c898ac700b101ef57591544bf28f2d39fca3bcc7eb454a7a052de2298b9e693710afea9f73d60c31a37"/>
    <n v="6027753920"/>
    <s v="E"/>
    <d v="2026-02-18T00:00:00"/>
    <d v="2026-02-18T07:32:55"/>
    <x v="1"/>
    <n v="800153993"/>
    <s v="COMUNICACION CELULAR S A  COMCEL S A"/>
    <n v="2581500.5099999998"/>
    <n v="489643.99"/>
    <n v="3071144.5"/>
    <x v="5"/>
    <x v="41"/>
    <n v="1"/>
    <s v="JAIME GARCIA"/>
    <m/>
    <m/>
    <m/>
    <m/>
    <d v="2026-02-25T00:00:00"/>
    <s v="NO"/>
    <m/>
    <x v="0"/>
  </r>
  <r>
    <s v="Factura electrónica"/>
    <s v="9db5dbc9d68a6eaed87960fd63d45ccb6d74be0a90e1dc89937b36fcc832564e40fad2208f1e4d0d361c3d1cdc101cdd"/>
    <n v="5129"/>
    <s v="FOR"/>
    <d v="2026-02-18T00:00:00"/>
    <d v="2026-02-18T16:00:54"/>
    <x v="1"/>
    <n v="900664067"/>
    <s v="ISI INGENIERÍA EN SEGURIDAD INDUSTRIAL S.A.S"/>
    <n v="168000"/>
    <n v="31920"/>
    <n v="199920"/>
    <x v="7"/>
    <x v="28"/>
    <n v="5"/>
    <s v="FRANCY SALAS"/>
    <m/>
    <m/>
    <m/>
    <m/>
    <d v="2026-02-25T00:00:00"/>
    <s v="NO"/>
    <m/>
    <x v="0"/>
  </r>
  <r>
    <s v="Factura electrónica"/>
    <s v="fdbc9ff459a7ae0c0761c05a2b89913b98b3ae04d3faa43dd76ca96da36e5dc23a52cc543e0be2dbb28c88e278e51ec4"/>
    <n v="9515"/>
    <s v="FE"/>
    <d v="2026-02-18T00:00:00"/>
    <d v="2026-02-18T16:31:37"/>
    <x v="1"/>
    <n v="900103086"/>
    <s v="COLOMBIA CRANE"/>
    <n v="7050000"/>
    <n v="1339500"/>
    <n v="8389500"/>
    <x v="7"/>
    <x v="28"/>
    <n v="5"/>
    <s v="FRANCY SALAS"/>
    <m/>
    <m/>
    <m/>
    <m/>
    <d v="2026-03-03T00:00:00"/>
    <s v="NO"/>
    <m/>
    <x v="0"/>
  </r>
  <r>
    <s v="Factura electrónica"/>
    <s v="3c889a164ef6a43115ad54925f95022124b7fb2b861abf068adbbe2e16530f92f3a79d0d30fb81dc7155f46a51f1415f"/>
    <n v="1825"/>
    <s v="MEC"/>
    <d v="2026-02-18T00:00:00"/>
    <d v="2026-02-18T10:03:56"/>
    <x v="1"/>
    <n v="900497895"/>
    <s v="MECANIZADOS Y CAUCHOS ATLAS SAS"/>
    <n v="2800000"/>
    <n v="532000"/>
    <n v="3332000"/>
    <x v="21"/>
    <x v="28"/>
    <n v="5"/>
    <s v="FRANCY SALAS"/>
    <m/>
    <m/>
    <m/>
    <m/>
    <d v="2026-02-25T00:00:00"/>
    <s v="NO"/>
    <m/>
    <x v="0"/>
  </r>
  <r>
    <s v="Factura electrónica"/>
    <s v="a1465ee5913d19e5f682129a1d6128ac4dd719c0d38b8e465d436ecb40db82e5ddf321829e4ebd031b14d41b1d5a406d"/>
    <n v="6200"/>
    <m/>
    <d v="2026-02-18T00:00:00"/>
    <d v="2026-02-18T20:38:53"/>
    <x v="1"/>
    <n v="32150739"/>
    <s v="NATALIA ANDREA ACOSTA COLORADO"/>
    <n v="442000"/>
    <n v="0"/>
    <n v="442000"/>
    <x v="18"/>
    <x v="41"/>
    <n v="1"/>
    <s v="FRANCY SALAS"/>
    <m/>
    <m/>
    <m/>
    <m/>
    <d v="2026-02-20T00:00:00"/>
    <s v="NO"/>
    <m/>
    <x v="0"/>
  </r>
  <r>
    <s v="Factura electrónica"/>
    <s v="1dc5bba8d0c52fcf1a6827607312ca2a2d5e5a57ea359e41f2ca1af10a538a9a0285333957bbd028e6746bef70b85827"/>
    <n v="645596"/>
    <s v="ECCO"/>
    <d v="2026-02-18T00:00:00"/>
    <d v="2026-02-18T15:14:33"/>
    <x v="1"/>
    <n v="811009788"/>
    <s v="DISTRACOM S.A."/>
    <n v="125071"/>
    <n v="0"/>
    <n v="125071"/>
    <x v="2"/>
    <x v="42"/>
    <n v="2"/>
    <s v="FRANCY SALAS"/>
    <m/>
    <m/>
    <m/>
    <m/>
    <d v="2026-02-25T00:00:00"/>
    <s v="NO"/>
    <m/>
    <x v="0"/>
  </r>
  <r>
    <s v="Factura electrónica"/>
    <s v="7b1b575b2a2b1acfa11adf9cac3e23b8063fc3281957c4293d4f987002c9d38ca4593e55d5fbc14008442ac2a9602844"/>
    <n v="472190"/>
    <s v="C115"/>
    <d v="2026-02-18T00:00:00"/>
    <d v="2026-02-18T17:20:24"/>
    <x v="1"/>
    <n v="900439301"/>
    <s v="INVERSIONES INT COLOMBIA SAS."/>
    <n v="29243.7"/>
    <n v="5556.3"/>
    <n v="34800"/>
    <x v="4"/>
    <x v="2"/>
    <n v="0"/>
    <m/>
    <m/>
    <m/>
    <m/>
    <m/>
    <m/>
    <m/>
    <m/>
    <x v="2"/>
  </r>
  <r>
    <s v="Factura electrónica"/>
    <s v="888b9044561bd7118a78dfd34f99c518655d6938490aab039d2cfa8e85f2b298ca7eaf721d295b656a11cd05e84c2b0f"/>
    <n v="5793"/>
    <s v="FE"/>
    <d v="2026-02-18T00:00:00"/>
    <d v="2026-02-18T15:00:08"/>
    <x v="1"/>
    <n v="900441635"/>
    <s v="DREAMER SOFT S.A.S."/>
    <n v="1421016"/>
    <n v="269993.03999999998"/>
    <n v="1691009.04"/>
    <x v="5"/>
    <x v="41"/>
    <n v="1"/>
    <s v="JAIME GARCIA"/>
    <m/>
    <m/>
    <m/>
    <m/>
    <d v="2026-02-25T00:00:00"/>
    <s v="NO"/>
    <m/>
    <x v="0"/>
  </r>
  <r>
    <s v="Factura electrónica"/>
    <s v="588eed84a20d264b845918ba88187e5c676ba0298e2fad53b67fefca032f9b2878730a6593f6effd817787e5c30078d2"/>
    <n v="2834"/>
    <s v="FLBS"/>
    <d v="2026-02-18T00:00:00"/>
    <d v="2026-02-18T22:32:54"/>
    <x v="1"/>
    <n v="901731630"/>
    <s v="GRUPO VALENCIA ESCOBAR S.A.S."/>
    <n v="38750"/>
    <n v="0"/>
    <n v="38750"/>
    <x v="4"/>
    <x v="2"/>
    <n v="0"/>
    <m/>
    <m/>
    <m/>
    <m/>
    <m/>
    <m/>
    <m/>
    <m/>
    <x v="2"/>
  </r>
  <r>
    <s v="Factura electrónica"/>
    <s v="5cacb32df0b5f02c93695b3c9179293a0501d0d9c8ebf02e59b5a5919d474053b625364712b596c2ddc6e7c757a8089c"/>
    <n v="168398"/>
    <s v="392"/>
    <d v="2026-02-18T00:00:00"/>
    <d v="2026-02-18T16:18:52"/>
    <x v="1"/>
    <n v="860000018"/>
    <s v="AGENCIA DE VIAJES Y TURISMO AVIATUR S.A.S "/>
    <n v="385915.96"/>
    <n v="62855.040000000001"/>
    <n v="448771"/>
    <x v="2"/>
    <x v="42"/>
    <n v="2"/>
    <s v="FRANCY SALAS"/>
    <m/>
    <m/>
    <m/>
    <m/>
    <d v="2026-03-02T00:00:00"/>
    <s v="NO"/>
    <m/>
    <x v="0"/>
  </r>
  <r>
    <s v="Factura electrónica"/>
    <s v="3442ff9eab5054d864af40c4615f55a5eb7fef432d8f0667d5cf6c5de743b0fa2a9e83833289f2bf1130063c1134dd34"/>
    <n v="429"/>
    <s v="PRS"/>
    <d v="2026-02-18T00:00:00"/>
    <d v="2026-02-18T17:59:25"/>
    <x v="1"/>
    <n v="901847080"/>
    <s v="PROVSERVICE S.A.S"/>
    <n v="3610000"/>
    <n v="685900"/>
    <n v="4295900"/>
    <x v="21"/>
    <x v="28"/>
    <n v="5"/>
    <s v="FRANCY SALAS"/>
    <m/>
    <m/>
    <m/>
    <m/>
    <d v="2026-03-03T00:00:00"/>
    <s v="NO"/>
    <m/>
    <x v="0"/>
  </r>
  <r>
    <s v="Factura electrónica"/>
    <s v="c88902b6029e07bc8c1a44c766eebf40bfcae09047341838ef277f242e4f9a3d7cf52928c14c11976c8ca8c59d1178da"/>
    <n v="131428602"/>
    <s v="BOPU"/>
    <d v="2026-02-18T00:00:00"/>
    <d v="2026-02-18T15:46:42"/>
    <x v="1"/>
    <n v="900092385"/>
    <s v="UNE EPM TELECOMUNICACIONES S.A"/>
    <n v="537968.89"/>
    <n v="102214.11"/>
    <n v="640183"/>
    <x v="5"/>
    <x v="33"/>
    <n v="6"/>
    <s v="JAIME GARCIA"/>
    <m/>
    <m/>
    <m/>
    <m/>
    <d v="2026-02-25T00:00:00"/>
    <s v="NO"/>
    <m/>
    <x v="3"/>
  </r>
  <r>
    <s v="Factura electrónica"/>
    <s v="fb4162bca18405d3bb5ac4d3b84c47ae1b6775788e50792ba925ecc3b428c3e624651b146ecdfba49c9ad00aaf58fbf8"/>
    <n v="27310"/>
    <s v="N1FE"/>
    <d v="2026-02-18T00:00:00"/>
    <d v="2026-02-18T15:01:57"/>
    <x v="1"/>
    <n v="890929877"/>
    <s v="NEWREST SERVICES COLOMBIA S.A.S"/>
    <n v="1699957"/>
    <n v="322992"/>
    <n v="2022949"/>
    <x v="19"/>
    <x v="41"/>
    <n v="1"/>
    <s v="FRANCY SALAS"/>
    <m/>
    <m/>
    <m/>
    <m/>
    <d v="2026-02-20T00:00:00"/>
    <s v="NO"/>
    <m/>
    <x v="0"/>
  </r>
  <r>
    <s v="Factura electrónica"/>
    <s v="ea256779b4f38693b75e2690bf7049ed40791ee8f724333bf55b131de02b6e6152b42f12104735df1938303e70fabf08"/>
    <n v="131370917"/>
    <s v="BOPU"/>
    <d v="2026-02-18T00:00:00"/>
    <d v="2026-02-18T17:31:17"/>
    <x v="1"/>
    <n v="900092385"/>
    <s v="UNE EPM TELECOMUNICACIONES S.A"/>
    <n v="277962.40000000002"/>
    <n v="49206.6"/>
    <n v="327169"/>
    <x v="5"/>
    <x v="33"/>
    <n v="6"/>
    <s v="JAIME GARCIA"/>
    <m/>
    <m/>
    <m/>
    <m/>
    <d v="2026-02-25T00:00:00"/>
    <s v="NO"/>
    <m/>
    <x v="3"/>
  </r>
  <r>
    <s v="Factura electrónica"/>
    <s v="18078543a7a3047e164469a77da9a4f6c83362fa0f8e2a80f7a38c82d257b937bbb6269a0988db26592830b0c56ea34f"/>
    <n v="2324"/>
    <s v="ELEC"/>
    <d v="2026-02-18T00:00:00"/>
    <d v="2026-02-18T17:37:10"/>
    <x v="1"/>
    <n v="901485351"/>
    <s v="MECANIZADOS MANPEC S.A.S."/>
    <n v="2700000"/>
    <n v="513000"/>
    <n v="3213000"/>
    <x v="21"/>
    <x v="40"/>
    <n v="9"/>
    <s v="FRANCY SALAS"/>
    <m/>
    <m/>
    <m/>
    <m/>
    <d v="2026-03-05T00:00:00"/>
    <s v="NO"/>
    <m/>
    <x v="3"/>
  </r>
  <r>
    <s v="Factura electrónica"/>
    <s v="833529b74021f59484510d20c7993b4c725e897126eba94fba72c13e1258ce7b0cef245bffbc4f5b2c72dbd46ddce01a"/>
    <n v="70274"/>
    <s v="FEV"/>
    <d v="2026-02-18T00:00:00"/>
    <d v="2026-02-18T12:17:10"/>
    <x v="1"/>
    <n v="830010438"/>
    <s v="SERVICIOS ALIMENTICIOS ALDIMARK SAS"/>
    <n v="36800"/>
    <n v="0"/>
    <n v="36800"/>
    <x v="4"/>
    <x v="2"/>
    <n v="0"/>
    <m/>
    <m/>
    <m/>
    <m/>
    <m/>
    <m/>
    <m/>
    <m/>
    <x v="2"/>
  </r>
  <r>
    <s v="Nota de crédito electrónica"/>
    <s v="2a33fbf7eaa6ad46c3ecd8ee8512b2ee3c7caf9693ea6b07b538cd00af072c3045c4d0bc1986b544ebb6b3353dda213f"/>
    <n v="368"/>
    <s v="DVZ"/>
    <d v="2026-02-18T00:00:00"/>
    <d v="2026-02-18T11:55:52"/>
    <x v="1"/>
    <n v="830118111"/>
    <s v="EQUINEHY S.A.S."/>
    <n v="11916340"/>
    <n v="2264104.6"/>
    <n v="14180444.6"/>
    <x v="6"/>
    <x v="3"/>
    <s v=" - "/>
    <s v="FRANCY SALAS"/>
    <m/>
    <m/>
    <m/>
    <m/>
    <m/>
    <m/>
    <m/>
    <x v="2"/>
  </r>
  <r>
    <s v="Factura electrónica"/>
    <s v="341fa846d550eb46358864514c67b98f2e458945f7562d3137d128194d140ab074c285992b958461a481c4136360c2a2"/>
    <n v="168373"/>
    <s v="392"/>
    <d v="2026-02-18T00:00:00"/>
    <d v="2026-02-18T14:45:55"/>
    <x v="1"/>
    <n v="860000018"/>
    <s v="AGENCIA DE VIAJES Y TURISMO AVIATUR S.A.S "/>
    <n v="580000"/>
    <n v="110200"/>
    <n v="690200"/>
    <x v="2"/>
    <x v="41"/>
    <n v="1"/>
    <s v="FRANCY SALAS"/>
    <m/>
    <m/>
    <m/>
    <m/>
    <d v="2026-02-20T00:00:00"/>
    <s v="NO"/>
    <m/>
    <x v="0"/>
  </r>
  <r>
    <s v="Factura electrónica"/>
    <s v="38f60b588142e755e2fbb8b41ac21feef7b9a74b600e07a0022d1fdb2ffaf1e83a32415f99529bd945b2e2399dadcd89"/>
    <n v="168377"/>
    <s v="392"/>
    <d v="2026-02-18T00:00:00"/>
    <d v="2026-02-18T15:03:50"/>
    <x v="1"/>
    <n v="860000018"/>
    <s v="AGENCIA DE VIAJES Y TURISMO AVIATUR S.A.S "/>
    <n v="580000"/>
    <n v="110200"/>
    <n v="690200"/>
    <x v="2"/>
    <x v="39"/>
    <n v="0"/>
    <s v="FRANCY SALAS"/>
    <m/>
    <m/>
    <m/>
    <m/>
    <d v="2026-02-20T00:00:00"/>
    <s v="NO"/>
    <m/>
    <x v="0"/>
  </r>
  <r>
    <s v="Factura electrónica"/>
    <s v="f32cd0a0e11e93cad550f1c290cc3d2fc144ed5c33f6cb5b66a0f09a59cc581bab0c98c02a07bf843e225ea71d602fe2"/>
    <n v="5079"/>
    <s v="CN"/>
    <d v="2026-02-18T00:00:00"/>
    <d v="2026-02-18T10:22:30"/>
    <x v="1"/>
    <n v="901381405"/>
    <s v="CARTONES NACIONALES SAS"/>
    <n v="807500"/>
    <n v="153425"/>
    <n v="960925"/>
    <x v="2"/>
    <x v="41"/>
    <n v="1"/>
    <s v="FRANCY SALAS"/>
    <m/>
    <m/>
    <m/>
    <m/>
    <d v="2026-02-20T00:00:00"/>
    <s v="NO"/>
    <m/>
    <x v="0"/>
  </r>
  <r>
    <s v="Factura electrónica"/>
    <s v="0b4a958b57f9b2054a1ea11115297e51f1d7bc1320fcd0e8d91f9f4d2b81c54e1205cf3d2b4d3062627a56ee49dc0694"/>
    <n v="34240"/>
    <s v="FEN"/>
    <d v="2026-02-18T00:00:00"/>
    <d v="2026-02-18T10:12:05"/>
    <x v="1"/>
    <n v="9522660"/>
    <s v="OCTAVIANO TORRES GUEVARA"/>
    <n v="756302.52"/>
    <n v="143697.48000000001"/>
    <n v="900000"/>
    <x v="21"/>
    <x v="28"/>
    <n v="5"/>
    <s v="FRANCY SALAS"/>
    <m/>
    <m/>
    <m/>
    <m/>
    <d v="2026-02-25T00:00:00"/>
    <s v="NO"/>
    <m/>
    <x v="0"/>
  </r>
  <r>
    <s v="Factura electrónica"/>
    <s v="a4e5a04674943a0d44efda8155754f6497f3e2cffe9fe57497affd6f85c664be1524cccf5c34116516602e1999ff1125"/>
    <n v="31660"/>
    <s v="IDEA"/>
    <d v="2026-02-18T00:00:00"/>
    <d v="2026-02-18T06:52:21"/>
    <x v="1"/>
    <n v="900322890"/>
    <s v="IDEAPACK S.A.S"/>
    <n v="1077600"/>
    <n v="204744"/>
    <n v="1282344"/>
    <x v="2"/>
    <x v="39"/>
    <n v="0"/>
    <s v="FRANCY SALAS"/>
    <m/>
    <m/>
    <m/>
    <m/>
    <d v="2026-02-20T00:00:00"/>
    <s v="NO"/>
    <m/>
    <x v="0"/>
  </r>
  <r>
    <s v="Factura electrónica"/>
    <s v="383909283874d8568dfe99b25e2a60334595849aa53811ef87823b4bd337baf4c2492559b2181d5f08274bcf8f23312e"/>
    <n v="75470739"/>
    <s v="SFEE"/>
    <d v="2026-02-18T00:00:00"/>
    <d v="2026-02-18T16:39:48"/>
    <x v="1"/>
    <n v="900843898"/>
    <s v="RAPPI S.A.S"/>
    <n v="18109.260000000002"/>
    <n v="3440.74"/>
    <n v="21550"/>
    <x v="4"/>
    <x v="2"/>
    <n v="0"/>
    <m/>
    <m/>
    <m/>
    <m/>
    <m/>
    <m/>
    <m/>
    <m/>
    <x v="2"/>
  </r>
  <r>
    <s v="Factura electrónica"/>
    <s v="a391941ec9539f6c26139800e69ab528ac84a1142ed06f23377cf7aecf9d1041951a12efa01c2b4296e6817246563a8c"/>
    <n v="151352"/>
    <s v="EGFV"/>
    <d v="2026-02-18T00:00:00"/>
    <d v="2026-02-18T08:55:56"/>
    <x v="1"/>
    <n v="900352762"/>
    <s v="NOREA DIAZ SAS"/>
    <n v="10142.85"/>
    <n v="1357.14"/>
    <n v="11499.99"/>
    <x v="4"/>
    <x v="2"/>
    <n v="0"/>
    <m/>
    <m/>
    <m/>
    <m/>
    <m/>
    <m/>
    <m/>
    <m/>
    <x v="2"/>
  </r>
  <r>
    <s v="Factura electrónica"/>
    <s v="6c316c943a2d304e1bebcbc7742a98e65e94734ea98a45ba87ae0af30ea35262a8bf7a7fa5dd1235a04902a2cfbf46fe"/>
    <n v="9510"/>
    <s v="FE"/>
    <d v="2026-02-18T00:00:00"/>
    <d v="2026-02-18T16:09:49"/>
    <x v="1"/>
    <n v="900103086"/>
    <s v="COLOMBIA CRANE"/>
    <n v="8800000"/>
    <n v="1672000"/>
    <n v="10472000"/>
    <x v="7"/>
    <x v="28"/>
    <n v="5"/>
    <s v="FRANCY SALAS"/>
    <m/>
    <m/>
    <m/>
    <m/>
    <d v="2026-03-03T00:00:00"/>
    <s v="SI"/>
    <m/>
    <x v="0"/>
  </r>
  <r>
    <s v="Factura electrónica"/>
    <s v="6ba7520a61a488a87d384df0d944075b89093bca1cd1179c8e43f870826665571643f5decccf6d8cd327eaaf8fd69646"/>
    <n v="1824"/>
    <s v="MEC"/>
    <d v="2026-02-18T00:00:00"/>
    <d v="2026-02-18T09:30:32"/>
    <x v="1"/>
    <n v="900497895"/>
    <s v="MECANIZADOS Y CAUCHOS ATLAS SAS"/>
    <n v="2160000"/>
    <n v="410400"/>
    <n v="2570400"/>
    <x v="21"/>
    <x v="42"/>
    <n v="2"/>
    <s v="FRANCY SALAS"/>
    <m/>
    <m/>
    <m/>
    <m/>
    <d v="2026-02-25T00:00:00"/>
    <s v="NO"/>
    <m/>
    <x v="0"/>
  </r>
  <r>
    <s v="Factura electrónica"/>
    <s v="a92ff040cbea5548246f989e18f89aec73773ca1890596215ee7d7e67f6a2ddcd2b1f3f34b6b73648511fd28facffa10"/>
    <n v="131429561"/>
    <s v="BOPU"/>
    <d v="2026-02-18T00:00:00"/>
    <d v="2026-02-18T18:15:03"/>
    <x v="1"/>
    <n v="900092385"/>
    <s v="UNE EPM TELECOMUNICACIONES S.A"/>
    <n v="537968.89"/>
    <n v="102214.11"/>
    <n v="640183"/>
    <x v="5"/>
    <x v="33"/>
    <n v="6"/>
    <s v="JAIME GARCIA"/>
    <m/>
    <m/>
    <m/>
    <m/>
    <d v="2026-02-25T00:00:00"/>
    <s v="NO"/>
    <m/>
    <x v="3"/>
  </r>
  <r>
    <s v="Factura electrónica"/>
    <s v="e15fed15767f5a7d66a00017abe99db76ed8f20b71e6292229016209a2ba370b68fd23dda309bea13ba4363481a0fb3d"/>
    <n v="2323"/>
    <s v="ELEC"/>
    <d v="2026-02-18T00:00:00"/>
    <d v="2026-02-18T17:35:30"/>
    <x v="1"/>
    <n v="901485351"/>
    <s v="MECANIZADOS MANPEC S.A.S."/>
    <n v="4150000"/>
    <n v="788500"/>
    <n v="4938500"/>
    <x v="21"/>
    <x v="40"/>
    <n v="9"/>
    <s v="FRANCY SALAS"/>
    <m/>
    <m/>
    <m/>
    <m/>
    <d v="2026-03-05T00:00:00"/>
    <s v="NO"/>
    <m/>
    <x v="3"/>
  </r>
  <r>
    <s v="Factura electrónica"/>
    <s v="aa21356e38480b435c0f51d36ecf1fd88f5c5a959a7867f5c7dc2462189781816984a6bac1dbb13ff3840a1775fcad35"/>
    <n v="131438871"/>
    <s v="BOPU"/>
    <d v="2026-02-18T00:00:00"/>
    <d v="2026-02-18T17:29:55"/>
    <x v="1"/>
    <n v="900092385"/>
    <s v="UNE EPM TELECOMUNICACIONES S.A"/>
    <n v="377810.94"/>
    <n v="71784.06"/>
    <n v="449595"/>
    <x v="5"/>
    <x v="33"/>
    <n v="6"/>
    <s v="JAIME GARCIA"/>
    <m/>
    <m/>
    <m/>
    <m/>
    <d v="2026-02-25T00:00:00"/>
    <s v="NO"/>
    <m/>
    <x v="3"/>
  </r>
  <r>
    <s v="Factura electrónica"/>
    <s v="e0373c9cd9ad4849407397569405c8accccfcc0775c16eabfb9bd0d84e3635297f7dde2cb98d8a3f93f06091d41eaa9c"/>
    <n v="8158"/>
    <m/>
    <d v="2026-02-19T00:00:00"/>
    <d v="2026-02-19T16:05:53"/>
    <x v="1"/>
    <n v="901360705"/>
    <s v="DELTA TAGS SAS"/>
    <n v="598000"/>
    <n v="113620"/>
    <n v="711620"/>
    <x v="2"/>
    <x v="38"/>
    <n v="7"/>
    <s v="FRANCY SALAS"/>
    <m/>
    <m/>
    <m/>
    <m/>
    <d v="2026-03-03T00:00:00"/>
    <s v="NO"/>
    <m/>
    <x v="3"/>
  </r>
  <r>
    <s v="Factura electrónica"/>
    <s v="922307be8d2a75709942dffdeeb723a016dbf94e99e9380a9bc8a4a38d9e55326f4415d6edd5b4d9f4ad614caecd2aa2"/>
    <n v="227839"/>
    <s v="FE"/>
    <d v="2026-02-19T00:00:00"/>
    <d v="2026-02-19T16:03:00"/>
    <x v="1"/>
    <n v="890937070"/>
    <s v="TIEMPOS S.A.S."/>
    <n v="1756867"/>
    <n v="33380"/>
    <n v="1790247"/>
    <x v="12"/>
    <x v="37"/>
    <n v="13"/>
    <s v="SANDRA PANIAGUA"/>
    <m/>
    <m/>
    <m/>
    <m/>
    <d v="2026-03-05T00:00:00"/>
    <s v="NO"/>
    <m/>
    <x v="2"/>
  </r>
  <r>
    <s v="Factura electrónica"/>
    <s v="0ce76ecf8464a1fb08335deb9b33d232299cdec7981f2041d2e451d3807b15f189538c35ac92b1d6e757fd15240345e9"/>
    <n v="43525"/>
    <s v="FCE"/>
    <d v="2026-02-19T00:00:00"/>
    <d v="2026-02-19T15:27:29"/>
    <x v="1"/>
    <n v="800049104"/>
    <s v="LABORATORIO CLINICO COLMEDICOS IPS SAS"/>
    <n v="161000"/>
    <n v="0"/>
    <n v="161000"/>
    <x v="18"/>
    <x v="33"/>
    <n v="5"/>
    <s v="VALERIA GUEVARA"/>
    <m/>
    <m/>
    <m/>
    <m/>
    <d v="2026-02-25T00:00:00"/>
    <s v="NO"/>
    <m/>
    <x v="0"/>
  </r>
  <r>
    <s v="Factura electrónica"/>
    <s v="4f519280771455b7b4fe19409eefaeb01e6d3bbceb72e2749c050ef29125048e1f903416b44886181fb743778aff7d36"/>
    <n v="162511"/>
    <s v="FBE"/>
    <d v="2026-02-19T00:00:00"/>
    <d v="2026-02-19T15:44:32"/>
    <x v="1"/>
    <n v="800049104"/>
    <s v="LABORATORIO CLINICO COLMEDICOS IPS SAS"/>
    <n v="482430"/>
    <n v="0"/>
    <n v="482430"/>
    <x v="18"/>
    <x v="38"/>
    <n v="7"/>
    <s v="VALERIA GUEVARA"/>
    <m/>
    <m/>
    <m/>
    <m/>
    <d v="2026-03-02T00:00:00"/>
    <s v="NO"/>
    <m/>
    <x v="3"/>
  </r>
  <r>
    <s v="Factura electrónica"/>
    <s v="69469600cb95bdf10bbbd1d38d56d1e62fbcf92a60e3756b5930e3906f7ac64dff20a94aa6bb6096666a4745580a36ca"/>
    <n v="336704"/>
    <s v="FE"/>
    <d v="2026-02-19T00:00:00"/>
    <d v="2026-02-19T15:23:29"/>
    <x v="1"/>
    <n v="800049104"/>
    <s v="LABORATORIO CLINICO COLMEDICOS IPS SAS"/>
    <n v="5934640"/>
    <n v="0"/>
    <n v="5934640"/>
    <x v="18"/>
    <x v="38"/>
    <n v="7"/>
    <s v="VALERIA GUEVARA"/>
    <m/>
    <m/>
    <m/>
    <m/>
    <d v="2026-03-02T00:00:00"/>
    <s v="NO"/>
    <m/>
    <x v="3"/>
  </r>
  <r>
    <s v="Factura electrónica"/>
    <s v="744168e4bbf95178b072a3cf7bb5f9cb6ded072698b8c2e7cfce30d6d4f8387af735123f1a6034dca426a01bf476b1e1"/>
    <n v="56204"/>
    <s v="FVE"/>
    <d v="2026-02-19T00:00:00"/>
    <d v="2026-02-19T14:20:29"/>
    <x v="1"/>
    <n v="900650486"/>
    <s v="DISTRIBUIDORA DE SOFTWARE Y MOVILIDAD S.A.S"/>
    <n v="1790000"/>
    <n v="0"/>
    <n v="1790000"/>
    <x v="5"/>
    <x v="28"/>
    <n v="4"/>
    <s v="FRANCY SALAS"/>
    <m/>
    <m/>
    <m/>
    <m/>
    <d v="2026-02-25T00:00:00"/>
    <s v="NO"/>
    <m/>
    <x v="0"/>
  </r>
  <r>
    <s v="Factura electrónica"/>
    <s v="56443ef2a5ceb847cd94ff97c340aa1bfc749a3d99ea4bc379f3347ad19fb93eefb4ec73312373c81e7fadb7e57f95ed"/>
    <n v="10049"/>
    <s v="FVZ"/>
    <d v="2026-02-19T00:00:00"/>
    <d v="2026-02-19T11:40:19"/>
    <x v="1"/>
    <n v="900655384"/>
    <s v="Zippol Limitada"/>
    <n v="22946976"/>
    <n v="4359925.4400000004"/>
    <n v="27306901.440000001"/>
    <x v="2"/>
    <x v="42"/>
    <n v="1"/>
    <s v="FRANCY SALAS"/>
    <m/>
    <m/>
    <m/>
    <m/>
    <d v="2026-02-25T00:00:00"/>
    <s v="NO"/>
    <m/>
    <x v="0"/>
  </r>
  <r>
    <s v="Factura electrónica"/>
    <s v="9225defeda219724b2f449502502309c1de4d347f5038c67cc29cc497f7466b3d48c3d7dc5c3bef823d8611eb82cdad3"/>
    <n v="2241"/>
    <s v="ECRE"/>
    <d v="2026-02-19T00:00:00"/>
    <d v="2026-02-19T10:59:38"/>
    <x v="1"/>
    <n v="800046913"/>
    <s v="ELECTROPARRA LTDA"/>
    <n v="936134.45"/>
    <n v="177865.55"/>
    <n v="1114000"/>
    <x v="6"/>
    <x v="3"/>
    <s v=" - "/>
    <s v="FRANCY SALAS"/>
    <m/>
    <m/>
    <m/>
    <m/>
    <m/>
    <m/>
    <m/>
    <x v="2"/>
  </r>
  <r>
    <s v="Factura electrónica"/>
    <s v="d77c91801cfb811812f86ad204a810a171e0766b2d9fd6e0ffd96137bc2cde5a34aa4ffb5265cc027ecbaef8e6a1488a"/>
    <n v="2242"/>
    <s v="ECRE"/>
    <d v="2026-02-19T00:00:00"/>
    <d v="2026-02-19T11:01:30"/>
    <x v="1"/>
    <n v="800046913"/>
    <s v="ELECTROPARRA LTDA"/>
    <n v="201680.66999999998"/>
    <n v="38319.33"/>
    <n v="240000"/>
    <x v="21"/>
    <x v="33"/>
    <n v="5"/>
    <s v="FRANCY SALAS"/>
    <m/>
    <m/>
    <m/>
    <m/>
    <m/>
    <m/>
    <m/>
    <x v="0"/>
  </r>
  <r>
    <s v="Factura electrónica"/>
    <s v="13ada3d0bc2c4719f8e8502b2db7f5f44580ce0ed86d22d3163c5290a5ea16da59bdb9e0a61a04d1d12ff5db0f540c7b"/>
    <n v="259417"/>
    <s v="BGFE"/>
    <d v="2026-02-19T00:00:00"/>
    <d v="2026-02-19T12:49:36"/>
    <x v="1"/>
    <n v="890907841"/>
    <s v="ALMACEN RODAMIENTOS S.A"/>
    <n v="490466"/>
    <n v="93189"/>
    <n v="583655"/>
    <x v="21"/>
    <x v="28"/>
    <n v="4"/>
    <s v="FRANCY SALAS"/>
    <m/>
    <m/>
    <m/>
    <m/>
    <d v="2026-02-25T00:00:00"/>
    <s v="NO"/>
    <m/>
    <x v="0"/>
  </r>
  <r>
    <s v="Factura electrónica"/>
    <s v="00d2212f699f6fc470a0fa6b104e7d9ac16884e1ab6235328d34672163ab09863226839edf61dd51b78fcd473628a765"/>
    <n v="5226"/>
    <s v="EQV"/>
    <d v="2026-02-19T00:00:00"/>
    <d v="2026-02-19T08:47:27"/>
    <x v="1"/>
    <n v="830118111"/>
    <s v="EQUINEHY S.A.S."/>
    <n v="11417766"/>
    <n v="2169375.54"/>
    <n v="13587141.539999999"/>
    <x v="21"/>
    <x v="38"/>
    <n v="7"/>
    <s v="FRANCY SALAS"/>
    <m/>
    <m/>
    <m/>
    <m/>
    <m/>
    <m/>
    <m/>
    <x v="3"/>
  </r>
  <r>
    <s v="Factura electrónica"/>
    <s v="d3e7aac93dae46b21552e20396234b447c8425e31ee738783139448b9f571db2a457921eef52636d115db95f0556f9b7"/>
    <n v="433"/>
    <s v="PRS"/>
    <d v="2026-02-19T00:00:00"/>
    <d v="2026-02-19T22:23:34"/>
    <x v="1"/>
    <n v="901847080"/>
    <s v="PROVSERVICE S.A.S"/>
    <n v="606640"/>
    <n v="115261.6"/>
    <n v="721901.6"/>
    <x v="21"/>
    <x v="43"/>
    <n v="11"/>
    <s v="FRANCY SALAS"/>
    <m/>
    <m/>
    <m/>
    <m/>
    <d v="2026-03-03T00:00:00"/>
    <s v="NO"/>
    <m/>
    <x v="2"/>
  </r>
  <r>
    <s v="Factura electrónica"/>
    <s v="d033329a6eda2d5b99a6679ede795e60a4affade13f3f0aa71bbfc113d94993def2e148db7a7b1ed523b2deea62271fa"/>
    <n v="138987"/>
    <s v="ME5"/>
    <d v="2026-02-19T00:00:00"/>
    <d v="2026-02-19T21:11:01"/>
    <x v="1"/>
    <n v="901406407"/>
    <s v="LUM LOGISTIC S.A.S."/>
    <n v="14200"/>
    <n v="0"/>
    <n v="14200"/>
    <x v="4"/>
    <x v="2"/>
    <n v="0"/>
    <m/>
    <m/>
    <m/>
    <m/>
    <m/>
    <m/>
    <m/>
    <m/>
    <x v="2"/>
  </r>
  <r>
    <s v="Factura electrónica"/>
    <s v="5267e0cbd0ad54940d62def5f1e2e0ee04b06a91e392356c6685935b458227a24ff3163c96ca2ac6d156f3da55256287"/>
    <n v="6216"/>
    <m/>
    <d v="2026-02-19T00:00:00"/>
    <d v="2026-02-19T21:06:04"/>
    <x v="1"/>
    <n v="32150739"/>
    <s v="NATALIA ANDREA ACOSTA COLORADO"/>
    <n v="702000"/>
    <n v="0"/>
    <n v="702000"/>
    <x v="18"/>
    <x v="33"/>
    <n v="5"/>
    <s v="FRANCY SALAS"/>
    <m/>
    <m/>
    <m/>
    <m/>
    <d v="2026-02-25T00:00:00"/>
    <m/>
    <m/>
    <x v="0"/>
  </r>
  <r>
    <s v="Factura electrónica"/>
    <s v="5c95753ca5aeb3dc16a14f2af0ec814132f954a62871338356ecfb3a8571c8664805295ec03fd05052c4e3db9a1cbe26"/>
    <n v="431"/>
    <s v="PRS"/>
    <d v="2026-02-19T00:00:00"/>
    <d v="2026-02-19T21:04:04"/>
    <x v="1"/>
    <n v="901847080"/>
    <s v="PROVSERVICE S.A.S"/>
    <n v="6068600"/>
    <n v="1153034"/>
    <n v="7221634"/>
    <x v="21"/>
    <x v="28"/>
    <n v="4"/>
    <s v="FRANCY SALAS"/>
    <m/>
    <m/>
    <m/>
    <m/>
    <d v="2026-02-25T00:00:00"/>
    <s v="NO"/>
    <m/>
    <x v="0"/>
  </r>
  <r>
    <s v="Factura electrónica"/>
    <s v="ce089d7795ad4f06b129508b1fe2c6c53b093dd31291db50431d7af9fa566dd7f1e96206e2265e067dbfd29da044685f"/>
    <n v="15224070"/>
    <s v="G491"/>
    <d v="2026-02-19T00:00:00"/>
    <d v="2026-02-19T20:47:55"/>
    <x v="1"/>
    <n v="891408584"/>
    <s v="FRISBY S.A. BIC"/>
    <n v="58500"/>
    <n v="0"/>
    <n v="58500"/>
    <x v="4"/>
    <x v="2"/>
    <n v="0"/>
    <m/>
    <m/>
    <m/>
    <m/>
    <m/>
    <m/>
    <m/>
    <m/>
    <x v="2"/>
  </r>
  <r>
    <s v="Documento equivalente - Cobro de peajes"/>
    <s v="f19bbfd00c16c7b170c2d01e9b25755acb6f31ae1dd52283f47ce3cffaec88d4f8b384d12f62b70492b774785a162983"/>
    <n v="87102483"/>
    <s v="DEFL"/>
    <d v="2026-02-19T00:00:00"/>
    <d v="2026-02-19T17:50:46"/>
    <x v="1"/>
    <n v="900219834"/>
    <s v="F2X S.A.S."/>
    <n v="20200"/>
    <n v="0"/>
    <n v="20200"/>
    <x v="2"/>
    <x v="42"/>
    <n v="1"/>
    <s v="FRANCY SALAS"/>
    <m/>
    <m/>
    <m/>
    <m/>
    <d v="2026-03-02T00:00:00"/>
    <s v="NO"/>
    <m/>
    <x v="0"/>
  </r>
  <r>
    <s v="Factura electrónica"/>
    <s v="336dd281c2013a6729530db8d81dcf322506ba2c07f160e95284393803dcb9d356610e3ad11b4bcfee754fba8a169370"/>
    <n v="430"/>
    <s v="PRS"/>
    <d v="2026-02-19T00:00:00"/>
    <d v="2026-02-19T20:27:38"/>
    <x v="1"/>
    <n v="901847080"/>
    <s v="PROVSERVICE S.A.S"/>
    <n v="5904600"/>
    <n v="1121874"/>
    <n v="7026474"/>
    <x v="21"/>
    <x v="28"/>
    <n v="4"/>
    <s v="FRANCY SALAS"/>
    <m/>
    <m/>
    <m/>
    <m/>
    <d v="2026-02-25T00:00:00"/>
    <s v="NO"/>
    <m/>
    <x v="0"/>
  </r>
  <r>
    <s v="Factura electrónica"/>
    <s v="b9ee229705b71637124a8f09ee1b404707f11231729a8c32e9fd7b14a88c95f9b02e9387e19c8f4b0dcc1139a6f1eae3"/>
    <n v="15676"/>
    <s v="EA"/>
    <d v="2026-02-19T00:00:00"/>
    <d v="2026-02-19T14:38:09"/>
    <x v="1"/>
    <n v="39440924"/>
    <s v="PATRICIA ELENA ARBELAEZ SEPULVEDA"/>
    <n v="224033.69999999998"/>
    <n v="42566.41"/>
    <n v="266600.11"/>
    <x v="4"/>
    <x v="2"/>
    <n v="0"/>
    <m/>
    <m/>
    <m/>
    <m/>
    <m/>
    <m/>
    <m/>
    <m/>
    <x v="2"/>
  </r>
  <r>
    <s v="Factura electrónica"/>
    <s v="e209b3cdc92119e225a738930f4bd57da163ae5231106ea3925bf8797a8cad95557a658ace0218c3bfa376eaf7794dbe"/>
    <n v="168453"/>
    <s v="392"/>
    <d v="2026-02-19T00:00:00"/>
    <d v="2026-02-19T11:01:06"/>
    <x v="1"/>
    <n v="860000018"/>
    <s v="AGENCIA DE VIAJES Y TURISMO AVIATUR S.A.S "/>
    <n v="778719.96"/>
    <n v="138741.04"/>
    <n v="917461"/>
    <x v="2"/>
    <x v="42"/>
    <n v="1"/>
    <s v="FRANCY SALAS"/>
    <m/>
    <m/>
    <m/>
    <m/>
    <d v="2026-03-02T00:00:00"/>
    <s v="NO"/>
    <m/>
    <x v="0"/>
  </r>
  <r>
    <s v="Factura electrónica"/>
    <s v="27e61af4082ee163dc87c74771b8b5898cb1e5bd7d40717874b17ebc99dbbef9fac21431df001f0b8b33b5e5822d9132"/>
    <n v="15616"/>
    <s v="FE"/>
    <d v="2026-02-19T00:00:00"/>
    <d v="2026-02-19T08:38:32"/>
    <x v="1"/>
    <n v="98666997"/>
    <s v="ESTADERO Y CARNICERIA LUCHO y/o EDWIN GRANADA SALAZAR"/>
    <n v="86995.08"/>
    <n v="0"/>
    <n v="86995.08"/>
    <x v="4"/>
    <x v="2"/>
    <n v="0"/>
    <m/>
    <m/>
    <m/>
    <m/>
    <m/>
    <m/>
    <m/>
    <m/>
    <x v="2"/>
  </r>
  <r>
    <s v="Factura electrónica"/>
    <s v="f47c71a650431c575ed53c158e342f88eb032bd8d747671721da1331ef034a3014c2b4e8992a04faf313b1b4bc86576a"/>
    <n v="34139594"/>
    <s v="FE09"/>
    <d v="2026-02-19T00:00:00"/>
    <d v="2026-02-19T07:50:13"/>
    <x v="1"/>
    <n v="809002625"/>
    <s v="INTERNACIONAL DE ELECTRICOS SAS"/>
    <n v="262000"/>
    <n v="49780"/>
    <n v="311780"/>
    <x v="21"/>
    <x v="28"/>
    <n v="4"/>
    <s v="FRANCY SALAS"/>
    <m/>
    <m/>
    <m/>
    <m/>
    <d v="2026-02-25T00:00:00"/>
    <s v="NO"/>
    <m/>
    <x v="0"/>
  </r>
  <r>
    <s v="Nota de crédito electrónica"/>
    <s v="bdd407ef65c17620e1a007899848f2cc560f137c6f373168539521c0b6466aeb25066bec0e4da6bef6b34d2aa394335d"/>
    <n v="6412288"/>
    <s v="2000"/>
    <d v="2026-02-19T00:00:00"/>
    <d v="2026-02-19T09:20:18"/>
    <x v="1"/>
    <n v="890903790"/>
    <s v="SEGUROS DE VIDA  SURAMERICANA S.A"/>
    <n v="9196"/>
    <n v="0"/>
    <n v="9196"/>
    <x v="12"/>
    <x v="38"/>
    <n v="7"/>
    <s v="VALERIA GUEVARA"/>
    <m/>
    <m/>
    <m/>
    <m/>
    <d v="2026-03-02T00:00:00"/>
    <s v="NO"/>
    <m/>
    <x v="3"/>
  </r>
  <r>
    <s v="Factura electrónica"/>
    <s v="2c19aad574466dc2c9bfe6f51fbddd282201309e92ece59b8377726fcd18f209b262cf943a0f83ccdf2f1df5b7f823a4"/>
    <n v="188838"/>
    <s v="89FE"/>
    <d v="2026-02-19T00:00:00"/>
    <d v="2026-02-19T08:11:13"/>
    <x v="1"/>
    <n v="811023238"/>
    <s v="PUNTO CALIENTE S.A."/>
    <n v="11800"/>
    <n v="0"/>
    <n v="11800"/>
    <x v="4"/>
    <x v="2"/>
    <n v="0"/>
    <m/>
    <m/>
    <m/>
    <m/>
    <m/>
    <m/>
    <m/>
    <m/>
    <x v="2"/>
  </r>
  <r>
    <s v="Factura electrónica"/>
    <s v="e810308d28c03412a4d4eb10d188318c0f60e6ca765fad2507c7ad3248210be96d6bdfd41456250b92356e910af73478"/>
    <n v="31427"/>
    <s v="MEDN"/>
    <d v="2026-02-19T00:00:00"/>
    <d v="2026-02-19T17:10:09"/>
    <x v="1"/>
    <n v="811006418"/>
    <s v="TRULY NOLEN SOLUCIONES S.A.S"/>
    <n v="320952"/>
    <n v="60980.88"/>
    <n v="381932.88"/>
    <x v="25"/>
    <x v="42"/>
    <n v="1"/>
    <s v="FRANCY SALAS"/>
    <m/>
    <m/>
    <m/>
    <m/>
    <d v="2026-02-25T00:00:00"/>
    <s v="NO"/>
    <m/>
    <x v="0"/>
  </r>
  <r>
    <s v="Nota de crédito electrónica"/>
    <s v="5029e2c7726428769f10b0bfaf0872fe233793d8355f88ae189b143f978105cfade3bc858b48ce89dcb0fcef2d90755a"/>
    <n v="93"/>
    <s v="DMC"/>
    <d v="2026-02-19T00:00:00"/>
    <d v="2026-02-19T10:47:34"/>
    <x v="1"/>
    <n v="800046913"/>
    <s v="ELECTROPARRA LTDA"/>
    <n v="201680.66999999998"/>
    <n v="38319.33"/>
    <n v="240000"/>
    <x v="6"/>
    <x v="3"/>
    <s v=" - "/>
    <m/>
    <m/>
    <m/>
    <m/>
    <m/>
    <m/>
    <m/>
    <m/>
    <x v="2"/>
  </r>
  <r>
    <s v="Documento equivalente - Cobro de peajes"/>
    <s v="bedfc64875c484200a8f463303d994ab4fa99d9697c4677f3b8c9ca197f73bb3c4c028bb4d388c8a85e1bbc53249a9af"/>
    <n v="86985929"/>
    <s v="DEFL"/>
    <d v="2026-02-19T00:00:00"/>
    <d v="2026-02-19T07:31:21"/>
    <x v="1"/>
    <n v="900219834"/>
    <s v="F2X S.A.S."/>
    <n v="26300"/>
    <n v="0"/>
    <n v="26300"/>
    <x v="2"/>
    <x v="41"/>
    <n v="0"/>
    <s v="FRANCY SALAS"/>
    <m/>
    <m/>
    <m/>
    <m/>
    <d v="2026-02-20T00:00:00"/>
    <s v="NO"/>
    <m/>
    <x v="0"/>
  </r>
  <r>
    <s v="Factura electrónica"/>
    <s v="2a8a94ecb12705d4118cb2cd1c7610624f464fba08b8726d22438a584b3ce71343cdc1075adc16bc269d89857c2a66d6"/>
    <n v="87961"/>
    <s v="SOL"/>
    <d v="2026-02-19T00:00:00"/>
    <d v="2026-02-19T16:23:39"/>
    <x v="1"/>
    <n v="860001767"/>
    <s v="INDUSTRIAS COLOMBIA INDUCOL S.A.S"/>
    <n v="4285714"/>
    <n v="814285.66"/>
    <n v="5099999.66"/>
    <x v="2"/>
    <x v="33"/>
    <n v="5"/>
    <s v="FRANCY SALAS"/>
    <m/>
    <m/>
    <m/>
    <m/>
    <d v="2026-03-03T00:00:00"/>
    <s v="NO"/>
    <m/>
    <x v="0"/>
  </r>
  <r>
    <s v="Factura electrónica"/>
    <s v="2cdfb5a6ab9ba4d8669ae5e222514b28f6f16b4d5c52997c6a7b1d11f879dde8ca79825a6f6b7a24481e586077349d47"/>
    <n v="34314"/>
    <s v="FEN"/>
    <d v="2026-02-19T00:00:00"/>
    <d v="2026-02-19T15:20:03"/>
    <x v="1"/>
    <n v="9522660"/>
    <s v="OCTAVIANO TORRES GUEVARA"/>
    <n v="262184.88"/>
    <n v="49815.13"/>
    <n v="312000.01"/>
    <x v="21"/>
    <x v="28"/>
    <n v="4"/>
    <s v="FRANCY SALAS"/>
    <m/>
    <m/>
    <m/>
    <m/>
    <d v="2026-02-25T00:00:00"/>
    <s v="NO"/>
    <m/>
    <x v="0"/>
  </r>
  <r>
    <s v="Factura electrónica"/>
    <s v="6a2c5cd1a19aaaf231fa0f383edecda6464f5a284152ddcf89c31bb4ac222a615c4fe85062b528e057165b5c9ddae0ab"/>
    <n v="15453"/>
    <s v="C188"/>
    <d v="2026-02-19T00:00:00"/>
    <d v="2026-02-19T15:12:39"/>
    <x v="1"/>
    <n v="830101778"/>
    <s v="FRANQUICIAS Y CONCESIONES S A S - EN REORGANIZACION"/>
    <n v="41900"/>
    <n v="0"/>
    <n v="41900"/>
    <x v="4"/>
    <x v="2"/>
    <n v="0"/>
    <m/>
    <m/>
    <m/>
    <m/>
    <m/>
    <m/>
    <m/>
    <m/>
    <x v="2"/>
  </r>
  <r>
    <s v="Factura electrónica"/>
    <s v="520e8b2bf8295c69e63afe5e2571472c09b1746b51a9245ffaa8dd56426e8973b3850019a71ff7966d73fa2569696dd5"/>
    <n v="9832"/>
    <s v="EDSG"/>
    <d v="2026-02-19T00:00:00"/>
    <d v="2026-02-19T11:29:38"/>
    <x v="1"/>
    <n v="88147614"/>
    <s v="CLODOMIRO ALVAREZ ASCANIO"/>
    <n v="150000"/>
    <n v="0"/>
    <n v="150000"/>
    <x v="4"/>
    <x v="2"/>
    <n v="0"/>
    <m/>
    <m/>
    <m/>
    <m/>
    <m/>
    <m/>
    <m/>
    <m/>
    <x v="2"/>
  </r>
  <r>
    <s v="Nota de crédito electrónica"/>
    <s v="8b163902c94ca1d164f1235f47e5cbfafcc7663a8cbec026d9f379169b7da2e17b363e8dc28d24b5cc57fe4009637bea"/>
    <n v="92"/>
    <s v="DMC"/>
    <d v="2026-02-19T00:00:00"/>
    <d v="2026-02-19T10:46:03"/>
    <x v="1"/>
    <n v="800046913"/>
    <s v="ELECTROPARRA LTDA"/>
    <n v="936134.45"/>
    <n v="177865.55"/>
    <n v="1114000"/>
    <x v="6"/>
    <x v="3"/>
    <s v=" - "/>
    <s v="FRANCY SALAS"/>
    <m/>
    <m/>
    <m/>
    <m/>
    <m/>
    <m/>
    <m/>
    <x v="2"/>
  </r>
  <r>
    <s v="Factura electrónica"/>
    <s v="1c9a20aeed348abc35ef864bfe7b28b77b8f6d0521ec0ecd1ca8812082e62ea4c5359f5068bb27f2a2dd6dbaad1443aa"/>
    <n v="64"/>
    <s v="ORMR"/>
    <d v="2026-02-19T00:00:00"/>
    <d v="2026-02-19T10:21:45"/>
    <x v="1"/>
    <n v="1057164423"/>
    <s v="OMAR RICARDO MORALES RODRIGUEZ"/>
    <n v="5960000"/>
    <n v="0"/>
    <n v="5960000"/>
    <x v="21"/>
    <x v="31"/>
    <n v="12"/>
    <s v="FRANCY SALAS"/>
    <m/>
    <m/>
    <m/>
    <m/>
    <d v="2026-03-05T00:00:00"/>
    <s v="NO"/>
    <m/>
    <x v="2"/>
  </r>
  <r>
    <s v="Factura electrónica"/>
    <s v="62cfdcf49b2b1393463c4c611b125f928ca21ff963da2b85178a8a850ee2e5909246261ad86f61663976f985e72e26fc"/>
    <n v="13781"/>
    <s v="FE"/>
    <d v="2026-02-19T00:00:00"/>
    <d v="2026-02-19T07:58:07"/>
    <x v="1"/>
    <n v="901059492"/>
    <s v="B2B COMERCIALIZADORA INSTITUCIONAL SAS"/>
    <n v="248800"/>
    <n v="47272"/>
    <n v="296072"/>
    <x v="2"/>
    <x v="41"/>
    <n v="0"/>
    <s v="FRANCY SALAS"/>
    <m/>
    <m/>
    <m/>
    <m/>
    <d v="2026-02-20T00:00:00"/>
    <s v="NO"/>
    <m/>
    <x v="0"/>
  </r>
  <r>
    <s v="Nota de crédito electrónica"/>
    <s v="87563604be98e29b338a524648fbb925367caf3ef2fbe24864e38614e07777da8041a6de71ae1abf7cc0e1282cd0d4d7"/>
    <n v="16612"/>
    <s v="NV"/>
    <d v="2026-02-19T00:00:00"/>
    <d v="2026-02-19T12:10:52"/>
    <x v="1"/>
    <n v="800106404"/>
    <s v="Ocupar Temporales S.A."/>
    <n v="367505"/>
    <n v="6983"/>
    <n v="374488"/>
    <x v="12"/>
    <x v="37"/>
    <n v="13"/>
    <s v="SANDRA PANIAGUA"/>
    <m/>
    <m/>
    <m/>
    <m/>
    <d v="2026-03-05T00:00:00"/>
    <s v="NO"/>
    <m/>
    <x v="2"/>
  </r>
  <r>
    <s v="Factura electrónica"/>
    <s v="f90ed624dc3873bd2fa8e2be042d1cff6f185064e75669652c5e1ae41965bd0e0de872bc8fc3bdf3372ae247adaba83c"/>
    <n v="15452"/>
    <s v="C188"/>
    <d v="2026-02-19T00:00:00"/>
    <d v="2026-02-19T15:11:17"/>
    <x v="1"/>
    <n v="830101778"/>
    <s v="FRANQUICIAS Y CONCESIONES S A S - EN REORGANIZACION"/>
    <n v="32900"/>
    <n v="0"/>
    <n v="32900"/>
    <x v="4"/>
    <x v="2"/>
    <n v="0"/>
    <m/>
    <m/>
    <m/>
    <m/>
    <m/>
    <m/>
    <m/>
    <m/>
    <x v="2"/>
  </r>
  <r>
    <s v="Factura electrónica"/>
    <s v="ab5396c0c418667cdc813f793f22ee12ffec04748d3ea2a4e648e72e521d240aaa5c97bf764d22c999cbb15c34db95ba"/>
    <n v="6979"/>
    <s v="FEP"/>
    <d v="2026-02-19T00:00:00"/>
    <d v="2026-02-19T12:09:36"/>
    <x v="1"/>
    <n v="800106404"/>
    <s v="Ocupar Temporales S.A."/>
    <n v="81620446"/>
    <n v="1550788"/>
    <n v="83171234"/>
    <x v="12"/>
    <x v="37"/>
    <n v="13"/>
    <s v="SANDRA PANIAGUA"/>
    <m/>
    <m/>
    <m/>
    <m/>
    <d v="2026-03-17T00:00:00"/>
    <s v="NO"/>
    <m/>
    <x v="2"/>
  </r>
  <r>
    <s v="Nota de crédito electrónica"/>
    <s v="7f392cafc2d5f384c2145d6780f7d3b27f115e4b1dda393a13c27a824ac55dce53b3a1be2e2df62b2681433e713000ec"/>
    <n v="8011"/>
    <s v="BGNE"/>
    <d v="2026-02-19T00:00:00"/>
    <d v="2026-02-19T10:17:03"/>
    <x v="1"/>
    <n v="890907841"/>
    <s v="ALMACEN RODAMIENTOS S.A"/>
    <n v="368412"/>
    <n v="69998"/>
    <n v="438410"/>
    <x v="6"/>
    <x v="3"/>
    <s v=" - "/>
    <m/>
    <m/>
    <m/>
    <m/>
    <m/>
    <m/>
    <m/>
    <m/>
    <x v="2"/>
  </r>
  <r>
    <s v="Factura electrónica"/>
    <s v="e667f277eb3746dfed647bbb064505a0e102b0e4545bb2bc6228ac1567e3c3ea48beb5fceb615868406ff07a038ae4ae"/>
    <n v="130193"/>
    <s v="GUE"/>
    <d v="2026-02-19T00:00:00"/>
    <d v="2026-02-19T14:22:54"/>
    <x v="1"/>
    <n v="811024845"/>
    <s v="RESTAURANTE NM SAS"/>
    <n v="233269"/>
    <n v="0"/>
    <n v="233269"/>
    <x v="4"/>
    <x v="2"/>
    <n v="0"/>
    <m/>
    <m/>
    <m/>
    <m/>
    <m/>
    <m/>
    <m/>
    <m/>
    <x v="2"/>
  </r>
  <r>
    <s v="Factura electrónica"/>
    <s v="88be7ec6885c05109f742e6b6c5489c9bdb13e17c07cd342ebf789d49dd728dc11772113b14aec3aefc4e5f108b9199b"/>
    <n v="59059"/>
    <s v="PAD"/>
    <d v="2026-02-19T00:00:00"/>
    <d v="2026-02-19T12:43:22"/>
    <x v="1"/>
    <n v="800161925"/>
    <s v="CACHARRERIA LOS MARINILLOS SAS"/>
    <n v="7478.99"/>
    <n v="1421.01"/>
    <n v="8900"/>
    <x v="4"/>
    <x v="2"/>
    <n v="0"/>
    <m/>
    <m/>
    <m/>
    <m/>
    <m/>
    <m/>
    <m/>
    <m/>
    <x v="2"/>
  </r>
  <r>
    <s v="Factura electrónica"/>
    <s v="c8c43c98cc6f5e96c3b2bcc5f5b3a27256e6fd129c0a661362370e711a104042606c9343b9fe243749a05637793ad989"/>
    <n v="32806"/>
    <s v="MSCJ"/>
    <d v="2026-02-19T00:00:00"/>
    <d v="2026-02-19T08:26:12"/>
    <x v="1"/>
    <n v="900241172"/>
    <s v="HOTELES MS SAS"/>
    <n v="13193.28"/>
    <n v="2506.7199999999998"/>
    <n v="15700"/>
    <x v="4"/>
    <x v="2"/>
    <n v="0"/>
    <m/>
    <m/>
    <m/>
    <m/>
    <m/>
    <m/>
    <m/>
    <m/>
    <x v="2"/>
  </r>
  <r>
    <s v="Factura electrónica"/>
    <s v="e186493296d7162c6bfd251cae69852093a945794b8d87ca48ab1c498cb8161e1d225e42ab329f4b2dd59439924ea7d7"/>
    <n v="200757"/>
    <s v="DT07"/>
    <d v="2026-02-19T00:00:00"/>
    <d v="2026-02-19T02:54:01"/>
    <x v="1"/>
    <n v="860001697"/>
    <s v="GASEOSAS LUX S.A.S."/>
    <n v="614100"/>
    <n v="0"/>
    <n v="614100"/>
    <x v="2"/>
    <x v="42"/>
    <n v="1"/>
    <s v="FRANCY SALAS"/>
    <m/>
    <m/>
    <m/>
    <m/>
    <d v="2026-03-02T00:00:00"/>
    <s v="NO"/>
    <m/>
    <x v="0"/>
  </r>
  <r>
    <s v="Factura electrónica"/>
    <s v="d52e8b6f114776f6802e26bf62409b4f48b10a0f2abd2a5009635763bec4b6477fef127ba8417638e96494335f594b3e"/>
    <n v="1789"/>
    <s v="FE"/>
    <d v="2026-02-20T00:00:00"/>
    <d v="2026-02-20T16:30:16"/>
    <x v="1"/>
    <n v="900490873"/>
    <s v="AIRPOWER SAS"/>
    <n v="1791000"/>
    <n v="340290"/>
    <n v="2131290"/>
    <x v="21"/>
    <x v="35"/>
    <n v="5"/>
    <s v="FRANCY SALAS"/>
    <m/>
    <m/>
    <m/>
    <m/>
    <d v="2026-03-02T00:00:00"/>
    <s v="NO"/>
    <m/>
    <x v="0"/>
  </r>
  <r>
    <s v="Factura electrónica"/>
    <s v="434bd89eda79592aedac9891600c1cc8cb63bc52a43e4d42adf2631807f48e1bb5db1590eb286b86b17fa9e61dac60a1"/>
    <n v="2751"/>
    <s v="FVE"/>
    <d v="2026-02-20T00:00:00"/>
    <d v="2026-02-20T15:02:54"/>
    <x v="1"/>
    <n v="900667734"/>
    <s v="TORNO PARTES S.A.S"/>
    <n v="405000"/>
    <n v="76950"/>
    <n v="481950"/>
    <x v="21"/>
    <x v="33"/>
    <n v="4"/>
    <s v="FRANCY SALAS"/>
    <m/>
    <m/>
    <m/>
    <m/>
    <d v="2026-03-05T00:00:00"/>
    <s v="NO"/>
    <m/>
    <x v="0"/>
  </r>
  <r>
    <s v="Factura electrónica"/>
    <s v="bf9770ac0eb4dc8b5cc5621c2d45693dc0dc0f0a5a06b1cc6b8bde7bca78b36e0d4663785b5d79d4fdfeb4db1278b961"/>
    <n v="345757"/>
    <s v="FFEE"/>
    <d v="2026-02-20T00:00:00"/>
    <d v="2026-02-20T14:29:11"/>
    <x v="1"/>
    <n v="800049074"/>
    <s v="PAPELERIA Y SERVICIOS SAS"/>
    <n v="590211"/>
    <n v="107788"/>
    <n v="697999"/>
    <x v="2"/>
    <x v="38"/>
    <n v="6"/>
    <s v="FRANCY SALAS"/>
    <m/>
    <m/>
    <m/>
    <m/>
    <d v="2026-03-03T00:00:00"/>
    <s v="NO"/>
    <m/>
    <x v="3"/>
  </r>
  <r>
    <s v="Factura electrónica"/>
    <s v="1fe634568a5b7a4fa597aa0c2ae5aab17dd6e1b5996eba0dc7a7941602cffea254e2f3178936181d2e4d6b2ecb9ab015"/>
    <n v="105043"/>
    <s v="FAE"/>
    <d v="2026-02-20T00:00:00"/>
    <d v="2026-02-20T14:25:54"/>
    <x v="1"/>
    <n v="830120839"/>
    <s v="MULTISUMINISTROS INDUSTRIALES S A S"/>
    <n v="258624"/>
    <n v="49139"/>
    <n v="307763"/>
    <x v="2"/>
    <x v="43"/>
    <n v="10"/>
    <s v="FRANCY SALAS"/>
    <m/>
    <m/>
    <m/>
    <m/>
    <d v="2026-03-03T00:00:00"/>
    <s v="NO"/>
    <m/>
    <x v="2"/>
  </r>
  <r>
    <s v="Factura electrónica"/>
    <s v="933b8db75d9f6d00d33d9dd7e378500387285cdb6c82c890a8d4293420df09a5b80b0cbdda413bac61268622415ce95d"/>
    <n v="530"/>
    <s v="WC"/>
    <d v="2026-02-20T00:00:00"/>
    <d v="2026-02-20T14:29:12"/>
    <x v="1"/>
    <n v="901741749"/>
    <s v="WORLD CRANES SAS"/>
    <n v="1365000"/>
    <n v="259350"/>
    <n v="1624350"/>
    <x v="21"/>
    <x v="33"/>
    <n v="4"/>
    <s v="FRANCY SALAS"/>
    <m/>
    <m/>
    <m/>
    <m/>
    <d v="2026-03-05T00:00:00"/>
    <s v="NO"/>
    <m/>
    <x v="0"/>
  </r>
  <r>
    <s v="Documento equivalente - Cobro de peajes"/>
    <s v="b6a0bb68fa6831e3fca5f50c1f12c4b8008db44dde0eebbdaacd2d84d08e1f0a3274859d7ece0191cbf09b69e391b353"/>
    <n v="87369948"/>
    <s v="DEFL"/>
    <d v="2026-02-20T00:00:00"/>
    <d v="2026-02-20T23:10:40"/>
    <x v="1"/>
    <n v="900219834"/>
    <s v="F2X S.A.S."/>
    <n v="27300"/>
    <n v="0"/>
    <n v="27300"/>
    <x v="2"/>
    <x v="28"/>
    <n v="3"/>
    <s v="FRANCY SALAS"/>
    <m/>
    <m/>
    <m/>
    <m/>
    <d v="2026-03-02T00:00:00"/>
    <s v="NO"/>
    <m/>
    <x v="0"/>
  </r>
  <r>
    <s v="Factura electrónica"/>
    <s v="2544a7184762bc014d65d107d11b7e8d0b3e8400617853805c0a6e4ff31dce6b66e33ebab098e960dbc4f8c3981f2840"/>
    <n v="6236"/>
    <m/>
    <d v="2026-02-20T00:00:00"/>
    <d v="2026-02-20T21:10:21"/>
    <x v="1"/>
    <n v="32150739"/>
    <s v="NATALIA ANDREA ACOSTA COLORADO"/>
    <n v="192500"/>
    <n v="0"/>
    <n v="192500"/>
    <x v="18"/>
    <x v="33"/>
    <n v="4"/>
    <s v="FRANCY SALAS"/>
    <m/>
    <m/>
    <m/>
    <m/>
    <d v="2026-02-25T00:00:00"/>
    <s v="NO"/>
    <m/>
    <x v="0"/>
  </r>
  <r>
    <s v="Factura electrónica"/>
    <s v="49408006cf0f5a02a94e426188b0a7d0f09745d4a49b7f8e062f9c4022993eeeff3ad859dd5b640e35e2b720fdf1be39"/>
    <n v="4788"/>
    <s v="PE3"/>
    <d v="2026-02-20T00:00:00"/>
    <d v="2026-02-20T20:53:35"/>
    <x v="1"/>
    <n v="901560228"/>
    <s v="NIKO PARRILLA S.A.S"/>
    <n v="43000"/>
    <n v="0"/>
    <n v="43000"/>
    <x v="4"/>
    <x v="2"/>
    <n v="0"/>
    <m/>
    <m/>
    <m/>
    <m/>
    <m/>
    <m/>
    <m/>
    <m/>
    <x v="2"/>
  </r>
  <r>
    <s v="Documento equivalente - Cobro de peajes"/>
    <s v="38bd6d3d20c59ecd0210efcf4ee6ccb3c3b9bb910bb8294ec9ac75764c27ed1d2a3257cfe1816ee3694d254399fb83ca"/>
    <n v="87312940"/>
    <s v="DEFL"/>
    <d v="2026-02-20T00:00:00"/>
    <d v="2026-02-20T17:27:52"/>
    <x v="1"/>
    <n v="900219834"/>
    <s v="F2X S.A.S."/>
    <n v="11600"/>
    <n v="0"/>
    <n v="11600"/>
    <x v="2"/>
    <x v="28"/>
    <n v="3"/>
    <s v="FRANCY SALAS"/>
    <m/>
    <m/>
    <m/>
    <m/>
    <d v="2026-03-02T00:00:00"/>
    <s v="NO"/>
    <m/>
    <x v="0"/>
  </r>
  <r>
    <s v="Factura electrónica"/>
    <s v="9d48a1fb5effddb5f10139d3d78f52ce1c8deec6bb34e3e10add34b85a59fe296938d265b33255c159d4ef2ea5a7f5e3"/>
    <n v="338"/>
    <s v="FE"/>
    <d v="2026-02-20T00:00:00"/>
    <d v="2026-02-20T15:39:57"/>
    <x v="1"/>
    <n v="1052381572"/>
    <s v="DAWIN JAVIER TORRES GALINDO"/>
    <n v="1572500"/>
    <n v="0"/>
    <n v="1572500"/>
    <x v="19"/>
    <x v="40"/>
    <n v="7"/>
    <s v="FRANCY SALAS"/>
    <m/>
    <m/>
    <m/>
    <m/>
    <d v="2026-03-03T00:00:00"/>
    <s v="NO"/>
    <m/>
    <x v="3"/>
  </r>
  <r>
    <s v="Factura electrónica"/>
    <s v="e6831aa747a78ad598286b993057865841649826d356bda7bc4e163b9487c3ac1ade57c449940ec05c18627b14befa3a"/>
    <n v="529"/>
    <s v="WC"/>
    <d v="2026-02-20T00:00:00"/>
    <d v="2026-02-20T14:18:37"/>
    <x v="1"/>
    <n v="901741749"/>
    <s v="WORLD CRANES SAS"/>
    <n v="4120000"/>
    <n v="782800"/>
    <n v="4902800"/>
    <x v="21"/>
    <x v="43"/>
    <n v="10"/>
    <s v="FRANCY SALAS"/>
    <m/>
    <m/>
    <m/>
    <m/>
    <d v="2026-03-05T00:00:00"/>
    <s v="NO"/>
    <m/>
    <x v="2"/>
  </r>
  <r>
    <s v="Factura electrónica"/>
    <s v="1f7c2d2d931557bda6b9b820dc8305e1e2beb871405f8e75011e756118365e9e690ccbd28a29428f9f10d5699902517b"/>
    <n v="345642"/>
    <s v="FFEE"/>
    <d v="2026-02-20T00:00:00"/>
    <d v="2026-02-20T11:55:19"/>
    <x v="1"/>
    <n v="800049074"/>
    <s v="PAPELERIA Y SERVICIOS SAS"/>
    <n v="750887"/>
    <n v="142669"/>
    <n v="893556"/>
    <x v="2"/>
    <x v="28"/>
    <n v="3"/>
    <s v="FRANCY SALAS"/>
    <m/>
    <m/>
    <m/>
    <m/>
    <d v="2026-02-25T00:00:00"/>
    <s v="NO"/>
    <m/>
    <x v="0"/>
  </r>
  <r>
    <s v="Factura electrónica"/>
    <s v="cf1bd8e12846c74eced4325f1bb83a15e6820654ba7ef10bde615e2512507215d7990917d79b6508b11e9b965650d937"/>
    <n v="469"/>
    <s v="FVE"/>
    <d v="2026-02-20T00:00:00"/>
    <d v="2026-02-20T10:53:51"/>
    <x v="1"/>
    <n v="901402351"/>
    <s v="JENZAR SOCIEDAD POR ACCIONES SIMPLIFICADA"/>
    <n v="6816000"/>
    <n v="1295040"/>
    <n v="8111040"/>
    <x v="21"/>
    <x v="35"/>
    <n v="5"/>
    <s v="FRANCY SALAS"/>
    <m/>
    <m/>
    <m/>
    <m/>
    <d v="2026-03-03T00:00:00"/>
    <s v="NO"/>
    <m/>
    <x v="0"/>
  </r>
  <r>
    <s v="Factura electrónica"/>
    <s v="3246654baabb04188208173dde37e64cac650072625066e0b7ce86cd6fb3077ff3294bffe821b6dedce63ade42ad06da"/>
    <n v="227845"/>
    <s v="FE"/>
    <d v="2026-02-20T00:00:00"/>
    <d v="2026-02-20T11:14:56"/>
    <x v="1"/>
    <n v="890937070"/>
    <s v="TIEMPOS S.A.S."/>
    <n v="5890674"/>
    <n v="111923"/>
    <n v="6002597"/>
    <x v="12"/>
    <x v="33"/>
    <n v="4"/>
    <s v="SANDRA PANIAGUA"/>
    <m/>
    <m/>
    <m/>
    <m/>
    <d v="2026-03-10T00:00:00"/>
    <s v="NO"/>
    <m/>
    <x v="0"/>
  </r>
  <r>
    <s v="Factura electrónica"/>
    <s v="0bea0dd4654e8007205bfd5cfe6540d86a4c26de3002810a25b8c59876f43cf5b9d13ef427d3f1a3afbe1ed0ab876e26"/>
    <n v="275775"/>
    <s v="R1FE"/>
    <d v="2026-02-20T00:00:00"/>
    <d v="2026-02-20T10:14:19"/>
    <x v="1"/>
    <n v="890907841"/>
    <s v="ALMACEN RODAMIENTOS S.A"/>
    <n v="215510"/>
    <n v="40947"/>
    <n v="256457"/>
    <x v="21"/>
    <x v="35"/>
    <n v="5"/>
    <s v="FRANCY SALAS"/>
    <m/>
    <m/>
    <m/>
    <m/>
    <d v="2026-03-03T00:00:00"/>
    <s v="NO"/>
    <m/>
    <x v="0"/>
  </r>
  <r>
    <s v="Factura electrónica"/>
    <s v="947d77df0e0e31b287c87417c63fa0b7b250e7008c586187e09836bfc72d2a5c7e7de69b35336f788de61304f17f5f7e"/>
    <n v="528"/>
    <s v="WC"/>
    <d v="2026-02-20T00:00:00"/>
    <d v="2026-02-20T09:40:09"/>
    <x v="1"/>
    <n v="901741749"/>
    <s v="WORLD CRANES SAS"/>
    <n v="2860000"/>
    <n v="543400"/>
    <n v="3403400"/>
    <x v="21"/>
    <x v="35"/>
    <n v="5"/>
    <s v="FRANCY SALAS"/>
    <m/>
    <m/>
    <m/>
    <m/>
    <d v="2026-03-03T00:00:00"/>
    <s v="NO"/>
    <m/>
    <x v="0"/>
  </r>
  <r>
    <s v="Factura electrónica"/>
    <s v="9213379db35032bce679318e33fb707ae47c0a9af8a2d3c2e31d6334d049fa7fd2e27d203387374d0e8614ac20c479bd"/>
    <n v="30324"/>
    <s v="FE"/>
    <d v="2026-02-20T00:00:00"/>
    <d v="2026-02-20T10:41:36"/>
    <x v="1"/>
    <n v="901048954"/>
    <s v="MONTACARGAS DINASTIA S.A.S."/>
    <n v="552500"/>
    <n v="0"/>
    <n v="552500"/>
    <x v="6"/>
    <x v="3"/>
    <s v=" - "/>
    <m/>
    <m/>
    <m/>
    <m/>
    <m/>
    <m/>
    <m/>
    <m/>
    <x v="2"/>
  </r>
  <r>
    <s v="Factura electrónica"/>
    <s v="0b282b6c6733cada8493c18ab1ddbf2d8aac5f72da7e02b4236d35b6c03f3ceb37d7962f47caf18c2e16335a3bf1bab6"/>
    <n v="259585"/>
    <s v="BGFE"/>
    <d v="2026-02-20T00:00:00"/>
    <d v="2026-02-20T09:39:39"/>
    <x v="1"/>
    <n v="890907841"/>
    <s v="ALMACEN RODAMIENTOS S.A"/>
    <n v="64930"/>
    <n v="12337"/>
    <n v="77267"/>
    <x v="21"/>
    <x v="35"/>
    <n v="5"/>
    <s v="FRANCY SALAS"/>
    <m/>
    <m/>
    <m/>
    <m/>
    <d v="2026-03-03T00:00:00"/>
    <s v="NO"/>
    <m/>
    <x v="0"/>
  </r>
  <r>
    <s v="Factura electrónica"/>
    <s v="a0dcde65adae41b233eb723b3922efe8d00f7c0674b4dfbaedbc15077a31448ff738880d1c07df87b27f8a2882b61dd8"/>
    <n v="12624"/>
    <s v="FE"/>
    <d v="2026-02-20T00:00:00"/>
    <d v="2026-02-20T09:37:55"/>
    <x v="1"/>
    <n v="900420442"/>
    <s v="INSTRUMENTOS   PARTES S.A.S."/>
    <n v="36380"/>
    <n v="6912.2"/>
    <n v="43292.2"/>
    <x v="21"/>
    <x v="35"/>
    <n v="5"/>
    <s v="FRANCY SALAS"/>
    <m/>
    <m/>
    <m/>
    <m/>
    <d v="2026-03-02T00:00:00"/>
    <s v="NO"/>
    <m/>
    <x v="0"/>
  </r>
  <r>
    <s v="Factura electrónica"/>
    <s v="eb33acebcf6dfeb7a3ccbed3e9c540dd46642d0da7bc663b2247c7c2acf784047c601d8bb874cdc197c03a2b194925ec"/>
    <n v="12622"/>
    <s v="FE"/>
    <d v="2026-02-20T00:00:00"/>
    <d v="2026-02-20T09:22:44"/>
    <x v="1"/>
    <n v="900420442"/>
    <s v="INSTRUMENTOS   PARTES S.A.S."/>
    <n v="185762"/>
    <n v="35294.78"/>
    <n v="221056.78"/>
    <x v="21"/>
    <x v="35"/>
    <n v="5"/>
    <s v="FRANCY SALAS"/>
    <m/>
    <m/>
    <m/>
    <m/>
    <d v="2026-03-02T00:00:00"/>
    <s v="NO"/>
    <m/>
    <x v="0"/>
  </r>
  <r>
    <s v="Factura electrónica"/>
    <s v="4172b66648d3643b3046468bcd1bb92da3d52a05315aff29a43f42f0012a8bff9177d085cc1594647703b4cd9b32901a"/>
    <n v="12621"/>
    <s v="FE"/>
    <d v="2026-02-20T00:00:00"/>
    <d v="2026-02-20T09:16:27"/>
    <x v="1"/>
    <n v="900420442"/>
    <s v="INSTRUMENTOS   PARTES S.A.S."/>
    <n v="225000"/>
    <n v="42750"/>
    <n v="267750"/>
    <x v="21"/>
    <x v="35"/>
    <n v="5"/>
    <s v="FRANCY SALAS"/>
    <m/>
    <m/>
    <m/>
    <m/>
    <d v="2026-03-03T00:00:00"/>
    <s v="NO"/>
    <m/>
    <x v="0"/>
  </r>
  <r>
    <s v="Factura electrónica"/>
    <s v="6879497c5f494504cedeee134d50fbcd3de47f2ea08f186549f1d2cfb82727dcd9b8da6b3987290122965f6125b42342"/>
    <n v="12623"/>
    <s v="FE"/>
    <d v="2026-02-20T00:00:00"/>
    <d v="2026-02-20T09:27:00"/>
    <x v="1"/>
    <n v="900420442"/>
    <s v="INSTRUMENTOS   PARTES S.A.S."/>
    <n v="333220"/>
    <n v="63311.8"/>
    <n v="396531.8"/>
    <x v="21"/>
    <x v="40"/>
    <n v="7"/>
    <s v="FRANCY SALAS"/>
    <m/>
    <m/>
    <m/>
    <m/>
    <d v="2026-03-03T00:00:00"/>
    <s v="NO"/>
    <m/>
    <x v="3"/>
  </r>
  <r>
    <s v="Factura electrónica"/>
    <s v="0b26a163d275238c751d322a86e4285bb5cd9fb8772d3d8bc25418491613d057deb9109d9e77ae56bb5e42de88735231"/>
    <n v="2746"/>
    <s v="FVE"/>
    <d v="2026-02-20T00:00:00"/>
    <d v="2026-02-20T09:01:14"/>
    <x v="1"/>
    <n v="900667734"/>
    <s v="TORNO PARTES S.A.S"/>
    <n v="830000"/>
    <n v="157700"/>
    <n v="987700"/>
    <x v="21"/>
    <x v="38"/>
    <n v="6"/>
    <s v="FRANCY SALAS"/>
    <m/>
    <m/>
    <m/>
    <m/>
    <d v="2026-03-05T00:00:00"/>
    <s v="NO"/>
    <m/>
    <x v="3"/>
  </r>
  <r>
    <s v="Factura electrónica"/>
    <s v="3cfaff17e682e6f5365eb7ce43679735560f5c3920586b1b796e4f3be5ad5032729f325f2e03b04fbbe5684b2ccc053d"/>
    <n v="2748"/>
    <s v="FVE"/>
    <d v="2026-02-20T00:00:00"/>
    <d v="2026-02-20T09:01:23"/>
    <x v="1"/>
    <n v="900667734"/>
    <s v="TORNO PARTES S.A.S"/>
    <n v="536000"/>
    <n v="101840"/>
    <n v="637840"/>
    <x v="21"/>
    <x v="35"/>
    <n v="5"/>
    <s v="FRANCY SALAS"/>
    <m/>
    <m/>
    <m/>
    <m/>
    <d v="2026-03-03T00:00:00"/>
    <s v="NO"/>
    <m/>
    <x v="0"/>
  </r>
  <r>
    <s v="Factura electrónica"/>
    <s v="5fd4eaf9daa7b83023f1564b5d83f54e653d382262c179e05ef783004ecbe5a21eee00954e43f7336afc93a336df264a"/>
    <n v="2749"/>
    <s v="FVE"/>
    <d v="2026-02-20T00:00:00"/>
    <d v="2026-02-20T09:21:23"/>
    <x v="1"/>
    <n v="900667734"/>
    <s v="TORNO PARTES S.A.S"/>
    <n v="84000"/>
    <n v="15960"/>
    <n v="99960"/>
    <x v="21"/>
    <x v="35"/>
    <n v="5"/>
    <s v="FRANCY SALAS"/>
    <m/>
    <m/>
    <m/>
    <m/>
    <d v="2026-03-03T00:00:00"/>
    <s v="NO"/>
    <m/>
    <x v="0"/>
  </r>
  <r>
    <s v="Factura electrónica"/>
    <s v="9d98dfa0524a265b946093365bafe2a26478b8bd2128b03d54699104220c78f85f6d602b815879675f5fa98c30f1c142"/>
    <n v="2747"/>
    <s v="FVE"/>
    <d v="2026-02-20T00:00:00"/>
    <d v="2026-02-20T09:01:18"/>
    <x v="1"/>
    <n v="900667734"/>
    <s v="TORNO PARTES S.A.S"/>
    <n v="295500"/>
    <n v="56145"/>
    <n v="351645"/>
    <x v="21"/>
    <x v="35"/>
    <n v="5"/>
    <s v="FRANCY SALAS"/>
    <m/>
    <m/>
    <m/>
    <m/>
    <d v="2026-03-02T00:00:00"/>
    <s v="NO"/>
    <m/>
    <x v="0"/>
  </r>
  <r>
    <s v="Nota de crédito electrónica"/>
    <s v="f1ac67e63c4c52391ac8acd2714662fadd0f3dc69298dafd70f85bf07fe500cfb19a99f39b39f2d7718b38f5b4f7025c"/>
    <n v="8543"/>
    <m/>
    <d v="2026-02-20T00:00:00"/>
    <d v="2026-02-20T13:37:46"/>
    <x v="1"/>
    <n v="800049074"/>
    <s v="PAPELERIA Y SERVICIOS SAS"/>
    <n v="750887"/>
    <n v="111547"/>
    <n v="862434"/>
    <x v="2"/>
    <x v="28"/>
    <n v="3"/>
    <s v="FRANCY SALAS"/>
    <m/>
    <m/>
    <m/>
    <m/>
    <m/>
    <m/>
    <m/>
    <x v="0"/>
  </r>
  <r>
    <s v="Factura electrónica"/>
    <s v="7ce79d15f3e72809ee42a0fb59d36e16702385b9148cc5d6721de563a3e43d2e8125ab7dbcfcaa9079ab5c81f0e705e3"/>
    <n v="3898"/>
    <s v="FE"/>
    <d v="2026-02-20T00:00:00"/>
    <d v="2026-02-20T12:29:59"/>
    <x v="1"/>
    <n v="31929276"/>
    <s v="NANCY EUGENIA HOYOS ARISTIZABAL"/>
    <n v="24578.400000000001"/>
    <n v="3991.6"/>
    <n v="28570"/>
    <x v="2"/>
    <x v="28"/>
    <n v="3"/>
    <s v="FRANCY SALAS"/>
    <m/>
    <m/>
    <m/>
    <m/>
    <d v="2026-02-25T00:00:00"/>
    <s v="NO"/>
    <m/>
    <x v="0"/>
  </r>
  <r>
    <s v="Factura electrónica"/>
    <s v="9ad9aeeef646083429f70d9965aa8cee196a94e5a0f2696e9e4ed62140cd1a7a6a7576d5a82a979d1560d52b5260c1d0"/>
    <n v="59127"/>
    <s v="PAD"/>
    <d v="2026-02-20T00:00:00"/>
    <d v="2026-02-20T12:09:02"/>
    <x v="1"/>
    <n v="800161925"/>
    <s v="CACHARRERIA LOS MARINILLOS SAS"/>
    <n v="48235.270000000004"/>
    <n v="9164.7000000000007"/>
    <n v="57399.97"/>
    <x v="4"/>
    <x v="2"/>
    <n v="0"/>
    <m/>
    <m/>
    <m/>
    <m/>
    <m/>
    <m/>
    <m/>
    <m/>
    <x v="2"/>
  </r>
  <r>
    <s v="Nota de crédito electrónica"/>
    <s v="ba95c2321bf92befd8fc32ac3ce3f05566eab9167d28dbab132cb003b14b2bbe23ad0cb836e1e4142cb4d3548037cbce"/>
    <s v="RINV/2024/10"/>
    <m/>
    <d v="2026-02-20T00:00:00"/>
    <d v="2026-02-20T12:00:09"/>
    <x v="1"/>
    <n v="900237741"/>
    <s v="INVERSIONES IMPRIMA SAS"/>
    <n v="56000"/>
    <n v="10640"/>
    <n v="66640"/>
    <x v="2"/>
    <x v="28"/>
    <n v="3"/>
    <s v="FRANCY SALAS"/>
    <m/>
    <m/>
    <m/>
    <m/>
    <m/>
    <m/>
    <m/>
    <x v="0"/>
  </r>
  <r>
    <s v="Nota de crédito electrónica"/>
    <s v="e5b89698f377303e2a7e5e8d04522c04122a6cd9e40f6b10ba266f2f480ead7d5fa07c9bf80c0e758caea744bae9ced3"/>
    <n v="16620"/>
    <s v="NV"/>
    <d v="2026-02-20T00:00:00"/>
    <d v="2026-02-20T11:40:39"/>
    <x v="1"/>
    <n v="800106404"/>
    <s v="Ocupar Temporales S.A."/>
    <n v="35716"/>
    <n v="678"/>
    <n v="36394"/>
    <x v="12"/>
    <x v="37"/>
    <n v="12"/>
    <s v="SANDRA PANIAGUA"/>
    <m/>
    <m/>
    <m/>
    <m/>
    <d v="2026-03-05T00:00:00"/>
    <s v="NO"/>
    <m/>
    <x v="2"/>
  </r>
  <r>
    <s v="Nota de crédito electrónica"/>
    <s v="54683f1026400e262de47a4a3c59445a77833ee1aaed96712720d0405502ab66eabdfdfa63421eecaf9fade3e8e110e3"/>
    <n v="16617"/>
    <s v="NV"/>
    <d v="2026-02-20T00:00:00"/>
    <d v="2026-02-20T11:30:07"/>
    <x v="1"/>
    <n v="800106404"/>
    <s v="Ocupar Temporales S.A."/>
    <n v="7047"/>
    <n v="134"/>
    <n v="7181"/>
    <x v="12"/>
    <x v="37"/>
    <n v="12"/>
    <s v="SANDRA PANIAGUA"/>
    <m/>
    <m/>
    <m/>
    <m/>
    <d v="2026-03-05T00:00:00"/>
    <s v="NO"/>
    <m/>
    <x v="2"/>
  </r>
  <r>
    <s v="Nota de crédito electrónica"/>
    <s v="d60fc86f13c35a8dd1e3271f2af4aadc0aa5a0c5bb5d86c858f86fa0cce2aee25d74cba583bc254291cff24c84a51364"/>
    <n v="16618"/>
    <s v="NV"/>
    <d v="2026-02-20T00:00:00"/>
    <d v="2026-02-20T11:30:07"/>
    <x v="1"/>
    <n v="800106404"/>
    <s v="Ocupar Temporales S.A."/>
    <n v="534439"/>
    <n v="10155"/>
    <n v="544594"/>
    <x v="12"/>
    <x v="37"/>
    <n v="12"/>
    <s v="SANDRA PANIAGUA"/>
    <m/>
    <m/>
    <m/>
    <m/>
    <d v="2026-03-05T00:00:00"/>
    <s v="NO"/>
    <m/>
    <x v="2"/>
  </r>
  <r>
    <s v="Documento equivalente - Cobro de peajes"/>
    <s v="22a58dfe934e35e5f9b74962fd300543257f27ce1f77c27359f016faabbf48147a24ad7cb375c5f770a440208c63fe1b"/>
    <n v="87233981"/>
    <s v="DEFL"/>
    <d v="2026-02-20T00:00:00"/>
    <d v="2026-02-20T10:56:01"/>
    <x v="1"/>
    <n v="900219834"/>
    <s v="F2X S.A.S."/>
    <n v="13500"/>
    <n v="0"/>
    <n v="13500"/>
    <x v="2"/>
    <x v="28"/>
    <n v="3"/>
    <s v="FRANCY SALAS"/>
    <m/>
    <m/>
    <m/>
    <m/>
    <d v="2026-03-02T00:00:00"/>
    <s v="NO"/>
    <m/>
    <x v="0"/>
  </r>
  <r>
    <s v="Factura electrónica"/>
    <s v="8dccd3e45e42e63dde6c62789517805cb0d87a4e7cf679610af3a2ddfcaff7d0ecf40302d95fa53449c3d9d7782c88dc"/>
    <n v="168570"/>
    <s v="392"/>
    <d v="2026-02-20T00:00:00"/>
    <d v="2026-02-20T09:52:05"/>
    <x v="1"/>
    <n v="860000018"/>
    <s v="AGENCIA DE VIAJES Y TURISMO AVIATUR S.A.S "/>
    <n v="286921.96000000002"/>
    <n v="45299.040000000001"/>
    <n v="332221"/>
    <x v="2"/>
    <x v="28"/>
    <n v="3"/>
    <s v="FRANCY SALAS"/>
    <m/>
    <m/>
    <m/>
    <m/>
    <d v="2026-03-02T00:00:00"/>
    <m/>
    <m/>
    <x v="0"/>
  </r>
  <r>
    <s v="Factura electrónica"/>
    <s v="548a4c8ac4d1b1b865e681949d23c6d2d1d1574607b7855e7a9c85332631d6ef4c1d8d8e6353603933b4e45dbbf8e17b"/>
    <n v="24826"/>
    <s v="FE"/>
    <d v="2026-02-20T00:00:00"/>
    <d v="2026-02-20T08:12:39"/>
    <x v="1"/>
    <n v="800025921"/>
    <s v="MONTACARGAS ITAGUI S.A.S"/>
    <n v="380000"/>
    <n v="0"/>
    <n v="380000"/>
    <x v="21"/>
    <x v="28"/>
    <n v="3"/>
    <s v="FRANCY SALAS"/>
    <m/>
    <m/>
    <m/>
    <m/>
    <d v="2026-03-03T00:00:00"/>
    <s v="NO"/>
    <m/>
    <x v="0"/>
  </r>
  <r>
    <s v="Factura electrónica"/>
    <s v="453b9973d40a3c714e00436791d469000b9289d244d5dfa638a36325361615b514f7fae0653067ffc0220f9e574b53ff"/>
    <n v="565173"/>
    <s v="AH"/>
    <d v="2026-02-20T00:00:00"/>
    <d v="2026-02-20T06:25:35"/>
    <x v="1"/>
    <n v="890800788"/>
    <s v="SUMATEC S.A.S BIC"/>
    <n v="113205"/>
    <n v="21509"/>
    <n v="134714"/>
    <x v="2"/>
    <x v="42"/>
    <n v="0"/>
    <s v="FRANCY "/>
    <m/>
    <m/>
    <m/>
    <m/>
    <d v="2026-02-25T00:00:00"/>
    <s v="NO"/>
    <m/>
    <x v="0"/>
  </r>
  <r>
    <s v="Factura electrónica"/>
    <s v="790df7be34883f9d6c4e51469557d0cb02f2e24bd847b206b7801ec9052aca455e03e05b44b6b3e15d7c1034e242f5c8"/>
    <n v="2899679"/>
    <s v="CL07"/>
    <d v="2026-02-20T00:00:00"/>
    <d v="2026-02-20T04:30:42"/>
    <x v="1"/>
    <n v="860001697"/>
    <s v="GASEOSAS LUX S.A.S."/>
    <n v="66750"/>
    <n v="0"/>
    <n v="66750"/>
    <x v="2"/>
    <x v="28"/>
    <n v="3"/>
    <s v="FRANCY SALAS"/>
    <m/>
    <m/>
    <m/>
    <m/>
    <d v="2026-03-02T00:00:00"/>
    <s v="NO"/>
    <m/>
    <x v="0"/>
  </r>
  <r>
    <s v="Factura electrónica"/>
    <s v="b172c7f4b1dcd747e980fcd47d1ca9ba5f43c1033427cf69fc5bb9429a8f3b82489ea637533a732c8d83076d86accaee"/>
    <n v="2989154"/>
    <s v="CA07"/>
    <d v="2026-02-20T00:00:00"/>
    <d v="2026-02-20T02:26:25"/>
    <x v="1"/>
    <n v="890903939"/>
    <s v="POSTOBON S.A."/>
    <n v="133500"/>
    <n v="0"/>
    <n v="133500"/>
    <x v="2"/>
    <x v="28"/>
    <n v="3"/>
    <s v="FRANCY SALAS"/>
    <m/>
    <m/>
    <m/>
    <m/>
    <d v="2026-03-02T00:00:00"/>
    <s v="NO"/>
    <m/>
    <x v="0"/>
  </r>
  <r>
    <s v="Factura electrónica"/>
    <s v="b45b5f774adcd08c6a6c117784e05758674195ccb5e1fc07512017485af36fecb8c4678463d83bbccaf4b560a2c0c571"/>
    <n v="1295"/>
    <s v="MY"/>
    <d v="2026-02-21T00:00:00"/>
    <d v="2026-02-21T19:30:35"/>
    <x v="1"/>
    <n v="900933624"/>
    <s v="MECANIZADOS Y SERVICIOS MAYROP SAS"/>
    <n v="3200000"/>
    <n v="608000"/>
    <n v="3808000"/>
    <x v="21"/>
    <x v="33"/>
    <n v="3"/>
    <s v="FRANCY SALAS"/>
    <m/>
    <m/>
    <m/>
    <m/>
    <d v="2026-03-05T00:00:00"/>
    <s v="NO"/>
    <m/>
    <x v="0"/>
  </r>
  <r>
    <s v="Factura electrónica"/>
    <s v="cb5966466f7ee4282db8e10ef4ed5ca8c8176748b068efd1b00db2b4d29692107dbc7b8a1575f33cb4921c205526dd09"/>
    <n v="4801"/>
    <s v="PE3"/>
    <d v="2026-02-21T00:00:00"/>
    <d v="2026-02-21T21:32:12"/>
    <x v="1"/>
    <n v="901560228"/>
    <s v="NIKO PARRILLA S.A.S"/>
    <n v="42000"/>
    <n v="0"/>
    <n v="42000"/>
    <x v="4"/>
    <x v="2"/>
    <n v="0"/>
    <m/>
    <m/>
    <m/>
    <m/>
    <m/>
    <m/>
    <m/>
    <m/>
    <x v="2"/>
  </r>
  <r>
    <s v="Factura electrónica"/>
    <s v="cf077c62ee05ceb0f5cb189ea49c8e4a50d2f4aa2c6365b080a3f6217222c5e608c98e7ae7090c42396387fb7c0c5b5d"/>
    <n v="131476508"/>
    <s v="BOPU"/>
    <d v="2026-02-21T00:00:00"/>
    <d v="2026-02-21T15:44:16"/>
    <x v="1"/>
    <n v="900092385"/>
    <s v="UNE EPM TELECOMUNICACIONES S.A"/>
    <n v="22984.04"/>
    <n v="4366.96"/>
    <n v="27351"/>
    <x v="5"/>
    <x v="33"/>
    <n v="3"/>
    <s v="JAIME GARCIA"/>
    <m/>
    <m/>
    <m/>
    <m/>
    <d v="2026-02-25T00:00:00"/>
    <s v="NO"/>
    <m/>
    <x v="0"/>
  </r>
  <r>
    <s v="Factura electrónica"/>
    <s v="8a7245dffd9d0fd0adf704c88725c4c19ef7db35a6ba69a8e6f11fc74832d160f1730c0382338e8a1095bbed4592734d"/>
    <n v="139724"/>
    <s v="ME5"/>
    <d v="2026-02-21T00:00:00"/>
    <d v="2026-02-21T14:05:00"/>
    <x v="1"/>
    <n v="901406407"/>
    <s v="LUM LOGISTIC S.A.S."/>
    <n v="6301"/>
    <n v="0"/>
    <n v="6301"/>
    <x v="4"/>
    <x v="2"/>
    <n v="0"/>
    <m/>
    <m/>
    <m/>
    <m/>
    <m/>
    <m/>
    <m/>
    <m/>
    <x v="2"/>
  </r>
  <r>
    <s v="Documento equivalente - Cobro de peajes"/>
    <s v="4bb09fcf9d4f63b46307ee1a41501d6df5a4cc1e7c440c590e1a1dda246669135b7089aed02fa32409ee97bbd30e13cc"/>
    <n v="87665890"/>
    <s v="DEFL"/>
    <d v="2026-02-22T00:00:00"/>
    <d v="2026-02-22T16:45:48"/>
    <x v="1"/>
    <n v="900219834"/>
    <s v="F2X S.A.S."/>
    <n v="13500"/>
    <n v="0"/>
    <n v="13500"/>
    <x v="2"/>
    <x v="33"/>
    <n v="2"/>
    <s v="FRANCY SALAS"/>
    <m/>
    <m/>
    <m/>
    <m/>
    <d v="2026-03-02T00:00:00"/>
    <s v="NO"/>
    <m/>
    <x v="0"/>
  </r>
  <r>
    <s v="Documento equivalente - Cobro de peajes"/>
    <s v="e6c00145456cf3c717d07eae0118059707c4d9bbaf09666636756e6e0bd5b64a2a93af7190264a5c7acda154fbe05a7c"/>
    <n v="87620922"/>
    <s v="DEFL"/>
    <d v="2026-02-22T00:00:00"/>
    <d v="2026-02-22T12:25:34"/>
    <x v="1"/>
    <n v="900219834"/>
    <s v="F2X S.A.S."/>
    <n v="11600"/>
    <n v="0"/>
    <n v="11600"/>
    <x v="2"/>
    <x v="33"/>
    <n v="2"/>
    <s v="FRANCY SALAS"/>
    <m/>
    <m/>
    <m/>
    <m/>
    <d v="2026-03-02T00:00:00"/>
    <s v="NO"/>
    <m/>
    <x v="0"/>
  </r>
  <r>
    <s v="Factura electrónica"/>
    <s v="8903ef2e12cb90c396fe21dd195e19a34dd287c54bd3898f4053b863327e5eb70a51efbb9a757b7614bc18f49c3ba2b1"/>
    <n v="7095"/>
    <s v="GM"/>
    <d v="2026-02-23T00:00:00"/>
    <d v="2026-02-23T21:27:05"/>
    <x v="1"/>
    <n v="901174199"/>
    <s v="G&amp;M MONTACARGAS SAS"/>
    <n v="2754000"/>
    <n v="447260"/>
    <n v="3201260"/>
    <x v="21"/>
    <x v="35"/>
    <n v="2"/>
    <s v="FRANCY SALAS"/>
    <m/>
    <m/>
    <m/>
    <m/>
    <d v="2026-03-02T00:00:00"/>
    <m/>
    <m/>
    <x v="0"/>
  </r>
  <r>
    <s v="Factura electrónica"/>
    <s v="072b7ec89d848b77c05096deb3e408201b8a0e6443d64f790304534dec82b28ae72f7c23d3fac4db1c74c6d04ef241f9"/>
    <n v="438"/>
    <s v="PRS"/>
    <d v="2026-02-23T00:00:00"/>
    <d v="2026-02-23T23:08:25"/>
    <x v="1"/>
    <n v="901847080"/>
    <s v="PROVSERVICE S.A.S"/>
    <n v="27100000"/>
    <n v="5149000"/>
    <n v="32249000"/>
    <x v="21"/>
    <x v="35"/>
    <n v="2"/>
    <s v="FRANCY SALAS"/>
    <m/>
    <m/>
    <m/>
    <m/>
    <d v="2026-03-05T00:00:00"/>
    <s v="NO"/>
    <m/>
    <x v="0"/>
  </r>
  <r>
    <s v="Factura electrónica"/>
    <s v="9de96dd1b6fd41d8f6ec885da99aaa7b48a1a743aefa12224b32703bfeac22a7a7f09a43cef1d561a51160742e7b2e48"/>
    <n v="7094"/>
    <s v="GM"/>
    <d v="2026-02-23T00:00:00"/>
    <d v="2026-02-23T21:12:10"/>
    <x v="1"/>
    <n v="901174199"/>
    <s v="G&amp;M MONTACARGAS SAS"/>
    <n v="5799630"/>
    <n v="1101929.7"/>
    <n v="6901559.7000000002"/>
    <x v="21"/>
    <x v="35"/>
    <n v="2"/>
    <s v="FRANCY SALAS"/>
    <m/>
    <m/>
    <m/>
    <m/>
    <d v="2026-03-02T00:00:00"/>
    <m/>
    <m/>
    <x v="0"/>
  </r>
  <r>
    <s v="Factura electrónica"/>
    <s v="22687afd0be717320ccd9ccf9a1b8b83a103f0a56665b73f9bd5274ee69f60eeb626792192dd486371cb45909a4690a2"/>
    <n v="7092"/>
    <s v="GM"/>
    <d v="2026-02-23T00:00:00"/>
    <d v="2026-02-23T21:04:33"/>
    <x v="1"/>
    <n v="901174199"/>
    <s v="G&amp;M MONTACARGAS SAS"/>
    <n v="815000"/>
    <n v="154850"/>
    <n v="969850"/>
    <x v="21"/>
    <x v="35"/>
    <n v="2"/>
    <s v="FRANCY SALAS"/>
    <m/>
    <m/>
    <m/>
    <m/>
    <d v="2026-03-02T00:00:00"/>
    <m/>
    <m/>
    <x v="0"/>
  </r>
  <r>
    <s v="Factura electrónica"/>
    <s v="f40dab2d4d588d5f46888f9462673687fcb24844b388bc00e955d3cacbcda42245c4b5b54b88fd9579a91e04ac8c0ac9"/>
    <n v="7093"/>
    <s v="GM"/>
    <d v="2026-02-23T00:00:00"/>
    <d v="2026-02-23T21:08:40"/>
    <x v="1"/>
    <n v="901174199"/>
    <s v="G&amp;M MONTACARGAS SAS"/>
    <n v="7529447.9999999991"/>
    <n v="1430595.12"/>
    <n v="8960043.1199999992"/>
    <x v="21"/>
    <x v="35"/>
    <n v="2"/>
    <s v="FRANCY SALAS"/>
    <m/>
    <m/>
    <m/>
    <m/>
    <d v="2026-03-02T00:00:00"/>
    <m/>
    <m/>
    <x v="0"/>
  </r>
  <r>
    <s v="Factura electrónica"/>
    <s v="9f6cb6f0498c2f90a66e8a53f2d7e21f71616776e11d3fc027304971a60a1bd4f929e86f4a96de660860cba3bbd76f01"/>
    <n v="7090"/>
    <s v="GM"/>
    <d v="2026-02-23T00:00:00"/>
    <d v="2026-02-23T20:53:15"/>
    <x v="1"/>
    <n v="901174199"/>
    <s v="G&amp;M MONTACARGAS SAS"/>
    <n v="497123"/>
    <n v="94453.37"/>
    <n v="591576.37"/>
    <x v="21"/>
    <x v="35"/>
    <n v="2"/>
    <s v="FRANCY SALAS"/>
    <m/>
    <m/>
    <m/>
    <m/>
    <d v="2026-03-02T00:00:00"/>
    <m/>
    <m/>
    <x v="0"/>
  </r>
  <r>
    <s v="Factura electrónica"/>
    <s v="0057555ecbab001d6f64710727c018f03bae1d2dd2d700fabbcd9833138adccf2233b2b2ea3bab312115752074b92a87"/>
    <n v="7091"/>
    <s v="GM"/>
    <d v="2026-02-23T00:00:00"/>
    <d v="2026-02-23T20:58:40"/>
    <x v="1"/>
    <n v="901174199"/>
    <s v="G&amp;M MONTACARGAS SAS"/>
    <n v="581623"/>
    <n v="110508.37"/>
    <n v="692131.37"/>
    <x v="21"/>
    <x v="35"/>
    <n v="2"/>
    <s v="FRANCY SALAS"/>
    <m/>
    <m/>
    <m/>
    <m/>
    <d v="2026-03-02T00:00:00"/>
    <m/>
    <m/>
    <x v="0"/>
  </r>
  <r>
    <s v="Factura electrónica"/>
    <s v="20d9fe3ce5881df4608ff055ddec851bb09c8104c0cd66c578f63e49080ed49007b63280579c18217ef6bd38ea0c2055"/>
    <n v="7088"/>
    <s v="GM"/>
    <d v="2026-02-23T00:00:00"/>
    <d v="2026-02-23T20:47:31"/>
    <x v="1"/>
    <n v="901174199"/>
    <s v="G&amp;M MONTACARGAS SAS"/>
    <n v="1409706"/>
    <n v="267844.14"/>
    <n v="1677550.14"/>
    <x v="21"/>
    <x v="35"/>
    <n v="2"/>
    <s v="FRANCY SALAS"/>
    <m/>
    <m/>
    <m/>
    <m/>
    <d v="2026-03-02T00:00:00"/>
    <m/>
    <m/>
    <x v="0"/>
  </r>
  <r>
    <s v="Factura electrónica"/>
    <s v="9c2c88f11aa8f707adaf3b46fe51fa78aef26b152f36aef20a11283fa26010c8efd6d77ac8eb87e0e632d65c770a27d4"/>
    <n v="7089"/>
    <s v="GM"/>
    <d v="2026-02-23T00:00:00"/>
    <d v="2026-02-23T20:50:00"/>
    <x v="1"/>
    <n v="901174199"/>
    <s v="G&amp;M MONTACARGAS SAS"/>
    <n v="552826"/>
    <n v="105036.94"/>
    <n v="657862.93999999994"/>
    <x v="21"/>
    <x v="35"/>
    <n v="2"/>
    <s v="FRANCY SALAS"/>
    <m/>
    <m/>
    <m/>
    <m/>
    <d v="2026-03-02T00:00:00"/>
    <m/>
    <m/>
    <x v="0"/>
  </r>
  <r>
    <s v="Factura electrónica"/>
    <s v="c128cca6c4629089e829a4903f11a3450caa25a72b4fa35a622056d078e5cc1888314140ab9409566902d1e8abebd25e"/>
    <n v="420896"/>
    <s v="MABF"/>
    <d v="2026-02-23T00:00:00"/>
    <d v="2026-02-23T18:02:53"/>
    <x v="1"/>
    <n v="900053978"/>
    <s v="GLOBAL MENSAJERIA S.A.S."/>
    <n v="40800"/>
    <n v="0"/>
    <n v="40800"/>
    <x v="2"/>
    <x v="38"/>
    <n v="3"/>
    <s v="FRANCY SALAS"/>
    <m/>
    <m/>
    <m/>
    <m/>
    <d v="2026-03-02T00:00:00"/>
    <s v="NO"/>
    <m/>
    <x v="0"/>
  </r>
  <r>
    <s v="Factura electrónica"/>
    <s v="00deae71b200304c9d07e842ce7438e2c73ee0f256cdb76e75db1fe0b9b07a89867b705d2282b0cdc31773ae3f3912bf"/>
    <n v="65033169"/>
    <s v="61"/>
    <d v="2026-02-23T00:00:00"/>
    <d v="2026-02-23T17:55:42"/>
    <x v="1"/>
    <n v="800230447"/>
    <s v="SODEXO S A S"/>
    <n v="15983887.000000002"/>
    <n v="3036938.53"/>
    <n v="19020825.530000001"/>
    <x v="19"/>
    <x v="35"/>
    <n v="2"/>
    <s v="FRANCY SALAS"/>
    <m/>
    <m/>
    <m/>
    <m/>
    <d v="2026-03-05T00:00:00"/>
    <s v="NO"/>
    <m/>
    <x v="0"/>
  </r>
  <r>
    <s v="Factura electrónica"/>
    <s v="1d99ec171eaef2bed4f4bc8d7605456294950ab68970b04e8ece25311aba7808bf754b01378fee64dc7ee73ded24e89b"/>
    <n v="56266"/>
    <s v="FVE"/>
    <d v="2026-02-23T00:00:00"/>
    <d v="2026-02-23T16:57:44"/>
    <x v="1"/>
    <n v="900650486"/>
    <s v="DISTRIBUIDORA DE SOFTWARE Y MOVILIDAD S.A.S"/>
    <n v="889984.03"/>
    <n v="15.97"/>
    <n v="890000"/>
    <x v="5"/>
    <x v="38"/>
    <n v="3"/>
    <s v="FRANCY SALAS"/>
    <m/>
    <m/>
    <m/>
    <m/>
    <m/>
    <m/>
    <m/>
    <x v="0"/>
  </r>
  <r>
    <s v="Factura electrónica"/>
    <s v="a2b59608ffd4c035a31a0af33eb62bad09b98d44450090340dfc7f129128c1f9acdd1348c4101f0e28e079df76baf237"/>
    <n v="1012968"/>
    <s v="PABF"/>
    <d v="2026-02-23T00:00:00"/>
    <d v="2026-02-23T17:52:50"/>
    <x v="1"/>
    <n v="860016640"/>
    <s v="TCC S.A.S."/>
    <n v="484657"/>
    <n v="0"/>
    <n v="484657"/>
    <x v="2"/>
    <x v="38"/>
    <n v="3"/>
    <s v="FRANCY SALAS"/>
    <m/>
    <m/>
    <m/>
    <m/>
    <d v="2026-03-02T00:00:00"/>
    <s v="NO"/>
    <m/>
    <x v="0"/>
  </r>
  <r>
    <s v="Factura electrónica"/>
    <s v="950b82f4d255b2b9600fa1431118298666cc4cd8a1b16bd85a60a90a4d19b9040401636d160bcfe3841f1bdab14af8ed"/>
    <n v="565362"/>
    <s v="AH"/>
    <d v="2026-02-23T00:00:00"/>
    <d v="2026-02-23T17:26:44"/>
    <x v="1"/>
    <n v="890800788"/>
    <s v="SUMATEC S.A.S BIC"/>
    <n v="1191900"/>
    <n v="226461"/>
    <n v="1418361"/>
    <x v="2"/>
    <x v="43"/>
    <n v="7"/>
    <s v="FRANCY SALAS"/>
    <m/>
    <m/>
    <m/>
    <m/>
    <d v="2026-03-03T00:00:00"/>
    <s v="NO"/>
    <m/>
    <x v="2"/>
  </r>
  <r>
    <s v="Factura electrónica"/>
    <s v="178bcd5f4539514e0c85979556d6ec4378ae921549a616eab099ccc96b89b5d59eb66adc96c5a3c694b4ed03f7764a74"/>
    <n v="56265"/>
    <s v="FVE"/>
    <d v="2026-02-23T00:00:00"/>
    <d v="2026-02-23T16:57:32"/>
    <x v="1"/>
    <n v="900650486"/>
    <s v="DISTRIBUIDORA DE SOFTWARE Y MOVILIDAD S.A.S"/>
    <n v="1279968.07"/>
    <n v="31.93"/>
    <n v="1280000"/>
    <x v="5"/>
    <x v="38"/>
    <n v="3"/>
    <s v="FRANCY SALAS"/>
    <m/>
    <m/>
    <m/>
    <m/>
    <m/>
    <m/>
    <m/>
    <x v="0"/>
  </r>
  <r>
    <s v="Factura electrónica"/>
    <s v="41634504dee67ff081c7115d3ab0976399e6d63118286170516046b0ebf0f7c372dcff88340e85c8d2b568daed4024cb"/>
    <n v="29230"/>
    <s v="EMED"/>
    <d v="2026-02-23T00:00:00"/>
    <d v="2026-02-23T16:43:27"/>
    <x v="1"/>
    <n v="900405705"/>
    <s v="PALMERA JUNIOR S.A.S."/>
    <n v="377034"/>
    <n v="71636.460000000006"/>
    <n v="448670.46"/>
    <x v="25"/>
    <x v="35"/>
    <n v="2"/>
    <s v="FRANCY SALAS"/>
    <m/>
    <m/>
    <m/>
    <m/>
    <d v="2026-03-02T00:00:00"/>
    <s v="NO"/>
    <m/>
    <x v="0"/>
  </r>
  <r>
    <s v="Factura electrónica"/>
    <s v="cfd8a91669deac77d5fbedd303552d1fadb923b08debf77ff5c82d765af246c4b986ddeb40e8fa8cfc44cf4046999157"/>
    <n v="29229"/>
    <s v="EMED"/>
    <d v="2026-02-23T00:00:00"/>
    <d v="2026-02-23T16:23:19"/>
    <x v="1"/>
    <n v="900405705"/>
    <s v="PALMERA JUNIOR S.A.S."/>
    <n v="47414"/>
    <n v="9008.66"/>
    <n v="56422.66"/>
    <x v="9"/>
    <x v="3"/>
    <s v=" - "/>
    <m/>
    <m/>
    <m/>
    <m/>
    <m/>
    <m/>
    <m/>
    <m/>
    <x v="2"/>
  </r>
  <r>
    <s v="Factura electrónica"/>
    <s v="b680a7e328991f2a79fe12606ca06178a0f980f74ecfac09da4b941abfece9823761925fac9264d17234f66849b6bf4f"/>
    <n v="29227"/>
    <s v="EMED"/>
    <d v="2026-02-23T00:00:00"/>
    <d v="2026-02-23T16:10:40"/>
    <x v="1"/>
    <n v="900405705"/>
    <s v="PALMERA JUNIOR S.A.S."/>
    <n v="47414"/>
    <n v="9008.66"/>
    <n v="56422.66"/>
    <x v="25"/>
    <x v="35"/>
    <n v="2"/>
    <s v="FRANCY SALAS"/>
    <m/>
    <m/>
    <m/>
    <m/>
    <d v="2026-03-02T00:00:00"/>
    <s v="NO"/>
    <m/>
    <x v="0"/>
  </r>
  <r>
    <s v="Factura electrónica"/>
    <s v="11ac9e4364ff4acf5e204c958a47f5f0ba983e299e107b120b9fb114102fb991748c06db534bc5adfc1988931cd6f323"/>
    <n v="29226"/>
    <s v="EMED"/>
    <d v="2026-02-23T00:00:00"/>
    <d v="2026-02-23T16:01:02"/>
    <x v="1"/>
    <n v="900405705"/>
    <s v="PALMERA JUNIOR S.A.S."/>
    <n v="42000"/>
    <n v="7980"/>
    <n v="49980"/>
    <x v="25"/>
    <x v="35"/>
    <n v="2"/>
    <s v="FRANCY SALAS"/>
    <m/>
    <m/>
    <m/>
    <m/>
    <d v="2026-03-03T00:00:00"/>
    <s v="NO"/>
    <m/>
    <x v="0"/>
  </r>
  <r>
    <s v="Factura electrónica"/>
    <s v="3685485130a7d447040b3ee81be4816dee120f3b21180172105bc51771a87a6d2628eda9e4df3cfd3521251844a9497b"/>
    <n v="29225"/>
    <s v="EMED"/>
    <d v="2026-02-23T00:00:00"/>
    <d v="2026-02-23T15:58:21"/>
    <x v="1"/>
    <n v="900405705"/>
    <s v="PALMERA JUNIOR S.A.S."/>
    <n v="168000"/>
    <n v="31920"/>
    <n v="199920"/>
    <x v="25"/>
    <x v="35"/>
    <n v="2"/>
    <s v="FRANCY SALAS"/>
    <m/>
    <m/>
    <m/>
    <m/>
    <d v="2026-03-03T00:00:00"/>
    <s v="NO"/>
    <m/>
    <x v="0"/>
  </r>
  <r>
    <s v="Factura electrónica"/>
    <s v="057ada81c300f10b17b4e09cfbeb937d3adf080bdd2f12bcb4da9812723b40e4579218bf201740ce65e8877c9d9ebcef"/>
    <n v="29224"/>
    <s v="EMED"/>
    <d v="2026-02-23T00:00:00"/>
    <d v="2026-02-23T15:55:42"/>
    <x v="1"/>
    <n v="900405705"/>
    <s v="PALMERA JUNIOR S.A.S."/>
    <n v="126000"/>
    <n v="23940"/>
    <n v="149940"/>
    <x v="25"/>
    <x v="35"/>
    <n v="2"/>
    <s v="FRANCY SALAS"/>
    <m/>
    <m/>
    <m/>
    <m/>
    <d v="2026-03-02T00:00:00"/>
    <s v="NO"/>
    <m/>
    <x v="0"/>
  </r>
  <r>
    <s v="Factura electrónica"/>
    <s v="3068faa13af3519adf911429ac62f81d18eb8f401445a1be300382362f2c251e3977e67504db56eba8638639ee312f92"/>
    <n v="29223"/>
    <s v="EMED"/>
    <d v="2026-02-23T00:00:00"/>
    <d v="2026-02-23T15:51:22"/>
    <x v="1"/>
    <n v="900405705"/>
    <s v="PALMERA JUNIOR S.A.S."/>
    <n v="168000"/>
    <n v="31920"/>
    <n v="199920"/>
    <x v="25"/>
    <x v="35"/>
    <n v="2"/>
    <s v="FRANCY SALAS"/>
    <m/>
    <m/>
    <m/>
    <m/>
    <d v="2026-03-03T00:00:00"/>
    <s v="NO"/>
    <m/>
    <x v="0"/>
  </r>
  <r>
    <s v="Factura electrónica"/>
    <s v="de09be680332a091c1823f649d80a4d7c621a9bdbb14010529956d7e06d3fb1aa2487586e33220693a6a6ff244f1b4b3"/>
    <n v="29222"/>
    <s v="EMED"/>
    <d v="2026-02-23T00:00:00"/>
    <d v="2026-02-23T15:44:20"/>
    <x v="1"/>
    <n v="900405705"/>
    <s v="PALMERA JUNIOR S.A.S."/>
    <n v="84000"/>
    <n v="15960"/>
    <n v="99960"/>
    <x v="25"/>
    <x v="35"/>
    <n v="2"/>
    <s v="FRANCY SALAS"/>
    <m/>
    <m/>
    <m/>
    <m/>
    <d v="2026-03-02T00:00:00"/>
    <s v="NO"/>
    <m/>
    <x v="0"/>
  </r>
  <r>
    <s v="Factura electrónica"/>
    <s v="6e1af2c9ff94ca138f81c13079ba25a7990760d04cd0a2fb96d4037d1b6acf23fafe3d29fd95e5ebb0181b9582439b3b"/>
    <n v="68527"/>
    <s v="PDR"/>
    <d v="2026-02-23T00:00:00"/>
    <d v="2026-02-23T15:25:44"/>
    <x v="1"/>
    <n v="860029995"/>
    <s v="ACERIAS PAZ DEL RIO SA"/>
    <n v="442203830"/>
    <n v="84018728"/>
    <n v="526222558"/>
    <x v="17"/>
    <x v="33"/>
    <n v="1"/>
    <s v="ANGELA SEPULVEDA"/>
    <m/>
    <m/>
    <m/>
    <m/>
    <d v="2026-02-27T00:00:00"/>
    <m/>
    <m/>
    <x v="0"/>
  </r>
  <r>
    <s v="Factura electrónica"/>
    <s v="1b2f19d3b7a3d64148c232b5b39ad292f36ed38f069084f716a0097c2c190ff76a882bc37aff57d2f9fc97999ddecc5b"/>
    <n v="644"/>
    <s v="V"/>
    <d v="2026-02-23T00:00:00"/>
    <d v="2026-02-23T15:23:31"/>
    <x v="1"/>
    <n v="6136844"/>
    <s v="CARLOS MARIO ESTACIO VALENCIA"/>
    <n v="121848.74"/>
    <n v="23151.26"/>
    <n v="145000"/>
    <x v="24"/>
    <x v="40"/>
    <n v="4"/>
    <s v="FRANCY SALAS"/>
    <m/>
    <m/>
    <m/>
    <m/>
    <d v="2026-03-03T00:00:00"/>
    <s v="NO"/>
    <m/>
    <x v="0"/>
  </r>
  <r>
    <s v="Factura electrónica"/>
    <s v="646e8920f128839d602b1cd566a403152d6865c9da2c84b564b8eb95decb38e16b11d00bc6b9cc13e3b1f2c77d841572"/>
    <n v="1325"/>
    <s v="SM"/>
    <d v="2026-02-23T00:00:00"/>
    <d v="2026-02-23T15:17:26"/>
    <x v="1"/>
    <n v="901561580"/>
    <s v="SUMINISTRO MATERIALES Y DOTACIONES SUMADO S.A.S"/>
    <n v="545410.18999999994"/>
    <n v="103627.94"/>
    <n v="649038.13"/>
    <x v="2"/>
    <x v="33"/>
    <n v="1"/>
    <s v="FRANCY SALAS"/>
    <m/>
    <m/>
    <m/>
    <m/>
    <d v="2026-02-25T00:00:00"/>
    <s v="NO"/>
    <m/>
    <x v="0"/>
  </r>
  <r>
    <s v="Factura electrónica"/>
    <s v="9dd2c9229de08cb092a1ec2823eb94f3babc101a0551bc1de02b25710f352d50cccb265583ef097cba1e0f8ea76b4c82"/>
    <n v="722819"/>
    <s v="FBOG"/>
    <d v="2026-02-23T00:00:00"/>
    <d v="2026-02-23T15:03:25"/>
    <x v="1"/>
    <n v="890915475"/>
    <s v="EMPAQUETADURAS Y EMPAQUES S.A."/>
    <n v="969642"/>
    <n v="184231.98"/>
    <n v="1153873.98"/>
    <x v="2"/>
    <x v="40"/>
    <n v="4"/>
    <s v="FRANCY SALAS"/>
    <m/>
    <m/>
    <m/>
    <m/>
    <d v="2026-03-03T00:00:00"/>
    <s v="NO"/>
    <m/>
    <x v="0"/>
  </r>
  <r>
    <s v="Factura electrónica"/>
    <s v="e1f58aafcfd9d142b3259cba44e2f012c183b52b8c90c817c32a477cfc46273d66765edc309d513b32a76a2912b6791f"/>
    <n v="6317"/>
    <m/>
    <d v="2026-02-23T00:00:00"/>
    <d v="2026-02-23T20:58:31"/>
    <x v="1"/>
    <n v="32150739"/>
    <s v="NATALIA ANDREA ACOSTA COLORADO"/>
    <n v="594500"/>
    <n v="0"/>
    <n v="594500"/>
    <x v="18"/>
    <x v="43"/>
    <n v="7"/>
    <s v="FRANCY SALAS"/>
    <m/>
    <m/>
    <m/>
    <m/>
    <d v="2026-03-03T00:00:00"/>
    <s v="NO"/>
    <m/>
    <x v="2"/>
  </r>
  <r>
    <s v="Factura electrónica"/>
    <s v="7e5e8498db7d53bac322c0f7d742b7329a8a141bacb0bb5e54a20e7ae42532604f5706a208c056b793088adab860c70a"/>
    <n v="3005163"/>
    <s v="CA07"/>
    <d v="2026-02-23T00:00:00"/>
    <d v="2026-02-23T20:47:45"/>
    <x v="1"/>
    <n v="890903939"/>
    <s v="POSTOBON S.A."/>
    <n v="253650"/>
    <n v="0"/>
    <n v="253650"/>
    <x v="2"/>
    <x v="43"/>
    <n v="7"/>
    <s v="FRANCY SALAS"/>
    <m/>
    <m/>
    <m/>
    <m/>
    <d v="2026-03-05T00:00:00"/>
    <s v="NO"/>
    <m/>
    <x v="2"/>
  </r>
  <r>
    <s v="Factura electrónica"/>
    <s v="b8e9ccd881958c3f4305ac8f85fdc4bcb5e05c928916ca4386995da8034ed8980874a7716fdb39c8ed9b945a3c93d002"/>
    <n v="77646"/>
    <s v="FEUN"/>
    <d v="2026-02-23T00:00:00"/>
    <d v="2026-02-23T19:38:26"/>
    <x v="1"/>
    <n v="816005306"/>
    <s v="SAYONARA SAS"/>
    <n v="37400"/>
    <n v="0"/>
    <n v="37400"/>
    <x v="4"/>
    <x v="2"/>
    <n v="0"/>
    <m/>
    <m/>
    <m/>
    <m/>
    <m/>
    <m/>
    <m/>
    <m/>
    <x v="2"/>
  </r>
  <r>
    <s v="Factura electrónica"/>
    <s v="ce0f78b6b97211203889cb1aca585fe8cd58473fb9213942c69dd76431e80b7f9518889dc5f48ca3fc7385c07354a10f"/>
    <n v="98667"/>
    <s v="FE"/>
    <d v="2026-02-23T00:00:00"/>
    <d v="2026-02-23T16:58:28"/>
    <x v="1"/>
    <n v="890932535"/>
    <s v="MÉRIEUX NUTRISCIENCES COLOMBIA S.A.S."/>
    <n v="365242.99969600001"/>
    <n v="69396.170303999999"/>
    <n v="434639.17"/>
    <x v="25"/>
    <x v="35"/>
    <n v="2"/>
    <s v="FRANCY SALAS"/>
    <m/>
    <m/>
    <m/>
    <m/>
    <d v="2026-03-02T00:00:00"/>
    <s v="NO"/>
    <m/>
    <x v="0"/>
  </r>
  <r>
    <s v="Factura electrónica"/>
    <s v="d2ee417f492d1d8adfe2004266074c52e453c1f4e0c8f68bee12921a6c6c14757b27611063b835cd1af8f9da420598f5"/>
    <n v="98666"/>
    <s v="FE"/>
    <d v="2026-02-23T00:00:00"/>
    <d v="2026-02-23T16:54:23"/>
    <x v="1"/>
    <n v="890932535"/>
    <s v="MÉRIEUX NUTRISCIENCES COLOMBIA S.A.S."/>
    <n v="227752.32726200001"/>
    <n v="43272.942737999998"/>
    <n v="271025.27"/>
    <x v="25"/>
    <x v="35"/>
    <n v="2"/>
    <s v="FRANCY SALAS"/>
    <m/>
    <m/>
    <m/>
    <m/>
    <d v="2026-03-03T00:00:00"/>
    <s v="NO"/>
    <m/>
    <x v="0"/>
  </r>
  <r>
    <s v="Nota de crédito electrónica"/>
    <s v="5f8caefa989b9776b3451d4d39ae140ddedd659c33cf417eeeee8c27ffeb3314e9c1c47261bb204c90d2a0f3032c56cb"/>
    <n v="91791"/>
    <s v="NCPR"/>
    <d v="2026-02-23T00:00:00"/>
    <d v="2026-02-23T15:25:41"/>
    <x v="1"/>
    <n v="860029995"/>
    <s v="ACERIAS PAZ DEL RIO SA"/>
    <n v="442203830"/>
    <n v="84018728"/>
    <n v="526222558"/>
    <x v="17"/>
    <x v="33"/>
    <n v="1"/>
    <s v="ANGELA SEPULVEDA"/>
    <m/>
    <m/>
    <m/>
    <m/>
    <m/>
    <m/>
    <m/>
    <x v="0"/>
  </r>
  <r>
    <s v="Factura electrónica"/>
    <s v="b9d01ba4725aad1d2311545e22548b510f7a928eb31ba4404402f6ec7f3521dca4645a4f903e6742865ac87faac2f7a8"/>
    <n v="100969"/>
    <s v="FM"/>
    <d v="2026-02-23T00:00:00"/>
    <d v="2026-02-23T14:26:16"/>
    <x v="1"/>
    <n v="890929497"/>
    <s v="MAPER S.A.S"/>
    <n v="855000"/>
    <n v="162450"/>
    <n v="1017450"/>
    <x v="21"/>
    <x v="35"/>
    <n v="2"/>
    <s v="FRANCY SALAS"/>
    <m/>
    <m/>
    <m/>
    <m/>
    <d v="2026-03-02T00:00:00"/>
    <s v="NO"/>
    <m/>
    <x v="0"/>
  </r>
  <r>
    <s v="Factura electrónica"/>
    <s v="434d69e245f2add1e0ccf13dca7d75de699f74c1600a860a9e73164f0b5b6f85d4952c3e5a564df4ecf8ade3df35af0a"/>
    <n v="100970"/>
    <s v="FM"/>
    <d v="2026-02-23T00:00:00"/>
    <d v="2026-02-23T14:26:52"/>
    <x v="1"/>
    <n v="890929497"/>
    <s v="MAPER S.A.S"/>
    <n v="237500"/>
    <n v="45125"/>
    <n v="282625"/>
    <x v="21"/>
    <x v="35"/>
    <n v="2"/>
    <s v="FRANCY SALAS"/>
    <m/>
    <m/>
    <m/>
    <m/>
    <d v="2026-03-03T00:00:00"/>
    <s v="NO"/>
    <m/>
    <x v="0"/>
  </r>
  <r>
    <s v="Factura electrónica"/>
    <s v="23686add34fb6f8678874e23c9430cf5be34029abaa1b46852a86c35a439e76a431ea3f667f72b3919fea3bfc1b3c89a"/>
    <n v="100959"/>
    <s v="FM"/>
    <d v="2026-02-23T00:00:00"/>
    <d v="2026-02-23T12:52:36"/>
    <x v="1"/>
    <n v="890929497"/>
    <s v="MAPER S.A.S"/>
    <n v="760000"/>
    <n v="144400"/>
    <n v="904400"/>
    <x v="21"/>
    <x v="35"/>
    <n v="2"/>
    <s v="FRANCY SALAS"/>
    <m/>
    <m/>
    <m/>
    <m/>
    <d v="2026-03-03T00:00:00"/>
    <s v="NO"/>
    <m/>
    <x v="0"/>
  </r>
  <r>
    <s v="Factura electrónica"/>
    <s v="63f95abee186f2e409dad2347abca17999a308a5d536ed53b1c2b572dc74cf0cc7fe92bee4c540a9fad5df1886ecb4f9"/>
    <n v="17021"/>
    <s v="MEDN"/>
    <d v="2026-02-23T00:00:00"/>
    <d v="2026-02-23T12:50:13"/>
    <x v="1"/>
    <n v="900075456"/>
    <s v="Asignar S.A.S"/>
    <n v="317847932"/>
    <n v="5605191.5199999996"/>
    <n v="323453123.51999998"/>
    <x v="12"/>
    <x v="33"/>
    <n v="1"/>
    <s v="SANDRA PANIAGUA"/>
    <m/>
    <m/>
    <m/>
    <m/>
    <d v="2026-02-05T00:00:00"/>
    <s v="NO"/>
    <m/>
    <x v="0"/>
  </r>
  <r>
    <s v="Factura electrónica"/>
    <s v="18a263b1da3892ee060b231360de5d96bbd0b4652e4ea045d397b5de2d1d61425009bd5a10d61b18c746a49eb409e780"/>
    <n v="7087"/>
    <s v="GM"/>
    <d v="2026-02-23T00:00:00"/>
    <d v="2026-02-23T12:51:49"/>
    <x v="1"/>
    <n v="901174199"/>
    <s v="G&amp;M MONTACARGAS SAS"/>
    <n v="3624768"/>
    <n v="688705.92"/>
    <n v="4313473.92"/>
    <x v="21"/>
    <x v="35"/>
    <n v="2"/>
    <s v="FRANCY SALAS"/>
    <m/>
    <m/>
    <m/>
    <m/>
    <d v="2026-03-02T00:00:00"/>
    <s v="NO"/>
    <m/>
    <x v="0"/>
  </r>
  <r>
    <s v="Factura electrónica"/>
    <s v="4895b6409e105bf02a56550c2c7a1f2c172abcd86c1621456e2790fc5e17e0dabebc31bf86ffa7a72e18341167e60674"/>
    <n v="7085"/>
    <s v="GM"/>
    <d v="2026-02-23T00:00:00"/>
    <d v="2026-02-23T12:45:04"/>
    <x v="1"/>
    <n v="901174199"/>
    <s v="G&amp;M MONTACARGAS SAS"/>
    <n v="4643738"/>
    <n v="882310.22"/>
    <n v="5526048.2199999997"/>
    <x v="21"/>
    <x v="35"/>
    <n v="2"/>
    <s v="FRANCY SALAS"/>
    <m/>
    <m/>
    <m/>
    <m/>
    <d v="2026-03-02T00:00:00"/>
    <m/>
    <m/>
    <x v="0"/>
  </r>
  <r>
    <s v="Factura electrónica"/>
    <s v="e72e5ae1240be291b0fad220a0016324701f2b623dc009a90cbebff3efd83d21d426de601068f26a56479bc045663643"/>
    <n v="7086"/>
    <s v="GM"/>
    <d v="2026-02-23T00:00:00"/>
    <d v="2026-02-23T12:48:33"/>
    <x v="1"/>
    <n v="901174199"/>
    <s v="G&amp;M MONTACARGAS SAS"/>
    <n v="4414200"/>
    <n v="838698"/>
    <n v="5252898"/>
    <x v="21"/>
    <x v="35"/>
    <n v="2"/>
    <s v="FRANCY SALAS"/>
    <m/>
    <m/>
    <m/>
    <m/>
    <d v="2026-03-02T00:00:00"/>
    <s v="NO"/>
    <m/>
    <x v="0"/>
  </r>
  <r>
    <s v="Factura electrónica"/>
    <s v="d6af293a041cefd13b928f45c514866c9cce6d0dff7b64721e769f424ad07a8db3ee1e3d03fbf9257ebc4276071a18ef"/>
    <n v="2902"/>
    <s v="KFE"/>
    <d v="2026-02-23T00:00:00"/>
    <d v="2026-02-23T11:22:50"/>
    <x v="1"/>
    <n v="900987425"/>
    <s v="KONTROLAR SOLUCIONES S.A.S"/>
    <n v="550000"/>
    <n v="0"/>
    <n v="550000"/>
    <x v="5"/>
    <x v="28"/>
    <n v="0"/>
    <s v="JAIME GARCIA"/>
    <m/>
    <m/>
    <m/>
    <m/>
    <d v="2026-02-25T00:00:00"/>
    <s v="NO"/>
    <m/>
    <x v="0"/>
  </r>
  <r>
    <s v="Factura electrónica"/>
    <s v="b54ec34010e84967cbf8492347b2748d6ac89647875d3866c9497e2653f5918593ee464d963e748537fabccbf8083129"/>
    <n v="7084"/>
    <s v="GM"/>
    <d v="2026-02-23T00:00:00"/>
    <d v="2026-02-23T12:39:32"/>
    <x v="1"/>
    <n v="901174199"/>
    <s v="G&amp;M MONTACARGAS SAS"/>
    <n v="4754303"/>
    <n v="903317.57"/>
    <n v="5657620.5700000003"/>
    <x v="21"/>
    <x v="35"/>
    <n v="2"/>
    <s v="FRANCY SALAS"/>
    <m/>
    <m/>
    <m/>
    <m/>
    <d v="2026-03-02T00:00:00"/>
    <m/>
    <m/>
    <x v="0"/>
  </r>
  <r>
    <s v="Factura electrónica"/>
    <s v="9fbc54c83c74e95bcd6f82e2546d9907796d44ee5561ab006a6518cf029967d962cf070db13a5e6a41fe65973c615760"/>
    <n v="5245"/>
    <s v="EQV"/>
    <d v="2026-02-23T00:00:00"/>
    <d v="2026-02-23T11:03:27"/>
    <x v="1"/>
    <n v="830118111"/>
    <s v="EQUINEHY S.A.S."/>
    <n v="11417766"/>
    <n v="2169375.54"/>
    <n v="13587141.539999999"/>
    <x v="21"/>
    <x v="40"/>
    <n v="4"/>
    <s v="FRANCY SALAS"/>
    <m/>
    <m/>
    <m/>
    <m/>
    <d v="2026-03-24T00:00:00"/>
    <s v="NO"/>
    <m/>
    <x v="0"/>
  </r>
  <r>
    <s v="Factura electrónica"/>
    <s v="bdc2cf6cd087e53f6a7455bb44e1e7eafa20b91aba11664858927dc5e37da6acc6db2bb46fabbfe66eb928ad18e6b955"/>
    <n v="22911"/>
    <s v="F4"/>
    <d v="2026-02-23T00:00:00"/>
    <d v="2026-02-23T10:15:32"/>
    <x v="1"/>
    <n v="800079603"/>
    <s v="SERVICIOS DE ALIMENTACION NP S.A.S."/>
    <n v="112068.00000000001"/>
    <n v="21292.92"/>
    <n v="133360.92000000001"/>
    <x v="19"/>
    <x v="38"/>
    <n v="3"/>
    <s v="FRANCY SALAS"/>
    <m/>
    <m/>
    <m/>
    <m/>
    <d v="2026-03-02T00:00:00"/>
    <s v="NO"/>
    <m/>
    <x v="0"/>
  </r>
  <r>
    <s v="Factura electrónica"/>
    <s v="f3bfac7d3d6ae505880fbc3ddeb71dafcd1db25871516b0083ab33564d0babf63c6b19910a91d4b92ce3b952b93d0a56"/>
    <n v="22919"/>
    <s v="F4"/>
    <d v="2026-02-23T00:00:00"/>
    <d v="2026-02-23T14:36:58"/>
    <x v="1"/>
    <n v="800079603"/>
    <s v="SERVICIOS DE ALIMENTACION NP S.A.S."/>
    <n v="1740"/>
    <n v="330.6"/>
    <n v="2070.6"/>
    <x v="19"/>
    <x v="38"/>
    <n v="3"/>
    <s v="FRANCY SALAS"/>
    <m/>
    <m/>
    <m/>
    <m/>
    <d v="2026-03-02T00:00:00"/>
    <s v="NO"/>
    <m/>
    <x v="0"/>
  </r>
  <r>
    <s v="Factura electrónica"/>
    <s v="b01cc19756fda3429468d439c0bbd21c61fd980c52de8e41f76d744ebf1f948dcdefa65e3f1d3f6fd6b588c564bf32cb"/>
    <n v="27704"/>
    <s v="N1FE"/>
    <d v="2026-02-23T00:00:00"/>
    <d v="2026-02-23T09:06:44"/>
    <x v="1"/>
    <n v="890929877"/>
    <s v="NEWREST SERVICES COLOMBIA S.A.S"/>
    <n v="5312626"/>
    <n v="1009399"/>
    <n v="6322025"/>
    <x v="19"/>
    <x v="40"/>
    <n v="4"/>
    <s v="FRANCY SALAS"/>
    <m/>
    <m/>
    <m/>
    <m/>
    <d v="2026-03-02T00:00:00"/>
    <s v="NO"/>
    <m/>
    <x v="0"/>
  </r>
  <r>
    <s v="Factura electrónica"/>
    <s v="6ba38f39e5f972aa2c57b439fed6d5fabb64f8a91195cd8ee519570bc8fd06e94d5878d1f3483d235169d05d39829d92"/>
    <n v="10390"/>
    <s v="GJ"/>
    <d v="2026-02-23T00:00:00"/>
    <d v="2026-02-23T09:18:58"/>
    <x v="1"/>
    <n v="900402854"/>
    <s v="G&amp;J METROLOGIA E INSTRUMENTACIÓN SAS"/>
    <n v="198000"/>
    <n v="37620"/>
    <n v="235620"/>
    <x v="25"/>
    <x v="33"/>
    <n v="1"/>
    <s v="FRANCY SALAS"/>
    <m/>
    <m/>
    <m/>
    <m/>
    <d v="2026-03-03T00:00:00"/>
    <s v="NO"/>
    <m/>
    <x v="0"/>
  </r>
  <r>
    <s v="Factura electrónica"/>
    <s v="d012484e89969acd6a2650ebdd75b0d1a7231bddf3911d98e779c1972e48419f384a183b849ed93b254f497d830e705b"/>
    <n v="3187"/>
    <s v="FVE"/>
    <d v="2026-02-23T00:00:00"/>
    <d v="2026-02-23T09:14:51"/>
    <x v="1"/>
    <n v="811031208"/>
    <s v="CODIPLAX S.A.S."/>
    <n v="1845108.4"/>
    <n v="350570.6"/>
    <n v="2195679"/>
    <x v="9"/>
    <x v="3"/>
    <s v=" - "/>
    <m/>
    <m/>
    <m/>
    <m/>
    <m/>
    <m/>
    <m/>
    <m/>
    <x v="2"/>
  </r>
  <r>
    <s v="Factura electrónica"/>
    <s v="4c7d091111b07aad0b3eb0bef2a821ce2b8d76f991d28aca76f97d2809433cb0ac50794e2aa83158bbb3ae8942c99357"/>
    <n v="4021"/>
    <s v="WC"/>
    <d v="2026-02-23T00:00:00"/>
    <d v="2026-02-23T08:33:48"/>
    <x v="1"/>
    <n v="901797858"/>
    <s v="WEICON COLOMBIA SAS"/>
    <n v="1013040.0000000001"/>
    <n v="192477.6"/>
    <n v="1205517.6000000001"/>
    <x v="2"/>
    <x v="40"/>
    <n v="4"/>
    <s v="FRANCY SALAS"/>
    <m/>
    <m/>
    <m/>
    <m/>
    <d v="2026-03-03T00:00:00"/>
    <s v="NO"/>
    <m/>
    <x v="0"/>
  </r>
  <r>
    <s v="Factura electrónica"/>
    <s v="f81c1af5fef7a12ec562c9bde665045c715bd2fafb8c8fbd087a7a6d77099511eda08e4e631a214ef672dc88cb453d78"/>
    <n v="725320"/>
    <s v="FMED"/>
    <d v="2026-02-23T00:00:00"/>
    <d v="2026-02-23T07:44:22"/>
    <x v="1"/>
    <n v="890915475"/>
    <s v="EMPAQUETADURAS Y EMPAQUES S.A."/>
    <n v="124848"/>
    <n v="23721.119999999999"/>
    <n v="148569.12"/>
    <x v="2"/>
    <x v="28"/>
    <n v="0"/>
    <s v="FRANCY SALAS"/>
    <m/>
    <m/>
    <m/>
    <m/>
    <d v="2026-02-25T00:00:00"/>
    <s v="NO"/>
    <m/>
    <x v="0"/>
  </r>
  <r>
    <s v="Factura electrónica"/>
    <s v="4cf68831c5642c2732d774dd9953d80419919e45f4633363126c782860d3a1338b7f086f1b6e9fd3da28ec219dc3127d"/>
    <n v="10071064"/>
    <s v="Q632"/>
    <d v="2026-02-23T00:00:00"/>
    <d v="2026-02-23T12:06:10"/>
    <x v="1"/>
    <n v="900407915"/>
    <s v="Consolidando sueños S.A.S."/>
    <n v="25630.26"/>
    <n v="4869.75"/>
    <n v="30500.01"/>
    <x v="4"/>
    <x v="2"/>
    <n v="0"/>
    <m/>
    <m/>
    <m/>
    <m/>
    <m/>
    <m/>
    <m/>
    <m/>
    <x v="2"/>
  </r>
  <r>
    <s v="Nota de crédito electrónica"/>
    <s v="56cf0217d5b92219d88ba53ae169707f1fb5b80fba29c5fcc04ada5b8d9bd58b8e0ce03c0716fcc0997589921ceb9e5a"/>
    <n v="369"/>
    <s v="DVZ"/>
    <d v="2026-02-23T00:00:00"/>
    <d v="2026-02-23T10:44:37"/>
    <x v="1"/>
    <n v="830118111"/>
    <s v="EQUINEHY S.A.S."/>
    <n v="11417766"/>
    <n v="2169375.54"/>
    <n v="13587141.539999999"/>
    <x v="21"/>
    <x v="38"/>
    <n v="3"/>
    <s v="FRANCY SALAS"/>
    <m/>
    <m/>
    <m/>
    <m/>
    <m/>
    <m/>
    <m/>
    <x v="0"/>
  </r>
  <r>
    <s v="Factura electrónica de contingencia"/>
    <s v="040ce0c5df15e44bcd452e251b3a743d2c79bdf98ef666c4d2bdc7c8f3aaffa1fdf89061a64990a6db05ba0690b7df04"/>
    <n v="17282"/>
    <s v="171C"/>
    <d v="2026-02-23T00:00:00"/>
    <d v="2026-02-23T07:32:56"/>
    <x v="1"/>
    <n v="830112317"/>
    <s v="PROCAFECOL S.A."/>
    <n v="20336.13"/>
    <n v="3863.87"/>
    <n v="24200"/>
    <x v="4"/>
    <x v="2"/>
    <n v="0"/>
    <m/>
    <m/>
    <m/>
    <m/>
    <m/>
    <m/>
    <m/>
    <m/>
    <x v="2"/>
  </r>
  <r>
    <s v="Factura electrónica"/>
    <s v="22892ccfe365c6217f51859420e25ff1ba9ecb1b3a897df5a3a14e2276bef5c6a4907ae85ed00cb89bb800a35a6be7d0"/>
    <n v="63027"/>
    <s v="BOG"/>
    <d v="2026-02-24T00:00:00"/>
    <d v="2026-02-24T17:18:37"/>
    <x v="1"/>
    <n v="860030828"/>
    <s v="FERRETERIA INDUSTRIAL S.A.S."/>
    <n v="287933"/>
    <n v="54707"/>
    <n v="342640"/>
    <x v="21"/>
    <x v="40"/>
    <n v="3"/>
    <s v="FRANCY SALAS"/>
    <m/>
    <m/>
    <m/>
    <m/>
    <d v="2026-03-03T00:00:00"/>
    <s v="NO"/>
    <m/>
    <x v="0"/>
  </r>
  <r>
    <s v="Factura electrónica"/>
    <s v="a5fe10c85799bfd68c321e051a16e5d587548c64f76e4025c3b914210df4e879d49eb45c6ecb16fd9d5d4a7b91991f1b"/>
    <n v="441"/>
    <s v="PRS"/>
    <d v="2026-02-24T00:00:00"/>
    <d v="2026-02-24T21:08:49"/>
    <x v="1"/>
    <n v="901847080"/>
    <s v="PROVSERVICE S.A.S"/>
    <n v="968336.00000000012"/>
    <n v="183983.84"/>
    <n v="1152319.8400000001"/>
    <x v="21"/>
    <x v="40"/>
    <n v="3"/>
    <s v="FRANCY SALAS"/>
    <m/>
    <m/>
    <m/>
    <m/>
    <d v="2026-03-03T00:00:00"/>
    <s v="NO"/>
    <m/>
    <x v="0"/>
  </r>
  <r>
    <s v="Factura electrónica"/>
    <s v="d7f98ca5eede14c5ab13766452639b7f0d4f5a84f5c16a0b229d44164c0e6f6225936e7880db2f8f901df85dca8040e7"/>
    <n v="141"/>
    <s v="JA"/>
    <d v="2026-02-24T00:00:00"/>
    <d v="2026-02-24T18:52:57"/>
    <x v="1"/>
    <n v="15442838"/>
    <s v="GOMEZ JHON ARLEY"/>
    <n v="1580800"/>
    <n v="300352"/>
    <n v="1881152"/>
    <x v="19"/>
    <x v="35"/>
    <n v="1"/>
    <s v="FRANCY SALAS"/>
    <m/>
    <m/>
    <m/>
    <m/>
    <d v="2026-03-02T00:00:00"/>
    <s v="NO"/>
    <m/>
    <x v="0"/>
  </r>
  <r>
    <s v="Factura electrónica"/>
    <s v="052968e186cb2c240c4872fefe4517181d373d17f4c3cb80cb999b6560920c7ffc43652cc0bde0c5d5092858ea6d8dbf"/>
    <n v="69987"/>
    <s v="FETG"/>
    <d v="2026-02-24T00:00:00"/>
    <d v="2026-02-24T17:25:14"/>
    <x v="1"/>
    <n v="811001497"/>
    <s v="Logistica y Transportes TGB S.A.S"/>
    <n v="2000000"/>
    <n v="0"/>
    <n v="2000000"/>
    <x v="19"/>
    <x v="40"/>
    <n v="3"/>
    <s v="FRANCY SALAS"/>
    <m/>
    <m/>
    <m/>
    <m/>
    <d v="2026-03-10T00:00:00"/>
    <s v="NO"/>
    <m/>
    <x v="0"/>
  </r>
  <r>
    <s v="Factura electrónica"/>
    <s v="0a4b71135d832ad6b51ec2e6975c7f014b9338ed75b0784f96af9021708c52736d0af432a8ed914b037baa21f32e09b3"/>
    <n v="1300"/>
    <s v="MY"/>
    <d v="2026-02-24T00:00:00"/>
    <d v="2026-02-24T17:03:12"/>
    <x v="1"/>
    <n v="900933624"/>
    <s v="MECANIZADOS Y SERVICIOS MAYROP SAS"/>
    <n v="2412500"/>
    <n v="458375"/>
    <n v="2870875"/>
    <x v="21"/>
    <x v="40"/>
    <n v="3"/>
    <s v="FRANCY SALAS"/>
    <m/>
    <m/>
    <m/>
    <m/>
    <d v="2026-03-03T00:00:00"/>
    <s v="NO"/>
    <m/>
    <x v="0"/>
  </r>
  <r>
    <s v="Factura electrónica"/>
    <s v="e167866d0b63bf334b93a6c4cd7fc658191c6c616d99b29cf33b32a6a0f96b97ab7f400240718f0a4135226798179f29"/>
    <n v="22947"/>
    <s v="F4"/>
    <d v="2026-02-24T00:00:00"/>
    <d v="2026-02-24T16:22:40"/>
    <x v="1"/>
    <n v="800079603"/>
    <s v="SERVICIOS DE ALIMENTACION NP S.A.S."/>
    <n v="122256.00000000001"/>
    <n v="23228.639999999999"/>
    <n v="145484.64000000001"/>
    <x v="19"/>
    <x v="43"/>
    <n v="6"/>
    <s v="FRANCY SALAS"/>
    <m/>
    <m/>
    <m/>
    <m/>
    <d v="2026-03-03T00:00:00"/>
    <s v="NO"/>
    <m/>
    <x v="2"/>
  </r>
  <r>
    <s v="Factura electrónica"/>
    <s v="4575c425b36e5e30adf5ebe74bb5089a78a5ef6a97a91a7daf3ac663a4f5bee36d9c559b5aaea274a24f326d01fee612"/>
    <n v="101046"/>
    <s v="FM"/>
    <d v="2026-02-24T00:00:00"/>
    <d v="2026-02-24T16:20:36"/>
    <x v="1"/>
    <n v="890929497"/>
    <s v="MAPER S.A.S"/>
    <n v="475000"/>
    <n v="90250"/>
    <n v="565250"/>
    <x v="21"/>
    <x v="40"/>
    <n v="3"/>
    <s v="FRANCY SALAS"/>
    <m/>
    <m/>
    <m/>
    <m/>
    <d v="2026-03-03T00:00:00"/>
    <s v="NO"/>
    <m/>
    <x v="0"/>
  </r>
  <r>
    <s v="Factura electrónica"/>
    <s v="765cf0049362a4f76153970cab870c8508e2d954ddf76eb48c350abd84cd3857f8eb2f4e4586487f43b4fdea2918b9f2"/>
    <n v="13811"/>
    <s v="FE"/>
    <d v="2026-02-24T00:00:00"/>
    <d v="2026-02-24T15:07:36"/>
    <x v="1"/>
    <n v="901059492"/>
    <s v="B2B COMERCIALIZADORA INSTITUCIONAL SAS"/>
    <n v="61943.64"/>
    <n v="11769.36"/>
    <n v="73713"/>
    <x v="2"/>
    <x v="35"/>
    <n v="1"/>
    <s v="FRANCY SALAS"/>
    <m/>
    <m/>
    <m/>
    <m/>
    <d v="2026-03-02T00:00:00"/>
    <s v="NO"/>
    <m/>
    <x v="0"/>
  </r>
  <r>
    <s v="Factura electrónica"/>
    <s v="17064516022b6e968323082b332b954beef2c8f13371ffceb2f48a7ae095eb15ca32b5ea6b13e4212ba147cbe08df043"/>
    <n v="98687"/>
    <s v="FE"/>
    <d v="2026-02-24T00:00:00"/>
    <d v="2026-02-24T14:58:59"/>
    <x v="1"/>
    <n v="890932535"/>
    <s v="MÉRIEUX NUTRISCIENCES COLOMBIA S.A.S."/>
    <n v="1289932.0087840001"/>
    <n v="245087.08121599999"/>
    <n v="1535019.09"/>
    <x v="25"/>
    <x v="35"/>
    <n v="1"/>
    <s v="FRANCY SALAS"/>
    <m/>
    <m/>
    <m/>
    <m/>
    <d v="2026-03-03T00:00:00"/>
    <s v="NO"/>
    <m/>
    <x v="0"/>
  </r>
  <r>
    <s v="Factura electrónica"/>
    <s v="264a439d8a83f3505c72e8c0654344ba54a5ae2eb0017aebe14084ff470adca95736a3203b398770b506b4eb61573d56"/>
    <n v="13809"/>
    <s v="FE"/>
    <d v="2026-02-24T00:00:00"/>
    <d v="2026-02-24T14:45:27"/>
    <x v="1"/>
    <n v="901059492"/>
    <s v="B2B COMERCIALIZADORA INSTITUCIONAL SAS"/>
    <n v="276000"/>
    <n v="52440"/>
    <n v="328440"/>
    <x v="2"/>
    <x v="35"/>
    <n v="1"/>
    <s v="FRANCY SALAS"/>
    <m/>
    <m/>
    <m/>
    <m/>
    <d v="2026-03-03T00:00:00"/>
    <s v="NO"/>
    <m/>
    <x v="0"/>
  </r>
  <r>
    <s v="Factura electrónica"/>
    <s v="d1b09b7b9cfc29ecb340a4cfe008e324a272917489b0cfa5e9cf44ce475ed05ac3fbc27b605af7e372a9883049380ed3"/>
    <n v="745"/>
    <s v="FE"/>
    <d v="2026-02-24T00:00:00"/>
    <d v="2026-02-24T14:51:59"/>
    <x v="1"/>
    <n v="71660004"/>
    <s v="RAMIREZ CADAVID JUAN PABLO"/>
    <n v="140000"/>
    <n v="0"/>
    <n v="140000"/>
    <x v="2"/>
    <x v="40"/>
    <n v="3"/>
    <s v="FRANCY SALAS"/>
    <m/>
    <m/>
    <m/>
    <m/>
    <d v="2026-03-02T00:00:00"/>
    <s v="NO"/>
    <m/>
    <x v="0"/>
  </r>
  <r>
    <s v="Factura electrónica"/>
    <s v="81570fb401b8ca34e876aa29054fde14a74a5bd1e299ff1af69dc1751bcb729a6cc3db47b3189a80774de8fece14367f"/>
    <n v="52"/>
    <s v="FE"/>
    <d v="2026-02-24T00:00:00"/>
    <d v="2026-02-24T14:33:30"/>
    <x v="1"/>
    <n v="901995498"/>
    <s v="LA CLAVE RESTAURANTE Y CAFE SAS"/>
    <n v="2832880"/>
    <n v="0"/>
    <n v="2832880"/>
    <x v="19"/>
    <x v="40"/>
    <n v="3"/>
    <s v="CARLOS TABARES "/>
    <m/>
    <m/>
    <m/>
    <m/>
    <d v="2026-02-27T00:00:00"/>
    <s v="NO"/>
    <m/>
    <x v="2"/>
  </r>
  <r>
    <s v="Factura electrónica"/>
    <s v="c4e27abd1e10be7932396fe18f2cbc105e4bf14ecdbee2e3548b40f2d6d446c9761bc219016d475ac1815ea4e80aaa3f"/>
    <n v="2943"/>
    <s v="FE"/>
    <d v="2026-02-24T00:00:00"/>
    <d v="2026-02-24T13:58:25"/>
    <x v="1"/>
    <n v="900144364"/>
    <s v="UNIDOTAMOS SAS"/>
    <n v="536600"/>
    <n v="101954"/>
    <n v="638554"/>
    <x v="9"/>
    <x v="3"/>
    <s v=" - "/>
    <m/>
    <m/>
    <m/>
    <m/>
    <m/>
    <m/>
    <m/>
    <m/>
    <x v="2"/>
  </r>
  <r>
    <s v="Factura electrónica"/>
    <s v="fbd27d17b1020b5565f7b823237890f5a14bc0dc9e4db09e9cc846dc824eb028122d4d60a1c32ef95db690d3af360868"/>
    <n v="2944"/>
    <s v="FE"/>
    <d v="2026-02-24T00:00:00"/>
    <d v="2026-02-24T14:04:34"/>
    <x v="1"/>
    <n v="900144364"/>
    <s v="UNIDOTAMOS SAS"/>
    <n v="820300"/>
    <n v="155857"/>
    <n v="976157"/>
    <x v="2"/>
    <x v="43"/>
    <n v="6"/>
    <s v="FRANCY SALAS"/>
    <m/>
    <m/>
    <m/>
    <m/>
    <d v="2026-03-03T00:00:00"/>
    <s v="NO"/>
    <m/>
    <x v="2"/>
  </r>
  <r>
    <s v="Factura electrónica"/>
    <s v="d9d378174129d33639a01b1bf14bca1df5f88dee6d1d34afb4e9f3fa1fc93cc38944e8ddf91c21b52a18d7cb1677103a"/>
    <n v="8171"/>
    <m/>
    <d v="2026-02-24T00:00:00"/>
    <d v="2026-02-24T13:28:04"/>
    <x v="1"/>
    <n v="901360705"/>
    <s v="DELTA TAGS SAS"/>
    <n v="35980"/>
    <n v="6836.2"/>
    <n v="42816.2"/>
    <x v="2"/>
    <x v="43"/>
    <n v="6"/>
    <s v="FRANCY SALAS"/>
    <m/>
    <m/>
    <m/>
    <m/>
    <d v="2026-03-03T00:00:00"/>
    <s v="NO"/>
    <m/>
    <x v="2"/>
  </r>
  <r>
    <s v="Factura electrónica"/>
    <s v="5a232930badc44f67983af67d5bff21155a71a6c5bf446785bf0fb095d0b4647ed40ea24b865b530525a0faf794a2dbc"/>
    <n v="34800"/>
    <s v="PM"/>
    <d v="2026-02-24T00:00:00"/>
    <d v="2026-02-24T12:28:08"/>
    <x v="1"/>
    <n v="811020078"/>
    <s v="PROYECCIONES PLASTICAS SAS"/>
    <n v="231200"/>
    <n v="43928"/>
    <n v="275128"/>
    <x v="2"/>
    <x v="43"/>
    <n v="6"/>
    <s v="FRANCY SALAS"/>
    <m/>
    <m/>
    <m/>
    <m/>
    <d v="2026-03-03T00:00:00"/>
    <s v="NO"/>
    <m/>
    <x v="2"/>
  </r>
  <r>
    <s v="Factura electrónica"/>
    <s v="32d57bde5beebba2cd2a5431a08c07eb4d7554338960102e30f3ee0a042d6b2d30509e0b5e327bfd28fb1f531a128cb1"/>
    <n v="28028"/>
    <s v="AT"/>
    <d v="2026-02-24T00:00:00"/>
    <d v="2026-02-24T11:26:23"/>
    <x v="1"/>
    <n v="900923100"/>
    <s v="ANDINA DE TRANSMISIONES SAS"/>
    <n v="344500"/>
    <n v="65455"/>
    <n v="409955"/>
    <x v="21"/>
    <x v="40"/>
    <n v="3"/>
    <s v="FRANCY SALAS"/>
    <m/>
    <m/>
    <m/>
    <m/>
    <d v="2026-03-03T00:00:00"/>
    <s v="NO"/>
    <m/>
    <x v="0"/>
  </r>
  <r>
    <s v="Factura electrónica"/>
    <s v="53d18936edadb7588013e77fd7c118b0b97e13baaf97c90bab408682f09b4b17fe0bc420be0808ce820e46afc2c3401d"/>
    <n v="10223"/>
    <s v="FE"/>
    <d v="2026-02-24T00:00:00"/>
    <d v="2026-02-24T07:47:48"/>
    <x v="1"/>
    <n v="900583758"/>
    <s v="INGEBELT S.A.S"/>
    <n v="1896600"/>
    <n v="360354"/>
    <n v="2256954"/>
    <x v="21"/>
    <x v="40"/>
    <n v="3"/>
    <s v="FRANCY SALAS"/>
    <m/>
    <m/>
    <m/>
    <m/>
    <d v="2026-03-03T00:00:00"/>
    <s v="NO"/>
    <m/>
    <x v="0"/>
  </r>
  <r>
    <s v="Factura electrónica"/>
    <s v="151844c30e34664de394505e0f67c6babb7def313b060e25a4fdad39194e8826149100daa0393f4065c0629c98b192e7"/>
    <n v="433"/>
    <s v="FESH"/>
    <d v="2026-02-24T00:00:00"/>
    <d v="2026-02-24T10:28:42"/>
    <x v="1"/>
    <n v="900422403"/>
    <s v="SERVIR HERRERA SAS 01 00"/>
    <n v="250546.22"/>
    <n v="31453.78"/>
    <n v="282000"/>
    <x v="21"/>
    <x v="40"/>
    <n v="3"/>
    <s v="FRANCY SALAS"/>
    <m/>
    <m/>
    <m/>
    <m/>
    <d v="2026-03-03T00:00:00"/>
    <s v="NO"/>
    <m/>
    <x v="0"/>
  </r>
  <r>
    <s v="Factura electrónica"/>
    <s v="b24c6b1e5db52c47e318503c3a46d006769985dfbdc5fbc4615876c55676eae67783a88853a19cb38b29423ef423de9c"/>
    <n v="4838"/>
    <s v="PE3"/>
    <d v="2026-02-24T00:00:00"/>
    <d v="2026-02-24T21:52:06"/>
    <x v="1"/>
    <n v="901560228"/>
    <s v="NIKO PARRILLA S.A.S"/>
    <n v="42000"/>
    <n v="0"/>
    <n v="42000"/>
    <x v="4"/>
    <x v="2"/>
    <n v="0"/>
    <m/>
    <m/>
    <m/>
    <m/>
    <m/>
    <m/>
    <m/>
    <m/>
    <x v="2"/>
  </r>
  <r>
    <s v="Factura electrónica"/>
    <s v="5a5da2cf07c1c968e6ea6d1418c787bd0a2893f196f15bcd1a367caf35ec99231a1802360566b6b58ea9ef6a594ca7f4"/>
    <n v="6344"/>
    <m/>
    <d v="2026-02-24T00:00:00"/>
    <d v="2026-02-24T20:28:36"/>
    <x v="1"/>
    <n v="32150739"/>
    <s v="NATALIA ANDREA ACOSTA COLORADO"/>
    <n v="659000"/>
    <n v="0"/>
    <n v="659000"/>
    <x v="18"/>
    <x v="43"/>
    <n v="6"/>
    <s v="FRANCY SALAS"/>
    <m/>
    <m/>
    <m/>
    <m/>
    <d v="2026-03-03T00:00:00"/>
    <s v="NO"/>
    <m/>
    <x v="2"/>
  </r>
  <r>
    <s v="Nota de crédito electrónica"/>
    <s v="91252026f4745f9f4b2cf60fe2d8e49b0fce90a2ca83ced1c90125769039d8ef9a8aad850ac263e59cb2b15d51cc3fb6"/>
    <s v="NC25"/>
    <m/>
    <d v="2026-02-24T00:00:00"/>
    <d v="2026-02-24T14:28:57"/>
    <x v="1"/>
    <n v="901995498"/>
    <s v="LA CLAVE RESTAURANTE Y CAFE SAS"/>
    <n v="2973880"/>
    <n v="0"/>
    <n v="2973880"/>
    <x v="19"/>
    <x v="38"/>
    <n v="2"/>
    <s v="FRANCY SALAS"/>
    <m/>
    <m/>
    <m/>
    <m/>
    <m/>
    <m/>
    <m/>
    <x v="0"/>
  </r>
  <r>
    <s v="Factura electrónica"/>
    <s v="d17730f0ff8f5da6d32b5a93a2c411977e3d7c9e7db10cdfbf1e1c5fd1593a776e10b4c276de7434858e0a9dd83f343a"/>
    <n v="5127874"/>
    <s v="F311"/>
    <d v="2026-02-24T00:00:00"/>
    <d v="2026-02-24T12:50:00"/>
    <x v="1"/>
    <n v="891408584"/>
    <s v="FRISBY S.A. BIC"/>
    <n v="22900"/>
    <n v="0"/>
    <n v="22900"/>
    <x v="4"/>
    <x v="2"/>
    <n v="0"/>
    <m/>
    <m/>
    <m/>
    <m/>
    <m/>
    <m/>
    <m/>
    <m/>
    <x v="2"/>
  </r>
  <r>
    <s v="Factura electrónica"/>
    <s v="032a0a50e37dddbc26cdef7f32fae8206c3dc49b8d532e1a12419820c68d032ba049c66023f1db46c9e1e3394ede2de0"/>
    <n v="15165645"/>
    <s v="G471"/>
    <d v="2026-02-24T00:00:00"/>
    <d v="2026-02-24T11:51:57"/>
    <x v="1"/>
    <n v="891408584"/>
    <s v="FRISBY S.A. BIC"/>
    <n v="63100"/>
    <n v="0"/>
    <n v="63100"/>
    <x v="4"/>
    <x v="2"/>
    <n v="0"/>
    <m/>
    <m/>
    <m/>
    <m/>
    <m/>
    <m/>
    <m/>
    <m/>
    <x v="2"/>
  </r>
  <r>
    <s v="Nota de crédito electrónica"/>
    <s v="743b17d68556600a2c03b5d62e7a86dc5730fe36dd8900791875284c638ee7ac05c0b9403b7a40fa2bc87bbb6c36294a"/>
    <s v="NC2454"/>
    <m/>
    <d v="2026-02-24T00:00:00"/>
    <d v="2026-02-24T11:41:25"/>
    <x v="1"/>
    <n v="901048954"/>
    <s v="MONTACARGAS DINASTIA S.A.S."/>
    <n v="552500"/>
    <n v="0"/>
    <n v="552500"/>
    <x v="6"/>
    <x v="3"/>
    <s v=" - "/>
    <s v="FRANCY SALAS"/>
    <m/>
    <m/>
    <m/>
    <m/>
    <m/>
    <m/>
    <m/>
    <x v="2"/>
  </r>
  <r>
    <s v="Factura electrónica"/>
    <s v="4005b6f537d481e037e7edf56bb656a5ad83b086eab69c1f3114a76236c2c5e248778f9c18df0942cbda60c5ae4054d1"/>
    <n v="90720070"/>
    <s v="SD"/>
    <d v="2026-02-24T00:00:00"/>
    <d v="2026-02-24T07:54:12"/>
    <x v="1"/>
    <n v="890900841"/>
    <s v="Caja de Compensación Familiar de Antioquia Comfama"/>
    <n v="300400"/>
    <n v="0"/>
    <n v="300400"/>
    <x v="24"/>
    <x v="33"/>
    <n v="0"/>
    <s v="ELINA GOMEZ"/>
    <m/>
    <m/>
    <m/>
    <m/>
    <d v="2026-03-02T00:00:00"/>
    <s v="NO"/>
    <m/>
    <x v="0"/>
  </r>
  <r>
    <s v="Factura electrónica"/>
    <s v="c39b3179ad94ff63e23bba1880b86d24410d54f35af137a73851c6cb6c5a5b1696822c2757f67333aa2d24ac47f28e25"/>
    <n v="10225"/>
    <s v="FE"/>
    <d v="2026-02-24T00:00:00"/>
    <d v="2026-02-24T07:57:53"/>
    <x v="1"/>
    <n v="900583758"/>
    <s v="INGEBELT S.A.S"/>
    <n v="298700"/>
    <n v="56753"/>
    <n v="355453"/>
    <x v="21"/>
    <x v="35"/>
    <n v="1"/>
    <s v="FRANCY SALAS"/>
    <m/>
    <m/>
    <m/>
    <m/>
    <d v="2026-03-02T00:00:00"/>
    <s v="NO"/>
    <m/>
    <x v="0"/>
  </r>
  <r>
    <s v="Factura electrónica"/>
    <s v="4d252a7bcb50a0d423412f956932d2112fbadf40ecd74c8e5efb3bcff7699efb87c69effdda4651d73a031fe3dd2d68a"/>
    <n v="546"/>
    <s v="LG"/>
    <d v="2026-02-24T00:00:00"/>
    <d v="2026-02-24T07:19:25"/>
    <x v="1"/>
    <n v="32543035"/>
    <s v="LUZ MARINA GOMEZ GIRALDO"/>
    <n v="460000"/>
    <n v="87400"/>
    <n v="547400"/>
    <x v="21"/>
    <x v="40"/>
    <n v="3"/>
    <s v="FRANCY SALAS"/>
    <m/>
    <m/>
    <m/>
    <m/>
    <d v="2026-03-03T00:00:00"/>
    <s v="NO"/>
    <m/>
    <x v="0"/>
  </r>
  <r>
    <s v="Factura electrónica"/>
    <s v="d05f441b7c3e7964e4e55a20bc6b6340340403ec1862181f454de8d9be0444e360cad1f5c2143509bfe93821457fade2"/>
    <n v="10224"/>
    <s v="FE"/>
    <d v="2026-02-24T00:00:00"/>
    <d v="2026-02-24T07:53:51"/>
    <x v="1"/>
    <n v="900583758"/>
    <s v="INGEBELT S.A.S"/>
    <n v="616000"/>
    <n v="117040"/>
    <n v="733040"/>
    <x v="21"/>
    <x v="35"/>
    <n v="1"/>
    <s v="FRANCY SALAS"/>
    <m/>
    <m/>
    <m/>
    <m/>
    <d v="2026-03-02T00:00:00"/>
    <s v="NO"/>
    <m/>
    <x v="0"/>
  </r>
  <r>
    <s v="Factura electrónica"/>
    <s v="d073f529a3c187d2eaff0d64bb17a305fad97ce3ad85bd658697b36a563b0fea0c439fd7df29488d345c9d6a87437fd8"/>
    <n v="2917609"/>
    <s v="CL07"/>
    <d v="2026-02-24T00:00:00"/>
    <d v="2026-02-24T02:15:52"/>
    <x v="1"/>
    <n v="860001697"/>
    <s v="GASEOSAS LUX S.A.S."/>
    <n v="53400"/>
    <n v="0"/>
    <n v="53400"/>
    <x v="2"/>
    <x v="33"/>
    <n v="0"/>
    <s v="FRANCY SALAS"/>
    <m/>
    <m/>
    <m/>
    <m/>
    <d v="2026-03-02T00:00:00"/>
    <s v="NO"/>
    <m/>
    <x v="0"/>
  </r>
  <r>
    <s v="Factura electrónica"/>
    <s v="2db7036d9cc797bdebc281cebd11ac330133a43df7b4159aa7a41bbc2d7acde0b738a174db0a76d22cc2518b9f66417e"/>
    <n v="448"/>
    <s v="PRS"/>
    <d v="2026-02-25T00:00:00"/>
    <d v="2026-02-25T23:00:09"/>
    <x v="1"/>
    <n v="901847080"/>
    <s v="PROVSERVICE S.A.S"/>
    <n v="4826500"/>
    <n v="917035"/>
    <n v="5743535"/>
    <x v="21"/>
    <x v="40"/>
    <n v="2"/>
    <s v="FRANCY SALAS"/>
    <m/>
    <m/>
    <m/>
    <m/>
    <d v="2026-03-03T00:00:00"/>
    <s v="NO"/>
    <m/>
    <x v="0"/>
  </r>
  <r>
    <s v="Factura electrónica"/>
    <s v="a45a0e270a71e4f3b668744c3ac16d838f9a14b236d95a47105ce52518f24731115397ea9bf715d90d0a79efb23d3eeb"/>
    <n v="447"/>
    <s v="PRS"/>
    <d v="2026-02-25T00:00:00"/>
    <d v="2026-02-25T21:49:36"/>
    <x v="1"/>
    <n v="901847080"/>
    <s v="PROVSERVICE S.A.S"/>
    <n v="14000000"/>
    <n v="2660000"/>
    <n v="16660000"/>
    <x v="21"/>
    <x v="40"/>
    <n v="2"/>
    <s v="FRANCY SALAS"/>
    <m/>
    <m/>
    <m/>
    <m/>
    <d v="2026-03-17T00:00:00"/>
    <s v="NO"/>
    <m/>
    <x v="0"/>
  </r>
  <r>
    <s v="Factura electrónica"/>
    <s v="af39e0db8af24fc77bcbb8c82be44cebdd3d48d53cc6431df6a15fbc68c813db20ff36a48ec8a707ae2fc7428ff5eb5f"/>
    <n v="446"/>
    <s v="PRS"/>
    <d v="2026-02-25T00:00:00"/>
    <d v="2026-02-25T21:43:37"/>
    <x v="1"/>
    <n v="901847080"/>
    <s v="PROVSERVICE S.A.S"/>
    <n v="1050000"/>
    <n v="199500"/>
    <n v="1249500"/>
    <x v="21"/>
    <x v="40"/>
    <n v="2"/>
    <s v="FRANCY SALAS"/>
    <m/>
    <m/>
    <m/>
    <m/>
    <d v="2026-03-03T00:00:00"/>
    <s v="NO"/>
    <m/>
    <x v="0"/>
  </r>
  <r>
    <s v="Factura electrónica"/>
    <s v="b581fd8bf7e75e2920e7f4b95160483f952e16f5c02e3f515ed9e6b7a029e88e51e2f6f77714fa02e9a0d084b62208c5"/>
    <n v="63052"/>
    <s v="BOG"/>
    <d v="2026-02-25T00:00:00"/>
    <d v="2026-02-25T15:14:24"/>
    <x v="1"/>
    <n v="860030828"/>
    <s v="FERRETERIA INDUSTRIAL S.A.S."/>
    <n v="1034282"/>
    <n v="196514"/>
    <n v="1230796"/>
    <x v="21"/>
    <x v="40"/>
    <n v="2"/>
    <s v="FRANCY SALAS"/>
    <m/>
    <m/>
    <m/>
    <m/>
    <d v="2026-03-03T00:00:00"/>
    <s v="NO"/>
    <m/>
    <x v="0"/>
  </r>
  <r>
    <s v="Factura electrónica"/>
    <s v="7c2890d0daea7f4acf1718a25b04d008be98a07f67583a57d5d7ea5757ac237c1c63c78632f51154899ee4a407c969d1"/>
    <n v="761"/>
    <s v="FV"/>
    <d v="2026-02-25T00:00:00"/>
    <d v="2026-02-25T19:16:02"/>
    <x v="1"/>
    <n v="900049081"/>
    <s v="FEXMAQ S.A.S"/>
    <n v="7600000"/>
    <n v="1444000"/>
    <n v="9044000"/>
    <x v="21"/>
    <x v="40"/>
    <n v="2"/>
    <s v="FRANCY SALAS"/>
    <m/>
    <m/>
    <m/>
    <m/>
    <d v="2026-03-03T00:00:00"/>
    <s v="NO"/>
    <m/>
    <x v="0"/>
  </r>
  <r>
    <s v="Factura electrónica"/>
    <s v="5963c93615569e6b4ae80d3dbb0f82028b72b186448d7bbf94b9bc3536e3a7a0b7c22459350aa1f68519b933f08a4db5"/>
    <n v="9182"/>
    <s v="FEVV"/>
    <d v="2026-02-25T00:00:00"/>
    <d v="2026-02-25T18:33:50"/>
    <x v="1"/>
    <n v="901242715"/>
    <s v="VIANCO TE TRANSPORTA SAS"/>
    <n v="2240000"/>
    <n v="0"/>
    <n v="2240000"/>
    <x v="19"/>
    <x v="40"/>
    <n v="2"/>
    <s v="FRANCY SALAS"/>
    <m/>
    <m/>
    <m/>
    <m/>
    <d v="2026-03-03T00:00:00"/>
    <s v="NO"/>
    <m/>
    <x v="0"/>
  </r>
  <r>
    <s v="Factura electrónica"/>
    <s v="d9108fca7f8a99976ea3dc3a489b6b8a3ccb6a1230a44b515becc4274c14ed055ae95ab60c1620c97352a049e7b4e473"/>
    <n v="56304"/>
    <s v="FVE"/>
    <d v="2026-02-25T00:00:00"/>
    <d v="2026-02-25T17:08:00"/>
    <x v="1"/>
    <n v="900650486"/>
    <s v="DISTRIBUIDORA DE SOFTWARE Y MOVILIDAD S.A.S"/>
    <n v="1280000"/>
    <n v="0"/>
    <n v="1280000"/>
    <x v="5"/>
    <x v="38"/>
    <n v="1"/>
    <s v="FRANCY SALAS"/>
    <m/>
    <m/>
    <m/>
    <m/>
    <d v="2026-03-02T00:00:00"/>
    <s v="NO"/>
    <m/>
    <x v="0"/>
  </r>
  <r>
    <s v="Factura electrónica"/>
    <s v="f1ed8033e1a914271ef50fdba9cad6710d59c234bbad9c27fcd728cc711abd8bb7d02b88b249c3896837d538744ca2e8"/>
    <n v="760"/>
    <s v="FV"/>
    <d v="2026-02-25T00:00:00"/>
    <d v="2026-02-25T19:04:09"/>
    <x v="1"/>
    <n v="900049081"/>
    <s v="FEXMAQ S.A.S"/>
    <n v="640000"/>
    <n v="121600"/>
    <n v="761600"/>
    <x v="21"/>
    <x v="40"/>
    <n v="2"/>
    <s v="FRANCY SALAS"/>
    <m/>
    <m/>
    <m/>
    <m/>
    <d v="2026-03-03T00:00:00"/>
    <s v="NO"/>
    <m/>
    <x v="0"/>
  </r>
  <r>
    <s v="Factura electrónica"/>
    <s v="15b93ebba8dfdd1ed7ecd5c36829aaed963b097828ac150f6eaf86c8f561ebb2cd3fbc0cbbf7bf6fdc67e666670a962c"/>
    <n v="12649"/>
    <s v="FE"/>
    <d v="2026-02-25T00:00:00"/>
    <d v="2026-02-25T18:12:21"/>
    <x v="1"/>
    <n v="900420442"/>
    <s v="INSTRUMENTOS   PARTES S.A.S."/>
    <n v="883120"/>
    <n v="167792.8"/>
    <n v="1050912.8"/>
    <x v="21"/>
    <x v="40"/>
    <n v="2"/>
    <s v="FRANCY SALAS"/>
    <m/>
    <m/>
    <m/>
    <m/>
    <d v="2026-03-03T00:00:00"/>
    <s v="NO"/>
    <m/>
    <x v="0"/>
  </r>
  <r>
    <s v="Factura electrónica"/>
    <s v="ae17bf169f1471a3a573b63676e6088532bf309901d68c4ff772f71d532fed4864a4ca8257ae1812d1dd62c7f862d27a"/>
    <n v="3282"/>
    <s v="FE"/>
    <d v="2026-02-25T00:00:00"/>
    <d v="2026-02-25T17:22:58"/>
    <x v="1"/>
    <n v="900563128"/>
    <s v="SOLUCIONES SIMMAC S.A.S."/>
    <n v="19374984"/>
    <n v="3681246.96"/>
    <n v="23056230.960000001"/>
    <x v="21"/>
    <x v="40"/>
    <n v="2"/>
    <s v="FRANCY SALAS"/>
    <m/>
    <m/>
    <m/>
    <m/>
    <d v="2026-03-05T00:00:00"/>
    <s v="NO"/>
    <m/>
    <x v="0"/>
  </r>
  <r>
    <s v="Factura electrónica"/>
    <s v="3d6244a4a7e0fef4ed811b51b3b6429afdae6c23d02e45935d63f1562d4e990baacbcc5964f61acfa43492765b1a0983"/>
    <n v="56303"/>
    <s v="FVE"/>
    <d v="2026-02-25T00:00:00"/>
    <d v="2026-02-25T17:07:49"/>
    <x v="1"/>
    <n v="900650486"/>
    <s v="DISTRIBUIDORA DE SOFTWARE Y MOVILIDAD S.A.S"/>
    <n v="890000"/>
    <n v="0"/>
    <n v="890000"/>
    <x v="5"/>
    <x v="38"/>
    <n v="1"/>
    <s v="FRANCY SALAS"/>
    <m/>
    <m/>
    <m/>
    <m/>
    <d v="2026-03-02T00:00:00"/>
    <s v="NO"/>
    <m/>
    <x v="0"/>
  </r>
  <r>
    <s v="Factura electrónica"/>
    <s v="b3744644d4969ce6a423ca3054ba7d597715e56c8f275bc5421005bf866e58503a7e1aac08eb0b330858b777edbaafbc"/>
    <n v="565473"/>
    <s v="AH"/>
    <d v="2026-02-25T00:00:00"/>
    <d v="2026-02-25T11:28:27"/>
    <x v="1"/>
    <n v="890800788"/>
    <s v="SUMATEC S.A.S BIC"/>
    <n v="635300"/>
    <n v="120707"/>
    <n v="756007"/>
    <x v="9"/>
    <x v="3"/>
    <s v=" - "/>
    <m/>
    <m/>
    <m/>
    <m/>
    <m/>
    <m/>
    <m/>
    <m/>
    <x v="2"/>
  </r>
  <r>
    <s v="Factura electrónica"/>
    <s v="c92ba7957bd48bb5f0fc9b806379fe57433100acd502b01552363aa7f6746da76128b54701b7120b3d3afd3690982213"/>
    <n v="1909"/>
    <s v="FEAF"/>
    <d v="2026-02-25T00:00:00"/>
    <d v="2026-02-25T16:44:14"/>
    <x v="1"/>
    <n v="901560805"/>
    <s v="CEMCARGA S.A.S."/>
    <n v="250000"/>
    <n v="47500"/>
    <n v="297500"/>
    <x v="7"/>
    <x v="40"/>
    <n v="2"/>
    <s v="FRANCY SALAS"/>
    <m/>
    <m/>
    <m/>
    <m/>
    <d v="2026-03-03T00:00:00"/>
    <s v="NO"/>
    <m/>
    <x v="0"/>
  </r>
  <r>
    <s v="Factura electrónica"/>
    <s v="09aa399bbdae005db68a9d7d8187f2fea159bc6b70351918e02091df1f99475babb95cda058fcdda8f0d02a904c16bfd"/>
    <n v="18958"/>
    <s v="INIM"/>
    <d v="2026-02-25T00:00:00"/>
    <d v="2026-02-25T16:40:42"/>
    <x v="1"/>
    <n v="900237741"/>
    <s v="INVERSIONES IMPRIMA SAS"/>
    <n v="147800"/>
    <n v="28082"/>
    <n v="175882"/>
    <x v="2"/>
    <x v="43"/>
    <n v="5"/>
    <s v="FRANCY SALAS"/>
    <m/>
    <m/>
    <m/>
    <m/>
    <d v="2026-03-03T00:00:00"/>
    <s v="NO"/>
    <m/>
    <x v="2"/>
  </r>
  <r>
    <s v="Factura electrónica"/>
    <s v="7cb3ca452dfef5d612b25bd9d5bfcfc8041d726daf277a1d1769d6eb6f62141a43cad069ddf8a4994e2b33c8293621ce"/>
    <n v="7096"/>
    <s v="GM"/>
    <d v="2026-02-25T00:00:00"/>
    <d v="2026-02-25T15:33:08"/>
    <x v="1"/>
    <n v="901174199"/>
    <s v="G&amp;M MONTACARGAS SAS"/>
    <n v="3050271"/>
    <n v="579551.49"/>
    <n v="3629822.49"/>
    <x v="21"/>
    <x v="40"/>
    <n v="2"/>
    <s v="FRANCY SALAS"/>
    <m/>
    <m/>
    <m/>
    <m/>
    <d v="2026-03-03T00:00:00"/>
    <s v="NO"/>
    <m/>
    <x v="0"/>
  </r>
  <r>
    <s v="Factura electrónica"/>
    <s v="fa1a6de110f53ec6eebb4a5fe83d30a7e97b2c0178aaa779d956a3baaba491336362b1438835ffb23ab4b226003230cd"/>
    <n v="31385"/>
    <s v="FFE"/>
    <d v="2026-02-25T00:00:00"/>
    <d v="2026-02-25T15:57:35"/>
    <x v="1"/>
    <n v="800119647"/>
    <s v="PETROCASINOS S.A"/>
    <n v="282429"/>
    <n v="0"/>
    <n v="282429"/>
    <x v="19"/>
    <x v="43"/>
    <n v="5"/>
    <s v="FRANCY SALAS"/>
    <m/>
    <m/>
    <m/>
    <m/>
    <d v="2026-03-05T00:00:00"/>
    <s v="NO"/>
    <m/>
    <x v="2"/>
  </r>
  <r>
    <s v="Factura electrónica"/>
    <s v="1024b5f00d34c55d05f58fba87df6b2a3cb18a396b62c0baed4cbba92c7ab73133ef0deeb51fc4badeba4973abe04551"/>
    <n v="599"/>
    <s v="TEC"/>
    <d v="2026-02-25T00:00:00"/>
    <d v="2026-02-25T14:34:47"/>
    <x v="1"/>
    <n v="901161036"/>
    <s v="TRANSPORTES ESPECIALES DEL CAUCA S.A.S."/>
    <n v="45397346"/>
    <n v="8625496"/>
    <n v="54022842"/>
    <x v="19"/>
    <x v="40"/>
    <n v="2"/>
    <s v="FRANCY SALAS"/>
    <m/>
    <m/>
    <m/>
    <m/>
    <d v="2026-03-05T00:00:00"/>
    <s v="NO"/>
    <m/>
    <x v="0"/>
  </r>
  <r>
    <s v="Factura electrónica"/>
    <s v="3c8fde2055dfa136b717023cb23325db5947358f9cbed9ba75cbaaabcae97c33838aa6f4f0ee2f6c2ba52dbe3dd92bef"/>
    <n v="600"/>
    <s v="TEC"/>
    <d v="2026-02-25T00:00:00"/>
    <d v="2026-02-25T14:56:33"/>
    <x v="1"/>
    <n v="901161036"/>
    <s v="TRANSPORTES ESPECIALES DEL CAUCA S.A.S."/>
    <n v="12093216"/>
    <n v="2297711"/>
    <n v="14390927"/>
    <x v="19"/>
    <x v="40"/>
    <n v="2"/>
    <s v="FRANCY SALAS"/>
    <m/>
    <m/>
    <m/>
    <m/>
    <d v="2026-03-05T00:00:00"/>
    <s v="NO"/>
    <m/>
    <x v="0"/>
  </r>
  <r>
    <s v="Factura electrónica"/>
    <s v="96f4c02bf4c4baf6c31e0f5fc49a52eafc8721ee7742dcdf316df527f4d0d64a7ab84addaeefe5f1c918cb647de2cfb9"/>
    <n v="31712"/>
    <s v="IDEA"/>
    <d v="2026-02-25T00:00:00"/>
    <d v="2026-02-25T14:12:08"/>
    <x v="1"/>
    <n v="900322890"/>
    <s v="IDEAPACK S.A.S"/>
    <n v="95000"/>
    <n v="18050"/>
    <n v="113050"/>
    <x v="2"/>
    <x v="43"/>
    <n v="5"/>
    <s v="FRANCY SALAS"/>
    <m/>
    <m/>
    <m/>
    <m/>
    <d v="2026-03-03T00:00:00"/>
    <s v="NO"/>
    <m/>
    <x v="2"/>
  </r>
  <r>
    <s v="Factura electrónica"/>
    <s v="57a2f3c2d0ae1f80beebffe6b97c96d220528ab8c8de1f4c2592bb046070b1bbd2760e1cd5d17a92c4ef5a2ffa3b3070"/>
    <n v="1466"/>
    <s v="FE"/>
    <d v="2026-02-25T00:00:00"/>
    <d v="2026-02-25T12:46:25"/>
    <x v="1"/>
    <n v="901950863"/>
    <s v="INVERSIONES TORNILLOS Y MANGUERAS S.A.S"/>
    <n v="450000"/>
    <n v="85500"/>
    <n v="535500"/>
    <x v="21"/>
    <x v="40"/>
    <n v="2"/>
    <s v="FRANCY SALAS"/>
    <m/>
    <m/>
    <m/>
    <m/>
    <d v="2026-03-03T00:00:00"/>
    <s v="NO"/>
    <m/>
    <x v="0"/>
  </r>
  <r>
    <s v="Factura electrónica"/>
    <s v="aa075e7c89d205e6703b884d852ee6c9680a83f83ee5576ff0e3b06267e1872c21dfa84d2b8a5a7ee2ca93060ae43d54"/>
    <n v="1465"/>
    <s v="FE"/>
    <d v="2026-02-25T00:00:00"/>
    <d v="2026-02-25T12:18:31"/>
    <x v="1"/>
    <n v="901950863"/>
    <s v="INVERSIONES TORNILLOS Y MANGUERAS S.A.S"/>
    <n v="1560000"/>
    <n v="296400"/>
    <n v="1856400"/>
    <x v="21"/>
    <x v="40"/>
    <n v="2"/>
    <s v="FRANCY SALAS"/>
    <m/>
    <m/>
    <m/>
    <m/>
    <d v="2026-03-03T00:00:00"/>
    <s v="NO"/>
    <m/>
    <x v="0"/>
  </r>
  <r>
    <s v="Factura electrónica"/>
    <s v="936c950678cd5b9907b09b4d9a3a34e5861cf0d5e4f1a045343b2fa9e546cdf7ba8829ba86bba95966845dac4ffacfb6"/>
    <n v="65033912"/>
    <s v="61"/>
    <d v="2026-02-25T00:00:00"/>
    <d v="2026-02-25T16:09:21"/>
    <x v="1"/>
    <n v="800230447"/>
    <s v="SODEXO S A S"/>
    <n v="15711237.999999998"/>
    <n v="2985135.22"/>
    <n v="18696373.219999999"/>
    <x v="19"/>
    <x v="40"/>
    <n v="2"/>
    <s v="FRANCY SALAS"/>
    <m/>
    <m/>
    <m/>
    <m/>
    <d v="2026-03-03T00:00:00"/>
    <s v="NO"/>
    <m/>
    <x v="0"/>
  </r>
  <r>
    <s v="Factura electrónica"/>
    <s v="cd8769fc2142a54d1513ef724f899856fb943149982824705a718cc951acbdf0b8106766fd93eef576bd7da0b5fad228"/>
    <n v="65033818"/>
    <s v="61"/>
    <d v="2026-02-25T00:00:00"/>
    <d v="2026-02-25T11:33:53"/>
    <x v="1"/>
    <n v="800230447"/>
    <s v="SODEXO S A S"/>
    <n v="10088410"/>
    <n v="1916797.9"/>
    <n v="12005207.9"/>
    <x v="19"/>
    <x v="37"/>
    <n v="7"/>
    <s v="FRANCY SALAS"/>
    <m/>
    <m/>
    <m/>
    <m/>
    <d v="2026-03-05T00:00:00"/>
    <s v="NO"/>
    <m/>
    <x v="2"/>
  </r>
  <r>
    <s v="Factura electrónica"/>
    <s v="c9e767dbf4f760ab8d7466720c6e1124347f67ca7bb65b8e3e034d2576ffb99e01c6b9294beb1ae0701a8d9c9f25ba36"/>
    <n v="2945"/>
    <s v="FE"/>
    <d v="2026-02-25T00:00:00"/>
    <d v="2026-02-25T10:25:42"/>
    <x v="1"/>
    <n v="900144364"/>
    <s v="UNIDOTAMOS SAS"/>
    <n v="3570000"/>
    <n v="678300"/>
    <n v="4248300"/>
    <x v="2"/>
    <x v="43"/>
    <n v="5"/>
    <s v="FRANCY SALAS"/>
    <m/>
    <m/>
    <m/>
    <m/>
    <d v="2026-03-03T00:00:00"/>
    <s v="NO"/>
    <m/>
    <x v="2"/>
  </r>
  <r>
    <s v="Factura electrónica"/>
    <s v="0cb62a649c2b0f9f5e828667212fc1824357a69ac2224bf98023df9d94904f7a8cf2544ff5b6ee9c7672b332b48b3181"/>
    <n v="650004"/>
    <s v="ECCO"/>
    <d v="2026-02-25T00:00:00"/>
    <d v="2026-02-25T09:30:05"/>
    <x v="1"/>
    <n v="811009788"/>
    <s v="DISTRACOM S.A."/>
    <n v="85043"/>
    <n v="0"/>
    <n v="85043"/>
    <x v="2"/>
    <x v="38"/>
    <n v="1"/>
    <s v="FRANCY SALAS"/>
    <m/>
    <m/>
    <m/>
    <m/>
    <d v="2026-03-02T00:00:00"/>
    <s v="NO"/>
    <m/>
    <x v="0"/>
  </r>
  <r>
    <s v="Factura electrónica"/>
    <s v="a5b2392ed60aed93beac2188b415f22d48f2cf36d93c570f8cbc8e4bcb0f11238535bd423e9d1698c53e4b80e40db4b4"/>
    <n v="22001"/>
    <s v="FE"/>
    <d v="2026-02-25T00:00:00"/>
    <d v="2026-02-25T10:19:10"/>
    <x v="1"/>
    <n v="900083323"/>
    <s v="AGENCIA DE INVERSIONES PROSPERAR S.A.S."/>
    <n v="2200000"/>
    <n v="418000"/>
    <n v="2618000"/>
    <x v="21"/>
    <x v="40"/>
    <n v="2"/>
    <s v="FRANCY SALAS"/>
    <m/>
    <m/>
    <m/>
    <m/>
    <d v="2026-03-03T00:00:00"/>
    <s v="NO"/>
    <m/>
    <x v="0"/>
  </r>
  <r>
    <s v="Factura electrónica"/>
    <s v="c4e208445544a0719d06a0d3c5e9bc524625ea1a97b2e4599f1af8311bbd58304bfc1726b892f4fd3392eabfa2fc0477"/>
    <n v="169329"/>
    <s v="392"/>
    <d v="2026-02-25T00:00:00"/>
    <d v="2026-02-25T21:46:23"/>
    <x v="1"/>
    <n v="860000018"/>
    <s v="AGENCIA DE VIAJES Y TURISMO AVIATUR S.A.S "/>
    <n v="533015.96"/>
    <n v="90595.04"/>
    <n v="623611"/>
    <x v="2"/>
    <x v="38"/>
    <n v="1"/>
    <s v="FRANCY SALAS"/>
    <m/>
    <m/>
    <m/>
    <m/>
    <d v="2026-03-05T00:00:00"/>
    <s v="NO"/>
    <m/>
    <x v="0"/>
  </r>
  <r>
    <s v="Factura electrónica"/>
    <s v="1316d7cd13c6618938d372242f5118c583e30b088bb381f69e8788a15af18348f60e41f5362e69074677e2cbf67f546f"/>
    <n v="4847"/>
    <s v="PE3"/>
    <d v="2026-02-25T00:00:00"/>
    <d v="2026-02-25T20:24:38"/>
    <x v="1"/>
    <n v="901560228"/>
    <s v="NIKO PARRILLA S.A.S"/>
    <n v="42000"/>
    <n v="0"/>
    <n v="42000"/>
    <x v="4"/>
    <x v="2"/>
    <n v="0"/>
    <m/>
    <m/>
    <m/>
    <m/>
    <m/>
    <m/>
    <m/>
    <m/>
    <x v="2"/>
  </r>
  <r>
    <s v="Nota de crédito electrónica"/>
    <s v="6be79f861627817fb6f4c33ad7f8c51eed769b4698faf861fc2f95a3fbf577a9b33ab7592a1914dd1761b64242624f82"/>
    <n v="2459"/>
    <s v="NCE"/>
    <d v="2026-02-25T00:00:00"/>
    <d v="2026-02-25T17:07:39"/>
    <x v="1"/>
    <n v="900650486"/>
    <s v="DISTRIBUIDORA DE SOFTWARE Y MOVILIDAD S.A.S"/>
    <n v="1279968.07"/>
    <n v="31.93"/>
    <n v="1280000"/>
    <x v="5"/>
    <x v="38"/>
    <n v="1"/>
    <s v="FRANCY SALAS"/>
    <m/>
    <m/>
    <m/>
    <m/>
    <m/>
    <m/>
    <m/>
    <x v="0"/>
  </r>
  <r>
    <s v="Nota de crédito electrónica"/>
    <s v="a8d6e6f7bd0eece57520b00dfa0ef3c6ea56482cc6d96da5ac70e32fec15c0539d53713f6f48ad9992ed0fa12e7023c6"/>
    <n v="2458"/>
    <s v="NCE"/>
    <d v="2026-02-25T00:00:00"/>
    <d v="2026-02-25T17:07:28"/>
    <x v="1"/>
    <n v="900650486"/>
    <s v="DISTRIBUIDORA DE SOFTWARE Y MOVILIDAD S.A.S"/>
    <n v="889984.03"/>
    <n v="15.97"/>
    <n v="890000"/>
    <x v="5"/>
    <x v="38"/>
    <n v="1"/>
    <s v="FRANCY SALAS"/>
    <m/>
    <m/>
    <m/>
    <m/>
    <m/>
    <m/>
    <m/>
    <x v="0"/>
  </r>
  <r>
    <s v="Factura electrónica"/>
    <s v="9b8ab860750bd69d6dc29478f7da513725bfdce4adfdb764e847904a2413a098b7e532731daa782480f9d491f06cd7a5"/>
    <n v="21360"/>
    <s v="POSS"/>
    <d v="2026-02-25T00:00:00"/>
    <d v="2026-02-25T15:50:19"/>
    <x v="1"/>
    <n v="901564702"/>
    <s v="TORTAS DOÑA TERESA S.A.S"/>
    <n v="86000"/>
    <n v="0"/>
    <n v="86000"/>
    <x v="24"/>
    <x v="38"/>
    <n v="1"/>
    <s v="FRANCY SALAS"/>
    <m/>
    <m/>
    <m/>
    <m/>
    <m/>
    <m/>
    <m/>
    <x v="0"/>
  </r>
  <r>
    <s v="Factura electrónica"/>
    <s v="a3088e89cd5f539775289aa5c7a89baedf752825dc91e14a02bd0ed9f62cce025e44362dba605a1eaad7ed2ac6068f0e"/>
    <n v="21359"/>
    <s v="POSS"/>
    <d v="2026-02-25T00:00:00"/>
    <d v="2026-02-25T15:48:51"/>
    <x v="1"/>
    <n v="901564702"/>
    <s v="TORTAS DOÑA TERESA S.A.S"/>
    <n v="86000"/>
    <n v="0"/>
    <n v="86000"/>
    <x v="24"/>
    <x v="38"/>
    <n v="1"/>
    <s v="FRANCY SALAS"/>
    <m/>
    <m/>
    <m/>
    <m/>
    <m/>
    <m/>
    <m/>
    <x v="0"/>
  </r>
  <r>
    <s v="Factura electrónica"/>
    <s v="1a0e71a7a7877686783720a3264d5bf6ccfee339f5fb086726ea159db6ffd36c0c82cbe54154899b4721b37970a3dc98"/>
    <n v="472"/>
    <s v="FE"/>
    <d v="2026-02-25T00:00:00"/>
    <d v="2026-02-25T15:45:02"/>
    <x v="1"/>
    <n v="900566277"/>
    <s v="Mi Cuento S.A.S"/>
    <n v="9900000"/>
    <n v="1881000"/>
    <n v="11781000"/>
    <x v="6"/>
    <x v="3"/>
    <s v=" - "/>
    <s v="FRANCY SALAS"/>
    <m/>
    <m/>
    <m/>
    <m/>
    <m/>
    <m/>
    <m/>
    <x v="2"/>
  </r>
  <r>
    <s v="Factura electrónica"/>
    <s v="06a7fab87b613326ac0c86d9c6917446a55879c92221dbb2bb61aa70bf0492105d88a85860147aa75e408dd0c9cd4127"/>
    <n v="6151"/>
    <s v="AB"/>
    <d v="2026-02-25T00:00:00"/>
    <d v="2026-02-25T15:17:26"/>
    <x v="1"/>
    <n v="901710125"/>
    <s v="DENTALES JORGE HORTA S.A.S"/>
    <n v="9000"/>
    <n v="0"/>
    <n v="9000"/>
    <x v="4"/>
    <x v="2"/>
    <n v="0"/>
    <m/>
    <m/>
    <m/>
    <m/>
    <m/>
    <m/>
    <m/>
    <m/>
    <x v="2"/>
  </r>
  <r>
    <s v="Factura electrónica"/>
    <s v="53ab07cb401a4f5867245c05a50b299bcead8ed1d797ca1d1d09db00ade2340d93dc3a2237b3a0f1ae2f3f4c4967876a"/>
    <n v="15122758"/>
    <s v="G831"/>
    <d v="2026-02-25T00:00:00"/>
    <d v="2026-02-25T15:14:05"/>
    <x v="1"/>
    <n v="891408584"/>
    <s v="FRISBY S.A. BIC"/>
    <n v="40500"/>
    <n v="0"/>
    <n v="40500"/>
    <x v="4"/>
    <x v="2"/>
    <n v="0"/>
    <m/>
    <m/>
    <m/>
    <m/>
    <m/>
    <m/>
    <m/>
    <m/>
    <x v="2"/>
  </r>
  <r>
    <s v="Factura electrónica"/>
    <s v="2c23d9a5cf0ea77fbb8d587a84d35d60bcd41ff73c4e1e885c0a069045da9b8beeaed40780ae46e5239e2b7d39cd82c9"/>
    <n v="1144"/>
    <s v="FE"/>
    <d v="2026-02-25T00:00:00"/>
    <d v="2026-02-25T14:50:59"/>
    <x v="1"/>
    <n v="79724201"/>
    <s v="JORGE ALBERTO PARRA CARREÑO"/>
    <n v="2660000"/>
    <n v="0"/>
    <n v="2660000"/>
    <x v="12"/>
    <x v="37"/>
    <n v="7"/>
    <s v="SANDRA PANIAGUA"/>
    <m/>
    <m/>
    <m/>
    <m/>
    <d v="2026-03-05T00:00:00"/>
    <s v="NO"/>
    <m/>
    <x v="2"/>
  </r>
  <r>
    <s v="Factura electrónica"/>
    <s v="56e38c326865ffcced92bebeb6b93a60a2a02b0fd8d39fec230c8fb1a36ff8edfe71ce71805aa248b87a1d5d9b1f301e"/>
    <n v="162766"/>
    <s v="002F"/>
    <d v="2026-02-25T00:00:00"/>
    <d v="2026-02-25T14:18:53"/>
    <x v="1"/>
    <n v="900407432"/>
    <s v="L&amp;C S A S"/>
    <n v="166100"/>
    <n v="0"/>
    <n v="166100"/>
    <x v="4"/>
    <x v="2"/>
    <n v="0"/>
    <m/>
    <m/>
    <m/>
    <m/>
    <m/>
    <d v="2026-03-04T00:00:00"/>
    <s v="NO"/>
    <m/>
    <x v="2"/>
  </r>
  <r>
    <s v="Nota de crédito electrónica"/>
    <s v="16dae8e0ffc7427341db126130efb3c68816a3e0fca7da8e6376a01e3eb74a7bbf1cf7a3a7a37f8d8ca1a677d51f771b"/>
    <n v="16635"/>
    <s v="NV"/>
    <d v="2026-02-25T00:00:00"/>
    <d v="2026-02-25T11:12:15"/>
    <x v="1"/>
    <n v="800106404"/>
    <s v="Ocupar Temporales S.A."/>
    <n v="119249"/>
    <n v="2266"/>
    <n v="121515"/>
    <x v="12"/>
    <x v="37"/>
    <n v="7"/>
    <s v="SANDRA PANIAGUA"/>
    <m/>
    <m/>
    <m/>
    <m/>
    <d v="2026-03-05T00:00:00"/>
    <s v="NO"/>
    <m/>
    <x v="2"/>
  </r>
  <r>
    <s v="Nota de crédito electrónica"/>
    <s v="79091a579015a6739d4f4dd0790361ee7a7450b78516af9957deb4c42696c159e4e144de87f7b1bd554d8e8668d69c48"/>
    <n v="16636"/>
    <s v="NV"/>
    <d v="2026-02-25T00:00:00"/>
    <d v="2026-02-25T11:12:14"/>
    <x v="1"/>
    <n v="800106404"/>
    <s v="Ocupar Temporales S.A."/>
    <n v="375678"/>
    <n v="7138"/>
    <n v="382816"/>
    <x v="12"/>
    <x v="37"/>
    <n v="7"/>
    <s v="SANDRA PANIAGUA"/>
    <m/>
    <m/>
    <m/>
    <m/>
    <d v="2026-03-05T00:00:00"/>
    <s v="NO"/>
    <m/>
    <x v="2"/>
  </r>
  <r>
    <s v="Factura electrónica"/>
    <s v="0279daa60c80d9121f2498ddd46b9bffd86991dd54ec2fb582e249e7bb5b16408cf9c7f2952760f7bb4dc60f3df6f994"/>
    <n v="1750726"/>
    <s v="FTD"/>
    <d v="2026-02-25T00:00:00"/>
    <d v="2026-02-25T08:22:57"/>
    <x v="1"/>
    <n v="890942310"/>
    <s v="AYURÁ MOTOR S.A."/>
    <n v="1042310.2"/>
    <n v="198038.94"/>
    <n v="1240349.1399999999"/>
    <x v="21"/>
    <x v="40"/>
    <n v="2"/>
    <s v="FRANCY SALAS"/>
    <m/>
    <m/>
    <m/>
    <m/>
    <d v="2026-03-03T00:00:00"/>
    <s v="NO"/>
    <m/>
    <x v="0"/>
  </r>
  <r>
    <s v="Factura electrónica"/>
    <s v="61a65b7f6c95bc68303b6ffe587ecdd2eb0f2183d15261c161d58dbcf4fbe23de354fd24757314026c65531fa22c5649"/>
    <n v="75797439"/>
    <s v="SFEE"/>
    <d v="2026-02-25T00:00:00"/>
    <d v="2026-02-25T04:45:50"/>
    <x v="1"/>
    <n v="900843898"/>
    <s v="RAPPI S.A.S"/>
    <n v="20937.82"/>
    <n v="3978.18"/>
    <n v="24916"/>
    <x v="4"/>
    <x v="2"/>
    <n v="0"/>
    <m/>
    <m/>
    <m/>
    <m/>
    <m/>
    <m/>
    <m/>
    <m/>
    <x v="2"/>
  </r>
  <r>
    <s v="Factura electrónica"/>
    <s v="9d6936a2643643b4a7f72250b3e829cb7a79e68a2fa53cd5a24f039127c797970d183847cace11a088911711c6486b9c"/>
    <n v="210380"/>
    <s v="DT07"/>
    <d v="2026-02-25T00:00:00"/>
    <d v="2026-02-25T04:37:23"/>
    <x v="1"/>
    <n v="860001697"/>
    <s v="GASEOSAS LUX S.A.S."/>
    <n v="520650"/>
    <n v="0"/>
    <n v="520650"/>
    <x v="2"/>
    <x v="38"/>
    <n v="1"/>
    <s v="FRANCY SALAS"/>
    <m/>
    <m/>
    <m/>
    <m/>
    <d v="2026-03-05T00:00:00"/>
    <s v="NO"/>
    <m/>
    <x v="0"/>
  </r>
  <r>
    <s v="Factura electrónica"/>
    <s v="58f0d9b2b632ba933aaf72453440ec7136f19355d316917099e9295c531e36f047cb4b6f972b048387dffac5efc69da5"/>
    <n v="1326"/>
    <s v="E"/>
    <d v="2026-02-26T00:00:00"/>
    <d v="2026-02-26T18:07:36"/>
    <x v="1"/>
    <n v="900949189"/>
    <s v="SERVI ESPECIALES GACHANCIPA Y TURISMO SAS"/>
    <n v="5428320"/>
    <n v="0"/>
    <n v="5428320"/>
    <x v="19"/>
    <x v="43"/>
    <n v="4"/>
    <s v="FRANCY SALAS"/>
    <m/>
    <m/>
    <m/>
    <m/>
    <d v="2026-03-03T00:00:00"/>
    <s v="NO"/>
    <m/>
    <x v="2"/>
  </r>
  <r>
    <s v="Factura electrónica"/>
    <s v="8b36bbc39a7b25bf15a0e491ccd28ebe6189a897ee2e6bdf0a47d461fdad1ab3d6c0b77f57b452adce1476873d7f0921"/>
    <n v="28293"/>
    <s v="N1FE"/>
    <d v="2026-02-26T00:00:00"/>
    <d v="2026-02-26T11:45:04"/>
    <x v="1"/>
    <n v="890929877"/>
    <s v="NEWREST SERVICES COLOMBIA S.A.S"/>
    <n v="2074235"/>
    <n v="394105"/>
    <n v="2468340"/>
    <x v="19"/>
    <x v="31"/>
    <n v="5"/>
    <s v="FRANCY SALAS"/>
    <m/>
    <m/>
    <m/>
    <m/>
    <d v="2026-03-05T00:00:00"/>
    <s v="NO"/>
    <m/>
    <x v="2"/>
  </r>
  <r>
    <s v="Factura electrónica"/>
    <s v="f0e73f1c04f4d8aa5512b46a660af0561e3c2dceba1553ccb997bfa5b29e25b7faa3c70e882af369d9eae309d6b14630"/>
    <n v="28404"/>
    <s v="N1FE"/>
    <d v="2026-02-26T00:00:00"/>
    <d v="2026-02-26T16:30:46"/>
    <x v="1"/>
    <n v="890929877"/>
    <s v="NEWREST SERVICES COLOMBIA S.A.S"/>
    <n v="4879622"/>
    <n v="927128"/>
    <n v="5806750"/>
    <x v="19"/>
    <x v="40"/>
    <n v="1"/>
    <s v="FRANCY SALAS"/>
    <m/>
    <m/>
    <m/>
    <m/>
    <d v="2026-03-02T00:00:00"/>
    <s v="NO"/>
    <m/>
    <x v="0"/>
  </r>
  <r>
    <s v="Factura electrónica"/>
    <s v="dfb36fa6b90f09ce7515034eaa3fdc1a7e9c03eaaff0d599a864a20542fb18b9f5d4690daa27b37d205dbfc80d5f0d55"/>
    <n v="28307"/>
    <s v="N1FE"/>
    <d v="2026-02-26T00:00:00"/>
    <d v="2026-02-26T12:45:49"/>
    <x v="1"/>
    <n v="890929877"/>
    <s v="NEWREST SERVICES COLOMBIA S.A.S"/>
    <n v="2727138"/>
    <n v="518156"/>
    <n v="3245294"/>
    <x v="9"/>
    <x v="3"/>
    <s v=" - "/>
    <m/>
    <m/>
    <m/>
    <m/>
    <m/>
    <m/>
    <m/>
    <m/>
    <x v="2"/>
  </r>
  <r>
    <s v="Factura electrónica"/>
    <s v="ab93368e997b124107ccfad71f0c913c93851b9c6445b22b6bdd501ffc4c43c01e16cd96588bdbf21f821e2f4bbfde3d"/>
    <n v="110"/>
    <s v="FEPR"/>
    <d v="2026-02-26T00:00:00"/>
    <d v="2026-02-26T11:33:41"/>
    <x v="1"/>
    <n v="4179102"/>
    <s v="ROJAS RINCON PEDRO"/>
    <n v="16956000"/>
    <n v="3221640"/>
    <n v="20177640"/>
    <x v="19"/>
    <x v="43"/>
    <n v="4"/>
    <s v="FRANCY SALAS"/>
    <m/>
    <m/>
    <m/>
    <m/>
    <d v="2026-03-05T00:00:00"/>
    <s v="NO"/>
    <m/>
    <x v="2"/>
  </r>
  <r>
    <s v="Factura electrónica de contingencia"/>
    <s v="0c63e7ede9f0283cd46c576b65a59ae9bb70756849a0dcf213d2ec1d3f5c897b6d63239edc8e8c1d2d95ac1743c3cdf6"/>
    <n v="18334"/>
    <s v="71CZ"/>
    <d v="2026-02-26T00:00:00"/>
    <d v="2026-02-26T22:35:17"/>
    <x v="1"/>
    <n v="900276962"/>
    <s v="D1 S A S"/>
    <n v="18016.809999999998"/>
    <n v="3423.2"/>
    <n v="21440.01"/>
    <x v="4"/>
    <x v="2"/>
    <n v="0"/>
    <m/>
    <m/>
    <m/>
    <m/>
    <m/>
    <m/>
    <m/>
    <m/>
    <x v="2"/>
  </r>
  <r>
    <s v="Factura electrónica"/>
    <s v="d024e61313733a24da30310a2078f596c9393aad143b37213ba3a7f3a473e844e77bfcb934212b854d4aa79505b3e800"/>
    <n v="6390"/>
    <m/>
    <d v="2026-02-26T00:00:00"/>
    <d v="2026-02-26T20:25:39"/>
    <x v="1"/>
    <n v="32150739"/>
    <s v="NATALIA ANDREA ACOSTA COLORADO"/>
    <n v="534500"/>
    <n v="0"/>
    <n v="534500"/>
    <x v="18"/>
    <x v="43"/>
    <n v="4"/>
    <s v="FRANCY SALAS"/>
    <m/>
    <m/>
    <m/>
    <m/>
    <d v="2026-03-03T00:00:00"/>
    <s v="NO"/>
    <m/>
    <x v="2"/>
  </r>
  <r>
    <s v="Factura electrónica"/>
    <s v="016e93dc4a4bb24524dbaaeb0703f00f8bd4e04b10df94618c3968e82bc03875a44531947007003cb0451689d5233cea"/>
    <n v="9019659022"/>
    <s v="AR"/>
    <d v="2026-02-26T00:00:00"/>
    <d v="2026-02-26T20:15:26"/>
    <x v="1"/>
    <n v="830095213"/>
    <s v="ORGANIZACIÓN TERPEL S.A."/>
    <n v="4048971.14"/>
    <n v="0"/>
    <n v="4048971.14"/>
    <x v="2"/>
    <x v="40"/>
    <n v="1"/>
    <s v="FRANCY SALAS"/>
    <m/>
    <m/>
    <m/>
    <m/>
    <d v="2026-03-03T00:00:00"/>
    <s v="NO"/>
    <m/>
    <x v="0"/>
  </r>
  <r>
    <s v="Factura electrónica"/>
    <s v="e00073ed5a179b9ed59f1776802a02a6d0348b76e15a0aea7370558e43de0566803aa6511b267ed1030c892698bc9540"/>
    <n v="169427"/>
    <s v="392"/>
    <d v="2026-02-26T00:00:00"/>
    <d v="2026-02-26T16:22:01"/>
    <x v="1"/>
    <n v="860000018"/>
    <s v="AGENCIA DE VIAJES Y TURISMO AVIATUR S.A.S "/>
    <n v="745882.42"/>
    <n v="21257.58"/>
    <n v="767140"/>
    <x v="2"/>
    <x v="40"/>
    <n v="1"/>
    <s v="FRANCY SALAS"/>
    <m/>
    <m/>
    <m/>
    <m/>
    <d v="2026-03-05T00:00:00"/>
    <s v="NO"/>
    <m/>
    <x v="0"/>
  </r>
  <r>
    <s v="Factura electrónica"/>
    <s v="868cf32564f90f845860a0e1a745719ee60cf23530da38b822034d0dfd04696da850e8cf5f2f265f9153370a6bfc7b8a"/>
    <n v="1210"/>
    <s v="LNFE"/>
    <d v="2026-02-26T00:00:00"/>
    <d v="2026-02-26T15:53:36"/>
    <x v="1"/>
    <n v="29347195"/>
    <s v="LEYDI JOHANNA NARVAEZ CAICEDO"/>
    <n v="1168000"/>
    <n v="0"/>
    <n v="1168000"/>
    <x v="19"/>
    <x v="40"/>
    <n v="1"/>
    <s v="FRANCY SALAS"/>
    <m/>
    <m/>
    <m/>
    <m/>
    <d v="2026-03-02T00:00:00"/>
    <s v="NO"/>
    <m/>
    <x v="0"/>
  </r>
  <r>
    <s v="Documento equivalente - Cobro de peajes"/>
    <s v="d5d19231c16b090a29de0c567bfac5fe9580100f46547716341657ab3c4fabfea486bc40809372ab291cd3f9b0077071"/>
    <n v="88413661"/>
    <s v="DEFL"/>
    <d v="2026-02-26T00:00:00"/>
    <d v="2026-02-26T14:50:46"/>
    <x v="1"/>
    <n v="900219834"/>
    <s v="F2X S.A.S."/>
    <n v="18500"/>
    <n v="0"/>
    <n v="18500"/>
    <x v="2"/>
    <x v="40"/>
    <n v="1"/>
    <s v="FRANCY SALAS"/>
    <m/>
    <m/>
    <m/>
    <m/>
    <d v="2026-03-05T00:00:00"/>
    <s v="NO"/>
    <m/>
    <x v="0"/>
  </r>
  <r>
    <s v="Factura electrónica"/>
    <s v="4e489ec8a3d129a28b7366bfd18ac5a56586b73eee49a7601f6b062273a9dbaf7e28b2613f101df9956fdcaeb7a635d7"/>
    <n v="43872"/>
    <s v="FE"/>
    <d v="2026-02-26T00:00:00"/>
    <d v="2026-02-26T13:36:42"/>
    <x v="1"/>
    <n v="900687906"/>
    <s v="MISTURA S.A.S"/>
    <n v="80524"/>
    <n v="0"/>
    <n v="80524"/>
    <x v="4"/>
    <x v="2"/>
    <n v="0"/>
    <m/>
    <m/>
    <m/>
    <m/>
    <m/>
    <d v="2026-03-05T00:00:00"/>
    <s v="NO"/>
    <m/>
    <x v="2"/>
  </r>
  <r>
    <s v="Factura electrónica"/>
    <s v="5e4ff1b5306961c08985f58daac98ed423c3ac6fb43450ec0cb9988478691d5bd48f47acbb5a942a0dc296d08fb3ed52"/>
    <n v="3984"/>
    <s v="FDR"/>
    <d v="2026-02-26T00:00:00"/>
    <d v="2026-02-26T13:22:52"/>
    <x v="1"/>
    <n v="70907060"/>
    <s v="WILINTON DUQUE GONZALEZ"/>
    <n v="60000"/>
    <n v="0"/>
    <n v="60000"/>
    <x v="4"/>
    <x v="2"/>
    <n v="0"/>
    <m/>
    <m/>
    <m/>
    <m/>
    <m/>
    <m/>
    <m/>
    <m/>
    <x v="2"/>
  </r>
  <r>
    <s v="Factura electrónica"/>
    <s v="682cfe97cb5da387bdf20795c04f68b23a95e0a30c7d4011f94226bdd0ed19bc3508d135468f68a57f7ed0375d2e9eac"/>
    <n v="9377"/>
    <s v="FEFR"/>
    <d v="2026-02-26T00:00:00"/>
    <d v="2026-02-26T12:21:14"/>
    <x v="1"/>
    <n v="901832634"/>
    <s v="FERRETERIA CONSTRUORIENTE JE SAS"/>
    <n v="35546.22"/>
    <n v="6753.78"/>
    <n v="42300"/>
    <x v="4"/>
    <x v="2"/>
    <n v="0"/>
    <m/>
    <m/>
    <m/>
    <m/>
    <m/>
    <m/>
    <m/>
    <m/>
    <x v="2"/>
  </r>
  <r>
    <s v="Factura electrónica"/>
    <s v="a9e6d09b6f8c1b4181dd4afebb1ec7992a56fea79be25c91677a13d547a0bfc5ce4e93845246762ae1022ffe63359627"/>
    <n v="2100238756"/>
    <s v="HS"/>
    <d v="2026-02-26T00:00:00"/>
    <d v="2026-02-26T11:12:47"/>
    <x v="1"/>
    <n v="860010973"/>
    <s v="ALMACENES GENERALES DE DEPOSITO DE CAFE S.A. ALMACAFE"/>
    <n v="433200"/>
    <n v="82308"/>
    <n v="515508"/>
    <x v="19"/>
    <x v="38"/>
    <n v="0"/>
    <s v="JEFERSON CORTES"/>
    <m/>
    <m/>
    <m/>
    <m/>
    <d v="2026-03-02T00:00:00"/>
    <s v="NO"/>
    <m/>
    <x v="0"/>
  </r>
  <r>
    <s v="Nota de crédito electrónica"/>
    <s v="c0464653c697d2f9df5d3dabfb170945be20de70e79fec29e728309efdedae15c008e8e57b3aafbf7fd79f359532f937"/>
    <s v="NCE50"/>
    <m/>
    <d v="2026-02-26T00:00:00"/>
    <d v="2026-02-26T11:02:21"/>
    <x v="1"/>
    <n v="900566277"/>
    <s v="Mi Cuento S.A.S"/>
    <n v="9900000"/>
    <n v="1881000"/>
    <n v="11781000"/>
    <x v="6"/>
    <x v="3"/>
    <s v=" - "/>
    <s v="FRANCY SALAS"/>
    <m/>
    <m/>
    <m/>
    <m/>
    <m/>
    <m/>
    <m/>
    <x v="2"/>
  </r>
  <r>
    <s v="Factura electrónica"/>
    <s v="3d5e1c395cfda8fc78b4862f3379f5d03d1315da7b8f9492ff660b65af290d6adbe9d8ab358980bdd51ab2c933ac79fc"/>
    <n v="2100238754"/>
    <s v="HS"/>
    <d v="2026-02-26T00:00:00"/>
    <d v="2026-02-26T10:16:14"/>
    <x v="1"/>
    <n v="860010973"/>
    <s v="ALMACENES GENERALES DE DEPOSITO DE CAFE S.A. ALMACAFE"/>
    <n v="727776"/>
    <n v="138277"/>
    <n v="866053"/>
    <x v="19"/>
    <x v="38"/>
    <n v="0"/>
    <s v="JEFERSON CORTES"/>
    <m/>
    <m/>
    <m/>
    <m/>
    <d v="2026-03-02T00:00:00"/>
    <s v="NO"/>
    <m/>
    <x v="0"/>
  </r>
  <r>
    <s v="Factura electrónica"/>
    <s v="974e02dd9e470968a7afc6cf2437e0516846026c9f1790c274c2ec0988b32489567ce1debb491850bd29e1204f8fbca1"/>
    <n v="1833"/>
    <s v="MEC"/>
    <d v="2026-02-26T00:00:00"/>
    <d v="2026-02-26T10:07:04"/>
    <x v="1"/>
    <n v="900497895"/>
    <s v="MECANIZADOS Y CAUCHOS ATLAS SAS"/>
    <n v="1800000"/>
    <n v="342000"/>
    <n v="2142000"/>
    <x v="21"/>
    <x v="40"/>
    <n v="1"/>
    <s v="FRANCY SALAS"/>
    <m/>
    <m/>
    <m/>
    <m/>
    <d v="2026-03-03T00:00:00"/>
    <s v="NO"/>
    <m/>
    <x v="0"/>
  </r>
  <r>
    <s v="Documento equivalente - Cobro de peajes"/>
    <s v="fa371df88b94eda63b62be21971defc97a721741d6c64dde38c23c3a59c8cfc3ff778a100311e949935a888c3eef9a6e"/>
    <n v="88356584"/>
    <s v="DEFL"/>
    <d v="2026-02-26T00:00:00"/>
    <d v="2026-02-26T09:41:23"/>
    <x v="1"/>
    <n v="900219834"/>
    <s v="F2X S.A.S."/>
    <n v="18500"/>
    <n v="0"/>
    <n v="18500"/>
    <x v="2"/>
    <x v="40"/>
    <n v="1"/>
    <s v="FRANCY SALAS"/>
    <m/>
    <m/>
    <m/>
    <m/>
    <d v="2026-03-05T00:00:00"/>
    <s v="NO"/>
    <m/>
    <x v="0"/>
  </r>
  <r>
    <s v="Factura electrónica"/>
    <s v="c6cf6ac1db859882ee179727ad6145f0b1a5292756603fd62f94dcb99d43babd54c3e64ef9b33bb38fa69705e59affc9"/>
    <n v="4881"/>
    <s v="PE3"/>
    <d v="2026-02-27T00:00:00"/>
    <d v="2026-02-27T23:38:57"/>
    <x v="1"/>
    <n v="901560228"/>
    <s v="NIKO PARRILLA S.A.S"/>
    <n v="42000"/>
    <n v="0"/>
    <n v="42000"/>
    <x v="4"/>
    <x v="2"/>
    <n v="0"/>
    <m/>
    <m/>
    <m/>
    <m/>
    <m/>
    <m/>
    <m/>
    <m/>
    <x v="2"/>
  </r>
  <r>
    <s v="Factura electrónica"/>
    <s v="f1bc147c5ef6ead839671aac8cdcbc459b44917c01b9ec17f3eb24cf758350c1b4ebcbf1b46c5106b1aff7f251b0a24d"/>
    <n v="6396"/>
    <m/>
    <d v="2026-02-27T00:00:00"/>
    <d v="2026-02-27T21:33:21"/>
    <x v="1"/>
    <n v="32150739"/>
    <s v="NATALIA ANDREA ACOSTA COLORADO"/>
    <n v="217000"/>
    <n v="0"/>
    <n v="217000"/>
    <x v="18"/>
    <x v="43"/>
    <n v="3"/>
    <s v="FRANCY SALAS"/>
    <m/>
    <m/>
    <m/>
    <m/>
    <d v="2026-03-03T00:00:00"/>
    <s v="NO"/>
    <m/>
    <x v="2"/>
  </r>
  <r>
    <s v="Factura electrónica"/>
    <s v="83eda9ed79772063776428c22c25f17664fe9223edf92805d0fbda4c29edda080936832d40639195763452a9202d07ba"/>
    <n v="2100238873"/>
    <s v="HS"/>
    <d v="2026-02-27T00:00:00"/>
    <d v="2026-02-27T21:33:09"/>
    <x v="1"/>
    <n v="860010973"/>
    <s v="ALMACENES GENERALES DE DEPOSITO DE CAFE S.A. ALMACAFE"/>
    <n v="2379840"/>
    <n v="0"/>
    <n v="2379840"/>
    <x v="19"/>
    <x v="2"/>
    <n v="0"/>
    <m/>
    <m/>
    <m/>
    <m/>
    <m/>
    <m/>
    <m/>
    <m/>
    <x v="2"/>
  </r>
  <r>
    <s v="Factura electrónica"/>
    <s v="87a423c364506e299126f0395ec43d1d584d59e128a106296e9601e1b8003a42b85926b1c5ff22df6475607e89805e46"/>
    <n v="2519849"/>
    <s v="BQ07"/>
    <d v="2026-02-27T00:00:00"/>
    <d v="2026-02-27T01:11:39"/>
    <x v="1"/>
    <n v="890903939"/>
    <s v="POSTOBON S.A."/>
    <n v="237500"/>
    <n v="0"/>
    <n v="237500"/>
    <x v="6"/>
    <x v="3"/>
    <s v=" - "/>
    <s v="FRANCY SALAS"/>
    <m/>
    <m/>
    <m/>
    <m/>
    <m/>
    <m/>
    <m/>
    <x v="2"/>
  </r>
  <r>
    <s v="Nota de crédito electrónica"/>
    <s v="39f4e15e7b05a7c1a580109e427acb085571beafcb79f9247b3a31812543445226e0ddb380bb969ab45783159fe7ee60"/>
    <n v="294894"/>
    <s v="NP30"/>
    <d v="2026-02-27T00:00:00"/>
    <d v="2026-02-27T19:17:36"/>
    <x v="1"/>
    <n v="890903939"/>
    <s v="POSTOBON S.A."/>
    <n v="237500"/>
    <n v="0"/>
    <n v="237500"/>
    <x v="6"/>
    <x v="3"/>
    <s v=" - "/>
    <s v="FRANCY SALAS"/>
    <m/>
    <m/>
    <m/>
    <m/>
    <m/>
    <m/>
    <m/>
    <x v="2"/>
  </r>
  <r>
    <s v="Factura electrónica"/>
    <s v="8756d566dd48b9ef207271f26e59eea3de560b8d1ab99e754e53ad7b6cb6b241723b898e36b37b3afb377299026c52d9"/>
    <n v="2524104"/>
    <s v="BQ07"/>
    <d v="2026-02-27T00:00:00"/>
    <d v="2026-02-27T19:17:34"/>
    <x v="1"/>
    <n v="890903939"/>
    <s v="POSTOBON S.A."/>
    <n v="175000"/>
    <n v="0"/>
    <n v="175000"/>
    <x v="2"/>
    <x v="43"/>
    <n v="3"/>
    <s v="FRANCY SALAS"/>
    <m/>
    <m/>
    <m/>
    <m/>
    <d v="2026-03-05T00:00:00"/>
    <s v="NO"/>
    <m/>
    <x v="2"/>
  </r>
  <r>
    <s v="Factura electrónica"/>
    <s v="2e9ca532f85b83e23a8879619aacc62279be0de4b79c707c34dd6d0cba96a9237aefd5b5293770bd0c533c0e057fe694"/>
    <n v="1811078"/>
    <s v="FEFL"/>
    <d v="2026-02-27T00:00:00"/>
    <d v="2026-02-27T17:32:14"/>
    <x v="1"/>
    <n v="900219834"/>
    <s v="F2X S.A.S."/>
    <n v="6722.6900000000005"/>
    <n v="1277.31"/>
    <n v="8000"/>
    <x v="2"/>
    <x v="43"/>
    <n v="3"/>
    <s v="FRANCY SALAS"/>
    <m/>
    <m/>
    <m/>
    <m/>
    <d v="2026-03-05T00:00:00"/>
    <s v="NO"/>
    <m/>
    <x v="2"/>
  </r>
  <r>
    <s v="Factura electrónica"/>
    <s v="0d99e0859a89e0c00fe2faf47ace4832e72db08b58be4f871c4fc69d97db3897bfe8f6c80095ef011bd737301e25c9c7"/>
    <n v="41993"/>
    <s v="FESA"/>
    <d v="2026-02-27T00:00:00"/>
    <d v="2026-02-27T17:01:35"/>
    <x v="1"/>
    <n v="890938952"/>
    <s v="SALAMANCA ALIMENTACION INDUSTRIAL S.A.S."/>
    <n v="333795"/>
    <n v="63421.05"/>
    <n v="397216.05"/>
    <x v="19"/>
    <x v="31"/>
    <n v="4"/>
    <s v="FRANCY SALAS"/>
    <m/>
    <m/>
    <m/>
    <m/>
    <d v="2026-03-05T00:00:00"/>
    <s v="NO"/>
    <m/>
    <x v="2"/>
  </r>
  <r>
    <s v="Factura electrónica"/>
    <s v="230e631646d4ac30c618593aa46c5cdd42f8600d24c4dc915d91aa2dd7f664af7163c6507c21a5b4fa7922e1721c198c"/>
    <n v="4056"/>
    <s v="FE"/>
    <d v="2026-02-27T00:00:00"/>
    <d v="2026-02-27T17:00:04"/>
    <x v="1"/>
    <n v="900387697"/>
    <s v="CON GUSTO PARA SERVIRLE S.A.S"/>
    <n v="469631.52"/>
    <n v="0"/>
    <n v="469631.52"/>
    <x v="19"/>
    <x v="37"/>
    <n v="5"/>
    <s v="FRANCY SALAS"/>
    <m/>
    <m/>
    <m/>
    <m/>
    <d v="2026-03-05T00:00:00"/>
    <s v="NO"/>
    <m/>
    <x v="2"/>
  </r>
  <r>
    <s v="Factura electrónica"/>
    <s v="9c587230ce517b515a8caa4dc09d1a3e50d37103e0365dea15a1ff113ffd8c7abc4cd980a3a70fcfbab6a6c8ce39968f"/>
    <n v="28608"/>
    <s v="N1FE"/>
    <d v="2026-02-27T00:00:00"/>
    <d v="2026-02-27T15:46:10"/>
    <x v="1"/>
    <n v="890929877"/>
    <s v="NEWREST SERVICES COLOMBIA S.A.S"/>
    <n v="6029568"/>
    <n v="1145618"/>
    <n v="7175186"/>
    <x v="19"/>
    <x v="37"/>
    <n v="5"/>
    <s v="FRANCY SALAS"/>
    <m/>
    <m/>
    <m/>
    <m/>
    <d v="2026-03-05T00:00:00"/>
    <s v="NO"/>
    <m/>
    <x v="2"/>
  </r>
  <r>
    <s v="Factura electrónica"/>
    <s v="441179c0cfb99334430d5bd96a10ff759f0e645684374011ac36b19275a602763305a999c7772c640fb0ba640ff5ae65"/>
    <n v="5271"/>
    <s v="EQV"/>
    <d v="2026-02-27T00:00:00"/>
    <d v="2026-02-27T15:22:04"/>
    <x v="1"/>
    <n v="830118111"/>
    <s v="EQUINEHY S.A.S."/>
    <n v="7948527.0000000009"/>
    <n v="1510220.13"/>
    <n v="9458747.1300000008"/>
    <x v="21"/>
    <x v="43"/>
    <n v="3"/>
    <s v="FRANCY SALAS"/>
    <m/>
    <m/>
    <m/>
    <m/>
    <d v="2026-03-05T00:00:00"/>
    <s v="NO"/>
    <m/>
    <x v="2"/>
  </r>
  <r>
    <s v="Factura electrónica"/>
    <s v="50bc97f0066c9cce927b573e7516471d58207d0b9bd8b1d852c7e8dad379ae4773bc57cf7a4887a5a9842990fd64f4fb"/>
    <n v="2100238853"/>
    <s v="HS"/>
    <d v="2026-02-27T00:00:00"/>
    <d v="2026-02-27T15:14:42"/>
    <x v="1"/>
    <n v="860010973"/>
    <s v="ALMACENES GENERALES DE DEPOSITO DE CAFE S.A. ALMACAFE"/>
    <n v="10277828"/>
    <n v="0"/>
    <n v="10277828"/>
    <x v="19"/>
    <x v="31"/>
    <n v="4"/>
    <s v="HENRRY SANCHEZ"/>
    <m/>
    <m/>
    <m/>
    <m/>
    <d v="2026-03-05T00:00:00"/>
    <s v="NO"/>
    <m/>
    <x v="2"/>
  </r>
  <r>
    <s v="Factura electrónica"/>
    <s v="25d1a8daf9eb5c65f0e006fe627ebfc52e33276c35eec0bc9bb2b0baaf301bf612f217584149d32eec3d5b3ed6a4adc4"/>
    <n v="2100238836"/>
    <s v="HS"/>
    <d v="2026-02-27T00:00:00"/>
    <d v="2026-02-27T14:52:11"/>
    <x v="1"/>
    <n v="860010973"/>
    <s v="ALMACENES GENERALES DE DEPOSITO DE CAFE S.A. ALMACAFE"/>
    <n v="30875239"/>
    <n v="5866295"/>
    <n v="36741534"/>
    <x v="19"/>
    <x v="31"/>
    <n v="4"/>
    <s v="HENRRY SANCHEZ"/>
    <m/>
    <m/>
    <m/>
    <m/>
    <d v="2026-03-05T00:00:00"/>
    <s v="NO"/>
    <m/>
    <x v="2"/>
  </r>
  <r>
    <s v="Factura electrónica"/>
    <s v="873bfc28298192110e757bbdfa8e707f59fd1ca2ab0194d915be0eb54bd3bee5c922db58bfd2a10489dfbc275c8a0110"/>
    <n v="12708320"/>
    <s v="2090"/>
    <d v="2026-02-27T00:00:00"/>
    <d v="2026-02-27T14:37:42"/>
    <x v="1"/>
    <n v="890903790"/>
    <s v="SEGUROS DE VIDA  SURAMERICANA S.A"/>
    <n v="9526116"/>
    <n v="476305.8"/>
    <n v="10002421.800000001"/>
    <x v="17"/>
    <x v="31"/>
    <n v="4"/>
    <s v="ANGELA SEPULVEDA"/>
    <m/>
    <m/>
    <m/>
    <m/>
    <d v="2026-03-05T00:00:00"/>
    <s v="NO"/>
    <m/>
    <x v="2"/>
  </r>
  <r>
    <s v="Nota de crédito electrónica"/>
    <s v="b463486f380c76f0c0c82bde05b7131dd9aef9fd161c9402eab77167462e969a04d527fd6776690a39b95afe9e2c0cbc"/>
    <n v="6444788"/>
    <s v="2000"/>
    <d v="2026-02-27T00:00:00"/>
    <d v="2026-02-27T14:37:35"/>
    <x v="1"/>
    <n v="890903790"/>
    <s v="SEGUROS DE VIDA  SURAMERICANA S.A"/>
    <n v="1190292"/>
    <n v="59514.6"/>
    <n v="1249806.6000000001"/>
    <x v="17"/>
    <x v="44"/>
    <n v="6"/>
    <s v="ANGELA SEPULVEDA"/>
    <m/>
    <m/>
    <m/>
    <m/>
    <d v="2026-06-03T00:00:00"/>
    <m/>
    <m/>
    <x v="2"/>
  </r>
  <r>
    <s v="Factura electrónica"/>
    <s v="8a096ad93ca2ea168098fa4e7baaf81c3c8f31be8f06e864b06c241582512a12d4ef2827f2376297631c23462ce73216"/>
    <n v="2100238833"/>
    <s v="HS"/>
    <d v="2026-02-27T00:00:00"/>
    <d v="2026-02-27T14:22:34"/>
    <x v="1"/>
    <n v="860010973"/>
    <s v="ALMACENES GENERALES DE DEPOSITO DE CAFE S.A. ALMACAFE"/>
    <n v="75173248"/>
    <n v="14282917"/>
    <n v="89456165"/>
    <x v="19"/>
    <x v="31"/>
    <n v="4"/>
    <s v="HENRRY SANCHEZ"/>
    <m/>
    <m/>
    <m/>
    <m/>
    <d v="2026-03-05T00:00:00"/>
    <s v="NO"/>
    <m/>
    <x v="2"/>
  </r>
  <r>
    <s v="Factura electrónica"/>
    <s v="ebe4ecbea5dc027349c139b3eafe36c1dc44ca48276fb8216cb6525338144f69487ed29a640abb4cccf473ab1f0170e5"/>
    <n v="9408"/>
    <s v="FEFR"/>
    <d v="2026-02-27T00:00:00"/>
    <d v="2026-02-27T13:43:44"/>
    <x v="1"/>
    <n v="901832634"/>
    <s v="FERRETERIA CONSTRUORIENTE JE SAS"/>
    <n v="49579.83"/>
    <n v="9420.17"/>
    <n v="59000"/>
    <x v="4"/>
    <x v="2"/>
    <n v="0"/>
    <m/>
    <m/>
    <m/>
    <m/>
    <m/>
    <m/>
    <m/>
    <m/>
    <x v="2"/>
  </r>
  <r>
    <s v="Factura electrónica"/>
    <s v="a0ee5b4f700273dc2fba1b295250650e9f6aab1142da05a7e8eb84a06ec6b7866ed6b8de6b3fb9a6ed6eb1bd9c9b7f37"/>
    <n v="596475"/>
    <s v="VIRT"/>
    <d v="2026-02-27T00:00:00"/>
    <d v="2026-02-27T12:28:53"/>
    <x v="1"/>
    <n v="800157427"/>
    <s v="CAMARA DE COMERCIO ABURRA SUR"/>
    <n v="12100"/>
    <n v="0"/>
    <n v="12100"/>
    <x v="16"/>
    <x v="40"/>
    <n v="0"/>
    <s v="PABLO HOYOS"/>
    <m/>
    <m/>
    <m/>
    <m/>
    <d v="2026-03-05T00:00:00"/>
    <s v="NO"/>
    <m/>
    <x v="0"/>
  </r>
  <r>
    <s v="Factura electrónica"/>
    <s v="f2bf3609883615b13d8043b0c8e7b81cb6c72e292aba87fb3139ca3155dd8e4bb6fd264abce3dce843517ff05f15a14b"/>
    <n v="77148"/>
    <s v="173F"/>
    <d v="2026-02-27T00:00:00"/>
    <d v="2026-02-27T11:39:41"/>
    <x v="1"/>
    <n v="860533413"/>
    <s v="IRCC SAS"/>
    <n v="50400"/>
    <n v="0"/>
    <n v="50400"/>
    <x v="4"/>
    <x v="2"/>
    <n v="0"/>
    <m/>
    <m/>
    <m/>
    <m/>
    <m/>
    <d v="2026-03-05T00:00:00"/>
    <s v="NO"/>
    <m/>
    <x v="2"/>
  </r>
  <r>
    <s v="Factura electrónica"/>
    <s v="8f40e90eb5cdf12bb69f318f3fc9843598d583d8e5c1d90ebd39b257b3858137723510ea6d111725ca214781797a1678"/>
    <n v="726268"/>
    <s v="FMED"/>
    <d v="2026-02-27T00:00:00"/>
    <d v="2026-02-27T10:45:21"/>
    <x v="1"/>
    <n v="890915475"/>
    <s v="EMPAQUETADURAS Y EMPAQUES S.A."/>
    <n v="192572"/>
    <n v="36588.68"/>
    <n v="229160.68"/>
    <x v="9"/>
    <x v="3"/>
    <s v=" - "/>
    <m/>
    <m/>
    <m/>
    <m/>
    <m/>
    <m/>
    <m/>
    <m/>
    <x v="2"/>
  </r>
  <r>
    <s v="Factura electrónica"/>
    <s v="42040fea20fccd447963a11c13a1cc5c8d5dfd2853faa1653bd5e699203cd102f9faa24f4e334d503f1e55ad00db1b50"/>
    <n v="4889"/>
    <s v="PE3"/>
    <d v="2026-02-28T00:00:00"/>
    <d v="2026-02-28T16:24:38"/>
    <x v="1"/>
    <n v="901560228"/>
    <s v="NIKO PARRILLA S.A.S"/>
    <n v="139852"/>
    <n v="0"/>
    <n v="139852"/>
    <x v="4"/>
    <x v="2"/>
    <n v="0"/>
    <m/>
    <m/>
    <m/>
    <m/>
    <m/>
    <m/>
    <m/>
    <m/>
    <x v="2"/>
  </r>
  <r>
    <s v="Documento equivalente - Cobro de peajes"/>
    <s v="1b4daee35646c72ae3396106d19fc9af68c115b76b3cba3cf34a455c5a1ee93354f2e387b07a3d3dbeb4915def31405f"/>
    <n v="88818621"/>
    <s v="DEFL"/>
    <d v="2026-02-28T00:00:00"/>
    <d v="2026-02-28T13:01:31"/>
    <x v="1"/>
    <n v="900219834"/>
    <s v="F2X S.A.S."/>
    <n v="11600"/>
    <n v="0"/>
    <n v="11600"/>
    <x v="2"/>
    <x v="43"/>
    <n v="2"/>
    <s v="FRANCY SALAS"/>
    <m/>
    <m/>
    <m/>
    <m/>
    <d v="2026-03-05T00:00:00"/>
    <s v="NO"/>
    <m/>
    <x v="2"/>
  </r>
  <r>
    <s v="Factura electrónica"/>
    <s v="b11f1cdc09deaffcaf880309d5b54dd2a55899ffbcc8c47992bf136a556034b6c2d9d76e617fb002cd19e018e7721fcf"/>
    <n v="9938"/>
    <s v="EDSG"/>
    <d v="2026-02-28T00:00:00"/>
    <d v="2026-02-28T10:35:01"/>
    <x v="1"/>
    <n v="88147614"/>
    <s v="CLODOMIRO ALVAREZ ASCANIO"/>
    <n v="150000"/>
    <n v="0"/>
    <n v="150000"/>
    <x v="4"/>
    <x v="2"/>
    <n v="0"/>
    <m/>
    <m/>
    <m/>
    <m/>
    <m/>
    <m/>
    <m/>
    <m/>
    <x v="2"/>
  </r>
  <r>
    <s v="Documento equivalente - Cobro de peajes"/>
    <s v="9aea57cf61d25de6be2dfec0642f5108956e4753be49891727d0403eb6a3849ae933fca00a0ebd33f2e094feb8e296d0"/>
    <n v="88777052"/>
    <s v="DEFL"/>
    <d v="2026-02-28T00:00:00"/>
    <d v="2026-02-28T09:25:28"/>
    <x v="1"/>
    <n v="900219834"/>
    <s v="F2X S.A.S."/>
    <n v="11600"/>
    <n v="0"/>
    <n v="11600"/>
    <x v="2"/>
    <x v="43"/>
    <n v="2"/>
    <s v="FRANCY SALAS"/>
    <m/>
    <m/>
    <m/>
    <m/>
    <d v="2026-03-05T00:00:00"/>
    <s v="NO"/>
    <m/>
    <x v="2"/>
  </r>
  <r>
    <s v="Factura electrónica"/>
    <s v="0d2ce30ddaf7c9a089e3392eef90e1842758f0ae1cbca2fb756c68bee71416da303427d29a79f838345fefc7b5d58dff"/>
    <n v="14283579"/>
    <s v="1040"/>
    <d v="2026-02-28T00:00:00"/>
    <d v="2026-02-28T08:50:43"/>
    <x v="1"/>
    <n v="890903407"/>
    <s v="SEGUROS GENERALES SURAMERICANA S.A"/>
    <n v="3463085"/>
    <n v="657986.15"/>
    <n v="4121071.15"/>
    <x v="10"/>
    <x v="37"/>
    <n v="4"/>
    <s v="JAIME ARISMENDI"/>
    <m/>
    <m/>
    <m/>
    <m/>
    <d v="2026-03-05T00:00:00"/>
    <s v="NO"/>
    <m/>
    <x v="2"/>
  </r>
  <r>
    <s v="Factura electrónica"/>
    <s v="6e1893a7f6ca082c1b22dd31c7963fa37f52cf635ef77130a325891a0742c51fd33b4b469f5d1286b6fae2635841075e"/>
    <n v="3900"/>
    <s v="RIND"/>
    <d v="2026-03-01T00:00:00"/>
    <d v="2026-03-01T16:32:34"/>
    <x v="2"/>
    <n v="901609691"/>
    <s v="RINDEGASTOS COLOMBIA S.A.S."/>
    <n v="742400"/>
    <n v="141056"/>
    <n v="883456"/>
    <x v="20"/>
    <x v="31"/>
    <n v="2"/>
    <s v="NATALIA BERNAZA"/>
    <m/>
    <m/>
    <m/>
    <m/>
    <d v="2026-03-04T00:00:00"/>
    <s v="NO"/>
    <m/>
    <x v="5"/>
  </r>
  <r>
    <s v="Factura electrónica"/>
    <s v="f166054df051ee247b3b6dfae09e7a85ace4193591c228425ef96fabe0ab147f7ea10d79d351b27df5bc946e82d5905d"/>
    <s v="292542251"/>
    <s v="3"/>
    <d v="2026-03-01T00:00:00"/>
    <d v="2026-03-05T21:06:15"/>
    <x v="2"/>
    <n v="800153993"/>
    <s v="COMUNICACION CELULAR S A  COMCEL S A"/>
    <n v="1967321.01"/>
    <n v="44197.99"/>
    <n v="2011519"/>
    <x v="5"/>
    <x v="45"/>
    <n v="15"/>
    <s v="JAIME GARCIA "/>
    <m/>
    <m/>
    <m/>
    <m/>
    <d v="2026-03-18T00:00:00"/>
    <s v="NO"/>
    <m/>
    <x v="6"/>
  </r>
  <r>
    <s v="Factura electrónica"/>
    <s v="e2a472c6b736117ab460068855dd61885fe01f72645739bf9c300bb14ec2b29517c0ca4ca3f0e0825c0cd8afd5f9b1af"/>
    <n v="41146"/>
    <s v="AEZY"/>
    <d v="2026-03-01T00:00:00"/>
    <d v="2026-03-01T08:02:04"/>
    <x v="2"/>
    <n v="900610585"/>
    <s v="Easytaxi Colombia SAS"/>
    <n v="2793209"/>
    <n v="73201"/>
    <n v="2866410"/>
    <x v="2"/>
    <x v="43"/>
    <n v="1"/>
    <s v="FRANCY SALAS "/>
    <m/>
    <m/>
    <m/>
    <m/>
    <d v="2026-03-05T00:00:00"/>
    <s v="NO"/>
    <m/>
    <x v="5"/>
  </r>
  <r>
    <s v="Factura electrónica"/>
    <s v="e1c5da3d561d703cd18cccc12e450474712a5dd55badff33633a96edad1a582168613ca775df12f49224c4b1adee664a"/>
    <n v="657001"/>
    <s v="ECCO"/>
    <d v="2026-03-02T00:00:00"/>
    <d v="2026-03-02T20:01:30"/>
    <x v="2"/>
    <n v="811009788"/>
    <s v="DISTRACOM S.A."/>
    <n v="111368"/>
    <n v="0"/>
    <n v="111368"/>
    <x v="2"/>
    <x v="44"/>
    <n v="3"/>
    <s v="FRANCY SALAS "/>
    <m/>
    <m/>
    <m/>
    <m/>
    <d v="2026-03-06T00:00:00"/>
    <m/>
    <m/>
    <x v="5"/>
  </r>
  <r>
    <s v="Factura electrónica"/>
    <s v="4ce8e965d2ef76e7155ed377a6e69559b716067475957f760e01b642d5d3ad38c158941749b1d34a9ace50e20cc794e1"/>
    <n v="18"/>
    <s v="FVE"/>
    <d v="2026-03-02T00:00:00"/>
    <d v="2026-03-02T14:06:55"/>
    <x v="2"/>
    <n v="902020620"/>
    <s v="REDECILLAS POLI SAS"/>
    <n v="144450"/>
    <n v="27445.5"/>
    <n v="171895.5"/>
    <x v="2"/>
    <x v="45"/>
    <n v="14"/>
    <s v="FRANCY SALAS "/>
    <m/>
    <m/>
    <m/>
    <m/>
    <d v="2026-03-17T00:00:00"/>
    <s v="NO"/>
    <m/>
    <x v="6"/>
  </r>
  <r>
    <s v="Factura electrónica"/>
    <s v="7c5dc27a64658decb9aab7b66087c5d7f4d9553fd4e8520450a2fc5a3dc5f5068ec657328686dc6717723fd22470faaf"/>
    <n v="244"/>
    <s v="ESAB"/>
    <d v="2026-03-02T00:00:00"/>
    <d v="2026-03-02T23:50:58"/>
    <x v="2"/>
    <n v="901200557"/>
    <s v="AFAT SAS"/>
    <n v="36050.42"/>
    <n v="6849.58"/>
    <n v="42900"/>
    <x v="4"/>
    <x v="2"/>
    <n v="0"/>
    <m/>
    <m/>
    <m/>
    <m/>
    <m/>
    <m/>
    <m/>
    <m/>
    <x v="5"/>
  </r>
  <r>
    <s v="Factura electrónica"/>
    <s v="465e5db436a1b6cc640e9df3830635796e7620d1bc23458f346b836eb9da499830a8e7c2c9ec2e0faf8b41dfc9aaa4eb"/>
    <n v="6457"/>
    <m/>
    <d v="2026-03-02T00:00:00"/>
    <d v="2026-03-02T21:57:31"/>
    <x v="2"/>
    <n v="32150739"/>
    <s v="NATALIA ANDREA ACOSTA COLORADO"/>
    <n v="707400"/>
    <n v="0"/>
    <n v="707400"/>
    <x v="18"/>
    <x v="46"/>
    <n v="4"/>
    <s v="FRANCY SALAS "/>
    <m/>
    <m/>
    <m/>
    <m/>
    <d v="2026-03-10T00:00:00"/>
    <s v="NO"/>
    <m/>
    <x v="5"/>
  </r>
  <r>
    <s v="Factura electrónica"/>
    <s v="5a24050e65952960150ac5d122c6f91b464036e090878d202f3430c1bbcbf237803f094f4421d3a5ef51730176e28a79"/>
    <n v="51569"/>
    <s v="321F"/>
    <d v="2026-03-02T00:00:00"/>
    <d v="2026-03-02T18:10:10"/>
    <x v="2"/>
    <n v="860533413"/>
    <s v="IRCC SAS"/>
    <n v="30900"/>
    <n v="0"/>
    <n v="30900"/>
    <x v="4"/>
    <x v="2"/>
    <n v="0"/>
    <m/>
    <m/>
    <m/>
    <m/>
    <m/>
    <m/>
    <m/>
    <m/>
    <x v="5"/>
  </r>
  <r>
    <s v="Factura electrónica"/>
    <s v="7b3fd961227b66183d04e55ce2d52b37ef311aab02d5dbe8f63f4b87c378bfde922428c624efd6e59cabaec74b3579a9"/>
    <n v="51568"/>
    <s v="321F"/>
    <d v="2026-03-02T00:00:00"/>
    <d v="2026-03-02T18:08:03"/>
    <x v="2"/>
    <n v="860533413"/>
    <s v="IRCC SAS"/>
    <n v="33900"/>
    <n v="0"/>
    <n v="33900"/>
    <x v="4"/>
    <x v="2"/>
    <n v="0"/>
    <m/>
    <m/>
    <m/>
    <m/>
    <m/>
    <m/>
    <m/>
    <m/>
    <x v="5"/>
  </r>
  <r>
    <s v="Factura electrónica"/>
    <s v="71f36e3301797da4a504eec51cc92fe3c382a663b5f5856133dfaf4f500ff45f4e908fed77cb5e1e2373d3595607e5e8"/>
    <n v="51567"/>
    <s v="321F"/>
    <d v="2026-03-02T00:00:00"/>
    <d v="2026-03-02T18:05:55"/>
    <x v="2"/>
    <n v="860533413"/>
    <s v="IRCC SAS"/>
    <n v="35900"/>
    <n v="0"/>
    <n v="35900"/>
    <x v="4"/>
    <x v="2"/>
    <n v="0"/>
    <m/>
    <m/>
    <m/>
    <m/>
    <m/>
    <m/>
    <m/>
    <m/>
    <x v="5"/>
  </r>
  <r>
    <s v="Factura electrónica"/>
    <s v="93e70c1c1082515055f57bcf7f0bc55e36c6a65f1819d68b96e8baeba726273f4ce47077f7233ce305dacccbc64525f4"/>
    <n v="5025"/>
    <s v="FEIT"/>
    <d v="2026-03-02T00:00:00"/>
    <d v="2026-03-02T17:45:37"/>
    <x v="2"/>
    <n v="901042685"/>
    <s v="ITTERACTIVO S.A.S."/>
    <n v="1593963"/>
    <n v="0"/>
    <n v="1593963"/>
    <x v="5"/>
    <x v="31"/>
    <n v="1"/>
    <s v="JACOBO GARCIA"/>
    <m/>
    <m/>
    <m/>
    <m/>
    <d v="2026-03-06T00:00:00"/>
    <m/>
    <m/>
    <x v="5"/>
  </r>
  <r>
    <s v="Factura electrónica"/>
    <s v="bff9d38813428cec2887ad76b5058c2f80b72b0c149594702ba9fb172d5c75d7bf62a79e6ee22c3b40ce1eef4a02ab0b"/>
    <n v="19773"/>
    <s v="FE"/>
    <d v="2026-03-02T00:00:00"/>
    <d v="2026-03-02T16:09:02"/>
    <x v="2"/>
    <n v="890903388"/>
    <s v="CLUB UNION SA"/>
    <n v="1699072"/>
    <n v="322823.67999999999"/>
    <n v="2021895.68"/>
    <x v="20"/>
    <x v="31"/>
    <n v="1"/>
    <s v="NATALIA BERNAZA"/>
    <m/>
    <m/>
    <m/>
    <m/>
    <d v="2026-03-04T00:00:00"/>
    <s v="NO"/>
    <m/>
    <x v="5"/>
  </r>
  <r>
    <s v="Factura electrónica"/>
    <s v="bff40a367d86a9ed600d35b908a2c2fef7f5ea52f3cb31c29d6cb291963e2ae41eb5d75e51057cd581aefd945f148379"/>
    <n v="18982"/>
    <s v="INIM"/>
    <d v="2026-03-02T00:00:00"/>
    <d v="2026-03-02T15:34:14"/>
    <x v="2"/>
    <n v="900237741"/>
    <s v="INVERSIONES IMPRIMA SAS"/>
    <n v="110000"/>
    <n v="20900"/>
    <n v="130900"/>
    <x v="2"/>
    <x v="31"/>
    <n v="1"/>
    <s v="FRANCY SALAS "/>
    <m/>
    <m/>
    <m/>
    <m/>
    <d v="2026-03-05T00:00:00"/>
    <m/>
    <m/>
    <x v="5"/>
  </r>
  <r>
    <s v="Factura electrónica"/>
    <s v="69b894515016dd0e63c6712d1a5650c714fcdecf39847f7ebe57b10ff99185b45d450799857ffad43af781994b947a47"/>
    <n v="18981"/>
    <s v="INIM"/>
    <d v="2026-03-02T00:00:00"/>
    <d v="2026-03-02T15:33:30"/>
    <x v="2"/>
    <n v="900237741"/>
    <s v="INVERSIONES IMPRIMA SAS"/>
    <n v="82500"/>
    <n v="15675"/>
    <n v="98175"/>
    <x v="2"/>
    <x v="31"/>
    <n v="1"/>
    <s v="FRANCY SALAS "/>
    <m/>
    <m/>
    <m/>
    <m/>
    <d v="2026-03-05T00:00:00"/>
    <s v="NO"/>
    <m/>
    <x v="5"/>
  </r>
  <r>
    <s v="Factura electrónica"/>
    <s v="2311d5d462e93d5d6f62f30e9d33e07be610ee4d5f01fdcb826c0ea7e6e20a55ca6503441dd5f6c24b0bf36d6c6e82b0"/>
    <n v="18980"/>
    <s v="INIM"/>
    <d v="2026-03-02T00:00:00"/>
    <d v="2026-03-02T15:32:43"/>
    <x v="2"/>
    <n v="900237741"/>
    <s v="INVERSIONES IMPRIMA SAS"/>
    <n v="270000"/>
    <n v="51300"/>
    <n v="321300"/>
    <x v="2"/>
    <x v="31"/>
    <n v="1"/>
    <s v="FRANCY SALAS "/>
    <m/>
    <m/>
    <m/>
    <m/>
    <d v="2026-03-05T00:00:00"/>
    <s v="NO"/>
    <m/>
    <x v="5"/>
  </r>
  <r>
    <s v="Factura electrónica"/>
    <s v="bf60885df9014d1bdabd6fceae2117c9b49a25a5a2453e767290f7a0880d467cc111b2b4b268bfa1489ff079dfaaf965"/>
    <n v="12671"/>
    <s v="FE"/>
    <d v="2026-03-02T00:00:00"/>
    <d v="2026-03-02T14:48:07"/>
    <x v="2"/>
    <n v="900420442"/>
    <s v="INSTRUMENTOS   PARTES S.A.S."/>
    <n v="581434"/>
    <n v="110472.46"/>
    <n v="691906.46"/>
    <x v="21"/>
    <x v="37"/>
    <n v="2"/>
    <s v="FRANCY SALAS "/>
    <m/>
    <m/>
    <m/>
    <m/>
    <d v="2026-03-05T00:00:00"/>
    <s v="NO"/>
    <m/>
    <x v="5"/>
  </r>
  <r>
    <s v="Factura electrónica"/>
    <s v="ec9a72095ec16ccfc7be79fb72e17a23e1046ff5d8b832742b21f411645d93e78f79d9171d9582e278d0de690fa47fb8"/>
    <n v="12670"/>
    <s v="FE"/>
    <d v="2026-03-02T00:00:00"/>
    <d v="2026-03-02T14:37:25"/>
    <x v="2"/>
    <n v="900420442"/>
    <s v="INSTRUMENTOS   PARTES S.A.S."/>
    <n v="3537600"/>
    <n v="672144"/>
    <n v="4209744"/>
    <x v="21"/>
    <x v="37"/>
    <n v="2"/>
    <s v="FRANCY SALAS "/>
    <m/>
    <m/>
    <m/>
    <m/>
    <d v="2026-03-13T00:00:00"/>
    <s v="NO"/>
    <m/>
    <x v="5"/>
  </r>
  <r>
    <s v="Factura electrónica"/>
    <s v="d67513e7638989d30665b71905e17ad219d13818862cd768c6b12bbcb12f3c11f1d61254fdea623072ddab9a18753507"/>
    <n v="12669"/>
    <s v="FE"/>
    <d v="2026-03-02T00:00:00"/>
    <d v="2026-03-02T14:37:07"/>
    <x v="2"/>
    <n v="900420442"/>
    <s v="INSTRUMENTOS   PARTES S.A.S."/>
    <n v="177100"/>
    <n v="33649"/>
    <n v="210749"/>
    <x v="21"/>
    <x v="37"/>
    <n v="2"/>
    <s v="FRANCY SALAS "/>
    <m/>
    <m/>
    <m/>
    <m/>
    <d v="2026-03-05T00:00:00"/>
    <s v="NO"/>
    <m/>
    <x v="5"/>
  </r>
  <r>
    <s v="Factura electrónica"/>
    <s v="e19b861ae843069572105fcfb10eb09d7085c726a5101a781a88bbc02a05723b5173330311b96239bb236e6163acb7c3"/>
    <n v="34140348"/>
    <s v="FE09"/>
    <d v="2026-03-02T00:00:00"/>
    <d v="2026-03-02T14:29:02"/>
    <x v="2"/>
    <n v="809002625"/>
    <s v="INTERNACIONAL DE ELECTRICOS S.A.S"/>
    <n v="1014900"/>
    <n v="192831"/>
    <n v="1207731"/>
    <x v="21"/>
    <x v="44"/>
    <n v="3"/>
    <s v="FRANCY SALAS "/>
    <m/>
    <m/>
    <m/>
    <m/>
    <d v="2026-03-13T00:00:00"/>
    <s v="NO"/>
    <m/>
    <x v="5"/>
  </r>
  <r>
    <s v="Factura electrónica"/>
    <s v="c54a54a4848825ba3df25f9207314a4a1e856e5386c32de996e17f9aac9146ec8b8230108fe68f322a5ae0100901c2b8"/>
    <n v="726599"/>
    <s v="FMED"/>
    <d v="2026-03-02T00:00:00"/>
    <d v="2026-03-02T14:21:03"/>
    <x v="2"/>
    <n v="890915475"/>
    <s v="EMPAQUETADURAS Y EMPAQUES S.A."/>
    <n v="192572"/>
    <n v="36588.68"/>
    <n v="229160.68"/>
    <x v="2"/>
    <x v="31"/>
    <n v="1"/>
    <s v="FRANCY SALAS "/>
    <m/>
    <m/>
    <m/>
    <m/>
    <d v="2026-03-05T00:00:00"/>
    <s v="NO"/>
    <m/>
    <x v="5"/>
  </r>
  <r>
    <s v="Factura electrónica"/>
    <s v="d73b16e3a7df071193bc785d282c8a0c20be8d5540abacd0945b7c709fe9bcfd8b97f8ffa5156a9a03de1d26ecaac18f"/>
    <n v="346448"/>
    <s v="FFEE"/>
    <d v="2026-03-02T00:00:00"/>
    <d v="2026-03-02T13:19:50"/>
    <x v="2"/>
    <n v="800049074"/>
    <s v="PAPELERIA Y SERVICIOS SAS"/>
    <n v="1100637"/>
    <n v="187817"/>
    <n v="1288454"/>
    <x v="2"/>
    <x v="46"/>
    <n v="4"/>
    <s v="FRANCY SALAS "/>
    <m/>
    <m/>
    <m/>
    <m/>
    <d v="2026-03-13T00:00:00"/>
    <s v="NO"/>
    <m/>
    <x v="5"/>
  </r>
  <r>
    <s v="Factura electrónica"/>
    <s v="c804b968c2af3fbb7f73a93d1db0ec85e17eea1355e8d5fd7a9a30ad7a5fb9fcc85a44186072ea1e553931dff38459e5"/>
    <n v="346483"/>
    <s v="FFEE"/>
    <d v="2026-03-02T00:00:00"/>
    <d v="2026-03-02T13:20:56"/>
    <x v="2"/>
    <n v="800049074"/>
    <s v="PAPELERIA Y SERVICIOS SAS"/>
    <n v="81286"/>
    <n v="4792"/>
    <n v="86078"/>
    <x v="2"/>
    <x v="37"/>
    <n v="2"/>
    <s v="FRANCY SALAS "/>
    <m/>
    <m/>
    <m/>
    <m/>
    <d v="2026-03-05T00:00:00"/>
    <s v="NO"/>
    <m/>
    <x v="5"/>
  </r>
  <r>
    <s v="Factura electrónica"/>
    <s v="2faf2c03201a289199c6774d307de871f936b62645cd4ba118948971ed5bccd930269890f7a6e0cdf2eb93897492be3b"/>
    <n v="22134"/>
    <s v="FE"/>
    <d v="2026-03-02T00:00:00"/>
    <d v="2026-03-02T12:35:40"/>
    <x v="2"/>
    <n v="900083323"/>
    <s v="AGENCIA DE INVERSIONES PROSPERAR S.A.S."/>
    <n v="10707388"/>
    <n v="1848510"/>
    <n v="12555898"/>
    <x v="20"/>
    <x v="31"/>
    <n v="1"/>
    <s v="NATALIA BERNAZA"/>
    <m/>
    <m/>
    <m/>
    <m/>
    <d v="2026-03-04T00:00:00"/>
    <s v="NO"/>
    <m/>
    <x v="5"/>
  </r>
  <r>
    <s v="Factura electrónica"/>
    <s v="ff94655843b56f3fe5f5e558eba296ab12473487a6cb22e076d75e8ec12ad3fa266072f225f598df553ff68122bec015"/>
    <n v="22135"/>
    <s v="FE"/>
    <d v="2026-03-02T00:00:00"/>
    <d v="2026-03-02T12:36:02"/>
    <x v="2"/>
    <n v="900083323"/>
    <s v="AGENCIA DE INVERSIONES PROSPERAR S.A.S."/>
    <n v="10707388"/>
    <n v="1848510"/>
    <n v="12555898"/>
    <x v="20"/>
    <x v="31"/>
    <n v="1"/>
    <s v="NATALIA BERNAZA"/>
    <m/>
    <m/>
    <m/>
    <m/>
    <d v="2026-03-04T00:00:00"/>
    <s v="NO"/>
    <m/>
    <x v="5"/>
  </r>
  <r>
    <s v="Factura electrónica"/>
    <s v="4129f246ddab8f2034bda4b450328661e01dfe6c1d686f026230dd188c1b065cf7c34dace7ff7c8988e852bb0d872bbb"/>
    <n v="22069"/>
    <s v="FE"/>
    <d v="2026-03-02T00:00:00"/>
    <d v="2026-03-02T12:12:04"/>
    <x v="2"/>
    <n v="900083323"/>
    <s v="AGENCIA DE INVERSIONES PROSPERAR S.A.S."/>
    <n v="9007221"/>
    <n v="1540482"/>
    <n v="10547703"/>
    <x v="20"/>
    <x v="31"/>
    <n v="1"/>
    <s v="NATALIA BERNAZA"/>
    <m/>
    <m/>
    <m/>
    <m/>
    <d v="2026-03-04T00:00:00"/>
    <s v="NO"/>
    <m/>
    <x v="5"/>
  </r>
  <r>
    <s v="Factura electrónica"/>
    <s v="efcd102cf596aa08e20095fa464f79084ae809caee12c6219dde48415e6e140b5a9c68b54372dd99e608edf6d57f464a"/>
    <n v="22070"/>
    <s v="FE"/>
    <d v="2026-03-02T00:00:00"/>
    <d v="2026-03-02T12:12:25"/>
    <x v="2"/>
    <n v="900083323"/>
    <s v="AGENCIA DE INVERSIONES PROSPERAR S.A.S."/>
    <n v="9007221"/>
    <n v="1540482"/>
    <n v="10547703"/>
    <x v="20"/>
    <x v="31"/>
    <n v="1"/>
    <s v="NATALIA BERNAZA"/>
    <m/>
    <m/>
    <m/>
    <m/>
    <d v="2026-03-04T00:00:00"/>
    <s v="NO"/>
    <m/>
    <x v="5"/>
  </r>
  <r>
    <s v="Factura electrónica"/>
    <s v="fa5f37fed75b95b278a611a20c441c8de9e42adcf6f60267cd8d6894e64ef03fd989fde47d597a9af0a784af8156a9b4"/>
    <n v="11699"/>
    <s v="FVE"/>
    <d v="2026-03-02T00:00:00"/>
    <d v="2026-03-02T12:11:27"/>
    <x v="2"/>
    <n v="70105440"/>
    <s v="IVAN DARIO ORREGO GOMEZ"/>
    <n v="134000"/>
    <n v="25460"/>
    <n v="159460"/>
    <x v="2"/>
    <x v="31"/>
    <n v="1"/>
    <s v="FRANCY SALAS "/>
    <m/>
    <m/>
    <m/>
    <m/>
    <d v="2026-03-05T00:00:00"/>
    <s v="NO"/>
    <m/>
    <x v="5"/>
  </r>
  <r>
    <s v="Factura electrónica"/>
    <s v="2b0d0822595413e66263e010584d421f0378a2c13cbed2770b8fc6a640c897fceaf2bddbab64003938f29094f7cf92c4"/>
    <n v="105366"/>
    <s v="FAE"/>
    <d v="2026-03-02T00:00:00"/>
    <d v="2026-03-02T12:06:42"/>
    <x v="2"/>
    <n v="830120839"/>
    <s v="MULTISUMINISTROS INDUSTRIALES S A S"/>
    <n v="517248"/>
    <n v="98277"/>
    <n v="615525"/>
    <x v="2"/>
    <x v="46"/>
    <n v="4"/>
    <s v="FRANCY SALAS "/>
    <m/>
    <m/>
    <m/>
    <m/>
    <d v="2026-03-13T00:00:00"/>
    <s v="NO "/>
    <m/>
    <x v="5"/>
  </r>
  <r>
    <s v="Factura electrónica"/>
    <s v="a99c93744e44426e6779ce581358010f6da2d56d3ea4e563e5b626d1d6537aca342bf037a7c4afc412e5eda5758efff6"/>
    <n v="1492"/>
    <s v="FE"/>
    <d v="2026-03-02T00:00:00"/>
    <d v="2026-03-02T11:59:00"/>
    <x v="2"/>
    <n v="901950863"/>
    <s v="INVERSIONES TORNILLOS Y MANGUERAS S.A.S"/>
    <n v="895000"/>
    <n v="170050"/>
    <n v="1065050"/>
    <x v="21"/>
    <x v="37"/>
    <n v="2"/>
    <s v="FRANCY SALAS "/>
    <m/>
    <m/>
    <m/>
    <m/>
    <d v="2026-03-13T00:00:00"/>
    <s v="NO"/>
    <m/>
    <x v="5"/>
  </r>
  <r>
    <s v="Factura electrónica"/>
    <s v="e4d54445b2547c1c48678434797fb836ae75cc128cc620029e6d3879429201b009e45c44ef08b7e8da53c48445772754"/>
    <n v="22021"/>
    <s v="FE"/>
    <d v="2026-03-02T00:00:00"/>
    <d v="2026-03-02T11:55:30"/>
    <x v="2"/>
    <n v="900083323"/>
    <s v="AGENCIA DE INVERSIONES PROSPERAR S.A.S."/>
    <n v="18283539"/>
    <n v="2943005"/>
    <n v="21226544"/>
    <x v="20"/>
    <x v="31"/>
    <n v="1"/>
    <s v="NATALIA BERNAZA"/>
    <m/>
    <m/>
    <m/>
    <m/>
    <d v="2026-03-04T00:00:00"/>
    <s v="NO"/>
    <m/>
    <x v="5"/>
  </r>
  <r>
    <s v="Factura electrónica"/>
    <s v="56aff2636905561e7894b43c71c949daab1cdb7dbce91e57678c08e0337eb5e4f36048ceac32673395fa536c10020f66"/>
    <n v="726544"/>
    <s v="FMED"/>
    <d v="2026-03-02T00:00:00"/>
    <d v="2026-03-02T11:53:58"/>
    <x v="2"/>
    <n v="890915475"/>
    <s v="EMPAQUETADURAS Y EMPAQUES S.A."/>
    <n v="86600"/>
    <n v="16454"/>
    <n v="103054"/>
    <x v="2"/>
    <x v="31"/>
    <n v="1"/>
    <s v="FRANCY SALAS "/>
    <m/>
    <m/>
    <m/>
    <m/>
    <d v="2026-03-05T00:00:00"/>
    <s v="NO"/>
    <m/>
    <x v="5"/>
  </r>
  <r>
    <s v="Factura electrónica"/>
    <s v="2cfdfb34008f6d9b1cca1e065d1b3aa8f69ac379560a6fac1f7836a9e80a08c7136452a54240bc5b12ab43af6c0774c5"/>
    <n v="22026"/>
    <s v="FE"/>
    <d v="2026-03-02T00:00:00"/>
    <d v="2026-03-02T11:56:37"/>
    <x v="2"/>
    <n v="900083323"/>
    <s v="AGENCIA DE INVERSIONES PROSPERAR S.A.S."/>
    <n v="8961500"/>
    <n v="1702685"/>
    <n v="10664185"/>
    <x v="20"/>
    <x v="31"/>
    <n v="1"/>
    <s v="NATALIA BERNAZA"/>
    <m/>
    <m/>
    <m/>
    <m/>
    <d v="2026-03-04T00:00:00"/>
    <s v="NO"/>
    <m/>
    <x v="5"/>
  </r>
  <r>
    <s v="Factura electrónica"/>
    <s v="e8f3d8f368cdbf39124e6070a13cc20fc1977b4c881bf530d0e9482231c1ac85bd221a46b8c4c2949544b684a9928d5d"/>
    <n v="22025"/>
    <s v="FE"/>
    <d v="2026-03-02T00:00:00"/>
    <d v="2026-03-02T11:56:15"/>
    <x v="2"/>
    <n v="900083323"/>
    <s v="AGENCIA DE INVERSIONES PROSPERAR S.A.S."/>
    <n v="8961500"/>
    <n v="1702685"/>
    <n v="10664185"/>
    <x v="20"/>
    <x v="31"/>
    <n v="1"/>
    <s v="NATALIA BERNAZA"/>
    <m/>
    <m/>
    <m/>
    <m/>
    <d v="2026-03-04T00:00:00"/>
    <s v="NO"/>
    <m/>
    <x v="5"/>
  </r>
  <r>
    <s v="Factura electrónica"/>
    <s v="8adcc8242e738cd066b82e27efe20824cd88b9f5e79e2adf28df6eec32bb31b096bf961d2a2d989d98046d267f6d96b6"/>
    <n v="3844"/>
    <s v="EC"/>
    <d v="2026-03-02T00:00:00"/>
    <d v="2026-03-02T11:31:47"/>
    <x v="2"/>
    <n v="900284447"/>
    <s v="COMERCIALIZADORA VIBO SAS"/>
    <n v="519749.00000000006"/>
    <n v="98752.31"/>
    <n v="618501.31000000006"/>
    <x v="9"/>
    <x v="3"/>
    <s v=" - "/>
    <s v="FRANCY SALAS "/>
    <m/>
    <m/>
    <m/>
    <m/>
    <m/>
    <m/>
    <m/>
    <x v="2"/>
  </r>
  <r>
    <s v="Factura electrónica"/>
    <s v="9c18641be68d54bc9a565ea87bb1782f613fba3aa3375ed89f9117d20bf8e7a45db428f551ca2ef63efabd0af8370e72"/>
    <n v="1491"/>
    <s v="FE"/>
    <d v="2026-03-02T00:00:00"/>
    <d v="2026-03-02T11:49:21"/>
    <x v="2"/>
    <n v="901950863"/>
    <s v="INVERSIONES TORNILLOS Y MANGUERAS S.A.S"/>
    <n v="369500"/>
    <n v="70205"/>
    <n v="439705"/>
    <x v="21"/>
    <x v="37"/>
    <n v="2"/>
    <s v="FRANCY SALAS "/>
    <m/>
    <m/>
    <m/>
    <m/>
    <d v="2026-03-13T00:00:00"/>
    <s v="NO"/>
    <m/>
    <x v="5"/>
  </r>
  <r>
    <s v="Factura electrónica"/>
    <s v="1ae365ae67d46440926616c0731486c0b7f648949cf8603f1764d3980e10a3a36e05ea1a0a8b0987ffe3c865f5b9a1bd"/>
    <n v="1490"/>
    <s v="FE"/>
    <d v="2026-03-02T00:00:00"/>
    <d v="2026-03-02T11:38:56"/>
    <x v="2"/>
    <n v="901950863"/>
    <s v="INVERSIONES TORNILLOS Y MANGUERAS S.A.S"/>
    <n v="79200"/>
    <n v="15048"/>
    <n v="94248"/>
    <x v="21"/>
    <x v="37"/>
    <n v="2"/>
    <s v="FRANCY SALAS "/>
    <m/>
    <m/>
    <m/>
    <m/>
    <d v="2026-03-13T00:00:00"/>
    <s v="NO"/>
    <m/>
    <x v="5"/>
  </r>
  <r>
    <s v="Factura electrónica"/>
    <s v="fb4596aaf24da540d022c5e17fb87a86f4fefcf939cfb25559f9dfe602d05e5f233bfe66a427df921953f9f64fb49f4d"/>
    <n v="1333"/>
    <s v="SM"/>
    <d v="2026-03-02T00:00:00"/>
    <d v="2026-03-02T11:26:09"/>
    <x v="2"/>
    <n v="901561580"/>
    <s v="SUMINISTRO MATERIALES Y DOTACIONES SUMADO S.A.S"/>
    <n v="1710000"/>
    <n v="324900"/>
    <n v="2034900"/>
    <x v="2"/>
    <x v="47"/>
    <n v="7"/>
    <s v="FRANCY SALAS "/>
    <m/>
    <m/>
    <m/>
    <m/>
    <d v="2026-03-13T00:00:00"/>
    <s v="NO"/>
    <m/>
    <x v="3"/>
  </r>
  <r>
    <s v="Factura electrónica"/>
    <s v="1421a0ce56943af79799f5e407d59fab51cd301463079cccba3147352d9831ac8cfe2f04f71d4ceb0d456d83975511f5"/>
    <n v="8184"/>
    <m/>
    <d v="2026-03-02T00:00:00"/>
    <d v="2026-03-02T15:46:44"/>
    <x v="2"/>
    <n v="901360705"/>
    <s v="DELTA TAGS SAS"/>
    <n v="647500"/>
    <n v="123025"/>
    <n v="770525"/>
    <x v="2"/>
    <x v="46"/>
    <n v="4"/>
    <s v="FRANCY SALAS "/>
    <m/>
    <m/>
    <m/>
    <m/>
    <d v="2026-03-13T00:00:00"/>
    <s v="NO"/>
    <m/>
    <x v="5"/>
  </r>
  <r>
    <s v="Factura electrónica"/>
    <s v="b24e55eb153dd80c05b7ef91c7ae431cf3d20891d1aa9f840e2953d465fe871a444b59475434bff57948b519d4dc025b"/>
    <n v="8183"/>
    <m/>
    <d v="2026-03-02T00:00:00"/>
    <d v="2026-03-02T15:36:19"/>
    <x v="2"/>
    <n v="901360705"/>
    <s v="DELTA TAGS SAS"/>
    <n v="649610"/>
    <n v="123425.9"/>
    <n v="773035.9"/>
    <x v="2"/>
    <x v="48"/>
    <n v="8"/>
    <s v="FRANCY SALAS "/>
    <m/>
    <m/>
    <m/>
    <m/>
    <d v="2026-03-13T00:00:00"/>
    <s v="NO"/>
    <m/>
    <x v="3"/>
  </r>
  <r>
    <s v="Factura electrónica"/>
    <s v="bee55bc3d31ceef8631c9f8393f81f359939a0e08ae99ba78f68ad13be6e24d71e5d4e334562d05139ddc2df6b3afe5f"/>
    <n v="8182"/>
    <m/>
    <d v="2026-03-02T00:00:00"/>
    <d v="2026-03-02T11:17:29"/>
    <x v="2"/>
    <n v="901360705"/>
    <s v="DELTA TAGS SAS"/>
    <n v="14400"/>
    <n v="2736"/>
    <n v="17136"/>
    <x v="2"/>
    <x v="31"/>
    <n v="1"/>
    <s v="FRANCY SALAS "/>
    <m/>
    <m/>
    <m/>
    <m/>
    <d v="2026-03-05T00:00:00"/>
    <s v="NO"/>
    <m/>
    <x v="5"/>
  </r>
  <r>
    <s v="Factura electrónica"/>
    <s v="bc431dfe205c5b2ddc8e89438cf9951517997c34ded2db4b0a39999934d7b5b9af868a5827a6f2f53cd9671573e06e29"/>
    <n v="1488"/>
    <s v="FE"/>
    <d v="2026-03-02T00:00:00"/>
    <d v="2026-03-02T11:13:41"/>
    <x v="2"/>
    <n v="901950863"/>
    <s v="INVERSIONES TORNILLOS Y MANGUERAS S.A.S"/>
    <n v="900000"/>
    <n v="171000"/>
    <n v="1071000"/>
    <x v="21"/>
    <x v="37"/>
    <n v="2"/>
    <s v="FRANCY SALAS "/>
    <m/>
    <m/>
    <m/>
    <m/>
    <d v="2026-03-13T00:00:00"/>
    <s v="NO"/>
    <m/>
    <x v="5"/>
  </r>
  <r>
    <s v="Factura electrónica"/>
    <s v="2cd7b8b55a61576178ae6728290c63a9d23acfac8b5795fcb0fc4c0b46bc255253358125fcf6f552734d9ba2df85892c"/>
    <n v="56416"/>
    <s v="FVE"/>
    <d v="2026-03-02T00:00:00"/>
    <d v="2026-03-02T10:57:53"/>
    <x v="2"/>
    <n v="900650486"/>
    <s v="DISTRIBUIDORA DE SOFTWARE Y MOVILIDAD S.A.S"/>
    <n v="890000"/>
    <n v="0"/>
    <n v="890000"/>
    <x v="5"/>
    <x v="37"/>
    <n v="2"/>
    <s v="FRANCY SALAS "/>
    <m/>
    <m/>
    <m/>
    <m/>
    <d v="2026-03-05T00:00:00"/>
    <s v="NO"/>
    <m/>
    <x v="5"/>
  </r>
  <r>
    <s v="Factura electrónica"/>
    <s v="1c6c1cdb280e8210b50e7b3399a8a2e23c72250649a5e853a360415755899f07110f0da6b52f86085460f280b1abaeea"/>
    <n v="94937"/>
    <s v="ES"/>
    <d v="2026-03-02T00:00:00"/>
    <d v="2026-03-02T10:32:05"/>
    <x v="2"/>
    <n v="800128989"/>
    <s v="GUIMAR SEGURIDAD INDUSTRIAL S.A.S"/>
    <n v="163345"/>
    <n v="31035.55"/>
    <n v="194380.55"/>
    <x v="2"/>
    <x v="31"/>
    <n v="1"/>
    <s v="FRANCY SALAS "/>
    <m/>
    <m/>
    <m/>
    <m/>
    <d v="2026-03-05T00:00:00"/>
    <s v="NO"/>
    <m/>
    <x v="5"/>
  </r>
  <r>
    <s v="Factura electrónica"/>
    <s v="085a013b624ca1f0ecb46cf6463e76f02d81dcc3ba39577e67b5f9d78d22a52e9f9e8b432a17c90137b0fdbbf57a9636"/>
    <n v="101168"/>
    <s v="FM"/>
    <d v="2026-03-02T00:00:00"/>
    <d v="2026-03-02T10:25:44"/>
    <x v="2"/>
    <n v="890929497"/>
    <s v="MAPER S.A.S"/>
    <n v="186110"/>
    <n v="35361"/>
    <n v="221471"/>
    <x v="21"/>
    <x v="46"/>
    <n v="4"/>
    <s v="FRANCY SALAS "/>
    <m/>
    <m/>
    <m/>
    <m/>
    <d v="2026-03-13T00:00:00"/>
    <s v="NO"/>
    <m/>
    <x v="5"/>
  </r>
  <r>
    <s v="Factura electrónica"/>
    <s v="4e0886e9ad6cd99ea7c5a9299ee0fc582db575973deb5f710772321541e3dbaf704ffe67764482926dc299b36abc8d9d"/>
    <n v="474"/>
    <s v="FE"/>
    <d v="2026-03-02T00:00:00"/>
    <d v="2026-03-02T15:42:28"/>
    <x v="2"/>
    <n v="900566277"/>
    <s v="Mi Cuento S.A.S"/>
    <n v="9900000"/>
    <n v="1881000"/>
    <n v="11781000"/>
    <x v="2"/>
    <x v="45"/>
    <s v=" "/>
    <s v="FRANCY SALAS "/>
    <m/>
    <m/>
    <m/>
    <m/>
    <d v="2026-03-17T00:00:00"/>
    <s v="NO"/>
    <m/>
    <x v="6"/>
  </r>
  <r>
    <s v="Factura electrónica"/>
    <s v="2be4699300c59182747afddc44c65080922a04558badbde8d3104a4aca9767b46ee73e5245adf43affcdd9b8f87508f4"/>
    <n v="62066"/>
    <s v="22T"/>
    <d v="2026-03-02T00:00:00"/>
    <d v="2026-03-02T15:26:56"/>
    <x v="2"/>
    <n v="860509514"/>
    <s v="AUTOGERMANA S A S"/>
    <n v="84033.61"/>
    <n v="15966.39"/>
    <n v="100000"/>
    <x v="4"/>
    <x v="2"/>
    <n v="0"/>
    <m/>
    <m/>
    <m/>
    <m/>
    <m/>
    <m/>
    <m/>
    <m/>
    <x v="5"/>
  </r>
  <r>
    <s v="Factura electrónica"/>
    <s v="c3d6b91a322e499f4842c04b4c5997bb8047dc0611cc0e004e1a6df1b28b22d9ea3c6bcf273def1a3afaf077a2747228"/>
    <n v="274279"/>
    <s v="P1F8"/>
    <d v="2026-03-02T00:00:00"/>
    <d v="2026-03-02T12:56:11"/>
    <x v="2"/>
    <n v="900276962"/>
    <s v="D1 S A S"/>
    <n v="27586.340000000004"/>
    <n v="5213.67"/>
    <n v="32800.01"/>
    <x v="4"/>
    <x v="2"/>
    <n v="0"/>
    <m/>
    <m/>
    <m/>
    <m/>
    <m/>
    <m/>
    <m/>
    <m/>
    <x v="5"/>
  </r>
  <r>
    <s v="Factura electrónica"/>
    <s v="9081e3a3673ba10f8e053b2bc1743b2f7051aa4687fa421f1e2e5da6d13df4d9ac3bba21a9aa292d7548198df15999c6"/>
    <n v="5051830"/>
    <s v="I151"/>
    <d v="2026-03-02T00:00:00"/>
    <d v="2026-03-02T12:45:11"/>
    <x v="2"/>
    <n v="891408584"/>
    <s v="FRISBY S.A. BIC"/>
    <n v="28900"/>
    <n v="0"/>
    <n v="28900"/>
    <x v="4"/>
    <x v="2"/>
    <n v="0"/>
    <m/>
    <m/>
    <m/>
    <m/>
    <m/>
    <m/>
    <m/>
    <m/>
    <x v="5"/>
  </r>
  <r>
    <s v="Factura electrónica"/>
    <s v="c622b6b9bc18f2e084e817c76361b7b6fd96d34c440b9bbedaa824faddeef586835dd584327e1bc7e157648506608613"/>
    <n v="5051829"/>
    <s v="I151"/>
    <d v="2026-03-02T00:00:00"/>
    <d v="2026-03-02T12:44:25"/>
    <x v="2"/>
    <n v="891408584"/>
    <s v="FRISBY S.A. BIC"/>
    <n v="28500"/>
    <n v="0"/>
    <n v="28500"/>
    <x v="4"/>
    <x v="2"/>
    <n v="0"/>
    <m/>
    <m/>
    <m/>
    <m/>
    <m/>
    <m/>
    <m/>
    <m/>
    <x v="5"/>
  </r>
  <r>
    <s v="Factura electrónica"/>
    <s v="4e1fc1902ac63b6ae9b9ace399cbd192e4c45c565647f05a73e204084f3b887944f8bfe898b97cd51b19eab2185713df"/>
    <n v="5051828"/>
    <s v="I151"/>
    <d v="2026-03-02T00:00:00"/>
    <d v="2026-03-02T12:43:20"/>
    <x v="2"/>
    <n v="891408584"/>
    <s v="FRISBY S.A. BIC"/>
    <n v="28500"/>
    <n v="0"/>
    <n v="28500"/>
    <x v="4"/>
    <x v="2"/>
    <n v="0"/>
    <m/>
    <m/>
    <m/>
    <m/>
    <m/>
    <m/>
    <m/>
    <m/>
    <x v="5"/>
  </r>
  <r>
    <s v="Factura electrónica"/>
    <s v="e584762a8947ead03fdf9b439c1695670703bb220bb27c5cabb3c2e7abdcb3ac49200463cd46b03119076f09486edb43"/>
    <n v="101"/>
    <s v="FEDV"/>
    <d v="2026-03-02T00:00:00"/>
    <d v="2026-03-02T12:27:24"/>
    <x v="2"/>
    <n v="42790604"/>
    <s v="MARY LUZ JARAMILLO DIEZ"/>
    <n v="16479495"/>
    <n v="3131104.05"/>
    <n v="19610599.050000001"/>
    <x v="20"/>
    <x v="31"/>
    <n v="1"/>
    <s v="NATALIA BERNAZA"/>
    <m/>
    <m/>
    <m/>
    <m/>
    <d v="2026-03-04T00:00:00"/>
    <s v="NO"/>
    <m/>
    <x v="5"/>
  </r>
  <r>
    <s v="Factura electrónica"/>
    <s v="f66c1cb434e25369578ef00e4e74a0321cbd9df7dec1cf8ccec1896dcb111441960cd610b510d62dc6e59f280533dea7"/>
    <n v="106"/>
    <s v="FEKE"/>
    <d v="2026-03-02T00:00:00"/>
    <d v="2026-03-02T11:31:40"/>
    <x v="2"/>
    <n v="901693444"/>
    <s v="KEYSTONE INVERSIONES SAS"/>
    <n v="33661928"/>
    <n v="6395766.3200000003"/>
    <n v="40057694.32"/>
    <x v="20"/>
    <x v="31"/>
    <n v="1"/>
    <s v="NATALIA BERNAZA"/>
    <m/>
    <m/>
    <m/>
    <m/>
    <d v="2026-03-04T00:00:00"/>
    <s v="NO"/>
    <m/>
    <x v="5"/>
  </r>
  <r>
    <s v="Factura electrónica"/>
    <s v="59b5ba806fcc127c2fce8cf9ee12cbe2015eb5fffd663c9a46f5ed907548a84e83a1952834c7eb153040b5c25f859a4c"/>
    <n v="320"/>
    <s v="FE"/>
    <d v="2026-03-02T00:00:00"/>
    <d v="2026-03-02T11:19:32"/>
    <x v="2"/>
    <n v="901703752"/>
    <s v="ACCION LEGAL 23 S.A.S."/>
    <n v="14946000"/>
    <n v="2839740"/>
    <n v="17785740"/>
    <x v="20"/>
    <x v="31"/>
    <n v="1"/>
    <s v="NATALIA BERNAZA"/>
    <m/>
    <m/>
    <m/>
    <m/>
    <d v="2026-03-04T00:00:00"/>
    <s v="NO"/>
    <m/>
    <x v="5"/>
  </r>
  <r>
    <s v="Factura electrónica"/>
    <s v="db73ba4adb509d628799cb6aae9d29f3356de6bc0c6b35f5e4c2dd6b1d2d57ef45e070219d42e4448c8ebf6671830750"/>
    <n v="309"/>
    <s v="FE"/>
    <d v="2026-03-02T00:00:00"/>
    <d v="2026-03-02T08:56:09"/>
    <x v="2"/>
    <n v="901703752"/>
    <s v="ACCION LEGAL 23 S.A.S."/>
    <n v="14946.000000000002"/>
    <n v="2839.74"/>
    <n v="17785.740000000002"/>
    <x v="20"/>
    <x v="31"/>
    <n v="1"/>
    <s v="NATALIA BERNAZA"/>
    <m/>
    <m/>
    <m/>
    <m/>
    <m/>
    <m/>
    <m/>
    <x v="5"/>
  </r>
  <r>
    <s v="Nota de crédito electrónica"/>
    <s v="9009f3038a4fd879b8977c4dffb15b07947ca91ba1bee9fc66d890ff027198d91201f8fd2b3aae7786fb919221d4a8b3"/>
    <n v="47"/>
    <s v="NCV"/>
    <d v="2026-03-02T00:00:00"/>
    <d v="2026-03-02T11:18:19"/>
    <x v="2"/>
    <n v="901703752"/>
    <s v="ACCION LEGAL 23 S.A.S."/>
    <n v="14946.000000000002"/>
    <n v="2839.74"/>
    <n v="17785.740000000002"/>
    <x v="20"/>
    <x v="31"/>
    <n v="1"/>
    <s v="NATALIA BERNAZA"/>
    <m/>
    <m/>
    <m/>
    <m/>
    <m/>
    <m/>
    <m/>
    <x v="5"/>
  </r>
  <r>
    <s v="Factura electrónica"/>
    <s v="a2584a878293c01ead1819ddf5f968c9be36febe714a3bad4984bd1684314129155ca8dfd4b8278e08278709beb90767"/>
    <n v="334"/>
    <s v="FEFL"/>
    <d v="2026-03-02T00:00:00"/>
    <d v="2026-03-02T10:47:22"/>
    <x v="2"/>
    <n v="900484386"/>
    <s v="FLOSILDA S.A.S"/>
    <n v="27859250"/>
    <n v="5293257.5"/>
    <n v="33152507.5"/>
    <x v="20"/>
    <x v="31"/>
    <n v="1"/>
    <s v="NATALIA BERNAZA"/>
    <m/>
    <m/>
    <m/>
    <m/>
    <d v="2026-03-04T00:00:00"/>
    <m/>
    <m/>
    <x v="5"/>
  </r>
  <r>
    <s v="Factura electrónica"/>
    <s v="0ca4d24ae3216256426cc2dcf730aa36f7afe7debb19fad92896221d9026e87a018b824f3d1bdaba2525576ba9093864"/>
    <n v="35794"/>
    <s v="FEV"/>
    <d v="2026-03-02T00:00:00"/>
    <d v="2026-03-02T10:13:24"/>
    <x v="2"/>
    <n v="900229913"/>
    <s v="FLOW CHEM SAS"/>
    <n v="151563"/>
    <n v="0"/>
    <n v="151563"/>
    <x v="2"/>
    <x v="47"/>
    <n v="7"/>
    <s v="FRANCY SALAS "/>
    <m/>
    <m/>
    <m/>
    <m/>
    <d v="2026-03-10T00:00:00"/>
    <s v="NO"/>
    <m/>
    <x v="3"/>
  </r>
  <r>
    <s v="Factura electrónica"/>
    <s v="bcf045d59a2cc592450fd7a333d5ebc6e3c69c36d5a75a04f8130969a7aa2c9a80af47464debb120462de97164e80f2e"/>
    <n v="11054"/>
    <s v="FEVT"/>
    <d v="2026-03-02T00:00:00"/>
    <d v="2026-03-02T09:59:12"/>
    <x v="2"/>
    <n v="900219834"/>
    <s v="F2X S.A.S."/>
    <n v="16806.72"/>
    <n v="3193.28"/>
    <n v="20000"/>
    <x v="2"/>
    <x v="31"/>
    <n v="1"/>
    <s v="FRANCY SALAS "/>
    <m/>
    <m/>
    <m/>
    <m/>
    <d v="2026-03-05T00:00:00"/>
    <s v="NO"/>
    <m/>
    <x v="5"/>
  </r>
  <r>
    <s v="Factura electrónica"/>
    <s v="aab20b95b4264eb627d45c797d20bf1541437999fb6834617c3873e7dbc98a1da9fdddcc4d7a9a8696e2822846e48b28"/>
    <n v="565766"/>
    <s v="AH"/>
    <d v="2026-03-02T00:00:00"/>
    <d v="2026-03-02T08:41:22"/>
    <x v="2"/>
    <n v="890800788"/>
    <s v="SUMATEC S.A.S BIC"/>
    <n v="70056"/>
    <n v="13311"/>
    <n v="83367"/>
    <x v="2"/>
    <x v="31"/>
    <n v="1"/>
    <s v="FRANCY SALAS "/>
    <m/>
    <m/>
    <m/>
    <m/>
    <d v="2026-03-05T00:00:00"/>
    <s v="NO"/>
    <m/>
    <x v="5"/>
  </r>
  <r>
    <s v="Factura electrónica"/>
    <s v="8ce809776550bee0485e19e747d2a5f37777b20e065a1e5751f7b5853fc8d3580980a345977b269e4a9db1abc9d819fc"/>
    <n v="726469"/>
    <s v="FMED"/>
    <d v="2026-03-02T00:00:00"/>
    <d v="2026-03-02T09:09:58"/>
    <x v="2"/>
    <n v="890915475"/>
    <s v="EMPAQUETADURAS Y EMPAQUES S.A."/>
    <n v="464938"/>
    <n v="88338.22"/>
    <n v="553276.22"/>
    <x v="2"/>
    <x v="46"/>
    <n v="4"/>
    <s v="FRANCY SALAS "/>
    <m/>
    <m/>
    <m/>
    <m/>
    <d v="2026-03-13T00:00:00"/>
    <s v="NO"/>
    <m/>
    <x v="5"/>
  </r>
  <r>
    <s v="Factura electrónica"/>
    <s v="cdea62b3a2c4e8ddb64d052fed1745a2f4323f6a2cc9f3a0de4e378ef92454697d248abf30176e2dd4e5bb299beac40a"/>
    <n v="3617"/>
    <s v="FE"/>
    <d v="2026-03-02T00:00:00"/>
    <d v="2026-03-02T09:02:39"/>
    <x v="2"/>
    <n v="811027589"/>
    <s v="Zonalogística S.A.S ZLG"/>
    <n v="11200000"/>
    <n v="2128000"/>
    <n v="13328000"/>
    <x v="23"/>
    <x v="45"/>
    <n v="14"/>
    <s v="JULIAN MOSQUERA "/>
    <m/>
    <m/>
    <m/>
    <m/>
    <d v="2026-03-18T00:00:00"/>
    <s v="NO"/>
    <m/>
    <x v="6"/>
  </r>
  <r>
    <s v="Factura electrónica"/>
    <s v="5ae30b3fa444bf9890a1e884c96fe0d9983248097a63ab242f24bcb2730ef715464bc891570ce8cbbab6afb39fadd414"/>
    <n v="565769"/>
    <s v="AH"/>
    <d v="2026-03-02T00:00:00"/>
    <d v="2026-03-02T09:48:31"/>
    <x v="2"/>
    <n v="890800788"/>
    <s v="SUMATEC S.A.S BIC"/>
    <n v="330180"/>
    <n v="62734"/>
    <n v="392914"/>
    <x v="2"/>
    <x v="49"/>
    <n v="9"/>
    <s v="PAOLA GARCIA"/>
    <m/>
    <m/>
    <m/>
    <m/>
    <d v="2026-03-13T00:00:00"/>
    <s v="NO"/>
    <m/>
    <x v="3"/>
  </r>
  <r>
    <s v="Factura electrónica"/>
    <s v="8b22002bf98182b61757e4ad8a2b191f19422562dc0602f1e402523aa8624d32e64e755c5c7657c5fcc3b7006b69d740"/>
    <n v="15160300"/>
    <s v="POL"/>
    <d v="2026-03-02T00:00:00"/>
    <d v="2026-03-02T08:49:10"/>
    <x v="2"/>
    <n v="860002180"/>
    <s v="SEGUROS COMERCIALES BOLIVAR SA"/>
    <n v="2517500"/>
    <n v="478325"/>
    <n v="2995825"/>
    <x v="10"/>
    <x v="50"/>
    <n v="16"/>
    <s v="JAIME ARISMENDI"/>
    <m/>
    <m/>
    <m/>
    <m/>
    <d v="2026-03-19T00:00:00"/>
    <s v="NO"/>
    <m/>
    <x v="6"/>
  </r>
  <r>
    <s v="Factura electrónica"/>
    <s v="0d7b4adbefc5e7462083732aa59d186fb7490c5bb3d441dd30c071b1fccf607a068f574b51e4458853583c4cb73a5a3b"/>
    <n v="565763"/>
    <s v="AH"/>
    <d v="2026-03-02T00:00:00"/>
    <d v="2026-03-02T08:12:26"/>
    <x v="2"/>
    <n v="890800788"/>
    <s v="SUMATEC S.A.S BIC"/>
    <n v="319950"/>
    <n v="60791"/>
    <n v="380741"/>
    <x v="2"/>
    <x v="37"/>
    <n v="2"/>
    <s v="FRANCY SALAS "/>
    <m/>
    <m/>
    <m/>
    <m/>
    <d v="2026-03-13T00:00:00"/>
    <s v="NO"/>
    <m/>
    <x v="5"/>
  </r>
  <r>
    <s v="Factura electrónica"/>
    <s v="e4564e5dfa1aab528b22a8d0a22b1d5d9cb3be693dab87bcb5945859e4039979ff6c261a407420f6c4fdafe061f9c467"/>
    <n v="726474"/>
    <s v="FMED"/>
    <d v="2026-03-02T00:00:00"/>
    <d v="2026-03-02T09:14:59"/>
    <x v="2"/>
    <n v="890915475"/>
    <s v="EMPAQUETADURAS Y EMPAQUES S.A."/>
    <n v="901755.99999999988"/>
    <n v="171333.64"/>
    <n v="1073089.6399999999"/>
    <x v="2"/>
    <x v="46"/>
    <n v="4"/>
    <s v="FRANCY SALAS "/>
    <m/>
    <m/>
    <m/>
    <m/>
    <d v="2026-03-13T00:00:00"/>
    <s v="NO"/>
    <m/>
    <x v="5"/>
  </r>
  <r>
    <s v="Factura electrónica"/>
    <s v="bc549936096f08b71370366f26165809f08cd4aac40798ac5141904d8103aa26d7662f57d693a28886fd1457b815213f"/>
    <n v="346348"/>
    <s v="FFEE"/>
    <d v="2026-03-02T00:00:00"/>
    <d v="2026-03-02T07:03:30"/>
    <x v="2"/>
    <n v="800049074"/>
    <s v="PAPELERIA Y SERVICIOS SAS"/>
    <n v="526610"/>
    <n v="71462"/>
    <n v="598072"/>
    <x v="2"/>
    <x v="37"/>
    <n v="2"/>
    <s v="FRANCY SALAS "/>
    <m/>
    <m/>
    <m/>
    <m/>
    <d v="2026-03-13T00:00:00"/>
    <s v="NO"/>
    <m/>
    <x v="5"/>
  </r>
  <r>
    <s v="Factura electrónica"/>
    <s v="533f9c8ce57fef18ddb517d11f217252c0daed0e43b6beea22293e3f4d57a95e281b4054f3bf8a728301d29d6dbc3203"/>
    <n v="346361"/>
    <s v="FFEE"/>
    <d v="2026-03-02T00:00:00"/>
    <d v="2026-03-02T07:03:55"/>
    <x v="2"/>
    <n v="800049074"/>
    <s v="PAPELERIA Y SERVICIOS SAS"/>
    <n v="28606"/>
    <n v="5435"/>
    <n v="34041"/>
    <x v="2"/>
    <x v="31"/>
    <n v="1"/>
    <s v="FRANCY SALAS "/>
    <m/>
    <m/>
    <m/>
    <m/>
    <d v="2026-03-05T00:00:00"/>
    <s v="NO"/>
    <m/>
    <x v="5"/>
  </r>
  <r>
    <s v="Factura electrónica"/>
    <s v="474cff7addf34e3423807a79295f2b17502480f7816589f3ab26b79cd5f94ab632681191c8eb97d36088df869e867aa8"/>
    <n v="31722"/>
    <s v="IDEA"/>
    <d v="2026-03-02T00:00:00"/>
    <d v="2026-03-02T07:32:24"/>
    <x v="2"/>
    <n v="900322890"/>
    <s v="IDEAPACK S.A.S"/>
    <n v="1835400"/>
    <n v="348726"/>
    <n v="2184126"/>
    <x v="2"/>
    <x v="37"/>
    <n v="2"/>
    <s v="FRANCY SALAS "/>
    <m/>
    <m/>
    <m/>
    <m/>
    <d v="2026-03-13T00:00:00"/>
    <s v="NO"/>
    <m/>
    <x v="5"/>
  </r>
  <r>
    <s v="Factura electrónica"/>
    <s v="8c1a839fcbc0761be7348282ebc326feaabbd701de325c5328ffa0ba434a0a54211c575a8c3e1aa7506d9353512e5d33"/>
    <n v="56370"/>
    <s v="FVE"/>
    <d v="2026-03-02T00:00:00"/>
    <d v="2026-03-02T08:10:43"/>
    <x v="2"/>
    <n v="900650486"/>
    <s v="DISTRIBUIDORA DE SOFTWARE Y MOVILIDAD S.A.S"/>
    <n v="880000"/>
    <n v="0"/>
    <n v="880000"/>
    <x v="5"/>
    <x v="37"/>
    <n v="2"/>
    <s v="FRANCY SALAS "/>
    <m/>
    <m/>
    <m/>
    <m/>
    <d v="2026-03-05T00:00:00"/>
    <s v="NO"/>
    <m/>
    <x v="5"/>
  </r>
  <r>
    <s v="Factura electrónica"/>
    <s v="313952ce4d260973c4af455a600f2ba0c72f5df74bb00cbb75e6b3fd24be43856f7360a0229dca6221dc86f7bc80c6d2"/>
    <n v="346362"/>
    <s v="FFEE"/>
    <d v="2026-03-02T00:00:00"/>
    <d v="2026-03-02T07:03:57"/>
    <x v="2"/>
    <n v="800049074"/>
    <s v="PAPELERIA Y SERVICIOS SAS"/>
    <n v="55940"/>
    <n v="10629"/>
    <n v="66569"/>
    <x v="2"/>
    <x v="31"/>
    <n v="1"/>
    <s v="FRANCY SALAS "/>
    <m/>
    <m/>
    <m/>
    <m/>
    <d v="2026-03-05T00:00:00"/>
    <s v="NO"/>
    <m/>
    <x v="5"/>
  </r>
  <r>
    <s v="Factura electrónica"/>
    <s v="63060c8caf952497de5b581105f659297141faa7dc909ba2215f03c33b61f404faedf47c3ff55b2c1fb5812463696b83"/>
    <n v="565750"/>
    <s v="AH"/>
    <d v="2026-03-02T00:00:00"/>
    <d v="2026-03-02T07:13:27"/>
    <x v="2"/>
    <n v="890800788"/>
    <s v="SUMATEC S.A.S BIC"/>
    <n v="104265"/>
    <n v="19811"/>
    <n v="124076"/>
    <x v="2"/>
    <x v="46"/>
    <n v="4"/>
    <s v="FRANCY SALAS "/>
    <m/>
    <m/>
    <m/>
    <m/>
    <d v="2026-03-10T00:00:00"/>
    <s v="NO"/>
    <m/>
    <x v="5"/>
  </r>
  <r>
    <s v="Factura electrónica"/>
    <s v="0bec2eaffe54c7fade41620791dea6feb4dc9399dea7021078a95f06dc19c906f89d084b8a4ca309e766ab591584cf7d"/>
    <n v="346357"/>
    <s v="FFEE"/>
    <d v="2026-03-02T00:00:00"/>
    <d v="2026-03-02T07:03:48"/>
    <x v="2"/>
    <n v="800049074"/>
    <s v="PAPELERIA Y SERVICIOS SAS"/>
    <n v="729969"/>
    <n v="138694"/>
    <n v="868663"/>
    <x v="2"/>
    <x v="31"/>
    <n v="1"/>
    <s v="FRANCY SALAS "/>
    <m/>
    <m/>
    <m/>
    <m/>
    <d v="2026-03-05T00:00:00"/>
    <s v="NO"/>
    <m/>
    <x v="5"/>
  </r>
  <r>
    <s v="Factura electrónica"/>
    <s v="5a2143efdf47ba3665ed20fd4b0faf3335ef095c76dfc0e53294ec7ee78f32eaf4c5a7c2c660dfaa19efb913ef8afc71"/>
    <n v="346356"/>
    <s v="FFEE"/>
    <d v="2026-03-02T00:00:00"/>
    <d v="2026-03-02T07:03:46"/>
    <x v="2"/>
    <n v="800049074"/>
    <s v="PAPELERIA Y SERVICIOS SAS"/>
    <n v="55950"/>
    <n v="10630"/>
    <n v="66580"/>
    <x v="2"/>
    <x v="31"/>
    <n v="1"/>
    <s v="FRANCY SALAS "/>
    <m/>
    <m/>
    <m/>
    <m/>
    <d v="2026-03-05T00:00:00"/>
    <s v="NO"/>
    <m/>
    <x v="5"/>
  </r>
  <r>
    <s v="Factura electrónica"/>
    <s v="e6946573e52d72b167d5026b955e891691f75d83eda400d8e1fa07f68fa6434d719c7026929c1745c5ca11dc88af9300"/>
    <n v="726384"/>
    <s v="FMED"/>
    <d v="2026-03-02T00:00:00"/>
    <d v="2026-03-02T06:12:15"/>
    <x v="2"/>
    <n v="890915475"/>
    <s v="EMPAQUETADURAS Y EMPAQUES S.A."/>
    <n v="1475040"/>
    <n v="280257.59999999998"/>
    <n v="1755297.6"/>
    <x v="2"/>
    <x v="46"/>
    <n v="4"/>
    <s v="FRANCY SALAS "/>
    <m/>
    <m/>
    <m/>
    <m/>
    <d v="2026-03-13T00:00:00"/>
    <s v="NO"/>
    <m/>
    <x v="5"/>
  </r>
  <r>
    <s v="Factura electrónica"/>
    <s v="c01e7522dd31cad7d1ea5515316731dba7c76882385ef573f895be81cf1d818c2d6eb5b9a638c611112be6c39b27c09e"/>
    <n v="346359"/>
    <s v="FFEE"/>
    <d v="2026-03-02T00:00:00"/>
    <d v="2026-03-02T07:03:51"/>
    <x v="2"/>
    <n v="800049074"/>
    <s v="PAPELERIA Y SERVICIOS SAS"/>
    <n v="1023684"/>
    <n v="184424"/>
    <n v="1208108"/>
    <x v="2"/>
    <x v="47"/>
    <n v="7"/>
    <s v="FRANCY SALAS "/>
    <m/>
    <m/>
    <m/>
    <m/>
    <m/>
    <m/>
    <m/>
    <x v="3"/>
  </r>
  <r>
    <s v="Factura electrónica"/>
    <s v="5f78a00db751a3ffca0d7b802b2b590039f3f12b1b48133c35973a7a5c1879f5a6e82280f7aeced83e1dd9252cd103f8"/>
    <n v="346345"/>
    <s v="FFEE"/>
    <d v="2026-03-02T00:00:00"/>
    <d v="2026-03-02T07:03:24"/>
    <x v="2"/>
    <n v="800049074"/>
    <s v="PAPELERIA Y SERVICIOS SAS"/>
    <n v="101303"/>
    <n v="7710"/>
    <n v="109013"/>
    <x v="2"/>
    <x v="37"/>
    <n v="2"/>
    <s v="FRANCY SALAS "/>
    <m/>
    <m/>
    <m/>
    <m/>
    <d v="2026-03-13T00:00:00"/>
    <s v="NO"/>
    <m/>
    <x v="5"/>
  </r>
  <r>
    <s v="Factura electrónica"/>
    <s v="ad75816eda40ce9275a8335b4a3b22269d9760c180c24edf237afde8701bad5e89217274990ab650e9ee42d875a93f40"/>
    <n v="346349"/>
    <s v="FFEE"/>
    <d v="2026-03-02T00:00:00"/>
    <d v="2026-03-02T07:03:32"/>
    <x v="2"/>
    <n v="800049074"/>
    <s v="PAPELERIA Y SERVICIOS SAS"/>
    <n v="3462480"/>
    <n v="657871"/>
    <n v="4120351"/>
    <x v="2"/>
    <x v="46"/>
    <n v="4"/>
    <s v="FRANCY SALAS "/>
    <m/>
    <m/>
    <m/>
    <m/>
    <d v="2026-03-13T00:00:00"/>
    <s v="NO"/>
    <m/>
    <x v="5"/>
  </r>
  <r>
    <s v="Factura electrónica"/>
    <s v="c9686903f7c7e77e1de3ef487169af1dedc2f6669627b01657a2d55eb86510d9e47eb068eb419d8f4215d73530ceecc1"/>
    <n v="723487"/>
    <s v="FBOG"/>
    <d v="2026-03-02T00:00:00"/>
    <d v="2026-03-02T06:50:35"/>
    <x v="2"/>
    <n v="890915475"/>
    <s v="EMPAQUETADURAS Y EMPAQUES S.A."/>
    <n v="715380"/>
    <n v="135922.20000000001"/>
    <n v="851302.2"/>
    <x v="2"/>
    <x v="37"/>
    <n v="2"/>
    <s v="FRANCY SALAS "/>
    <m/>
    <m/>
    <m/>
    <m/>
    <d v="2026-03-13T00:00:00"/>
    <s v="NO"/>
    <m/>
    <x v="5"/>
  </r>
  <r>
    <s v="Factura electrónica"/>
    <s v="12a4f4fe8af86e4b437dcb683d1b834d92d10a1332f53493e512dacad383f30d6f5deb05ab36df2840f03ffb27e1f9fa"/>
    <n v="346360"/>
    <s v="FFEE"/>
    <d v="2026-03-02T00:00:00"/>
    <d v="2026-03-02T07:03:53"/>
    <x v="2"/>
    <n v="800049074"/>
    <s v="PAPELERIA Y SERVICIOS SAS"/>
    <n v="33359"/>
    <n v="4432"/>
    <n v="37791"/>
    <x v="2"/>
    <x v="31"/>
    <n v="1"/>
    <s v="FRANCY SALAS "/>
    <m/>
    <m/>
    <m/>
    <m/>
    <d v="2026-03-05T00:00:00"/>
    <s v="NO"/>
    <m/>
    <x v="5"/>
  </r>
  <r>
    <s v="Factura electrónica"/>
    <s v="d4e2e4bc540e0b2851c00d29d80a5f33113cd32a5dafc826123a86268e88701223a07a21afa3e2935888f794d341a0b0"/>
    <n v="346358"/>
    <s v="FFEE"/>
    <d v="2026-03-02T00:00:00"/>
    <d v="2026-03-02T07:03:49"/>
    <x v="2"/>
    <n v="800049074"/>
    <s v="PAPELERIA Y SERVICIOS SAS"/>
    <n v="662474"/>
    <n v="55283"/>
    <n v="717757"/>
    <x v="2"/>
    <x v="31"/>
    <n v="1"/>
    <s v="FRANCY SALAS "/>
    <m/>
    <m/>
    <m/>
    <m/>
    <d v="2026-03-05T00:00:00"/>
    <s v="NO"/>
    <m/>
    <x v="5"/>
  </r>
  <r>
    <s v="Factura electrónica"/>
    <s v="a49d80d35655f283378eaa383690d09fe907337d078902511ab7df32356b46397f7d37fcc848a71e34154290245118b2"/>
    <n v="726426"/>
    <s v="FMED"/>
    <d v="2026-03-02T00:00:00"/>
    <d v="2026-03-02T07:14:10"/>
    <x v="2"/>
    <n v="890915475"/>
    <s v="EMPAQUETADURAS Y EMPAQUES S.A."/>
    <n v="182671"/>
    <n v="34707.49"/>
    <n v="217378.49"/>
    <x v="2"/>
    <x v="31"/>
    <n v="1"/>
    <s v="FRANCY SALAS "/>
    <m/>
    <m/>
    <m/>
    <m/>
    <d v="2026-03-05T00:00:00"/>
    <s v="NO"/>
    <m/>
    <x v="5"/>
  </r>
  <r>
    <s v="Factura electrónica"/>
    <s v="22d7e92af348628c11e75353dd3d20d23b392c3850361a9ef81448286234f8e2955769d00b8a010ec9513cc65452cbfe"/>
    <n v="346346"/>
    <s v="FFEE"/>
    <d v="2026-03-02T00:00:00"/>
    <d v="2026-03-02T07:03:26"/>
    <x v="2"/>
    <n v="800049074"/>
    <s v="PAPELERIA Y SERVICIOS SAS"/>
    <n v="270988"/>
    <n v="25660"/>
    <n v="296648"/>
    <x v="2"/>
    <x v="37"/>
    <n v="2"/>
    <s v="FRANCY SALAS "/>
    <m/>
    <m/>
    <m/>
    <m/>
    <d v="2026-03-13T00:00:00"/>
    <s v="NO"/>
    <m/>
    <x v="5"/>
  </r>
  <r>
    <s v="Factura electrónica"/>
    <s v="306775544060cf03d6cf2419154b5be7dd95f46e8b1d733f03e164ebc34e9410ded806bbbcd625264b394fd11927986a"/>
    <n v="346347"/>
    <s v="FFEE"/>
    <d v="2026-03-02T00:00:00"/>
    <d v="2026-03-02T07:03:28"/>
    <x v="2"/>
    <n v="800049074"/>
    <s v="PAPELERIA Y SERVICIOS SAS"/>
    <n v="514115"/>
    <n v="75060"/>
    <n v="589175"/>
    <x v="6"/>
    <x v="3"/>
    <s v=" - "/>
    <s v="FRANCY SALAS "/>
    <m/>
    <m/>
    <m/>
    <m/>
    <m/>
    <m/>
    <m/>
    <x v="2"/>
  </r>
  <r>
    <s v="Factura electrónica"/>
    <s v="6cce6d9b81b42bbb1872257964b06b43766b41afd25cb688e94ebd8a7aebdd3b00ceba7287409cc9d344180eff9b3c46"/>
    <n v="15782"/>
    <s v="EA"/>
    <d v="2026-03-02T00:00:00"/>
    <d v="2026-03-02T09:40:28"/>
    <x v="2"/>
    <n v="39440924"/>
    <s v="PATRICIA ELENA ARBELAEZ SEPULVEDA"/>
    <n v="1680.7"/>
    <n v="319.33"/>
    <n v="2000.03"/>
    <x v="4"/>
    <x v="2"/>
    <n v="0"/>
    <m/>
    <m/>
    <m/>
    <m/>
    <m/>
    <m/>
    <m/>
    <m/>
    <x v="5"/>
  </r>
  <r>
    <s v="Factura electrónica"/>
    <s v="56a9e79bc617e41a24752b2c34f2a557e2f74a561a7cf9b25f39aba9812bcce7731a124952ff73a31c0e82440adcf187"/>
    <n v="198514"/>
    <s v="FE"/>
    <d v="2026-03-02T00:00:00"/>
    <d v="2026-03-02T09:16:27"/>
    <x v="2"/>
    <n v="800180675"/>
    <s v="INMOBILIARIA RENTAR SAS"/>
    <n v="1965813"/>
    <n v="0"/>
    <n v="1965813"/>
    <x v="20"/>
    <x v="31"/>
    <n v="1"/>
    <s v="NATALIA BERNAZA"/>
    <m/>
    <m/>
    <m/>
    <m/>
    <d v="2026-03-04T00:00:00"/>
    <s v="NO"/>
    <m/>
    <x v="5"/>
  </r>
  <r>
    <s v="Factura electrónica"/>
    <s v="bc0935d51eb6f806b4485d514e66df8863a20441f9977df18b75f7d666a2523a7da93c867fd1bfc459690464476dc9d6"/>
    <n v="169677"/>
    <s v="392"/>
    <d v="2026-03-02T00:00:00"/>
    <d v="2026-03-02T09:03:52"/>
    <x v="2"/>
    <n v="860000018"/>
    <s v="AGENCIA DE VIAJES Y TURISMO AVIATUR S.A.S "/>
    <n v="580000"/>
    <n v="110200"/>
    <n v="690200"/>
    <x v="2"/>
    <x v="48"/>
    <n v="8"/>
    <s v="FRANCY SALAS "/>
    <m/>
    <m/>
    <m/>
    <m/>
    <d v="2026-03-17T00:00:00"/>
    <s v="NO"/>
    <m/>
    <x v="3"/>
  </r>
  <r>
    <s v="Factura electrónica"/>
    <s v="34316c96682f80a313e2c9963ad8db3a944a1977c5fd9f64983fce7a386ebbabf6933699ffc944396e1c54d3bfb5ed19"/>
    <n v="191512"/>
    <s v="003F"/>
    <d v="2026-03-02T00:00:00"/>
    <d v="2026-03-02T08:18:44"/>
    <x v="2"/>
    <n v="860533413"/>
    <s v="IRCC SAS"/>
    <n v="24900"/>
    <n v="0"/>
    <n v="24900"/>
    <x v="4"/>
    <x v="2"/>
    <n v="0"/>
    <m/>
    <m/>
    <m/>
    <m/>
    <m/>
    <m/>
    <m/>
    <m/>
    <x v="5"/>
  </r>
  <r>
    <s v="Factura electrónica"/>
    <s v="747445f5546fb3c93d0660b5f3e74d8dda632cfd211e710c2d75db69fe2c74a2d11a6e1d8a3f8592e02b1f5f0502ac77"/>
    <n v="191511"/>
    <s v="003F"/>
    <d v="2026-03-02T00:00:00"/>
    <d v="2026-03-02T08:17:00"/>
    <x v="2"/>
    <n v="860533413"/>
    <s v="IRCC SAS"/>
    <n v="30900"/>
    <n v="0"/>
    <n v="30900"/>
    <x v="4"/>
    <x v="2"/>
    <n v="0"/>
    <m/>
    <m/>
    <m/>
    <m/>
    <m/>
    <m/>
    <m/>
    <m/>
    <x v="5"/>
  </r>
  <r>
    <s v="Factura electrónica"/>
    <s v="d8620f043263417293ab80a053925e8d166baa7665a5ec0f5aac16e0e278f1d4e141b26ec8b75e4d6acf49a7380ca1b8"/>
    <n v="191510"/>
    <s v="003F"/>
    <d v="2026-03-02T00:00:00"/>
    <d v="2026-03-02T08:15:27"/>
    <x v="2"/>
    <n v="860533413"/>
    <s v="IRCC SAS"/>
    <n v="25900"/>
    <n v="0"/>
    <n v="25900"/>
    <x v="4"/>
    <x v="2"/>
    <n v="0"/>
    <m/>
    <m/>
    <m/>
    <m/>
    <m/>
    <m/>
    <m/>
    <m/>
    <x v="5"/>
  </r>
  <r>
    <s v="Factura electrónica"/>
    <s v="2a0136c9bdcd69120a9f5f45bc3cf89158324501098c0a515754ea44e53ced4f854f07abf7c497012a38da159a12b884"/>
    <n v="291924"/>
    <s v="CQ"/>
    <d v="2026-03-02T00:00:00"/>
    <d v="2026-03-02T07:24:29"/>
    <x v="2"/>
    <n v="890917295"/>
    <s v="COLORQUIMICA S.A.S."/>
    <n v="130000"/>
    <n v="24700"/>
    <n v="154700"/>
    <x v="2"/>
    <x v="31"/>
    <n v="1"/>
    <s v="FRANCY SALAS "/>
    <m/>
    <m/>
    <m/>
    <m/>
    <d v="2026-03-05T00:00:00"/>
    <s v="NO"/>
    <m/>
    <x v="5"/>
  </r>
  <r>
    <s v="Factura electrónica"/>
    <s v="808aea4e2596bea2a61daa302e35951076d03cce9ea63f4b2a3e613c9df8ec4634e55f955955f151d0cab0631eaecb66"/>
    <n v="80591"/>
    <s v="FEOL"/>
    <d v="2026-03-02T00:00:00"/>
    <d v="2026-03-02T06:43:18"/>
    <x v="2"/>
    <n v="900359070"/>
    <s v="1900 CAFÉ S.A.S"/>
    <n v="14400"/>
    <n v="0"/>
    <n v="14400"/>
    <x v="4"/>
    <x v="2"/>
    <n v="0"/>
    <m/>
    <m/>
    <m/>
    <m/>
    <m/>
    <m/>
    <m/>
    <m/>
    <x v="5"/>
  </r>
  <r>
    <s v="Factura electrónica"/>
    <s v="588b34005030de45259df4e986e8327395c9e50007236211ea05c413faa1696118833b360facce3b3b08681222a4f904"/>
    <n v="145"/>
    <s v="JA"/>
    <d v="2026-03-03T00:00:00"/>
    <d v="2026-03-03T20:11:19"/>
    <x v="2"/>
    <n v="15442838"/>
    <s v="GOMEZ JHON ARLEY"/>
    <n v="780000"/>
    <n v="148200"/>
    <n v="928200"/>
    <x v="19"/>
    <x v="44"/>
    <n v="2"/>
    <s v="FRANCY SALAS "/>
    <m/>
    <m/>
    <m/>
    <m/>
    <d v="2026-03-06T00:00:00"/>
    <m/>
    <m/>
    <x v="5"/>
  </r>
  <r>
    <s v="Factura electrónica"/>
    <s v="51812d6e3e0c68328b8ac1ae77b932b5980a3840d9ee3f89a01dcb9079a09683e2d2ce2773fc7daba118841acc6e210f"/>
    <n v="1307"/>
    <s v="MY"/>
    <d v="2026-03-03T00:00:00"/>
    <d v="2026-03-03T18:49:04"/>
    <x v="2"/>
    <n v="900933624"/>
    <s v="MECANIZADOS Y SERVICIOS MAYROP SAS"/>
    <n v="3200000"/>
    <n v="608000"/>
    <n v="3808000"/>
    <x v="21"/>
    <x v="48"/>
    <n v="7"/>
    <s v="FRANCY SALAS "/>
    <m/>
    <m/>
    <m/>
    <m/>
    <d v="2026-03-17T00:00:00"/>
    <s v="NO"/>
    <m/>
    <x v="3"/>
  </r>
  <r>
    <s v="Factura electrónica"/>
    <s v="d41f18e4a4561f223d634441d05da00858f6cb142b95a5a7cf614d6c6a8ec435ecdb36c70126c813b425061f7ca09b15"/>
    <n v="1306"/>
    <s v="MY"/>
    <d v="2026-03-03T00:00:00"/>
    <d v="2026-03-03T18:43:47"/>
    <x v="2"/>
    <n v="900933624"/>
    <s v="MECANIZADOS Y SERVICIOS MAYROP SAS"/>
    <n v="200000"/>
    <n v="38000"/>
    <n v="238000"/>
    <x v="21"/>
    <x v="48"/>
    <n v="7"/>
    <s v="FRANCY SALAS "/>
    <m/>
    <m/>
    <m/>
    <m/>
    <d v="2026-03-13T00:00:00"/>
    <s v="NO"/>
    <m/>
    <x v="3"/>
  </r>
  <r>
    <s v="Factura electrónica"/>
    <s v="1aa010c3b4c3fa3044c3c26aa7cd8bb7c61d904528c372de83455c1fcb77cd47b3727f59b72206087981816f7fa6c877"/>
    <n v="1305"/>
    <s v="MY"/>
    <d v="2026-03-03T00:00:00"/>
    <d v="2026-03-03T18:38:56"/>
    <x v="2"/>
    <n v="900933624"/>
    <s v="MECANIZADOS Y SERVICIOS MAYROP SAS"/>
    <n v="6800000"/>
    <n v="1292000"/>
    <n v="8092000"/>
    <x v="21"/>
    <x v="48"/>
    <n v="7"/>
    <s v="FRANCY SALAS "/>
    <m/>
    <m/>
    <m/>
    <m/>
    <d v="2026-03-13T00:00:00"/>
    <s v="NO"/>
    <m/>
    <x v="3"/>
  </r>
  <r>
    <s v="Factura electrónica"/>
    <s v="2246dd186516e2050780ec7917624a73bd488490c4aebc43db6e3680c0b05854198464147e2de4adbe8f5cd90b527718"/>
    <n v="9562"/>
    <s v="FE"/>
    <d v="2026-03-03T00:00:00"/>
    <d v="2026-03-03T18:13:59"/>
    <x v="2"/>
    <n v="900103086"/>
    <s v="COLOMBIA CRANE"/>
    <n v="6000000"/>
    <n v="1140000"/>
    <n v="7140000"/>
    <x v="7"/>
    <x v="46"/>
    <n v="3"/>
    <s v="FRANCY SALAS "/>
    <m/>
    <m/>
    <m/>
    <m/>
    <d v="2026-03-13T00:00:00"/>
    <s v="NO"/>
    <m/>
    <x v="5"/>
  </r>
  <r>
    <s v="Factura electrónica"/>
    <s v="3228277f25bcfb72d0f35144562c03cc43fef4d2ee73e7af489139d8cb01f49862e00c249c5468c60530d38fead168de"/>
    <n v="114211"/>
    <s v="VI"/>
    <d v="2026-03-03T00:00:00"/>
    <d v="2026-03-03T17:15:36"/>
    <x v="2"/>
    <n v="900494362"/>
    <s v="TECNOMEDICA MD S.A.S"/>
    <n v="6800"/>
    <n v="1292"/>
    <n v="8092"/>
    <x v="2"/>
    <x v="44"/>
    <n v="2"/>
    <s v="FRANCY SALAS "/>
    <m/>
    <m/>
    <m/>
    <m/>
    <d v="2026-03-13T00:00:00"/>
    <s v="NO"/>
    <m/>
    <x v="5"/>
  </r>
  <r>
    <s v="Factura electrónica"/>
    <s v="6809d14e64e52ec90c33308e666dbd5c55a7eecfd212cca006abba2060731823cc0b6db5185191cb86db6846d724eefa"/>
    <n v="754"/>
    <s v="FE"/>
    <d v="2026-03-03T00:00:00"/>
    <d v="2026-03-03T16:58:09"/>
    <x v="2"/>
    <n v="71660004"/>
    <s v="RAMIREZ CADAVID JUAN PABLO"/>
    <n v="32000"/>
    <n v="0"/>
    <n v="32000"/>
    <x v="2"/>
    <x v="44"/>
    <n v="2"/>
    <s v="FRANCY SALAS "/>
    <m/>
    <m/>
    <m/>
    <m/>
    <d v="2026-03-13T00:00:00"/>
    <s v="NO"/>
    <m/>
    <x v="5"/>
  </r>
  <r>
    <s v="Factura electrónica"/>
    <s v="da7fd52cdbe1976ae17e370e62fe0272c60fd62adbe3eed973bf8d2d0a5a82dd5524bf48129ad5907fddc13d46dfca0f"/>
    <n v="752"/>
    <s v="FE"/>
    <d v="2026-03-03T00:00:00"/>
    <d v="2026-03-03T16:51:22"/>
    <x v="2"/>
    <n v="71660004"/>
    <s v="RAMIREZ CADAVID JUAN PABLO"/>
    <n v="18000"/>
    <n v="0"/>
    <n v="18000"/>
    <x v="2"/>
    <x v="44"/>
    <n v="2"/>
    <s v="FRANCY SALAS "/>
    <m/>
    <m/>
    <m/>
    <m/>
    <d v="2026-03-06T00:00:00"/>
    <m/>
    <m/>
    <x v="5"/>
  </r>
  <r>
    <s v="Factura electrónica"/>
    <s v="739f6399232eba22bb667b1e228fc3aa5afc56497cfa5b13aba186846864df70a7e2ca852a93c51510f1520ee8c1f5fd"/>
    <n v="753"/>
    <s v="FE"/>
    <d v="2026-03-03T00:00:00"/>
    <d v="2026-03-03T16:55:23"/>
    <x v="2"/>
    <n v="71660004"/>
    <s v="RAMIREZ CADAVID JUAN PABLO"/>
    <n v="48000"/>
    <n v="0"/>
    <n v="48000"/>
    <x v="2"/>
    <x v="44"/>
    <n v="2"/>
    <s v="FRANCY SALAS "/>
    <m/>
    <m/>
    <m/>
    <m/>
    <d v="2026-03-13T00:00:00"/>
    <s v="NO"/>
    <m/>
    <x v="5"/>
  </r>
  <r>
    <s v="Factura electrónica"/>
    <s v="e05d0060fdb8e147e9fd507f9786777b92d879f35e92151ea7684290915f7f763574db2f7feb4da2851c2f64bca0167c"/>
    <n v="726841"/>
    <s v="FMED"/>
    <d v="2026-03-03T00:00:00"/>
    <d v="2026-03-03T15:48:31"/>
    <x v="2"/>
    <n v="890915475"/>
    <s v="EMPAQUETADURAS Y EMPAQUES S.A."/>
    <n v="99193"/>
    <n v="18846.669999999998"/>
    <n v="118039.67"/>
    <x v="2"/>
    <x v="44"/>
    <n v="2"/>
    <s v="FRANCY SALAS "/>
    <m/>
    <m/>
    <m/>
    <m/>
    <d v="2026-03-06T00:00:00"/>
    <m/>
    <m/>
    <x v="5"/>
  </r>
  <r>
    <s v="Factura electrónica"/>
    <s v="4e10cdc03030f75ad9cfb04dd710af4da6583c09355e61a467af417a9a736af04808a41bf63a1079e36ec3c1a3bfce13"/>
    <n v="4484"/>
    <s v="FEL"/>
    <d v="2026-03-03T00:00:00"/>
    <d v="2026-03-03T10:46:08"/>
    <x v="2"/>
    <n v="1037587911"/>
    <s v="SOTO NOREÑA SEBASTIAN"/>
    <n v="1029915.97"/>
    <n v="195684.03"/>
    <n v="1225600"/>
    <x v="2"/>
    <x v="44"/>
    <n v="2"/>
    <s v="FRANCY SALAS "/>
    <m/>
    <m/>
    <m/>
    <m/>
    <d v="2026-03-13T00:00:00"/>
    <s v="NO"/>
    <m/>
    <x v="5"/>
  </r>
  <r>
    <s v="Factura electrónica"/>
    <s v="6cf8a0b42fc943eb49942673ab8e24053d816801dd4d05fb6122297a427ee59bedcc504efea7c7e2995e306038a998a8"/>
    <n v="4923"/>
    <s v="PE3"/>
    <d v="2026-03-03T00:00:00"/>
    <d v="2026-03-03T22:30:31"/>
    <x v="2"/>
    <n v="901560228"/>
    <s v="NIKO PARRILLA S.A.S"/>
    <n v="42000"/>
    <n v="0"/>
    <n v="42000"/>
    <x v="4"/>
    <x v="2"/>
    <n v="0"/>
    <m/>
    <m/>
    <m/>
    <m/>
    <m/>
    <m/>
    <m/>
    <m/>
    <x v="5"/>
  </r>
  <r>
    <s v="Factura electrónica"/>
    <s v="a2888e2b2134126be08af8b2040b0219b31b34032f3e5b51d0485651c964a9a409e6f99de32b7f9245c66408c5519b6f"/>
    <n v="6466"/>
    <m/>
    <d v="2026-03-03T00:00:00"/>
    <d v="2026-03-03T21:14:31"/>
    <x v="2"/>
    <n v="32150739"/>
    <s v="NATALIA ANDREA ACOSTA COLORADO"/>
    <n v="693000"/>
    <n v="0"/>
    <n v="693000"/>
    <x v="18"/>
    <x v="46"/>
    <n v="3"/>
    <s v="FRANCY SALAS "/>
    <m/>
    <m/>
    <m/>
    <m/>
    <d v="2026-03-10T00:00:00"/>
    <s v="NO"/>
    <m/>
    <x v="5"/>
  </r>
  <r>
    <s v="Factura electrónica"/>
    <s v="0d473049822ef59174a878a7f1f299d4a5967d4b32de70e1ee7bd3daaf5e53f8861ea163ac9412d70e27c10d9236a531"/>
    <n v="10495"/>
    <s v="E"/>
    <d v="2026-03-03T00:00:00"/>
    <d v="2026-03-03T20:48:02"/>
    <x v="2"/>
    <n v="890927621"/>
    <s v="GONCALVES CORREA SAS"/>
    <n v="1349679.99"/>
    <n v="0"/>
    <n v="1349679.99"/>
    <x v="4"/>
    <x v="2"/>
    <n v="0"/>
    <m/>
    <m/>
    <m/>
    <m/>
    <m/>
    <d v="2026-03-26T00:00:00"/>
    <m/>
    <m/>
    <x v="5"/>
  </r>
  <r>
    <s v="Factura electrónica"/>
    <s v="f9df2930ab6f2bd71742ab3c44bc1e5accaaf42f8f28c29f984bfc33a2cae3688bdf78ce907b9f898e721c0b6a42001b"/>
    <n v="5051959"/>
    <s v="I151"/>
    <d v="2026-03-03T00:00:00"/>
    <d v="2026-03-03T18:07:44"/>
    <x v="2"/>
    <n v="891408584"/>
    <s v="FRISBY S.A. BIC"/>
    <n v="20800"/>
    <n v="0"/>
    <n v="20800"/>
    <x v="4"/>
    <x v="2"/>
    <n v="0"/>
    <m/>
    <m/>
    <m/>
    <m/>
    <m/>
    <m/>
    <m/>
    <m/>
    <x v="5"/>
  </r>
  <r>
    <s v="Factura electrónica"/>
    <s v="cb1bf07b806dacc46aac71098265a5777f9ef63da845309136f36552f5b7853b9e5aad57eb201c3837c6aac713bfcf8b"/>
    <n v="5051958"/>
    <s v="I151"/>
    <d v="2026-03-03T00:00:00"/>
    <d v="2026-03-03T18:05:46"/>
    <x v="2"/>
    <n v="891408584"/>
    <s v="FRISBY S.A. BIC"/>
    <n v="28500"/>
    <n v="0"/>
    <n v="28500"/>
    <x v="4"/>
    <x v="2"/>
    <n v="0"/>
    <m/>
    <m/>
    <m/>
    <m/>
    <m/>
    <m/>
    <m/>
    <m/>
    <x v="5"/>
  </r>
  <r>
    <s v="Factura electrónica"/>
    <s v="615fdf967ef705ea15675cf3cc710d6d645a64fea9c809d1529be9ed861619c645ec71be5801ed70bcd2f350fe18f689"/>
    <n v="65002"/>
    <s v="285B"/>
    <d v="2026-03-03T00:00:00"/>
    <d v="2026-03-03T17:51:57"/>
    <x v="2"/>
    <n v="900480569"/>
    <s v="JERONIMO MARTINS COLOMBIA S.A.S."/>
    <n v="10684.79"/>
    <n v="1515.21"/>
    <n v="12200"/>
    <x v="4"/>
    <x v="2"/>
    <n v="0"/>
    <m/>
    <m/>
    <m/>
    <m/>
    <m/>
    <m/>
    <m/>
    <m/>
    <x v="5"/>
  </r>
  <r>
    <s v="Documento equivalente - Cobro de peajes"/>
    <s v="e89bb07383ec1e083b1d1746c5606bec13707f6489c49e49693defaca9175a5f299f3de2f6450bd8541d74f5474011c4"/>
    <n v="89413867"/>
    <s v="DEFL"/>
    <d v="2026-03-03T00:00:00"/>
    <d v="2026-03-03T17:38:19"/>
    <x v="2"/>
    <n v="900219834"/>
    <s v="F2X S.A.S."/>
    <n v="18500"/>
    <n v="0"/>
    <n v="18500"/>
    <x v="2"/>
    <x v="44"/>
    <n v="2"/>
    <s v="FRANCY SALAS "/>
    <m/>
    <m/>
    <m/>
    <m/>
    <d v="2026-03-17T00:00:00"/>
    <s v="NO"/>
    <m/>
    <x v="5"/>
  </r>
  <r>
    <s v="Documento equivalente - Cobro de peajes"/>
    <s v="ab831ddc4aa1ec5e78e9eddf2ee63c30b4b77644257a16870cf8bfc1bc89d8cc26f4cf898f4d672e3751d84a67339b6b"/>
    <n v="89411392"/>
    <s v="DEFL"/>
    <d v="2026-03-03T00:00:00"/>
    <d v="2026-03-03T17:32:54"/>
    <x v="2"/>
    <n v="900219834"/>
    <s v="F2X S.A.S."/>
    <n v="20200"/>
    <n v="0"/>
    <n v="20200"/>
    <x v="2"/>
    <x v="44"/>
    <n v="2"/>
    <s v="FRANCY SALAS "/>
    <m/>
    <m/>
    <m/>
    <m/>
    <d v="2026-03-17T00:00:00"/>
    <s v="NO"/>
    <m/>
    <x v="5"/>
  </r>
  <r>
    <s v="Factura electrónica"/>
    <s v="278c4ac71ad27841c6286eb1d2d67258d4e9ac393582377a83abbdc1399121e4419c685bb7121c9c00383155d0bd4cc9"/>
    <n v="51602"/>
    <s v="321F"/>
    <d v="2026-03-03T00:00:00"/>
    <d v="2026-03-03T17:24:56"/>
    <x v="2"/>
    <n v="860533413"/>
    <s v="IRCC SAS"/>
    <n v="41900"/>
    <n v="0"/>
    <n v="41900"/>
    <x v="4"/>
    <x v="2"/>
    <n v="0"/>
    <m/>
    <m/>
    <m/>
    <m/>
    <m/>
    <m/>
    <m/>
    <m/>
    <x v="5"/>
  </r>
  <r>
    <s v="Factura electrónica"/>
    <s v="74d4a7929fceccf3e6efb15fc04dc593d0f9d26e21ba5ae52c7c351f1701a1db5f09efd0783a83f93496710d4f3e762b"/>
    <n v="10123"/>
    <s v="OPC"/>
    <d v="2026-03-03T00:00:00"/>
    <d v="2026-03-03T16:45:43"/>
    <x v="2"/>
    <n v="830054539"/>
    <s v="PATRIMONIOS AUTONOMOS FIDUCIARIA BANCOLOMBIA S A SOCIEDAD FIDUCIARIA"/>
    <n v="20000000"/>
    <n v="3800000"/>
    <n v="23800000"/>
    <x v="10"/>
    <x v="37"/>
    <n v="1"/>
    <s v="JAIME ARISMENDI"/>
    <m/>
    <m/>
    <m/>
    <m/>
    <d v="2026-03-04T00:00:00"/>
    <s v="NO"/>
    <m/>
    <x v="5"/>
  </r>
  <r>
    <s v="Factura electrónica"/>
    <s v="7a0f0042e04754a06c4af9abb928a0877c0cd806ec2be04f1d1ffc640d4d97d07993b807a5f2c9f4251a42ce842f73ef"/>
    <n v="346763"/>
    <s v="FFEE"/>
    <d v="2026-03-03T00:00:00"/>
    <d v="2026-03-03T16:27:12"/>
    <x v="2"/>
    <n v="800049074"/>
    <s v="PAPELERIA Y SERVICIOS SAS"/>
    <n v="1028724"/>
    <n v="185381"/>
    <n v="1214105"/>
    <x v="2"/>
    <x v="44"/>
    <n v="2"/>
    <s v="FRANCY SALAS "/>
    <m/>
    <m/>
    <m/>
    <m/>
    <d v="2026-03-06T00:00:00"/>
    <m/>
    <m/>
    <x v="5"/>
  </r>
  <r>
    <s v="Factura electrónica"/>
    <s v="e8ee29b034530f304f53912cf6912c3b770f68471edae69959cc359c11b5734f3cf3bec8f8ed24f79066ee778be6a74a"/>
    <n v="8189"/>
    <m/>
    <d v="2026-03-03T00:00:00"/>
    <d v="2026-03-03T15:21:10"/>
    <x v="2"/>
    <n v="901360705"/>
    <s v="DELTA TAGS SAS"/>
    <n v="149500"/>
    <n v="28405"/>
    <n v="177905"/>
    <x v="2"/>
    <x v="46"/>
    <n v="3"/>
    <s v="FRANCY SALAS "/>
    <m/>
    <m/>
    <m/>
    <m/>
    <d v="2026-03-13T00:00:00"/>
    <s v="NO"/>
    <m/>
    <x v="5"/>
  </r>
  <r>
    <s v="Factura electrónica"/>
    <s v="4ccafeadacc0581d4bb01f2f3fada269ca65d335835e0461ecd77d85b66ab2e5fd3b68cea36896f052468a0715a6f3dc"/>
    <n v="2006"/>
    <m/>
    <d v="2026-03-03T00:00:00"/>
    <d v="2026-03-03T16:08:43"/>
    <x v="2"/>
    <n v="71737920"/>
    <s v="Fabian Alonso Cañas"/>
    <n v="260000"/>
    <n v="0"/>
    <n v="260000"/>
    <x v="2"/>
    <x v="37"/>
    <n v="1"/>
    <s v="FRANCY SALAS "/>
    <m/>
    <m/>
    <m/>
    <m/>
    <d v="2026-03-05T00:00:00"/>
    <s v="NO"/>
    <m/>
    <x v="5"/>
  </r>
  <r>
    <s v="Factura electrónica"/>
    <s v="e3b06af6128a68806432ed9818135b032837a0e828308ad56b71d8ce759119c4232e90c407ef5ac2d1c0bdaed25a95a9"/>
    <n v="8187"/>
    <m/>
    <d v="2026-03-03T00:00:00"/>
    <d v="2026-03-03T15:10:18"/>
    <x v="2"/>
    <n v="901360705"/>
    <s v="DELTA TAGS SAS"/>
    <n v="299000"/>
    <n v="56810"/>
    <n v="355810"/>
    <x v="2"/>
    <x v="46"/>
    <n v="3"/>
    <s v="FRANCY SALAS "/>
    <m/>
    <m/>
    <m/>
    <m/>
    <d v="2026-03-13T00:00:00"/>
    <s v="NO"/>
    <m/>
    <x v="5"/>
  </r>
  <r>
    <s v="Factura electrónica"/>
    <s v="499880d29ffdfb29c2d148530efa62bad32abd2144e6106761e2fa8b392541a42372423a072d67286624c0695059c522"/>
    <n v="2804"/>
    <s v="EV"/>
    <d v="2026-03-03T00:00:00"/>
    <d v="2026-03-03T14:21:16"/>
    <x v="2"/>
    <n v="901101232"/>
    <s v="INGEVER ASOCIADOS S.A.S."/>
    <n v="8083000"/>
    <n v="1535770"/>
    <n v="9618770"/>
    <x v="21"/>
    <x v="48"/>
    <n v="7"/>
    <s v="FRANCY SALAS "/>
    <m/>
    <m/>
    <m/>
    <m/>
    <d v="2026-03-13T00:00:00"/>
    <s v="NO"/>
    <m/>
    <x v="3"/>
  </r>
  <r>
    <s v="Factura electrónica"/>
    <s v="a6d00fcb4e6e41f5428300918861be71a0076d3dc9e901c1c421c41e66283190a2fb2b87c387bb487a26d32b2342639f"/>
    <n v="2955"/>
    <s v="FE"/>
    <d v="2026-03-03T00:00:00"/>
    <d v="2026-03-03T14:03:39"/>
    <x v="2"/>
    <n v="900144364"/>
    <s v="UNIDOTAMOS SAS"/>
    <n v="995000"/>
    <n v="189050"/>
    <n v="1184050"/>
    <x v="6"/>
    <x v="3"/>
    <s v=" - "/>
    <s v="FRANCY SALAS "/>
    <m/>
    <m/>
    <m/>
    <m/>
    <m/>
    <m/>
    <m/>
    <x v="2"/>
  </r>
  <r>
    <s v="Factura electrónica"/>
    <s v="d05c6ee36483c4c6682c66fc7f7a5ed3b2d27ab8b60ea74be217d29276ce765295a3dbfba4af56d5b35c07faddae9681"/>
    <n v="29929"/>
    <s v="FEV"/>
    <d v="2026-03-03T00:00:00"/>
    <d v="2026-03-03T11:12:48"/>
    <x v="2"/>
    <n v="900636260"/>
    <s v="ASOCIACION DE COPROPIETARIOS DE CELTA TRADE PARK UNO"/>
    <n v="1585068"/>
    <n v="0"/>
    <n v="1585068"/>
    <x v="20"/>
    <x v="31"/>
    <n v="0"/>
    <s v="NATALIA BERNAZA"/>
    <m/>
    <m/>
    <m/>
    <m/>
    <d v="2026-03-04T00:00:00"/>
    <s v="NO"/>
    <m/>
    <x v="5"/>
  </r>
  <r>
    <s v="Factura electrónica"/>
    <s v="3f96df61f1a18e5b458ce239e829e6916ee1bbe5818eb4150808700ff5f0b4c99698060d4c1cc34fecf7948f28e73cf2"/>
    <n v="29928"/>
    <s v="FEV"/>
    <d v="2026-03-03T00:00:00"/>
    <d v="2026-03-03T11:11:05"/>
    <x v="2"/>
    <n v="900636260"/>
    <s v="ASOCIACION DE COPROPIETARIOS DE CELTA TRADE PARK UNO"/>
    <n v="1585543"/>
    <n v="0"/>
    <n v="1585543"/>
    <x v="20"/>
    <x v="31"/>
    <n v="0"/>
    <s v="NATALIA BERNAZA"/>
    <m/>
    <m/>
    <m/>
    <m/>
    <d v="2026-03-04T00:00:00"/>
    <s v="NO"/>
    <m/>
    <x v="5"/>
  </r>
  <r>
    <s v="Factura electrónica"/>
    <s v="22e0f576b0a55c855ef88ca3cd04cf47837391ac8d8b98fbdff82d4d00b5670d76d2af794399bb67b17088821663f1cb"/>
    <n v="1219487"/>
    <s v="2091"/>
    <d v="2026-03-03T00:00:00"/>
    <d v="2026-03-03T09:19:02"/>
    <x v="2"/>
    <n v="890903790"/>
    <s v="SEGUROS DE VIDA  SURAMERICANA S.A"/>
    <n v="1643587"/>
    <n v="82179.350000000006"/>
    <n v="1725766.35"/>
    <x v="12"/>
    <x v="51"/>
    <n v="22"/>
    <s v="VALERIA GUEVARA"/>
    <m/>
    <m/>
    <m/>
    <m/>
    <d v="2026-03-26T00:00:00"/>
    <m/>
    <m/>
    <x v="6"/>
  </r>
  <r>
    <s v="Factura electrónica"/>
    <s v="f2c4c9a5736429278788a460d77683084bc7c37cb2682fc8543f85ab3883599ceac3a75499f5c613f64b273475453b83"/>
    <n v="19025"/>
    <s v="INIM"/>
    <d v="2026-03-03T00:00:00"/>
    <d v="2026-03-03T12:26:03"/>
    <x v="2"/>
    <n v="900237741"/>
    <s v="INVERSIONES IMPRIMA SAS"/>
    <n v="450000"/>
    <n v="85500"/>
    <n v="535500"/>
    <x v="2"/>
    <x v="37"/>
    <n v="1"/>
    <s v="FRANCY SALAS "/>
    <m/>
    <m/>
    <m/>
    <m/>
    <d v="2026-03-05T00:00:00"/>
    <s v="NO"/>
    <m/>
    <x v="5"/>
  </r>
  <r>
    <s v="Factura electrónica"/>
    <s v="6f0682b7c4efca5dcfc73a397c72074b1a4d9f9ace226e113996b5f21c6ae35a15270534f04eeef0be0284617c80af88"/>
    <n v="726786"/>
    <s v="FMED"/>
    <d v="2026-03-03T00:00:00"/>
    <d v="2026-03-03T12:09:45"/>
    <x v="2"/>
    <n v="890915475"/>
    <s v="EMPAQUETADURAS Y EMPAQUES S.A."/>
    <n v="96286"/>
    <n v="18294.34"/>
    <n v="114580.34"/>
    <x v="2"/>
    <x v="44"/>
    <n v="2"/>
    <s v="FRANCY SALAS "/>
    <m/>
    <m/>
    <m/>
    <m/>
    <d v="2026-03-06T00:00:00"/>
    <m/>
    <m/>
    <x v="5"/>
  </r>
  <r>
    <s v="Factura electrónica"/>
    <s v="baeb4ecf7b16aec9659be95cf627bbf194d854ccad851f716e4c66930b82a508d9762701fa7ac40e682af2a1be8ef6e9"/>
    <n v="2954"/>
    <s v="FE"/>
    <d v="2026-03-03T00:00:00"/>
    <d v="2026-03-03T12:09:41"/>
    <x v="2"/>
    <n v="900144364"/>
    <s v="UNIDOTAMOS SAS"/>
    <n v="3649000"/>
    <n v="693310"/>
    <n v="4342310"/>
    <x v="2"/>
    <x v="44"/>
    <n v="2"/>
    <s v="FRANCY SALAS "/>
    <m/>
    <m/>
    <m/>
    <m/>
    <d v="2026-03-06T00:00:00"/>
    <m/>
    <m/>
    <x v="5"/>
  </r>
  <r>
    <s v="Factura electrónica"/>
    <s v="d337e21c7fd18e8492495011b020850da82bfa721360ed51aeeb75361cf8fb6e54604acd6d3fba0e408e4a3115f7faa8"/>
    <n v="346615"/>
    <s v="FFEE"/>
    <d v="2026-03-03T00:00:00"/>
    <d v="2026-03-03T11:34:07"/>
    <x v="2"/>
    <n v="800049074"/>
    <s v="PAPELERIA Y SERVICIOS SAS"/>
    <n v="448422"/>
    <n v="81388"/>
    <n v="529810"/>
    <x v="2"/>
    <x v="52"/>
    <n v="9"/>
    <s v="FRANCY SALAS "/>
    <m/>
    <m/>
    <m/>
    <m/>
    <d v="2026-03-17T00:00:00"/>
    <s v="NO"/>
    <m/>
    <x v="3"/>
  </r>
  <r>
    <s v="Factura electrónica"/>
    <s v="374afc3249492555efa5ab6e511dad2c972c1a2661241811fd6333c7c846233cee6781f137c2a941d1ca89ff39f9511c"/>
    <n v="1013807"/>
    <s v="PABF"/>
    <d v="2026-03-03T00:00:00"/>
    <d v="2026-03-03T11:58:43"/>
    <x v="2"/>
    <n v="860016640"/>
    <s v="TCC S.A.S."/>
    <n v="414440"/>
    <n v="0"/>
    <n v="414440"/>
    <x v="2"/>
    <x v="37"/>
    <n v="1"/>
    <s v="FRANCY SALAS "/>
    <m/>
    <m/>
    <m/>
    <m/>
    <d v="2026-03-06T00:00:00"/>
    <m/>
    <m/>
    <x v="5"/>
  </r>
  <r>
    <s v="Factura electrónica"/>
    <s v="261875c9abd67ba541162b129926a0ee9e9ae5d36e8623b1db823fca4f63b8bf048ad9ef89c0422f6a10eedeaca48ad0"/>
    <n v="105428"/>
    <s v="FAE"/>
    <d v="2026-03-03T00:00:00"/>
    <d v="2026-03-03T11:20:46"/>
    <x v="2"/>
    <n v="830120839"/>
    <s v="MULTISUMINISTROS INDUSTRIALES S A S"/>
    <n v="78668"/>
    <n v="14947"/>
    <n v="93615"/>
    <x v="2"/>
    <x v="47"/>
    <n v="6"/>
    <s v="FRANCY SALAS "/>
    <m/>
    <m/>
    <m/>
    <m/>
    <d v="2026-03-10T00:00:00"/>
    <s v="NO"/>
    <m/>
    <x v="3"/>
  </r>
  <r>
    <s v="Factura electrónica"/>
    <s v="50f7b8645907424980aa3a38f0f5797b4a847c5fc8e025f6d7b95f848aa93ac6cdbdec152d40c21d67f2450f7ea3c77f"/>
    <n v="28126"/>
    <s v="AT"/>
    <d v="2026-03-03T00:00:00"/>
    <d v="2026-03-03T10:43:41"/>
    <x v="2"/>
    <n v="900923100"/>
    <s v="ANDINA DE TRANSMISIONES SAS"/>
    <n v="1314750"/>
    <n v="249803"/>
    <n v="1564553"/>
    <x v="21"/>
    <x v="48"/>
    <n v="7"/>
    <s v="FRANCY SALAS "/>
    <m/>
    <m/>
    <m/>
    <m/>
    <d v="2026-03-13T00:00:00"/>
    <s v="NO"/>
    <m/>
    <x v="3"/>
  </r>
  <r>
    <s v="Factura electrónica"/>
    <s v="94c91d1c8789544a591bbe2763df646210a7ccd8319cfa0a24fc56491d79dc0d4749a3a604aa21d0b4df6154536deead"/>
    <n v="3254"/>
    <s v="FVE"/>
    <d v="2026-03-03T00:00:00"/>
    <d v="2026-03-03T10:36:51"/>
    <x v="2"/>
    <n v="811031208"/>
    <s v="CODIPLAX S.A.S."/>
    <n v="1812594"/>
    <n v="344392.86"/>
    <n v="2156986.86"/>
    <x v="2"/>
    <x v="52"/>
    <n v="9"/>
    <s v="FRANCY SALAS "/>
    <m/>
    <m/>
    <m/>
    <m/>
    <d v="2026-03-17T00:00:00"/>
    <s v="NO"/>
    <m/>
    <x v="3"/>
  </r>
  <r>
    <s v="Factura electrónica"/>
    <s v="872d27a305311e8229d3c18d23ff364b51a5eeca30a2aeb38a3446db5532818ac399ee728714354f466329d4c2d6de4a"/>
    <n v="3433"/>
    <s v="FE"/>
    <d v="2026-03-03T00:00:00"/>
    <d v="2026-03-03T10:31:09"/>
    <x v="2"/>
    <n v="900963795"/>
    <s v="CANO Y CANO S.A.S"/>
    <n v="919719.39"/>
    <n v="174746.61"/>
    <n v="1094466"/>
    <x v="21"/>
    <x v="53"/>
    <n v="10"/>
    <s v="FRANCY SALAS "/>
    <m/>
    <m/>
    <m/>
    <m/>
    <d v="2026-03-17T00:00:00"/>
    <s v="NO"/>
    <m/>
    <x v="3"/>
  </r>
  <r>
    <s v="Factura electrónica"/>
    <s v="45a57b8b531f0e0330822d3fe4807fa09ea748a5abda357f904b23270c155a5b8b071b59caadc315eca3227fbc2b4b9c"/>
    <n v="67"/>
    <s v="ORMR"/>
    <d v="2026-03-03T00:00:00"/>
    <d v="2026-03-03T16:10:59"/>
    <x v="2"/>
    <n v="1057164423"/>
    <s v="OMAR RICARDO MORALES RODRIGUEZ"/>
    <n v="865000"/>
    <n v="0"/>
    <n v="865000"/>
    <x v="21"/>
    <x v="48"/>
    <n v="7"/>
    <s v="FRANCY SALAS "/>
    <m/>
    <m/>
    <m/>
    <m/>
    <d v="2026-03-13T00:00:00"/>
    <s v="NO"/>
    <m/>
    <x v="3"/>
  </r>
  <r>
    <s v="Factura electrónica"/>
    <s v="980d00a3d54a2084983df56d21e9bb50f01529177b58f7461f4a491f7674061733c69c7cf233284f0200cd292f75f89e"/>
    <n v="2951"/>
    <s v="FE"/>
    <d v="2026-03-03T00:00:00"/>
    <d v="2026-03-03T09:29:57"/>
    <x v="2"/>
    <n v="900144364"/>
    <s v="UNIDOTAMOS SAS"/>
    <n v="2704000"/>
    <n v="513760"/>
    <n v="3217760"/>
    <x v="2"/>
    <x v="44"/>
    <n v="2"/>
    <s v="FRANCY SALAS "/>
    <m/>
    <m/>
    <m/>
    <m/>
    <d v="2026-03-06T00:00:00"/>
    <m/>
    <m/>
    <x v="5"/>
  </r>
  <r>
    <s v="Factura electrónica"/>
    <s v="bf4f35752af3914f37e81488438666b4e22ace2a31bb46b864cc4c224e9755a1e5039d3410b4b88e9cfab55d21a1c886"/>
    <n v="101214"/>
    <s v="FM"/>
    <d v="2026-03-03T00:00:00"/>
    <d v="2026-03-03T08:25:50"/>
    <x v="2"/>
    <n v="890929497"/>
    <s v="MAPER S.A.S"/>
    <n v="2233325"/>
    <n v="424332"/>
    <n v="2657657"/>
    <x v="21"/>
    <x v="46"/>
    <n v="3"/>
    <s v="FRANCY SALAS "/>
    <m/>
    <m/>
    <m/>
    <m/>
    <d v="2026-03-13T00:00:00"/>
    <s v="NO "/>
    <m/>
    <x v="5"/>
  </r>
  <r>
    <s v="Factura electrónica"/>
    <s v="7a1e59f5720abe82475fbd7feaf7d4ebe8be054f962ca90e7a09478450bbd9073b95ba550bd0cb48c45f97e6bdeed6c8"/>
    <n v="4635"/>
    <s v="TAX"/>
    <d v="2026-03-03T00:00:00"/>
    <d v="2026-03-03T08:45:18"/>
    <x v="2"/>
    <n v="901417727"/>
    <s v="B2B TAX &amp; LEGAL S.A.S. BIC"/>
    <n v="2222303"/>
    <n v="422237.57"/>
    <n v="2644540.5699999998"/>
    <x v="20"/>
    <x v="31"/>
    <n v="0"/>
    <s v="NATALIA BERNAZA"/>
    <m/>
    <m/>
    <m/>
    <m/>
    <d v="2026-03-04T00:00:00"/>
    <s v="NO"/>
    <m/>
    <x v="5"/>
  </r>
  <r>
    <s v="Factura electrónica"/>
    <s v="ac3ef093315b4e406fff4f2d7ace34dcb9e75fc3d296abf05c76de310bb0232ab3ca9685f28aeb4395ccaafd86fb398f"/>
    <n v="346610"/>
    <s v="FFEE"/>
    <d v="2026-03-03T00:00:00"/>
    <d v="2026-03-03T08:42:46"/>
    <x v="2"/>
    <n v="800049074"/>
    <s v="PAPELERIA Y SERVICIOS SAS"/>
    <n v="618664"/>
    <n v="94471"/>
    <n v="713135"/>
    <x v="6"/>
    <x v="3"/>
    <s v=" - "/>
    <s v="FRANCY SALAS "/>
    <m/>
    <m/>
    <m/>
    <m/>
    <m/>
    <m/>
    <m/>
    <x v="2"/>
  </r>
  <r>
    <s v="Factura electrónica"/>
    <s v="cce0a24a8ed90dd6e46f5365ecdd84d679c9d365068af74606ea186d4399ecffeb465cb79c75e5e879873a684574570a"/>
    <n v="2767"/>
    <s v="FVE"/>
    <d v="2026-03-03T00:00:00"/>
    <d v="2026-03-03T08:40:19"/>
    <x v="2"/>
    <n v="900667734"/>
    <s v="TORNO PARTES S.A.S"/>
    <n v="190000"/>
    <n v="36100"/>
    <n v="226100"/>
    <x v="21"/>
    <x v="48"/>
    <n v="7"/>
    <s v="FRANCY SALAS "/>
    <m/>
    <m/>
    <m/>
    <m/>
    <d v="2026-03-17T00:00:00"/>
    <s v="NO"/>
    <m/>
    <x v="3"/>
  </r>
  <r>
    <s v="Factura electrónica"/>
    <s v="696da28de8db2642501fc2630bf848ff939e7d307cf14b0d0847293ca5356fdbacd167b0850766d6727d51034c595aec"/>
    <n v="8188"/>
    <m/>
    <d v="2026-03-03T00:00:00"/>
    <d v="2026-03-03T15:14:22"/>
    <x v="2"/>
    <n v="901360705"/>
    <s v="DELTA TAGS SAS"/>
    <n v="448500"/>
    <n v="85215"/>
    <n v="533715"/>
    <x v="2"/>
    <x v="46"/>
    <n v="3"/>
    <s v="FRANCY SALAS "/>
    <m/>
    <m/>
    <m/>
    <m/>
    <d v="2026-03-13T00:00:00"/>
    <s v="NO"/>
    <m/>
    <x v="5"/>
  </r>
  <r>
    <s v="Factura electrónica"/>
    <s v="35d62d101412c10aec0c9508eda6670f09fc4643756683b152985c9d9354ac131b92b1394cda498aae57b7375d60a77d"/>
    <n v="4033"/>
    <s v="FDR"/>
    <d v="2026-03-03T00:00:00"/>
    <d v="2026-03-03T14:43:18"/>
    <x v="2"/>
    <n v="70907060"/>
    <s v="WILINTON DUQUE GONZALEZ"/>
    <n v="72400"/>
    <n v="0"/>
    <n v="72400"/>
    <x v="4"/>
    <x v="2"/>
    <n v="0"/>
    <m/>
    <m/>
    <m/>
    <m/>
    <m/>
    <m/>
    <m/>
    <m/>
    <x v="5"/>
  </r>
  <r>
    <s v="Factura electrónica"/>
    <s v="f1e812b6157bee6dfa18966c4906bc1649eecf59140bf4d608c29d5e316cb87ecba2455d059d103f007081b47fb9c75b"/>
    <n v="384"/>
    <s v="MD"/>
    <d v="2026-03-03T00:00:00"/>
    <d v="2026-03-03T14:18:36"/>
    <x v="2"/>
    <n v="900484392"/>
    <s v="Sigfrido SAS"/>
    <n v="27859250"/>
    <n v="5293257.5"/>
    <n v="33152507.5"/>
    <x v="20"/>
    <x v="31"/>
    <n v="0"/>
    <s v="NATALIA BERNAZA"/>
    <m/>
    <m/>
    <m/>
    <m/>
    <d v="2026-03-04T00:00:00"/>
    <s v="NO"/>
    <m/>
    <x v="5"/>
  </r>
  <r>
    <s v="Factura electrónica"/>
    <s v="0163cb5cdb1e799cf4a326d1d217efa8ff265d491cfde7b07829bc1086307bd9b559b2bd29cdb8e00cb72581960d98d9"/>
    <n v="11722"/>
    <s v="ELAS"/>
    <d v="2026-03-03T00:00:00"/>
    <d v="2026-03-03T13:24:06"/>
    <x v="2"/>
    <n v="891304904"/>
    <s v="INVERSIONES PRB SAS"/>
    <n v="64300"/>
    <n v="0"/>
    <n v="64300"/>
    <x v="4"/>
    <x v="2"/>
    <n v="0"/>
    <m/>
    <m/>
    <m/>
    <m/>
    <m/>
    <m/>
    <m/>
    <m/>
    <x v="5"/>
  </r>
  <r>
    <s v="Factura electrónica"/>
    <s v="c236fba4357ddbb879449d297f311ceb690d935f9cdd8036471997216ced8cc5c7564a6615fa358dcbd07847c6df8be4"/>
    <n v="11721"/>
    <s v="ELAS"/>
    <d v="2026-03-03T00:00:00"/>
    <d v="2026-03-03T13:23:22"/>
    <x v="2"/>
    <n v="891304904"/>
    <s v="INVERSIONES PRB SAS"/>
    <n v="46500"/>
    <n v="0"/>
    <n v="46500"/>
    <x v="4"/>
    <x v="2"/>
    <n v="0"/>
    <m/>
    <m/>
    <m/>
    <m/>
    <m/>
    <m/>
    <m/>
    <m/>
    <x v="5"/>
  </r>
  <r>
    <s v="Factura electrónica"/>
    <s v="c20bfb479220437636b597ab8b25b989eca4344c104da920144091ec04fa07166bb7f478e73188c8558fec27881d6187"/>
    <n v="11720"/>
    <s v="ELAS"/>
    <d v="2026-03-03T00:00:00"/>
    <d v="2026-03-03T13:22:11"/>
    <x v="2"/>
    <n v="891304904"/>
    <s v="INVERSIONES PRB SAS"/>
    <n v="67500"/>
    <n v="0"/>
    <n v="67500"/>
    <x v="4"/>
    <x v="2"/>
    <n v="0"/>
    <m/>
    <m/>
    <m/>
    <m/>
    <m/>
    <m/>
    <m/>
    <m/>
    <x v="5"/>
  </r>
  <r>
    <s v="Factura electrónica"/>
    <s v="7f010eba850e0ac44811c0a4b6c9518657c7bd69498c903eb2e0986dad4b9caf8ace0cb947e50f0bb6f86bbe6506bfdd"/>
    <n v="11719"/>
    <s v="ELAS"/>
    <d v="2026-03-03T00:00:00"/>
    <d v="2026-03-03T13:21:12"/>
    <x v="2"/>
    <n v="891304904"/>
    <s v="INVERSIONES PRB SAS"/>
    <n v="57200"/>
    <n v="0"/>
    <n v="57200"/>
    <x v="4"/>
    <x v="2"/>
    <n v="0"/>
    <m/>
    <m/>
    <m/>
    <m/>
    <m/>
    <m/>
    <m/>
    <m/>
    <x v="5"/>
  </r>
  <r>
    <s v="Documento equivalente - Transporte aéreo de pasajeros"/>
    <s v="be4e7a7eae035743fe755aa1bee94666f5c41c6d1e334b152dda57662b6bbf7986810a8d231e4b3ad10c8c0bb4dcf33f"/>
    <s v="TCK406877"/>
    <m/>
    <d v="2026-03-03T00:00:00"/>
    <d v="2026-03-03T12:03:33"/>
    <x v="2"/>
    <n v="860005330"/>
    <s v="IBERIA LINEAS AEREAS DE ESPAÑA S.A. OPERADORA SUCURSAL COLOMBIANA"/>
    <n v="988600"/>
    <n v="0"/>
    <n v="988600"/>
    <x v="4"/>
    <x v="2"/>
    <n v="0"/>
    <m/>
    <m/>
    <m/>
    <m/>
    <m/>
    <d v="2026-03-05T00:00:00"/>
    <s v="NO"/>
    <m/>
    <x v="5"/>
  </r>
  <r>
    <s v="Factura electrónica"/>
    <s v="32896a551c049908e66a2fdd49ab266129307a5d2309ce9aac6e5eec84aaab55ee8593f6053d8225129bfcfff2c879cb"/>
    <n v="1549727"/>
    <s v="9911"/>
    <d v="2026-03-03T00:00:00"/>
    <d v="2026-03-03T11:28:36"/>
    <x v="2"/>
    <n v="800242106"/>
    <s v="SODIMAC COLOMBIA S.A."/>
    <n v="310840.33999999997"/>
    <n v="59059.66"/>
    <n v="369900"/>
    <x v="2"/>
    <x v="47"/>
    <n v="6"/>
    <s v="FRANCY SALAS "/>
    <m/>
    <m/>
    <m/>
    <m/>
    <d v="2026-03-13T00:00:00"/>
    <s v="NO"/>
    <m/>
    <x v="3"/>
  </r>
  <r>
    <s v="Factura electrónica"/>
    <s v="e6d29cfb1e7e0c46f9b75b88c9b6bf1283c43de1458196df02232573abe8a18a393c033ad09fd595f646d5c582fe9ab8"/>
    <n v="1601"/>
    <s v="FEBF"/>
    <d v="2026-03-03T00:00:00"/>
    <d v="2026-03-03T09:57:37"/>
    <x v="2"/>
    <n v="832003972"/>
    <s v="CUERPO DE BOMBEROS VOLUNTARIOS DE FUNZA"/>
    <n v="1324000"/>
    <n v="251560"/>
    <n v="1575560"/>
    <x v="7"/>
    <x v="47"/>
    <n v="6"/>
    <s v="FRANCY SALAS "/>
    <m/>
    <m/>
    <m/>
    <m/>
    <d v="2026-03-13T00:00:00"/>
    <s v="NO"/>
    <m/>
    <x v="3"/>
  </r>
  <r>
    <s v="Nota de crédito electrónica"/>
    <s v="dc9cc7c843287af4e97534398887e5ba81ae7ba13f0d9cdfab9db002757fcaa4b4000eff6c0bfb5da68602da36e401c8"/>
    <n v="189"/>
    <s v="NCFE"/>
    <d v="2026-03-03T00:00:00"/>
    <d v="2026-03-03T09:07:56"/>
    <x v="2"/>
    <n v="811031208"/>
    <s v="CODIPLAX S.A.S."/>
    <n v="1845108.4"/>
    <n v="350570.6"/>
    <n v="2195679"/>
    <x v="6"/>
    <x v="3"/>
    <s v=" - "/>
    <m/>
    <m/>
    <m/>
    <m/>
    <m/>
    <m/>
    <m/>
    <m/>
    <x v="2"/>
  </r>
  <r>
    <s v="Factura electrónica"/>
    <s v="bf3cbae0d7a23f6a9d9a92110e61a186f8e90dcefa6df18e2d10d3a9011923fb8ead718a2ab73a4c1fc5aa0f3a97658f"/>
    <n v="15850"/>
    <s v="FE"/>
    <d v="2026-03-03T00:00:00"/>
    <d v="2026-03-03T08:00:45"/>
    <x v="2"/>
    <n v="98666997"/>
    <s v="ESTADERO Y CARNICERIA LUCHO y/o EDWIN GRANADA SALAZAR"/>
    <n v="51997.08"/>
    <n v="0"/>
    <n v="51997.08"/>
    <x v="4"/>
    <x v="2"/>
    <n v="0"/>
    <m/>
    <m/>
    <m/>
    <m/>
    <m/>
    <m/>
    <m/>
    <m/>
    <x v="5"/>
  </r>
  <r>
    <s v="Factura electrónica"/>
    <s v="906d4e1aff395cc5abb530b64eb9bf9d9e9c5c2b3750ab486c1eba00b0f93d69deb4c3555c3ee21352b016187408b14d"/>
    <n v="565800"/>
    <s v="AH"/>
    <d v="2026-03-03T00:00:00"/>
    <d v="2026-03-03T06:18:42"/>
    <x v="2"/>
    <n v="890800788"/>
    <s v="SUMATEC S.A.S BIC"/>
    <n v="986304"/>
    <n v="187398"/>
    <n v="1173702"/>
    <x v="2"/>
    <x v="37"/>
    <n v="1"/>
    <s v="FRANCY SALAS "/>
    <m/>
    <m/>
    <m/>
    <m/>
    <d v="2026-03-13T00:00:00"/>
    <s v="NO"/>
    <m/>
    <x v="5"/>
  </r>
  <r>
    <s v="Documento equivalente - Cobro de peajes"/>
    <s v="54ec39dab8acbc1738eb3e6734d44adf40b1ab53d3852f6c5cec1249c0d12f9ca58598e6f49926ea569d7427254dfa2c"/>
    <n v="89305011"/>
    <s v="DEFL"/>
    <d v="2026-03-03T00:00:00"/>
    <d v="2026-03-03T07:20:33"/>
    <x v="2"/>
    <n v="900219834"/>
    <s v="F2X S.A.S."/>
    <n v="18500"/>
    <n v="0"/>
    <n v="18500"/>
    <x v="2"/>
    <x v="31"/>
    <n v="0"/>
    <s v="FRANCY SALAS "/>
    <m/>
    <m/>
    <m/>
    <m/>
    <d v="2026-03-05T00:00:00"/>
    <s v="NO"/>
    <m/>
    <x v="5"/>
  </r>
  <r>
    <s v="Documento equivalente - Cobro de peajes"/>
    <s v="ff17ec5d51795cc93ac84e22b970aa782b15adf6926dc6e57ace17bae3a2b44766755ead3b3ce3a6c5a046b67f50cb1d"/>
    <n v="89302216"/>
    <s v="DEFL"/>
    <d v="2026-03-03T00:00:00"/>
    <d v="2026-03-03T07:05:45"/>
    <x v="2"/>
    <n v="900219834"/>
    <s v="F2X S.A.S."/>
    <n v="26300"/>
    <n v="0"/>
    <n v="26300"/>
    <x v="2"/>
    <x v="31"/>
    <n v="0"/>
    <s v="FRANCY SALAS "/>
    <m/>
    <m/>
    <m/>
    <m/>
    <d v="2026-03-05T00:00:00"/>
    <s v="NO"/>
    <m/>
    <x v="5"/>
  </r>
  <r>
    <s v="Factura electrónica"/>
    <s v="2743a86ca4b743815036e11cefc701c3dd77154890fc912091e68cbec2568cd8321e11f3f848e59f94099552c25f27fa"/>
    <n v="8476"/>
    <s v="FE"/>
    <d v="2026-03-03T00:00:00"/>
    <d v="2026-03-03T06:55:58"/>
    <x v="2"/>
    <n v="901446084"/>
    <s v="INVERSIONES CLARO &amp; MOTTA SAS"/>
    <n v="30888"/>
    <n v="0"/>
    <n v="30888"/>
    <x v="4"/>
    <x v="2"/>
    <n v="0"/>
    <m/>
    <m/>
    <m/>
    <m/>
    <m/>
    <m/>
    <m/>
    <m/>
    <x v="5"/>
  </r>
  <r>
    <s v="Factura electrónica"/>
    <s v="3bc41e622792c1e7ae58a3b9f11209a12cc67f2388d8986e546de62842789ba5404cba0689d0e0319279f7d885a2872a"/>
    <n v="177333533"/>
    <s v="BCPT"/>
    <d v="2026-03-03T00:00:00"/>
    <d v="2026-03-03T05:29:13"/>
    <x v="2"/>
    <n v="830114921"/>
    <s v="COLOMBIA MOVIL S.A. ESP"/>
    <n v="45428.44"/>
    <n v="8471.56"/>
    <n v="53900"/>
    <x v="5"/>
    <x v="50"/>
    <n v="15"/>
    <s v="JAIME GARCIA"/>
    <m/>
    <m/>
    <m/>
    <m/>
    <d v="2026-03-18T00:00:00"/>
    <s v="NO"/>
    <m/>
    <x v="6"/>
  </r>
  <r>
    <s v="Factura electrónica"/>
    <s v="6ce98182c8e8cf968b35d263877edab52d1be6d057cc8adb2932f3aded89dc5332ece04bb53ba8e147dd71dc0080894a"/>
    <n v="4934"/>
    <s v="PE3"/>
    <d v="2026-03-04T00:00:00"/>
    <d v="2026-03-04T21:56:09"/>
    <x v="2"/>
    <n v="901560228"/>
    <s v="NIKO PARRILLA S.A.S"/>
    <n v="42000"/>
    <n v="0"/>
    <n v="42000"/>
    <x v="4"/>
    <x v="2"/>
    <n v="0"/>
    <m/>
    <m/>
    <m/>
    <m/>
    <m/>
    <m/>
    <m/>
    <m/>
    <x v="5"/>
  </r>
  <r>
    <s v="Factura electrónica"/>
    <s v="def0d0b8e8ab55b94614e2e9ee08da5e07871371df63f4dd069709e10b792e313a1337a53e81a9d5003e0d1d9e645ed3"/>
    <n v="6487"/>
    <m/>
    <d v="2026-03-04T00:00:00"/>
    <d v="2026-03-04T20:09:53"/>
    <x v="2"/>
    <n v="32150739"/>
    <s v="NATALIA ANDREA ACOSTA COLORADO"/>
    <n v="669000"/>
    <n v="0"/>
    <n v="669000"/>
    <x v="18"/>
    <x v="46"/>
    <n v="2"/>
    <s v="FRANCY SALAS "/>
    <m/>
    <m/>
    <m/>
    <m/>
    <d v="2026-03-10T00:00:00"/>
    <s v="NO"/>
    <m/>
    <x v="5"/>
  </r>
  <r>
    <s v="Factura electrónica"/>
    <s v="4a9d409dec3cb3b49533988431109b604f88b3389cbb5d80f637e88df733e0e7714b4ccca8c5bd3b20863d241674bdad"/>
    <n v="243326"/>
    <s v="R54E"/>
    <d v="2026-03-04T00:00:00"/>
    <d v="2026-03-04T18:16:20"/>
    <x v="2"/>
    <n v="860076919"/>
    <s v="CREPES Y WAFFLES S A"/>
    <n v="58700"/>
    <n v="0"/>
    <n v="58700"/>
    <x v="4"/>
    <x v="2"/>
    <n v="0"/>
    <m/>
    <m/>
    <m/>
    <m/>
    <m/>
    <m/>
    <m/>
    <m/>
    <x v="5"/>
  </r>
  <r>
    <s v="Factura electrónica"/>
    <s v="648459d9a3abd0a4f42d13902035f53513f97132bd6c31254d08c70127f0f320188d07f391fdf52496518edefe7fb868"/>
    <n v="51661"/>
    <s v="321F"/>
    <d v="2026-03-04T00:00:00"/>
    <d v="2026-03-04T18:12:30"/>
    <x v="2"/>
    <n v="860533413"/>
    <s v="IRCC SAS"/>
    <n v="49900"/>
    <n v="0"/>
    <n v="49900"/>
    <x v="4"/>
    <x v="2"/>
    <n v="0"/>
    <m/>
    <m/>
    <m/>
    <m/>
    <m/>
    <m/>
    <m/>
    <m/>
    <x v="5"/>
  </r>
  <r>
    <s v="Factura electrónica"/>
    <s v="948c91fae2146fb369978dd4944259ae6e6bce8ed0749160254c1924e12e41e13af7144c8bfe120d10c642f5996b381a"/>
    <n v="1934"/>
    <s v="SGKE"/>
    <d v="2026-03-04T00:00:00"/>
    <d v="2026-03-04T17:44:06"/>
    <x v="2"/>
    <n v="901068561"/>
    <s v="SUGEEK SAS"/>
    <n v="199000"/>
    <n v="0"/>
    <n v="199000"/>
    <x v="5"/>
    <x v="50"/>
    <n v="14"/>
    <s v="JAIME GARCIA"/>
    <m/>
    <m/>
    <m/>
    <m/>
    <d v="2026-03-18T00:00:00"/>
    <s v="NO"/>
    <m/>
    <x v="6"/>
  </r>
  <r>
    <s v="Factura electrónica"/>
    <s v="36e853bc77616ff954e2635dacba755af3c09347b3c408abc6d2fb8c601d64eac98830404e00878b83531fb4558d1c9e"/>
    <n v="226754"/>
    <s v="FEVC"/>
    <d v="2026-03-04T00:00:00"/>
    <d v="2026-03-04T17:00:24"/>
    <x v="2"/>
    <n v="890331634"/>
    <s v="ITECO S.A"/>
    <n v="1050000"/>
    <n v="199500"/>
    <n v="1249500"/>
    <x v="21"/>
    <x v="48"/>
    <n v="6"/>
    <s v="FRANCY SALAS "/>
    <m/>
    <m/>
    <m/>
    <m/>
    <d v="2026-03-13T00:00:00"/>
    <s v="NO"/>
    <m/>
    <x v="3"/>
  </r>
  <r>
    <s v="Factura electrónica"/>
    <s v="5694c46547d8dee9f964efb9060f370b2ada1214d02e7a8fd340ad5f986031498b2718ed9cd83e29eb71fd789b20d968"/>
    <n v="4725"/>
    <s v="NTEC"/>
    <d v="2026-03-04T00:00:00"/>
    <d v="2026-03-04T16:54:57"/>
    <x v="2"/>
    <n v="900493712"/>
    <s v="TECNICRANE LTDA"/>
    <n v="760000"/>
    <n v="144400"/>
    <n v="904400"/>
    <x v="7"/>
    <x v="46"/>
    <n v="2"/>
    <s v="FRANCY SALAS "/>
    <m/>
    <m/>
    <m/>
    <m/>
    <d v="2026-03-13T00:00:00"/>
    <m/>
    <m/>
    <x v="5"/>
  </r>
  <r>
    <s v="Factura electrónica"/>
    <s v="381c515472cea46a48c669b05db140cb725e0e089a50249fae92180c35a9aee0906aad67418982ee46ab79ee3efe0c01"/>
    <n v="121674"/>
    <s v="FE"/>
    <d v="2026-03-04T00:00:00"/>
    <d v="2026-03-04T16:13:22"/>
    <x v="2"/>
    <n v="830000818"/>
    <s v="Crowe CO S.A.S"/>
    <n v="900000"/>
    <n v="171000"/>
    <n v="1071000"/>
    <x v="20"/>
    <x v="37"/>
    <n v="0"/>
    <s v="NATALIA BERNAZA"/>
    <m/>
    <m/>
    <m/>
    <m/>
    <d v="2026-03-06T00:00:00"/>
    <m/>
    <m/>
    <x v="5"/>
  </r>
  <r>
    <s v="Factura electrónica"/>
    <s v="60a9976b881e4b319aaeb0d6b4ac8df1381dbe0f2bab063921752472153feeb965a99429da85a507c4bcb51638bf855a"/>
    <n v="346918"/>
    <s v="FFEE"/>
    <d v="2026-03-04T00:00:00"/>
    <d v="2026-03-04T15:53:59"/>
    <x v="2"/>
    <n v="800049074"/>
    <s v="PAPELERIA Y SERVICIOS SAS"/>
    <n v="83968"/>
    <n v="15954"/>
    <n v="99922"/>
    <x v="2"/>
    <x v="46"/>
    <n v="2"/>
    <s v="FRANCY SALAS "/>
    <m/>
    <m/>
    <m/>
    <m/>
    <d v="2026-03-10T00:00:00"/>
    <s v="NO"/>
    <m/>
    <x v="5"/>
  </r>
  <r>
    <s v="Factura electrónica"/>
    <s v="762dbae86602df5eb32d2f71e03749b41a7e28a939655572078cd9a0f59666aae90147b696f653b9044afa1c1b2c9aaa"/>
    <n v="114251"/>
    <s v="VI"/>
    <d v="2026-03-04T00:00:00"/>
    <d v="2026-03-04T13:42:36"/>
    <x v="2"/>
    <n v="900494362"/>
    <s v="TECNOMEDICA MD S.A.S"/>
    <n v="77600"/>
    <n v="1824"/>
    <n v="79424"/>
    <x v="2"/>
    <x v="46"/>
    <n v="2"/>
    <s v="FRANCY SALAS "/>
    <m/>
    <m/>
    <m/>
    <m/>
    <d v="2026-03-13T00:00:00"/>
    <s v="NO"/>
    <m/>
    <x v="5"/>
  </r>
  <r>
    <s v="Factura electrónica"/>
    <s v="9413dbc8e5edcce1a6177fcfc94db5618f939e78dea4b993772990cb831b1e8d2ac85a7c119929ae72fab45340a6c212"/>
    <n v="170146"/>
    <s v="392"/>
    <d v="2026-03-04T00:00:00"/>
    <d v="2026-03-04T16:25:42"/>
    <x v="2"/>
    <n v="860000018"/>
    <s v="AGENCIA DE VIAJES Y TURISMO AVIATUR S.A.S "/>
    <n v="158184.04"/>
    <n v="30054.959999999999"/>
    <n v="188239"/>
    <x v="2"/>
    <x v="44"/>
    <n v="1"/>
    <s v="FRANCY SALAS "/>
    <m/>
    <m/>
    <m/>
    <m/>
    <d v="2026-03-17T00:00:00"/>
    <s v="NO"/>
    <m/>
    <x v="5"/>
  </r>
  <r>
    <s v="Factura electrónica"/>
    <s v="0e617e2d3ad0f58a61f25792823262c18e7bd56da14acb46636c0276d88970a2ad0f67dfee4cd89248845160ef06a6ac"/>
    <n v="5854"/>
    <s v="FE"/>
    <d v="2026-03-04T00:00:00"/>
    <d v="2026-03-04T15:48:47"/>
    <x v="2"/>
    <n v="900441635"/>
    <s v="DREAMER SOFT S.A.S."/>
    <n v="1421016"/>
    <n v="269993.03999999998"/>
    <n v="1691009.04"/>
    <x v="5"/>
    <x v="46"/>
    <n v="2"/>
    <s v="ALEXANDER TABORDA "/>
    <m/>
    <m/>
    <m/>
    <m/>
    <d v="2026-03-10T00:00:00"/>
    <s v="NO"/>
    <m/>
    <x v="5"/>
  </r>
  <r>
    <s v="Documento equivalente - Cobro de peajes"/>
    <s v="5dd83d561984289876f5b79fc1a29a651450328099e8f49c887a39a63c013f43caed587d158e08992dd64fa44c77bc28"/>
    <n v="89576066"/>
    <s v="DEFL"/>
    <d v="2026-03-04T00:00:00"/>
    <d v="2026-03-04T14:31:09"/>
    <x v="2"/>
    <n v="900219834"/>
    <s v="F2X S.A.S."/>
    <n v="13500"/>
    <n v="0"/>
    <n v="13500"/>
    <x v="2"/>
    <x v="44"/>
    <n v="1"/>
    <s v="FRANCY SALAS "/>
    <m/>
    <m/>
    <m/>
    <m/>
    <d v="2026-03-17T00:00:00"/>
    <s v="NO"/>
    <m/>
    <x v="5"/>
  </r>
  <r>
    <s v="Factura electrónica"/>
    <s v="b13bc0c179f15cf0735afa4a88e45a6968174f994168800ec42b6c6d6f016308c6d0c7a6783492c26ca771577b248bd9"/>
    <n v="9552"/>
    <s v="FEFR"/>
    <d v="2026-03-04T00:00:00"/>
    <d v="2026-03-04T14:17:18"/>
    <x v="2"/>
    <n v="901832634"/>
    <s v="FERRETERIA CONSTRUORIENTE JE SAS"/>
    <n v="14537.81"/>
    <n v="2762.19"/>
    <n v="17300"/>
    <x v="4"/>
    <x v="2"/>
    <n v="0"/>
    <m/>
    <m/>
    <m/>
    <m/>
    <m/>
    <m/>
    <m/>
    <m/>
    <x v="5"/>
  </r>
  <r>
    <s v="Factura electrónica"/>
    <s v="68ccac2e1474a9d24378571882b5da87e92994d1fd46277a8120b128e97a3426a2c7f4bf03ee3bac8c55f8d7213c5caf"/>
    <n v="68617"/>
    <s v="F317"/>
    <d v="2026-03-04T00:00:00"/>
    <d v="2026-03-04T14:02:06"/>
    <x v="2"/>
    <n v="860025461"/>
    <s v="COMPAÑIA COMERCIAL E INDUSTRIAL LA SABANA AVESCO S.A.S"/>
    <n v="47950"/>
    <n v="0"/>
    <n v="47950"/>
    <x v="4"/>
    <x v="2"/>
    <n v="0"/>
    <m/>
    <m/>
    <m/>
    <m/>
    <m/>
    <m/>
    <m/>
    <m/>
    <x v="5"/>
  </r>
  <r>
    <s v="Factura electrónica"/>
    <s v="e9e88c94bf58222345aaaed33be3f2be43c996e19aebd6a0a74050f118049b62b37d4f58b86c43a1ca1c8ebfb6aa1994"/>
    <n v="12028"/>
    <s v="FV"/>
    <d v="2026-03-04T00:00:00"/>
    <d v="2026-03-04T13:23:14"/>
    <x v="2"/>
    <n v="1036929757"/>
    <s v="SANDRA MILENA MORALES OSPINA"/>
    <n v="64800"/>
    <n v="0"/>
    <n v="64800"/>
    <x v="4"/>
    <x v="2"/>
    <n v="0"/>
    <m/>
    <m/>
    <m/>
    <m/>
    <m/>
    <m/>
    <m/>
    <m/>
    <x v="5"/>
  </r>
  <r>
    <s v="Documento equivalente POS"/>
    <s v="097ed8c24fc3c1b80cf5029839bb04fec69ca6e459bae210130409610ef810c36ce1fbd52357036869fca7c2b86c6c2c"/>
    <n v="9509"/>
    <s v="FKP1"/>
    <d v="2026-03-04T00:00:00"/>
    <d v="2026-03-04T13:04:44"/>
    <x v="2"/>
    <n v="98763992"/>
    <s v="ALIYHON  ROSERO PEÑA"/>
    <n v="645000"/>
    <n v="122550"/>
    <n v="767550"/>
    <x v="2"/>
    <x v="44"/>
    <n v="1"/>
    <s v="FRANCY SALAS "/>
    <m/>
    <m/>
    <m/>
    <m/>
    <d v="2026-03-06T00:00:00"/>
    <m/>
    <m/>
    <x v="5"/>
  </r>
  <r>
    <s v="Factura electrónica"/>
    <s v="62a159e759c7f5eb0189ff699d96cac678aa4fbcf4ff430509c9a79357a158d6dbb0405dcffcc1b7075455294429b2a7"/>
    <n v="724080"/>
    <s v="FBOG"/>
    <d v="2026-03-04T00:00:00"/>
    <d v="2026-03-04T12:23:13"/>
    <x v="2"/>
    <n v="890915475"/>
    <s v="EMPAQUETADURAS Y EMPAQUES S.A."/>
    <n v="1398838"/>
    <n v="265779.21999999997"/>
    <n v="1664617.22"/>
    <x v="2"/>
    <x v="49"/>
    <n v="7"/>
    <s v="PAOLA GARCIA"/>
    <m/>
    <m/>
    <m/>
    <m/>
    <d v="2026-03-13T00:00:00"/>
    <s v="NO"/>
    <m/>
    <x v="3"/>
  </r>
  <r>
    <s v="Factura electrónica"/>
    <s v="a99c40bdcd9aeca25ccdf6bdccbc9ae6f19611de483250a96f896b4213ec724dd7dc111774e3a3d646c3cf19becd31c2"/>
    <n v="35370"/>
    <s v="BOMB"/>
    <d v="2026-03-04T00:00:00"/>
    <d v="2026-03-04T11:54:50"/>
    <x v="2"/>
    <n v="890981301"/>
    <s v="BENEMERITO CUERPO DE BOMBEROS VOLUNTARIOS DEL MUNICIPIO DE RIONEGRO"/>
    <n v="49579.840000000004"/>
    <n v="9420.17"/>
    <n v="59000.01"/>
    <x v="7"/>
    <x v="46"/>
    <n v="2"/>
    <s v="FRANCY SALAS "/>
    <m/>
    <m/>
    <m/>
    <m/>
    <d v="2026-03-13T00:00:00"/>
    <s v="NO"/>
    <m/>
    <x v="5"/>
  </r>
  <r>
    <s v="Factura electrónica"/>
    <s v="ca682d3c155a2e401389c1cf98f1c6e6747011ebd872b92da570f83900b2cc37c0b16767825cf17b77218b63ba3ebd22"/>
    <n v="35369"/>
    <s v="BOMB"/>
    <d v="2026-03-04T00:00:00"/>
    <d v="2026-03-04T11:52:23"/>
    <x v="2"/>
    <n v="890981301"/>
    <s v="BENEMERITO CUERPO DE BOMBEROS VOLUNTARIOS DEL MUNICIPIO DE RIONEGRO"/>
    <n v="16134.45"/>
    <n v="3065.55"/>
    <n v="19200"/>
    <x v="7"/>
    <x v="46"/>
    <n v="2"/>
    <s v="FRANCY SALAS "/>
    <m/>
    <m/>
    <m/>
    <m/>
    <d v="2026-03-13T00:00:00"/>
    <s v="NO"/>
    <m/>
    <x v="5"/>
  </r>
  <r>
    <s v="Factura electrónica"/>
    <s v="812ef122e8a0171e1f48f1c862af34904a0e6de9a471ed431e475c3e93cebd010c07009ddc69848ae04900290763bb1e"/>
    <n v="35368"/>
    <s v="BOMB"/>
    <d v="2026-03-04T00:00:00"/>
    <d v="2026-03-04T11:49:52"/>
    <x v="2"/>
    <n v="890981301"/>
    <s v="BENEMERITO CUERPO DE BOMBEROS VOLUNTARIOS DEL MUNICIPIO DE RIONEGRO"/>
    <n v="85714.28"/>
    <n v="16285.71"/>
    <n v="101999.99"/>
    <x v="7"/>
    <x v="46"/>
    <n v="2"/>
    <s v="FRANCY SALAS "/>
    <m/>
    <m/>
    <m/>
    <m/>
    <d v="2026-03-13T00:00:00"/>
    <s v="NO"/>
    <m/>
    <x v="5"/>
  </r>
  <r>
    <s v="Factura electrónica"/>
    <s v="9641fc5c7c8d05b37499604af206ae6d1abcd6a8e184761907bfc3ec87cd2ee7ff6fbe2027f8fbd1d54a1232e826781c"/>
    <n v="121533"/>
    <s v="FE"/>
    <d v="2026-03-04T00:00:00"/>
    <d v="2026-03-04T11:22:23"/>
    <x v="2"/>
    <n v="830000818"/>
    <s v="Crowe CO S.A.S"/>
    <n v="9520000"/>
    <n v="1808800"/>
    <n v="11328800"/>
    <x v="20"/>
    <x v="37"/>
    <n v="0"/>
    <s v="NATALIA BERNAZA"/>
    <m/>
    <m/>
    <m/>
    <m/>
    <d v="2026-03-04T00:00:00"/>
    <s v="NO"/>
    <m/>
    <x v="5"/>
  </r>
  <r>
    <s v="Factura electrónica"/>
    <s v="a33c6d9db55342f1e83c48c1c2c806bbcb00c26698e6482070e2cc88d9034072fdd5e00050606d2efd0d88e21270700a"/>
    <n v="42112"/>
    <m/>
    <d v="2026-03-04T00:00:00"/>
    <d v="2026-03-04T10:52:32"/>
    <x v="2"/>
    <n v="900263240"/>
    <s v="DAGALCO SAS"/>
    <n v="3540000"/>
    <n v="672600"/>
    <n v="4212600"/>
    <x v="2"/>
    <x v="52"/>
    <n v="8"/>
    <s v="FRANCY SALAS "/>
    <m/>
    <m/>
    <m/>
    <m/>
    <d v="2026-03-17T00:00:00"/>
    <s v="NO"/>
    <m/>
    <x v="3"/>
  </r>
  <r>
    <s v="Factura electrónica"/>
    <s v="813cc6fa094e97adcf7d7ef5d5d3c2b2dd193d883531286a92f6cc37ab171be68311c4d77b10f0e0e927b2e2eb6af0e6"/>
    <n v="19038"/>
    <s v="INIM"/>
    <d v="2026-03-04T00:00:00"/>
    <d v="2026-03-04T10:46:40"/>
    <x v="2"/>
    <n v="900237741"/>
    <s v="INVERSIONES IMPRIMA SAS"/>
    <n v="375000"/>
    <n v="71250"/>
    <n v="446250"/>
    <x v="2"/>
    <x v="44"/>
    <n v="1"/>
    <s v="FRANCY SALAS "/>
    <m/>
    <m/>
    <m/>
    <m/>
    <d v="2026-03-06T00:00:00"/>
    <m/>
    <m/>
    <x v="5"/>
  </r>
  <r>
    <s v="Factura electrónica"/>
    <s v="01106435af85185d19c9500b560ccb84be6a8f0eeab97893c87dfb77da0f9290cfadfae73e409f03e4b511b1e0cf47e2"/>
    <n v="105501"/>
    <s v="FAE"/>
    <d v="2026-03-04T00:00:00"/>
    <d v="2026-03-04T10:46:35"/>
    <x v="2"/>
    <n v="830120839"/>
    <s v="MULTISUMINISTROS INDUSTRIALES S A S"/>
    <n v="957728"/>
    <n v="181968"/>
    <n v="1139696"/>
    <x v="2"/>
    <x v="46"/>
    <n v="2"/>
    <s v="FRANCY SALAS "/>
    <m/>
    <m/>
    <m/>
    <m/>
    <d v="2026-03-13T00:00:00"/>
    <s v="NO"/>
    <m/>
    <x v="5"/>
  </r>
  <r>
    <s v="Factura electrónica"/>
    <s v="cd6b2a623c62c105900ec70493dfada2582baae8a7a62379d73a2674743c8805f92f559e1ffa481786bfd5640ec3ea33"/>
    <n v="105506"/>
    <s v="FAE"/>
    <d v="2026-03-04T00:00:00"/>
    <d v="2026-03-04T11:30:59"/>
    <x v="2"/>
    <n v="830120839"/>
    <s v="MULTISUMINISTROS INDUSTRIALES S A S"/>
    <n v="699408"/>
    <n v="132888"/>
    <n v="832296"/>
    <x v="2"/>
    <x v="46"/>
    <n v="2"/>
    <s v="FRANCY SALAS "/>
    <m/>
    <m/>
    <m/>
    <m/>
    <d v="2026-03-13T00:00:00"/>
    <s v="NO"/>
    <m/>
    <x v="5"/>
  </r>
  <r>
    <s v="Factura electrónica"/>
    <s v="6c1b770488dcc6b7aa0ced65086b9565c0fa9772a9144b4d9c8245f0232802d8f3344cdd89da59c65c8aaaf5eb28cbeb"/>
    <n v="2957"/>
    <s v="FE"/>
    <d v="2026-03-04T00:00:00"/>
    <d v="2026-03-04T09:19:06"/>
    <x v="2"/>
    <n v="900144364"/>
    <s v="UNIDOTAMOS SAS"/>
    <n v="21990200"/>
    <n v="4178138"/>
    <n v="26168338"/>
    <x v="2"/>
    <x v="47"/>
    <n v="5"/>
    <s v="FRANCY SALAS "/>
    <m/>
    <m/>
    <m/>
    <m/>
    <d v="2026-03-11T00:00:00"/>
    <s v="NO"/>
    <m/>
    <x v="5"/>
  </r>
  <r>
    <s v="Factura electrónica"/>
    <s v="e759bc028c362a45821af8f52405f2365c6b185c84ed58f39c8031578f70a5ff67325ae4e4bb353c54b6b43fd94e792e"/>
    <n v="21667"/>
    <s v="ALE"/>
    <d v="2026-03-04T00:00:00"/>
    <d v="2026-03-04T06:11:02"/>
    <x v="2"/>
    <n v="900377874"/>
    <s v="ALEGORIA EVENTOS &amp; B.T.L S.A.S."/>
    <n v="1900000"/>
    <n v="361000"/>
    <n v="2261000"/>
    <x v="19"/>
    <x v="44"/>
    <n v="1"/>
    <s v="FRANCY SALAS "/>
    <m/>
    <m/>
    <m/>
    <m/>
    <d v="2026-03-05T00:00:00"/>
    <s v="NO"/>
    <m/>
    <x v="5"/>
  </r>
  <r>
    <s v="Factura electrónica"/>
    <s v="314d275a5d3e321190a3ebe1cbf0e1da424613cbadcacb0c1771a35e39266ed671c1d5dd3c2a797c73a701927328359f"/>
    <n v="31742"/>
    <s v="IDEA"/>
    <d v="2026-03-04T00:00:00"/>
    <d v="2026-03-04T06:58:32"/>
    <x v="2"/>
    <n v="900322890"/>
    <s v="IDEAPACK S.A.S"/>
    <n v="2664450"/>
    <n v="506245.5"/>
    <n v="3170695.5"/>
    <x v="2"/>
    <x v="46"/>
    <n v="2"/>
    <s v="FRANCY SALAS "/>
    <m/>
    <m/>
    <m/>
    <m/>
    <d v="2026-03-13T00:00:00"/>
    <s v="NO"/>
    <m/>
    <x v="5"/>
  </r>
  <r>
    <s v="Factura electrónica"/>
    <s v="e3167889731b148576e6cececb13b504da31bdb91704960d0b61ad909c0db40d2fb1925e8d4b0e265696de45a042be1e"/>
    <n v="7753"/>
    <s v="SM"/>
    <d v="2026-03-04T00:00:00"/>
    <d v="2026-03-04T07:53:56"/>
    <x v="2"/>
    <n v="800205419"/>
    <s v="S.M. EMPAQUES S.A.S."/>
    <n v="529440"/>
    <n v="100593.60000000001"/>
    <n v="630033.6"/>
    <x v="2"/>
    <x v="37"/>
    <n v="0"/>
    <s v="FRANCY SALAS "/>
    <m/>
    <m/>
    <m/>
    <m/>
    <d v="2026-03-05T00:00:00"/>
    <s v="NO"/>
    <m/>
    <x v="5"/>
  </r>
  <r>
    <s v="Factura electrónica"/>
    <s v="94b11cc4e84fc3e356805ab5b42f59a5a18c23e9171e8ef3fd4c83193b392b0dd64c8e2ed1d4a7ae11eddc1b8063a6ec"/>
    <n v="7752"/>
    <s v="SM"/>
    <d v="2026-03-04T00:00:00"/>
    <d v="2026-03-04T07:49:00"/>
    <x v="2"/>
    <n v="800205419"/>
    <s v="S.M. EMPAQUES S.A.S."/>
    <n v="562695"/>
    <n v="106912.05"/>
    <n v="669607.05000000005"/>
    <x v="2"/>
    <x v="37"/>
    <n v="0"/>
    <s v="FRANCY SALAS "/>
    <m/>
    <m/>
    <m/>
    <m/>
    <d v="2026-03-05T00:00:00"/>
    <s v="NO"/>
    <m/>
    <x v="5"/>
  </r>
  <r>
    <s v="Factura electrónica"/>
    <s v="6eec099837fb9488568abd642f8e08feb737c5c74f89174d0f3ab4c7327d476f08d9596044de5aa0be8f813f40619e53"/>
    <n v="114231"/>
    <s v="VI"/>
    <d v="2026-03-04T00:00:00"/>
    <d v="2026-03-04T11:17:33"/>
    <x v="2"/>
    <n v="900494362"/>
    <s v="TECNOMEDICA MD S.A.S"/>
    <n v="225800"/>
    <n v="11894"/>
    <n v="237694"/>
    <x v="2"/>
    <x v="47"/>
    <n v="5"/>
    <s v="FRANCY SALAS "/>
    <m/>
    <m/>
    <m/>
    <m/>
    <d v="2026-03-13T00:00:00"/>
    <s v="NO"/>
    <m/>
    <x v="5"/>
  </r>
  <r>
    <s v="Factura electrónica"/>
    <s v="2dc7f4ef61277b2d1bfc0d6476a74b47582c21b3073fa9f076345dee34f52f2b3a22845ce4b881daaa02a367cb1912a5"/>
    <n v="114217"/>
    <s v="VI"/>
    <d v="2026-03-04T00:00:00"/>
    <d v="2026-03-04T08:24:06"/>
    <x v="2"/>
    <n v="900494362"/>
    <s v="TECNOMEDICA MD S.A.S"/>
    <n v="2700"/>
    <n v="0"/>
    <n v="2700"/>
    <x v="2"/>
    <x v="44"/>
    <n v="1"/>
    <s v="FRANCY SALAS "/>
    <m/>
    <m/>
    <m/>
    <m/>
    <d v="2026-03-13T00:00:00"/>
    <s v="NO"/>
    <m/>
    <x v="5"/>
  </r>
  <r>
    <s v="Factura electrónica"/>
    <s v="313d3cc3056bbce2f2eefdc01648d522a9b1943992a886b89e6d76f684ab1d70696426d201b578085dc42b76c078d4d7"/>
    <n v="114216"/>
    <s v="VI"/>
    <d v="2026-03-04T00:00:00"/>
    <d v="2026-03-04T08:16:42"/>
    <x v="2"/>
    <n v="900494362"/>
    <s v="TECNOMEDICA MD S.A.S"/>
    <n v="43400"/>
    <n v="0"/>
    <n v="43400"/>
    <x v="2"/>
    <x v="44"/>
    <n v="1"/>
    <s v="FRANCY SALAS "/>
    <m/>
    <m/>
    <m/>
    <m/>
    <d v="2026-03-13T00:00:00"/>
    <s v="NO"/>
    <m/>
    <x v="5"/>
  </r>
  <r>
    <s v="Documento equivalente - Cobro de peajes"/>
    <s v="8d92e72048bdcc238afe6e074373d7ba8037a860ee69e96fc81aa5ecc4f013b1d1c093dbd275f849b6ee5f7485a54c42"/>
    <n v="89543801"/>
    <s v="DEFL"/>
    <d v="2026-03-04T00:00:00"/>
    <d v="2026-03-04T11:41:02"/>
    <x v="2"/>
    <n v="900219834"/>
    <s v="F2X S.A.S."/>
    <n v="13500"/>
    <n v="0"/>
    <n v="13500"/>
    <x v="2"/>
    <x v="46"/>
    <n v="2"/>
    <s v="FRANCY SALAS "/>
    <m/>
    <m/>
    <m/>
    <m/>
    <d v="2026-03-17T00:00:00"/>
    <s v="NO"/>
    <m/>
    <x v="5"/>
  </r>
  <r>
    <s v="Factura electrónica"/>
    <s v="671fb17286d302abc5735d7ba02924e346f8d0771c9e50797886397e204ca27ac8068a2206b0f039b56b85ee60a73bc1"/>
    <n v="2328"/>
    <s v="EF"/>
    <d v="2026-03-04T00:00:00"/>
    <d v="2026-03-04T11:22:00"/>
    <x v="2"/>
    <n v="900069861"/>
    <s v="ESTRATEGIA Y DESARROLLO EMPRESARIAL SAS"/>
    <n v="9360000"/>
    <n v="1778400"/>
    <n v="11138400"/>
    <x v="26"/>
    <x v="54"/>
    <n v="22"/>
    <s v="ANGELA SEPULVEDA "/>
    <m/>
    <m/>
    <m/>
    <m/>
    <d v="2026-03-11T00:00:00"/>
    <s v="NO"/>
    <m/>
    <x v="6"/>
  </r>
  <r>
    <s v="Factura electrónica"/>
    <s v="cc1882f56fc7e2ab68c43d6b17d74b297a1e674642d6a04a30b8b23722c4100ab23d7f690d32b65c9f33478036162b06"/>
    <n v="34839"/>
    <s v="FEN"/>
    <d v="2026-03-04T00:00:00"/>
    <d v="2026-03-04T10:46:04"/>
    <x v="2"/>
    <n v="9522660"/>
    <s v="OCTAVIANO TORRES GUEVARA"/>
    <n v="1858823.6"/>
    <n v="353176.48"/>
    <n v="2212000.08"/>
    <x v="21"/>
    <x v="44"/>
    <n v="1"/>
    <s v="FRANCY SALAS "/>
    <m/>
    <m/>
    <m/>
    <m/>
    <d v="2026-03-13T00:00:00"/>
    <s v="NO"/>
    <m/>
    <x v="5"/>
  </r>
  <r>
    <s v="Factura electrónica"/>
    <s v="fd0aabe509b9a5cfb3fd4dfa6e046377b320d0c1b23704f27effc337197beb355be32c39fd7f020cea934f00ba002691"/>
    <n v="1485128"/>
    <s v="9912"/>
    <d v="2026-03-04T00:00:00"/>
    <d v="2026-03-04T09:51:57"/>
    <x v="2"/>
    <n v="800242106"/>
    <s v="SODIMAC COLOMBIA S.A."/>
    <n v="7900"/>
    <n v="0"/>
    <n v="7900"/>
    <x v="2"/>
    <x v="47"/>
    <n v="5"/>
    <s v="FRANCY SALAS "/>
    <m/>
    <m/>
    <m/>
    <m/>
    <d v="2026-03-10T00:00:00"/>
    <s v="NO"/>
    <m/>
    <x v="5"/>
  </r>
  <r>
    <s v="Factura electrónica"/>
    <s v="9856aea485fbd730b45af2be17ef486b888c4a96b21dee0060bc0f8399d01d46f1025666ea2fd5ee7bb9336c0579a1cb"/>
    <n v="33537"/>
    <s v="FES"/>
    <d v="2026-03-04T00:00:00"/>
    <d v="2026-03-04T09:39:39"/>
    <x v="2"/>
    <n v="900524512"/>
    <s v="SISCONTROL MONTAJES Y AUTOMATIZACIONES SAS"/>
    <n v="8571.4"/>
    <n v="1628.57"/>
    <n v="10199.969999999999"/>
    <x v="4"/>
    <x v="2"/>
    <n v="0"/>
    <m/>
    <m/>
    <m/>
    <m/>
    <m/>
    <m/>
    <m/>
    <m/>
    <x v="5"/>
  </r>
  <r>
    <s v="Factura electrónica"/>
    <s v="81d21c36d871afbc28bda68021ccebfd42c0a5ad5ef545aa4e731d45341b02a7ccb37376db206d1ad2c0469a0b967161"/>
    <n v="63"/>
    <s v="FEBU"/>
    <d v="2026-03-04T00:00:00"/>
    <d v="2026-03-04T09:34:51"/>
    <x v="2"/>
    <n v="901404801"/>
    <s v="BUTTERMILK S.A.S."/>
    <n v="33661928"/>
    <n v="6395766.3200000003"/>
    <n v="40057694.32"/>
    <x v="20"/>
    <x v="37"/>
    <n v="0"/>
    <s v="NATALIA BERNAZA"/>
    <m/>
    <m/>
    <m/>
    <m/>
    <d v="2026-03-04T00:00:00"/>
    <s v="NO"/>
    <m/>
    <x v="5"/>
  </r>
  <r>
    <s v="Factura electrónica"/>
    <s v="04b29156c8ec9e3100cb709bca3accb6d8e08bf3ec881540d6dc3e1035b35878e4216dce93910a605a97e6c142a80931"/>
    <n v="81674"/>
    <s v="FRO"/>
    <d v="2026-03-04T00:00:00"/>
    <d v="2026-03-04T06:33:22"/>
    <x v="2"/>
    <n v="901033312"/>
    <s v="HOTELES DE COTA SAS"/>
    <n v="106000"/>
    <n v="0"/>
    <n v="106000"/>
    <x v="4"/>
    <x v="2"/>
    <n v="0"/>
    <m/>
    <m/>
    <m/>
    <m/>
    <m/>
    <m/>
    <m/>
    <m/>
    <x v="5"/>
  </r>
  <r>
    <s v="Factura electrónica"/>
    <s v="cd2d311865fd6e64cf038d39f24d213238ab74daa5a8cf96ad7fcbf22589424bd1e25e60786df24af7e1e07c80b58d4f"/>
    <n v="9730949"/>
    <s v="SPRM"/>
    <d v="2026-03-04T00:00:00"/>
    <d v="2026-03-04T05:11:04"/>
    <x v="2"/>
    <n v="900843898"/>
    <s v="RAPPI S.A.S"/>
    <n v="27722.69"/>
    <n v="5267.31"/>
    <n v="32990"/>
    <x v="4"/>
    <x v="2"/>
    <n v="0"/>
    <m/>
    <m/>
    <m/>
    <m/>
    <m/>
    <m/>
    <m/>
    <m/>
    <x v="5"/>
  </r>
  <r>
    <s v="Factura electrónica"/>
    <s v="c9c4aa8ec7990b77fb7a889995a74ce486f6aa38bb4cdb7f4c4665448a5cc342d932e14eddcdfb2482fcd93812b61165"/>
    <n v="222022"/>
    <s v="DT07"/>
    <d v="2026-03-04T00:00:00"/>
    <d v="2026-03-04T04:13:09"/>
    <x v="2"/>
    <n v="860001697"/>
    <s v="GASEOSAS LUX S.A.S."/>
    <n v="400500"/>
    <n v="0"/>
    <n v="400500"/>
    <x v="2"/>
    <x v="44"/>
    <n v="1"/>
    <s v="FRANCY SALAS "/>
    <m/>
    <m/>
    <m/>
    <m/>
    <d v="2026-03-18T00:00:00"/>
    <s v="NO"/>
    <m/>
    <x v="5"/>
  </r>
  <r>
    <s v="Factura electrónica"/>
    <s v="72e98a18055fba5cae3b5f7cda3aa0be497758c3ee51d27ce61958fc2e2432c48d34666b7abe801ece517eef6a07ccbd"/>
    <n v="1161947"/>
    <s v="IT08"/>
    <d v="2026-03-04T00:00:00"/>
    <d v="2026-03-04T00:59:49"/>
    <x v="2"/>
    <n v="890903939"/>
    <s v="POSTOBON S.A."/>
    <n v="66750"/>
    <n v="0"/>
    <n v="66750"/>
    <x v="2"/>
    <x v="37"/>
    <n v="0"/>
    <s v="FRANCY SALAS "/>
    <m/>
    <m/>
    <m/>
    <m/>
    <d v="2026-03-04T00:00:00"/>
    <s v="NO"/>
    <m/>
    <x v="5"/>
  </r>
  <r>
    <s v="Factura electrónica"/>
    <s v="c2ef1c97f162a0027e8ff6fe8b00cb858cce7b155f008fd2f5533c96b3c8aef619d908193c9095a69e2db51c35a2e406"/>
    <n v="727279"/>
    <s v="FMED"/>
    <d v="2026-03-05T00:00:00"/>
    <d v="2026-03-05T15:34:37"/>
    <x v="2"/>
    <n v="890915475"/>
    <s v="EMPAQUETADURAS Y EMPAQUES S.A."/>
    <n v="64033"/>
    <n v="12166.27"/>
    <n v="76199.27"/>
    <x v="2"/>
    <x v="47"/>
    <n v="4"/>
    <s v="FRANCY SALAS "/>
    <m/>
    <m/>
    <m/>
    <m/>
    <d v="2026-03-10T00:00:00"/>
    <s v="NO"/>
    <m/>
    <x v="5"/>
  </r>
  <r>
    <s v="Factura electrónica"/>
    <s v="baac52fe2e5405a83f3a725c5954a21b52d2e33b610b5eb2e477ef394269a7f4fa40131b048d7e49424dc4713c831dd7"/>
    <n v="4945"/>
    <s v="PE3"/>
    <d v="2026-03-05T00:00:00"/>
    <d v="2026-03-05T22:22:21"/>
    <x v="2"/>
    <n v="901560228"/>
    <s v="NIKO PARRILLA S.A.S"/>
    <n v="42000"/>
    <n v="0"/>
    <n v="42000"/>
    <x v="4"/>
    <x v="2"/>
    <n v="0"/>
    <m/>
    <m/>
    <m/>
    <m/>
    <m/>
    <m/>
    <m/>
    <m/>
    <x v="5"/>
  </r>
  <r>
    <s v="Factura electrónica"/>
    <s v="58db4a27d29663370779f3ee4b788e566d1cc754ec830d3026b66289958f168b9c5f1a3d1aeb4e746a732272ffe72ecf"/>
    <n v="6506"/>
    <m/>
    <d v="2026-03-05T00:00:00"/>
    <d v="2026-03-05T21:12:18"/>
    <x v="2"/>
    <n v="32150739"/>
    <s v="NATALIA ANDREA ACOSTA COLORADO"/>
    <n v="531500"/>
    <n v="0"/>
    <n v="531500"/>
    <x v="18"/>
    <x v="49"/>
    <n v="6"/>
    <s v="PAOLA GARCIA"/>
    <m/>
    <m/>
    <m/>
    <m/>
    <d v="2026-03-12T00:00:00"/>
    <s v="NO"/>
    <m/>
    <x v="3"/>
  </r>
  <r>
    <s v="Factura electrónica"/>
    <s v="647250a4781138fe251c68275c8cd8faa9e7b0aa34afe89a1efc4d70be163f2bf80bc2a6213bf2eea784e508300eac16"/>
    <n v="5052092"/>
    <s v="I151"/>
    <d v="2026-03-05T00:00:00"/>
    <d v="2026-03-05T19:27:00"/>
    <x v="2"/>
    <n v="891408584"/>
    <s v="FRISBY S.A. BIC"/>
    <n v="22900"/>
    <n v="0"/>
    <n v="22900"/>
    <x v="4"/>
    <x v="2"/>
    <n v="0"/>
    <m/>
    <m/>
    <m/>
    <m/>
    <m/>
    <m/>
    <m/>
    <m/>
    <x v="5"/>
  </r>
  <r>
    <s v="Factura electrónica"/>
    <s v="439026904c3cc70a1c86e5e4fe5de99837ee182c475123728c22c01f695f22848bd219d846f1f72c7194242819a1ff29"/>
    <n v="65321"/>
    <s v="285B"/>
    <d v="2026-03-05T00:00:00"/>
    <d v="2026-03-05T17:39:52"/>
    <x v="2"/>
    <n v="900480569"/>
    <s v="JERONIMO MARTINS COLOMBIA S.A.S."/>
    <n v="12852.02"/>
    <n v="2097.98"/>
    <n v="14950"/>
    <x v="4"/>
    <x v="2"/>
    <n v="0"/>
    <m/>
    <m/>
    <m/>
    <m/>
    <m/>
    <m/>
    <m/>
    <m/>
    <x v="5"/>
  </r>
  <r>
    <s v="Factura electrónica"/>
    <s v="84764e8f8e1dc8a083438fd722dada4574dbcb22399b6eda364bf41eeaa36a75f89b2460a92fcff2015eee9d065d7bdf"/>
    <n v="9641672"/>
    <s v="FLYP"/>
    <d v="2026-03-05T00:00:00"/>
    <d v="2026-03-05T17:18:05"/>
    <x v="2"/>
    <n v="900219834"/>
    <s v="F2X S.A.S."/>
    <n v="2941.2"/>
    <n v="558.79999999999995"/>
    <n v="3500"/>
    <x v="2"/>
    <x v="52"/>
    <n v="7"/>
    <s v="FRANCY SALAS "/>
    <m/>
    <m/>
    <m/>
    <m/>
    <d v="2026-03-24T00:00:00"/>
    <s v="NO"/>
    <m/>
    <x v="3"/>
  </r>
  <r>
    <s v="Factura electrónica"/>
    <s v="6e08e4669db6ef8ae5c3dfa4fd5f1d167cabfb6efc4523d14dd5c1a65fbc7ebec11e23bf5c7cddda6bb23d7a645dcd65"/>
    <n v="11547"/>
    <s v="PARM"/>
    <d v="2026-03-05T00:00:00"/>
    <d v="2026-03-05T16:22:19"/>
    <x v="2"/>
    <n v="800244707"/>
    <s v="CORPORACION METROPOLITAN CLUB"/>
    <n v="18487.39"/>
    <n v="3512.61"/>
    <n v="22000"/>
    <x v="4"/>
    <x v="2"/>
    <n v="0"/>
    <m/>
    <m/>
    <m/>
    <m/>
    <m/>
    <d v="2026-03-24T00:00:00"/>
    <s v="NO"/>
    <m/>
    <x v="5"/>
  </r>
  <r>
    <s v="Factura electrónica"/>
    <s v="a4b752bf8cfdee83c8ba3199b96ad3de02e3b5face4c2b6f8c7bb2b9ce343e532e841e1c24e7625aa2de93acb6f45881"/>
    <n v="170339"/>
    <s v="392"/>
    <d v="2026-03-05T00:00:00"/>
    <d v="2026-03-05T16:18:34"/>
    <x v="2"/>
    <n v="860000018"/>
    <s v="AGENCIA DE VIAJES Y TURISMO AVIATUR S.A.S "/>
    <n v="43044.04"/>
    <n v="5487.96"/>
    <n v="48532"/>
    <x v="2"/>
    <x v="52"/>
    <n v="7"/>
    <s v="FRANCY SALAS "/>
    <m/>
    <m/>
    <m/>
    <m/>
    <d v="2026-03-18T00:00:00"/>
    <s v="NO"/>
    <m/>
    <x v="3"/>
  </r>
  <r>
    <s v="Factura electrónica"/>
    <s v="43ce6e7cc6e7cb42b039756a499765040a0d22fa632aa6f67bb8f913c3298dc3289b3958fc512103390c3686eb7c6dfe"/>
    <n v="20278"/>
    <s v="037F"/>
    <d v="2026-03-05T00:00:00"/>
    <d v="2026-03-05T15:59:44"/>
    <x v="2"/>
    <n v="900407432"/>
    <s v="L&amp;C S A S"/>
    <n v="48900"/>
    <n v="0"/>
    <n v="48900"/>
    <x v="4"/>
    <x v="2"/>
    <n v="0"/>
    <m/>
    <m/>
    <m/>
    <m/>
    <m/>
    <m/>
    <m/>
    <m/>
    <x v="5"/>
  </r>
  <r>
    <s v="Factura electrónica"/>
    <s v="eca9a5d1a7e584d6992eae24e87301f6ee215bb071daeaa7b9284e9dce79622cefdf6aeb795171532512d65b923b3f8a"/>
    <n v="20277"/>
    <s v="037F"/>
    <d v="2026-03-05T00:00:00"/>
    <d v="2026-03-05T15:59:21"/>
    <x v="2"/>
    <n v="900407432"/>
    <s v="L&amp;C S A S"/>
    <n v="64200"/>
    <n v="0"/>
    <n v="64200"/>
    <x v="4"/>
    <x v="2"/>
    <n v="0"/>
    <m/>
    <m/>
    <m/>
    <m/>
    <m/>
    <m/>
    <m/>
    <m/>
    <x v="5"/>
  </r>
  <r>
    <s v="Factura electrónica"/>
    <s v="240edcda156ec371eecaa09a1e091b2472b30e6ee38da42185178c3d3160c6ab19cb9371f7c7eff6a2fc45ec80c4b532"/>
    <n v="17106"/>
    <s v="MEDN"/>
    <d v="2026-03-05T00:00:00"/>
    <d v="2026-03-05T15:09:44"/>
    <x v="2"/>
    <n v="900075456"/>
    <s v="Asignar S.A.S"/>
    <n v="8708458"/>
    <n v="0"/>
    <n v="8708458"/>
    <x v="12"/>
    <x v="47"/>
    <n v="4"/>
    <s v="SANDRA PANIAGUA"/>
    <m/>
    <m/>
    <m/>
    <m/>
    <d v="2026-03-10T00:00:00"/>
    <s v="NO"/>
    <m/>
    <x v="5"/>
  </r>
  <r>
    <s v="Factura electrónica"/>
    <s v="802d08aabe797bcfbb7a9c0c1b29fa3cf8f8aff9599473bbe25e700030cade25f4bd5a2686b0a7b26c4dc0be9ff3f0fc"/>
    <n v="17107"/>
    <s v="MEDN"/>
    <d v="2026-03-05T00:00:00"/>
    <d v="2026-03-05T15:09:48"/>
    <x v="2"/>
    <n v="900075456"/>
    <s v="Asignar S.A.S"/>
    <n v="631415"/>
    <n v="0"/>
    <n v="631415"/>
    <x v="12"/>
    <x v="47"/>
    <n v="4"/>
    <s v="SANDRA PANIAGUA"/>
    <m/>
    <m/>
    <m/>
    <m/>
    <d v="2026-03-10T00:00:00"/>
    <s v="NO"/>
    <m/>
    <x v="5"/>
  </r>
  <r>
    <s v="Factura electrónica"/>
    <s v="32bf084c1a92cceb9b73bf1b72d43eaeac8a2d2084d40d1e9b43f1422aebbc4207c4b9760df230246e7d2107299b9da5"/>
    <n v="17105"/>
    <s v="MEDN"/>
    <d v="2026-03-05T00:00:00"/>
    <d v="2026-03-05T15:09:40"/>
    <x v="2"/>
    <n v="900075456"/>
    <s v="Asignar S.A.S"/>
    <n v="275460212"/>
    <n v="4856665.8099999996"/>
    <n v="280316877.81"/>
    <x v="12"/>
    <x v="47"/>
    <n v="4"/>
    <s v="SANDRA PANIAGUA"/>
    <m/>
    <m/>
    <m/>
    <m/>
    <d v="2026-03-17T00:00:00"/>
    <s v="NO"/>
    <m/>
    <x v="5"/>
  </r>
  <r>
    <s v="Factura electrónica"/>
    <s v="00c2187550839edb3e9c1b67ae6dce0f8fffa1af739da9119cb33fa047c8752fc9f86f64402a077d11fb550a3331cc54"/>
    <n v="228124"/>
    <s v="FE"/>
    <d v="2026-03-05T00:00:00"/>
    <d v="2026-03-05T13:54:48"/>
    <x v="2"/>
    <n v="890937070"/>
    <s v="TIEMPOS S.A.S."/>
    <n v="6411709"/>
    <n v="121822"/>
    <n v="6533531"/>
    <x v="12"/>
    <x v="47"/>
    <n v="4"/>
    <s v="SANDRA PANIAGUA"/>
    <m/>
    <m/>
    <m/>
    <m/>
    <d v="2026-03-10T00:00:00"/>
    <s v="NO"/>
    <m/>
    <x v="5"/>
  </r>
  <r>
    <s v="Factura electrónica"/>
    <s v="cffba85b116cb477dc61c1f79229d0f0b5729c04d225c07cd87b80200a8307ba8fa7319a8e9ec867a89b21107e6a3aae"/>
    <n v="62"/>
    <s v="FE"/>
    <d v="2026-03-05T00:00:00"/>
    <d v="2026-03-05T13:45:21"/>
    <x v="2"/>
    <n v="901995498"/>
    <s v="LA CLAVE RESTAURANTE Y CAFE SAS"/>
    <n v="1264720"/>
    <n v="0"/>
    <n v="1264720"/>
    <x v="19"/>
    <x v="48"/>
    <n v="5"/>
    <s v="FRANCY SALAS "/>
    <m/>
    <m/>
    <m/>
    <m/>
    <d v="2026-03-13T00:00:00"/>
    <s v="NO"/>
    <m/>
    <x v="5"/>
  </r>
  <r>
    <s v="Factura electrónica"/>
    <s v="cd0f3063096916010809c31382dfb9e760fa65af2393a1146f488e01c32a1ec422d07781d460f1bf846666339900eeab"/>
    <n v="11737"/>
    <s v="FVE"/>
    <d v="2026-03-05T00:00:00"/>
    <d v="2026-03-05T13:51:24"/>
    <x v="2"/>
    <n v="70105440"/>
    <s v="IVAN DARIO ORREGO GOMEZ"/>
    <n v="94000"/>
    <n v="17860"/>
    <n v="111860"/>
    <x v="2"/>
    <x v="48"/>
    <n v="5"/>
    <s v="FRANCY SALAS "/>
    <m/>
    <m/>
    <m/>
    <m/>
    <d v="2026-03-11T00:00:00"/>
    <s v="NO"/>
    <m/>
    <x v="5"/>
  </r>
  <r>
    <s v="Factura electrónica"/>
    <s v="39754bcfccbd2a96b71f37f5dc22a2fec6e181191e1993f877d22f1da52ca21102d793be41ff6f42fe146386eee5a0eb"/>
    <n v="11736"/>
    <s v="FVE"/>
    <d v="2026-03-05T00:00:00"/>
    <d v="2026-03-05T13:50:06"/>
    <x v="2"/>
    <n v="70105440"/>
    <s v="IVAN DARIO ORREGO GOMEZ"/>
    <n v="898000"/>
    <n v="170620"/>
    <n v="1068620"/>
    <x v="2"/>
    <x v="48"/>
    <n v="5"/>
    <s v="FRANCY SALAS "/>
    <m/>
    <m/>
    <m/>
    <m/>
    <d v="2026-03-11T00:00:00"/>
    <s v="NO"/>
    <m/>
    <x v="5"/>
  </r>
  <r>
    <s v="Factura electrónica"/>
    <s v="9b7107ffbe1abb8f3cadefd87c491658c83f9f3862b2f162595d9bd23085aa6db04b701898bf4facaeb44f0896f5eb8b"/>
    <n v="36000"/>
    <s v="FEV"/>
    <d v="2026-03-05T00:00:00"/>
    <d v="2026-03-05T13:27:54"/>
    <x v="2"/>
    <n v="900229913"/>
    <s v="FLOW CHEM SAS"/>
    <n v="58163.9"/>
    <n v="11051.1"/>
    <n v="69215"/>
    <x v="2"/>
    <x v="47"/>
    <n v="4"/>
    <s v="FRANCY SALAS "/>
    <m/>
    <m/>
    <m/>
    <m/>
    <d v="2026-03-10T00:00:00"/>
    <s v="NO"/>
    <m/>
    <x v="5"/>
  </r>
  <r>
    <s v="Factura electrónica"/>
    <s v="dbc468bd349c323966dd5f4a1956de843ce94170f1a08a778c69f48a8a725ade2accbf76a52aede6cd737a42006ded15"/>
    <n v="727220"/>
    <s v="FMED"/>
    <d v="2026-03-05T00:00:00"/>
    <d v="2026-03-05T12:18:12"/>
    <x v="2"/>
    <n v="890915475"/>
    <s v="EMPAQUETADURAS Y EMPAQUES S.A."/>
    <n v="96286"/>
    <n v="18294.34"/>
    <n v="114580.34"/>
    <x v="2"/>
    <x v="47"/>
    <n v="4"/>
    <s v="FRANCY SALAS "/>
    <m/>
    <m/>
    <m/>
    <m/>
    <d v="2026-03-10T00:00:00"/>
    <s v="NO"/>
    <m/>
    <x v="5"/>
  </r>
  <r>
    <s v="Factura electrónica"/>
    <s v="e8c1b082c13ebbc2bddda1db93676fa825f62a5130256316e8446148549ab9ef51c262248192de63c3cad9d3b1a91407"/>
    <n v="31763"/>
    <s v="IDEA"/>
    <d v="2026-03-05T00:00:00"/>
    <d v="2026-03-05T11:50:12"/>
    <x v="2"/>
    <n v="900322890"/>
    <s v="IDEAPACK S.A.S"/>
    <n v="3415922"/>
    <n v="649025.18000000005"/>
    <n v="4064947.18"/>
    <x v="2"/>
    <x v="52"/>
    <n v="7"/>
    <s v="FRANCY SALAS "/>
    <m/>
    <m/>
    <m/>
    <m/>
    <d v="2026-03-17T00:00:00"/>
    <s v="NO"/>
    <m/>
    <x v="3"/>
  </r>
  <r>
    <s v="Factura electrónica"/>
    <s v="f8e0139aaae5aae729cd0413f2ad83241d43a653b6f5defac8f9dbe2b274b5a98baf84fea511617bb03a4d2203cc59f3"/>
    <n v="5768"/>
    <s v="EL"/>
    <d v="2026-03-05T00:00:00"/>
    <d v="2026-03-05T11:36:47"/>
    <x v="2"/>
    <n v="901143388"/>
    <s v="MONTECSO SAS"/>
    <n v="4411764"/>
    <n v="838235"/>
    <n v="5249999"/>
    <x v="21"/>
    <x v="45"/>
    <n v="11"/>
    <s v="FRANCY SALAS "/>
    <m/>
    <m/>
    <m/>
    <m/>
    <d v="2026-03-17T00:00:00"/>
    <s v="NO"/>
    <m/>
    <x v="6"/>
  </r>
  <r>
    <s v="Factura electrónica"/>
    <s v="becfad99571852b92d6984a5ea5d38fa6e7b5902fbee5b144eabb2afbec6fafcf70d74665aaf1964255ef9dabf02d49e"/>
    <n v="1248"/>
    <s v="FE"/>
    <d v="2026-03-05T00:00:00"/>
    <d v="2026-03-05T11:09:10"/>
    <x v="2"/>
    <n v="860404607"/>
    <s v="ASESORIAS TECNICAS DE TRANSPORTE"/>
    <n v="2418000"/>
    <n v="0"/>
    <n v="2418000"/>
    <x v="19"/>
    <x v="44"/>
    <n v="0"/>
    <s v="VICTOR LOPEZ"/>
    <m/>
    <m/>
    <m/>
    <m/>
    <d v="2026-03-10T00:00:00"/>
    <s v="NO"/>
    <m/>
    <x v="5"/>
  </r>
  <r>
    <s v="Factura electrónica"/>
    <s v="2c1362e61bd1f939adf81ae0a712fc25f727090da35c8a63a0c9dffb88f0e0d96f3842ccdb237fc4675a599287b7114d"/>
    <n v="4687"/>
    <s v="U"/>
    <d v="2026-03-05T00:00:00"/>
    <d v="2026-03-05T11:23:55"/>
    <x v="2"/>
    <n v="900655537"/>
    <s v="INDUSTRIAS UBÉRRIMO S.A.S."/>
    <n v="327200"/>
    <n v="62168"/>
    <n v="389368"/>
    <x v="21"/>
    <x v="53"/>
    <n v="8"/>
    <s v="FRANCY SALAS "/>
    <m/>
    <m/>
    <m/>
    <m/>
    <d v="2026-03-17T00:00:00"/>
    <s v="NO"/>
    <m/>
    <x v="3"/>
  </r>
  <r>
    <s v="Factura electrónica"/>
    <s v="f63cf98b903410bfee822159e1aec33ad314e7aa24b656a6dce4c85de56cd4293c53060e1fda5a6188b7a5b4afa6e7d5"/>
    <n v="7769"/>
    <s v="SM"/>
    <d v="2026-03-05T00:00:00"/>
    <d v="2026-03-05T10:31:30"/>
    <x v="2"/>
    <n v="800205419"/>
    <s v="S.M. EMPAQUES S.A.S."/>
    <n v="187565"/>
    <n v="35637.35"/>
    <n v="223202.35"/>
    <x v="2"/>
    <x v="46"/>
    <n v="1"/>
    <s v="FRANCY SALAS "/>
    <m/>
    <m/>
    <m/>
    <m/>
    <d v="2026-03-10T00:00:00"/>
    <s v="NO"/>
    <m/>
    <x v="5"/>
  </r>
  <r>
    <s v="Factura electrónica"/>
    <s v="58926fbcbcf1036190719622ee2e6a28ccb57be2c0aa9081299800fe4377df6580bd054c5531e1307d05946f1cffaca2"/>
    <n v="31760"/>
    <s v="IDEA"/>
    <d v="2026-03-05T00:00:00"/>
    <d v="2026-03-05T10:56:33"/>
    <x v="2"/>
    <n v="900322890"/>
    <s v="IDEAPACK S.A.S"/>
    <n v="748800"/>
    <n v="142272"/>
    <n v="891072"/>
    <x v="2"/>
    <x v="47"/>
    <n v="4"/>
    <s v="FRANCY SALAS "/>
    <m/>
    <m/>
    <m/>
    <m/>
    <d v="2026-03-13T00:00:00"/>
    <s v="NO"/>
    <m/>
    <x v="5"/>
  </r>
  <r>
    <s v="Factura electrónica"/>
    <s v="11a6993499269029929a662c8788315cddd5b6d7e66def304c0cd4569954bcf8f5d25f26f145f372079a037b729d2c7b"/>
    <n v="31761"/>
    <s v="IDEA"/>
    <d v="2026-03-05T00:00:00"/>
    <d v="2026-03-05T11:19:34"/>
    <x v="2"/>
    <n v="900322890"/>
    <s v="IDEAPACK S.A.S"/>
    <n v="2744170"/>
    <n v="521392.3"/>
    <n v="3265562.3"/>
    <x v="2"/>
    <x v="49"/>
    <n v="6"/>
    <s v="PAOLA GARCIA"/>
    <m/>
    <m/>
    <m/>
    <m/>
    <d v="2026-03-13T00:00:00"/>
    <s v="NO"/>
    <m/>
    <x v="3"/>
  </r>
  <r>
    <s v="Factura electrónica"/>
    <s v="03300d9ee61d80532923b281ed6855bdde74d8a98b321f9092470f3f24fb5c83205214fd4e35d50f587aa764130f4108"/>
    <n v="56505"/>
    <s v="FVE"/>
    <d v="2026-03-05T00:00:00"/>
    <d v="2026-03-05T10:31:22"/>
    <x v="2"/>
    <n v="900650486"/>
    <s v="DISTRIBUIDORA DE SOFTWARE Y MOVILIDAD S.A.S"/>
    <n v="1700000"/>
    <n v="0"/>
    <n v="1700000"/>
    <x v="5"/>
    <x v="48"/>
    <n v="5"/>
    <s v="FRANCY SALAS "/>
    <m/>
    <m/>
    <m/>
    <m/>
    <d v="2026-03-11T00:00:00"/>
    <s v="NO"/>
    <m/>
    <x v="5"/>
  </r>
  <r>
    <s v="Factura electrónica"/>
    <s v="0b1bb6e6de915d8c48d87d9bef472fbe77ca04627fc214d7ab138cb4536f2796f637439f6a009adce95ea6ee3a013d24"/>
    <n v="7768"/>
    <s v="SM"/>
    <d v="2026-03-05T00:00:00"/>
    <d v="2026-03-05T10:29:48"/>
    <x v="2"/>
    <n v="800205419"/>
    <s v="S.M. EMPAQUES S.A.S."/>
    <n v="562695"/>
    <n v="106912.05"/>
    <n v="669607.05000000005"/>
    <x v="2"/>
    <x v="46"/>
    <n v="1"/>
    <s v="FRANCY SALAS "/>
    <m/>
    <m/>
    <m/>
    <m/>
    <d v="2026-03-10T00:00:00"/>
    <s v="NO"/>
    <m/>
    <x v="5"/>
  </r>
  <r>
    <s v="Factura electrónica"/>
    <s v="d98b709449cd49c645def62cc8aff222212a29a964d8c47ff498c28fc54b9aac2226adccf2c791083e8c27a84c92e3af"/>
    <n v="105563"/>
    <s v="FAE"/>
    <d v="2026-03-05T00:00:00"/>
    <d v="2026-03-05T10:08:36"/>
    <x v="2"/>
    <n v="830120839"/>
    <s v="MULTISUMINISTROS INDUSTRIALES S A S"/>
    <n v="3942848"/>
    <n v="749141"/>
    <n v="4691989"/>
    <x v="2"/>
    <x v="47"/>
    <n v="4"/>
    <s v="FRANCY SALAS "/>
    <m/>
    <m/>
    <m/>
    <m/>
    <d v="2026-03-13T00:00:00"/>
    <s v="NO"/>
    <m/>
    <x v="5"/>
  </r>
  <r>
    <s v="Nota de crédito electrónica"/>
    <s v="2a9ff76909897a98e5d9fe6c8e1edbc30bc2ab47d0a7cadd2f507c36e367d4157e27cc00e17f9ccfcde5fc9a4d50e608"/>
    <n v="8586"/>
    <m/>
    <d v="2026-03-05T00:00:00"/>
    <d v="2026-03-05T14:09:08"/>
    <x v="2"/>
    <n v="800049074"/>
    <s v="PAPELERIA Y SERVICIOS SAS"/>
    <n v="1023684"/>
    <n v="184424"/>
    <n v="1208108"/>
    <x v="2"/>
    <x v="47"/>
    <n v="4"/>
    <s v="FRANCY SALAS "/>
    <m/>
    <m/>
    <m/>
    <m/>
    <m/>
    <m/>
    <m/>
    <x v="5"/>
  </r>
  <r>
    <s v="Factura electrónica"/>
    <s v="55809d128070a2d9875776cc5675a2cca480cbc60cc853bf52f2103aa3c13eb7607bd3024a1dadc8fc91f67fb045a49b"/>
    <n v="6505"/>
    <m/>
    <d v="2026-03-05T00:00:00"/>
    <d v="2026-03-05T14:06:20"/>
    <x v="2"/>
    <n v="32150739"/>
    <s v="NATALIA ANDREA ACOSTA COLORADO"/>
    <n v="544500"/>
    <n v="0"/>
    <n v="544500"/>
    <x v="18"/>
    <x v="47"/>
    <n v="4"/>
    <s v="FRANCY SALAS "/>
    <m/>
    <m/>
    <m/>
    <m/>
    <d v="2026-03-11T00:00:00"/>
    <s v="NO"/>
    <m/>
    <x v="5"/>
  </r>
  <r>
    <s v="Nota de crédito electrónica"/>
    <s v="f0a3bdfcb613955931e219c1ddc686f79a04c3bd8d33cfa0fddeb954a129358e55797ac6516e24b3181ac3e97d768374"/>
    <n v="77"/>
    <s v="NC05"/>
    <d v="2026-03-05T00:00:00"/>
    <d v="2026-03-05T13:46:12"/>
    <x v="2"/>
    <n v="860002130"/>
    <s v="Nestlé de Colombia S.A."/>
    <n v="898233"/>
    <n v="0"/>
    <n v="898233"/>
    <x v="19"/>
    <x v="46"/>
    <n v="1"/>
    <s v="ADRIANA VARGAS"/>
    <m/>
    <m/>
    <m/>
    <m/>
    <m/>
    <m/>
    <m/>
    <x v="5"/>
  </r>
  <r>
    <s v="Factura electrónica"/>
    <s v="ab69f0875797e21459255e6c1e027179a30fce5eb842154b940bbe3d2027b1bb1f1377fd4cf7a7ba831ccfd118042d66"/>
    <n v="7034"/>
    <s v="FEP"/>
    <d v="2026-03-05T00:00:00"/>
    <d v="2026-03-05T12:02:50"/>
    <x v="2"/>
    <n v="800106404"/>
    <s v="Ocupar Temporales S.A."/>
    <n v="74568831"/>
    <n v="1416808"/>
    <n v="75985639"/>
    <x v="12"/>
    <x v="47"/>
    <n v="4"/>
    <s v="SANDRA PANIAGUA"/>
    <m/>
    <m/>
    <m/>
    <m/>
    <d v="2026-03-17T00:00:00"/>
    <s v="NO"/>
    <m/>
    <x v="5"/>
  </r>
  <r>
    <s v="Nota de crédito electrónica"/>
    <s v="fddc2c3d768a11ab1c404cc778ed8795863516300da440eab14c3fe63c7543f578ddb09a6915cd7c2e5f20cd95751cc1"/>
    <n v="19831"/>
    <s v="CR0106"/>
    <d v="2026-03-05T00:00:00"/>
    <d v="2026-03-05T11:46:51"/>
    <x v="2"/>
    <n v="890800788"/>
    <s v="SUMATEC S.A.S BIC"/>
    <n v="635300"/>
    <n v="120707"/>
    <n v="756007"/>
    <x v="6"/>
    <x v="3"/>
    <s v=" - "/>
    <s v="FRANCY SALAS "/>
    <m/>
    <m/>
    <m/>
    <m/>
    <m/>
    <m/>
    <m/>
    <x v="2"/>
  </r>
  <r>
    <s v="Factura electrónica"/>
    <s v="b1a8f17daef1a317119f4c63465a6a03a30f73916e52c240b908de57544dcb7a8fef20d3314b9b1579dcb848ab34480b"/>
    <n v="9992"/>
    <s v="EDSG"/>
    <d v="2026-03-05T00:00:00"/>
    <d v="2026-03-05T10:53:50"/>
    <x v="2"/>
    <n v="88147614"/>
    <s v="CLODOMIRO ALVAREZ ASCANIO"/>
    <n v="150000"/>
    <n v="0"/>
    <n v="150000"/>
    <x v="4"/>
    <x v="2"/>
    <n v="0"/>
    <m/>
    <m/>
    <m/>
    <m/>
    <m/>
    <m/>
    <m/>
    <m/>
    <x v="5"/>
  </r>
  <r>
    <s v="Factura electrónica"/>
    <s v="69559a0d8e79a7971a776da5ce5d2b3a93e2647f76ecf92dfb6f57cbad90d04b8f68b01d4910bc7c41d856928048fa61"/>
    <n v="1014"/>
    <s v="FEV"/>
    <d v="2026-03-05T00:00:00"/>
    <d v="2026-03-05T07:41:03"/>
    <x v="2"/>
    <n v="901972620"/>
    <s v="EDT FERRETERIA SAS"/>
    <n v="52000"/>
    <n v="9880"/>
    <n v="61880"/>
    <x v="21"/>
    <x v="46"/>
    <n v="1"/>
    <s v="FRANCY SALAS "/>
    <m/>
    <m/>
    <m/>
    <m/>
    <d v="2026-03-10T00:00:00"/>
    <s v="NO"/>
    <m/>
    <x v="5"/>
  </r>
  <r>
    <s v="Factura electrónica"/>
    <s v="695dcffd773ecc666a3dd80bf8a2a758e6e01393399c55ecae2dd4c870d9537e2695e2f58c2bf7d2244128942e7cfdb4"/>
    <n v="8194"/>
    <m/>
    <d v="2026-03-05T00:00:00"/>
    <d v="2026-03-05T08:52:50"/>
    <x v="2"/>
    <n v="901360705"/>
    <s v="DELTA TAGS SAS"/>
    <n v="2823360"/>
    <n v="536438.4"/>
    <n v="3359798.4"/>
    <x v="2"/>
    <x v="52"/>
    <n v="7"/>
    <s v="FRANCY SALAS "/>
    <m/>
    <m/>
    <m/>
    <m/>
    <d v="2026-03-17T00:00:00"/>
    <s v="NO"/>
    <m/>
    <x v="3"/>
  </r>
  <r>
    <s v="Factura electrónica"/>
    <s v="1edb1397ab2cd41ca6d05fe4e77300a54169f2987e4d2a459a4a17bc311258c1f449d87976961d6a50826976a7cd7b62"/>
    <n v="2960"/>
    <s v="FE"/>
    <d v="2026-03-05T00:00:00"/>
    <d v="2026-03-05T09:33:23"/>
    <x v="2"/>
    <n v="900144364"/>
    <s v="UNIDOTAMOS SAS"/>
    <n v="556300"/>
    <n v="105697"/>
    <n v="661997"/>
    <x v="2"/>
    <x v="44"/>
    <n v="0"/>
    <s v="FRANCY SALAS "/>
    <m/>
    <m/>
    <m/>
    <m/>
    <d v="2026-03-10T00:00:00"/>
    <s v="NO"/>
    <m/>
    <x v="5"/>
  </r>
  <r>
    <s v="Nota de crédito electrónica"/>
    <s v="b8eee57e98bae5922dc003b9256b23a3ae69eebd58c8de596075fa4b720205cb845cc82babb5a6c60a94c2c1467b39db"/>
    <n v="225"/>
    <s v="DV"/>
    <d v="2026-03-05T00:00:00"/>
    <d v="2026-03-05T09:26:34"/>
    <x v="2"/>
    <n v="900144364"/>
    <s v="UNIDOTAMOS SAS"/>
    <n v="536600"/>
    <n v="101954"/>
    <n v="638554"/>
    <x v="6"/>
    <x v="3"/>
    <s v=" - "/>
    <s v="FRANCY SALAS "/>
    <m/>
    <m/>
    <m/>
    <m/>
    <m/>
    <m/>
    <m/>
    <x v="2"/>
  </r>
  <r>
    <s v="Factura electrónica"/>
    <s v="6e3beda14817175717efb48a4092ab516af287e00a206cd51c5027720ffe0bfad38505c26e672109d9607bc5a6f8fe91"/>
    <n v="103417"/>
    <s v="CM"/>
    <d v="2026-03-05T00:00:00"/>
    <d v="2026-03-05T08:50:59"/>
    <x v="2"/>
    <n v="901828473"/>
    <s v="FERRETERIA FERREPOL SAS"/>
    <n v="20336.13"/>
    <n v="3863.87"/>
    <n v="24200"/>
    <x v="4"/>
    <x v="2"/>
    <n v="0"/>
    <m/>
    <m/>
    <m/>
    <m/>
    <m/>
    <m/>
    <m/>
    <m/>
    <x v="5"/>
  </r>
  <r>
    <s v="Factura electrónica"/>
    <s v="eea6f43ad469be62b18a48cf59212548c5826e28e043f9ffab09064414324d80da1c0b912fa6fb59552c3f55478f8671"/>
    <n v="130606"/>
    <s v="SP2P"/>
    <d v="2026-03-05T00:00:00"/>
    <d v="2026-03-05T07:05:58"/>
    <x v="2"/>
    <n v="901295398"/>
    <s v="SI PARQ SAS"/>
    <n v="14621.85"/>
    <n v="2778.15"/>
    <n v="17400"/>
    <x v="4"/>
    <x v="2"/>
    <n v="0"/>
    <m/>
    <m/>
    <m/>
    <m/>
    <m/>
    <m/>
    <m/>
    <m/>
    <x v="5"/>
  </r>
  <r>
    <s v="Documento equivalente - Cobro de peajes"/>
    <s v="5f15fa286afa5db38037abec5bce9c826740db2de99556153cda2d1f1feca34d7dceda1a33046006d447d62cee40b66e"/>
    <n v="89674995"/>
    <s v="DEFL"/>
    <d v="2026-03-05T00:00:00"/>
    <d v="2026-03-05T05:16:10"/>
    <x v="2"/>
    <n v="900219834"/>
    <s v="F2X S.A.S."/>
    <n v="26300"/>
    <n v="0"/>
    <n v="26300"/>
    <x v="2"/>
    <x v="47"/>
    <n v="4"/>
    <s v="FRANCY SALAS "/>
    <m/>
    <m/>
    <m/>
    <m/>
    <d v="2026-03-17T00:00:00"/>
    <s v="NO"/>
    <m/>
    <x v="5"/>
  </r>
  <r>
    <s v="Factura electrónica"/>
    <s v="635e3e0bf27e8d3e1182962699672075544858c5d9d783c9af83c5471d095d30043f13280af9b9805b87d0741fc972bc"/>
    <n v="77204366"/>
    <s v="SFEE"/>
    <d v="2026-03-05T00:00:00"/>
    <d v="2026-03-05T01:20:32"/>
    <x v="2"/>
    <n v="900843898"/>
    <s v="RAPPI S.A.S"/>
    <n v="19621.84"/>
    <n v="3728.16"/>
    <n v="23350"/>
    <x v="4"/>
    <x v="2"/>
    <n v="0"/>
    <m/>
    <m/>
    <m/>
    <m/>
    <m/>
    <m/>
    <m/>
    <m/>
    <x v="5"/>
  </r>
  <r>
    <s v="Factura electrónica"/>
    <s v="3eb57fca5780a850b2c30337b47bacbec03174def28f489b00a045443ebcf5128a0c711a4c6db0e746022d770cb75a5c"/>
    <n v="6537"/>
    <m/>
    <d v="2026-03-06T00:00:00"/>
    <d v="2026-03-06T20:07:05"/>
    <x v="2"/>
    <n v="32150739"/>
    <s v="NATALIA ANDREA ACOSTA COLORADO"/>
    <n v="104500"/>
    <n v="0"/>
    <n v="104500"/>
    <x v="18"/>
    <x v="49"/>
    <n v="5"/>
    <s v="PAOLA GARCIA"/>
    <m/>
    <m/>
    <m/>
    <m/>
    <d v="2026-03-12T00:00:00"/>
    <s v="NO"/>
    <m/>
    <x v="5"/>
  </r>
  <r>
    <s v="Factura electrónica"/>
    <s v="12765f1a053f47a86bb63dbaf406f010a9b6d0808d3253cd3da6f6117fb6d46e8df1e3afd8e68d2aa2cd8db93fc620f1"/>
    <n v="584"/>
    <s v="PE2"/>
    <d v="2026-03-06T00:00:00"/>
    <d v="2026-03-06T17:09:07"/>
    <x v="2"/>
    <n v="901560228"/>
    <s v="NIKO PARRILLA S.A.S"/>
    <n v="42500"/>
    <n v="0"/>
    <n v="42500"/>
    <x v="4"/>
    <x v="2"/>
    <n v="0"/>
    <m/>
    <m/>
    <m/>
    <m/>
    <m/>
    <m/>
    <m/>
    <m/>
    <x v="5"/>
  </r>
  <r>
    <s v="Nota de crédito electrónica"/>
    <s v="07a242f7e1184c879d393e99165c4b63c117c07889cf4c5c982b82f34be3769f8bb8850523eacbb1b768e9b88f4ec43b"/>
    <s v="NC1111"/>
    <m/>
    <d v="2026-03-06T00:00:00"/>
    <d v="2026-03-06T17:03:18"/>
    <x v="2"/>
    <n v="900069861"/>
    <s v="ESTRATEGIA Y DESARROLLO EMPRESARIAL SAS"/>
    <n v="9360000"/>
    <n v="1778400"/>
    <n v="11138400"/>
    <x v="6"/>
    <x v="3"/>
    <s v=" - "/>
    <m/>
    <m/>
    <m/>
    <m/>
    <m/>
    <m/>
    <m/>
    <m/>
    <x v="2"/>
  </r>
  <r>
    <s v="Factura electrónica"/>
    <s v="da87b03a2193bf86fa8dcc6dc1fbfb50cba10b8245f0a3bb209984b5fbea85144f144b0c694832bfcb3aeddb145a1fbf"/>
    <n v="2330"/>
    <s v="EF"/>
    <d v="2026-03-06T00:00:00"/>
    <d v="2026-03-06T16:57:46"/>
    <x v="2"/>
    <n v="900069861"/>
    <s v="ESTRATEGIA Y DESARROLLO EMPRESARIAL SAS"/>
    <n v="9360000"/>
    <n v="1778400"/>
    <n v="11138400"/>
    <x v="6"/>
    <x v="3"/>
    <s v=" - "/>
    <m/>
    <m/>
    <m/>
    <m/>
    <m/>
    <m/>
    <m/>
    <m/>
    <x v="2"/>
  </r>
  <r>
    <s v="Nota de crédito electrónica"/>
    <s v="9b94cd2a091bcfb4041a0578acb4152c2df0537cd85db734a2b0bd300e15f2119084cdf14f49a1a8547d019efa9d4be1"/>
    <s v="N1FE1783"/>
    <m/>
    <d v="2026-03-06T00:00:00"/>
    <d v="2026-03-06T16:40:55"/>
    <x v="2"/>
    <n v="890929877"/>
    <s v="NEWREST SERVICES COLOMBIA S.A.S"/>
    <n v="2729272"/>
    <n v="518562"/>
    <n v="3247834"/>
    <x v="6"/>
    <x v="3"/>
    <s v=" - "/>
    <s v="FRANCY SALAS "/>
    <m/>
    <m/>
    <m/>
    <m/>
    <m/>
    <m/>
    <m/>
    <x v="2"/>
  </r>
  <r>
    <s v="Factura electrónica"/>
    <s v="2b88797332750c078fcf22eb7ee647d4296200dc9e93cab8f119603201c4e223f6fb664988cdfda7e34de7df8ada50a8"/>
    <n v="229"/>
    <s v="ARB"/>
    <d v="2026-03-06T00:00:00"/>
    <d v="2026-03-06T16:14:20"/>
    <x v="2"/>
    <n v="900654063"/>
    <s v="ARBELAEZ ASOCIADOS SAS"/>
    <n v="2627500"/>
    <n v="499225"/>
    <n v="3126725"/>
    <x v="20"/>
    <x v="47"/>
    <n v="3"/>
    <s v="NATALIA BERNAZA"/>
    <m/>
    <m/>
    <m/>
    <m/>
    <d v="2026-03-11T00:00:00"/>
    <s v="NO"/>
    <m/>
    <x v="5"/>
  </r>
  <r>
    <s v="Nota de crédito electrónica"/>
    <s v="13fdc93f561be55dfc81ec896e3ae27bdcd975d640bc9ebf78f0a1871e71191f1aad6f59da289c211ad50f7f302f35e7"/>
    <m/>
    <n v="8600"/>
    <d v="2026-03-06T00:00:00"/>
    <d v="2026-03-06T15:42:48"/>
    <x v="2"/>
    <n v="800049074"/>
    <s v="PAPELERIA Y SERVICIOS SAS"/>
    <n v="514115"/>
    <n v="75060"/>
    <n v="589175"/>
    <x v="6"/>
    <x v="3"/>
    <s v=" - "/>
    <s v="FRANCY SALAS "/>
    <m/>
    <m/>
    <m/>
    <m/>
    <m/>
    <m/>
    <m/>
    <x v="2"/>
  </r>
  <r>
    <s v="Nota de crédito electrónica"/>
    <s v="2553af663b6d352c28fa23140c605e18062fc85beaf67ce460d9d672f098e663a90d5dfb8f7372b17a4efbcdc6cc5e13"/>
    <m/>
    <n v="8599"/>
    <d v="2026-03-06T00:00:00"/>
    <d v="2026-03-06T15:42:45"/>
    <x v="2"/>
    <n v="800049074"/>
    <s v="PAPELERIA Y SERVICIOS SAS"/>
    <n v="618664"/>
    <n v="94471"/>
    <n v="713135"/>
    <x v="6"/>
    <x v="3"/>
    <s v=" - "/>
    <s v="FRANCY SALAS "/>
    <m/>
    <m/>
    <m/>
    <m/>
    <m/>
    <m/>
    <m/>
    <x v="2"/>
  </r>
  <r>
    <s v="Factura electrónica"/>
    <s v="cac3bf7bdc9297559a396ecec6f2b572f26cac522d5af54fdf5819a85a94032388cc8948edd072040a3bb0179bd331c9"/>
    <n v="727525"/>
    <s v="FMED"/>
    <d v="2026-03-06T00:00:00"/>
    <d v="2026-03-06T15:42:25"/>
    <x v="2"/>
    <n v="890915475"/>
    <s v="EMPAQUETADURAS Y EMPAQUES S.A."/>
    <n v="222456"/>
    <n v="42266.64"/>
    <n v="264722.64"/>
    <x v="2"/>
    <x v="48"/>
    <n v="4"/>
    <s v="FRANCY SALAS "/>
    <m/>
    <m/>
    <m/>
    <m/>
    <d v="2026-03-11T00:00:00"/>
    <s v="NO"/>
    <m/>
    <x v="5"/>
  </r>
  <r>
    <s v="Factura electrónica"/>
    <s v="696365a14da3a58990f8deaf29c3a565721836dfb164c1056134b8cce2ff994e770b334d0665bd974f582efb2d5eb11d"/>
    <n v="8201"/>
    <m/>
    <d v="2026-03-06T00:00:00"/>
    <d v="2026-03-06T15:36:24"/>
    <x v="2"/>
    <n v="901360705"/>
    <s v="DELTA TAGS SAS"/>
    <n v="169900"/>
    <n v="32281"/>
    <n v="202181"/>
    <x v="2"/>
    <x v="49"/>
    <n v="5"/>
    <s v="PAOLA GARCIA"/>
    <m/>
    <m/>
    <m/>
    <m/>
    <d v="2026-03-13T00:00:00"/>
    <s v="NO"/>
    <m/>
    <x v="5"/>
  </r>
  <r>
    <s v="Factura electrónica"/>
    <s v="5bbb4f6fe5b150474e79bcf475c8dfbbe2114d217d8b78842b6fbae2e07213843e3a807fe1044669e2fc27f701c8734e"/>
    <n v="668815"/>
    <s v="5"/>
    <d v="2026-03-06T00:00:00"/>
    <d v="2026-03-06T15:29:23"/>
    <x v="2"/>
    <n v="890304049"/>
    <s v="ARQUIDIOCESIS DE CALI"/>
    <n v="1779450"/>
    <n v="0"/>
    <n v="1779450"/>
    <x v="12"/>
    <x v="55"/>
    <n v="13"/>
    <s v="MAGALY RIOS"/>
    <m/>
    <m/>
    <m/>
    <m/>
    <d v="2026-03-24T00:00:00"/>
    <s v="NO"/>
    <m/>
    <x v="6"/>
  </r>
  <r>
    <s v="Factura electrónica"/>
    <s v="aa08ae7b563e327560ab1ed406f8f373a74100d624082b3a1b8d1d5ef72879d89e1d1a0ffc40f31ddd53b7e313d5f419"/>
    <n v="70216"/>
    <s v="FETG"/>
    <d v="2026-03-06T00:00:00"/>
    <d v="2026-03-06T14:53:06"/>
    <x v="2"/>
    <n v="811001497"/>
    <s v="Logistica y Transportes TGB S.A.S"/>
    <n v="3388907"/>
    <n v="0"/>
    <n v="3388907"/>
    <x v="19"/>
    <x v="50"/>
    <n v="12"/>
    <s v="HENRRY SANCHEZ "/>
    <m/>
    <m/>
    <m/>
    <m/>
    <d v="2026-03-19T00:00:00"/>
    <s v="NO"/>
    <m/>
    <x v="6"/>
  </r>
  <r>
    <s v="Factura electrónica"/>
    <s v="3ccfa75c86f6b5e5fd531791d2db801935a37b7865d3aab1223e69c94ca106dd7dc1f30a8ccf4b278111e126b129208c"/>
    <n v="347462"/>
    <s v="FFEE"/>
    <d v="2026-03-06T00:00:00"/>
    <d v="2026-03-06T14:50:39"/>
    <x v="2"/>
    <n v="800049074"/>
    <s v="PAPELERIA Y SERVICIOS SAS"/>
    <n v="620344"/>
    <n v="94790"/>
    <n v="715134"/>
    <x v="2"/>
    <x v="47"/>
    <n v="3"/>
    <s v="FRANCY SALAS "/>
    <m/>
    <m/>
    <m/>
    <m/>
    <d v="2026-03-13T00:00:00"/>
    <s v="NO"/>
    <m/>
    <x v="5"/>
  </r>
  <r>
    <s v="Factura electrónica"/>
    <s v="5b9f3d780307bb89db81974d0e1f5c8e94fe4378023b14fc4e41ecabfa7359fecdf300dd07ebe85d9b45ba501329ca81"/>
    <n v="347461"/>
    <s v="FFEE"/>
    <d v="2026-03-06T00:00:00"/>
    <d v="2026-03-06T14:50:36"/>
    <x v="2"/>
    <n v="800049074"/>
    <s v="PAPELERIA Y SERVICIOS SAS"/>
    <n v="514956"/>
    <n v="75219"/>
    <n v="590175"/>
    <x v="2"/>
    <x v="47"/>
    <n v="3"/>
    <s v="FRANCY SALAS "/>
    <m/>
    <m/>
    <m/>
    <m/>
    <d v="2026-03-13T00:00:00"/>
    <s v="NO"/>
    <m/>
    <x v="5"/>
  </r>
  <r>
    <s v="Factura electrónica"/>
    <s v="5c9078a1f2ce480dac7b7aa2733b3802928effc3ab6ffb1971717606c0618790d90f18f9e2185c0873c6c9e0cb4c5b8a"/>
    <n v="29043"/>
    <s v="N1FE"/>
    <d v="2026-03-06T00:00:00"/>
    <d v="2026-03-06T14:48:32"/>
    <x v="2"/>
    <n v="890929877"/>
    <s v="NEWREST SERVICES COLOMBIA S.A.S"/>
    <n v="770224"/>
    <n v="146343"/>
    <n v="916567"/>
    <x v="19"/>
    <x v="48"/>
    <n v="4"/>
    <s v="FRANCY SALAS "/>
    <m/>
    <m/>
    <m/>
    <m/>
    <d v="2026-03-11T00:00:00"/>
    <s v="NO"/>
    <m/>
    <x v="5"/>
  </r>
  <r>
    <s v="Factura electrónica"/>
    <s v="8bd1c7dbb18aace709194c5a6ab45621d12b7f0d31ec9bf3e1a77df09266a4d539883b1f3e33053d07aad5b883306928"/>
    <n v="95211"/>
    <s v="ES"/>
    <d v="2026-03-06T00:00:00"/>
    <d v="2026-03-06T14:47:16"/>
    <x v="2"/>
    <n v="800128989"/>
    <s v="GUIMAR SEGURIDAD INDUSTRIAL S.A.S"/>
    <n v="19000"/>
    <n v="3610"/>
    <n v="22610"/>
    <x v="9"/>
    <x v="3"/>
    <s v=" - "/>
    <s v="FRANCY SALAS "/>
    <m/>
    <m/>
    <m/>
    <m/>
    <m/>
    <m/>
    <m/>
    <x v="2"/>
  </r>
  <r>
    <s v="Factura electrónica"/>
    <s v="0251f8754d57e7929a47c4b3673826d124e5b0372701cadd2bfdaeecc02570fa52b453a190bbd0ecaea33c8c96632317"/>
    <n v="347438"/>
    <s v="FFEE"/>
    <d v="2026-03-06T00:00:00"/>
    <d v="2026-03-06T14:47:00"/>
    <x v="2"/>
    <n v="800049074"/>
    <s v="PAPELERIA Y SERVICIOS SAS"/>
    <n v="72400"/>
    <n v="3620"/>
    <n v="76020"/>
    <x v="2"/>
    <x v="48"/>
    <n v="4"/>
    <s v="FRANCY SALAS "/>
    <m/>
    <m/>
    <m/>
    <m/>
    <d v="2026-03-11T00:00:00"/>
    <s v="NO"/>
    <m/>
    <x v="5"/>
  </r>
  <r>
    <s v="Factura electrónica"/>
    <s v="e6140e5f9daae856b1a2af990e9b80256480f26296283c69954a2db3f56289896f4f6be9f542e96dcaab36aa2c8179f1"/>
    <n v="29040"/>
    <s v="N1FE"/>
    <d v="2026-03-06T00:00:00"/>
    <d v="2026-03-06T14:44:40"/>
    <x v="2"/>
    <n v="890929877"/>
    <s v="NEWREST SERVICES COLOMBIA S.A.S"/>
    <n v="2729272"/>
    <n v="518562"/>
    <n v="3247834"/>
    <x v="19"/>
    <x v="48"/>
    <n v="4"/>
    <s v="FRANCY SALAS "/>
    <m/>
    <m/>
    <m/>
    <m/>
    <d v="2026-03-11T00:00:00"/>
    <s v="NO"/>
    <m/>
    <x v="5"/>
  </r>
  <r>
    <s v="Factura electrónica"/>
    <s v="38c4d75aaf153375336e750c753990d2bf2c21429c00bcaba144fbda2e612139430f94f756f48e6e2e48c8c5e69a1764"/>
    <n v="1398208"/>
    <s v="C112"/>
    <d v="2026-03-06T00:00:00"/>
    <d v="2026-03-06T14:33:04"/>
    <x v="2"/>
    <n v="830101778"/>
    <s v="FRANQUICIAS Y CONCESIONES S A S - EN REORGANIZACION"/>
    <n v="56900"/>
    <n v="0"/>
    <n v="56900"/>
    <x v="4"/>
    <x v="2"/>
    <n v="0"/>
    <m/>
    <m/>
    <m/>
    <m/>
    <m/>
    <m/>
    <m/>
    <m/>
    <x v="5"/>
  </r>
  <r>
    <s v="Factura electrónica"/>
    <s v="25df06aacf47062470ce3c2ebdc985a6d9f0b74dc8c6395f4d95c9c363a37046036d2252eb0694ad67ad401e8b2e9edb"/>
    <n v="1302"/>
    <s v="MK"/>
    <d v="2026-03-06T00:00:00"/>
    <d v="2026-03-06T14:31:27"/>
    <x v="2"/>
    <n v="901365622"/>
    <s v="MARKETING DIGITAL AK MD S.A.S"/>
    <n v="46218.49"/>
    <n v="8781.51"/>
    <n v="55000"/>
    <x v="4"/>
    <x v="2"/>
    <n v="0"/>
    <m/>
    <m/>
    <m/>
    <m/>
    <m/>
    <m/>
    <m/>
    <m/>
    <x v="5"/>
  </r>
  <r>
    <s v="Factura electrónica"/>
    <s v="4ec16c3189797e69daa95b81d97e89596bad5794ed85e32eb8bacf0a3ef214ee1a55d88a771fcf1ee3777067c6a1ab12"/>
    <n v="1398207"/>
    <s v="C112"/>
    <d v="2026-03-06T00:00:00"/>
    <d v="2026-03-06T14:31:21"/>
    <x v="2"/>
    <n v="830101778"/>
    <s v="FRANQUICIAS Y CONCESIONES S A S - EN REORGANIZACION"/>
    <n v="56900"/>
    <n v="0"/>
    <n v="56900"/>
    <x v="4"/>
    <x v="2"/>
    <n v="0"/>
    <m/>
    <m/>
    <m/>
    <m/>
    <m/>
    <m/>
    <m/>
    <m/>
    <x v="5"/>
  </r>
  <r>
    <s v="Factura electrónica"/>
    <s v="bfe8e2337afcdf4ed04e411e4df35288fd4d32b8d7c7664d9bbb09c6bdd6f4bb04f281c5c0992a99e1699393663321ce"/>
    <n v="727456"/>
    <s v="FMED"/>
    <d v="2026-03-06T00:00:00"/>
    <d v="2026-03-06T14:22:19"/>
    <x v="2"/>
    <n v="890915475"/>
    <s v="EMPAQUETADURAS Y EMPAQUES S.A."/>
    <n v="57456"/>
    <n v="10916.64"/>
    <n v="68372.639999999999"/>
    <x v="2"/>
    <x v="48"/>
    <n v="4"/>
    <s v="FRANCY SALAS "/>
    <m/>
    <m/>
    <m/>
    <m/>
    <d v="2026-03-11T00:00:00"/>
    <s v="NO"/>
    <m/>
    <x v="5"/>
  </r>
  <r>
    <s v="Factura electrónica"/>
    <s v="83cb6d736874c19bb73eda28e138d295631091b5181ac4885140b2f6475de097b988bbb414ac12dafe16bb49ea60ef8e"/>
    <n v="727455"/>
    <s v="FMED"/>
    <d v="2026-03-06T00:00:00"/>
    <d v="2026-03-06T14:21:36"/>
    <x v="2"/>
    <n v="890915475"/>
    <s v="EMPAQUETADURAS Y EMPAQUES S.A."/>
    <n v="114912"/>
    <n v="21833.279999999999"/>
    <n v="136745.28"/>
    <x v="2"/>
    <x v="48"/>
    <n v="4"/>
    <s v="FRANCY SALAS "/>
    <m/>
    <m/>
    <m/>
    <m/>
    <d v="2026-03-11T00:00:00"/>
    <s v="NO "/>
    <m/>
    <x v="5"/>
  </r>
  <r>
    <s v="Nota de débito electrónica"/>
    <s v="8d1951ac12e487bc31930f334612445022df06d68c981e36d064f8e8a4904081932327193cd3a0df513abe002840bbb5"/>
    <s v="DF21"/>
    <m/>
    <d v="2026-03-06T00:00:00"/>
    <d v="2026-03-06T14:17:02"/>
    <x v="2"/>
    <n v="31323413"/>
    <s v="SANDRA MILENA CIFUENTES USUGA"/>
    <n v="30000"/>
    <n v="0"/>
    <n v="30000"/>
    <x v="5"/>
    <x v="55"/>
    <n v="13"/>
    <s v="JAIME GARCIA"/>
    <m/>
    <m/>
    <m/>
    <m/>
    <d v="2026-03-24T00:00:00"/>
    <s v="NO"/>
    <m/>
    <x v="6"/>
  </r>
  <r>
    <s v="Factura electrónica"/>
    <s v="65b9568273aaa359b5bc7a30571c9a5cc4ce4b7151934d3d7d321f8370184fa08c948da886031e35be3af650887dda56"/>
    <n v="95"/>
    <s v="BNFE"/>
    <d v="2026-03-06T00:00:00"/>
    <d v="2026-03-06T14:02:18"/>
    <x v="2"/>
    <n v="31323413"/>
    <s v="SANDRA MILENA CIFUENTES USUGA"/>
    <n v="290000"/>
    <n v="0"/>
    <n v="290000"/>
    <x v="5"/>
    <x v="47"/>
    <n v="3"/>
    <s v="JAIME GARCIA"/>
    <m/>
    <m/>
    <m/>
    <m/>
    <d v="2026-03-11T00:00:00"/>
    <s v="NO"/>
    <m/>
    <x v="5"/>
  </r>
  <r>
    <s v="Nota de crédito electrónica"/>
    <s v="e34e4c2478e18c4d78197b4fa31e5225c3c0948cad1fc97677730a09c8f43932e98b7f52a7bcfefd98fe85f92af1e9b0"/>
    <n v="16767"/>
    <s v="NV"/>
    <d v="2026-03-06T00:00:00"/>
    <d v="2026-03-06T14:05:40"/>
    <x v="2"/>
    <n v="800106404"/>
    <s v="Ocupar Temporales S.A."/>
    <n v="81358"/>
    <n v="1546"/>
    <n v="82904"/>
    <x v="12"/>
    <x v="2"/>
    <n v="0"/>
    <m/>
    <m/>
    <m/>
    <m/>
    <m/>
    <m/>
    <m/>
    <m/>
    <x v="5"/>
  </r>
  <r>
    <s v="Factura electrónica"/>
    <s v="823825920813bcd10772f119c267403391897513f5fb03d4a0ba74f2f9b1b41ac0f2b33c3a8952faf5e073eeea211aa9"/>
    <n v="65034770"/>
    <s v="61"/>
    <d v="2026-03-06T00:00:00"/>
    <d v="2026-03-06T12:56:06"/>
    <x v="2"/>
    <n v="800230447"/>
    <s v="SODEXO S A S"/>
    <n v="3276344"/>
    <n v="622505.36"/>
    <n v="3898849.36"/>
    <x v="19"/>
    <x v="48"/>
    <n v="4"/>
    <s v="FRANCY SALAS "/>
    <m/>
    <m/>
    <m/>
    <m/>
    <d v="2026-03-11T00:00:00"/>
    <s v="NO"/>
    <m/>
    <x v="5"/>
  </r>
  <r>
    <s v="Nota de crédito electrónica"/>
    <s v="d9f62fcaa99023c820a8ee5ef453ccbf5d1883f02a4e06f277e418fd7adeb00b7f23530d0c5f30f0e67ab7c00bfcede1"/>
    <n v="13679"/>
    <s v="NCE"/>
    <d v="2026-03-06T00:00:00"/>
    <d v="2026-03-06T12:44:57"/>
    <x v="2"/>
    <n v="890937070"/>
    <s v="TIEMPOS S.A.S."/>
    <n v="62448"/>
    <n v="1187"/>
    <n v="63635"/>
    <x v="12"/>
    <x v="47"/>
    <n v="3"/>
    <s v="SANDRA PANIAGUA"/>
    <m/>
    <m/>
    <m/>
    <m/>
    <d v="2026-03-10T00:00:00"/>
    <s v="NO"/>
    <m/>
    <x v="5"/>
  </r>
  <r>
    <s v="Factura electrónica"/>
    <s v="1d8f3b08547bf18d9fed1c7da5811797f94c99994afa38797a58676cf817f0349cd01d9ec5ea6972070807b95823998a"/>
    <n v="56522"/>
    <s v="FVE"/>
    <d v="2026-03-06T00:00:00"/>
    <d v="2026-03-06T10:29:07"/>
    <x v="2"/>
    <n v="900650486"/>
    <s v="DISTRIBUIDORA DE SOFTWARE Y MOVILIDAD S.A.S"/>
    <n v="3160831.93"/>
    <n v="600558.06999999995"/>
    <n v="3761390"/>
    <x v="5"/>
    <x v="48"/>
    <n v="4"/>
    <s v="FRANCY SALAS "/>
    <m/>
    <m/>
    <m/>
    <m/>
    <d v="2026-03-11T00:00:00"/>
    <s v="NO"/>
    <m/>
    <x v="5"/>
  </r>
  <r>
    <s v="Factura electrónica"/>
    <s v="60463c93ac69e175ab17bff2e96a86c00749105f36099832ec6cf9c20d9914790f1cb9a6d8c69d3687b717a22ce33e5d"/>
    <n v="10346"/>
    <s v="CFM"/>
    <d v="2026-03-06T00:00:00"/>
    <d v="2026-03-06T10:50:43"/>
    <x v="2"/>
    <n v="890921246"/>
    <s v="IMPLEMENTOS DE SEGURIDAD INDUSTRIAL IMPLESEG S.A.S."/>
    <n v="159200"/>
    <n v="30248"/>
    <n v="189448"/>
    <x v="7"/>
    <x v="47"/>
    <n v="3"/>
    <s v="FRANCY SALAS "/>
    <m/>
    <m/>
    <m/>
    <m/>
    <d v="2026-03-10T00:00:00"/>
    <s v="NO"/>
    <m/>
    <x v="5"/>
  </r>
  <r>
    <s v="Factura electrónica"/>
    <s v="dd0581890e15960c67e82e237c6b3bcc3bda7822d2a34c75c2f4def951669a203f3d1bece904ed101cae04539531a2d9"/>
    <n v="101430"/>
    <s v="FM"/>
    <d v="2026-03-06T00:00:00"/>
    <d v="2026-03-06T10:24:19"/>
    <x v="2"/>
    <n v="890929497"/>
    <s v="MAPER S.A.S"/>
    <n v="1045663"/>
    <n v="198676"/>
    <n v="1244339"/>
    <x v="21"/>
    <x v="47"/>
    <n v="3"/>
    <s v="FRANCY SALAS "/>
    <m/>
    <m/>
    <m/>
    <m/>
    <d v="2026-03-10T00:00:00"/>
    <s v="NO"/>
    <m/>
    <x v="5"/>
  </r>
  <r>
    <s v="Nota de crédito electrónica"/>
    <s v="3d5f131aacdc47631a709735d751fb26a481b47bd4d9da46cf3a434e580b27260091c28cf0f1aa3f6fd160ce4ff26e4a"/>
    <n v="16763"/>
    <s v="NV"/>
    <d v="2026-03-06T00:00:00"/>
    <d v="2026-03-06T12:11:57"/>
    <x v="2"/>
    <n v="800106404"/>
    <s v="Ocupar Temporales S.A."/>
    <n v="196580"/>
    <n v="3735"/>
    <n v="200315"/>
    <x v="12"/>
    <x v="47"/>
    <n v="3"/>
    <s v="SANDRA PANIAGUA"/>
    <m/>
    <m/>
    <m/>
    <m/>
    <d v="2026-03-10T00:00:00"/>
    <s v="NO"/>
    <m/>
    <x v="5"/>
  </r>
  <r>
    <s v="Factura electrónica"/>
    <s v="eb2c3de29a37c60945d0690da331f093649e4397c4593232d519f293eca5ac6852f9a8eaf65e7fbdec3a544add04dcc0"/>
    <n v="170403"/>
    <s v="392"/>
    <d v="2026-03-06T00:00:00"/>
    <d v="2026-03-06T11:16:33"/>
    <x v="2"/>
    <n v="860000018"/>
    <s v="AGENCIA DE VIAJES Y TURISMO AVIATUR S.A.S "/>
    <n v="677120.96"/>
    <n v="119380.04"/>
    <n v="796501"/>
    <x v="2"/>
    <x v="47"/>
    <n v="3"/>
    <s v="FRANCY SALAS "/>
    <m/>
    <m/>
    <m/>
    <m/>
    <d v="2026-03-17T00:00:00"/>
    <s v="NO"/>
    <m/>
    <x v="5"/>
  </r>
  <r>
    <s v="Factura electrónica"/>
    <s v="f225db8f7c07d9b5abd0781fbfcb2aae28c7f09a0bddbb94e368fe48d1ee3d56f60921aa4451ff9bf77aad5f01e6039d"/>
    <n v="170396"/>
    <s v="392"/>
    <d v="2026-03-06T00:00:00"/>
    <d v="2026-03-06T10:04:41"/>
    <x v="2"/>
    <n v="860000018"/>
    <s v="AGENCIA DE VIAJES Y TURISMO AVIATUR S.A.S "/>
    <n v="677120.96"/>
    <n v="119380.04"/>
    <n v="796501"/>
    <x v="2"/>
    <x v="47"/>
    <n v="3"/>
    <s v="FRANCY SALAS "/>
    <m/>
    <m/>
    <m/>
    <m/>
    <d v="2026-03-17T00:00:00"/>
    <s v="NO"/>
    <m/>
    <x v="5"/>
  </r>
  <r>
    <s v="Factura electrónica"/>
    <s v="9a0c30cf9cdbd1c6fe9edfe51c8ec2f703579d2f170359abf39c8d5a919ce13282ad4b7b2146050d2133514b8cec6622"/>
    <n v="170388"/>
    <s v="392"/>
    <d v="2026-03-06T00:00:00"/>
    <d v="2026-03-06T09:07:36"/>
    <x v="2"/>
    <n v="860000018"/>
    <s v="AGENCIA DE VIAJES Y TURISMO AVIATUR S.A.S "/>
    <n v="482120.96000000002"/>
    <n v="82330.039999999994"/>
    <n v="564451"/>
    <x v="2"/>
    <x v="47"/>
    <n v="3"/>
    <s v="FRANCY SALAS "/>
    <m/>
    <m/>
    <m/>
    <m/>
    <d v="2026-03-17T00:00:00"/>
    <s v="NO"/>
    <m/>
    <x v="5"/>
  </r>
  <r>
    <s v="Factura electrónica"/>
    <s v="d52f260e5df8f9328e877974a5449be0062e947863a0b03f0bd1b69eeaa322d275f278b0d15df50050233d1fc24efb29"/>
    <n v="10465"/>
    <s v="GJ"/>
    <d v="2026-03-06T00:00:00"/>
    <d v="2026-03-06T08:09:20"/>
    <x v="2"/>
    <n v="900402854"/>
    <s v="G&amp;J METROLOGIA E INSTRUMENTACIÓN SAS"/>
    <n v="80600"/>
    <n v="15314"/>
    <n v="95914"/>
    <x v="21"/>
    <x v="45"/>
    <n v="10"/>
    <s v="FRANCY SALAS "/>
    <m/>
    <m/>
    <m/>
    <m/>
    <d v="2026-03-17T00:00:00"/>
    <s v="NO"/>
    <m/>
    <x v="3"/>
  </r>
  <r>
    <s v="Factura electrónica"/>
    <s v="6a94a3a4896dcdc571a0535b28b27c22f8e5ac2b9820053a5cb49cdd839f5e482ca1c8d007f0f7649804961b716600b4"/>
    <n v="10464"/>
    <s v="GJ"/>
    <d v="2026-03-06T00:00:00"/>
    <d v="2026-03-06T08:04:26"/>
    <x v="2"/>
    <n v="900402854"/>
    <s v="G&amp;J METROLOGIA E INSTRUMENTACIÓN SAS"/>
    <n v="159800"/>
    <n v="30362"/>
    <n v="190162"/>
    <x v="21"/>
    <x v="45"/>
    <n v="10"/>
    <s v="FRANCY SALAS "/>
    <m/>
    <m/>
    <m/>
    <m/>
    <d v="2026-03-17T00:00:00"/>
    <s v="NO"/>
    <m/>
    <x v="3"/>
  </r>
  <r>
    <s v="Factura electrónica"/>
    <s v="fccc36bd749f7b37fab476c6d21359b66f0c413151bd442bbe995bf5ab1f3888d99bbb91548d141f759eac3d951a369c"/>
    <n v="81810"/>
    <s v="FRO"/>
    <d v="2026-03-06T00:00:00"/>
    <d v="2026-03-06T08:48:44"/>
    <x v="2"/>
    <n v="901033312"/>
    <s v="HOTELES DE COTA SAS"/>
    <n v="1244000"/>
    <n v="236360"/>
    <n v="1480360"/>
    <x v="9"/>
    <x v="3"/>
    <s v=" - "/>
    <s v="FRANCY SALAS "/>
    <m/>
    <m/>
    <m/>
    <m/>
    <m/>
    <m/>
    <m/>
    <x v="2"/>
  </r>
  <r>
    <s v="Factura electrónica"/>
    <s v="03c4b6bac9f3173424fcf6effd361878968582d42a1ca0663497714eddac0b8a7d5266d83b58a12d54d95b07f7042e18"/>
    <n v="10466"/>
    <s v="GJ"/>
    <d v="2026-03-06T00:00:00"/>
    <d v="2026-03-06T08:11:50"/>
    <x v="2"/>
    <n v="900402854"/>
    <s v="G&amp;J METROLOGIA E INSTRUMENTACIÓN SAS"/>
    <n v="322400"/>
    <n v="61256"/>
    <n v="383656"/>
    <x v="21"/>
    <x v="45"/>
    <n v="10"/>
    <s v="FRANCY SALAS "/>
    <m/>
    <m/>
    <m/>
    <m/>
    <d v="2026-03-17T00:00:00"/>
    <s v="NO"/>
    <m/>
    <x v="3"/>
  </r>
  <r>
    <s v="Factura electrónica"/>
    <s v="ec5962d4007134e543ff5a96be3ab5a1e84d28ff2ad1c3f3a492be493362955775831dd4acfda6741fc782cea99cf22f"/>
    <n v="10463"/>
    <s v="GJ"/>
    <d v="2026-03-06T00:00:00"/>
    <d v="2026-03-06T08:00:31"/>
    <x v="2"/>
    <n v="900402854"/>
    <s v="G&amp;J METROLOGIA E INSTRUMENTACIÓN SAS"/>
    <n v="39600"/>
    <n v="7524"/>
    <n v="47124"/>
    <x v="21"/>
    <x v="53"/>
    <n v="7"/>
    <s v="FRANCY SALAS "/>
    <m/>
    <m/>
    <m/>
    <m/>
    <d v="2026-03-17T00:00:00"/>
    <s v="NO"/>
    <m/>
    <x v="3"/>
  </r>
  <r>
    <s v="Factura electrónica"/>
    <s v="78f048e1e1b15e834afa9df40770ff8a11d04a478ad596296316829d1316c1b9564150674f7e50f850c1d3b64459d2ca"/>
    <n v="10461"/>
    <s v="GJ"/>
    <d v="2026-03-06T00:00:00"/>
    <d v="2026-03-06T07:49:35"/>
    <x v="2"/>
    <n v="900402854"/>
    <s v="G&amp;J METROLOGIA E INSTRUMENTACIÓN SAS"/>
    <n v="1066000"/>
    <n v="202540"/>
    <n v="1268540"/>
    <x v="21"/>
    <x v="52"/>
    <n v="6"/>
    <s v="FRANCY SALAS "/>
    <m/>
    <m/>
    <m/>
    <m/>
    <d v="2026-03-13T00:00:00"/>
    <s v="NO"/>
    <m/>
    <x v="3"/>
  </r>
  <r>
    <s v="Factura electrónica"/>
    <s v="d08d07f8095fc1e065689d5fc685b894e260a5297cb520293dc1d84b24e801a1c24de0eeb8059431ae261f972aa3e83b"/>
    <n v="565969"/>
    <s v="AH"/>
    <d v="2026-03-06T00:00:00"/>
    <d v="2026-03-06T05:58:27"/>
    <x v="2"/>
    <n v="890800788"/>
    <s v="SUMATEC S.A.S BIC"/>
    <n v="356580"/>
    <n v="67750"/>
    <n v="424330"/>
    <x v="2"/>
    <x v="49"/>
    <n v="5"/>
    <s v="PAOLA GARCIA"/>
    <m/>
    <m/>
    <m/>
    <m/>
    <d v="2026-03-13T00:00:00"/>
    <s v="NO"/>
    <m/>
    <x v="5"/>
  </r>
  <r>
    <s v="Factura electrónica"/>
    <s v="70bc24e0cc786e7156e842cbce6dbbe3b81d810a34b11e285a9207ce7842095588733ff57a73b8b4de8444019c2a02c3"/>
    <n v="3457596"/>
    <s v="2083"/>
    <d v="2026-03-06T00:00:00"/>
    <d v="2026-03-06T07:04:51"/>
    <x v="2"/>
    <n v="890903790"/>
    <s v="SEGUROS DE VIDA  SURAMERICANA S.A"/>
    <n v="7828316"/>
    <n v="0"/>
    <n v="7828316"/>
    <x v="12"/>
    <x v="50"/>
    <n v="12"/>
    <s v="VALERIA GUEVARA"/>
    <m/>
    <m/>
    <m/>
    <m/>
    <d v="2026-03-18T00:00:00"/>
    <s v="NO"/>
    <m/>
    <x v="6"/>
  </r>
  <r>
    <s v="Factura electrónica"/>
    <s v="d80626dc126a875327fe44a9d52f3456441791e4ef8ac7c56ae64568d512deeff01abd12e8a74b83c6d36afbff5237a4"/>
    <n v="10462"/>
    <s v="GJ"/>
    <d v="2026-03-06T00:00:00"/>
    <d v="2026-03-06T07:55:10"/>
    <x v="2"/>
    <n v="900402854"/>
    <s v="G&amp;J METROLOGIA E INSTRUMENTACIÓN SAS"/>
    <n v="6000"/>
    <n v="1140"/>
    <n v="7140"/>
    <x v="21"/>
    <x v="54"/>
    <n v="20"/>
    <s v="FRANCY SALAS "/>
    <s v="FRANCY "/>
    <d v="2026-03-24T00:00:00"/>
    <m/>
    <m/>
    <d v="2026-03-17T00:00:00"/>
    <s v="NO"/>
    <m/>
    <x v="6"/>
  </r>
  <r>
    <s v="Factura electrónica"/>
    <s v="e3621d12fe864a1b10f106bb6191e90aa661a139014f9512831b8a7209b1914f51457733c1a711a4b20e912e49ec1bf2"/>
    <n v="473531"/>
    <s v="RI07"/>
    <d v="2026-03-06T00:00:00"/>
    <d v="2026-03-06T07:42:08"/>
    <x v="2"/>
    <n v="890903939"/>
    <s v="POSTOBON S.A."/>
    <n v="53400"/>
    <n v="0"/>
    <n v="53400"/>
    <x v="2"/>
    <x v="47"/>
    <n v="3"/>
    <s v="FRANCY SALAS "/>
    <m/>
    <m/>
    <m/>
    <m/>
    <d v="2026-03-18T00:00:00"/>
    <s v="NO"/>
    <m/>
    <x v="5"/>
  </r>
  <r>
    <s v="Factura electrónica"/>
    <s v="67b1e6872df13003026e141a6c25802a90f5b49ebbc6b7e4c2182abbabffef61d8d5118fafddee9942155aff42b53071"/>
    <n v="114341"/>
    <s v="VI"/>
    <d v="2026-03-06T00:00:00"/>
    <d v="2026-03-06T07:42:14"/>
    <x v="2"/>
    <n v="900494362"/>
    <s v="TECNOMEDICA MD S.A.S"/>
    <n v="15000"/>
    <n v="0"/>
    <n v="15000"/>
    <x v="2"/>
    <x v="47"/>
    <n v="3"/>
    <s v="FRANCY SALAS "/>
    <m/>
    <m/>
    <m/>
    <m/>
    <d v="2026-03-13T00:00:00"/>
    <s v="NO"/>
    <m/>
    <x v="5"/>
  </r>
  <r>
    <s v="Factura electrónica"/>
    <s v="bc957a6df909123dc354d2ab14e1e337c57d8957c017b6d482f661a45506cf32d4aed907d5bd657ee2035d3aa4c8d467"/>
    <n v="3457173"/>
    <s v="2083"/>
    <d v="2026-03-06T00:00:00"/>
    <d v="2026-03-06T07:09:31"/>
    <x v="2"/>
    <n v="890903790"/>
    <s v="SEGUROS DE VIDA  SURAMERICANA S.A"/>
    <n v="7828316"/>
    <n v="0"/>
    <n v="7828316"/>
    <x v="9"/>
    <x v="3"/>
    <s v=" - "/>
    <m/>
    <m/>
    <m/>
    <m/>
    <m/>
    <m/>
    <m/>
    <m/>
    <x v="2"/>
  </r>
  <r>
    <s v="Factura electrónica"/>
    <s v="b792da16c244979d95187d4f79bdecb76bf199f429758c2da684ba2a2e5b47c461ccd6c273d2d65212bdbb4f02cc366a"/>
    <n v="74833"/>
    <s v="03IE"/>
    <d v="2026-03-07T00:00:00"/>
    <d v="2026-03-07T18:52:32"/>
    <x v="2"/>
    <n v="890319193"/>
    <s v="SISTEMAS DE INFORMACION EMPRESARIAL S.A.S."/>
    <n v="11214000"/>
    <n v="2130660"/>
    <n v="13344660"/>
    <x v="5"/>
    <x v="47"/>
    <n v="2"/>
    <s v="JAIME GARCIA"/>
    <m/>
    <m/>
    <m/>
    <m/>
    <d v="2026-03-11T00:00:00"/>
    <s v="NO"/>
    <m/>
    <x v="5"/>
  </r>
  <r>
    <s v="Factura electrónica"/>
    <s v="0aeddcd6b4d443595d3773805c8f3810a6316b794db073ce58663db81d626516c03b0615ea99badbdde32734bcd434a5"/>
    <n v="14845"/>
    <s v="FE"/>
    <d v="2026-03-07T00:00:00"/>
    <d v="2026-03-07T15:58:38"/>
    <x v="2"/>
    <n v="8160370"/>
    <s v="JULIAN ESTEBAN OSPINA VASCO"/>
    <n v="462184"/>
    <n v="87815"/>
    <n v="549999"/>
    <x v="5"/>
    <x v="48"/>
    <n v="3"/>
    <s v="JAMIME GARCIA "/>
    <m/>
    <m/>
    <m/>
    <m/>
    <d v="2026-03-11T00:00:00"/>
    <s v="NO"/>
    <m/>
    <x v="5"/>
  </r>
  <r>
    <s v="Documento equivalente - Cobro de peajes"/>
    <s v="7ebfaa521e0aefcebdbf4f790a7c9c9ee57bb305d0892cbe14dbc99a14b3a894827fcf7ecc77fe2014f129c8fe651926"/>
    <n v="90180038"/>
    <s v="DEFL"/>
    <d v="2026-03-07T00:00:00"/>
    <d v="2026-03-07T14:31:09"/>
    <x v="2"/>
    <n v="900219834"/>
    <s v="F2X S.A.S."/>
    <n v="15200"/>
    <n v="0"/>
    <n v="15200"/>
    <x v="2"/>
    <x v="47"/>
    <n v="2"/>
    <s v="FRANCY SALAS "/>
    <m/>
    <m/>
    <m/>
    <m/>
    <d v="2026-03-17T00:00:00"/>
    <s v="NO"/>
    <m/>
    <x v="5"/>
  </r>
  <r>
    <s v="Factura electrónica"/>
    <s v="723e340dd2941b6831ad4b05695d3cdf3310a69ddf9099beba17de1a01dc87327d1e9ad2b24f347fcf0da6a5af200751"/>
    <n v="8340"/>
    <s v="SYT"/>
    <d v="2026-03-07T00:00:00"/>
    <d v="2026-03-07T08:14:34"/>
    <x v="2"/>
    <n v="900630894"/>
    <s v="SERVICES &amp; TRAINING HSE COLOMBIA SAS"/>
    <n v="150000"/>
    <n v="0"/>
    <n v="150000"/>
    <x v="21"/>
    <x v="48"/>
    <n v="3"/>
    <s v="FRANCY SALAS "/>
    <m/>
    <m/>
    <m/>
    <m/>
    <d v="2026-03-13T00:00:00"/>
    <s v="NO"/>
    <m/>
    <x v="5"/>
  </r>
  <r>
    <s v="Factura electrónica"/>
    <s v="6e090a8c0e8b25b6593f55173059d66e1b7f2927dac73e7c9decde501f972ad96a36ded47b05cd8853de5a9aedc659d0"/>
    <n v="124275"/>
    <s v="NFE"/>
    <d v="2026-03-08T00:00:00"/>
    <d v="2026-03-08T19:37:17"/>
    <x v="2"/>
    <n v="900501743"/>
    <s v="RESTAURANTE VIEJO JHON S.A.S."/>
    <n v="52500"/>
    <n v="0"/>
    <n v="52500"/>
    <x v="4"/>
    <x v="2"/>
    <n v="0"/>
    <m/>
    <m/>
    <m/>
    <m/>
    <m/>
    <m/>
    <m/>
    <m/>
    <x v="5"/>
  </r>
  <r>
    <s v="Factura electrónica"/>
    <s v="29f7fcb250accd18c756ceaeaddf35fd55d14aadf1b7dc32d0ee86f77195a2fa531702a12628f744ade1822cf6cff520"/>
    <n v="74901"/>
    <s v="03IE"/>
    <d v="2026-03-08T00:00:00"/>
    <d v="2026-03-09T08:59:37"/>
    <x v="2"/>
    <n v="890319193"/>
    <s v="SISTEMAS DE INFORMACION EMPRESARIAL S.A.S."/>
    <n v="2139000"/>
    <n v="406410"/>
    <n v="2545410"/>
    <x v="5"/>
    <x v="48"/>
    <n v="2"/>
    <s v="JAIME GARCIA"/>
    <m/>
    <m/>
    <m/>
    <m/>
    <d v="2026-03-11T00:00:00"/>
    <s v="NO"/>
    <m/>
    <x v="5"/>
  </r>
  <r>
    <s v="Factura electrónica"/>
    <s v="ca791d63717547d9ae3cd2d70684922abe10aafe5d0ad7fa73e906a9711fac35380322bd9481e6d698a885f299dcac70"/>
    <n v="4"/>
    <s v="FES"/>
    <d v="2026-03-09T00:00:00"/>
    <d v="2026-03-09T19:25:50"/>
    <x v="2"/>
    <n v="901847080"/>
    <s v="PROVSERVICE SAS"/>
    <n v="6200000"/>
    <n v="1178000"/>
    <n v="7378000"/>
    <x v="9"/>
    <x v="3"/>
    <s v=" - "/>
    <s v="FRANCY SALAS "/>
    <m/>
    <m/>
    <m/>
    <m/>
    <m/>
    <m/>
    <m/>
    <x v="2"/>
  </r>
  <r>
    <s v="Factura electrónica"/>
    <s v="1b66250f80e7d543af82ac2f79e8128cce95f3997c587373e9ee82a63cbff374a5b69dda04c933343aa897c2597ddef3"/>
    <n v="3"/>
    <s v="FES"/>
    <d v="2026-03-09T00:00:00"/>
    <d v="2026-03-09T18:46:35"/>
    <x v="2"/>
    <n v="901847080"/>
    <s v="PROVSERVICE SAS"/>
    <n v="6704800"/>
    <n v="1273912"/>
    <n v="7978712"/>
    <x v="21"/>
    <x v="52"/>
    <n v="3"/>
    <s v="FRANCY SALAS "/>
    <m/>
    <m/>
    <m/>
    <m/>
    <d v="2026-03-17T00:00:00"/>
    <s v="NO"/>
    <m/>
    <x v="5"/>
  </r>
  <r>
    <s v="Factura electrónica"/>
    <s v="8779a7f53535300ca3b37c3f96eb5dd0fc0e41613fc3615dbf208b0b804508be8e89d86811076ae6a06caadeec07ec98"/>
    <n v="12728"/>
    <s v="FE"/>
    <d v="2026-03-09T00:00:00"/>
    <d v="2026-03-09T17:26:59"/>
    <x v="2"/>
    <n v="900420442"/>
    <s v="INSTRUMENTOS   PARTES S.A.S."/>
    <n v="371120"/>
    <n v="70512.800000000003"/>
    <n v="441632.8"/>
    <x v="21"/>
    <x v="52"/>
    <n v="3"/>
    <s v="FRANCY SALAS "/>
    <m/>
    <m/>
    <m/>
    <m/>
    <d v="2026-03-17T00:00:00"/>
    <s v="NO"/>
    <m/>
    <x v="5"/>
  </r>
  <r>
    <s v="Factura electrónica"/>
    <s v="f28ea270145f22334b0504082e714271ff452d4191e74c1653cad56fc63de1b8f9d5d3dab706fb3ac358d43cb661be81"/>
    <n v="1014613"/>
    <s v="PABF"/>
    <d v="2026-03-09T00:00:00"/>
    <d v="2026-03-09T17:38:22"/>
    <x v="2"/>
    <n v="860016640"/>
    <s v="TCC S.A.S."/>
    <n v="1952066"/>
    <n v="0"/>
    <n v="1952066"/>
    <x v="2"/>
    <x v="52"/>
    <n v="3"/>
    <s v="FRANCY SALAS "/>
    <m/>
    <m/>
    <m/>
    <m/>
    <d v="2026-03-13T00:00:00"/>
    <s v="NO"/>
    <m/>
    <x v="5"/>
  </r>
  <r>
    <s v="Factura electrónica"/>
    <s v="1d3b80cd4e91a1e09f74f3b2ef94451fd4260ce6c433a677fffa1d3922a09ce4940f0d48f2062ef86d5462e1d90d1d7d"/>
    <n v="12727"/>
    <s v="FE"/>
    <d v="2026-03-09T00:00:00"/>
    <d v="2026-03-09T17:20:03"/>
    <x v="2"/>
    <n v="900420442"/>
    <s v="INSTRUMENTOS   PARTES S.A.S."/>
    <n v="84000"/>
    <n v="15960"/>
    <n v="99960"/>
    <x v="21"/>
    <x v="52"/>
    <n v="3"/>
    <s v="FRANCY SALAS "/>
    <m/>
    <m/>
    <m/>
    <m/>
    <d v="2026-03-17T00:00:00"/>
    <s v="NO"/>
    <m/>
    <x v="5"/>
  </r>
  <r>
    <s v="Factura electrónica"/>
    <s v="05f9cbddb7b2909d577f11aab174d1d6eec923e5affac23313f89a52b0896610f444bed9f2fda36968d1c9b35c397f2c"/>
    <n v="63384"/>
    <s v="BOG"/>
    <d v="2026-03-09T00:00:00"/>
    <d v="2026-03-09T16:59:04"/>
    <x v="2"/>
    <n v="860030828"/>
    <s v="FERRETERIA INDUSTRIAL S.A.S."/>
    <n v="173400"/>
    <n v="32946"/>
    <n v="206346"/>
    <x v="21"/>
    <x v="52"/>
    <n v="3"/>
    <s v="FRANCY SALAS "/>
    <m/>
    <m/>
    <m/>
    <m/>
    <d v="2026-03-17T00:00:00"/>
    <s v="NO"/>
    <m/>
    <x v="5"/>
  </r>
  <r>
    <s v="Factura electrónica"/>
    <s v="a500bb5e81e6ff3d65c18337e963e60483d0b092edf6738ab9fa3f21cf22e954bbf6c1014cbd9573ff12eecbfa313b46"/>
    <n v="12726"/>
    <s v="FE"/>
    <d v="2026-03-09T00:00:00"/>
    <d v="2026-03-09T17:18:08"/>
    <x v="2"/>
    <n v="900420442"/>
    <s v="INSTRUMENTOS   PARTES S.A.S."/>
    <n v="1362180"/>
    <n v="258814.2"/>
    <n v="1620994.2"/>
    <x v="21"/>
    <x v="52"/>
    <n v="3"/>
    <s v="FRANCY SALAS "/>
    <m/>
    <m/>
    <m/>
    <m/>
    <d v="2026-03-17T00:00:00"/>
    <s v="NO"/>
    <m/>
    <x v="5"/>
  </r>
  <r>
    <s v="Factura electrónica"/>
    <s v="0a562a48ccef91d200eaacfcfe7f51e5989755503d1b1e48d6c779861a6939263a5e496fc937dd0fec678312f5a60c42"/>
    <n v="169"/>
    <s v="FV"/>
    <d v="2026-03-09T00:00:00"/>
    <d v="2026-03-09T16:26:36"/>
    <x v="2"/>
    <n v="901108345"/>
    <s v="KREAR ENERGIA S.A.S"/>
    <n v="1800000"/>
    <n v="342000"/>
    <n v="2142000"/>
    <x v="5"/>
    <x v="56"/>
    <n v="8"/>
    <s v="ALEXANDER TABORDA "/>
    <m/>
    <m/>
    <m/>
    <m/>
    <m/>
    <m/>
    <m/>
    <x v="3"/>
  </r>
  <r>
    <s v="Factura electrónica"/>
    <s v="92c7786f06cf07502501ecc92f06b7b89f6f5ce0dafa1d1f3671e04bd33f5d852ce01ea01258ad6539f66589126a11f0"/>
    <n v="19158"/>
    <s v="INIM"/>
    <d v="2026-03-09T00:00:00"/>
    <d v="2026-03-09T12:48:01"/>
    <x v="2"/>
    <n v="900237741"/>
    <s v="INVERSIONES IMPRIMA SAS"/>
    <n v="44000"/>
    <n v="8360"/>
    <n v="52360"/>
    <x v="2"/>
    <x v="49"/>
    <n v="2"/>
    <s v="PAOLA GARCIA"/>
    <m/>
    <m/>
    <m/>
    <m/>
    <d v="2026-03-13T00:00:00"/>
    <s v="NO"/>
    <m/>
    <x v="5"/>
  </r>
  <r>
    <s v="Factura electrónica"/>
    <s v="1c5ed2e221780fc2e928e59336dea68dd754b04de1a803b92ea2310c4fd579085acd34d16736b9ee615607c19babe162"/>
    <n v="566206"/>
    <s v="AH"/>
    <d v="2026-03-09T00:00:00"/>
    <d v="2026-03-09T15:53:07"/>
    <x v="2"/>
    <n v="890800788"/>
    <s v="SUMATEC S.A.S BIC"/>
    <n v="298995"/>
    <n v="56809"/>
    <n v="355804"/>
    <x v="2"/>
    <x v="49"/>
    <n v="2"/>
    <s v="PAOLA GARCIA"/>
    <m/>
    <m/>
    <m/>
    <m/>
    <d v="2026-03-13T00:00:00"/>
    <s v="NO"/>
    <m/>
    <x v="5"/>
  </r>
  <r>
    <s v="Factura electrónica"/>
    <s v="8e8a2914f22ded73f9c2edc0a463e60af833cccdf3e0a1ebaa76fdbf2bc1b3a43f8df976738809fa2cd59cfb793d1ceb"/>
    <n v="56566"/>
    <s v="FVE"/>
    <d v="2026-03-09T00:00:00"/>
    <d v="2026-03-09T16:19:36"/>
    <x v="2"/>
    <n v="900650486"/>
    <s v="DISTRIBUIDORA DE SOFTWARE Y MOVILIDAD S.A.S"/>
    <n v="3100840.34"/>
    <n v="589159.66"/>
    <n v="3690000"/>
    <x v="5"/>
    <x v="53"/>
    <n v="4"/>
    <s v="FRANCY SALAS "/>
    <m/>
    <m/>
    <m/>
    <m/>
    <d v="2026-03-17T00:00:00"/>
    <s v="NO"/>
    <m/>
    <x v="5"/>
  </r>
  <r>
    <s v="Factura electrónica"/>
    <s v="c0c059df361ef56c9b5ea8510dae401adb7044efc6b6a30a01ef540488b9a19b7fb6a733a42f80e176631a851c81c5a0"/>
    <n v="56565"/>
    <s v="FVE"/>
    <d v="2026-03-09T00:00:00"/>
    <d v="2026-03-09T16:16:44"/>
    <x v="2"/>
    <n v="900650486"/>
    <s v="DISTRIBUIDORA DE SOFTWARE Y MOVILIDAD S.A.S"/>
    <n v="3160831.93"/>
    <n v="600558.06999999995"/>
    <n v="3761390"/>
    <x v="6"/>
    <x v="3"/>
    <s v=" - "/>
    <s v="FRANCY SALAS "/>
    <m/>
    <m/>
    <m/>
    <m/>
    <m/>
    <m/>
    <m/>
    <x v="2"/>
  </r>
  <r>
    <s v="Factura electrónica"/>
    <s v="39692a326334228cfeab908a79029f2e58fb9de93776a451c70cc754fb3ea7f68485011e277d10f3a4819dfd534756c6"/>
    <n v="7070"/>
    <s v="RGRO"/>
    <d v="2026-03-09T00:00:00"/>
    <d v="2026-03-09T15:46:15"/>
    <x v="2"/>
    <n v="811006418"/>
    <s v="TRULY NOLEN SOLUCIONES S.A.S"/>
    <n v="20492"/>
    <n v="3893.48"/>
    <n v="24385.48"/>
    <x v="25"/>
    <x v="48"/>
    <n v="1"/>
    <s v="FRANCY SALAS "/>
    <m/>
    <m/>
    <m/>
    <m/>
    <d v="2026-03-11T00:00:00"/>
    <s v="NO"/>
    <m/>
    <x v="5"/>
  </r>
  <r>
    <s v="Factura electrónica"/>
    <s v="c36330495536caa0b1c11d4baed9abbc6fb0d7160b8897a751f362757a34039aafc3f81a54807c94e97ae0edd48cdfdc"/>
    <n v="132"/>
    <s v="FEV"/>
    <d v="2026-03-09T00:00:00"/>
    <d v="2026-03-09T15:12:04"/>
    <x v="2"/>
    <n v="901173557"/>
    <s v="FECON INGENIERIA S.A.S."/>
    <n v="3117950"/>
    <n v="592410.5"/>
    <n v="3710360.5"/>
    <x v="21"/>
    <x v="52"/>
    <n v="3"/>
    <s v="FRANCY SALAS "/>
    <m/>
    <m/>
    <m/>
    <m/>
    <d v="2026-03-17T00:00:00"/>
    <s v="NO"/>
    <m/>
    <x v="5"/>
  </r>
  <r>
    <s v="Factura electrónica"/>
    <s v="e9675e12a56958e69479a2969610f751cc11b84b45a21db8e69039dbaa1eecd083c289efd73703d4eda60238d42c5317"/>
    <n v="168"/>
    <s v="PROS"/>
    <d v="2026-03-09T00:00:00"/>
    <d v="2026-03-09T14:52:26"/>
    <x v="2"/>
    <n v="901797186"/>
    <s v="PROTON S SAS"/>
    <n v="326800"/>
    <n v="62092"/>
    <n v="388892"/>
    <x v="21"/>
    <x v="52"/>
    <n v="3"/>
    <s v="FRANCY SALAS "/>
    <m/>
    <m/>
    <m/>
    <m/>
    <d v="2026-03-17T00:00:00"/>
    <s v="NO"/>
    <m/>
    <x v="5"/>
  </r>
  <r>
    <s v="Factura electrónica"/>
    <s v="78e8f047cbc0b3cbab6a616d20723d5a37347b95c150c8fb35de7d7785dd3087e72e8d63b59c4069417c365970c146c9"/>
    <n v="724690"/>
    <s v="FBOG"/>
    <d v="2026-03-09T00:00:00"/>
    <d v="2026-03-09T14:28:02"/>
    <x v="2"/>
    <n v="890915475"/>
    <s v="EMPAQUETADURAS Y EMPAQUES S.A."/>
    <n v="1054382"/>
    <n v="200332.58"/>
    <n v="1254714.58"/>
    <x v="2"/>
    <x v="49"/>
    <n v="2"/>
    <s v="PAOLA GARCIA"/>
    <m/>
    <m/>
    <m/>
    <m/>
    <d v="2026-03-13T00:00:00"/>
    <s v="NO"/>
    <m/>
    <x v="5"/>
  </r>
  <r>
    <s v="Factura electrónica"/>
    <s v="c4060ddcd64a9b39db16fb3826f6e4a6de179a343b73675b657a011394d28b04cc15f2f61af30137afb19dda3f5dbdd9"/>
    <n v="2964"/>
    <s v="FE"/>
    <d v="2026-03-09T00:00:00"/>
    <d v="2026-03-09T14:37:33"/>
    <x v="2"/>
    <n v="900144364"/>
    <s v="UNIDOTAMOS SAS"/>
    <n v="520000"/>
    <n v="98800"/>
    <n v="618800"/>
    <x v="6"/>
    <x v="3"/>
    <s v=" - "/>
    <s v="FRANCY SALAS "/>
    <m/>
    <m/>
    <m/>
    <m/>
    <m/>
    <m/>
    <m/>
    <x v="2"/>
  </r>
  <r>
    <s v="Factura electrónica"/>
    <s v="a4418e95b240254ed916a5a3cd30eff24a41631e33c354ad0c0897d985771b849bfb6848445b1c922c8827f8054e0294"/>
    <n v="5006"/>
    <s v="PE3"/>
    <d v="2026-03-09T00:00:00"/>
    <d v="2026-03-09T20:17:07"/>
    <x v="2"/>
    <n v="901560228"/>
    <s v="NIKO PARRILLA S.A.S"/>
    <n v="42000"/>
    <n v="0"/>
    <n v="42000"/>
    <x v="4"/>
    <x v="2"/>
    <n v="0"/>
    <m/>
    <m/>
    <m/>
    <m/>
    <m/>
    <m/>
    <m/>
    <m/>
    <x v="5"/>
  </r>
  <r>
    <s v="Factura electrónica"/>
    <s v="f42b76f679cddf72f71f0c9d22bd53eee5a44f1d3089effbb37e833b00ed0eba7a2bfdb7ff0e8407148c886ca1342246"/>
    <n v="170757"/>
    <s v="392"/>
    <d v="2026-03-09T00:00:00"/>
    <d v="2026-03-09T20:15:41"/>
    <x v="2"/>
    <n v="860000018"/>
    <s v="AGENCIA DE VIAJES Y TURISMO AVIATUR S.A.S "/>
    <n v="452312.96"/>
    <n v="76668.039999999994"/>
    <n v="528981"/>
    <x v="2"/>
    <x v="49"/>
    <n v="2"/>
    <s v="PAOLA GARCIA"/>
    <m/>
    <m/>
    <m/>
    <m/>
    <d v="2026-03-17T00:00:00"/>
    <s v="NO"/>
    <m/>
    <x v="5"/>
  </r>
  <r>
    <s v="Factura electrónica"/>
    <s v="ab2ab3cc9c31285386cd7476c4ac79a7b82537bc0874dce0f8fa953d3196b11e98e188f8f0e55bef13c8797914a2632e"/>
    <n v="6603"/>
    <m/>
    <d v="2026-03-09T00:00:00"/>
    <d v="2026-03-09T20:05:29"/>
    <x v="2"/>
    <n v="32150739"/>
    <s v="NATALIA ANDREA ACOSTA COLORADO"/>
    <n v="653000"/>
    <n v="0"/>
    <n v="653000"/>
    <x v="18"/>
    <x v="49"/>
    <n v="2"/>
    <s v="PAOLA GARCIA"/>
    <m/>
    <m/>
    <m/>
    <m/>
    <d v="2026-03-12T00:00:00"/>
    <s v="NO"/>
    <m/>
    <x v="5"/>
  </r>
  <r>
    <s v="Factura electrónica"/>
    <s v="56d11dbcea6bfb27e0390bba2cad7a05848192a1e78ef28bced6a171fead708ae7e4b9d820978953f25a09d1f3070618"/>
    <n v="170750"/>
    <s v="392"/>
    <d v="2026-03-09T00:00:00"/>
    <d v="2026-03-09T18:32:04"/>
    <x v="2"/>
    <n v="860000018"/>
    <s v="AGENCIA DE VIAJES Y TURISMO AVIATUR S.A.S "/>
    <n v="243882.41999999998"/>
    <n v="35279.58"/>
    <n v="279162"/>
    <x v="2"/>
    <x v="49"/>
    <n v="2"/>
    <s v="PAOLA GARCIA"/>
    <m/>
    <m/>
    <m/>
    <m/>
    <d v="2026-03-24T00:00:00"/>
    <s v="NO"/>
    <m/>
    <x v="5"/>
  </r>
  <r>
    <s v="Factura electrónica"/>
    <s v="159c23b3b120c3611559dcc37284082872ccd1262122d8475868650b9b445708d9c3026c8e42c6e587a61ab0dd9f7d72"/>
    <n v="96305"/>
    <s v="1PQE"/>
    <d v="2026-03-09T00:00:00"/>
    <d v="2026-03-09T17:15:51"/>
    <x v="2"/>
    <n v="900125852"/>
    <s v="CI SAN FERNANDO PLAZA PH."/>
    <n v="19327.36"/>
    <n v="3672.64"/>
    <n v="23000"/>
    <x v="4"/>
    <x v="2"/>
    <n v="0"/>
    <m/>
    <m/>
    <m/>
    <m/>
    <m/>
    <m/>
    <m/>
    <m/>
    <x v="5"/>
  </r>
  <r>
    <s v="Factura electrónica"/>
    <s v="9318045c76965e8a56fc633cfbe4cef1c5d52638af9bd49dcd72ee527d3759a4cbc1971613ac55377fed26592db68178"/>
    <n v="100140"/>
    <s v="COM"/>
    <d v="2026-03-09T00:00:00"/>
    <d v="2026-03-09T16:50:58"/>
    <x v="2"/>
    <n v="890903388"/>
    <s v="CLUB UNION SA"/>
    <n v="736900"/>
    <n v="0"/>
    <n v="736900"/>
    <x v="4"/>
    <x v="2"/>
    <n v="0"/>
    <m/>
    <m/>
    <m/>
    <m/>
    <m/>
    <m/>
    <m/>
    <m/>
    <x v="5"/>
  </r>
  <r>
    <s v="Factura electrónica"/>
    <s v="686e22ce7a820f4c073bc364282e2f211200faa085411b3ab4c101e923d78cfcc758c0767ba3ffcc8e0b7101faf84f1a"/>
    <n v="96282"/>
    <s v="1PQE"/>
    <d v="2026-03-09T00:00:00"/>
    <d v="2026-03-09T16:26:59"/>
    <x v="2"/>
    <n v="900125852"/>
    <s v="CI SAN FERNANDO PLAZA PH."/>
    <n v="19327.36"/>
    <n v="3672.64"/>
    <n v="23000"/>
    <x v="4"/>
    <x v="2"/>
    <n v="0"/>
    <m/>
    <m/>
    <m/>
    <m/>
    <m/>
    <m/>
    <m/>
    <m/>
    <x v="5"/>
  </r>
  <r>
    <s v="Nota de crédito electrónica"/>
    <s v="ebcd45fd31365b806537ec94ce1064efca24816e9f55c0c979ded36177d479184ffe0c7b7bc86ce49a94ba19d34213da"/>
    <n v="2477"/>
    <s v="NCE"/>
    <d v="2026-03-09T00:00:00"/>
    <d v="2026-03-09T16:19:48"/>
    <x v="2"/>
    <n v="900650486"/>
    <s v="DISTRIBUIDORA DE SOFTWARE Y MOVILIDAD S.A.S"/>
    <n v="3160831.93"/>
    <n v="600558.06999999995"/>
    <n v="3761390"/>
    <x v="6"/>
    <x v="3"/>
    <s v=" - "/>
    <s v="FRANCY SALAS "/>
    <m/>
    <m/>
    <m/>
    <m/>
    <m/>
    <m/>
    <m/>
    <x v="2"/>
  </r>
  <r>
    <s v="Factura electrónica"/>
    <s v="554a03eb56cf6d3cd1f762dae6e489490901497dd21c9036179a62270a9154ac9e529f1319514398a68e7720b222aa97"/>
    <n v="170675"/>
    <s v="392"/>
    <d v="2026-03-09T00:00:00"/>
    <d v="2026-03-09T14:33:03"/>
    <x v="2"/>
    <n v="860000018"/>
    <s v="AGENCIA DE VIAJES Y TURISMO AVIATUR S.A.S "/>
    <n v="117000"/>
    <n v="0"/>
    <n v="117000"/>
    <x v="2"/>
    <x v="49"/>
    <n v="2"/>
    <s v="PAOLA GARCIA"/>
    <m/>
    <m/>
    <m/>
    <m/>
    <d v="2026-03-24T00:00:00"/>
    <s v="NO"/>
    <m/>
    <x v="5"/>
  </r>
  <r>
    <s v="Factura electrónica"/>
    <s v="19e640b478737fd22b11d75ae32b2c43bb6cb49a8f826ce25f217c9ea8d68ec30cbd35fa8f6f718fbe22ac31842fdd57"/>
    <n v="347606"/>
    <s v="FFEE"/>
    <d v="2026-03-09T00:00:00"/>
    <d v="2026-03-09T11:31:16"/>
    <x v="2"/>
    <n v="800049074"/>
    <s v="PAPELERIA Y SERVICIOS SAS"/>
    <n v="49390"/>
    <n v="9384"/>
    <n v="58774"/>
    <x v="2"/>
    <x v="49"/>
    <n v="2"/>
    <s v="PAOLA GARCIA"/>
    <m/>
    <m/>
    <m/>
    <m/>
    <d v="2026-03-13T00:00:00"/>
    <s v="NO"/>
    <m/>
    <x v="5"/>
  </r>
  <r>
    <s v="Factura electrónica"/>
    <s v="31dc2d18d5705e9bb34dc2f26ed85841b139a998e5d9976f71aff79dd95064c8a2aa194b520fa0286da62c9e51f167c8"/>
    <n v="347607"/>
    <s v="FFEE"/>
    <d v="2026-03-09T00:00:00"/>
    <d v="2026-03-09T11:31:17"/>
    <x v="2"/>
    <n v="800049074"/>
    <s v="PAPELERIA Y SERVICIOS SAS"/>
    <n v="101608"/>
    <n v="9170"/>
    <n v="110778"/>
    <x v="2"/>
    <x v="49"/>
    <n v="2"/>
    <s v="PAOLA GARCIA"/>
    <m/>
    <m/>
    <m/>
    <m/>
    <d v="2026-03-13T00:00:00"/>
    <s v="NO"/>
    <m/>
    <x v="5"/>
  </r>
  <r>
    <s v="Nota de crédito electrónica"/>
    <s v="80dbbbbb1bab0d59280a671ab011950c5bb05df161fcbf77a28bfeaa0c514b1cb34c17b0a6919a0fa2382a0ac5316ef3"/>
    <n v="227"/>
    <s v="DV"/>
    <d v="2026-03-09T00:00:00"/>
    <d v="2026-03-09T14:09:25"/>
    <x v="2"/>
    <n v="900144364"/>
    <s v="UNIDOTAMOS SAS"/>
    <n v="995000"/>
    <n v="189050"/>
    <n v="1184050"/>
    <x v="6"/>
    <x v="3"/>
    <s v=" - "/>
    <s v="FRANCY SALAS "/>
    <m/>
    <m/>
    <m/>
    <m/>
    <m/>
    <m/>
    <m/>
    <x v="2"/>
  </r>
  <r>
    <s v="Factura electrónica"/>
    <s v="6c4379fd0d4b557884298fd012df1f7db93b6bf4cf9b1ddb15c3bd2789caae5446d89e32f15ea94d41368be73d896c6f"/>
    <n v="1342"/>
    <s v="SM"/>
    <d v="2026-03-09T00:00:00"/>
    <d v="2026-03-09T11:34:12"/>
    <x v="2"/>
    <n v="901561580"/>
    <s v="SUMINISTRO MATERIALES Y DOTACIONES SUMADO S.A.S"/>
    <n v="8568782.0800000001"/>
    <n v="1628068.59"/>
    <n v="10196850.67"/>
    <x v="2"/>
    <x v="53"/>
    <n v="4"/>
    <s v="FRANCY SALAS "/>
    <m/>
    <m/>
    <m/>
    <m/>
    <d v="2026-03-17T00:00:00"/>
    <s v="SI"/>
    <m/>
    <x v="5"/>
  </r>
  <r>
    <s v="Factura electrónica"/>
    <s v="91486ae7befcef180c399d96d41d00d92782c1e85d261493bad4d500aaedac68b9a27e2eb45ad542b0675f040f7cfeec"/>
    <n v="347536"/>
    <s v="FFEE"/>
    <d v="2026-03-09T00:00:00"/>
    <d v="2026-03-09T11:04:46"/>
    <x v="2"/>
    <n v="800049074"/>
    <s v="PAPELERIA Y SERVICIOS SAS"/>
    <n v="1504937"/>
    <n v="285938"/>
    <n v="1790875"/>
    <x v="2"/>
    <x v="45"/>
    <n v="7"/>
    <s v="FRANCY SALAS "/>
    <m/>
    <m/>
    <m/>
    <m/>
    <d v="2026-03-17T00:00:00"/>
    <s v="NO"/>
    <m/>
    <x v="3"/>
  </r>
  <r>
    <s v="Factura electrónica"/>
    <s v="08db3d90475e7fe3aca8671855a47dd643d5b1d1aaece429e617f40107e5ca801434169c4a5e9dd7b1c5db221959f731"/>
    <n v="347593"/>
    <s v="FFEE"/>
    <d v="2026-03-09T00:00:00"/>
    <d v="2026-03-09T11:06:51"/>
    <x v="2"/>
    <n v="800049074"/>
    <s v="PAPELERIA Y SERVICIOS SAS"/>
    <n v="1441874"/>
    <n v="205861"/>
    <n v="1647735"/>
    <x v="2"/>
    <x v="52"/>
    <n v="3"/>
    <s v="FRANCY SALAS "/>
    <m/>
    <m/>
    <m/>
    <m/>
    <d v="2026-03-17T00:00:00"/>
    <s v="NO"/>
    <m/>
    <x v="5"/>
  </r>
  <r>
    <s v="Factura electrónica"/>
    <s v="16d58eec454706c22f9ffbd0451bf2e6db1b196701b583e630fd29d5bce163005899b596037030bf45c938214fd105cf"/>
    <n v="347594"/>
    <s v="FFEE"/>
    <d v="2026-03-09T00:00:00"/>
    <d v="2026-03-09T11:06:53"/>
    <x v="2"/>
    <n v="800049074"/>
    <s v="PAPELERIA Y SERVICIOS SAS"/>
    <n v="115559"/>
    <n v="21956"/>
    <n v="137515"/>
    <x v="2"/>
    <x v="49"/>
    <n v="2"/>
    <s v="PAOLA GARCIA"/>
    <m/>
    <m/>
    <m/>
    <m/>
    <d v="2026-03-13T00:00:00"/>
    <s v="NO"/>
    <m/>
    <x v="5"/>
  </r>
  <r>
    <s v="Factura electrónica"/>
    <s v="71a9967e7736aae74ea30631fb3aaf6471d56ff3ab8267475cb08711529889d5cd7a3cee0522cfbd24c6c932cfa22548"/>
    <n v="566152"/>
    <s v="AH"/>
    <d v="2026-03-09T00:00:00"/>
    <d v="2026-03-09T09:25:08"/>
    <x v="2"/>
    <n v="890800788"/>
    <s v="SUMATEC S.A.S BIC"/>
    <n v="96504"/>
    <n v="18336"/>
    <n v="114840"/>
    <x v="2"/>
    <x v="49"/>
    <n v="2"/>
    <s v="PAOLA GARCIA"/>
    <m/>
    <m/>
    <m/>
    <m/>
    <d v="2026-03-13T00:00:00"/>
    <s v="NO"/>
    <m/>
    <x v="5"/>
  </r>
  <r>
    <s v="Factura electrónica"/>
    <s v="742202394ad3158577a1dea3ad50f53b9b05b5dce4ca05afc5eecb9a720f2d076b857c8c81ef7dfebc8ba5f7aefa9bb5"/>
    <n v="566176"/>
    <s v="AH"/>
    <d v="2026-03-09T00:00:00"/>
    <d v="2026-03-09T10:55:13"/>
    <x v="2"/>
    <n v="890800788"/>
    <s v="SUMATEC S.A.S BIC"/>
    <n v="396209"/>
    <n v="75280"/>
    <n v="471489"/>
    <x v="2"/>
    <x v="49"/>
    <n v="2"/>
    <s v="PAOLA GARCIA"/>
    <m/>
    <m/>
    <m/>
    <m/>
    <d v="2026-03-13T00:00:00"/>
    <s v="NO"/>
    <m/>
    <x v="5"/>
  </r>
  <r>
    <s v="Factura electrónica"/>
    <s v="3fffa8c1350c5115a4f02a932f6dcd69f70726392ac492e7fcc1a05555a0dba0b08460ad8092565edbdde6679025c345"/>
    <n v="678610"/>
    <s v="FCAL"/>
    <d v="2026-03-09T00:00:00"/>
    <d v="2026-03-09T08:53:04"/>
    <x v="2"/>
    <n v="890915475"/>
    <s v="EMPAQUETADURAS Y EMPAQUES S.A."/>
    <n v="749330"/>
    <n v="142372.70000000001"/>
    <n v="891702.7"/>
    <x v="2"/>
    <x v="52"/>
    <n v="3"/>
    <s v="FRANCY SALAS "/>
    <m/>
    <m/>
    <m/>
    <m/>
    <d v="2026-03-17T00:00:00"/>
    <s v="NO"/>
    <m/>
    <x v="5"/>
  </r>
  <r>
    <s v="Factura electrónica"/>
    <s v="4c729e3a5e4ff35bd3d15351dd65267e8b1cb4f2ca30f89568233a0bce421b64e0983d1010a145099371b5bc7506715c"/>
    <n v="510"/>
    <s v="FE25"/>
    <d v="2026-03-09T00:00:00"/>
    <d v="2026-03-09T08:34:51"/>
    <x v="2"/>
    <n v="811033997"/>
    <s v="CDEM &amp; CDEB S.A.S."/>
    <n v="1492889.4"/>
    <n v="283648.99"/>
    <n v="1776538.39"/>
    <x v="2"/>
    <x v="48"/>
    <n v="1"/>
    <s v="FRANCY SALAS "/>
    <m/>
    <m/>
    <m/>
    <m/>
    <d v="2026-03-13T00:00:00"/>
    <s v="NO"/>
    <m/>
    <x v="5"/>
  </r>
  <r>
    <s v="Factura electrónica"/>
    <s v="ae5f8f383610b60dcc18298cc28ef628fa92ced18870d6d6e919dbe821bfece91bb8867b17c1c255a7d54fa85c9ac704"/>
    <n v="530078359"/>
    <s v="KCS"/>
    <d v="2026-03-09T00:00:00"/>
    <d v="2026-03-09T08:05:29"/>
    <x v="2"/>
    <n v="830067414"/>
    <s v="KAESER COMPRESORES DE COLOMBIA S.A.S."/>
    <n v="2539870"/>
    <n v="482575"/>
    <n v="3022445"/>
    <x v="21"/>
    <x v="57"/>
    <n v="11"/>
    <s v="FRANCY SALAS "/>
    <m/>
    <m/>
    <m/>
    <m/>
    <d v="2026-03-26T00:00:00"/>
    <m/>
    <m/>
    <x v="6"/>
  </r>
  <r>
    <s v="Documento equivalente - Servicios públicos domiciliarios"/>
    <s v="0c594fea1ca1c38d553fbeae07f11ad898a56f309e7876b8973eadaa5e23ac63747cd712a2c73424bceda7f6b418b680"/>
    <s v="DEE44176628"/>
    <m/>
    <d v="2026-03-09T00:00:00"/>
    <d v="2026-03-09T10:05:39"/>
    <x v="2"/>
    <n v="890904996"/>
    <s v="EMPRESAS PUBLICAS DE MEDELLIN E.S.P."/>
    <n v="4274172"/>
    <n v="0"/>
    <n v="4274172"/>
    <x v="13"/>
    <x v="3"/>
    <s v=" - "/>
    <m/>
    <m/>
    <m/>
    <m/>
    <m/>
    <m/>
    <m/>
    <m/>
    <x v="2"/>
  </r>
  <r>
    <s v="Factura electrónica"/>
    <s v="19dce8436d64f5ad12a4a0a0f1bc026140edb7691e16d255c0798a33d7710d709d0b0f829b73528ef4aea5105a00fce0"/>
    <n v="3722"/>
    <s v="FE"/>
    <d v="2026-03-09T00:00:00"/>
    <d v="2026-03-09T09:10:26"/>
    <x v="2"/>
    <n v="900667384"/>
    <s v="SGR ASOCIADOS SAS"/>
    <n v="1750905"/>
    <n v="332671.95"/>
    <n v="2083576.95"/>
    <x v="20"/>
    <x v="47"/>
    <n v="0"/>
    <s v="NATALIA BERNAZA"/>
    <m/>
    <m/>
    <m/>
    <m/>
    <d v="2026-03-11T00:00:00"/>
    <s v="NO"/>
    <m/>
    <x v="5"/>
  </r>
  <r>
    <s v="Documento equivalente - Servicios públicos domiciliarios"/>
    <s v="cf44f6fcbc559917002bfaaebea6359c8d10dc98e8d4c7bf4a9a93839cd1bfb7208c8b4ef474484e711f8a76d058ac86"/>
    <s v="DEE44199055"/>
    <m/>
    <d v="2026-03-09T00:00:00"/>
    <d v="2026-03-09T08:48:17"/>
    <x v="2"/>
    <n v="890904996"/>
    <s v="EMPRESAS PUBLICAS DE MEDELLIN E.S.P."/>
    <n v="8941707"/>
    <n v="0"/>
    <n v="8941707"/>
    <x v="21"/>
    <x v="52"/>
    <n v="3"/>
    <s v="CARLOS GOMEZ"/>
    <m/>
    <m/>
    <m/>
    <m/>
    <d v="2026-03-13T00:00:00"/>
    <s v="NO "/>
    <m/>
    <x v="5"/>
  </r>
  <r>
    <s v="Factura electrónica"/>
    <s v="d013d2ae943b03f3bf97ab00d5f532ae764e4327a452947aa37e9699a54710829b99b1dc3ca0151e48ea6e3eededc546"/>
    <n v="14705"/>
    <s v="FEPF"/>
    <d v="2026-03-09T00:00:00"/>
    <d v="2026-03-09T08:21:39"/>
    <x v="2"/>
    <n v="71951636"/>
    <s v="TABORDA GONZALEZ JESUS ANIBAL"/>
    <n v="22689.08"/>
    <n v="4310.92"/>
    <n v="27000"/>
    <x v="4"/>
    <x v="2"/>
    <n v="0"/>
    <m/>
    <m/>
    <m/>
    <m/>
    <m/>
    <m/>
    <m/>
    <m/>
    <x v="5"/>
  </r>
  <r>
    <s v="Factura electrónica"/>
    <s v="fe9e68a40bb5e097dfde25b2c11f96974406d17204f61106e75ed078c3900e725452fb76edd4bceb72a896f57b177b7b"/>
    <n v="81802"/>
    <s v="F037"/>
    <d v="2026-03-09T00:00:00"/>
    <d v="2026-03-09T07:07:30"/>
    <x v="2"/>
    <n v="830112317"/>
    <s v="PROCAFECOL S.A."/>
    <n v="15126.05"/>
    <n v="2873.95"/>
    <n v="18000"/>
    <x v="4"/>
    <x v="2"/>
    <n v="0"/>
    <m/>
    <m/>
    <m/>
    <m/>
    <m/>
    <m/>
    <m/>
    <m/>
    <x v="5"/>
  </r>
  <r>
    <s v="Factura electrónica"/>
    <s v="547849a3994c35de66a76e895734cc55610e48314b3e503ff95001c2d2d08f2ac0d9be1ca77d9ec8b38466792422b7e3"/>
    <n v="31766"/>
    <s v="IDEA"/>
    <d v="2026-03-09T00:00:00"/>
    <d v="2026-03-09T07:01:50"/>
    <x v="2"/>
    <n v="900322890"/>
    <s v="IDEAPACK S.A.S"/>
    <n v="718400"/>
    <n v="136496"/>
    <n v="854896"/>
    <x v="2"/>
    <x v="47"/>
    <n v="0"/>
    <s v="FRANCY SALAS "/>
    <m/>
    <m/>
    <m/>
    <m/>
    <d v="2026-03-11T00:00:00"/>
    <s v="NO"/>
    <m/>
    <x v="5"/>
  </r>
  <r>
    <s v="Factura electrónica"/>
    <s v="667d132280177fe64a2b84f1425c79a1d6ad631ed4e881d8b03e37505f75fb4eb4cb61c58aabe61c6aec5ee2c63d8720"/>
    <n v="150"/>
    <s v="JA"/>
    <d v="2026-03-10T00:00:00"/>
    <d v="2026-03-10T21:04:40"/>
    <x v="2"/>
    <n v="15442838"/>
    <s v="GOMEZ JHON ARLEY"/>
    <n v="894000"/>
    <n v="169860"/>
    <n v="1063860"/>
    <x v="19"/>
    <x v="45"/>
    <n v="6"/>
    <s v="FRANCY SALAS "/>
    <m/>
    <m/>
    <m/>
    <m/>
    <d v="2026-03-17T00:00:00"/>
    <s v="NO"/>
    <m/>
    <x v="3"/>
  </r>
  <r>
    <s v="Factura electrónica"/>
    <s v="f670dff6af34a1cf183acc027efc135c50e43a82d819403b7ee6cf5d2178ca3ff75682e67dadfe5219865d54036b29c3"/>
    <n v="1849"/>
    <s v="MEC"/>
    <d v="2026-03-10T00:00:00"/>
    <d v="2026-03-10T17:12:18"/>
    <x v="2"/>
    <n v="900497895"/>
    <s v="MECANIZADOS Y CAUCHOS ATLAS SAS"/>
    <n v="2640000"/>
    <n v="501600"/>
    <n v="3141600"/>
    <x v="21"/>
    <x v="52"/>
    <n v="2"/>
    <s v="FRANCY SALAS "/>
    <m/>
    <m/>
    <m/>
    <m/>
    <d v="2026-03-17T00:00:00"/>
    <s v="NO"/>
    <m/>
    <x v="5"/>
  </r>
  <r>
    <s v="Factura electrónica"/>
    <s v="9558a97dc6cf6a75db3b9a4c2b578771e6e9147aa13afe7831e7c2e0a4ceb8ad0ec140580e2b58fc759cce059229bccd"/>
    <n v="53485"/>
    <s v="FE"/>
    <d v="2026-03-10T00:00:00"/>
    <d v="2026-03-10T16:29:51"/>
    <x v="2"/>
    <n v="900321758"/>
    <s v="CASAL ASOCIADOS S.A.S"/>
    <n v="3711300"/>
    <n v="0"/>
    <n v="3711300"/>
    <x v="18"/>
    <x v="55"/>
    <n v="9"/>
    <s v="VALERIA GUEVARA"/>
    <m/>
    <m/>
    <m/>
    <m/>
    <d v="2026-03-19T00:00:00"/>
    <s v="NO"/>
    <m/>
    <x v="3"/>
  </r>
  <r>
    <s v="Factura electrónica"/>
    <s v="4aa8585278b00d616f96694bd7266a8ee2c9731478d55f4537b314b92d49621ae48bca2993039b027f76a023d6cb56cf"/>
    <n v="5297"/>
    <s v="FOR"/>
    <d v="2026-03-10T00:00:00"/>
    <d v="2026-03-10T17:34:05"/>
    <x v="2"/>
    <n v="900664067"/>
    <s v="ISI INGENIERÍA EN SEGURIDAD INDUSTRIAL S.A.S"/>
    <n v="168000"/>
    <n v="31920"/>
    <n v="199920"/>
    <x v="7"/>
    <x v="56"/>
    <n v="7"/>
    <s v="FRANCY SALAS "/>
    <m/>
    <m/>
    <m/>
    <m/>
    <d v="2026-03-19T00:00:00"/>
    <s v="NO"/>
    <m/>
    <x v="3"/>
  </r>
  <r>
    <s v="Factura electrónica"/>
    <s v="abe7d29456f507fd2cde41fad0141819c139613e48feb59a5a83747e808aba8f887c34db3d757f4ab792023526af60a0"/>
    <n v="5054"/>
    <s v="FEIT"/>
    <d v="2026-03-10T00:00:00"/>
    <d v="2026-03-10T19:11:59"/>
    <x v="2"/>
    <n v="901042685"/>
    <s v="ITTERACTIVO S.A.S."/>
    <n v="9141386"/>
    <n v="0"/>
    <n v="9141386"/>
    <x v="5"/>
    <x v="45"/>
    <n v="6"/>
    <s v="JAIME GARCIA"/>
    <m/>
    <m/>
    <m/>
    <m/>
    <d v="2026-03-18T00:00:00"/>
    <s v="NO"/>
    <m/>
    <x v="3"/>
  </r>
  <r>
    <s v="Factura electrónica"/>
    <s v="3b3ae9951096eb89801117817215e0cb6eca188a0e9d5eca7bf176bedfa956f0bc01c14ba338505c3f7aeb74a0b1fe74"/>
    <n v="2883"/>
    <s v="FLBS"/>
    <d v="2026-03-10T00:00:00"/>
    <d v="2026-03-10T20:19:25"/>
    <x v="2"/>
    <n v="901731630"/>
    <s v="GRUPO VALENCIA ESCOBAR S.A.S."/>
    <n v="106746"/>
    <n v="0"/>
    <n v="106746"/>
    <x v="4"/>
    <x v="2"/>
    <n v="0"/>
    <m/>
    <m/>
    <m/>
    <m/>
    <m/>
    <m/>
    <m/>
    <m/>
    <x v="5"/>
  </r>
  <r>
    <s v="Factura electrónica"/>
    <s v="8e0ed3290fd7720a0234ba078f3b39c3ebd514ac47a9e03019c4d6c7843c63a505d91658a3d528a3e17932abbd4b089f"/>
    <n v="6640"/>
    <m/>
    <d v="2026-03-10T00:00:00"/>
    <d v="2026-03-10T19:48:55"/>
    <x v="2"/>
    <n v="32150739"/>
    <s v="NATALIA ANDREA ACOSTA COLORADO"/>
    <n v="757000"/>
    <n v="0"/>
    <n v="757000"/>
    <x v="18"/>
    <x v="55"/>
    <n v="9"/>
    <s v="FRANCY SALAS "/>
    <m/>
    <m/>
    <m/>
    <m/>
    <d v="2026-03-24T00:00:00"/>
    <s v="NO"/>
    <m/>
    <x v="3"/>
  </r>
  <r>
    <s v="Nota de crédito electrónica"/>
    <s v="f6a12352b1ed99bd7adb2914d77cd8b40e57f11129ed3462c5fc9030d44f5aa35ef018d7db4670491e25962cfd5df724"/>
    <s v="NCR50"/>
    <m/>
    <d v="2026-03-10T00:00:00"/>
    <d v="2026-03-10T19:48:08"/>
    <x v="2"/>
    <n v="32150739"/>
    <s v="NATALIA ANDREA ACOSTA COLORADO"/>
    <n v="757000"/>
    <n v="0"/>
    <n v="757000"/>
    <x v="6"/>
    <x v="3"/>
    <s v=" - "/>
    <s v="FRANCY SALAS "/>
    <m/>
    <m/>
    <m/>
    <m/>
    <m/>
    <m/>
    <m/>
    <x v="2"/>
  </r>
  <r>
    <s v="Factura electrónica"/>
    <s v="3e458b9ce3d68eed1b9ea2b9df641d0fd78f65735cdbc71e863bd3b075ec5c2026faccbe04dcb074ee7e5827d740b9ed"/>
    <n v="6639"/>
    <m/>
    <d v="2026-03-10T00:00:00"/>
    <d v="2026-03-10T19:46:49"/>
    <x v="2"/>
    <n v="32150739"/>
    <s v="NATALIA ANDREA ACOSTA COLORADO"/>
    <n v="757000"/>
    <n v="0"/>
    <n v="757000"/>
    <x v="6"/>
    <x v="3"/>
    <s v=" - "/>
    <s v="FRANCY SALAS "/>
    <m/>
    <m/>
    <m/>
    <m/>
    <m/>
    <m/>
    <m/>
    <x v="2"/>
  </r>
  <r>
    <s v="Factura electrónica"/>
    <s v="6ca327213e66d325586168c04892417c498f13e0e9748e448c746f4e8990f319ea17d9f1d43268ca53833feededde61b"/>
    <n v="209506"/>
    <s v="MCHE"/>
    <d v="2026-03-10T00:00:00"/>
    <d v="2026-03-10T19:30:30"/>
    <x v="2"/>
    <n v="901230769"/>
    <s v="MERA MEDELLIN S.A.S"/>
    <n v="21680.67"/>
    <n v="4119.33"/>
    <n v="25800"/>
    <x v="4"/>
    <x v="2"/>
    <n v="0"/>
    <m/>
    <m/>
    <m/>
    <m/>
    <m/>
    <m/>
    <m/>
    <m/>
    <x v="5"/>
  </r>
  <r>
    <s v="Factura electrónica"/>
    <s v="4c74f71381387fa88fc7247b5df475be71b8099bd219fcc3c640f61891229beda019addd9c95464d9bc832772475b909"/>
    <n v="589"/>
    <s v="FE"/>
    <d v="2026-03-10T00:00:00"/>
    <d v="2026-03-10T16:53:10"/>
    <x v="2"/>
    <n v="901833138"/>
    <s v="INVERSIONES PAULINA GR S.A.S"/>
    <n v="11764.71"/>
    <n v="2235.29"/>
    <n v="14000"/>
    <x v="4"/>
    <x v="2"/>
    <n v="0"/>
    <m/>
    <m/>
    <m/>
    <m/>
    <m/>
    <m/>
    <m/>
    <m/>
    <x v="5"/>
  </r>
  <r>
    <s v="Factura electrónica"/>
    <s v="89215a71150bca217f24db06a35ebc861cad287a437729707aa524739e2582ba2d7b96d8608ece72f4d6c21f7839520a"/>
    <n v="35088"/>
    <s v="FEN"/>
    <d v="2026-03-10T00:00:00"/>
    <d v="2026-03-10T16:46:31"/>
    <x v="2"/>
    <n v="9522660"/>
    <s v="OCTAVIANO TORRES GUEVARA"/>
    <n v="1324369.74"/>
    <n v="251630.25"/>
    <n v="1575999.99"/>
    <x v="21"/>
    <x v="52"/>
    <n v="2"/>
    <s v="FRANCY SALAS "/>
    <m/>
    <m/>
    <m/>
    <m/>
    <d v="2026-03-17T00:00:00"/>
    <s v="NO"/>
    <m/>
    <x v="5"/>
  </r>
  <r>
    <s v="Factura electrónica"/>
    <s v="588ef4ed92c6ee8377175820f76125f9d17ad28fd7c8855213719a7e94f442ac1957bb1b2a01645fd4274c2ff9b1e2c0"/>
    <n v="35109"/>
    <s v="FEN"/>
    <d v="2026-03-10T00:00:00"/>
    <d v="2026-03-10T16:46:31"/>
    <x v="2"/>
    <n v="9522660"/>
    <s v="OCTAVIANO TORRES GUEVARA"/>
    <n v="453781.5"/>
    <n v="86218.48"/>
    <n v="539999.98"/>
    <x v="21"/>
    <x v="57"/>
    <n v="10"/>
    <s v="FRANCY SALAS "/>
    <m/>
    <m/>
    <m/>
    <m/>
    <d v="2026-03-24T00:00:00"/>
    <s v="NO"/>
    <m/>
    <x v="3"/>
  </r>
  <r>
    <s v="Factura electrónica"/>
    <s v="55c049fdafd6a8baed5a46fad20cf6697dc64b488e9e4d2fef9d9477847cf42242f296e46f52882184d7210983db9784"/>
    <n v="35095"/>
    <s v="FEN"/>
    <d v="2026-03-10T00:00:00"/>
    <d v="2026-03-10T16:46:28"/>
    <x v="2"/>
    <n v="9522660"/>
    <s v="OCTAVIANO TORRES GUEVARA"/>
    <n v="3226891.1999999997"/>
    <n v="613109.32999999996"/>
    <n v="3840000.53"/>
    <x v="21"/>
    <x v="52"/>
    <n v="2"/>
    <s v="FRANCY SALAS "/>
    <m/>
    <m/>
    <m/>
    <m/>
    <d v="2026-03-17T00:00:00"/>
    <s v="NO"/>
    <m/>
    <x v="5"/>
  </r>
  <r>
    <s v="Factura electrónica"/>
    <s v="ffffea3e0036384ba3e86a9e7762ffe9eea6bec8ac21cc1b30413b836572b74278b7f66ac6abc23c3732929f393e5dc9"/>
    <n v="347977"/>
    <s v="FFEE"/>
    <d v="2026-03-10T00:00:00"/>
    <d v="2026-03-10T16:23:23"/>
    <x v="2"/>
    <n v="800049074"/>
    <s v="PAPELERIA Y SERVICIOS SAS"/>
    <n v="65900"/>
    <n v="12521"/>
    <n v="78421"/>
    <x v="2"/>
    <x v="52"/>
    <n v="2"/>
    <s v="FRANCY SALAS "/>
    <m/>
    <m/>
    <m/>
    <m/>
    <d v="2026-03-13T00:00:00"/>
    <s v="NO"/>
    <m/>
    <x v="5"/>
  </r>
  <r>
    <s v="Factura electrónica"/>
    <s v="e44d79d142e0a323d928dad587e4b11847d6f05cee4d9c533f60a80b6ae9fcbf3bee427924308f866e8cce858a74d574"/>
    <n v="1538"/>
    <s v="FE"/>
    <d v="2026-03-10T00:00:00"/>
    <d v="2026-03-10T15:18:25"/>
    <x v="2"/>
    <n v="901950863"/>
    <s v="INVERSIONES TORNILLOS Y MANGUERAS S.A.S"/>
    <n v="326800"/>
    <n v="62092"/>
    <n v="388892"/>
    <x v="21"/>
    <x v="52"/>
    <n v="2"/>
    <s v="FRANCY SALAS "/>
    <m/>
    <m/>
    <m/>
    <m/>
    <d v="2026-03-17T00:00:00"/>
    <s v="NO"/>
    <m/>
    <x v="5"/>
  </r>
  <r>
    <s v="Factura electrónica"/>
    <s v="5a59259d614b6ded907dcb04be9fc5feb6f8dcd5928d1b891cb36062b1fd070b7867535600a5f28acc4c1493a00e16d8"/>
    <n v="2864"/>
    <s v="FEL"/>
    <d v="2026-03-10T00:00:00"/>
    <d v="2026-03-10T14:46:45"/>
    <x v="2"/>
    <n v="900433773"/>
    <s v="MECAVAL S.A.S"/>
    <n v="990000"/>
    <n v="188100"/>
    <n v="1178100"/>
    <x v="21"/>
    <x v="52"/>
    <n v="2"/>
    <s v="FRANCY SALAS "/>
    <m/>
    <m/>
    <m/>
    <m/>
    <d v="2026-03-17T00:00:00"/>
    <s v="NO"/>
    <m/>
    <x v="5"/>
  </r>
  <r>
    <s v="Factura electrónica"/>
    <s v="749ad87e929ba616c85a6faa0abee11ae21753d7f1658280c1a5b2761e96e1c15e07b691f7628584cea264a55ee26aeb"/>
    <n v="19816"/>
    <s v="FE"/>
    <d v="2026-03-10T00:00:00"/>
    <d v="2026-03-10T14:24:19"/>
    <x v="2"/>
    <n v="901159065"/>
    <s v="DISTRI ILUMINACIONES FONTIBON SAS"/>
    <n v="1278500"/>
    <n v="242915"/>
    <n v="1521415"/>
    <x v="21"/>
    <x v="51"/>
    <n v="15"/>
    <s v="FRANCY SALAS "/>
    <m/>
    <m/>
    <m/>
    <m/>
    <d v="2026-03-26T00:00:00"/>
    <s v="NO"/>
    <m/>
    <x v="6"/>
  </r>
  <r>
    <s v="Factura electrónica"/>
    <s v="df0e610baeb00c90fdce2d2665c1ac8384e381df1aa255b07766284120fcedd8e38d4708002951123de36dc5914efbe3"/>
    <n v="2792"/>
    <s v="FVE"/>
    <d v="2026-03-10T00:00:00"/>
    <d v="2026-03-10T14:50:15"/>
    <x v="2"/>
    <n v="900667734"/>
    <s v="TORNO PARTES S.A.S"/>
    <n v="290000"/>
    <n v="55100"/>
    <n v="345100"/>
    <x v="21"/>
    <x v="52"/>
    <n v="2"/>
    <s v="FRANCY SALAS "/>
    <m/>
    <m/>
    <m/>
    <m/>
    <d v="2026-03-17T00:00:00"/>
    <s v="NO"/>
    <m/>
    <x v="5"/>
  </r>
  <r>
    <s v="Factura electrónica"/>
    <s v="5c382eefc4ca08b76a1c39342c53df14308c9e970408bfad1cea47cdd2c5eecc4052660c38ad474b41d075cae3683ce0"/>
    <n v="347924"/>
    <s v="FFEE"/>
    <d v="2026-03-10T00:00:00"/>
    <d v="2026-03-10T14:04:32"/>
    <x v="2"/>
    <n v="800049074"/>
    <s v="PAPELERIA Y SERVICIOS SAS"/>
    <n v="84311"/>
    <n v="16019"/>
    <n v="100330"/>
    <x v="2"/>
    <x v="58"/>
    <n v="14"/>
    <s v="FRANCY SALAS "/>
    <m/>
    <m/>
    <m/>
    <m/>
    <d v="2026-03-26T00:00:00"/>
    <m/>
    <m/>
    <x v="6"/>
  </r>
  <r>
    <s v="Factura electrónica"/>
    <s v="657c56f19bff2a1f0d109ce46e974df1115ea6eacb66bd5b9d0c4dbf3dbf9efc249041be3ece551b601cbefb1909c005"/>
    <n v="347923"/>
    <s v="FFEE"/>
    <d v="2026-03-10T00:00:00"/>
    <d v="2026-03-10T14:04:30"/>
    <x v="2"/>
    <n v="800049074"/>
    <s v="PAPELERIA Y SERVICIOS SAS"/>
    <n v="397870"/>
    <n v="63670"/>
    <n v="461540"/>
    <x v="2"/>
    <x v="58"/>
    <n v="14"/>
    <s v="FRANCY SALAS "/>
    <m/>
    <m/>
    <m/>
    <m/>
    <d v="2026-03-26T00:00:00"/>
    <m/>
    <m/>
    <x v="6"/>
  </r>
  <r>
    <s v="Factura electrónica"/>
    <s v="6181088ac2a33548bc67c42fa5398ffc56c93b4eba9e268822cee8af26b2b97fd8d68505eb2165d3c027c037b073567e"/>
    <n v="347921"/>
    <s v="FFEE"/>
    <d v="2026-03-10T00:00:00"/>
    <d v="2026-03-10T14:04:26"/>
    <x v="2"/>
    <n v="800049074"/>
    <s v="PAPELERIA Y SERVICIOS SAS"/>
    <n v="1936729"/>
    <n v="294947"/>
    <n v="2231676"/>
    <x v="2"/>
    <x v="55"/>
    <n v="9"/>
    <s v="FRANCY SALAS "/>
    <m/>
    <m/>
    <m/>
    <m/>
    <d v="2026-03-24T00:00:00"/>
    <s v="NO"/>
    <m/>
    <x v="3"/>
  </r>
  <r>
    <s v="Factura electrónica"/>
    <s v="a654abe15ed60405e8725fa675dd311113195b2983629b853645afe0d8ffceac19e5eae4af60353d28d085b511420ba3"/>
    <n v="727902"/>
    <s v="FMED"/>
    <d v="2026-03-10T00:00:00"/>
    <d v="2026-03-10T14:01:50"/>
    <x v="2"/>
    <n v="890915475"/>
    <s v="EMPAQUETADURAS Y EMPAQUES S.A."/>
    <n v="226920"/>
    <n v="43114.8"/>
    <n v="270034.8"/>
    <x v="2"/>
    <x v="52"/>
    <n v="2"/>
    <s v="FRANCY SALAS "/>
    <m/>
    <m/>
    <m/>
    <m/>
    <d v="2026-03-13T00:00:00"/>
    <s v="NO"/>
    <m/>
    <x v="5"/>
  </r>
  <r>
    <s v="Factura electrónica"/>
    <s v="32b9663fda37341ae85d0183326806435ba7d0c25cefb64982fb0efdd548f83be2aa074113ea11633c50c6e12820505b"/>
    <n v="68042"/>
    <s v="FEPO"/>
    <d v="2026-03-10T00:00:00"/>
    <d v="2026-03-10T15:54:56"/>
    <x v="2"/>
    <n v="43751185"/>
    <s v="PAULINA GOMEZ GONZALEZ"/>
    <n v="31240"/>
    <n v="5936"/>
    <n v="37176"/>
    <x v="4"/>
    <x v="2"/>
    <n v="0"/>
    <m/>
    <m/>
    <m/>
    <m/>
    <m/>
    <m/>
    <m/>
    <m/>
    <x v="5"/>
  </r>
  <r>
    <s v="Documento equivalente - Transporte aéreo de pasajeros"/>
    <s v="504c6669627c9e9dd54b4ce8d88c3a114fa09c55de514143a79335ec309bc6f6e36627600f4373ba09c0ebe3bbf7003b"/>
    <s v="TCK411427"/>
    <m/>
    <d v="2026-03-10T00:00:00"/>
    <d v="2026-03-10T15:47:18"/>
    <x v="2"/>
    <n v="860005330"/>
    <s v="IBERIA LINEAS AEREAS DE ESPAÑA S.A. OPERADORA SUCURSAL COLOMBIANA"/>
    <n v="1508300"/>
    <n v="0"/>
    <n v="1508300"/>
    <x v="4"/>
    <x v="2"/>
    <n v="0"/>
    <m/>
    <m/>
    <m/>
    <m/>
    <m/>
    <d v="2026-03-17T00:00:00"/>
    <s v="NO"/>
    <m/>
    <x v="5"/>
  </r>
  <r>
    <s v="Documento equivalente - Transporte aéreo de pasajeros"/>
    <s v="894e3ef2080838632805b24f2d40defcd3872ead5b868d88c1ce56aeaa2276730750059d16885b9c098428f4eec4224f"/>
    <s v="TCK411426"/>
    <m/>
    <d v="2026-03-10T00:00:00"/>
    <d v="2026-03-10T15:43:07"/>
    <x v="2"/>
    <n v="860005330"/>
    <s v="IBERIA LINEAS AEREAS DE ESPAÑA S.A. OPERADORA SUCURSAL COLOMBIANA"/>
    <n v="1600800"/>
    <n v="0"/>
    <n v="1600800"/>
    <x v="4"/>
    <x v="2"/>
    <n v="0"/>
    <m/>
    <m/>
    <m/>
    <m/>
    <m/>
    <d v="2026-03-17T00:00:00"/>
    <s v="NO"/>
    <m/>
    <x v="5"/>
  </r>
  <r>
    <s v="Documento equivalente - Transporte aéreo de pasajeros"/>
    <s v="f0b7886d5702060010e5bbac6bebc2188de737b041577fb47c334028b608d374799d83faff8221254a43eb1af7e68c3d"/>
    <s v="TCK411425"/>
    <m/>
    <d v="2026-03-10T00:00:00"/>
    <d v="2026-03-10T15:38:32"/>
    <x v="2"/>
    <n v="860005330"/>
    <s v="IBERIA LINEAS AEREAS DE ESPAÑA S.A. OPERADORA SUCURSAL COLOMBIANA"/>
    <n v="1508300"/>
    <n v="0"/>
    <n v="1508300"/>
    <x v="4"/>
    <x v="2"/>
    <n v="0"/>
    <m/>
    <m/>
    <m/>
    <m/>
    <m/>
    <d v="2026-03-17T00:00:00"/>
    <s v="NO"/>
    <m/>
    <x v="5"/>
  </r>
  <r>
    <s v="Factura electrónica"/>
    <s v="08fece64a9a3de1645d11b407cef481e4da3a728424646c79b4fa7fe9998fb42114dfe3f45b875d77ee2e048cc8f7549"/>
    <n v="150916"/>
    <s v="C773"/>
    <d v="2026-03-10T00:00:00"/>
    <d v="2026-03-10T14:14:02"/>
    <x v="2"/>
    <n v="800244387"/>
    <s v="ADC S.A.S."/>
    <n v="16723"/>
    <n v="3177"/>
    <n v="19900"/>
    <x v="4"/>
    <x v="2"/>
    <n v="0"/>
    <m/>
    <m/>
    <m/>
    <m/>
    <m/>
    <m/>
    <m/>
    <m/>
    <x v="5"/>
  </r>
  <r>
    <s v="Factura electrónica"/>
    <s v="1a7288215f95387e6b4b7322df4b2a97773f2612bdd6b1adddfdfefac960313a2c62b7207734ee6e10b12b653f023c4d"/>
    <n v="228150"/>
    <s v="FE"/>
    <d v="2026-03-10T00:00:00"/>
    <d v="2026-03-10T12:26:29"/>
    <x v="2"/>
    <n v="890937070"/>
    <s v="TIEMPOS S.A.S."/>
    <n v="905327"/>
    <n v="17201"/>
    <n v="922528"/>
    <x v="12"/>
    <x v="2"/>
    <n v="0"/>
    <m/>
    <m/>
    <m/>
    <m/>
    <m/>
    <m/>
    <m/>
    <m/>
    <x v="5"/>
  </r>
  <r>
    <s v="Factura electrónica"/>
    <s v="20cce55812726bd833e9334f51e0d9d3a0b402fc149c5b645b2511a7d209c70ad54c10946e42a68f0e7545efc5dc9c28"/>
    <n v="10050"/>
    <s v="EDSG"/>
    <d v="2026-03-10T00:00:00"/>
    <d v="2026-03-10T13:35:59"/>
    <x v="2"/>
    <n v="88147614"/>
    <s v="CLODOMIRO ALVAREZ ASCANIO"/>
    <n v="50000"/>
    <n v="0"/>
    <n v="50000"/>
    <x v="4"/>
    <x v="2"/>
    <n v="0"/>
    <m/>
    <m/>
    <m/>
    <m/>
    <m/>
    <m/>
    <m/>
    <m/>
    <x v="5"/>
  </r>
  <r>
    <s v="Factura electrónica"/>
    <s v="875839c731cc4f64b86d4bdaf1b4e1817eb22f73b0e648397e12be9c775a059dfc00a3a4faf239ae4c383b8a1b6ce681"/>
    <n v="1323536"/>
    <s v="FE"/>
    <d v="2026-03-10T00:00:00"/>
    <d v="2026-03-10T13:35:49"/>
    <x v="2"/>
    <n v="901378555"/>
    <s v="ADVANCE YOUR PAY COLOMBIA SAS"/>
    <n v="2690625"/>
    <n v="0"/>
    <n v="2690625"/>
    <x v="20"/>
    <x v="49"/>
    <n v="1"/>
    <s v="NATALIA BERNAZA"/>
    <m/>
    <m/>
    <m/>
    <m/>
    <d v="2026-03-11T00:00:00"/>
    <s v="NO"/>
    <m/>
    <x v="5"/>
  </r>
  <r>
    <s v="Factura electrónica"/>
    <s v="6ac890eacceb5b2ee67b036e0576b550f34504e2289596d826d6448fb13b6c344ca4f3a7e95486da3322fddfcf90a247"/>
    <n v="87195"/>
    <s v="FBOT"/>
    <d v="2026-03-10T00:00:00"/>
    <d v="2026-03-10T12:24:55"/>
    <x v="2"/>
    <n v="811011779"/>
    <s v="RENTING COLOMBIA S.A.S."/>
    <n v="1433262.0800000001"/>
    <n v="241535.92"/>
    <n v="1674798"/>
    <x v="2"/>
    <x v="52"/>
    <n v="2"/>
    <s v="FRANCY SALAS "/>
    <m/>
    <m/>
    <m/>
    <m/>
    <d v="2026-03-13T00:00:00"/>
    <s v="NO"/>
    <m/>
    <x v="5"/>
  </r>
  <r>
    <s v="Documento equivalente - Cobro de peajes"/>
    <s v="0305ee6eacf012e8571f31ff8bd0221e2b42f881e31eabb4315c10c01339dd16f21beccbd412b72ae7688e8a5078d9ef"/>
    <n v="90675906"/>
    <s v="DEFL"/>
    <d v="2026-03-10T00:00:00"/>
    <d v="2026-03-10T13:40:19"/>
    <x v="2"/>
    <n v="900219834"/>
    <s v="F2X S.A.S."/>
    <n v="18500"/>
    <n v="0"/>
    <n v="18500"/>
    <x v="2"/>
    <x v="49"/>
    <n v="1"/>
    <s v="PAOLA GARCIA"/>
    <m/>
    <m/>
    <m/>
    <m/>
    <d v="2026-03-24T00:00:00"/>
    <s v="NO"/>
    <m/>
    <x v="5"/>
  </r>
  <r>
    <s v="Factura electrónica"/>
    <s v="7a55afed1f4f64e39e4f8e71cf722061d86de30128a7cf13866e1e1b17087075c5eff372b40b36275000559c2a825a94"/>
    <n v="53365"/>
    <s v="EDSM"/>
    <d v="2026-03-10T00:00:00"/>
    <d v="2026-03-10T13:37:05"/>
    <x v="2"/>
    <n v="88147614"/>
    <s v="CLODOMIRO ALVAREZ ASCANIO"/>
    <n v="100000"/>
    <n v="0"/>
    <n v="100000"/>
    <x v="4"/>
    <x v="2"/>
    <n v="0"/>
    <m/>
    <m/>
    <m/>
    <m/>
    <m/>
    <m/>
    <m/>
    <m/>
    <x v="5"/>
  </r>
  <r>
    <s v="Factura electrónica"/>
    <s v="e2ba7e9cf8b92a2593a2f5c32c316dd8e4d92ed978a6e91221c1dab3d123c1940c6a1a9aff3617ea450d2712a2b977af"/>
    <n v="1346"/>
    <s v="SM"/>
    <d v="2026-03-10T00:00:00"/>
    <d v="2026-03-10T13:21:53"/>
    <x v="2"/>
    <n v="901561580"/>
    <s v="SUMINISTRO MATERIALES Y DOTACIONES SUMADO S.A.S"/>
    <n v="1734575"/>
    <n v="329569.25"/>
    <n v="2064144.25"/>
    <x v="2"/>
    <x v="53"/>
    <n v="3"/>
    <s v="FRANCY SALAS "/>
    <m/>
    <m/>
    <m/>
    <m/>
    <d v="2026-03-17T00:00:00"/>
    <s v="NO"/>
    <m/>
    <x v="5"/>
  </r>
  <r>
    <s v="Factura electrónica"/>
    <s v="8fd91847741a84fb93dec56da56ae5807c9134af5093979b5bdd1bb72f7973c491710fcf983a8cc5dcee5db7dd997b07"/>
    <n v="10051"/>
    <s v="EDSG"/>
    <d v="2026-03-10T00:00:00"/>
    <d v="2026-03-10T13:36:21"/>
    <x v="2"/>
    <n v="88147614"/>
    <s v="CLODOMIRO ALVAREZ ASCANIO"/>
    <n v="50000"/>
    <n v="0"/>
    <n v="50000"/>
    <x v="4"/>
    <x v="2"/>
    <n v="0"/>
    <m/>
    <m/>
    <m/>
    <m/>
    <m/>
    <m/>
    <m/>
    <m/>
    <x v="5"/>
  </r>
  <r>
    <s v="Factura electrónica"/>
    <s v="3d9e6b97e5953dcfb0550a850a19a5472a1b6b640041212f077db50a1651dd5045f5098ccc98de03f09113489d3b4bf4"/>
    <n v="3742"/>
    <s v="FE"/>
    <d v="2026-03-10T00:00:00"/>
    <d v="2026-03-10T11:28:12"/>
    <x v="2"/>
    <n v="900667384"/>
    <s v="SGR ASOCIADOS SAS"/>
    <n v="3501810"/>
    <n v="665343.9"/>
    <n v="4167153.9"/>
    <x v="18"/>
    <x v="52"/>
    <n v="2"/>
    <s v="SANDRA PANIAGUA"/>
    <m/>
    <m/>
    <m/>
    <m/>
    <d v="2026-03-13T00:00:00"/>
    <s v="NO"/>
    <m/>
    <x v="5"/>
  </r>
  <r>
    <s v="Factura electrónica"/>
    <s v="4d9820a5b19ee2276db457379a731dde8875ff39eded50e5ad24e73ff4b3a1f98357716fa4df5776f9fb3fa26c3b82af"/>
    <n v="14489"/>
    <s v="FEV"/>
    <d v="2026-03-10T00:00:00"/>
    <d v="2026-03-10T11:25:48"/>
    <x v="2"/>
    <n v="830093880"/>
    <s v="TRANSPORTE EMPRESARIAL TURISMO Y EXCURSIONES TURIEXPRESS S.A.S"/>
    <n v="9235000"/>
    <n v="0"/>
    <n v="9235000"/>
    <x v="19"/>
    <x v="53"/>
    <n v="3"/>
    <s v="FRANCY SALAS "/>
    <m/>
    <m/>
    <m/>
    <m/>
    <d v="2026-03-17T00:00:00"/>
    <s v="NO"/>
    <m/>
    <x v="5"/>
  </r>
  <r>
    <s v="Factura electrónica"/>
    <s v="b5c7ba20e1602dd3c3e71ca12a5f7bb7406418bd81ef7bd0861a76cb60146743a3b885505ff6a25ee1e7ad84b9f09fab"/>
    <n v="12734"/>
    <s v="FE"/>
    <d v="2026-03-10T00:00:00"/>
    <d v="2026-03-10T11:16:11"/>
    <x v="2"/>
    <n v="900420442"/>
    <s v="INSTRUMENTOS   PARTES S.A.S."/>
    <n v="98000"/>
    <n v="18620"/>
    <n v="116620"/>
    <x v="21"/>
    <x v="53"/>
    <n v="3"/>
    <s v="FRANCY SALAS "/>
    <m/>
    <m/>
    <m/>
    <m/>
    <d v="2026-03-17T00:00:00"/>
    <s v="NO"/>
    <m/>
    <x v="5"/>
  </r>
  <r>
    <s v="Factura electrónica"/>
    <s v="023ade5d1fe4df578b89a3c102aeb32f7d0aaa5739d3fdda5d03fc42b4471a2d4deba20489be7634e06b79cfda633449"/>
    <n v="12733"/>
    <s v="FE"/>
    <d v="2026-03-10T00:00:00"/>
    <d v="2026-03-10T11:13:31"/>
    <x v="2"/>
    <n v="900420442"/>
    <s v="INSTRUMENTOS   PARTES S.A.S."/>
    <n v="96500"/>
    <n v="18335"/>
    <n v="114835"/>
    <x v="21"/>
    <x v="53"/>
    <n v="3"/>
    <s v="FRANCY SALAS "/>
    <m/>
    <m/>
    <m/>
    <m/>
    <d v="2026-03-17T00:00:00"/>
    <s v="NO"/>
    <m/>
    <x v="5"/>
  </r>
  <r>
    <s v="Factura electrónica"/>
    <s v="403e38dccb4c6a1d60c7d8c8fa6b17edf4af689830b9a93e75710c3a0e5110212e7e493b4cceadd53b45573d9100bfdc"/>
    <n v="12732"/>
    <s v="FE"/>
    <d v="2026-03-10T00:00:00"/>
    <d v="2026-03-10T11:11:39"/>
    <x v="2"/>
    <n v="900420442"/>
    <s v="INSTRUMENTOS   PARTES S.A.S."/>
    <n v="1445310"/>
    <n v="274608.90000000002"/>
    <n v="1719918.9"/>
    <x v="21"/>
    <x v="53"/>
    <n v="3"/>
    <s v="FRANCY SALAS "/>
    <m/>
    <m/>
    <m/>
    <m/>
    <d v="2026-03-17T00:00:00"/>
    <s v="NO"/>
    <m/>
    <x v="5"/>
  </r>
  <r>
    <s v="Factura electrónica"/>
    <s v="d7ac3f4de26646fd5675999da8cb9c53964c8fcc542480ea50da5bd5d609be49390fa7eb053be15c2c0ce9a1a93e083f"/>
    <n v="2332"/>
    <s v="ELEC"/>
    <d v="2026-03-10T00:00:00"/>
    <d v="2026-03-10T10:51:21"/>
    <x v="2"/>
    <n v="901485351"/>
    <s v="MECANIZADOS MANPEC S.A.S."/>
    <n v="3010000"/>
    <n v="571900"/>
    <n v="3581900"/>
    <x v="21"/>
    <x v="52"/>
    <n v="2"/>
    <s v="FRANCY SALAS "/>
    <m/>
    <m/>
    <m/>
    <m/>
    <d v="2026-03-17T00:00:00"/>
    <s v="NO"/>
    <m/>
    <x v="5"/>
  </r>
  <r>
    <s v="Factura electrónica"/>
    <s v="dc8173cb8767457138e0d57d384e363537f28b95dec8087631ef7d342bfe25e6434dcad99a3a3fb6ffd18ae588e1885b"/>
    <n v="102"/>
    <s v="JM"/>
    <d v="2026-03-10T00:00:00"/>
    <d v="2026-03-10T10:07:12"/>
    <x v="2"/>
    <n v="901102840"/>
    <s v="PROYECTOS Y MONTAJES INDUSTRIALES JM SAS"/>
    <n v="12300000"/>
    <n v="2337000"/>
    <n v="14637000"/>
    <x v="21"/>
    <x v="45"/>
    <n v="6"/>
    <s v="FRANCY SALAS "/>
    <m/>
    <m/>
    <m/>
    <m/>
    <d v="2026-03-17T00:00:00"/>
    <s v="NO"/>
    <m/>
    <x v="3"/>
  </r>
  <r>
    <s v="Factura electrónica"/>
    <s v="e9b9396516088aaa4bc902dc440de48a318a2669c289c0bf7bbe7d182a65fa7b94b65e0acf533c210991c32bf9f13e4b"/>
    <n v="254013"/>
    <s v="FEB"/>
    <d v="2026-03-10T00:00:00"/>
    <d v="2026-03-10T08:55:15"/>
    <x v="2"/>
    <n v="860026455"/>
    <s v="PAGOMA S A"/>
    <n v="2813000"/>
    <n v="534470"/>
    <n v="3347470"/>
    <x v="21"/>
    <x v="53"/>
    <n v="3"/>
    <s v="FRANCY SALAS "/>
    <m/>
    <m/>
    <m/>
    <m/>
    <d v="2026-03-17T00:00:00"/>
    <s v="NO"/>
    <m/>
    <x v="5"/>
  </r>
  <r>
    <s v="Factura electrónica"/>
    <s v="aa427a4fae2927d7358c374272aa48f311cf4a896dddc61f5e3fb9b039b27832bdf26a8aec3728c8902d0f8c83f37f9e"/>
    <n v="2965"/>
    <s v="FE"/>
    <d v="2026-03-10T00:00:00"/>
    <d v="2026-03-10T08:48:41"/>
    <x v="2"/>
    <n v="900144364"/>
    <s v="UNIDOTAMOS SAS"/>
    <n v="372500"/>
    <n v="70775"/>
    <n v="443275"/>
    <x v="2"/>
    <x v="49"/>
    <n v="1"/>
    <s v="PAOLA GARCIA"/>
    <m/>
    <m/>
    <m/>
    <m/>
    <d v="2026-03-13T00:00:00"/>
    <s v="NO"/>
    <m/>
    <x v="5"/>
  </r>
  <r>
    <s v="Factura electrónica"/>
    <s v="1dfcf4e35f26a33718084001d5a00941d3d4490c845b6e20f4ff23f7a55f5b97b3a19278373582e3944178785cb0b3ef"/>
    <n v="664578"/>
    <s v="ECCO"/>
    <d v="2026-03-10T00:00:00"/>
    <d v="2026-03-10T07:47:51"/>
    <x v="2"/>
    <n v="811009788"/>
    <s v="DISTRACOM S.A."/>
    <n v="112316"/>
    <n v="0"/>
    <n v="112316"/>
    <x v="2"/>
    <x v="48"/>
    <n v="0"/>
    <s v="FRANCY SALAS "/>
    <m/>
    <m/>
    <m/>
    <m/>
    <d v="2026-03-13T00:00:00"/>
    <s v="NO"/>
    <m/>
    <x v="5"/>
  </r>
  <r>
    <s v="Factura electrónica"/>
    <s v="dc4f77b742335454a7431068f8ca7a52d6b76b075e7db85f28221d51e2629f90fc81ab6e18db059469d7c7f2c46356cb"/>
    <n v="566213"/>
    <s v="AH"/>
    <d v="2026-03-10T00:00:00"/>
    <d v="2026-03-10T07:18:24"/>
    <x v="2"/>
    <n v="890800788"/>
    <s v="SUMATEC S.A.S BIC"/>
    <n v="174000"/>
    <n v="33060"/>
    <n v="207060"/>
    <x v="2"/>
    <x v="49"/>
    <n v="1"/>
    <s v="PAOLA GARCIA"/>
    <m/>
    <m/>
    <m/>
    <m/>
    <d v="2026-03-13T00:00:00"/>
    <s v="NO"/>
    <m/>
    <x v="5"/>
  </r>
  <r>
    <s v="Factura electrónica"/>
    <s v="6bdb05b0bdd9476f4cb39e52203cea0d1a099057147d080f8b148d3623298556f9b16a45de8550932dccfefd35b14e07"/>
    <n v="278524"/>
    <s v="R1FE"/>
    <d v="2026-03-10T00:00:00"/>
    <d v="2026-03-10T07:18:50"/>
    <x v="2"/>
    <n v="890907841"/>
    <s v="ALMACEN RODAMIENTOS S.A"/>
    <n v="460044"/>
    <n v="87408"/>
    <n v="547452"/>
    <x v="21"/>
    <x v="52"/>
    <n v="2"/>
    <s v="FRANCY SALAS "/>
    <m/>
    <m/>
    <m/>
    <m/>
    <d v="2026-03-17T00:00:00"/>
    <s v="NO"/>
    <m/>
    <x v="5"/>
  </r>
  <r>
    <s v="Factura electrónica"/>
    <s v="d1e78142e496f8f7c4be6b8ad7fdfd962c04ff16f030ade8f0e6d254f684f200cfbd46fa15ad5139166e414b4489e8d1"/>
    <n v="22764"/>
    <s v="FE"/>
    <d v="2026-03-10T00:00:00"/>
    <d v="2026-03-10T11:05:45"/>
    <x v="2"/>
    <n v="901128127"/>
    <s v="GRUPO PENDERISCO SAS"/>
    <n v="52690"/>
    <n v="0"/>
    <n v="52690"/>
    <x v="4"/>
    <x v="2"/>
    <n v="0"/>
    <m/>
    <m/>
    <m/>
    <m/>
    <m/>
    <m/>
    <m/>
    <m/>
    <x v="5"/>
  </r>
  <r>
    <s v="Documento equivalente - Cobro de peajes"/>
    <s v="8b69f900a9923ea7e0afe6cc3bd3960b50510e8f018374c3cce4137ccdd82309a44ad6ab3cf601a9b2d5155edad0d61a"/>
    <n v="90618034"/>
    <s v="DEFL"/>
    <d v="2026-03-10T00:00:00"/>
    <d v="2026-03-10T10:15:19"/>
    <x v="2"/>
    <n v="900219834"/>
    <s v="F2X S.A.S."/>
    <n v="18500"/>
    <n v="0"/>
    <n v="18500"/>
    <x v="2"/>
    <x v="49"/>
    <n v="1"/>
    <s v="PAOLA GARCIA"/>
    <m/>
    <m/>
    <m/>
    <m/>
    <d v="2026-03-24T00:00:00"/>
    <s v="NO"/>
    <m/>
    <x v="5"/>
  </r>
  <r>
    <s v="Nota de crédito electrónica"/>
    <s v="44fe9faa5f5dfe2f488747f03fdcbb4f084857d47cc79d7694ed979dc8ff1366e2471c14cd34e6ef76843dbacd13cae3"/>
    <n v="34884"/>
    <s v="D1"/>
    <d v="2026-03-10T00:00:00"/>
    <d v="2026-03-10T09:39:31"/>
    <x v="2"/>
    <n v="890915475"/>
    <s v="EMPAQUETADURAS Y EMPAQUES S.A."/>
    <n v="192572"/>
    <n v="36588.68"/>
    <n v="229160.68"/>
    <x v="6"/>
    <x v="3"/>
    <s v=" - "/>
    <s v="FRANCY SALAS "/>
    <m/>
    <m/>
    <m/>
    <m/>
    <m/>
    <m/>
    <m/>
    <x v="2"/>
  </r>
  <r>
    <s v="Nota de crédito electrónica"/>
    <s v="fe25f6c9a59033555449fb72eed85e3085db607055ed7106c10543591b24f02f5ff67577e1418d3103eb6ffcf957b605"/>
    <n v="228"/>
    <s v="DV"/>
    <d v="2026-03-10T00:00:00"/>
    <d v="2026-03-10T08:41:21"/>
    <x v="2"/>
    <n v="900144364"/>
    <s v="UNIDOTAMOS SAS"/>
    <n v="520000"/>
    <n v="98800"/>
    <n v="618800"/>
    <x v="6"/>
    <x v="3"/>
    <s v=" - "/>
    <s v="FRANCY SALAS "/>
    <m/>
    <m/>
    <m/>
    <m/>
    <m/>
    <m/>
    <m/>
    <x v="2"/>
  </r>
  <r>
    <s v="Factura electrónica"/>
    <s v="cc52f445096a1ba347cc6ea459548782233ed5c4b020fc1b0f347a90d5f9901afef47cc95cfb3e20dbfe9f8ecc8063e5"/>
    <n v="2990869"/>
    <s v="CL07"/>
    <d v="2026-03-10T00:00:00"/>
    <d v="2026-03-10T03:43:44"/>
    <x v="2"/>
    <n v="860001697"/>
    <s v="GASEOSAS LUX S.A.S."/>
    <n v="93450"/>
    <n v="0"/>
    <n v="93450"/>
    <x v="2"/>
    <x v="53"/>
    <n v="3"/>
    <s v="FRANCY SALAS "/>
    <m/>
    <m/>
    <m/>
    <m/>
    <d v="2026-03-18T00:00:00"/>
    <s v="NO"/>
    <m/>
    <x v="5"/>
  </r>
  <r>
    <s v="Documento equivalente - Cobro de peajes"/>
    <s v="54afa8e7f35a27db58a131921a7c0a0380f001cc8a1674a4dab706acb86d002b908a9b5d460af610051e1e5f6a55ad24"/>
    <n v="90556737"/>
    <s v="DEFL"/>
    <d v="2026-03-10T00:00:00"/>
    <d v="2026-03-10T00:01:05"/>
    <x v="2"/>
    <n v="900219834"/>
    <s v="F2X S.A.S."/>
    <n v="20200"/>
    <n v="0"/>
    <n v="20200"/>
    <x v="2"/>
    <x v="49"/>
    <n v="1"/>
    <s v="PAOLA GARCIA"/>
    <m/>
    <m/>
    <m/>
    <m/>
    <d v="2026-03-24T00:00:00"/>
    <s v="NO"/>
    <m/>
    <x v="5"/>
  </r>
  <r>
    <s v="Factura electrónica"/>
    <s v="81aa670c81988ba1a8302b7b9f85c2f2d25782333e82a822aa246c95f2e39127218304c6011f6aecc9bbb0084bec51e8"/>
    <n v="8841"/>
    <s v="FVEC"/>
    <d v="2026-03-11T00:00:00"/>
    <d v="2026-03-11T20:31:33"/>
    <x v="2"/>
    <n v="900614579"/>
    <s v="ANTIOQUEÑA DE EMPAQUES S.A.S"/>
    <n v="258112.00000000003"/>
    <n v="49041.279999999999"/>
    <n v="307153.28000000003"/>
    <x v="12"/>
    <x v="53"/>
    <n v="2"/>
    <s v="FRANCY SALAS "/>
    <m/>
    <m/>
    <m/>
    <m/>
    <d v="2026-03-17T00:00:00"/>
    <s v="NO"/>
    <m/>
    <x v="5"/>
  </r>
  <r>
    <s v="Factura electrónica"/>
    <s v="47621402e1ea1f258323558a0897623261252dcadc01f54154c4a55319078d75289e7da254f14f47bf9f90b293380902"/>
    <n v="1551"/>
    <s v="FE"/>
    <d v="2026-03-11T00:00:00"/>
    <d v="2026-03-11T18:09:34"/>
    <x v="2"/>
    <n v="901950863"/>
    <s v="INVERSIONES TORNILLOS Y MANGUERAS S.A.S"/>
    <n v="360000"/>
    <n v="68400"/>
    <n v="428400"/>
    <x v="6"/>
    <x v="3"/>
    <s v=" - "/>
    <s v="FRANCY SALAS "/>
    <m/>
    <m/>
    <m/>
    <m/>
    <m/>
    <m/>
    <m/>
    <x v="2"/>
  </r>
  <r>
    <s v="Factura electrónica"/>
    <s v="dde6e43982fbbf2e639a780b78ed687cefc1cae208f010a1d7e34b3653f9112d07d7c74e006667071c4a7948121000c0"/>
    <n v="228795"/>
    <s v="QWSN"/>
    <d v="2026-03-11T00:00:00"/>
    <d v="2026-03-11T17:04:35"/>
    <x v="2"/>
    <n v="900659017"/>
    <s v="QUALITY WATER SERVICE COLOMBIA SAS"/>
    <n v="1132242.3"/>
    <n v="215126.04"/>
    <n v="1347368.34"/>
    <x v="12"/>
    <x v="52"/>
    <n v="1"/>
    <s v="FRANCY SALAS "/>
    <m/>
    <m/>
    <m/>
    <m/>
    <d v="2026-03-13T00:00:00"/>
    <s v="NO"/>
    <m/>
    <x v="5"/>
  </r>
  <r>
    <s v="Factura electrónica"/>
    <s v="b31942c1ce8d8c9fff2ef58c7bdcc5ae236153bdc9b676153cf8e86dfb4ab73863f4dfe3785defefa216f6b26e12f02a"/>
    <n v="6945"/>
    <s v="FLZR"/>
    <d v="2026-03-11T00:00:00"/>
    <d v="2026-03-11T15:53:31"/>
    <x v="2"/>
    <n v="10020641"/>
    <s v="ZAPATA RIOS LEONARDO"/>
    <n v="750000"/>
    <n v="142500"/>
    <n v="892500"/>
    <x v="2"/>
    <x v="53"/>
    <n v="2"/>
    <s v="FRANCY SALAS "/>
    <m/>
    <m/>
    <m/>
    <m/>
    <d v="2026-03-17T00:00:00"/>
    <s v="NO"/>
    <m/>
    <x v="5"/>
  </r>
  <r>
    <s v="Documento equivalente - Cobro de peajes"/>
    <s v="884b05f16bb852f9abd3efbd604cabc958f344372f3c5422aed32d3a01e8ab5b755cf3911da6d5a3e70ab842aac01b68"/>
    <n v="90954759"/>
    <s v="DEFL"/>
    <d v="2026-03-11T00:00:00"/>
    <d v="2026-03-11T21:45:28"/>
    <x v="2"/>
    <n v="900219834"/>
    <s v="F2X S.A.S."/>
    <n v="13500"/>
    <n v="0"/>
    <n v="13500"/>
    <x v="2"/>
    <x v="53"/>
    <n v="2"/>
    <s v="FRANCY SALAS "/>
    <m/>
    <m/>
    <m/>
    <m/>
    <d v="2026-03-24T00:00:00"/>
    <s v="NO"/>
    <m/>
    <x v="5"/>
  </r>
  <r>
    <s v="Factura electrónica"/>
    <s v="a1c3ed1d539af792673c2a650beb189350d7c5f22ac035624500093c68641ab509ab4bf43919a4bbf191342a4738c72a"/>
    <n v="6650"/>
    <m/>
    <d v="2026-03-11T00:00:00"/>
    <d v="2026-03-11T16:38:51"/>
    <x v="2"/>
    <n v="32150739"/>
    <s v="NATALIA ANDREA ACOSTA COLORADO"/>
    <n v="568000"/>
    <n v="0"/>
    <n v="568000"/>
    <x v="18"/>
    <x v="53"/>
    <n v="2"/>
    <s v="FRANCY SALAS "/>
    <m/>
    <m/>
    <m/>
    <m/>
    <d v="2026-03-17T00:00:00"/>
    <s v="NO"/>
    <m/>
    <x v="5"/>
  </r>
  <r>
    <s v="Factura electrónica"/>
    <s v="ce42530eed301b6ebc63029072635424dcaa2015eed5354729c5f1c6975b813d31d9030cfd152f06f69b2c5786501803"/>
    <n v="262386"/>
    <s v="BGFE"/>
    <d v="2026-03-11T00:00:00"/>
    <d v="2026-03-11T15:10:24"/>
    <x v="2"/>
    <n v="890907841"/>
    <s v="ALMACEN RODAMIENTOS S.A"/>
    <n v="769608"/>
    <n v="146226"/>
    <n v="915834"/>
    <x v="2"/>
    <x v="45"/>
    <n v="5"/>
    <s v="FRANCY SALAS "/>
    <m/>
    <m/>
    <m/>
    <m/>
    <d v="2026-03-17T00:00:00"/>
    <s v="NO"/>
    <m/>
    <x v="5"/>
  </r>
  <r>
    <s v="Factura electrónica"/>
    <s v="1a043263eb257b663749da58217bab8f03c432ef9e7709d2538af5309ed6b312df6736b8b3f6ad086deea7dc86ae3e99"/>
    <n v="2867"/>
    <s v="FEL"/>
    <d v="2026-03-11T00:00:00"/>
    <d v="2026-03-11T14:36:24"/>
    <x v="2"/>
    <n v="900433773"/>
    <s v="MECAVAL S.A.S"/>
    <n v="3300000"/>
    <n v="627000"/>
    <n v="3927000"/>
    <x v="2"/>
    <x v="45"/>
    <n v="5"/>
    <s v="FRANCY SALAS "/>
    <m/>
    <m/>
    <m/>
    <m/>
    <d v="2026-03-19T00:00:00"/>
    <s v="NO"/>
    <m/>
    <x v="5"/>
  </r>
  <r>
    <s v="Factura electrónica"/>
    <s v="252719757660420a8946dddcb774f615834664aba7467274d4dfe53fbc63769ef4715b93cddc86b18ecd1e1807b8d352"/>
    <n v="2816"/>
    <s v="EV"/>
    <d v="2026-03-11T00:00:00"/>
    <d v="2026-03-11T12:05:14"/>
    <x v="2"/>
    <n v="901101232"/>
    <s v="INGEVER ASOCIADOS S.A.S."/>
    <n v="4183700"/>
    <n v="794903"/>
    <n v="4978603"/>
    <x v="12"/>
    <x v="45"/>
    <n v="5"/>
    <s v="FRANCY SALAS "/>
    <m/>
    <m/>
    <m/>
    <m/>
    <d v="2026-03-19T00:00:00"/>
    <s v="NO"/>
    <m/>
    <x v="5"/>
  </r>
  <r>
    <s v="Factura electrónica"/>
    <s v="9ecfecd931ffb251fdd8b6d8f11cb6c28271498595c1892b945955bf8a29e2d28276f37cda214ff8140eb95373e421fc"/>
    <n v="18294"/>
    <m/>
    <d v="2026-03-11T00:00:00"/>
    <d v="2026-03-11T11:35:49"/>
    <x v="2"/>
    <n v="811031512"/>
    <s v="PROCAL S.A."/>
    <n v="597000"/>
    <n v="113430"/>
    <n v="710430"/>
    <x v="21"/>
    <x v="51"/>
    <n v="14"/>
    <s v="FRANCY SALAS "/>
    <m/>
    <m/>
    <m/>
    <m/>
    <d v="2026-03-26T00:00:00"/>
    <s v="NO"/>
    <m/>
    <x v="6"/>
  </r>
  <r>
    <s v="Factura electrónica"/>
    <s v="3f86b6e895259484a145ecf55ff12367cf9d92e7367abd72bac5568c61f60a3b5751134450b3cb421fd306062007d2a1"/>
    <n v="659370"/>
    <s v="BG"/>
    <d v="2026-03-11T00:00:00"/>
    <d v="2026-03-11T10:02:28"/>
    <x v="2"/>
    <n v="800192105"/>
    <s v="RECORDAR PREVISION EXEQUIAL TOTAL S. A.S"/>
    <n v="1022100"/>
    <n v="0"/>
    <n v="1022100"/>
    <x v="12"/>
    <x v="55"/>
    <n v="8"/>
    <s v="MAGALY RIOS "/>
    <m/>
    <m/>
    <m/>
    <m/>
    <d v="2026-03-24T00:00:00"/>
    <s v="NO"/>
    <m/>
    <x v="3"/>
  </r>
  <r>
    <s v="Factura electrónica"/>
    <s v="b9e11b760960b91e692b2b43a48b97fbd86f8c6fa36c5d06403ed752fe46c93e506466373a511d2a959ccd9916b82b08"/>
    <n v="25001"/>
    <s v="FE"/>
    <d v="2026-03-11T00:00:00"/>
    <d v="2026-03-11T10:00:36"/>
    <x v="2"/>
    <n v="800025921"/>
    <s v="MONTACARGAS ITAGUI S.A.S"/>
    <n v="293750"/>
    <n v="0"/>
    <n v="293750"/>
    <x v="21"/>
    <x v="53"/>
    <n v="2"/>
    <s v="FRANCY SALAS "/>
    <m/>
    <m/>
    <m/>
    <m/>
    <d v="2026-03-17T00:00:00"/>
    <s v="NO"/>
    <m/>
    <x v="5"/>
  </r>
  <r>
    <s v="Factura electrónica"/>
    <s v="f22edb55123c98f9efd0e3165180f9e96af784bbc1b9838efcfa87b40d96fc83bf482a484c7b7960093820bc0bae6718"/>
    <n v="6359"/>
    <s v="TL"/>
    <d v="2026-03-11T00:00:00"/>
    <d v="2026-03-11T09:53:53"/>
    <x v="2"/>
    <n v="900036588"/>
    <s v="TRAMAS LITOGRAFIA SAS"/>
    <n v="1051718"/>
    <n v="199826.42"/>
    <n v="1251544.42"/>
    <x v="6"/>
    <x v="3"/>
    <s v=" - "/>
    <s v="FRANCY SALAS "/>
    <m/>
    <m/>
    <m/>
    <m/>
    <m/>
    <m/>
    <m/>
    <x v="2"/>
  </r>
  <r>
    <s v="Factura electrónica"/>
    <s v="acab6a01eea147393d2fba8ceb8dea599fdcf9aa457a5534bc12b75c0927e5c1622979c173595f709877e5278f84bb5b"/>
    <n v="7086"/>
    <s v="RGRO"/>
    <d v="2026-03-11T00:00:00"/>
    <d v="2026-03-11T09:45:33"/>
    <x v="2"/>
    <n v="811006418"/>
    <s v="TRULY NOLEN SOLUCIONES S.A.S"/>
    <n v="142350"/>
    <n v="27046.5"/>
    <n v="169396.5"/>
    <x v="2"/>
    <x v="52"/>
    <n v="1"/>
    <s v="FRANCY SALAS "/>
    <m/>
    <m/>
    <m/>
    <m/>
    <d v="2026-03-17T00:00:00"/>
    <s v="NO"/>
    <m/>
    <x v="5"/>
  </r>
  <r>
    <s v="Factura electrónica"/>
    <s v="da59723dcf82fabaae4c69a5ee4ddeb2f176e3ac38440912ac758864696c4f7c6666d2f8edc34235af4311a22e036fec"/>
    <n v="1351"/>
    <s v="SM"/>
    <d v="2026-03-11T00:00:00"/>
    <d v="2026-03-11T09:39:39"/>
    <x v="2"/>
    <n v="901561580"/>
    <s v="SUMINISTRO MATERIALES Y DOTACIONES SUMADO S.A.S"/>
    <n v="5874572.1200000001"/>
    <n v="1116168.7"/>
    <n v="6990740.8200000003"/>
    <x v="2"/>
    <x v="56"/>
    <n v="6"/>
    <s v="FRANCY SALAS "/>
    <m/>
    <m/>
    <m/>
    <m/>
    <d v="2026-03-19T00:00:00"/>
    <s v="NO"/>
    <m/>
    <x v="3"/>
  </r>
  <r>
    <s v="Factura electrónica"/>
    <s v="048be9051f0b47775734e5f5cc555e956787e44f3f159b3059929ab355ce641e5cfcc1cfd302708d0a6c3a74f461144b"/>
    <n v="7085"/>
    <s v="RGRO"/>
    <d v="2026-03-11T00:00:00"/>
    <d v="2026-03-11T09:42:03"/>
    <x v="2"/>
    <n v="811006418"/>
    <s v="TRULY NOLEN SOLUCIONES S.A.S"/>
    <n v="517045.00000000006"/>
    <n v="98238.55"/>
    <n v="615283.55000000005"/>
    <x v="2"/>
    <x v="52"/>
    <n v="1"/>
    <s v="FRANCY SALAS "/>
    <m/>
    <m/>
    <m/>
    <m/>
    <d v="2026-03-17T00:00:00"/>
    <s v="NO"/>
    <m/>
    <x v="5"/>
  </r>
  <r>
    <s v="Factura electrónica"/>
    <s v="5fab9d5dc1f9b6cbcbed01ba7da1f6d56f2b66bffaa338e12eb36f5a99f5980d3c2dc88726b605bf8a2bbac1957dfb01"/>
    <n v="42176"/>
    <s v="FESA"/>
    <d v="2026-03-11T00:00:00"/>
    <d v="2026-03-11T15:05:25"/>
    <x v="2"/>
    <n v="890938952"/>
    <s v="SALAMANCA ALIMENTACION INDUSTRIAL S.A.S."/>
    <n v="4165200"/>
    <n v="791388"/>
    <n v="4956588"/>
    <x v="19"/>
    <x v="56"/>
    <n v="6"/>
    <s v="FRANCY SALAS "/>
    <m/>
    <m/>
    <m/>
    <m/>
    <d v="2026-03-17T00:00:00"/>
    <s v="NO"/>
    <m/>
    <x v="3"/>
  </r>
  <r>
    <s v="Factura electrónica"/>
    <s v="999f360c11dd6f55fae218845994f28afedb4f5bd86aa4b23056903b8da38d19e96c2eae126b84a2d484099030db1bda"/>
    <n v="7084"/>
    <s v="RGRO"/>
    <d v="2026-03-11T00:00:00"/>
    <d v="2026-03-11T09:38:41"/>
    <x v="2"/>
    <n v="811006418"/>
    <s v="TRULY NOLEN SOLUCIONES S.A.S"/>
    <n v="295766"/>
    <n v="56195.54"/>
    <n v="351961.54"/>
    <x v="18"/>
    <x v="52"/>
    <n v="1"/>
    <s v="FRANCY SALAS "/>
    <m/>
    <m/>
    <m/>
    <m/>
    <d v="2026-03-17T00:00:00"/>
    <s v="NO"/>
    <m/>
    <x v="5"/>
  </r>
  <r>
    <s v="Documento equivalente - Cobro de peajes"/>
    <s v="630283af47923bf4b0d0a872d31c7ee7fec33e3228cbde7110282fd6fe2b83bd398ba3a7eb6db545f1e2324237c33844"/>
    <n v="90891512"/>
    <s v="DEFL"/>
    <d v="2026-03-11T00:00:00"/>
    <d v="2026-03-11T15:21:32"/>
    <x v="2"/>
    <n v="900219834"/>
    <s v="F2X S.A.S."/>
    <n v="13500"/>
    <n v="0"/>
    <n v="13500"/>
    <x v="2"/>
    <x v="52"/>
    <n v="1"/>
    <s v="FRANCY SALAS "/>
    <m/>
    <m/>
    <m/>
    <m/>
    <d v="2026-03-24T00:00:00"/>
    <s v="NO"/>
    <m/>
    <x v="5"/>
  </r>
  <r>
    <s v="Factura electrónica"/>
    <s v="d2122c2d45497970bb5ed7e5425e3b25ebf99e34e2bc76c946d85bca4242d382d2daa695be32dfbfbbb1aaac316beff9"/>
    <n v="78002464"/>
    <s v="SFEE"/>
    <d v="2026-03-11T00:00:00"/>
    <d v="2026-03-11T14:00:44"/>
    <x v="2"/>
    <n v="900843898"/>
    <s v="RAPPI S.A.S"/>
    <n v="18003.36"/>
    <n v="3420.64"/>
    <n v="21424"/>
    <x v="4"/>
    <x v="2"/>
    <n v="0"/>
    <m/>
    <m/>
    <m/>
    <m/>
    <m/>
    <m/>
    <m/>
    <m/>
    <x v="5"/>
  </r>
  <r>
    <s v="Factura electrónica"/>
    <s v="a3a479497c5e2e8508bc4d2b169a29222aa9e6b1eb6af3566ad967ee791d3dc7abaa52674d6409fb45d1d8cba533d9bd"/>
    <n v="1397100"/>
    <s v="9914"/>
    <d v="2026-03-11T00:00:00"/>
    <d v="2026-03-11T10:01:16"/>
    <x v="2"/>
    <n v="800242106"/>
    <s v="SODIMAC COLOMBIA S.A."/>
    <n v="100756.3"/>
    <n v="19143.7"/>
    <n v="119900"/>
    <x v="2"/>
    <x v="53"/>
    <n v="2"/>
    <s v="FRANCY SALAS "/>
    <m/>
    <m/>
    <m/>
    <m/>
    <d v="2026-03-17T00:00:00"/>
    <s v="NO"/>
    <m/>
    <x v="5"/>
  </r>
  <r>
    <s v="Factura electrónica"/>
    <s v="9a1387b69c0aafca4ec51cda3ecbb3b979477ae6bffc72afe23b834fad1872c6bb009381c513bc89cdcbef24923b8aee"/>
    <n v="3831"/>
    <s v="FECO"/>
    <d v="2026-03-11T00:00:00"/>
    <d v="2026-03-11T09:26:20"/>
    <x v="2"/>
    <n v="901006742"/>
    <s v="COLCRANES S.A.S."/>
    <n v="3620000"/>
    <n v="687800"/>
    <n v="4307800"/>
    <x v="21"/>
    <x v="57"/>
    <n v="9"/>
    <s v="FRANCY SALAS "/>
    <m/>
    <m/>
    <m/>
    <m/>
    <d v="2026-03-26T00:00:00"/>
    <m/>
    <m/>
    <x v="3"/>
  </r>
  <r>
    <s v="Factura electrónica"/>
    <s v="86c9029c85ffd9a9953fa483fa184769c11d22c10fb611cb240e80ebc3b34d0a6dc00521a19eb9830b3831d9307f2991"/>
    <n v="31789"/>
    <s v="IDEA"/>
    <d v="2026-03-11T00:00:00"/>
    <d v="2026-03-11T07:17:04"/>
    <x v="2"/>
    <n v="900322890"/>
    <s v="IDEAPACK S.A.S"/>
    <n v="374400"/>
    <n v="71136"/>
    <n v="445536"/>
    <x v="19"/>
    <x v="52"/>
    <n v="1"/>
    <s v="FRANCY SALAS "/>
    <m/>
    <m/>
    <m/>
    <m/>
    <d v="2026-03-17T00:00:00"/>
    <s v="NO"/>
    <m/>
    <x v="5"/>
  </r>
  <r>
    <s v="Factura electrónica"/>
    <s v="7a58df16eb8a37dc3582b2fa9ad96634bad0a3ded7c58074f5370917c7165a434327dbe07c9d5592c4a96bef13f7db08"/>
    <n v="3312"/>
    <s v="FE"/>
    <d v="2026-03-11T00:00:00"/>
    <d v="2026-03-11T06:52:56"/>
    <x v="2"/>
    <n v="900563128"/>
    <s v="SOLUCIONES SIMMAC S.A.S."/>
    <n v="448400"/>
    <n v="85196"/>
    <n v="533596"/>
    <x v="2"/>
    <x v="52"/>
    <n v="1"/>
    <s v="FRANCY SALAS "/>
    <m/>
    <m/>
    <m/>
    <m/>
    <d v="2026-03-17T00:00:00"/>
    <s v="NO"/>
    <m/>
    <x v="5"/>
  </r>
  <r>
    <s v="Factura electrónica"/>
    <s v="b05022c36601992f7dca064c9d7861db2d1fc6c6e2ec0d900002ccf9afbef15f4905df8e167537fec5a62a71cf5e732e"/>
    <n v="56633"/>
    <s v="FVE"/>
    <d v="2026-03-12T00:00:00"/>
    <d v="2026-03-12T17:17:55"/>
    <x v="2"/>
    <n v="900650486"/>
    <s v="DISTRIBUIDORA DE SOFTWARE Y MOVILIDAD S.A.S"/>
    <n v="3160831.93"/>
    <n v="600558.06999999995"/>
    <n v="3761390"/>
    <x v="5"/>
    <x v="53"/>
    <n v="1"/>
    <s v="FRANCY SALAS "/>
    <m/>
    <m/>
    <m/>
    <m/>
    <d v="2026-03-17T00:00:00"/>
    <s v="NO"/>
    <m/>
    <x v="5"/>
  </r>
  <r>
    <s v="Factura electrónica"/>
    <s v="844d631913e4557c95508fd161b3baa2059b96196c15ae88b4cc157e83e84bafbeb93ff313efea298f78253ce4fc5343"/>
    <n v="56632"/>
    <s v="FVE"/>
    <d v="2026-03-12T00:00:00"/>
    <d v="2026-03-12T17:17:44"/>
    <x v="2"/>
    <n v="900650486"/>
    <s v="DISTRIBUIDORA DE SOFTWARE Y MOVILIDAD S.A.S"/>
    <n v="3274500"/>
    <n v="622155"/>
    <n v="3896655"/>
    <x v="5"/>
    <x v="53"/>
    <n v="1"/>
    <s v="FRANCY SALAS "/>
    <m/>
    <m/>
    <m/>
    <m/>
    <d v="2026-03-17T00:00:00"/>
    <s v="NO"/>
    <m/>
    <x v="5"/>
  </r>
  <r>
    <s v="Factura electrónica"/>
    <s v="035241474a96f3df50e47604ed2d7a3ffe7ed44b4db929063dcf38bb199d51bbc2e6cefc3e817611dd61f4458a9110ee"/>
    <n v="1559"/>
    <s v="FE"/>
    <d v="2026-03-12T00:00:00"/>
    <d v="2026-03-12T16:51:33"/>
    <x v="2"/>
    <n v="901950863"/>
    <s v="INVERSIONES TORNILLOS Y MANGUERAS S.A.S"/>
    <n v="360000"/>
    <n v="68400"/>
    <n v="428400"/>
    <x v="21"/>
    <x v="45"/>
    <n v="4"/>
    <s v="FRANCY SALAS "/>
    <m/>
    <m/>
    <m/>
    <m/>
    <d v="2026-03-17T00:00:00"/>
    <s v="NO"/>
    <m/>
    <x v="5"/>
  </r>
  <r>
    <s v="Factura electrónica"/>
    <s v="b28e274372da53394ec1bd7e01effea0620aae6b4e199065d76e151d73361b9aa9ce5a3be4e2ac69660b0c813243d54d"/>
    <n v="1221"/>
    <s v="FEV"/>
    <d v="2026-03-12T00:00:00"/>
    <d v="2026-03-12T16:45:47"/>
    <x v="2"/>
    <n v="901972620"/>
    <s v="EDT FERRETERIA SAS"/>
    <n v="68560"/>
    <n v="13026.4"/>
    <n v="81586.399999999994"/>
    <x v="21"/>
    <x v="45"/>
    <n v="4"/>
    <s v="FRANCY SALAS "/>
    <m/>
    <m/>
    <m/>
    <m/>
    <d v="2026-03-17T00:00:00"/>
    <s v="NO"/>
    <m/>
    <x v="5"/>
  </r>
  <r>
    <s v="Factura electrónica"/>
    <s v="e73dbf11b6545585520eeb819e4281c4b9c0529ddd90bb28c4bf68eac999e17869e4b65261c7e43215ed3dc38be89bc6"/>
    <n v="13925"/>
    <s v="FE"/>
    <d v="2026-03-12T00:00:00"/>
    <d v="2026-03-12T16:26:31"/>
    <x v="2"/>
    <n v="901059492"/>
    <s v="B2B COMERCIALIZADORA INSTITUCIONAL SAS"/>
    <n v="407142.02"/>
    <n v="77356.98"/>
    <n v="484499"/>
    <x v="2"/>
    <x v="45"/>
    <n v="4"/>
    <s v="FRANCY SALAS "/>
    <m/>
    <m/>
    <m/>
    <m/>
    <d v="2026-03-17T00:00:00"/>
    <s v="NO"/>
    <m/>
    <x v="5"/>
  </r>
  <r>
    <s v="Factura electrónica"/>
    <s v="a1d9c082a5c9d8263831c83d4fa1e6ba74697b74609fb9522ca92d75e82c653851e0fcb09ab50b40c7e801bc7ea91e56"/>
    <n v="2333"/>
    <s v="ELEC"/>
    <d v="2026-03-12T00:00:00"/>
    <d v="2026-03-12T16:19:50"/>
    <x v="2"/>
    <n v="901485351"/>
    <s v="MECANIZADOS MANPEC S.A.S."/>
    <n v="47167400"/>
    <n v="8961806"/>
    <n v="56129206"/>
    <x v="21"/>
    <x v="57"/>
    <n v="8"/>
    <s v="FRANCY SALAS "/>
    <m/>
    <m/>
    <m/>
    <m/>
    <d v="2026-03-26T00:00:00"/>
    <m/>
    <m/>
    <x v="3"/>
  </r>
  <r>
    <s v="Factura electrónica"/>
    <s v="533b6efb56feb28bb9fd1f229c21ae32494c8dcc63423cff4bd1f38d57045fb9aa30e49f376a03741faabdb48bfc1b59"/>
    <n v="2944"/>
    <s v="KFE"/>
    <d v="2026-03-12T00:00:00"/>
    <d v="2026-03-12T16:14:54"/>
    <x v="2"/>
    <n v="900987425"/>
    <s v="KONTROLAR SOLUCIONES S.A.S"/>
    <n v="829239"/>
    <n v="0"/>
    <n v="829239"/>
    <x v="19"/>
    <x v="59"/>
    <n v="15"/>
    <s v="VICTOR LOPEZ"/>
    <m/>
    <m/>
    <m/>
    <m/>
    <m/>
    <m/>
    <m/>
    <x v="6"/>
  </r>
  <r>
    <s v="Factura electrónica"/>
    <s v="249190181732f39fc41f2b1278413b8ce7b7db835107af6ad2ae801d5231c4bb25e5a376692d0122860a1d31d1554d41"/>
    <n v="358"/>
    <s v="FE"/>
    <d v="2026-03-12T00:00:00"/>
    <d v="2026-03-12T15:47:56"/>
    <x v="2"/>
    <n v="901661780"/>
    <s v="IMPULSAR PROYECTOS SAS"/>
    <n v="178080"/>
    <n v="33835"/>
    <n v="211915"/>
    <x v="21"/>
    <x v="53"/>
    <n v="1"/>
    <s v="FRANCY SALAS "/>
    <m/>
    <m/>
    <m/>
    <m/>
    <d v="2026-03-17T00:00:00"/>
    <s v="NO"/>
    <m/>
    <x v="5"/>
  </r>
  <r>
    <s v="Factura electrónica"/>
    <s v="cad5652e868ef7287bae940b6cf09bf8fd677104d3c76b1dc02fdeecdec94d66c27423956d48180b1502d142342f5cfb"/>
    <n v="357"/>
    <s v="FE"/>
    <d v="2026-03-12T00:00:00"/>
    <d v="2026-03-12T15:47:24"/>
    <x v="2"/>
    <n v="901661780"/>
    <s v="IMPULSAR PROYECTOS SAS"/>
    <n v="296800"/>
    <n v="56392"/>
    <n v="353192"/>
    <x v="21"/>
    <x v="53"/>
    <n v="1"/>
    <s v="FRANCY SALAS "/>
    <m/>
    <m/>
    <m/>
    <m/>
    <d v="2026-03-17T00:00:00"/>
    <s v="NO"/>
    <m/>
    <x v="5"/>
  </r>
  <r>
    <s v="Factura electrónica"/>
    <s v="8e692a752e8f811d97e0eaeb3c65cf681c8e66dd1d56a586a01410dc347c65aad57d61b17e7ec550768411daed5ee21a"/>
    <n v="356"/>
    <s v="FE"/>
    <d v="2026-03-12T00:00:00"/>
    <d v="2026-03-12T15:46:52"/>
    <x v="2"/>
    <n v="901661780"/>
    <s v="IMPULSAR PROYECTOS SAS"/>
    <n v="296800"/>
    <n v="56392"/>
    <n v="353192"/>
    <x v="21"/>
    <x v="53"/>
    <n v="1"/>
    <s v="FRANCY SALAS "/>
    <m/>
    <m/>
    <m/>
    <m/>
    <d v="2026-03-17T00:00:00"/>
    <s v="NO"/>
    <m/>
    <x v="5"/>
  </r>
  <r>
    <s v="Factura electrónica"/>
    <s v="8c7ce267512f8dd25fe14ff0895a6842c81266fee256f105ffc56dd4c075a1acfedad1f100f560f89215c4c9b4dd149f"/>
    <n v="2609"/>
    <s v="FE"/>
    <d v="2026-03-12T00:00:00"/>
    <d v="2026-03-12T15:38:11"/>
    <x v="2"/>
    <n v="901040453"/>
    <s v="EXTINFUM S.A.S. 01 00"/>
    <n v="3400000"/>
    <n v="646000"/>
    <n v="4046000"/>
    <x v="19"/>
    <x v="50"/>
    <n v="6"/>
    <s v="FRANCY SALAS "/>
    <m/>
    <m/>
    <m/>
    <m/>
    <d v="2026-03-19T00:00:00"/>
    <s v="NO"/>
    <m/>
    <x v="3"/>
  </r>
  <r>
    <s v="Factura electrónica"/>
    <s v="2462a18ce76f71cede76ccf71d473e6b20f26ae150d21c49d1157ae2bf6d1c5c0a2044016fe9eea6e8e7aeab321c45b0"/>
    <n v="2608"/>
    <s v="FE"/>
    <d v="2026-03-12T00:00:00"/>
    <d v="2026-03-12T15:32:13"/>
    <x v="2"/>
    <n v="901040453"/>
    <s v="EXTINFUM S.A.S. 01 00"/>
    <n v="3400000"/>
    <n v="646000"/>
    <n v="4046000"/>
    <x v="6"/>
    <x v="3"/>
    <s v=" - "/>
    <s v="FRANCY SALAS "/>
    <m/>
    <m/>
    <m/>
    <m/>
    <m/>
    <m/>
    <m/>
    <x v="2"/>
  </r>
  <r>
    <s v="Factura electrónica"/>
    <s v="f95c7baceee53883c97c9fd83e7ce78d01ee9df8cbb4d613e3887e20a021a5690b35f56352adfc2871376e065308b875"/>
    <n v="2870"/>
    <s v="FEL"/>
    <d v="2026-03-12T00:00:00"/>
    <d v="2026-03-12T14:43:23"/>
    <x v="2"/>
    <n v="900433773"/>
    <s v="MECAVAL S.A.S"/>
    <n v="14683000"/>
    <n v="2789770"/>
    <n v="17472770"/>
    <x v="21"/>
    <x v="45"/>
    <n v="4"/>
    <s v="FRANCY SALAS "/>
    <m/>
    <m/>
    <m/>
    <m/>
    <d v="2026-03-24T00:00:00"/>
    <s v="NO"/>
    <m/>
    <x v="5"/>
  </r>
  <r>
    <s v="Factura electrónica"/>
    <s v="9009306fee818250f7c457c333aba1acc61d3dfad568087eede6d32c9cc553a8bb686aebe3f300645f81bc41343961ca"/>
    <n v="6664"/>
    <m/>
    <d v="2026-03-12T00:00:00"/>
    <d v="2026-03-12T20:38:46"/>
    <x v="2"/>
    <n v="32150739"/>
    <s v="NATALIA ANDREA ACOSTA COLORADO"/>
    <n v="499500"/>
    <n v="0"/>
    <n v="499500"/>
    <x v="18"/>
    <x v="53"/>
    <n v="1"/>
    <s v="FRANCY SALAS "/>
    <m/>
    <m/>
    <m/>
    <m/>
    <d v="2026-03-17T00:00:00"/>
    <s v="NO"/>
    <m/>
    <x v="5"/>
  </r>
  <r>
    <s v="Nota de crédito electrónica"/>
    <s v="2e992f5e4e1c0eb0a48de4e852ad0387cb0c6ef5eccf11016967a34edbcf9cd441c0045f9898afe4b36d4248bb15a290"/>
    <n v="383250685"/>
    <m/>
    <d v="2026-03-12T00:00:00"/>
    <d v="2026-03-12T20:02:27"/>
    <x v="2"/>
    <n v="860000018"/>
    <s v="AGENCIA DE VIAJES Y TURISMO AVIATUR S.A.S"/>
    <n v="83600"/>
    <n v="11400"/>
    <n v="95000"/>
    <x v="2"/>
    <x v="56"/>
    <n v="5"/>
    <s v="FRANCY SALAS "/>
    <m/>
    <m/>
    <m/>
    <m/>
    <m/>
    <m/>
    <m/>
    <x v="5"/>
  </r>
  <r>
    <s v="Factura electrónica"/>
    <s v="bb83a48c7bb77b4df94870838ee2fe2ffdbb3c733e9054aed0f035fdb8f47d20e82ff42c98e955c5a70c5ef4ce9a9596"/>
    <n v="3310"/>
    <s v="FV"/>
    <d v="2026-03-12T00:00:00"/>
    <d v="2026-03-12T18:53:49"/>
    <x v="2"/>
    <n v="900650348"/>
    <s v="EQUIPO LOGISTICO DE TRANSPORTE S.A.S."/>
    <n v="1"/>
    <n v="0"/>
    <n v="1"/>
    <x v="6"/>
    <x v="3"/>
    <s v=" - "/>
    <s v="FRANCY SALAS "/>
    <m/>
    <m/>
    <m/>
    <m/>
    <m/>
    <m/>
    <m/>
    <x v="2"/>
  </r>
  <r>
    <s v="Nota de crédito electrónica"/>
    <s v="cd91dffc809b019db5a95e48afc95f6f938891e8525ccdc2cbfd8573d0fd049dbd3e1142e35b691d543c83cbf4086511"/>
    <n v="99"/>
    <s v="NC"/>
    <d v="2026-03-12T00:00:00"/>
    <d v="2026-03-12T19:01:05"/>
    <x v="2"/>
    <n v="900650348"/>
    <s v="EQUIPO LOGISTICO DE TRANSPORTE S.A.S."/>
    <n v="1"/>
    <n v="0"/>
    <n v="1"/>
    <x v="6"/>
    <x v="3"/>
    <s v=" - "/>
    <s v="FRANCY SALAS "/>
    <m/>
    <m/>
    <m/>
    <m/>
    <m/>
    <m/>
    <m/>
    <x v="2"/>
  </r>
  <r>
    <s v="Factura electrónica"/>
    <s v="54256f4e1f2c234f2e2ece6026e631843d4ac3406322b673ad98f869aabcf048b8131031bd45464c264a817e3f658850"/>
    <n v="3312"/>
    <s v="FV"/>
    <d v="2026-03-12T00:00:00"/>
    <d v="2026-03-12T19:00:53"/>
    <x v="2"/>
    <n v="900650348"/>
    <s v="EQUIPO LOGISTICO DE TRANSPORTE S.A.S."/>
    <n v="180000"/>
    <n v="0"/>
    <n v="180000"/>
    <x v="2"/>
    <x v="45"/>
    <n v="4"/>
    <s v="FRANCY SALAS "/>
    <m/>
    <m/>
    <m/>
    <m/>
    <d v="2026-03-17T00:00:00"/>
    <s v="NO"/>
    <m/>
    <x v="5"/>
  </r>
  <r>
    <s v="Factura electrónica"/>
    <s v="c976e6343b4e4fb33f01b120181e64b5f84fbca55f5820397a4773b4acaa367564d9871f64c6bfa341edf50c482898e1"/>
    <n v="3311"/>
    <s v="FV"/>
    <d v="2026-03-12T00:00:00"/>
    <d v="2026-03-12T18:57:32"/>
    <x v="2"/>
    <n v="900650348"/>
    <s v="EQUIPO LOGISTICO DE TRANSPORTE S.A.S."/>
    <n v="180000"/>
    <n v="0"/>
    <n v="180000"/>
    <x v="2"/>
    <x v="45"/>
    <n v="4"/>
    <s v="FRANCY SALAS "/>
    <m/>
    <m/>
    <m/>
    <m/>
    <d v="2026-03-17T00:00:00"/>
    <s v="NO"/>
    <m/>
    <x v="5"/>
  </r>
  <r>
    <s v="Factura electrónica"/>
    <s v="1eddd98dd8fa334c1b628b5f6e28702a4f942ccc5e68dc82c5d9ef6ea70798ffb7870f1200e3a3916db4105fb54771bc"/>
    <n v="3309"/>
    <s v="FV"/>
    <d v="2026-03-12T00:00:00"/>
    <d v="2026-03-12T18:47:44"/>
    <x v="2"/>
    <n v="900650348"/>
    <s v="EQUIPO LOGISTICO DE TRANSPORTE S.A.S."/>
    <n v="400000"/>
    <n v="0"/>
    <n v="400000"/>
    <x v="2"/>
    <x v="56"/>
    <n v="5"/>
    <s v="FRANCY SALAS "/>
    <m/>
    <m/>
    <m/>
    <m/>
    <d v="2026-03-18T00:00:00"/>
    <s v="NO"/>
    <m/>
    <x v="5"/>
  </r>
  <r>
    <s v="Factura electrónica"/>
    <s v="458aa52d34111baf7cf4d2afa51a466b74e3fa572bce4fcbce6d4bac63800b6389031c49e732f9acec84b8891948e0fd"/>
    <n v="566411"/>
    <s v="AH"/>
    <d v="2026-03-12T00:00:00"/>
    <d v="2026-03-12T13:58:14"/>
    <x v="2"/>
    <n v="890800788"/>
    <s v="SUMATEC S.A.S BIC"/>
    <n v="736800"/>
    <n v="139992"/>
    <n v="876792"/>
    <x v="2"/>
    <x v="53"/>
    <n v="1"/>
    <s v="FRANCY SALAS "/>
    <m/>
    <m/>
    <m/>
    <m/>
    <d v="2026-03-17T00:00:00"/>
    <s v="NO"/>
    <m/>
    <x v="5"/>
  </r>
  <r>
    <s v="Factura electrónica"/>
    <s v="ca8a09b721f9735053dc6851f83752acbef464c3ec7e15e2dbe0528b4dbcecbc00a07fb9d3146f281aefcfd2511a04ab"/>
    <n v="1852"/>
    <s v="MEC"/>
    <d v="2026-03-12T00:00:00"/>
    <d v="2026-03-12T14:34:05"/>
    <x v="2"/>
    <n v="900497895"/>
    <s v="MECANIZADOS Y CAUCHOS ATLAS SAS"/>
    <n v="3500000"/>
    <n v="665000"/>
    <n v="4165000"/>
    <x v="21"/>
    <x v="45"/>
    <n v="4"/>
    <s v="FRANCY SALAS "/>
    <m/>
    <m/>
    <m/>
    <m/>
    <d v="2026-03-19T00:00:00"/>
    <s v="NO"/>
    <m/>
    <x v="5"/>
  </r>
  <r>
    <s v="Documento equivalente - Cobro de peajes"/>
    <s v="e1b896e378012c497f5646a2824851b8d37c5c8f034232ead159552f0b5e20173a22a28f0daff3e0d845c5cdc675ea72"/>
    <n v="91113131"/>
    <s v="DEFL"/>
    <d v="2026-03-12T00:00:00"/>
    <d v="2026-03-12T17:01:34"/>
    <x v="2"/>
    <n v="900219834"/>
    <s v="F2X S.A.S."/>
    <n v="18500"/>
    <n v="0"/>
    <n v="18500"/>
    <x v="2"/>
    <x v="45"/>
    <n v="4"/>
    <s v="FRANCY SALAS "/>
    <m/>
    <m/>
    <m/>
    <m/>
    <d v="2026-03-24T00:00:00"/>
    <s v="NO"/>
    <m/>
    <x v="5"/>
  </r>
  <r>
    <s v="Factura electrónica"/>
    <s v="ba719920ae1ed91a2ce4fa599d3e34e009627843676db8dd415644589fb249bddd06b87b3db718cf32e4645cc18d48ac"/>
    <n v="4375"/>
    <s v="FEAD"/>
    <d v="2026-03-12T00:00:00"/>
    <d v="2026-03-12T16:59:19"/>
    <x v="2"/>
    <n v="900167479"/>
    <s v="CENTRO DE BODEGAS STOCK SUR P.H."/>
    <n v="1876797.39"/>
    <n v="0"/>
    <n v="1876797.39"/>
    <x v="20"/>
    <x v="53"/>
    <n v="1"/>
    <s v="NATALIA BERNAZA"/>
    <m/>
    <m/>
    <m/>
    <m/>
    <m/>
    <m/>
    <m/>
    <x v="5"/>
  </r>
  <r>
    <s v="Nota de crédito electrónica"/>
    <s v="23c491dae03d3b727d6d5e7780cbbc13e691929dd983e2b929bb3edfad21cde550f85b3073c69c593d029fba9d2c9fa5"/>
    <n v="2027"/>
    <s v="NC"/>
    <d v="2026-03-12T00:00:00"/>
    <d v="2026-03-12T16:48:29"/>
    <x v="2"/>
    <n v="901950863"/>
    <s v="INVERSIONES TORNILLOS Y MANGUERAS S.A.S"/>
    <n v="360000"/>
    <n v="68400"/>
    <n v="428400"/>
    <x v="6"/>
    <x v="3"/>
    <s v=" - "/>
    <s v="FRANCY SALAS "/>
    <m/>
    <m/>
    <m/>
    <m/>
    <m/>
    <m/>
    <m/>
    <x v="2"/>
  </r>
  <r>
    <s v="Factura electrónica"/>
    <s v="9d0e9bbea8e91a83705df14f0706902fa11f5fe0c7b8289ab6afd5bacfac2379644759107a21211b839bfc964bbb4573"/>
    <n v="2943"/>
    <s v="KFE"/>
    <d v="2026-03-12T00:00:00"/>
    <d v="2026-03-12T16:14:41"/>
    <x v="2"/>
    <n v="900987425"/>
    <s v="KONTROLAR SOLUCIONES S.A.S"/>
    <n v="1050369"/>
    <n v="0"/>
    <n v="1050369"/>
    <x v="19"/>
    <x v="50"/>
    <n v="6"/>
    <s v="HENRY SANCHEZ"/>
    <m/>
    <m/>
    <m/>
    <m/>
    <d v="2026-03-18T00:00:00"/>
    <s v="NO"/>
    <m/>
    <x v="3"/>
  </r>
  <r>
    <s v="Documento equivalente - Cobro de peajes"/>
    <s v="53ffd9301024e478374310a05a2118c4c9f05ab51909835ab24d90bfef83cd96cb020d8c4f1e651a98f2edf96fa6c677"/>
    <n v="91101700"/>
    <s v="DEFL"/>
    <d v="2026-03-12T00:00:00"/>
    <d v="2026-03-12T16:01:49"/>
    <x v="2"/>
    <n v="900219834"/>
    <s v="F2X S.A.S."/>
    <n v="18500"/>
    <n v="0"/>
    <n v="18500"/>
    <x v="2"/>
    <x v="45"/>
    <n v="4"/>
    <s v="FRANCY SALAS "/>
    <m/>
    <m/>
    <m/>
    <m/>
    <d v="2026-03-24T00:00:00"/>
    <s v="NO"/>
    <m/>
    <x v="5"/>
  </r>
  <r>
    <s v="Factura electrónica"/>
    <s v="af3e34d236b3af879608e02de21e6ab6ebe7da3139e3201b766832ca3306c70f1120844e4133d52d150b817443fb6f83"/>
    <n v="81802"/>
    <s v="FEVT"/>
    <d v="2026-03-12T00:00:00"/>
    <d v="2026-03-12T15:41:23"/>
    <x v="2"/>
    <n v="901201379"/>
    <s v="AREPA DE LA TERCERA NEGRA S.A.S - Alto de la virgen"/>
    <n v="38500"/>
    <n v="0"/>
    <n v="38500"/>
    <x v="4"/>
    <x v="2"/>
    <n v="0"/>
    <m/>
    <m/>
    <m/>
    <m/>
    <m/>
    <m/>
    <m/>
    <m/>
    <x v="5"/>
  </r>
  <r>
    <s v="Factura electrónica"/>
    <s v="78a06067c1ae7089389b400fc0c3a5b76a2255d7b7ab289ced1398fd5b5f074fdfda41a39573260ea8bef0045aa8c07b"/>
    <n v="171281"/>
    <s v="392"/>
    <d v="2026-03-12T00:00:00"/>
    <d v="2026-03-12T15:37:58"/>
    <x v="2"/>
    <n v="860000018"/>
    <s v="AGENCIA DE VIAJES Y TURISMO AVIATUR S.A.S "/>
    <n v="4230374.75"/>
    <n v="310512.25"/>
    <n v="4540887"/>
    <x v="2"/>
    <x v="45"/>
    <n v="4"/>
    <s v="FRANCY SALAS "/>
    <m/>
    <m/>
    <m/>
    <m/>
    <d v="2026-03-24T00:00:00"/>
    <s v="NO"/>
    <m/>
    <x v="5"/>
  </r>
  <r>
    <s v="Nota de crédito electrónica"/>
    <s v="5cd2a5f4bbac93ac57f237451ae86bcc378103824abf7b8ca660116f2a4b5cd13bb09cc5c9644ff1cd320dce8cb13dd0"/>
    <s v="NC2166"/>
    <m/>
    <d v="2026-03-12T00:00:00"/>
    <d v="2026-03-12T15:33:28"/>
    <x v="2"/>
    <n v="901040453"/>
    <s v="EXTINFUM S.A.S. 01 00"/>
    <n v="3400000"/>
    <n v="646000"/>
    <n v="4046000"/>
    <x v="6"/>
    <x v="3"/>
    <s v=" - "/>
    <s v="FRANCY SALAS "/>
    <m/>
    <m/>
    <m/>
    <m/>
    <m/>
    <m/>
    <m/>
    <x v="2"/>
  </r>
  <r>
    <s v="Factura electrónica"/>
    <s v="f753caadfbcaf73b1882424d7b2fdb6936dd136e703efb340110335a5041ac5433afe72b2b76189e3689e311ab6fb15a"/>
    <n v="46581"/>
    <s v="INPE"/>
    <d v="2026-03-12T00:00:00"/>
    <d v="2026-03-12T15:29:27"/>
    <x v="2"/>
    <n v="901258008"/>
    <s v="INVERPLAZA 5 S. A. S."/>
    <n v="2941"/>
    <n v="559"/>
    <n v="3500"/>
    <x v="4"/>
    <x v="2"/>
    <n v="0"/>
    <m/>
    <m/>
    <m/>
    <m/>
    <m/>
    <m/>
    <m/>
    <m/>
    <x v="5"/>
  </r>
  <r>
    <s v="Factura electrónica"/>
    <s v="4d05af246fc9b731b2edba45ec8e4e6780ddbba9ce9004e2a773c4f120566b405e93cbddb30eab02b69a3c90d8013289"/>
    <n v="152182"/>
    <s v="LA"/>
    <d v="2026-03-12T00:00:00"/>
    <d v="2026-03-12T15:01:14"/>
    <x v="2"/>
    <n v="811013715"/>
    <s v="LINEA ADHESIVA S.A.S. BIC."/>
    <n v="4548806.0100000007"/>
    <n v="864273.14"/>
    <n v="5413079.1500000004"/>
    <x v="2"/>
    <x v="50"/>
    <n v="6"/>
    <s v="FRANCY SALAS "/>
    <m/>
    <m/>
    <m/>
    <m/>
    <d v="2026-03-19T00:00:00"/>
    <s v="NO"/>
    <m/>
    <x v="3"/>
  </r>
  <r>
    <s v="Factura electrónica"/>
    <s v="25ad03415d34c20e611b671e32afce17682a7a8f5cb5f32d27d1ab47a3f19555d47be34438dc5e43e3115b15ae0ac3c8"/>
    <n v="21565"/>
    <s v="RUAH"/>
    <d v="2026-03-12T00:00:00"/>
    <d v="2026-03-12T13:27:02"/>
    <x v="2"/>
    <n v="901802140"/>
    <s v="INVERSIONES VIKEMY SAS"/>
    <n v="80851.86"/>
    <n v="0"/>
    <n v="80851.86"/>
    <x v="4"/>
    <x v="2"/>
    <n v="0"/>
    <m/>
    <m/>
    <m/>
    <m/>
    <m/>
    <m/>
    <m/>
    <m/>
    <x v="5"/>
  </r>
  <r>
    <s v="Factura electrónica"/>
    <s v="09f4d4a7ac29d8bf3da49c5dbb5689bddad454a7723da9c8aa5d1a17b72b18b3d1d60e80148243c7933e8885f5bea7f9"/>
    <n v="171259"/>
    <s v="392"/>
    <d v="2026-03-12T00:00:00"/>
    <d v="2026-03-12T13:15:50"/>
    <x v="2"/>
    <n v="860000018"/>
    <s v="AGENCIA DE VIAJES Y TURISMO AVIATUR S.A.S "/>
    <n v="652012.96"/>
    <n v="114668.04"/>
    <n v="766681"/>
    <x v="2"/>
    <x v="45"/>
    <n v="4"/>
    <s v="FRANCY SALAS "/>
    <m/>
    <m/>
    <m/>
    <m/>
    <d v="2026-03-24T00:00:00"/>
    <s v="NO"/>
    <m/>
    <x v="5"/>
  </r>
  <r>
    <s v="Factura electrónica"/>
    <s v="816e7f1e0581b280d7ee27efb8cc8a7f4738d0c3991652379e01072c866b85c62df08cc829d53c4e2383519dfac2708e"/>
    <n v="3743"/>
    <s v="FE"/>
    <d v="2026-03-12T00:00:00"/>
    <d v="2026-03-12T11:35:36"/>
    <x v="2"/>
    <n v="900667384"/>
    <s v="SGR ASOCIADOS SAS"/>
    <n v="3501810"/>
    <n v="665343.9"/>
    <n v="4167153.9"/>
    <x v="18"/>
    <x v="51"/>
    <n v="13"/>
    <s v="SANDRA PANIAGUA"/>
    <m/>
    <m/>
    <m/>
    <m/>
    <d v="2026-03-25T00:00:00"/>
    <s v="NO"/>
    <m/>
    <x v="6"/>
  </r>
  <r>
    <s v="Factura electrónica"/>
    <s v="74d62d2afd16b0ade8703e5c4a3355c081c585990f440af0093c2fd98ea89ec49841f5da0a366a1faf4dbc7da93d6214"/>
    <n v="1554"/>
    <s v="FE"/>
    <d v="2026-03-12T00:00:00"/>
    <d v="2026-03-12T11:01:13"/>
    <x v="2"/>
    <n v="901950863"/>
    <s v="INVERSIONES TORNILLOS Y MANGUERAS S.A.S"/>
    <n v="217600"/>
    <n v="41344"/>
    <n v="258944"/>
    <x v="21"/>
    <x v="55"/>
    <n v="7"/>
    <s v="FRANCY SALAS "/>
    <m/>
    <m/>
    <m/>
    <m/>
    <d v="2026-03-24T00:00:00"/>
    <s v="NO"/>
    <m/>
    <x v="3"/>
  </r>
  <r>
    <s v="Factura electrónica"/>
    <s v="9c39820a217f0ad8370c4526d96f958c298687bd210dd3549fbed7b52a857f0aa5023074dac53b91a5a53f6695c3f803"/>
    <n v="348323"/>
    <s v="FFEE"/>
    <d v="2026-03-12T00:00:00"/>
    <d v="2026-03-12T10:45:10"/>
    <x v="2"/>
    <n v="800049074"/>
    <s v="PAPELERIA Y SERVICIOS SAS"/>
    <n v="135834"/>
    <n v="25808"/>
    <n v="161642"/>
    <x v="9"/>
    <x v="3"/>
    <s v=" - "/>
    <s v="FRANCY SALAS "/>
    <m/>
    <m/>
    <m/>
    <m/>
    <m/>
    <m/>
    <m/>
    <x v="2"/>
  </r>
  <r>
    <s v="Factura electrónica"/>
    <s v="0342953250ab6118158e05050ba2729777ea6310a6610be42cf970f3454fa71c1ef3d9f8a95688aa3e8d516ad27b8ab9"/>
    <n v="1851"/>
    <s v="MEC"/>
    <d v="2026-03-12T00:00:00"/>
    <d v="2026-03-12T09:48:17"/>
    <x v="2"/>
    <n v="900497895"/>
    <s v="MECANIZADOS Y CAUCHOS ATLAS SAS"/>
    <n v="1700000"/>
    <n v="323000"/>
    <n v="2023000"/>
    <x v="21"/>
    <x v="45"/>
    <n v="4"/>
    <s v="FRANCY SALAS "/>
    <m/>
    <m/>
    <m/>
    <m/>
    <d v="2026-03-19T00:00:00"/>
    <s v="NO"/>
    <m/>
    <x v="5"/>
  </r>
  <r>
    <s v="Factura electrónica"/>
    <s v="20080b2e40b996714610e1b7a891532f01e41c1bcb2b578e860e2b80d43f5d7d0c307dc22b42859f4b6368c26763c103"/>
    <n v="12748"/>
    <s v="FE"/>
    <d v="2026-03-12T00:00:00"/>
    <d v="2026-03-12T09:03:29"/>
    <x v="2"/>
    <n v="900420442"/>
    <s v="INSTRUMENTOS   PARTES S.A.S."/>
    <n v="1602870"/>
    <n v="304545.3"/>
    <n v="1907415.3"/>
    <x v="21"/>
    <x v="50"/>
    <n v="6"/>
    <s v="FRANCY SALAS "/>
    <m/>
    <m/>
    <m/>
    <m/>
    <d v="2026-03-19T00:00:00"/>
    <s v="NO"/>
    <m/>
    <x v="3"/>
  </r>
  <r>
    <s v="Factura electrónica"/>
    <s v="599aa07e1abd8a9fff9e2e4464dc591c465e250018e964ea0c5157a78df1cabe53381567c9a8d04eb645d899de83a3a5"/>
    <n v="2011"/>
    <s v="FE"/>
    <d v="2026-03-12T00:00:00"/>
    <d v="2026-03-12T09:30:29"/>
    <x v="2"/>
    <n v="900674765"/>
    <s v="CSG CONSULTORIA EN SISTEMAS DE GESTION Y RIESGOS S.A.S"/>
    <n v="1750000"/>
    <n v="332500"/>
    <n v="2082500"/>
    <x v="7"/>
    <x v="45"/>
    <n v="4"/>
    <s v="FRANCY SALAS "/>
    <m/>
    <m/>
    <m/>
    <m/>
    <d v="2026-03-17T00:00:00"/>
    <s v="NO"/>
    <m/>
    <x v="5"/>
  </r>
  <r>
    <s v="Factura electrónica"/>
    <s v="aa32ca7baf6c365b374a1cf535acbe21cd972026928183ca21d436c5bf0732d94485a105fd2955c14be7995a48dab8f2"/>
    <n v="7201"/>
    <s v="LWSP"/>
    <d v="2026-03-12T00:00:00"/>
    <d v="2026-03-12T10:57:14"/>
    <x v="2"/>
    <n v="901282287"/>
    <s v="LEOWISP SAS"/>
    <n v="50000"/>
    <n v="9500"/>
    <n v="59500"/>
    <x v="5"/>
    <x v="45"/>
    <n v="4"/>
    <s v="JAIME GARCIA "/>
    <m/>
    <m/>
    <m/>
    <m/>
    <d v="2026-03-17T00:00:00"/>
    <s v="NO"/>
    <m/>
    <x v="5"/>
  </r>
  <r>
    <s v="Documento equivalente - Cobro de peajes"/>
    <s v="34171f821da6cdb8c549ccfda5f086b6689838880baf78c994c7fa783d26bd60ffc1660d04324b93e77680c4a7803c30"/>
    <n v="91040243"/>
    <s v="DEFL"/>
    <d v="2026-03-12T00:00:00"/>
    <d v="2026-03-12T10:41:20"/>
    <x v="2"/>
    <n v="900219834"/>
    <s v="F2X S.A.S."/>
    <n v="18500"/>
    <n v="0"/>
    <n v="18500"/>
    <x v="2"/>
    <x v="45"/>
    <n v="4"/>
    <s v="FRANCY SALAS "/>
    <m/>
    <m/>
    <m/>
    <m/>
    <d v="2026-03-24T00:00:00"/>
    <s v="NO"/>
    <m/>
    <x v="5"/>
  </r>
  <r>
    <s v="Documento equivalente - Cobro de peajes"/>
    <s v="bbe9bb3e4ec71c09a494542d55225208fe0bc36a1552d548f14a595cc95ff2ced015dfaab506c6467f11b8efc71289ed"/>
    <n v="91027468"/>
    <s v="DEFL"/>
    <d v="2026-03-12T00:00:00"/>
    <d v="2026-03-12T09:25:47"/>
    <x v="2"/>
    <n v="900219834"/>
    <s v="F2X S.A.S."/>
    <n v="15200"/>
    <n v="0"/>
    <n v="15200"/>
    <x v="2"/>
    <x v="45"/>
    <n v="4"/>
    <s v="FRANCY SALAS "/>
    <m/>
    <m/>
    <m/>
    <m/>
    <d v="2026-03-24T00:00:00"/>
    <s v="NO"/>
    <m/>
    <x v="5"/>
  </r>
  <r>
    <s v="Factura electrónica"/>
    <s v="73b77ebb53d4b84818ff726832685f802d8e96b4e69fb4306cfbb653933336fa38089ca9fb3af9251e0f4ffc2f2bd04c"/>
    <n v="2967"/>
    <s v="FE"/>
    <d v="2026-03-12T00:00:00"/>
    <d v="2026-03-12T08:14:18"/>
    <x v="2"/>
    <n v="900144364"/>
    <s v="UNIDOTAMOS SAS"/>
    <n v="2083800"/>
    <n v="395922"/>
    <n v="2479722"/>
    <x v="6"/>
    <x v="3"/>
    <s v=" - "/>
    <s v="FRANCY SALAS "/>
    <m/>
    <m/>
    <m/>
    <m/>
    <d v="2026-03-17T00:00:00"/>
    <s v="NO"/>
    <m/>
    <x v="2"/>
  </r>
  <r>
    <s v="Documento equivalente - Cobro de peajes"/>
    <s v="d8f6b34784a2aa4f69db34105643006e5446395ddf387b9c77f369b9a45bf7a6c3779049a156379cc68cf9597fd524dd"/>
    <n v="90991657"/>
    <s v="DEFL"/>
    <d v="2026-03-12T00:00:00"/>
    <d v="2026-03-12T06:21:02"/>
    <x v="2"/>
    <n v="900219834"/>
    <s v="F2X S.A.S."/>
    <n v="18500"/>
    <n v="0"/>
    <n v="18500"/>
    <x v="2"/>
    <x v="52"/>
    <n v="0"/>
    <s v="FRANCY SALAS "/>
    <m/>
    <m/>
    <m/>
    <m/>
    <d v="2026-03-24T00:00:00"/>
    <s v="NO"/>
    <m/>
    <x v="5"/>
  </r>
  <r>
    <s v="Factura electrónica"/>
    <s v="b394cd59a4256371d51c3fcb0560f3c3f3736d9d27bf0b3b5e653eeb96b5e9ceee7c888412491f3cd893d5558c6172d2"/>
    <n v="626747"/>
    <s v="62E"/>
    <d v="2026-03-12T00:00:00"/>
    <d v="2026-03-12T04:10:44"/>
    <x v="2"/>
    <n v="830037946"/>
    <s v="PANAMERICANA LIBRERÍA Y PAPELERÍA S.A."/>
    <n v="72873.95"/>
    <n v="13846.05"/>
    <n v="86720"/>
    <x v="2"/>
    <x v="55"/>
    <n v="7"/>
    <s v="FRANCY SALAS "/>
    <m/>
    <m/>
    <m/>
    <m/>
    <d v="2026-03-24T00:00:00"/>
    <s v="NO"/>
    <m/>
    <x v="3"/>
  </r>
  <r>
    <s v="Factura electrónica"/>
    <s v="e8d560edab0a96b263dd82f77dd77733386392b144ab74cb8f8cc91c52f118019090f9d85e8f432428f1db55dead2825"/>
    <n v="235714"/>
    <s v="DT07"/>
    <d v="2026-03-12T00:00:00"/>
    <d v="2026-03-12T02:10:48"/>
    <x v="2"/>
    <n v="860001697"/>
    <s v="GASEOSAS LUX S.A.S."/>
    <n v="467250"/>
    <n v="0"/>
    <n v="467250"/>
    <x v="2"/>
    <x v="53"/>
    <n v="1"/>
    <s v="FRANCY SALAS "/>
    <m/>
    <m/>
    <m/>
    <m/>
    <d v="2026-03-18T00:00:00"/>
    <s v="NO"/>
    <m/>
    <x v="5"/>
  </r>
  <r>
    <s v="Factura electrónica"/>
    <s v="0846935b92310561197e23051924e36e74f208326e8384e0f34823eee30365e9e9d296a554180c0a8d647a308aceca7e"/>
    <n v="1936"/>
    <s v="FE"/>
    <d v="2026-03-13T00:00:00"/>
    <d v="2026-03-13T19:20:02"/>
    <x v="2"/>
    <n v="900480851"/>
    <s v="MONTACARGAS EXPRESS S. A. S."/>
    <n v="1245000"/>
    <n v="236550"/>
    <n v="1481550"/>
    <x v="21"/>
    <x v="56"/>
    <n v="4"/>
    <s v="FRANCY SALAS "/>
    <m/>
    <m/>
    <m/>
    <m/>
    <d v="2026-03-19T00:00:00"/>
    <s v="NO"/>
    <m/>
    <x v="5"/>
  </r>
  <r>
    <s v="Factura electrónica"/>
    <s v="102c7c9868d071fe2889024ed20eefcc02ff40e5a5050926887960ac0d3124005940d08986af54ea48f11886096deee9"/>
    <n v="19237"/>
    <s v="INIM"/>
    <d v="2026-03-13T00:00:00"/>
    <d v="2026-03-13T17:51:29"/>
    <x v="2"/>
    <n v="900237741"/>
    <s v="INVERSIONES IMPRIMA SAS"/>
    <n v="105000"/>
    <n v="19950"/>
    <n v="124950"/>
    <x v="2"/>
    <x v="58"/>
    <n v="11"/>
    <s v="FRANCY SALAS "/>
    <m/>
    <m/>
    <m/>
    <m/>
    <d v="2026-03-26T00:00:00"/>
    <s v="NO"/>
    <m/>
    <x v="6"/>
  </r>
  <r>
    <s v="Factura electrónica"/>
    <s v="cf20b420293c5b6ed2042c339b75ba8c33cd148937d2a577e878afafadc7f419f713ff294adae04ff1862366b7277cbe"/>
    <n v="19225"/>
    <s v="INIM"/>
    <d v="2026-03-13T00:00:00"/>
    <d v="2026-03-13T17:39:49"/>
    <x v="2"/>
    <n v="900237741"/>
    <s v="INVERSIONES IMPRIMA SAS"/>
    <n v="150000"/>
    <n v="28500"/>
    <n v="178500"/>
    <x v="2"/>
    <x v="50"/>
    <n v="5"/>
    <s v="FRANCY SALAS "/>
    <m/>
    <m/>
    <m/>
    <m/>
    <d v="2026-03-19T00:00:00"/>
    <s v="NO"/>
    <m/>
    <x v="5"/>
  </r>
  <r>
    <s v="Factura electrónica"/>
    <s v="b38777a671332b7cc2b37ed36ec8f9761628f76c22202e97b4740dd8a3dceaa2d8c73dee4050a23dbf4a03167a108731"/>
    <n v="95578"/>
    <s v="ES"/>
    <d v="2026-03-13T00:00:00"/>
    <d v="2026-03-13T15:03:20"/>
    <x v="2"/>
    <n v="800128989"/>
    <s v="GUIMAR SEGURIDAD INDUSTRIAL S.A.S"/>
    <n v="19000"/>
    <n v="3610"/>
    <n v="22610"/>
    <x v="2"/>
    <x v="50"/>
    <n v="5"/>
    <s v="FRANCY SALAS "/>
    <m/>
    <m/>
    <m/>
    <m/>
    <d v="2026-03-19T00:00:00"/>
    <s v="NO"/>
    <m/>
    <x v="5"/>
  </r>
  <r>
    <s v="Factura electrónica"/>
    <s v="e139657b2040ad984003942eaeda6855731008bd0f548fbd054809a7576537d58cc53dbfcbb67c966fea708cc9ff2057"/>
    <n v="6783"/>
    <s v="FV"/>
    <d v="2026-03-13T00:00:00"/>
    <d v="2026-03-13T14:48:14"/>
    <x v="2"/>
    <n v="900694961"/>
    <s v="SILLAS ERGO OFFICE SAS"/>
    <n v="920000"/>
    <n v="174800"/>
    <n v="1094800"/>
    <x v="6"/>
    <x v="3"/>
    <s v=" - "/>
    <s v="FRANCY SALAS "/>
    <m/>
    <m/>
    <m/>
    <m/>
    <m/>
    <m/>
    <m/>
    <x v="2"/>
  </r>
  <r>
    <s v="Factura electrónica"/>
    <s v="923c3af3a0de0afb79458efdd1555205ccb5ff17fe7dba9c8e92836f173f91370b19426386cd86c64158498b9f4700eb"/>
    <n v="348657"/>
    <s v="FFEE"/>
    <d v="2026-03-13T00:00:00"/>
    <d v="2026-03-13T14:09:03"/>
    <x v="2"/>
    <n v="800049074"/>
    <s v="PAPELERIA Y SERVICIOS SAS"/>
    <n v="28702"/>
    <n v="5453"/>
    <n v="34155"/>
    <x v="2"/>
    <x v="58"/>
    <n v="11"/>
    <s v="FRANCY SALAS "/>
    <m/>
    <m/>
    <m/>
    <m/>
    <d v="2026-03-26T00:00:00"/>
    <m/>
    <m/>
    <x v="6"/>
  </r>
  <r>
    <s v="Factura electrónica"/>
    <s v="772f9cd4509051e24830171ccb63b41bfadb9b36f77ced534f59cad22d51777d471024eb952712d6b34089998ae05750"/>
    <n v="348656"/>
    <s v="FFEE"/>
    <d v="2026-03-13T00:00:00"/>
    <d v="2026-03-13T14:09:01"/>
    <x v="2"/>
    <n v="800049074"/>
    <s v="PAPELERIA Y SERVICIOS SAS"/>
    <n v="1008719"/>
    <n v="140798"/>
    <n v="1149517"/>
    <x v="2"/>
    <x v="58"/>
    <n v="11"/>
    <s v="FRANCY SALAS "/>
    <m/>
    <m/>
    <m/>
    <m/>
    <d v="2026-03-26T00:00:00"/>
    <m/>
    <m/>
    <x v="6"/>
  </r>
  <r>
    <s v="Factura electrónica"/>
    <s v="4c010badd40fc9106af2a158147f4e040fa6312f1a8ba91bf5d1149d82ab00e07acc36f85749bf56e6d485c367aa8090"/>
    <n v="297687"/>
    <s v="FE"/>
    <d v="2026-03-13T00:00:00"/>
    <d v="2026-03-13T12:39:08"/>
    <x v="2"/>
    <n v="811021363"/>
    <s v="UNIPLES S.A.S."/>
    <n v="1425000"/>
    <n v="270750"/>
    <n v="1695750"/>
    <x v="2"/>
    <x v="56"/>
    <n v="4"/>
    <s v="FRANCY SALAS "/>
    <m/>
    <m/>
    <m/>
    <m/>
    <d v="2026-03-18T00:00:00"/>
    <s v="NO"/>
    <m/>
    <x v="5"/>
  </r>
  <r>
    <s v="Factura electrónica"/>
    <s v="f690e020b66dde561fea6401c96c6adf8e1c1dc61a3d37543b10c93f01a864193d87da6afd70cf49019e7437658011e9"/>
    <n v="11801"/>
    <s v="FVE"/>
    <d v="2026-03-13T00:00:00"/>
    <d v="2026-03-13T10:59:11"/>
    <x v="2"/>
    <n v="70105440"/>
    <s v="IVAN DARIO ORREGO GOMEZ"/>
    <n v="174000"/>
    <n v="33060"/>
    <n v="207060"/>
    <x v="2"/>
    <x v="45"/>
    <n v="3"/>
    <s v="FRANCY SALAS "/>
    <m/>
    <m/>
    <m/>
    <m/>
    <d v="2026-03-17T00:00:00"/>
    <s v="NO"/>
    <m/>
    <x v="5"/>
  </r>
  <r>
    <s v="Factura electrónica"/>
    <s v="a36f25d8e74758e87f38f72e5845de736b41d5ef632027fd3a28c1d6bcff36aab729fde0f8942268da8611e1dce993d6"/>
    <n v="6688"/>
    <m/>
    <d v="2026-03-13T00:00:00"/>
    <d v="2026-03-13T20:09:45"/>
    <x v="2"/>
    <n v="32150739"/>
    <s v="NATALIA ANDREA ACOSTA COLORADO"/>
    <n v="170000"/>
    <n v="0"/>
    <n v="170000"/>
    <x v="18"/>
    <x v="55"/>
    <n v="6"/>
    <s v="FRANCY SALAS "/>
    <m/>
    <m/>
    <m/>
    <m/>
    <d v="2026-03-24T00:00:00"/>
    <s v="NO"/>
    <m/>
    <x v="3"/>
  </r>
  <r>
    <s v="Factura electrónica"/>
    <s v="d3ebe22c153c5c9e906dc6df57349ecc07962ebe50b612689247454248c097a675ef28155985d6d4dbfb9d3ac5577a95"/>
    <n v="35266"/>
    <s v="FEN"/>
    <d v="2026-03-13T00:00:00"/>
    <d v="2026-03-13T16:47:33"/>
    <x v="2"/>
    <n v="9522660"/>
    <s v="OCTAVIANO TORRES GUEVARA"/>
    <n v="262184.88"/>
    <n v="49815.13"/>
    <n v="312000.01"/>
    <x v="21"/>
    <x v="50"/>
    <n v="5"/>
    <s v="FRANCY SALAS "/>
    <m/>
    <m/>
    <m/>
    <m/>
    <d v="2026-03-19T00:00:00"/>
    <s v="NO"/>
    <m/>
    <x v="5"/>
  </r>
  <r>
    <s v="Factura electrónica"/>
    <s v="35116043958ef775d280fc0efa8f535607a748ac036995102732e5808afcd5a81d32179532177685ae49f14aa5e4aeba"/>
    <n v="171427"/>
    <s v="392"/>
    <d v="2026-03-13T00:00:00"/>
    <d v="2026-03-13T15:42:45"/>
    <x v="2"/>
    <n v="860000018"/>
    <s v="AGENCIA DE VIAJES Y TURISMO AVIATUR S.A.S "/>
    <n v="220000"/>
    <n v="41800"/>
    <n v="261800"/>
    <x v="2"/>
    <x v="45"/>
    <n v="3"/>
    <s v="FRANCY SALAS "/>
    <m/>
    <m/>
    <m/>
    <m/>
    <d v="2026-03-24T00:00:00"/>
    <s v="NO"/>
    <m/>
    <x v="5"/>
  </r>
  <r>
    <s v="Nota de crédito electrónica"/>
    <s v="aae7f634aa6565d768517a9d9bff0d028507a774c03076adc18708b8486625972b74555ce0cce36a71e7976e5cbc1a8e"/>
    <s v="CCNC100002047"/>
    <m/>
    <d v="2026-03-13T00:00:00"/>
    <d v="2026-03-13T15:01:23"/>
    <x v="2"/>
    <n v="800128989"/>
    <s v="GUIMAR SEGURIDAD INDUSTRIAL S.A.S"/>
    <n v="19000"/>
    <n v="3610"/>
    <n v="22610"/>
    <x v="6"/>
    <x v="3"/>
    <s v=" - "/>
    <s v="FRANCY SALAS "/>
    <m/>
    <m/>
    <m/>
    <m/>
    <m/>
    <m/>
    <m/>
    <x v="2"/>
  </r>
  <r>
    <s v="Factura electrónica"/>
    <s v="ee3a8c7fe1edd98dde3d6d1c6acbff5b3a0987456be6566b541d3e07de96282003fb92453a2bee42a48a64e759d382fb"/>
    <n v="14440"/>
    <s v="FLPK"/>
    <d v="2026-03-13T00:00:00"/>
    <d v="2026-03-13T11:52:02"/>
    <x v="2"/>
    <n v="901225532"/>
    <s v="SOLUCIONES LOGÍSTICAS Y EMPAQUES S.A.S - LOGYPACK S.A.S"/>
    <n v="136440"/>
    <n v="25923.599999999999"/>
    <n v="162363.6"/>
    <x v="19"/>
    <x v="54"/>
    <n v="13"/>
    <s v="FRANCY SALAS "/>
    <m/>
    <m/>
    <m/>
    <m/>
    <m/>
    <m/>
    <m/>
    <x v="6"/>
  </r>
  <r>
    <s v="Factura electrónica"/>
    <s v="7900d52f6a10346c60b79c680c1371b0e9891151dee5d6a7ea0adebdf6d49a88e77c27c7e3434ff17879bb70fbdbb4ed"/>
    <n v="1354"/>
    <s v="SM"/>
    <d v="2026-03-13T00:00:00"/>
    <d v="2026-03-13T12:19:50"/>
    <x v="2"/>
    <n v="901561580"/>
    <s v="SUMINISTRO MATERIALES Y DOTACIONES SUMADO S.A.S"/>
    <n v="2282254"/>
    <n v="433628.26"/>
    <n v="2715882.26"/>
    <x v="2"/>
    <x v="56"/>
    <n v="4"/>
    <s v="FRANCY SALAS "/>
    <m/>
    <m/>
    <m/>
    <m/>
    <d v="2026-03-19T00:00:00"/>
    <s v="NO"/>
    <m/>
    <x v="5"/>
  </r>
  <r>
    <s v="Factura electrónica"/>
    <s v="157dd0c0704305449a145695b056935d53c4cb87e194b8c4a2fcfacd3d58ac4d47a757bb42e0d3e4be20571a32591529"/>
    <n v="1355"/>
    <s v="SM"/>
    <d v="2026-03-13T00:00:00"/>
    <d v="2026-03-13T12:15:58"/>
    <x v="2"/>
    <n v="901561580"/>
    <s v="SUMINISTRO MATERIALES Y DOTACIONES SUMADO S.A.S"/>
    <n v="461470.00000000006"/>
    <n v="87679.3"/>
    <n v="549149.30000000005"/>
    <x v="2"/>
    <x v="56"/>
    <n v="4"/>
    <s v="FRANCY SALAS "/>
    <m/>
    <m/>
    <m/>
    <m/>
    <d v="2026-03-19T00:00:00"/>
    <s v="NO"/>
    <m/>
    <x v="5"/>
  </r>
  <r>
    <s v="Factura electrónica"/>
    <s v="017041ee84f202830d749cacc5f4b191b97a96598f55f8505fe88ba0efa9720e84726628ff37803bf4333572b7b88de1"/>
    <n v="2798"/>
    <s v="FVE"/>
    <d v="2026-03-13T00:00:00"/>
    <d v="2026-03-13T11:10:51"/>
    <x v="2"/>
    <n v="900667734"/>
    <s v="TORNO PARTES S.A.S"/>
    <n v="890000"/>
    <n v="169100"/>
    <n v="1059100"/>
    <x v="21"/>
    <x v="45"/>
    <n v="3"/>
    <s v="FRANCY SALAS "/>
    <m/>
    <m/>
    <m/>
    <m/>
    <d v="2026-03-19T00:00:00"/>
    <s v="NO"/>
    <m/>
    <x v="5"/>
  </r>
  <r>
    <s v="Factura electrónica"/>
    <s v="f63eaab0d76f309ef2c2d5422349cee4d380d82ebb3dfcf57734f5e5d9053979d95482f889a34f4c67621f3ef573bf0b"/>
    <n v="1347"/>
    <s v="SM"/>
    <d v="2026-03-13T00:00:00"/>
    <d v="2026-03-13T10:06:47"/>
    <x v="2"/>
    <n v="901561580"/>
    <s v="SUMINISTRO MATERIALES Y DOTACIONES SUMADO S.A.S"/>
    <n v="3996438"/>
    <n v="759323.22"/>
    <n v="4755761.22"/>
    <x v="2"/>
    <x v="56"/>
    <n v="4"/>
    <s v="FRANCY SALAS "/>
    <m/>
    <m/>
    <m/>
    <m/>
    <d v="2026-03-19T00:00:00"/>
    <s v="NO"/>
    <m/>
    <x v="5"/>
  </r>
  <r>
    <s v="Factura electrónica"/>
    <s v="d8ac8bafecd39fdf443aa990aa7b4d3aac75458396f322b0f059a59834727d45e70a505a11e00a2a9f1ff601decf0efd"/>
    <n v="1348"/>
    <s v="SM"/>
    <d v="2026-03-13T00:00:00"/>
    <d v="2026-03-13T10:09:56"/>
    <x v="2"/>
    <n v="901561580"/>
    <s v="SUMINISTRO MATERIALES Y DOTACIONES SUMADO S.A.S"/>
    <n v="1276386"/>
    <n v="242513.34"/>
    <n v="1518899.34"/>
    <x v="2"/>
    <x v="45"/>
    <n v="3"/>
    <s v="FRANCY SALAS "/>
    <m/>
    <m/>
    <m/>
    <m/>
    <d v="2026-03-17T00:00:00"/>
    <s v="NO"/>
    <m/>
    <x v="5"/>
  </r>
  <r>
    <s v="Factura electrónica"/>
    <s v="b1e73004597f515684dc1798c77c7748f759b906edae2d99515c9053e167d1e2515a3370a036102dd46f1a3a63618e2e"/>
    <n v="75205"/>
    <s v="EMED"/>
    <d v="2026-03-13T00:00:00"/>
    <d v="2026-03-13T08:38:12"/>
    <x v="2"/>
    <n v="800204486"/>
    <s v="DOTAKONDOR S.A.S"/>
    <n v="2374176"/>
    <n v="451093.44"/>
    <n v="2825269.44"/>
    <x v="2"/>
    <x v="45"/>
    <n v="3"/>
    <s v="FRANCY SALAS "/>
    <m/>
    <m/>
    <m/>
    <m/>
    <d v="2026-03-17T00:00:00"/>
    <s v="NO"/>
    <m/>
    <x v="5"/>
  </r>
  <r>
    <s v="Factura electrónica"/>
    <s v="b5ed55361ff79acb6ff419dde9023e235264940da913167715e573a2aa1c0a20c6c0be9e123cfdd25f02cd2e820459e2"/>
    <n v="529511"/>
    <s v="LV"/>
    <d v="2026-03-13T00:00:00"/>
    <d v="2026-03-13T09:45:13"/>
    <x v="2"/>
    <n v="811009893"/>
    <s v="MACROLLANTAS S.A.S."/>
    <n v="2624369.71"/>
    <n v="498630.25"/>
    <n v="3122999.96"/>
    <x v="26"/>
    <x v="53"/>
    <n v="0"/>
    <s v="ANDRES DELGADO"/>
    <m/>
    <m/>
    <m/>
    <m/>
    <d v="2026-03-26T00:00:00"/>
    <m/>
    <m/>
    <x v="5"/>
  </r>
  <r>
    <s v="Factura electrónica"/>
    <s v="c211cce534176790c0c886f7599320d8535fa443094d99b5d9e08fa7e002b050273bc1fece219ce207eff83d4c717e2e"/>
    <n v="14750"/>
    <s v="FEPF"/>
    <d v="2026-03-13T00:00:00"/>
    <d v="2026-03-13T08:53:43"/>
    <x v="2"/>
    <n v="71951636"/>
    <s v="TABORDA GONZALEZ JESUS ANIBAL"/>
    <n v="40084.04"/>
    <n v="7615.96"/>
    <n v="47700"/>
    <x v="4"/>
    <x v="2"/>
    <n v="0"/>
    <m/>
    <m/>
    <m/>
    <m/>
    <m/>
    <m/>
    <m/>
    <m/>
    <x v="5"/>
  </r>
  <r>
    <s v="Factura electrónica"/>
    <s v="a731df10c916525bf7a33fedf0802423d15dc238efdf9891c4e404976e5365a46bab6ecf2bf2e2da0b4159cb246cd49b"/>
    <n v="2183"/>
    <s v="HP"/>
    <d v="2026-03-13T00:00:00"/>
    <d v="2026-03-13T06:52:51"/>
    <x v="2"/>
    <n v="900309853"/>
    <s v="CONHOTEL S.A.S."/>
    <n v="19501.560000000001"/>
    <n v="0"/>
    <n v="19501.560000000001"/>
    <x v="4"/>
    <x v="2"/>
    <n v="0"/>
    <m/>
    <m/>
    <m/>
    <m/>
    <m/>
    <m/>
    <m/>
    <m/>
    <x v="5"/>
  </r>
  <r>
    <s v="Factura electrónica"/>
    <s v="8bfb33a655dca2d45fb104270ce9d4c2a9c596d4d419934107ea051f0f0476ba2fdd88ae166230c1984a94a7b5f4f603"/>
    <n v="483182"/>
    <s v="RI07"/>
    <d v="2026-03-13T00:00:00"/>
    <d v="2026-03-13T03:17:46"/>
    <x v="2"/>
    <n v="890903939"/>
    <s v="POSTOBON S.A."/>
    <n v="66750"/>
    <n v="0"/>
    <n v="66750"/>
    <x v="2"/>
    <x v="45"/>
    <n v="3"/>
    <s v="FRANCY SALAS "/>
    <m/>
    <m/>
    <m/>
    <m/>
    <d v="2026-03-18T00:00:00"/>
    <s v="NO"/>
    <m/>
    <x v="5"/>
  </r>
  <r>
    <s v="Factura electrónica"/>
    <s v="4040a9c7c87dc1d76923a36a67621b00a20a86db116511ea96cc0c9866931829beb1d7ca73d2d143ab57f76de9bc703f"/>
    <n v="60107064"/>
    <s v="9924"/>
    <d v="2026-03-13T00:00:00"/>
    <d v="2026-03-13T03:12:59"/>
    <x v="2"/>
    <n v="800242106"/>
    <s v="SODIMAC COLOMBIA S.A."/>
    <n v="9900"/>
    <n v="0"/>
    <n v="9900"/>
    <x v="2"/>
    <x v="53"/>
    <n v="0"/>
    <s v="FRANCY SALAS "/>
    <m/>
    <m/>
    <m/>
    <m/>
    <d v="2026-03-17T00:00:00"/>
    <s v="NO"/>
    <m/>
    <x v="5"/>
  </r>
  <r>
    <s v="Factura electrónica"/>
    <s v="094378cea5df1fac497de5fea8ee56a1bcd511f3bcf6d92b91a2e7885b276241ef922039b6eb37a1a5f51f2d7750d16f"/>
    <n v="7"/>
    <s v="FES"/>
    <d v="2026-03-14T00:00:00"/>
    <d v="2026-03-14T16:32:25"/>
    <x v="2"/>
    <n v="901847080"/>
    <s v="PROVSERVICE SAS"/>
    <n v="38207250"/>
    <n v="7259377.5"/>
    <n v="45466627.5"/>
    <x v="21"/>
    <x v="50"/>
    <n v="4"/>
    <s v="FRANCY SALAS "/>
    <m/>
    <m/>
    <m/>
    <m/>
    <d v="2026-03-24T00:00:00"/>
    <s v="NO"/>
    <m/>
    <x v="5"/>
  </r>
  <r>
    <s v="Factura electrónica"/>
    <s v="3b37bbfc5cefcd8e2c78bd744c9e80ab53ab3a80a521d8bd64bc580038c65a8f3047d49e5623702f629dfd8f62507165"/>
    <n v="8"/>
    <s v="FES"/>
    <d v="2026-03-14T00:00:00"/>
    <d v="2026-03-14T16:41:57"/>
    <x v="2"/>
    <n v="901847080"/>
    <s v="PROVSERVICE SAS"/>
    <n v="7320000"/>
    <n v="1390800"/>
    <n v="8710800"/>
    <x v="21"/>
    <x v="55"/>
    <n v="5"/>
    <s v="FRANCY SALAS "/>
    <m/>
    <m/>
    <m/>
    <m/>
    <d v="2026-03-24T00:00:00"/>
    <s v="NO"/>
    <m/>
    <x v="5"/>
  </r>
  <r>
    <s v="Factura electrónica"/>
    <s v="ae65deaa36e090835aa99a5ad4b4558c385073838a7805736bc306ebe9e4f2463aca9b566f16247ec831fe05fb3f4d89"/>
    <n v="23157"/>
    <s v="F4"/>
    <d v="2026-03-14T00:00:00"/>
    <d v="2026-03-14T11:51:51"/>
    <x v="2"/>
    <n v="800079603"/>
    <s v="SERVICIOS DE ALIMENTACION NP S.A.S."/>
    <n v="71316"/>
    <n v="13550.04"/>
    <n v="84866.04"/>
    <x v="19"/>
    <x v="56"/>
    <n v="3"/>
    <s v="FRANCY SALAS "/>
    <m/>
    <m/>
    <m/>
    <m/>
    <d v="2026-03-18T00:00:00"/>
    <s v="NO"/>
    <m/>
    <x v="5"/>
  </r>
  <r>
    <s v="Factura electrónica"/>
    <s v="292dd3c6fdc22ee013bc4186a27e7b90db617e61580e3b239c0b41411063c1fdf70b9887586749f1170e3314632b92f8"/>
    <n v="115047"/>
    <s v="VI"/>
    <d v="2026-03-14T00:00:00"/>
    <d v="2026-03-14T09:52:07"/>
    <x v="2"/>
    <n v="900494362"/>
    <s v="TECNOMEDICA MD S.A.S"/>
    <n v="234000"/>
    <n v="44460"/>
    <n v="278460"/>
    <x v="2"/>
    <x v="45"/>
    <n v="2"/>
    <s v="FRANCY SALAS "/>
    <m/>
    <m/>
    <m/>
    <m/>
    <d v="2026-03-17T00:00:00"/>
    <s v="NO"/>
    <m/>
    <x v="5"/>
  </r>
  <r>
    <s v="Factura electrónica"/>
    <s v="324ef32e2865205979a9cd4a8627b054e12728f17cd66ff0cc6137323656791ef5bdd6fa0b5959f36b508fa3c112dacf"/>
    <n v="767"/>
    <s v="FE"/>
    <d v="2026-03-14T00:00:00"/>
    <d v="2026-03-14T09:01:13"/>
    <x v="2"/>
    <n v="71660004"/>
    <s v="RAMIREZ CADAVID JUAN PABLO"/>
    <n v="36000"/>
    <n v="0"/>
    <n v="36000"/>
    <x v="2"/>
    <x v="45"/>
    <n v="2"/>
    <s v="FRANCY SALAS "/>
    <m/>
    <m/>
    <m/>
    <m/>
    <d v="2026-03-17T00:00:00"/>
    <s v="NO"/>
    <m/>
    <x v="5"/>
  </r>
  <r>
    <s v="Documento equivalente - Cobro de peajes"/>
    <s v="22c51ad09ae6d074319858a16093c336669d41ba7e71e971bb91062366182ee42b6e8375df575aa609d57cf86e3e76c4"/>
    <n v="91592990"/>
    <s v="DEFL"/>
    <d v="2026-03-14T00:00:00"/>
    <d v="2026-03-14T23:15:54"/>
    <x v="2"/>
    <n v="900219834"/>
    <s v="F2X S.A.S."/>
    <n v="13500"/>
    <n v="0"/>
    <n v="13500"/>
    <x v="2"/>
    <x v="45"/>
    <n v="2"/>
    <s v="FRANCY SALAS "/>
    <m/>
    <m/>
    <m/>
    <m/>
    <d v="2026-03-24T00:00:00"/>
    <s v="NO"/>
    <m/>
    <x v="5"/>
  </r>
  <r>
    <s v="Factura electrónica"/>
    <s v="9a2943464408e715b5cf375275e4788a1862b007b4503a214f16a0ff4227c009542ec42dc387e6a446569b92261061be"/>
    <n v="75495"/>
    <s v="03IE"/>
    <d v="2026-03-14T00:00:00"/>
    <d v="2026-03-14T19:03:09"/>
    <x v="2"/>
    <n v="890319193"/>
    <s v="SISTEMAS DE INFORMACION EMPRESARIAL S.A.S."/>
    <n v="1000000"/>
    <n v="190000"/>
    <n v="1190000"/>
    <x v="20"/>
    <x v="45"/>
    <n v="2"/>
    <s v="NATALIA BERNAZA"/>
    <m/>
    <m/>
    <m/>
    <m/>
    <d v="2026-03-17T00:00:00"/>
    <s v="NO"/>
    <m/>
    <x v="5"/>
  </r>
  <r>
    <s v="Factura electrónica"/>
    <s v="c7e0bdd96a96f3e960eaeb43614fecf763f96aab75db04f8d97bc89270d62ae3fcb1c572f1083571211699a11479bdd1"/>
    <n v="2080567"/>
    <s v="FEFL"/>
    <d v="2026-03-14T00:00:00"/>
    <d v="2026-03-14T17:51:00"/>
    <x v="2"/>
    <n v="900219834"/>
    <s v="F2X S.A.S."/>
    <n v="22184.87"/>
    <n v="4215.13"/>
    <n v="26400"/>
    <x v="2"/>
    <x v="56"/>
    <n v="3"/>
    <s v="FRANCY SALAS "/>
    <m/>
    <m/>
    <m/>
    <m/>
    <d v="2026-03-24T00:00:00"/>
    <s v="NO"/>
    <m/>
    <x v="5"/>
  </r>
  <r>
    <s v="Factura electrónica"/>
    <s v="bd2c6143824e104fc17e845b31721565e7e735ea6179d87ff99aed42b2cf16a1d958750eed9e2e63bf771c4c049ed20d"/>
    <n v="51383"/>
    <s v="I503"/>
    <d v="2026-03-14T00:00:00"/>
    <d v="2026-03-14T15:39:16"/>
    <x v="2"/>
    <n v="891408584"/>
    <s v="FRISBY S.A. BIC"/>
    <n v="31000.01"/>
    <n v="0"/>
    <n v="31000.01"/>
    <x v="4"/>
    <x v="2"/>
    <n v="0"/>
    <m/>
    <m/>
    <m/>
    <m/>
    <m/>
    <m/>
    <m/>
    <m/>
    <x v="5"/>
  </r>
  <r>
    <s v="Documento equivalente - Cobro de peajes"/>
    <s v="3800245993410dd5e1dcb0e6c7f754b4680eca41b0ac2689926b27ca30e7ba1666fddc930f5d34c74b2f630fe0f6402e"/>
    <n v="91506685"/>
    <s v="DEFL"/>
    <d v="2026-03-14T00:00:00"/>
    <d v="2026-03-14T13:56:18"/>
    <x v="2"/>
    <n v="900219834"/>
    <s v="F2X S.A.S."/>
    <n v="11600"/>
    <n v="0"/>
    <n v="11600"/>
    <x v="2"/>
    <x v="45"/>
    <n v="2"/>
    <s v="FRANCY SALAS "/>
    <m/>
    <m/>
    <m/>
    <m/>
    <d v="2026-03-24T00:00:00"/>
    <s v="NO"/>
    <m/>
    <x v="5"/>
  </r>
  <r>
    <s v="Factura electrónica"/>
    <s v="c5aa5ff2f6b9f99d542a36c26790bd52131aa34d9e945b45b2baee55c65e43a378c80aa2ec187f9c792248b378b12792"/>
    <n v="10121"/>
    <s v="EDSG"/>
    <d v="2026-03-14T00:00:00"/>
    <d v="2026-03-14T10:04:17"/>
    <x v="2"/>
    <n v="88147614"/>
    <s v="CLODOMIRO ALVAREZ ASCANIO"/>
    <n v="150000"/>
    <n v="0"/>
    <n v="150000"/>
    <x v="4"/>
    <x v="2"/>
    <n v="0"/>
    <m/>
    <m/>
    <m/>
    <m/>
    <m/>
    <m/>
    <m/>
    <m/>
    <x v="5"/>
  </r>
  <r>
    <s v="Factura electrónica"/>
    <s v="5e469046523b70832ab905da3a07bab9366e57d44158efacbee912086b0925c14a62620a31c98a0b7e8554f464a17dee"/>
    <n v="81960"/>
    <s v="FEOL"/>
    <d v="2026-03-14T00:00:00"/>
    <d v="2026-03-14T06:00:53"/>
    <x v="2"/>
    <n v="900359070"/>
    <s v="1900 CAFÉ S.A.S"/>
    <n v="15000"/>
    <n v="0"/>
    <n v="15000"/>
    <x v="4"/>
    <x v="2"/>
    <n v="0"/>
    <m/>
    <m/>
    <m/>
    <m/>
    <m/>
    <m/>
    <m/>
    <m/>
    <x v="5"/>
  </r>
  <r>
    <s v="Factura electrónica"/>
    <s v="2763c2e0300ffd85169b6c627c1f7e86e28a5ac32ebfef39c9e4228a85dee545af122febacc0f88f4e7ede8e694f53dd"/>
    <n v="766"/>
    <s v="FE"/>
    <d v="2026-03-14T00:00:00"/>
    <d v="2026-03-14T09:00:06"/>
    <x v="2"/>
    <n v="71660004"/>
    <s v="RAMIREZ CADAVID JUAN PABLO"/>
    <n v="340000"/>
    <n v="0"/>
    <n v="340000"/>
    <x v="2"/>
    <x v="50"/>
    <n v="4"/>
    <s v="FRANCY SALAS "/>
    <m/>
    <m/>
    <m/>
    <m/>
    <d v="2026-03-19T00:00:00"/>
    <s v="NO"/>
    <m/>
    <x v="5"/>
  </r>
  <r>
    <s v="Factura electrónica"/>
    <s v="58300d29b8b62717cdf91258849bfc9191d447aed4ee37cdbc72426cb5627f76bca1da861d93fe88ac8c47f47bef4e2e"/>
    <n v="513224689"/>
    <s v="BEC"/>
    <d v="2026-03-14T00:00:00"/>
    <d v="2026-03-14T01:27:15"/>
    <x v="2"/>
    <n v="830122566"/>
    <s v="COLOMBIA TELECOMUNICACIONES S.A. E.S.P. BIC"/>
    <n v="2184053"/>
    <n v="413211"/>
    <n v="2597264"/>
    <x v="5"/>
    <x v="56"/>
    <n v="3"/>
    <s v="JAIME GARCIA "/>
    <m/>
    <m/>
    <m/>
    <m/>
    <d v="2026-03-18T00:00:00"/>
    <s v="NO"/>
    <m/>
    <x v="5"/>
  </r>
  <r>
    <s v="Factura electrónica"/>
    <s v="c6e44a8a949a7c8a06acffada880663faef52fb143445160e79038ad27c9ece914ba7c7299fb7c9e593c4e5a3d2e61d5"/>
    <n v="1015107"/>
    <s v="PABF"/>
    <d v="2026-03-16T00:00:00"/>
    <d v="2026-03-16T20:13:00"/>
    <x v="2"/>
    <n v="860016640"/>
    <s v="TCC S.A.S."/>
    <n v="1062385"/>
    <n v="0"/>
    <n v="1062385"/>
    <x v="2"/>
    <x v="55"/>
    <n v="3"/>
    <s v="FRANCY SALAS "/>
    <m/>
    <m/>
    <m/>
    <m/>
    <d v="2026-03-24T00:00:00"/>
    <s v="NO"/>
    <m/>
    <x v="5"/>
  </r>
  <r>
    <s v="Nota de crédito electrónica"/>
    <s v="5ebd6a3fae838cbee18ba83514ecd11c5819454e2bbbebe417617b275c3c4106b96c59ac4c38c5db930dd688d20f6942"/>
    <n v="43040"/>
    <s v="NC"/>
    <d v="2026-03-16T00:00:00"/>
    <d v="2026-03-16T22:37:20"/>
    <x v="2"/>
    <n v="800106404"/>
    <s v="Ocupar Temporales S.A."/>
    <n v="47450"/>
    <n v="0"/>
    <n v="47450"/>
    <x v="12"/>
    <x v="54"/>
    <n v="10"/>
    <s v="MAGALY RIOS "/>
    <m/>
    <m/>
    <m/>
    <m/>
    <m/>
    <m/>
    <m/>
    <x v="3"/>
  </r>
  <r>
    <s v="Factura electrónica"/>
    <s v="7393c8c9ff1d0535014cb50f32793428c90eff8d1765a22601bde99db28b2095e7c0af04ec9732b9eace938828d93e9a"/>
    <n v="3100559"/>
    <s v="CA07"/>
    <d v="2026-03-16T00:00:00"/>
    <d v="2026-03-16T22:09:10"/>
    <x v="2"/>
    <n v="890903939"/>
    <s v="POSTOBON S.A."/>
    <n v="133500"/>
    <n v="0"/>
    <n v="133500"/>
    <x v="2"/>
    <x v="50"/>
    <n v="2"/>
    <s v="FRANCY SALAS "/>
    <m/>
    <m/>
    <m/>
    <m/>
    <d v="2026-03-24T00:00:00"/>
    <s v="NO"/>
    <m/>
    <x v="5"/>
  </r>
  <r>
    <s v="Factura electrónica"/>
    <s v="e402ce33b64cd88604bd45a3dcf9af49b89ddf51d1df03fd554fe44126ba01bbb1993a92b753342431346e38fd61af2c"/>
    <n v="6743"/>
    <m/>
    <d v="2026-03-16T00:00:00"/>
    <d v="2026-03-16T21:30:20"/>
    <x v="2"/>
    <n v="32150739"/>
    <s v="NATALIA ANDREA ACOSTA COLORADO"/>
    <n v="706500"/>
    <n v="0"/>
    <n v="706500"/>
    <x v="18"/>
    <x v="55"/>
    <n v="3"/>
    <s v="FRANCY SALAS "/>
    <m/>
    <m/>
    <m/>
    <m/>
    <d v="2026-03-24T00:00:00"/>
    <s v="NO"/>
    <m/>
    <x v="5"/>
  </r>
  <r>
    <s v="Factura electrónica"/>
    <s v="b4a5a4a9c134c870746f5803a83224b5a2a3fd79e485c6b643d2b3822335e2840124ec0215afe921aa4602de56e0f3fe"/>
    <n v="31834"/>
    <s v="MEDN"/>
    <d v="2026-03-16T00:00:00"/>
    <d v="2026-03-16T16:58:27"/>
    <x v="2"/>
    <n v="811006418"/>
    <s v="TRULY NOLEN SOLUCIONES S.A.S"/>
    <n v="318097"/>
    <n v="60438.43"/>
    <n v="378535.43"/>
    <x v="25"/>
    <x v="56"/>
    <n v="1"/>
    <s v="FRANCY SALAS "/>
    <m/>
    <m/>
    <m/>
    <m/>
    <d v="2026-03-19T00:00:00"/>
    <s v="NO"/>
    <m/>
    <x v="5"/>
  </r>
  <r>
    <s v="Factura electrónica"/>
    <s v="0201f67a277f39ccfb2df29eb0e0b48a911bfa451b9f2e7e545e9510f3067b52d3e99f8bdbfae96e96e527d9e31ec660"/>
    <n v="3858"/>
    <s v="EC"/>
    <d v="2026-03-16T00:00:00"/>
    <d v="2026-03-16T15:56:29"/>
    <x v="2"/>
    <n v="900284447"/>
    <s v="COMERCIALIZADORA VIBO SAS"/>
    <n v="519749.00000000006"/>
    <n v="98752.31"/>
    <n v="618501.31000000006"/>
    <x v="2"/>
    <x v="55"/>
    <n v="3"/>
    <s v="FRANCY SALAS "/>
    <m/>
    <m/>
    <m/>
    <m/>
    <d v="2026-03-24T00:00:00"/>
    <s v="NO"/>
    <m/>
    <x v="5"/>
  </r>
  <r>
    <s v="Factura electrónica"/>
    <s v="46a5381551e6903e9867efb340ad3bfb9660229c287f53f57fe11f92af5a6d854a08aa0c5c82d76b25182fb3245fd154"/>
    <n v="548"/>
    <s v="WC"/>
    <d v="2026-03-16T00:00:00"/>
    <d v="2026-03-16T15:44:21"/>
    <x v="2"/>
    <n v="901741749"/>
    <s v="WORLD CRANES SAS"/>
    <n v="11945000"/>
    <n v="2269550"/>
    <n v="14214550"/>
    <x v="9"/>
    <x v="3"/>
    <s v=" - "/>
    <s v="FRANCY SALAS "/>
    <m/>
    <m/>
    <m/>
    <m/>
    <m/>
    <m/>
    <m/>
    <x v="2"/>
  </r>
  <r>
    <s v="Factura electrónica"/>
    <s v="d199ff325e7db1d11e6fdadc04a4847d9ab3539da306d5fccffcced985841dbfceb785c2ef425b1e1b9799e76227dfd6"/>
    <n v="70476"/>
    <s v="FETG"/>
    <d v="2026-03-16T00:00:00"/>
    <d v="2026-03-16T11:41:24"/>
    <x v="2"/>
    <n v="811001497"/>
    <s v="Logistica y Transportes TGB S.A.S"/>
    <n v="8414850"/>
    <n v="0"/>
    <n v="8414850"/>
    <x v="19"/>
    <x v="55"/>
    <n v="3"/>
    <s v="HENRY SANCHEZ"/>
    <m/>
    <m/>
    <m/>
    <m/>
    <d v="2026-03-19T00:00:00"/>
    <s v="NO"/>
    <m/>
    <x v="5"/>
  </r>
  <r>
    <s v="Factura electrónica"/>
    <s v="a3bf37eeb52b5335f7617b821946336a155897ac264ce7ccddd53003754861baefe6cffb38808c6b513f43ab8ef9a9b3"/>
    <n v="2029"/>
    <m/>
    <d v="2026-03-16T00:00:00"/>
    <d v="2026-03-16T15:22:48"/>
    <x v="2"/>
    <n v="71737920"/>
    <s v="Fabian Alonso Cañas"/>
    <n v="260000"/>
    <n v="0"/>
    <n v="260000"/>
    <x v="2"/>
    <x v="56"/>
    <n v="1"/>
    <s v="FRANCY SALAS "/>
    <m/>
    <m/>
    <m/>
    <m/>
    <d v="2026-03-19T00:00:00"/>
    <s v="NO"/>
    <m/>
    <x v="5"/>
  </r>
  <r>
    <s v="Factura electrónica"/>
    <s v="f31a3fd385bc9f6c6f072a37f80cf0b9d59b6a6f15ad94be21fc32a9175f8fc81f772ddb40cd69208ec073efde7bf779"/>
    <n v="11"/>
    <s v="FES"/>
    <d v="2026-03-16T00:00:00"/>
    <d v="2026-03-16T12:22:57"/>
    <x v="2"/>
    <n v="901847080"/>
    <s v="PROVSERVICE SAS"/>
    <n v="7200000"/>
    <n v="1368000"/>
    <n v="8568000"/>
    <x v="21"/>
    <x v="50"/>
    <n v="2"/>
    <s v="FRANCY SALAS "/>
    <m/>
    <m/>
    <m/>
    <m/>
    <d v="2026-03-26T00:00:00"/>
    <m/>
    <m/>
    <x v="5"/>
  </r>
  <r>
    <s v="Factura electrónica"/>
    <s v="9ad24982296fea39660d4b34ae43f6a1c763603f0ca19bd281166cb807227ba97f78d6353861b2debde2fa0714dc1759"/>
    <n v="3324"/>
    <s v="FE"/>
    <d v="2026-03-16T00:00:00"/>
    <d v="2026-03-16T12:00:37"/>
    <x v="2"/>
    <n v="900563128"/>
    <s v="SOLUCIONES SIMMAC S.A.S."/>
    <n v="649800"/>
    <n v="123462"/>
    <n v="773262"/>
    <x v="2"/>
    <x v="50"/>
    <n v="2"/>
    <s v="FRANCY SALAS "/>
    <m/>
    <m/>
    <m/>
    <m/>
    <d v="2026-03-26T00:00:00"/>
    <m/>
    <m/>
    <x v="5"/>
  </r>
  <r>
    <s v="Factura electrónica"/>
    <s v="36d9a1d755dec869d32709a45d1797a082f34937039c193a8c6903de5363abaa40afbaee36d55bc23cbc560ee8ed1ae9"/>
    <n v="10"/>
    <s v="FES"/>
    <d v="2026-03-16T00:00:00"/>
    <d v="2026-03-16T11:54:48"/>
    <x v="2"/>
    <n v="901847080"/>
    <s v="PROVSERVICE SAS"/>
    <n v="3100000"/>
    <n v="589000"/>
    <n v="3689000"/>
    <x v="21"/>
    <x v="50"/>
    <n v="2"/>
    <s v="FRANCY SALAS "/>
    <m/>
    <m/>
    <m/>
    <m/>
    <d v="2026-03-19T00:00:00"/>
    <s v="NO"/>
    <m/>
    <x v="5"/>
  </r>
  <r>
    <s v="Factura electrónica"/>
    <s v="85776dfd6be457aecc4476515022fd40e0c9d3817ef7b548bf9c56237a2be5f61aa1d1f44eb3b7e38533fdb6c0e5dfdb"/>
    <n v="56715"/>
    <s v="FVE"/>
    <d v="2026-03-16T00:00:00"/>
    <d v="2026-03-16T10:22:47"/>
    <x v="2"/>
    <n v="900650486"/>
    <s v="DISTRIBUIDORA DE SOFTWARE Y MOVILIDAD S.A.S"/>
    <n v="640000"/>
    <n v="0"/>
    <n v="640000"/>
    <x v="5"/>
    <x v="50"/>
    <n v="2"/>
    <s v="FRANCY SALAS "/>
    <m/>
    <m/>
    <m/>
    <m/>
    <d v="2026-03-19T00:00:00"/>
    <s v="NO"/>
    <m/>
    <x v="5"/>
  </r>
  <r>
    <s v="Factura electrónica"/>
    <s v="98f76bad47222cf682180c871e6bd332493f832c60a8686e058fca1e3f0dd795edffbe4828749c1e857f39b8b0122779"/>
    <n v="12775"/>
    <s v="FE"/>
    <d v="2026-03-16T00:00:00"/>
    <d v="2026-03-16T09:58:20"/>
    <x v="2"/>
    <n v="900420442"/>
    <s v="INSTRUMENTOS   PARTES S.A.S."/>
    <n v="84400"/>
    <n v="16036"/>
    <n v="100436"/>
    <x v="21"/>
    <x v="50"/>
    <n v="2"/>
    <s v="FRANCY SALAS "/>
    <m/>
    <m/>
    <m/>
    <m/>
    <d v="2026-03-19T00:00:00"/>
    <s v="NO"/>
    <m/>
    <x v="5"/>
  </r>
  <r>
    <s v="Documento equivalente - Cobro de peajes"/>
    <s v="a9c71916f54869979282d8a41646b6114c57453b218b704f73986ce5801cec28283ffd8e7eecd80a6d891e59678e4677"/>
    <n v="91872888"/>
    <s v="DEFL"/>
    <d v="2026-03-16T00:00:00"/>
    <d v="2026-03-16T15:36:26"/>
    <x v="2"/>
    <n v="900219834"/>
    <s v="F2X S.A.S."/>
    <n v="18500"/>
    <n v="0"/>
    <n v="18500"/>
    <x v="2"/>
    <x v="56"/>
    <n v="1"/>
    <s v="FRANCY SALAS "/>
    <m/>
    <m/>
    <m/>
    <m/>
    <d v="2026-03-24T00:00:00"/>
    <s v="NO"/>
    <m/>
    <x v="5"/>
  </r>
  <r>
    <s v="Factura electrónica"/>
    <s v="6d0874d51645fd06fce99088621cd035cd66e7899da43ade5669173b92454c005d7804c15132cf2df6ec95b8615b1532"/>
    <n v="16102"/>
    <s v="FE"/>
    <d v="2026-03-16T00:00:00"/>
    <d v="2026-03-16T13:26:50"/>
    <x v="2"/>
    <n v="98666997"/>
    <s v="ESTADERO Y CARNICERIA LUCHO y/o EDWIN GRANADA SALAZAR"/>
    <n v="21999.599999999999"/>
    <n v="0"/>
    <n v="21999.599999999999"/>
    <x v="4"/>
    <x v="2"/>
    <n v="0"/>
    <m/>
    <m/>
    <m/>
    <m/>
    <m/>
    <m/>
    <m/>
    <m/>
    <x v="5"/>
  </r>
  <r>
    <s v="Factura electrónica"/>
    <s v="b66931088619ec55498a5ed1f2c2311a322b2f9d0d4c7a5cf946e255b75583b44bc76178c155c13e25e50919c7c73884"/>
    <n v="451217"/>
    <s v="FV"/>
    <d v="2026-03-16T00:00:00"/>
    <d v="2026-03-16T13:14:04"/>
    <x v="2"/>
    <n v="900993023"/>
    <s v="COCOROLLO EL ALTICO S.A.S."/>
    <n v="28298"/>
    <n v="0"/>
    <n v="28298"/>
    <x v="4"/>
    <x v="2"/>
    <n v="0"/>
    <m/>
    <m/>
    <m/>
    <m/>
    <m/>
    <m/>
    <m/>
    <m/>
    <x v="5"/>
  </r>
  <r>
    <s v="Factura electrónica"/>
    <s v="293537b5993db793ed0d4824ad38f2ea300c42abcecac69e142191059cae18101c2972249ac12a8f5304a5855dc79e51"/>
    <n v="3724"/>
    <s v="JSMC"/>
    <d v="2026-03-16T00:00:00"/>
    <d v="2026-03-16T12:47:07"/>
    <x v="2"/>
    <n v="901927072"/>
    <s v="JASMARGG SAS"/>
    <n v="63256.3"/>
    <n v="2043.7"/>
    <n v="65300"/>
    <x v="4"/>
    <x v="2"/>
    <n v="0"/>
    <m/>
    <m/>
    <m/>
    <m/>
    <m/>
    <m/>
    <m/>
    <m/>
    <x v="5"/>
  </r>
  <r>
    <s v="Factura electrónica"/>
    <s v="139ba6133f9bff9c9ecdd24e8f0ed719fa1b6a57af4fb600f42c3a692098c63f26daffb051bdf994ed69e8c7e58ece1d"/>
    <n v="78874"/>
    <s v="173F"/>
    <d v="2026-03-16T00:00:00"/>
    <d v="2026-03-16T12:28:52"/>
    <x v="2"/>
    <n v="860533413"/>
    <s v="IRCC SAS"/>
    <n v="45400"/>
    <n v="0"/>
    <n v="45400"/>
    <x v="4"/>
    <x v="2"/>
    <n v="0"/>
    <m/>
    <m/>
    <m/>
    <m/>
    <m/>
    <m/>
    <m/>
    <m/>
    <x v="5"/>
  </r>
  <r>
    <s v="Nota de crédito electrónica"/>
    <s v="f54fe93aa99ca521f11b95989306214efa568f7f12c3d1fd822067c2eaaa671331796f660ffec50ca127eba235aa0820"/>
    <s v="NC21"/>
    <m/>
    <d v="2026-03-16T00:00:00"/>
    <d v="2026-03-16T10:45:17"/>
    <x v="2"/>
    <n v="901847080"/>
    <s v="PROVSERVICE SAS"/>
    <n v="6200000"/>
    <n v="1178000"/>
    <n v="7378000"/>
    <x v="6"/>
    <x v="3"/>
    <s v=" - "/>
    <s v="FRANCY SALAS "/>
    <m/>
    <m/>
    <m/>
    <m/>
    <m/>
    <m/>
    <m/>
    <x v="2"/>
  </r>
  <r>
    <s v="Documento equivalente - Cobro de peajes"/>
    <s v="c15526d3678e1d1cf3e2e415439280c79241b12a2fc6a99b4066dcbbef556244dff3cdee66466e2675c7d6b3750ff978"/>
    <n v="91781237"/>
    <s v="DEFL"/>
    <d v="2026-03-16T00:00:00"/>
    <d v="2026-03-16T06:20:57"/>
    <x v="2"/>
    <n v="900219834"/>
    <s v="F2X S.A.S."/>
    <n v="18500"/>
    <n v="0"/>
    <n v="18500"/>
    <x v="2"/>
    <x v="45"/>
    <n v="0"/>
    <s v="FRANCY SALAS "/>
    <m/>
    <m/>
    <m/>
    <m/>
    <d v="2026-03-24T00:00:00"/>
    <s v="NO"/>
    <m/>
    <x v="5"/>
  </r>
  <r>
    <s v="Factura electrónica"/>
    <s v="f1be0e4d230d2bcc3aa3889e2a0eb9f6f7d05eaffc967d5cead5aed2f8586b4d19b0287764589ff6f5e5612008bdaf53"/>
    <n v="1317"/>
    <s v="FEV"/>
    <d v="2026-03-17T00:00:00"/>
    <d v="2026-03-17T13:46:35"/>
    <x v="2"/>
    <n v="901972620"/>
    <s v="EDT FERRETERIA SAS"/>
    <n v="645000"/>
    <n v="122550"/>
    <n v="767550"/>
    <x v="2"/>
    <x v="59"/>
    <n v="10"/>
    <s v="FRANCY SALAS "/>
    <m/>
    <m/>
    <m/>
    <m/>
    <m/>
    <m/>
    <m/>
    <x v="3"/>
  </r>
  <r>
    <s v="Factura electrónica"/>
    <s v="09f7c2e4089dae997343673b03fd78993bfcfa1873e2402c8986d8b4eb90a97f93d63a8a2c966d361a7017da6dcd96d1"/>
    <n v="6038766667"/>
    <s v="E"/>
    <d v="2026-03-17T00:00:00"/>
    <d v="2026-03-17T17:32:47"/>
    <x v="2"/>
    <n v="800153993"/>
    <s v="COMUNICACION CELULAR S A  COMCEL S A"/>
    <n v="2558808.4299999997"/>
    <n v="485313.99"/>
    <n v="3044122.42"/>
    <x v="5"/>
    <x v="50"/>
    <n v="1"/>
    <s v="JAIME GARCIA "/>
    <m/>
    <m/>
    <m/>
    <m/>
    <d v="2026-03-18T00:00:00"/>
    <s v="NO"/>
    <m/>
    <x v="5"/>
  </r>
  <r>
    <s v="Factura electrónica"/>
    <s v="1f53e619805187946e1b211313d53fe62cd8d229a6da3319530e8c6bb38fe2e8f0a7e158ad00c684f411db58c016fe87"/>
    <n v="8113"/>
    <s v="PERE"/>
    <d v="2026-03-17T00:00:00"/>
    <d v="2026-03-17T17:05:57"/>
    <x v="2"/>
    <n v="811006418"/>
    <s v="TRULY NOLEN SOLUCIONES S.A.S"/>
    <n v="351262"/>
    <n v="66739.78"/>
    <n v="418001.78"/>
    <x v="25"/>
    <x v="57"/>
    <n v="3"/>
    <s v="FRANCY SALAS "/>
    <m/>
    <m/>
    <m/>
    <m/>
    <d v="2026-03-24T00:00:00"/>
    <s v="NO"/>
    <m/>
    <x v="5"/>
  </r>
  <r>
    <s v="Factura electrónica"/>
    <s v="f8a2cc626e62a6e7784d70ec4c925dcbcfe0f1b99657f83536747e70c509f9a56bc1f250c0ce709ea985141ed8fc79f4"/>
    <n v="24270"/>
    <s v="FVEC"/>
    <d v="2026-03-17T00:00:00"/>
    <d v="2026-03-17T16:59:52"/>
    <x v="2"/>
    <n v="900023360"/>
    <s v="SECURITY CONSULTING OF AMERICAS LTDA 900.023.360-0"/>
    <n v="185000"/>
    <n v="35150"/>
    <n v="220150"/>
    <x v="18"/>
    <x v="50"/>
    <n v="1"/>
    <s v="VALERIA GUEVARA"/>
    <m/>
    <m/>
    <m/>
    <m/>
    <d v="2026-03-18T00:00:00"/>
    <s v="NO"/>
    <m/>
    <x v="5"/>
  </r>
  <r>
    <s v="Factura electrónica"/>
    <s v="07c5b3b087e043b38c8fc1b0d4eef9df8091b502914ba667daeb04922d6386330fd168ff2bf20250b8bb16a207a6da23"/>
    <n v="6781"/>
    <m/>
    <d v="2026-03-17T00:00:00"/>
    <d v="2026-03-17T20:02:22"/>
    <x v="2"/>
    <n v="32150739"/>
    <s v="NATALIA ANDREA ACOSTA COLORADO"/>
    <n v="783500"/>
    <n v="0"/>
    <n v="783500"/>
    <x v="18"/>
    <x v="55"/>
    <n v="2"/>
    <s v="FRANCY SALAS "/>
    <m/>
    <m/>
    <m/>
    <m/>
    <d v="2026-03-24T00:00:00"/>
    <s v="NO"/>
    <m/>
    <x v="5"/>
  </r>
  <r>
    <s v="Factura electrónica"/>
    <s v="e3253e01d4dcdbeb19bd4b5a609d5ed9d416b20b98c347250cc01d5dfae5c7a65e6e0435ce47382316b30ebc1a32c865"/>
    <n v="48017"/>
    <s v="FEUP"/>
    <d v="2026-03-17T00:00:00"/>
    <d v="2026-03-17T18:30:40"/>
    <x v="2"/>
    <n v="900335241"/>
    <s v="GRUPO MIS SOCIEDAD POR ACCIONES SIMPLIFICADA"/>
    <n v="31900"/>
    <n v="0"/>
    <n v="31900"/>
    <x v="4"/>
    <x v="2"/>
    <n v="0"/>
    <m/>
    <m/>
    <m/>
    <m/>
    <m/>
    <m/>
    <m/>
    <m/>
    <x v="5"/>
  </r>
  <r>
    <s v="Factura electrónica"/>
    <s v="7b7deff0ce214cd12d757575ed5a0fcc2824784537738ab5525563cc31e96faec1ff2c4f35a04cc9457b5b52cf864113"/>
    <n v="5117"/>
    <s v="LHHP"/>
    <d v="2026-03-17T00:00:00"/>
    <d v="2026-03-17T18:14:44"/>
    <x v="2"/>
    <n v="900039806"/>
    <s v="PERFORMANCE FACTOR SAS"/>
    <n v="10108000"/>
    <n v="1920520"/>
    <n v="12028520"/>
    <x v="24"/>
    <x v="57"/>
    <n v="3"/>
    <s v="DIANA CAÑAS "/>
    <m/>
    <m/>
    <m/>
    <m/>
    <d v="2026-03-24T00:00:00"/>
    <s v="NO"/>
    <m/>
    <x v="5"/>
  </r>
  <r>
    <s v="Factura electrónica"/>
    <s v="0da15ce7e7a9bf507d9347abcc170a8131c356656eb545fcfff7ad2b84c25e1c9a7f926be8993cebc2f5f3f849ef28c8"/>
    <n v="1063294"/>
    <s v="F8P2"/>
    <d v="2026-03-17T00:00:00"/>
    <d v="2026-03-17T18:05:50"/>
    <x v="2"/>
    <n v="900943243"/>
    <s v="SURAMERICA COMERCIAL S.A.S"/>
    <n v="11764.71"/>
    <n v="2235.29"/>
    <n v="14000"/>
    <x v="4"/>
    <x v="2"/>
    <n v="0"/>
    <m/>
    <m/>
    <m/>
    <m/>
    <m/>
    <m/>
    <m/>
    <m/>
    <x v="5"/>
  </r>
  <r>
    <s v="Nota de crédito electrónica"/>
    <s v="b732214562d1595d07452bc442284dac033b27478fd0700b0e16fceeb2f98c2116782ccf9231176bd99324bf91a463d7"/>
    <s v="C0011473"/>
    <m/>
    <d v="2026-03-17T00:00:00"/>
    <d v="2026-03-17T17:23:14"/>
    <x v="2"/>
    <n v="805006214"/>
    <s v="TRULY NOLEN VALLE S.A"/>
    <n v="192080"/>
    <n v="36495.199999999997"/>
    <n v="228575.2"/>
    <x v="6"/>
    <x v="3"/>
    <s v=" - "/>
    <s v="FRANCY SALAS "/>
    <m/>
    <m/>
    <m/>
    <m/>
    <m/>
    <m/>
    <m/>
    <x v="2"/>
  </r>
  <r>
    <s v="Factura electrónica"/>
    <s v="22d34817ed14d697ff7760b565d42a0f47c3143431183f066c69614ce8b80bb196414e4d84657f45f73af3913899b98e"/>
    <n v="35376"/>
    <s v="FEN"/>
    <d v="2026-03-17T00:00:00"/>
    <d v="2026-03-17T16:52:10"/>
    <x v="2"/>
    <n v="9522660"/>
    <s v="OCTAVIANO TORRES GUEVARA"/>
    <n v="67226.899999999994"/>
    <n v="12773.11"/>
    <n v="80000.009999999995"/>
    <x v="21"/>
    <x v="57"/>
    <n v="3"/>
    <s v="FRANCY SALAS "/>
    <m/>
    <m/>
    <m/>
    <m/>
    <d v="2026-03-24T00:00:00"/>
    <s v="NO"/>
    <m/>
    <x v="5"/>
  </r>
  <r>
    <s v="Factura electrónica"/>
    <s v="109074871ffc2edb559a6880d1e4a9cbe9dd5b08c1a6116563a2b086a4a53f5b206219ea5aa43d24efbfc4847e15c0eb"/>
    <n v="729087"/>
    <s v="FMED"/>
    <d v="2026-03-17T00:00:00"/>
    <d v="2026-03-17T15:23:52"/>
    <x v="2"/>
    <n v="890915475"/>
    <s v="EMPAQUETADURAS Y EMPAQUES S.A."/>
    <n v="107738"/>
    <n v="20470.22"/>
    <n v="128208.22"/>
    <x v="2"/>
    <x v="50"/>
    <n v="1"/>
    <s v="FRANCY SALAS "/>
    <m/>
    <m/>
    <m/>
    <m/>
    <d v="2026-03-19T00:00:00"/>
    <s v="NO"/>
    <m/>
    <x v="5"/>
  </r>
  <r>
    <s v="Factura electrónica"/>
    <s v="6253585a0383e3983e2042fb00ea6aec9838543ddf974b7b808caf43b616f7a86ecb3adf8cbb182b6bcf933b2cce12fa"/>
    <n v="348938"/>
    <s v="FFEE"/>
    <d v="2026-03-17T00:00:00"/>
    <d v="2026-03-17T14:41:25"/>
    <x v="2"/>
    <n v="800049074"/>
    <s v="PAPELERIA Y SERVICIOS SAS"/>
    <n v="1890000"/>
    <n v="359100"/>
    <n v="2249100"/>
    <x v="2"/>
    <x v="55"/>
    <n v="2"/>
    <s v="FRANCY SALAS "/>
    <m/>
    <m/>
    <m/>
    <m/>
    <d v="2026-03-24T00:00:00"/>
    <s v="NO"/>
    <m/>
    <x v="5"/>
  </r>
  <r>
    <s v="Factura electrónica"/>
    <s v="e8d88e71ada3090143a0efb7ebaf1c7b206cd46d5a7007da9c689f58d0c50ef9f510758ad625e9177fa6bc34936508e7"/>
    <n v="6374"/>
    <s v="TL"/>
    <d v="2026-03-17T00:00:00"/>
    <d v="2026-03-17T13:54:16"/>
    <x v="2"/>
    <n v="900036588"/>
    <s v="TRAMAS LITOGRAFIA SAS"/>
    <n v="3883448"/>
    <n v="737855.12"/>
    <n v="4621303.12"/>
    <x v="2"/>
    <x v="50"/>
    <n v="1"/>
    <s v="FRANCY SALAS "/>
    <m/>
    <m/>
    <m/>
    <m/>
    <d v="2026-03-19T00:00:00"/>
    <s v="NO"/>
    <m/>
    <x v="5"/>
  </r>
  <r>
    <s v="Factura electrónica"/>
    <s v="c3974be86fc7d4d3a256f6d46fd6df65ec6071c9e20a23d8b78c1cb057ab44ef349afc722fc00e557f631333157fae22"/>
    <n v="484"/>
    <s v="FVE"/>
    <d v="2026-03-17T00:00:00"/>
    <d v="2026-03-17T12:38:12"/>
    <x v="2"/>
    <n v="901402351"/>
    <s v="JENZAR SOCIEDAD POR ACCIONES SIMPLIFICADA"/>
    <n v="9520000"/>
    <n v="1808800"/>
    <n v="11328800"/>
    <x v="21"/>
    <x v="57"/>
    <n v="3"/>
    <s v="FRANCY SALAS "/>
    <m/>
    <m/>
    <m/>
    <m/>
    <m/>
    <m/>
    <m/>
    <x v="5"/>
  </r>
  <r>
    <s v="Factura electrónica"/>
    <s v="3eadfe745d83d5f7e4619537606c4855482fa3d778908c09fe85b68643ad17b7658e0033719d4c44bbe6f6828c8db57f"/>
    <n v="486"/>
    <s v="FVE"/>
    <d v="2026-03-17T00:00:00"/>
    <d v="2026-03-17T14:49:53"/>
    <x v="2"/>
    <n v="901402351"/>
    <s v="JENZAR SOCIEDAD POR ACCIONES SIMPLIFICADA"/>
    <n v="2216000"/>
    <n v="421040"/>
    <n v="2637040"/>
    <x v="21"/>
    <x v="57"/>
    <n v="3"/>
    <m/>
    <m/>
    <m/>
    <m/>
    <m/>
    <d v="2026-03-24T00:00:00"/>
    <s v="NO"/>
    <m/>
    <x v="5"/>
  </r>
  <r>
    <s v="Factura electrónica"/>
    <s v="8383260e8828eb1a43dfb4e94d021d99b2d5196df4b0657c547703d4df7c837e8763ddece06db783bb91bb1230aa78d9"/>
    <n v="485"/>
    <s v="FVE"/>
    <d v="2026-03-17T00:00:00"/>
    <d v="2026-03-17T13:00:12"/>
    <x v="2"/>
    <n v="901402351"/>
    <s v="JENZAR SOCIEDAD POR ACCIONES SIMPLIFICADA"/>
    <n v="2472000"/>
    <n v="469680"/>
    <n v="2941680"/>
    <x v="21"/>
    <x v="57"/>
    <n v="3"/>
    <s v="FRANCY SALAS "/>
    <m/>
    <m/>
    <m/>
    <m/>
    <d v="2026-03-24T00:00:00"/>
    <s v="NO"/>
    <m/>
    <x v="5"/>
  </r>
  <r>
    <s v="Factura electrónica"/>
    <s v="42f98fc4f1edf625b8d2edb9114de221b80f916cb4b5bea7c8994fce8b56e0df7f5f3739c1900dd8d29f3e7e61900c91"/>
    <n v="1854"/>
    <s v="MEC"/>
    <d v="2026-03-17T00:00:00"/>
    <d v="2026-03-17T12:52:00"/>
    <x v="2"/>
    <n v="900497895"/>
    <s v="MECANIZADOS Y CAUCHOS ATLAS SAS"/>
    <n v="4500000"/>
    <n v="855000"/>
    <n v="5355000"/>
    <x v="21"/>
    <x v="57"/>
    <n v="3"/>
    <s v="FRANCY SALAS "/>
    <m/>
    <m/>
    <m/>
    <m/>
    <d v="2026-03-26T00:00:00"/>
    <m/>
    <m/>
    <x v="5"/>
  </r>
  <r>
    <s v="Factura electrónica"/>
    <s v="c6bc11a810f619012240b9bbf6fb34af3fc64daf67aa6b0b1f606794c32de45e8575af6aa1e15b683f848603c5655c64"/>
    <n v="29596"/>
    <s v="EMED"/>
    <d v="2026-03-17T00:00:00"/>
    <d v="2026-03-17T12:03:04"/>
    <x v="2"/>
    <n v="900405705"/>
    <s v="PALMERA JUNIOR S.A.S."/>
    <n v="377034"/>
    <n v="71636.460000000006"/>
    <n v="448670.46"/>
    <x v="25"/>
    <x v="55"/>
    <n v="2"/>
    <s v="FRANCY SALAS "/>
    <m/>
    <m/>
    <m/>
    <m/>
    <d v="2026-03-24T00:00:00"/>
    <s v="NO"/>
    <m/>
    <x v="5"/>
  </r>
  <r>
    <s v="Factura electrónica"/>
    <s v="2d0470d2aeb8ffd2197e9c1fe8fd0ecfde7f14f18f6b0f2c2d22df9256a3b59796d2881e98e9faea2d86da08f94e02e7"/>
    <n v="22741"/>
    <s v="CALE"/>
    <d v="2026-03-17T00:00:00"/>
    <d v="2026-03-17T11:55:56"/>
    <x v="2"/>
    <n v="830010148"/>
    <s v="TECNACEL S.A.S"/>
    <n v="470000"/>
    <n v="89300"/>
    <n v="559300"/>
    <x v="7"/>
    <x v="50"/>
    <n v="1"/>
    <s v="FRANCY SALAS "/>
    <m/>
    <m/>
    <m/>
    <m/>
    <d v="2026-03-19T00:00:00"/>
    <s v="NO"/>
    <m/>
    <x v="5"/>
  </r>
  <r>
    <s v="Factura electrónica"/>
    <s v="0a9115a77a9422cdebd95d57834ed67cb87a52e367d52c4d9358ea5ca644ff87e99c184395a0a37e84f06d23b57c1cd1"/>
    <n v="6939"/>
    <s v="FVEC"/>
    <d v="2026-03-17T00:00:00"/>
    <d v="2026-03-17T11:21:37"/>
    <x v="2"/>
    <n v="900014015"/>
    <s v="TRANSFORMADORES INDUELECTRO E. U."/>
    <n v="20200000"/>
    <n v="3838000"/>
    <n v="24038000"/>
    <x v="21"/>
    <x v="54"/>
    <n v="9"/>
    <s v="FRANCY SALAS "/>
    <m/>
    <m/>
    <m/>
    <m/>
    <m/>
    <m/>
    <m/>
    <x v="3"/>
  </r>
  <r>
    <s v="Factura electrónica"/>
    <s v="04d2be45dda3619b018066f0323c6f0729c29a78d84d0d1d8a01c74537150dca7b9ee8c9a6c0ebaaf2dce7ab558fef27"/>
    <n v="49217"/>
    <s v="FE"/>
    <d v="2026-03-17T00:00:00"/>
    <d v="2026-03-17T10:22:45"/>
    <x v="2"/>
    <n v="805006214"/>
    <s v="TRULY NOLEN VALLE S.A"/>
    <n v="189507"/>
    <n v="36006.33"/>
    <n v="225513.33"/>
    <x v="25"/>
    <x v="57"/>
    <n v="3"/>
    <s v="FRANCY SALAS "/>
    <m/>
    <m/>
    <m/>
    <m/>
    <d v="2026-03-26T00:00:00"/>
    <s v="NO"/>
    <m/>
    <x v="5"/>
  </r>
  <r>
    <s v="Factura electrónica"/>
    <s v="191c1ddfd32fac3953a0cb9d1e74d904077e4de9d9dd508f73bc0875d5ea315b2204da70c99a57e65d661fc75b05e07c"/>
    <n v="444"/>
    <s v="FESH"/>
    <d v="2026-03-17T00:00:00"/>
    <d v="2026-03-17T09:44:24"/>
    <x v="2"/>
    <n v="900422403"/>
    <s v="SERVIR HERRERA SAS 01 00"/>
    <n v="521512.6"/>
    <n v="15487.4"/>
    <n v="537000"/>
    <x v="6"/>
    <x v="3"/>
    <s v=" - "/>
    <s v="FRANCY SALAS "/>
    <m/>
    <m/>
    <m/>
    <m/>
    <m/>
    <m/>
    <m/>
    <x v="2"/>
  </r>
  <r>
    <s v="Factura electrónica"/>
    <s v="b9b5b26b341cc585e3322cade53dcd09199c99aedcdf8b96baaad9473a540b71e848e4cc38745511116d9cf3f8775cfd"/>
    <n v="31823"/>
    <s v="IDEA"/>
    <d v="2026-03-17T00:00:00"/>
    <d v="2026-03-17T08:06:15"/>
    <x v="2"/>
    <n v="900322890"/>
    <s v="IDEAPACK S.A.S"/>
    <n v="748800"/>
    <n v="142272"/>
    <n v="891072"/>
    <x v="2"/>
    <x v="54"/>
    <n v="9"/>
    <s v="FRANCY SALAS "/>
    <m/>
    <m/>
    <m/>
    <m/>
    <m/>
    <m/>
    <m/>
    <x v="3"/>
  </r>
  <r>
    <s v="Factura electrónica"/>
    <s v="2646d0d3b44b8f9491955c4810b8eccabdeae8c20041ca84c71c7005568fc3ac2d2044ec07d64e69298e44ce4e050935"/>
    <n v="610000"/>
    <s v="FV"/>
    <d v="2026-03-17T00:00:00"/>
    <d v="2026-03-17T14:30:38"/>
    <x v="2"/>
    <n v="901118257"/>
    <s v="COCOROLLO EL LIMONAR S.A.S."/>
    <n v="31200"/>
    <n v="0"/>
    <n v="31200"/>
    <x v="4"/>
    <x v="2"/>
    <n v="0"/>
    <m/>
    <m/>
    <m/>
    <m/>
    <m/>
    <m/>
    <m/>
    <m/>
    <x v="5"/>
  </r>
  <r>
    <s v="Factura electrónica"/>
    <s v="23735f47e3b43412d503813d44042e6112ea2f9704719adc1bfb89d68d5391a90a1db0493b40b5e1952776ae55210fd3"/>
    <n v="76039"/>
    <s v="ACIN"/>
    <d v="2026-03-17T00:00:00"/>
    <d v="2026-03-17T14:29:10"/>
    <x v="2"/>
    <n v="890984107"/>
    <s v="ASOCIACION COLOMBIANA DE INTERPRETES Y PRODUCTORES FONOGRAFICOS - ACINPRO"/>
    <n v="1423500"/>
    <n v="0"/>
    <n v="1423500"/>
    <x v="24"/>
    <x v="56"/>
    <n v="0"/>
    <s v="DIANA CAÑAS "/>
    <m/>
    <m/>
    <m/>
    <m/>
    <d v="2026-03-18T00:00:00"/>
    <s v="NO"/>
    <m/>
    <x v="5"/>
  </r>
  <r>
    <s v="Factura electrónica"/>
    <s v="03ab437603de291c6fb420b3e14e2d33a79b5262f8c8cea5724f8d7ec9c33430b8cbad7c0c2ea118528e1d53f14be8c3"/>
    <n v="148816"/>
    <s v="F4P0"/>
    <d v="2026-03-17T00:00:00"/>
    <d v="2026-03-17T13:48:07"/>
    <x v="2"/>
    <n v="900276962"/>
    <s v="D1 S A S"/>
    <n v="24293.449999999997"/>
    <n v="2586.56"/>
    <n v="26880.01"/>
    <x v="4"/>
    <x v="2"/>
    <n v="0"/>
    <m/>
    <m/>
    <m/>
    <m/>
    <m/>
    <m/>
    <m/>
    <m/>
    <x v="5"/>
  </r>
  <r>
    <s v="Factura electrónica"/>
    <s v="a19270cf0044dc4dc14ad6cadf8410dfef8f9355ea0bfab61f639bd45d4accb909f2a8f638e74b23a2f8fb30c749b0ab"/>
    <n v="12090"/>
    <s v="FV"/>
    <d v="2026-03-17T00:00:00"/>
    <d v="2026-03-17T11:54:46"/>
    <x v="2"/>
    <n v="1036929757"/>
    <s v="SANDRA MILENA MORALES OSPINA"/>
    <n v="43200"/>
    <n v="0"/>
    <n v="43200"/>
    <x v="4"/>
    <x v="2"/>
    <n v="0"/>
    <m/>
    <m/>
    <m/>
    <m/>
    <m/>
    <m/>
    <m/>
    <m/>
    <x v="5"/>
  </r>
  <r>
    <s v="Factura electrónica"/>
    <s v="cb0c40e1e1d3a92b5ac4250235d20dd96f4b5adc051aab55b78c43974422d81e0ff596f23f9dc5b71ec76584a2445b77"/>
    <n v="10073798"/>
    <s v="Q632"/>
    <d v="2026-03-17T00:00:00"/>
    <d v="2026-03-17T11:28:21"/>
    <x v="2"/>
    <n v="900407915"/>
    <s v="Consolidando sueños S.A.S."/>
    <n v="29411.770000000004"/>
    <n v="5588.24"/>
    <n v="35000.01"/>
    <x v="4"/>
    <x v="2"/>
    <n v="0"/>
    <m/>
    <m/>
    <m/>
    <m/>
    <m/>
    <m/>
    <m/>
    <m/>
    <x v="5"/>
  </r>
  <r>
    <s v="Nota de crédito electrónica"/>
    <s v="069fe237b445d36704850e03409eb8742d381a0724b0bfdd9f66bbd9ef3ae8c88eec3af0417628ac4424b7b77ba47ad4"/>
    <s v="NC2226"/>
    <m/>
    <d v="2026-03-17T00:00:00"/>
    <d v="2026-03-17T08:19:44"/>
    <x v="2"/>
    <n v="900036588"/>
    <s v="TRAMAS LITOGRAFIA SAS"/>
    <n v="1051718"/>
    <n v="199826.42"/>
    <n v="1251544.42"/>
    <x v="6"/>
    <x v="3"/>
    <s v=" - "/>
    <s v="FRANCY SALAS "/>
    <m/>
    <m/>
    <m/>
    <m/>
    <m/>
    <m/>
    <m/>
    <x v="2"/>
  </r>
  <r>
    <s v="Factura electrónica"/>
    <s v="f5f9a16ed56bb2b4755bdc9120e0cf808a76da862584b3a0aef9577dce15eedb02a85d5c3559f78babacd924d8555a74"/>
    <n v="38746"/>
    <s v="FEC"/>
    <d v="2026-03-17T00:00:00"/>
    <d v="2026-03-17T07:56:55"/>
    <x v="2"/>
    <n v="900619011"/>
    <s v="FENIX CARGA LOGISTICA SAS"/>
    <n v="400000"/>
    <n v="0"/>
    <n v="400000"/>
    <x v="2"/>
    <x v="55"/>
    <n v="2"/>
    <s v="FRANCY SALAS "/>
    <m/>
    <m/>
    <m/>
    <m/>
    <d v="2026-03-24T00:00:00"/>
    <s v="NO"/>
    <m/>
    <x v="5"/>
  </r>
  <r>
    <s v="Factura electrónica"/>
    <s v="50c2c12aee1d35bae84a4fb749ebcf4267fed01a663810ee6c383cbf5b77e4a5d2ed649a413976769f2aa0069eb6bce5"/>
    <n v="15125465"/>
    <s v="G831"/>
    <d v="2026-03-17T00:00:00"/>
    <d v="2026-03-17T07:14:23"/>
    <x v="2"/>
    <n v="891408584"/>
    <s v="FRISBY S.A. BIC"/>
    <n v="28900"/>
    <n v="0"/>
    <n v="28900"/>
    <x v="4"/>
    <x v="2"/>
    <n v="0"/>
    <m/>
    <m/>
    <m/>
    <m/>
    <m/>
    <m/>
    <m/>
    <m/>
    <x v="5"/>
  </r>
  <r>
    <s v="Factura electrónica"/>
    <s v="8f1dae067e2ecfbfa3b4f07ccbd23c4dd5b5e55894d67d832d02407162a8e1132621568e1fa30bf4e85628a4314ee4fa"/>
    <n v="3027424"/>
    <s v="CL07"/>
    <d v="2026-03-17T00:00:00"/>
    <d v="2026-03-17T02:23:09"/>
    <x v="2"/>
    <n v="860001697"/>
    <s v="GASEOSAS LUX S.A.S."/>
    <n v="66750"/>
    <n v="0"/>
    <n v="66750"/>
    <x v="2"/>
    <x v="50"/>
    <n v="1"/>
    <s v="FRANCY SALAS "/>
    <m/>
    <m/>
    <m/>
    <m/>
    <d v="2026-03-24T00:00:00"/>
    <s v="NO"/>
    <m/>
    <x v="5"/>
  </r>
  <r>
    <s v="Factura electrónica"/>
    <s v="8bc21a7ea6cae128690cc682a71fe2fdfc514a9e31dd0007ba45cb2aa10a6c5ef9528e211676d1f55bd29f8cf3008613"/>
    <n v="66380"/>
    <s v="475F"/>
    <d v="2026-03-18T00:00:00"/>
    <d v="2026-03-18T20:27:10"/>
    <x v="2"/>
    <n v="860533413"/>
    <s v="IRCC SAS"/>
    <n v="62800"/>
    <n v="0"/>
    <n v="62800"/>
    <x v="4"/>
    <x v="2"/>
    <n v="0"/>
    <m/>
    <m/>
    <m/>
    <m/>
    <m/>
    <m/>
    <m/>
    <m/>
    <x v="5"/>
  </r>
  <r>
    <s v="Factura electrónica"/>
    <s v="f7f5ba54ba17d01ca523446c87bbdb30b095fff8b16212904342042499810f583685c353fadb904270f46d441d71db49"/>
    <n v="6787"/>
    <m/>
    <d v="2026-03-18T00:00:00"/>
    <d v="2026-03-18T20:04:42"/>
    <x v="2"/>
    <n v="32150739"/>
    <s v="NATALIA ANDREA ACOSTA COLORADO"/>
    <n v="767000"/>
    <n v="0"/>
    <n v="767000"/>
    <x v="18"/>
    <x v="55"/>
    <n v="1"/>
    <s v="FRANCY SALAS "/>
    <m/>
    <m/>
    <m/>
    <m/>
    <d v="2026-03-24T00:00:00"/>
    <s v="NO"/>
    <m/>
    <x v="5"/>
  </r>
  <r>
    <s v="Factura electrónica"/>
    <s v="e7d02121dccfb18a4b6ca765c3102e661f168d2006e8abefc0cb5bc5adab2429a60d50f21ec0c833e68955a1914258b5"/>
    <n v="91391"/>
    <s v="002F"/>
    <d v="2026-03-18T00:00:00"/>
    <d v="2026-03-18T18:56:18"/>
    <x v="2"/>
    <n v="860533413"/>
    <s v="IRCC SAS"/>
    <n v="36900"/>
    <n v="0"/>
    <n v="36900"/>
    <x v="4"/>
    <x v="2"/>
    <n v="0"/>
    <m/>
    <m/>
    <m/>
    <m/>
    <m/>
    <m/>
    <m/>
    <m/>
    <x v="5"/>
  </r>
  <r>
    <s v="Factura electrónica"/>
    <s v="32c71c4d104fa9f7a150e906ec2cbbf575da3653562bb3e9c38feeb507c649c6344d77f1ca5a1bca14a6e45ab13b11cc"/>
    <n v="1341"/>
    <s v="E"/>
    <d v="2026-03-18T00:00:00"/>
    <d v="2026-03-18T17:39:34"/>
    <x v="2"/>
    <n v="900949189"/>
    <s v="SERVI ESPECIALES GACHANCIPA Y TURISMO SAS"/>
    <n v="6871240"/>
    <n v="0"/>
    <n v="6871240"/>
    <x v="19"/>
    <x v="57"/>
    <n v="2"/>
    <s v="FRANCY SALAS "/>
    <m/>
    <m/>
    <m/>
    <m/>
    <d v="2026-03-24T00:00:00"/>
    <s v="NO"/>
    <m/>
    <x v="5"/>
  </r>
  <r>
    <s v="Factura electrónica"/>
    <s v="6bb13bd490a57a110e94d11ff0094fb5cbe11f6e41c4ac534472747fb49018373c09fd52b94cef99846a5e55c401e7ae"/>
    <n v="14"/>
    <s v="FES"/>
    <d v="2026-03-18T00:00:00"/>
    <d v="2026-03-18T16:19:30"/>
    <x v="2"/>
    <n v="901847080"/>
    <s v="PROVSERVICE SAS"/>
    <n v="11577412"/>
    <n v="2199708.2799999998"/>
    <n v="13777120.279999999"/>
    <x v="21"/>
    <x v="57"/>
    <n v="2"/>
    <s v="FRANCY SALAS "/>
    <m/>
    <m/>
    <m/>
    <m/>
    <d v="2026-03-26T00:00:00"/>
    <m/>
    <m/>
    <x v="5"/>
  </r>
  <r>
    <s v="Factura electrónica"/>
    <s v="106922c6516d3361569800f7c309be287122942afb1fcdde4e799957b6e4ca0baf7d562463a6071b065e9b622cc7714b"/>
    <n v="2975"/>
    <s v="FE"/>
    <d v="2026-03-18T00:00:00"/>
    <d v="2026-03-18T16:12:39"/>
    <x v="2"/>
    <n v="900144364"/>
    <s v="UNIDOTAMOS SAS"/>
    <n v="11200600"/>
    <n v="2128114"/>
    <n v="13328714"/>
    <x v="2"/>
    <x v="57"/>
    <n v="2"/>
    <s v="FRANCY SALAS "/>
    <m/>
    <m/>
    <m/>
    <m/>
    <d v="2026-03-24T00:00:00"/>
    <s v="NO"/>
    <m/>
    <x v="5"/>
  </r>
  <r>
    <s v="Factura electrónica"/>
    <s v="a9bc083349013a830e3bc3a00ec95f9761d1dcbf632206616c76d6e0e517c4596d2536e22443416b3e50dc6812eeef46"/>
    <n v="19317"/>
    <s v="INIM"/>
    <d v="2026-03-18T00:00:00"/>
    <d v="2026-03-18T16:09:43"/>
    <x v="2"/>
    <n v="900237741"/>
    <s v="INVERSIONES IMPRIMA SAS"/>
    <n v="420000"/>
    <n v="79800"/>
    <n v="499800"/>
    <x v="2"/>
    <x v="55"/>
    <n v="1"/>
    <s v="FRANCY SALAS "/>
    <m/>
    <m/>
    <m/>
    <m/>
    <d v="2026-03-24T00:00:00"/>
    <s v="NO"/>
    <m/>
    <x v="5"/>
  </r>
  <r>
    <s v="Factura electrónica"/>
    <s v="532602a2bf5eac658e1353e373b6d5478490f145926c999dcce9c2409aae67fb0edb3a107679c66874657c0e622eadde"/>
    <n v="13"/>
    <s v="FES"/>
    <d v="2026-03-18T00:00:00"/>
    <d v="2026-03-18T16:06:59"/>
    <x v="2"/>
    <n v="901847080"/>
    <s v="PROVSERVICE SAS"/>
    <n v="11577412"/>
    <n v="2199708.2799999998"/>
    <n v="13777120.279999999"/>
    <x v="21"/>
    <x v="54"/>
    <n v="8"/>
    <s v="FRANCY SALAS "/>
    <m/>
    <m/>
    <m/>
    <m/>
    <m/>
    <m/>
    <m/>
    <x v="3"/>
  </r>
  <r>
    <s v="Factura electrónica"/>
    <s v="a8b943aabac24a638cd0b064d0d61506a1da06ce0114660f0b6e9521bebafc7e5c2b71cb7fed760b05367327d55e8fd9"/>
    <n v="729337"/>
    <s v="FMED"/>
    <d v="2026-03-18T00:00:00"/>
    <d v="2026-03-18T16:05:49"/>
    <x v="2"/>
    <n v="890915475"/>
    <s v="EMPAQUETADURAS Y EMPAQUES S.A."/>
    <n v="74933"/>
    <n v="14237.27"/>
    <n v="89170.27"/>
    <x v="2"/>
    <x v="55"/>
    <n v="1"/>
    <s v="FRANCY SALAS "/>
    <m/>
    <m/>
    <m/>
    <m/>
    <d v="2026-03-24T00:00:00"/>
    <s v="NO"/>
    <m/>
    <x v="5"/>
  </r>
  <r>
    <s v="Factura electrónica"/>
    <s v="058a3fb39e6b300d7b569a2f2a9c2f0c7a2c4d40a236ed31115595971035d0e0e3d80156ca5c8742abc84c89d5e06e07"/>
    <n v="132673053"/>
    <s v="BOPU"/>
    <d v="2026-03-18T00:00:00"/>
    <d v="2026-03-18T15:50:16"/>
    <x v="2"/>
    <n v="900092385"/>
    <s v="UNE EPM TELECOMUNICACIONES S.A"/>
    <n v="537968.89"/>
    <n v="102214.11"/>
    <n v="640183"/>
    <x v="5"/>
    <x v="58"/>
    <n v="6"/>
    <s v="FRANCY SALAS "/>
    <m/>
    <m/>
    <m/>
    <m/>
    <d v="2026-03-25T00:00:00"/>
    <s v="NO"/>
    <m/>
    <x v="3"/>
  </r>
  <r>
    <s v="Factura electrónica"/>
    <s v="7af494407fdba0644b862416a3401c45ed13f189c2e42716c3f055f5a96cae56843699ec2c58149bf414a38dabfb5a29"/>
    <n v="132616700"/>
    <s v="BOPU"/>
    <d v="2026-03-18T00:00:00"/>
    <d v="2026-03-18T15:48:08"/>
    <x v="2"/>
    <n v="900092385"/>
    <s v="UNE EPM TELECOMUNICACIONES S.A"/>
    <n v="276213.40000000002"/>
    <n v="49206.6"/>
    <n v="325420"/>
    <x v="5"/>
    <x v="58"/>
    <n v="6"/>
    <s v="JAIME GARCIA "/>
    <m/>
    <m/>
    <m/>
    <m/>
    <d v="2026-03-25T00:00:00"/>
    <s v="NO"/>
    <m/>
    <x v="3"/>
  </r>
  <r>
    <s v="Factura electrónica"/>
    <s v="357c889385412c51478da9f58e4b52c6a08eeccbef602f0b5515e70e802c73a548f4a730f194b4d76539af856acf5860"/>
    <n v="3658"/>
    <s v="FE"/>
    <d v="2026-03-18T00:00:00"/>
    <d v="2026-03-18T15:34:48"/>
    <x v="2"/>
    <n v="811027589"/>
    <s v="Zonalogística S.A.S ZLG"/>
    <n v="2203812.5300000003"/>
    <n v="418724.47"/>
    <n v="2622537"/>
    <x v="23"/>
    <x v="59"/>
    <n v="9"/>
    <s v="JULIAN MOSQUERA "/>
    <m/>
    <m/>
    <m/>
    <m/>
    <m/>
    <m/>
    <m/>
    <x v="3"/>
  </r>
  <r>
    <s v="Factura electrónica"/>
    <s v="4039a53d1d466a469394cc01b0746611e10b0aa9ba75400a6e48e6dcd65383ec754fd5b6101c909e98ab6f89621815b4"/>
    <n v="132667483"/>
    <s v="BOPU"/>
    <d v="2026-03-18T00:00:00"/>
    <d v="2026-03-18T15:24:34"/>
    <x v="2"/>
    <n v="900092385"/>
    <s v="UNE EPM TELECOMUNICACIONES S.A"/>
    <n v="537968.89"/>
    <n v="102214.11"/>
    <n v="640183"/>
    <x v="5"/>
    <x v="58"/>
    <n v="6"/>
    <s v="FRANCY SALAS "/>
    <m/>
    <m/>
    <m/>
    <m/>
    <d v="2026-03-25T00:00:00"/>
    <s v="NO"/>
    <m/>
    <x v="3"/>
  </r>
  <r>
    <s v="Factura electrónica"/>
    <s v="70fa10bb2f97f24f150b9e6b42c919b9200e997d2096e8ed1e368beb0e1da036f985fda84f2c84b78cb5615e63a0fa0e"/>
    <n v="132678009"/>
    <s v="BOPU"/>
    <d v="2026-03-18T00:00:00"/>
    <d v="2026-03-18T15:13:28"/>
    <x v="2"/>
    <n v="900092385"/>
    <s v="UNE EPM TELECOMUNICACIONES S.A"/>
    <n v="325699.19"/>
    <n v="61882.81"/>
    <n v="387582"/>
    <x v="5"/>
    <x v="58"/>
    <n v="6"/>
    <s v="FRANCY SALAS "/>
    <m/>
    <m/>
    <m/>
    <m/>
    <d v="2026-03-25T00:00:00"/>
    <s v="NO"/>
    <m/>
    <x v="3"/>
  </r>
  <r>
    <s v="Factura electrónica"/>
    <s v="47816050e985a2fd48f9cad2b77834ccc27bbad19aac2d33893dc1409fee5f967cd21c60bc29ec072023a55f80f20ba2"/>
    <n v="2283"/>
    <s v="ECRE"/>
    <d v="2026-03-18T00:00:00"/>
    <d v="2026-03-18T14:47:35"/>
    <x v="2"/>
    <n v="800046913"/>
    <s v="ELECTROPARRA LTDA"/>
    <n v="927000"/>
    <n v="176130"/>
    <n v="1103130"/>
    <x v="6"/>
    <x v="3"/>
    <s v=" - "/>
    <s v="FRANCY SALAS "/>
    <m/>
    <m/>
    <m/>
    <m/>
    <m/>
    <m/>
    <m/>
    <x v="2"/>
  </r>
  <r>
    <s v="Factura electrónica"/>
    <s v="0c9534e764b204c35821dc8bad5a9cefef9f7b0e897c7ed11d93ed36eec137cb861c0f25c70c77c3748deed842ff7f73"/>
    <n v="3338"/>
    <s v="FE"/>
    <d v="2026-03-18T00:00:00"/>
    <d v="2026-03-18T14:36:36"/>
    <x v="2"/>
    <n v="900563128"/>
    <s v="SOLUCIONES SIMMAC S.A.S."/>
    <n v="13605280"/>
    <n v="2585003.2000000002"/>
    <n v="16190283.199999999"/>
    <x v="21"/>
    <x v="57"/>
    <n v="2"/>
    <s v="FRANCY SALAS "/>
    <m/>
    <m/>
    <m/>
    <m/>
    <d v="2026-03-26T00:00:00"/>
    <m/>
    <m/>
    <x v="5"/>
  </r>
  <r>
    <s v="Factura electrónica"/>
    <s v="fa0dcbd9e3294c53f30ad6d6be2bc60a181d46595fe1923169f7aabb6f0d369c9d48fa01d8b698ea2f5a280a3204af3c"/>
    <n v="7077"/>
    <s v="FEP"/>
    <d v="2026-03-18T00:00:00"/>
    <d v="2026-03-18T12:07:12"/>
    <x v="2"/>
    <n v="800106404"/>
    <s v="Ocupar Temporales S.A."/>
    <n v="90578588"/>
    <n v="1720993"/>
    <n v="92299581"/>
    <x v="12"/>
    <x v="54"/>
    <n v="8"/>
    <s v="MAGALY RIOS "/>
    <m/>
    <m/>
    <m/>
    <m/>
    <m/>
    <m/>
    <m/>
    <x v="3"/>
  </r>
  <r>
    <s v="Nota de crédito electrónica"/>
    <s v="58aa0fe862e75361c0cac8db1889769cd2dff69ffa19d7dc6ba1fcb8378c08ec71468bb93aff8042afa744426e532b9e"/>
    <n v="16841"/>
    <s v="NV"/>
    <d v="2026-03-18T00:00:00"/>
    <d v="2026-03-18T14:34:13"/>
    <x v="2"/>
    <n v="800106404"/>
    <s v="Ocupar Temporales S.A."/>
    <n v="127896"/>
    <n v="2430"/>
    <n v="130326"/>
    <x v="12"/>
    <x v="54"/>
    <n v="8"/>
    <s v="MAGALY RIOS "/>
    <m/>
    <m/>
    <m/>
    <m/>
    <m/>
    <m/>
    <m/>
    <x v="3"/>
  </r>
  <r>
    <s v="Factura electrónica"/>
    <s v="fc02d4b040c41d31118d6b323500fa7e88abe29f1ced807b2d4c25c59a4ca04c332c3aae471bf43b955c6ea6a643d706"/>
    <n v="2282"/>
    <s v="ECRE"/>
    <d v="2026-03-18T00:00:00"/>
    <d v="2026-03-18T14:27:45"/>
    <x v="2"/>
    <n v="800046913"/>
    <s v="ELECTROPARRA LTDA"/>
    <n v="479000"/>
    <n v="91010"/>
    <n v="570010"/>
    <x v="6"/>
    <x v="3"/>
    <s v=" - "/>
    <s v="FRANCY SALAS "/>
    <m/>
    <m/>
    <m/>
    <m/>
    <m/>
    <m/>
    <m/>
    <x v="2"/>
  </r>
  <r>
    <s v="Factura electrónica"/>
    <s v="b6ea7f3cb92a1621d3c5c457e84a694aab3f35f3ad6fa1efed27750c2d4ce7250925fbd84ac38808b704493a8ab8d915"/>
    <n v="10073936"/>
    <s v="Q632"/>
    <d v="2026-03-18T00:00:00"/>
    <d v="2026-03-18T13:10:01"/>
    <x v="2"/>
    <n v="900407915"/>
    <s v="Consolidando sueños S.A.S."/>
    <n v="29411.770000000004"/>
    <n v="5588.24"/>
    <n v="35000.01"/>
    <x v="4"/>
    <x v="2"/>
    <n v="0"/>
    <m/>
    <m/>
    <m/>
    <m/>
    <m/>
    <m/>
    <m/>
    <m/>
    <x v="5"/>
  </r>
  <r>
    <s v="Factura electrónica"/>
    <s v="86cd5b3b67bb535eb064e8678506c191bb77b47341630c43164566820d31c47ca8c577d8470f55c0cf56deb092895a4e"/>
    <n v="3336"/>
    <s v="FE"/>
    <d v="2026-03-18T00:00:00"/>
    <d v="2026-03-18T12:09:20"/>
    <x v="2"/>
    <n v="900563128"/>
    <s v="SOLUCIONES SIMMAC S.A.S."/>
    <n v="697800"/>
    <n v="132582"/>
    <n v="830382"/>
    <x v="21"/>
    <x v="57"/>
    <n v="2"/>
    <s v="FRANCY SALAS "/>
    <m/>
    <m/>
    <m/>
    <m/>
    <d v="2026-03-26T00:00:00"/>
    <m/>
    <m/>
    <x v="5"/>
  </r>
  <r>
    <s v="Factura electrónica"/>
    <s v="311d0e008939b9947bd0b0fef7e29ade973e08a32ec9a74d6ac45ecf0a0889b96ca6819fb629021af5d5e3bb537d39ff"/>
    <n v="3335"/>
    <s v="FE"/>
    <d v="2026-03-18T00:00:00"/>
    <d v="2026-03-18T12:01:33"/>
    <x v="2"/>
    <n v="900563128"/>
    <s v="SOLUCIONES SIMMAC S.A.S."/>
    <n v="941300"/>
    <n v="178847"/>
    <n v="1120147"/>
    <x v="21"/>
    <x v="57"/>
    <n v="2"/>
    <s v="FRANCY SALAS "/>
    <m/>
    <m/>
    <m/>
    <m/>
    <d v="2026-03-26T00:00:00"/>
    <m/>
    <m/>
    <x v="5"/>
  </r>
  <r>
    <s v="Factura electrónica"/>
    <s v="864da29d7a73c29f8dfa4d8393b2336e3149f954633aecc3fa2192628e5a9f79d994ae05807c11041188baf3d5c3a009"/>
    <n v="3334"/>
    <s v="FE"/>
    <d v="2026-03-18T00:00:00"/>
    <d v="2026-03-18T11:40:14"/>
    <x v="2"/>
    <n v="900563128"/>
    <s v="SOLUCIONES SIMMAC S.A.S."/>
    <n v="529600"/>
    <n v="100624"/>
    <n v="630224"/>
    <x v="21"/>
    <x v="57"/>
    <n v="2"/>
    <s v="FRANCY SALAS "/>
    <m/>
    <m/>
    <m/>
    <m/>
    <d v="2026-03-26T00:00:00"/>
    <m/>
    <m/>
    <x v="5"/>
  </r>
  <r>
    <s v="Factura electrónica"/>
    <s v="33ae34573d3a1069bf1f55f8ba9a4f16173edce18c8fae12484d447492a1a7068dc66fd79b4ae80f2f3529135416f061"/>
    <n v="97398"/>
    <s v="1PQE"/>
    <d v="2026-03-18T00:00:00"/>
    <d v="2026-03-18T11:33:06"/>
    <x v="2"/>
    <n v="900125852"/>
    <s v="CI SAN FERNANDO PLAZA PH."/>
    <n v="15125.85"/>
    <n v="2874.15"/>
    <n v="18000"/>
    <x v="4"/>
    <x v="2"/>
    <n v="0"/>
    <m/>
    <m/>
    <m/>
    <m/>
    <m/>
    <m/>
    <m/>
    <m/>
    <x v="5"/>
  </r>
  <r>
    <s v="Factura electrónica"/>
    <s v="6b319f5c439ca5f2879f30d2c31ca2cf176305397ff1889a361cde58c39bc927b9fd265180cb43035ffc519e64a1f4ea"/>
    <n v="3333"/>
    <s v="FE"/>
    <d v="2026-03-18T00:00:00"/>
    <d v="2026-03-18T11:32:08"/>
    <x v="2"/>
    <n v="900563128"/>
    <s v="SOLUCIONES SIMMAC S.A.S."/>
    <n v="798800"/>
    <n v="151772"/>
    <n v="950572"/>
    <x v="21"/>
    <x v="57"/>
    <n v="2"/>
    <s v="FRANCY SALAS "/>
    <m/>
    <m/>
    <m/>
    <m/>
    <d v="2026-03-26T00:00:00"/>
    <m/>
    <m/>
    <x v="5"/>
  </r>
  <r>
    <s v="Factura electrónica"/>
    <s v="20c4567be2fd3d81979b413294ce32d37fba42fa83c880db9e2c8448d382d27c7116e947f24b4c4b0bd37d9e762cd7f5"/>
    <n v="75536"/>
    <s v="EMED"/>
    <d v="2026-03-18T00:00:00"/>
    <d v="2026-03-18T11:32:05"/>
    <x v="2"/>
    <n v="800204486"/>
    <s v="DOTAKONDOR S.A.S"/>
    <n v="509204"/>
    <n v="96748.76"/>
    <n v="605952.76"/>
    <x v="2"/>
    <x v="51"/>
    <n v="7"/>
    <s v="FRANCY SALAS "/>
    <m/>
    <m/>
    <m/>
    <m/>
    <d v="2026-03-26T00:00:00"/>
    <m/>
    <m/>
    <x v="3"/>
  </r>
  <r>
    <s v="Factura electrónica"/>
    <s v="b5f11c9b36872bbaf04d61b31d415c31ac62237c12f86f1f2f86d8964ab0ab3fe6116bb5092302eaaa802ae1019a7a17"/>
    <n v="349117"/>
    <s v="FFEE"/>
    <d v="2026-03-18T00:00:00"/>
    <d v="2026-03-18T10:48:01"/>
    <x v="2"/>
    <n v="800049074"/>
    <s v="PAPELERIA Y SERVICIOS SAS"/>
    <n v="513863"/>
    <n v="57090"/>
    <n v="570953"/>
    <x v="2"/>
    <x v="57"/>
    <n v="2"/>
    <s v="FRANCY SALAS "/>
    <m/>
    <m/>
    <m/>
    <m/>
    <d v="2026-03-24T00:00:00"/>
    <s v="NO"/>
    <m/>
    <x v="5"/>
  </r>
  <r>
    <s v="Factura electrónica"/>
    <s v="cf4a40d27dd99013157929ea7a261ac0cd4a212ba9f9a843baa5c18351a7773195ebd187e754c1251f29fd695af8d26e"/>
    <n v="670661"/>
    <s v="ECCO"/>
    <d v="2026-03-18T00:00:00"/>
    <d v="2026-03-18T10:22:16"/>
    <x v="2"/>
    <n v="811009788"/>
    <s v="DISTRACOM S.A."/>
    <n v="119598"/>
    <n v="0"/>
    <n v="119598"/>
    <x v="2"/>
    <x v="50"/>
    <n v="0"/>
    <s v="FRANCY SALAS "/>
    <m/>
    <m/>
    <m/>
    <m/>
    <d v="2026-03-19T00:00:00"/>
    <s v="NO"/>
    <m/>
    <x v="5"/>
  </r>
  <r>
    <s v="Factura electrónica"/>
    <s v="551adde76f6c10dbc8c0668d1d90fe68b6377e10aa6af5a3d191ab7674c39aee219e563d5a4420b557e4c6ae23b932a3"/>
    <n v="8342"/>
    <s v="FE"/>
    <d v="2026-03-18T00:00:00"/>
    <d v="2026-03-18T10:11:11"/>
    <x v="2"/>
    <n v="900834719"/>
    <s v="DATASERVICIOS Y COMUNICACIONES SAS"/>
    <n v="89300"/>
    <n v="0"/>
    <n v="89300"/>
    <x v="5"/>
    <x v="50"/>
    <n v="0"/>
    <s v="JAIME GARCIA "/>
    <m/>
    <m/>
    <m/>
    <m/>
    <d v="2026-03-19T00:00:00"/>
    <s v="NO"/>
    <m/>
    <x v="5"/>
  </r>
  <r>
    <s v="Factura electrónica"/>
    <s v="2860e33b79eefb32f68a5404ac1d6a77383768aa8e437436707ad77eba84e97dcde7e4e382bac77c8e0eef8979dd7615"/>
    <n v="35"/>
    <s v="FVE"/>
    <d v="2026-03-18T00:00:00"/>
    <d v="2026-03-18T09:44:42"/>
    <x v="2"/>
    <n v="902020620"/>
    <s v="REDECILLAS POLI SAS"/>
    <n v="993300"/>
    <n v="188727"/>
    <n v="1182027"/>
    <x v="2"/>
    <x v="50"/>
    <n v="0"/>
    <s v="FRANCY SALAS "/>
    <m/>
    <m/>
    <m/>
    <m/>
    <d v="2026-03-19T00:00:00"/>
    <s v="NO"/>
    <m/>
    <x v="5"/>
  </r>
  <r>
    <s v="Factura electrónica"/>
    <s v="1f043bfbb497e375ddeba6b26992dc30e74036d22c31a315c181bf4b8aecca9f5e76cbc726d212df3bf491b74f3d4060"/>
    <n v="1315"/>
    <s v="MY"/>
    <d v="2026-03-18T00:00:00"/>
    <d v="2026-03-18T09:33:57"/>
    <x v="2"/>
    <n v="900933624"/>
    <s v="MECANIZADOS Y SERVICIOS MAYROP SAS"/>
    <n v="6700000"/>
    <n v="1273000"/>
    <n v="7973000"/>
    <x v="21"/>
    <x v="57"/>
    <n v="2"/>
    <s v="FRANCY SALAS "/>
    <m/>
    <m/>
    <m/>
    <m/>
    <d v="2026-03-26T00:00:00"/>
    <m/>
    <m/>
    <x v="5"/>
  </r>
  <r>
    <s v="Factura electrónica"/>
    <s v="a1690f5325cb80075d0bfa19bb6b2e9ece737884b1a3ca42169ee307721b04425ca2c8744569d47213644cbce8662790"/>
    <n v="1316"/>
    <s v="MY"/>
    <d v="2026-03-18T00:00:00"/>
    <d v="2026-03-18T09:40:54"/>
    <x v="2"/>
    <n v="900933624"/>
    <s v="MECANIZADOS Y SERVICIOS MAYROP SAS"/>
    <n v="1920000"/>
    <n v="364800"/>
    <n v="2284800"/>
    <x v="21"/>
    <x v="57"/>
    <n v="2"/>
    <s v="FRANCY SALAS "/>
    <m/>
    <m/>
    <m/>
    <m/>
    <d v="2026-03-26T00:00:00"/>
    <m/>
    <m/>
    <x v="5"/>
  </r>
  <r>
    <s v="Factura electrónica"/>
    <s v="1bede8168158f51c43b123e09fea5f2ee26155fb6a2ae637aad03af1870aa2fd5bc6fbf648a1504d0b4a670bd7b00064"/>
    <n v="1314"/>
    <s v="MY"/>
    <d v="2026-03-18T00:00:00"/>
    <d v="2026-03-18T09:30:09"/>
    <x v="2"/>
    <n v="900933624"/>
    <s v="MECANIZADOS Y SERVICIOS MAYROP SAS"/>
    <n v="6400000"/>
    <n v="1216000"/>
    <n v="7616000"/>
    <x v="21"/>
    <x v="57"/>
    <n v="2"/>
    <s v="FRANCY SALAS "/>
    <m/>
    <m/>
    <m/>
    <m/>
    <d v="2026-03-26T00:00:00"/>
    <m/>
    <m/>
    <x v="5"/>
  </r>
  <r>
    <s v="Factura electrónica"/>
    <s v="592704c4c67dd0740c313b4413a5f8172cb5c94fa73f6e85f363008a217de467f59e2d40efa8a268ec1fa0d89f0c1893"/>
    <n v="100325"/>
    <s v="COM"/>
    <d v="2026-03-18T00:00:00"/>
    <d v="2026-03-18T10:46:53"/>
    <x v="2"/>
    <n v="890903388"/>
    <s v="CLUB UNION SA"/>
    <n v="81800"/>
    <n v="0"/>
    <n v="81800"/>
    <x v="4"/>
    <x v="2"/>
    <n v="0"/>
    <m/>
    <m/>
    <m/>
    <m/>
    <m/>
    <m/>
    <m/>
    <m/>
    <x v="5"/>
  </r>
  <r>
    <s v="Factura electrónica"/>
    <s v="11cd511744e864298b4c966baf0a4d809b54f081ac2f91c4f803f29eabd685c9ec784a025fc0b7f6278e48b5e4a4fcc5"/>
    <n v="12097"/>
    <s v="FV"/>
    <d v="2026-03-18T00:00:00"/>
    <d v="2026-03-18T09:44:14"/>
    <x v="2"/>
    <n v="1036929757"/>
    <s v="SANDRA MILENA MORALES OSPINA"/>
    <n v="41040"/>
    <n v="0"/>
    <n v="41040"/>
    <x v="4"/>
    <x v="2"/>
    <n v="0"/>
    <m/>
    <m/>
    <m/>
    <m/>
    <m/>
    <m/>
    <m/>
    <m/>
    <x v="5"/>
  </r>
  <r>
    <s v="Factura electrónica"/>
    <s v="7adb14faaac9fc92f0a30e9046f596a7b683d7c7542e6bbe572b9f9fa9b1cc060d318686a600cc3ec621c21f5ce2e702"/>
    <n v="729151"/>
    <s v="FMED"/>
    <d v="2026-03-18T00:00:00"/>
    <d v="2026-03-18T07:51:09"/>
    <x v="2"/>
    <n v="890915475"/>
    <s v="EMPAQUETADURAS Y EMPAQUES S.A."/>
    <n v="107738"/>
    <n v="20470.22"/>
    <n v="128208.22"/>
    <x v="2"/>
    <x v="55"/>
    <n v="1"/>
    <s v="FRANCY SALAS "/>
    <m/>
    <m/>
    <m/>
    <m/>
    <d v="2026-03-24T00:00:00"/>
    <s v="NO"/>
    <m/>
    <x v="5"/>
  </r>
  <r>
    <s v="Factura electrónica"/>
    <s v="c5125b563cb632eb3c88fca681562b3833c58732d7072b9ba2dc1fc284218c7cd646e684b5e8ea7b160ecc307615551a"/>
    <n v="101954"/>
    <s v="FM"/>
    <d v="2026-03-18T00:00:00"/>
    <d v="2026-03-18T07:49:13"/>
    <x v="2"/>
    <n v="890929497"/>
    <s v="MAPER S.A.S"/>
    <n v="1250000"/>
    <n v="237500"/>
    <n v="1487500"/>
    <x v="21"/>
    <x v="51"/>
    <n v="7"/>
    <s v="FRANCY SALAS "/>
    <m/>
    <m/>
    <m/>
    <m/>
    <d v="2026-03-26T00:00:00"/>
    <s v="NO"/>
    <m/>
    <x v="3"/>
  </r>
  <r>
    <s v="Factura electrónica"/>
    <s v="1aa650b08f50df06732dd6e9a1a5ef5ee67f9f090f9416fc9b73ad2ad315b17ba773c88058d69bc1c3a1ae38746889aa"/>
    <n v="19315"/>
    <s v="INIM"/>
    <d v="2026-03-18T00:00:00"/>
    <d v="2026-03-18T07:40:04"/>
    <x v="2"/>
    <n v="900237741"/>
    <s v="INVERSIONES IMPRIMA SAS"/>
    <n v="153000"/>
    <n v="29070"/>
    <n v="182070"/>
    <x v="2"/>
    <x v="50"/>
    <n v="0"/>
    <s v="FRANCY SALAS "/>
    <m/>
    <m/>
    <m/>
    <m/>
    <d v="2026-03-19T00:00:00"/>
    <s v="NO"/>
    <m/>
    <x v="5"/>
  </r>
  <r>
    <s v="Factura electrónica"/>
    <s v="a89edab41f3244148a14c47721247580a8dfdc6805fd61af6073d23ffa352bd70793e99d78a0e6ea3bb3fa7c8b1fd00d"/>
    <n v="78419737"/>
    <s v="SFEE"/>
    <d v="2026-03-18T00:00:00"/>
    <d v="2026-03-18T06:04:55"/>
    <x v="2"/>
    <n v="900843898"/>
    <s v="RAPPI S.A.S"/>
    <n v="25000"/>
    <n v="4750"/>
    <n v="29750"/>
    <x v="4"/>
    <x v="2"/>
    <n v="0"/>
    <m/>
    <m/>
    <m/>
    <m/>
    <m/>
    <m/>
    <m/>
    <m/>
    <x v="5"/>
  </r>
  <r>
    <s v="Factura electrónica"/>
    <s v="1394d0745bcb97507d6b501868a05fd6dd3b5b089af19a9f6497956f5980b58d22e1da31cfc087bcdd3136339c6f0f32"/>
    <n v="2022218"/>
    <s v="1012"/>
    <d v="2026-03-19T00:00:00"/>
    <d v="2026-03-19T22:28:58"/>
    <x v="2"/>
    <n v="890903407"/>
    <s v="SEGUROS GENERALES SURAMERICANA S.A"/>
    <n v="600000"/>
    <n v="114000"/>
    <n v="714000"/>
    <x v="10"/>
    <x v="54"/>
    <n v="7"/>
    <s v="JAIME ARISMENDI"/>
    <m/>
    <m/>
    <m/>
    <m/>
    <m/>
    <m/>
    <m/>
    <x v="3"/>
  </r>
  <r>
    <s v="Factura electrónica"/>
    <s v="2c944fe96977d6bb53dda3d70a6fd06ae4fcf643dc01c2f0c5b6f7c9fa826f65553ca7d315e7d6857b7f407d4ca3d15d"/>
    <n v="56810"/>
    <s v="FVE"/>
    <d v="2026-03-19T00:00:00"/>
    <d v="2026-03-19T17:10:11"/>
    <x v="2"/>
    <n v="900650486"/>
    <s v="DISTRIBUIDORA DE SOFTWARE Y MOVILIDAD S.A.S"/>
    <n v="327730.25"/>
    <n v="62268.75"/>
    <n v="389999"/>
    <x v="5"/>
    <x v="58"/>
    <n v="5"/>
    <s v="FRANCY SALAS "/>
    <m/>
    <m/>
    <m/>
    <m/>
    <d v="2026-03-25T00:00:00"/>
    <s v="NO"/>
    <m/>
    <x v="5"/>
  </r>
  <r>
    <s v="Factura electrónica"/>
    <s v="acf307109c9a71186399afbc84511d097d025ebe230e06182e254d6f86307766a5baca3c7d6584bef94355bfead128e4"/>
    <n v="56809"/>
    <s v="FVE"/>
    <d v="2026-03-19T00:00:00"/>
    <d v="2026-03-19T17:10:00"/>
    <x v="2"/>
    <n v="900650486"/>
    <s v="DISTRIBUIDORA DE SOFTWARE Y MOVILIDAD S.A.S"/>
    <n v="424368.91000000003"/>
    <n v="80630.09"/>
    <n v="504999"/>
    <x v="5"/>
    <x v="58"/>
    <n v="5"/>
    <s v="FRANCY SALAS "/>
    <m/>
    <m/>
    <m/>
    <m/>
    <d v="2026-03-25T00:00:00"/>
    <s v="NO"/>
    <m/>
    <x v="5"/>
  </r>
  <r>
    <s v="Factura electrónica"/>
    <s v="5a17169bdf4edf000e78e856babf4504c084062faf4856e7640831c56b20eb61a68abf99e769fab118c7feafdc8c7f55"/>
    <n v="56804"/>
    <s v="FVE"/>
    <d v="2026-03-19T00:00:00"/>
    <d v="2026-03-19T17:09:23"/>
    <x v="2"/>
    <n v="900650486"/>
    <s v="DISTRIBUIDORA DE SOFTWARE Y MOVILIDAD S.A.S"/>
    <n v="352873.95"/>
    <n v="67046.05"/>
    <n v="419920"/>
    <x v="5"/>
    <x v="58"/>
    <n v="5"/>
    <s v="FRANCY SALAS "/>
    <m/>
    <m/>
    <m/>
    <m/>
    <d v="2026-03-25T00:00:00"/>
    <s v="NO"/>
    <m/>
    <x v="5"/>
  </r>
  <r>
    <s v="Factura electrónica"/>
    <s v="49b1edc8279db79855e83ac8740bd90087e77fda7f68571c726c3a3cfe1a9e161b5cb282388008de867b84d8d6fbd5b9"/>
    <n v="56806"/>
    <s v="FVE"/>
    <d v="2026-03-19T00:00:00"/>
    <d v="2026-03-19T17:09:49"/>
    <x v="2"/>
    <n v="900650486"/>
    <s v="DISTRIBUIDORA DE SOFTWARE Y MOVILIDAD S.A.S"/>
    <n v="541983.19999999995"/>
    <n v="102976.8"/>
    <n v="644960"/>
    <x v="5"/>
    <x v="58"/>
    <n v="5"/>
    <s v="FRANCY SALAS "/>
    <m/>
    <m/>
    <m/>
    <m/>
    <d v="2026-03-25T00:00:00"/>
    <s v="NO"/>
    <m/>
    <x v="5"/>
  </r>
  <r>
    <s v="Factura electrónica"/>
    <s v="883fbcbdf903bff3059244775b15df905fe70d5fc5affac46b09eeb782d9b304b6a99406a7028c7bd15c89a94805404a"/>
    <n v="1594"/>
    <s v="FE"/>
    <d v="2026-03-19T00:00:00"/>
    <d v="2026-03-19T16:13:10"/>
    <x v="2"/>
    <n v="901950863"/>
    <s v="INVERSIONES TORNILLOS Y MANGUERAS S.A.S"/>
    <n v="1750000"/>
    <n v="332500"/>
    <n v="2082500"/>
    <x v="21"/>
    <x v="54"/>
    <n v="7"/>
    <m/>
    <m/>
    <m/>
    <m/>
    <m/>
    <m/>
    <m/>
    <m/>
    <x v="3"/>
  </r>
  <r>
    <s v="Factura electrónica"/>
    <s v="06bc33534dd14a357370fc2d37ede35df05c77b426c836ed49edcd52292f60c31fe1bbd6c32242fe2c77e30676e4753e"/>
    <n v="29914"/>
    <s v="N1FE"/>
    <d v="2026-03-19T00:00:00"/>
    <d v="2026-03-19T11:21:29"/>
    <x v="2"/>
    <n v="890929877"/>
    <s v="NEWREST SERVICES COLOMBIA S.A.S"/>
    <n v="4429964"/>
    <n v="841693"/>
    <n v="5271657"/>
    <x v="19"/>
    <x v="58"/>
    <n v="5"/>
    <s v="FRANCY SALAS "/>
    <m/>
    <m/>
    <m/>
    <m/>
    <d v="2026-03-25T00:00:00"/>
    <s v="NO"/>
    <m/>
    <x v="5"/>
  </r>
  <r>
    <s v="Factura electrónica"/>
    <s v="69040e05869c33ebeb624cc55347a75951859cc3aad224ecb5980c4c23a99b20605fbdc2981c0262a492ad5056b4c472"/>
    <n v="349478"/>
    <s v="FFEE"/>
    <d v="2026-03-19T00:00:00"/>
    <d v="2026-03-19T15:45:16"/>
    <x v="2"/>
    <n v="800049074"/>
    <s v="PAPELERIA Y SERVICIOS SAS"/>
    <n v="1376954"/>
    <n v="200805"/>
    <n v="1577759"/>
    <x v="2"/>
    <x v="54"/>
    <n v="7"/>
    <s v="FRANCY SALAS "/>
    <m/>
    <m/>
    <m/>
    <m/>
    <m/>
    <m/>
    <m/>
    <x v="3"/>
  </r>
  <r>
    <s v="Factura electrónica"/>
    <s v="471cc9534df7bb2a40c5b59f91eaab43ec5980e7cd794b79b000e9c971c3dfbe2cafbbe306823a5e5d084f40efc5c5ae"/>
    <n v="6808"/>
    <s v=""/>
    <d v="2026-03-19T00:00:00"/>
    <d v="2026-03-19T21:33:41"/>
    <x v="2"/>
    <n v="32150739"/>
    <s v="NATALIA ANDREA ACOSTA COLORADO"/>
    <n v="602500"/>
    <n v="0"/>
    <n v="602500"/>
    <x v="18"/>
    <x v="51"/>
    <n v="6"/>
    <s v="FRANCY SALAS "/>
    <m/>
    <m/>
    <m/>
    <m/>
    <d v="2026-03-26T00:00:00"/>
    <m/>
    <m/>
    <x v="3"/>
  </r>
  <r>
    <s v="Factura electrónica"/>
    <s v="bc2ba2d78da8ed945577ff94785ba5077f66755c9f79e4acad813b5497f1dde368be46ae7c77f23c1ecd1cbc3707d3f7"/>
    <n v="70586"/>
    <s v="REP"/>
    <d v="2026-03-19T00:00:00"/>
    <d v="2026-03-19T18:42:20"/>
    <x v="2"/>
    <n v="901218140"/>
    <s v="CQO INVERSIONES SAS"/>
    <n v="25966.39"/>
    <n v="4933.6099999999997"/>
    <n v="30900"/>
    <x v="4"/>
    <x v="2"/>
    <n v="0"/>
    <m/>
    <m/>
    <m/>
    <m/>
    <m/>
    <m/>
    <m/>
    <m/>
    <x v="5"/>
  </r>
  <r>
    <s v="Factura electrónica"/>
    <s v="a32f2e7d67241d23b025c543218058a470c387835724ac7a44785076e818126623a18e9418cb475ac26edc6b1b1e9834"/>
    <n v="1362"/>
    <s v="SM"/>
    <d v="2026-03-19T00:00:00"/>
    <d v="2026-03-19T16:15:21"/>
    <x v="2"/>
    <n v="901561580"/>
    <s v="SUMINISTRO MATERIALES Y DOTACIONES SUMADO S.A.S"/>
    <n v="970584.99999999988"/>
    <n v="184411.15"/>
    <n v="1154996.1499999999"/>
    <x v="2"/>
    <x v="58"/>
    <n v="5"/>
    <s v="FRANCY SALAS "/>
    <m/>
    <m/>
    <m/>
    <m/>
    <d v="2026-03-26T00:00:00"/>
    <m/>
    <m/>
    <x v="5"/>
  </r>
  <r>
    <s v="Factura electrónica"/>
    <s v="a96673f077e6373a28c0f22bc621e8958c4687946aa516c783e111d9ddb92602fbf8c7d5b564776b6b98f0c74cbb08f7"/>
    <n v="4247"/>
    <s v="FDR"/>
    <d v="2026-03-19T00:00:00"/>
    <d v="2026-03-19T15:07:03"/>
    <x v="2"/>
    <n v="70907060"/>
    <s v="WILINTON DUQUE GONZALEZ"/>
    <n v="62900"/>
    <n v="0"/>
    <n v="62900"/>
    <x v="4"/>
    <x v="2"/>
    <n v="0"/>
    <m/>
    <m/>
    <m/>
    <m/>
    <m/>
    <m/>
    <m/>
    <m/>
    <x v="5"/>
  </r>
  <r>
    <s v="Factura electrónica"/>
    <s v="5e62bcf418946dd796e8fe9293516d38a93c067e68ae8960dd0b704804e42f0a1d78cddbae45cc199b4806939441fef0"/>
    <n v="1361"/>
    <s v="SM"/>
    <d v="2026-03-19T00:00:00"/>
    <d v="2026-03-19T14:16:00"/>
    <x v="2"/>
    <n v="901561580"/>
    <s v="SUMINISTRO MATERIALES Y DOTACIONES SUMADO S.A.S"/>
    <n v="584226"/>
    <n v="111002.94"/>
    <n v="695228.94"/>
    <x v="2"/>
    <x v="54"/>
    <n v="7"/>
    <s v="FRANCY SALAS "/>
    <m/>
    <m/>
    <m/>
    <m/>
    <m/>
    <m/>
    <m/>
    <x v="3"/>
  </r>
  <r>
    <s v="Factura electrónica"/>
    <s v="7f9057849924f7ed1a15a37027d4245b439328260fd959e5e4ca63bb355fdf1aa7afc89fc5963080df7809c16e639fa1"/>
    <n v="3426"/>
    <s v="EP"/>
    <d v="2026-03-19T00:00:00"/>
    <d v="2026-03-19T12:22:03"/>
    <x v="2"/>
    <n v="811024463"/>
    <s v="ENTERPACK LTDA"/>
    <n v="7795800"/>
    <n v="1481202"/>
    <n v="9277002"/>
    <x v="2"/>
    <x v="51"/>
    <n v="6"/>
    <s v="FRANCY SALAS "/>
    <m/>
    <m/>
    <m/>
    <m/>
    <d v="2026-03-26T00:00:00"/>
    <m/>
    <m/>
    <x v="3"/>
  </r>
  <r>
    <s v="Factura electrónica"/>
    <s v="fbc692f215c5bd78ab89a9329cd77ea3887c52a0fb86734be51e2701b6641ebc46b623992939f1eed85bf7a5f7866f34"/>
    <n v="17570"/>
    <s v="K"/>
    <d v="2026-03-19T00:00:00"/>
    <d v="2026-03-19T12:36:05"/>
    <x v="2"/>
    <n v="830085391"/>
    <s v="KIMIK S.A.S"/>
    <n v="5075000"/>
    <n v="964250"/>
    <n v="6039250"/>
    <x v="2"/>
    <x v="51"/>
    <n v="6"/>
    <s v="FRANCY SALAS "/>
    <m/>
    <m/>
    <m/>
    <m/>
    <d v="2026-03-26T00:00:00"/>
    <m/>
    <m/>
    <x v="3"/>
  </r>
  <r>
    <s v="Factura electrónica"/>
    <s v="cc416474d26169352be4f8a58a1b14d197657b46a66348a5f49275486eb94aed613e332d35ace13ab3e4cfe5debe9b53"/>
    <n v="175"/>
    <s v="PROS"/>
    <d v="2026-03-19T00:00:00"/>
    <d v="2026-03-19T11:51:40"/>
    <x v="2"/>
    <n v="901797186"/>
    <s v="PROTON S SAS"/>
    <n v="442060"/>
    <n v="83991.4"/>
    <n v="526051.4"/>
    <x v="21"/>
    <x v="51"/>
    <n v="6"/>
    <s v="FRANCY SALAS "/>
    <m/>
    <m/>
    <m/>
    <m/>
    <d v="2026-03-26T00:00:00"/>
    <s v="NO"/>
    <m/>
    <x v="3"/>
  </r>
  <r>
    <s v="Factura electrónica"/>
    <s v="01691aec2eabe08927508e0dd83c45c5989a349b317b876b0d1357778dd646ae1cd05077a8a9111c771a135c9e3008b7"/>
    <n v="729461"/>
    <s v="FMED"/>
    <d v="2026-03-19T00:00:00"/>
    <d v="2026-03-19T10:58:24"/>
    <x v="2"/>
    <n v="890915475"/>
    <s v="EMPAQUETADURAS Y EMPAQUES S.A."/>
    <n v="250721"/>
    <n v="47636.99"/>
    <n v="298357.99"/>
    <x v="2"/>
    <x v="58"/>
    <n v="5"/>
    <s v="FRANCY SALAS "/>
    <m/>
    <m/>
    <m/>
    <m/>
    <d v="2026-03-25T00:00:00"/>
    <s v="NO"/>
    <m/>
    <x v="5"/>
  </r>
  <r>
    <s v="Factura electrónica"/>
    <s v="09556860c5238b99598e1b19d7bb7bf6004a3b83796494b2e6a470ce8cd3576383d5824510cc8f7bfdc1583dc3616261"/>
    <n v="6799"/>
    <s v="FV"/>
    <d v="2026-03-19T00:00:00"/>
    <d v="2026-03-19T10:29:30"/>
    <x v="2"/>
    <n v="900694961"/>
    <s v="SILLAS ERGO OFFICE SAS"/>
    <n v="460000"/>
    <n v="87400"/>
    <n v="547400"/>
    <x v="2"/>
    <x v="57"/>
    <n v="1"/>
    <s v="FRANCY SALAS "/>
    <m/>
    <m/>
    <m/>
    <m/>
    <d v="2026-03-24T00:00:00"/>
    <s v="NO"/>
    <m/>
    <x v="5"/>
  </r>
  <r>
    <s v="Factura electrónica"/>
    <s v="8f0ef1d5faef9caaabee313df88a00ba04d21a62b84a1c5c8f2af4a05ad15e82fc16f5ca8e82595e7558f39410371219"/>
    <n v="2237"/>
    <s v="FE"/>
    <d v="2026-03-19T00:00:00"/>
    <d v="2026-03-19T10:43:39"/>
    <x v="2"/>
    <n v="900814712"/>
    <s v="TALLER INDUSTRIAL METROPOL S. A. S"/>
    <n v="580000"/>
    <n v="110200"/>
    <n v="690200"/>
    <x v="21"/>
    <x v="54"/>
    <n v="7"/>
    <m/>
    <m/>
    <m/>
    <m/>
    <m/>
    <m/>
    <m/>
    <m/>
    <x v="3"/>
  </r>
  <r>
    <s v="Factura electrónica"/>
    <s v="54763c7a015d20e1c3d0f86c09e1dc7b1e7536c16a6275ba28f41c8378f6bebdaadfdb0016aefbe1f9d78a591d8c094c"/>
    <n v="6798"/>
    <s v="FV"/>
    <d v="2026-03-19T00:00:00"/>
    <d v="2026-03-19T10:20:00"/>
    <x v="2"/>
    <n v="900694961"/>
    <s v="SILLAS ERGO OFFICE SAS"/>
    <n v="460000"/>
    <n v="87400"/>
    <n v="547400"/>
    <x v="2"/>
    <x v="57"/>
    <n v="1"/>
    <s v="FRANCY SALAS "/>
    <m/>
    <m/>
    <m/>
    <m/>
    <d v="2026-03-24T00:00:00"/>
    <s v="NO"/>
    <m/>
    <x v="5"/>
  </r>
  <r>
    <s v="Factura electrónica"/>
    <s v="992b39e1dbc7dba27d05fc570221746965e2b7bed8101452b3c31357ddd1db985e35455afd4bc7d327bf3311e7c2ad63"/>
    <n v="172260"/>
    <s v="392"/>
    <d v="2026-03-19T00:00:00"/>
    <d v="2026-03-19T13:46:38"/>
    <x v="2"/>
    <n v="860000018"/>
    <s v="AGENCIA DE VIAJES Y TURISMO AVIATUR S.A.S "/>
    <n v="260000"/>
    <n v="49400"/>
    <n v="309400"/>
    <x v="2"/>
    <x v="57"/>
    <n v="1"/>
    <s v="FRANCY SALAS "/>
    <m/>
    <m/>
    <m/>
    <m/>
    <d v="2026-03-26T00:00:00"/>
    <m/>
    <m/>
    <x v="5"/>
  </r>
  <r>
    <s v="Factura electrónica"/>
    <s v="0045f655c247a0a6d7077d23c8415a3b9e663069ab5a313a75968f03e942c9c1352e256654c6259d4f099a9ce79648d7"/>
    <n v="15897"/>
    <s v="FEV"/>
    <d v="2026-03-19T00:00:00"/>
    <d v="2026-03-19T12:58:06"/>
    <x v="2"/>
    <n v="42795633"/>
    <s v="BOTERO VIERIA MARIA VICTORIA"/>
    <n v="156350"/>
    <n v="0"/>
    <n v="156350"/>
    <x v="4"/>
    <x v="2"/>
    <n v="0"/>
    <m/>
    <m/>
    <m/>
    <m/>
    <m/>
    <m/>
    <m/>
    <m/>
    <x v="5"/>
  </r>
  <r>
    <s v="Factura electrónica"/>
    <s v="6f8ae93068d52212e2d0a26a48f4ef0ef585ed77d043f35acbe12d0415bbfbd95dbbb65db13088089d11e79acb4a3ead"/>
    <n v="12110"/>
    <s v="FV"/>
    <d v="2026-03-19T00:00:00"/>
    <d v="2026-03-19T12:48:36"/>
    <x v="2"/>
    <n v="1036929757"/>
    <s v="SANDRA MILENA MORALES OSPINA"/>
    <n v="20520"/>
    <n v="0"/>
    <n v="20520"/>
    <x v="4"/>
    <x v="2"/>
    <n v="0"/>
    <m/>
    <m/>
    <m/>
    <m/>
    <m/>
    <m/>
    <m/>
    <m/>
    <x v="5"/>
  </r>
  <r>
    <s v="Factura electrónica"/>
    <s v="3f19c67ea12dc614bc15547f2bce30c40fc1dae0fdf8bb98bdde77b22f0ab446b3c04d767ca063eaffce14748ee1e55f"/>
    <n v="15133491"/>
    <s v="F072"/>
    <d v="2026-03-19T00:00:00"/>
    <d v="2026-03-19T12:31:03"/>
    <x v="2"/>
    <n v="891408584"/>
    <s v="FRISBY S.A. BIC"/>
    <n v="47800"/>
    <n v="0"/>
    <n v="47800"/>
    <x v="4"/>
    <x v="2"/>
    <n v="0"/>
    <m/>
    <m/>
    <m/>
    <m/>
    <m/>
    <m/>
    <m/>
    <m/>
    <x v="5"/>
  </r>
  <r>
    <s v="Factura electrónica"/>
    <s v="f9b18befd597ae0cb9ba3cf31cd7631cbe7f691577c36ad9ddbb2ba81a857174f425bb40de242b8d42c3b09f5f5d6ba6"/>
    <n v="172227"/>
    <s v="392"/>
    <d v="2026-03-19T00:00:00"/>
    <d v="2026-03-19T11:20:41"/>
    <x v="2"/>
    <n v="860000018"/>
    <s v="AGENCIA DE VIAJES Y TURISMO AVIATUR S.A.S "/>
    <n v="622000"/>
    <n v="118180"/>
    <n v="740180"/>
    <x v="2"/>
    <x v="57"/>
    <n v="1"/>
    <s v="FRANCY SALAS "/>
    <m/>
    <m/>
    <m/>
    <m/>
    <d v="2026-03-26T00:00:00"/>
    <m/>
    <m/>
    <x v="5"/>
  </r>
  <r>
    <s v="Factura electrónica"/>
    <s v="e4bf7b57e2abae772f579987281e5047bea1c5a994fbbf3340d620e25ae297749143782d52974a77e18b1d4e68257f06"/>
    <n v="10179"/>
    <s v="EDSG"/>
    <d v="2026-03-19T00:00:00"/>
    <d v="2026-03-19T11:14:29"/>
    <x v="2"/>
    <n v="88147614"/>
    <s v="CLODOMIRO ALVAREZ ASCANIO"/>
    <n v="150000"/>
    <n v="0"/>
    <n v="150000"/>
    <x v="4"/>
    <x v="2"/>
    <n v="0"/>
    <m/>
    <m/>
    <m/>
    <m/>
    <m/>
    <m/>
    <m/>
    <m/>
    <x v="5"/>
  </r>
  <r>
    <s v="Factura electrónica"/>
    <s v="fd741acb38bdc06396f155d1aeac3b97827be7340954ed685a5f4fd7e9ac9b2da24c52644dd6504daee831d92eaaa036"/>
    <n v="2157739"/>
    <s v="FEFL"/>
    <d v="2026-03-19T00:00:00"/>
    <d v="2026-03-19T10:57:02"/>
    <x v="2"/>
    <n v="900219834"/>
    <s v="F2X S.A.S."/>
    <n v="178108"/>
    <n v="31892"/>
    <n v="210000"/>
    <x v="2"/>
    <x v="57"/>
    <n v="1"/>
    <s v="FRANCY SALAS "/>
    <m/>
    <m/>
    <m/>
    <m/>
    <d v="2026-03-26T00:00:00"/>
    <m/>
    <m/>
    <x v="5"/>
  </r>
  <r>
    <s v="Factura electrónica"/>
    <s v="47e128ab0fa63c4355f06278ecfdf1c16005bf1bbd8b46451427e44241bf556496513a55798b50271f9bfa29226ecf35"/>
    <n v="349344"/>
    <s v="FFEE"/>
    <d v="2026-03-19T00:00:00"/>
    <d v="2026-03-19T09:40:51"/>
    <x v="2"/>
    <n v="800049074"/>
    <s v="PAPELERIA Y SERVICIOS SAS"/>
    <n v="16035"/>
    <n v="3047"/>
    <n v="19082"/>
    <x v="2"/>
    <x v="55"/>
    <n v="0"/>
    <s v="FRANCY SALAS "/>
    <m/>
    <m/>
    <m/>
    <m/>
    <d v="2026-03-24T00:00:00"/>
    <s v="NO"/>
    <m/>
    <x v="5"/>
  </r>
  <r>
    <s v="Factura electrónica"/>
    <s v="302bb1ac8b3d7add39228760735cec82a521d152e63940b36978a5774330e4a758fc3130905a3f20cfe4894bcd810c98"/>
    <n v="729424"/>
    <s v="FMED"/>
    <d v="2026-03-19T00:00:00"/>
    <d v="2026-03-19T09:38:18"/>
    <x v="2"/>
    <n v="890915475"/>
    <s v="EMPAQUETADURAS Y EMPAQUES S.A."/>
    <n v="33000"/>
    <n v="6270"/>
    <n v="39270"/>
    <x v="2"/>
    <x v="58"/>
    <n v="5"/>
    <s v="FRANCY SALAS "/>
    <m/>
    <m/>
    <m/>
    <m/>
    <d v="2026-03-25T00:00:00"/>
    <s v="NO"/>
    <m/>
    <x v="5"/>
  </r>
  <r>
    <s v="Factura electrónica"/>
    <s v="3e62c94bda600c49e4706d3c1f6d412b3136462e22cfd5764a14f53584aedf5a1816f866312d8dbc8f3a3bd183249b6e"/>
    <n v="115274"/>
    <s v="VI"/>
    <d v="2026-03-19T00:00:00"/>
    <d v="2026-03-19T08:34:39"/>
    <x v="2"/>
    <n v="900494362"/>
    <s v="TECNOMEDICA MD S.A.S"/>
    <n v="124800"/>
    <n v="23712"/>
    <n v="148512"/>
    <x v="2"/>
    <x v="55"/>
    <n v="0"/>
    <s v="FRANCY SALAS "/>
    <m/>
    <m/>
    <m/>
    <m/>
    <d v="2026-03-24T00:00:00"/>
    <s v="NO"/>
    <m/>
    <x v="5"/>
  </r>
  <r>
    <s v="Factura electrónica"/>
    <s v="4f1b9df16f72a5467d27b7f885c0ee5c3772b94766ad0c2b33a24a3bc5d92db69e047549e0c5022e234ef7b8f3df8961"/>
    <n v="3399"/>
    <s v="FVE"/>
    <d v="2026-03-19T00:00:00"/>
    <d v="2026-03-19T07:52:50"/>
    <x v="2"/>
    <n v="811031208"/>
    <s v="CODIPLAX S.A.S."/>
    <n v="6753600"/>
    <n v="1283184"/>
    <n v="8036784"/>
    <x v="2"/>
    <x v="55"/>
    <n v="0"/>
    <s v="FRANCY SALAS "/>
    <m/>
    <m/>
    <m/>
    <m/>
    <d v="2026-03-24T00:00:00"/>
    <s v="NO"/>
    <m/>
    <x v="5"/>
  </r>
  <r>
    <s v="Factura electrónica"/>
    <s v="860628fe9018c6290d833d0454fa0d59d723176e98464f6bd95da088c3c462bb3c5b911ad6ce67e2fda1af40093b7d66"/>
    <n v="12107"/>
    <s v="FV"/>
    <d v="2026-03-19T00:00:00"/>
    <d v="2026-03-19T10:09:04"/>
    <x v="2"/>
    <n v="1036929757"/>
    <s v="SANDRA MILENA MORALES OSPINA"/>
    <n v="41040"/>
    <n v="0"/>
    <n v="41040"/>
    <x v="4"/>
    <x v="2"/>
    <n v="0"/>
    <m/>
    <m/>
    <m/>
    <m/>
    <m/>
    <m/>
    <m/>
    <m/>
    <x v="5"/>
  </r>
  <r>
    <s v="Nota de crédito electrónica"/>
    <s v="d7487baa67088667daccf4a7d5d7975b054c3371e0f21c12fa34a68f7878449277cc76b7b56b1144ae87613c907f742c"/>
    <n v="152"/>
    <s v="DMCL"/>
    <d v="2026-03-19T00:00:00"/>
    <d v="2026-03-19T09:24:54"/>
    <x v="2"/>
    <n v="900694961"/>
    <s v="SILLAS ERGO OFFICE SAS"/>
    <n v="920000"/>
    <n v="174800"/>
    <n v="1094800"/>
    <x v="6"/>
    <x v="3"/>
    <s v=" - "/>
    <s v="FRANCY SALAS "/>
    <m/>
    <m/>
    <m/>
    <m/>
    <m/>
    <m/>
    <m/>
    <x v="2"/>
  </r>
  <r>
    <s v="Factura electrónica"/>
    <s v="89cd89d0dc80b519ce2345a6d3edbfd6e5b6f710a30f3e2ff168564e83cfd9e2a72bc82c1281a395ed49e115d8c1c0ed"/>
    <n v="756904"/>
    <s v="MEC"/>
    <d v="2026-03-19T00:00:00"/>
    <d v="2026-03-19T08:47:55"/>
    <x v="2"/>
    <n v="900126847"/>
    <s v="INVERSIONES CALO SAS"/>
    <n v="17000"/>
    <n v="0"/>
    <n v="17000"/>
    <x v="4"/>
    <x v="2"/>
    <n v="0"/>
    <m/>
    <m/>
    <m/>
    <m/>
    <m/>
    <m/>
    <m/>
    <m/>
    <x v="5"/>
  </r>
  <r>
    <s v="Factura electrónica"/>
    <s v="083c72485fdff6bc088a6fcc2aecbc85bc8fbe819f93d4a1e7e9e3cd61208404cb066915e7d551c1e1fe173a9cf9e9cb"/>
    <n v="66088"/>
    <s v="NS"/>
    <d v="2026-03-19T00:00:00"/>
    <d v="2026-03-19T08:26:29"/>
    <x v="2"/>
    <n v="811039807"/>
    <s v="Novelty Suites SA"/>
    <n v="52700"/>
    <n v="0"/>
    <n v="52700"/>
    <x v="4"/>
    <x v="2"/>
    <n v="0"/>
    <m/>
    <m/>
    <m/>
    <m/>
    <m/>
    <m/>
    <m/>
    <m/>
    <x v="5"/>
  </r>
  <r>
    <s v="Documento equivalente POS"/>
    <s v="4fe421395b4f0698960302680f2c153e81f3aac32bea6cd2f87cbea9bb72eaaece96a7fbf39acdb02ea081469d635fb5"/>
    <n v="247025"/>
    <s v="TN"/>
    <d v="2026-03-19T00:00:00"/>
    <d v="2026-03-19T07:04:29"/>
    <x v="2"/>
    <n v="890925124"/>
    <s v="FLOTA CORDOVA RIONEGRO S.A."/>
    <n v="15000"/>
    <n v="0"/>
    <n v="15000"/>
    <x v="4"/>
    <x v="2"/>
    <n v="0"/>
    <m/>
    <m/>
    <m/>
    <m/>
    <m/>
    <m/>
    <m/>
    <m/>
    <x v="5"/>
  </r>
  <r>
    <s v="Documento equivalente POS"/>
    <s v="4adc761fb3bc09ee2111b8161642d61fe21e1b628060ad3345e75dbe68d502adf0b27df51a6de166dc8cb49d446247f2"/>
    <n v="247024"/>
    <s v="TN"/>
    <d v="2026-03-19T00:00:00"/>
    <d v="2026-03-19T07:04:13"/>
    <x v="2"/>
    <n v="890925124"/>
    <s v="FLOTA CORDOVA RIONEGRO S.A."/>
    <n v="15000"/>
    <n v="0"/>
    <n v="15000"/>
    <x v="4"/>
    <x v="2"/>
    <n v="0"/>
    <m/>
    <m/>
    <m/>
    <m/>
    <m/>
    <m/>
    <m/>
    <m/>
    <x v="5"/>
  </r>
  <r>
    <s v="Factura electrónica"/>
    <s v="d328046c531600c3d9cf5f30ec0622e40a22616d583eff941503a120fca8be8c29632a28decfc2d7430dbc2d928f91bc"/>
    <n v="248094"/>
    <s v="DT07"/>
    <d v="2026-03-19T00:00:00"/>
    <d v="2026-03-19T02:39:49"/>
    <x v="2"/>
    <n v="860001697"/>
    <s v="GASEOSAS LUX S.A.S."/>
    <n v="480600"/>
    <n v="0"/>
    <n v="480600"/>
    <x v="2"/>
    <x v="57"/>
    <n v="1"/>
    <s v="FRANCY SALAS "/>
    <m/>
    <m/>
    <m/>
    <m/>
    <d v="2026-03-26T00:00:00"/>
    <m/>
    <m/>
    <x v="5"/>
  </r>
  <r>
    <s v="Factura electrónica"/>
    <s v="50d1610322766041c45d51b80e90a1a3f24d30b49bacad6844b058107e092072a8dba7915e4582c48bbdfa4b525ebc37"/>
    <n v="5817"/>
    <s v="EL"/>
    <d v="2026-03-20T00:00:00"/>
    <d v="2026-03-20T19:20:58"/>
    <x v="2"/>
    <n v="901143388"/>
    <s v="MONTECSO SAS"/>
    <n v="9923804"/>
    <n v="1885523"/>
    <n v="11809327"/>
    <x v="21"/>
    <x v="2"/>
    <n v="0"/>
    <m/>
    <s v="FRANCY SALAS "/>
    <d v="2026-03-30T00:00:00"/>
    <m/>
    <m/>
    <m/>
    <m/>
    <m/>
    <x v="5"/>
  </r>
  <r>
    <s v="Factura electrónica"/>
    <s v="4818e77a46470a7a543f819d91e84525a0e5e3285a978cdc7a1a705fef1c83d17a0bf98a5988e9e5663b70da1db290e7"/>
    <n v="765"/>
    <s v="FV"/>
    <d v="2026-03-20T00:00:00"/>
    <d v="2026-03-20T18:55:16"/>
    <x v="2"/>
    <n v="900049081"/>
    <s v="FEXMAQ S.A.S"/>
    <n v="2780000"/>
    <n v="528200"/>
    <n v="3308200"/>
    <x v="21"/>
    <x v="51"/>
    <n v="5"/>
    <s v="FRANCY SALAS "/>
    <m/>
    <m/>
    <m/>
    <m/>
    <d v="2026-03-26T00:00:00"/>
    <m/>
    <m/>
    <x v="5"/>
  </r>
  <r>
    <s v="Factura electrónica"/>
    <s v="d06d76704fad6c8bcabc96f6319ac312ae14479e30a0fbaf5dfed7e682454ddef1a842bc77e0e077c42bb0c1ff10969c"/>
    <n v="764"/>
    <s v="FV"/>
    <d v="2026-03-20T00:00:00"/>
    <d v="2026-03-20T18:41:56"/>
    <x v="2"/>
    <n v="900049081"/>
    <s v="FEXMAQ S.A.S"/>
    <n v="6140000"/>
    <n v="1166600"/>
    <n v="7306600"/>
    <x v="21"/>
    <x v="51"/>
    <n v="5"/>
    <s v="FRANCY SALAS "/>
    <m/>
    <m/>
    <m/>
    <m/>
    <d v="2026-03-26T00:00:00"/>
    <m/>
    <m/>
    <x v="5"/>
  </r>
  <r>
    <s v="Factura electrónica"/>
    <s v="30c1283a92e5c81bd9ef38361a826468331e7b82e97aadf918e1e4de3a1f90041cc10cb377af49ee8099e80bf5bca7ad"/>
    <n v="263855"/>
    <s v="BGFE"/>
    <d v="2026-03-20T00:00:00"/>
    <d v="2026-03-20T16:37:46"/>
    <x v="2"/>
    <n v="890907841"/>
    <s v="ALMACEN RODAMIENTOS S.A"/>
    <n v="845220"/>
    <n v="160592"/>
    <n v="1005812"/>
    <x v="21"/>
    <x v="54"/>
    <n v="6"/>
    <s v="FRANCY SALAS "/>
    <m/>
    <m/>
    <m/>
    <m/>
    <m/>
    <m/>
    <m/>
    <x v="3"/>
  </r>
  <r>
    <s v="Factura electrónica"/>
    <s v="c3afc8aa02b50fa648ba3aa045e079499787238daaec7ced11ae0ca125bbdf1840113597c2e0d2be3c6c05c3f88bf8fa"/>
    <n v="263856"/>
    <s v="BGFE"/>
    <d v="2026-03-20T00:00:00"/>
    <d v="2026-03-20T16:40:42"/>
    <x v="2"/>
    <n v="890907841"/>
    <s v="ALMACEN RODAMIENTOS S.A"/>
    <n v="836160"/>
    <n v="158870"/>
    <n v="995030"/>
    <x v="21"/>
    <x v="54"/>
    <n v="6"/>
    <s v="FRANCY SALAS "/>
    <m/>
    <m/>
    <m/>
    <m/>
    <m/>
    <m/>
    <m/>
    <x v="3"/>
  </r>
  <r>
    <s v="Factura electrónica"/>
    <s v="5e8f258ff9d01c28af09251aa41782ac17578b5477509150b2a58e9e251f0109a0b9de71986f7dc5e4f195f4c3968606"/>
    <n v="12805"/>
    <s v="FE"/>
    <d v="2026-03-20T00:00:00"/>
    <d v="2026-03-20T16:07:44"/>
    <x v="2"/>
    <n v="900420442"/>
    <s v="INSTRUMENTOS &amp; PARTES S.A.S."/>
    <n v="458840"/>
    <n v="87179.6"/>
    <n v="546019.6"/>
    <x v="21"/>
    <x v="54"/>
    <n v="6"/>
    <m/>
    <m/>
    <m/>
    <m/>
    <m/>
    <m/>
    <m/>
    <m/>
    <x v="3"/>
  </r>
  <r>
    <s v="Factura electrónica"/>
    <s v="e66ff022c13e29385aa438d11572eb92b8ec13cb19abd1ef55ae49abc40de0fb04acb2484d1e631c768fa2a49a963031"/>
    <n v="566984"/>
    <s v="AH"/>
    <d v="2026-03-20T00:00:00"/>
    <d v="2026-03-20T15:47:00"/>
    <x v="2"/>
    <n v="890800788"/>
    <s v="SUMATEC S.A.S BIC"/>
    <n v="1306900"/>
    <n v="248311"/>
    <n v="1555211"/>
    <x v="2"/>
    <x v="51"/>
    <n v="5"/>
    <s v="FRANCY SALAS "/>
    <m/>
    <m/>
    <m/>
    <m/>
    <d v="2026-03-26T00:00:00"/>
    <s v="NO"/>
    <m/>
    <x v="5"/>
  </r>
  <r>
    <s v="Factura electrónica"/>
    <s v="6ca5d154b3825fdd7d88ed4de228252f9eb7caf7295925564995507d85a3fc2d9ad0d01be7d0e28f27d272e34130e5ad"/>
    <n v="2288"/>
    <s v="ECRE"/>
    <d v="2026-03-20T00:00:00"/>
    <d v="2026-03-20T15:45:52"/>
    <x v="2"/>
    <n v="800046913"/>
    <s v="ELECTROPARRA LTDA"/>
    <n v="778991.58"/>
    <n v="148008.42000000001"/>
    <n v="927000"/>
    <x v="21"/>
    <x v="54"/>
    <n v="6"/>
    <s v="FRANCY SALAS "/>
    <m/>
    <m/>
    <m/>
    <m/>
    <m/>
    <m/>
    <m/>
    <x v="3"/>
  </r>
  <r>
    <s v="Factura electrónica"/>
    <s v="cbe75f9fe6d6974a20b2bab36c0b07019cc674f80149e9d2daab13f554c2303634c842c34b16cf5adfa9d99b3bd1108c"/>
    <n v="12804"/>
    <s v="FE"/>
    <d v="2026-03-20T00:00:00"/>
    <d v="2026-03-20T15:41:26"/>
    <x v="2"/>
    <n v="900420442"/>
    <s v="INSTRUMENTOS &amp; PARTES S.A.S."/>
    <n v="1312000"/>
    <n v="249280"/>
    <n v="1561280"/>
    <x v="21"/>
    <x v="54"/>
    <n v="6"/>
    <m/>
    <m/>
    <m/>
    <m/>
    <m/>
    <m/>
    <m/>
    <m/>
    <x v="3"/>
  </r>
  <r>
    <s v="Factura electrónica"/>
    <s v="b5e6fa4904db20b6eb825a736545585f3abe0d47e031931b01e412ae34f3dd4fa9f762439e3b344140168ac787c22c56"/>
    <n v="2287"/>
    <s v="ECRE"/>
    <d v="2026-03-20T00:00:00"/>
    <d v="2026-03-20T15:41:51"/>
    <x v="2"/>
    <n v="800046913"/>
    <s v="ELECTROPARRA LTDA"/>
    <n v="402521"/>
    <n v="76479"/>
    <n v="479000"/>
    <x v="21"/>
    <x v="54"/>
    <n v="6"/>
    <s v="FRANCY SALAS "/>
    <m/>
    <m/>
    <m/>
    <m/>
    <m/>
    <m/>
    <m/>
    <x v="3"/>
  </r>
  <r>
    <s v="Factura electrónica"/>
    <s v="f57f080349d057a25697bcafc64353b7c504e57e4b4cd145f0a799ef46255960a3821de3f8829b302ce7c5ed90cf73c9"/>
    <n v="2850"/>
    <s v="EV"/>
    <d v="2026-03-20T00:00:00"/>
    <d v="2026-03-20T12:12:33"/>
    <x v="2"/>
    <n v="901101232"/>
    <s v="INGEVER ASOCIADOS S.A.S."/>
    <n v="807700"/>
    <n v="153463"/>
    <n v="961163"/>
    <x v="21"/>
    <x v="54"/>
    <n v="6"/>
    <s v="FRANCY SALAS "/>
    <m/>
    <m/>
    <m/>
    <m/>
    <m/>
    <m/>
    <m/>
    <x v="3"/>
  </r>
  <r>
    <s v="Factura electrónica"/>
    <s v="b8de648c6e054afcb5e9508fd66a63e10aa0074713b489b448700daa30f1d1c7587d9db98f74612c2cbeaafe424e1e80"/>
    <n v="349633"/>
    <s v="FFEE"/>
    <d v="2026-03-20T00:00:00"/>
    <d v="2026-03-20T14:16:47"/>
    <x v="2"/>
    <n v="800049074"/>
    <s v="PAPELERIA Y SERVICIOS SAS"/>
    <n v="774890"/>
    <n v="147229"/>
    <n v="922119"/>
    <x v="2"/>
    <x v="51"/>
    <n v="5"/>
    <s v="FRANCY SALAS "/>
    <m/>
    <m/>
    <m/>
    <m/>
    <d v="2026-03-26T00:00:00"/>
    <s v="NO"/>
    <m/>
    <x v="5"/>
  </r>
  <r>
    <s v="Factura electrónica"/>
    <s v="7a828113c754f03f0095608b0d41528f6966d4a6411b349e486151a09896e41f18c09d50910d1db04ad04dfc900d36d9"/>
    <n v="2980"/>
    <s v="FE"/>
    <d v="2026-03-20T00:00:00"/>
    <d v="2026-03-20T13:58:06"/>
    <x v="2"/>
    <n v="900144364"/>
    <s v="UNIDOTAMOS SAS"/>
    <n v="3341200"/>
    <n v="634828"/>
    <n v="3976028"/>
    <x v="6"/>
    <x v="3"/>
    <s v=" - "/>
    <s v="FRANCY SALAS "/>
    <m/>
    <m/>
    <m/>
    <m/>
    <m/>
    <m/>
    <m/>
    <x v="2"/>
  </r>
  <r>
    <s v="Factura electrónica"/>
    <s v="9e5d0379ac586a9f4ee86a81708a94168ab9a679ff33fd8e79e1268fb8d58972e59b8de2b1d0db623da48748b230485f"/>
    <n v="280430"/>
    <s v="R1FE"/>
    <d v="2026-03-20T00:00:00"/>
    <d v="2026-03-20T12:32:50"/>
    <x v="2"/>
    <n v="890907841"/>
    <s v="ALMACEN RODAMIENTOS S.A"/>
    <n v="282040"/>
    <n v="53588"/>
    <n v="335628"/>
    <x v="21"/>
    <x v="54"/>
    <n v="6"/>
    <s v="FRANCY SALAS "/>
    <m/>
    <m/>
    <m/>
    <m/>
    <m/>
    <m/>
    <m/>
    <x v="3"/>
  </r>
  <r>
    <s v="Factura electrónica"/>
    <s v="707ea54db9a3bb0355e45f9b15e2d6ca469f17607dbb0b3f4b4b97c5e356231ad59da4e26bb805ef3a59154264fdb4e0"/>
    <n v="228396"/>
    <s v="FE"/>
    <d v="2026-03-20T00:00:00"/>
    <d v="2026-03-20T12:20:47"/>
    <x v="2"/>
    <n v="890937070"/>
    <s v="TIEMPOS S.A.S."/>
    <n v="6208042"/>
    <n v="117953"/>
    <n v="6325995"/>
    <x v="12"/>
    <x v="54"/>
    <n v="6"/>
    <s v="FRANCY SALAS "/>
    <m/>
    <m/>
    <m/>
    <m/>
    <m/>
    <m/>
    <m/>
    <x v="3"/>
  </r>
  <r>
    <s v="Factura electrónica"/>
    <s v="2362143449fd04a893095384a04b38a48776771386616c9f4e4358a27edcca098fb0a2b24e2675e2953fe71ec0578f95"/>
    <n v="1230"/>
    <s v="FE"/>
    <d v="2026-03-20T00:00:00"/>
    <d v="2026-03-20T12:15:40"/>
    <x v="2"/>
    <n v="901691937"/>
    <s v="IMPULSA RENTAL S.A.S"/>
    <n v="5966398"/>
    <n v="1133615.6200000001"/>
    <n v="7100013.6200000001"/>
    <x v="21"/>
    <x v="54"/>
    <n v="6"/>
    <s v="FRANCY SALAS "/>
    <m/>
    <m/>
    <m/>
    <m/>
    <m/>
    <m/>
    <m/>
    <x v="3"/>
  </r>
  <r>
    <s v="Factura electrónica"/>
    <s v="2620e0bff20dc890d1135c44c80f5bef575ac012ff9622812d4aca3bf90ea7e83ac16a0a0f26c5a8dacf0934571c077e"/>
    <n v="2849"/>
    <s v="EV"/>
    <d v="2026-03-20T00:00:00"/>
    <d v="2026-03-20T12:09:32"/>
    <x v="2"/>
    <n v="901101232"/>
    <s v="INGEVER ASOCIADOS S.A.S."/>
    <n v="807700"/>
    <n v="153463"/>
    <n v="961163"/>
    <x v="21"/>
    <x v="54"/>
    <n v="6"/>
    <s v="FRANCY SALAS "/>
    <m/>
    <m/>
    <m/>
    <m/>
    <m/>
    <m/>
    <m/>
    <x v="3"/>
  </r>
  <r>
    <s v="Factura electrónica"/>
    <s v="13d07aa6672b36e50f116a2d6312a73ea367c61dbdd8f22e4cfbf661740976757ce9e08f1951d62ee34f418fdd1bf5f0"/>
    <n v="22776"/>
    <s v="CALE"/>
    <d v="2026-03-20T00:00:00"/>
    <d v="2026-03-20T12:00:51"/>
    <x v="2"/>
    <n v="830010148"/>
    <s v="TECNACEL S.A.S"/>
    <n v="780000"/>
    <n v="148200"/>
    <n v="928200"/>
    <x v="7"/>
    <x v="54"/>
    <n v="6"/>
    <s v="FRANCY SALAS "/>
    <m/>
    <m/>
    <m/>
    <m/>
    <m/>
    <m/>
    <m/>
    <x v="3"/>
  </r>
  <r>
    <s v="Factura electrónica"/>
    <s v="4a2303e0bc9da779df9011f2be8a17c5f619b64877c0172bf541dafd7a8eb71f06a0295e651999f8efb2e57c0c2ec674"/>
    <n v="263722"/>
    <s v="BGFE"/>
    <d v="2026-03-20T00:00:00"/>
    <d v="2026-03-20T11:18:02"/>
    <x v="2"/>
    <n v="890907841"/>
    <s v="ALMACEN RODAMIENTOS S.A"/>
    <n v="230088"/>
    <n v="43717"/>
    <n v="273805"/>
    <x v="21"/>
    <x v="54"/>
    <n v="6"/>
    <s v="FRANCY SALAS "/>
    <m/>
    <m/>
    <m/>
    <m/>
    <m/>
    <m/>
    <m/>
    <x v="3"/>
  </r>
  <r>
    <s v="Factura electrónica"/>
    <s v="1ba1ca49d15f49d32a0035e98294828bfdb70c65678bdb7e73dabd8e9c7d4855c923f7024acbea4061009e7408a19953"/>
    <n v="6821"/>
    <s v=""/>
    <d v="2026-03-20T00:00:00"/>
    <d v="2026-03-20T20:18:53"/>
    <x v="2"/>
    <n v="32150739"/>
    <s v="NATALIA ANDREA ACOSTA COLORADO"/>
    <n v="171000"/>
    <n v="0"/>
    <n v="171000"/>
    <x v="18"/>
    <x v="51"/>
    <n v="5"/>
    <s v="FRANCY SALAS "/>
    <m/>
    <m/>
    <m/>
    <m/>
    <d v="2026-03-26T00:00:00"/>
    <s v="NO"/>
    <m/>
    <x v="5"/>
  </r>
  <r>
    <s v="Factura electrónica"/>
    <s v="0b83967dcb0b3b3a0bfdee5a7484c6c5f82d02acde6b81589cc3a81dcb8a85855133fb1d17e152b35ff00b727a639226"/>
    <n v="172510"/>
    <s v="392"/>
    <d v="2026-03-20T00:00:00"/>
    <d v="2026-03-20T17:21:43"/>
    <x v="2"/>
    <n v="860000018"/>
    <s v="AGENCIA DE VIAJES Y TURISMO AVIATUR S.A.S "/>
    <n v="1244000"/>
    <n v="236360"/>
    <n v="1480360"/>
    <x v="2"/>
    <x v="58"/>
    <n v="4"/>
    <s v="FRANCY SALAS "/>
    <m/>
    <m/>
    <m/>
    <m/>
    <d v="2026-03-26T00:00:00"/>
    <m/>
    <m/>
    <x v="5"/>
  </r>
  <r>
    <s v="Factura electrónica"/>
    <s v="445692f81c021c29992856cebdc5372dfb06fc9c4d83bf92e2b61df98e8603b60bd2172a7b97bcaa69b267547a0a4ef9"/>
    <n v="172490"/>
    <s v="392"/>
    <d v="2026-03-20T00:00:00"/>
    <d v="2026-03-20T16:29:41"/>
    <x v="2"/>
    <n v="860000018"/>
    <s v="AGENCIA DE VIAJES Y TURISMO AVIATUR S.A.S "/>
    <n v="829624"/>
    <n v="137560"/>
    <n v="967184"/>
    <x v="2"/>
    <x v="51"/>
    <n v="5"/>
    <s v="FRANCY SALAS "/>
    <m/>
    <m/>
    <m/>
    <m/>
    <d v="2026-03-26T00:00:00"/>
    <m/>
    <m/>
    <x v="5"/>
  </r>
  <r>
    <s v="Factura electrónica"/>
    <s v="a52a7b07196efb81fe5f80ad0475f4273ab838fed6b54f7de777d12b96efe916a5f10ff220056a31d1b8b420269dfe35"/>
    <n v="22818"/>
    <s v="SOH"/>
    <d v="2026-03-20T00:00:00"/>
    <d v="2026-03-20T15:51:58"/>
    <x v="2"/>
    <n v="901565909"/>
    <s v="CORPORACION DEL LAGO S.A.S."/>
    <n v="33949.579832000003"/>
    <n v="6450.4201679999996"/>
    <n v="40400"/>
    <x v="4"/>
    <x v="2"/>
    <n v="0"/>
    <m/>
    <m/>
    <m/>
    <m/>
    <m/>
    <m/>
    <m/>
    <m/>
    <x v="5"/>
  </r>
  <r>
    <s v="Documento equivalente - Cobro de peajes"/>
    <s v="ae4b7c7a86a0113676eb2daaff70bd9c1c7f9c203b76505b372be4f754a763ac4a373822b017f435979b701e94fad2c1"/>
    <n v="92675613"/>
    <s v="DEFL"/>
    <d v="2026-03-20T00:00:00"/>
    <d v="2026-03-20T15:31:10"/>
    <x v="2"/>
    <n v="900219834"/>
    <s v="F2X S.A.S."/>
    <n v="15200"/>
    <n v="0"/>
    <n v="15200"/>
    <x v="2"/>
    <x v="58"/>
    <n v="4"/>
    <s v="FRANCY SALAS "/>
    <m/>
    <m/>
    <m/>
    <m/>
    <d v="2026-03-26T00:00:00"/>
    <m/>
    <m/>
    <x v="5"/>
  </r>
  <r>
    <s v="Factura electrónica"/>
    <s v="3ccbc2cf5d7b174c0c785c46cc7902e64d3f27f3f3ccacbe0ec8b23abf914a9682b018cdae761deeb8e0a0cd5b50e2f7"/>
    <n v="2"/>
    <s v="FEIS"/>
    <d v="2026-03-20T00:00:00"/>
    <d v="2026-03-20T14:18:51"/>
    <x v="2"/>
    <n v="902036303"/>
    <s v="INVERSIONES SIGFRIDO SAS"/>
    <n v="451488000"/>
    <n v="85782720"/>
    <n v="537270720"/>
    <x v="26"/>
    <x v="54"/>
    <n v="6"/>
    <s v="ANGELA SEPULVEDA "/>
    <m/>
    <m/>
    <m/>
    <m/>
    <m/>
    <m/>
    <m/>
    <x v="3"/>
  </r>
  <r>
    <s v="Factura electrónica"/>
    <s v="efbb6d2b4bd07dd3c2721ca1378b672f1eadb883294362627a7900dccc842f35ff71396cca7f5bf3b0184d9af116c04f"/>
    <n v="43"/>
    <s v="ARC"/>
    <d v="2026-03-20T00:00:00"/>
    <d v="2026-03-20T13:06:28"/>
    <x v="2"/>
    <n v="1075679367"/>
    <s v="MARTINEZ CHIQUILLO YONALID"/>
    <n v="64700"/>
    <n v="0"/>
    <n v="64700"/>
    <x v="4"/>
    <x v="2"/>
    <n v="0"/>
    <m/>
    <m/>
    <m/>
    <m/>
    <m/>
    <m/>
    <m/>
    <m/>
    <x v="5"/>
  </r>
  <r>
    <s v="Nota de crédito electrónica"/>
    <s v="57575610184bd69afad869220e8ba7399f325b7e358a0b73028b2e6a8abde3aadfaca0f04687f326bd5ca2a5c9420bb7"/>
    <n v="13733"/>
    <s v="NCE"/>
    <d v="2026-03-20T00:00:00"/>
    <d v="2026-03-20T12:34:34"/>
    <x v="2"/>
    <n v="890937070"/>
    <s v="TIEMPOS S.A.S."/>
    <n v="124897"/>
    <n v="2373"/>
    <n v="127270"/>
    <x v="12"/>
    <x v="54"/>
    <n v="6"/>
    <s v="MAGALY RIOS "/>
    <m/>
    <m/>
    <m/>
    <m/>
    <m/>
    <m/>
    <m/>
    <x v="3"/>
  </r>
  <r>
    <s v="Factura electrónica"/>
    <s v="4cd9b35615265d0e10cff130b9a31a15b3363ff584eb5f45c6693342eace8acc3e8b7b355d645981eb1fe9c0cc88eb09"/>
    <n v="75639"/>
    <s v="EMED"/>
    <d v="2026-03-20T00:00:00"/>
    <d v="2026-03-20T11:11:37"/>
    <x v="2"/>
    <n v="800204486"/>
    <s v="DOTAKONDOR S.A.S"/>
    <n v="3338685"/>
    <n v="634350.15"/>
    <n v="3973035.15"/>
    <x v="2"/>
    <x v="51"/>
    <n v="5"/>
    <s v="FRANCY SALAS "/>
    <m/>
    <m/>
    <m/>
    <m/>
    <d v="2026-03-26T00:00:00"/>
    <s v="NO"/>
    <m/>
    <x v="5"/>
  </r>
  <r>
    <s v="Factura electrónica"/>
    <s v="5f4eaeaf1d0c7c45fe22ebcc96fa468f64177b9ee20194927d4a0a8da73daea1fb484bc4b1a4d1cde703bbf161762798"/>
    <n v="770"/>
    <s v="FE"/>
    <d v="2026-03-20T00:00:00"/>
    <d v="2026-03-20T10:39:16"/>
    <x v="2"/>
    <n v="71660004"/>
    <s v="RAMIREZ CADAVID JUAN PABLO"/>
    <n v="64000"/>
    <n v="0"/>
    <n v="64000"/>
    <x v="2"/>
    <x v="51"/>
    <n v="5"/>
    <s v="FRANCY SALAS "/>
    <m/>
    <m/>
    <m/>
    <m/>
    <d v="2026-03-26T00:00:00"/>
    <m/>
    <m/>
    <x v="5"/>
  </r>
  <r>
    <s v="Factura electrónica"/>
    <s v="c8ba25a5fc36125538dc227250aaefac01e1d0ef00631f086c45ffb0782f0c396468f226ebfaf4efcafddc6d1d071428"/>
    <n v="549"/>
    <s v="WC"/>
    <d v="2026-03-20T00:00:00"/>
    <d v="2026-03-20T09:59:14"/>
    <x v="2"/>
    <n v="901741749"/>
    <s v="WORLD CRANES SAS"/>
    <n v="6225000"/>
    <n v="1182750"/>
    <n v="7407750"/>
    <x v="21"/>
    <x v="51"/>
    <n v="5"/>
    <s v="FRANCY SALAS "/>
    <m/>
    <m/>
    <m/>
    <m/>
    <m/>
    <m/>
    <m/>
    <x v="5"/>
  </r>
  <r>
    <s v="Nota de crédito electrónica"/>
    <s v="df8d6158aaed5866631c4043d149c67ac62bf86cb6d47f20105b6180ef3dd2a26d1fa465a25b292998f20bb7ca69d1df"/>
    <n v="97"/>
    <s v="DMC"/>
    <d v="2026-03-20T00:00:00"/>
    <d v="2026-03-20T10:31:39"/>
    <x v="2"/>
    <n v="800046913"/>
    <s v="ELECTROPARRA LTDA"/>
    <n v="927000"/>
    <n v="176130"/>
    <n v="1103130"/>
    <x v="6"/>
    <x v="3"/>
    <s v=" - "/>
    <m/>
    <m/>
    <m/>
    <m/>
    <m/>
    <m/>
    <m/>
    <m/>
    <x v="2"/>
  </r>
  <r>
    <s v="Nota de crédito electrónica"/>
    <s v="c0deaf04c4cfdfbad9fddd13ca9091a027f87e2ca0e210531da548944e18f052db045a32dafc00c5c2d95b840729e106"/>
    <n v="96"/>
    <s v="DMC"/>
    <d v="2026-03-20T00:00:00"/>
    <d v="2026-03-20T10:29:36"/>
    <x v="2"/>
    <n v="800046913"/>
    <s v="ELECTROPARRA LTDA"/>
    <n v="479000"/>
    <n v="91010"/>
    <n v="570010"/>
    <x v="6"/>
    <x v="3"/>
    <s v=" - "/>
    <m/>
    <m/>
    <m/>
    <m/>
    <m/>
    <m/>
    <m/>
    <m/>
    <x v="2"/>
  </r>
  <r>
    <s v="Factura electrónica"/>
    <s v="0fcbed322813c52e2b9640ab9fd7f222393d12205b865ad8b0542b50b26f8943dc78f236675903eb7c5aadd7ef5f8aa6"/>
    <n v="494939"/>
    <s v="RI07"/>
    <d v="2026-03-20T00:00:00"/>
    <d v="2026-03-20T09:22:39"/>
    <x v="2"/>
    <n v="890903939"/>
    <s v="POSTOBON S.A."/>
    <n v="40050"/>
    <n v="0"/>
    <n v="40050"/>
    <x v="2"/>
    <x v="58"/>
    <n v="4"/>
    <s v="FRANCY SALAS "/>
    <m/>
    <m/>
    <m/>
    <m/>
    <d v="2026-03-26T00:00:00"/>
    <m/>
    <m/>
    <x v="5"/>
  </r>
  <r>
    <s v="Factura electrónica"/>
    <s v="a14c091f0ae284b3c6c8ec2dedffcacda782a09b5f8fd596da588c58636cbca3fd3efb436da27b1fae32a5367183e39c"/>
    <n v="3039890"/>
    <s v="FEV"/>
    <d v="2026-03-20T00:00:00"/>
    <d v="2026-03-20T09:00:49"/>
    <x v="2"/>
    <n v="800007359"/>
    <s v="ALMACENES HJ SAS"/>
    <n v="241176"/>
    <n v="45823.44"/>
    <n v="286999.44"/>
    <x v="21"/>
    <x v="51"/>
    <n v="5"/>
    <s v="FRANCY SALAS "/>
    <m/>
    <m/>
    <m/>
    <m/>
    <d v="2026-03-26T00:00:00"/>
    <s v="NO"/>
    <m/>
    <x v="5"/>
  </r>
  <r>
    <s v="Factura electrónica"/>
    <s v="0b41ba94876635806935d5b4cd1ed0dd644169e210e1cecf84f5d2c6f6fa726bfaceaf024f4e3c604c6f514992606663"/>
    <n v="14924"/>
    <s v="FE"/>
    <d v="2026-03-20T00:00:00"/>
    <d v="2026-03-20T08:22:29"/>
    <x v="2"/>
    <n v="8160370"/>
    <s v="JULIAN ESTEBAN OSPINA VASCO"/>
    <n v="3232900"/>
    <n v="614251"/>
    <n v="3847151"/>
    <x v="5"/>
    <x v="51"/>
    <n v="5"/>
    <s v="FRANCY SALAS "/>
    <m/>
    <m/>
    <m/>
    <m/>
    <d v="2026-03-26T00:00:00"/>
    <s v="NO"/>
    <m/>
    <x v="5"/>
  </r>
  <r>
    <s v="Factura electrónica"/>
    <s v="838d1d7b4b5588246bd666c56b7e8034b092cfca43239d277634530493290f8e2a7b1d290e02704f44924e43bb273aea"/>
    <n v="102096"/>
    <s v="FM"/>
    <d v="2026-03-20T00:00:00"/>
    <d v="2026-03-20T07:56:08"/>
    <x v="2"/>
    <n v="890929497"/>
    <s v="MAPER S.A.S"/>
    <n v="0"/>
    <n v="135375"/>
    <n v="847875"/>
    <x v="21"/>
    <x v="51"/>
    <n v="5"/>
    <s v="FRANCY SALAS "/>
    <m/>
    <m/>
    <m/>
    <m/>
    <d v="2026-03-25T00:00:00"/>
    <s v="NO"/>
    <m/>
    <x v="5"/>
  </r>
  <r>
    <s v="Factura electrónica"/>
    <s v="7b35834f78521fe1cddb54f7d4abf0c5f1a9c9eab337832eba8b165537f46e8bc5e07ec0737d6057f4cb068226d38ac1"/>
    <n v="102095"/>
    <s v="FM"/>
    <d v="2026-03-20T00:00:00"/>
    <d v="2026-03-20T07:55:33"/>
    <x v="2"/>
    <n v="890929497"/>
    <s v="MAPER S.A.S"/>
    <n v="130000"/>
    <n v="24700"/>
    <n v="154700"/>
    <x v="21"/>
    <x v="51"/>
    <n v="5"/>
    <s v="FRANCY SALAS "/>
    <m/>
    <m/>
    <m/>
    <m/>
    <d v="2026-03-26T00:00:00"/>
    <m/>
    <m/>
    <x v="5"/>
  </r>
  <r>
    <s v="Factura electrónica"/>
    <s v="887f735e78dd34fd795b1e53c19831fe25f9eec462dbcf059c9b92da5592fa4b336636306c711cb850f6b0fb5b041663"/>
    <n v="342"/>
    <s v="FE"/>
    <d v="2026-03-20T00:00:00"/>
    <d v="2026-03-20T08:28:12"/>
    <x v="2"/>
    <n v="1052381572"/>
    <s v="DAWIN JAVIER TORRES GALINDO"/>
    <n v="2125000"/>
    <n v="0"/>
    <n v="2125000"/>
    <x v="2"/>
    <x v="58"/>
    <n v="4"/>
    <s v="FRANCY SALAS "/>
    <m/>
    <m/>
    <m/>
    <m/>
    <d v="2026-03-25T00:00:00"/>
    <s v="NO"/>
    <m/>
    <x v="5"/>
  </r>
  <r>
    <s v="Nota de crédito electrónica"/>
    <s v="cdb366b9872e180dc1a22368da75a3d63298c9f8c0691bb3243c0f3b1c6e72a0567f0d3a7a13e2c430844a1011240a1c"/>
    <n v="16"/>
    <s v="WCA"/>
    <d v="2026-03-20T00:00:00"/>
    <d v="2026-03-20T08:04:50"/>
    <x v="2"/>
    <n v="901741749"/>
    <s v="WORLD CRANES SAS"/>
    <n v="11945000"/>
    <n v="2269550"/>
    <n v="14214550"/>
    <x v="6"/>
    <x v="3"/>
    <s v=" - "/>
    <m/>
    <m/>
    <m/>
    <m/>
    <m/>
    <m/>
    <m/>
    <m/>
    <x v="2"/>
  </r>
  <r>
    <s v="Factura electrónica"/>
    <s v="e88f19636deaa1b4b1c93d3dc9a4a33d018efbaac0ee2487a0a5f09117b95ac695eb654e47ca994137533e0c37b95dc8"/>
    <n v="172347"/>
    <s v="392"/>
    <d v="2026-03-20T00:00:00"/>
    <d v="2026-03-20T07:30:44"/>
    <x v="2"/>
    <n v="860000018"/>
    <s v="AGENCIA DE VIAJES Y TURISMO AVIATUR S.A.S "/>
    <n v="428915.96"/>
    <n v="71025.039999999994"/>
    <n v="499941"/>
    <x v="2"/>
    <x v="57"/>
    <n v="0"/>
    <s v="FRANCY SALAS "/>
    <m/>
    <m/>
    <m/>
    <m/>
    <d v="2026-03-26T00:00:00"/>
    <m/>
    <m/>
    <x v="5"/>
  </r>
  <r>
    <s v="Factura electrónica"/>
    <s v="d07b83305a5bccc933975146f6efb570e9abba6f531dc687045768139e880de023dbd605ba631c7fb5b52a5fb7bfad16"/>
    <n v="7118"/>
    <s v="GM"/>
    <d v="2026-03-21T00:00:00"/>
    <d v="2026-03-21T22:16:24"/>
    <x v="2"/>
    <n v="901174199"/>
    <s v="G&amp;M MONTACARGAS SAS"/>
    <n v="150000"/>
    <n v="28500"/>
    <n v="178500"/>
    <x v="21"/>
    <x v="54"/>
    <n v="5"/>
    <m/>
    <m/>
    <m/>
    <m/>
    <m/>
    <m/>
    <m/>
    <m/>
    <x v="5"/>
  </r>
  <r>
    <s v="Factura electrónica"/>
    <s v="c3b5b967b7ff8b7e377f53d77627c1c04edf7c4a3b1bed6a819884747eae2099041e2901887ff3e0072e2106de600439"/>
    <n v="7117"/>
    <s v="GM"/>
    <d v="2026-03-21T00:00:00"/>
    <d v="2026-03-21T22:12:02"/>
    <x v="2"/>
    <n v="901174199"/>
    <s v="G&amp;M MONTACARGAS SAS"/>
    <n v="1360000"/>
    <n v="258400"/>
    <n v="1618400"/>
    <x v="21"/>
    <x v="54"/>
    <n v="5"/>
    <m/>
    <m/>
    <m/>
    <m/>
    <m/>
    <m/>
    <m/>
    <m/>
    <x v="5"/>
  </r>
  <r>
    <s v="Factura electrónica"/>
    <s v="2528406dca4e0298f2148d6f3b475fa38779729197319c857bc477f735a59b580fb8c25949445cc9a9dc95e676762448"/>
    <n v="7116"/>
    <s v="GM"/>
    <d v="2026-03-21T00:00:00"/>
    <d v="2026-03-21T22:04:51"/>
    <x v="2"/>
    <n v="901174199"/>
    <s v="G&amp;M MONTACARGAS SAS"/>
    <n v="894000"/>
    <n v="169860"/>
    <n v="1063860"/>
    <x v="21"/>
    <x v="54"/>
    <n v="5"/>
    <m/>
    <m/>
    <m/>
    <m/>
    <m/>
    <m/>
    <m/>
    <m/>
    <x v="5"/>
  </r>
  <r>
    <s v="Factura electrónica"/>
    <s v="ef4da8767acbf3ed6b5b2f6bf200a2b558710b779d92222fa08dc42dfc12e385274ff7ba2c9e3f617ff5d925d60cd69d"/>
    <n v="7115"/>
    <s v="GM"/>
    <d v="2026-03-21T00:00:00"/>
    <d v="2026-03-21T22:01:09"/>
    <x v="2"/>
    <n v="901174199"/>
    <s v="G&amp;M MONTACARGAS SAS"/>
    <n v="552826"/>
    <n v="105036.94"/>
    <n v="657862.93999999994"/>
    <x v="21"/>
    <x v="54"/>
    <n v="5"/>
    <m/>
    <m/>
    <m/>
    <m/>
    <m/>
    <m/>
    <m/>
    <m/>
    <x v="5"/>
  </r>
  <r>
    <s v="Factura electrónica"/>
    <s v="10e782126decc80933f265fae56eb69f0186a2cf3986c9c60291a0b6de8a05f158657e988c0c96a02e7649b024035171"/>
    <n v="7113"/>
    <s v="GM"/>
    <d v="2026-03-21T00:00:00"/>
    <d v="2026-03-21T21:11:26"/>
    <x v="2"/>
    <n v="901174199"/>
    <s v="G&amp;M MONTACARGAS SAS"/>
    <n v="3050271"/>
    <n v="579551.49"/>
    <n v="3629822.49"/>
    <x v="21"/>
    <x v="54"/>
    <n v="5"/>
    <s v="FRANCY SALAS "/>
    <m/>
    <m/>
    <m/>
    <m/>
    <m/>
    <m/>
    <m/>
    <x v="5"/>
  </r>
  <r>
    <s v="Factura electrónica"/>
    <s v="91d5ed2bb6ce80c2b123cfeb81eae59d6b646fcf9c05eed51de0c63d94cb649baa7b0a10d29d23e2e2da4f6746792817"/>
    <n v="7114"/>
    <s v="GM"/>
    <d v="2026-03-21T00:00:00"/>
    <d v="2026-03-21T21:57:30"/>
    <x v="2"/>
    <n v="901174199"/>
    <s v="G&amp;M MONTACARGAS SAS"/>
    <n v="1409706"/>
    <n v="267844.14"/>
    <n v="1677550.14"/>
    <x v="21"/>
    <x v="54"/>
    <n v="5"/>
    <s v="FRANCY SALAS "/>
    <m/>
    <m/>
    <m/>
    <m/>
    <m/>
    <m/>
    <m/>
    <x v="5"/>
  </r>
  <r>
    <s v="Factura electrónica"/>
    <s v="bc16585b9306ae1e0e94052157800a0682964e0ad9eec79f42d4a01b39a116bf616fcdf8d54ab09c4ea8f0a44b747d41"/>
    <n v="7112"/>
    <s v="GM"/>
    <d v="2026-03-21T00:00:00"/>
    <d v="2026-03-21T20:36:12"/>
    <x v="2"/>
    <n v="901174199"/>
    <s v="G&amp;M MONTACARGAS SAS"/>
    <n v="3624768"/>
    <n v="688705.92"/>
    <n v="4313473.92"/>
    <x v="21"/>
    <x v="54"/>
    <n v="5"/>
    <m/>
    <m/>
    <m/>
    <m/>
    <m/>
    <m/>
    <m/>
    <m/>
    <x v="5"/>
  </r>
  <r>
    <s v="Factura electrónica"/>
    <s v="26d56528678d6d934d190d88ce9700cb87bedcdf33ca9f68b0e1b9f85917271330da59d094259e4ff1252350a8df49fa"/>
    <n v="7109"/>
    <s v="GM"/>
    <d v="2026-03-21T00:00:00"/>
    <d v="2026-03-21T20:02:32"/>
    <x v="2"/>
    <n v="901174199"/>
    <s v="G&amp;M MONTACARGAS SAS"/>
    <n v="5799630"/>
    <n v="1101929.7"/>
    <n v="6901559.7000000002"/>
    <x v="21"/>
    <x v="54"/>
    <n v="5"/>
    <m/>
    <m/>
    <m/>
    <m/>
    <m/>
    <m/>
    <m/>
    <m/>
    <x v="5"/>
  </r>
  <r>
    <s v="Factura electrónica"/>
    <s v="a8524820c00700bfc1eb2c27ac2f6b4d04bcb5ba6f8f841db2de88dd4ff2332fdff8ef9ca0c8b5c400e53a8dc7f582d3"/>
    <n v="7111"/>
    <s v="GM"/>
    <d v="2026-03-21T00:00:00"/>
    <d v="2026-03-21T20:24:24"/>
    <x v="2"/>
    <n v="901174199"/>
    <s v="G&amp;M MONTACARGAS SAS"/>
    <n v="4414200"/>
    <n v="838698"/>
    <n v="5252898"/>
    <x v="21"/>
    <x v="54"/>
    <n v="5"/>
    <m/>
    <m/>
    <m/>
    <m/>
    <m/>
    <m/>
    <m/>
    <m/>
    <x v="5"/>
  </r>
  <r>
    <s v="Factura electrónica"/>
    <s v="bd1c9082e54c20ed1eb170a77aefb14ce5aaa8d5f94e4f4be372a8d8907f1c0870a180413db595476a899b7dd9793c9a"/>
    <n v="7110"/>
    <s v="GM"/>
    <d v="2026-03-21T00:00:00"/>
    <d v="2026-03-21T20:14:20"/>
    <x v="2"/>
    <n v="901174199"/>
    <s v="G&amp;M MONTACARGAS SAS"/>
    <n v="4643738"/>
    <n v="882310.22"/>
    <n v="5526048.2199999997"/>
    <x v="21"/>
    <x v="54"/>
    <n v="5"/>
    <s v="FRANCY SALAS "/>
    <m/>
    <m/>
    <m/>
    <m/>
    <m/>
    <m/>
    <m/>
    <x v="5"/>
  </r>
  <r>
    <s v="Factura electrónica"/>
    <s v="38d05b5d639121d22ce31f7546a626896dd9dda5c9547ad13a216e3554f93d2614ccbd4432b5e7d344d7a7d3343f5aa0"/>
    <n v="7108"/>
    <s v="GM"/>
    <d v="2026-03-21T00:00:00"/>
    <d v="2026-03-21T19:20:37"/>
    <x v="2"/>
    <n v="901174199"/>
    <s v="G&amp;M MONTACARGAS SAS"/>
    <n v="4754303"/>
    <n v="903317.57"/>
    <n v="5657620.5700000003"/>
    <x v="21"/>
    <x v="54"/>
    <n v="5"/>
    <s v="FRANCY SALAS "/>
    <m/>
    <m/>
    <m/>
    <m/>
    <m/>
    <m/>
    <m/>
    <x v="5"/>
  </r>
  <r>
    <s v="Factura electrónica"/>
    <s v="2a1b2ec31a4ab9edd16eee8cb73f1b25f2b2d0f400706f34acfb91ddee73729968b29d4f7189381485341a11658aaeba"/>
    <n v="7107"/>
    <s v="GM"/>
    <d v="2026-03-21T00:00:00"/>
    <d v="2026-03-21T19:16:19"/>
    <x v="2"/>
    <n v="901174199"/>
    <s v="G&amp;M MONTACARGAS SAS"/>
    <n v="7529447.9999999991"/>
    <n v="1430595.12"/>
    <n v="8960043.1199999992"/>
    <x v="21"/>
    <x v="54"/>
    <n v="5"/>
    <s v="FRANCY SALAS "/>
    <m/>
    <m/>
    <m/>
    <m/>
    <m/>
    <m/>
    <m/>
    <x v="5"/>
  </r>
  <r>
    <s v="Documento equivalente - Cobro de peajes"/>
    <s v="3d093c3f8d79f36a12dde2c5c1ff8eea72a1dd4adfefd2fc3b94b772453670d4ecd913ea955936b72d9e57d9befceda8"/>
    <n v="92904017"/>
    <s v="DEFL"/>
    <d v="2026-03-21T00:00:00"/>
    <d v="2026-03-21T16:30:46"/>
    <x v="2"/>
    <n v="900219834"/>
    <s v="F2X S.A.S."/>
    <n v="26300"/>
    <n v="0"/>
    <n v="26300"/>
    <x v="2"/>
    <x v="58"/>
    <n v="3"/>
    <s v="FRANCY SALAS "/>
    <m/>
    <m/>
    <m/>
    <m/>
    <d v="2026-03-26T00:00:00"/>
    <m/>
    <m/>
    <x v="5"/>
  </r>
  <r>
    <s v="Factura electrónica"/>
    <s v="eeae4ee47fc355bbdf9c88c99d9fda04d8f072981776c66b7028a42f5f43923b7da40d95206bfc32c6acae72ab9fbda5"/>
    <n v="132721202"/>
    <s v="BOPU"/>
    <d v="2026-03-21T00:00:00"/>
    <d v="2026-03-21T08:42:51"/>
    <x v="2"/>
    <n v="900092385"/>
    <s v="UNE EPM TELECOMUNICACIONES S.A"/>
    <n v="22984.04"/>
    <n v="4366.96"/>
    <n v="27351"/>
    <x v="5"/>
    <x v="51"/>
    <n v="4"/>
    <s v="JAIME GARCIA "/>
    <m/>
    <m/>
    <m/>
    <m/>
    <d v="2026-03-25T00:00:00"/>
    <s v="NO"/>
    <m/>
    <x v="5"/>
  </r>
  <r>
    <s v="Factura electrónica"/>
    <s v="e7078c2a48b6533283e3a2446d1a62a667b6b4261304c003ca10cbab95fa34346a6e40bf06b552427d6a79bc3046311f"/>
    <n v="2217294"/>
    <s v="FEFL"/>
    <d v="2026-03-22T00:00:00"/>
    <d v="2026-03-22T15:48:56"/>
    <x v="2"/>
    <n v="900219834"/>
    <s v="F2X S.A.S."/>
    <n v="6722.6900000000005"/>
    <n v="1277.31"/>
    <n v="8000"/>
    <x v="2"/>
    <x v="51"/>
    <n v="3"/>
    <s v="FRANCY SALAS "/>
    <m/>
    <m/>
    <m/>
    <m/>
    <d v="2026-03-26T00:00:00"/>
    <m/>
    <m/>
    <x v="5"/>
  </r>
  <r>
    <s v="Documento equivalente - Cobro de peajes"/>
    <s v="6527c98aadd6737a785de0e9176b031edd8f221b332db3dfd7a94cb715d7b5acbba42ca80dc3e8c924bbeafd363bf691"/>
    <n v="93062426"/>
    <s v="DEFL"/>
    <d v="2026-03-22T00:00:00"/>
    <d v="2026-03-22T15:50:50"/>
    <x v="2"/>
    <n v="900219834"/>
    <s v="F2X S.A.S."/>
    <n v="26300"/>
    <n v="0"/>
    <n v="26300"/>
    <x v="2"/>
    <x v="58"/>
    <n v="2"/>
    <s v="FRANCY SALAS "/>
    <m/>
    <m/>
    <m/>
    <m/>
    <d v="2026-03-26T00:00:00"/>
    <m/>
    <m/>
    <x v="5"/>
  </r>
  <r>
    <s v="Factura electrónica"/>
    <s v="1a68409ae545194547cb9c3a8219c188974a00fd6f70e9d7c363b241891ad9eed2d113a41333eb615ec77c4a81b87aaf"/>
    <n v="672369"/>
    <s v="ECCO"/>
    <d v="2026-03-23T00:00:00"/>
    <d v="2026-03-23T21:25:51"/>
    <x v="2"/>
    <n v="811009788"/>
    <s v="DISTRACOM S.A."/>
    <n v="350000"/>
    <n v="0"/>
    <n v="350000"/>
    <x v="2"/>
    <x v="51"/>
    <n v="2"/>
    <s v="FRANCY SALAS "/>
    <m/>
    <m/>
    <m/>
    <m/>
    <d v="2026-03-26T00:00:00"/>
    <s v="NO"/>
    <m/>
    <x v="5"/>
  </r>
  <r>
    <s v="Factura electrónica"/>
    <s v="784dcad0a1d83c003921bd2d8a564e5b24d2aa092e4d73dd4b102ef33f111b7255aefb0eece25ad980282a6c931ef7d8"/>
    <n v="2627792"/>
    <s v="BQ07"/>
    <d v="2026-03-23T00:00:00"/>
    <d v="2026-03-23T23:20:42"/>
    <x v="2"/>
    <n v="890903939"/>
    <s v="POSTOBON S.A."/>
    <n v="175000"/>
    <n v="0"/>
    <n v="175000"/>
    <x v="2"/>
    <x v="54"/>
    <n v="3"/>
    <s v="FRANCY SALAS "/>
    <s v="FRANCY "/>
    <d v="2026-03-27T00:00:00"/>
    <m/>
    <m/>
    <m/>
    <m/>
    <m/>
    <x v="5"/>
  </r>
  <r>
    <s v="Factura electrónica"/>
    <s v="ffc8e9dae61c4ef6623e07ee4a037b9c92a5218f5b7f12595338d804774947db401cf6d3b959817e0ff6052f412a1d6d"/>
    <n v="23"/>
    <s v="FES"/>
    <d v="2026-03-24T00:00:00"/>
    <d v="2026-03-24T18:52:32"/>
    <x v="2"/>
    <n v="901847080"/>
    <s v="PROVSERVICE SAS"/>
    <n v="17997600"/>
    <n v="3419544"/>
    <n v="21417144"/>
    <x v="21"/>
    <x v="54"/>
    <n v="2"/>
    <s v="FRANCY SALAS "/>
    <m/>
    <m/>
    <m/>
    <m/>
    <m/>
    <m/>
    <m/>
    <x v="5"/>
  </r>
  <r>
    <s v="Factura electrónica"/>
    <s v="d95ce56b047d56f933c6d17e89826bf471892fbd9dafabba512c06fbb94704eb7f810e772db3f4d9e233e41b3d0651ea"/>
    <n v="20"/>
    <s v="FES"/>
    <d v="2026-03-24T00:00:00"/>
    <d v="2026-03-24T18:17:34"/>
    <x v="2"/>
    <n v="901847080"/>
    <s v="PROVSERVICE SAS"/>
    <n v="16800000"/>
    <n v="3192000"/>
    <n v="19992000"/>
    <x v="21"/>
    <x v="54"/>
    <n v="2"/>
    <s v="FRANCY SALAS "/>
    <m/>
    <m/>
    <m/>
    <m/>
    <m/>
    <m/>
    <m/>
    <x v="5"/>
  </r>
  <r>
    <s v="Factura electrónica"/>
    <s v="2d74f0aeba5baf52bdf9d8858f430bb7f361f32a2d86307724c6e60af2f5e74c6bf2fdc0d4d9226ed16df6bf840b56f8"/>
    <n v="99263"/>
    <s v="FE"/>
    <d v="2026-03-24T00:00:00"/>
    <d v="2026-03-24T15:28:55"/>
    <x v="2"/>
    <n v="890932535"/>
    <s v="MÉRIEUX NUTRISCIENCES COLOMBIA S.A.S."/>
    <n v="422613.99939199997"/>
    <n v="80296.660608000006"/>
    <n v="502910.66"/>
    <x v="25"/>
    <x v="54"/>
    <n v="2"/>
    <m/>
    <m/>
    <m/>
    <m/>
    <m/>
    <m/>
    <m/>
    <m/>
    <x v="5"/>
  </r>
  <r>
    <s v="Factura electrónica"/>
    <s v="353f8824c4c5219283118f897c5e52d2ddd8faffdf7c22532111ef16e18bab778a75260870ecbfad1d72e10315682703"/>
    <n v="227121"/>
    <s v="FEVC"/>
    <d v="2026-03-24T00:00:00"/>
    <d v="2026-03-24T13:28:31"/>
    <x v="2"/>
    <n v="890331634"/>
    <s v="ITECO S.A"/>
    <n v="2506000"/>
    <n v="476140"/>
    <n v="2982140"/>
    <x v="21"/>
    <x v="54"/>
    <n v="2"/>
    <s v="FRANCY SALAS "/>
    <m/>
    <m/>
    <m/>
    <m/>
    <m/>
    <m/>
    <m/>
    <x v="5"/>
  </r>
  <r>
    <s v="Factura electrónica"/>
    <s v="72e3d451693a3d457ea3f9ef0f51fa6310616b6b2f2ea61e15bfef8e1dcb0c36ee5b4f84fd1f9424a075384f39196eee"/>
    <n v="607"/>
    <s v="TEC"/>
    <d v="2026-03-24T00:00:00"/>
    <d v="2026-03-24T23:10:45"/>
    <x v="2"/>
    <n v="901161036"/>
    <s v="TRANSPORTES ESPECIALES DEL CAUCA S.A.S."/>
    <n v="10926632"/>
    <n v="2076060"/>
    <n v="13002692"/>
    <x v="19"/>
    <x v="54"/>
    <n v="2"/>
    <s v="FRANCY SALAS "/>
    <m/>
    <m/>
    <m/>
    <m/>
    <m/>
    <m/>
    <m/>
    <x v="5"/>
  </r>
  <r>
    <s v="Factura electrónica"/>
    <s v="b2c17c5c0eefa81c0457b41298f4c75d2c20ddb94314989e99393ccc48360d464ab650d531b0459e093d3aee4b1fa27c"/>
    <n v="606"/>
    <s v="TEC"/>
    <d v="2026-03-24T00:00:00"/>
    <d v="2026-03-24T22:45:59"/>
    <x v="2"/>
    <n v="901161036"/>
    <s v="TRANSPORTES ESPECIALES DEL CAUCA S.A.S."/>
    <n v="33907371"/>
    <n v="6442400"/>
    <n v="40349771"/>
    <x v="19"/>
    <x v="60"/>
    <n v="6"/>
    <s v="FRANCY SALAS "/>
    <m/>
    <m/>
    <m/>
    <m/>
    <m/>
    <m/>
    <m/>
    <x v="3"/>
  </r>
  <r>
    <s v="Factura electrónica"/>
    <s v="5b8104a0719ac90d07d02465c95ef266bf2e90bb65503b8f18b3437cc7d78ffc1703fc09047a193916d141a66aa0cf09"/>
    <n v="7119"/>
    <s v="GM"/>
    <d v="2026-03-24T00:00:00"/>
    <d v="2026-03-24T22:40:09"/>
    <x v="2"/>
    <n v="901174199"/>
    <s v="G&amp;M MONTACARGAS SAS"/>
    <n v="500000"/>
    <n v="95000"/>
    <n v="595000"/>
    <x v="21"/>
    <x v="54"/>
    <n v="2"/>
    <m/>
    <m/>
    <m/>
    <m/>
    <m/>
    <m/>
    <m/>
    <m/>
    <x v="5"/>
  </r>
  <r>
    <s v="Factura electrónica"/>
    <s v="4524b391545550016adf4fd3e1bf07d5d8b732938bc82638129095f77bd2a1f15f0de2e872d4f064e1dc2f429dc117f6"/>
    <n v="26"/>
    <s v="FES"/>
    <d v="2026-03-24T00:00:00"/>
    <d v="2026-03-24T20:53:41"/>
    <x v="2"/>
    <n v="901847080"/>
    <s v="PROVSERVICE SAS"/>
    <n v="2000000"/>
    <n v="380000"/>
    <n v="2380000"/>
    <x v="21"/>
    <x v="54"/>
    <n v="2"/>
    <s v="FRANCY SALAS "/>
    <m/>
    <m/>
    <m/>
    <m/>
    <m/>
    <m/>
    <m/>
    <x v="5"/>
  </r>
  <r>
    <s v="Factura electrónica"/>
    <s v="fe272a0aba77b0bf67fbd90e8c7a22d93c155da2c746bdd2012f58629f13f05ddd6fcf3d54c3612283c295915dcb90f5"/>
    <n v="6946"/>
    <s v=""/>
    <d v="2026-03-24T00:00:00"/>
    <d v="2026-03-24T20:42:14"/>
    <x v="2"/>
    <n v="32150739"/>
    <s v="NATALIA ANDREA ACOSTA COLORADO"/>
    <n v="608000"/>
    <n v="0"/>
    <n v="608000"/>
    <x v="18"/>
    <x v="51"/>
    <n v="1"/>
    <s v="FRANCY SALAS "/>
    <m/>
    <m/>
    <m/>
    <m/>
    <d v="2026-03-26T00:00:00"/>
    <m/>
    <m/>
    <x v="5"/>
  </r>
  <r>
    <s v="Factura electrónica"/>
    <s v="3bff9f73862d9a64a8d77ccc0f6fa10bf9228040e971f23cf18d36e52b3fb0e6710f75b525f65cd473fad3c5055e9f38"/>
    <n v="25"/>
    <s v="FES"/>
    <d v="2026-03-24T00:00:00"/>
    <d v="2026-03-24T20:33:40"/>
    <x v="2"/>
    <n v="901847080"/>
    <s v="PROVSERVICE SAS"/>
    <n v="467000"/>
    <n v="88730"/>
    <n v="555730"/>
    <x v="21"/>
    <x v="54"/>
    <n v="2"/>
    <s v="FRANCY SALAS "/>
    <m/>
    <m/>
    <m/>
    <m/>
    <m/>
    <m/>
    <m/>
    <x v="5"/>
  </r>
  <r>
    <s v="Factura electrónica"/>
    <s v="225fa08f9cb07f2e9f2a0c744c8ede875fdb516845698c5b807df3f4cd58ed8bc5e963a4a044811a183dcdeb77ff57db"/>
    <n v="10148967"/>
    <s v="Q392"/>
    <d v="2026-03-24T00:00:00"/>
    <d v="2026-03-24T19:52:48"/>
    <x v="2"/>
    <n v="900505405"/>
    <s v="Dusal S.A.S."/>
    <n v="20588.239999999998"/>
    <n v="3911.76"/>
    <n v="24500"/>
    <x v="4"/>
    <x v="2"/>
    <n v="0"/>
    <m/>
    <m/>
    <m/>
    <m/>
    <m/>
    <m/>
    <m/>
    <m/>
    <x v="5"/>
  </r>
  <r>
    <s v="Factura electrónica"/>
    <s v="f93428ac9a321a583725cffeafd87bd233743eb231ca15db01003717ed314da56625b33026b8bd7c343c2ff9c9d8e3d7"/>
    <n v="24"/>
    <s v="FES"/>
    <d v="2026-03-24T00:00:00"/>
    <d v="2026-03-24T19:32:25"/>
    <x v="2"/>
    <n v="901847080"/>
    <s v="PROVSERVICE SAS"/>
    <n v="18500000"/>
    <n v="3515000"/>
    <n v="22015000"/>
    <x v="21"/>
    <x v="54"/>
    <n v="2"/>
    <s v="FRANCY SALAS "/>
    <m/>
    <m/>
    <m/>
    <m/>
    <m/>
    <m/>
    <m/>
    <x v="5"/>
  </r>
  <r>
    <s v="Factura electrónica"/>
    <s v="e59f4efe3082bb76df3ce9c1666cfbb730b5353710b26b4302d6fa52e9728b2a8557d968f039e644a07f160e19f55f80"/>
    <n v="22"/>
    <s v="FES"/>
    <d v="2026-03-24T00:00:00"/>
    <d v="2026-03-24T19:32:25"/>
    <x v="2"/>
    <n v="901847080"/>
    <s v="PROVSERVICE SAS"/>
    <n v="1205000"/>
    <n v="228950"/>
    <n v="1433950"/>
    <x v="21"/>
    <x v="54"/>
    <n v="2"/>
    <s v="FRANCY SALAS "/>
    <m/>
    <m/>
    <m/>
    <m/>
    <m/>
    <m/>
    <m/>
    <x v="5"/>
  </r>
  <r>
    <s v="Factura electrónica"/>
    <s v="4e56e19eeed83b44c85309dadee44adc5394470bbf7e168a8a00fb890da1d102c1e0345f9c29539880be0cc576c15715"/>
    <n v="21"/>
    <s v="FES"/>
    <d v="2026-03-24T00:00:00"/>
    <d v="2026-03-24T18:36:04"/>
    <x v="2"/>
    <n v="901847080"/>
    <s v="PROVSERVICE SAS"/>
    <n v="9630210"/>
    <n v="1829739.9"/>
    <n v="11459949.9"/>
    <x v="21"/>
    <x v="54"/>
    <n v="2"/>
    <s v="FRANCY SALAS "/>
    <m/>
    <m/>
    <m/>
    <m/>
    <m/>
    <m/>
    <m/>
    <x v="5"/>
  </r>
  <r>
    <s v="Factura electrónica"/>
    <s v="00071a706fbd972099a79012ab3e83ff0bdb78a7436eb442089245eeea2a519aea476f78f5f22d24ac5ae5362bbda880"/>
    <n v="199368"/>
    <s v="89FE"/>
    <d v="2026-03-24T00:00:00"/>
    <d v="2026-03-24T18:10:36"/>
    <x v="2"/>
    <n v="811023238"/>
    <s v="PUNTO CALIENTE S.A."/>
    <n v="12800"/>
    <n v="0"/>
    <n v="12800"/>
    <x v="4"/>
    <x v="2"/>
    <n v="0"/>
    <m/>
    <m/>
    <m/>
    <m/>
    <m/>
    <m/>
    <m/>
    <m/>
    <x v="5"/>
  </r>
  <r>
    <s v="Factura electrónica"/>
    <s v="8ff5f8fd0324431ee38e00cd6975616779d5830ce8454dc19e197aee4e6e5dd952a9d44d0bc02c8088bf2a4c8457f3fd"/>
    <n v="19"/>
    <s v="FES"/>
    <d v="2026-03-24T00:00:00"/>
    <d v="2026-03-24T18:04:34"/>
    <x v="2"/>
    <n v="901847080"/>
    <s v="PROVSERVICE SAS"/>
    <n v="19238900"/>
    <n v="3655391"/>
    <n v="22894291"/>
    <x v="21"/>
    <x v="54"/>
    <n v="2"/>
    <s v="FRANCY SALAS "/>
    <m/>
    <m/>
    <m/>
    <m/>
    <m/>
    <m/>
    <m/>
    <x v="5"/>
  </r>
  <r>
    <s v="Factura electrónica"/>
    <s v="295e66bee1e87bc6c50b260950200c72d3d798cb80a0aafbe30c22dfc9877a7ab25ea72901ecaa7b387d3dde90dacdb8"/>
    <n v="18"/>
    <s v="FES"/>
    <d v="2026-03-24T00:00:00"/>
    <d v="2026-03-24T17:59:34"/>
    <x v="2"/>
    <n v="901847080"/>
    <s v="PROVSERVICE SAS"/>
    <n v="18500000"/>
    <n v="3515000"/>
    <n v="22015000"/>
    <x v="21"/>
    <x v="54"/>
    <n v="2"/>
    <s v="FRANCY SALAS "/>
    <m/>
    <m/>
    <m/>
    <m/>
    <m/>
    <m/>
    <m/>
    <x v="5"/>
  </r>
  <r>
    <s v="Factura electrónica"/>
    <s v="7a8d49d7cd4c096149961419241ede02feadf8be3829630afc83bb40a2f19d4349646ea3fd2e67645316e6de589defae"/>
    <n v="422596"/>
    <s v="MABF"/>
    <d v="2026-03-24T00:00:00"/>
    <d v="2026-03-24T17:57:13"/>
    <x v="2"/>
    <n v="900053978"/>
    <s v="GLOBAL MENSAJERIA S.A.S."/>
    <n v="18600"/>
    <n v="0"/>
    <n v="18600"/>
    <x v="2"/>
    <x v="51"/>
    <n v="1"/>
    <s v="FRANCY SALAS "/>
    <m/>
    <m/>
    <m/>
    <m/>
    <d v="2026-03-26T00:00:00"/>
    <s v="NO"/>
    <m/>
    <x v="5"/>
  </r>
  <r>
    <s v="Factura electrónica"/>
    <s v="3b0f217fdd837001f39332620745cb41879d716f9c8982a098ccf0aebf82c5175059481696900da7fcb46b68e8d9efc5"/>
    <n v="1015856"/>
    <s v="PABF"/>
    <d v="2026-03-24T00:00:00"/>
    <d v="2026-03-24T17:42:13"/>
    <x v="2"/>
    <n v="860016640"/>
    <s v="TCC S.A.S."/>
    <n v="1325618"/>
    <n v="0"/>
    <n v="1325618"/>
    <x v="2"/>
    <x v="51"/>
    <n v="1"/>
    <s v="FRANCY SALAS "/>
    <m/>
    <m/>
    <m/>
    <m/>
    <d v="2026-03-26T00:00:00"/>
    <m/>
    <m/>
    <x v="5"/>
  </r>
  <r>
    <s v="Factura electrónica"/>
    <s v="85728cb784149841c86319ec5a6cf43fe193ad476a47ff001d144bae07ddfdd0a3624f0e85fff64fb405462ccf9bb7bf"/>
    <n v="99267"/>
    <s v="FE"/>
    <d v="2026-03-24T00:00:00"/>
    <d v="2026-03-24T16:04:12"/>
    <x v="2"/>
    <n v="890932535"/>
    <s v="MÉRIEUX NUTRISCIENCES COLOMBIA S.A.S."/>
    <n v="331061"/>
    <n v="62901.59"/>
    <n v="393962.59"/>
    <x v="25"/>
    <x v="54"/>
    <n v="2"/>
    <m/>
    <m/>
    <m/>
    <m/>
    <m/>
    <m/>
    <m/>
    <m/>
    <x v="5"/>
  </r>
  <r>
    <s v="Factura electrónica"/>
    <s v="1b6db7830080c0370f8dec998283790a1aecdb7267195f46088c437db2629e6ea366ce394d7a9d060888231fb052b5e1"/>
    <n v="99266"/>
    <s v="FE"/>
    <d v="2026-03-24T00:00:00"/>
    <d v="2026-03-24T15:42:16"/>
    <x v="2"/>
    <n v="890932535"/>
    <s v="MÉRIEUX NUTRISCIENCES COLOMBIA S.A.S."/>
    <n v="1289932.0087840001"/>
    <n v="245087.08121599999"/>
    <n v="1535019.09"/>
    <x v="25"/>
    <x v="54"/>
    <n v="2"/>
    <m/>
    <m/>
    <m/>
    <m/>
    <m/>
    <m/>
    <m/>
    <m/>
    <x v="5"/>
  </r>
  <r>
    <s v="Factura electrónica"/>
    <s v="cc1f7a6bebabd7d56456559966a927d49ba6b321e88410e5d761d78c32a6fcb78e873f3eaebef23d7c2523f53b622ca4"/>
    <n v="99264"/>
    <s v="FE"/>
    <d v="2026-03-24T00:00:00"/>
    <d v="2026-03-24T15:35:18"/>
    <x v="2"/>
    <n v="890932535"/>
    <s v="MÉRIEUX NUTRISCIENCES COLOMBIA S.A.S."/>
    <n v="365242.99969600001"/>
    <n v="69396.170303999999"/>
    <n v="434639.17"/>
    <x v="25"/>
    <x v="54"/>
    <n v="2"/>
    <m/>
    <m/>
    <m/>
    <m/>
    <m/>
    <m/>
    <m/>
    <m/>
    <x v="5"/>
  </r>
  <r>
    <s v="Factura electrónica"/>
    <s v="6d943929cfa8ac4a4005ad8f59fff0aa466daf67a3bf922386d104fd29d997dc2b56aad4bbb6c9cf9675f1b2421f15f3"/>
    <n v="10211"/>
    <s v="FVZ"/>
    <d v="2026-03-24T00:00:00"/>
    <d v="2026-03-24T15:30:50"/>
    <x v="2"/>
    <n v="900655384"/>
    <s v="Zippol Limitada"/>
    <n v="27374537.599999998"/>
    <n v="5201162.1399999997"/>
    <n v="32575699.739999998"/>
    <x v="2"/>
    <x v="59"/>
    <n v="3"/>
    <s v="FRANCY SALAS "/>
    <m/>
    <m/>
    <m/>
    <m/>
    <m/>
    <m/>
    <m/>
    <x v="5"/>
  </r>
  <r>
    <s v="Factura electrónica"/>
    <s v="06ea9899ef406a2ad338bf78ad2b87a5bbe773842dd7ad6bfceef232e52e3cab091e1b18b15d92318aaf2fa05a50efc6"/>
    <n v="99261"/>
    <s v="FE"/>
    <d v="2026-03-24T00:00:00"/>
    <d v="2026-03-24T15:14:43"/>
    <x v="2"/>
    <n v="890932535"/>
    <s v="MÉRIEUX NUTRISCIENCES COLOMBIA S.A.S."/>
    <n v="591156.62121200003"/>
    <n v="112319.75878800001"/>
    <n v="703476.38"/>
    <x v="25"/>
    <x v="54"/>
    <n v="2"/>
    <s v="FRANCY SALAS "/>
    <m/>
    <m/>
    <m/>
    <m/>
    <m/>
    <m/>
    <m/>
    <x v="5"/>
  </r>
  <r>
    <s v="Factura electrónica"/>
    <s v="d9698f4d40b23933279cd11fd396d211c738e03512d35b2c1cd14c8e10247274054fff820d66b8d26ded5886f7f6fbe6"/>
    <n v="63772"/>
    <s v="BOG"/>
    <d v="2026-03-24T00:00:00"/>
    <d v="2026-03-24T14:48:33"/>
    <x v="2"/>
    <n v="860030828"/>
    <s v="FERRETERIA INDUSTRIAL S.A.S."/>
    <n v="1244530"/>
    <n v="236461"/>
    <n v="1480991"/>
    <x v="21"/>
    <x v="54"/>
    <n v="2"/>
    <s v="FRANCY SALAS "/>
    <m/>
    <m/>
    <m/>
    <m/>
    <m/>
    <m/>
    <m/>
    <x v="5"/>
  </r>
  <r>
    <s v="Factura electrónica"/>
    <s v="dc737902f0f5cce512757cb38a20bc98765415afacc4d280fd8a30fbdc6dae8b17d1f7e9a7abe3238272110f392d3121"/>
    <n v="30230"/>
    <s v="N1FE"/>
    <d v="2026-03-24T00:00:00"/>
    <d v="2026-03-24T14:31:18"/>
    <x v="2"/>
    <n v="890929877"/>
    <s v="NEWREST SERVICES COLOMBIA S.A.S"/>
    <n v="12717978"/>
    <n v="2416416"/>
    <n v="15134394"/>
    <x v="19"/>
    <x v="2"/>
    <n v="0"/>
    <m/>
    <m/>
    <m/>
    <m/>
    <m/>
    <m/>
    <m/>
    <m/>
    <x v="5"/>
  </r>
  <r>
    <s v="Factura electrónica"/>
    <s v="6c584fcdb4bb6eb9f302cab7fc8b312c80c1d19a0b8d16ceed381deb4e54bc64389e011ba1a5661c6ff086676df30de2"/>
    <n v="1171"/>
    <s v="FE"/>
    <d v="2026-03-24T00:00:00"/>
    <d v="2026-03-24T12:30:43"/>
    <x v="2"/>
    <n v="811007030"/>
    <s v="CREACIONES POSADA &amp; JARAMILLO S.A.S."/>
    <n v="715000"/>
    <n v="135850"/>
    <n v="850850"/>
    <x v="2"/>
    <x v="51"/>
    <n v="1"/>
    <s v="FRANCY SALAS "/>
    <m/>
    <m/>
    <m/>
    <m/>
    <d v="2026-03-25T00:00:00"/>
    <s v="NO"/>
    <m/>
    <x v="5"/>
  </r>
  <r>
    <s v="Factura electrónica"/>
    <s v="3ab5be0087629d4cb1ae7644218b1f94b23f4f86890bd85fd9b3eab04556e2d61ed2b387a08f68ab20d497c0aa3e5e27"/>
    <n v="1608"/>
    <s v="FE"/>
    <d v="2026-03-24T00:00:00"/>
    <d v="2026-03-24T12:20:14"/>
    <x v="2"/>
    <n v="901950863"/>
    <s v="INVERSIONES TORNILLOS Y MANGUERAS S.A.S"/>
    <n v="65000"/>
    <n v="12350"/>
    <n v="77350"/>
    <x v="21"/>
    <x v="54"/>
    <n v="2"/>
    <s v="FRANCY SALAS "/>
    <m/>
    <m/>
    <m/>
    <m/>
    <m/>
    <m/>
    <m/>
    <x v="5"/>
  </r>
  <r>
    <s v="Factura electrónica"/>
    <s v="07287beb6652f47e9710fc3d996bd3d574052f65e8bbef9ef5f071e667591c7feb4735e49dd4dcf7e0633a09ed2cbb73"/>
    <n v="106319"/>
    <s v="FAE"/>
    <d v="2026-03-24T00:00:00"/>
    <d v="2026-03-24T12:18:55"/>
    <x v="2"/>
    <n v="830120839"/>
    <s v="MULTISUMINISTROS INDUSTRIALES S A S"/>
    <n v="478864"/>
    <n v="90984"/>
    <n v="569848"/>
    <x v="2"/>
    <x v="54"/>
    <n v="2"/>
    <m/>
    <m/>
    <m/>
    <m/>
    <m/>
    <m/>
    <m/>
    <m/>
    <x v="5"/>
  </r>
  <r>
    <s v="Factura electrónica"/>
    <s v="9c61d538c2198e0893d0ab6907cdfa9a4e9675758c957e96fcd282c2146bc466771979cf045b85af6eb0ed1e72caca46"/>
    <n v="17217"/>
    <s v="MEDN"/>
    <d v="2026-03-24T00:00:00"/>
    <d v="2026-03-24T11:35:29"/>
    <x v="2"/>
    <n v="900075456"/>
    <s v="Asignar S.A.S"/>
    <n v="256233584"/>
    <n v="4516477.08"/>
    <n v="260750061.08000001"/>
    <x v="12"/>
    <x v="54"/>
    <n v="2"/>
    <s v="MAGALY RIOS "/>
    <m/>
    <m/>
    <m/>
    <m/>
    <m/>
    <m/>
    <m/>
    <x v="5"/>
  </r>
  <r>
    <s v="Factura electrónica"/>
    <s v="1079fdb4335aaa3726827223ee6f401e0e938c3692b6472498ac7877fe1b2454fa793b2e0c1e5d975e44e554165e0298"/>
    <n v="1607"/>
    <s v="FE"/>
    <d v="2026-03-24T00:00:00"/>
    <d v="2026-03-24T11:57:01"/>
    <x v="2"/>
    <n v="901950863"/>
    <s v="INVERSIONES TORNILLOS Y MANGUERAS S.A.S"/>
    <n v="803200"/>
    <n v="152608"/>
    <n v="955808"/>
    <x v="21"/>
    <x v="54"/>
    <n v="2"/>
    <s v="FRANCY SALAS "/>
    <m/>
    <m/>
    <m/>
    <m/>
    <m/>
    <m/>
    <m/>
    <x v="5"/>
  </r>
  <r>
    <s v="Factura electrónica"/>
    <s v="18c412d20bfbd36efe4407f9d647a14e2012af4e5ab20ce45fd2b536d5b8cb73202a3ce7084046957f17bec4608ac2a6"/>
    <n v="34141692"/>
    <s v="FE09"/>
    <d v="2026-03-24T00:00:00"/>
    <d v="2026-03-24T11:38:50"/>
    <x v="2"/>
    <n v="809002625"/>
    <s v="INTERNACIONAL DE ELECTRICOS S.A.S"/>
    <n v="1788331.04"/>
    <n v="339782.96"/>
    <n v="2128114"/>
    <x v="21"/>
    <x v="54"/>
    <n v="2"/>
    <s v="FRANCY SALAS "/>
    <m/>
    <m/>
    <m/>
    <m/>
    <m/>
    <m/>
    <m/>
    <x v="5"/>
  </r>
  <r>
    <s v="Factura electrónica"/>
    <s v="20071777cc858d626d46de03545bcd0c9b279f897271410f1748ca62dffd9402adfe7dadc25b22dc6bcb7b2cf94975d1"/>
    <n v="65036283"/>
    <s v="61"/>
    <d v="2026-03-24T00:00:00"/>
    <d v="2026-03-24T10:43:05"/>
    <x v="2"/>
    <n v="800230447"/>
    <s v="SODEXO S A S"/>
    <n v="16819068"/>
    <n v="3195622.92"/>
    <n v="20014690.920000002"/>
    <x v="19"/>
    <x v="51"/>
    <n v="1"/>
    <s v="FRANCY SALAS "/>
    <m/>
    <m/>
    <m/>
    <m/>
    <d v="2026-03-26T00:00:00"/>
    <m/>
    <m/>
    <x v="5"/>
  </r>
  <r>
    <s v="Factura electrónica"/>
    <s v="1a3e48f420a4fd8cd9ba292a318cc618741a3427a52abd895d6f9fbd8043df7069095d193c317960f899da578f711370"/>
    <n v="2959"/>
    <s v="KFE"/>
    <d v="2026-03-24T00:00:00"/>
    <d v="2026-03-24T09:38:20"/>
    <x v="2"/>
    <n v="900987425"/>
    <s v="KONTROLAR SOLUCIONES S.A.S"/>
    <n v="550000"/>
    <n v="0"/>
    <n v="550000"/>
    <x v="5"/>
    <x v="58"/>
    <n v="0"/>
    <s v="JAIME GARCIA "/>
    <m/>
    <m/>
    <m/>
    <m/>
    <d v="2026-03-25T00:00:00"/>
    <s v="NO"/>
    <m/>
    <x v="5"/>
  </r>
  <r>
    <s v="Factura electrónica"/>
    <s v="b28f38075a875b831753fb8ac1dc3876696c90f02706ba20693895921e657829dca49e4a40e09e87371fadf10ce2b1f9"/>
    <n v="10195"/>
    <s v="FVZ"/>
    <d v="2026-03-24T00:00:00"/>
    <d v="2026-03-24T09:10:23"/>
    <x v="2"/>
    <n v="900655384"/>
    <s v="Zippol Limitada"/>
    <n v="18840560"/>
    <n v="3579706.4"/>
    <n v="22420266.399999999"/>
    <x v="2"/>
    <x v="51"/>
    <n v="1"/>
    <s v="FRANCY SALAS "/>
    <m/>
    <m/>
    <m/>
    <m/>
    <d v="2026-03-26T00:00:00"/>
    <s v="NO"/>
    <m/>
    <x v="5"/>
  </r>
  <r>
    <s v="Factura electrónica"/>
    <s v="8a6e22aef871fb4566787a58177ad37d2c9b6033f99ef25cf0bd906d28aee5dd93832f591391d734150a61b0d8f2b180"/>
    <n v="775"/>
    <s v="FE"/>
    <d v="2026-03-24T00:00:00"/>
    <d v="2026-03-24T09:07:16"/>
    <x v="2"/>
    <n v="71660004"/>
    <s v="RAMIREZ CADAVID JUAN PABLO"/>
    <n v="18000"/>
    <n v="0"/>
    <n v="18000"/>
    <x v="2"/>
    <x v="51"/>
    <n v="1"/>
    <s v="FRANCY SALAS "/>
    <m/>
    <m/>
    <m/>
    <m/>
    <d v="2026-03-26T00:00:00"/>
    <s v="NO"/>
    <m/>
    <x v="5"/>
  </r>
  <r>
    <s v="Factura electrónica"/>
    <s v="6e87ebed59d1be5884d6ac213a091b1f4dce9f449aa31ce0918ea1363150b634d4c8b47e7e9490c27e1e0a9754650ca9"/>
    <n v="28015"/>
    <s v="FE"/>
    <d v="2026-03-24T00:00:00"/>
    <d v="2026-03-24T08:21:25"/>
    <x v="2"/>
    <n v="900508116"/>
    <s v="UNISTO S.A.S."/>
    <n v="105000"/>
    <n v="19950"/>
    <n v="124950"/>
    <x v="2"/>
    <x v="51"/>
    <n v="1"/>
    <s v="FRANCY SALAS "/>
    <m/>
    <m/>
    <m/>
    <m/>
    <d v="2026-03-26T00:00:00"/>
    <s v="NO"/>
    <m/>
    <x v="5"/>
  </r>
  <r>
    <s v="Factura electrónica"/>
    <s v="02817bea2c99494d5e3f2706ddf7affdb9d38ecbdd34e788c269884216ef9d8d0bf671a7d302fa5ab2505e415e853dec"/>
    <n v="216"/>
    <s v="DB"/>
    <d v="2026-03-24T00:00:00"/>
    <d v="2026-03-24T07:33:54"/>
    <x v="2"/>
    <n v="91512569"/>
    <s v="CORREDOR VARGAS CARLOS ARTURO"/>
    <n v="200000"/>
    <n v="0"/>
    <n v="200000"/>
    <x v="2"/>
    <x v="54"/>
    <n v="2"/>
    <m/>
    <m/>
    <m/>
    <m/>
    <m/>
    <m/>
    <m/>
    <m/>
    <x v="5"/>
  </r>
  <r>
    <s v="Factura electrónica"/>
    <s v="915e798f7d41f2d572e4f99f90ab43a82514162214ef5f6cd47721f0def4029de10bb46aa715323443e8f8d03ced69e3"/>
    <n v="115236"/>
    <s v="FMH"/>
    <d v="2026-03-24T00:00:00"/>
    <d v="2026-03-24T10:47:10"/>
    <x v="2"/>
    <n v="900481856"/>
    <s v="MOVILIDAD Y SERVICIOS GIRON SAS"/>
    <n v="28151.260000000002"/>
    <n v="5348.74"/>
    <n v="33500"/>
    <x v="20"/>
    <x v="51"/>
    <n v="1"/>
    <s v="NATALIA BERNAZA"/>
    <m/>
    <m/>
    <m/>
    <m/>
    <m/>
    <m/>
    <m/>
    <x v="5"/>
  </r>
  <r>
    <s v="Factura electrónica"/>
    <s v="1248460e3c48a8fd1b67a4912047e3be8fd3a749bec325f164216d003779eb43c076047b5241fdb903768812ebf50233"/>
    <n v="41"/>
    <s v="FVE"/>
    <d v="2026-03-24T00:00:00"/>
    <d v="2026-03-24T10:10:43"/>
    <x v="2"/>
    <n v="902020620"/>
    <s v="REDECILLAS POLI SAS"/>
    <n v="567600"/>
    <n v="107844"/>
    <n v="675444"/>
    <x v="2"/>
    <x v="54"/>
    <n v="2"/>
    <m/>
    <m/>
    <m/>
    <m/>
    <m/>
    <m/>
    <m/>
    <m/>
    <x v="5"/>
  </r>
  <r>
    <s v="Factura electrónica"/>
    <s v="8375194ece2486d6df654229ba713b7c1b81faddb0754910c61df59b8b1825e3fca0e028ba9f242c4f0ad57fae52be73"/>
    <n v="40"/>
    <s v="FVE"/>
    <d v="2026-03-24T00:00:00"/>
    <d v="2026-03-24T10:04:06"/>
    <x v="2"/>
    <n v="902020620"/>
    <s v="REDECILLAS POLI SAS"/>
    <n v="1844700"/>
    <n v="350493"/>
    <n v="2195193"/>
    <x v="2"/>
    <x v="51"/>
    <n v="1"/>
    <s v="FRANCY SALAS "/>
    <m/>
    <m/>
    <m/>
    <m/>
    <d v="2026-03-26T00:00:00"/>
    <s v="NO"/>
    <m/>
    <x v="5"/>
  </r>
  <r>
    <s v="Documento equivalente - Cobro de peajes"/>
    <s v="3af81df243e98c173d264df0d8228ae5cb7f343660cf4b27a2d66dc9d78f7f7e086fb1c809059dec190a7ea04af9e1ab"/>
    <n v="93304292"/>
    <s v="DEFL"/>
    <d v="2026-03-24T00:00:00"/>
    <d v="2026-03-24T08:25:47"/>
    <x v="2"/>
    <n v="900219834"/>
    <s v="F2X S.A.S."/>
    <n v="15200"/>
    <n v="0"/>
    <n v="15200"/>
    <x v="2"/>
    <x v="58"/>
    <n v="0"/>
    <s v="FRANCY SALAS "/>
    <m/>
    <m/>
    <m/>
    <m/>
    <d v="2026-03-26T00:00:00"/>
    <m/>
    <m/>
    <x v="5"/>
  </r>
  <r>
    <s v="Factura electrónica"/>
    <s v="e6bef3a2cd6a243aeff475e09dcd77c60ac907bb6a6641dbd0dce326db5f5f8d04ffa60b0b5791ddd10bb22fd507b18e"/>
    <n v="3063029"/>
    <s v="CL07"/>
    <d v="2026-03-24T00:00:00"/>
    <d v="2026-03-24T02:36:17"/>
    <x v="2"/>
    <n v="860001697"/>
    <s v="GASEOSAS LUX S.A.S."/>
    <n v="66750"/>
    <n v="0"/>
    <n v="66750"/>
    <x v="2"/>
    <x v="51"/>
    <n v="1"/>
    <s v="FRANCY SALAS "/>
    <m/>
    <m/>
    <m/>
    <m/>
    <d v="2026-03-26T00:00:00"/>
    <m/>
    <m/>
    <x v="5"/>
  </r>
  <r>
    <s v="Factura electrónica"/>
    <s v="a8fcc2950849e1888e0642549d62ba04526fa6525ef413a51ead14fe953f51eaef44bbaaedeee286d83fb2c21b30cc75"/>
    <n v="2993"/>
    <s v="FE"/>
    <d v="2026-03-25T00:00:00"/>
    <d v="2026-03-25T18:17:19"/>
    <x v="2"/>
    <n v="900144364"/>
    <s v="UNIDOTAMOS SAS"/>
    <n v="2449400"/>
    <n v="465386"/>
    <n v="2914786"/>
    <x v="2"/>
    <x v="59"/>
    <n v="2"/>
    <s v="FRANCY SALAS "/>
    <m/>
    <m/>
    <m/>
    <m/>
    <m/>
    <m/>
    <m/>
    <x v="5"/>
  </r>
  <r>
    <s v="Factura electrónica"/>
    <s v="bf707dbed4f7822f34a74a51f0c072fd393345b1b9a4fd40b9a07e45378aad5b2e730c8f33e29d5ef520e015a093e389"/>
    <n v="2995"/>
    <s v="FE"/>
    <d v="2026-03-25T00:00:00"/>
    <d v="2026-03-25T19:01:52"/>
    <x v="2"/>
    <n v="900144364"/>
    <s v="UNIDOTAMOS SAS"/>
    <n v="1791800"/>
    <n v="340442"/>
    <n v="2132242"/>
    <x v="2"/>
    <x v="59"/>
    <n v="2"/>
    <s v="FRANCY SALAS "/>
    <m/>
    <m/>
    <m/>
    <m/>
    <m/>
    <m/>
    <m/>
    <x v="5"/>
  </r>
  <r>
    <s v="Factura electrónica"/>
    <s v="55c6332bcef767aec8d2f4e4152e394b1028dea0d849442323012a0e4cdd777f2a18ab8f100782a94d70a5c95dcb2c4a"/>
    <n v="2994"/>
    <s v="FE"/>
    <d v="2026-03-25T00:00:00"/>
    <d v="2026-03-25T18:25:49"/>
    <x v="2"/>
    <n v="900144364"/>
    <s v="UNIDOTAMOS SAS"/>
    <n v="1153400"/>
    <n v="219146"/>
    <n v="1372546"/>
    <x v="2"/>
    <x v="59"/>
    <n v="2"/>
    <s v="FRANCY SALAS "/>
    <m/>
    <m/>
    <m/>
    <m/>
    <m/>
    <m/>
    <m/>
    <x v="5"/>
  </r>
  <r>
    <s v="Factura electrónica"/>
    <s v="20e39baf06c56d3d6afdb3e15889c0fb1cd184618008337d2351336d2cf78070dfeac20deafe117f0021b1ce7a7e7054"/>
    <n v="2988"/>
    <s v="FE"/>
    <d v="2026-03-25T00:00:00"/>
    <d v="2026-03-25T16:40:45"/>
    <x v="2"/>
    <n v="900144364"/>
    <s v="UNIDOTAMOS SAS"/>
    <n v="1667800"/>
    <n v="316882"/>
    <n v="1984682"/>
    <x v="2"/>
    <x v="59"/>
    <n v="2"/>
    <s v="FRANCY SALAS "/>
    <m/>
    <m/>
    <m/>
    <m/>
    <m/>
    <m/>
    <m/>
    <x v="5"/>
  </r>
  <r>
    <s v="Factura electrónica"/>
    <s v="f919649f3df8b4844bdd6f9d1768289196bb4f2b51a85b2395e6f60942f5febd2b54b2fd23f188df7059bdce54f110a4"/>
    <n v="2991"/>
    <s v="FE"/>
    <d v="2026-03-25T00:00:00"/>
    <d v="2026-03-25T17:33:01"/>
    <x v="2"/>
    <n v="900144364"/>
    <s v="UNIDOTAMOS SAS"/>
    <n v="4546900"/>
    <n v="863911"/>
    <n v="5410811"/>
    <x v="2"/>
    <x v="59"/>
    <n v="2"/>
    <s v="FRANCY SALAS "/>
    <m/>
    <m/>
    <m/>
    <m/>
    <m/>
    <m/>
    <m/>
    <x v="5"/>
  </r>
  <r>
    <s v="Factura electrónica"/>
    <s v="9e7b4d485d174fb8813bb6e31c98f540e802b68c32f26df0d798c0244fc9771c4b39b8bf07a1c2d006e44304a11615b4"/>
    <n v="2992"/>
    <s v="FE"/>
    <d v="2026-03-25T00:00:00"/>
    <d v="2026-03-25T17:47:32"/>
    <x v="2"/>
    <n v="900144364"/>
    <s v="UNIDOTAMOS SAS"/>
    <n v="5548200"/>
    <n v="1054158"/>
    <n v="6602358"/>
    <x v="2"/>
    <x v="59"/>
    <n v="2"/>
    <s v="FRANCY SALAS "/>
    <m/>
    <m/>
    <m/>
    <m/>
    <m/>
    <m/>
    <m/>
    <x v="5"/>
  </r>
  <r>
    <s v="Factura electrónica"/>
    <s v="90e926f0ca8257c57886b604a8afddb7c28cd01562aa6e2d5df67cea9fbb0b4a3c8f05e5f8c7585a0352ceb3eb1fecd4"/>
    <n v="2990"/>
    <s v="FE"/>
    <d v="2026-03-25T00:00:00"/>
    <d v="2026-03-25T17:16:13"/>
    <x v="2"/>
    <n v="900144364"/>
    <s v="UNIDOTAMOS SAS"/>
    <n v="7162000"/>
    <n v="1360780"/>
    <n v="8522780"/>
    <x v="2"/>
    <x v="59"/>
    <n v="2"/>
    <s v="FRANCY SALAS "/>
    <m/>
    <m/>
    <m/>
    <m/>
    <m/>
    <m/>
    <m/>
    <x v="5"/>
  </r>
  <r>
    <s v="Factura electrónica"/>
    <s v="02d55d0d282e668f48006cab80a9eb63b87f882b3f4259c02b6e5d4456228d1087f0abd90fca3c0cc87ed4c140f7173d"/>
    <n v="2987"/>
    <s v="FE"/>
    <d v="2026-03-25T00:00:00"/>
    <d v="2026-03-25T12:21:50"/>
    <x v="2"/>
    <n v="900144364"/>
    <s v="UNIDOTAMOS SAS"/>
    <n v="3341200"/>
    <n v="634828"/>
    <n v="3976028"/>
    <x v="2"/>
    <x v="54"/>
    <n v="1"/>
    <s v="FRANCY SALAS "/>
    <m/>
    <m/>
    <m/>
    <m/>
    <m/>
    <m/>
    <m/>
    <x v="5"/>
  </r>
  <r>
    <s v="Factura electrónica"/>
    <s v="d6e65dd73d00e44da056453aa402d60cf9736b0b7fb5c9faacefbc77b190c9d94d1b4f15e4b7631e7c43c65b319b2c16"/>
    <n v="6964"/>
    <s v=""/>
    <d v="2026-03-25T00:00:00"/>
    <d v="2026-03-25T20:49:45"/>
    <x v="2"/>
    <n v="32150739"/>
    <s v="NATALIA ANDREA ACOSTA COLORADO"/>
    <n v="345000"/>
    <n v="0"/>
    <n v="345000"/>
    <x v="18"/>
    <x v="59"/>
    <n v="2"/>
    <s v="FRANCY SALAS "/>
    <m/>
    <m/>
    <m/>
    <m/>
    <m/>
    <m/>
    <m/>
    <x v="5"/>
  </r>
  <r>
    <s v="Nota de crédito electrónica"/>
    <s v="c7d3cd62841d788ef558f11c7691807e5d1f5b73dcdc47ede581476f1ec7c5d08b089829e2731fc00113f0dfa8dc5e6d"/>
    <s v="C00288"/>
    <s v=""/>
    <d v="2026-03-25T00:00:00"/>
    <d v="2026-03-25T20:34:55"/>
    <x v="2"/>
    <n v="900949189"/>
    <s v="SERVI ESPECIALES GACHANCIPA Y TURISMO SAS"/>
    <n v="6328320"/>
    <n v="0"/>
    <n v="6328320"/>
    <x v="6"/>
    <x v="3"/>
    <s v=" - "/>
    <s v="FRANCY SALAS "/>
    <m/>
    <m/>
    <m/>
    <m/>
    <m/>
    <m/>
    <m/>
    <x v="2"/>
  </r>
  <r>
    <s v="Factura electrónica"/>
    <s v="f5e0da0865fd79dbfd87aecb179a3897e6fd1cd054b09958f016b933f8615d67cce3d82254f5d66f6454bc5335333d28"/>
    <n v="98327"/>
    <s v="1PQE"/>
    <d v="2026-03-25T00:00:00"/>
    <d v="2026-03-25T15:28:30"/>
    <x v="2"/>
    <n v="900125852"/>
    <s v="CI SAN FERNANDO PLAZA PH."/>
    <n v="19327.87"/>
    <n v="3672.13"/>
    <n v="23000"/>
    <x v="4"/>
    <x v="2"/>
    <n v="0"/>
    <m/>
    <m/>
    <m/>
    <m/>
    <m/>
    <m/>
    <m/>
    <m/>
    <x v="5"/>
  </r>
  <r>
    <s v="Factura electrónica"/>
    <s v="14b2bb62b35446046288296aaaf733ab54e9a38390c4c1cc140e2ab43532ecf821879755cd4420df5d42b1a2d809d34f"/>
    <n v="1350"/>
    <s v="E"/>
    <d v="2026-03-25T00:00:00"/>
    <d v="2026-03-25T20:36:44"/>
    <x v="2"/>
    <n v="900949189"/>
    <s v="SERVI ESPECIALES GACHANCIPA Y TURISMO SAS"/>
    <n v="6328320"/>
    <n v="0"/>
    <n v="6328320"/>
    <x v="19"/>
    <x v="59"/>
    <n v="2"/>
    <s v="FRANCY SALAS "/>
    <m/>
    <m/>
    <m/>
    <m/>
    <m/>
    <m/>
    <m/>
    <x v="5"/>
  </r>
  <r>
    <s v="Nota de crédito electrónica"/>
    <s v="90558e423ebb965fdd675b71bb0fa7d79b77f96265e1a3a0dcd1abdc39a15f29b18412b43afb0b4128bfa076f431dc19"/>
    <n v="60"/>
    <s v="NC"/>
    <d v="2026-03-25T00:00:00"/>
    <d v="2026-03-25T12:45:04"/>
    <x v="2"/>
    <n v="901561580"/>
    <s v="SUMINISTRO MATERIALES Y DOTACIONES SUMADO S.A.S"/>
    <n v="10200"/>
    <n v="1938"/>
    <n v="12138"/>
    <x v="6"/>
    <x v="3"/>
    <s v=" - "/>
    <s v="FRANCY SALAS "/>
    <m/>
    <m/>
    <m/>
    <m/>
    <m/>
    <m/>
    <m/>
    <x v="2"/>
  </r>
  <r>
    <s v="Factura electrónica"/>
    <s v="a044444dba95f5278b7275cb6a4c395bd7c5457199f71ca55584d71ba3fe06d54070dcb1e06dd3c3a0a9c4caf38c7c96"/>
    <n v="47352"/>
    <s v="INPE"/>
    <d v="2026-03-25T00:00:00"/>
    <d v="2026-03-25T15:33:12"/>
    <x v="2"/>
    <n v="901258008"/>
    <s v="INVERPLAZA 5 S. A. S."/>
    <n v="2941"/>
    <n v="559"/>
    <n v="3500"/>
    <x v="4"/>
    <x v="2"/>
    <n v="0"/>
    <m/>
    <m/>
    <m/>
    <m/>
    <m/>
    <m/>
    <m/>
    <m/>
    <x v="5"/>
  </r>
  <r>
    <s v="Factura electrónica"/>
    <s v="f1285c7d14df05cbd977320d1d09cde0939cfea962718675b82b80b2ae4cfe92b03b46b1f0ba8a4dae87eefa698f213e"/>
    <n v="79580609"/>
    <s v="SFEE"/>
    <d v="2026-03-25T00:00:00"/>
    <d v="2026-03-25T16:35:11"/>
    <x v="2"/>
    <n v="900843898"/>
    <s v="RAPPI S.A.S"/>
    <n v="24621.84"/>
    <n v="4678.16"/>
    <n v="29300"/>
    <x v="4"/>
    <x v="2"/>
    <n v="0"/>
    <m/>
    <m/>
    <m/>
    <m/>
    <m/>
    <m/>
    <m/>
    <m/>
    <x v="5"/>
  </r>
  <r>
    <s v="Factura electrónica de contingencia"/>
    <s v="44b090ab08c00914a1796d3734d0f50df753cefb12329871340971a611cae6890a21fc2f7446d5c65d9a274260e95a7b"/>
    <n v="49491"/>
    <s v="50DA"/>
    <d v="2026-03-25T00:00:00"/>
    <d v="2026-03-25T16:06:23"/>
    <x v="2"/>
    <n v="900276962"/>
    <s v="D1 S A S"/>
    <n v="15966.39"/>
    <n v="3033.61"/>
    <n v="19000"/>
    <x v="4"/>
    <x v="2"/>
    <n v="0"/>
    <m/>
    <m/>
    <m/>
    <m/>
    <m/>
    <m/>
    <m/>
    <m/>
    <x v="5"/>
  </r>
  <r>
    <s v="Factura electrónica"/>
    <s v="8093ecfd2888e619cf5d1e4bf8a95450befc7ca98940157fc766bdad208471fbafb9969325679100b9728ba5543b6846"/>
    <n v="3354"/>
    <s v="FE"/>
    <d v="2026-03-25T00:00:00"/>
    <d v="2026-03-25T10:57:40"/>
    <x v="2"/>
    <n v="900563128"/>
    <s v="SOLUCIONES SIMMAC S.A.S."/>
    <n v="3749889.9999999995"/>
    <n v="712479.1"/>
    <n v="4462369.0999999996"/>
    <x v="21"/>
    <x v="54"/>
    <n v="1"/>
    <s v="FRANCY SALAS "/>
    <m/>
    <m/>
    <m/>
    <m/>
    <m/>
    <m/>
    <m/>
    <x v="5"/>
  </r>
  <r>
    <s v="Factura electrónica"/>
    <s v="bfe8c2a03c1d994021b52fa02eac63378419da3df5affe51d7df8dbcfc0064a81d5a6be047b587aa2324517472f3b438"/>
    <n v="1366"/>
    <s v="SM"/>
    <d v="2026-03-25T00:00:00"/>
    <d v="2026-03-25T12:44:07"/>
    <x v="2"/>
    <n v="901561580"/>
    <s v="SUMINISTRO MATERIALES Y DOTACIONES SUMADO S.A.S"/>
    <n v="10200"/>
    <n v="1938"/>
    <n v="12138"/>
    <x v="6"/>
    <x v="3"/>
    <s v=" - "/>
    <s v="FRANCY SALAS "/>
    <m/>
    <m/>
    <m/>
    <m/>
    <m/>
    <m/>
    <m/>
    <x v="2"/>
  </r>
  <r>
    <s v="Nota de crédito electrónica"/>
    <s v="6d350aab76ebd38ec1b242c7924b11203838df5086356e2267c57807b6c2c145ce0e79ed3b81f6c5b0bae2aaf27d3613"/>
    <s v="NC27"/>
    <s v=""/>
    <d v="2026-03-25T00:00:00"/>
    <d v="2026-03-25T13:03:05"/>
    <x v="2"/>
    <n v="901995498"/>
    <s v="LA CLAVE RESTAURANTE Y CAFE SAS"/>
    <n v="1064320"/>
    <n v="0"/>
    <n v="1064320"/>
    <x v="19"/>
    <x v="2"/>
    <n v="0"/>
    <m/>
    <m/>
    <m/>
    <m/>
    <m/>
    <m/>
    <m/>
    <m/>
    <x v="5"/>
  </r>
  <r>
    <s v="Documento equivalente - Cobro de peajes"/>
    <s v="2026f3abfad2e1253bfd20fb34bc4fef656cde38788014a7d6cd3bd2596c11b58ed3c81b6d0a0d130e1f39d6a280ae8d"/>
    <n v="93599144"/>
    <s v="DEFL"/>
    <d v="2026-03-25T00:00:00"/>
    <d v="2026-03-25T14:19:25"/>
    <x v="2"/>
    <n v="900219834"/>
    <s v="F2X S.A.S."/>
    <n v="20200"/>
    <n v="0"/>
    <n v="20200"/>
    <x v="2"/>
    <x v="54"/>
    <n v="1"/>
    <s v="FRANCY SALAS "/>
    <m/>
    <m/>
    <m/>
    <m/>
    <m/>
    <m/>
    <m/>
    <x v="5"/>
  </r>
  <r>
    <s v="Nota de crédito electrónica"/>
    <s v="646bcad8b6fe43b6a98064c0f0f93e65d5831714f1be1b19ffbd0d2141b801aaf2315784f67572deb62ca1636dd6c6b6"/>
    <n v="232"/>
    <s v="DV"/>
    <d v="2026-03-25T00:00:00"/>
    <d v="2026-03-25T12:10:36"/>
    <x v="2"/>
    <n v="900144364"/>
    <s v="UNIDOTAMOS SAS"/>
    <n v="3341200"/>
    <n v="634828"/>
    <n v="3976028"/>
    <x v="6"/>
    <x v="3"/>
    <s v=" - "/>
    <s v="FRANCY SALAS "/>
    <m/>
    <m/>
    <m/>
    <m/>
    <m/>
    <m/>
    <m/>
    <x v="2"/>
  </r>
  <r>
    <s v="Factura electrónica"/>
    <s v="5bf583a665bf760881656e7b2e99f186b9322f037dbff5ae908d01f41f719d35e600da662ff25e59e3fc367dfaa81cae"/>
    <n v="42395"/>
    <s v="FESA"/>
    <d v="2026-03-25T00:00:00"/>
    <d v="2026-03-25T11:05:14"/>
    <x v="2"/>
    <n v="890938952"/>
    <s v="SALAMANCA ALIMENTACION INDUSTRIAL S.A.S."/>
    <n v="333795"/>
    <n v="63421.05"/>
    <n v="397216.05"/>
    <x v="19"/>
    <x v="2"/>
    <n v="0"/>
    <m/>
    <m/>
    <m/>
    <m/>
    <m/>
    <m/>
    <m/>
    <m/>
    <x v="5"/>
  </r>
  <r>
    <s v="Factura electrónica"/>
    <s v="6d8d74764609a985f1a462412118e1c376bf9d716a8f52882a620ca48241f125534ea261e8f5661d0353bf6b7f1dd8f5"/>
    <n v="99274"/>
    <s v="FE"/>
    <d v="2026-03-25T00:00:00"/>
    <d v="2026-03-25T10:44:30"/>
    <x v="2"/>
    <n v="890932535"/>
    <s v="MÉRIEUX NUTRISCIENCES COLOMBIA S.A.S."/>
    <n v="319989.99939199997"/>
    <n v="60798.100608000001"/>
    <n v="380788.1"/>
    <x v="25"/>
    <x v="54"/>
    <n v="1"/>
    <s v="FRANCY SALAS "/>
    <m/>
    <m/>
    <m/>
    <m/>
    <m/>
    <m/>
    <m/>
    <x v="5"/>
  </r>
  <r>
    <s v="Nota de crédito electrónica"/>
    <s v="f31a1766abcfeded7c3e20db35de388be3d0f936468be3b01f90c7364f1396c803b7346ea075af69fab7cad11736795f"/>
    <s v="NC234"/>
    <s v=""/>
    <d v="2026-03-25T00:00:00"/>
    <d v="2026-03-25T09:10:04"/>
    <x v="2"/>
    <n v="900422403"/>
    <s v="SERVIR HERRERA SAS 01 00"/>
    <n v="521512.6"/>
    <n v="15487.4"/>
    <n v="537000"/>
    <x v="6"/>
    <x v="3"/>
    <s v=" - "/>
    <s v="FRANCY SALAS "/>
    <m/>
    <m/>
    <m/>
    <m/>
    <m/>
    <m/>
    <m/>
    <x v="2"/>
  </r>
  <r>
    <s v="Factura electrónica"/>
    <s v="7b6c8607109362a15074450df1683a298bd0539800fed3c9ed0d688bb30920c2a260514dbd863f6b3e39cf511062c199"/>
    <n v="322489"/>
    <s v="F6Q0"/>
    <d v="2026-03-25T00:00:00"/>
    <d v="2026-03-25T15:43:21"/>
    <x v="2"/>
    <n v="900276962"/>
    <s v="D1 S A S"/>
    <n v="15966.39"/>
    <n v="3033.61"/>
    <n v="19000"/>
    <x v="4"/>
    <x v="2"/>
    <n v="0"/>
    <m/>
    <m/>
    <m/>
    <m/>
    <m/>
    <m/>
    <m/>
    <m/>
    <x v="5"/>
  </r>
  <r>
    <s v="Factura electrónica"/>
    <s v="a109f9a1632896c02e7205d0a79db5126cbe73662b23738033d5892f51b0c16e289eb9c6c25571ddba4c87ce74764c79"/>
    <n v="88550"/>
    <s v="FV04"/>
    <d v="2026-03-25T00:00:00"/>
    <d v="2026-03-25T07:32:01"/>
    <x v="2"/>
    <n v="800065567"/>
    <s v="FABRICA DE ALIMENTOS PROCESADOS VENTOLINI S.A."/>
    <n v="147000"/>
    <n v="0"/>
    <n v="147000"/>
    <x v="4"/>
    <x v="2"/>
    <n v="0"/>
    <m/>
    <m/>
    <m/>
    <m/>
    <m/>
    <m/>
    <m/>
    <m/>
    <x v="5"/>
  </r>
  <r>
    <s v="Factura electrónica"/>
    <s v="7788dd7d6456df69808e4d9c771f84cc8c8540bfb3148b0bcc1cf5e066a4c4e6fad6d6cfcd3619547469acaa4587af55"/>
    <n v="100429"/>
    <s v="COM"/>
    <d v="2026-03-25T00:00:00"/>
    <d v="2026-03-25T15:24:32"/>
    <x v="2"/>
    <n v="890903388"/>
    <s v="CLUB UNION SA"/>
    <n v="451500"/>
    <n v="0"/>
    <n v="451500"/>
    <x v="4"/>
    <x v="2"/>
    <n v="0"/>
    <m/>
    <m/>
    <m/>
    <m/>
    <m/>
    <m/>
    <m/>
    <m/>
    <x v="5"/>
  </r>
  <r>
    <s v="Documento equivalente POS"/>
    <s v="1af3d46aabb6ec7597b7dfb4110555ad6d88cf70bd69deda8a9ad716ef755fb51ba793aa854c2aa4cbac0310bb8e23a4"/>
    <n v="9587"/>
    <s v="FKP1"/>
    <d v="2026-03-25T00:00:00"/>
    <d v="2026-03-25T11:56:20"/>
    <x v="2"/>
    <n v="98763992"/>
    <s v="ALIYHON  ROSERO PEÑA"/>
    <n v="40500"/>
    <n v="7695"/>
    <n v="48195"/>
    <x v="4"/>
    <x v="2"/>
    <n v="0"/>
    <m/>
    <m/>
    <m/>
    <m/>
    <m/>
    <m/>
    <m/>
    <m/>
    <x v="5"/>
  </r>
  <r>
    <s v="Factura electrónica"/>
    <s v="6172558ba9651e142e9d9a960c018f1c4d80c3c1bcec950f1f9ae282681495ab357173a1d614516305e025e0d4791063"/>
    <n v="3355"/>
    <s v="FE"/>
    <d v="2026-03-25T00:00:00"/>
    <d v="2026-03-25T11:13:29"/>
    <x v="2"/>
    <n v="900563128"/>
    <s v="SOLUCIONES SIMMAC S.A.S."/>
    <n v="1672460"/>
    <n v="317767.40000000002"/>
    <n v="1990227.4"/>
    <x v="21"/>
    <x v="54"/>
    <n v="1"/>
    <s v="FRANCY SALAS "/>
    <m/>
    <m/>
    <m/>
    <m/>
    <m/>
    <m/>
    <m/>
    <x v="5"/>
  </r>
  <r>
    <s v="Factura electrónica"/>
    <s v="972fd1a91fe4450653504ea9abbbaf5630708ca528008640883a15a593b0d1d686b184a746dcbf12600f233288a3c241"/>
    <n v="1349"/>
    <s v="E"/>
    <d v="2026-03-25T00:00:00"/>
    <d v="2026-03-25T20:32:10"/>
    <x v="2"/>
    <n v="900949189"/>
    <s v="SERVI ESPECIALES GACHANCIPA Y TURISMO SAS"/>
    <n v="6328320"/>
    <n v="0"/>
    <n v="6328320"/>
    <x v="6"/>
    <x v="3"/>
    <s v=" - "/>
    <s v="FRANCY SALAS "/>
    <m/>
    <m/>
    <m/>
    <m/>
    <m/>
    <m/>
    <m/>
    <x v="2"/>
  </r>
  <r>
    <s v="Factura electrónica"/>
    <s v="9ca7c983a69fb863a8ba75d6efb7d0b9875eff04b3e9f8b305f59e477e162d8f718129110c8e97cfcbe22d775d9fc174"/>
    <n v="75752"/>
    <s v="EMED"/>
    <d v="2026-03-25T00:00:00"/>
    <d v="2026-03-25T07:58:37"/>
    <x v="2"/>
    <n v="800204486"/>
    <s v="DOTAKONDOR S.A.S"/>
    <n v="11499915"/>
    <n v="2184983.85"/>
    <n v="13684898.85"/>
    <x v="2"/>
    <x v="59"/>
    <n v="2"/>
    <s v="FRANCY SALAS "/>
    <m/>
    <m/>
    <m/>
    <m/>
    <m/>
    <m/>
    <m/>
    <x v="5"/>
  </r>
  <r>
    <s v="Factura electrónica"/>
    <s v="4cfa5f927363f5142539ba42e898b6e1d772fd749d7f6accad06a897cfde8ad5a14b6f3e9306b39c0e7334264439ae60"/>
    <n v="449"/>
    <s v="FESH"/>
    <d v="2026-03-25T00:00:00"/>
    <d v="2026-03-25T10:11:39"/>
    <x v="2"/>
    <n v="900422403"/>
    <s v="SERVIR HERRERA SAS 01 00"/>
    <n v="532529.41"/>
    <n v="17580.59"/>
    <n v="550110"/>
    <x v="21"/>
    <x v="54"/>
    <n v="1"/>
    <s v="FRANCY SALAS "/>
    <m/>
    <m/>
    <m/>
    <m/>
    <m/>
    <m/>
    <m/>
    <x v="5"/>
  </r>
  <r>
    <s v="Factura electrónica"/>
    <s v="49ec276f8985a595b5c2bce366cd6318e2db7077fde5a3c072ce6fe14c2ef8d461eeeb3197181d9cb61f326f66090d91"/>
    <n v="99273"/>
    <s v="FE"/>
    <d v="2026-03-25T00:00:00"/>
    <d v="2026-03-25T10:31:56"/>
    <x v="2"/>
    <n v="890932535"/>
    <s v="MÉRIEUX NUTRISCIENCES COLOMBIA S.A.S."/>
    <n v="342080"/>
    <n v="64995.199999999997"/>
    <n v="407075.2"/>
    <x v="25"/>
    <x v="54"/>
    <n v="1"/>
    <s v="FRANCY SALAS "/>
    <m/>
    <m/>
    <m/>
    <m/>
    <m/>
    <m/>
    <m/>
    <x v="5"/>
  </r>
  <r>
    <s v="Factura electrónica"/>
    <s v="5cb209a5b6db1da91d1971569a0f606307cf1c18705b02406a9991ac67c7ad481661c05aebf7c3419353e158260ffec9"/>
    <n v="10224"/>
    <s v="FVZ"/>
    <d v="2026-03-25T00:00:00"/>
    <d v="2026-03-25T16:50:21"/>
    <x v="2"/>
    <n v="900655384"/>
    <s v="Zippol Limitada"/>
    <n v="22124100"/>
    <n v="4203579"/>
    <n v="26327679"/>
    <x v="2"/>
    <x v="54"/>
    <n v="1"/>
    <s v="FRANCY SALAS "/>
    <m/>
    <m/>
    <m/>
    <m/>
    <m/>
    <m/>
    <m/>
    <x v="5"/>
  </r>
  <r>
    <s v="Factura electrónica"/>
    <s v="decf7b4a0a0a35787fd1ac9cbc040ada88571f99b15f9f21c42ad1d5a2334e756241fa4eeb56f1a966eab3e2767022df"/>
    <n v="172975"/>
    <s v="392"/>
    <d v="2026-03-25T00:00:00"/>
    <d v="2026-03-25T15:51:10"/>
    <x v="2"/>
    <n v="860000018"/>
    <s v="AGENCIA DE VIAJES Y TURISMO AVIATUR S.A.S "/>
    <n v="4400000"/>
    <n v="836000"/>
    <n v="5236000"/>
    <x v="2"/>
    <x v="54"/>
    <n v="1"/>
    <s v="FRANCY SALAS "/>
    <m/>
    <m/>
    <m/>
    <m/>
    <m/>
    <m/>
    <m/>
    <x v="5"/>
  </r>
  <r>
    <s v="Factura electrónica"/>
    <s v="d77253b7bce2446659fdf71df0291523ed34241f9020471c444af00f1174bc2e7f920aedbeb724a7ba302280ab0c86db"/>
    <n v="172980"/>
    <s v="392"/>
    <d v="2026-03-25T00:00:00"/>
    <d v="2026-03-25T15:46:13"/>
    <x v="2"/>
    <n v="860000018"/>
    <s v="AGENCIA DE VIAJES Y TURISMO AVIATUR S.A.S "/>
    <n v="880000"/>
    <n v="167200"/>
    <n v="1047200"/>
    <x v="2"/>
    <x v="54"/>
    <n v="1"/>
    <s v="FRANCY SALAS "/>
    <m/>
    <m/>
    <m/>
    <m/>
    <m/>
    <m/>
    <m/>
    <x v="5"/>
  </r>
  <r>
    <s v="Factura electrónica"/>
    <s v="858df06d5881526ed2e528e9c44e5b5a9612d43b724e97e9f2672e95c9692715ad2cabfaa03bafa8f8e8cee5e854e127"/>
    <n v="10204"/>
    <s v="EDSG"/>
    <d v="2026-03-25T00:00:00"/>
    <d v="2026-03-25T15:34:54"/>
    <x v="2"/>
    <n v="88147614"/>
    <s v="CLODOMIRO ALVAREZ ASCANIO"/>
    <n v="150000"/>
    <n v="0"/>
    <n v="150000"/>
    <x v="4"/>
    <x v="2"/>
    <n v="0"/>
    <m/>
    <m/>
    <m/>
    <m/>
    <m/>
    <m/>
    <m/>
    <m/>
    <x v="5"/>
  </r>
  <r>
    <s v="Factura electrónica"/>
    <s v="7c54f460e00158ba13f5350d9bc07015608c07866e9bcf5b03c1cd7ef33aeda01e2ccdb1cdd185f68d047ae68cfe28fb"/>
    <n v="90"/>
    <s v="FE"/>
    <d v="2026-03-25T00:00:00"/>
    <d v="2026-03-25T12:22:16"/>
    <x v="2"/>
    <n v="901995498"/>
    <s v="LA CLAVE RESTAURANTE Y CAFE SAS"/>
    <n v="1064320"/>
    <n v="0"/>
    <n v="1064320"/>
    <x v="19"/>
    <x v="2"/>
    <n v="0"/>
    <m/>
    <m/>
    <m/>
    <m/>
    <m/>
    <m/>
    <m/>
    <m/>
    <x v="5"/>
  </r>
  <r>
    <s v="Factura electrónica"/>
    <s v="7502ce99241c295506c62dab4c2e52ba85114135f6a8d200d8bb39aac46de1aa83909abe4b006b5fb053afc27186f23b"/>
    <n v="91"/>
    <s v="FE"/>
    <d v="2026-03-25T00:00:00"/>
    <d v="2026-03-25T13:04:39"/>
    <x v="2"/>
    <n v="901995498"/>
    <s v="LA CLAVE RESTAURANTE Y CAFE SAS"/>
    <n v="963120"/>
    <n v="0"/>
    <n v="963120"/>
    <x v="19"/>
    <x v="2"/>
    <n v="0"/>
    <m/>
    <m/>
    <m/>
    <m/>
    <m/>
    <m/>
    <m/>
    <m/>
    <x v="5"/>
  </r>
  <r>
    <s v="Factura electrónica"/>
    <s v="d1aa950e184ad706f9b9d709cdf87e0ca065d113724cb22e354c34a373caff2c5d0f61abdaf4febc3241c10dd4e6b342"/>
    <n v="65036425"/>
    <s v="61"/>
    <d v="2026-03-25T00:00:00"/>
    <d v="2026-03-25T09:38:03"/>
    <x v="2"/>
    <n v="800230447"/>
    <s v="SODEXO S A S"/>
    <n v="16257484.999999998"/>
    <n v="3088922.15"/>
    <n v="19346407.149999999"/>
    <x v="19"/>
    <x v="54"/>
    <n v="1"/>
    <s v="FRANCY SALAS "/>
    <m/>
    <m/>
    <m/>
    <m/>
    <m/>
    <m/>
    <m/>
    <x v="5"/>
  </r>
  <r>
    <s v="Factura electrónica"/>
    <s v="24b0e3a378e01ec8973c586dc48eadf8d21498b6b240a5b8a6d2f95b2b99be0640855b735166a5f40dff3b24881a16cd"/>
    <n v="3149496"/>
    <s v="CA07"/>
    <d v="2026-03-26T00:00:00"/>
    <d v="2026-03-26T23:23:58"/>
    <x v="2"/>
    <n v="890903939"/>
    <s v="POSTOBON S.A."/>
    <n v="186900"/>
    <n v="0"/>
    <n v="186900"/>
    <x v="2"/>
    <x v="59"/>
    <n v="1"/>
    <s v="FRANCY SALAS "/>
    <m/>
    <m/>
    <m/>
    <m/>
    <m/>
    <m/>
    <m/>
    <x v="5"/>
  </r>
  <r>
    <s v="Factura electrónica"/>
    <s v="7441721c6e54f6dcc596ee24cfcd3daeb97079fb0fc7214efd7da1596ebc13b9bf5185d55e1df2ca20246a7277967469"/>
    <n v="6980"/>
    <s v=""/>
    <d v="2026-03-26T00:00:00"/>
    <d v="2026-03-26T21:21:32"/>
    <x v="2"/>
    <n v="32150739"/>
    <s v="NATALIA ANDREA ACOSTA COLORADO"/>
    <n v="473000"/>
    <n v="0"/>
    <n v="473000"/>
    <x v="18"/>
    <x v="59"/>
    <n v="1"/>
    <s v="FRANCY SALAS "/>
    <m/>
    <m/>
    <m/>
    <m/>
    <m/>
    <m/>
    <m/>
    <x v="5"/>
  </r>
  <r>
    <s v="Factura electrónica"/>
    <s v="60fc73e4e91839f6ce83c3982b8bfb74abf3b14325fbd05aaf29770e62a0847d7a4043e7192a8aafb3404c9defd6e497"/>
    <n v="369990"/>
    <s v="R11R"/>
    <d v="2026-03-26T00:00:00"/>
    <d v="2026-03-26T19:34:22"/>
    <x v="2"/>
    <n v="800070655"/>
    <s v="MAQUITE S.A."/>
    <n v="158200"/>
    <n v="0"/>
    <n v="158200"/>
    <x v="4"/>
    <x v="2"/>
    <n v="0"/>
    <m/>
    <m/>
    <m/>
    <m/>
    <m/>
    <m/>
    <m/>
    <m/>
    <x v="5"/>
  </r>
  <r>
    <s v="Factura electrónica"/>
    <s v="62eea19d74e18c281239d132b37350d0864b7b8a40048865d0c3046a048450ab3257224fabbfaf5d5a8cf6e7f59d35c8"/>
    <n v="609456"/>
    <s v="VIRT"/>
    <d v="2026-03-26T00:00:00"/>
    <d v="2026-03-26T18:46:12"/>
    <x v="2"/>
    <n v="800157427"/>
    <s v="CAMARA DE COMERCIO ABURRA SUR"/>
    <n v="12548700"/>
    <n v="0"/>
    <n v="12548700"/>
    <x v="20"/>
    <x v="54"/>
    <n v="0"/>
    <s v="NATALIA BERNAZA"/>
    <m/>
    <m/>
    <m/>
    <m/>
    <m/>
    <m/>
    <m/>
    <x v="5"/>
  </r>
  <r>
    <s v="Factura electrónica"/>
    <s v="4923a5fe4ec8cfe574968d964f0d2ed03014b58d6ac6e687229ae4e6c941dfbfcdaba82ef154ffbfef5dc7145e299f9f"/>
    <n v="210373"/>
    <s v="EVIR"/>
    <d v="2026-03-26T00:00:00"/>
    <d v="2026-03-26T17:12:03"/>
    <x v="2"/>
    <n v="891580011"/>
    <s v="CAMARA DE COMERCIO DEL CAUCA"/>
    <n v="837600"/>
    <n v="0"/>
    <n v="837600"/>
    <x v="20"/>
    <x v="54"/>
    <n v="0"/>
    <s v="NATALIA BERNAZA"/>
    <m/>
    <m/>
    <m/>
    <m/>
    <m/>
    <m/>
    <m/>
    <x v="5"/>
  </r>
  <r>
    <s v="Documento equivalente - Cobro de peajes"/>
    <s v="453f1196e6062f859669d0d645f55f53f56a5cd9f0e8568f318ff7491d6268d20b02ec26c1bb49cb51388f236e9e7776"/>
    <n v="93835973"/>
    <s v="DEFL"/>
    <d v="2026-03-26T00:00:00"/>
    <d v="2026-03-26T16:51:15"/>
    <x v="2"/>
    <n v="900219834"/>
    <s v="F2X S.A.S."/>
    <n v="18500"/>
    <n v="0"/>
    <n v="18500"/>
    <x v="2"/>
    <x v="59"/>
    <n v="1"/>
    <s v="FRANCY SALAS "/>
    <m/>
    <m/>
    <m/>
    <m/>
    <m/>
    <m/>
    <m/>
    <x v="5"/>
  </r>
  <r>
    <s v="Nota de crédito electrónica"/>
    <s v="f2039a33f2a20ccf19db354c05bbcb678144ec6db0dcd5020bd2c9e02754d66c72716d7f3d8803122f1c7fd312597dd0"/>
    <s v="NCC4"/>
    <s v=""/>
    <d v="2026-03-26T00:00:00"/>
    <d v="2026-03-26T16:20:46"/>
    <x v="2"/>
    <n v="1037587911"/>
    <s v="SOTO NOREÑA SEBASTIAN"/>
    <n v="2760000"/>
    <n v="524400"/>
    <n v="3284400"/>
    <x v="2"/>
    <x v="59"/>
    <n v="1"/>
    <s v="FRANCY SALAS "/>
    <m/>
    <m/>
    <m/>
    <m/>
    <m/>
    <m/>
    <m/>
    <x v="5"/>
  </r>
  <r>
    <s v="Factura electrónica"/>
    <s v="9f1c0fe146d269ff824fbed6d854616c17cf1c31b22d2712c6815e13e7f9a000f56cafedcaf05019e099fe8da4d71ab5"/>
    <n v="4571"/>
    <s v="FEL"/>
    <d v="2026-03-26T00:00:00"/>
    <d v="2026-03-26T11:26:07"/>
    <x v="2"/>
    <n v="1037587911"/>
    <s v="SOTO NOREÑA SEBASTIAN"/>
    <n v="2760000"/>
    <n v="524400"/>
    <n v="3284400"/>
    <x v="2"/>
    <x v="59"/>
    <n v="1"/>
    <s v="FRANCY SALAS "/>
    <m/>
    <m/>
    <m/>
    <m/>
    <m/>
    <m/>
    <m/>
    <x v="5"/>
  </r>
  <r>
    <s v="Factura electrónica"/>
    <s v="2a44b0c62df627ec18c48f998a531b2021635486f919cd229a51e46697ae269033e3afdde6d321bbee4123d0f97cd281"/>
    <n v="152143"/>
    <s v="MJN"/>
    <d v="2026-03-26T00:00:00"/>
    <d v="2026-03-26T16:07:29"/>
    <x v="2"/>
    <n v="890900395"/>
    <s v="JUAN NEUSTADTEL S.A.S."/>
    <n v="209996.46000000002"/>
    <n v="39899.33"/>
    <n v="249895.79"/>
    <x v="9"/>
    <x v="3"/>
    <s v=" - "/>
    <m/>
    <m/>
    <m/>
    <m/>
    <m/>
    <m/>
    <m/>
    <m/>
    <x v="2"/>
  </r>
  <r>
    <s v="Factura electrónica"/>
    <s v="cd1a18af7f25a715c158edba3a49031e742a824589f0f7c6790c7651c730ead576f1fbf6b3379fdb0a31796a923496d3"/>
    <n v="6023"/>
    <s v="UC"/>
    <d v="2026-03-26T00:00:00"/>
    <d v="2026-03-26T14:37:48"/>
    <x v="2"/>
    <n v="901032802"/>
    <s v="CORPORACION UNIVERSITARIA DE CATALUNA"/>
    <n v="30195550"/>
    <n v="0"/>
    <n v="30195550"/>
    <x v="24"/>
    <x v="59"/>
    <n v="1"/>
    <s v="DIANA CAÑAS"/>
    <m/>
    <m/>
    <m/>
    <m/>
    <m/>
    <m/>
    <m/>
    <x v="5"/>
  </r>
  <r>
    <s v="Factura electrónica"/>
    <s v="1457d9fe4fccb50f6dc21f9dd3ec717fe09869058e0f2b80a5f28041aa3ea91eea788c2d46acbae2e22409a1129fae57"/>
    <n v="16300"/>
    <s v="FE"/>
    <d v="2026-03-26T00:00:00"/>
    <d v="2026-03-26T14:24:34"/>
    <x v="2"/>
    <n v="98666997"/>
    <s v="ESTADERO Y CARNICERIA LUCHO y/o EDWIN GRANADA SALAZAR"/>
    <n v="43999.199999999997"/>
    <n v="0"/>
    <n v="43999.199999999997"/>
    <x v="4"/>
    <x v="2"/>
    <n v="0"/>
    <m/>
    <m/>
    <m/>
    <m/>
    <m/>
    <m/>
    <m/>
    <m/>
    <x v="5"/>
  </r>
  <r>
    <s v="Nota de crédito electrónica"/>
    <s v="b39ca30996dd85169746425d161fb023836b1cf404ec5ef45c8e6b158a80f1f36ad29f7ddb2886a49098b70c9ecae1a7"/>
    <n v="1024"/>
    <s v="NC"/>
    <d v="2026-03-26T00:00:00"/>
    <d v="2026-03-26T13:55:00"/>
    <x v="2"/>
    <n v="901033312"/>
    <s v="HOTELES DE COTA SAS"/>
    <n v="1244000"/>
    <n v="236360"/>
    <n v="1480360"/>
    <x v="4"/>
    <x v="2"/>
    <n v="0"/>
    <m/>
    <m/>
    <m/>
    <m/>
    <m/>
    <m/>
    <m/>
    <m/>
    <x v="5"/>
  </r>
  <r>
    <s v="Documento equivalente - Cobro de peajes"/>
    <s v="bd1c92c3b19b1398051d89423a750dcb3a20ee6b05e83c6364d8dfbea5cfb31cd02073876307ac6a107b901b3af54ada"/>
    <n v="93800845"/>
    <s v="DEFL"/>
    <d v="2026-03-26T00:00:00"/>
    <d v="2026-03-26T13:40:59"/>
    <x v="2"/>
    <n v="900219834"/>
    <s v="F2X S.A.S."/>
    <n v="26300"/>
    <n v="0"/>
    <n v="26300"/>
    <x v="2"/>
    <x v="59"/>
    <n v="1"/>
    <s v="FRANCY SALAS "/>
    <m/>
    <m/>
    <m/>
    <m/>
    <m/>
    <m/>
    <m/>
    <x v="5"/>
  </r>
  <r>
    <s v="Factura electrónica"/>
    <s v="68166353603a94be740f982574bef0774fc9b6fcb3e0d449a6ca54c182d898785c0f4f350382205d73dc45a14934cc52"/>
    <n v="348691"/>
    <s v="PSE"/>
    <d v="2026-03-26T00:00:00"/>
    <d v="2026-03-26T13:25:55"/>
    <x v="2"/>
    <n v="891400669"/>
    <s v="CAMARA DE COMERCIO DE PEREIRA"/>
    <n v="837600"/>
    <n v="0"/>
    <n v="837600"/>
    <x v="20"/>
    <x v="59"/>
    <n v="1"/>
    <s v="NATALIA BERNAZA"/>
    <m/>
    <m/>
    <m/>
    <m/>
    <m/>
    <m/>
    <m/>
    <x v="5"/>
  </r>
  <r>
    <s v="Factura electrónica"/>
    <s v="b10eed52c962b268054e479e8798d08c7f28dad72488707fb55b3e3a9b7239b753905b9a8ed1b605dd3648d5a0a3ce53"/>
    <n v="285046"/>
    <s v="P1F8"/>
    <d v="2026-03-26T00:00:00"/>
    <d v="2026-03-26T12:45:02"/>
    <x v="2"/>
    <n v="900276962"/>
    <s v="D1 S A S"/>
    <n v="11084.41"/>
    <n v="2095.59"/>
    <n v="13180"/>
    <x v="4"/>
    <x v="2"/>
    <n v="0"/>
    <m/>
    <m/>
    <m/>
    <m/>
    <m/>
    <m/>
    <m/>
    <m/>
    <x v="5"/>
  </r>
  <r>
    <s v="Factura electrónica"/>
    <s v="2287242581f6f72ce1118a0119601338ec0ab7e21ec91fab91ae56e7003fe07b05f97ba94aebd06543125c20e174df36"/>
    <n v="10019028"/>
    <s v="Q942"/>
    <d v="2026-03-26T00:00:00"/>
    <d v="2026-03-26T12:34:48"/>
    <x v="2"/>
    <n v="900178348"/>
    <s v="Francorp S.A.S."/>
    <n v="23361.35"/>
    <n v="4438.66"/>
    <n v="27800.01"/>
    <x v="4"/>
    <x v="2"/>
    <n v="0"/>
    <m/>
    <m/>
    <m/>
    <m/>
    <m/>
    <m/>
    <m/>
    <m/>
    <x v="5"/>
  </r>
  <r>
    <s v="Factura electrónica"/>
    <s v="9dd4de9fc1bb4fd83a0124118928ea9602003eabb6f610caf217bcabef70359f785b02a847241f00371a796e885f910c"/>
    <n v="16288"/>
    <s v="FE"/>
    <d v="2026-03-26T00:00:00"/>
    <d v="2026-03-26T09:44:15"/>
    <x v="2"/>
    <n v="98666997"/>
    <s v="ESTADERO Y CARNICERIA LUCHO y/o EDWIN GRANADA SALAZAR"/>
    <n v="69457.399999999994"/>
    <n v="1037.78"/>
    <n v="70495.179999999993"/>
    <x v="4"/>
    <x v="2"/>
    <n v="0"/>
    <m/>
    <m/>
    <m/>
    <m/>
    <m/>
    <m/>
    <m/>
    <m/>
    <x v="5"/>
  </r>
  <r>
    <s v="Factura electrónica"/>
    <s v="3e3308029029d4f413bbca71c6511e54be1e809347d07ff46cfe9f02a777359d661ba2b50926d57c349f3e3bd04c11e5"/>
    <n v="133958"/>
    <s v="FRO1"/>
    <d v="2026-03-26T00:00:00"/>
    <d v="2026-03-26T08:27:31"/>
    <x v="2"/>
    <n v="900341810"/>
    <s v="HOTELES DE VILLASANTOS SAS"/>
    <n v="131865.56"/>
    <n v="2634.45"/>
    <n v="134500.01"/>
    <x v="4"/>
    <x v="2"/>
    <n v="0"/>
    <m/>
    <m/>
    <m/>
    <m/>
    <m/>
    <m/>
    <m/>
    <m/>
    <x v="5"/>
  </r>
  <r>
    <s v="Documento equivalente - Cobro de peajes"/>
    <s v="858697317d3000819dfbafdfb1b68f0a8f5c3790d61d52dbfc823e64499aba74ad64f205c16e881e9af4c2798dffcef9"/>
    <n v="93752601"/>
    <s v="DEFL"/>
    <d v="2026-03-26T00:00:00"/>
    <d v="2026-03-26T09:00:38"/>
    <x v="2"/>
    <n v="900219834"/>
    <s v="F2X S.A.S."/>
    <n v="18500"/>
    <n v="0"/>
    <n v="18500"/>
    <x v="2"/>
    <x v="54"/>
    <n v="0"/>
    <s v="FRANCY SALAS "/>
    <m/>
    <m/>
    <m/>
    <m/>
    <m/>
    <m/>
    <m/>
    <x v="5"/>
  </r>
  <r>
    <s v="Documento equivalente - Cobro de peajes"/>
    <s v="607a12e1ecb7f953ce052596ea7708edbac59a2ec6f1b93cfffb6a12ca9c101dbcc700121386196b6b9a5ab20933e508"/>
    <n v="93751284"/>
    <s v="DEFL"/>
    <d v="2026-03-26T00:00:00"/>
    <d v="2026-03-26T08:55:16"/>
    <x v="2"/>
    <n v="900219834"/>
    <s v="F2X S.A.S."/>
    <n v="18500"/>
    <n v="0"/>
    <n v="18500"/>
    <x v="2"/>
    <x v="54"/>
    <n v="0"/>
    <s v="FRANCY SALAS "/>
    <m/>
    <m/>
    <m/>
    <m/>
    <m/>
    <m/>
    <m/>
    <x v="5"/>
  </r>
  <r>
    <s v="Factura electrónica"/>
    <s v="b1549d6187ec02575f643967c634a7ee62e934a1c360d98cfba133fba796405bbdc11fd01c9539010bea15a6661c0d78"/>
    <n v="261203"/>
    <s v="DT07"/>
    <d v="2026-03-26T00:00:00"/>
    <d v="2026-03-26T03:58:09"/>
    <x v="2"/>
    <n v="860001697"/>
    <s v="GASEOSAS LUX S.A.S."/>
    <n v="480600"/>
    <n v="0"/>
    <n v="480600"/>
    <x v="2"/>
    <x v="54"/>
    <n v="0"/>
    <s v="FRANCY SALAS "/>
    <m/>
    <m/>
    <m/>
    <m/>
    <m/>
    <m/>
    <m/>
    <x v="5"/>
  </r>
  <r>
    <s v="Factura electrónica"/>
    <s v="16ed33ed4f064654a8c7debba4e700e089e505c940c973f7e25f9327963164fd5a741390bfebf9ed3de08a448ee1d83f"/>
    <n v="4121"/>
    <s v="FE"/>
    <d v="2026-03-27T00:00:00"/>
    <d v="2026-03-27T15:52:48"/>
    <x v="2"/>
    <n v="900387697"/>
    <s v="CON GUSTO PARA SERVIRLE S.A.S"/>
    <n v="49960.800000000003"/>
    <n v="0"/>
    <n v="49960.800000000003"/>
    <x v="19"/>
    <x v="2"/>
    <n v="0"/>
    <m/>
    <m/>
    <m/>
    <m/>
    <m/>
    <m/>
    <m/>
    <m/>
    <x v="5"/>
  </r>
  <r>
    <s v="Factura electrónica"/>
    <s v="d40eaee98129b1633cb29814afe22571c8322d39d8d5e43ff3415ba7fa14cee79ffb1d6fe47bab6fab7386aa5fe834b3"/>
    <n v="2100239337"/>
    <s v="HS"/>
    <d v="2026-03-27T00:00:00"/>
    <d v="2026-03-27T14:53:08"/>
    <x v="2"/>
    <n v="860010973"/>
    <s v="ALMACENES GENERALES DE DEPOSITO DE CAFE S.A. ALMACAFE"/>
    <n v="28230678"/>
    <n v="5363829"/>
    <n v="33594507"/>
    <x v="19"/>
    <x v="60"/>
    <n v="3"/>
    <s v="HENRY SANCHEZ"/>
    <m/>
    <m/>
    <m/>
    <m/>
    <m/>
    <m/>
    <m/>
    <x v="5"/>
  </r>
  <r>
    <s v="Factura electrónica"/>
    <s v="319884e33c2b60555afe1e2e4a0ad3f8ebc10f2fde3e4cabef4e25cbb2d9a3bc5b24b940fc4752b671f8fbdc3f0f19ca"/>
    <n v="2100239335"/>
    <s v="HS"/>
    <d v="2026-03-27T00:00:00"/>
    <d v="2026-03-27T14:28:43"/>
    <x v="2"/>
    <n v="860010973"/>
    <s v="ALMACENES GENERALES DE DEPOSITO DE CAFE S.A. ALMACAFE"/>
    <n v="75173248"/>
    <n v="14282917"/>
    <n v="89456165"/>
    <x v="19"/>
    <x v="60"/>
    <n v="3"/>
    <s v="HENRY SANCHEZ"/>
    <m/>
    <m/>
    <m/>
    <m/>
    <m/>
    <m/>
    <m/>
    <x v="5"/>
  </r>
  <r>
    <s v="Factura electrónica"/>
    <s v="ce85adfe08520e20126643cad81c410fe306103f42e8b3cfc26d9f24fcdcc6f8eeaa820362cb8d65b4dd65f149d0f50c"/>
    <n v="8256"/>
    <s v=""/>
    <d v="2026-03-27T00:00:00"/>
    <d v="2026-03-27T13:08:19"/>
    <x v="2"/>
    <n v="901360705"/>
    <s v="DELTA TAGS SAS"/>
    <n v="34650"/>
    <n v="6583.5"/>
    <n v="41233.5"/>
    <x v="2"/>
    <x v="60"/>
    <n v="3"/>
    <s v="FRANCY SALAS "/>
    <m/>
    <m/>
    <m/>
    <m/>
    <m/>
    <m/>
    <m/>
    <x v="5"/>
  </r>
  <r>
    <s v="Factura electrónica"/>
    <s v="e26c4dd4c92264e5a2ec24e4fddc0ee90176c8766efa188709e9309d9bf004120a9ffb62eb91f41e6b9538062784553b"/>
    <n v="6984"/>
    <s v=""/>
    <d v="2026-03-27T00:00:00"/>
    <d v="2026-03-27T21:14:11"/>
    <x v="2"/>
    <n v="32150739"/>
    <s v="NATALIA ANDREA ACOSTA COLORADO"/>
    <n v="90000"/>
    <n v="0"/>
    <n v="90000"/>
    <x v="18"/>
    <x v="60"/>
    <n v="3"/>
    <s v="FRANCY SALAS "/>
    <m/>
    <m/>
    <m/>
    <m/>
    <m/>
    <m/>
    <m/>
    <x v="5"/>
  </r>
  <r>
    <s v="Documento equivalente - Cobro de peajes"/>
    <s v="179e24535a64dd2edab9c4058bfffebd6138dbea05d1fb95cf7e4805725b84bb8246c109d319990debd72b0b2d7591fb"/>
    <n v="94087007"/>
    <s v="DEFL"/>
    <d v="2026-03-27T00:00:00"/>
    <d v="2026-03-27T18:16:38"/>
    <x v="2"/>
    <n v="900219834"/>
    <s v="F2X S.A.S."/>
    <n v="11600"/>
    <n v="0"/>
    <n v="11600"/>
    <x v="2"/>
    <x v="60"/>
    <n v="3"/>
    <s v="FRANCY SALAS "/>
    <m/>
    <m/>
    <m/>
    <m/>
    <m/>
    <m/>
    <m/>
    <x v="5"/>
  </r>
  <r>
    <s v="Factura electrónica"/>
    <s v="b384c3f20924957fe27a5bcfbd4abf96d9d3b72bceb066ab55bdb0d2eca1db17590861900a796ef9b064d4a597b97259"/>
    <n v="20192722"/>
    <s v="Q301"/>
    <d v="2026-03-27T00:00:00"/>
    <d v="2026-03-27T18:15:36"/>
    <x v="2"/>
    <n v="900178348"/>
    <s v="Francorp S.A.S."/>
    <n v="36386.560000000005"/>
    <n v="6913.45"/>
    <n v="43300.01"/>
    <x v="4"/>
    <x v="2"/>
    <n v="0"/>
    <m/>
    <m/>
    <m/>
    <m/>
    <m/>
    <m/>
    <m/>
    <m/>
    <x v="5"/>
  </r>
  <r>
    <s v="Factura electrónica"/>
    <s v="509815f5100df3728062db12e97914121ff3072cfc57b956ae27e21763022f07032b807a52904b85bca981356a53483c"/>
    <n v="9366"/>
    <s v="FEVV"/>
    <d v="2026-03-27T00:00:00"/>
    <d v="2026-03-27T18:02:31"/>
    <x v="2"/>
    <n v="901242715"/>
    <s v="VIANCO TE TRANSPORTA SAS"/>
    <n v="1050000"/>
    <n v="0"/>
    <n v="1050000"/>
    <x v="19"/>
    <x v="2"/>
    <n v="0"/>
    <m/>
    <m/>
    <m/>
    <m/>
    <m/>
    <m/>
    <m/>
    <m/>
    <x v="5"/>
  </r>
  <r>
    <s v="Factura electrónica"/>
    <s v="9686247786685e9f6693710836473cbc2918c4aefcb807719cf046c498dc10c5ebea3e889f1447cb8a5f775ab4f45d8e"/>
    <n v="10243"/>
    <s v="EDSG"/>
    <d v="2026-03-27T00:00:00"/>
    <d v="2026-03-27T16:47:19"/>
    <x v="2"/>
    <n v="88147614"/>
    <s v="CLODOMIRO ALVAREZ ASCANIO"/>
    <n v="50000"/>
    <n v="0"/>
    <n v="50000"/>
    <x v="4"/>
    <x v="2"/>
    <n v="0"/>
    <m/>
    <m/>
    <m/>
    <m/>
    <m/>
    <m/>
    <m/>
    <m/>
    <x v="5"/>
  </r>
  <r>
    <s v="Factura electrónica"/>
    <s v="5621da0f234d3feb37ba4f3aa86c822a7d6a0d02cf8b44260a28a672315671b2a3bf99e6386967544795095feab1a3ba"/>
    <n v="10242"/>
    <s v="EDSG"/>
    <d v="2026-03-27T00:00:00"/>
    <d v="2026-03-27T16:45:15"/>
    <x v="2"/>
    <n v="88147614"/>
    <s v="CLODOMIRO ALVAREZ ASCANIO"/>
    <n v="50000"/>
    <n v="0"/>
    <n v="50000"/>
    <x v="4"/>
    <x v="2"/>
    <n v="0"/>
    <m/>
    <m/>
    <m/>
    <m/>
    <m/>
    <m/>
    <m/>
    <m/>
    <x v="5"/>
  </r>
  <r>
    <s v="Documento equivalente - Cobro de peajes"/>
    <s v="fedbef94a44f39ab90099236def22d1fec25f57569dc235a442a39417afb4171baa2fbcdd11c8d8e6761df4a9ab94850"/>
    <n v="94055088"/>
    <s v="DEFL"/>
    <d v="2026-03-27T00:00:00"/>
    <d v="2026-03-27T15:56:11"/>
    <x v="2"/>
    <n v="900219834"/>
    <s v="F2X S.A.S."/>
    <n v="26300"/>
    <n v="0"/>
    <n v="26300"/>
    <x v="2"/>
    <x v="60"/>
    <n v="3"/>
    <s v="FRANCY SALAS "/>
    <m/>
    <m/>
    <m/>
    <m/>
    <m/>
    <m/>
    <m/>
    <x v="5"/>
  </r>
  <r>
    <s v="Factura electrónica"/>
    <s v="7069e35abefe17d383e77668fee6a6553ea5e3c5c5f1a785f8448df1155da19cfcb20dcf2d99e3091ea322892574248f"/>
    <n v="2299601"/>
    <s v="FEFL"/>
    <d v="2026-03-27T00:00:00"/>
    <d v="2026-03-27T15:39:24"/>
    <x v="2"/>
    <n v="900219834"/>
    <s v="F2X S.A.S."/>
    <n v="71570"/>
    <n v="12430"/>
    <n v="84000"/>
    <x v="2"/>
    <x v="60"/>
    <n v="3"/>
    <s v="FRANCY SALAS "/>
    <m/>
    <m/>
    <m/>
    <m/>
    <m/>
    <m/>
    <m/>
    <x v="5"/>
  </r>
  <r>
    <s v="Factura electrónica"/>
    <s v="ba04181cc7159a61c220f496eed4e25f651539494ed959347ad2ece3f84a7762086940e5a5b6466f026290a37ee50705"/>
    <n v="70874"/>
    <s v="FETG"/>
    <d v="2026-03-27T00:00:00"/>
    <d v="2026-03-27T15:40:00"/>
    <x v="2"/>
    <n v="811001497"/>
    <s v="Logistica y Transportes TGB S.A.S"/>
    <n v="2757199"/>
    <n v="0"/>
    <n v="2757199"/>
    <x v="19"/>
    <x v="60"/>
    <n v="3"/>
    <s v="HENRY SANCHEZ"/>
    <m/>
    <m/>
    <m/>
    <m/>
    <m/>
    <m/>
    <m/>
    <x v="5"/>
  </r>
  <r>
    <s v="Factura electrónica"/>
    <s v="2fbb42747792ad943cda09d0add9ecd760f356b75c313d63a23249fddbb163b5fd79211fee3aef31551ce3e0eafb7994"/>
    <n v="2100239342"/>
    <s v="HS"/>
    <d v="2026-03-27T00:00:00"/>
    <d v="2026-03-27T15:39:11"/>
    <x v="2"/>
    <n v="860010973"/>
    <s v="ALMACENES GENERALES DE DEPOSITO DE CAFE S.A. ALMACAFE"/>
    <n v="727776"/>
    <n v="138277"/>
    <n v="866053"/>
    <x v="19"/>
    <x v="2"/>
    <n v="0"/>
    <m/>
    <m/>
    <m/>
    <m/>
    <m/>
    <m/>
    <m/>
    <m/>
    <x v="5"/>
  </r>
  <r>
    <s v="Factura electrónica"/>
    <s v="1aaf4ea6876e8bbb2b232cf10d9e1914c440e4dbef8c1025c4bb5900e7fff7507f932fd15335dcb92f367857f7a6a665"/>
    <n v="2100239338"/>
    <s v="HS"/>
    <d v="2026-03-27T00:00:00"/>
    <d v="2026-03-27T15:19:57"/>
    <x v="2"/>
    <n v="860010973"/>
    <s v="ALMACENES GENERALES DE DEPOSITO DE CAFE S.A. ALMACAFE"/>
    <n v="11493322"/>
    <n v="0"/>
    <n v="11493322"/>
    <x v="19"/>
    <x v="60"/>
    <n v="3"/>
    <s v="HENRY SANCHEZ"/>
    <m/>
    <m/>
    <m/>
    <m/>
    <m/>
    <m/>
    <m/>
    <x v="5"/>
  </r>
  <r>
    <s v="Factura electrónica"/>
    <s v="bda979fef7da8b1ae65ea9d7acfee0109b7a03605e98633367872d8c3c65099a360d54d8784d9c578ad599122bedd911"/>
    <n v="1577"/>
    <s v="VIVA"/>
    <d v="2026-03-27T00:00:00"/>
    <d v="2026-03-27T15:13:44"/>
    <x v="2"/>
    <n v="900297056"/>
    <s v="EL SOCIAL MEDELLIN S.A.S"/>
    <n v="834632"/>
    <n v="0"/>
    <n v="834632"/>
    <x v="4"/>
    <x v="2"/>
    <n v="0"/>
    <m/>
    <m/>
    <m/>
    <m/>
    <m/>
    <m/>
    <m/>
    <m/>
    <x v="5"/>
  </r>
  <r>
    <s v="Factura electrónica"/>
    <s v="afac9a1b0ba3dd3b90f2b45afbc9b64bd19b0e2adc5c3656b5a7c6a982f91f3ba2e857868bf10c639a7392f12fd719d7"/>
    <n v="30674"/>
    <s v="N1FE"/>
    <d v="2026-03-27T00:00:00"/>
    <d v="2026-03-27T14:12:33"/>
    <x v="2"/>
    <n v="890929877"/>
    <s v="NEWREST SERVICES COLOMBIA S.A.S"/>
    <n v="1925560"/>
    <n v="365856"/>
    <n v="2291416"/>
    <x v="19"/>
    <x v="2"/>
    <n v="0"/>
    <m/>
    <m/>
    <m/>
    <m/>
    <m/>
    <m/>
    <m/>
    <m/>
    <x v="5"/>
  </r>
  <r>
    <s v="Nota de crédito electrónica"/>
    <s v="54509837123ecaa94aa7a1d19d088a0978025bcbad08f8bf421e68b5f845298950f2739e5d553e318263c5e7712d9244"/>
    <n v="268"/>
    <s v="DMC"/>
    <d v="2026-03-27T00:00:00"/>
    <d v="2026-03-27T14:04:54"/>
    <x v="2"/>
    <n v="901360705"/>
    <s v="DELTA TAGS SAS"/>
    <n v="34650"/>
    <n v="6583.5"/>
    <n v="41233.5"/>
    <x v="2"/>
    <x v="60"/>
    <n v="3"/>
    <s v="FRANCY SALAS "/>
    <m/>
    <m/>
    <m/>
    <m/>
    <m/>
    <m/>
    <m/>
    <x v="5"/>
  </r>
  <r>
    <s v="Factura electrónica"/>
    <s v="d53c04f53fd324e6be6858ac9fa666af94f109a4479166493fe21f0a5d00b3a17cc9ffd643f18d8b271c80fff2d948f1"/>
    <n v="89397"/>
    <s v="FV04"/>
    <d v="2026-03-27T00:00:00"/>
    <d v="2026-03-27T13:32:33"/>
    <x v="2"/>
    <n v="800065567"/>
    <s v="FABRICA DE ALIMENTOS PROCESADOS VENTOLINI S.A."/>
    <n v="160200"/>
    <n v="0"/>
    <n v="160200"/>
    <x v="4"/>
    <x v="2"/>
    <n v="0"/>
    <m/>
    <m/>
    <m/>
    <m/>
    <m/>
    <m/>
    <m/>
    <m/>
    <x v="5"/>
  </r>
  <r>
    <s v="Factura electrónica"/>
    <s v="0f004f49dfac051462320713e23baa443c8413e24d47ff1edda527b9170725fb9ec949af92dc2e870ecca9bc7f054008"/>
    <n v="70873"/>
    <s v="FETG"/>
    <d v="2026-03-27T00:00:00"/>
    <d v="2026-03-27T13:22:05"/>
    <x v="2"/>
    <n v="811001497"/>
    <s v="Logistica y Transportes TGB S.A.S"/>
    <n v="2372208"/>
    <n v="0"/>
    <n v="2372208"/>
    <x v="19"/>
    <x v="60"/>
    <n v="3"/>
    <s v="HENRY SANCHEZ"/>
    <m/>
    <m/>
    <m/>
    <m/>
    <m/>
    <m/>
    <m/>
    <x v="5"/>
  </r>
  <r>
    <s v="Factura electrónica"/>
    <s v="196c58ead807086a296b4c69c598e7078e7662d5b8eb2a436cb89f0392c5aaea5119e962fe3e1938434e20484cbb1e0a"/>
    <n v="680272"/>
    <s v="FCAL"/>
    <d v="2026-03-27T00:00:00"/>
    <d v="2026-03-27T13:19:57"/>
    <x v="2"/>
    <n v="890915475"/>
    <s v="EMPAQUETADURAS Y EMPAQUES S.A."/>
    <n v="124844.99999999999"/>
    <n v="23720.55"/>
    <n v="148565.54999999999"/>
    <x v="2"/>
    <x v="60"/>
    <n v="3"/>
    <s v="FRANCY SALAS "/>
    <m/>
    <m/>
    <m/>
    <m/>
    <m/>
    <m/>
    <m/>
    <x v="5"/>
  </r>
  <r>
    <s v="Factura electrónica"/>
    <s v="cd7fc279b025a964ece2673adfa861a5dca2f95aa9d54d116871f4e70ab1c3390315c44791157fe9b26cc044c4eacc1a"/>
    <n v="173207"/>
    <s v="392"/>
    <d v="2026-03-27T00:00:00"/>
    <d v="2026-03-27T13:17:00"/>
    <x v="2"/>
    <n v="860000018"/>
    <s v="AGENCIA DE VIAJES Y TURISMO AVIATUR S.A.S "/>
    <n v="332916.96000000002"/>
    <n v="58694.04"/>
    <n v="391611"/>
    <x v="2"/>
    <x v="60"/>
    <n v="3"/>
    <s v="FRANCY SALAS "/>
    <m/>
    <m/>
    <m/>
    <m/>
    <m/>
    <m/>
    <m/>
    <x v="5"/>
  </r>
  <r>
    <s v="Nota de crédito electrónica"/>
    <s v="359c6dd8d212dd7377c088eb9349d2a79ba693fcfdd67d8a1f5c14f11d7d5aacd05e2d44b88e4485f32e782f81031731"/>
    <n v="16871"/>
    <s v="NV"/>
    <d v="2026-03-27T00:00:00"/>
    <d v="2026-03-27T13:15:45"/>
    <x v="2"/>
    <n v="800106404"/>
    <s v="Ocupar Temporales S.A."/>
    <n v="39049"/>
    <n v="742"/>
    <n v="39791"/>
    <x v="12"/>
    <x v="2"/>
    <n v="0"/>
    <m/>
    <m/>
    <m/>
    <m/>
    <m/>
    <m/>
    <m/>
    <m/>
    <x v="5"/>
  </r>
  <r>
    <s v="Factura electrónica"/>
    <s v="835fa231c601ac12f505d0d05fb9610c3ba8daa269d223724c498201f1ed0be39614ae8c768143c0a50c997c704c4551"/>
    <n v="2100239331"/>
    <s v="HS"/>
    <d v="2026-03-27T00:00:00"/>
    <d v="2026-03-27T12:49:30"/>
    <x v="2"/>
    <n v="860010973"/>
    <s v="ALMACENES GENERALES DE DEPOSITO DE CAFE S.A. ALMACAFE"/>
    <n v="433200"/>
    <n v="82308"/>
    <n v="515508"/>
    <x v="19"/>
    <x v="59"/>
    <n v="0"/>
    <s v="JEFFERSON CORTES"/>
    <m/>
    <m/>
    <m/>
    <m/>
    <m/>
    <m/>
    <m/>
    <x v="5"/>
  </r>
  <r>
    <s v="Factura electrónica"/>
    <s v="238718f9fa449d9b9ff9333e3a9ebb52cfbd3924bcd9fe299034e887ccb029ef4f2bc2165c5924ace53a7d462d0f4207"/>
    <n v="173202"/>
    <s v="392"/>
    <d v="2026-03-27T00:00:00"/>
    <d v="2026-03-27T12:47:25"/>
    <x v="2"/>
    <n v="860000018"/>
    <s v="AGENCIA DE VIAJES Y TURISMO AVIATUR S.A.S "/>
    <n v="388215.96"/>
    <n v="67795.039999999994"/>
    <n v="456011"/>
    <x v="2"/>
    <x v="60"/>
    <n v="3"/>
    <s v="FRANCY SALAS "/>
    <m/>
    <m/>
    <m/>
    <m/>
    <m/>
    <m/>
    <m/>
    <x v="5"/>
  </r>
  <r>
    <s v="Factura electrónica"/>
    <s v="b09285aff8caff33551524ee16d97d9b3d0d4d4ad5a15f894c3fe5b409c65d64534b71e42b36ba5ebc051787471a34fc"/>
    <n v="7099"/>
    <s v="FEP"/>
    <d v="2026-03-27T00:00:00"/>
    <d v="2026-03-27T12:10:33"/>
    <x v="2"/>
    <n v="800106404"/>
    <s v="Ocupar Temporales S.A."/>
    <n v="259524"/>
    <n v="0"/>
    <n v="259524"/>
    <x v="12"/>
    <x v="2"/>
    <n v="0"/>
    <m/>
    <m/>
    <m/>
    <m/>
    <m/>
    <m/>
    <m/>
    <m/>
    <x v="5"/>
  </r>
  <r>
    <s v="Factura electrónica"/>
    <s v="003211e922bf4ae710000b02056a11b55b8cf3e74f1cf7a951af502ed85f25cbefd4ad2d69810086cea96eaac9a3b7bb"/>
    <n v="70872"/>
    <s v="FETG"/>
    <d v="2026-03-27T00:00:00"/>
    <d v="2026-03-27T11:38:12"/>
    <x v="2"/>
    <n v="811001497"/>
    <s v="Logistica y Transportes TGB S.A.S"/>
    <n v="5652955"/>
    <n v="0"/>
    <n v="5652955"/>
    <x v="9"/>
    <x v="3"/>
    <s v=" - "/>
    <m/>
    <m/>
    <m/>
    <m/>
    <m/>
    <m/>
    <m/>
    <m/>
    <x v="2"/>
  </r>
  <r>
    <s v="Factura electrónica"/>
    <s v="61d3abea04c1dfaf5c759444d0774e8963230e183c4a61837ca7eeaccbff7be03e66ab56fb402551a90bfd459e542af2"/>
    <n v="45131"/>
    <s v="FCE"/>
    <d v="2026-03-27T00:00:00"/>
    <d v="2026-03-27T11:56:59"/>
    <x v="2"/>
    <n v="800049104"/>
    <s v="LABORATORIO CLINICO COLMEDICOS IPS SAS"/>
    <n v="5257300"/>
    <n v="0"/>
    <n v="5257300"/>
    <x v="18"/>
    <x v="2"/>
    <n v="0"/>
    <m/>
    <m/>
    <m/>
    <m/>
    <m/>
    <m/>
    <m/>
    <m/>
    <x v="5"/>
  </r>
  <r>
    <s v="Factura electrónica"/>
    <s v="938739be384447e1d631fbc461e22d9ff28778d8e64dcc729d28941480aa0bab1a7046eb43e4b342ec15ca6d023c139e"/>
    <n v="166975"/>
    <s v="FBE"/>
    <d v="2026-03-27T00:00:00"/>
    <d v="2026-03-27T11:52:32"/>
    <x v="2"/>
    <n v="800049104"/>
    <s v="LABORATORIO CLINICO COLMEDICOS IPS SAS"/>
    <n v="7159300"/>
    <n v="0"/>
    <n v="7159300"/>
    <x v="18"/>
    <x v="2"/>
    <n v="0"/>
    <m/>
    <m/>
    <m/>
    <m/>
    <m/>
    <m/>
    <m/>
    <m/>
    <x v="5"/>
  </r>
  <r>
    <s v="Factura electrónica"/>
    <s v="13bd0bab58505cae98bff24149e85a067cf33ccac710d581f58c4da0d63408894fc3750745e7cbff3626944d3fbc8eb0"/>
    <n v="344815"/>
    <s v="FE"/>
    <d v="2026-03-27T00:00:00"/>
    <d v="2026-03-27T11:43:11"/>
    <x v="2"/>
    <n v="800049104"/>
    <s v="LABORATORIO CLINICO COLMEDICOS IPS SAS"/>
    <n v="30475075"/>
    <n v="0"/>
    <n v="30475075"/>
    <x v="18"/>
    <x v="2"/>
    <n v="0"/>
    <m/>
    <m/>
    <m/>
    <m/>
    <m/>
    <m/>
    <m/>
    <m/>
    <x v="5"/>
  </r>
  <r>
    <s v="Factura electrónica"/>
    <s v="0006c8c3fb50619ede856edf96fd959b06f6de449348e5f66f186a51957175dd8d8dad319a7aea7f3833bc844ea6c563"/>
    <n v="350255"/>
    <s v="FFEE"/>
    <d v="2026-03-27T00:00:00"/>
    <d v="2026-03-27T11:40:42"/>
    <x v="2"/>
    <n v="800049074"/>
    <s v="PAPELERIA Y SERVICIOS SAS"/>
    <n v="135834"/>
    <n v="25808"/>
    <n v="161642"/>
    <x v="9"/>
    <x v="3"/>
    <s v=" - "/>
    <m/>
    <m/>
    <m/>
    <m/>
    <m/>
    <m/>
    <m/>
    <m/>
    <x v="5"/>
  </r>
  <r>
    <s v="Factura electrónica"/>
    <s v="c6103602118dcf7a29a1c14050416218d93d21c2fd0b7f5d6fbe53cbc98269aab26607fc21ba5ab91242b44e070ed0ee"/>
    <n v="2997"/>
    <s v="FE"/>
    <d v="2026-03-27T00:00:00"/>
    <d v="2026-03-27T11:41:55"/>
    <x v="2"/>
    <n v="900144364"/>
    <s v="UNIDOTAMOS SAS"/>
    <n v="87000"/>
    <n v="16530"/>
    <n v="103530"/>
    <x v="2"/>
    <x v="60"/>
    <n v="3"/>
    <s v="FRANCY SALAS "/>
    <m/>
    <m/>
    <m/>
    <m/>
    <m/>
    <m/>
    <m/>
    <x v="5"/>
  </r>
  <r>
    <s v="Factura electrónica"/>
    <s v="442c834ca8d40f15d64ba61c23cd9fef0dbb7908eda6103f8e7d711afa89ad713cb810558f9c9c9574baa4bf95fd3ebb"/>
    <n v="10564"/>
    <s v="GJ"/>
    <d v="2026-03-27T00:00:00"/>
    <d v="2026-03-27T11:22:05"/>
    <x v="2"/>
    <n v="900402854"/>
    <s v="G&amp;J METROLOGIA E INSTRUMENTACIÓN SAS"/>
    <n v="125500"/>
    <n v="23845"/>
    <n v="149345"/>
    <x v="21"/>
    <x v="2"/>
    <n v="0"/>
    <m/>
    <m/>
    <m/>
    <m/>
    <m/>
    <m/>
    <m/>
    <m/>
    <x v="5"/>
  </r>
  <r>
    <s v="Factura electrónica"/>
    <s v="ac88ce256698b6eb89e1ee21a349cf8d9381875a0d95eb18722a799d46316f974d90ce1900dbc325b11fe7f5c5267253"/>
    <n v="127067"/>
    <s v="2PQE"/>
    <d v="2026-03-27T00:00:00"/>
    <d v="2026-03-27T12:38:05"/>
    <x v="2"/>
    <n v="900125852"/>
    <s v="CI SAN FERNANDO PLAZA PH."/>
    <n v="7310.92"/>
    <n v="1389.08"/>
    <n v="8700"/>
    <x v="4"/>
    <x v="2"/>
    <n v="0"/>
    <m/>
    <m/>
    <m/>
    <m/>
    <m/>
    <m/>
    <m/>
    <m/>
    <x v="5"/>
  </r>
  <r>
    <s v="Factura electrónica"/>
    <s v="dfa2540d66538c7b3205b8878988b45cc145ac9b4d847f30743862695ad28d54caaa30432e5e1eabee18de3bbfe67fdb"/>
    <n v="3432"/>
    <s v="EP"/>
    <d v="2026-03-27T00:00:00"/>
    <d v="2026-03-27T10:44:31"/>
    <x v="2"/>
    <n v="811024463"/>
    <s v="ENTERPACK LTDA"/>
    <n v="3578850"/>
    <n v="679981.5"/>
    <n v="4258831.5"/>
    <x v="2"/>
    <x v="60"/>
    <n v="3"/>
    <s v="FRANCY SALAS "/>
    <m/>
    <m/>
    <m/>
    <m/>
    <m/>
    <m/>
    <m/>
    <x v="5"/>
  </r>
  <r>
    <s v="Factura electrónica"/>
    <s v="a29fa0d1802a5080d636daa2baf4dd10aff073f4fc7b1e46a82eaef5e79fc29953ab7be4f5c3137aa78f8ac000fbfd93"/>
    <n v="13349"/>
    <s v="FEVT"/>
    <d v="2026-03-27T00:00:00"/>
    <d v="2026-03-27T11:11:21"/>
    <x v="2"/>
    <n v="900219834"/>
    <s v="F2X S.A.S."/>
    <n v="16806.72"/>
    <n v="3193.28"/>
    <n v="20000"/>
    <x v="2"/>
    <x v="60"/>
    <n v="3"/>
    <s v="FRANCY SALAS "/>
    <m/>
    <m/>
    <m/>
    <m/>
    <m/>
    <m/>
    <m/>
    <x v="5"/>
  </r>
  <r>
    <s v="Factura electrónica"/>
    <s v="15456e0a627347d23d6f292b2ba40c1adb2bfae04fca6913df829cbfe58125fd3908d1028d7e38a9712a9460a3954444"/>
    <n v="114"/>
    <s v="FEPR"/>
    <d v="2026-03-27T00:00:00"/>
    <d v="2026-03-27T10:29:15"/>
    <x v="2"/>
    <n v="4179102"/>
    <s v="ROJAS RINCON PEDRO"/>
    <n v="18819000"/>
    <n v="3575610"/>
    <n v="22394610"/>
    <x v="19"/>
    <x v="2"/>
    <n v="0"/>
    <m/>
    <m/>
    <m/>
    <m/>
    <m/>
    <m/>
    <m/>
    <m/>
    <x v="5"/>
  </r>
  <r>
    <s v="Factura electrónica"/>
    <s v="fabd3ac8b6ca7ad11243c343a6fa1e2e1316ce2136cdffaa5c3a390ae9f24c22aa74a963e1a87e536f66862b48ce578e"/>
    <n v="31792"/>
    <s v="FFE"/>
    <d v="2026-03-27T00:00:00"/>
    <d v="2026-03-27T10:02:59"/>
    <x v="2"/>
    <n v="800119647"/>
    <s v="PETROCASINOS S.A"/>
    <n v="244409"/>
    <n v="0"/>
    <n v="244409"/>
    <x v="19"/>
    <x v="2"/>
    <n v="0"/>
    <m/>
    <m/>
    <m/>
    <m/>
    <m/>
    <m/>
    <m/>
    <m/>
    <x v="5"/>
  </r>
  <r>
    <s v="Factura electrónica"/>
    <s v="e6c886b4e8125c7cf7ceb70a959c60c055f70385f292db6f8777fbd3bcfbbd795b6779b7c0aea81e49d9325866593705"/>
    <n v="106475"/>
    <s v="FAE"/>
    <d v="2026-03-27T00:00:00"/>
    <d v="2026-03-27T09:33:11"/>
    <x v="2"/>
    <n v="830120839"/>
    <s v="MULTISUMINISTROS INDUSTRIALES S A S"/>
    <n v="1366600"/>
    <n v="259654"/>
    <n v="1626254"/>
    <x v="2"/>
    <x v="2"/>
    <n v="0"/>
    <m/>
    <m/>
    <m/>
    <m/>
    <m/>
    <m/>
    <m/>
    <m/>
    <x v="5"/>
  </r>
  <r>
    <s v="Factura electrónica"/>
    <s v="046c766674157a7aa0eac885cf26ef6011d020b126f30999a52fdad9d7fec77a29cfa25790c5757f829d26e2f21005c9"/>
    <n v="100480"/>
    <s v="COM"/>
    <d v="2026-03-27T00:00:00"/>
    <d v="2026-03-27T12:29:01"/>
    <x v="2"/>
    <n v="890903388"/>
    <s v="CLUB UNION SA"/>
    <n v="52300"/>
    <n v="0"/>
    <n v="52300"/>
    <x v="4"/>
    <x v="2"/>
    <n v="0"/>
    <m/>
    <m/>
    <m/>
    <m/>
    <m/>
    <m/>
    <m/>
    <m/>
    <x v="5"/>
  </r>
  <r>
    <s v="Factura electrónica"/>
    <s v="b8cd826c92c327ed7adad141a824111619755636db89e2be42a9206265f182bcc7f00172f5c863b0636f0d013ad68af2"/>
    <n v="65036948"/>
    <s v="61"/>
    <d v="2026-03-27T00:00:00"/>
    <d v="2026-03-27T08:21:57"/>
    <x v="2"/>
    <n v="800230447"/>
    <s v="SODEXO S A S"/>
    <n v="11887610"/>
    <n v="2258645.9"/>
    <n v="14146255.9"/>
    <x v="19"/>
    <x v="2"/>
    <n v="0"/>
    <m/>
    <m/>
    <m/>
    <m/>
    <m/>
    <m/>
    <m/>
    <m/>
    <x v="5"/>
  </r>
  <r>
    <s v="Documento equivalente - Cobro de peajes"/>
    <s v="bd39ef5608c66c0d48d55298d1b54bf49479a656ba541346b75f11dfe7f3320e648567dadf558246bcfc1dabc021a64a"/>
    <n v="94001308"/>
    <s v="DEFL"/>
    <d v="2026-03-27T00:00:00"/>
    <d v="2026-03-27T11:41:35"/>
    <x v="2"/>
    <n v="900219834"/>
    <s v="F2X S.A.S."/>
    <n v="11600"/>
    <n v="0"/>
    <n v="11600"/>
    <x v="2"/>
    <x v="60"/>
    <n v="3"/>
    <s v="FRANCY SALAS "/>
    <m/>
    <m/>
    <m/>
    <m/>
    <m/>
    <m/>
    <m/>
    <x v="5"/>
  </r>
  <r>
    <s v="Nota de crédito electrónica"/>
    <s v="41bd9bcd36aeadb2181357fea286654a47671a1dd88c5681e5a1199698cb3a456ad1dfa5ec1c36913fb27ead886073b3"/>
    <s v="C00226"/>
    <s v=""/>
    <d v="2026-03-27T00:00:00"/>
    <d v="2026-03-27T10:41:16"/>
    <x v="2"/>
    <n v="901006742"/>
    <s v="COLCRANES S.A.S."/>
    <n v="3620000"/>
    <n v="687800"/>
    <n v="4307800"/>
    <x v="21"/>
    <x v="2"/>
    <n v="0"/>
    <m/>
    <m/>
    <m/>
    <m/>
    <m/>
    <m/>
    <m/>
    <m/>
    <x v="5"/>
  </r>
  <r>
    <s v="Factura electrónica"/>
    <s v="45f065854c89a2431daaa290ce2a5ec4b24734d445c69c687c929a94e70b3d17b997c2bc970a34a3b7b029efd4188e12"/>
    <n v="310307"/>
    <s v="VIRT"/>
    <d v="2026-03-27T00:00:00"/>
    <d v="2026-03-27T10:56:37"/>
    <x v="2"/>
    <n v="860522136"/>
    <s v="CAMARA DE COMERCIO DE FACATATIVA"/>
    <n v="837600"/>
    <n v="0"/>
    <n v="837600"/>
    <x v="20"/>
    <x v="59"/>
    <n v="0"/>
    <s v="NATALIA BERNAZA"/>
    <m/>
    <m/>
    <m/>
    <m/>
    <m/>
    <m/>
    <m/>
    <x v="5"/>
  </r>
  <r>
    <s v="Factura electrónica"/>
    <s v="65d2dff81bfdf133ef1cc75d2bd74e16e9a52df9dbcefd2fd71d65ab8073981a0a12dca5f9b95b192e45f8b6ad802f22"/>
    <n v="10563"/>
    <s v="GJ"/>
    <d v="2026-03-27T00:00:00"/>
    <d v="2026-03-27T11:19:16"/>
    <x v="2"/>
    <n v="900402854"/>
    <s v="G&amp;J METROLOGIA E INSTRUMENTACIÓN SAS"/>
    <n v="185000"/>
    <n v="35150"/>
    <n v="220150"/>
    <x v="21"/>
    <x v="2"/>
    <n v="0"/>
    <m/>
    <m/>
    <m/>
    <m/>
    <m/>
    <m/>
    <m/>
    <m/>
    <x v="5"/>
  </r>
  <r>
    <s v="Factura electrónica"/>
    <s v="08a2296a04db9aa76b1fc5fa52226eda07103ad08e04c9b87a5e4e2553161cf64499a9a4eabd3669b099bb99925f3d40"/>
    <n v="16535"/>
    <s v="FEPF"/>
    <d v="2026-03-27T00:00:00"/>
    <d v="2026-03-27T08:44:57"/>
    <x v="2"/>
    <n v="71951636"/>
    <s v="TABORDA GONZALEZ JESUS ANIBAL"/>
    <n v="29411.77"/>
    <n v="5588.23"/>
    <n v="35000"/>
    <x v="4"/>
    <x v="2"/>
    <n v="0"/>
    <m/>
    <m/>
    <m/>
    <m/>
    <m/>
    <m/>
    <m/>
    <m/>
    <x v="5"/>
  </r>
  <r>
    <s v="Factura electrónica"/>
    <s v="8c5742e2928e38e3c97a3fe2004fdbd0fffe5d4e2091eaa82c326cdbfcfa70c6e1c836cfa40c29f256075de6eb0ba203"/>
    <n v="151900"/>
    <s v="ME5"/>
    <d v="2026-03-28T00:00:00"/>
    <d v="2026-03-28T21:55:17"/>
    <x v="2"/>
    <n v="901406407"/>
    <s v="LUM LOGISTIC S.A.S."/>
    <n v="45900"/>
    <n v="0"/>
    <n v="45900"/>
    <x v="4"/>
    <x v="2"/>
    <n v="0"/>
    <m/>
    <m/>
    <m/>
    <m/>
    <m/>
    <m/>
    <m/>
    <m/>
    <x v="5"/>
  </r>
  <r>
    <s v="Documento equivalente - Cobro de peajes"/>
    <s v="348725544134ef7e2edf74fd32e5967bd521909326e4538ad40afc4d45bb259eb6494169119881dc7edecee664e171ca"/>
    <n v="94343816"/>
    <s v="DEFL"/>
    <d v="2026-03-28T00:00:00"/>
    <d v="2026-03-28T21:11:20"/>
    <x v="2"/>
    <n v="900219834"/>
    <s v="F2X S.A.S."/>
    <n v="13500"/>
    <n v="0"/>
    <n v="13500"/>
    <x v="2"/>
    <x v="60"/>
    <n v="2"/>
    <s v="FRANCY SALAS "/>
    <m/>
    <m/>
    <m/>
    <m/>
    <m/>
    <m/>
    <m/>
    <x v="5"/>
  </r>
  <r>
    <s v="Factura electrónica"/>
    <s v="fa4b44750958682b90584fa44d6df48afd4e3b0cd0180a50e2c0a969b45ec7fd445e676419e162b0b5d44fe1d62326a7"/>
    <n v="1295"/>
    <s v="LNFE"/>
    <d v="2026-03-28T00:00:00"/>
    <d v="2026-03-28T13:35:56"/>
    <x v="2"/>
    <n v="29347195"/>
    <s v="LEYDI JOHANNA NARVAEZ CAICEDO"/>
    <n v="1024000"/>
    <n v="0"/>
    <n v="1024000"/>
    <x v="19"/>
    <x v="2"/>
    <n v="0"/>
    <m/>
    <m/>
    <m/>
    <m/>
    <m/>
    <m/>
    <m/>
    <m/>
    <x v="5"/>
  </r>
  <r>
    <s v="Documento equivalente - Cobro de peajes"/>
    <s v="f95b8252b4643b16885b23bd12ba2001a90f3cc0d22589e283fecb5b764ce25f720724194ae885a21bb377dd0eb41361"/>
    <n v="94178540"/>
    <s v="DEFL"/>
    <d v="2026-03-28T00:00:00"/>
    <d v="2026-03-28T06:51:08"/>
    <x v="2"/>
    <n v="900219834"/>
    <s v="F2X S.A.S."/>
    <n v="20200"/>
    <n v="0"/>
    <n v="20200"/>
    <x v="2"/>
    <x v="60"/>
    <n v="2"/>
    <s v="FRANCY SALAS "/>
    <m/>
    <m/>
    <m/>
    <m/>
    <m/>
    <m/>
    <m/>
    <x v="5"/>
  </r>
  <r>
    <s v="Factura electrónica"/>
    <s v="12af11bb7ac36552571e9a157d26bd2bd45ca8ce8dbd8b8761ed868fc176d3a6aa2ffc83a61608babdea6f088276e020"/>
    <n v="2339245"/>
    <s v="FEFL"/>
    <d v="2026-03-29T00:00:00"/>
    <d v="2026-03-29T16:58:50"/>
    <x v="2"/>
    <n v="900219834"/>
    <s v="F2X S.A.S."/>
    <n v="13445.380000000001"/>
    <n v="2554.62"/>
    <n v="16000"/>
    <x v="2"/>
    <x v="60"/>
    <n v="1"/>
    <s v="FRANCY SALAS "/>
    <m/>
    <m/>
    <m/>
    <m/>
    <m/>
    <m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6">
  <r>
    <s v="Factura electrónica"/>
    <s v="0ef6b07b4cf2dd55e06ea624c82b02171fe92ef73061ac8a62c89489ed0c24e6a83be88e948a6bd96fb67ea13f0e8201"/>
    <n v="104"/>
    <s v="JA"/>
    <d v="2026-01-01T00:00:00"/>
    <d v="2026-01-01T20:34:43"/>
    <x v="0"/>
    <n v="15442838"/>
    <s v="GOMEZ JHON ARLEY"/>
    <n v="1518400"/>
    <n v="288496"/>
    <n v="1806896"/>
    <x v="0"/>
    <x v="0"/>
    <n v="4"/>
    <s v="ANGELA FRANCO"/>
    <m/>
    <m/>
    <m/>
    <m/>
    <d v="2026-01-06T00:00:00"/>
    <m/>
    <m/>
    <x v="0"/>
  </r>
  <r>
    <s v="Factura electrónica"/>
    <s v="d34baf94ce1e0e60d9018e680f6b1794d38ed6df72f72bd46baba67cf7e955d9690eda0ab6bb26fecb6bdb525e6ac2f3"/>
    <n v="1207940"/>
    <s v="2091"/>
    <d v="2026-01-01T00:00:00"/>
    <d v="2026-01-01T13:51:29"/>
    <x v="0"/>
    <n v="890903790"/>
    <s v="SEGUROS DE VIDA  SURAMERICANA S.A"/>
    <n v="1643587"/>
    <n v="82179.350000000006"/>
    <n v="1725766.35"/>
    <x v="1"/>
    <x v="1"/>
    <n v="14"/>
    <s v="YENIFER PARRA"/>
    <m/>
    <m/>
    <m/>
    <m/>
    <d v="2026-01-20T00:00:00"/>
    <s v="NO"/>
    <m/>
    <x v="1"/>
  </r>
  <r>
    <s v="Factura electrónica"/>
    <s v="a665605c3e744f7b8e905df90241686b912b3dbc512392e44c0d17f0ac35f1e0828e415703c87f4e4bced120e3e6c08a"/>
    <n v="34015"/>
    <s v="AEZY"/>
    <d v="2026-01-01T00:00:00"/>
    <d v="2026-01-01T06:24:47"/>
    <x v="0"/>
    <n v="900610585"/>
    <s v="Easytaxi Colombia SAS"/>
    <n v="1560304"/>
    <n v="40891"/>
    <n v="1601195"/>
    <x v="2"/>
    <x v="1"/>
    <n v="14"/>
    <s v="YENIFER PARRA"/>
    <m/>
    <m/>
    <m/>
    <m/>
    <d v="2026-01-07T00:00:00"/>
    <s v="NO"/>
    <m/>
    <x v="1"/>
  </r>
  <r>
    <s v="Factura electrónica"/>
    <s v="2a830f0355d0bbaef7f2cbdda6631a7189a1fc3c0e3264f117de9ac19dd6d8235fbbd40c73aff9d5598bcb089cadd657"/>
    <n v="250"/>
    <s v="FE"/>
    <d v="2026-01-01T00:00:00"/>
    <d v="2026-01-01T23:33:48"/>
    <x v="0"/>
    <n v="901703752"/>
    <s v="ACCION LEGAL 23 S.A.S."/>
    <n v="14946000"/>
    <n v="2839740"/>
    <n v="17785740"/>
    <x v="3"/>
    <x v="1"/>
    <n v="14"/>
    <s v="ANGELA FRANCO"/>
    <m/>
    <m/>
    <m/>
    <m/>
    <d v="2026-01-06T00:00:00"/>
    <s v="SI"/>
    <m/>
    <x v="1"/>
  </r>
  <r>
    <s v="Factura electrónica"/>
    <s v="194c7373fb40685d6ed80b32a52bc4c1365388bb20d830b989d25dc1053d9cedd7495e96a95b00712bbcc90f046a3dc8"/>
    <n v="3472"/>
    <s v="RIND"/>
    <d v="2026-01-01T00:00:00"/>
    <d v="2026-01-01T03:44:27"/>
    <x v="0"/>
    <n v="901609691"/>
    <s v="RINDEGASTOS COLOMBIA S.A.S."/>
    <n v="696000"/>
    <n v="132240"/>
    <n v="828240"/>
    <x v="3"/>
    <x v="1"/>
    <n v="14"/>
    <s v="ANGELA FRANCO"/>
    <m/>
    <m/>
    <m/>
    <m/>
    <d v="2026-01-06T00:00:00"/>
    <s v="SI"/>
    <m/>
    <x v="1"/>
  </r>
  <r>
    <s v="Factura electrónica"/>
    <s v="5b1c9d8483bfcbdd90730678fc9c23fcb9ea92ab667ae8a1a4f52cb5e4f3726481aa2a35f4bb7336d2a242d8121fb1fd"/>
    <n v="69855990"/>
    <s v="SFEE"/>
    <d v="2026-01-01T00:00:00"/>
    <d v="2026-01-01T02:05:11"/>
    <x v="0"/>
    <n v="900843898"/>
    <s v="RAPPI S.A.S"/>
    <n v="9453.77"/>
    <n v="1796.23"/>
    <n v="11250"/>
    <x v="4"/>
    <x v="2"/>
    <n v="0"/>
    <s v="YENIFER PARRA"/>
    <m/>
    <m/>
    <m/>
    <m/>
    <d v="2026-04-07T00:00:00"/>
    <s v="NO"/>
    <m/>
    <x v="1"/>
  </r>
  <r>
    <s v="Factura electrónica"/>
    <s v="3c790c92d6bb7149d735f17aa0e4821cc0cfc1fb0e710a652c97b942de67a594f49e41fe37e338954f466d49a678e06d"/>
    <n v="292475957"/>
    <s v="3"/>
    <d v="2026-01-01T00:00:00"/>
    <d v="2026-01-06T15:58:53"/>
    <x v="0"/>
    <n v="800153993"/>
    <s v="COMUNICACION CELULAR S A  COMCEL S A"/>
    <n v="1967321.01"/>
    <n v="44197.99"/>
    <n v="2011519"/>
    <x v="5"/>
    <x v="1"/>
    <n v="14"/>
    <s v="JAIME GARCIA"/>
    <m/>
    <m/>
    <m/>
    <m/>
    <d v="2026-01-14T00:00:00"/>
    <s v="NO"/>
    <m/>
    <x v="1"/>
  </r>
  <r>
    <s v="Factura electrónica"/>
    <s v="26ccd53871efebb6ab46920892287d669ddff596b0ba1f42cdafdf6267fce02b02a51d45901a84efa0fcd9bab645c1a7"/>
    <n v="19410"/>
    <s v="FE"/>
    <d v="2026-01-02T00:00:00"/>
    <d v="2026-01-02T17:24:22"/>
    <x v="0"/>
    <n v="890903388"/>
    <s v="CLUB UNION SA"/>
    <n v="1699072"/>
    <n v="322823.67999999999"/>
    <n v="2021895.68"/>
    <x v="3"/>
    <x v="1"/>
    <n v="13"/>
    <s v="ANGELA FRANCO"/>
    <m/>
    <m/>
    <m/>
    <m/>
    <d v="2026-01-06T00:00:00"/>
    <s v="SI"/>
    <m/>
    <x v="1"/>
  </r>
  <r>
    <s v="Factura electrónica"/>
    <s v="65e2ebf9c29ad3ac559bd09c90e241a43ddba3ede59ff48ffe9ff7e8dff82e48b017c815bbfb2958060b642561c8f824"/>
    <n v="11821"/>
    <s v="FACT"/>
    <d v="2026-01-02T00:00:00"/>
    <d v="2026-01-02T16:26:02"/>
    <x v="0"/>
    <n v="800192047"/>
    <s v="SERVIRUTAS SAS"/>
    <n v="850000"/>
    <n v="0"/>
    <n v="850000"/>
    <x v="2"/>
    <x v="1"/>
    <n v="13"/>
    <s v="YENIFER PARRA"/>
    <m/>
    <m/>
    <m/>
    <m/>
    <d v="2026-01-08T00:00:00"/>
    <s v="NO"/>
    <m/>
    <x v="1"/>
  </r>
  <r>
    <s v="Factura electrónica"/>
    <s v="99c2afca11be5ca6e0eda0d2fdf5efd571b5d1b90faf43b172c1b32331b4ba74456f24379916946cbc705ab51bf39522"/>
    <n v="4836"/>
    <s v="FEIT"/>
    <d v="2026-01-02T00:00:00"/>
    <d v="2026-01-02T19:06:47"/>
    <x v="0"/>
    <n v="901042685"/>
    <s v="ITTERACTIVO S.A.S."/>
    <n v="1893835"/>
    <n v="0"/>
    <n v="1893835"/>
    <x v="5"/>
    <x v="1"/>
    <n v="13"/>
    <s v="JAIME GARCIA"/>
    <m/>
    <m/>
    <m/>
    <m/>
    <d v="2026-01-15T00:00:00"/>
    <s v="NO"/>
    <m/>
    <x v="1"/>
  </r>
  <r>
    <s v="Factura electrónica"/>
    <s v="cc8f767c5542712e3920894882718c829dca516f46ca34c8f3f8b8347d773d049046da45089f411d597b6102bb07cc00"/>
    <n v="11820"/>
    <s v="FACT"/>
    <d v="2026-01-02T00:00:00"/>
    <d v="2026-01-02T16:22:56"/>
    <x v="0"/>
    <n v="800192047"/>
    <s v="SERVIRUTAS SAS"/>
    <n v="1300000"/>
    <n v="0"/>
    <n v="1300000"/>
    <x v="2"/>
    <x v="1"/>
    <n v="13"/>
    <s v="YENIFER PARRA"/>
    <m/>
    <m/>
    <m/>
    <m/>
    <d v="2026-01-08T00:00:00"/>
    <s v="NO"/>
    <m/>
    <x v="1"/>
  </r>
  <r>
    <s v="Factura electrónica"/>
    <s v="8266e0f387a062abe5c68b43abd507585a82b41d06f1f5daa1547a4f344b82550781d52d8867fb42e378b9cfe06e73fb"/>
    <n v="4830"/>
    <s v="FEIT"/>
    <d v="2026-01-02T00:00:00"/>
    <d v="2026-01-02T16:42:51"/>
    <x v="0"/>
    <n v="901042685"/>
    <s v="ITTERACTIVO S.A.S."/>
    <n v="1299000"/>
    <n v="0"/>
    <n v="1299000"/>
    <x v="5"/>
    <x v="1"/>
    <n v="13"/>
    <s v="JAIME GARCIA"/>
    <m/>
    <m/>
    <m/>
    <m/>
    <d v="2026-01-15T00:00:00"/>
    <s v="NO"/>
    <m/>
    <x v="1"/>
  </r>
  <r>
    <s v="Factura electrónica"/>
    <s v="73d3e26e12ee3c9e735f2169a519673d4eeea57d30496875a60bc6a86bf5b0c47b6d428880534f95f570733c3d2a5140"/>
    <n v="450321"/>
    <s v="IFXC"/>
    <d v="2026-01-02T00:00:00"/>
    <d v="2026-01-02T16:55:04"/>
    <x v="0"/>
    <n v="830058677"/>
    <s v="IFX NETWORKS COLOMBIA S.A.S."/>
    <n v="13180561"/>
    <n v="2504306.59"/>
    <n v="15684867.59"/>
    <x v="5"/>
    <x v="1"/>
    <n v="13"/>
    <s v="JAIME GARCIA"/>
    <m/>
    <m/>
    <m/>
    <m/>
    <d v="2026-01-14T00:00:00"/>
    <s v="NO"/>
    <m/>
    <x v="1"/>
  </r>
  <r>
    <s v="Factura electrónica"/>
    <s v="d2c7ed4c0244b1c9507962985e5c7705cf37530dab2855d222d530cd953b7c0019e074ab3d7880a573a2b2f44b47b5f4"/>
    <n v="1907"/>
    <m/>
    <d v="2026-01-02T00:00:00"/>
    <d v="2026-01-02T14:52:42"/>
    <x v="0"/>
    <n v="71737920"/>
    <s v="Fabian Alonso Cañas"/>
    <n v="350000"/>
    <n v="0"/>
    <n v="350000"/>
    <x v="2"/>
    <x v="1"/>
    <n v="13"/>
    <s v="YENIFER PARRA"/>
    <m/>
    <m/>
    <m/>
    <m/>
    <d v="2026-01-14T00:00:00"/>
    <s v="NO"/>
    <m/>
    <x v="1"/>
  </r>
  <r>
    <s v="Factura electrónica"/>
    <s v="be2ddcbb3e85bd686814a42e1caeb380caa1fc0d18bf3b311ba21f52740b36ec2838ba8eaac7a67114db2013e569bac5"/>
    <n v="21343"/>
    <s v="FE"/>
    <d v="2026-01-02T00:00:00"/>
    <d v="2026-01-02T10:29:36"/>
    <x v="0"/>
    <n v="900083323"/>
    <s v="AGENCIA DE INVERSIONES PROSPERAR S.A.S."/>
    <n v="9797253"/>
    <n v="1710000"/>
    <n v="11507253"/>
    <x v="3"/>
    <x v="1"/>
    <n v="13"/>
    <s v="ANGELA FRANCO"/>
    <m/>
    <m/>
    <m/>
    <m/>
    <d v="2026-01-06T00:00:00"/>
    <s v="SI"/>
    <m/>
    <x v="1"/>
  </r>
  <r>
    <s v="Factura electrónica"/>
    <s v="d3c9d62eba6465d53f7f6b9b960e4c86f0b8b431f1b7b6de7087c96c6876702390f4e5240a9b6902164cdcc1acc92397"/>
    <n v="21342"/>
    <s v="FE"/>
    <d v="2026-01-02T00:00:00"/>
    <d v="2026-01-02T10:29:18"/>
    <x v="0"/>
    <n v="900083323"/>
    <s v="AGENCIA DE INVERSIONES PROSPERAR S.A.S."/>
    <n v="9797253"/>
    <n v="1710000"/>
    <n v="11507253"/>
    <x v="3"/>
    <x v="1"/>
    <n v="13"/>
    <s v="ANGELA FRANCO"/>
    <m/>
    <m/>
    <m/>
    <m/>
    <d v="2026-01-06T00:00:00"/>
    <s v="SI"/>
    <m/>
    <x v="1"/>
  </r>
  <r>
    <s v="Factura electrónica"/>
    <s v="5af0767de6a4ec2511050c1950fd27faa4d96ed723d9842a4927fed079130f069aa7c4c3ecc8876e3173358d8f3eed43"/>
    <n v="21278"/>
    <s v="FE"/>
    <d v="2026-01-02T00:00:00"/>
    <d v="2026-01-02T10:02:34"/>
    <x v="0"/>
    <n v="900083323"/>
    <s v="AGENCIA DE INVERSIONES PROSPERAR S.A.S."/>
    <n v="8840704"/>
    <n v="1540482"/>
    <n v="10381186"/>
    <x v="3"/>
    <x v="1"/>
    <n v="13"/>
    <s v="ANGELA FRANCO"/>
    <m/>
    <m/>
    <m/>
    <m/>
    <d v="2026-01-06T00:00:00"/>
    <s v="SI"/>
    <m/>
    <x v="1"/>
  </r>
  <r>
    <s v="Factura electrónica"/>
    <s v="29ec3c680dc84177abebfa49508d83eee06c69a11629305bc70d97b2742bc4198b5b11b99ca52f6960b7033a4fdc446f"/>
    <n v="21279"/>
    <s v="FE"/>
    <d v="2026-01-02T00:00:00"/>
    <d v="2026-01-02T10:02:52"/>
    <x v="0"/>
    <n v="900083323"/>
    <s v="AGENCIA DE INVERSIONES PROSPERAR S.A.S."/>
    <n v="8840704"/>
    <n v="1540482"/>
    <n v="10381186"/>
    <x v="3"/>
    <x v="1"/>
    <n v="13"/>
    <s v="ANGELA FRANCO"/>
    <m/>
    <m/>
    <m/>
    <m/>
    <d v="2026-01-06T00:00:00"/>
    <s v="SI"/>
    <m/>
    <x v="1"/>
  </r>
  <r>
    <s v="Factura electrónica"/>
    <s v="5666374ceea356bbe35a0c521004caba9d5e1d8b1b3033edbab6a2c9a941b232ea2863742bf36c82e27b46f5b94bb239"/>
    <n v="21233"/>
    <s v="FE"/>
    <d v="2026-01-02T00:00:00"/>
    <d v="2026-01-02T09:49:48"/>
    <x v="0"/>
    <n v="900083323"/>
    <s v="AGENCIA DE INVERSIONES PROSPERAR S.A.S."/>
    <n v="8290100"/>
    <n v="1575119"/>
    <n v="9865219"/>
    <x v="3"/>
    <x v="1"/>
    <n v="13"/>
    <s v="ANGELA FRANCO"/>
    <m/>
    <m/>
    <m/>
    <m/>
    <d v="2026-01-06T00:00:00"/>
    <s v="SI"/>
    <m/>
    <x v="1"/>
  </r>
  <r>
    <s v="Factura electrónica"/>
    <s v="4ef379d11b05be76b2f81f78b985b05eeceed4431ada66342b30c59eb9af8e8ce65a49f52ddf8e5476ac8b1b07217f91"/>
    <n v="21232"/>
    <s v="FE"/>
    <d v="2026-01-02T00:00:00"/>
    <d v="2026-01-02T09:49:29"/>
    <x v="0"/>
    <n v="900083323"/>
    <s v="AGENCIA DE INVERSIONES PROSPERAR S.A.S."/>
    <n v="8290100"/>
    <n v="1575119"/>
    <n v="9865219"/>
    <x v="3"/>
    <x v="1"/>
    <n v="13"/>
    <s v="ANGELA FRANCO"/>
    <m/>
    <m/>
    <m/>
    <m/>
    <d v="2026-01-06T00:00:00"/>
    <s v="SI"/>
    <m/>
    <x v="1"/>
  </r>
  <r>
    <s v="Factura electrónica"/>
    <s v="c2df7a609c5c91b310df46183f4631db7f9cd230721a4d8d29efbfee33fae36d4f1b03d76f27f1df8bf95e421e00cdb5"/>
    <n v="99"/>
    <s v="FEDV"/>
    <d v="2026-01-02T00:00:00"/>
    <d v="2026-01-02T22:24:25"/>
    <x v="0"/>
    <n v="42790604"/>
    <s v="MARY LUZ JARAMILLO DIEZ"/>
    <n v="16479495"/>
    <n v="3131104.05"/>
    <n v="19610599.050000001"/>
    <x v="3"/>
    <x v="0"/>
    <n v="3"/>
    <s v="ANGELA FRANCO"/>
    <m/>
    <m/>
    <m/>
    <m/>
    <d v="2026-01-06T00:00:00"/>
    <s v="SI"/>
    <m/>
    <x v="0"/>
  </r>
  <r>
    <s v="Documento equivalente - Cobro de peajes"/>
    <s v="bed908a634e8806eab71f3cca67137093b53606d4cb95ed0c6cb52b8c125ad0ac1a68c2b693670c6c6939a7618341301"/>
    <n v="77524141"/>
    <s v="DEFL"/>
    <d v="2026-01-02T00:00:00"/>
    <d v="2026-01-02T18:56:00"/>
    <x v="0"/>
    <n v="900219834"/>
    <s v="F2X S.A.S."/>
    <n v="19100"/>
    <n v="0"/>
    <n v="19100"/>
    <x v="2"/>
    <x v="0"/>
    <n v="3"/>
    <s v="YENIFER PARRA"/>
    <m/>
    <m/>
    <m/>
    <m/>
    <d v="2026-01-16T00:00:00"/>
    <s v="NO"/>
    <m/>
    <x v="0"/>
  </r>
  <r>
    <s v="Factura electrónica"/>
    <s v="1c091bc2edde713e819895dd4be42747f832c91875b5c59c6c89c2c5b0e32177ba46beeb62019cd1c58e37fee7526b0b"/>
    <n v="9019629392"/>
    <s v="AR"/>
    <d v="2026-01-02T00:00:00"/>
    <d v="2026-01-02T18:26:51"/>
    <x v="0"/>
    <n v="830095213"/>
    <s v="ORGANIZACIÓN TERPEL S.A."/>
    <n v="392028.98"/>
    <n v="0"/>
    <n v="392028.98"/>
    <x v="2"/>
    <x v="0"/>
    <n v="3"/>
    <s v="YENIFER PARRA"/>
    <m/>
    <m/>
    <m/>
    <m/>
    <d v="2026-01-07T00:00:00"/>
    <s v="NO"/>
    <m/>
    <x v="0"/>
  </r>
  <r>
    <s v="Factura electrónica"/>
    <s v="bbe4af0f4bcc469faac7010f4fb6f153f4cf60c0caa5a6e1db51a8d6257da30d908e2e0474772e788a1640ade21d60d5"/>
    <n v="1908"/>
    <m/>
    <d v="2026-01-02T00:00:00"/>
    <d v="2026-01-02T14:55:37"/>
    <x v="0"/>
    <n v="71737920"/>
    <s v="Fabian Alonso Cañas"/>
    <n v="90000"/>
    <n v="0"/>
    <n v="90000"/>
    <x v="2"/>
    <x v="0"/>
    <n v="3"/>
    <s v="YENIFER PARRA"/>
    <m/>
    <m/>
    <m/>
    <m/>
    <d v="2026-01-05T00:00:00"/>
    <s v="NO"/>
    <m/>
    <x v="0"/>
  </r>
  <r>
    <s v="Factura electrónica"/>
    <s v="2b721669a3fd31d7146969f20bd0df755788abdd20721ecbbb738c46358cd0eb350a4459485929385d8600169a72bdd8"/>
    <n v="191240"/>
    <s v="FE"/>
    <d v="2026-01-02T00:00:00"/>
    <d v="2026-01-02T14:52:22"/>
    <x v="0"/>
    <n v="800180675"/>
    <s v="INMOBILIARIA RENTAR SAS"/>
    <n v="1965813"/>
    <n v="0"/>
    <n v="1965813"/>
    <x v="3"/>
    <x v="0"/>
    <n v="3"/>
    <s v="ANGELA FRANCO"/>
    <m/>
    <m/>
    <m/>
    <m/>
    <d v="2026-01-06T00:00:00"/>
    <s v="SI"/>
    <m/>
    <x v="0"/>
  </r>
  <r>
    <s v="Factura electrónica"/>
    <s v="ca16291f27e8cd1b59460d1037edd6a673e6ffc29263da8e893e580f1ac2f796d3664444921a8de01b3b5d978cc9eda7"/>
    <n v="21228"/>
    <s v="FE"/>
    <d v="2026-01-02T00:00:00"/>
    <d v="2026-01-02T09:48:53"/>
    <x v="0"/>
    <n v="900083323"/>
    <s v="AGENCIA DE INVERSIONES PROSPERAR S.A.S."/>
    <n v="17766259"/>
    <n v="2943005"/>
    <n v="20709264"/>
    <x v="3"/>
    <x v="0"/>
    <n v="3"/>
    <s v="ANGELA FRANCO"/>
    <m/>
    <m/>
    <m/>
    <m/>
    <d v="2026-01-06T00:00:00"/>
    <s v="SI"/>
    <m/>
    <x v="0"/>
  </r>
  <r>
    <s v="Factura electrónica"/>
    <s v="d869f8d42f496ba2fa6d109528f67332e8d3412c3f9244c934497e7be12b0aa215dd936776dc72fc713ce47ae5c38f8b"/>
    <n v="164256"/>
    <s v="392"/>
    <d v="2026-01-02T00:00:00"/>
    <d v="2026-01-02T09:47:51"/>
    <x v="0"/>
    <n v="860000018"/>
    <s v="AGENCIA DE VIAJES Y TURISMO AVIATUR S.A.S "/>
    <n v="260000"/>
    <n v="49400"/>
    <n v="309400"/>
    <x v="2"/>
    <x v="0"/>
    <n v="3"/>
    <s v="YENIFER PARRA"/>
    <m/>
    <m/>
    <m/>
    <m/>
    <d v="2026-01-13T00:00:00"/>
    <s v="NO"/>
    <m/>
    <x v="0"/>
  </r>
  <r>
    <s v="Factura electrónica"/>
    <s v="04e7e06e27662008c7478c679f9464c97e41db457b8308e96a384ec405ad3bb6f2fa5c9b234aa7c464fe8fd5ce399919"/>
    <n v="164259"/>
    <s v="392"/>
    <d v="2026-01-02T00:00:00"/>
    <d v="2026-01-02T09:45:19"/>
    <x v="0"/>
    <n v="860000018"/>
    <s v="AGENCIA DE VIAJES Y TURISMO AVIATUR S.A.S "/>
    <n v="260000"/>
    <n v="49400"/>
    <n v="309400"/>
    <x v="2"/>
    <x v="0"/>
    <n v="3"/>
    <s v="YENIFER PARRA"/>
    <m/>
    <m/>
    <m/>
    <m/>
    <d v="2026-01-13T00:00:00"/>
    <s v="NO"/>
    <m/>
    <x v="0"/>
  </r>
  <r>
    <s v="Factura electrónica"/>
    <s v="7996925666c650a9a1353f910d88b1ea20c53bdb8386d0122158a2c64a1acb500a1c2370d9172cf6e53f5b7c17686341"/>
    <n v="15"/>
    <s v="FE"/>
    <d v="2026-01-02T00:00:00"/>
    <d v="2026-01-02T09:28:41"/>
    <x v="0"/>
    <n v="901995498"/>
    <s v="LA CLAVE RESTAURANTE Y CAFE SAS"/>
    <n v="2041200"/>
    <n v="0"/>
    <n v="2041200"/>
    <x v="6"/>
    <x v="3"/>
    <s v=" - "/>
    <m/>
    <m/>
    <m/>
    <m/>
    <m/>
    <m/>
    <m/>
    <m/>
    <x v="2"/>
  </r>
  <r>
    <s v="Factura electrónica"/>
    <s v="eb0b6c479c3695e2123e0824d14f56c7b346e92528855d0c786fa301133a32c9b6d59278046f47aa42c926e9b63299f9"/>
    <n v="4848"/>
    <s v="FEL"/>
    <d v="2026-01-02T00:00:00"/>
    <d v="2026-01-02T09:10:08"/>
    <x v="0"/>
    <n v="10103705"/>
    <s v="RAMIREZ LOPEZ LUIS FERNANDO"/>
    <n v="798319.27999999991"/>
    <n v="151680.66"/>
    <n v="949999.94"/>
    <x v="7"/>
    <x v="4"/>
    <n v="4"/>
    <s v="YENIFER PARRA"/>
    <m/>
    <m/>
    <m/>
    <m/>
    <d v="2026-01-22T00:00:00"/>
    <s v="NO"/>
    <m/>
    <x v="0"/>
  </r>
  <r>
    <s v="Factura electrónica"/>
    <s v="376f585881b95e871c5a69484318c2ee75714de1d512f166e4294afdee45a60954346f1933b4f64a36773326fe4cf828"/>
    <n v="68524"/>
    <s v="FETG"/>
    <d v="2026-01-03T00:00:00"/>
    <d v="2026-01-03T11:30:47"/>
    <x v="0"/>
    <n v="811001497"/>
    <s v="Logistica y Transportes TGB S.A.S"/>
    <n v="7508232"/>
    <n v="0"/>
    <n v="7508232"/>
    <x v="0"/>
    <x v="0"/>
    <n v="2"/>
    <s v="ANGELA FRANCO"/>
    <m/>
    <m/>
    <m/>
    <m/>
    <d v="2026-01-06T00:00:00"/>
    <s v="NO"/>
    <m/>
    <x v="0"/>
  </r>
  <r>
    <s v="Factura electrónica"/>
    <s v="ede562a0a9b250d02279cd2926982cbc506e32ad552b217128a645d462d91936ecbb25ea69794e1781ac298783672e9a"/>
    <n v="376"/>
    <s v="PRS"/>
    <d v="2026-01-03T00:00:00"/>
    <d v="2026-01-03T20:08:11"/>
    <x v="0"/>
    <n v="901847080"/>
    <s v="PROVSERVICE S.A.S"/>
    <n v="26955906.559999999"/>
    <n v="5121622.25"/>
    <n v="32077528.809999999"/>
    <x v="8"/>
    <x v="4"/>
    <n v="3"/>
    <s v="YENIFER PARRA"/>
    <m/>
    <m/>
    <m/>
    <m/>
    <d v="2026-01-22T00:00:00"/>
    <s v="NO"/>
    <m/>
    <x v="0"/>
  </r>
  <r>
    <s v="Factura electrónica"/>
    <s v="ebfe665607bed4ae7b677f824f8cc5e09fca30a59057d7be20a44147b5f665a66ef5084ba3c4075c7a79ef576705db80"/>
    <n v="375"/>
    <s v="PRS"/>
    <d v="2026-01-03T00:00:00"/>
    <d v="2026-01-03T19:48:02"/>
    <x v="0"/>
    <n v="901847080"/>
    <s v="PROVSERVICE S.A.S"/>
    <n v="31523795.670000002"/>
    <n v="5989521.1799999997"/>
    <n v="37513316.850000001"/>
    <x v="8"/>
    <x v="5"/>
    <n v="11"/>
    <s v="YENIFER PARRA"/>
    <m/>
    <m/>
    <m/>
    <m/>
    <d v="2026-02-10T00:00:00"/>
    <s v="NO"/>
    <m/>
    <x v="1"/>
  </r>
  <r>
    <s v="Factura electrónica"/>
    <s v="f94e9634014b2fae9e1f2a2f089b37bbc2e0658d647647291acea0b426dde23d8f32a4a06ae3b9339cad23c108388556"/>
    <n v="91096"/>
    <s v="PEP2"/>
    <d v="2026-01-03T00:00:00"/>
    <d v="2026-01-03T15:52:21"/>
    <x v="0"/>
    <n v="900443098"/>
    <s v="SAUL ZULUAGA SAS"/>
    <n v="150210.08000000002"/>
    <n v="28539.919999999998"/>
    <n v="178750"/>
    <x v="4"/>
    <x v="2"/>
    <n v="0"/>
    <m/>
    <m/>
    <m/>
    <m/>
    <m/>
    <m/>
    <m/>
    <m/>
    <x v="2"/>
  </r>
  <r>
    <s v="Factura electrónica"/>
    <s v="66ef824d146aec43ca131b38f2b941f1a0f4bf64d1fa4444ec0ff68135febfa3af664a385e55910ee63d7d5e7e10a9ea"/>
    <n v="872831"/>
    <s v="FEFL"/>
    <d v="2026-01-03T00:00:00"/>
    <d v="2026-01-03T13:46:21"/>
    <x v="0"/>
    <n v="900219834"/>
    <s v="F2X S.A.S."/>
    <n v="3361.35"/>
    <n v="638.65"/>
    <n v="4000"/>
    <x v="2"/>
    <x v="6"/>
    <n v="17"/>
    <s v="YENIFER PARRA"/>
    <m/>
    <m/>
    <m/>
    <m/>
    <d v="2026-01-23T00:00:00"/>
    <s v="NO"/>
    <m/>
    <x v="1"/>
  </r>
  <r>
    <s v="Factura electrónica"/>
    <s v="9fe5cd107c2e0f10b0b6b57e877f4f83e3c5d77c7d3e2eadab89f93744903d1b09778736ce70c4dd17fcd6a21c6a3104"/>
    <n v="167169597"/>
    <s v="BCPT"/>
    <d v="2026-01-03T00:00:00"/>
    <d v="2026-01-03T06:51:07"/>
    <x v="0"/>
    <n v="830114921"/>
    <s v="COLOMBIA MOVIL S.A. ESP"/>
    <n v="45428.44"/>
    <n v="8471.56"/>
    <n v="53900"/>
    <x v="5"/>
    <x v="4"/>
    <n v="3"/>
    <s v="JAIME GARCIA"/>
    <m/>
    <m/>
    <m/>
    <m/>
    <d v="2026-01-14T00:00:00"/>
    <s v="NO"/>
    <m/>
    <x v="0"/>
  </r>
  <r>
    <s v="Factura electrónica"/>
    <s v="9f9d5aeb205196e37c234bfe19697bcde78fd0b1645602a0363793846f886e550805f9ecad0d6f68e7ab6ef60ad7b3eb"/>
    <n v="376"/>
    <s v="MD"/>
    <d v="2026-01-04T00:00:00"/>
    <d v="2026-01-04T18:21:10"/>
    <x v="0"/>
    <n v="900484392"/>
    <s v="Sigfrido SAS"/>
    <n v="27859250"/>
    <n v="5293257.5"/>
    <n v="33152507.5"/>
    <x v="3"/>
    <x v="0"/>
    <n v="1"/>
    <s v="ANGELA FRANCO"/>
    <m/>
    <m/>
    <m/>
    <m/>
    <d v="2026-01-06T00:00:00"/>
    <s v="SI"/>
    <m/>
    <x v="0"/>
  </r>
  <r>
    <s v="Factura electrónica"/>
    <s v="1fa3dd2916332ddd1cc950207759dce016b23fb2b20869c0b6c4407c15d924325cb9862c696f6dc363677b3ccaedff2c"/>
    <n v="9006615"/>
    <s v="SPRM"/>
    <d v="2026-01-04T00:00:00"/>
    <d v="2026-01-04T09:27:05"/>
    <x v="0"/>
    <n v="900843898"/>
    <s v="RAPPI S.A.S"/>
    <n v="25126.05"/>
    <n v="4773.95"/>
    <n v="29900"/>
    <x v="4"/>
    <x v="2"/>
    <n v="0"/>
    <m/>
    <m/>
    <m/>
    <m/>
    <m/>
    <d v="2026-04-07T00:00:00"/>
    <s v="NO"/>
    <m/>
    <x v="2"/>
  </r>
  <r>
    <s v="Factura electrónica"/>
    <s v="a339170c2cd5e55a457e8057fc81bfd87cc7c6d974aa2cf2587acbc053abe14369fe8e0e0eb7d22e2287f19949f7fb58"/>
    <n v="5482"/>
    <m/>
    <d v="2026-01-05T00:00:00"/>
    <d v="2026-01-05T22:45:24"/>
    <x v="0"/>
    <n v="32150739"/>
    <s v="NATALIA ANDREA ACOSTA COLORADO"/>
    <n v="424000"/>
    <n v="0"/>
    <n v="424000"/>
    <x v="1"/>
    <x v="7"/>
    <n v="3"/>
    <s v="YENIFER PARRA"/>
    <m/>
    <m/>
    <m/>
    <m/>
    <d v="2026-01-14T00:00:00"/>
    <s v="NO"/>
    <m/>
    <x v="0"/>
  </r>
  <r>
    <s v="Factura electrónica"/>
    <s v="b679de5f22900f42f2220cb7686dbad9c628abbd40a62f86c567425732e71189b1ccbda0275389204fb3abaf25864f7d"/>
    <n v="2780738"/>
    <s v="CA07"/>
    <d v="2026-01-05T00:00:00"/>
    <d v="2026-01-05T19:51:53"/>
    <x v="0"/>
    <n v="890903939"/>
    <s v="POSTOBON S.A."/>
    <n v="186900"/>
    <n v="0"/>
    <n v="186900"/>
    <x v="2"/>
    <x v="8"/>
    <n v="2"/>
    <s v="YENIFER PARRA"/>
    <m/>
    <m/>
    <m/>
    <m/>
    <d v="2026-01-13T00:00:00"/>
    <s v="NO"/>
    <m/>
    <x v="0"/>
  </r>
  <r>
    <s v="Factura electrónica"/>
    <s v="f4a9a163f4c8db2ed5eb48efeafbcd63873be61899578fabd932cac12cd37ff6c96bf58a158c585c93aeecb012311410"/>
    <n v="2780766"/>
    <s v="CA07"/>
    <d v="2026-01-05T00:00:00"/>
    <d v="2026-01-05T19:51:54"/>
    <x v="0"/>
    <n v="890903939"/>
    <s v="POSTOBON S.A."/>
    <n v="15798.3"/>
    <n v="3001.68"/>
    <n v="18799.98"/>
    <x v="9"/>
    <x v="3"/>
    <s v=" - "/>
    <m/>
    <m/>
    <m/>
    <m/>
    <m/>
    <m/>
    <m/>
    <m/>
    <x v="2"/>
  </r>
  <r>
    <s v="Factura electrónica"/>
    <s v="c40fd25082662b9134b47845b5ce48ec3cba4a83c374fa1a95cc8c6139a413e4d4c93c53e6414b8b06486ca256625a44"/>
    <n v="4863"/>
    <s v="FEIT"/>
    <d v="2026-01-05T00:00:00"/>
    <d v="2026-01-05T19:16:11"/>
    <x v="0"/>
    <n v="901042685"/>
    <s v="ITTERACTIVO S.A.S."/>
    <n v="74394"/>
    <n v="0"/>
    <n v="74394"/>
    <x v="5"/>
    <x v="5"/>
    <n v="9"/>
    <s v="JAIME GARCIA"/>
    <m/>
    <m/>
    <m/>
    <m/>
    <d v="2026-01-15T00:00:00"/>
    <s v="NO"/>
    <m/>
    <x v="3"/>
  </r>
  <r>
    <s v="Factura electrónica"/>
    <s v="51aa0b95acbe7552fd3b52448603357193286c8bac8877f50740675ff0e20f84267ba44c01d8d79cb7e1d79a18744593"/>
    <n v="20013351"/>
    <s v="41"/>
    <d v="2026-01-05T00:00:00"/>
    <d v="2026-01-05T18:07:56"/>
    <x v="0"/>
    <n v="860009195"/>
    <s v="CESCE COLOMBIA S.A. COMPAÑIA DE SEGUROS"/>
    <n v="750000"/>
    <n v="142500"/>
    <n v="892500"/>
    <x v="10"/>
    <x v="9"/>
    <n v="23"/>
    <s v="DIANA ARIAS"/>
    <m/>
    <m/>
    <m/>
    <m/>
    <d v="2026-02-03T00:00:00"/>
    <s v="NO"/>
    <m/>
    <x v="1"/>
  </r>
  <r>
    <s v="Factura electrónica"/>
    <s v="7bd71f2b3461b541fda15e9160da89b7aa8c180c8f8ae40b29cb6c1381b9f7109466833068ba4ebb0029da19a82f1361"/>
    <n v="55255"/>
    <s v="FVE"/>
    <d v="2026-01-05T00:00:00"/>
    <d v="2026-01-05T17:26:29"/>
    <x v="0"/>
    <n v="900650486"/>
    <s v="DISTRIBUIDORA DE SOFTWARE Y MOVILIDAD S.A.S"/>
    <n v="50419.33"/>
    <n v="9579.67"/>
    <n v="59999"/>
    <x v="5"/>
    <x v="4"/>
    <n v="1"/>
    <s v="JAIME GARCIA"/>
    <m/>
    <m/>
    <m/>
    <m/>
    <d v="2026-01-14T00:00:00"/>
    <s v="NO"/>
    <m/>
    <x v="0"/>
  </r>
  <r>
    <s v="Factura electrónica"/>
    <s v="45dfeadec961c60f9516447a369ffc72162262625854a243a946bb449e11bbbdae3e2dcd06bbb10a4d2373b2324bb172"/>
    <n v="32224"/>
    <s v="FEN"/>
    <d v="2026-01-05T00:00:00"/>
    <d v="2026-01-05T17:02:00"/>
    <x v="0"/>
    <n v="9522660"/>
    <s v="OCTAVIANO TORRES GUEVARA"/>
    <n v="420168.1"/>
    <n v="79831.94"/>
    <n v="500000.04"/>
    <x v="2"/>
    <x v="7"/>
    <n v="3"/>
    <s v="YENIFER PARRA"/>
    <m/>
    <m/>
    <m/>
    <m/>
    <d v="2026-01-22T00:00:00"/>
    <s v="NO"/>
    <m/>
    <x v="0"/>
  </r>
  <r>
    <s v="Factura electrónica"/>
    <s v="ad0741763197e975ff5b96e1649009a5668749d114d40e024a76e8f368ad617396f24c686300ae28f4d788775a375210"/>
    <n v="119501"/>
    <s v="FE"/>
    <d v="2026-01-05T00:00:00"/>
    <d v="2026-01-05T16:27:48"/>
    <x v="0"/>
    <n v="830000818"/>
    <s v="Crowe CO S.A.S"/>
    <n v="9520000"/>
    <n v="1808800"/>
    <n v="11328800"/>
    <x v="3"/>
    <x v="4"/>
    <n v="1"/>
    <s v="NATALIA BERNAZA"/>
    <m/>
    <m/>
    <m/>
    <m/>
    <d v="2026-01-06T00:00:00"/>
    <s v="SI"/>
    <m/>
    <x v="0"/>
  </r>
  <r>
    <s v="Factura electrónica"/>
    <s v="4fde243d0b6ca68d592bf3b6ae040bc2ebd293a3921e39b14faf5ef950201593e9a3fc063880cbaf67aa213eeeb2f15b"/>
    <n v="1251"/>
    <s v="SM"/>
    <d v="2026-01-05T00:00:00"/>
    <d v="2026-01-05T15:53:47"/>
    <x v="0"/>
    <n v="901561580"/>
    <s v="SUMINISTRO MATERIALES Y DOTACIONES SUMADO S.A.S"/>
    <n v="4627494"/>
    <n v="879223.86"/>
    <n v="5506717.8600000003"/>
    <x v="8"/>
    <x v="8"/>
    <n v="2"/>
    <s v="YENIFER PARRA"/>
    <m/>
    <m/>
    <m/>
    <m/>
    <d v="2026-01-22T00:00:00"/>
    <s v="NO"/>
    <m/>
    <x v="0"/>
  </r>
  <r>
    <s v="Factura electrónica"/>
    <s v="212e54036eedc203248100ff35fcb779f81b91cfe1514566c3d2d3cdf19d51dd15d6dab1f7178bf7e027e3bdb37ee566"/>
    <n v="253334"/>
    <s v="BGFE"/>
    <d v="2026-01-05T00:00:00"/>
    <d v="2026-01-05T15:22:55"/>
    <x v="0"/>
    <n v="890907841"/>
    <s v="ALMACEN RODAMIENTOS S.A"/>
    <n v="424845"/>
    <n v="80721"/>
    <n v="505566"/>
    <x v="8"/>
    <x v="8"/>
    <n v="2"/>
    <s v="YENIFER PARRA"/>
    <m/>
    <m/>
    <m/>
    <m/>
    <d v="2026-01-22T00:00:00"/>
    <s v="NO"/>
    <m/>
    <x v="0"/>
  </r>
  <r>
    <s v="Factura electrónica"/>
    <s v="317853a5047b2518d9297f3f91cda3f79f3a92e3bde43e557a125158b39c7dcbf9a00648430e13d0e4f75d360f054094"/>
    <n v="1008835"/>
    <s v="PABF"/>
    <d v="2026-01-05T00:00:00"/>
    <d v="2026-01-05T15:03:00"/>
    <x v="0"/>
    <n v="860016640"/>
    <s v="TCC S.A.S."/>
    <n v="3023165"/>
    <n v="0"/>
    <n v="3023165"/>
    <x v="2"/>
    <x v="4"/>
    <n v="1"/>
    <s v="YENIFER PARRA"/>
    <m/>
    <m/>
    <m/>
    <m/>
    <d v="2026-01-15T00:00:00"/>
    <s v="NO"/>
    <m/>
    <x v="0"/>
  </r>
  <r>
    <s v="Factura electrónica"/>
    <s v="298f1e7aa74df1092f76d5be570843dc36f511352cc9279fe8bbe5d2f446d538f30901c9402d095d174d01880aac32ea"/>
    <n v="103220"/>
    <s v="FAE"/>
    <d v="2026-01-05T00:00:00"/>
    <d v="2026-01-05T14:58:50"/>
    <x v="0"/>
    <n v="830120839"/>
    <s v="MULTISUMINISTROS INDUSTRIALES S A S"/>
    <n v="3054080"/>
    <n v="580275"/>
    <n v="3634355"/>
    <x v="8"/>
    <x v="4"/>
    <n v="1"/>
    <s v="YENIFER PARRA"/>
    <m/>
    <m/>
    <m/>
    <m/>
    <d v="2026-01-22T00:00:00"/>
    <s v="NO"/>
    <m/>
    <x v="0"/>
  </r>
  <r>
    <s v="Factura electrónica"/>
    <s v="290147ebbbe3d25b6b3386a1398087d1f605fe30bb40c4244dc1ab9981eb84a3ad08b3c7ace78b09ffa7c98c27ff73e2"/>
    <n v="103219"/>
    <s v="FAE"/>
    <d v="2026-01-05T00:00:00"/>
    <d v="2026-01-05T14:53:07"/>
    <x v="0"/>
    <n v="830120839"/>
    <s v="MULTISUMINISTROS INDUSTRIALES S A S"/>
    <n v="2985120"/>
    <n v="567173"/>
    <n v="3552293"/>
    <x v="8"/>
    <x v="8"/>
    <n v="2"/>
    <s v="YENIFER PARRA"/>
    <m/>
    <m/>
    <m/>
    <m/>
    <d v="2026-01-22T00:00:00"/>
    <s v="NO"/>
    <m/>
    <x v="0"/>
  </r>
  <r>
    <s v="Factura electrónica"/>
    <s v="67445a41000fa4a8f32963425c8d2c9211e9926b8d028c9be32126d5e5de78fab7b68b7e9fb1c15ad92f06ec9d950767"/>
    <n v="103217"/>
    <s v="FAE"/>
    <d v="2026-01-05T00:00:00"/>
    <d v="2026-01-05T14:46:56"/>
    <x v="0"/>
    <n v="830120839"/>
    <s v="MULTISUMINISTROS INDUSTRIALES S A S"/>
    <n v="898000"/>
    <n v="170620"/>
    <n v="1068620"/>
    <x v="8"/>
    <x v="4"/>
    <n v="1"/>
    <s v="YENIFER PARRA"/>
    <m/>
    <m/>
    <m/>
    <m/>
    <d v="2026-01-14T00:00:00"/>
    <s v="NO"/>
    <m/>
    <x v="0"/>
  </r>
  <r>
    <s v="Factura electrónica"/>
    <s v="a8c8ad23fd3545bbae6f8b85aeca5e085072343578d1afc3df30d841f9d675172cadcc8bee7508f0ad0d7e69d95b3c85"/>
    <n v="8557"/>
    <s v="FVEC"/>
    <d v="2026-01-05T00:00:00"/>
    <d v="2026-01-05T12:42:44"/>
    <x v="0"/>
    <n v="900614579"/>
    <s v="ANTIOQUEÑA DE EMPAQUES S.A.S"/>
    <n v="758310"/>
    <n v="144078.9"/>
    <n v="902388.9"/>
    <x v="2"/>
    <x v="4"/>
    <n v="1"/>
    <s v="YENIFER PARRA"/>
    <m/>
    <m/>
    <m/>
    <m/>
    <d v="2026-01-22T00:00:00"/>
    <s v="NO"/>
    <m/>
    <x v="0"/>
  </r>
  <r>
    <s v="Factura electrónica"/>
    <s v="c25b63c6081e6ccc4a6ffa8e87af281706380b99f9dbd513fbf4fc23f59b65e5853bbebd62e839f567958e7eb3799c36"/>
    <n v="1856"/>
    <s v="SGKE"/>
    <d v="2026-01-05T00:00:00"/>
    <d v="2026-01-05T11:08:42"/>
    <x v="0"/>
    <n v="901068561"/>
    <s v="SUGEEK SAS"/>
    <n v="199000"/>
    <n v="0"/>
    <n v="199000"/>
    <x v="5"/>
    <x v="4"/>
    <n v="1"/>
    <s v="JAIME GARCIA "/>
    <m/>
    <m/>
    <m/>
    <m/>
    <d v="2026-01-15T00:00:00"/>
    <s v="NO"/>
    <m/>
    <x v="0"/>
  </r>
  <r>
    <s v="Factura electrónica"/>
    <s v="a3d9e9ce4fb229ec2552c2c7e8218cbee6c43e060340ac709cf8d4fb6b188d6680adffe5adcef1937adfb0cfa8273b6b"/>
    <n v="717"/>
    <s v="FE"/>
    <d v="2026-01-05T00:00:00"/>
    <d v="2026-01-05T09:55:42"/>
    <x v="0"/>
    <n v="71660004"/>
    <s v="RAMIREZ CADAVID JUAN PABLO"/>
    <n v="20700"/>
    <n v="0"/>
    <n v="20700"/>
    <x v="2"/>
    <x v="4"/>
    <n v="1"/>
    <s v="YENIFER PARRA"/>
    <m/>
    <m/>
    <m/>
    <m/>
    <d v="2026-01-15T00:00:00"/>
    <s v="NO"/>
    <m/>
    <x v="0"/>
  </r>
  <r>
    <s v="Factura electrónica"/>
    <s v="e682e7855be659cb257a6874ebf4b7ab6f7c1f7ca5e71bd461bf6fd43e0828e97b306d9e6c4a4b74f5e4724453909498"/>
    <n v="716"/>
    <s v="FE"/>
    <d v="2026-01-05T00:00:00"/>
    <d v="2026-01-05T09:53:57"/>
    <x v="0"/>
    <n v="71660004"/>
    <s v="RAMIREZ CADAVID JUAN PABLO"/>
    <n v="4299900"/>
    <n v="0"/>
    <n v="4299900"/>
    <x v="2"/>
    <x v="4"/>
    <n v="1"/>
    <s v="YENIFER PARRA"/>
    <m/>
    <m/>
    <m/>
    <m/>
    <d v="2026-01-15T00:00:00"/>
    <s v="NO"/>
    <m/>
    <x v="0"/>
  </r>
  <r>
    <s v="Factura electrónica"/>
    <s v="0ddb0fc404d1444eede700dbd050d1c7f6e02337a5c1d05b5e7d78a61cc3c2e1328603572b2924ced7224088a1f7a3ba"/>
    <n v="68525"/>
    <s v="FETG"/>
    <d v="2026-01-05T00:00:00"/>
    <d v="2026-01-05T09:16:27"/>
    <x v="0"/>
    <n v="811001497"/>
    <s v="Logistica y Transportes TGB S.A.S"/>
    <n v="7331659"/>
    <n v="0"/>
    <n v="7331659"/>
    <x v="0"/>
    <x v="8"/>
    <n v="2"/>
    <s v="NATALIA BERNAZA"/>
    <m/>
    <m/>
    <m/>
    <m/>
    <d v="2026-01-08T00:00:00"/>
    <s v="NO"/>
    <m/>
    <x v="0"/>
  </r>
  <r>
    <s v="Factura electrónica"/>
    <s v="5113492341e92d5f4f2557dfbfea371033b83444150d8c75b41fe29b14c6b3f269e3337315e9107d514c7ad49b90f245"/>
    <n v="9147795"/>
    <s v="FLYP"/>
    <d v="2026-01-05T00:00:00"/>
    <d v="2026-01-05T16:10:59"/>
    <x v="0"/>
    <n v="900219834"/>
    <s v="F2X S.A.S."/>
    <n v="8823.6"/>
    <n v="1676.4"/>
    <n v="10500"/>
    <x v="2"/>
    <x v="4"/>
    <n v="1"/>
    <s v="YENIFER PARRA"/>
    <m/>
    <m/>
    <m/>
    <m/>
    <d v="2026-01-13T00:00:00"/>
    <s v="NO"/>
    <m/>
    <x v="0"/>
  </r>
  <r>
    <s v="Nota de crédito electrónica"/>
    <s v="d4b2ee0f3e4e0bde8fc1ea90693dc601648e6612d3d1b25d3233b6c67cda67781b535b72dd886838792ccbd3f4856f1d"/>
    <n v="4520"/>
    <s v="DMCE"/>
    <d v="2026-01-05T00:00:00"/>
    <d v="2026-01-05T15:24:36"/>
    <x v="0"/>
    <n v="830120839"/>
    <s v="MULTISUMINISTROS INDUSTRIALES S A S"/>
    <n v="3054080"/>
    <n v="580275"/>
    <n v="3634355"/>
    <x v="6"/>
    <x v="3"/>
    <s v=" - "/>
    <m/>
    <m/>
    <m/>
    <m/>
    <m/>
    <m/>
    <m/>
    <m/>
    <x v="2"/>
  </r>
  <r>
    <s v="Factura electrónica"/>
    <s v="a2d2186166e11b7569881fb4fd5a238b02cab73c0e880b0408db59142ccb3b0b38324d636bf73f975cfa29b9ba5edd75"/>
    <n v="151202046"/>
    <s v="9903"/>
    <d v="2026-01-05T00:00:00"/>
    <d v="2026-01-05T15:24:34"/>
    <x v="0"/>
    <n v="800242106"/>
    <s v="SODIMAC COLOMBIA S.A."/>
    <n v="201596.64"/>
    <n v="38303.360000000001"/>
    <n v="239900"/>
    <x v="2"/>
    <x v="8"/>
    <n v="2"/>
    <s v="YENIFER PARRA"/>
    <m/>
    <m/>
    <m/>
    <m/>
    <d v="2026-01-22T00:00:00"/>
    <s v="NO"/>
    <m/>
    <x v="0"/>
  </r>
  <r>
    <s v="Nota de crédito electrónica"/>
    <s v="21c087320c3d04c559adebdbadf75c8249dda523f4fdc4578b5d654db51ebc6cdb557a40fc7018b5521f03f719799578"/>
    <n v="4519"/>
    <s v="DMCE"/>
    <d v="2026-01-05T00:00:00"/>
    <d v="2026-01-05T15:21:31"/>
    <x v="0"/>
    <n v="830120839"/>
    <s v="MULTISUMINISTROS INDUSTRIALES S A S"/>
    <n v="2985120"/>
    <n v="567173"/>
    <n v="3552293"/>
    <x v="6"/>
    <x v="3"/>
    <s v=" - "/>
    <m/>
    <m/>
    <m/>
    <m/>
    <m/>
    <m/>
    <m/>
    <m/>
    <x v="2"/>
  </r>
  <r>
    <s v="Documento equivalente - Cobro de peajes"/>
    <s v="c934ad11084e0611a76b162ca94a12b31fb9a3c0d769c4b882bcb01ded8806e6ed92343b7010ef2865c99e59db78ec11"/>
    <n v="78109273"/>
    <s v="DEFL"/>
    <d v="2026-01-05T00:00:00"/>
    <d v="2026-01-05T15:20:21"/>
    <x v="0"/>
    <n v="900219834"/>
    <s v="F2X S.A.S."/>
    <n v="13600"/>
    <n v="0"/>
    <n v="13600"/>
    <x v="2"/>
    <x v="4"/>
    <n v="1"/>
    <s v="YENIFER PARRA"/>
    <m/>
    <m/>
    <m/>
    <m/>
    <d v="2026-01-14T00:00:00"/>
    <s v="NO"/>
    <m/>
    <x v="0"/>
  </r>
  <r>
    <s v="Nota de crédito electrónica"/>
    <s v="8a2cba08dcf1b1134016f57a0548b698435e6c371ba38725c39e3608517fcde38f8e14c95585758d1de6cb618139953f"/>
    <n v="4518"/>
    <s v="DMCE"/>
    <d v="2026-01-05T00:00:00"/>
    <d v="2026-01-05T15:16:36"/>
    <x v="0"/>
    <n v="830120839"/>
    <s v="MULTISUMINISTROS INDUSTRIALES S A S"/>
    <n v="898000"/>
    <n v="170620"/>
    <n v="1068620"/>
    <x v="6"/>
    <x v="3"/>
    <s v=" - "/>
    <m/>
    <m/>
    <m/>
    <m/>
    <m/>
    <m/>
    <m/>
    <m/>
    <x v="2"/>
  </r>
  <r>
    <s v="Factura electrónica"/>
    <s v="8163be16190992e866b7dd67eeb412281a4d4aaa71752b1e47c9518f266ebae23d5625b406a96858581c9ab41c0e5637"/>
    <n v="99"/>
    <s v="FEKE"/>
    <d v="2026-01-05T00:00:00"/>
    <d v="2026-01-05T14:14:25"/>
    <x v="0"/>
    <n v="901693444"/>
    <s v="KEYSTONE INVERSIONES SAS"/>
    <n v="33661928"/>
    <n v="6395766.3200000003"/>
    <n v="40057694.32"/>
    <x v="3"/>
    <x v="4"/>
    <n v="1"/>
    <s v="NATALIA BERNAZA"/>
    <m/>
    <m/>
    <m/>
    <m/>
    <d v="2026-01-06T00:00:00"/>
    <s v="SI"/>
    <m/>
    <x v="0"/>
  </r>
  <r>
    <s v="Factura electrónica"/>
    <s v="26d44f9d370b38645d7641af9ba09aecd25967de70b54ca2161c64dd07e41dc3bb8d920b467d9572b922d124c0ed0d13"/>
    <n v="11715"/>
    <s v="FV"/>
    <d v="2026-01-05T00:00:00"/>
    <d v="2026-01-05T14:06:28"/>
    <x v="0"/>
    <n v="1036929757"/>
    <s v="SANDRA MILENA  MORALES OSPINA"/>
    <n v="44000"/>
    <n v="0"/>
    <n v="44000"/>
    <x v="4"/>
    <x v="2"/>
    <n v="0"/>
    <m/>
    <m/>
    <m/>
    <m/>
    <m/>
    <m/>
    <m/>
    <m/>
    <x v="2"/>
  </r>
  <r>
    <s v="Documento equivalente - Cobro de peajes"/>
    <s v="016c97745b8a5752f346f06f481765597d7ab53405beb59055da9004ea95343bb79b8980a0fae5497e8953059341b34a"/>
    <n v="78050211"/>
    <s v="DEFL"/>
    <d v="2026-01-05T00:00:00"/>
    <d v="2026-01-05T09:42:57"/>
    <x v="0"/>
    <n v="900219834"/>
    <s v="F2X S.A.S."/>
    <n v="13600"/>
    <n v="0"/>
    <n v="13600"/>
    <x v="2"/>
    <x v="4"/>
    <n v="1"/>
    <s v="YENIFER PARRA"/>
    <m/>
    <m/>
    <m/>
    <m/>
    <d v="2026-01-14T00:00:00"/>
    <s v="NO"/>
    <m/>
    <x v="0"/>
  </r>
  <r>
    <s v="Factura electrónica"/>
    <s v="951ef9533aca1876dc395a47c99f8a1923b0ccf40f6cce061fd7de518e448089d741f33ae171eb82f80b62c3eb564472"/>
    <n v="90706950"/>
    <s v="SD"/>
    <d v="2026-01-05T00:00:00"/>
    <d v="2026-01-05T06:32:19"/>
    <x v="0"/>
    <n v="890900841"/>
    <s v="Caja de Compensación Familiar de Antioquia Comfama"/>
    <n v="248600"/>
    <n v="0"/>
    <n v="248600"/>
    <x v="11"/>
    <x v="4"/>
    <n v="1"/>
    <s v="ELIANA GOMEZ "/>
    <m/>
    <m/>
    <m/>
    <m/>
    <d v="2026-01-22T00:00:00"/>
    <s v="NO"/>
    <m/>
    <x v="0"/>
  </r>
  <r>
    <s v="Factura electrónica"/>
    <s v="a7709c95186f873e2222cd16b0be72062207b9e23c8dc19c8a15a3cd08bc27b123fc380e8c1bfd93f8aeb895d5d979cc"/>
    <n v="21575"/>
    <s v="ALE"/>
    <d v="2026-01-05T00:00:00"/>
    <d v="2026-01-05T06:07:17"/>
    <x v="0"/>
    <n v="900377874"/>
    <s v="ALEGORIA EVENTOS &amp; B.T.L S.A.S."/>
    <n v="2559700"/>
    <n v="486343"/>
    <n v="3046043"/>
    <x v="0"/>
    <x v="10"/>
    <n v="8"/>
    <s v="FRANCY SALAS"/>
    <m/>
    <m/>
    <m/>
    <m/>
    <d v="2026-01-14T00:00:00"/>
    <s v="NO"/>
    <m/>
    <x v="3"/>
  </r>
  <r>
    <s v="Factura electrónica"/>
    <s v="9ee895e9568475eadbca13249b5d9014b2895c3a69c788769a2d10d6be585179bde53545ad5fd99a3dbfcd8cea54788f"/>
    <n v="718324"/>
    <s v="FMED"/>
    <d v="2026-01-05T00:00:00"/>
    <d v="2026-01-05T06:13:20"/>
    <x v="0"/>
    <n v="890915475"/>
    <s v="EMPAQUETADURAS Y EMPAQUES S.A."/>
    <n v="119576"/>
    <n v="22719.439999999999"/>
    <n v="142295.44"/>
    <x v="2"/>
    <x v="4"/>
    <n v="1"/>
    <s v="YENIFER PARRA"/>
    <m/>
    <m/>
    <m/>
    <m/>
    <d v="2026-01-14T00:00:00"/>
    <s v="NO"/>
    <m/>
    <x v="0"/>
  </r>
  <r>
    <s v="Factura electrónica"/>
    <s v="c5ac88b049b7d8d8dd7fef8a962dcebc9ef725f197d99da6c2a696aed3007522c7c8f8221a4215a82596035713d6fc75"/>
    <n v="30354"/>
    <s v="AER1"/>
    <d v="2026-01-05T00:00:00"/>
    <d v="2026-01-05T08:20:24"/>
    <x v="0"/>
    <n v="900659583"/>
    <s v="INVERSIONES RCP S.A.S"/>
    <n v="27226.890757000001"/>
    <n v="5173.1092429999999"/>
    <n v="32400"/>
    <x v="4"/>
    <x v="2"/>
    <n v="0"/>
    <m/>
    <m/>
    <m/>
    <m/>
    <m/>
    <d v="2026-01-22T00:00:00"/>
    <s v="NO"/>
    <m/>
    <x v="2"/>
  </r>
  <r>
    <s v="Factura electrónica"/>
    <s v="855e30eb0d277a2c88f7798681807f82369b822c5e62971604179852975acb16bfd80fb71a4c8a9a54bed4b72c6e0659"/>
    <n v="194973"/>
    <s v="FETN"/>
    <d v="2026-01-05T00:00:00"/>
    <d v="2026-01-05T07:45:46"/>
    <x v="0"/>
    <n v="890903229"/>
    <s v="TRANSPORTES CHACHAFRUTO S.A."/>
    <n v="23000"/>
    <n v="0"/>
    <n v="23000"/>
    <x v="4"/>
    <x v="2"/>
    <n v="0"/>
    <m/>
    <m/>
    <m/>
    <m/>
    <m/>
    <m/>
    <m/>
    <m/>
    <x v="2"/>
  </r>
  <r>
    <s v="Factura electrónica"/>
    <s v="ebda5ec9764cb2693402bb69529ec8d0e02044b3f75bc02c7507cfd4b3431abe104d99bc38eaaaf4ce63383351aad064"/>
    <n v="5492"/>
    <m/>
    <d v="2026-01-06T00:00:00"/>
    <d v="2026-01-06T22:34:15"/>
    <x v="0"/>
    <n v="32150739"/>
    <s v="NATALIA ANDREA ACOSTA COLORADO"/>
    <n v="657000"/>
    <n v="0"/>
    <n v="657000"/>
    <x v="1"/>
    <x v="11"/>
    <n v="13"/>
    <s v="YENIFER PARRA"/>
    <m/>
    <m/>
    <m/>
    <m/>
    <d v="2026-01-20T00:00:00"/>
    <s v="NO"/>
    <m/>
    <x v="1"/>
  </r>
  <r>
    <s v="Factura electrónica"/>
    <s v="e19a155a90b793b91be3542d9a010f3420db282ee75f7584134eb96bd29690d21824eb3cc144c81bb0a1a913216ddf7f"/>
    <n v="485"/>
    <s v="WC"/>
    <d v="2026-01-06T00:00:00"/>
    <d v="2026-01-06T20:16:15"/>
    <x v="0"/>
    <n v="901741749"/>
    <s v="WORLD CRANES SAS"/>
    <n v="8450000"/>
    <n v="1605500"/>
    <n v="10055500"/>
    <x v="8"/>
    <x v="7"/>
    <n v="2"/>
    <s v="YENIFER PARRA"/>
    <m/>
    <m/>
    <m/>
    <m/>
    <d v="2026-01-22T00:00:00"/>
    <s v="NO"/>
    <m/>
    <x v="0"/>
  </r>
  <r>
    <s v="Factura electrónica"/>
    <s v="a319413cfca4be3cbb807d668f8bbcc4081fa5a7b2a9189702953776be28702f89a255c150d976de0618cbfb473a49d1"/>
    <n v="2863"/>
    <s v="EOV1"/>
    <d v="2026-01-06T00:00:00"/>
    <d v="2026-01-06T19:56:35"/>
    <x v="0"/>
    <n v="901563450"/>
    <s v="BACO FOODS COLOMBIA S.A.S"/>
    <n v="41300"/>
    <n v="0"/>
    <n v="41300"/>
    <x v="4"/>
    <x v="2"/>
    <n v="0"/>
    <m/>
    <m/>
    <m/>
    <m/>
    <m/>
    <d v="2026-01-22T00:00:00"/>
    <s v="NO"/>
    <m/>
    <x v="2"/>
  </r>
  <r>
    <s v="Documento equivalente - Cobro de peajes"/>
    <s v="bca1036eadfbeb66d9296a843b66e5fdc7e057fc57c700c7964f29ef4a053f1acbad86321f9f45b4de7bf9c4ad3458ad"/>
    <n v="78362686"/>
    <s v="DEFL"/>
    <d v="2026-01-06T00:00:00"/>
    <d v="2026-01-06T17:36:47"/>
    <x v="0"/>
    <n v="900219834"/>
    <s v="F2X S.A.S."/>
    <n v="18600"/>
    <n v="0"/>
    <n v="18600"/>
    <x v="2"/>
    <x v="8"/>
    <n v="1"/>
    <s v="YENIFER PARRA"/>
    <m/>
    <m/>
    <m/>
    <m/>
    <d v="2026-01-13T00:00:00"/>
    <s v="NO"/>
    <m/>
    <x v="0"/>
  </r>
  <r>
    <s v="Factura electrónica"/>
    <s v="c3dc2a03405cf029fb48fa2da4e1d8e947de081eed0130790b04f8b377a8034b25dcdf448ab24670ae9137969b8b4b4e"/>
    <n v="55316"/>
    <s v="FVE"/>
    <d v="2026-01-06T00:00:00"/>
    <d v="2026-01-06T17:03:42"/>
    <x v="0"/>
    <n v="900650486"/>
    <s v="DISTRIBUIDORA DE SOFTWARE Y MOVILIDAD S.A.S"/>
    <n v="117646.22"/>
    <n v="22352.78"/>
    <n v="139999"/>
    <x v="5"/>
    <x v="4"/>
    <n v="0"/>
    <s v="JAIME GARCIA"/>
    <m/>
    <m/>
    <m/>
    <m/>
    <d v="2026-01-14T00:00:00"/>
    <s v="NO"/>
    <m/>
    <x v="0"/>
  </r>
  <r>
    <s v="Factura electrónica"/>
    <s v="fd5864849a505056b51d45996aba092783653f7c23e5da0fce7f126af3ddc1b708867852d56069eb22ad8bfa08e13870"/>
    <n v="16663"/>
    <s v="MEDN"/>
    <d v="2026-01-06T00:00:00"/>
    <d v="2026-01-06T15:14:05"/>
    <x v="0"/>
    <n v="900075456"/>
    <s v="Asignar S.A.S"/>
    <n v="293617040"/>
    <n v="5181843.97"/>
    <n v="298798883.97000003"/>
    <x v="12"/>
    <x v="8"/>
    <n v="1"/>
    <s v="MAURICIO ARBOOLEDA"/>
    <m/>
    <m/>
    <m/>
    <m/>
    <d v="2026-01-14T00:00:00"/>
    <s v="SI"/>
    <m/>
    <x v="0"/>
  </r>
  <r>
    <s v="Factura electrónica"/>
    <s v="2529447fbc363c096e240f8dce97eb38bd324c199d4321f90fcc9f2d8587040926bda4d87e8c6c38a09a8b3144a258a9"/>
    <n v="150"/>
    <s v="PROS"/>
    <d v="2026-01-06T00:00:00"/>
    <d v="2026-01-06T16:15:10"/>
    <x v="0"/>
    <n v="901797186"/>
    <s v="PROTON S SAS"/>
    <n v="3159460"/>
    <n v="600297.4"/>
    <n v="3759757.4"/>
    <x v="8"/>
    <x v="8"/>
    <n v="1"/>
    <s v="YENIFER PARRA"/>
    <m/>
    <m/>
    <m/>
    <m/>
    <d v="2026-01-22T00:00:00"/>
    <s v="NO"/>
    <m/>
    <x v="0"/>
  </r>
  <r>
    <s v="Factura electrónica"/>
    <s v="b28b5d1a4dde53e235ac92262a876bd4e6b5fb1d4810676187c46d2a04abde59432ac1143185eaf6852123b316217305"/>
    <n v="16665"/>
    <s v="MEDN"/>
    <d v="2026-01-06T00:00:00"/>
    <d v="2026-01-06T15:14:17"/>
    <x v="0"/>
    <n v="900075456"/>
    <s v="Asignar S.A.S"/>
    <n v="830611"/>
    <n v="0"/>
    <n v="830611"/>
    <x v="12"/>
    <x v="8"/>
    <n v="1"/>
    <s v="MAURICIO ARBOOLEDA"/>
    <m/>
    <m/>
    <m/>
    <m/>
    <d v="2026-01-13T00:00:00"/>
    <s v="NO"/>
    <m/>
    <x v="0"/>
  </r>
  <r>
    <s v="Factura electrónica"/>
    <s v="61d6436475738fb735d53960a7e2abff11295408df2e1391ee3301077ce2d1e2ad335b2850bd1f638c7c091560a6caaa"/>
    <n v="16664"/>
    <s v="MEDN"/>
    <d v="2026-01-06T00:00:00"/>
    <d v="2026-01-06T15:14:13"/>
    <x v="0"/>
    <n v="900075456"/>
    <s v="Asignar S.A.S"/>
    <n v="5491294"/>
    <n v="0"/>
    <n v="5491294"/>
    <x v="12"/>
    <x v="8"/>
    <n v="1"/>
    <s v="MAURICIO ARBOOLEDA"/>
    <m/>
    <m/>
    <m/>
    <m/>
    <d v="2026-01-13T00:00:00"/>
    <s v="NO"/>
    <m/>
    <x v="0"/>
  </r>
  <r>
    <s v="Factura electrónica"/>
    <s v="971c4397b0c7a0e7cbe69f99692ed033cc48228682612d510d3940d35b99804592bd687aec6b039ac62880dba125a7f2"/>
    <n v="9874"/>
    <s v="FEC"/>
    <d v="2026-01-06T00:00:00"/>
    <d v="2026-01-06T10:36:49"/>
    <x v="0"/>
    <n v="891800044"/>
    <s v="COOPERATIVA DE TRANSPORTADORES RAPIDO CHICAMOCHA"/>
    <n v="1512000"/>
    <n v="0"/>
    <n v="1512000"/>
    <x v="0"/>
    <x v="5"/>
    <n v="8"/>
    <s v="YENIFER PARRA"/>
    <m/>
    <m/>
    <m/>
    <m/>
    <d v="2026-01-19T00:00:00"/>
    <s v="NO"/>
    <m/>
    <x v="3"/>
  </r>
  <r>
    <s v="Factura electrónica"/>
    <s v="177166b32fe40e7929fac9f1ef4632be7101b736c8e11d4c6dcc007a93238101d0b7431152a355b5469a056df985d150"/>
    <n v="3397"/>
    <s v="FDR"/>
    <d v="2026-01-06T00:00:00"/>
    <d v="2026-01-06T16:43:49"/>
    <x v="0"/>
    <n v="70907060"/>
    <s v="WILINTON DUQUE GONZALEZ"/>
    <n v="123100"/>
    <n v="0"/>
    <n v="123100"/>
    <x v="4"/>
    <x v="2"/>
    <n v="0"/>
    <m/>
    <m/>
    <m/>
    <m/>
    <m/>
    <m/>
    <m/>
    <m/>
    <x v="2"/>
  </r>
  <r>
    <s v="Factura electrónica"/>
    <s v="33e44237e0b5d8901ad163f491958259968bb7c26d90ff90d26261aa5a3cba2a09dcffb4a7a11c879798fa326cb9b7d7"/>
    <n v="223"/>
    <s v="ARB"/>
    <d v="2026-01-06T00:00:00"/>
    <d v="2026-01-06T15:04:10"/>
    <x v="0"/>
    <n v="900654063"/>
    <s v="ARBELAEZ ASOCIADOS SAS"/>
    <n v="3075000"/>
    <n v="584250"/>
    <n v="3659250"/>
    <x v="6"/>
    <x v="3"/>
    <s v=" - "/>
    <s v="NATALIA BERNAZA"/>
    <s v="YENIFER PARRA"/>
    <d v="2026-01-20T00:00:00"/>
    <m/>
    <m/>
    <m/>
    <m/>
    <m/>
    <x v="0"/>
  </r>
  <r>
    <s v="Factura electrónica"/>
    <s v="d079cd9580a2c200d679fdb709fc40d884c6cdc9b38a4b618063e03570bf6a198adab7e54a9c4ce138bc5d065b2f3d86"/>
    <n v="1507091"/>
    <s v="9911"/>
    <d v="2026-01-06T00:00:00"/>
    <d v="2026-01-06T14:52:02"/>
    <x v="0"/>
    <n v="800242106"/>
    <s v="SODIMAC COLOMBIA S.A."/>
    <n v="4900"/>
    <n v="0"/>
    <n v="4900"/>
    <x v="2"/>
    <x v="8"/>
    <n v="1"/>
    <s v="YENIFER PARRA"/>
    <m/>
    <m/>
    <m/>
    <m/>
    <d v="2026-01-14T00:00:00"/>
    <s v="NO"/>
    <m/>
    <x v="0"/>
  </r>
  <r>
    <s v="Factura electrónica"/>
    <s v="fb8a36de79ca4bad9e712b9bf80bb5101c908137247d65425a7f169dd079983f8b066eeeda3d9f6ebe8f13723bd225bc"/>
    <n v="65029227"/>
    <s v="61"/>
    <d v="2026-01-06T00:00:00"/>
    <d v="2026-01-06T14:33:32"/>
    <x v="0"/>
    <n v="800230447"/>
    <s v="SODEXO S A S"/>
    <n v="4634284"/>
    <n v="880513.96"/>
    <n v="5514797.96"/>
    <x v="0"/>
    <x v="10"/>
    <n v="7"/>
    <s v="FRANCY SALAS"/>
    <m/>
    <m/>
    <m/>
    <m/>
    <d v="2026-01-14T00:00:00"/>
    <s v="NO"/>
    <m/>
    <x v="3"/>
  </r>
  <r>
    <s v="Factura electrónica"/>
    <s v="a57ced29f23b8fb661f8109f02d09c90fd397103e7bed445fa05c81c44a6f150f7bb8952ba7eae33df116ccfd85d1cb8"/>
    <n v="916098"/>
    <s v="FEFL"/>
    <d v="2026-01-06T00:00:00"/>
    <d v="2026-01-06T11:41:34"/>
    <x v="0"/>
    <n v="900219834"/>
    <s v="F2X S.A.S."/>
    <n v="3781.51"/>
    <n v="718.49"/>
    <n v="4500"/>
    <x v="2"/>
    <x v="8"/>
    <n v="1"/>
    <s v="YENIFER PARRA"/>
    <m/>
    <m/>
    <m/>
    <m/>
    <d v="2026-01-14T00:00:00"/>
    <s v="NO"/>
    <m/>
    <x v="0"/>
  </r>
  <r>
    <s v="Factura electrónica"/>
    <s v="9ddaab4bdbcc6537f7960d2ab2404bcd144dc155cb27672ead93a95189c5a4f69a0757141ea6cb8d3cf850c0785aeff2"/>
    <n v="226919"/>
    <s v="FE"/>
    <d v="2026-01-06T00:00:00"/>
    <d v="2026-01-06T09:34:38"/>
    <x v="0"/>
    <n v="890937070"/>
    <s v="TIEMPOS S.A.S."/>
    <n v="9595380"/>
    <n v="182312"/>
    <n v="9777692"/>
    <x v="12"/>
    <x v="8"/>
    <n v="1"/>
    <s v="MAURICIO ARBOOLEDA"/>
    <m/>
    <m/>
    <m/>
    <m/>
    <d v="2026-01-14T00:00:00"/>
    <s v="NO"/>
    <m/>
    <x v="0"/>
  </r>
  <r>
    <s v="Factura electrónica"/>
    <s v="8d7d370117cb54230e4d252a7e6ef96197686543d1bc229b379f5ceb207f2257b408b553e32aabf1a339440fe4fbde17"/>
    <n v="914923"/>
    <s v="FEFL"/>
    <d v="2026-01-06T00:00:00"/>
    <d v="2026-01-06T10:18:30"/>
    <x v="0"/>
    <n v="900219834"/>
    <s v="F2X S.A.S."/>
    <n v="2436.98"/>
    <n v="463.02"/>
    <n v="2900"/>
    <x v="2"/>
    <x v="8"/>
    <n v="1"/>
    <s v="YENIFER PARRA"/>
    <m/>
    <m/>
    <m/>
    <m/>
    <d v="2026-01-14T00:00:00"/>
    <s v="NO"/>
    <m/>
    <x v="0"/>
  </r>
  <r>
    <s v="Nota de crédito electrónica"/>
    <s v="e90e7c75ea22d343336d66618be3e4956c2fb205e5a3f8420cbf547d03fb552f02fd3ac0c9d5180ad1b0e407fd6a328c"/>
    <n v="13399"/>
    <s v="NCE"/>
    <d v="2026-01-06T00:00:00"/>
    <d v="2026-01-06T10:06:35"/>
    <x v="0"/>
    <n v="890937070"/>
    <s v="TIEMPOS S.A.S."/>
    <n v="50772"/>
    <n v="965"/>
    <n v="51737"/>
    <x v="12"/>
    <x v="8"/>
    <n v="1"/>
    <s v="MAURICIO ARBOOLEDA"/>
    <m/>
    <m/>
    <m/>
    <m/>
    <d v="2026-01-13T00:00:00"/>
    <s v="NO"/>
    <m/>
    <x v="0"/>
  </r>
  <r>
    <s v="Documento equivalente - Cobro de peajes"/>
    <s v="5fd9748bc492c8e7c6848384df2632a9e35e76c433c2101df771634cef91e1c62836ab7c345eb936c0afac8a24fd1833"/>
    <n v="78262839"/>
    <s v="DEFL"/>
    <d v="2026-01-06T00:00:00"/>
    <d v="2026-01-06T09:30:19"/>
    <x v="0"/>
    <n v="900219834"/>
    <s v="F2X S.A.S."/>
    <n v="18600"/>
    <n v="0"/>
    <n v="18600"/>
    <x v="2"/>
    <x v="8"/>
    <n v="1"/>
    <s v="YENIFER PARRA"/>
    <m/>
    <m/>
    <m/>
    <m/>
    <d v="2026-01-13T00:00:00"/>
    <s v="NO"/>
    <m/>
    <x v="0"/>
  </r>
  <r>
    <s v="Factura electrónica"/>
    <s v="31fc6d66b637333a4d52e6ec95fee02b1d70674ad8308954c7e3366391724e9c779b091c193bb769e9c875950c817c8c"/>
    <n v="4433"/>
    <s v="TAX"/>
    <d v="2026-01-06T00:00:00"/>
    <d v="2026-01-06T09:24:00"/>
    <x v="0"/>
    <n v="901417727"/>
    <s v="B2B TAX &amp; LEGAL S.A.S. BIC"/>
    <n v="1806750"/>
    <n v="343282.5"/>
    <n v="2150032.5"/>
    <x v="3"/>
    <x v="4"/>
    <n v="0"/>
    <s v="NATALIA BERNAZA"/>
    <m/>
    <m/>
    <m/>
    <m/>
    <d v="2026-01-06T00:00:00"/>
    <s v="NO"/>
    <m/>
    <x v="0"/>
  </r>
  <r>
    <s v="Factura electrónica"/>
    <s v="805ed1715ce29da77f76103bb881483d101febfedb3dfd95043170e98b6452d053b1dd70004c1f688a86c618413c09c9"/>
    <n v="562702"/>
    <s v="AH"/>
    <d v="2026-01-06T00:00:00"/>
    <d v="2026-01-06T07:27:18"/>
    <x v="0"/>
    <n v="890800788"/>
    <s v="SUMATEC S.A.S BIC"/>
    <n v="69000"/>
    <n v="13110"/>
    <n v="82110"/>
    <x v="2"/>
    <x v="4"/>
    <n v="0"/>
    <s v="YENIFER PARRA"/>
    <m/>
    <m/>
    <m/>
    <m/>
    <d v="2026-01-15T00:00:00"/>
    <s v="NO"/>
    <m/>
    <x v="0"/>
  </r>
  <r>
    <s v="Factura electrónica"/>
    <s v="005e60e60c014da4cda5534f27682a0e4ffe69d6df5d99fb8bc4a9b3cbac8fbeee4297f57cf5d16654af9cd653eccfd2"/>
    <n v="29213"/>
    <s v="FEV"/>
    <d v="2026-01-06T00:00:00"/>
    <d v="2026-01-06T07:49:15"/>
    <x v="0"/>
    <n v="900636260"/>
    <s v="ASOCIACION DE COPROPIETARIOS DE CELTA TRADE PARK UNO"/>
    <n v="1587829"/>
    <n v="0"/>
    <n v="1587829"/>
    <x v="3"/>
    <x v="4"/>
    <n v="0"/>
    <s v="NATALIA BERNAZA"/>
    <m/>
    <m/>
    <m/>
    <m/>
    <d v="2026-01-07T00:00:00"/>
    <s v="SI"/>
    <m/>
    <x v="0"/>
  </r>
  <r>
    <s v="Factura electrónica"/>
    <s v="34df2e1c8ef9eb978cab2ba8f367b8c3091f48f3bc1ddc9e7743019d5aa12d537c16e0f0282b73cbbc5c638e2cd7bf8d"/>
    <n v="29212"/>
    <s v="FEV"/>
    <d v="2026-01-06T00:00:00"/>
    <d v="2026-01-06T07:47:33"/>
    <x v="0"/>
    <n v="900636260"/>
    <s v="ASOCIACION DE COPROPIETARIOS DE CELTA TRADE PARK UNO"/>
    <n v="1588305"/>
    <n v="0"/>
    <n v="1588305"/>
    <x v="3"/>
    <x v="4"/>
    <n v="0"/>
    <s v="NATALIA BERNAZA"/>
    <m/>
    <m/>
    <m/>
    <m/>
    <d v="2026-12-06T00:00:00"/>
    <s v="SI"/>
    <m/>
    <x v="0"/>
  </r>
  <r>
    <s v="Factura electrónica"/>
    <s v="7ee8f358f66f19e0aea0a6a3720fa1ba1bce4b433eb0520bb5d54427b634142e196b67f48d869ddc10bc371edecd4980"/>
    <n v="13725"/>
    <s v="FEPF"/>
    <d v="2026-01-06T00:00:00"/>
    <d v="2026-01-06T07:45:26"/>
    <x v="0"/>
    <n v="71951636"/>
    <s v="TABORDA GONZALEZ JESUS ANIBAL"/>
    <n v="30336.13"/>
    <n v="5763.87"/>
    <n v="36100"/>
    <x v="4"/>
    <x v="2"/>
    <n v="0"/>
    <m/>
    <m/>
    <m/>
    <m/>
    <m/>
    <m/>
    <m/>
    <m/>
    <x v="2"/>
  </r>
  <r>
    <s v="Factura electrónica"/>
    <s v="072c4dced2517a540936951ecb7708c9046d5eb574a7fcdd8f063bc44c8677ac2e28a4068b9089f08e8625f549022f2d"/>
    <n v="2668726"/>
    <s v="CL07"/>
    <d v="2026-01-06T00:00:00"/>
    <d v="2026-01-06T01:39:35"/>
    <x v="0"/>
    <n v="860001697"/>
    <s v="GASEOSAS LUX S.A.S."/>
    <n v="93450"/>
    <n v="0"/>
    <n v="93450"/>
    <x v="2"/>
    <x v="8"/>
    <n v="1"/>
    <s v="YENIFER PARRA"/>
    <m/>
    <m/>
    <m/>
    <m/>
    <d v="2026-01-13T00:00:00"/>
    <s v="NO"/>
    <m/>
    <x v="0"/>
  </r>
  <r>
    <s v="Factura electrónica"/>
    <s v="8ccabfe8b7408be45c7031e69a446ccdfd88883ca42cb6f4c4d7a606a5e3fead21ab03ccba2611bd604a41531d8296b2"/>
    <n v="90707765"/>
    <s v="SD"/>
    <d v="2026-01-07T00:00:00"/>
    <d v="2026-01-07T17:03:45"/>
    <x v="0"/>
    <n v="890900841"/>
    <s v="Caja de Compensación Familiar de Antioquia Comfama"/>
    <n v="300400"/>
    <n v="0"/>
    <n v="300400"/>
    <x v="11"/>
    <x v="7"/>
    <n v="1"/>
    <s v="ELIANA GOMEZ "/>
    <m/>
    <m/>
    <m/>
    <m/>
    <d v="2026-01-22T00:00:00"/>
    <s v="NO"/>
    <m/>
    <x v="0"/>
  </r>
  <r>
    <s v="Factura electrónica"/>
    <s v="a555e1729354dc226125cfc86d44a69fac519593a75fc9d6b5528f80065d51165fdeb0f50f07162b9b3ace9f47244683"/>
    <n v="5507"/>
    <m/>
    <d v="2026-01-07T00:00:00"/>
    <d v="2026-01-07T21:05:49"/>
    <x v="0"/>
    <n v="32150739"/>
    <s v="NATALIA ANDREA ACOSTA COLORADO"/>
    <n v="683500"/>
    <n v="0"/>
    <n v="683500"/>
    <x v="1"/>
    <x v="7"/>
    <n v="1"/>
    <s v="YENIFER PARRA"/>
    <m/>
    <m/>
    <m/>
    <m/>
    <d v="2026-01-14T00:00:00"/>
    <s v="NO"/>
    <m/>
    <x v="0"/>
  </r>
  <r>
    <s v="Factura electrónica"/>
    <s v="f1ddd3270daebdfcff1428c7638f6de9c8f56869a744cb2eb458965830b8bdc3f69135d698624f07117b33a4520bc92d"/>
    <n v="61"/>
    <s v="FEBU"/>
    <d v="2026-01-07T00:00:00"/>
    <d v="2026-01-07T19:38:54"/>
    <x v="0"/>
    <n v="901404801"/>
    <s v="BUTTERMILK S.A.S."/>
    <n v="33661928"/>
    <n v="6395766.3200000003"/>
    <n v="40057694.32"/>
    <x v="3"/>
    <x v="7"/>
    <n v="1"/>
    <s v="NATALIA BERNAZA"/>
    <m/>
    <m/>
    <m/>
    <m/>
    <d v="2026-01-08T00:00:00"/>
    <s v="NO"/>
    <m/>
    <x v="0"/>
  </r>
  <r>
    <s v="Factura electrónica"/>
    <s v="efecc087df975e962aa1d0c45b2a8747e656b06b82d7a476bd1b9b1546ffd74ec5153c2b2598cc191220d21e1ce3abf5"/>
    <n v="339593"/>
    <s v="FFEE"/>
    <d v="2026-01-07T00:00:00"/>
    <d v="2026-01-07T16:00:05"/>
    <x v="0"/>
    <n v="800049074"/>
    <s v="PAPELERIA Y SERVICIOS SAS"/>
    <n v="6458"/>
    <n v="1227"/>
    <n v="7685"/>
    <x v="2"/>
    <x v="1"/>
    <n v="8"/>
    <s v="YENIFER PARRA"/>
    <m/>
    <m/>
    <m/>
    <m/>
    <d v="2026-01-19T00:00:00"/>
    <s v="NO"/>
    <m/>
    <x v="3"/>
  </r>
  <r>
    <s v="Factura electrónica"/>
    <s v="6c4665fedfc31fde9c123800bacbbe4d6b11981a7707554c3bc8f8e0789f819375405fa93bb90a189c3e12b37620954c"/>
    <n v="41188"/>
    <s v="FESA"/>
    <d v="2026-01-07T00:00:00"/>
    <d v="2026-01-07T17:04:17"/>
    <x v="0"/>
    <n v="890938952"/>
    <s v="SALAMANCA ALIMENTACION INDUSTRIAL S.A.S."/>
    <n v="13016250"/>
    <n v="2473087.5"/>
    <n v="15489337.5"/>
    <x v="0"/>
    <x v="10"/>
    <n v="6"/>
    <s v="FRANCY SALAS"/>
    <m/>
    <m/>
    <m/>
    <m/>
    <d v="2026-01-14T00:00:00"/>
    <s v="NO"/>
    <m/>
    <x v="3"/>
  </r>
  <r>
    <s v="Factura electrónica"/>
    <s v="bfe94184cbdca321da5910f427f79343442509239159968735629437c4af445b03d0a0d367dcd740e90c071e4cbe755e"/>
    <n v="718882"/>
    <s v="FMED"/>
    <d v="2026-01-07T00:00:00"/>
    <d v="2026-01-07T16:26:27"/>
    <x v="0"/>
    <n v="890915475"/>
    <s v="EMPAQUETADURAS Y EMPAQUES S.A."/>
    <n v="93730"/>
    <n v="17808.7"/>
    <n v="111538.7"/>
    <x v="2"/>
    <x v="7"/>
    <n v="1"/>
    <s v="YENIFER PARRA"/>
    <m/>
    <m/>
    <m/>
    <m/>
    <d v="2026-01-14T00:00:00"/>
    <s v="NO"/>
    <m/>
    <x v="0"/>
  </r>
  <r>
    <s v="Factura electrónica"/>
    <s v="f880e2292f8ce366fe430b483f142ae6f7f56bac28fa4fcf31b33cd3fcabaaaa25d7be86dd9e1555936c58f23b75a68b"/>
    <n v="339592"/>
    <s v="FFEE"/>
    <d v="2026-01-07T00:00:00"/>
    <d v="2026-01-07T15:59:59"/>
    <x v="0"/>
    <n v="800049074"/>
    <s v="PAPELERIA Y SERVICIOS SAS"/>
    <n v="673965"/>
    <n v="46814"/>
    <n v="720779"/>
    <x v="2"/>
    <x v="7"/>
    <n v="1"/>
    <s v="YENIFER PARRA"/>
    <m/>
    <m/>
    <m/>
    <m/>
    <d v="2026-01-14T00:00:00"/>
    <s v="NO"/>
    <m/>
    <x v="0"/>
  </r>
  <r>
    <s v="Factura electrónica"/>
    <s v="7347bcc6abe75e7ca9f5ab2397a3cf6973626128e826df4a53dff62ca555e25d1bbc2ce6a88a540228d758571c7aaa06"/>
    <n v="339594"/>
    <s v="FFEE"/>
    <d v="2026-01-07T00:00:00"/>
    <d v="2026-01-07T16:00:07"/>
    <x v="0"/>
    <n v="800049074"/>
    <s v="PAPELERIA Y SERVICIOS SAS"/>
    <n v="4550"/>
    <n v="864"/>
    <n v="5414"/>
    <x v="2"/>
    <x v="12"/>
    <n v="2"/>
    <s v="YENIFER PARRA"/>
    <m/>
    <m/>
    <m/>
    <m/>
    <d v="2026-01-14T00:00:00"/>
    <s v="NO"/>
    <m/>
    <x v="0"/>
  </r>
  <r>
    <s v="Factura electrónica"/>
    <s v="1ee765e62107e661a6cf3daa749ed59f1c889db8cae319b09ff6da418d29352d3cacedcf01dc460b0567c9d8b836d1e5"/>
    <n v="441"/>
    <s v="FEYY"/>
    <d v="2026-01-07T00:00:00"/>
    <d v="2026-01-07T15:53:22"/>
    <x v="0"/>
    <n v="900062992"/>
    <s v="EVACOL SAS"/>
    <n v="1055882"/>
    <n v="200618"/>
    <n v="1256500"/>
    <x v="2"/>
    <x v="6"/>
    <n v="13"/>
    <s v="YENIFER PARRA"/>
    <m/>
    <m/>
    <m/>
    <m/>
    <d v="2026-01-20T00:00:00"/>
    <s v="NO"/>
    <m/>
    <x v="1"/>
  </r>
  <r>
    <s v="Documento equivalente - Cobro de peajes"/>
    <s v="0f7b0be5eb09e2710d29f0d3621b607a2523ad3f572e0d15713178fd2206d9da9e22522498460db489ba727a0b153682"/>
    <n v="78545876"/>
    <s v="DEFL"/>
    <d v="2026-01-07T00:00:00"/>
    <d v="2026-01-07T15:55:29"/>
    <x v="0"/>
    <n v="900219834"/>
    <s v="F2X S.A.S."/>
    <n v="13600"/>
    <n v="0"/>
    <n v="13600"/>
    <x v="2"/>
    <x v="7"/>
    <n v="1"/>
    <s v="YENIFER PARRA"/>
    <m/>
    <m/>
    <m/>
    <m/>
    <d v="2026-01-14T00:00:00"/>
    <s v="NO"/>
    <m/>
    <x v="0"/>
  </r>
  <r>
    <s v="Factura electrónica"/>
    <s v="f3b854ad42b9cdf840f1e53dbf295b224c6ef7ad1ccd7118a9b8c9ac55ef9c0ad53df2a59f035f75e7f44abd9871a209"/>
    <n v="34243"/>
    <s v="FEV"/>
    <d v="2026-01-07T00:00:00"/>
    <d v="2026-01-07T15:37:42"/>
    <x v="0"/>
    <n v="900229913"/>
    <s v="FLOW CHEM SAS"/>
    <n v="936000.56"/>
    <n v="168288.46"/>
    <n v="1104289.02"/>
    <x v="2"/>
    <x v="7"/>
    <n v="1"/>
    <s v="YENIFER PARRA"/>
    <m/>
    <m/>
    <m/>
    <m/>
    <d v="2026-01-14T00:00:00"/>
    <s v="NO"/>
    <m/>
    <x v="0"/>
  </r>
  <r>
    <s v="Factura electrónica"/>
    <s v="11b74efa58ae17e8e01f64928a6282c9a75617f41f466950925d93ae0a3e0682edb7082c2002cdc04b4c2a0f6d45a609"/>
    <n v="439"/>
    <s v="FEYY"/>
    <d v="2026-01-07T00:00:00"/>
    <d v="2026-01-07T14:55:24"/>
    <x v="0"/>
    <n v="900062992"/>
    <s v="EVACOL SAS"/>
    <n v="506824"/>
    <n v="96296"/>
    <n v="603120"/>
    <x v="2"/>
    <x v="12"/>
    <n v="2"/>
    <s v="YENIFER PARRA"/>
    <m/>
    <m/>
    <m/>
    <m/>
    <d v="2026-01-22T00:00:00"/>
    <s v="NO"/>
    <m/>
    <x v="0"/>
  </r>
  <r>
    <s v="Factura electrónica"/>
    <s v="ca3dd1cfad89c5871743993208caf5870099f82e59fa99278d35fbc1bc2136f38c8d06b2dbd1b2886479b72e1ae42479"/>
    <n v="440"/>
    <s v="FEYY"/>
    <d v="2026-01-07T00:00:00"/>
    <d v="2026-01-07T14:55:56"/>
    <x v="0"/>
    <n v="900062992"/>
    <s v="EVACOL SAS"/>
    <n v="1921706"/>
    <n v="365124"/>
    <n v="2286830"/>
    <x v="2"/>
    <x v="12"/>
    <n v="2"/>
    <s v="YENIFER PARRA"/>
    <m/>
    <m/>
    <m/>
    <m/>
    <d v="2026-01-22T00:00:00"/>
    <s v="NO"/>
    <m/>
    <x v="0"/>
  </r>
  <r>
    <s v="Factura electrónica"/>
    <s v="c0ef330af18a84666380653c43f28106d99f8208a2b8d14833ceff4ca5153e60aef96af84297b7e9b20277586423f56f"/>
    <n v="8119"/>
    <s v="POSM"/>
    <d v="2026-01-07T00:00:00"/>
    <d v="2026-01-07T15:15:32"/>
    <x v="0"/>
    <n v="901793615"/>
    <s v="RESTAURANTE EL MANANTIAL HERNAN GARCIA S.A.S."/>
    <n v="50000"/>
    <n v="0"/>
    <n v="50000"/>
    <x v="4"/>
    <x v="2"/>
    <n v="0"/>
    <m/>
    <m/>
    <m/>
    <m/>
    <m/>
    <m/>
    <m/>
    <m/>
    <x v="2"/>
  </r>
  <r>
    <s v="Factura electrónica"/>
    <s v="6f76d7286ffecbb8c4801bdb5beb26f287fe4c9b86b4148a0ac9595d2aa3f321de2275e2ad31397334c9928eb2cfc94a"/>
    <n v="6199"/>
    <s v="TL"/>
    <d v="2026-01-07T00:00:00"/>
    <d v="2026-01-07T13:56:23"/>
    <x v="0"/>
    <n v="900036588"/>
    <s v="TRAMAS LITOGRAFIA SAS"/>
    <n v="584550"/>
    <n v="111064.5"/>
    <n v="695614.5"/>
    <x v="2"/>
    <x v="7"/>
    <n v="1"/>
    <s v="YENIFER PARRA"/>
    <m/>
    <m/>
    <m/>
    <m/>
    <d v="2026-01-22T00:00:00"/>
    <s v="NO"/>
    <m/>
    <x v="0"/>
  </r>
  <r>
    <s v="Factura electrónica"/>
    <s v="bcfdb983d2d4bd24acdf0484ba70176cf169980ced16224958736781b921853d9cf3ccb43b70303cc3790f933ee420d4"/>
    <n v="6198"/>
    <s v="TL"/>
    <d v="2026-01-07T00:00:00"/>
    <d v="2026-01-07T13:54:46"/>
    <x v="0"/>
    <n v="900036588"/>
    <s v="TRAMAS LITOGRAFIA SAS"/>
    <n v="33183"/>
    <n v="6304.77"/>
    <n v="39487.769999999997"/>
    <x v="2"/>
    <x v="7"/>
    <n v="1"/>
    <s v="YENIFER PARRA"/>
    <m/>
    <m/>
    <m/>
    <m/>
    <d v="2026-01-22T00:00:00"/>
    <s v="NO"/>
    <m/>
    <x v="0"/>
  </r>
  <r>
    <s v="Factura electrónica"/>
    <s v="701b09181cc0e520a72acd4d7391c632f073a0d834577fce20aacce8e38a9854b936c1a819653361f9ef94fb25c2d145"/>
    <n v="34136994"/>
    <s v="FE09"/>
    <d v="2026-01-07T00:00:00"/>
    <d v="2026-01-07T09:43:13"/>
    <x v="0"/>
    <n v="809002625"/>
    <s v="INTERNACIONAL DE ELECTRICOS SAS"/>
    <n v="905800"/>
    <n v="172102"/>
    <n v="1077902"/>
    <x v="8"/>
    <x v="7"/>
    <n v="1"/>
    <s v="YENIFER PARRA"/>
    <m/>
    <m/>
    <m/>
    <m/>
    <d v="2026-01-22T00:00:00"/>
    <s v="NO"/>
    <m/>
    <x v="0"/>
  </r>
  <r>
    <s v="Nota de crédito electrónica"/>
    <s v="8da501dd806733979bde4d6976246f8edcf7317d0782ec9c481990969a64575976421dd88622287de4a7481f50212b59"/>
    <n v="2217"/>
    <s v="NC"/>
    <d v="2026-01-07T00:00:00"/>
    <d v="2026-01-07T13:42:11"/>
    <x v="0"/>
    <n v="900036588"/>
    <s v="TRAMAS LITOGRAFIA SAS"/>
    <n v="584550"/>
    <n v="111064.5"/>
    <n v="695614.5"/>
    <x v="6"/>
    <x v="3"/>
    <s v=" - "/>
    <m/>
    <m/>
    <m/>
    <m/>
    <m/>
    <m/>
    <m/>
    <m/>
    <x v="2"/>
  </r>
  <r>
    <s v="Nota de crédito electrónica"/>
    <s v="6a724e4eee4f3cff322dccef3c38a60d7ad2f3fe21e39792e5cef29a114962c41a6a199d6ccc94d2d08ffcbeb7c88cb8"/>
    <n v="2216"/>
    <s v="NC"/>
    <d v="2026-01-07T00:00:00"/>
    <d v="2026-01-07T13:41:00"/>
    <x v="0"/>
    <n v="900036588"/>
    <s v="TRAMAS LITOGRAFIA SAS"/>
    <n v="33183"/>
    <n v="6304.77"/>
    <n v="39487.769999999997"/>
    <x v="6"/>
    <x v="3"/>
    <s v=" - "/>
    <m/>
    <m/>
    <m/>
    <m/>
    <m/>
    <m/>
    <m/>
    <m/>
    <x v="2"/>
  </r>
  <r>
    <s v="Factura electrónica"/>
    <s v="038436d77d1b1257259ad71af011c05dee312d62710c657f7c965cc848fb8364a8878ec33820026300f56249390f671a"/>
    <n v="32307"/>
    <s v="FEN"/>
    <d v="2026-01-07T00:00:00"/>
    <d v="2026-01-07T11:48:43"/>
    <x v="0"/>
    <n v="9522660"/>
    <s v="OCTAVIANO TORRES GUEVARA"/>
    <n v="3226891.1999999997"/>
    <n v="613109.32999999996"/>
    <n v="3840000.53"/>
    <x v="2"/>
    <x v="7"/>
    <n v="1"/>
    <s v="YENIFER PARRA"/>
    <m/>
    <m/>
    <m/>
    <m/>
    <d v="2026-01-22T00:00:00"/>
    <s v="NO"/>
    <m/>
    <x v="0"/>
  </r>
  <r>
    <s v="Documento equivalente - Cobro de peajes"/>
    <s v="20283c2aec1e26772847a677cb357c86c470ec636e27d312617357e858406c31782a40e4a50f01f9e67d75f8f2514977"/>
    <n v="78483147"/>
    <s v="DEFL"/>
    <d v="2026-01-07T00:00:00"/>
    <d v="2026-01-07T10:21:12"/>
    <x v="0"/>
    <n v="900219834"/>
    <s v="F2X S.A.S."/>
    <n v="13600"/>
    <n v="0"/>
    <n v="13600"/>
    <x v="2"/>
    <x v="8"/>
    <n v="0"/>
    <s v="YENIFER PARRA"/>
    <m/>
    <m/>
    <m/>
    <m/>
    <d v="2026-01-14T00:00:00"/>
    <s v="NO"/>
    <m/>
    <x v="0"/>
  </r>
  <r>
    <s v="Factura electrónica"/>
    <s v="bcf34b188111b885a56b555e13386ed3fb23897ad5f6e068aa966bf849df4dbec6e5bcfd57cf51a73e1fde5f40689d07"/>
    <n v="126742"/>
    <s v="DT07"/>
    <d v="2026-01-07T00:00:00"/>
    <d v="2026-01-07T04:34:19"/>
    <x v="0"/>
    <n v="860001697"/>
    <s v="GASEOSAS LUX S.A.S."/>
    <n v="493950"/>
    <n v="0"/>
    <n v="493950"/>
    <x v="2"/>
    <x v="8"/>
    <n v="0"/>
    <s v="YENIFER PARRA"/>
    <m/>
    <m/>
    <m/>
    <m/>
    <d v="2026-01-13T00:00:00"/>
    <s v="NO"/>
    <m/>
    <x v="0"/>
  </r>
  <r>
    <s v="Factura electrónica"/>
    <s v="500663a578733bfd45fe682e460ac4018f52048650a6c061e29705f5b86bdc9a26b7d18761d8bfbe50c73fde532ae546"/>
    <n v="718992"/>
    <s v="FMED"/>
    <d v="2026-01-08T00:00:00"/>
    <d v="2026-01-08T14:43:06"/>
    <x v="0"/>
    <n v="890915475"/>
    <s v="EMPAQUETADURAS Y EMPAQUES S.A."/>
    <n v="490792"/>
    <n v="93250.48"/>
    <n v="584042.48"/>
    <x v="2"/>
    <x v="10"/>
    <n v="5"/>
    <s v="FRANCY SALAS"/>
    <m/>
    <m/>
    <m/>
    <m/>
    <d v="2026-01-22T00:00:00"/>
    <s v="NO"/>
    <m/>
    <x v="0"/>
  </r>
  <r>
    <s v="Factura electrónica"/>
    <s v="1939d8867f8fc6b313ad0dd30d7002db0e77821f5daf6bd70c3fa21e934aa731150e8e196f20aae8c8e178e82afa932c"/>
    <n v="5518"/>
    <m/>
    <d v="2026-01-08T00:00:00"/>
    <d v="2026-01-08T20:12:52"/>
    <x v="0"/>
    <n v="32150739"/>
    <s v="NATALIA ANDREA ACOSTA COLORADO"/>
    <n v="430000"/>
    <n v="0"/>
    <n v="430000"/>
    <x v="1"/>
    <x v="1"/>
    <n v="7"/>
    <s v="YENIFER PARRA"/>
    <m/>
    <m/>
    <m/>
    <m/>
    <d v="2026-01-16T00:00:00"/>
    <s v="NO"/>
    <m/>
    <x v="3"/>
  </r>
  <r>
    <s v="Factura electrónica"/>
    <s v="efd236152e9f312f7df1a16361ab2ed0ccd12012706d6faa1a1f7c23033805e60fcab08f67e5d8dfd3aeb7031ca3daf8"/>
    <n v="14519"/>
    <s v="FE"/>
    <d v="2026-01-08T00:00:00"/>
    <d v="2026-01-08T17:45:11"/>
    <x v="0"/>
    <n v="8160370"/>
    <s v="JULIAN ESTEBAN OSPINA VASCO"/>
    <n v="670167"/>
    <n v="127332"/>
    <n v="797499"/>
    <x v="5"/>
    <x v="12"/>
    <n v="1"/>
    <s v="JAIME GARCIA"/>
    <m/>
    <m/>
    <m/>
    <m/>
    <d v="2026-01-14T00:00:00"/>
    <s v="NO"/>
    <m/>
    <x v="0"/>
  </r>
  <r>
    <s v="Factura electrónica"/>
    <s v="4e1e612033ab4ad0350613a0af2844574e0c14af88af0845d9005718dcdaaf6eef2dfd298386adfeaf0b9b228e44ce0b"/>
    <n v="8042"/>
    <m/>
    <d v="2026-01-08T00:00:00"/>
    <d v="2026-01-08T16:51:46"/>
    <x v="0"/>
    <n v="901360705"/>
    <s v="DELTA TAGS SAS"/>
    <n v="674400"/>
    <n v="128136"/>
    <n v="802536"/>
    <x v="2"/>
    <x v="10"/>
    <n v="5"/>
    <s v="FRANCY SALAS"/>
    <m/>
    <m/>
    <m/>
    <m/>
    <d v="2026-01-22T00:00:00"/>
    <s v="NO"/>
    <m/>
    <x v="0"/>
  </r>
  <r>
    <s v="Factura electrónica"/>
    <s v="874cd7e2bcf8395376cab5b50678a159a4fe5d86a413135370278848b92709305504e1f43e6b866169b640a9e1d085d3"/>
    <n v="379"/>
    <s v="PRS"/>
    <d v="2026-01-08T00:00:00"/>
    <d v="2026-01-08T15:30:20"/>
    <x v="0"/>
    <n v="901847080"/>
    <s v="PROVSERVICE S.A.S"/>
    <n v="3952714"/>
    <n v="751015.66"/>
    <n v="4703729.66"/>
    <x v="8"/>
    <x v="5"/>
    <n v="6"/>
    <s v="YENIFER PARRA"/>
    <m/>
    <m/>
    <m/>
    <m/>
    <d v="2026-01-22T00:00:00"/>
    <s v="NO"/>
    <m/>
    <x v="3"/>
  </r>
  <r>
    <s v="Factura electrónica"/>
    <s v="0e7931ad3560f20bd514088cc1cbb780bdc318b13d20ceb4a98e65c8946fe62553688cc5011d8b5c28facfcc5036e94e"/>
    <n v="296930"/>
    <s v="FE"/>
    <d v="2026-01-08T00:00:00"/>
    <d v="2026-01-08T14:05:01"/>
    <x v="0"/>
    <n v="811021363"/>
    <s v="UNIPLES S.A.S."/>
    <n v="371184"/>
    <n v="70524.960000000006"/>
    <n v="441708.96"/>
    <x v="5"/>
    <x v="10"/>
    <n v="5"/>
    <s v="FRANCY SALAS"/>
    <m/>
    <m/>
    <m/>
    <m/>
    <d v="2026-01-14T00:00:00"/>
    <s v="NO"/>
    <m/>
    <x v="0"/>
  </r>
  <r>
    <s v="Nota de débito electrónica"/>
    <s v="d6eb068233bdb016dd09f3f02d9720c80332e568648affb8dfc7d368c3d85c83a2f091cc4efdd49b97129818ff2c7d99"/>
    <n v="4"/>
    <s v="NDC"/>
    <d v="2026-01-08T00:00:00"/>
    <d v="2026-01-08T15:47:27"/>
    <x v="0"/>
    <n v="901360705"/>
    <s v="DELTA TAGS SAS"/>
    <n v="2026450"/>
    <n v="385025.5"/>
    <n v="2411475.5"/>
    <x v="9"/>
    <x v="3"/>
    <s v=" - "/>
    <m/>
    <m/>
    <m/>
    <m/>
    <m/>
    <m/>
    <m/>
    <m/>
    <x v="2"/>
  </r>
  <r>
    <s v="Factura electrónica"/>
    <s v="c936bc0b84875573b81d20b90a52746fc7407b330d6dab7583910c5f0beb6cd2f5574d8505096b7bb53eede29114eceb"/>
    <n v="2244"/>
    <s v="ELEC"/>
    <d v="2026-01-08T00:00:00"/>
    <d v="2026-01-08T12:13:26"/>
    <x v="0"/>
    <n v="901485351"/>
    <s v="MECANIZADOS MANPEC S.A.S."/>
    <n v="1220000"/>
    <n v="231800"/>
    <n v="1451800"/>
    <x v="8"/>
    <x v="13"/>
    <n v="21"/>
    <s v="YENIFER PARRA"/>
    <m/>
    <m/>
    <m/>
    <m/>
    <d v="2026-02-10T00:00:00"/>
    <s v="NO"/>
    <m/>
    <x v="1"/>
  </r>
  <r>
    <s v="Factura electrónica"/>
    <s v="04a2398fe369568a1352ac79a927d7de329dc854fa6f340ed9a6c5fd12ef5cd56708eb4eef5e87218816d347f2f74369"/>
    <n v="488"/>
    <s v="WC"/>
    <d v="2026-01-08T00:00:00"/>
    <d v="2026-01-08T11:46:37"/>
    <x v="0"/>
    <n v="901741749"/>
    <s v="WORLD CRANES SAS"/>
    <n v="800000"/>
    <n v="152000"/>
    <n v="952000"/>
    <x v="8"/>
    <x v="7"/>
    <n v="0"/>
    <s v="YENIFER PARRA"/>
    <m/>
    <m/>
    <m/>
    <m/>
    <d v="2026-01-22T00:00:00"/>
    <s v="NO"/>
    <m/>
    <x v="0"/>
  </r>
  <r>
    <s v="Factura electrónica"/>
    <s v="8e688193a44a388b79b355d131e7a519c6909dd0bbaa08fd4dd3108e1e201296efb0e7074458f3015bc3189ce063f852"/>
    <n v="716659"/>
    <s v="FBOG"/>
    <d v="2026-01-08T00:00:00"/>
    <d v="2026-01-08T11:15:36"/>
    <x v="0"/>
    <n v="890915475"/>
    <s v="EMPAQUETADURAS Y EMPAQUES S.A."/>
    <n v="1100000"/>
    <n v="209000"/>
    <n v="1309000"/>
    <x v="2"/>
    <x v="10"/>
    <n v="5"/>
    <s v="FRANCY SALAS"/>
    <m/>
    <m/>
    <m/>
    <m/>
    <d v="2026-01-22T00:00:00"/>
    <s v="NO"/>
    <m/>
    <x v="0"/>
  </r>
  <r>
    <s v="Factura electrónica"/>
    <s v="da433de26906494786888503b13cba4d9a41975983cc338308956235f3f08f2029503a97837726d0bb1d57b71d5c1f60"/>
    <n v="2874"/>
    <s v="FE"/>
    <d v="2026-01-08T00:00:00"/>
    <d v="2026-01-08T11:06:04"/>
    <x v="0"/>
    <n v="900144364"/>
    <s v="UNIDOTAMOS SAS"/>
    <n v="14101800"/>
    <n v="2679342"/>
    <n v="16781142"/>
    <x v="2"/>
    <x v="6"/>
    <n v="12"/>
    <s v="YENIFER PARRA"/>
    <m/>
    <m/>
    <m/>
    <m/>
    <d v="2026-01-23T00:00:00"/>
    <s v="SI"/>
    <m/>
    <x v="1"/>
  </r>
  <r>
    <s v="Factura electrónica"/>
    <s v="97cd96af884f418e5b88c56b0e2290ce5b65115a5f749e664e938d4fa9d1a069bc9714f988dd191ecb665916aa9af3d6"/>
    <n v="718930"/>
    <s v="FMED"/>
    <d v="2026-01-08T00:00:00"/>
    <d v="2026-01-08T10:12:13"/>
    <x v="0"/>
    <n v="890915475"/>
    <s v="EMPAQUETADURAS Y EMPAQUES S.A."/>
    <n v="107738"/>
    <n v="20470.22"/>
    <n v="128208.22"/>
    <x v="2"/>
    <x v="12"/>
    <n v="1"/>
    <s v="YENIFER PARRA"/>
    <m/>
    <m/>
    <m/>
    <m/>
    <d v="2026-01-14T00:00:00"/>
    <s v="NO"/>
    <m/>
    <x v="0"/>
  </r>
  <r>
    <s v="Factura electrónica"/>
    <s v="59a249004509de2285cb2448b95a32d849197befdd9186e2bf21cf55f19bffad919496a83e646a8d5bd7579ef2a4ea94"/>
    <n v="1209"/>
    <s v="FE"/>
    <d v="2026-01-08T00:00:00"/>
    <d v="2026-01-08T10:06:37"/>
    <x v="0"/>
    <n v="901950863"/>
    <s v="INVERSIONES TORNILLOS Y MANGUERAS S.A.S"/>
    <n v="529079"/>
    <n v="100525.01"/>
    <n v="629604.01"/>
    <x v="8"/>
    <x v="7"/>
    <n v="0"/>
    <s v="YENIFER PARRA"/>
    <m/>
    <m/>
    <m/>
    <m/>
    <d v="2026-01-22T00:00:00"/>
    <s v="NO"/>
    <m/>
    <x v="0"/>
  </r>
  <r>
    <s v="Factura electrónica"/>
    <s v="fa3b1cb0156e3b95cbb33859d2394f7e4c2eb541102969b50cc80b9ff6cbf4949fd0fbec878199626e32e004ae6dfd3e"/>
    <n v="3263"/>
    <s v="FV"/>
    <d v="2026-01-08T00:00:00"/>
    <d v="2026-01-08T07:35:00"/>
    <x v="0"/>
    <n v="900650348"/>
    <s v="EQUIPO LOGISTICO DE TRANSPORTE S.A.S."/>
    <n v="240000"/>
    <n v="0"/>
    <n v="240000"/>
    <x v="6"/>
    <x v="3"/>
    <s v=" - "/>
    <m/>
    <m/>
    <m/>
    <m/>
    <m/>
    <m/>
    <m/>
    <m/>
    <x v="2"/>
  </r>
  <r>
    <s v="Documento equivalente - Servicios públicos domiciliarios"/>
    <s v="f8f2130c2da87101654356a23c4fc9cda5598b4c9cd6b6fb0dd45414c8918d357d064da0aec03c7d670b5a15d21e09a4"/>
    <n v="38645332"/>
    <s v="DEE"/>
    <d v="2026-01-08T00:00:00"/>
    <d v="2026-01-08T07:16:23"/>
    <x v="0"/>
    <n v="890904996"/>
    <s v="EMPRESAS PUBLICAS DE MEDELLIN E.S.P."/>
    <n v="4041089"/>
    <n v="0"/>
    <n v="4041089"/>
    <x v="13"/>
    <x v="3"/>
    <s v=" - "/>
    <m/>
    <m/>
    <m/>
    <m/>
    <m/>
    <m/>
    <m/>
    <m/>
    <x v="2"/>
  </r>
  <r>
    <s v="Documento equivalente - Servicios públicos domiciliarios"/>
    <s v="78a3560cb68e67408a60fb01c3864b8c20b0fe3df60d07d9567617c3c8a6a9dffb8f0f8e59c0fea878ed0670660c89f6"/>
    <n v="38679019"/>
    <s v="DEE"/>
    <d v="2026-01-08T00:00:00"/>
    <d v="2026-01-08T07:06:41"/>
    <x v="0"/>
    <n v="890904996"/>
    <s v="EMPRESAS PUBLICAS DE MEDELLIN E.S.P."/>
    <n v="9069629"/>
    <n v="0"/>
    <n v="9069629"/>
    <x v="8"/>
    <x v="10"/>
    <n v="5"/>
    <s v="CAMILO ORTIZ"/>
    <m/>
    <m/>
    <m/>
    <m/>
    <d v="2026-01-16T00:00:00"/>
    <s v="NO"/>
    <m/>
    <x v="0"/>
  </r>
  <r>
    <s v="Factura electrónica"/>
    <s v="433ae47c5e089b3ab3cb24fda936163aa269035e9986927ff98e895f387227018b5d32c694ca035b11dc56c369fe3eb8"/>
    <n v="5528"/>
    <m/>
    <d v="2026-01-09T00:00:00"/>
    <d v="2026-01-09T20:44:01"/>
    <x v="0"/>
    <n v="32150739"/>
    <s v="NATALIA ANDREA ACOSTA COLORADO"/>
    <n v="175000"/>
    <n v="0"/>
    <n v="175000"/>
    <x v="1"/>
    <x v="11"/>
    <n v="10"/>
    <s v="YENIFER PARRA"/>
    <m/>
    <m/>
    <m/>
    <m/>
    <d v="2026-01-20T00:00:00"/>
    <s v="NO"/>
    <m/>
    <x v="3"/>
  </r>
  <r>
    <s v="Factura electrónica"/>
    <s v="4d8a2d5cd372277768115c236d6b30b4399838bb7e65030f2b5afc028425a33067fd1573b08f1f5205866881dfc4f874"/>
    <n v="384"/>
    <s v="PRS"/>
    <d v="2026-01-09T00:00:00"/>
    <d v="2026-01-09T18:29:24"/>
    <x v="0"/>
    <n v="901847080"/>
    <s v="PROVSERVICE S.A.S"/>
    <n v="2100800"/>
    <n v="399152"/>
    <n v="2499952"/>
    <x v="8"/>
    <x v="5"/>
    <n v="5"/>
    <s v="YENIFER PARRA"/>
    <m/>
    <m/>
    <m/>
    <m/>
    <d v="2026-01-22T00:00:00"/>
    <s v="NO"/>
    <m/>
    <x v="0"/>
  </r>
  <r>
    <s v="Factura electrónica"/>
    <s v="a5d28b74d63a365d977e33161602c656d09ac63f5a48b85ac1a29d7ce1d04c803090bbc3af4260c94fc6fc9399292c0c"/>
    <n v="12317"/>
    <s v="FE"/>
    <d v="2026-01-09T00:00:00"/>
    <d v="2026-01-09T17:44:23"/>
    <x v="0"/>
    <n v="900420442"/>
    <s v="INSTRUMENTOS   PARTES S.A.S."/>
    <n v="4574406"/>
    <n v="869137.14"/>
    <n v="5443543.1399999997"/>
    <x v="8"/>
    <x v="5"/>
    <n v="5"/>
    <s v="YENIFER PARRA"/>
    <m/>
    <m/>
    <m/>
    <m/>
    <d v="2026-01-22T00:00:00"/>
    <s v="NO"/>
    <m/>
    <x v="0"/>
  </r>
  <r>
    <s v="Factura electrónica"/>
    <s v="c67740a226cfd8b73a1316c7a71a75154e89ab5a45817d69fb5f75637f9accb1042be2668414cac8a4eb3efd3e4d29b6"/>
    <n v="381"/>
    <s v="PRS"/>
    <d v="2026-01-09T00:00:00"/>
    <d v="2026-01-09T17:42:58"/>
    <x v="0"/>
    <n v="901847080"/>
    <s v="PROVSERVICE S.A.S"/>
    <n v="1275000"/>
    <n v="242250"/>
    <n v="1517250"/>
    <x v="8"/>
    <x v="5"/>
    <n v="5"/>
    <s v="YENIFER PARRA"/>
    <m/>
    <m/>
    <m/>
    <m/>
    <d v="2026-01-22T00:00:00"/>
    <s v="NO"/>
    <m/>
    <x v="0"/>
  </r>
  <r>
    <s v="Factura electrónica"/>
    <s v="789fe26a8f70b0afaede2ff39eb08c8c06e6aa948c91c34a9db5508f75d611b6fbad6f39d2dd0ad28f143f95f80a9fe1"/>
    <n v="382"/>
    <s v="PRS"/>
    <d v="2026-01-09T00:00:00"/>
    <d v="2026-01-09T17:47:56"/>
    <x v="0"/>
    <n v="901847080"/>
    <s v="PROVSERVICE S.A.S"/>
    <n v="2825000"/>
    <n v="536750"/>
    <n v="3361750"/>
    <x v="8"/>
    <x v="5"/>
    <n v="5"/>
    <s v="YENIFER PARRA"/>
    <m/>
    <m/>
    <m/>
    <m/>
    <d v="2026-01-22T00:00:00"/>
    <s v="NO"/>
    <m/>
    <x v="0"/>
  </r>
  <r>
    <s v="Factura electrónica"/>
    <s v="4e64803e1d07a61e8d3b224c6db63ae304a8a92f44847700404c5c3af2ac5574431e656b516ac8ac3a53a7f92a0332a4"/>
    <n v="380"/>
    <s v="PRS"/>
    <d v="2026-01-09T00:00:00"/>
    <d v="2026-01-09T17:33:53"/>
    <x v="0"/>
    <n v="901847080"/>
    <s v="PROVSERVICE S.A.S"/>
    <n v="1830000"/>
    <n v="347700"/>
    <n v="2177700"/>
    <x v="8"/>
    <x v="5"/>
    <n v="5"/>
    <s v="YENIFER PARRA"/>
    <m/>
    <m/>
    <m/>
    <m/>
    <d v="2026-01-22T00:00:00"/>
    <s v="NO"/>
    <m/>
    <x v="0"/>
  </r>
  <r>
    <s v="Factura electrónica"/>
    <s v="a22e1f6c8fa80c4522b62b91874c4f3a0566525d73d47a709cf284fd9593a800d4df750f782a26bf167aaa77fe756416"/>
    <n v="3349"/>
    <s v="FEFC"/>
    <d v="2026-01-09T00:00:00"/>
    <d v="2026-01-09T17:17:41"/>
    <x v="0"/>
    <n v="890904603"/>
    <s v="FABRICA DE CALZADO 70 SAS"/>
    <n v="967500"/>
    <n v="183825"/>
    <n v="1151325"/>
    <x v="2"/>
    <x v="5"/>
    <n v="5"/>
    <s v="YENIFER PARRA"/>
    <m/>
    <m/>
    <m/>
    <m/>
    <d v="2026-01-22T00:00:00"/>
    <s v="NO"/>
    <m/>
    <x v="0"/>
  </r>
  <r>
    <s v="Factura electrónica"/>
    <s v="93a314ab8e60fe4d6e26f9f6a73f71f4919e667fffaf7704f990752189c0fae86424f67d08ba82617c008403bd66d904"/>
    <n v="4249"/>
    <s v="FEAD"/>
    <d v="2026-01-09T00:00:00"/>
    <d v="2026-01-09T16:39:58"/>
    <x v="0"/>
    <n v="900167479"/>
    <s v="CENTRO DE BODEGAS STOCK SUR P.H."/>
    <n v="1876797.39"/>
    <n v="0"/>
    <n v="1876797.39"/>
    <x v="3"/>
    <x v="10"/>
    <n v="4"/>
    <s v="NATALIA BERNAZA"/>
    <m/>
    <m/>
    <m/>
    <m/>
    <d v="2026-01-13T00:00:00"/>
    <s v="NO"/>
    <m/>
    <x v="0"/>
  </r>
  <r>
    <s v="Factura electrónica"/>
    <s v="5f811702ebf5ee47f4e24c7e8ad46eb5cd2ef511d8ba66e30f647d077fd66a485278d51c7e87a5839b38305a4e50a7ee"/>
    <n v="253986"/>
    <s v="BGFE"/>
    <d v="2026-01-09T00:00:00"/>
    <d v="2026-01-09T15:41:44"/>
    <x v="0"/>
    <n v="890907841"/>
    <s v="ALMACEN RODAMIENTOS S.A"/>
    <n v="816944"/>
    <n v="155219"/>
    <n v="972163"/>
    <x v="8"/>
    <x v="1"/>
    <n v="6"/>
    <s v="YENIFER PARRA"/>
    <m/>
    <m/>
    <m/>
    <m/>
    <d v="2026-01-22T00:00:00"/>
    <s v="NO"/>
    <m/>
    <x v="3"/>
  </r>
  <r>
    <s v="Factura electrónica"/>
    <s v="afa3108c565c567100dd5c4b037b06363be7d5623b65a89ad891a064058eb97ea6632d3a4f03301412212782dfaa3c19"/>
    <n v="41217"/>
    <s v="FESA"/>
    <d v="2026-01-09T00:00:00"/>
    <d v="2026-01-09T15:04:24"/>
    <x v="0"/>
    <n v="890938952"/>
    <s v="SALAMANCA ALIMENTACION INDUSTRIAL S.A.S."/>
    <n v="355500"/>
    <n v="67545"/>
    <n v="423045"/>
    <x v="0"/>
    <x v="10"/>
    <n v="4"/>
    <s v="CARLOS TABARES"/>
    <m/>
    <m/>
    <m/>
    <m/>
    <d v="2026-01-14T00:00:00"/>
    <s v="NO"/>
    <m/>
    <x v="0"/>
  </r>
  <r>
    <s v="Factura electrónica"/>
    <s v="0992b1481508bbc6b47457e3cc7dd0127f4e3d1134603565efe2d568c60243543ba23129c33f34cb6bbc353e583566c4"/>
    <n v="41216"/>
    <s v="FESA"/>
    <d v="2026-01-09T00:00:00"/>
    <d v="2026-01-09T15:04:21"/>
    <x v="0"/>
    <n v="890938952"/>
    <s v="SALAMANCA ALIMENTACION INDUSTRIAL S.A.S."/>
    <n v="355500"/>
    <n v="67545"/>
    <n v="423045"/>
    <x v="0"/>
    <x v="10"/>
    <n v="4"/>
    <s v="CARLOS TABARES"/>
    <m/>
    <m/>
    <m/>
    <m/>
    <d v="2026-01-14T00:00:00"/>
    <s v="NO"/>
    <m/>
    <x v="0"/>
  </r>
  <r>
    <s v="Factura electrónica"/>
    <s v="d7ce50e0d5b54b3ed262b5b20f0e76f8126912bdaede131bef3e65b60487bb7a41eb3240ccfa57fa436ce5ac4b2ba5e8"/>
    <n v="253968"/>
    <s v="BGFE"/>
    <d v="2026-01-09T00:00:00"/>
    <d v="2026-01-09T14:26:59"/>
    <x v="0"/>
    <n v="890907841"/>
    <s v="ALMACEN RODAMIENTOS S.A"/>
    <n v="901488"/>
    <n v="171283"/>
    <n v="1072771"/>
    <x v="8"/>
    <x v="13"/>
    <n v="20"/>
    <s v="YENIFER PARRA"/>
    <m/>
    <m/>
    <m/>
    <m/>
    <d v="2026-02-12T00:00:00"/>
    <s v="NO"/>
    <m/>
    <x v="1"/>
  </r>
  <r>
    <s v="Factura electrónica"/>
    <s v="eb7c2f734ce9ca7f7800abb7dae3925de83629f4a4b1607b278a41e36fef59f13b8126d618fe346fb50f1564c2d001ee"/>
    <n v="403993"/>
    <s v="FV"/>
    <d v="2026-01-09T00:00:00"/>
    <d v="2026-01-09T13:23:50"/>
    <x v="0"/>
    <n v="900993023"/>
    <s v="COCOROLLO EL ALTICO S.A.S."/>
    <n v="71600"/>
    <n v="0"/>
    <n v="71600"/>
    <x v="4"/>
    <x v="2"/>
    <n v="0"/>
    <m/>
    <m/>
    <m/>
    <m/>
    <m/>
    <d v="2026-01-19T00:00:00"/>
    <s v="NO"/>
    <m/>
    <x v="2"/>
  </r>
  <r>
    <s v="Factura electrónica"/>
    <s v="a0f52aaf36fd919abd351304cd47b82ed9443b866a5ad4aa1a072635734f14682742803b0b2296ce2cac20e4a02b904e"/>
    <n v="328"/>
    <s v="FEFL"/>
    <d v="2026-01-09T00:00:00"/>
    <d v="2026-01-09T13:09:40"/>
    <x v="0"/>
    <n v="900484386"/>
    <s v="FLOSILDA S.A.S"/>
    <n v="27859250"/>
    <n v="5293257.5"/>
    <n v="33152507.5"/>
    <x v="3"/>
    <x v="10"/>
    <n v="4"/>
    <s v="NATALIA BERNAZA"/>
    <m/>
    <m/>
    <m/>
    <m/>
    <d v="2026-01-13T00:00:00"/>
    <s v="NO"/>
    <m/>
    <x v="0"/>
  </r>
  <r>
    <s v="Factura electrónica"/>
    <s v="b139cfda9436e739ade7ab086e77482956ce64dad43ebb3b9938e2b3b5a96a1f370fa991ffd45431178f3856f277528f"/>
    <n v="17335"/>
    <s v="K"/>
    <d v="2026-01-09T00:00:00"/>
    <d v="2026-01-09T11:16:52"/>
    <x v="0"/>
    <n v="830085391"/>
    <s v="KIMIK S.A.S"/>
    <n v="5075000"/>
    <n v="964250"/>
    <n v="6039250"/>
    <x v="3"/>
    <x v="5"/>
    <n v="5"/>
    <s v="YENIFER PARRA"/>
    <m/>
    <m/>
    <m/>
    <m/>
    <d v="2026-01-22T00:00:00"/>
    <s v="NO"/>
    <m/>
    <x v="0"/>
  </r>
  <r>
    <s v="Factura electrónica"/>
    <s v="a4a233da52ce9c452457d3f69009b7259d9d418db87954b967882dabde8c1fdf6d4dffece76d9447bd2062f54728977e"/>
    <n v="34386"/>
    <s v="BOMB"/>
    <d v="2026-01-09T00:00:00"/>
    <d v="2026-01-09T09:15:31"/>
    <x v="0"/>
    <n v="890981301"/>
    <s v="BENEMERITO CUERPO DE BOMBEROS VOLUNTARIOS DEL MUNICIPIO DE RIONEGRO"/>
    <n v="175563.02"/>
    <n v="9036.9699999999993"/>
    <n v="184599.99"/>
    <x v="6"/>
    <x v="3"/>
    <s v=" - "/>
    <m/>
    <m/>
    <m/>
    <m/>
    <m/>
    <m/>
    <m/>
    <m/>
    <x v="2"/>
  </r>
  <r>
    <s v="Factura electrónica"/>
    <s v="d52fe2886baf4943cd41ea6b007b57a3e5d116fed75247818b6839027f58838847df59bc921e44225df4c6fac8c5b8c1"/>
    <n v="31395"/>
    <s v="IDEA"/>
    <d v="2026-01-09T00:00:00"/>
    <d v="2026-01-09T08:51:00"/>
    <x v="0"/>
    <n v="900322890"/>
    <s v="IDEAPACK S.A.S"/>
    <n v="1596000"/>
    <n v="303240"/>
    <n v="1899240"/>
    <x v="2"/>
    <x v="10"/>
    <n v="4"/>
    <s v="FRANCY SALAS"/>
    <m/>
    <m/>
    <m/>
    <m/>
    <d v="2026-01-22T00:00:00"/>
    <s v="NO"/>
    <m/>
    <x v="0"/>
  </r>
  <r>
    <s v="Factura electrónica"/>
    <s v="271ead7c8a892270a249373e39c7b0f21e98b6f6d0ab38936b5d41e902cc80c24dbb98141adc41304b11783e22aed037"/>
    <n v="1162077"/>
    <s v="F201"/>
    <d v="2026-01-09T00:00:00"/>
    <d v="2026-01-09T10:57:01"/>
    <x v="0"/>
    <n v="890100477"/>
    <s v="EL HERALDO S.A"/>
    <n v="509510"/>
    <n v="96807"/>
    <n v="606317"/>
    <x v="1"/>
    <x v="14"/>
    <n v="18"/>
    <s v="ALEXANDRA LONDOÑO"/>
    <m/>
    <m/>
    <m/>
    <m/>
    <d v="2026-01-29T00:00:00"/>
    <s v="NO"/>
    <m/>
    <x v="1"/>
  </r>
  <r>
    <s v="Factura electrónica"/>
    <s v="c1fcd512130e66221cb3e8dfb18a5ac2ffd6adb232f3171d8be06af49f34816f65808ed4b4df4d477e75327c531cbc6b"/>
    <n v="164550"/>
    <s v="392"/>
    <d v="2026-01-09T00:00:00"/>
    <d v="2026-01-09T08:31:55"/>
    <x v="0"/>
    <n v="860000018"/>
    <s v="AGENCIA DE VIAJES Y TURISMO AVIATUR S.A.S "/>
    <n v="633800"/>
    <n v="111644"/>
    <n v="745444"/>
    <x v="2"/>
    <x v="10"/>
    <n v="4"/>
    <s v="FRANCY SALAS"/>
    <m/>
    <m/>
    <m/>
    <m/>
    <d v="2026-01-14T00:00:00"/>
    <s v="NO"/>
    <m/>
    <x v="0"/>
  </r>
  <r>
    <s v="Factura electrónica"/>
    <s v="308bb457c28f158aa4a109b74162cd3406177f6364acc1d4fd4b725ce3fffc1e878a5cded5e9cf93545cbb6f0a92d81f"/>
    <n v="31394"/>
    <s v="IDEA"/>
    <d v="2026-01-09T00:00:00"/>
    <d v="2026-01-09T08:30:37"/>
    <x v="0"/>
    <n v="900322890"/>
    <s v="IDEAPACK S.A.S"/>
    <n v="3402000"/>
    <n v="646380"/>
    <n v="4048380"/>
    <x v="2"/>
    <x v="10"/>
    <n v="4"/>
    <s v="FRANCY SALAS"/>
    <m/>
    <m/>
    <m/>
    <m/>
    <d v="2026-01-22T00:00:00"/>
    <s v="NO"/>
    <m/>
    <x v="0"/>
  </r>
  <r>
    <s v="Factura electrónica"/>
    <s v="37c9fe71205b66a9027741b20d7a25b174a4134d6687ea0f59900cd78098fae7e3f1aecee9a68cd1545158dd387357e7"/>
    <n v="31387"/>
    <s v="IDEA"/>
    <d v="2026-01-09T00:00:00"/>
    <d v="2026-01-09T07:14:36"/>
    <x v="0"/>
    <n v="900322890"/>
    <s v="IDEAPACK S.A.S"/>
    <n v="374400"/>
    <n v="71136"/>
    <n v="445536"/>
    <x v="2"/>
    <x v="12"/>
    <n v="0"/>
    <s v="YENIFER PARRA"/>
    <m/>
    <m/>
    <m/>
    <m/>
    <d v="2026-01-14T00:00:00"/>
    <s v="NO"/>
    <m/>
    <x v="0"/>
  </r>
  <r>
    <s v="Factura electrónica"/>
    <s v="6389a16febe5176f0f356c8a270e712738c6f02b2b01d28c8f63334c6fb658e5813408ecf70c6c425c1aaa711297b00b"/>
    <n v="63403"/>
    <s v="NS"/>
    <d v="2026-01-09T00:00:00"/>
    <d v="2026-01-09T07:36:36"/>
    <x v="0"/>
    <n v="811039807"/>
    <s v="Novelty Suites SA"/>
    <n v="46300.03"/>
    <n v="0"/>
    <n v="46300.03"/>
    <x v="4"/>
    <x v="2"/>
    <n v="0"/>
    <m/>
    <m/>
    <m/>
    <m/>
    <m/>
    <d v="2026-01-22T00:00:00"/>
    <s v="NO"/>
    <m/>
    <x v="2"/>
  </r>
  <r>
    <s v="Factura electrónica"/>
    <s v="22327c6ecbf731624222e4e32bfcdac0557554b27374b5a360ac7a6f6d33baf02dbfb55f6d670587b598ee82a09077b9"/>
    <n v="389434"/>
    <s v="RI07"/>
    <d v="2026-01-09T00:00:00"/>
    <d v="2026-01-09T06:59:51"/>
    <x v="0"/>
    <n v="890903939"/>
    <s v="POSTOBON S.A."/>
    <n v="53400"/>
    <n v="0"/>
    <n v="53400"/>
    <x v="2"/>
    <x v="12"/>
    <n v="0"/>
    <s v="YENIFER PARRA"/>
    <m/>
    <m/>
    <m/>
    <m/>
    <d v="2026-01-13T00:00:00"/>
    <s v="NO"/>
    <m/>
    <x v="0"/>
  </r>
  <r>
    <s v="Factura electrónica"/>
    <s v="0f960a834f123d908dab2278eec74abc35469a86973f682f2737fd71f349e8476c6ec3b057ae159db6a961f21a9101d5"/>
    <n v="32481"/>
    <s v="FEN"/>
    <d v="2026-01-10T00:00:00"/>
    <d v="2026-01-10T12:50:37"/>
    <x v="0"/>
    <n v="9522660"/>
    <s v="OCTAVIANO TORRES GUEVARA"/>
    <n v="5833647.0300000003"/>
    <n v="1108392.93"/>
    <n v="6942039.96"/>
    <x v="2"/>
    <x v="5"/>
    <n v="4"/>
    <s v="YENIFER PARRA"/>
    <m/>
    <m/>
    <m/>
    <m/>
    <d v="2026-01-22T00:00:00"/>
    <s v="NO"/>
    <m/>
    <x v="0"/>
  </r>
  <r>
    <s v="Factura electrónica"/>
    <s v="172f3bd8e8812899a046a223ccd5ada10130ae9a90ea1292db19cab6a5889ca00656e4b505a4e3c6c475bfec4eab3763"/>
    <n v="68782"/>
    <s v="FETG"/>
    <d v="2026-01-10T00:00:00"/>
    <d v="2026-01-10T10:49:20"/>
    <x v="0"/>
    <n v="811001497"/>
    <s v="Logistica y Transportes TGB S.A.S"/>
    <n v="600000"/>
    <n v="0"/>
    <n v="600000"/>
    <x v="0"/>
    <x v="5"/>
    <n v="4"/>
    <s v="YENIFER PARRA"/>
    <m/>
    <m/>
    <m/>
    <m/>
    <d v="2026-01-19T00:00:00"/>
    <s v="NO"/>
    <m/>
    <x v="0"/>
  </r>
  <r>
    <s v="Factura electrónica"/>
    <s v="00bec9158c2fb29bddf79cc02e124742841901bd4b4b1b252df886e74850356fa1bdcccb7ffd7172866820948e0d05b2"/>
    <n v="631948"/>
    <s v="BG"/>
    <d v="2026-01-10T00:00:00"/>
    <d v="2026-01-10T08:20:39"/>
    <x v="0"/>
    <n v="800192105"/>
    <s v="RECORDAR PREVISION EXEQUIAL TOTAL S. A.S"/>
    <n v="1095800"/>
    <n v="0"/>
    <n v="1095800"/>
    <x v="12"/>
    <x v="15"/>
    <n v="16"/>
    <m/>
    <m/>
    <m/>
    <m/>
    <m/>
    <d v="2026-01-26T00:00:00"/>
    <s v="NO"/>
    <m/>
    <x v="1"/>
  </r>
  <r>
    <s v="Documento equivalente - Cobro de peajes"/>
    <s v="bf7dd0a8c8731a04f6dba1a90a0b7d811c249524c270170fd7ba53547ed845e945c08c03d7e30ec59e3bba64f4512907"/>
    <n v="79390891"/>
    <s v="DEFL"/>
    <d v="2026-01-11T00:00:00"/>
    <d v="2026-01-11T13:13:54"/>
    <x v="0"/>
    <n v="900219834"/>
    <s v="F2X S.A.S."/>
    <n v="13600"/>
    <n v="0"/>
    <n v="13600"/>
    <x v="2"/>
    <x v="5"/>
    <n v="3"/>
    <s v="YENIFER PARRA"/>
    <m/>
    <m/>
    <m/>
    <m/>
    <d v="2026-01-16T00:00:00"/>
    <s v="NO"/>
    <m/>
    <x v="0"/>
  </r>
  <r>
    <s v="Factura electrónica"/>
    <s v="6f15e51ca4e732495b165450d5414b46f995466c4d44b098919d865263bddb2f369bab0738c4da2ff3ac8882198a0983"/>
    <n v="1018915"/>
    <s v="FEFL"/>
    <d v="2026-01-12T00:00:00"/>
    <d v="2026-01-12T14:36:39"/>
    <x v="0"/>
    <n v="900219834"/>
    <s v="F2X S.A.S."/>
    <n v="3361.35"/>
    <n v="638.65"/>
    <n v="4000"/>
    <x v="2"/>
    <x v="5"/>
    <n v="2"/>
    <s v="YENIFER PARRA"/>
    <m/>
    <m/>
    <m/>
    <m/>
    <d v="2026-01-16T00:00:00"/>
    <s v="NO"/>
    <m/>
    <x v="0"/>
  </r>
  <r>
    <s v="Factura electrónica"/>
    <s v="f702145291a409615d02e80b704a0afdd342bff92925ace545331f38e98bf88d842d3e3f53cf068024644811ac552ec7"/>
    <n v="7678"/>
    <s v="FE"/>
    <d v="2026-01-13T00:00:00"/>
    <d v="2026-01-13T16:20:48"/>
    <x v="0"/>
    <n v="900834719"/>
    <s v="DATASERVICIOS Y COMUNICACIONES SAS"/>
    <n v="8048296"/>
    <n v="0"/>
    <n v="8048296"/>
    <x v="5"/>
    <x v="5"/>
    <n v="1"/>
    <s v="JAIME GARCIA "/>
    <m/>
    <m/>
    <m/>
    <m/>
    <d v="2026-01-15T00:00:00"/>
    <s v="NO"/>
    <m/>
    <x v="0"/>
  </r>
  <r>
    <s v="Factura electrónica"/>
    <s v="f23a9310a6f51d54de8bfb74d6de1259662cfb2678cfd9dd671d102419260d2612f9397bb584a45219dd48dc0d15a0d1"/>
    <n v="55386"/>
    <s v="FVE"/>
    <d v="2026-01-13T00:00:00"/>
    <d v="2026-01-13T16:58:42"/>
    <x v="0"/>
    <n v="900650486"/>
    <s v="DISTRIBUIDORA DE SOFTWARE Y MOVILIDAD S.A.S"/>
    <n v="748235.29"/>
    <n v="16764.71"/>
    <n v="765000"/>
    <x v="5"/>
    <x v="5"/>
    <n v="1"/>
    <s v="YENIFER PARRA"/>
    <m/>
    <m/>
    <m/>
    <m/>
    <d v="2026-01-16T00:00:00"/>
    <s v="NO"/>
    <m/>
    <x v="0"/>
  </r>
  <r>
    <s v="Factura electrónica"/>
    <s v="64e69e124846b175d18e7f5907abc9c1255a3e7a0484251fbec1ca8810d36312503014eb344bc8dece3e00c7461a4d5e"/>
    <n v="106"/>
    <s v="JA"/>
    <d v="2026-01-13T00:00:00"/>
    <d v="2026-01-13T21:01:49"/>
    <x v="0"/>
    <n v="15442838"/>
    <s v="GOMEZ JHON ARLEY"/>
    <n v="2459600"/>
    <n v="467324"/>
    <n v="2926924"/>
    <x v="0"/>
    <x v="10"/>
    <n v="0"/>
    <s v="YENIFER PARRA"/>
    <m/>
    <m/>
    <m/>
    <m/>
    <d v="2026-01-16T00:00:00"/>
    <s v="NO"/>
    <m/>
    <x v="0"/>
  </r>
  <r>
    <s v="Factura electrónica"/>
    <s v="bc83b402c6cf38485fdfa6b350b1f211de28faaf9be96c9890571a04675726a6c580aa9ec061128b4a0cc43ebee7baa0"/>
    <n v="5576"/>
    <m/>
    <d v="2026-01-13T00:00:00"/>
    <d v="2026-01-13T20:19:08"/>
    <x v="0"/>
    <n v="32150739"/>
    <s v="NATALIA ANDREA ACOSTA COLORADO"/>
    <n v="803900"/>
    <n v="0"/>
    <n v="803900"/>
    <x v="1"/>
    <x v="1"/>
    <n v="2"/>
    <s v="YENIFER PARRA"/>
    <m/>
    <m/>
    <m/>
    <m/>
    <d v="2026-01-19T00:00:00"/>
    <s v="NO"/>
    <m/>
    <x v="0"/>
  </r>
  <r>
    <s v="Factura electrónica"/>
    <s v="a4da6f7b4b4d4482dd974f2e6cfb7c4a7809deff1c0e6f5a474e86cbedac5cd5e1a99ca4af3cfc8caba4947d35dc59a5"/>
    <n v="746"/>
    <s v="FV"/>
    <d v="2026-01-13T00:00:00"/>
    <d v="2026-01-13T19:07:18"/>
    <x v="0"/>
    <n v="900049081"/>
    <s v="FEXMAQ S.A.S"/>
    <n v="4410000"/>
    <n v="837900"/>
    <n v="5247900"/>
    <x v="2"/>
    <x v="5"/>
    <n v="1"/>
    <s v="YENIFER PARRA"/>
    <m/>
    <m/>
    <m/>
    <m/>
    <d v="2026-01-22T00:00:00"/>
    <s v="NO"/>
    <m/>
    <x v="0"/>
  </r>
  <r>
    <s v="Factura electrónica"/>
    <s v="feb6f367509870ffdc94f0e6b59b4d2215b33416a96f0175846f5bf38369465f406f10d8e4e79c056e132de5764a06bb"/>
    <n v="1927"/>
    <m/>
    <d v="2026-01-13T00:00:00"/>
    <d v="2026-01-13T18:51:18"/>
    <x v="0"/>
    <n v="71737920"/>
    <s v="Fabian Alonso Cañas"/>
    <n v="20000"/>
    <n v="0"/>
    <n v="20000"/>
    <x v="2"/>
    <x v="5"/>
    <n v="1"/>
    <s v="YENIFER PARRA"/>
    <m/>
    <m/>
    <m/>
    <m/>
    <d v="2026-01-16T00:00:00"/>
    <s v="NO"/>
    <m/>
    <x v="0"/>
  </r>
  <r>
    <s v="Factura electrónica"/>
    <s v="64a9897d56f45bd3369ccd67a849b597e07817d75ccd394ab0c21b8ea8957519e4edbbbbcab7ec4454839feb1a4310ce"/>
    <n v="464"/>
    <s v="FVE"/>
    <d v="2026-01-13T00:00:00"/>
    <d v="2026-01-13T17:16:40"/>
    <x v="0"/>
    <n v="901402351"/>
    <s v="JENZAR SOCIEDAD POR ACCIONES SIMPLIFICADA"/>
    <n v="10099500"/>
    <n v="1918905"/>
    <n v="12018405"/>
    <x v="8"/>
    <x v="5"/>
    <n v="1"/>
    <s v="YENIFER PARRA"/>
    <m/>
    <m/>
    <m/>
    <m/>
    <d v="2026-02-10T00:00:00"/>
    <s v="SI"/>
    <m/>
    <x v="0"/>
  </r>
  <r>
    <s v="Factura electrónica"/>
    <s v="2a9ffef34a91d0edaeffec894bc176c17dcddff6cdd37a871b6bb34c3b77ca131e5de0c1924f41afe9ee6fdd8266f90c"/>
    <n v="462"/>
    <s v="FVE"/>
    <d v="2026-01-13T00:00:00"/>
    <d v="2026-01-13T16:59:52"/>
    <x v="0"/>
    <n v="901402351"/>
    <s v="JENZAR SOCIEDAD POR ACCIONES SIMPLIFICADA"/>
    <n v="1504000"/>
    <n v="285760"/>
    <n v="1789760"/>
    <x v="8"/>
    <x v="5"/>
    <n v="1"/>
    <s v="YENIFER PARRA"/>
    <m/>
    <m/>
    <m/>
    <m/>
    <d v="2026-01-22T00:00:00"/>
    <s v="NO"/>
    <m/>
    <x v="0"/>
  </r>
  <r>
    <s v="Factura electrónica"/>
    <s v="0c6cab667b16d4e02879c4f564e3521f40843b9a52c6e7811d6a51dfcbc723a95494bf224925218f1d000554a562c26d"/>
    <n v="461"/>
    <s v="FVE"/>
    <d v="2026-01-13T00:00:00"/>
    <d v="2026-01-13T16:55:15"/>
    <x v="0"/>
    <n v="901402351"/>
    <s v="JENZAR SOCIEDAD POR ACCIONES SIMPLIFICADA"/>
    <n v="7488000"/>
    <n v="1422720"/>
    <n v="8910720"/>
    <x v="8"/>
    <x v="5"/>
    <n v="1"/>
    <s v="YENIFER PARRA"/>
    <m/>
    <m/>
    <m/>
    <m/>
    <d v="2026-01-22T00:00:00"/>
    <s v="NO"/>
    <m/>
    <x v="0"/>
  </r>
  <r>
    <s v="Factura electrónica"/>
    <s v="b96c30716b08a0d14c700e3541ab7d67f814cd879c52d06e5fe96fe5c083f5481584eaf71cebf9e75b1867144ef0905a"/>
    <n v="254153"/>
    <s v="BGFE"/>
    <d v="2026-01-13T00:00:00"/>
    <d v="2026-01-13T16:32:58"/>
    <x v="0"/>
    <n v="890907841"/>
    <s v="ALMACEN RODAMIENTOS S.A"/>
    <n v="368412"/>
    <n v="69998"/>
    <n v="438410"/>
    <x v="9"/>
    <x v="3"/>
    <s v=" - "/>
    <m/>
    <m/>
    <m/>
    <m/>
    <m/>
    <m/>
    <m/>
    <m/>
    <x v="2"/>
  </r>
  <r>
    <s v="Documento equivalente - Cobro de peajes"/>
    <s v="085c757e46cd63166acd4f47452b5570978722c83187a195febf9287b24e1e5a23b0f9e4d7747a20a83b4b6b4cf85233"/>
    <n v="79784599"/>
    <s v="DEFL"/>
    <d v="2026-01-13T00:00:00"/>
    <d v="2026-01-13T16:15:46"/>
    <x v="0"/>
    <n v="900219834"/>
    <s v="F2X S.A.S."/>
    <n v="12400"/>
    <n v="0"/>
    <n v="12400"/>
    <x v="2"/>
    <x v="5"/>
    <n v="1"/>
    <s v="YENIFER PARRA"/>
    <m/>
    <m/>
    <m/>
    <m/>
    <d v="2026-01-16T00:00:00"/>
    <s v="NO"/>
    <m/>
    <x v="0"/>
  </r>
  <r>
    <s v="Factura electrónica"/>
    <s v="ab1ef1622d7f44accfe2a198f60543102222b1cbed8946266ea63b91df887951d1e23085d908216b371c26b61c8f19e6"/>
    <n v="340078"/>
    <s v="FFEE"/>
    <d v="2026-01-13T00:00:00"/>
    <d v="2026-01-13T16:06:18"/>
    <x v="0"/>
    <n v="800049074"/>
    <s v="PAPELERIA Y SERVICIOS SAS"/>
    <n v="438682"/>
    <n v="83350"/>
    <n v="522032"/>
    <x v="2"/>
    <x v="11"/>
    <n v="6"/>
    <s v="YENIFER PARRA"/>
    <m/>
    <m/>
    <m/>
    <m/>
    <d v="2026-01-22T00:00:00"/>
    <s v="NO"/>
    <m/>
    <x v="3"/>
  </r>
  <r>
    <s v="Factura electrónica"/>
    <s v="c5538734f34392ee1e078fd4d3c3c9f5bd5300b2ac1e7be1d3efe1d5a3b8e206f1f553938e77f51df312625985709f31"/>
    <n v="41822"/>
    <m/>
    <d v="2026-01-13T00:00:00"/>
    <d v="2026-01-13T16:02:56"/>
    <x v="0"/>
    <n v="900263240"/>
    <s v="DAGALCO SAS"/>
    <n v="1770000"/>
    <n v="336300"/>
    <n v="2106300"/>
    <x v="2"/>
    <x v="11"/>
    <n v="6"/>
    <s v="YENIFER PARRA"/>
    <m/>
    <m/>
    <m/>
    <m/>
    <d v="2026-01-22T00:00:00"/>
    <s v="NO"/>
    <m/>
    <x v="3"/>
  </r>
  <r>
    <s v="Factura electrónica"/>
    <s v="dfc0eee4590427288737238ddd70d6b82437545ada207a99cb3cd2e543a2fdc9362ead3ecab3cbb3d6254981ea25d090"/>
    <n v="3356"/>
    <s v="FEFC"/>
    <d v="2026-01-13T00:00:00"/>
    <d v="2026-01-13T14:57:20"/>
    <x v="0"/>
    <n v="890904603"/>
    <s v="FABRICA DE CALZADO 70 SAS"/>
    <n v="2064000"/>
    <n v="392160"/>
    <n v="2456160"/>
    <x v="2"/>
    <x v="11"/>
    <n v="6"/>
    <s v="YENIFER PARRA"/>
    <m/>
    <m/>
    <m/>
    <m/>
    <d v="2026-01-22T00:00:00"/>
    <s v="NO"/>
    <m/>
    <x v="3"/>
  </r>
  <r>
    <s v="Factura electrónica"/>
    <s v="8fa1850c75f69164365e8045bde0b7368c6fe823165e04c377d3929bfbf0e248f9be18adb7a25c62590d9b9d3003d6f7"/>
    <n v="3355"/>
    <s v="FEFC"/>
    <d v="2026-01-13T00:00:00"/>
    <d v="2026-01-13T14:55:25"/>
    <x v="0"/>
    <n v="890904603"/>
    <s v="FABRICA DE CALZADO 70 SAS"/>
    <n v="3354000"/>
    <n v="637260"/>
    <n v="3991260"/>
    <x v="2"/>
    <x v="5"/>
    <n v="1"/>
    <s v="YENIFER PARRA"/>
    <m/>
    <m/>
    <m/>
    <m/>
    <d v="2026-01-22T00:00:00"/>
    <s v="NO"/>
    <m/>
    <x v="0"/>
  </r>
  <r>
    <s v="Factura electrónica"/>
    <s v="4812751833422070ee9439cd75ae25e66c17644f22e355e5b7ec77cd43c019e8969e4a6dfa3f8974b730ca3c8a282055"/>
    <n v="3353"/>
    <s v="FEFC"/>
    <d v="2026-01-13T00:00:00"/>
    <d v="2026-01-13T14:33:59"/>
    <x v="0"/>
    <n v="890904603"/>
    <s v="FABRICA DE CALZADO 70 SAS"/>
    <n v="3547500"/>
    <n v="674025"/>
    <n v="4221525"/>
    <x v="2"/>
    <x v="1"/>
    <n v="2"/>
    <s v="YENIFER PARRA"/>
    <m/>
    <m/>
    <m/>
    <m/>
    <d v="2026-01-19T00:00:00"/>
    <s v="NO"/>
    <m/>
    <x v="0"/>
  </r>
  <r>
    <s v="Factura electrónica"/>
    <s v="64d6ce0c924e1f11888d239009edcbe05c5163b4689a1a46803e619753c2e4d281fd0e5d52afe0ec60c0b2c080e2f2c5"/>
    <n v="3352"/>
    <s v="FEFC"/>
    <d v="2026-01-13T00:00:00"/>
    <d v="2026-01-13T14:31:15"/>
    <x v="0"/>
    <n v="890904603"/>
    <s v="FABRICA DE CALZADO 70 SAS"/>
    <n v="2257500"/>
    <n v="428925"/>
    <n v="2686425"/>
    <x v="2"/>
    <x v="1"/>
    <n v="2"/>
    <s v="YENIFER PARRA"/>
    <m/>
    <m/>
    <m/>
    <m/>
    <d v="2026-01-22T00:00:00"/>
    <s v="NO"/>
    <m/>
    <x v="0"/>
  </r>
  <r>
    <s v="Factura electrónica"/>
    <s v="0c00fddb816ff5711bbc303d67cf2c249cf043bf06d6c62d80f1d370091e5bbbe2a0e7725fce813e76584eaf34dda8aa"/>
    <n v="340000"/>
    <s v="FFEE"/>
    <d v="2026-01-13T00:00:00"/>
    <d v="2026-01-13T13:45:28"/>
    <x v="0"/>
    <n v="800049074"/>
    <s v="PAPELERIA Y SERVICIOS SAS"/>
    <n v="37300"/>
    <n v="7087"/>
    <n v="44387"/>
    <x v="2"/>
    <x v="1"/>
    <n v="2"/>
    <s v="YENIFER PARRA"/>
    <m/>
    <m/>
    <m/>
    <m/>
    <d v="2026-01-19T00:00:00"/>
    <s v="NO"/>
    <m/>
    <x v="0"/>
  </r>
  <r>
    <s v="Factura electrónica"/>
    <s v="6dccae6ec604ba88b09fef1d30fc5944eeaa00016e04513782fabd5641de36774004a41dd37ff300d000dc8296972516"/>
    <n v="50630"/>
    <s v="FE"/>
    <d v="2026-01-13T00:00:00"/>
    <d v="2026-01-13T12:59:22"/>
    <x v="0"/>
    <n v="900321758"/>
    <s v="CASAL ASOCIADOS S.A.S"/>
    <n v="1508500"/>
    <n v="0"/>
    <n v="1508500"/>
    <x v="1"/>
    <x v="16"/>
    <n v="20"/>
    <s v="VALERIA GUEVARA"/>
    <m/>
    <m/>
    <m/>
    <m/>
    <d v="2026-02-05T00:00:00"/>
    <s v="NO"/>
    <m/>
    <x v="1"/>
  </r>
  <r>
    <s v="Factura electrónica"/>
    <s v="22a08e3667b360de6ba2e36b21bddf3e030eae8fd6bf0e5b89b0733b6d31e7e37cc68aa26ca0df8731754409f8537fb4"/>
    <n v="1812"/>
    <s v="FEIR"/>
    <d v="2026-01-13T00:00:00"/>
    <d v="2026-01-13T13:37:15"/>
    <x v="0"/>
    <n v="43643700"/>
    <s v="DIANA PATRICIA GIRALDO OSSA"/>
    <n v="132000"/>
    <n v="25080"/>
    <n v="157080"/>
    <x v="2"/>
    <x v="5"/>
    <n v="1"/>
    <s v="YENIFER PARRA"/>
    <m/>
    <m/>
    <m/>
    <m/>
    <d v="2026-01-16T00:00:00"/>
    <s v="NO"/>
    <m/>
    <x v="0"/>
  </r>
  <r>
    <s v="Factura electrónica"/>
    <s v="bee029a692b55baabdbf9bc6b8676469947011d49929956de1ff2f7d90a659427726302812083b18d9ac059afc01c1e8"/>
    <n v="142374"/>
    <s v="P9F3"/>
    <d v="2026-01-13T00:00:00"/>
    <d v="2026-01-13T13:25:55"/>
    <x v="0"/>
    <n v="900276962"/>
    <s v="D1 S A S"/>
    <n v="26092.44"/>
    <n v="4957.5600000000004"/>
    <n v="31050"/>
    <x v="4"/>
    <x v="2"/>
    <n v="0"/>
    <m/>
    <m/>
    <m/>
    <m/>
    <m/>
    <m/>
    <m/>
    <m/>
    <x v="2"/>
  </r>
  <r>
    <s v="Factura electrónica"/>
    <s v="94038e292c55a45ffcb5ea953adfd123c9013a143dfed67ac58ce2dfbd177268657077ed441e6628ae59e277affea99c"/>
    <n v="164692"/>
    <s v="392"/>
    <d v="2026-01-13T00:00:00"/>
    <d v="2026-01-13T12:15:28"/>
    <x v="0"/>
    <n v="860000018"/>
    <s v="AGENCIA DE VIAJES Y TURISMO AVIATUR S.A.S "/>
    <n v="1427248"/>
    <n v="231040"/>
    <n v="1658288"/>
    <x v="2"/>
    <x v="10"/>
    <n v="0"/>
    <s v="FRANCY SALAS"/>
    <m/>
    <m/>
    <m/>
    <m/>
    <d v="2026-01-14T00:00:00"/>
    <s v="NO"/>
    <m/>
    <x v="0"/>
  </r>
  <r>
    <s v="Factura electrónica"/>
    <s v="2e2ffbcc764d843974cd6e439ddaa9fc3dc520a938690e724d4b7dd87606efaa446a76a1c356b0df7ddeea0ffc0d1457"/>
    <n v="76267"/>
    <s v="169F"/>
    <d v="2026-01-13T00:00:00"/>
    <d v="2026-01-13T12:13:20"/>
    <x v="0"/>
    <n v="860533413"/>
    <s v="IRCC SAS"/>
    <n v="47900"/>
    <n v="0"/>
    <n v="47900"/>
    <x v="4"/>
    <x v="2"/>
    <n v="0"/>
    <m/>
    <m/>
    <m/>
    <m/>
    <m/>
    <d v="2026-01-23T00:00:00"/>
    <s v="NO"/>
    <m/>
    <x v="2"/>
  </r>
  <r>
    <s v="Factura electrónica"/>
    <s v="943dbed3cea28e22fea60a4cd67208af23f05ed8e7049c873099376cbaf2634fa9809a2749361b61ef01c0046739a692"/>
    <n v="13534"/>
    <s v="FE"/>
    <d v="2026-01-13T00:00:00"/>
    <d v="2026-01-13T11:53:45"/>
    <x v="0"/>
    <n v="901059492"/>
    <s v="B2B COMERCIALIZADORA INSTITUCIONAL SAS"/>
    <n v="24000"/>
    <n v="4560"/>
    <n v="28560"/>
    <x v="2"/>
    <x v="1"/>
    <n v="2"/>
    <s v="YENIFER PARRA"/>
    <m/>
    <m/>
    <m/>
    <m/>
    <d v="2026-01-16T00:00:00"/>
    <s v="NO"/>
    <m/>
    <x v="0"/>
  </r>
  <r>
    <s v="Factura electrónica"/>
    <s v="0226a098bf50529b1cd3db46239815d54f3b12615c91128661dba823f5aedcc2f178ccd1a87dafc64e847e050e16efe4"/>
    <n v="2694"/>
    <s v="FVE"/>
    <d v="2026-01-13T00:00:00"/>
    <d v="2026-01-13T11:52:06"/>
    <x v="0"/>
    <n v="900667734"/>
    <s v="TORNO PARTES S.A.S"/>
    <n v="735000"/>
    <n v="139650"/>
    <n v="874650"/>
    <x v="8"/>
    <x v="5"/>
    <n v="1"/>
    <s v="YENIFER PARRA"/>
    <m/>
    <m/>
    <m/>
    <m/>
    <d v="2026-01-22T00:00:00"/>
    <s v="NO"/>
    <m/>
    <x v="0"/>
  </r>
  <r>
    <s v="Factura electrónica"/>
    <s v="deb7b2769c6a191ecefe053851e2cc1edfa5cceb4574833298026480036c142e5ee804e94b90b093b0cefd4bb4a1e4e0"/>
    <n v="2774"/>
    <s v="FEL"/>
    <d v="2026-01-13T00:00:00"/>
    <d v="2026-01-13T09:53:06"/>
    <x v="0"/>
    <n v="900433773"/>
    <s v="MECAVAL S.A.S"/>
    <n v="6700000"/>
    <n v="1273000"/>
    <n v="7973000"/>
    <x v="8"/>
    <x v="5"/>
    <n v="1"/>
    <s v="YENIFER PARRA"/>
    <m/>
    <m/>
    <m/>
    <m/>
    <d v="2026-01-22T00:00:00"/>
    <s v="NO"/>
    <m/>
    <x v="0"/>
  </r>
  <r>
    <s v="Factura electrónica"/>
    <s v="f0f2d09eb9425c60cdc1e930401d7a49ce792e173761948127f0bb0206f73b6d1a6aa9c8e4ce1a6acdb6a5d7395ca43c"/>
    <n v="32524"/>
    <s v="FEN"/>
    <d v="2026-01-13T00:00:00"/>
    <d v="2026-01-13T11:44:19"/>
    <x v="0"/>
    <n v="9522660"/>
    <s v="OCTAVIANO TORRES GUEVARA"/>
    <n v="756302.52"/>
    <n v="143697.48000000001"/>
    <n v="900000"/>
    <x v="2"/>
    <x v="5"/>
    <n v="1"/>
    <s v="YENIFER PARRA"/>
    <m/>
    <m/>
    <m/>
    <m/>
    <d v="2026-01-22T00:00:00"/>
    <s v="NO"/>
    <m/>
    <x v="0"/>
  </r>
  <r>
    <s v="Factura electrónica"/>
    <s v="edb26d0a7e5845a1f517b4cdd512ff703dd2019e56ecd6c61082adc54abc87a5f838b804d8fc0fc8d14f445aaeaff76f"/>
    <n v="32523"/>
    <s v="FEN"/>
    <d v="2026-01-13T00:00:00"/>
    <d v="2026-01-13T11:32:24"/>
    <x v="0"/>
    <n v="9522660"/>
    <s v="OCTAVIANO TORRES GUEVARA"/>
    <n v="371428.57"/>
    <n v="70571.42"/>
    <n v="441999.99"/>
    <x v="2"/>
    <x v="13"/>
    <n v="16"/>
    <s v="YENIFER PARRA"/>
    <m/>
    <m/>
    <m/>
    <m/>
    <d v="2026-02-12T00:00:00"/>
    <s v="NO"/>
    <m/>
    <x v="1"/>
  </r>
  <r>
    <s v="Factura electrónica"/>
    <s v="1a6fd2c9ee5b1e276993bcec4316112a50ab12b3f74f08c72e65af139cca2938c97086f5f36825603db55b6c3e431391"/>
    <n v="2812"/>
    <s v="KFE"/>
    <d v="2026-01-13T00:00:00"/>
    <d v="2026-01-13T11:12:21"/>
    <x v="0"/>
    <n v="900987425"/>
    <s v="KONTROLAR SOLUCIONES S.A.S"/>
    <n v="829239"/>
    <n v="0"/>
    <n v="829239"/>
    <x v="0"/>
    <x v="10"/>
    <n v="0"/>
    <s v="VICTOR LOPEZ "/>
    <m/>
    <m/>
    <m/>
    <m/>
    <d v="2026-01-15T00:00:00"/>
    <s v="NO"/>
    <m/>
    <x v="0"/>
  </r>
  <r>
    <s v="Factura electrónica"/>
    <s v="7cbec9b800e36282067ca314552b1dc2809cfddca9d34c9d0238f737d11a4ddbe24348c78436c17ffe72cd4d073138c7"/>
    <n v="2811"/>
    <s v="KFE"/>
    <d v="2026-01-13T00:00:00"/>
    <d v="2026-01-13T11:12:21"/>
    <x v="0"/>
    <n v="900987425"/>
    <s v="KONTROLAR SOLUCIONES S.A.S"/>
    <n v="1050369"/>
    <n v="0"/>
    <n v="1050369"/>
    <x v="0"/>
    <x v="17"/>
    <n v="21"/>
    <s v="ADRIANA VARGAS "/>
    <m/>
    <m/>
    <m/>
    <m/>
    <d v="2026-02-05T00:00:00"/>
    <s v="NO"/>
    <m/>
    <x v="1"/>
  </r>
  <r>
    <s v="Factura electrónica"/>
    <s v="12adb2e0178d88e83e0ea6a1b4629026435d321db0144dfbd1b6ec2a3938246088038d3b971c772a23983b7a2e080691"/>
    <n v="1228"/>
    <s v="FE"/>
    <d v="2026-01-13T00:00:00"/>
    <d v="2026-01-13T10:51:51"/>
    <x v="0"/>
    <n v="901950863"/>
    <s v="INVERSIONES TORNILLOS Y MANGUERAS S.A.S"/>
    <n v="70000"/>
    <n v="13300"/>
    <n v="83300"/>
    <x v="8"/>
    <x v="5"/>
    <n v="1"/>
    <s v="YENIFER PARRA"/>
    <m/>
    <m/>
    <m/>
    <m/>
    <d v="2026-01-22T00:00:00"/>
    <s v="NO"/>
    <m/>
    <x v="0"/>
  </r>
  <r>
    <s v="Factura electrónica"/>
    <s v="c0c3ed54a14bd837e335e94d960055ef1beb29ab98996dc17a4deb163868a68ece440336b632763191e22ad5b84bf180"/>
    <n v="1227"/>
    <s v="FE"/>
    <d v="2026-01-13T00:00:00"/>
    <d v="2026-01-13T11:04:24"/>
    <x v="0"/>
    <n v="901950863"/>
    <s v="INVERSIONES TORNILLOS Y MANGUERAS S.A.S"/>
    <n v="1435000"/>
    <n v="272650"/>
    <n v="1707650"/>
    <x v="8"/>
    <x v="5"/>
    <n v="1"/>
    <s v="YENIFER PARRA"/>
    <m/>
    <m/>
    <m/>
    <m/>
    <d v="2026-01-22T00:00:00"/>
    <s v="NO"/>
    <m/>
    <x v="0"/>
  </r>
  <r>
    <s v="Factura electrónica"/>
    <s v="423a70908675e583753893fa343ee9652cf1056cb53e1bfc3c9d07d7729310c512f6e491440896154115cee58bc7066d"/>
    <n v="1229"/>
    <s v="FE"/>
    <d v="2026-01-13T00:00:00"/>
    <d v="2026-01-13T11:05:26"/>
    <x v="0"/>
    <n v="901950863"/>
    <s v="INVERSIONES TORNILLOS Y MANGUERAS S.A.S"/>
    <n v="534200"/>
    <n v="101498"/>
    <n v="635698"/>
    <x v="8"/>
    <x v="5"/>
    <n v="1"/>
    <s v="YENIFER PARRA"/>
    <m/>
    <m/>
    <m/>
    <m/>
    <d v="2026-01-22T00:00:00"/>
    <s v="NO"/>
    <m/>
    <x v="0"/>
  </r>
  <r>
    <s v="Factura electrónica"/>
    <s v="0cfc0c87c10ff65c8ba452aab3dc60123e109dd2aab0f745daea67403cda99fdcc61f55af590f6e1e05e273db85a06ce"/>
    <n v="1226"/>
    <s v="FE"/>
    <d v="2026-01-13T00:00:00"/>
    <d v="2026-01-13T10:32:35"/>
    <x v="0"/>
    <n v="901950863"/>
    <s v="INVERSIONES TORNILLOS Y MANGUERAS S.A.S"/>
    <n v="1425000"/>
    <n v="270750"/>
    <n v="1695750"/>
    <x v="8"/>
    <x v="5"/>
    <n v="1"/>
    <s v="YENIFER PARRA"/>
    <m/>
    <m/>
    <m/>
    <m/>
    <d v="2026-01-22T00:00:00"/>
    <s v="NO"/>
    <m/>
    <x v="0"/>
  </r>
  <r>
    <s v="Factura electrónica"/>
    <s v="f82d84227db74ab5fca37d988bc1669ea5739f46bd8dfd8dacdaae68a1aa0be64d092c13eec988b3f631331b4906fc89"/>
    <n v="1225"/>
    <s v="FE"/>
    <d v="2026-01-13T00:00:00"/>
    <d v="2026-01-13T10:25:26"/>
    <x v="0"/>
    <n v="901950863"/>
    <s v="INVERSIONES TORNILLOS Y MANGUERAS S.A.S"/>
    <n v="335000"/>
    <n v="63650"/>
    <n v="398650"/>
    <x v="8"/>
    <x v="5"/>
    <n v="1"/>
    <s v="YENIFER PARRA"/>
    <m/>
    <m/>
    <m/>
    <m/>
    <d v="2026-01-22T00:00:00"/>
    <s v="NO"/>
    <m/>
    <x v="0"/>
  </r>
  <r>
    <s v="Factura electrónica"/>
    <s v="969e2de3b5bdb72e35126fe35a2c9df81474904fe487d0f35016da3f8da366b89cc56377e44c3c0840a1ed7cb22e92fe"/>
    <n v="31408"/>
    <s v="IDEA"/>
    <d v="2026-01-13T00:00:00"/>
    <d v="2026-01-13T08:56:17"/>
    <x v="0"/>
    <n v="900322890"/>
    <s v="IDEAPACK S.A.S"/>
    <n v="4158000"/>
    <n v="790020"/>
    <n v="4948020"/>
    <x v="2"/>
    <x v="11"/>
    <n v="6"/>
    <s v="YENIFER PARRA"/>
    <m/>
    <m/>
    <m/>
    <m/>
    <d v="2026-01-22T00:00:00"/>
    <s v="NO"/>
    <m/>
    <x v="3"/>
  </r>
  <r>
    <s v="Factura electrónica"/>
    <s v="c2632c5a8d7e7cde0259bcf3691f742562ca233ed098f06f4abcd80c7997fc3a27e40ada998ac5b56926d4e635036677"/>
    <n v="651105"/>
    <s v="5"/>
    <d v="2026-01-13T00:00:00"/>
    <d v="2026-01-13T10:56:30"/>
    <x v="0"/>
    <n v="890304049"/>
    <s v="ARQUIDIOCESIS DE CALI"/>
    <n v="1721250"/>
    <n v="0"/>
    <n v="1721250"/>
    <x v="12"/>
    <x v="11"/>
    <n v="6"/>
    <m/>
    <m/>
    <m/>
    <m/>
    <m/>
    <d v="2026-01-20T00:00:00"/>
    <s v="NO"/>
    <m/>
    <x v="3"/>
  </r>
  <r>
    <s v="Factura electrónica"/>
    <s v="dd4b8a9caacd96b66ac59e6ff764bbb2eee53d141c9c2de75f1df5afbfe9ba35433ffca55c7b2f2e3a4cf00a362f2db2"/>
    <n v="60"/>
    <s v="ORMR"/>
    <d v="2026-01-13T00:00:00"/>
    <d v="2026-01-13T10:38:57"/>
    <x v="0"/>
    <n v="1057164423"/>
    <s v="OMAR RICARDO MORALES RODRIGUEZ"/>
    <n v="2585000"/>
    <n v="0"/>
    <n v="2585000"/>
    <x v="8"/>
    <x v="5"/>
    <n v="1"/>
    <s v="YENIFER PARRA"/>
    <m/>
    <m/>
    <m/>
    <m/>
    <d v="2026-01-22T00:00:00"/>
    <s v="NO"/>
    <m/>
    <x v="0"/>
  </r>
  <r>
    <s v="Factura electrónica"/>
    <s v="3bfe41b62bec5dc3eed0a73f43725e235c5c8b85eee3f0305a0644671829fe4ab6df31fc7e465a7956f59cebcc15a968"/>
    <n v="59"/>
    <s v="ORMR"/>
    <d v="2026-01-13T00:00:00"/>
    <d v="2026-01-13T10:17:12"/>
    <x v="0"/>
    <n v="1057164423"/>
    <s v="OMAR RICARDO MORALES RODRIGUEZ"/>
    <n v="480000"/>
    <n v="0"/>
    <n v="480000"/>
    <x v="8"/>
    <x v="13"/>
    <n v="16"/>
    <s v="YENIFER PARRA"/>
    <m/>
    <m/>
    <m/>
    <m/>
    <d v="2026-02-10T00:00:00"/>
    <s v="NO"/>
    <m/>
    <x v="1"/>
  </r>
  <r>
    <s v="Factura electrónica"/>
    <s v="f87cc3562cb16f49ecf46b578108691c4b5ff65de03be2c7777cbb94f60430322779e2e2c0b84a33213746e66c882d2b"/>
    <n v="164657"/>
    <s v="392"/>
    <d v="2026-01-13T00:00:00"/>
    <d v="2026-01-13T09:16:02"/>
    <x v="0"/>
    <n v="860000018"/>
    <s v="AGENCIA DE VIAJES Y TURISMO AVIATUR S.A.S "/>
    <n v="559998"/>
    <n v="97622"/>
    <n v="657620"/>
    <x v="2"/>
    <x v="10"/>
    <n v="0"/>
    <s v="FRANCY SALAS"/>
    <m/>
    <m/>
    <m/>
    <m/>
    <d v="2026-01-14T00:00:00"/>
    <s v="NO"/>
    <m/>
    <x v="0"/>
  </r>
  <r>
    <s v="Factura electrónica"/>
    <s v="7e447ce310a7a5a2fcde31c65f23fb50b1cecce2daa2e37ab0528a40460c28ecead8bcc544f5dfc89101ffdf7bd0af7a"/>
    <n v="18449"/>
    <s v="033"/>
    <d v="2026-01-13T00:00:00"/>
    <d v="2026-01-13T09:03:27"/>
    <x v="0"/>
    <n v="890901389"/>
    <s v="UNIVERSIDAD EAFIT "/>
    <n v="3014783"/>
    <n v="0"/>
    <n v="3014783"/>
    <x v="11"/>
    <x v="10"/>
    <n v="0"/>
    <s v="ANGELA SEPULVEDA"/>
    <m/>
    <m/>
    <m/>
    <m/>
    <d v="2026-01-15T00:00:00"/>
    <s v="NO"/>
    <m/>
    <x v="0"/>
  </r>
  <r>
    <s v="Factura electrónica"/>
    <s v="894cf0500a8bd9cbe8a2a6f505073f8b69595c59a049349bb56f737a23b68f8ac8803fb1a649879ada9ab21524d24069"/>
    <n v="387"/>
    <s v="PRS"/>
    <d v="2026-01-14T00:00:00"/>
    <d v="2026-01-14T22:59:16"/>
    <x v="0"/>
    <n v="901847080"/>
    <s v="PROVSERVICE S.A.S"/>
    <n v="7346528"/>
    <n v="1395840.32"/>
    <n v="8742368.3200000003"/>
    <x v="8"/>
    <x v="1"/>
    <n v="1"/>
    <s v="YENIFER PARRA"/>
    <m/>
    <m/>
    <m/>
    <m/>
    <d v="2026-01-22T00:00:00"/>
    <s v="NO"/>
    <m/>
    <x v="0"/>
  </r>
  <r>
    <s v="Factura electrónica"/>
    <s v="423e5063d501ff1b9940fbc12c8d893cf04e1ffb30c815b8ccc5243f2645e9f031ac43cedf6c5f19515bc1ba050c3199"/>
    <n v="5591"/>
    <m/>
    <d v="2026-01-14T00:00:00"/>
    <d v="2026-01-14T21:08:57"/>
    <x v="0"/>
    <n v="32150739"/>
    <s v="NATALIA ANDREA ACOSTA COLORADO"/>
    <n v="719500"/>
    <n v="0"/>
    <n v="719500"/>
    <x v="1"/>
    <x v="1"/>
    <n v="1"/>
    <s v="YENIFER PARRA"/>
    <m/>
    <m/>
    <m/>
    <m/>
    <d v="2026-01-16T00:00:00"/>
    <s v="NO"/>
    <m/>
    <x v="0"/>
  </r>
  <r>
    <s v="Factura electrónica"/>
    <s v="791a9356f2a2b43ec7c872eed26a62f6ca739371980f4b8c8c627a769fa09d7927c5a41a60a3640875aa06754cc26cde"/>
    <n v="386"/>
    <s v="PRS"/>
    <d v="2026-01-14T00:00:00"/>
    <d v="2026-01-14T22:50:12"/>
    <x v="0"/>
    <n v="901847080"/>
    <s v="PROVSERVICE S.A.S"/>
    <n v="10490812"/>
    <n v="1993254.28"/>
    <n v="12484066.279999999"/>
    <x v="8"/>
    <x v="1"/>
    <n v="1"/>
    <s v="YENIFER PARRA"/>
    <m/>
    <m/>
    <m/>
    <m/>
    <d v="2026-02-10T00:00:00"/>
    <s v="SI"/>
    <m/>
    <x v="0"/>
  </r>
  <r>
    <s v="Factura electrónica"/>
    <s v="22a050a683460f74263170c63327eeab5101fc085d83e273069210cc50bf31f65bc068591c4ffd4afba464f8e691dec6"/>
    <n v="34441"/>
    <s v="BOMB"/>
    <d v="2026-01-14T00:00:00"/>
    <d v="2026-01-14T17:00:52"/>
    <x v="0"/>
    <n v="890981301"/>
    <s v="BENEMERITO CUERPO DE BOMBEROS VOLUNTARIOS DEL MUNICIPIO DE RIONEGRO"/>
    <n v="47563.02"/>
    <n v="9036.9699999999993"/>
    <n v="56599.99"/>
    <x v="7"/>
    <x v="11"/>
    <n v="5"/>
    <s v="YENIFER PARRA"/>
    <m/>
    <m/>
    <m/>
    <m/>
    <d v="2026-01-22T00:00:00"/>
    <s v="NO"/>
    <m/>
    <x v="0"/>
  </r>
  <r>
    <s v="Factura electrónica"/>
    <s v="5968b055cd94d6aa72dc5e441dd9e3945e4494e99787fb6cbca85d672a583b13f6533b466a59a4dd8fa704604ee28181"/>
    <n v="254286"/>
    <s v="BGFE"/>
    <d v="2026-01-14T00:00:00"/>
    <d v="2026-01-14T16:23:55"/>
    <x v="0"/>
    <n v="890907841"/>
    <s v="ALMACEN RODAMIENTOS S.A"/>
    <n v="81075"/>
    <n v="15404"/>
    <n v="96479"/>
    <x v="8"/>
    <x v="1"/>
    <n v="1"/>
    <s v="YENIFER PARRA"/>
    <m/>
    <m/>
    <m/>
    <m/>
    <d v="2026-01-22T00:00:00"/>
    <s v="NO"/>
    <m/>
    <x v="0"/>
  </r>
  <r>
    <s v="Factura electrónica"/>
    <s v="bc85ecb9ebc753e5c75acab50ccd31cc01b2dadafe3c94fa6973b571f2f16f69ca1e7d22874c72685fef84bcb45c85ad"/>
    <n v="20013836"/>
    <s v="41"/>
    <d v="2026-01-14T00:00:00"/>
    <d v="2026-01-14T19:17:50"/>
    <x v="0"/>
    <n v="860009195"/>
    <s v="CESCE COLOMBIA S.A. COMPAÑIA DE SEGUROS"/>
    <n v="20186616.57"/>
    <n v="3835457.15"/>
    <n v="24022073.719999999"/>
    <x v="10"/>
    <x v="18"/>
    <n v="9"/>
    <s v="ALLAN RUIZ "/>
    <m/>
    <m/>
    <m/>
    <m/>
    <d v="2026-01-26T00:00:00"/>
    <s v="NO"/>
    <m/>
    <x v="3"/>
  </r>
  <r>
    <s v="Factura electrónica"/>
    <s v="6ac0bc01a89986ce18b20b18ab2f817a8b6eba292ee7eb961d9a28027e210b94c10c731904b38247b39087b72656ee1d"/>
    <n v="3393"/>
    <s v="FEFC"/>
    <d v="2026-01-14T00:00:00"/>
    <d v="2026-01-14T17:21:59"/>
    <x v="0"/>
    <n v="890904603"/>
    <s v="FABRICA DE CALZADO 70 SAS"/>
    <n v="12075300"/>
    <n v="2294307"/>
    <n v="14369607"/>
    <x v="2"/>
    <x v="6"/>
    <n v="6"/>
    <s v="YENIFER PARRA"/>
    <m/>
    <m/>
    <m/>
    <m/>
    <d v="2026-02-10T00:00:00"/>
    <s v="NO"/>
    <m/>
    <x v="3"/>
  </r>
  <r>
    <s v="Factura electrónica"/>
    <s v="b8b93f82da80b69c6f51b8fc21ee20fc28fc5b95c51426681eb59fa61dd8c569765b743066318dbb760fefbeeb02bbde"/>
    <n v="276"/>
    <s v="DUI"/>
    <d v="2026-01-14T00:00:00"/>
    <d v="2026-01-14T12:26:18"/>
    <x v="0"/>
    <n v="800215562"/>
    <s v="LUBRIRETENES Y RODAMIENTOS S.A.S."/>
    <n v="156000"/>
    <n v="29640"/>
    <n v="185640"/>
    <x v="8"/>
    <x v="1"/>
    <n v="1"/>
    <s v="YENIFER PARRA"/>
    <m/>
    <m/>
    <m/>
    <m/>
    <d v="2026-01-22T00:00:00"/>
    <s v="NO"/>
    <m/>
    <x v="0"/>
  </r>
  <r>
    <s v="Factura electrónica"/>
    <s v="f44114c9942289ab98823b68ef65dde5a25e2c21542d98381aa44f1d5b5f2ed006d887a29445e8c93a014c69b5a777f2"/>
    <n v="719"/>
    <s v="FE"/>
    <d v="2026-01-14T00:00:00"/>
    <d v="2026-01-14T14:09:29"/>
    <x v="0"/>
    <n v="71660004"/>
    <s v="RAMIREZ CADAVID JUAN PABLO"/>
    <n v="170000"/>
    <n v="0"/>
    <n v="170000"/>
    <x v="2"/>
    <x v="1"/>
    <n v="1"/>
    <s v="YENIFER PARRA"/>
    <m/>
    <m/>
    <m/>
    <m/>
    <d v="2026-01-19T00:00:00"/>
    <s v="NO"/>
    <m/>
    <x v="0"/>
  </r>
  <r>
    <s v="Factura electrónica"/>
    <s v="f2af8953fb7149512d8dd18b8d4a93c9491d460a70524451a2c8e549df12329b3de27cf928f96085fd06052fee79eed9"/>
    <n v="20013762"/>
    <s v="41"/>
    <d v="2026-01-14T00:00:00"/>
    <d v="2026-01-14T19:17:17"/>
    <x v="0"/>
    <n v="860009195"/>
    <s v="CESCE COLOMBIA S.A. COMPAÑIA DE SEGUROS"/>
    <n v="38750855.330000006"/>
    <n v="7362662.5099999998"/>
    <n v="46113517.840000004"/>
    <x v="10"/>
    <x v="18"/>
    <n v="9"/>
    <s v="ALLAN RUIZ "/>
    <m/>
    <m/>
    <m/>
    <m/>
    <d v="2026-01-26T00:00:00"/>
    <s v="NO"/>
    <m/>
    <x v="3"/>
  </r>
  <r>
    <s v="Factura electrónica"/>
    <s v="1238ac1778e0423f79cc31a1dafcea3d365eecc705d3fb7bf11810ad52918293cec36979c918b9f164477d6ca96ec3b9"/>
    <n v="34443"/>
    <s v="BOMB"/>
    <d v="2026-01-14T00:00:00"/>
    <d v="2026-01-14T17:05:23"/>
    <x v="0"/>
    <n v="890981301"/>
    <s v="BENEMERITO CUERPO DE BOMBEROS VOLUNTARIOS DEL MUNICIPIO DE RIONEGRO"/>
    <n v="64000"/>
    <n v="0"/>
    <n v="64000"/>
    <x v="7"/>
    <x v="11"/>
    <n v="5"/>
    <s v="YENIFER PARRA"/>
    <m/>
    <m/>
    <m/>
    <m/>
    <d v="2026-01-22T00:00:00"/>
    <s v="NO"/>
    <m/>
    <x v="0"/>
  </r>
  <r>
    <s v="Factura electrónica"/>
    <s v="23039dd13ff7b9ad04a1de212325168c14568b4e65064901f1dfc233fbb47f66f2f4a38221ea826f70a6f8d8ec900ba7"/>
    <n v="275"/>
    <s v="DUI"/>
    <d v="2026-01-14T00:00:00"/>
    <d v="2026-01-14T12:25:24"/>
    <x v="0"/>
    <n v="800215562"/>
    <s v="LUBRIRETENES Y RODAMIENTOS S.A.S."/>
    <n v="4540364"/>
    <n v="862669.16"/>
    <n v="5403033.1600000001"/>
    <x v="8"/>
    <x v="1"/>
    <n v="1"/>
    <s v="YENIFER PARRA"/>
    <m/>
    <m/>
    <m/>
    <m/>
    <d v="2026-01-22T00:00:00"/>
    <s v="NO"/>
    <m/>
    <x v="0"/>
  </r>
  <r>
    <s v="Factura electrónica"/>
    <s v="cab1ded34257d27c175bb66f09305b379251e67e9dfc2780048885c45bd0906aafa04432cda1a7a8b248b7fd2ddb4585"/>
    <n v="340200"/>
    <s v="FFEE"/>
    <d v="2026-01-14T00:00:00"/>
    <d v="2026-01-14T11:42:59"/>
    <x v="0"/>
    <n v="800049074"/>
    <s v="PAPELERIA Y SERVICIOS SAS"/>
    <n v="153520"/>
    <n v="29169"/>
    <n v="182689"/>
    <x v="2"/>
    <x v="1"/>
    <n v="1"/>
    <s v="YENIFER PARRA"/>
    <m/>
    <m/>
    <m/>
    <m/>
    <d v="2026-01-19T00:00:00"/>
    <s v="NO"/>
    <m/>
    <x v="0"/>
  </r>
  <r>
    <s v="Factura electrónica"/>
    <s v="ff38dcc6f38b085e402de28741f0fb1ba81b2207458d6015325244f99ce11cebd8068ca63b1a6e1faadf150cce08141a"/>
    <n v="18058"/>
    <s v="INIM"/>
    <d v="2026-01-14T00:00:00"/>
    <d v="2026-01-14T08:52:43"/>
    <x v="0"/>
    <n v="900237741"/>
    <s v="INVERSIONES IMPRIMA SAS"/>
    <n v="290000"/>
    <n v="55100"/>
    <n v="345100"/>
    <x v="2"/>
    <x v="19"/>
    <n v="7"/>
    <s v="FRANCY SALAS"/>
    <m/>
    <m/>
    <m/>
    <m/>
    <d v="2026-01-22T00:00:00"/>
    <s v="NO"/>
    <m/>
    <x v="3"/>
  </r>
  <r>
    <s v="Factura electrónica"/>
    <s v="6a8bb8944c0d3c9c8005f1a2a5ffe3b3c005f05207e61be3d6da6dc9bb2716b3070ddba701f5c23f621bcc68fe1da909"/>
    <n v="1009436"/>
    <s v="PABF"/>
    <d v="2026-01-14T00:00:00"/>
    <d v="2026-01-14T11:53:54"/>
    <x v="0"/>
    <n v="860016640"/>
    <s v="TCC S.A.S."/>
    <n v="3182256"/>
    <n v="0"/>
    <n v="3182256"/>
    <x v="2"/>
    <x v="1"/>
    <n v="1"/>
    <s v="YENIFER PARRA"/>
    <m/>
    <m/>
    <m/>
    <m/>
    <d v="2026-01-19T00:00:00"/>
    <s v="NO"/>
    <m/>
    <x v="0"/>
  </r>
  <r>
    <s v="Nota de crédito electrónica"/>
    <s v="643c7d66927bc4edbd79fcdede9a860d6c4783bbdf0f2243c397f19c6e03437700cd7742d8c11c3302124f66b7b6f79f"/>
    <n v="353"/>
    <s v="NC"/>
    <d v="2026-01-14T00:00:00"/>
    <d v="2026-01-14T10:23:59"/>
    <x v="0"/>
    <n v="890981301"/>
    <s v="BENEMERITO CUERPO DE BOMBEROS VOLUNTARIOS DEL MUNICIPIO DE RIONEGRO"/>
    <n v="175563.02"/>
    <n v="9036.9699999999993"/>
    <n v="184599.99"/>
    <x v="6"/>
    <x v="3"/>
    <s v=" - "/>
    <m/>
    <m/>
    <m/>
    <m/>
    <m/>
    <m/>
    <m/>
    <m/>
    <x v="2"/>
  </r>
  <r>
    <s v="Factura electrónica"/>
    <s v="16c8f39a92d8316a9f9cf9fe0b498a45de45df54e7c9b6a6ce0a08eadb006e8a01ea05bbdbf5dcd1d591a413545c901d"/>
    <n v="15175"/>
    <s v="EA"/>
    <d v="2026-01-14T00:00:00"/>
    <d v="2026-01-14T10:23:56"/>
    <x v="0"/>
    <n v="39440924"/>
    <s v="PATRICIA ELENA ARBELAEZ SEPULVEDA"/>
    <n v="91512.63"/>
    <n v="17387.400000000001"/>
    <n v="108900.03"/>
    <x v="4"/>
    <x v="2"/>
    <n v="0"/>
    <m/>
    <m/>
    <m/>
    <m/>
    <m/>
    <m/>
    <m/>
    <m/>
    <x v="2"/>
  </r>
  <r>
    <s v="Factura electrónica"/>
    <s v="06b8435266d112e355c74b72d3a68cd1edbcfbc8d694d7dd698f8901e183e52852f4f8460bdc857f49c4187381a3e29e"/>
    <n v="418807"/>
    <s v="MABF"/>
    <d v="2026-01-14T00:00:00"/>
    <d v="2026-01-14T09:33:13"/>
    <x v="0"/>
    <n v="900053978"/>
    <s v="GLOBAL MENSAJERIA S.A.S."/>
    <n v="18100"/>
    <n v="0"/>
    <n v="18100"/>
    <x v="4"/>
    <x v="2"/>
    <n v="0"/>
    <s v="YENIFER PARRA"/>
    <m/>
    <m/>
    <m/>
    <m/>
    <d v="2026-01-19T00:00:00"/>
    <s v="NO"/>
    <m/>
    <x v="0"/>
  </r>
  <r>
    <s v="Factura electrónica"/>
    <s v="8182ee2cf62e9a4c9ec8cbfa735d4b2c35d9d669c4aaf40ed250842a4589e7d8f7a51c6953acc27d4925af2aeefa5f52"/>
    <n v="390"/>
    <s v="FVE"/>
    <d v="2026-01-14T00:00:00"/>
    <d v="2026-01-14T08:02:00"/>
    <x v="0"/>
    <n v="901437821"/>
    <s v="CORPORACION LEGER SAS"/>
    <n v="4211548"/>
    <n v="0"/>
    <n v="4211548"/>
    <x v="0"/>
    <x v="5"/>
    <n v="0"/>
    <s v="YENIFER PARRA"/>
    <m/>
    <m/>
    <m/>
    <m/>
    <d v="2026-01-20T00:00:00"/>
    <s v="NO"/>
    <m/>
    <x v="0"/>
  </r>
  <r>
    <s v="Factura electrónica"/>
    <s v="1d8b9dc8fd1ceb416e0cf4b025b7301008ba12cf4c1bc540616e9924645cb7a2171059cf84c0dee495b269a487f68f5d"/>
    <n v="164757"/>
    <s v="392"/>
    <d v="2026-01-14T00:00:00"/>
    <d v="2026-01-14T10:19:51"/>
    <x v="0"/>
    <n v="860000018"/>
    <s v="AGENCIA DE VIAJES Y TURISMO AVIATUR S.A.S "/>
    <n v="551200"/>
    <n v="95950"/>
    <n v="647150"/>
    <x v="2"/>
    <x v="1"/>
    <n v="1"/>
    <s v="YENIFER PARRA"/>
    <m/>
    <m/>
    <m/>
    <m/>
    <d v="2026-01-16T00:00:00"/>
    <s v="NO"/>
    <m/>
    <x v="0"/>
  </r>
  <r>
    <s v="Factura electrónica"/>
    <s v="2d65ab5f02fb4280270dc494786d37433be8a2c8c492b22647806ae5b66daabe8f9ae2173aa99a432e2336c70e8245f0"/>
    <n v="8051"/>
    <m/>
    <d v="2026-01-14T00:00:00"/>
    <d v="2026-01-14T15:16:19"/>
    <x v="0"/>
    <n v="901360705"/>
    <s v="DELTA TAGS SAS"/>
    <n v="299000"/>
    <n v="56810"/>
    <n v="355810"/>
    <x v="2"/>
    <x v="11"/>
    <n v="5"/>
    <s v="YENIFER PARRA"/>
    <m/>
    <m/>
    <m/>
    <m/>
    <d v="2026-01-22T00:00:00"/>
    <s v="NO"/>
    <m/>
    <x v="0"/>
  </r>
  <r>
    <s v="Factura electrónica"/>
    <s v="85046ebce931ccedd8ff4dc24859a4b0f72924caba9aedc6b5be4234ed195043113d8cf7f1d72c607a3436f56e638270"/>
    <n v="34442"/>
    <s v="BOMB"/>
    <d v="2026-01-14T00:00:00"/>
    <d v="2026-01-14T17:04:01"/>
    <x v="0"/>
    <n v="890981301"/>
    <s v="BENEMERITO CUERPO DE BOMBEROS VOLUNTARIOS DEL MUNICIPIO DE RIONEGRO"/>
    <n v="64000"/>
    <n v="0"/>
    <n v="64000"/>
    <x v="7"/>
    <x v="11"/>
    <n v="5"/>
    <s v="YENIFER PARRA"/>
    <m/>
    <m/>
    <m/>
    <m/>
    <d v="2026-01-22T00:00:00"/>
    <s v="NO"/>
    <m/>
    <x v="0"/>
  </r>
  <r>
    <s v="Factura electrónica"/>
    <s v="6884e88e9a7cb8c896e733ac28f709870860255a9404d3245aeea2116cfdcb31aefb80150046ee006b97653069e15cc5"/>
    <n v="501835327"/>
    <s v="BEC"/>
    <d v="2026-01-14T00:00:00"/>
    <d v="2026-01-14T05:49:00"/>
    <x v="0"/>
    <n v="830122566"/>
    <s v="COLOMBIA TELECOMUNICACIONES S.A. E.S.P. BIC"/>
    <n v="1979214"/>
    <n v="374298"/>
    <n v="2353512"/>
    <x v="5"/>
    <x v="19"/>
    <n v="7"/>
    <s v="JAIME GARCIA "/>
    <m/>
    <m/>
    <m/>
    <m/>
    <d v="2026-01-21T00:00:00"/>
    <s v="NO"/>
    <m/>
    <x v="3"/>
  </r>
  <r>
    <s v="Factura electrónica"/>
    <s v="dae06a4bbbfd8ec974e91b5a15014bcf422b3b6ed691033e0202cccb5c25e4302888bf857859b94ead2563d726f9ebdc"/>
    <n v="466"/>
    <s v="FVE"/>
    <d v="2026-01-14T00:00:00"/>
    <d v="2026-01-14T16:11:21"/>
    <x v="0"/>
    <n v="901402351"/>
    <s v="JENZAR SOCIEDAD POR ACCIONES SIMPLIFICADA"/>
    <n v="6560000"/>
    <n v="1246400"/>
    <n v="7806400"/>
    <x v="8"/>
    <x v="1"/>
    <n v="1"/>
    <s v="YENIFER PARRA"/>
    <m/>
    <m/>
    <m/>
    <m/>
    <d v="2026-01-22T00:00:00"/>
    <s v="NO"/>
    <m/>
    <x v="0"/>
  </r>
  <r>
    <s v="Factura electrónica"/>
    <s v="1203986279322ad2d8273e872745fad2d53aa94f432d4ba85659fc62b798a326d43fdfe2b54e88dad878cb7042a4976b"/>
    <n v="55418"/>
    <s v="FVE"/>
    <d v="2026-01-14T00:00:00"/>
    <d v="2026-01-14T15:58:47"/>
    <x v="0"/>
    <n v="900650486"/>
    <s v="DISTRIBUIDORA DE SOFTWARE Y MOVILIDAD S.A.S"/>
    <n v="3613445.38"/>
    <n v="686554.62"/>
    <n v="4300000"/>
    <x v="5"/>
    <x v="11"/>
    <n v="5"/>
    <s v="YENIFER PARRA"/>
    <m/>
    <m/>
    <m/>
    <m/>
    <d v="2026-01-20T00:00:00"/>
    <s v="NO"/>
    <m/>
    <x v="0"/>
  </r>
  <r>
    <s v="Factura electrónica"/>
    <s v="01da4f8e9d8b3aa30048e805f2b4e4cdea6d405a69da4a545a5fe22fc2de902716cca489bea674235ddc16067a3d01d2"/>
    <n v="8052"/>
    <m/>
    <d v="2026-01-14T00:00:00"/>
    <d v="2026-01-14T15:57:50"/>
    <x v="0"/>
    <n v="901360705"/>
    <s v="DELTA TAGS SAS"/>
    <n v="1330400"/>
    <n v="252776"/>
    <n v="1583176"/>
    <x v="2"/>
    <x v="6"/>
    <n v="6"/>
    <s v="YENIFER PARRA"/>
    <m/>
    <m/>
    <m/>
    <m/>
    <m/>
    <m/>
    <m/>
    <x v="3"/>
  </r>
  <r>
    <s v="Factura electrónica"/>
    <s v="1ec6b1eafd783d3419355d76b8bcbaece27fd06d3b846d2940e6ed4d1984ee624d6175925a16dd3f81224277cb8483d0"/>
    <n v="562942"/>
    <s v="AH"/>
    <d v="2026-01-14T00:00:00"/>
    <d v="2026-01-14T10:55:28"/>
    <x v="0"/>
    <n v="890800788"/>
    <s v="SUMATEC S.A.S BIC"/>
    <n v="166095"/>
    <n v="31558"/>
    <n v="197653"/>
    <x v="2"/>
    <x v="6"/>
    <n v="6"/>
    <s v="YENIFER PARRA"/>
    <m/>
    <m/>
    <m/>
    <m/>
    <d v="2026-01-20T00:00:00"/>
    <s v="NO"/>
    <m/>
    <x v="3"/>
  </r>
  <r>
    <s v="Factura electrónica"/>
    <s v="e7cc2b675d02c048e21a75a6073ccf2cc2a70d9e2ed8bf1cdff53593102489d2a7e9c531667b695b40fe3470a6b46f27"/>
    <n v="28596"/>
    <s v="EMED"/>
    <d v="2026-01-14T00:00:00"/>
    <d v="2026-01-14T14:48:29"/>
    <x v="0"/>
    <n v="900405705"/>
    <s v="PALMERA JUNIOR S.A.S."/>
    <n v="504320.00000000006"/>
    <n v="95820.800000000003"/>
    <n v="600140.80000000005"/>
    <x v="9"/>
    <x v="3"/>
    <s v=" - "/>
    <m/>
    <m/>
    <m/>
    <m/>
    <m/>
    <m/>
    <m/>
    <m/>
    <x v="2"/>
  </r>
  <r>
    <s v="Factura electrónica"/>
    <s v="b1efae41bbd63439a3057dda077e5f848b8c5efbf8c6778b5b6187c487afe09100ae3abee5fc13c3e0d776b86e68cd87"/>
    <n v="11752"/>
    <s v="FV"/>
    <d v="2026-01-14T00:00:00"/>
    <d v="2026-01-14T14:02:49"/>
    <x v="0"/>
    <n v="1036929757"/>
    <s v="SANDRA MILENA  MORALES OSPINA"/>
    <n v="19000"/>
    <n v="0"/>
    <n v="19000"/>
    <x v="4"/>
    <x v="2"/>
    <n v="0"/>
    <m/>
    <m/>
    <m/>
    <m/>
    <m/>
    <m/>
    <m/>
    <m/>
    <x v="2"/>
  </r>
  <r>
    <s v="Factura electrónica"/>
    <s v="49983aa1785121cff2f66ce2ee87761cb96f444f0e2d7d69dbc67e9bf2573720c7d06a46048661d0047d836c40bdffff"/>
    <n v="226987"/>
    <s v="FE"/>
    <d v="2026-01-14T00:00:00"/>
    <d v="2026-01-14T08:28:17"/>
    <x v="0"/>
    <n v="890937070"/>
    <s v="TIEMPOS S.A.S."/>
    <n v="725781"/>
    <n v="13790"/>
    <n v="739571"/>
    <x v="12"/>
    <x v="18"/>
    <n v="9"/>
    <m/>
    <m/>
    <m/>
    <m/>
    <m/>
    <d v="2026-01-27T00:00:00"/>
    <s v="NO"/>
    <m/>
    <x v="3"/>
  </r>
  <r>
    <s v="Factura electrónica"/>
    <s v="2a2311bf305079ec4a3113e4d1f01faf0a50a2bdb37ffb4bf5b7572af885b244b57339fa6b3cde449787463ebfa858e2"/>
    <n v="138287"/>
    <s v="DT07"/>
    <d v="2026-01-14T00:00:00"/>
    <d v="2026-01-14T03:13:00"/>
    <x v="0"/>
    <n v="860001697"/>
    <s v="GASEOSAS LUX S.A.S."/>
    <n v="467250"/>
    <n v="0"/>
    <n v="467250"/>
    <x v="2"/>
    <x v="5"/>
    <n v="0"/>
    <s v="YENIFER PARRA"/>
    <m/>
    <m/>
    <m/>
    <m/>
    <d v="2026-01-16T00:00:00"/>
    <s v="NO"/>
    <m/>
    <x v="0"/>
  </r>
  <r>
    <s v="Factura electrónica"/>
    <s v="045077b960eea26c79b2996fce29de61548aab3f3700f5c7abaf377db39c7fd37152003449b458bf8145845a785adb41"/>
    <n v="498"/>
    <s v="WC"/>
    <d v="2026-01-15T00:00:00"/>
    <d v="2026-01-15T18:57:37"/>
    <x v="0"/>
    <n v="901741749"/>
    <s v="WORLD CRANES SAS"/>
    <n v="150000"/>
    <n v="28500"/>
    <n v="178500"/>
    <x v="8"/>
    <x v="6"/>
    <n v="5"/>
    <s v="YENIFER PARRA"/>
    <m/>
    <m/>
    <m/>
    <m/>
    <d v="2026-01-22T00:00:00"/>
    <s v="NO"/>
    <m/>
    <x v="0"/>
  </r>
  <r>
    <s v="Factura electrónica"/>
    <s v="dd18f58fb1b373a1dfeff41509e17e65fec4653e9d8fafd2fe435ff3f98109c57948a15d784106a7d4b29a7b1b9249a5"/>
    <n v="18099"/>
    <s v="INIM"/>
    <d v="2026-01-15T00:00:00"/>
    <d v="2026-01-15T17:12:08"/>
    <x v="0"/>
    <n v="900237741"/>
    <s v="INVERSIONES IMPRIMA SAS"/>
    <n v="558750"/>
    <n v="106162.5"/>
    <n v="664912.5"/>
    <x v="2"/>
    <x v="19"/>
    <n v="6"/>
    <s v="FRANCY SALAS"/>
    <m/>
    <m/>
    <m/>
    <m/>
    <d v="2026-01-22T00:00:00"/>
    <s v="NO"/>
    <m/>
    <x v="3"/>
  </r>
  <r>
    <s v="Factura electrónica"/>
    <s v="f99e39cec77c247d93fc9f99a2db9cb09dcfc6f4e64288e59d2351554d874f43dbfe406ea41d4d372d48f0241328cac8"/>
    <n v="497"/>
    <s v="WC"/>
    <d v="2026-01-15T00:00:00"/>
    <d v="2026-01-15T18:41:55"/>
    <x v="0"/>
    <n v="901741749"/>
    <s v="WORLD CRANES SAS"/>
    <n v="3600000"/>
    <n v="684000"/>
    <n v="4284000"/>
    <x v="8"/>
    <x v="6"/>
    <n v="5"/>
    <s v="YENIFER PARRA"/>
    <m/>
    <m/>
    <m/>
    <m/>
    <d v="2026-02-12T00:00:00"/>
    <s v="NO"/>
    <m/>
    <x v="0"/>
  </r>
  <r>
    <s v="Factura electrónica"/>
    <s v="34024579b89d9598f1bcc6c295b656af382d807ced4285c6ce8d804a70f8ef644655fe105fc9f5a101463f8063876e72"/>
    <n v="18098"/>
    <s v="INIM"/>
    <d v="2026-01-15T00:00:00"/>
    <d v="2026-01-15T17:11:45"/>
    <x v="0"/>
    <n v="900237741"/>
    <s v="INVERSIONES IMPRIMA SAS"/>
    <n v="200000"/>
    <n v="38000"/>
    <n v="238000"/>
    <x v="2"/>
    <x v="19"/>
    <n v="6"/>
    <s v="FRANCY SALAS"/>
    <m/>
    <m/>
    <m/>
    <m/>
    <d v="2026-01-22T00:00:00"/>
    <s v="NO"/>
    <m/>
    <x v="3"/>
  </r>
  <r>
    <s v="Factura electrónica"/>
    <s v="9bf0a803c11fca46aae27f93c0bf6d4f899a427ca9c218faeb0b72943a558de7e0abb3e96477ec490786c64d0be07dd0"/>
    <n v="55472"/>
    <s v="FVE"/>
    <d v="2026-01-15T00:00:00"/>
    <d v="2026-01-15T16:51:34"/>
    <x v="0"/>
    <n v="900650486"/>
    <s v="DISTRIBUIDORA DE SOFTWARE Y MOVILIDAD S.A.S"/>
    <n v="558823.53"/>
    <n v="106176.47"/>
    <n v="665000"/>
    <x v="5"/>
    <x v="11"/>
    <n v="4"/>
    <s v="YENIFER PARRA"/>
    <m/>
    <m/>
    <m/>
    <m/>
    <d v="2026-01-20T00:00:00"/>
    <s v="NO"/>
    <m/>
    <x v="0"/>
  </r>
  <r>
    <s v="Factura electrónica"/>
    <s v="a050e267613d7eb88dedb1858c8dd7dc4d7e2e32cbf50cea87b8018c953ec1ece61defe500acfd972cc2c4c99aa93409"/>
    <n v="45829"/>
    <s v="FVE"/>
    <d v="2026-01-15T00:00:00"/>
    <d v="2026-01-15T16:14:44"/>
    <x v="0"/>
    <n v="800011268"/>
    <s v="CENTRO DE ESTUDIOS TRIBUTARIOS Y CONTABLES"/>
    <n v="1176470.5900000001"/>
    <n v="223529.41"/>
    <n v="1400000"/>
    <x v="3"/>
    <x v="20"/>
    <n v="1"/>
    <s v="ANGELA SEPULVEDA"/>
    <m/>
    <m/>
    <m/>
    <m/>
    <m/>
    <m/>
    <m/>
    <x v="0"/>
  </r>
  <r>
    <s v="Factura electrónica"/>
    <s v="c6f91b9db6df1c661d73d897ccc33fa9889b45f34bc6cf78f06cff1bc99bb9eb6eabdb42a8c3695237ec584a038032b9"/>
    <n v="61790"/>
    <s v="BOG"/>
    <d v="2026-01-15T00:00:00"/>
    <d v="2026-01-15T11:44:00"/>
    <x v="0"/>
    <n v="860030828"/>
    <s v="FERRETERIA INDUSTRIAL S.A.S."/>
    <n v="235176"/>
    <n v="44683"/>
    <n v="279859"/>
    <x v="8"/>
    <x v="6"/>
    <n v="5"/>
    <s v="YENIFER PARRA"/>
    <m/>
    <m/>
    <m/>
    <m/>
    <d v="2026-01-22T00:00:00"/>
    <s v="NO"/>
    <m/>
    <x v="0"/>
  </r>
  <r>
    <s v="Factura electrónica"/>
    <s v="3a6cfde44908fb4dad4124bd607394d1ff37bac911a98d2cf6cad9e2169abe1f2d13e46dd58691fe3fa0c9a3d1fabf41"/>
    <n v="467"/>
    <s v="FVE"/>
    <d v="2026-01-15T00:00:00"/>
    <d v="2026-01-15T15:33:27"/>
    <x v="0"/>
    <n v="901402351"/>
    <s v="JENZAR SOCIEDAD POR ACCIONES SIMPLIFICADA"/>
    <n v="1015200"/>
    <n v="192888"/>
    <n v="1208088"/>
    <x v="8"/>
    <x v="6"/>
    <n v="5"/>
    <s v="YENIFER PARRA"/>
    <m/>
    <m/>
    <m/>
    <m/>
    <d v="2026-01-22T00:00:00"/>
    <s v="NO"/>
    <m/>
    <x v="0"/>
  </r>
  <r>
    <s v="Factura electrónica"/>
    <s v="9c2cc866644ac318a59f9fd50c3ff0273e324752137548ca525802ad7f971917913d3b90c234d26a75d345fd7044e7c1"/>
    <n v="446"/>
    <s v="FEYY"/>
    <d v="2026-01-15T00:00:00"/>
    <d v="2026-01-15T15:10:42"/>
    <x v="0"/>
    <n v="900062992"/>
    <s v="EVACOL SAS"/>
    <n v="654647"/>
    <n v="124383"/>
    <n v="779030"/>
    <x v="2"/>
    <x v="15"/>
    <n v="11"/>
    <s v="YENIFER PARRA"/>
    <m/>
    <m/>
    <m/>
    <m/>
    <d v="2026-02-12T00:00:00"/>
    <s v="NO"/>
    <m/>
    <x v="1"/>
  </r>
  <r>
    <s v="Factura electrónica"/>
    <s v="ef3d7e120d7ea7755bf54ed595ca82f33bc74de107646641a89416db70038e658f136e3995cb3f0c0d2abb8313597997"/>
    <n v="8857"/>
    <s v="CFM"/>
    <d v="2026-01-15T00:00:00"/>
    <d v="2026-01-15T14:48:38"/>
    <x v="0"/>
    <n v="890921246"/>
    <s v="IMPLEMENTOS DE SEGURIDAD INDUSTRIAL IMPLESEG S.A.S."/>
    <n v="32800"/>
    <n v="6232"/>
    <n v="39032"/>
    <x v="7"/>
    <x v="11"/>
    <n v="4"/>
    <s v="YENIFER PARRA"/>
    <m/>
    <m/>
    <m/>
    <m/>
    <d v="2026-01-20T00:00:00"/>
    <s v="NO"/>
    <m/>
    <x v="0"/>
  </r>
  <r>
    <s v="Factura electrónica"/>
    <s v="363c2a4575972f7aef623b0ac082a60a9b806f65fb5fde195212192dc233baf0c3d1303be6671326fd6121a6385b007a"/>
    <n v="6856"/>
    <s v="RGRO"/>
    <d v="2026-01-15T00:00:00"/>
    <d v="2026-01-15T14:25:37"/>
    <x v="0"/>
    <n v="811006418"/>
    <s v="TRULY NOLEN SOLUCIONES S.A.S"/>
    <n v="295766"/>
    <n v="56195.54"/>
    <n v="351961.54"/>
    <x v="14"/>
    <x v="6"/>
    <n v="5"/>
    <s v="YENIFER PARRA"/>
    <m/>
    <m/>
    <m/>
    <m/>
    <d v="2026-01-20T00:00:00"/>
    <s v="NO"/>
    <m/>
    <x v="0"/>
  </r>
  <r>
    <s v="Factura electrónica"/>
    <s v="945895c2157bbc6c9c043b127ea7dad32d7ecc589cdce9bfb55c1ea8b19616f3307791c3ca70ef47c045bdb7d1b61720"/>
    <n v="6855"/>
    <s v="RGRO"/>
    <d v="2026-01-15T00:00:00"/>
    <d v="2026-01-15T14:18:52"/>
    <x v="0"/>
    <n v="811006418"/>
    <s v="TRULY NOLEN SOLUCIONES S.A.S"/>
    <n v="517045.00000000006"/>
    <n v="98238.55"/>
    <n v="615283.55000000005"/>
    <x v="14"/>
    <x v="6"/>
    <n v="5"/>
    <s v="YENIFER PARRA"/>
    <m/>
    <m/>
    <m/>
    <m/>
    <d v="2026-01-20T00:00:00"/>
    <s v="NO"/>
    <m/>
    <x v="0"/>
  </r>
  <r>
    <s v="Factura electrónica"/>
    <s v="6bcee3a69612e911bfe5cbaf9280712d902d8d10b25936c2b34afb7a62df1c4ade537ad1c7e0428c02eb176ce1b1b615"/>
    <n v="6854"/>
    <s v="RGRO"/>
    <d v="2026-01-15T00:00:00"/>
    <d v="2026-01-15T14:15:28"/>
    <x v="0"/>
    <n v="811006418"/>
    <s v="TRULY NOLEN SOLUCIONES S.A.S"/>
    <n v="130000"/>
    <n v="24700"/>
    <n v="154700"/>
    <x v="14"/>
    <x v="6"/>
    <n v="5"/>
    <s v="YENIFER PARRA"/>
    <m/>
    <m/>
    <m/>
    <m/>
    <d v="2026-01-22T00:00:00"/>
    <s v="NO"/>
    <m/>
    <x v="0"/>
  </r>
  <r>
    <s v="Factura electrónica"/>
    <s v="4ea54d884c5ad56c1cfcc93ebbbe436a3725896a1489798f2a0fe44284548a0a4b80ec0a3389a241c967b4c0f5a35fd1"/>
    <n v="95"/>
    <s v="FEAC"/>
    <d v="2026-01-15T00:00:00"/>
    <d v="2026-01-15T14:06:47"/>
    <x v="0"/>
    <n v="94410887"/>
    <s v="CASTELLANOS BERNAL ADOLFO"/>
    <n v="369000"/>
    <n v="0"/>
    <n v="369000"/>
    <x v="8"/>
    <x v="18"/>
    <n v="8"/>
    <s v="FRANCY SALAS"/>
    <m/>
    <m/>
    <m/>
    <m/>
    <d v="2026-01-26T00:00:00"/>
    <s v="NO"/>
    <m/>
    <x v="3"/>
  </r>
  <r>
    <s v="Factura electrónica"/>
    <s v="f5289449c2fab20231a30afc28e0741b1e53a56faab4cd4cf75727202f3cb5df9e00cbe6839c06c38b601cdab59f9bca"/>
    <n v="674431"/>
    <s v="FCAL"/>
    <d v="2026-01-15T00:00:00"/>
    <d v="2026-01-15T13:34:56"/>
    <x v="0"/>
    <n v="890915475"/>
    <s v="EMPAQUETADURAS Y EMPAQUES S.A."/>
    <n v="754166"/>
    <n v="143291.54"/>
    <n v="897457.54"/>
    <x v="2"/>
    <x v="11"/>
    <n v="4"/>
    <s v="YENIFER PARRA"/>
    <m/>
    <m/>
    <m/>
    <m/>
    <d v="2026-01-22T00:00:00"/>
    <s v="NO"/>
    <m/>
    <x v="0"/>
  </r>
  <r>
    <s v="Factura electrónica"/>
    <s v="42dc91e5548992858397597b32c8fb796ff5c737a96d3771ee97bd8d88f0415430a9a54895afa84d17e933875c0b357d"/>
    <n v="11593"/>
    <s v="FEV"/>
    <d v="2026-01-15T00:00:00"/>
    <d v="2026-01-15T12:20:02"/>
    <x v="0"/>
    <n v="901221454"/>
    <s v="CUBIK SAS"/>
    <n v="90000"/>
    <n v="17100"/>
    <n v="107100"/>
    <x v="7"/>
    <x v="11"/>
    <n v="4"/>
    <s v="YENIFER PARRA"/>
    <m/>
    <m/>
    <m/>
    <m/>
    <d v="2026-01-22T00:00:00"/>
    <s v="NO"/>
    <m/>
    <x v="0"/>
  </r>
  <r>
    <s v="Factura electrónica"/>
    <s v="553f7b909f62dc14ffd8066f253c66da105424c7a12b776cdd91c5d5a5059367fb851add35510cc5b08d881f1a48d8cb"/>
    <n v="340408"/>
    <s v="FFEE"/>
    <d v="2026-01-15T00:00:00"/>
    <d v="2026-01-15T11:46:27"/>
    <x v="0"/>
    <n v="800049074"/>
    <s v="PAPELERIA Y SERVICIOS SAS"/>
    <n v="57204"/>
    <n v="10869"/>
    <n v="68073"/>
    <x v="2"/>
    <x v="6"/>
    <n v="5"/>
    <s v="YENIFER PARRA"/>
    <m/>
    <m/>
    <m/>
    <m/>
    <d v="2026-01-20T00:00:00"/>
    <s v="NO"/>
    <m/>
    <x v="0"/>
  </r>
  <r>
    <s v="Factura electrónica"/>
    <s v="77fdfedd71b6c6296d15da3cc5ae4e4f54a3365a0d6f4eb55c2f54f94b0b938c24b422e3caebbb576c46dfe3d4c37932"/>
    <n v="2827315"/>
    <s v="CA07"/>
    <d v="2026-01-15T00:00:00"/>
    <d v="2026-01-15T21:33:23"/>
    <x v="0"/>
    <n v="890903939"/>
    <s v="POSTOBON S.A."/>
    <n v="133500"/>
    <n v="0"/>
    <n v="133500"/>
    <x v="2"/>
    <x v="11"/>
    <n v="4"/>
    <s v="YENIFER PARRA"/>
    <m/>
    <m/>
    <m/>
    <m/>
    <d v="2026-01-23T00:00:00"/>
    <s v="NO"/>
    <m/>
    <x v="0"/>
  </r>
  <r>
    <s v="Factura electrónica"/>
    <s v="66971df39afb1b748fce26cd404d184f135629cdbb4e0126e786af1504d11c83a9bac2463672bcfa11a0cf6c109b53e1"/>
    <n v="5610"/>
    <m/>
    <d v="2026-01-15T00:00:00"/>
    <d v="2026-01-15T20:43:03"/>
    <x v="0"/>
    <n v="32150739"/>
    <s v="NATALIA ANDREA ACOSTA COLORADO"/>
    <n v="492300"/>
    <n v="0"/>
    <n v="492300"/>
    <x v="1"/>
    <x v="11"/>
    <n v="4"/>
    <s v="YENIFER PARRA"/>
    <m/>
    <m/>
    <m/>
    <m/>
    <d v="2026-01-20T00:00:00"/>
    <s v="NO"/>
    <m/>
    <x v="0"/>
  </r>
  <r>
    <s v="Factura electrónica"/>
    <s v="3a1026777cf0b095f18281cb0fa895230bc15adef86a7739d69b7d5d71c82d864eb273c59b9e0ac1a57c22620f319612"/>
    <n v="134186"/>
    <s v="FEC"/>
    <d v="2026-01-15T00:00:00"/>
    <d v="2026-01-15T17:22:15"/>
    <x v="0"/>
    <n v="901123242"/>
    <s v="DISTRIBUCIONES FARGORIENTE SAS"/>
    <n v="50336.14"/>
    <n v="9563.86"/>
    <n v="59900"/>
    <x v="2"/>
    <x v="14"/>
    <n v="12"/>
    <s v="YENIFER PARRA"/>
    <m/>
    <m/>
    <m/>
    <m/>
    <d v="2026-02-09T00:00:00"/>
    <m/>
    <m/>
    <x v="1"/>
  </r>
  <r>
    <s v="Factura electrónica"/>
    <s v="519f6925f05ff822a597e496e6ce0506a8ddc90d9f763a31a83cba0c2e510f7c3842f722599a5e0e3d223b794a591b9b"/>
    <n v="59760"/>
    <s v="EOR"/>
    <d v="2026-01-15T00:00:00"/>
    <d v="2026-01-15T17:04:07"/>
    <x v="0"/>
    <n v="890937010"/>
    <s v="CASA FERRETERA S.A.S"/>
    <n v="175798"/>
    <n v="33402"/>
    <n v="209200"/>
    <x v="2"/>
    <x v="14"/>
    <n v="12"/>
    <s v="YENIFER PARRA"/>
    <m/>
    <m/>
    <m/>
    <m/>
    <d v="2026-02-09T00:00:00"/>
    <m/>
    <m/>
    <x v="1"/>
  </r>
  <r>
    <s v="Factura electrónica"/>
    <s v="bd1c26409c6a8e4dd3711fd6bf85e51a60c6ed98522afc01ad2a478007302589c57094c825acfeaf297023a6675efe32"/>
    <n v="7265"/>
    <s v="U"/>
    <d v="2026-01-15T00:00:00"/>
    <d v="2026-01-15T15:14:48"/>
    <x v="0"/>
    <n v="901233261"/>
    <s v="UNIFORMAR ORIENTE S.A.S"/>
    <n v="25212"/>
    <n v="4790.28"/>
    <n v="30002.28"/>
    <x v="2"/>
    <x v="21"/>
    <n v="15"/>
    <s v="YENIFER PARRA"/>
    <m/>
    <m/>
    <m/>
    <m/>
    <d v="2026-02-09T00:00:00"/>
    <m/>
    <m/>
    <x v="1"/>
  </r>
  <r>
    <s v="Factura electrónica"/>
    <s v="c0c028ad2fcd563436c98dae313f7cdfc4a0c86bca493ae944910f290ad0751d388c67f1143e88996f36d77284b3b174"/>
    <n v="142736"/>
    <s v="P9F3"/>
    <d v="2026-01-15T00:00:00"/>
    <d v="2026-01-15T13:38:29"/>
    <x v="0"/>
    <n v="900276962"/>
    <s v="D1 S A S"/>
    <n v="11176.85"/>
    <n v="23.15"/>
    <n v="11200"/>
    <x v="4"/>
    <x v="2"/>
    <n v="0"/>
    <m/>
    <m/>
    <m/>
    <m/>
    <m/>
    <m/>
    <m/>
    <m/>
    <x v="2"/>
  </r>
  <r>
    <s v="Factura electrónica"/>
    <s v="58c3f10159fb2b73fda824d2aa1d7c0072389600916c54b8cda089f34d374c23cee1d97e788282a846098d301bcfdeb0"/>
    <n v="32639"/>
    <s v="FEN"/>
    <d v="2026-01-15T00:00:00"/>
    <d v="2026-01-15T11:36:34"/>
    <x v="0"/>
    <n v="9522660"/>
    <s v="OCTAVIANO TORRES GUEVARA"/>
    <n v="3149579.7399999998"/>
    <n v="598420.14"/>
    <n v="3747999.88"/>
    <x v="2"/>
    <x v="6"/>
    <n v="5"/>
    <s v="YENIFER PARRA"/>
    <m/>
    <m/>
    <m/>
    <m/>
    <d v="2026-01-22T00:00:00"/>
    <s v="NO"/>
    <m/>
    <x v="0"/>
  </r>
  <r>
    <s v="Factura electrónica"/>
    <s v="ec6264ad5ba8f2c19843740a3ca9042eb5064d14d5b35d0261232e8668f6ac54e4319ce9b6879f95cb2e7980999ec150"/>
    <n v="562985"/>
    <s v="AH"/>
    <d v="2026-01-15T00:00:00"/>
    <d v="2026-01-15T11:19:45"/>
    <x v="0"/>
    <n v="890800788"/>
    <s v="SUMATEC S.A.S BIC"/>
    <n v="218340"/>
    <n v="41485"/>
    <n v="259825"/>
    <x v="2"/>
    <x v="6"/>
    <n v="5"/>
    <s v="YENIFER PARRA"/>
    <m/>
    <m/>
    <m/>
    <m/>
    <d v="2026-01-20T00:00:00"/>
    <s v="NO"/>
    <m/>
    <x v="0"/>
  </r>
  <r>
    <s v="Factura electrónica"/>
    <s v="c028e78ba07830ad76c8950465be1319e1ddabd8721154ec5b5487eb1f2fc05f2280098c7ac924cd4525954268d6efe0"/>
    <n v="8056"/>
    <m/>
    <d v="2026-01-15T00:00:00"/>
    <d v="2026-01-15T10:53:30"/>
    <x v="0"/>
    <n v="901360705"/>
    <s v="DELTA TAGS SAS"/>
    <n v="299000"/>
    <n v="56810"/>
    <n v="355810"/>
    <x v="2"/>
    <x v="15"/>
    <n v="11"/>
    <s v="YENIFER PARRA"/>
    <m/>
    <m/>
    <m/>
    <m/>
    <d v="2026-02-12T00:00:00"/>
    <s v="NO"/>
    <m/>
    <x v="1"/>
  </r>
  <r>
    <s v="Factura electrónica"/>
    <s v="6f7d071d0f0b7bdabb6d7432ff9725c400dc0e347393c503e822f18afeaa44f2c5cdf317dcffb475754969371feb809d"/>
    <n v="27402"/>
    <s v="AT"/>
    <d v="2026-01-15T00:00:00"/>
    <d v="2026-01-15T10:41:37"/>
    <x v="0"/>
    <n v="900923100"/>
    <s v="ANDINA DE TRANSMISIONES SAS"/>
    <n v="1312800"/>
    <n v="249432"/>
    <n v="1562232"/>
    <x v="8"/>
    <x v="6"/>
    <n v="5"/>
    <s v="YENIFER PARRA"/>
    <m/>
    <m/>
    <m/>
    <m/>
    <d v="2026-01-22T00:00:00"/>
    <s v="NO"/>
    <m/>
    <x v="0"/>
  </r>
  <r>
    <s v="Factura electrónica"/>
    <s v="1e8751c1daafa28955a301818d46340d0be3e7ddbc55402f0098c089fedff1f608edd836b223aebcad3d8f4b00207164"/>
    <n v="32638"/>
    <s v="FEN"/>
    <d v="2026-01-15T00:00:00"/>
    <d v="2026-01-15T11:35:40"/>
    <x v="0"/>
    <n v="9522660"/>
    <s v="OCTAVIANO TORRES GUEVARA"/>
    <n v="420168"/>
    <n v="79831.92"/>
    <n v="499999.92"/>
    <x v="2"/>
    <x v="6"/>
    <n v="5"/>
    <s v="YENIFER PARRA"/>
    <m/>
    <m/>
    <m/>
    <m/>
    <d v="2026-01-22T00:00:00"/>
    <s v="NO"/>
    <m/>
    <x v="0"/>
  </r>
  <r>
    <s v="Factura electrónica"/>
    <s v="495ccef5ab0e5f36d670f231d58476f447a0d387637ed4e19183b8e4449c906c7333b90ebcf2298979efff27db7fa870"/>
    <n v="562986"/>
    <s v="AH"/>
    <d v="2026-01-15T00:00:00"/>
    <d v="2026-01-15T11:03:13"/>
    <x v="0"/>
    <n v="890800788"/>
    <s v="SUMATEC S.A.S BIC"/>
    <n v="494340"/>
    <n v="93925"/>
    <n v="588265"/>
    <x v="2"/>
    <x v="9"/>
    <n v="13"/>
    <s v="YENIFER PARRA"/>
    <m/>
    <m/>
    <m/>
    <m/>
    <d v="2026-02-12T00:00:00"/>
    <s v="NO"/>
    <m/>
    <x v="1"/>
  </r>
  <r>
    <s v="Nota de crédito electrónica"/>
    <s v="3561ab7719548cdf1e69ce86222e8176b8738466d25392d50de5418a17dd25f45087c7c4eda5563add8185f0138966e6"/>
    <n v="94"/>
    <s v="NC"/>
    <d v="2026-01-15T00:00:00"/>
    <d v="2026-01-15T09:37:29"/>
    <x v="0"/>
    <n v="900650348"/>
    <s v="EQUIPO LOGISTICO DE TRANSPORTE S.A.S."/>
    <n v="240000"/>
    <n v="0"/>
    <n v="240000"/>
    <x v="6"/>
    <x v="3"/>
    <s v=" - "/>
    <s v="YENIFER PARRA"/>
    <m/>
    <m/>
    <m/>
    <m/>
    <m/>
    <m/>
    <m/>
    <x v="2"/>
  </r>
  <r>
    <s v="Factura electrónica"/>
    <s v="a0a751e81619bfeaf23ffd700c39f0cb8cd7782a6120907bbbeebfdde25156c7df08bbf836ef396e1928cade9eda9870"/>
    <n v="1009515"/>
    <s v="PABF"/>
    <d v="2026-01-15T00:00:00"/>
    <d v="2026-01-15T08:56:56"/>
    <x v="0"/>
    <n v="860016640"/>
    <s v="TCC S.A.S."/>
    <n v="21391"/>
    <n v="0"/>
    <n v="21391"/>
    <x v="2"/>
    <x v="6"/>
    <n v="5"/>
    <s v="YENIFER PARRA"/>
    <m/>
    <m/>
    <m/>
    <m/>
    <d v="2026-01-20T00:00:00"/>
    <s v="NO"/>
    <m/>
    <x v="0"/>
  </r>
  <r>
    <s v="Factura electrónica"/>
    <s v="89eb4951c0547e6aa4442f7cd302db0d8dd61a7c615decb88ba5da698c4da71d0718a7ed095f716c1dfdef85a166fbca"/>
    <n v="1964"/>
    <s v="FE"/>
    <d v="2026-01-15T00:00:00"/>
    <d v="2026-01-15T08:17:28"/>
    <x v="0"/>
    <n v="900674765"/>
    <s v="CSG CONSULTORIA EN SISTEMAS DE GESTION Y RIESGOS S.A.S"/>
    <n v="1750000"/>
    <n v="332500"/>
    <n v="2082500"/>
    <x v="7"/>
    <x v="11"/>
    <n v="4"/>
    <s v="YENIFER PARRA"/>
    <m/>
    <m/>
    <m/>
    <m/>
    <d v="2026-01-20T00:00:00"/>
    <s v="NO"/>
    <m/>
    <x v="0"/>
  </r>
  <r>
    <s v="Factura electrónica"/>
    <s v="f69cebdddc864b38132c02f730ec3af60a5f6be34e03b4d60f88435a9b5d1037c8aa78c98cf73db23a79c2ae5a7b80ca"/>
    <n v="218924"/>
    <s v="QWSN"/>
    <d v="2026-01-16T00:00:00"/>
    <d v="2026-01-16T22:39:23"/>
    <x v="0"/>
    <n v="900659017"/>
    <s v="QUALITY WATER SERVICE COLOMBIA SAS"/>
    <n v="1132242.3"/>
    <n v="215126.04"/>
    <n v="1347368.34"/>
    <x v="2"/>
    <x v="6"/>
    <n v="4"/>
    <s v="YENIFER PARRA"/>
    <m/>
    <m/>
    <m/>
    <m/>
    <d v="2026-01-22T00:00:00"/>
    <s v="NO"/>
    <m/>
    <x v="0"/>
  </r>
  <r>
    <s v="Factura electrónica"/>
    <s v="44f97616a30eb8c29b6bbf7a6f6a3e19c7862f58dfa08f8a843189ede42edb50f491a9e6d74cada9c97e67a8d975e5ca"/>
    <n v="6016990521"/>
    <s v="E"/>
    <d v="2026-01-16T00:00:00"/>
    <d v="2026-01-16T21:41:42"/>
    <x v="0"/>
    <n v="800153993"/>
    <s v="COMUNICACION CELULAR S A  COMCEL S A"/>
    <n v="2548570.17"/>
    <n v="483407.33"/>
    <n v="3031977.5"/>
    <x v="5"/>
    <x v="19"/>
    <n v="5"/>
    <s v="JAIME GARCIA"/>
    <m/>
    <m/>
    <m/>
    <m/>
    <d v="2026-01-22T00:00:00"/>
    <s v="NO"/>
    <m/>
    <x v="0"/>
  </r>
  <r>
    <s v="Factura electrónica"/>
    <s v="efafa49e4d18074e42039603035e0af0a497cc19e6ecb2f96aa25d3cd89cb09842a2ee377a159ef89757ec9be4c80899"/>
    <n v="389"/>
    <s v="PRS"/>
    <d v="2026-01-16T00:00:00"/>
    <d v="2026-01-16T17:18:02"/>
    <x v="0"/>
    <n v="901847080"/>
    <s v="PROVSERVICE S.A.S"/>
    <n v="14444000"/>
    <n v="2744360"/>
    <n v="17188360"/>
    <x v="8"/>
    <x v="6"/>
    <n v="4"/>
    <s v="YENIFER PARRA"/>
    <m/>
    <m/>
    <m/>
    <m/>
    <d v="2026-02-10T00:00:00"/>
    <s v="SI"/>
    <m/>
    <x v="0"/>
  </r>
  <r>
    <s v="Factura electrónica"/>
    <s v="5fcc0c0a43590e4a80a10303a17d58a61a13bfd7f142a3562ee5bfe1e1f3858521334d2b91d2d305e15c7a1ebf578420"/>
    <n v="8061"/>
    <m/>
    <d v="2026-01-16T00:00:00"/>
    <d v="2026-01-16T16:59:03"/>
    <x v="0"/>
    <n v="901360705"/>
    <s v="DELTA TAGS SAS"/>
    <n v="299000"/>
    <n v="56810"/>
    <n v="355810"/>
    <x v="2"/>
    <x v="9"/>
    <n v="12"/>
    <s v="YENIFER PARRA"/>
    <m/>
    <m/>
    <m/>
    <m/>
    <d v="2026-02-12T00:00:00"/>
    <s v="NO"/>
    <m/>
    <x v="1"/>
  </r>
  <r>
    <s v="Factura electrónica"/>
    <s v="efe93bf41a4b00c66743ff20ba271b061ba6d904aaf7657952f6bff7e66ad760db62cdb562bfe3091acf0063f6f6e7cf"/>
    <n v="3449"/>
    <s v="FEFC"/>
    <d v="2026-01-16T00:00:00"/>
    <d v="2026-01-16T15:57:07"/>
    <x v="0"/>
    <n v="890904603"/>
    <s v="FABRICA DE CALZADO 70 SAS"/>
    <n v="5482500"/>
    <n v="1041675"/>
    <n v="6524175"/>
    <x v="2"/>
    <x v="6"/>
    <n v="4"/>
    <s v="YENIFER PARRA"/>
    <m/>
    <m/>
    <m/>
    <m/>
    <d v="2026-01-20T00:00:00"/>
    <s v="NO"/>
    <m/>
    <x v="0"/>
  </r>
  <r>
    <s v="Factura electrónica"/>
    <s v="474bb1e921aa65a7b7c34004e814562e6a8ab5056e760b02e4f0f7a793b02ff3c18637c358cf16b8e2cab85badd18a96"/>
    <n v="1771"/>
    <s v="MEC"/>
    <d v="2026-01-16T00:00:00"/>
    <d v="2026-01-16T15:22:23"/>
    <x v="0"/>
    <n v="900497895"/>
    <s v="MECANIZADOS Y CAUCHOS ATLAS SAS"/>
    <n v="1800000"/>
    <n v="342000"/>
    <n v="2142000"/>
    <x v="8"/>
    <x v="22"/>
    <n v="6"/>
    <s v="FRANCY SALAS"/>
    <m/>
    <m/>
    <m/>
    <m/>
    <d v="2026-02-10T00:00:00"/>
    <s v="NO"/>
    <m/>
    <x v="3"/>
  </r>
  <r>
    <s v="Factura electrónica"/>
    <s v="ec69536c885d39d1eab15406f657376a25df1269f9a8f3d8e0356fdddc76e8d35b7e9f022bc1ca0ebb2fc78bc8daab0c"/>
    <n v="3629"/>
    <s v="FE"/>
    <d v="2026-01-16T00:00:00"/>
    <d v="2026-01-16T15:03:47"/>
    <x v="0"/>
    <n v="900667384"/>
    <s v="SGR ASOCIADOS SAS"/>
    <n v="1750905"/>
    <n v="332671.95"/>
    <n v="2083576.95"/>
    <x v="1"/>
    <x v="11"/>
    <n v="3"/>
    <m/>
    <m/>
    <m/>
    <m/>
    <m/>
    <d v="2026-01-22T00:00:00"/>
    <s v="NO"/>
    <m/>
    <x v="0"/>
  </r>
  <r>
    <s v="Factura electrónica"/>
    <s v="f7e4544db3e0ebb722c4217f75dea0e95cb7eb73f2425da0568f8abd887291167391d5ca6286f9d4fa4694cd1e2f8e90"/>
    <n v="1770"/>
    <s v="MEC"/>
    <d v="2026-01-16T00:00:00"/>
    <d v="2026-01-16T15:17:43"/>
    <x v="0"/>
    <n v="900497895"/>
    <s v="MECANIZADOS Y CAUCHOS ATLAS SAS"/>
    <n v="2400000"/>
    <n v="456000"/>
    <n v="2856000"/>
    <x v="8"/>
    <x v="22"/>
    <n v="6"/>
    <s v="FRANCY SALAS"/>
    <m/>
    <m/>
    <m/>
    <m/>
    <d v="2026-02-10T00:00:00"/>
    <s v="NO"/>
    <m/>
    <x v="3"/>
  </r>
  <r>
    <s v="Factura electrónica"/>
    <s v="df949bd47afad66cc9158f99e8be9dd3c49c683ebd210ee91de271db3ba27c7f3e2fdf695f2ae21207e7f26c75872f9d"/>
    <n v="103622"/>
    <s v="FAE"/>
    <d v="2026-01-16T00:00:00"/>
    <d v="2026-01-16T14:49:32"/>
    <x v="0"/>
    <n v="830120839"/>
    <s v="MULTISUMINISTROS INDUSTRIALES S A S"/>
    <n v="478864"/>
    <n v="90984"/>
    <n v="569848"/>
    <x v="8"/>
    <x v="21"/>
    <n v="14"/>
    <s v="YENIFER PARRA"/>
    <m/>
    <m/>
    <m/>
    <m/>
    <d v="2026-02-10T00:00:00"/>
    <s v="NO"/>
    <m/>
    <x v="1"/>
  </r>
  <r>
    <s v="Factura electrónica"/>
    <s v="eed87bf76288b3850294da00aaa166da031877072c21d09e2ed8b6bb87e47c88cdc92e58abf3ab1994972a063116e61e"/>
    <n v="637"/>
    <s v="WME"/>
    <d v="2026-01-16T00:00:00"/>
    <d v="2026-01-16T14:27:11"/>
    <x v="0"/>
    <n v="900618518"/>
    <s v="WIRE MACHINE S A S"/>
    <n v="54881267.399999999"/>
    <n v="10427440.810000001"/>
    <n v="65308708.210000001"/>
    <x v="8"/>
    <x v="23"/>
    <n v="21"/>
    <s v="YENIFER PARRA"/>
    <m/>
    <m/>
    <m/>
    <m/>
    <d v="2026-02-12T00:00:00"/>
    <s v="NO"/>
    <m/>
    <x v="1"/>
  </r>
  <r>
    <s v="Factura electrónica"/>
    <s v="6dfa51d5ca1b744c065b3b3d64994e5c3d0be325e6567257754be51e152df24b0fd77138505475aa6ff20c48fbea2f75"/>
    <n v="2880"/>
    <s v="FE"/>
    <d v="2026-01-16T00:00:00"/>
    <d v="2026-01-16T14:48:26"/>
    <x v="0"/>
    <n v="900144364"/>
    <s v="UNIDOTAMOS SAS"/>
    <n v="30000"/>
    <n v="5700"/>
    <n v="35700"/>
    <x v="2"/>
    <x v="11"/>
    <n v="3"/>
    <s v="YENIFER PARRA"/>
    <m/>
    <m/>
    <m/>
    <m/>
    <d v="2026-01-20T00:00:00"/>
    <s v="NO"/>
    <m/>
    <x v="0"/>
  </r>
  <r>
    <s v="Factura electrónica"/>
    <s v="c32738e2f04eb94039c8a6d78bc3b9b3bb629f8c67c2c9bad2eeef5ed929cb785dd89a1bb64dbf6660e6054c4d5f4440"/>
    <n v="340625"/>
    <s v="FFEE"/>
    <d v="2026-01-16T00:00:00"/>
    <d v="2026-01-16T13:06:22"/>
    <x v="0"/>
    <n v="800049074"/>
    <s v="PAPELERIA Y SERVICIOS SAS"/>
    <n v="29863"/>
    <n v="5674"/>
    <n v="35537"/>
    <x v="2"/>
    <x v="6"/>
    <n v="4"/>
    <s v="YENIFER PARRA"/>
    <m/>
    <m/>
    <m/>
    <m/>
    <d v="2026-01-20T00:00:00"/>
    <s v="NO"/>
    <m/>
    <x v="0"/>
  </r>
  <r>
    <s v="Factura electrónica"/>
    <s v="3578669a9ccb61f3a1ff7aad019045e62ccb25a4b6abfc6749464e25a39006986861d0f452f70c876bdb1576378425ec"/>
    <n v="340626"/>
    <s v="FFEE"/>
    <d v="2026-01-16T00:00:00"/>
    <d v="2026-01-16T13:06:24"/>
    <x v="0"/>
    <n v="800049074"/>
    <s v="PAPELERIA Y SERVICIOS SAS"/>
    <n v="23622"/>
    <n v="4488"/>
    <n v="28110"/>
    <x v="2"/>
    <x v="22"/>
    <n v="6"/>
    <s v="FRANCY SALAS"/>
    <m/>
    <m/>
    <m/>
    <m/>
    <d v="2026-01-22T00:00:00"/>
    <s v="NO"/>
    <m/>
    <x v="3"/>
  </r>
  <r>
    <s v="Factura electrónica"/>
    <s v="57815e27f2dcd0a29f9eda4d317d93927f803fbc31360cc222766723fd752cd1cfb546acf13cf2c4a407f71926cffd38"/>
    <n v="1097593"/>
    <s v="FEFL"/>
    <d v="2026-01-16T00:00:00"/>
    <d v="2026-01-16T22:20:55"/>
    <x v="0"/>
    <n v="900219834"/>
    <s v="F2X S.A.S."/>
    <n v="20168.07"/>
    <n v="3831.93"/>
    <n v="24000"/>
    <x v="2"/>
    <x v="22"/>
    <n v="6"/>
    <s v="FRANCY SALAS"/>
    <m/>
    <m/>
    <m/>
    <m/>
    <d v="2026-01-23T00:00:00"/>
    <s v="NO"/>
    <m/>
    <x v="3"/>
  </r>
  <r>
    <s v="Factura electrónica"/>
    <s v="dd3f5d7105b3ac84556ba2c325304ca43de40880b71cf49b913a4cc4cb6b096727d0765e666fff0315ddd10b79f1a0ea"/>
    <n v="5626"/>
    <m/>
    <d v="2026-01-16T00:00:00"/>
    <d v="2026-01-16T21:22:19"/>
    <x v="0"/>
    <n v="32150739"/>
    <s v="NATALIA ANDREA ACOSTA COLORADO"/>
    <n v="253500"/>
    <n v="0"/>
    <n v="253500"/>
    <x v="1"/>
    <x v="18"/>
    <n v="7"/>
    <s v="FRANCY SALAS"/>
    <m/>
    <m/>
    <m/>
    <m/>
    <d v="2026-01-26T00:00:00"/>
    <s v="NO"/>
    <m/>
    <x v="3"/>
  </r>
  <r>
    <s v="Factura electrónica"/>
    <s v="1767616a15cb8cc09d4be05a762efefd1dfae1c7e3a2d4c60cd9ff07636389f5c6116ef4e5760483d066d7bc890fefe3"/>
    <n v="10122"/>
    <s v="FE"/>
    <d v="2026-01-16T00:00:00"/>
    <d v="2026-01-16T08:27:05"/>
    <x v="0"/>
    <n v="900583758"/>
    <s v="INGEBELT S.A.S"/>
    <n v="343300"/>
    <n v="65227"/>
    <n v="408527"/>
    <x v="8"/>
    <x v="18"/>
    <n v="7"/>
    <s v="FRANCY SALAS"/>
    <m/>
    <m/>
    <m/>
    <m/>
    <d v="2026-01-26T00:00:00"/>
    <s v="NO"/>
    <m/>
    <x v="3"/>
  </r>
  <r>
    <s v="Factura electrónica"/>
    <s v="3937ffdf1a638456d2808b20f4c84fdb3ed42f4951ece76920db928c45f8906b40824e0b0e591df52eb40e633cb9a815"/>
    <n v="28612"/>
    <s v="EMED"/>
    <d v="2026-01-16T00:00:00"/>
    <d v="2026-01-16T11:48:25"/>
    <x v="0"/>
    <n v="900405705"/>
    <s v="PALMERA JUNIOR S.A.S."/>
    <n v="504320.00000000006"/>
    <n v="95820.800000000003"/>
    <n v="600140.80000000005"/>
    <x v="14"/>
    <x v="6"/>
    <n v="4"/>
    <s v="YENIFER PARRA"/>
    <m/>
    <m/>
    <m/>
    <m/>
    <d v="2026-01-20T00:00:00"/>
    <s v="NO"/>
    <m/>
    <x v="0"/>
  </r>
  <r>
    <s v="Factura electrónica"/>
    <s v="39849e12b38f4677a90cfe2a7c7d55942bafdffa85f225de62608c9b4c5ed06b4f1cbd137e2b69f9061d4bd58507dd3c"/>
    <n v="530"/>
    <s v="LG"/>
    <d v="2026-01-16T00:00:00"/>
    <d v="2026-01-16T12:55:19"/>
    <x v="0"/>
    <n v="32543035"/>
    <s v="LUZ MARINA GOMEZ GIRALDO"/>
    <n v="585000"/>
    <n v="111150"/>
    <n v="696150"/>
    <x v="2"/>
    <x v="18"/>
    <n v="7"/>
    <s v="FRANCY SALAS"/>
    <m/>
    <m/>
    <m/>
    <m/>
    <d v="1901-06-13T00:00:00"/>
    <s v="NO"/>
    <m/>
    <x v="3"/>
  </r>
  <r>
    <s v="Factura electrónica"/>
    <s v="ffd791c6dab254bfb1e34d1758d3ef2daa8e7fcb5d3097ab3a99ef60cf74ce9735c9c6e3039dcf5ea2d40d0f3dc3012a"/>
    <n v="10123"/>
    <s v="FE"/>
    <d v="2026-01-16T00:00:00"/>
    <d v="2026-01-16T08:32:08"/>
    <x v="0"/>
    <n v="900583758"/>
    <s v="INGEBELT S.A.S"/>
    <n v="874000"/>
    <n v="166060"/>
    <n v="1040060"/>
    <x v="8"/>
    <x v="18"/>
    <n v="7"/>
    <s v="FRANCY SALAS"/>
    <m/>
    <m/>
    <m/>
    <m/>
    <d v="2026-01-26T00:00:00"/>
    <s v="NO"/>
    <m/>
    <x v="3"/>
  </r>
  <r>
    <s v="Factura electrónica"/>
    <s v="297bc228f9294d5d2140c121f05698680bc254cc7dfae25e2636fb81bd3b0dc6ff5644030d1e15b1015572c537bc71a4"/>
    <n v="134368"/>
    <s v="FEC"/>
    <d v="2026-01-16T00:00:00"/>
    <d v="2026-01-16T12:48:30"/>
    <x v="0"/>
    <n v="901123242"/>
    <s v="DISTRIBUCIONES FARGORIENTE SAS"/>
    <n v="352941.18"/>
    <n v="67058.820000000007"/>
    <n v="420000"/>
    <x v="2"/>
    <x v="14"/>
    <n v="11"/>
    <s v="YENIFER PARRA"/>
    <m/>
    <m/>
    <m/>
    <m/>
    <m/>
    <m/>
    <m/>
    <x v="1"/>
  </r>
  <r>
    <s v="Factura electrónica"/>
    <s v="e1e60514d5a74c03f61836c6e6941e1e4d5a65eb2b2dbb41f5ff79b967f6b5508b737244358e4b6f06d75469d1016176"/>
    <n v="73450"/>
    <s v="173F"/>
    <d v="2026-01-16T00:00:00"/>
    <d v="2026-01-16T11:30:33"/>
    <x v="0"/>
    <n v="860533413"/>
    <s v="IRCC SAS"/>
    <n v="48400"/>
    <n v="0"/>
    <n v="48400"/>
    <x v="4"/>
    <x v="2"/>
    <n v="0"/>
    <m/>
    <m/>
    <m/>
    <m/>
    <m/>
    <d v="2026-01-23T00:00:00"/>
    <s v="NO"/>
    <m/>
    <x v="2"/>
  </r>
  <r>
    <s v="Factura electrónica"/>
    <s v="45101e4f8639c51804e55b58cabc89ce3c957410b848643232bd2a0a3e481fbb9a8b1fe4c709951b4d31f260e9d7656a"/>
    <n v="2879"/>
    <s v="FE"/>
    <d v="2026-01-16T00:00:00"/>
    <d v="2026-01-16T09:00:56"/>
    <x v="0"/>
    <n v="900144364"/>
    <s v="UNIDOTAMOS SAS"/>
    <n v="1794500"/>
    <n v="340955"/>
    <n v="2135455"/>
    <x v="2"/>
    <x v="11"/>
    <n v="3"/>
    <s v="YENIFER PARRA"/>
    <m/>
    <m/>
    <m/>
    <m/>
    <d v="2026-01-20T00:00:00"/>
    <s v="NO"/>
    <m/>
    <x v="0"/>
  </r>
  <r>
    <s v="Factura electrónica"/>
    <s v="f70dfc90f596f0ab14b6aa306dd0ce0d120f69b31f7340622efb0b684398b49eb75833422879104ffc0888f758d2335d"/>
    <n v="2878"/>
    <s v="FE"/>
    <d v="2026-01-16T00:00:00"/>
    <d v="2026-01-16T08:46:37"/>
    <x v="0"/>
    <n v="900144364"/>
    <s v="UNIDOTAMOS SAS"/>
    <n v="8747800"/>
    <n v="1662082"/>
    <n v="10409882"/>
    <x v="2"/>
    <x v="6"/>
    <n v="4"/>
    <s v="YENIFER PARRA"/>
    <m/>
    <m/>
    <m/>
    <m/>
    <d v="2026-01-23T00:00:00"/>
    <s v="SI"/>
    <m/>
    <x v="0"/>
  </r>
  <r>
    <s v="Factura electrónica"/>
    <s v="743787d068a4351502716119373b035b263696c4b75ba969a43dbfc48f67bc9a9de809132bfc8419f6073899aa09e51e"/>
    <n v="2714946"/>
    <s v="CL07"/>
    <d v="2026-01-16T00:00:00"/>
    <d v="2026-01-16T02:11:09"/>
    <x v="0"/>
    <n v="860001697"/>
    <s v="GASEOSAS LUX S.A.S."/>
    <n v="93450"/>
    <n v="0"/>
    <n v="93450"/>
    <x v="2"/>
    <x v="11"/>
    <n v="3"/>
    <s v="YENIFER PARRA"/>
    <m/>
    <m/>
    <m/>
    <m/>
    <d v="2026-01-23T00:00:00"/>
    <s v="NO"/>
    <m/>
    <x v="0"/>
  </r>
  <r>
    <s v="Factura electrónica"/>
    <s v="ccd631c25d116c8b4ab9534d28ed9266ce9ff99cc335a76358eb72f022ec7766e52e014312434330b797836d473f10db"/>
    <n v="294"/>
    <s v="DUI"/>
    <d v="2026-01-17T00:00:00"/>
    <d v="2026-01-17T11:30:10"/>
    <x v="0"/>
    <n v="800215562"/>
    <s v="LUBRIRETENES Y RODAMIENTOS S.A.S."/>
    <n v="1751900"/>
    <n v="332861"/>
    <n v="2084761"/>
    <x v="8"/>
    <x v="6"/>
    <n v="3"/>
    <s v="YENIFER PARRA"/>
    <m/>
    <m/>
    <m/>
    <m/>
    <d v="2026-01-22T00:00:00"/>
    <s v="NO"/>
    <m/>
    <x v="0"/>
  </r>
  <r>
    <s v="Documento equivalente - Cobro de peajes"/>
    <s v="eae02d0e76b3c397da72f3ffc855e47fa4c56c1e20fb8cb033472feeb97efeac80bbdd13b1cbb8b091ec8a29b0602f44"/>
    <n v="80638395"/>
    <s v="DEFL"/>
    <d v="2026-01-17T00:00:00"/>
    <d v="2026-01-17T20:15:46"/>
    <x v="0"/>
    <n v="900219834"/>
    <s v="F2X S.A.S."/>
    <n v="15200"/>
    <n v="0"/>
    <n v="15200"/>
    <x v="2"/>
    <x v="6"/>
    <n v="3"/>
    <s v="YENIFER PARRA"/>
    <m/>
    <m/>
    <m/>
    <m/>
    <d v="2026-01-23T00:00:00"/>
    <s v="NO"/>
    <m/>
    <x v="0"/>
  </r>
  <r>
    <s v="Documento equivalente - Cobro de peajes"/>
    <s v="60eeda1c30fa8fff626702d5118b5bdf285b0ba20df9f942fe823bd65858c9b41de1ad118a153124d8ed7a20c2c01cf4"/>
    <n v="80584157"/>
    <s v="DEFL"/>
    <d v="2026-01-17T00:00:00"/>
    <d v="2026-01-17T14:30:54"/>
    <x v="0"/>
    <n v="900219834"/>
    <s v="F2X S.A.S."/>
    <n v="11600"/>
    <n v="0"/>
    <n v="11600"/>
    <x v="2"/>
    <x v="15"/>
    <n v="9"/>
    <m/>
    <s v="YENIFER PARRA"/>
    <m/>
    <m/>
    <m/>
    <d v="2026-01-27T00:00:00"/>
    <s v="NO"/>
    <m/>
    <x v="3"/>
  </r>
  <r>
    <s v="Factura electrónica"/>
    <s v="7511587edfa07fde691d2182ee80790d4404408053ba8f03f9099685345bd491a97101f92f8d66a97bf71d4174ba7ee2"/>
    <n v="1105088"/>
    <s v="FEFL"/>
    <d v="2026-01-17T00:00:00"/>
    <d v="2026-01-17T14:11:34"/>
    <x v="0"/>
    <n v="900219834"/>
    <s v="F2X S.A.S."/>
    <n v="10084.030000000001"/>
    <n v="1915.97"/>
    <n v="12000"/>
    <x v="2"/>
    <x v="6"/>
    <n v="3"/>
    <s v="YENIFER PARRA"/>
    <m/>
    <m/>
    <m/>
    <m/>
    <d v="2026-01-23T00:00:00"/>
    <s v="NO"/>
    <m/>
    <x v="0"/>
  </r>
  <r>
    <s v="Documento equivalente - Cobro de peajes"/>
    <s v="8c4c0ae57a8a238c40bd21633e25d7b0d0ed71652c5ef72930f078f72c3bd317945c5ff0346c181559a8569153db0cf9"/>
    <n v="80542680"/>
    <s v="DEFL"/>
    <d v="2026-01-17T00:00:00"/>
    <d v="2026-01-17T10:36:19"/>
    <x v="0"/>
    <n v="900219834"/>
    <s v="F2X S.A.S."/>
    <n v="11600"/>
    <n v="0"/>
    <n v="11600"/>
    <x v="2"/>
    <x v="15"/>
    <n v="9"/>
    <s v="YENIFER PARRA"/>
    <m/>
    <m/>
    <m/>
    <m/>
    <d v="2026-01-27T00:00:00"/>
    <s v="NO"/>
    <m/>
    <x v="3"/>
  </r>
  <r>
    <s v="Factura electrónica"/>
    <s v="5c1a4c696bdd88120d3e810b3f5572ae89c494a28c7b712353780bebb35eeb5f933325cca4f58e6fd206369eaf504171"/>
    <n v="80227"/>
    <s v="FRO"/>
    <d v="2026-01-17T00:00:00"/>
    <d v="2026-01-17T09:21:15"/>
    <x v="0"/>
    <n v="901033312"/>
    <s v="HOTELES DE COTA SAS"/>
    <n v="57907.43"/>
    <n v="0"/>
    <n v="57907.43"/>
    <x v="4"/>
    <x v="2"/>
    <n v="0"/>
    <m/>
    <m/>
    <m/>
    <m/>
    <m/>
    <m/>
    <m/>
    <m/>
    <x v="2"/>
  </r>
  <r>
    <s v="Factura electrónica"/>
    <s v="c91eb22e20820d032dace3e2dbf0b3a272ad893774ede531d4a82b8790d351d47de09416e111c21a8a36f6981ea8234e"/>
    <n v="130189358"/>
    <s v="BOPU"/>
    <d v="2026-01-18T00:00:00"/>
    <d v="2026-01-18T15:06:30"/>
    <x v="0"/>
    <n v="900092385"/>
    <s v="UNE EPM TELECOMUNICACIONES S.A"/>
    <n v="537968.89"/>
    <n v="102214.11"/>
    <n v="640183"/>
    <x v="5"/>
    <x v="22"/>
    <n v="4"/>
    <s v="JAIME GARCIA"/>
    <m/>
    <m/>
    <m/>
    <m/>
    <d v="2026-01-23T00:00:00"/>
    <s v="NO"/>
    <m/>
    <x v="0"/>
  </r>
  <r>
    <s v="Factura electrónica"/>
    <s v="43ac025656bd459c0965707c3841af9a33ebef2ede095e94a8d7d77c8528b50c3106ea34959f6f2146bf1210d86b39ef"/>
    <n v="72701"/>
    <s v="03IE"/>
    <d v="2026-01-18T00:00:00"/>
    <d v="2026-01-18T13:43:11"/>
    <x v="0"/>
    <n v="890319193"/>
    <s v="SISTEMAS DE INFORMACION EMPRESARIAL S.A.S."/>
    <n v="1000000"/>
    <n v="190000"/>
    <n v="1190000"/>
    <x v="5"/>
    <x v="6"/>
    <n v="2"/>
    <s v="ALEXANDER TABORDA"/>
    <m/>
    <m/>
    <m/>
    <m/>
    <d v="2026-01-20T00:00:00"/>
    <s v="NO"/>
    <m/>
    <x v="0"/>
  </r>
  <r>
    <s v="Factura electrónica"/>
    <s v="258a8c4351a08e73264804adf1c180639711b03a82c708b91da6a590ccd199c95b89118737b28fe46fdf1ce648470364"/>
    <n v="130131606"/>
    <s v="BOPU"/>
    <d v="2026-01-18T00:00:00"/>
    <d v="2026-01-18T13:17:40"/>
    <x v="0"/>
    <n v="900092385"/>
    <s v="UNE EPM TELECOMUNICACIONES S.A"/>
    <n v="277962.40000000002"/>
    <n v="49206.6"/>
    <n v="327169"/>
    <x v="5"/>
    <x v="22"/>
    <n v="4"/>
    <s v="JAIME GARCIA"/>
    <m/>
    <m/>
    <m/>
    <m/>
    <d v="2026-01-23T00:00:00"/>
    <s v="NO"/>
    <m/>
    <x v="0"/>
  </r>
  <r>
    <s v="Factura electrónica"/>
    <s v="e57ba40dfe11031a4408406ef0a534f623e6b187e457033d3503889de1a0cad413c04da18b5d45f9f25201555bd690ff"/>
    <n v="130189824"/>
    <s v="BOPU"/>
    <d v="2026-01-18T00:00:00"/>
    <d v="2026-01-18T10:41:41"/>
    <x v="0"/>
    <n v="900092385"/>
    <s v="UNE EPM TELECOMUNICACIONES S.A"/>
    <n v="537968.89"/>
    <n v="102214.11"/>
    <n v="640183"/>
    <x v="5"/>
    <x v="22"/>
    <n v="4"/>
    <s v="JAIME GARCIA"/>
    <m/>
    <m/>
    <m/>
    <m/>
    <d v="2026-01-23T00:00:00"/>
    <s v="NO"/>
    <m/>
    <x v="0"/>
  </r>
  <r>
    <s v="Factura electrónica"/>
    <s v="63dbf8a185f6c5305b0a172ad86a0bad4e0fab487d138cec3c2f75f3f1bc6c690cebb69482c8df8253b3185422e894df"/>
    <n v="72186"/>
    <s v="03IE"/>
    <d v="2026-01-18T00:00:00"/>
    <d v="2026-01-18T08:25:48"/>
    <x v="0"/>
    <n v="890319193"/>
    <s v="SISTEMAS DE INFORMACION EMPRESARIAL S.A.S."/>
    <n v="12516000"/>
    <n v="2378040"/>
    <n v="14894040"/>
    <x v="5"/>
    <x v="19"/>
    <n v="3"/>
    <s v="JAIME GARCIA"/>
    <m/>
    <m/>
    <m/>
    <m/>
    <d v="2026-01-22T00:00:00"/>
    <s v="NO"/>
    <m/>
    <x v="0"/>
  </r>
  <r>
    <s v="Factura electrónica"/>
    <s v="0d7ae70cbcfedc6bc709dcaac4a434fe3bcdf430dfaab6dfa617a2ffecb74118b0ae9a746e13c83ac5765fdb6e854b8d"/>
    <n v="34380"/>
    <s v="HCO"/>
    <d v="2026-01-19T00:00:00"/>
    <d v="2026-01-19T18:17:45"/>
    <x v="0"/>
    <n v="830098590"/>
    <s v="HUMAN CAPITAL OUTSOURCING S.A.S."/>
    <n v="17000000"/>
    <n v="3230000"/>
    <n v="20230000"/>
    <x v="1"/>
    <x v="19"/>
    <n v="2"/>
    <s v="FRANCY SALAS"/>
    <m/>
    <m/>
    <m/>
    <m/>
    <d v="2026-01-23T00:00:00"/>
    <s v="SI"/>
    <m/>
    <x v="0"/>
  </r>
  <r>
    <s v="Factura electrónica"/>
    <s v="caae6989be22cadbab7428b71b92dfc0dd23efb086a72c9e584e57cda7c3f8d7d0ff966c59519cffe67e44e327452191"/>
    <n v="1967"/>
    <s v="FE"/>
    <d v="2026-01-19T00:00:00"/>
    <d v="2026-01-19T17:05:28"/>
    <x v="0"/>
    <n v="900674765"/>
    <s v="CSG CONSULTORIA EN SISTEMAS DE GESTION Y RIESGOS S.A.S"/>
    <n v="2450000"/>
    <n v="465500"/>
    <n v="2915500"/>
    <x v="7"/>
    <x v="18"/>
    <n v="4"/>
    <s v="FRANCY SALAS"/>
    <m/>
    <m/>
    <m/>
    <m/>
    <d v="2026-02-12T00:00:00"/>
    <s v="NO"/>
    <m/>
    <x v="0"/>
  </r>
  <r>
    <s v="Factura electrónica"/>
    <s v="3e1de8283372c9f83cba50960a36b88541d02d9c24dd385a841180dd5a86927480d3318a7514b68953a184da4e787668"/>
    <n v="11440"/>
    <s v="FVE"/>
    <d v="2026-01-19T00:00:00"/>
    <d v="2026-01-19T12:48:54"/>
    <x v="0"/>
    <n v="70105440"/>
    <s v="IVAN DARIO ORREGO GOMEZ"/>
    <n v="47000"/>
    <n v="8930"/>
    <n v="55930"/>
    <x v="8"/>
    <x v="19"/>
    <n v="2"/>
    <s v="FRANCY SALAS"/>
    <m/>
    <m/>
    <m/>
    <m/>
    <d v="2026-01-22T00:00:00"/>
    <s v="NO"/>
    <m/>
    <x v="0"/>
  </r>
  <r>
    <s v="Factura electrónica"/>
    <s v="2d04d450c9ff5825d9066c1900c746eee1306fc9e6f163e2cb0ad29fe687ea443febbff9ecf9a00b2aa9534170feb767"/>
    <n v="31459"/>
    <s v="IDEA"/>
    <d v="2026-01-19T00:00:00"/>
    <d v="2026-01-19T09:01:21"/>
    <x v="0"/>
    <n v="900322890"/>
    <s v="IDEAPACK S.A.S"/>
    <n v="3402000"/>
    <n v="646380"/>
    <n v="4048380"/>
    <x v="2"/>
    <x v="18"/>
    <n v="4"/>
    <s v="FRANCY SALAS"/>
    <m/>
    <m/>
    <m/>
    <m/>
    <d v="2026-02-12T00:00:00"/>
    <s v="NO"/>
    <m/>
    <x v="0"/>
  </r>
  <r>
    <s v="Factura electrónica"/>
    <s v="90cedde3745389084ac7cd4c149c3d356f90e96ac544ad95231599990235ced12a09842fb77ec3a111af1df82b992930"/>
    <n v="5673"/>
    <m/>
    <d v="2026-01-19T00:00:00"/>
    <d v="2026-01-19T22:17:43"/>
    <x v="0"/>
    <n v="32150739"/>
    <s v="NATALIA ANDREA ACOSTA COLORADO"/>
    <n v="683700"/>
    <n v="0"/>
    <n v="683700"/>
    <x v="1"/>
    <x v="18"/>
    <n v="4"/>
    <s v="FRANCY SALAS"/>
    <m/>
    <m/>
    <m/>
    <m/>
    <d v="2026-01-26T00:00:00"/>
    <s v="NO"/>
    <m/>
    <x v="0"/>
  </r>
  <r>
    <s v="Nota de crédito electrónica"/>
    <s v="f0843645ff538ad3fcb85d7e9517dc0d57eb218d0f0ffbd5a9e704398735a2ae1eb3b486e59de41388a1d557abfe3adf"/>
    <n v="42395"/>
    <s v="NC"/>
    <d v="2026-01-19T00:00:00"/>
    <d v="2026-01-19T20:53:04"/>
    <x v="0"/>
    <n v="800106404"/>
    <s v="Ocupar Temporales S.A."/>
    <n v="379600"/>
    <n v="0"/>
    <n v="379600"/>
    <x v="12"/>
    <x v="24"/>
    <n v="22"/>
    <s v="Sandra Paniagua"/>
    <m/>
    <m/>
    <m/>
    <m/>
    <d v="2026-02-12T00:00:00"/>
    <s v="NO"/>
    <m/>
    <x v="1"/>
  </r>
  <r>
    <s v="Factura electrónica"/>
    <s v="165f43fe717154b74ad8354d7111e8831b01128e07b92316c142c3aa4e0e0f655bc696adc07bbd48c543fc47ab052981"/>
    <n v="319"/>
    <s v="FEMM"/>
    <d v="2026-01-19T00:00:00"/>
    <d v="2026-01-19T19:21:07"/>
    <x v="0"/>
    <n v="900587591"/>
    <s v="MANTENIMIENTO Y MONTAJES METALMECANIOS PIDIACHI-JURADO S.A.S."/>
    <n v="300000"/>
    <n v="57000"/>
    <n v="357000"/>
    <x v="8"/>
    <x v="19"/>
    <n v="2"/>
    <s v="FRANCY SALAS"/>
    <m/>
    <m/>
    <m/>
    <m/>
    <d v="2026-02-03T00:00:00"/>
    <s v="NO"/>
    <m/>
    <x v="0"/>
  </r>
  <r>
    <s v="Documento equivalente - Cobro de peajes"/>
    <s v="0905bd6ff5bd0db6f1f6b895ca23bc4915925046051365e91d3b0d223ec7a7b05f8c544550987d150a670e145813cb2e"/>
    <n v="80986815"/>
    <s v="DEFL"/>
    <d v="2026-01-19T00:00:00"/>
    <d v="2026-01-19T19:16:01"/>
    <x v="0"/>
    <n v="900219834"/>
    <s v="F2X S.A.S."/>
    <n v="13500"/>
    <n v="0"/>
    <n v="13500"/>
    <x v="2"/>
    <x v="6"/>
    <n v="1"/>
    <s v="YENIFER PARRA"/>
    <m/>
    <m/>
    <m/>
    <m/>
    <d v="2026-01-23T00:00:00"/>
    <s v="NO"/>
    <m/>
    <x v="0"/>
  </r>
  <r>
    <s v="Factura electrónica"/>
    <s v="74b964b75f1954e19222cc441c3457a1a1f0f714415bf7dd0b70f6d516d2b1f4566e8809057ce906d1dfcc9f691d5182"/>
    <n v="1009776"/>
    <s v="PABF"/>
    <d v="2026-01-19T00:00:00"/>
    <d v="2026-01-19T17:44:23"/>
    <x v="0"/>
    <n v="860016640"/>
    <s v="TCC S.A.S."/>
    <n v="848026"/>
    <n v="0"/>
    <n v="848026"/>
    <x v="2"/>
    <x v="19"/>
    <n v="2"/>
    <s v="FRANCY SALAS"/>
    <m/>
    <m/>
    <m/>
    <m/>
    <d v="2026-01-22T00:00:00"/>
    <s v="NO"/>
    <m/>
    <x v="0"/>
  </r>
  <r>
    <s v="Factura electrónica"/>
    <s v="f95e078621eb8c2651dfb60b106010866f0b3bd7f8a562e57e2932c36a21dbbcf9e30ad2f98bb6cbe9569282114501e7"/>
    <n v="90173"/>
    <s v="1PQE"/>
    <d v="2026-01-19T00:00:00"/>
    <d v="2026-01-19T17:06:46"/>
    <x v="0"/>
    <n v="900125852"/>
    <s v="CI SAN FERNANDO PLAZA PH."/>
    <n v="19327.47"/>
    <n v="3672.53"/>
    <n v="23000"/>
    <x v="4"/>
    <x v="2"/>
    <n v="0"/>
    <m/>
    <m/>
    <m/>
    <m/>
    <m/>
    <m/>
    <m/>
    <m/>
    <x v="2"/>
  </r>
  <r>
    <s v="Factura electrónica"/>
    <s v="2ecdfeb4fbdb9a0d83be029bca944de523889c898c300c2be2cab852f65240aac3583559a7079af20b1c3a2d4c8de9c8"/>
    <n v="18381"/>
    <s v="CU"/>
    <d v="2026-01-19T00:00:00"/>
    <d v="2026-01-19T16:49:22"/>
    <x v="0"/>
    <n v="890903388"/>
    <s v="CLUB UNION S.A."/>
    <n v="399550"/>
    <n v="0"/>
    <n v="399550"/>
    <x v="4"/>
    <x v="2"/>
    <n v="0"/>
    <m/>
    <m/>
    <m/>
    <m/>
    <m/>
    <d v="2026-02-13T00:00:00"/>
    <s v="NO"/>
    <m/>
    <x v="2"/>
  </r>
  <r>
    <s v="Factura electrónica"/>
    <s v="bc62b040ddd38569b0da93a322bde399838388324562873e5fe47d0eaf8fa8f8b82e8a7aeaafb7b8db01708b2be980f3"/>
    <n v="1142504"/>
    <s v="FEFL"/>
    <d v="2026-01-19T00:00:00"/>
    <d v="2026-01-19T16:07:25"/>
    <x v="0"/>
    <n v="900219834"/>
    <s v="F2X S.A.S."/>
    <n v="10084.030000000001"/>
    <n v="1915.97"/>
    <n v="12000"/>
    <x v="2"/>
    <x v="22"/>
    <n v="3"/>
    <s v="FRANCY SALAS"/>
    <m/>
    <m/>
    <m/>
    <m/>
    <d v="2026-01-23T00:00:00"/>
    <s v="NO"/>
    <m/>
    <x v="0"/>
  </r>
  <r>
    <s v="Factura electrónica"/>
    <s v="405204114bc1b811c5c2216048bff68814e618fc9853a64481193edc9174e39cd14cf5c09ed77212a485f6bb622f5fff"/>
    <n v="155429"/>
    <s v="002F"/>
    <d v="2026-01-19T00:00:00"/>
    <d v="2026-01-19T15:25:31"/>
    <x v="0"/>
    <n v="900407432"/>
    <s v="L&amp;C S A S"/>
    <n v="68700"/>
    <n v="0"/>
    <n v="68700"/>
    <x v="4"/>
    <x v="2"/>
    <n v="0"/>
    <m/>
    <m/>
    <m/>
    <m/>
    <m/>
    <d v="2026-02-09T00:00:00"/>
    <s v="NO"/>
    <m/>
    <x v="2"/>
  </r>
  <r>
    <s v="Factura electrónica"/>
    <s v="18bf342dd5bffb9f354bb8f2be7dc5371c56dda04fe7e7f2c150cd7a5f957a29881a393740b6273d79437e14af0ea8ce"/>
    <n v="5496"/>
    <s v="A"/>
    <d v="2026-01-19T00:00:00"/>
    <d v="2026-01-19T15:18:40"/>
    <x v="0"/>
    <n v="43404302"/>
    <s v="GLORIA LETICIA DUQUE CASTAÑO"/>
    <n v="540000"/>
    <n v="0"/>
    <n v="540000"/>
    <x v="2"/>
    <x v="14"/>
    <n v="8"/>
    <s v="YENIFER PARRA"/>
    <m/>
    <m/>
    <m/>
    <m/>
    <m/>
    <m/>
    <m/>
    <x v="3"/>
  </r>
  <r>
    <s v="Factura electrónica"/>
    <s v="dba6a118f6b3b1df516cd1b5a1c79eb83f7b9f6ebb267b6a19b92de2b29eab18b3cce97a17e76feb2a911c0f1690d5ea"/>
    <n v="10121"/>
    <s v="OPC"/>
    <d v="2026-01-19T00:00:00"/>
    <d v="2026-01-19T15:00:23"/>
    <x v="0"/>
    <n v="830054539"/>
    <s v="PATRIMONIOS AUTONOMOS FIDUCIARIA BANCOLOMBIA S A SOCIEDAD FIDUCIARIA"/>
    <n v="20000000"/>
    <n v="3800000"/>
    <n v="23800000"/>
    <x v="10"/>
    <x v="19"/>
    <n v="2"/>
    <s v="ALLAN RUIZ"/>
    <m/>
    <m/>
    <m/>
    <m/>
    <d v="2026-01-22T00:00:00"/>
    <s v="SI"/>
    <m/>
    <x v="0"/>
  </r>
  <r>
    <s v="Documento equivalente - Cobro de peajes"/>
    <s v="4938d00dfaa6f6788f526347a30b072eceddb55e68a8dca24de625fd02f5a167b388649852d055c64c6bcd5a0428f0a0"/>
    <n v="80903609"/>
    <s v="DEFL"/>
    <d v="2026-01-19T00:00:00"/>
    <d v="2026-01-19T13:25:47"/>
    <x v="0"/>
    <n v="900219834"/>
    <s v="F2X S.A.S."/>
    <n v="13500"/>
    <n v="0"/>
    <n v="13500"/>
    <x v="2"/>
    <x v="6"/>
    <n v="1"/>
    <s v="YENIFER PARRA"/>
    <m/>
    <m/>
    <m/>
    <m/>
    <d v="2026-01-23T00:00:00"/>
    <s v="NO"/>
    <m/>
    <x v="0"/>
  </r>
  <r>
    <s v="Factura electrónica"/>
    <s v="b3720f4ba9c7938b750e65f0b76e1729250b068e4addab9c6aae809df9dea9d795622b9e2f2f006feedba870c6bf5fc0"/>
    <n v="5662"/>
    <s v="FE"/>
    <d v="2026-01-19T00:00:00"/>
    <d v="2026-01-19T11:22:04"/>
    <x v="0"/>
    <n v="900441635"/>
    <s v="DREAMER SOFT S.A.S."/>
    <n v="1541350"/>
    <n v="292856.5"/>
    <n v="1834206.5"/>
    <x v="6"/>
    <x v="3"/>
    <s v=" - "/>
    <m/>
    <m/>
    <m/>
    <m/>
    <m/>
    <m/>
    <m/>
    <m/>
    <x v="2"/>
  </r>
  <r>
    <s v="Factura electrónica"/>
    <s v="1e944ef48c0e53977168f7a100f2b435a85547a35a06163645bc08dc999b4891e0f92ea21b624fbb4c7229a19aeee9c3"/>
    <n v="73183"/>
    <s v="EMED"/>
    <d v="2026-01-19T00:00:00"/>
    <d v="2026-01-19T10:24:27"/>
    <x v="0"/>
    <n v="800204486"/>
    <s v="DOTAKONDOR S.A.S"/>
    <n v="262602"/>
    <n v="49894.38"/>
    <n v="312496.38"/>
    <x v="2"/>
    <x v="22"/>
    <n v="3"/>
    <s v="FRANCY SALAS"/>
    <m/>
    <m/>
    <m/>
    <m/>
    <d v="2026-02-10T00:00:00"/>
    <s v="NO"/>
    <m/>
    <x v="0"/>
  </r>
  <r>
    <s v="Factura electrónica"/>
    <s v="69f4ce57114cd766a69b95f5e407c36fad7d09fe5d8cb194529a191ab239c821dc55c848099cd1f8087bf13b8e31eda1"/>
    <n v="32791"/>
    <s v="FEN"/>
    <d v="2026-01-19T00:00:00"/>
    <d v="2026-01-19T09:38:40"/>
    <x v="0"/>
    <n v="9522660"/>
    <s v="OCTAVIANO TORRES GUEVARA"/>
    <n v="150420.16999999998"/>
    <n v="28579.83"/>
    <n v="179000"/>
    <x v="2"/>
    <x v="6"/>
    <n v="1"/>
    <s v="YENIFER PARRA"/>
    <m/>
    <m/>
    <m/>
    <m/>
    <d v="2026-01-22T00:00:00"/>
    <s v="NO"/>
    <m/>
    <x v="0"/>
  </r>
  <r>
    <s v="Factura electrónica"/>
    <s v="e66e8e8db03a9ee735fb831b454977c62ef863488887437bd8d34fde1154bc044b09f13adcda9b95af29419509d1fc46"/>
    <n v="720028"/>
    <s v="FMED"/>
    <d v="2026-01-19T00:00:00"/>
    <d v="2026-01-19T09:01:23"/>
    <x v="0"/>
    <n v="890915475"/>
    <s v="EMPAQUETADURAS Y EMPAQUES S.A."/>
    <n v="107738"/>
    <n v="20470.22"/>
    <n v="128208.22"/>
    <x v="2"/>
    <x v="19"/>
    <n v="2"/>
    <s v="FRANCY SALAS"/>
    <m/>
    <m/>
    <m/>
    <m/>
    <d v="2026-01-22T00:00:00"/>
    <s v="NO"/>
    <m/>
    <x v="0"/>
  </r>
  <r>
    <s v="Factura electrónica"/>
    <s v="bfa074e85ad98c1714add10a33c05e420853a895f0476f7ec67e71ddb0b627275efecb8cd677f4f4f95479d1c83a7516"/>
    <n v="49249"/>
    <s v="108M"/>
    <d v="2026-01-19T00:00:00"/>
    <d v="2026-01-19T08:36:58"/>
    <x v="0"/>
    <n v="900860284"/>
    <s v="BBI COLOMBIA S A S"/>
    <n v="25600"/>
    <n v="0"/>
    <n v="25600"/>
    <x v="4"/>
    <x v="2"/>
    <n v="0"/>
    <m/>
    <m/>
    <m/>
    <m/>
    <m/>
    <d v="2026-01-27T00:00:00"/>
    <s v="NO"/>
    <m/>
    <x v="2"/>
  </r>
  <r>
    <s v="Factura electrónica"/>
    <s v="a1a7ce0869c08978b19516245532f33803a5bb01b176beff05c5590cd43e30b462cfcf23c3268353f4191aa626cf0743"/>
    <n v="25078"/>
    <s v="N1FE"/>
    <d v="2026-01-19T00:00:00"/>
    <d v="2026-01-19T06:59:32"/>
    <x v="0"/>
    <n v="890929877"/>
    <s v="NEWREST SERVICES COLOMBIA S.A.S"/>
    <n v="490272"/>
    <n v="93152"/>
    <n v="583424"/>
    <x v="0"/>
    <x v="19"/>
    <n v="2"/>
    <s v="FRANCY SALAS"/>
    <m/>
    <m/>
    <m/>
    <m/>
    <d v="2026-01-22T00:00:00"/>
    <s v="NO"/>
    <m/>
    <x v="0"/>
  </r>
  <r>
    <s v="Factura electrónica"/>
    <s v="8c423ff76998ed66e91bd65e2e78406b460905b4bec3844ecf5d6b1b91df5c4450262ae4024bf40d6d2d8b90773f5956"/>
    <n v="1253947"/>
    <s v="FE"/>
    <d v="2026-01-19T00:00:00"/>
    <d v="2026-01-20T09:24:42"/>
    <x v="0"/>
    <n v="901378555"/>
    <s v="ADVANCE YOUR PAY COLOMBIA SAS"/>
    <n v="2690625"/>
    <n v="0"/>
    <n v="2690625"/>
    <x v="3"/>
    <x v="6"/>
    <n v="1"/>
    <s v="NATALIA BERNAZA"/>
    <m/>
    <m/>
    <m/>
    <m/>
    <d v="2026-01-22T00:00:00"/>
    <s v="NO"/>
    <m/>
    <x v="0"/>
  </r>
  <r>
    <s v="Factura electrónica"/>
    <s v="66fd5a806d42882d2395b3a0e53ea7c923f264e504937c7df79330dafec6d65571e03691309be380f0c56e6d9cfed89f"/>
    <n v="398"/>
    <s v="PRS"/>
    <d v="2026-01-20T00:00:00"/>
    <d v="2026-01-20T22:59:26"/>
    <x v="0"/>
    <n v="901847080"/>
    <s v="PROVSERVICE S.A.S"/>
    <n v="28470312"/>
    <n v="5409359.2800000003"/>
    <n v="33879671.280000001"/>
    <x v="8"/>
    <x v="18"/>
    <n v="3"/>
    <s v="FRANCY SALAS"/>
    <m/>
    <m/>
    <m/>
    <m/>
    <d v="2026-02-12T00:00:00"/>
    <s v="SI"/>
    <m/>
    <x v="0"/>
  </r>
  <r>
    <s v="Factura electrónica"/>
    <s v="9c3067f56e4f296531292fca30524fe96761340ac005335911205029b0722aad9f56b7b4f2ad19b429cb105029ff2b41"/>
    <n v="396"/>
    <s v="PRS"/>
    <d v="2026-01-20T00:00:00"/>
    <d v="2026-01-20T20:25:00"/>
    <x v="0"/>
    <n v="901847080"/>
    <s v="PROVSERVICE S.A.S"/>
    <n v="7214925"/>
    <n v="1370835.75"/>
    <n v="8585760.75"/>
    <x v="8"/>
    <x v="22"/>
    <n v="2"/>
    <s v="FRANCY SALAS"/>
    <m/>
    <m/>
    <m/>
    <m/>
    <d v="2026-02-12T00:00:00"/>
    <s v="NO"/>
    <m/>
    <x v="0"/>
  </r>
  <r>
    <s v="Factura electrónica"/>
    <s v="8754c465b3171bff05f1f0d400509adae5e706aa3d5b58004baed4cf5b09573086b0232e95d171d47840758704b1e4ea"/>
    <n v="394"/>
    <s v="PRS"/>
    <d v="2026-01-20T00:00:00"/>
    <d v="2026-01-20T20:12:22"/>
    <x v="0"/>
    <n v="901847080"/>
    <s v="PROVSERVICE S.A.S"/>
    <n v="2040000"/>
    <n v="387600"/>
    <n v="2427600"/>
    <x v="8"/>
    <x v="22"/>
    <n v="2"/>
    <s v="FRANCY SALAS"/>
    <m/>
    <m/>
    <m/>
    <m/>
    <d v="2026-02-10T00:00:00"/>
    <s v="NO"/>
    <m/>
    <x v="0"/>
  </r>
  <r>
    <s v="Factura electrónica"/>
    <s v="ddfdb5878f1b5853c046d6231a3547c3034478a2033805d4f52a8f23ed35135313fcdd816f184953bc09b4cbcc47c954"/>
    <n v="392"/>
    <s v="PRS"/>
    <d v="2026-01-20T00:00:00"/>
    <d v="2026-01-20T20:03:13"/>
    <x v="0"/>
    <n v="901847080"/>
    <s v="PROVSERVICE S.A.S"/>
    <n v="3006776"/>
    <n v="571287.43999999994"/>
    <n v="3578063.44"/>
    <x v="8"/>
    <x v="22"/>
    <n v="2"/>
    <s v="FRANCY SALAS"/>
    <m/>
    <m/>
    <m/>
    <m/>
    <d v="2026-02-10T00:00:00"/>
    <s v="NO"/>
    <m/>
    <x v="0"/>
  </r>
  <r>
    <s v="Factura electrónica"/>
    <s v="4bcc749e930f374a0358d7b9a4e2bec48e5d5cc3f088a24f50e97cc53d4921ba70ec714410499a88186115daa67e1a81"/>
    <n v="391"/>
    <s v="PRS"/>
    <d v="2026-01-20T00:00:00"/>
    <d v="2026-01-20T19:55:20"/>
    <x v="0"/>
    <n v="901847080"/>
    <s v="PROVSERVICE S.A.S"/>
    <n v="4177368"/>
    <n v="793699.92"/>
    <n v="4971067.92"/>
    <x v="8"/>
    <x v="22"/>
    <n v="2"/>
    <s v="FRANCY SALAS"/>
    <m/>
    <m/>
    <m/>
    <m/>
    <d v="2026-02-10T00:00:00"/>
    <s v="NO"/>
    <m/>
    <x v="0"/>
  </r>
  <r>
    <s v="Factura electrónica"/>
    <s v="b33a036f01dee93dd02a2fa53ffcf88bf867ebb768f43c80d53861f4975f1a1eafe97f457a415d83242dd842540fecba"/>
    <n v="390"/>
    <s v="PRS"/>
    <d v="2026-01-20T00:00:00"/>
    <d v="2026-01-20T19:43:05"/>
    <x v="0"/>
    <n v="901847080"/>
    <s v="PROVSERVICE S.A.S"/>
    <n v="14870000"/>
    <n v="2825300"/>
    <n v="17695300"/>
    <x v="8"/>
    <x v="22"/>
    <n v="2"/>
    <s v="FRANCY SALAS"/>
    <m/>
    <m/>
    <m/>
    <m/>
    <d v="2026-02-12T00:00:00"/>
    <s v="SI"/>
    <m/>
    <x v="0"/>
  </r>
  <r>
    <s v="Factura electrónica"/>
    <s v="9add08882ec268f1cefcaa3dc84a065953dd792b5f1312396789f2f6a4fd80e366f34c24a2ea79fc82beeb6ae8aa4975"/>
    <n v="395"/>
    <s v="PRS"/>
    <d v="2026-01-20T00:00:00"/>
    <d v="2026-01-20T20:20:06"/>
    <x v="0"/>
    <n v="901847080"/>
    <s v="PROVSERVICE S.A.S"/>
    <n v="2358550"/>
    <n v="448124.5"/>
    <n v="2806674.5"/>
    <x v="8"/>
    <x v="22"/>
    <n v="2"/>
    <s v="FRANCY SALAS"/>
    <m/>
    <m/>
    <m/>
    <m/>
    <d v="2026-02-10T00:00:00"/>
    <s v="NO"/>
    <m/>
    <x v="0"/>
  </r>
  <r>
    <s v="Factura electrónica"/>
    <s v="3f2cbd45bedf92d8dee179f26f8ac4304823ccc467ef125692ba761d7b1b59478c33e7bd5e673ec2c7feca20844292fc"/>
    <n v="393"/>
    <s v="PRS"/>
    <d v="2026-01-20T00:00:00"/>
    <d v="2026-01-20T20:08:47"/>
    <x v="0"/>
    <n v="901847080"/>
    <s v="PROVSERVICE S.A.S"/>
    <n v="1383120"/>
    <n v="262792.8"/>
    <n v="1645912.8"/>
    <x v="8"/>
    <x v="22"/>
    <n v="2"/>
    <s v="FRANCY SALAS"/>
    <m/>
    <m/>
    <m/>
    <m/>
    <d v="2026-02-10T00:00:00"/>
    <s v="NO"/>
    <m/>
    <x v="0"/>
  </r>
  <r>
    <s v="Factura electrónica"/>
    <s v="176a84e1e7b9967fc99b7f4314c08c51ebad2c4b70767be0e154a887158e3dd428eb6909fd4e25a14c7b6fa51cc77d60"/>
    <n v="1259"/>
    <s v="MY"/>
    <d v="2026-01-20T00:00:00"/>
    <d v="2026-01-20T17:48:00"/>
    <x v="0"/>
    <n v="900933624"/>
    <s v="MECANIZADOS Y SERVICIOS MAYROP SAS"/>
    <n v="5440000"/>
    <n v="1033600"/>
    <n v="6473600"/>
    <x v="8"/>
    <x v="22"/>
    <n v="2"/>
    <s v="FRANCY SALAS"/>
    <m/>
    <m/>
    <m/>
    <m/>
    <d v="2026-02-10T00:00:00"/>
    <s v="NO"/>
    <m/>
    <x v="0"/>
  </r>
  <r>
    <s v="Factura electrónica"/>
    <s v="fd42cad4137c754b4b6e9e186908c6c90dc32444d60196bbf4dd96dd08f5b3439b5627ebadac58379aa8b0a927c8dda9"/>
    <n v="6880"/>
    <s v="FEP"/>
    <d v="2026-01-20T00:00:00"/>
    <d v="2026-01-20T17:10:14"/>
    <x v="0"/>
    <n v="800106404"/>
    <s v="Ocupar Temporales S.A."/>
    <n v="137561521"/>
    <n v="2613669"/>
    <n v="140175190"/>
    <x v="12"/>
    <x v="18"/>
    <n v="3"/>
    <s v="MAURICIO ARBOLEDA"/>
    <m/>
    <m/>
    <m/>
    <m/>
    <d v="2026-01-27T00:00:00"/>
    <s v="SI"/>
    <m/>
    <x v="0"/>
  </r>
  <r>
    <s v="Factura electrónica"/>
    <s v="f97b019a8b1ff537818a0fecef643c239ee7bca2e99ebd56fdb11e6c06d950cf3f3f55cf6bc0ae7f3b8106f87b705f1b"/>
    <n v="5677"/>
    <m/>
    <d v="2026-01-20T00:00:00"/>
    <d v="2026-01-20T22:15:47"/>
    <x v="0"/>
    <n v="32150739"/>
    <s v="NATALIA ANDREA ACOSTA COLORADO"/>
    <n v="560500"/>
    <n v="0"/>
    <n v="560500"/>
    <x v="1"/>
    <x v="18"/>
    <n v="3"/>
    <s v="FRANCY SALAS"/>
    <m/>
    <m/>
    <m/>
    <m/>
    <d v="2026-01-26T00:00:00"/>
    <s v="NO"/>
    <m/>
    <x v="0"/>
  </r>
  <r>
    <s v="Factura electrónica"/>
    <s v="a06e098e9a0204656dddf3720434098aef46ac0f5aadd28cec3a7ac8f49df36645c26274d5999e5c4b10ddd5cde9fcb7"/>
    <n v="84791"/>
    <s v="471E"/>
    <d v="2026-01-20T00:00:00"/>
    <d v="2026-01-20T19:27:01"/>
    <x v="0"/>
    <n v="800180330"/>
    <s v="COMPAÑIA DE ALIMENTOS COLOMBIANOS CALCO S.A.."/>
    <n v="27900"/>
    <n v="0"/>
    <n v="27900"/>
    <x v="4"/>
    <x v="2"/>
    <n v="0"/>
    <m/>
    <m/>
    <m/>
    <m/>
    <m/>
    <d v="2026-01-27T00:00:00"/>
    <s v="NO"/>
    <m/>
    <x v="2"/>
  </r>
  <r>
    <s v="Nota de crédito electrónica"/>
    <s v="d2c92e4541ba199a8d2d3df54539517014c1cc2d4bf62453955f56caccf5ea23df4ca707486eea06b81ab4248a49e8f7"/>
    <n v="16407"/>
    <s v="NV"/>
    <d v="2026-01-20T00:00:00"/>
    <d v="2026-01-20T17:17:08"/>
    <x v="0"/>
    <n v="800106404"/>
    <s v="Ocupar Temporales S.A."/>
    <n v="266420"/>
    <n v="5062"/>
    <n v="271482"/>
    <x v="12"/>
    <x v="14"/>
    <n v="7"/>
    <m/>
    <m/>
    <m/>
    <m/>
    <m/>
    <d v="2026-01-27T00:00:00"/>
    <s v="NO"/>
    <m/>
    <x v="3"/>
  </r>
  <r>
    <s v="Factura electrónica"/>
    <s v="836d97511a2f671fcad83dc427dcc60de97ba31f1845a4eddd1023e255780c75cf78945853949eaeb5edb32065f1f872"/>
    <n v="30884"/>
    <s v="MEDN"/>
    <d v="2026-01-20T00:00:00"/>
    <d v="2026-01-20T16:23:43"/>
    <x v="0"/>
    <n v="811006418"/>
    <s v="TRULY NOLEN SOLUCIONES S.A.S"/>
    <n v="290500"/>
    <n v="55195"/>
    <n v="345695"/>
    <x v="14"/>
    <x v="18"/>
    <n v="3"/>
    <s v="FRANCY SALAS"/>
    <m/>
    <m/>
    <m/>
    <m/>
    <d v="2026-02-12T00:00:00"/>
    <s v="NO"/>
    <m/>
    <x v="0"/>
  </r>
  <r>
    <s v="Factura electrónica"/>
    <s v="ac63787cfbff46a4afda2c452ad2260e3b6a3c92a4c9b0033e5d9650639d94dbc34c26a80b58b490300bb203832faa4e"/>
    <n v="227226"/>
    <s v="FE"/>
    <d v="2026-01-20T00:00:00"/>
    <d v="2026-01-20T15:33:28"/>
    <x v="0"/>
    <n v="890937070"/>
    <s v="TIEMPOS S.A.S."/>
    <n v="4701899"/>
    <n v="89336"/>
    <n v="4791235"/>
    <x v="12"/>
    <x v="18"/>
    <n v="3"/>
    <s v="MAURICIO ARBOLEDA"/>
    <m/>
    <m/>
    <m/>
    <m/>
    <d v="2026-01-27T00:00:00"/>
    <s v="NO"/>
    <m/>
    <x v="0"/>
  </r>
  <r>
    <s v="Factura electrónica"/>
    <s v="23666428708a234de1432a5773d539095ac85a988493a0b9dbdeb40740050b44fc8514df817c286b6697240704c2ce03"/>
    <n v="341130"/>
    <s v="FFEE"/>
    <d v="2026-01-20T00:00:00"/>
    <d v="2026-01-20T13:30:46"/>
    <x v="0"/>
    <n v="800049074"/>
    <s v="PAPELERIA Y SERVICIOS SAS"/>
    <n v="96900"/>
    <n v="18411"/>
    <n v="115311"/>
    <x v="2"/>
    <x v="18"/>
    <n v="3"/>
    <s v="FRANCY SALAS"/>
    <m/>
    <m/>
    <m/>
    <m/>
    <d v="2026-01-26T00:00:00"/>
    <s v="NO"/>
    <m/>
    <x v="0"/>
  </r>
  <r>
    <s v="Factura electrónica"/>
    <s v="f32ae16be16ac4e7617a03063f8674b914a194576c991703211119ed7b1d5dd6b97cbd4766c969418b80862f43701de9"/>
    <n v="659085"/>
    <s v="FBAQ"/>
    <d v="2026-01-20T00:00:00"/>
    <d v="2026-01-20T10:45:19"/>
    <x v="0"/>
    <n v="890915475"/>
    <s v="EMPAQUETADURAS Y EMPAQUES S.A."/>
    <n v="2123530"/>
    <n v="403470.7"/>
    <n v="2527000.7000000002"/>
    <x v="2"/>
    <x v="9"/>
    <n v="8"/>
    <s v="YENIFER PARRA"/>
    <m/>
    <m/>
    <m/>
    <m/>
    <d v="2026-02-12T00:00:00"/>
    <s v="NO"/>
    <m/>
    <x v="3"/>
  </r>
  <r>
    <s v="Factura electrónica"/>
    <s v="e316ba5acbff780ddc3701bf51df544f8d0cec4387ea2caaa52c25d8f442302aa88cc4e834276146719c35fdf030122d"/>
    <n v="341008"/>
    <s v="FFEE"/>
    <d v="2026-01-20T00:00:00"/>
    <d v="2026-01-20T10:51:14"/>
    <x v="0"/>
    <n v="800049074"/>
    <s v="PAPELERIA Y SERVICIOS SAS"/>
    <n v="4914000"/>
    <n v="933660"/>
    <n v="5847660"/>
    <x v="2"/>
    <x v="14"/>
    <n v="7"/>
    <s v="YENIFER PARRA"/>
    <m/>
    <m/>
    <m/>
    <m/>
    <d v="2026-02-10T00:00:00"/>
    <s v="NO"/>
    <m/>
    <x v="3"/>
  </r>
  <r>
    <s v="Factura electrónica"/>
    <s v="639bd7955e6d2d31dbd7d9f67593d78cb7d51b8a5fbd919f6aa5c34dbb9cae3905dec970ed14d380306db7826bf17a09"/>
    <n v="1774"/>
    <s v="MEC"/>
    <d v="2026-01-20T00:00:00"/>
    <d v="2026-01-20T09:09:35"/>
    <x v="0"/>
    <n v="900497895"/>
    <s v="MECANIZADOS Y CAUCHOS ATLAS SAS"/>
    <n v="1520000"/>
    <n v="288800"/>
    <n v="1808800"/>
    <x v="8"/>
    <x v="22"/>
    <n v="2"/>
    <s v="FRANCY SALAS"/>
    <m/>
    <m/>
    <m/>
    <m/>
    <d v="2026-02-10T00:00:00"/>
    <s v="NO"/>
    <m/>
    <x v="0"/>
  </r>
  <r>
    <s v="Factura electrónica"/>
    <s v="4ce59603750f247a5105a3de37649a3b402ee74983974cd78624f0e1c8d83de881744a7586eea634bbf3fbcd7a1d16c7"/>
    <n v="18422"/>
    <s v="CU"/>
    <d v="2026-01-20T00:00:00"/>
    <d v="2026-01-20T16:46:15"/>
    <x v="0"/>
    <n v="890903388"/>
    <s v="CLUB UNION S.A."/>
    <n v="209550"/>
    <n v="0"/>
    <n v="209550"/>
    <x v="4"/>
    <x v="2"/>
    <n v="0"/>
    <m/>
    <m/>
    <m/>
    <m/>
    <m/>
    <d v="2026-02-13T00:00:00"/>
    <s v="NO"/>
    <m/>
    <x v="2"/>
  </r>
  <r>
    <s v="Factura electrónica"/>
    <s v="0b4ac95e57170ca504a3aed317c0fb208ef644c1089d95afe3a7c1329a3a101632b7153fe16f9a1567e95c71e62b3009"/>
    <n v="1772"/>
    <s v="MEC"/>
    <d v="2026-01-20T00:00:00"/>
    <d v="2026-01-20T09:02:36"/>
    <x v="0"/>
    <n v="900497895"/>
    <s v="MECANIZADOS Y CAUCHOS ATLAS SAS"/>
    <n v="10520000"/>
    <n v="1998800"/>
    <n v="12518800"/>
    <x v="8"/>
    <x v="18"/>
    <n v="3"/>
    <s v="FRANCY SALAS"/>
    <m/>
    <m/>
    <m/>
    <m/>
    <d v="2026-02-10T00:00:00"/>
    <s v="SI"/>
    <m/>
    <x v="0"/>
  </r>
  <r>
    <s v="Factura electrónica"/>
    <s v="019329666affd7fdf24f5645b1bbed48adcbfd3125db6713ba8c12f2a7c3b1e665f600ed313fce593295192467575408"/>
    <n v="22"/>
    <s v="FE"/>
    <d v="2026-01-20T00:00:00"/>
    <d v="2026-01-20T08:54:18"/>
    <x v="0"/>
    <n v="901943322"/>
    <s v="GRUPO SEVEN G7 S.A.S."/>
    <n v="12596000"/>
    <n v="2393240"/>
    <n v="14989240"/>
    <x v="8"/>
    <x v="18"/>
    <n v="3"/>
    <s v="FRANCY SALAS"/>
    <m/>
    <m/>
    <m/>
    <m/>
    <d v="2026-01-27T00:00:00"/>
    <s v="NO"/>
    <m/>
    <x v="0"/>
  </r>
  <r>
    <s v="Factura electrónica"/>
    <s v="6d07ed9478aa3589b1a2eaee91b57c00c0620bc5408305c4fe9e4792f0b6f952e50923c850feeafd41a923523020bf0c"/>
    <n v="659133"/>
    <s v="FBAQ"/>
    <d v="2026-01-20T00:00:00"/>
    <d v="2026-01-20T16:31:34"/>
    <x v="0"/>
    <n v="890915475"/>
    <s v="EMPAQUETADURAS Y EMPAQUES S.A."/>
    <n v="201520"/>
    <n v="38288.800000000003"/>
    <n v="239808.8"/>
    <x v="2"/>
    <x v="9"/>
    <n v="8"/>
    <s v="YENIFER PARRA"/>
    <m/>
    <m/>
    <m/>
    <m/>
    <d v="2026-02-12T00:00:00"/>
    <s v="NO"/>
    <m/>
    <x v="3"/>
  </r>
  <r>
    <s v="Factura electrónica"/>
    <s v="484f2572c084dac93ab7312ca7dc395869e67a97f45cc7502dbf1299523f3163a89b47ac331992009af1b302cd0b640f"/>
    <n v="1538198"/>
    <s v="9910"/>
    <d v="2026-01-20T00:00:00"/>
    <d v="2026-01-20T16:05:41"/>
    <x v="0"/>
    <n v="800242106"/>
    <s v="SODIMAC COLOMBIA S.A."/>
    <n v="319243.7"/>
    <n v="60656.3"/>
    <n v="379900"/>
    <x v="2"/>
    <x v="15"/>
    <n v="6"/>
    <s v="YENIFER PARRA"/>
    <m/>
    <m/>
    <m/>
    <m/>
    <d v="2026-01-27T00:00:00"/>
    <s v="NO"/>
    <m/>
    <x v="3"/>
  </r>
  <r>
    <s v="Nota de crédito electrónica"/>
    <s v="b7325f4733077dee87ff2241ea8d8399fac14ad2437cabf41f73cd1a7c9678bdcfa460f3e4c7d4be83795b9920078a83"/>
    <n v="13463"/>
    <s v="NCE"/>
    <d v="2026-01-20T00:00:00"/>
    <d v="2026-01-20T15:55:12"/>
    <x v="0"/>
    <n v="890937070"/>
    <s v="TIEMPOS S.A.S."/>
    <n v="124898"/>
    <n v="2373"/>
    <n v="127271"/>
    <x v="12"/>
    <x v="24"/>
    <n v="21"/>
    <s v="Sandra Paniagua"/>
    <m/>
    <m/>
    <m/>
    <m/>
    <d v="2026-02-12T00:00:00"/>
    <s v="NO"/>
    <m/>
    <x v="1"/>
  </r>
  <r>
    <s v="Factura electrónica"/>
    <s v="cc1f16ca45b90325b0de78b9cdca079cb0e9bf32dfec7e5c12e6f10ed867ede5925d2a79fe45fc6d36b19627702c03ae"/>
    <n v="7788"/>
    <s v="PERE"/>
    <d v="2026-01-20T00:00:00"/>
    <d v="2026-01-20T14:38:47"/>
    <x v="0"/>
    <n v="811006418"/>
    <s v="TRULY NOLEN SOLUCIONES S.A.S"/>
    <n v="320787"/>
    <n v="60949.53"/>
    <n v="381736.53"/>
    <x v="14"/>
    <x v="18"/>
    <n v="3"/>
    <s v="FRANCY SALAS"/>
    <m/>
    <m/>
    <m/>
    <m/>
    <d v="2026-02-10T00:00:00"/>
    <s v="NO"/>
    <m/>
    <x v="0"/>
  </r>
  <r>
    <s v="Factura electrónica"/>
    <s v="159bba97c86b4f0e02e44d95d2a137aaa0eba27d81ef5d9bab51ae0458d7b71d2fd969265dbd8de205a581b42b5a2aa2"/>
    <n v="1272"/>
    <s v="FE"/>
    <d v="2026-01-20T00:00:00"/>
    <d v="2026-01-20T12:44:05"/>
    <x v="0"/>
    <n v="901950863"/>
    <s v="INVERSIONES TORNILLOS Y MANGUERAS S.A.S"/>
    <n v="240000"/>
    <n v="45600"/>
    <n v="285600"/>
    <x v="8"/>
    <x v="22"/>
    <n v="2"/>
    <s v="FRANCY SALAS"/>
    <m/>
    <m/>
    <m/>
    <m/>
    <d v="2026-02-10T00:00:00"/>
    <s v="NO"/>
    <m/>
    <x v="0"/>
  </r>
  <r>
    <s v="Factura electrónica"/>
    <s v="3d0b3bff3ad8fd4e9277adde90b239c9964a7baadff52519e30ef3983ab78c3dfa20003aaa3135e08cd15239fa744719"/>
    <n v="32857"/>
    <s v="CR02"/>
    <d v="2026-01-20T00:00:00"/>
    <d v="2026-01-20T11:14:27"/>
    <x v="0"/>
    <n v="890942677"/>
    <s v="GIL GOMEZ Y CIA S.A.S."/>
    <n v="2175000"/>
    <n v="316350"/>
    <n v="2491350"/>
    <x v="10"/>
    <x v="19"/>
    <n v="1"/>
    <s v="ALLAN RUIZ"/>
    <m/>
    <m/>
    <m/>
    <m/>
    <d v="2026-01-22T00:00:00"/>
    <s v="NO"/>
    <m/>
    <x v="0"/>
  </r>
  <r>
    <s v="Factura electrónica"/>
    <s v="fb0a420bbddc809d474fb5dba4de94f6d4ba1c7dc55795af03b6e9052b3b0e14985cfe3077092b999a04c189a36e0387"/>
    <n v="165228"/>
    <s v="392"/>
    <d v="2026-01-20T00:00:00"/>
    <d v="2026-01-20T11:05:52"/>
    <x v="0"/>
    <n v="860000018"/>
    <s v="AGENCIA DE VIAJES Y TURISMO AVIATUR S.A.S "/>
    <n v="259900"/>
    <n v="44840"/>
    <n v="304740"/>
    <x v="2"/>
    <x v="22"/>
    <n v="2"/>
    <s v="FRANCY SALAS"/>
    <m/>
    <m/>
    <m/>
    <m/>
    <d v="2026-01-23T00:00:00"/>
    <s v="NO"/>
    <m/>
    <x v="0"/>
  </r>
  <r>
    <s v="Factura electrónica"/>
    <s v="da52c1def66520f053f29ca10e41738977f34b03ad147d1b732aa27e87384e552209c95b7cbca293acbc930d836af41f"/>
    <n v="165229"/>
    <s v="392"/>
    <d v="2026-01-20T00:00:00"/>
    <d v="2026-01-20T11:05:10"/>
    <x v="0"/>
    <n v="860000018"/>
    <s v="AGENCIA DE VIAJES Y TURISMO AVIATUR S.A.S "/>
    <n v="99600"/>
    <n v="14440"/>
    <n v="114040"/>
    <x v="2"/>
    <x v="22"/>
    <n v="2"/>
    <s v="FRANCY SALAS"/>
    <m/>
    <m/>
    <m/>
    <m/>
    <d v="2026-01-23T00:00:00"/>
    <s v="NO"/>
    <m/>
    <x v="0"/>
  </r>
  <r>
    <s v="Factura electrónica"/>
    <s v="71b12cfd993229a0a64d93c4af2f65e5ba053c8f3528ad26e1cdb0a45ba8aa67b64c0f7dd71af0df9881900cb286c4f0"/>
    <n v="165227"/>
    <s v="392"/>
    <d v="2026-01-20T00:00:00"/>
    <d v="2026-01-20T10:47:21"/>
    <x v="0"/>
    <n v="860000018"/>
    <s v="AGENCIA DE VIAJES Y TURISMO AVIATUR S.A.S "/>
    <n v="342300"/>
    <n v="56050"/>
    <n v="398350"/>
    <x v="2"/>
    <x v="22"/>
    <n v="2"/>
    <s v="FRANCY SALAS"/>
    <m/>
    <m/>
    <m/>
    <m/>
    <d v="2026-01-23T00:00:00"/>
    <s v="NO"/>
    <m/>
    <x v="0"/>
  </r>
  <r>
    <s v="Factura electrónica"/>
    <s v="2d7d93fbd89a8378c0f0d1572f1e73c06b6959ca70de5a2f394190e5674639065773841a9516f87bd2a4a195f5a8d2cc"/>
    <n v="165224"/>
    <s v="392"/>
    <d v="2026-01-20T00:00:00"/>
    <d v="2026-01-20T10:30:52"/>
    <x v="0"/>
    <n v="860000018"/>
    <s v="AGENCIA DE VIAJES Y TURISMO AVIATUR S.A.S "/>
    <n v="259900"/>
    <n v="44840"/>
    <n v="304740"/>
    <x v="2"/>
    <x v="22"/>
    <n v="2"/>
    <s v="FRANCY SALAS"/>
    <m/>
    <m/>
    <m/>
    <m/>
    <d v="2026-01-23T00:00:00"/>
    <s v="NO"/>
    <m/>
    <x v="0"/>
  </r>
  <r>
    <s v="Factura electrónica"/>
    <s v="33f5b36590167e40e158fa8bb5a032415e49c135fcc81893665a04b8190ff669265850038187bfe2a5c8ee25f46985d4"/>
    <n v="1151514"/>
    <s v="FEFL"/>
    <d v="2026-01-20T00:00:00"/>
    <d v="2026-01-20T09:25:27"/>
    <x v="0"/>
    <n v="900219834"/>
    <s v="F2X S.A.S."/>
    <n v="7731.09"/>
    <n v="1468.91"/>
    <n v="9200"/>
    <x v="2"/>
    <x v="22"/>
    <n v="2"/>
    <s v="FRANCY SALAS"/>
    <m/>
    <m/>
    <m/>
    <m/>
    <d v="2026-01-23T00:00:00"/>
    <s v="NO"/>
    <m/>
    <x v="0"/>
  </r>
  <r>
    <s v="Factura electrónica"/>
    <s v="431b8b49c0f8f977a20d628ae77d690d21bd4e0665f01e609128f543ddd77758d1b10f7c749b0399653e6b35879caaeb"/>
    <n v="340961"/>
    <s v="FFEE"/>
    <d v="2026-01-20T00:00:00"/>
    <d v="2026-01-20T08:20:34"/>
    <x v="0"/>
    <n v="800049074"/>
    <s v="PAPELERIA Y SERVICIOS SAS"/>
    <n v="378000"/>
    <n v="71820"/>
    <n v="449820"/>
    <x v="2"/>
    <x v="14"/>
    <n v="7"/>
    <s v="YENIFER PARRA"/>
    <m/>
    <m/>
    <m/>
    <m/>
    <d v="2026-02-10T00:00:00"/>
    <s v="NO"/>
    <m/>
    <x v="3"/>
  </r>
  <r>
    <s v="Factura electrónica"/>
    <s v="16cab908e649088d0c3cc6cf0ec25c836ce6f97ce0633a1a0b2e3e78697fe1e02478567b8a1883cf5d0f1a8200b3cffb"/>
    <n v="111"/>
    <s v="JA"/>
    <d v="2026-01-21T00:00:00"/>
    <d v="2026-01-21T23:04:15"/>
    <x v="0"/>
    <n v="15442838"/>
    <s v="GOMEZ JHON ARLEY"/>
    <n v="1040000"/>
    <n v="197600"/>
    <n v="1237600"/>
    <x v="0"/>
    <x v="19"/>
    <n v="0"/>
    <s v="CARLOS RENDON "/>
    <m/>
    <m/>
    <m/>
    <m/>
    <d v="2026-01-26T00:00:00"/>
    <s v="NO"/>
    <m/>
    <x v="0"/>
  </r>
  <r>
    <s v="Factura electrónica"/>
    <s v="5f32d039e2734919d8ad982ce378c0902fac8097a3c5a50d4fcee9e8214cc41428a22b128057eb0a6de49331903f3d68"/>
    <n v="11629"/>
    <s v="FE"/>
    <d v="2026-01-21T00:00:00"/>
    <d v="2026-01-21T16:32:59"/>
    <x v="0"/>
    <n v="900981037"/>
    <s v="INGEMAQ GROUP S.A.S"/>
    <n v="560000"/>
    <n v="106400"/>
    <n v="666400"/>
    <x v="2"/>
    <x v="18"/>
    <n v="2"/>
    <s v="FRANCY SALAS"/>
    <m/>
    <m/>
    <m/>
    <m/>
    <d v="2026-02-12T00:00:00"/>
    <s v="NO"/>
    <m/>
    <x v="0"/>
  </r>
  <r>
    <s v="Factura electrónica"/>
    <s v="7a24f86b0fb128a540911cf0a09625d218d047f6eba7649b1f2bb4e4ada86610da64ec5b62a4b00e3f07ee86cbdabd4f"/>
    <n v="341265"/>
    <s v="FFEE"/>
    <d v="2026-01-21T00:00:00"/>
    <d v="2026-01-21T15:36:02"/>
    <x v="0"/>
    <n v="800049074"/>
    <s v="PAPELERIA Y SERVICIOS SAS"/>
    <n v="631943"/>
    <n v="120069"/>
    <n v="752012"/>
    <x v="2"/>
    <x v="18"/>
    <n v="2"/>
    <s v="FRANCY SALAS"/>
    <m/>
    <m/>
    <m/>
    <m/>
    <d v="2026-01-26T00:00:00"/>
    <s v="NO"/>
    <m/>
    <x v="0"/>
  </r>
  <r>
    <s v="Factura electrónica"/>
    <s v="3874e52e263e3dea661883842cf03b97b441b8bbe2b7a8df2493397a247c20390787e71d15c3e512b0bcbc96dbd374bf"/>
    <n v="93353"/>
    <s v="ES"/>
    <d v="2026-01-21T00:00:00"/>
    <d v="2026-01-21T14:59:13"/>
    <x v="0"/>
    <n v="800128989"/>
    <s v="GUIMAR SEGURIDAD INDUSTRIAL S.A.S"/>
    <n v="19000"/>
    <n v="3610"/>
    <n v="22610"/>
    <x v="2"/>
    <x v="15"/>
    <n v="5"/>
    <s v="YENIFER PARRA"/>
    <m/>
    <m/>
    <m/>
    <m/>
    <d v="2026-01-27T00:00:00"/>
    <s v="NO"/>
    <m/>
    <x v="0"/>
  </r>
  <r>
    <s v="Factura electrónica"/>
    <s v="baefd2c9bed9dfc2998869bcb477c7228ea8c047d136712b9e854f776746d2d4c26e28128eecb4bdd080ef1427a55fc8"/>
    <n v="65030162"/>
    <s v="61"/>
    <d v="2026-01-21T00:00:00"/>
    <d v="2026-01-21T14:45:46"/>
    <x v="0"/>
    <n v="800230447"/>
    <s v="SODEXO S A S"/>
    <n v="12521348"/>
    <n v="2379056.12"/>
    <n v="14900404.119999999"/>
    <x v="0"/>
    <x v="18"/>
    <n v="2"/>
    <s v="FRANCY SALAS"/>
    <m/>
    <m/>
    <m/>
    <m/>
    <d v="2026-01-26T00:00:00"/>
    <s v="SI"/>
    <m/>
    <x v="0"/>
  </r>
  <r>
    <s v="Factura electrónica"/>
    <s v="6388a873e68ff358000eb80da2aceec7fe1f64663419968ba9140dbee45563e32c7fad4a7c5c5ec5fb99cc49a2917ad7"/>
    <n v="65030161"/>
    <s v="61"/>
    <d v="2026-01-21T00:00:00"/>
    <d v="2026-01-21T14:45:07"/>
    <x v="0"/>
    <n v="800230447"/>
    <s v="SODEXO S A S"/>
    <n v="12361966"/>
    <n v="2348773.54"/>
    <n v="14710739.539999999"/>
    <x v="0"/>
    <x v="18"/>
    <n v="2"/>
    <s v="FRANCY SALAS"/>
    <m/>
    <m/>
    <m/>
    <m/>
    <d v="2026-01-26T00:00:00"/>
    <s v="SI"/>
    <m/>
    <x v="0"/>
  </r>
  <r>
    <s v="Factura electrónica"/>
    <s v="4ee012cc19fbd1adf5b041e6d9e7699224f11efc9be03e42c2399711400924bea2d53ca02a63d7b4b07a95210b8707be"/>
    <n v="65030160"/>
    <s v="61"/>
    <d v="2026-01-21T00:00:00"/>
    <d v="2026-01-21T14:44:50"/>
    <x v="0"/>
    <n v="800230447"/>
    <s v="SODEXO S A S"/>
    <n v="505483.99999999994"/>
    <n v="96041.96"/>
    <n v="601525.96"/>
    <x v="0"/>
    <x v="18"/>
    <n v="2"/>
    <s v="FRANCY SALAS"/>
    <m/>
    <m/>
    <m/>
    <m/>
    <d v="2026-01-26T00:00:00"/>
    <s v="NO"/>
    <m/>
    <x v="0"/>
  </r>
  <r>
    <s v="Factura electrónica"/>
    <s v="8dbeb97ef99f172b19ca63cdc027831886eab3404c7dbe4e9bdf26bdaf3fb95f864a797dc1a85835ffebbe008a71875b"/>
    <n v="150844"/>
    <s v="LA"/>
    <d v="2026-01-21T00:00:00"/>
    <d v="2026-01-21T14:22:39"/>
    <x v="0"/>
    <n v="811013715"/>
    <s v="LINEA ADHESIVA S.A.S. BIC."/>
    <n v="220000"/>
    <n v="41800"/>
    <n v="261800"/>
    <x v="2"/>
    <x v="21"/>
    <n v="9"/>
    <s v="YENIFER PARRA"/>
    <m/>
    <m/>
    <m/>
    <m/>
    <d v="2026-02-03T00:00:00"/>
    <s v="NO"/>
    <m/>
    <x v="3"/>
  </r>
  <r>
    <s v="Factura electrónica"/>
    <s v="111840da2e41132c62bf77bb9fec297ed9926273075d6f7530f41ef480101143d5cc71afc01be097d6246bf703da6532"/>
    <n v="2891"/>
    <s v="FE"/>
    <d v="2026-01-21T00:00:00"/>
    <d v="2026-01-21T14:08:32"/>
    <x v="0"/>
    <n v="900144364"/>
    <s v="UNIDOTAMOS SAS"/>
    <n v="1089000"/>
    <n v="206910"/>
    <n v="1295910"/>
    <x v="2"/>
    <x v="18"/>
    <n v="2"/>
    <s v="FRANCY SALAS"/>
    <m/>
    <m/>
    <m/>
    <m/>
    <d v="2026-01-26T00:00:00"/>
    <s v="NO"/>
    <m/>
    <x v="0"/>
  </r>
  <r>
    <s v="Factura electrónica"/>
    <s v="e9d4c019dd04cd23276d47f5fb1721dfa17761d5032a7fbe30e2582e0bf9dedf7b225653cfc0de39eb9027b449874723"/>
    <n v="18236"/>
    <s v="INIM"/>
    <d v="2026-01-21T00:00:00"/>
    <d v="2026-01-21T15:42:21"/>
    <x v="0"/>
    <n v="900237741"/>
    <s v="INVERSIONES IMPRIMA SAS"/>
    <n v="238000"/>
    <n v="45220"/>
    <n v="283220"/>
    <x v="2"/>
    <x v="18"/>
    <n v="2"/>
    <s v="FRANCY SALAS"/>
    <m/>
    <m/>
    <m/>
    <m/>
    <d v="2026-02-12T00:00:00"/>
    <s v="NO"/>
    <m/>
    <x v="0"/>
  </r>
  <r>
    <s v="Factura electrónica"/>
    <s v="f4227657fcd7726208338855b52ed71e8b43bf61215811b7135be8dc8ddac6fd1cffe8bd116cb9ee511b13bf4b5eec4e"/>
    <n v="1283"/>
    <s v="FE"/>
    <d v="2026-01-21T00:00:00"/>
    <d v="2026-01-21T13:26:35"/>
    <x v="0"/>
    <n v="901950863"/>
    <s v="INVERSIONES TORNILLOS Y MANGUERAS S.A.S"/>
    <n v="52800"/>
    <n v="10032"/>
    <n v="62832"/>
    <x v="8"/>
    <x v="18"/>
    <n v="2"/>
    <s v="FRANCY SALAS"/>
    <m/>
    <m/>
    <m/>
    <m/>
    <d v="2026-02-12T00:00:00"/>
    <s v="NO"/>
    <m/>
    <x v="0"/>
  </r>
  <r>
    <s v="Factura electrónica"/>
    <s v="c2f630fc67f892b5818009c3cc6acab892eb98ae81845235fba3375c64e4cec5e6d3bd581c8ea69178ca7fe462770c50"/>
    <n v="2890"/>
    <s v="FE"/>
    <d v="2026-01-21T00:00:00"/>
    <d v="2026-01-21T12:56:27"/>
    <x v="0"/>
    <n v="900144364"/>
    <s v="UNIDOTAMOS SAS"/>
    <n v="332950"/>
    <n v="63260.5"/>
    <n v="396210.5"/>
    <x v="2"/>
    <x v="18"/>
    <n v="2"/>
    <s v="FRANCY SALAS"/>
    <m/>
    <m/>
    <m/>
    <m/>
    <d v="2026-01-26T00:00:00"/>
    <s v="NO"/>
    <m/>
    <x v="0"/>
  </r>
  <r>
    <s v="Factura electrónica"/>
    <s v="3b5623790c7d54546ba985f5ea24dda565744a3a8dda580b3ed671a46eb2d37d73c3bbabb89e9fd5c7698dcb18de45ec"/>
    <n v="2889"/>
    <s v="FE"/>
    <d v="2026-01-21T00:00:00"/>
    <d v="2026-01-21T12:46:27"/>
    <x v="0"/>
    <n v="900144364"/>
    <s v="UNIDOTAMOS SAS"/>
    <n v="1478700"/>
    <n v="280953"/>
    <n v="1759653"/>
    <x v="2"/>
    <x v="18"/>
    <n v="2"/>
    <s v="FRANCY SALAS"/>
    <m/>
    <m/>
    <m/>
    <m/>
    <d v="2026-01-26T00:00:00"/>
    <s v="NO"/>
    <m/>
    <x v="0"/>
  </r>
  <r>
    <s v="Factura electrónica"/>
    <s v="474c4869897ddebd73e554158d8f8d4e4c62f4ed04018eede3a57ed6f60a62b37100a5b5523bb2314826aa0ac880a599"/>
    <n v="103813"/>
    <s v="FAE"/>
    <d v="2026-01-21T00:00:00"/>
    <d v="2026-01-21T12:41:58"/>
    <x v="0"/>
    <n v="830120839"/>
    <s v="MULTISUMINISTROS INDUSTRIALES S A S"/>
    <n v="1436592"/>
    <n v="272952"/>
    <n v="1709544"/>
    <x v="8"/>
    <x v="15"/>
    <n v="5"/>
    <s v="YENIFER PARRA"/>
    <m/>
    <m/>
    <m/>
    <m/>
    <d v="2026-02-12T00:00:00"/>
    <s v="NO"/>
    <m/>
    <x v="0"/>
  </r>
  <r>
    <s v="Factura electrónica"/>
    <s v="bf2b2e78d923fe2b54c7cf6316edfd75442216a5bba7de33a38cdeebcd6811477c4258105b18b958475986062dacb53b"/>
    <n v="2888"/>
    <s v="FE"/>
    <d v="2026-01-21T00:00:00"/>
    <d v="2026-01-21T12:35:22"/>
    <x v="0"/>
    <n v="900144364"/>
    <s v="UNIDOTAMOS SAS"/>
    <n v="1224300"/>
    <n v="232617"/>
    <n v="1456917"/>
    <x v="6"/>
    <x v="3"/>
    <s v=" - "/>
    <m/>
    <m/>
    <m/>
    <m/>
    <m/>
    <m/>
    <m/>
    <m/>
    <x v="2"/>
  </r>
  <r>
    <s v="Factura electrónica"/>
    <s v="b85ae31cbc3c3e39a809503a55c4df10423067348eb060f437d5a03730296fe708ac8c01b8cefec9e778e31779502060"/>
    <n v="1267"/>
    <s v="SM"/>
    <d v="2026-01-21T00:00:00"/>
    <d v="2026-01-21T11:53:09"/>
    <x v="0"/>
    <n v="901561580"/>
    <s v="SUMINISTRO MATERIALES Y DOTACIONES SUMADO S.A.S"/>
    <n v="240000"/>
    <n v="45600"/>
    <n v="285600"/>
    <x v="8"/>
    <x v="14"/>
    <n v="6"/>
    <s v="YENIFER PARRA"/>
    <m/>
    <m/>
    <m/>
    <m/>
    <d v="2026-01-29T00:00:00"/>
    <s v="NO"/>
    <m/>
    <x v="3"/>
  </r>
  <r>
    <s v="Factura electrónica"/>
    <s v="86fa32301cdb764381ebe0c4c90c603cdc09e71d54cd292281778b5749316e9108bc606039ab21b07d337211786d946f"/>
    <n v="341201"/>
    <s v="FFEE"/>
    <d v="2026-01-21T00:00:00"/>
    <d v="2026-01-21T11:40:34"/>
    <x v="0"/>
    <n v="800049074"/>
    <s v="PAPELERIA Y SERVICIOS SAS"/>
    <n v="56350"/>
    <n v="10706"/>
    <n v="67056"/>
    <x v="2"/>
    <x v="18"/>
    <n v="2"/>
    <s v="FRANCY SALAS"/>
    <m/>
    <m/>
    <m/>
    <m/>
    <d v="2026-01-26T00:00:00"/>
    <s v="NO"/>
    <m/>
    <x v="0"/>
  </r>
  <r>
    <s v="Factura electrónica"/>
    <s v="41792a1e09c9be23301071b4a90d342faf071ddf47b6e3ff6f517655f8ac1c5d56a8c0e5ddfacec9bc344030833fd87f"/>
    <n v="90710161"/>
    <s v="SD"/>
    <d v="2026-01-21T00:00:00"/>
    <d v="2026-01-21T09:31:13"/>
    <x v="0"/>
    <n v="890900841"/>
    <s v="Caja de Compensación Familiar de Antioquia Comfama"/>
    <n v="300400"/>
    <n v="0"/>
    <n v="300400"/>
    <x v="11"/>
    <x v="18"/>
    <n v="2"/>
    <s v="ELIANA GOMEZ "/>
    <m/>
    <m/>
    <m/>
    <m/>
    <d v="2026-02-10T00:00:00"/>
    <s v="NO"/>
    <m/>
    <x v="0"/>
  </r>
  <r>
    <s v="Factura electrónica"/>
    <s v="0d59eb8e57eaa9ea93e3c45337276ce6a80e9e151c819454647fa678bd216bac9a0b6e249a3322ca8b9bb5be20cad7e2"/>
    <n v="720591"/>
    <s v="FMED"/>
    <d v="2026-01-21T00:00:00"/>
    <d v="2026-01-21T09:01:34"/>
    <x v="0"/>
    <n v="890915475"/>
    <s v="EMPAQUETADURAS Y EMPAQUES S.A."/>
    <n v="11593800"/>
    <n v="2202822"/>
    <n v="13796622"/>
    <x v="2"/>
    <x v="18"/>
    <n v="2"/>
    <s v="FRANCY SALAS"/>
    <m/>
    <m/>
    <m/>
    <m/>
    <d v="2026-02-13T00:00:00"/>
    <s v="SI"/>
    <m/>
    <x v="0"/>
  </r>
  <r>
    <s v="Factura electrónica"/>
    <s v="eb9f399b79585a2c50c47eb782a1af387a29084c9fecbc6c32dca3ef5336b41caac3c018795a4a00fa8f7e8293477b80"/>
    <n v="5684"/>
    <m/>
    <d v="2026-01-21T00:00:00"/>
    <d v="2026-01-21T20:23:39"/>
    <x v="0"/>
    <n v="32150739"/>
    <s v="NATALIA ANDREA ACOSTA COLORADO"/>
    <n v="594500"/>
    <n v="0"/>
    <n v="594500"/>
    <x v="1"/>
    <x v="18"/>
    <n v="2"/>
    <s v="FRANCY SALAS"/>
    <m/>
    <m/>
    <m/>
    <m/>
    <d v="2026-01-26T00:00:00"/>
    <s v="NO"/>
    <m/>
    <x v="0"/>
  </r>
  <r>
    <s v="Documento equivalente - Cobro de peajes"/>
    <s v="0d1dba077a43f93159817111ce2afb4547ba1aea05b889591a89d6a23e99884a85531a5f24039d2bd0f1e2c4b46de85e"/>
    <n v="81419682"/>
    <s v="DEFL"/>
    <d v="2026-01-21T00:00:00"/>
    <d v="2026-01-21T18:20:34"/>
    <x v="0"/>
    <n v="900219834"/>
    <s v="F2X S.A.S."/>
    <n v="13500"/>
    <n v="0"/>
    <n v="13500"/>
    <x v="2"/>
    <x v="18"/>
    <n v="2"/>
    <s v="FRANCY SALAS"/>
    <m/>
    <m/>
    <m/>
    <m/>
    <d v="2026-01-27T00:00:00"/>
    <s v="NO"/>
    <m/>
    <x v="0"/>
  </r>
  <r>
    <s v="Factura electrónica"/>
    <s v="c294b3e59c5fb60eff6287b311e09c8279a28e46b17906b937b28df4ac5bd91c1e6da639ebeec54e1c82907dd1ad7e86"/>
    <n v="18495"/>
    <s v="CU"/>
    <d v="2026-01-21T00:00:00"/>
    <d v="2026-01-21T16:55:24"/>
    <x v="0"/>
    <n v="890903388"/>
    <s v="CLUB UNION S.A."/>
    <n v="184650"/>
    <n v="0"/>
    <n v="184650"/>
    <x v="4"/>
    <x v="2"/>
    <n v="0"/>
    <m/>
    <m/>
    <m/>
    <m/>
    <m/>
    <d v="2026-02-13T00:00:00"/>
    <s v="NO"/>
    <m/>
    <x v="2"/>
  </r>
  <r>
    <s v="Factura electrónica"/>
    <s v="15ff78136e7228aaa5b29ab82cce17331f37ec70cce10ebcd96f50fa83c3836963c5dc45eb1f9f503ee3dc4d1b3c4cbf"/>
    <n v="90480"/>
    <s v="1PQE"/>
    <d v="2026-01-21T00:00:00"/>
    <d v="2026-01-21T16:11:51"/>
    <x v="0"/>
    <n v="900125852"/>
    <s v="CI SAN FERNANDO PLAZA PH."/>
    <n v="19327.599999999999"/>
    <n v="3672.4"/>
    <n v="23000"/>
    <x v="4"/>
    <x v="2"/>
    <n v="0"/>
    <m/>
    <m/>
    <m/>
    <m/>
    <m/>
    <m/>
    <m/>
    <m/>
    <x v="2"/>
  </r>
  <r>
    <s v="Factura electrónica"/>
    <s v="af8cd432b0cf12ec17b82f172e81e94c3c29b52a9fdfc2347f5bdd4b449ce68fff6323de0f132aa57e78b3c3dd0202a1"/>
    <n v="463"/>
    <s v="FE25"/>
    <d v="2026-01-21T00:00:00"/>
    <d v="2026-01-21T14:53:48"/>
    <x v="0"/>
    <n v="811033997"/>
    <s v="CDEM &amp; CDEB S.A.S."/>
    <n v="133194"/>
    <n v="25306.86"/>
    <n v="158500.85999999999"/>
    <x v="2"/>
    <x v="18"/>
    <n v="2"/>
    <s v="FRANCY SALAS"/>
    <m/>
    <m/>
    <m/>
    <m/>
    <d v="2026-02-12T00:00:00"/>
    <s v="NO"/>
    <m/>
    <x v="0"/>
  </r>
  <r>
    <s v="Nota de crédito electrónica"/>
    <s v="85a66d5bcb1b02892fe61fe2997d294e44f2d445495f5ebcc211c0ea7b4ad245bc0453eb7b99cbb43fc44ace5e4fdf77"/>
    <s v="RINV/2024/422"/>
    <m/>
    <d v="2026-01-21T00:00:00"/>
    <d v="2026-01-21T13:48:42"/>
    <x v="0"/>
    <n v="900237741"/>
    <s v="INVERSIONES IMPRIMA SAS"/>
    <n v="235000"/>
    <n v="44650"/>
    <n v="279650"/>
    <x v="6"/>
    <x v="3"/>
    <s v=" - "/>
    <m/>
    <m/>
    <m/>
    <m/>
    <m/>
    <m/>
    <m/>
    <m/>
    <x v="2"/>
  </r>
  <r>
    <s v="Factura electrónica"/>
    <s v="f8b2e05881710c91dadcc7923ae8f4f2bc725e2a42129d48f0119ff192c61523aa8c457c700bf951eeec92868268bbe6"/>
    <n v="11792"/>
    <s v="FV"/>
    <d v="2026-01-21T00:00:00"/>
    <d v="2026-01-21T13:38:54"/>
    <x v="0"/>
    <n v="1036929757"/>
    <s v="SANDRA MILENA MORALES OSPINA"/>
    <n v="44000"/>
    <n v="0"/>
    <n v="44000"/>
    <x v="4"/>
    <x v="2"/>
    <n v="0"/>
    <m/>
    <m/>
    <m/>
    <m/>
    <m/>
    <m/>
    <m/>
    <m/>
    <x v="2"/>
  </r>
  <r>
    <s v="Documento equivalente - Cobro de peajes"/>
    <s v="afaad5b8d96cb710aa23b404ddc68275e9558b15300a71e04caa5c7d2e807844174cf71c114d366222ba8d653f48a6c8"/>
    <n v="81367189"/>
    <s v="DEFL"/>
    <d v="2026-01-21T00:00:00"/>
    <d v="2026-01-21T13:26:21"/>
    <x v="0"/>
    <n v="900219834"/>
    <s v="F2X S.A.S."/>
    <n v="13500"/>
    <n v="0"/>
    <n v="13500"/>
    <x v="2"/>
    <x v="18"/>
    <n v="2"/>
    <s v="FRANCY SALAS"/>
    <m/>
    <m/>
    <m/>
    <m/>
    <d v="2026-01-27T00:00:00"/>
    <s v="NO"/>
    <m/>
    <x v="0"/>
  </r>
  <r>
    <s v="Nota de crédito electrónica"/>
    <s v="afb8ced3d655ed16dc3912c045dbdfc9bafa49b4feec01121f1a76f4a4be430c83f0d9751ce8514298351a12a4590bff"/>
    <n v="222"/>
    <s v="DV"/>
    <d v="2026-01-21T00:00:00"/>
    <d v="2026-01-21T12:39:58"/>
    <x v="0"/>
    <n v="900144364"/>
    <s v="UNIDOTAMOS SAS"/>
    <n v="1224300"/>
    <n v="232617"/>
    <n v="1456917"/>
    <x v="6"/>
    <x v="3"/>
    <s v=" - "/>
    <m/>
    <m/>
    <m/>
    <m/>
    <m/>
    <m/>
    <m/>
    <m/>
    <x v="2"/>
  </r>
  <r>
    <s v="Factura electrónica"/>
    <s v="5174c053652ce97baf5586306e775e87abbe8925709fbeaf3e3dc056db606c2d83575d5226d46092d1c3e26b357ddd70"/>
    <n v="1170629"/>
    <s v="FEFL"/>
    <d v="2026-01-21T00:00:00"/>
    <d v="2026-01-21T11:26:33"/>
    <x v="0"/>
    <n v="900219834"/>
    <s v="F2X S.A.S."/>
    <n v="5042.0200000000004"/>
    <n v="957.98"/>
    <n v="6000"/>
    <x v="2"/>
    <x v="22"/>
    <n v="1"/>
    <s v="FRANCY SALAS"/>
    <m/>
    <m/>
    <m/>
    <m/>
    <d v="2026-01-23T00:00:00"/>
    <s v="NO"/>
    <m/>
    <x v="0"/>
  </r>
  <r>
    <s v="Factura electrónica"/>
    <s v="8aa5a7f1a3f1db111dde6cc12b1ecd3c02143924701e2ba7bd23e7e749a9c4f56e6e104991baf105bd3061628a9badee"/>
    <n v="1170517"/>
    <s v="FEFL"/>
    <d v="2026-01-21T00:00:00"/>
    <d v="2026-01-21T11:21:14"/>
    <x v="0"/>
    <n v="900219834"/>
    <s v="F2X S.A.S."/>
    <n v="3781.51"/>
    <n v="718.49"/>
    <n v="4500"/>
    <x v="2"/>
    <x v="18"/>
    <n v="2"/>
    <s v="FRANCY SALAS"/>
    <m/>
    <m/>
    <m/>
    <m/>
    <d v="2026-01-27T00:00:00"/>
    <s v="NO"/>
    <m/>
    <x v="0"/>
  </r>
  <r>
    <s v="Factura electrónica"/>
    <s v="0a5c31a1dc3b21bdf56a1386268034b56bbfd0b5601a19f6edda569a7e2682cb4c1c2a7e89ad942d1e2dd6241908d095"/>
    <n v="1170069"/>
    <s v="FEFL"/>
    <d v="2026-01-21T00:00:00"/>
    <d v="2026-01-21T10:57:04"/>
    <x v="0"/>
    <n v="900219834"/>
    <s v="F2X S.A.S."/>
    <n v="5042.0200000000004"/>
    <n v="957.98"/>
    <n v="6000"/>
    <x v="2"/>
    <x v="18"/>
    <n v="2"/>
    <s v="FRANCY SALAS"/>
    <m/>
    <m/>
    <m/>
    <m/>
    <d v="2026-01-27T00:00:00"/>
    <s v="NO"/>
    <m/>
    <x v="0"/>
  </r>
  <r>
    <s v="Factura electrónica"/>
    <s v="7f64568e2a7c3d70de87adde2f63ea76adf23c3e9a59bddfb0e33e123a8f9994066c7ebddae710502ef3a2fc05a21376"/>
    <n v="50310"/>
    <s v="PST"/>
    <d v="2026-01-21T00:00:00"/>
    <d v="2026-01-21T10:32:04"/>
    <x v="0"/>
    <n v="901214840"/>
    <s v="COCINA CAFE Y PAN S.A.S"/>
    <n v="189800"/>
    <n v="0"/>
    <n v="189800"/>
    <x v="4"/>
    <x v="2"/>
    <n v="0"/>
    <m/>
    <m/>
    <m/>
    <m/>
    <m/>
    <d v="2026-02-09T00:00:00"/>
    <s v="NO"/>
    <m/>
    <x v="2"/>
  </r>
  <r>
    <s v="Factura electrónica"/>
    <s v="bb517c659bbefcc809e80aa2045146ff87f390146a6e6fdc15da508f945511a16b328d70d0e7b0e514135dc5cf3a7dce"/>
    <n v="584530"/>
    <s v="VIRT"/>
    <d v="2026-01-21T00:00:00"/>
    <d v="2026-01-21T09:57:12"/>
    <x v="0"/>
    <n v="800157427"/>
    <s v="CAMARA DE COMERCIO ABURRA SUR"/>
    <n v="12100"/>
    <n v="0"/>
    <n v="12100"/>
    <x v="15"/>
    <x v="19"/>
    <n v="0"/>
    <s v="PABLO HOYOS"/>
    <m/>
    <m/>
    <m/>
    <m/>
    <d v="2026-01-23T00:00:00"/>
    <s v="NO"/>
    <m/>
    <x v="0"/>
  </r>
  <r>
    <s v="Factura electrónica"/>
    <s v="5848d7411523d4bf15b84d62fb19e5fa4ad909a15487f80c804807db518c18125012784f684ff375bc883cf6a277cccf"/>
    <n v="1039"/>
    <s v="MD"/>
    <d v="2026-01-21T00:00:00"/>
    <d v="2026-01-21T09:25:32"/>
    <x v="0"/>
    <n v="29844067"/>
    <s v="TAMAYO LOPEZ GLORIA ISABEL"/>
    <n v="18000"/>
    <n v="0"/>
    <n v="18000"/>
    <x v="4"/>
    <x v="2"/>
    <n v="0"/>
    <m/>
    <m/>
    <m/>
    <m/>
    <m/>
    <m/>
    <m/>
    <m/>
    <x v="2"/>
  </r>
  <r>
    <s v="Factura electrónica"/>
    <s v="f0789f0e887f57ad6cadd98804ed3ffa09a206268f1cee95f76e48fc234d930c5b67f4dd2b258739cc4f2fe317cf09a1"/>
    <n v="563267"/>
    <s v="AH"/>
    <d v="2026-01-21T00:00:00"/>
    <d v="2026-01-21T07:16:42"/>
    <x v="0"/>
    <n v="890800788"/>
    <s v="SUMATEC S.A.S BIC"/>
    <n v="446964"/>
    <n v="84923"/>
    <n v="531887"/>
    <x v="2"/>
    <x v="15"/>
    <n v="5"/>
    <s v="YENIFER PARRA"/>
    <m/>
    <m/>
    <m/>
    <m/>
    <d v="2026-02-12T00:00:00"/>
    <s v="NO"/>
    <m/>
    <x v="0"/>
  </r>
  <r>
    <s v="Factura electrónica"/>
    <s v="cf942b13d681fadf9c45cea1e98c7f340a8bf1063c2b0518d992df4b5bd79ceed91db633e43cf5a736151252006344c1"/>
    <n v="563266"/>
    <s v="AH"/>
    <d v="2026-01-21T00:00:00"/>
    <d v="2026-01-21T07:12:52"/>
    <x v="0"/>
    <n v="890800788"/>
    <s v="SUMATEC S.A.S BIC"/>
    <n v="374660"/>
    <n v="71185"/>
    <n v="445845"/>
    <x v="2"/>
    <x v="22"/>
    <n v="1"/>
    <s v="FRANCY SALAS"/>
    <m/>
    <m/>
    <m/>
    <m/>
    <d v="2026-02-10T00:00:00"/>
    <s v="NO"/>
    <m/>
    <x v="0"/>
  </r>
  <r>
    <s v="Factura electrónica"/>
    <s v="5fd619dc6aecfa39fa8bfabff75eada8b0e16a11debae24245a261d3458eceb5c7288c47c62509d5c763e2199c857548"/>
    <n v="530075690"/>
    <s v="KCS"/>
    <d v="2026-01-21T00:00:00"/>
    <d v="2026-01-21T06:43:21"/>
    <x v="0"/>
    <n v="830067414"/>
    <s v="KAESER COMPRESORES DE COLOMBIA S.A.S."/>
    <n v="1208758"/>
    <n v="229664"/>
    <n v="1438422"/>
    <x v="6"/>
    <x v="3"/>
    <s v=" - "/>
    <m/>
    <m/>
    <m/>
    <m/>
    <m/>
    <m/>
    <m/>
    <m/>
    <x v="2"/>
  </r>
  <r>
    <s v="Documento equivalente POS"/>
    <s v="13233ada10095fbd73602de5dee95ee63e92d09743ad8a05def4f4c022dcf9c91b513686f805f48bceeea21d352e84e8"/>
    <n v="222834"/>
    <s v="TN"/>
    <d v="2026-01-21T00:00:00"/>
    <d v="2026-01-21T07:35:10"/>
    <x v="0"/>
    <n v="890925124"/>
    <s v="FLOTA CORDOVA RIONEGRO S.A."/>
    <n v="15000"/>
    <n v="0"/>
    <n v="15000"/>
    <x v="4"/>
    <x v="2"/>
    <n v="0"/>
    <m/>
    <m/>
    <m/>
    <m/>
    <m/>
    <m/>
    <m/>
    <m/>
    <x v="2"/>
  </r>
  <r>
    <s v="Documento equivalente POS"/>
    <s v="6da9103362ba7e9cd56d6545a9d10403c266a2e370a0c002d365d0aab87b4d1022a6c76221dd1e4ded7a439763e03c53"/>
    <n v="222833"/>
    <s v="TN"/>
    <d v="2026-01-21T00:00:00"/>
    <d v="2026-01-21T07:34:43"/>
    <x v="0"/>
    <n v="890925124"/>
    <s v="FLOTA CORDOVA RIONEGRO S.A."/>
    <n v="15000"/>
    <n v="0"/>
    <n v="15000"/>
    <x v="4"/>
    <x v="2"/>
    <n v="0"/>
    <m/>
    <m/>
    <m/>
    <m/>
    <m/>
    <m/>
    <m/>
    <m/>
    <x v="2"/>
  </r>
  <r>
    <s v="Factura electrónica"/>
    <s v="7d00b783870cbda44c21e5771090a03f6c2984220b3acfacbe9596a4bdc193d4b0bfd6c6cb6ffb9108c46940995e88ad"/>
    <n v="18178"/>
    <s v="INIM"/>
    <d v="2026-01-21T00:00:00"/>
    <d v="2026-01-21T06:48:39"/>
    <x v="0"/>
    <n v="900237741"/>
    <s v="INVERSIONES IMPRIMA SAS"/>
    <n v="1885500"/>
    <n v="358245"/>
    <n v="2243745"/>
    <x v="2"/>
    <x v="18"/>
    <n v="2"/>
    <s v="FRANCY SALAS"/>
    <m/>
    <m/>
    <m/>
    <m/>
    <d v="2026-01-26T00:00:00"/>
    <s v="NO"/>
    <m/>
    <x v="0"/>
  </r>
  <r>
    <s v="Factura electrónica"/>
    <s v="6d6df6c30f7a56cd431f027916104ff79dda566064764c8b03206288900381062f7dde0d75a54f2390052a57b4799915"/>
    <n v="151124"/>
    <s v="DT07"/>
    <d v="2026-01-21T00:00:00"/>
    <d v="2026-01-21T04:53:59"/>
    <x v="0"/>
    <n v="860001697"/>
    <s v="GASEOSAS LUX S.A.S."/>
    <n v="467250"/>
    <n v="0"/>
    <n v="467250"/>
    <x v="2"/>
    <x v="22"/>
    <n v="1"/>
    <s v="FRANCY SALAS"/>
    <m/>
    <m/>
    <m/>
    <m/>
    <d v="2026-01-23T00:00:00"/>
    <s v="NO"/>
    <m/>
    <x v="0"/>
  </r>
  <r>
    <s v="Factura electrónica"/>
    <s v="ff5a24689e4cacc4fa355051f367976ca6eef8a858abea8b4a7c878de2161e06daac84204ed4e7746e7e29d6f7f5806e"/>
    <n v="2859593"/>
    <s v="CA07"/>
    <d v="2026-01-22T00:00:00"/>
    <d v="2026-01-22T23:10:07"/>
    <x v="0"/>
    <n v="890903939"/>
    <s v="POSTOBON S.A."/>
    <n v="133500"/>
    <n v="0"/>
    <n v="133500"/>
    <x v="2"/>
    <x v="14"/>
    <n v="5"/>
    <s v="YENIFER PARRA"/>
    <m/>
    <m/>
    <m/>
    <m/>
    <d v="2026-01-29T00:00:00"/>
    <s v="NO"/>
    <m/>
    <x v="0"/>
  </r>
  <r>
    <s v="Factura electrónica"/>
    <s v="25a717871195a36c01fa1f6cb7ce637c5124db0d8a1f40e66b6469df43daf753c6f4e17c3e5d1f71b2c5cd00cc7f8ea7"/>
    <n v="3278"/>
    <s v="FV"/>
    <d v="2026-01-22T00:00:00"/>
    <d v="2026-01-22T20:45:52"/>
    <x v="0"/>
    <n v="900650348"/>
    <s v="EQUIPO LOGISTICO DE TRANSPORTE S.A.S."/>
    <n v="520000"/>
    <n v="0"/>
    <n v="520000"/>
    <x v="2"/>
    <x v="15"/>
    <n v="4"/>
    <s v="YENIFER PARRA"/>
    <m/>
    <m/>
    <m/>
    <m/>
    <d v="2026-02-12T00:00:00"/>
    <s v="NO"/>
    <m/>
    <x v="0"/>
  </r>
  <r>
    <s v="Factura electrónica"/>
    <s v="e5d44e39d6ba56dcfc9866592a82c448f0438c17e438034482249616c358e2dca1938ad3eb4d7e846866a49b2c4dc2f7"/>
    <n v="5702"/>
    <m/>
    <d v="2026-01-22T00:00:00"/>
    <d v="2026-01-22T19:47:06"/>
    <x v="0"/>
    <n v="32150739"/>
    <s v="NATALIA ANDREA ACOSTA COLORADO"/>
    <n v="678500"/>
    <n v="0"/>
    <n v="678500"/>
    <x v="1"/>
    <x v="15"/>
    <n v="4"/>
    <s v="YENIFER PARRA"/>
    <m/>
    <m/>
    <m/>
    <m/>
    <d v="2026-01-27T00:00:00"/>
    <s v="NO"/>
    <m/>
    <x v="0"/>
  </r>
  <r>
    <s v="Factura electrónica"/>
    <s v="71e2920798ae794d2e481dc362b006e33bfd7ae63b22bf9851998071c2897e9a421de1b63e29fd3f2a495f16b94d8760"/>
    <n v="503"/>
    <s v="WC"/>
    <d v="2026-01-22T00:00:00"/>
    <d v="2026-01-22T19:36:29"/>
    <x v="0"/>
    <n v="901741749"/>
    <s v="WORLD CRANES SAS"/>
    <n v="1600000"/>
    <n v="304000"/>
    <n v="1904000"/>
    <x v="8"/>
    <x v="15"/>
    <n v="4"/>
    <s v="YENIFER PARRA"/>
    <m/>
    <m/>
    <m/>
    <m/>
    <d v="2026-02-10T00:00:00"/>
    <s v="NO"/>
    <m/>
    <x v="0"/>
  </r>
  <r>
    <s v="Nota de crédito electrónica"/>
    <s v="f1d984d6ae20f4c0a61102a93954a1358decf661bd1d5051dabc376e9d9b603d22d3dcdfcebc9302278c854f29636af7"/>
    <n v="289"/>
    <s v="CN"/>
    <d v="2026-01-22T00:00:00"/>
    <d v="2026-01-22T18:05:53"/>
    <x v="0"/>
    <n v="900420442"/>
    <s v="INSTRUMENTOS &amp; PARTES S.A.S."/>
    <n v="91700"/>
    <n v="17423"/>
    <n v="109123"/>
    <x v="8"/>
    <x v="21"/>
    <n v="8"/>
    <s v="YENIFER PARRA"/>
    <m/>
    <m/>
    <m/>
    <m/>
    <d v="2026-02-05T00:00:00"/>
    <s v="NO"/>
    <m/>
    <x v="3"/>
  </r>
  <r>
    <s v="Factura electrónica"/>
    <s v="97f8864282b511f0dffe7a795f423e64a683b00604e091f1b3dad2518c32277ae3b7ff0bb62f6664b8c4e6da659ad1ef"/>
    <n v="32993"/>
    <s v="FEN"/>
    <d v="2026-01-22T00:00:00"/>
    <d v="2026-01-22T17:33:21"/>
    <x v="0"/>
    <n v="9522660"/>
    <s v="OCTAVIANO TORRES GUEVARA"/>
    <n v="134453.78"/>
    <n v="25546.22"/>
    <n v="160000"/>
    <x v="2"/>
    <x v="15"/>
    <n v="4"/>
    <s v="YENIFER PARRA"/>
    <m/>
    <m/>
    <m/>
    <m/>
    <d v="2026-02-12T00:00:00"/>
    <s v="NO"/>
    <m/>
    <x v="0"/>
  </r>
  <r>
    <s v="Factura electrónica"/>
    <s v="473acaf05411563fd382a7566573e2dc52b236d5ec1e16c555b9d16c820d4eea5322e203cd4be7a172e8ffbb7d9c250f"/>
    <n v="12405"/>
    <s v="FE"/>
    <d v="2026-01-22T00:00:00"/>
    <d v="2026-01-22T17:27:49"/>
    <x v="0"/>
    <n v="900420442"/>
    <s v="INSTRUMENTOS   PARTES S.A.S."/>
    <n v="27200"/>
    <n v="5168"/>
    <n v="32368"/>
    <x v="8"/>
    <x v="15"/>
    <n v="4"/>
    <s v="YENIFER PARRA"/>
    <m/>
    <m/>
    <m/>
    <m/>
    <d v="2026-02-10T00:00:00"/>
    <s v="NO"/>
    <m/>
    <x v="0"/>
  </r>
  <r>
    <s v="Factura electrónica"/>
    <s v="ec2841b7709e2ece60a77ee7e84c040448af1a7e2c1364d7f75ea1d20d2b2f8f305ff75aa5d021fe24fb88cf23913da6"/>
    <n v="103883"/>
    <s v="FAE"/>
    <d v="2026-01-22T00:00:00"/>
    <d v="2026-01-22T17:05:44"/>
    <x v="0"/>
    <n v="830120839"/>
    <s v="MULTISUMINISTROS INDUSTRIALES S A S"/>
    <n v="930240"/>
    <n v="176746"/>
    <n v="1106986"/>
    <x v="8"/>
    <x v="15"/>
    <n v="4"/>
    <s v="YENIFER PARRA"/>
    <m/>
    <m/>
    <m/>
    <m/>
    <d v="2026-02-12T00:00:00"/>
    <s v="NO"/>
    <m/>
    <x v="0"/>
  </r>
  <r>
    <s v="Factura electrónica"/>
    <s v="8b79e28b6a319bfcbcb954c7744500184f33a54a4eb6ce824a85374460a52bfde2fab8daa9ad72efe0efe29634dc3a08"/>
    <n v="55584"/>
    <s v="FVE"/>
    <d v="2026-01-22T00:00:00"/>
    <d v="2026-01-22T17:00:36"/>
    <x v="0"/>
    <n v="900650486"/>
    <s v="DISTRIBUIDORA DE SOFTWARE Y MOVILIDAD S.A.S"/>
    <n v="925210.08"/>
    <n v="4789.92"/>
    <n v="930000"/>
    <x v="5"/>
    <x v="18"/>
    <n v="1"/>
    <s v="FRANCY SALAS"/>
    <m/>
    <m/>
    <m/>
    <m/>
    <d v="2026-01-26T00:00:00"/>
    <s v="NO"/>
    <m/>
    <x v="0"/>
  </r>
  <r>
    <s v="Factura electrónica"/>
    <s v="90d2eb9eeb5b387c948a7f405086b107370d9566f01bcb916106b1c271489895bb844301bd141ea5cd2dd3fed7ec9ea3"/>
    <n v="55583"/>
    <s v="FVE"/>
    <d v="2026-01-22T00:00:00"/>
    <d v="2026-01-22T17:00:24"/>
    <x v="0"/>
    <n v="900650486"/>
    <s v="DISTRIBUIDORA DE SOFTWARE Y MOVILIDAD S.A.S"/>
    <n v="1394957.98"/>
    <n v="265042.02"/>
    <n v="1660000"/>
    <x v="5"/>
    <x v="18"/>
    <n v="1"/>
    <s v="FRANCY SALAS"/>
    <m/>
    <m/>
    <m/>
    <m/>
    <d v="2026-01-26T00:00:00"/>
    <s v="NO"/>
    <m/>
    <x v="0"/>
  </r>
  <r>
    <s v="Factura electrónica"/>
    <s v="6636af68efdef02cbc474a6d91665b55972fa0711acc2e3c717b488c822d31dc00dac6838732009b5aa7266f7df04379"/>
    <n v="18260"/>
    <s v="INIM"/>
    <d v="2026-01-22T00:00:00"/>
    <d v="2026-01-22T13:34:43"/>
    <x v="0"/>
    <n v="900237741"/>
    <s v="INVERSIONES IMPRIMA SAS"/>
    <n v="188050"/>
    <n v="35729.5"/>
    <n v="223779.5"/>
    <x v="2"/>
    <x v="15"/>
    <n v="4"/>
    <s v="YENIFER PARRA"/>
    <m/>
    <m/>
    <m/>
    <m/>
    <d v="2026-01-27T00:00:00"/>
    <s v="NO"/>
    <m/>
    <x v="0"/>
  </r>
  <r>
    <s v="Factura electrónica"/>
    <s v="d580fc9e1c231b15caaac8afc097d8a6864f90cbca9c7a43edc2d9f36c60496a704361ce5e86bd25853e289338a8298f"/>
    <n v="16787"/>
    <s v="MEDN"/>
    <d v="2026-01-22T00:00:00"/>
    <d v="2026-01-22T15:16:08"/>
    <x v="0"/>
    <n v="900075456"/>
    <s v="Asignar S.A.S"/>
    <n v="315929044"/>
    <n v="5561637.4400000004"/>
    <n v="321490681.44"/>
    <x v="12"/>
    <x v="18"/>
    <n v="1"/>
    <m/>
    <m/>
    <m/>
    <m/>
    <m/>
    <d v="2026-01-27T00:00:00"/>
    <s v="SI"/>
    <m/>
    <x v="0"/>
  </r>
  <r>
    <s v="Factura electrónica"/>
    <s v="f2e9ee5e105c39d6760957e93453ae989f3a2a72fc6abdde9db21276bf778716045c5e27098b92d88c90ffa2e21a9b53"/>
    <n v="34137888"/>
    <s v="FE09"/>
    <d v="2026-01-22T00:00:00"/>
    <d v="2026-01-22T12:43:59"/>
    <x v="0"/>
    <n v="809002625"/>
    <s v="INTERNACIONAL DE ELECTRICOS SAS"/>
    <n v="281179.90000000002"/>
    <n v="53424.1"/>
    <n v="334604"/>
    <x v="8"/>
    <x v="15"/>
    <n v="4"/>
    <s v="YENIFER PARRA"/>
    <m/>
    <m/>
    <m/>
    <m/>
    <d v="2026-02-12T00:00:00"/>
    <s v="NO"/>
    <m/>
    <x v="0"/>
  </r>
  <r>
    <s v="Factura electrónica"/>
    <s v="44c33ba0bd64e4f978603945a6ad98c9620a6c7d712ba0c13f6c4b7a55d44eb811d12fb542b193fd6aac4a91ea32a8eb"/>
    <n v="130238404"/>
    <s v="BOPU"/>
    <d v="2026-01-22T00:00:00"/>
    <d v="2026-01-22T15:03:07"/>
    <x v="0"/>
    <n v="900092385"/>
    <s v="UNE EPM TELECOMUNICACIONES S.A"/>
    <n v="22984.04"/>
    <n v="4366.96"/>
    <n v="27351"/>
    <x v="5"/>
    <x v="15"/>
    <n v="4"/>
    <s v="JAIME GARCIA "/>
    <m/>
    <m/>
    <m/>
    <m/>
    <d v="2026-01-27T00:00:00"/>
    <s v="NO"/>
    <m/>
    <x v="0"/>
  </r>
  <r>
    <s v="Factura electrónica"/>
    <s v="0ae6caba569fd68845dc2b8ddffaf4cf3d9fa3d676261dd260326f2900e31a3f8dece8454a01aaa4453747e763c6677e"/>
    <n v="2894"/>
    <s v="FE"/>
    <d v="2026-01-22T00:00:00"/>
    <d v="2026-01-22T11:20:37"/>
    <x v="0"/>
    <n v="900144364"/>
    <s v="UNIDOTAMOS SAS"/>
    <n v="426600"/>
    <n v="81054"/>
    <n v="507654"/>
    <x v="2"/>
    <x v="18"/>
    <n v="1"/>
    <s v="FRANCY SALAS"/>
    <m/>
    <m/>
    <m/>
    <m/>
    <d v="2026-01-26T00:00:00"/>
    <s v="NO"/>
    <m/>
    <x v="0"/>
  </r>
  <r>
    <s v="Factura electrónica"/>
    <s v="22d6506f2601e0477a0edaa54687fe12f25f57eac0f51e054b22699a909528089e88e9da8834261a72cb10e1ef0be00f"/>
    <n v="2135"/>
    <s v="FE"/>
    <d v="2026-01-22T00:00:00"/>
    <d v="2026-01-22T11:36:43"/>
    <x v="0"/>
    <n v="901230965"/>
    <s v="HYD MONTACARGAS S.A.S. 01 00"/>
    <n v="1110000"/>
    <n v="210900"/>
    <n v="1320900"/>
    <x v="8"/>
    <x v="15"/>
    <n v="4"/>
    <s v="YENIFER PARRA"/>
    <m/>
    <m/>
    <m/>
    <m/>
    <d v="2026-02-10T00:00:00"/>
    <s v="NO"/>
    <m/>
    <x v="0"/>
  </r>
  <r>
    <s v="Factura electrónica"/>
    <s v="a87be2aff47fa9b5810238973bd14b12eea6a93df0ede9f2f321b1283dbf3eff2db88448ed9751e77ed11f6616d2feab"/>
    <n v="2893"/>
    <s v="FE"/>
    <d v="2026-01-22T00:00:00"/>
    <d v="2026-01-22T11:19:19"/>
    <x v="0"/>
    <n v="900144364"/>
    <s v="UNIDOTAMOS SAS"/>
    <n v="2001500"/>
    <n v="380285"/>
    <n v="2381785"/>
    <x v="2"/>
    <x v="18"/>
    <n v="1"/>
    <s v="FRANCY SALAS"/>
    <m/>
    <m/>
    <m/>
    <m/>
    <d v="2026-01-26T00:00:00"/>
    <s v="NO"/>
    <m/>
    <x v="0"/>
  </r>
  <r>
    <s v="Factura electrónica"/>
    <s v="d15d21b24e7c3d70eca751bb6d97e90d70f9d834a5188cffd3f2443dc16289e4e37986bcb10876f60355f16a99e11b4b"/>
    <n v="25457"/>
    <s v="N1FE"/>
    <d v="2026-01-22T00:00:00"/>
    <d v="2026-01-22T14:50:27"/>
    <x v="0"/>
    <n v="890929877"/>
    <s v="NEWREST SERVICES COLOMBIA S.A.S"/>
    <n v="409214"/>
    <n v="77751"/>
    <n v="486965"/>
    <x v="0"/>
    <x v="14"/>
    <n v="5"/>
    <s v="YENIFER PARRA"/>
    <m/>
    <m/>
    <m/>
    <m/>
    <d v="2026-01-29T00:00:00"/>
    <s v="NO"/>
    <m/>
    <x v="0"/>
  </r>
  <r>
    <s v="Factura electrónica"/>
    <s v="acc36d1fffacd63ec6cfe0409f7779d4b1acbfdbe6566d170f40bb09acc528fdce1c2c0dc4f812988fcce44fcb65e0f9"/>
    <n v="2136"/>
    <s v="FE"/>
    <d v="2026-01-22T00:00:00"/>
    <d v="2026-01-22T11:40:48"/>
    <x v="0"/>
    <n v="901230965"/>
    <s v="HYD MONTACARGAS S.A.S. 01 00"/>
    <n v="300000"/>
    <n v="57000"/>
    <n v="357000"/>
    <x v="8"/>
    <x v="15"/>
    <n v="4"/>
    <s v="YENIFER PARRA"/>
    <m/>
    <m/>
    <m/>
    <m/>
    <d v="2026-02-10T00:00:00"/>
    <s v="NO"/>
    <m/>
    <x v="0"/>
  </r>
  <r>
    <s v="Factura electrónica"/>
    <s v="cd035ca0c148723999be65a8ff3a2868a075aa6e6c803f05163f0a2e6f3198fc032cbb6d2d4b42b6e595173391059d36"/>
    <n v="2839"/>
    <s v="KFE"/>
    <d v="2026-01-22T00:00:00"/>
    <d v="2026-01-22T11:13:27"/>
    <x v="0"/>
    <n v="900987425"/>
    <s v="KONTROLAR SOLUCIONES S.A.S"/>
    <n v="550000"/>
    <n v="0"/>
    <n v="550000"/>
    <x v="5"/>
    <x v="13"/>
    <n v="7"/>
    <s v="JAIME GARCIA "/>
    <m/>
    <m/>
    <m/>
    <m/>
    <d v="2026-02-03T00:00:00"/>
    <s v="NO"/>
    <m/>
    <x v="3"/>
  </r>
  <r>
    <s v="Factura electrónica"/>
    <s v="efada928077d4ba0aecbed87ab8819fa896e918d5dd1135ab6cde8252e5ddf7b72b93ce75722d94df19f8ffcd65df2d9"/>
    <n v="341359"/>
    <s v="FFEE"/>
    <d v="2026-01-22T00:00:00"/>
    <d v="2026-01-22T11:19:01"/>
    <x v="0"/>
    <n v="800049074"/>
    <s v="PAPELERIA Y SERVICIOS SAS"/>
    <n v="983754"/>
    <n v="176837"/>
    <n v="1160591"/>
    <x v="2"/>
    <x v="15"/>
    <n v="4"/>
    <s v="YENIFER PARRA"/>
    <m/>
    <m/>
    <m/>
    <m/>
    <d v="2026-01-27T00:00:00"/>
    <s v="NO"/>
    <m/>
    <x v="0"/>
  </r>
  <r>
    <s v="Factura electrónica"/>
    <s v="a0ceb2b00028155c06d0ea9b4a41d2322bd75b5770efed24117c4eb004ac923fa0f389808a4c613972d428bcd65bf4f3"/>
    <n v="3641"/>
    <s v="FV"/>
    <d v="2026-01-22T00:00:00"/>
    <d v="2026-01-22T10:57:31"/>
    <x v="0"/>
    <n v="900845529"/>
    <s v="BELA VENKO ABOGADOS S.A.S."/>
    <n v="2500000"/>
    <n v="475000"/>
    <n v="2975000"/>
    <x v="10"/>
    <x v="18"/>
    <n v="1"/>
    <s v="ALLAN RUIZ"/>
    <m/>
    <m/>
    <m/>
    <m/>
    <d v="2026-01-26T00:00:00"/>
    <s v="NO"/>
    <m/>
    <x v="0"/>
  </r>
  <r>
    <s v="Factura electrónica"/>
    <s v="87ddcf5ecab4c8d8a9db5393ab38442822d2b08ab664baac6a2caf9e6a22d5de7dcc5dfc73bc6b5517f0b8683f56c939"/>
    <n v="3512"/>
    <s v="FE"/>
    <d v="2026-01-22T00:00:00"/>
    <d v="2026-01-22T10:57:37"/>
    <x v="0"/>
    <n v="811027589"/>
    <s v="Zonalogística S.A.S ZLG"/>
    <n v="12048400"/>
    <n v="2289196"/>
    <n v="14337596"/>
    <x v="16"/>
    <x v="13"/>
    <n v="7"/>
    <s v="ANGELA SEPULVEDA"/>
    <m/>
    <m/>
    <m/>
    <m/>
    <d v="2026-02-04T00:00:00"/>
    <s v="SI"/>
    <m/>
    <x v="3"/>
  </r>
  <r>
    <s v="Factura electrónica"/>
    <s v="a271f715ec22deeebf9040651f698497540f510c901c2b6787886441e3648e2224f337705bebbcbd0dc90a2595f1c2e7"/>
    <n v="1134"/>
    <s v="FE"/>
    <d v="2026-01-22T00:00:00"/>
    <d v="2026-01-22T14:13:20"/>
    <x v="0"/>
    <n v="811007030"/>
    <s v="CREACIONES POSADA &amp; JARAMILLO S.A.S."/>
    <n v="1888600"/>
    <n v="358834"/>
    <n v="2247434"/>
    <x v="2"/>
    <x v="15"/>
    <n v="4"/>
    <s v="YENIFER PARRA"/>
    <m/>
    <m/>
    <m/>
    <m/>
    <d v="2026-01-27T00:00:00"/>
    <s v="NO"/>
    <m/>
    <x v="0"/>
  </r>
  <r>
    <s v="Documento equivalente - Cobro de peajes"/>
    <s v="af367380e36d60b3528b6dc614de8cbb7b9c59336517b04160abdc303b6756228478eb65ec0e728f4a05c32729624a7a"/>
    <n v="81583482"/>
    <s v="DEFL"/>
    <d v="2026-01-22T00:00:00"/>
    <d v="2026-01-22T14:06:32"/>
    <x v="0"/>
    <n v="900219834"/>
    <s v="F2X S.A.S."/>
    <n v="20300"/>
    <n v="0"/>
    <n v="20300"/>
    <x v="2"/>
    <x v="14"/>
    <n v="5"/>
    <s v="YENIFER PARRA"/>
    <m/>
    <m/>
    <m/>
    <m/>
    <d v="2026-01-29T00:00:00"/>
    <s v="NO"/>
    <m/>
    <x v="0"/>
  </r>
  <r>
    <s v="Factura electrónica"/>
    <s v="a01c2a3b453b5712e117017ee247f46d8cf0c60dd5b3b93a838aa32b0e9160ac2d4f29f84703b3c3d5beedbf58016f3b"/>
    <n v="2757"/>
    <s v="EV"/>
    <d v="2026-01-22T00:00:00"/>
    <d v="2026-01-22T09:36:41"/>
    <x v="0"/>
    <n v="901101232"/>
    <s v="INGEVER ASOCIADOS S.A.S."/>
    <n v="389500"/>
    <n v="74005"/>
    <n v="463505"/>
    <x v="8"/>
    <x v="15"/>
    <n v="4"/>
    <s v="YENIFER PARRA"/>
    <m/>
    <m/>
    <m/>
    <m/>
    <d v="2026-02-10T00:00:00"/>
    <s v="NO"/>
    <m/>
    <x v="0"/>
  </r>
  <r>
    <s v="Factura electrónica"/>
    <s v="0dfe8bcd0dca48aaeaf973574b9faee9eef7c7d8c14dcd17868246dd0c0c556d8e2ee2efa4909dce16d52888a3e54187"/>
    <n v="69076"/>
    <s v="FETG"/>
    <d v="2026-01-22T00:00:00"/>
    <d v="2026-01-22T09:18:02"/>
    <x v="0"/>
    <n v="811001497"/>
    <s v="Logistica y Transportes TGB S.A.S"/>
    <n v="7232772"/>
    <n v="0"/>
    <n v="7232772"/>
    <x v="0"/>
    <x v="25"/>
    <n v="14"/>
    <m/>
    <m/>
    <m/>
    <m/>
    <m/>
    <d v="2026-02-05T00:00:00"/>
    <s v="NO"/>
    <m/>
    <x v="1"/>
  </r>
  <r>
    <s v="Nota de crédito electrónica"/>
    <s v="135b4d7bd357cff0c2846fd82df40f02cacac0a5674587dde186e63c1dd062214a2a73a0282a32253ddb3213b6483266"/>
    <n v="288"/>
    <s v="CN"/>
    <d v="2026-01-22T00:00:00"/>
    <d v="2026-01-22T13:52:23"/>
    <x v="0"/>
    <n v="900420442"/>
    <s v="INSTRUMENTOS &amp; PARTES S.A.S."/>
    <n v="93600"/>
    <n v="17784"/>
    <n v="111384"/>
    <x v="8"/>
    <x v="13"/>
    <n v="7"/>
    <s v="YENIFER PARRA"/>
    <m/>
    <m/>
    <m/>
    <m/>
    <d v="2026-02-03T00:00:00"/>
    <s v="NO"/>
    <m/>
    <x v="3"/>
  </r>
  <r>
    <s v="Documento equivalente - Cobro de peajes"/>
    <s v="18aa7e38487e93d442ba3874b7d47c990bebefe32a8f437465c91c5d2be9c4032817ac479a4443b1e0d60e266430f444"/>
    <n v="81578566"/>
    <s v="DEFL"/>
    <d v="2026-01-22T00:00:00"/>
    <d v="2026-01-22T13:40:27"/>
    <x v="0"/>
    <n v="900219834"/>
    <s v="F2X S.A.S."/>
    <n v="20300"/>
    <n v="0"/>
    <n v="20300"/>
    <x v="2"/>
    <x v="18"/>
    <n v="1"/>
    <s v="FRANCY SALAS"/>
    <m/>
    <m/>
    <m/>
    <m/>
    <d v="2026-01-27T00:00:00"/>
    <s v="NO"/>
    <m/>
    <x v="0"/>
  </r>
  <r>
    <s v="Factura electrónica"/>
    <s v="f106beb9de73bfdb358dfd73c6fc85b1b9f6ef0dce3fd888f7dfd93ddef0df667c1aedd446f4aff5e60b1fd7127e6388"/>
    <n v="18259"/>
    <s v="INIM"/>
    <d v="2026-01-22T00:00:00"/>
    <d v="2026-01-22T13:33:27"/>
    <x v="0"/>
    <n v="900237741"/>
    <s v="INVERSIONES IMPRIMA SAS"/>
    <n v="316050"/>
    <n v="60049.5"/>
    <n v="376099.5"/>
    <x v="2"/>
    <x v="15"/>
    <n v="4"/>
    <s v="YENIFER PARRA"/>
    <m/>
    <m/>
    <m/>
    <m/>
    <d v="2026-01-27T00:00:00"/>
    <s v="NO"/>
    <m/>
    <x v="0"/>
  </r>
  <r>
    <s v="Factura electrónica"/>
    <s v="0b825bb51dcc383029757353a86f04ecee4c64abdef4b2532e8902782115be072c96f33092da791fd66b20973852b5bb"/>
    <n v="18481"/>
    <s v="FEC"/>
    <d v="2026-01-22T00:00:00"/>
    <d v="2026-01-22T13:25:00"/>
    <x v="0"/>
    <n v="42795633"/>
    <s v="BOTERO VIERIA MARIA VICTORIA"/>
    <n v="267466.7"/>
    <n v="0"/>
    <n v="267466.7"/>
    <x v="4"/>
    <x v="2"/>
    <n v="0"/>
    <m/>
    <m/>
    <m/>
    <m/>
    <m/>
    <d v="2026-01-27T00:00:00"/>
    <s v="NO"/>
    <m/>
    <x v="2"/>
  </r>
  <r>
    <s v="Documento equivalente - Cobro de peajes"/>
    <s v="3ddde61c8ba3eee7202235b290bd6a7c68ba50cdb293d9a4b69bf4de6a4e8c6280804a67b599a97c16894cd4ff9ad5b8"/>
    <n v="81567291"/>
    <s v="DEFL"/>
    <d v="2026-01-22T00:00:00"/>
    <d v="2026-01-22T12:40:50"/>
    <x v="0"/>
    <n v="900219834"/>
    <s v="F2X S.A.S."/>
    <n v="20300"/>
    <n v="0"/>
    <n v="20300"/>
    <x v="2"/>
    <x v="18"/>
    <n v="1"/>
    <s v="FRANCY SALAS"/>
    <m/>
    <m/>
    <m/>
    <m/>
    <d v="2026-01-27T00:00:00"/>
    <s v="NO"/>
    <m/>
    <x v="0"/>
  </r>
  <r>
    <s v="Factura electrónica"/>
    <s v="14932fbd1c8cefb33b093fd1a6e7b6ef45e2950c66a7dac48327ed0dbfbb6f255258d072d5aa6492ef8c11e12565a0e7"/>
    <n v="23200"/>
    <s v="FE1"/>
    <d v="2026-01-22T00:00:00"/>
    <d v="2026-01-22T12:31:52"/>
    <x v="0"/>
    <n v="800046125"/>
    <s v="FERRELUGUE S A S"/>
    <n v="1074000"/>
    <n v="204060"/>
    <n v="1278060"/>
    <x v="2"/>
    <x v="15"/>
    <n v="4"/>
    <s v="YENIFER PARRA"/>
    <m/>
    <m/>
    <m/>
    <m/>
    <d v="2026-02-10T00:00:00"/>
    <s v="NO"/>
    <m/>
    <x v="0"/>
  </r>
  <r>
    <s v="Factura electrónica"/>
    <s v="1b8415cabc24e2ab5b94cd87e5ee68400d4d3baafe5617fc1d71543680acc06e3fe98c623729d2f82274efa3ac691b63"/>
    <n v="37400"/>
    <s v="FEC"/>
    <d v="2026-01-22T00:00:00"/>
    <d v="2026-01-22T12:14:09"/>
    <x v="0"/>
    <n v="900619011"/>
    <s v="FENIX CARGA LOGISTICA SAS"/>
    <n v="130000"/>
    <n v="0"/>
    <n v="130000"/>
    <x v="2"/>
    <x v="21"/>
    <n v="8"/>
    <s v="YENIFER PARRA"/>
    <m/>
    <m/>
    <m/>
    <m/>
    <d v="2026-02-10T00:00:00"/>
    <s v="NO"/>
    <m/>
    <x v="3"/>
  </r>
  <r>
    <s v="Factura electrónica"/>
    <s v="bdb2b175174004b8ea0a667d116b6d22d59ca1981440d05e0adb9007653329345ba3ca03296b070c31579366062bded0"/>
    <n v="15300"/>
    <s v="EA"/>
    <d v="2026-01-22T00:00:00"/>
    <d v="2026-01-22T10:30:45"/>
    <x v="0"/>
    <n v="39440924"/>
    <s v="PATRICIA ELENA ARBELAEZ SEPULVEDA"/>
    <n v="17310.82"/>
    <n v="3289.06"/>
    <n v="20599.88"/>
    <x v="4"/>
    <x v="2"/>
    <n v="0"/>
    <m/>
    <m/>
    <m/>
    <m/>
    <m/>
    <m/>
    <m/>
    <m/>
    <x v="2"/>
  </r>
  <r>
    <s v="Documento equivalente - Cobro de peajes"/>
    <s v="5634cf8a7183b742955af74f2044c9b0307c86f3ca80909c00ce57faaaacd51f54b244987ed398b0177040251fe1663d"/>
    <n v="81537557"/>
    <s v="DEFL"/>
    <d v="2026-01-22T00:00:00"/>
    <d v="2026-01-22T09:50:26"/>
    <x v="0"/>
    <n v="900219834"/>
    <s v="F2X S.A.S."/>
    <n v="20300"/>
    <n v="0"/>
    <n v="20300"/>
    <x v="2"/>
    <x v="18"/>
    <n v="1"/>
    <s v="FRANCY SALAS"/>
    <m/>
    <m/>
    <m/>
    <m/>
    <d v="2026-01-27T00:00:00"/>
    <s v="NO"/>
    <m/>
    <x v="0"/>
  </r>
  <r>
    <s v="Factura electrónica"/>
    <s v="8d018852f60d4a4b0dbb1041b760981fe9ac863db0a3582515c787c25c5af04f3501afe30eb0464778d1caa4c99a1fcc"/>
    <n v="564312"/>
    <s v="FV"/>
    <d v="2026-01-22T00:00:00"/>
    <d v="2026-01-22T09:34:54"/>
    <x v="0"/>
    <n v="901118257"/>
    <s v="COCOROLLO EL LIMONAR S.A.S."/>
    <n v="36900"/>
    <n v="0"/>
    <n v="36900"/>
    <x v="4"/>
    <x v="2"/>
    <n v="0"/>
    <m/>
    <m/>
    <m/>
    <m/>
    <m/>
    <d v="2026-02-09T00:00:00"/>
    <s v="NO"/>
    <m/>
    <x v="2"/>
  </r>
  <r>
    <s v="Factura electrónica"/>
    <s v="509596324b3a3482a988a22acadbce2a0413735d157ba6cf317cd796fc403938070009cea79346cc08030039f7b70050"/>
    <n v="72184932"/>
    <s v="SFEE"/>
    <d v="2026-01-22T00:00:00"/>
    <d v="2026-01-22T03:01:20"/>
    <x v="0"/>
    <n v="900843898"/>
    <s v="RAPPI S.A.S"/>
    <n v="28067.239999999998"/>
    <n v="5332.76"/>
    <n v="33400"/>
    <x v="4"/>
    <x v="2"/>
    <n v="0"/>
    <m/>
    <m/>
    <m/>
    <m/>
    <m/>
    <d v="2026-04-07T00:00:00"/>
    <s v="NO"/>
    <m/>
    <x v="2"/>
  </r>
  <r>
    <s v="Factura electrónica de contingencia"/>
    <s v="7cef0702310e2bfa4978e5ae247694616fd8045d0237ab05ec8603e058b87aee5a392d5345938d8200f8e62c7e01b7f3"/>
    <n v="2135"/>
    <s v="002C"/>
    <d v="2026-01-22T00:00:00"/>
    <d v="2026-01-28T01:55:22"/>
    <x v="0"/>
    <n v="830112317"/>
    <s v="PROCAFECOL S.A."/>
    <n v="26470.59"/>
    <n v="5029.41"/>
    <n v="31500"/>
    <x v="4"/>
    <x v="2"/>
    <n v="0"/>
    <m/>
    <m/>
    <m/>
    <m/>
    <m/>
    <d v="2026-01-29T00:00:00"/>
    <s v="NO"/>
    <m/>
    <x v="2"/>
  </r>
  <r>
    <s v="Factura electrónica"/>
    <s v="62fa18d011d37ded373721bb236c578157d42cb336ffdd3a6580381e30b9c13b6e4c06f286627bdc6918b271cb8ca9c0"/>
    <n v="551570"/>
    <s v="EPR"/>
    <d v="2026-01-23T00:00:00"/>
    <d v="2026-01-23T17:21:47"/>
    <x v="0"/>
    <n v="890937010"/>
    <s v="CASA FERRETERA S.A.S"/>
    <n v="439500"/>
    <n v="83505"/>
    <n v="523005"/>
    <x v="2"/>
    <x v="14"/>
    <n v="4"/>
    <s v="YENIFER PARRA"/>
    <m/>
    <m/>
    <m/>
    <m/>
    <d v="2026-02-10T00:00:00"/>
    <s v="NO"/>
    <m/>
    <x v="0"/>
  </r>
  <r>
    <s v="Factura electrónica"/>
    <s v="6ca96c07bd4bd7fd057c70f1da09be4109e251ffb9d8a5859a765c5676f880d4ad12907527ba9b82511d4910ef85f05d"/>
    <n v="12420"/>
    <s v="FE"/>
    <d v="2026-01-23T00:00:00"/>
    <d v="2026-01-23T17:10:04"/>
    <x v="0"/>
    <n v="900420442"/>
    <s v="INSTRUMENTOS   PARTES S.A.S."/>
    <n v="2380000"/>
    <n v="452200"/>
    <n v="2832200"/>
    <x v="8"/>
    <x v="21"/>
    <n v="7"/>
    <s v="YENIFER PARRA"/>
    <m/>
    <m/>
    <m/>
    <m/>
    <d v="2026-02-03T00:00:00"/>
    <s v="NO"/>
    <m/>
    <x v="3"/>
  </r>
  <r>
    <s v="Factura electrónica"/>
    <s v="1351e05a31bfd563f9d24624ff754824d8bc610c008513762b769d834c83099d03abf15512817d398b9c1446fd810a8e"/>
    <n v="2142"/>
    <s v="FE"/>
    <d v="2026-01-23T00:00:00"/>
    <d v="2026-01-23T16:45:17"/>
    <x v="0"/>
    <n v="901230965"/>
    <s v="HYD MONTACARGAS S.A.S. 01 00"/>
    <n v="1200000"/>
    <n v="228000"/>
    <n v="1428000"/>
    <x v="8"/>
    <x v="14"/>
    <n v="4"/>
    <s v="YENIFER PARRA"/>
    <m/>
    <m/>
    <m/>
    <m/>
    <d v="2026-02-12T00:00:00"/>
    <s v="NO"/>
    <m/>
    <x v="0"/>
  </r>
  <r>
    <s v="Factura electrónica"/>
    <s v="16f0b8acad4d8ec1dfce9b7aaf26cff6df39ebd6ad283e180660103ebf201b378bcf0cbc899095da90f3169cf07e5b1a"/>
    <n v="1274"/>
    <s v="SM"/>
    <d v="2026-01-23T00:00:00"/>
    <d v="2026-01-23T14:56:22"/>
    <x v="0"/>
    <n v="901561580"/>
    <s v="SUMINISTRO MATERIALES Y DOTACIONES SUMADO S.A.S"/>
    <n v="3935544.0599999996"/>
    <n v="747753.37"/>
    <n v="4683297.43"/>
    <x v="8"/>
    <x v="14"/>
    <n v="4"/>
    <s v="YENIFER PARRA"/>
    <m/>
    <m/>
    <m/>
    <m/>
    <d v="2026-01-29T00:00:00"/>
    <s v="NO"/>
    <m/>
    <x v="0"/>
  </r>
  <r>
    <s v="Factura electrónica"/>
    <s v="dc07b2a86ed84e7f21aa90c57559a212a59116237e57dd1f752fee1776249b9b28e3c69068c5755ca2d46d1780ac6853"/>
    <n v="1271"/>
    <s v="SM"/>
    <d v="2026-01-23T00:00:00"/>
    <d v="2026-01-23T14:32:57"/>
    <x v="0"/>
    <n v="901561580"/>
    <s v="SUMINISTRO MATERIALES Y DOTACIONES SUMADO S.A.S"/>
    <n v="284999"/>
    <n v="54149.81"/>
    <n v="339148.81"/>
    <x v="8"/>
    <x v="14"/>
    <n v="4"/>
    <s v="YENIFER PARRA"/>
    <m/>
    <m/>
    <m/>
    <m/>
    <d v="2026-01-29T00:00:00"/>
    <s v="NO"/>
    <m/>
    <x v="0"/>
  </r>
  <r>
    <s v="Factura electrónica"/>
    <s v="ff2ddaa22d5d0d8d47b5e94800d16c6713be8f83074b99e5749054abc0996ec198c1b17fc38ae0a97a2da537bea42453"/>
    <n v="1272"/>
    <s v="SM"/>
    <d v="2026-01-23T00:00:00"/>
    <d v="2026-01-23T14:45:03"/>
    <x v="0"/>
    <n v="901561580"/>
    <s v="SUMINISTRO MATERIALES Y DOTACIONES SUMADO S.A.S"/>
    <n v="526152"/>
    <n v="99968.88"/>
    <n v="626120.88"/>
    <x v="8"/>
    <x v="14"/>
    <n v="4"/>
    <s v="YENIFER PARRA"/>
    <m/>
    <m/>
    <m/>
    <m/>
    <d v="2026-01-29T00:00:00"/>
    <s v="NO"/>
    <m/>
    <x v="0"/>
  </r>
  <r>
    <s v="Factura electrónica"/>
    <s v="25c2c2b08c1f2e497798c082b44d400dbcc2737b70725738fd53d0b67591269691a14e93f07628b4e64d8ecfbeafda7d"/>
    <n v="1273"/>
    <s v="SM"/>
    <d v="2026-01-23T00:00:00"/>
    <d v="2026-01-23T14:46:56"/>
    <x v="0"/>
    <n v="901561580"/>
    <s v="SUMINISTRO MATERIALES Y DOTACIONES SUMADO S.A.S"/>
    <n v="120000"/>
    <n v="22800"/>
    <n v="142800"/>
    <x v="8"/>
    <x v="14"/>
    <n v="4"/>
    <s v="YENIFER PARRA"/>
    <m/>
    <m/>
    <m/>
    <m/>
    <d v="2026-01-29T00:00:00"/>
    <s v="NO"/>
    <m/>
    <x v="0"/>
  </r>
  <r>
    <s v="Factura electrónica"/>
    <s v="c9085452b4526b5e9f08767d55ecf3f2393877ff64d357c6a6f74dec9b240c65a12d7bc3adb553f2c8052d12b86ddb06"/>
    <n v="1782"/>
    <s v="MEC"/>
    <d v="2026-01-23T00:00:00"/>
    <d v="2026-01-23T12:13:47"/>
    <x v="0"/>
    <n v="900497895"/>
    <s v="MECANIZADOS Y CAUCHOS ATLAS SAS"/>
    <n v="1520000"/>
    <n v="288800"/>
    <n v="1808800"/>
    <x v="8"/>
    <x v="14"/>
    <n v="4"/>
    <s v="YENIFER PARRA"/>
    <m/>
    <m/>
    <m/>
    <m/>
    <d v="2026-02-10T00:00:00"/>
    <s v="NO"/>
    <m/>
    <x v="0"/>
  </r>
  <r>
    <s v="Factura electrónica"/>
    <s v="0cdf0a4b819b0fbffc7db4b93116896ddb5275a82601301628655d4238615317ad73aa61a462b6c360b4dbfbc55c6d34"/>
    <n v="468"/>
    <s v="FE25"/>
    <d v="2026-01-23T00:00:00"/>
    <d v="2026-01-23T17:09:26"/>
    <x v="0"/>
    <n v="811033997"/>
    <s v="CDEM &amp; CDEB S.A.S."/>
    <n v="133194"/>
    <n v="25306.86"/>
    <n v="158500.85999999999"/>
    <x v="6"/>
    <x v="3"/>
    <s v=" - "/>
    <m/>
    <m/>
    <m/>
    <m/>
    <m/>
    <m/>
    <m/>
    <m/>
    <x v="2"/>
  </r>
  <r>
    <s v="Factura electrónica"/>
    <s v="a81d0f1f2c7992eab7c279b4640dabb77e0cb963c23c2a470617869946d1eab405d67e2d7c5bcb669bdb2d2514420089"/>
    <n v="341548"/>
    <s v="FFEE"/>
    <d v="2026-01-23T00:00:00"/>
    <d v="2026-01-23T11:56:21"/>
    <x v="0"/>
    <n v="800049074"/>
    <s v="PAPELERIA Y SERVICIOS SAS"/>
    <n v="181110"/>
    <n v="34411"/>
    <n v="215521"/>
    <x v="2"/>
    <x v="26"/>
    <n v="12"/>
    <s v="YENIFER PARRA"/>
    <m/>
    <m/>
    <m/>
    <m/>
    <d v="2026-02-05T00:00:00"/>
    <s v="NO"/>
    <m/>
    <x v="1"/>
  </r>
  <r>
    <s v="Factura electrónica"/>
    <s v="99449785b562f8359996532f51d16567d8d50dd255368805edd5e2d811e3af974715cc58481bd843895bc9b514e583a8"/>
    <n v="5709"/>
    <m/>
    <d v="2026-01-23T00:00:00"/>
    <d v="2026-01-23T20:29:12"/>
    <x v="0"/>
    <n v="32150739"/>
    <s v="NATALIA ANDREA ACOSTA COLORADO"/>
    <n v="237500"/>
    <n v="0"/>
    <n v="237500"/>
    <x v="1"/>
    <x v="21"/>
    <n v="7"/>
    <s v="YENIFER PARRA"/>
    <m/>
    <m/>
    <m/>
    <m/>
    <d v="2026-02-03T00:00:00"/>
    <s v="NO"/>
    <m/>
    <x v="3"/>
  </r>
  <r>
    <s v="Factura electrónica"/>
    <s v="58b6946b3d8a19cfd69358727f650f73f520ff4595de7164cb47ef2449e8d6f2431201fb419726f1475abfec8c8007c6"/>
    <n v="12421"/>
    <s v="FE"/>
    <d v="2026-01-23T00:00:00"/>
    <d v="2026-01-23T17:41:36"/>
    <x v="0"/>
    <n v="900420442"/>
    <s v="INSTRUMENTOS   PARTES S.A.S."/>
    <n v="771957"/>
    <n v="146671.82999999999"/>
    <n v="918628.83"/>
    <x v="8"/>
    <x v="21"/>
    <n v="7"/>
    <s v="YENIFER PARRA"/>
    <m/>
    <m/>
    <m/>
    <m/>
    <d v="2026-02-03T00:00:00"/>
    <s v="NO"/>
    <m/>
    <x v="3"/>
  </r>
  <r>
    <s v="Nota de crédito electrónica"/>
    <s v="ce3f5f67ad4b94a5b2ac0bf2dbc892b51a8b5cb82b91ab972e09efc765b646e472580b6c10614565c76b128732c725d1"/>
    <n v="1015"/>
    <s v="HME"/>
    <d v="2026-01-23T00:00:00"/>
    <d v="2026-01-23T16:39:16"/>
    <x v="0"/>
    <n v="900405705"/>
    <s v="PALMERA JUNIOR S.A.S."/>
    <n v="504320.00000000006"/>
    <n v="95820.800000000003"/>
    <n v="600140.80000000005"/>
    <x v="6"/>
    <x v="3"/>
    <s v=" - "/>
    <m/>
    <m/>
    <m/>
    <m/>
    <m/>
    <m/>
    <m/>
    <m/>
    <x v="2"/>
  </r>
  <r>
    <s v="Factura electrónica"/>
    <s v="f5d16724a7d88d2f38a4aa2df1e15ec0f15ea4d7dab19869659b7a2f1fe35a4ec1ffead469a184429fe59762e133ffe4"/>
    <n v="1212597"/>
    <s v="FEFL"/>
    <d v="2026-01-23T00:00:00"/>
    <d v="2026-01-23T16:36:30"/>
    <x v="0"/>
    <n v="900219834"/>
    <s v="F2X S.A.S."/>
    <n v="5042.0200000000004"/>
    <n v="957.98"/>
    <n v="6000"/>
    <x v="2"/>
    <x v="14"/>
    <n v="4"/>
    <s v="YENIFER PARRA"/>
    <m/>
    <m/>
    <m/>
    <m/>
    <d v="2026-01-29T00:00:00"/>
    <s v="NO"/>
    <m/>
    <x v="0"/>
  </r>
  <r>
    <s v="Factura electrónica"/>
    <s v="fe9c93b0411d99d398c54bbc9d807573b4cd0946e364b68ec3e7b5773e85566cae21578388da5e2c724fa06e30cbdf38"/>
    <n v="73406"/>
    <s v="EMED"/>
    <d v="2026-01-23T00:00:00"/>
    <d v="2026-01-23T14:23:14"/>
    <x v="0"/>
    <n v="800204486"/>
    <s v="DOTAKONDOR S.A.S"/>
    <n v="2299983"/>
    <n v="436996.77"/>
    <n v="2736979.77"/>
    <x v="2"/>
    <x v="9"/>
    <n v="5"/>
    <s v="YENIFER PARRA"/>
    <m/>
    <m/>
    <m/>
    <m/>
    <d v="2026-02-12T00:00:00"/>
    <s v="NO"/>
    <m/>
    <x v="0"/>
  </r>
  <r>
    <s v="Factura electrónica"/>
    <s v="86b0af0cccd0d2def00ecb912686b299c50495038b9fb81e11ae1348cb65ed3a718b989c5f2c66654a661cb317a81b3b"/>
    <n v="1786"/>
    <s v="MEC"/>
    <d v="2026-01-23T00:00:00"/>
    <d v="2026-01-23T14:08:33"/>
    <x v="0"/>
    <n v="900497895"/>
    <s v="MECANIZADOS Y CAUCHOS ATLAS SAS"/>
    <n v="560000"/>
    <n v="106400"/>
    <n v="666400"/>
    <x v="6"/>
    <x v="3"/>
    <s v=" - "/>
    <m/>
    <m/>
    <m/>
    <m/>
    <m/>
    <m/>
    <m/>
    <m/>
    <x v="2"/>
  </r>
  <r>
    <s v="Factura electrónica"/>
    <s v="c437cb869fe37b1e49d56eec811817346b8cda1ee8b177e5b3871446220e0a1867af0eceb3ac68083fb4c79b19f60c69"/>
    <n v="1785"/>
    <s v="MEC"/>
    <d v="2026-01-23T00:00:00"/>
    <d v="2026-01-23T13:58:35"/>
    <x v="0"/>
    <n v="900497895"/>
    <s v="MECANIZADOS Y CAUCHOS ATLAS SAS"/>
    <n v="10520000"/>
    <n v="1998800"/>
    <n v="12518800"/>
    <x v="6"/>
    <x v="3"/>
    <s v=" - "/>
    <m/>
    <m/>
    <m/>
    <m/>
    <m/>
    <m/>
    <m/>
    <m/>
    <x v="2"/>
  </r>
  <r>
    <s v="Nota de crédito electrónica"/>
    <s v="a9002d65d4e89c5b0baa70f6385cfbe329a0bccfd621e56fd01348c1426ecf37b1edfd629d02c1801522076b44d77355"/>
    <n v="30"/>
    <s v="25NCV"/>
    <d v="2026-01-23T00:00:00"/>
    <d v="2026-01-23T12:37:46"/>
    <x v="0"/>
    <n v="811033997"/>
    <s v="CDEM &amp; CDEB S.A.S."/>
    <n v="133194"/>
    <n v="25306.86"/>
    <n v="158500.85999999999"/>
    <x v="6"/>
    <x v="3"/>
    <s v=" - "/>
    <m/>
    <m/>
    <m/>
    <m/>
    <m/>
    <m/>
    <m/>
    <m/>
    <x v="2"/>
  </r>
  <r>
    <s v="Factura electrónica"/>
    <s v="4ec856f48b40a6eb2ec03417d4d21efdfb728caceb9fad03906bb001f9a46280519311c8ab7f2a3e1add4265aeb2177e"/>
    <n v="30941"/>
    <s v="FFE"/>
    <d v="2026-01-23T00:00:00"/>
    <d v="2026-01-23T10:46:00"/>
    <x v="0"/>
    <n v="800119647"/>
    <s v="PETROCASINOS S.A"/>
    <n v="240302"/>
    <n v="0"/>
    <n v="240302"/>
    <x v="0"/>
    <x v="26"/>
    <n v="12"/>
    <s v="YENIFER PARRA"/>
    <m/>
    <m/>
    <m/>
    <m/>
    <d v="2026-02-09T00:00:00"/>
    <s v="NO"/>
    <m/>
    <x v="1"/>
  </r>
  <r>
    <s v="Factura electrónica"/>
    <s v="9f38f0e1e3a1bda40c1eac41ce13af0cf0b6d053e7ddc1a6e16eb80633cdca1142c9b735e931ee231906c27152221479"/>
    <n v="99725"/>
    <s v="FM"/>
    <d v="2026-01-23T00:00:00"/>
    <d v="2026-01-23T11:20:03"/>
    <x v="0"/>
    <n v="890929497"/>
    <s v="MAPER S.A.S"/>
    <n v="184375"/>
    <n v="35031"/>
    <n v="219406"/>
    <x v="8"/>
    <x v="14"/>
    <n v="4"/>
    <s v="YENIFER PARRA"/>
    <m/>
    <m/>
    <m/>
    <m/>
    <d v="2026-02-10T00:00:00"/>
    <s v="NO"/>
    <m/>
    <x v="0"/>
  </r>
  <r>
    <s v="Factura electrónica"/>
    <s v="c7e27654ef341dc6923f87cdf0f37a9a4a44e19692978702359733dc6389b6079928d64f36b75cf59df6b10c1c86b1af"/>
    <n v="6896"/>
    <s v="FEP"/>
    <d v="2026-01-23T00:00:00"/>
    <d v="2026-01-23T10:28:00"/>
    <x v="0"/>
    <n v="800106404"/>
    <s v="Ocupar Temporales S.A."/>
    <n v="1415100"/>
    <n v="0"/>
    <n v="1415100"/>
    <x v="12"/>
    <x v="14"/>
    <n v="4"/>
    <m/>
    <m/>
    <m/>
    <m/>
    <m/>
    <d v="2026-01-27T00:00:00"/>
    <s v="NO"/>
    <m/>
    <x v="0"/>
  </r>
  <r>
    <s v="Factura electrónica"/>
    <s v="87e7bc3eea5c4dd2378c6ae6e411d9e656ff226a1e1b1a093ac7a0c7cb469a2181fc5c73339202716f9802dc8cf76f6a"/>
    <n v="154"/>
    <s v="PROS"/>
    <d v="2026-01-23T00:00:00"/>
    <d v="2026-01-23T10:10:52"/>
    <x v="0"/>
    <n v="901797186"/>
    <s v="PROTON S SAS"/>
    <n v="463679.99999999994"/>
    <n v="88099.199999999997"/>
    <n v="551779.19999999995"/>
    <x v="8"/>
    <x v="15"/>
    <n v="3"/>
    <s v="YENIFER PARRA"/>
    <m/>
    <m/>
    <m/>
    <m/>
    <d v="2026-02-12T00:00:00"/>
    <s v="NO"/>
    <m/>
    <x v="0"/>
  </r>
  <r>
    <s v="Factura electrónica"/>
    <s v="ef7d0ff8cde391ef0d53080fd59a7b161255f76a94e757d4c05b2eeb0bc02f11344b00f9231d616c0ad8985ec31efa1a"/>
    <n v="165608"/>
    <s v="392"/>
    <d v="2026-01-23T00:00:00"/>
    <d v="2026-01-23T11:30:54"/>
    <x v="0"/>
    <n v="860000018"/>
    <s v="AGENCIA DE VIAJES Y TURISMO AVIATUR S.A.S "/>
    <n v="1015300"/>
    <n v="183730"/>
    <n v="1199030"/>
    <x v="2"/>
    <x v="14"/>
    <n v="4"/>
    <s v="YENIFER PARRA"/>
    <m/>
    <m/>
    <m/>
    <m/>
    <d v="2026-01-29T00:00:00"/>
    <s v="NO"/>
    <m/>
    <x v="0"/>
  </r>
  <r>
    <s v="Factura electrónica"/>
    <s v="3da2c524d76618613516e4488ca73266ec836127dead82a19d54e53b6485fc4ee71c70e525cdf5eeac5ea6575bfac246"/>
    <n v="563484"/>
    <s v="AH"/>
    <d v="2026-01-23T00:00:00"/>
    <d v="2026-01-23T09:58:57"/>
    <x v="0"/>
    <n v="890800788"/>
    <s v="SUMATEC S.A.S BIC"/>
    <n v="203606"/>
    <n v="38685"/>
    <n v="242291"/>
    <x v="2"/>
    <x v="15"/>
    <n v="3"/>
    <s v="YENIFER PARRA"/>
    <m/>
    <m/>
    <m/>
    <m/>
    <d v="2026-02-12T00:00:00"/>
    <s v="NO"/>
    <m/>
    <x v="0"/>
  </r>
  <r>
    <s v="Factura electrónica"/>
    <s v="6ea179dd9dd6ad59a02a1a35a51ab2b084f7cdcdde78cc70886f9ebb28f18763b1ab8878c06a4957535e55be895e83ad"/>
    <n v="22606"/>
    <s v="F4"/>
    <d v="2026-01-23T00:00:00"/>
    <d v="2026-01-23T09:22:33"/>
    <x v="0"/>
    <n v="800079603"/>
    <s v="SERVICIOS DE ALIMENTACION NP S.A.S."/>
    <n v="79248"/>
    <n v="15057.12"/>
    <n v="94305.12"/>
    <x v="0"/>
    <x v="26"/>
    <n v="12"/>
    <s v="YENIFER PARRA"/>
    <m/>
    <m/>
    <m/>
    <m/>
    <d v="2026-02-05T00:00:00"/>
    <s v="NO"/>
    <m/>
    <x v="1"/>
  </r>
  <r>
    <s v="Factura electrónica"/>
    <s v="59e58279708f9dbd770f612369bebe65f101142e74aa1bec1b33cd3925b9911febe89cb5bc7c39ccf1fbcc1c015305c2"/>
    <n v="341490"/>
    <s v="FFEE"/>
    <d v="2026-01-23T00:00:00"/>
    <d v="2026-01-23T09:11:42"/>
    <x v="0"/>
    <n v="800049074"/>
    <s v="PAPELERIA Y SERVICIOS SAS"/>
    <n v="955242"/>
    <n v="116776"/>
    <n v="1072018"/>
    <x v="2"/>
    <x v="9"/>
    <n v="5"/>
    <s v="YENIFER PARRA"/>
    <m/>
    <m/>
    <m/>
    <m/>
    <d v="2026-02-12T00:00:00"/>
    <s v="NO"/>
    <m/>
    <x v="0"/>
  </r>
  <r>
    <s v="Factura electrónica"/>
    <s v="3ec5db7eb3b386bd7a1538f802363bc8e90d9582ff8a4c2a2a47e34e7a8e752ac1a9a6255511784ceb7e4122b56aebed"/>
    <n v="2199"/>
    <s v="ECRE"/>
    <d v="2026-01-23T00:00:00"/>
    <d v="2026-01-23T09:13:20"/>
    <x v="0"/>
    <n v="800046913"/>
    <s v="ELECTROPARRA LTDA"/>
    <n v="25382352.940000001"/>
    <n v="4822647.0599999996"/>
    <n v="30205000"/>
    <x v="8"/>
    <x v="15"/>
    <n v="3"/>
    <s v="YENIFER PARRA"/>
    <m/>
    <m/>
    <m/>
    <m/>
    <d v="2026-02-12T00:00:00"/>
    <s v="NO"/>
    <m/>
    <x v="0"/>
  </r>
  <r>
    <s v="Factura electrónica"/>
    <s v="3487f7a50abeda79552b4be242ae900283c3c54029c1affb723f76de2967a896237bf4e5738924e3b0ce00f649540a77"/>
    <n v="5114"/>
    <s v="EQV"/>
    <d v="2026-01-23T00:00:00"/>
    <d v="2026-01-23T09:06:13"/>
    <x v="0"/>
    <n v="830118111"/>
    <s v="EQUINEHY S.A.S."/>
    <n v="238000"/>
    <n v="45220"/>
    <n v="283220"/>
    <x v="2"/>
    <x v="13"/>
    <n v="6"/>
    <s v="YENIFER PARRA"/>
    <m/>
    <m/>
    <m/>
    <m/>
    <d v="2026-02-12T00:00:00"/>
    <s v="NO"/>
    <m/>
    <x v="3"/>
  </r>
  <r>
    <s v="Factura electrónica"/>
    <s v="d46c9f41dd5f4613c66f8ee1beb1881edfa893f6b89c6d46627cc88184552cce8d87128a8c3181bc66a386b72f0e51a7"/>
    <n v="34137951"/>
    <s v="FE09"/>
    <d v="2026-01-23T00:00:00"/>
    <d v="2026-01-23T08:56:15"/>
    <x v="0"/>
    <n v="809002625"/>
    <s v="INTERNACIONAL DE ELECTRICOS SAS"/>
    <n v="318489.08999999997"/>
    <n v="60512.91"/>
    <n v="379002"/>
    <x v="8"/>
    <x v="15"/>
    <n v="3"/>
    <s v="YENIFER PARRA"/>
    <m/>
    <m/>
    <m/>
    <m/>
    <d v="2026-02-12T00:00:00"/>
    <s v="NO"/>
    <m/>
    <x v="0"/>
  </r>
  <r>
    <s v="Factura electrónica"/>
    <s v="c490e9f04fe1854a060e6e77d2795fb8e8afd3f6f8dd6d3e6fa0f01fe753fa60124d289b7c2bc15198e642a715a06c67"/>
    <n v="2198"/>
    <s v="ECRE"/>
    <d v="2026-01-23T00:00:00"/>
    <d v="2026-01-23T09:03:39"/>
    <x v="0"/>
    <n v="800046913"/>
    <s v="ELECTROPARRA LTDA"/>
    <n v="199999.94"/>
    <n v="38000.06"/>
    <n v="238000"/>
    <x v="2"/>
    <x v="15"/>
    <n v="3"/>
    <s v="YENIFER PARRA"/>
    <m/>
    <m/>
    <m/>
    <m/>
    <d v="2026-02-12T00:00:00"/>
    <s v="NO"/>
    <m/>
    <x v="0"/>
  </r>
  <r>
    <s v="Factura electrónica"/>
    <s v="9281c73183ac30035a8d422f46673a6c6598c7aa36bdc59b88224e35980168be08e3df6528b7a5f832db4f083bf50564"/>
    <n v="2697"/>
    <s v="FVE"/>
    <d v="2026-01-23T00:00:00"/>
    <d v="2026-01-23T08:56:00"/>
    <x v="0"/>
    <n v="900667734"/>
    <s v="TORNO PARTES S.A.S"/>
    <n v="276000"/>
    <n v="52440"/>
    <n v="328440"/>
    <x v="8"/>
    <x v="15"/>
    <n v="3"/>
    <s v="YENIFER PARRA"/>
    <m/>
    <m/>
    <m/>
    <m/>
    <d v="2026-02-10T00:00:00"/>
    <s v="NO"/>
    <m/>
    <x v="0"/>
  </r>
  <r>
    <s v="Factura electrónica"/>
    <s v="4f1e34ae30f5197809e8865659d7faf9cb4276ad723bb05f2badef8a11943241786078e82836ef7f7ca5d6fc6f7d07ce"/>
    <n v="2696"/>
    <s v="FVE"/>
    <d v="2026-01-23T00:00:00"/>
    <d v="2026-01-23T08:55:56"/>
    <x v="0"/>
    <n v="900667734"/>
    <s v="TORNO PARTES S.A.S"/>
    <n v="425000"/>
    <n v="80750"/>
    <n v="505750"/>
    <x v="8"/>
    <x v="15"/>
    <n v="3"/>
    <s v="YENIFER PARRA"/>
    <m/>
    <m/>
    <m/>
    <m/>
    <d v="2026-02-10T00:00:00"/>
    <s v="NO"/>
    <m/>
    <x v="0"/>
  </r>
  <r>
    <s v="Factura electrónica"/>
    <s v="11e9dcebdb7b9cd2b0d28df5dd82867a214b40c8afe19269ac0269e34f33b93f62e4babf54acf81184f13f46fa1c2a2f"/>
    <n v="100036951"/>
    <s v="9935"/>
    <d v="2026-01-23T00:00:00"/>
    <d v="2026-01-23T10:12:02"/>
    <x v="0"/>
    <n v="800242106"/>
    <s v="SODIMAC COLOMBIA S.A."/>
    <n v="11900"/>
    <n v="0"/>
    <n v="11900"/>
    <x v="2"/>
    <x v="15"/>
    <n v="3"/>
    <s v="YENIFER PARRA"/>
    <m/>
    <m/>
    <m/>
    <m/>
    <d v="2026-01-27T00:00:00"/>
    <s v="NO"/>
    <m/>
    <x v="0"/>
  </r>
  <r>
    <s v="Factura electrónica"/>
    <s v="d6d4271fbb2fdc25b59ab010a894e997b365578f5338c094d9039061c8e8158d7e324db90633465c247bfef59694392f"/>
    <n v="13805"/>
    <s v="FEPF"/>
    <d v="2026-01-23T00:00:00"/>
    <d v="2026-01-23T07:32:29"/>
    <x v="0"/>
    <n v="71951636"/>
    <s v="TABORDA GONZALEZ JESUS ANIBAL"/>
    <n v="26050.42"/>
    <n v="4949.58"/>
    <n v="31000"/>
    <x v="4"/>
    <x v="2"/>
    <n v="0"/>
    <m/>
    <m/>
    <m/>
    <m/>
    <m/>
    <m/>
    <m/>
    <m/>
    <x v="2"/>
  </r>
  <r>
    <s v="Factura electrónica"/>
    <s v="3791411a78e2b182d212649ac5bd3f2e9caa0d2f0d2a14debbee8389e44f84da55a69b5ccae9dbba833b22c5245b8dcb"/>
    <n v="63827"/>
    <s v="NS"/>
    <d v="2026-01-23T00:00:00"/>
    <d v="2026-01-23T07:25:01"/>
    <x v="0"/>
    <n v="811039807"/>
    <s v="Novelty Suites SA"/>
    <n v="95090.02"/>
    <n v="0"/>
    <n v="95090.02"/>
    <x v="4"/>
    <x v="2"/>
    <n v="0"/>
    <m/>
    <m/>
    <m/>
    <m/>
    <m/>
    <d v="2026-01-27T00:00:00"/>
    <s v="NO"/>
    <m/>
    <x v="2"/>
  </r>
  <r>
    <s v="Factura electrónica"/>
    <s v="0ea2237f5d6eb476d3ca358aa03319e9c1ed16a7e760cb1da1e9c5ca5da8ec5b1ef537947a3be90402f18903ec5776e6"/>
    <n v="507"/>
    <s v="WC"/>
    <d v="2026-01-24T00:00:00"/>
    <d v="2026-01-24T11:09:57"/>
    <x v="0"/>
    <n v="901741749"/>
    <s v="WORLD CRANES SAS"/>
    <n v="4600000"/>
    <n v="874000"/>
    <n v="5474000"/>
    <x v="8"/>
    <x v="14"/>
    <n v="3"/>
    <s v="YENIFER PARRA"/>
    <m/>
    <m/>
    <m/>
    <m/>
    <d v="2026-02-12T00:00:00"/>
    <s v="NO"/>
    <m/>
    <x v="0"/>
  </r>
  <r>
    <s v="Factura electrónica"/>
    <s v="1177e086e1addaa4c2547028413a94940dc128016078054e7efed9e387ed3686ecf9d9b26a5102b2aa23c7a044d3e0bd"/>
    <n v="4892"/>
    <s v="FIM"/>
    <d v="2026-01-24T00:00:00"/>
    <d v="2026-01-24T10:21:09"/>
    <x v="0"/>
    <n v="901222882"/>
    <s v="IMPORTADORA AMERICAS MAQUINARIA SAS"/>
    <n v="698000"/>
    <n v="132620"/>
    <n v="830620"/>
    <x v="8"/>
    <x v="21"/>
    <n v="6"/>
    <s v="YENIFER PARRA"/>
    <m/>
    <m/>
    <m/>
    <m/>
    <d v="2026-02-03T00:00:00"/>
    <s v="NO"/>
    <m/>
    <x v="3"/>
  </r>
  <r>
    <s v="Factura electrónica"/>
    <s v="54bf4be5e6da96f576c79a9d1bbf496b2c1b043b751b683415786b78ce01c467d4e8e2bb1b5a582ae32474125d27b07e"/>
    <n v="12423"/>
    <s v="FE"/>
    <d v="2026-01-24T00:00:00"/>
    <d v="2026-01-24T09:05:46"/>
    <x v="0"/>
    <n v="900420442"/>
    <s v="INSTRUMENTOS   PARTES S.A.S."/>
    <n v="135000"/>
    <n v="25650"/>
    <n v="160650"/>
    <x v="8"/>
    <x v="21"/>
    <n v="6"/>
    <s v="YENIFER PARRA"/>
    <m/>
    <m/>
    <m/>
    <m/>
    <d v="2026-02-03T00:00:00"/>
    <s v="NO"/>
    <m/>
    <x v="3"/>
  </r>
  <r>
    <s v="Factura electrónica"/>
    <s v="20d144d3cc0b2f75544888ddfba2a91a47f7e316e085a7fe08db6c116254723fa50b462109a37667c0719d958e7be524"/>
    <n v="1241118"/>
    <s v="FEFL"/>
    <d v="2026-01-24T00:00:00"/>
    <d v="2026-01-24T23:46:13"/>
    <x v="0"/>
    <n v="900219834"/>
    <s v="F2X S.A.S."/>
    <n v="3361.35"/>
    <n v="638.65"/>
    <n v="4000"/>
    <x v="2"/>
    <x v="14"/>
    <n v="3"/>
    <s v="YENIFER PARRA"/>
    <m/>
    <m/>
    <m/>
    <m/>
    <d v="2026-01-29T00:00:00"/>
    <s v="NO"/>
    <m/>
    <x v="0"/>
  </r>
  <r>
    <s v="Documento equivalente - Cobro de peajes"/>
    <s v="572b6b4c6344737277b910940f4c0b89952ca737594cad337c9c1b2ce608c11c42ce2bd26ad66b8ebe8728492e2c8759"/>
    <n v="82062367"/>
    <s v="DEFL"/>
    <d v="2026-01-24T00:00:00"/>
    <d v="2026-01-24T18:06:07"/>
    <x v="0"/>
    <n v="900219834"/>
    <s v="F2X S.A.S."/>
    <n v="11600"/>
    <n v="0"/>
    <n v="11600"/>
    <x v="2"/>
    <x v="14"/>
    <n v="3"/>
    <s v="YENIFER PARRA"/>
    <m/>
    <m/>
    <m/>
    <m/>
    <d v="2026-01-29T00:00:00"/>
    <s v="NO"/>
    <m/>
    <x v="0"/>
  </r>
  <r>
    <s v="Documento equivalente - Cobro de peajes"/>
    <s v="4a09c2227d703f60d63738ff31b195e94d6fcc757390ef13f16e45467f569c00584f6f62bfceb7cb45a1a9d5018b5266"/>
    <n v="81957254"/>
    <s v="DEFL"/>
    <d v="2026-01-24T00:00:00"/>
    <d v="2026-01-24T08:55:36"/>
    <x v="0"/>
    <n v="900219834"/>
    <s v="F2X S.A.S."/>
    <n v="11600"/>
    <n v="0"/>
    <n v="11600"/>
    <x v="2"/>
    <x v="14"/>
    <n v="3"/>
    <s v="YENIFER PARRA"/>
    <m/>
    <m/>
    <m/>
    <m/>
    <d v="2026-01-29T00:00:00"/>
    <s v="NO"/>
    <m/>
    <x v="0"/>
  </r>
  <r>
    <s v="Factura electrónica"/>
    <s v="dfc2f6fe08d8a515bbecba622c70120a77c8dbab063f7cc99deca327e3246abc747fe329dd5908f7cbc7ac695aab953f"/>
    <n v="115213"/>
    <s v="ESCO"/>
    <d v="2026-01-24T00:00:00"/>
    <d v="2026-01-24T08:48:02"/>
    <x v="0"/>
    <n v="811014733"/>
    <s v="DOLPHINS PLUS S.A"/>
    <n v="164159"/>
    <n v="0"/>
    <n v="164159"/>
    <x v="4"/>
    <x v="2"/>
    <n v="0"/>
    <m/>
    <m/>
    <m/>
    <m/>
    <m/>
    <d v="2026-02-09T00:00:00"/>
    <s v="NO"/>
    <m/>
    <x v="2"/>
  </r>
  <r>
    <s v="Factura electrónica"/>
    <s v="7c56c72e4efd59da4a78a8542a9b3eaee37f688468199834773681fb782d63baaa1dd61f26787a5e2209bfa6e6b0e2ab"/>
    <n v="24802"/>
    <s v="FE"/>
    <d v="2026-01-24T00:00:00"/>
    <d v="2026-01-24T04:29:40"/>
    <x v="0"/>
    <n v="900989276"/>
    <s v="GRUPO AUTOSERV S.A.S"/>
    <n v="151260.5"/>
    <n v="28739.5"/>
    <n v="180000"/>
    <x v="4"/>
    <x v="2"/>
    <n v="0"/>
    <m/>
    <m/>
    <m/>
    <m/>
    <m/>
    <d v="2026-03-03T00:00:00"/>
    <s v="NO"/>
    <m/>
    <x v="2"/>
  </r>
  <r>
    <s v="Factura electrónica"/>
    <s v="01807a5c60a95ba9f6876c0196fb569a9613b38fb1920758fa55b6a503cf6cf9f0c90937b7c21a845acee9bd95ce59c6"/>
    <n v="7076"/>
    <s v="GM"/>
    <d v="2026-01-25T00:00:00"/>
    <d v="2026-01-25T23:19:36"/>
    <x v="0"/>
    <n v="901174199"/>
    <s v="G&amp;M MONTACARGAS SAS"/>
    <n v="1000000"/>
    <n v="190000"/>
    <n v="1190000"/>
    <x v="8"/>
    <x v="9"/>
    <n v="3"/>
    <s v="YENIFER PARRA"/>
    <m/>
    <m/>
    <m/>
    <m/>
    <d v="2026-02-03T00:00:00"/>
    <s v="NO"/>
    <m/>
    <x v="0"/>
  </r>
  <r>
    <s v="Factura electrónica"/>
    <s v="dd51d4bb7d8136be29676d01f701537ad8694fa009938f789d58b07adbeb15d13976378618df4a48e8f464d3faf8d9a5"/>
    <n v="7075"/>
    <s v="GM"/>
    <d v="2026-01-25T00:00:00"/>
    <d v="2026-01-25T23:17:12"/>
    <x v="0"/>
    <n v="901174199"/>
    <s v="G&amp;M MONTACARGAS SAS"/>
    <n v="250000"/>
    <n v="47500"/>
    <n v="297500"/>
    <x v="8"/>
    <x v="9"/>
    <n v="3"/>
    <s v="YENIFER PARRA"/>
    <m/>
    <m/>
    <m/>
    <m/>
    <d v="2026-02-03T00:00:00"/>
    <s v="NO"/>
    <m/>
    <x v="0"/>
  </r>
  <r>
    <s v="Factura electrónica"/>
    <s v="32ff75136ab652a4053bc0cba50ab6b20b4daccd0f39441379b5bc1f287b3825117eb83a00c14b9010680bba5cbf3819"/>
    <n v="7073"/>
    <s v="GM"/>
    <d v="2026-01-25T00:00:00"/>
    <d v="2026-01-25T23:05:12"/>
    <x v="0"/>
    <n v="901174199"/>
    <s v="G&amp;M MONTACARGAS SAS"/>
    <n v="526000"/>
    <n v="99940"/>
    <n v="625940"/>
    <x v="8"/>
    <x v="9"/>
    <n v="3"/>
    <s v="YENIFER PARRA"/>
    <m/>
    <m/>
    <m/>
    <m/>
    <d v="2026-02-03T00:00:00"/>
    <s v="NO"/>
    <m/>
    <x v="0"/>
  </r>
  <r>
    <s v="Factura electrónica"/>
    <s v="202fc4664428867d768768849909d1997d7f328445ea5d67d5b7302651c3fba37c0bc976c0726159500391e13e6b35c4"/>
    <n v="7074"/>
    <s v="GM"/>
    <d v="2026-01-25T00:00:00"/>
    <d v="2026-01-25T23:13:36"/>
    <x v="0"/>
    <n v="901174199"/>
    <s v="G&amp;M MONTACARGAS SAS"/>
    <n v="900000"/>
    <n v="171000"/>
    <n v="1071000"/>
    <x v="8"/>
    <x v="9"/>
    <n v="3"/>
    <s v="YENIFER PARRA"/>
    <m/>
    <m/>
    <m/>
    <m/>
    <d v="2026-02-03T00:00:00"/>
    <s v="NO"/>
    <m/>
    <x v="0"/>
  </r>
  <r>
    <s v="Factura electrónica"/>
    <s v="d43f05a5e3cc1e7f39ba5d5d50a78bb29ca36310e1c19f654494dfd5eb7e842eee920f38fdb7c1d36721d5a584f6e3e4"/>
    <n v="7070"/>
    <s v="GM"/>
    <d v="2026-01-25T00:00:00"/>
    <d v="2026-01-25T21:38:55"/>
    <x v="0"/>
    <n v="901174199"/>
    <s v="G&amp;M MONTACARGAS SAS"/>
    <n v="3448876"/>
    <n v="655286.43999999994"/>
    <n v="4104162.44"/>
    <x v="8"/>
    <x v="9"/>
    <n v="3"/>
    <s v="YENIFER PARRA"/>
    <m/>
    <m/>
    <m/>
    <m/>
    <d v="2026-02-03T00:00:00"/>
    <s v="NO"/>
    <m/>
    <x v="0"/>
  </r>
  <r>
    <s v="Factura electrónica"/>
    <s v="ace5f0428843e119c3d6231db08e478452f3826b221a712d111b93a4490d91eb4fda8f60931f78a770b893c863f185cb"/>
    <n v="7072"/>
    <s v="GM"/>
    <d v="2026-01-25T00:00:00"/>
    <d v="2026-01-25T23:02:50"/>
    <x v="0"/>
    <n v="901174199"/>
    <s v="G&amp;M MONTACARGAS SAS"/>
    <n v="1341300"/>
    <n v="254847"/>
    <n v="1596147"/>
    <x v="8"/>
    <x v="9"/>
    <n v="3"/>
    <s v="YENIFER PARRA"/>
    <m/>
    <m/>
    <m/>
    <m/>
    <d v="2026-02-03T00:00:00"/>
    <s v="NO"/>
    <m/>
    <x v="0"/>
  </r>
  <r>
    <s v="Factura electrónica"/>
    <s v="f2e546ec4a9dace92bcc02de44170f6a730825ed3a9122f399d4cfc25ca5900b0f8c65c4068b152073ab75c3a39f1f93"/>
    <n v="7071"/>
    <s v="GM"/>
    <d v="2026-01-25T00:00:00"/>
    <d v="2026-01-25T21:42:03"/>
    <x v="0"/>
    <n v="901174199"/>
    <s v="G&amp;M MONTACARGAS SAS"/>
    <n v="3869676.0000000005"/>
    <n v="735238.44"/>
    <n v="4604914.4400000004"/>
    <x v="8"/>
    <x v="9"/>
    <n v="3"/>
    <s v="YENIFER PARRA"/>
    <m/>
    <m/>
    <m/>
    <m/>
    <d v="2026-02-03T00:00:00"/>
    <s v="NO"/>
    <m/>
    <x v="0"/>
  </r>
  <r>
    <s v="Factura electrónica"/>
    <s v="117a6d0d612f00ebb0bc86826eb06c813656bcec3745e75587d4a3e09e4f5cbf975b938a563c744c30bbbb3ab20b4114"/>
    <n v="7068"/>
    <s v="GM"/>
    <d v="2026-01-25T00:00:00"/>
    <d v="2026-01-25T21:32:10"/>
    <x v="0"/>
    <n v="901174199"/>
    <s v="G&amp;M MONTACARGAS SAS"/>
    <n v="4418400"/>
    <n v="839496"/>
    <n v="5257896"/>
    <x v="8"/>
    <x v="9"/>
    <n v="3"/>
    <s v="YENIFER PARRA"/>
    <m/>
    <m/>
    <m/>
    <m/>
    <d v="2026-02-03T00:00:00"/>
    <s v="NO"/>
    <m/>
    <x v="0"/>
  </r>
  <r>
    <s v="Factura electrónica"/>
    <s v="6eb8c173abb2283f526b5c15fea09a6a25b3ca69f6f5e0c982f38fd1dd3a211f54bedd1d9879d8bf564af7b5e042bd06"/>
    <n v="7069"/>
    <s v="GM"/>
    <d v="2026-01-25T00:00:00"/>
    <d v="2026-01-25T21:34:27"/>
    <x v="0"/>
    <n v="901174199"/>
    <s v="G&amp;M MONTACARGAS SAS"/>
    <n v="4200000"/>
    <n v="798000"/>
    <n v="4998000"/>
    <x v="8"/>
    <x v="9"/>
    <n v="3"/>
    <s v="YENIFER PARRA"/>
    <m/>
    <m/>
    <m/>
    <m/>
    <d v="2026-02-03T00:00:00"/>
    <s v="NO"/>
    <m/>
    <x v="0"/>
  </r>
  <r>
    <s v="Factura electrónica"/>
    <s v="b70167f032cb35ef4cd3e203f879c6a2bf1d510458c9388090a432786a79bea255cad8a4d297fa43b26529c6dbdd6c7b"/>
    <n v="7065"/>
    <s v="GM"/>
    <d v="2026-01-25T00:00:00"/>
    <d v="2026-01-25T21:23:44"/>
    <x v="0"/>
    <n v="901174199"/>
    <s v="G&amp;M MONTACARGAS SAS"/>
    <n v="7130958"/>
    <n v="1354882.02"/>
    <n v="8485840.0199999996"/>
    <x v="8"/>
    <x v="9"/>
    <n v="3"/>
    <s v="YENIFER PARRA"/>
    <m/>
    <m/>
    <m/>
    <m/>
    <d v="2026-02-03T00:00:00"/>
    <s v="NO"/>
    <m/>
    <x v="0"/>
  </r>
  <r>
    <s v="Factura electrónica"/>
    <s v="d5f6aeee73021734b74b268238e4a9ac2b420b45286b0e87a808a14d89c13d153e018d9786613e4e0ccee83671dd9548"/>
    <n v="7067"/>
    <s v="GM"/>
    <d v="2026-01-25T00:00:00"/>
    <d v="2026-01-25T21:29:55"/>
    <x v="0"/>
    <n v="901174199"/>
    <s v="G&amp;M MONTACARGAS SAS"/>
    <n v="5518202"/>
    <n v="1048458.38"/>
    <n v="6566660.3799999999"/>
    <x v="8"/>
    <x v="9"/>
    <n v="3"/>
    <s v="YENIFER PARRA"/>
    <m/>
    <m/>
    <m/>
    <m/>
    <d v="2026-02-03T00:00:00"/>
    <s v="NO"/>
    <m/>
    <x v="0"/>
  </r>
  <r>
    <s v="Factura electrónica"/>
    <s v="d4eae5f4e35c64357323ac238a55c718c90bfa39197cf6f7052a4e507603def6fe1baa5d26fa954c73e7e2bbc7030dfe"/>
    <n v="7066"/>
    <s v="GM"/>
    <d v="2026-01-25T00:00:00"/>
    <d v="2026-01-25T21:26:31"/>
    <x v="0"/>
    <n v="901174199"/>
    <s v="G&amp;M MONTACARGAS SAS"/>
    <n v="4523600"/>
    <n v="859484"/>
    <n v="5383084"/>
    <x v="8"/>
    <x v="9"/>
    <n v="3"/>
    <s v="YENIFER PARRA"/>
    <m/>
    <m/>
    <m/>
    <m/>
    <d v="2026-02-03T00:00:00"/>
    <s v="NO"/>
    <m/>
    <x v="0"/>
  </r>
  <r>
    <s v="Factura electrónica"/>
    <s v="04d9b7f8d212e9f75afb79da1f5c8426b0baea281412984142daa7afbae7f72080c74bdeb6922be668418b046d020ec8"/>
    <n v="3383981"/>
    <s v="2083"/>
    <d v="2026-01-25T00:00:00"/>
    <d v="2026-01-25T12:03:35"/>
    <x v="0"/>
    <n v="890903790"/>
    <s v="SEGUROS DE VIDA  SURAMERICANA S.A"/>
    <n v="83866"/>
    <n v="0"/>
    <n v="83866"/>
    <x v="1"/>
    <x v="16"/>
    <n v="8"/>
    <s v="VALERIA GUEVARA"/>
    <m/>
    <m/>
    <m/>
    <m/>
    <d v="2026-02-05T00:00:00"/>
    <s v="NO"/>
    <m/>
    <x v="3"/>
  </r>
  <r>
    <s v="Factura electrónica"/>
    <s v="597f826c36181e486204e5910cf8e286236875e0d45e535eb4921370fe877e2de7be06bd4e0f11df458707728b371424"/>
    <n v="130063"/>
    <s v="ME5"/>
    <d v="2026-01-25T00:00:00"/>
    <d v="2026-01-25T07:29:00"/>
    <x v="0"/>
    <n v="901406407"/>
    <s v="LUM LOGISTIC S.A.S."/>
    <n v="35400"/>
    <n v="0"/>
    <n v="35400"/>
    <x v="4"/>
    <x v="2"/>
    <n v="0"/>
    <m/>
    <m/>
    <m/>
    <m/>
    <m/>
    <m/>
    <m/>
    <m/>
    <x v="2"/>
  </r>
  <r>
    <s v="Factura electrónica"/>
    <s v="5cc7a896e5d9939fe11a6b86f272d29763746b032a0c6d9b507b6286937a70b4f6cddc9cd04c1cf4b7e7a1cb7baedace"/>
    <n v="110933"/>
    <s v="2PQE"/>
    <d v="2026-01-26T00:00:00"/>
    <d v="2026-01-26T22:32:47"/>
    <x v="0"/>
    <n v="900125852"/>
    <s v="CI SAN FERNANDO PLAZA PH."/>
    <n v="3193.2799999999997"/>
    <n v="606.72"/>
    <n v="3800"/>
    <x v="4"/>
    <x v="2"/>
    <n v="0"/>
    <m/>
    <m/>
    <m/>
    <m/>
    <m/>
    <m/>
    <m/>
    <m/>
    <x v="2"/>
  </r>
  <r>
    <s v="Factura electrónica"/>
    <s v="295411022c206b07c5f77cf5ef8dd8304c879dfd96fa48a0436908c451dae00a96e28977079e033f4807953c972a7771"/>
    <n v="587"/>
    <s v="TEC"/>
    <d v="2026-01-26T00:00:00"/>
    <d v="2026-01-26T22:30:28"/>
    <x v="0"/>
    <n v="901161036"/>
    <s v="TRANSPORTES ESPECIALES DEL CAUCA S.A.S."/>
    <n v="13216000"/>
    <n v="2511040"/>
    <n v="15727040"/>
    <x v="0"/>
    <x v="26"/>
    <n v="9"/>
    <s v="YENIFER PARRA"/>
    <m/>
    <m/>
    <m/>
    <m/>
    <d v="2026-02-12T00:00:00"/>
    <s v="SI"/>
    <m/>
    <x v="3"/>
  </r>
  <r>
    <s v="Factura electrónica"/>
    <s v="636076945bf077ee9c21f01ebd30eaa98781d759d0692d1f87f5a81817855d4163a0ca34cd37c77d9229a58e9be78e30"/>
    <n v="586"/>
    <s v="TEC"/>
    <d v="2026-01-26T00:00:00"/>
    <d v="2026-01-26T22:17:32"/>
    <x v="0"/>
    <n v="901161036"/>
    <s v="TRANSPORTES ESPECIALES DEL CAUCA S.A.S."/>
    <n v="44030000"/>
    <n v="8365700"/>
    <n v="52395700"/>
    <x v="0"/>
    <x v="26"/>
    <n v="9"/>
    <s v="YENIFER PARRA"/>
    <m/>
    <m/>
    <m/>
    <m/>
    <d v="2026-02-12T00:00:00"/>
    <s v="SI"/>
    <m/>
    <x v="3"/>
  </r>
  <r>
    <s v="Factura electrónica"/>
    <s v="2d2325d218c892809b2bd01632a36d5870de81323f40dce15a04bdc1c1a2486246ca2366e67e648afffdc038e02d98ae"/>
    <n v="585"/>
    <s v="TEC"/>
    <d v="2026-01-26T00:00:00"/>
    <d v="2026-01-26T22:08:19"/>
    <x v="0"/>
    <n v="901161036"/>
    <s v="TRANSPORTES ESPECIALES DEL CAUCA S.A.S."/>
    <n v="905000"/>
    <n v="171950"/>
    <n v="1076950"/>
    <x v="6"/>
    <x v="3"/>
    <s v=" - "/>
    <s v="YENIFER PARRA"/>
    <m/>
    <m/>
    <m/>
    <m/>
    <m/>
    <m/>
    <m/>
    <x v="2"/>
  </r>
  <r>
    <s v="Factura electrónica"/>
    <s v="6da649bcb3d063a76222b0786d3459e6fceb00c1dd5224f78aa4a8265b802204c2ab629a65564d7875e477f9c81c4d8f"/>
    <n v="5767"/>
    <m/>
    <d v="2026-01-26T00:00:00"/>
    <d v="2026-01-26T21:23:18"/>
    <x v="0"/>
    <n v="32150739"/>
    <s v="NATALIA ANDREA ACOSTA COLORADO"/>
    <n v="415499.99"/>
    <n v="0"/>
    <n v="415499.99"/>
    <x v="1"/>
    <x v="21"/>
    <n v="4"/>
    <s v="YENIFER PARRA"/>
    <m/>
    <m/>
    <m/>
    <m/>
    <d v="2026-02-03T00:00:00"/>
    <s v="NO"/>
    <m/>
    <x v="0"/>
  </r>
  <r>
    <s v="Factura electrónica"/>
    <s v="9024c5b9c6c3d90506d3421f5e1afe5d5394e82ad990905f9874f71a8a71c0cdbd82cff9b6e2fce1bc4522127f3ccdd7"/>
    <n v="105"/>
    <s v="FEPR"/>
    <d v="2026-01-26T00:00:00"/>
    <d v="2026-01-26T20:50:20"/>
    <x v="0"/>
    <n v="4179102"/>
    <s v="ROJAS RINCON PEDRO"/>
    <n v="16362000"/>
    <n v="3108780"/>
    <n v="19470780"/>
    <x v="0"/>
    <x v="9"/>
    <n v="2"/>
    <s v="YENIFER PARRA"/>
    <m/>
    <m/>
    <m/>
    <m/>
    <d v="2026-02-04T00:00:00"/>
    <s v="SI"/>
    <m/>
    <x v="0"/>
  </r>
  <r>
    <s v="Factura electrónica"/>
    <s v="e28b90a85ce681f90fa57c7882872ff4abff2ad87a44c67d3570ea302ceca1736d483fb64409085271e3263c32be5bad"/>
    <n v="119"/>
    <s v="JA"/>
    <d v="2026-01-26T00:00:00"/>
    <d v="2026-01-26T20:24:54"/>
    <x v="0"/>
    <n v="15442838"/>
    <s v="GOMEZ JHON ARLEY"/>
    <n v="1518400"/>
    <n v="288496"/>
    <n v="1806896"/>
    <x v="0"/>
    <x v="14"/>
    <n v="1"/>
    <s v="CARLOS RENDON "/>
    <m/>
    <m/>
    <m/>
    <m/>
    <d v="2026-01-29T00:00:00"/>
    <s v="NO"/>
    <m/>
    <x v="0"/>
  </r>
  <r>
    <s v="Factura electrónica"/>
    <s v="fc545c4d85f244522109a2c1f6fad2711abc515f66374375aaaaea5ed3c76c62d98cbe39e3280c8e5bf6f66d1fb78fe8"/>
    <n v="18685"/>
    <s v="CU"/>
    <d v="2026-01-26T00:00:00"/>
    <d v="2026-01-26T19:29:06"/>
    <x v="0"/>
    <n v="890903388"/>
    <s v="CLUB UNION S.A."/>
    <n v="273900"/>
    <n v="0"/>
    <n v="273900"/>
    <x v="4"/>
    <x v="2"/>
    <n v="0"/>
    <m/>
    <m/>
    <m/>
    <m/>
    <m/>
    <d v="2026-02-13T00:00:00"/>
    <s v="NO"/>
    <m/>
    <x v="2"/>
  </r>
  <r>
    <s v="Factura electrónica"/>
    <s v="eea167a8107f04cd1397757a6bfdc0588e929cdc09444f5760eb891ba0807c9c045e6b0a3354b3ad7bfba5112ea661e4"/>
    <n v="17007410706"/>
    <s v="OE01"/>
    <d v="2026-01-26T00:00:00"/>
    <d v="2026-01-26T19:10:04"/>
    <x v="0"/>
    <n v="800185306"/>
    <s v="COLVANES S.A.S"/>
    <n v="17500"/>
    <n v="0"/>
    <n v="17500"/>
    <x v="4"/>
    <x v="2"/>
    <n v="0"/>
    <m/>
    <m/>
    <m/>
    <m/>
    <m/>
    <m/>
    <m/>
    <m/>
    <x v="2"/>
  </r>
  <r>
    <s v="Factura electrónica"/>
    <s v="dd03bb6eb0f6dbb4b51ff6c7e9e531baaa00445604a6e97126fb105f7610b3c0ed33a5a97c9dfe7162df1a6505ce34df"/>
    <n v="10145"/>
    <s v="FE"/>
    <d v="2026-01-26T00:00:00"/>
    <d v="2026-01-26T16:52:28"/>
    <x v="0"/>
    <n v="900583758"/>
    <s v="INGEBELT S.A.S"/>
    <n v="1507300"/>
    <n v="286387"/>
    <n v="1793687"/>
    <x v="8"/>
    <x v="9"/>
    <n v="2"/>
    <s v="YENIFER PARRA"/>
    <m/>
    <m/>
    <m/>
    <m/>
    <d v="2026-02-03T00:00:00"/>
    <s v="NO"/>
    <m/>
    <x v="0"/>
  </r>
  <r>
    <s v="Factura electrónica"/>
    <s v="e7d6439857c43fa97cbe8395d43ef762c3c31f6d27ecd796bf4fb58ec5393847e9a174a93eff6929af8076ae16cdc506"/>
    <n v="1311"/>
    <s v="FE"/>
    <d v="2026-01-26T00:00:00"/>
    <d v="2026-01-26T16:35:43"/>
    <x v="0"/>
    <n v="901950863"/>
    <s v="INVERSIONES TORNILLOS Y MANGUERAS S.A.S"/>
    <n v="180000"/>
    <n v="34200"/>
    <n v="214200"/>
    <x v="8"/>
    <x v="9"/>
    <n v="2"/>
    <s v="YENIFER PARRA"/>
    <m/>
    <m/>
    <m/>
    <m/>
    <d v="2026-02-12T00:00:00"/>
    <s v="NO"/>
    <m/>
    <x v="0"/>
  </r>
  <r>
    <s v="Documento equivalente - Cobro de peajes"/>
    <s v="1976381411ff20d22aa610fec4c5974d5d0739e08e80b31fbd01ade2d11537be83585f7b532da9cf30e4a73b9495e750"/>
    <n v="82408267"/>
    <s v="DEFL"/>
    <d v="2026-01-26T00:00:00"/>
    <d v="2026-01-26T16:30:44"/>
    <x v="0"/>
    <n v="900219834"/>
    <s v="F2X S.A.S."/>
    <n v="18500"/>
    <n v="0"/>
    <n v="18500"/>
    <x v="2"/>
    <x v="14"/>
    <n v="1"/>
    <s v="YENIFER PARRA"/>
    <m/>
    <m/>
    <m/>
    <m/>
    <d v="2026-01-29T00:00:00"/>
    <s v="NO"/>
    <m/>
    <x v="0"/>
  </r>
  <r>
    <s v="Factura electrónica"/>
    <s v="aa8c4995f9970e1e6d46bbf56e1b20f50a9b0a73a783db96b911c3e8fb0160ce602414ffeca2e6c1fb5b423ec2015b57"/>
    <n v="69108"/>
    <s v="FETG"/>
    <d v="2026-01-26T00:00:00"/>
    <d v="2026-01-26T16:19:42"/>
    <x v="0"/>
    <n v="811001497"/>
    <s v="Logistica y Transportes TGB S.A.S"/>
    <n v="1500000"/>
    <n v="0"/>
    <n v="1500000"/>
    <x v="0"/>
    <x v="14"/>
    <n v="1"/>
    <s v="YENIFER PARRA"/>
    <m/>
    <m/>
    <m/>
    <m/>
    <d v="2026-02-10T00:00:00"/>
    <s v="NO"/>
    <m/>
    <x v="0"/>
  </r>
  <r>
    <s v="Factura electrónica"/>
    <s v="97fa669c2547711e4922a6664d75ecf3b4757f9f389ef46fee2860e0dad634466c0a4f937e95517b9e26e5fac021ac71"/>
    <n v="531071"/>
    <s v="A511"/>
    <d v="2026-01-26T00:00:00"/>
    <d v="2026-01-26T16:14:38"/>
    <x v="0"/>
    <n v="830513729"/>
    <s v="COMBUSTIBLES DE COLOMBIA S.A."/>
    <n v="40000"/>
    <n v="0"/>
    <n v="40000"/>
    <x v="4"/>
    <x v="2"/>
    <n v="0"/>
    <m/>
    <m/>
    <m/>
    <m/>
    <m/>
    <m/>
    <m/>
    <m/>
    <x v="2"/>
  </r>
  <r>
    <s v="Documento equivalente - Cobro de peajes"/>
    <s v="1d35ef9e4bfa41f50571a5d71dd5b286a40158912d51118e9c80b65cbab798c507caecb643e6c4ddb49d84eadd9dbbca"/>
    <n v="82395643"/>
    <s v="DEFL"/>
    <d v="2026-01-26T00:00:00"/>
    <d v="2026-01-26T15:25:27"/>
    <x v="0"/>
    <n v="900219834"/>
    <s v="F2X S.A.S."/>
    <n v="13500"/>
    <n v="0"/>
    <n v="13500"/>
    <x v="2"/>
    <x v="14"/>
    <n v="1"/>
    <s v="YENIFER PARRA"/>
    <m/>
    <m/>
    <m/>
    <m/>
    <d v="2026-01-29T00:00:00"/>
    <s v="NO"/>
    <m/>
    <x v="0"/>
  </r>
  <r>
    <s v="Documento equivalente - Cobro de peajes"/>
    <s v="790a62e90520bd5e0f2483fd023fd07c358bfb37364bcdb41c36c9fe725e79d4a5a854b6ce503408964ea52864c29746"/>
    <n v="82390636"/>
    <s v="DEFL"/>
    <d v="2026-01-26T00:00:00"/>
    <d v="2026-01-26T14:56:20"/>
    <x v="0"/>
    <n v="900219834"/>
    <s v="F2X S.A.S."/>
    <n v="20200"/>
    <n v="0"/>
    <n v="20200"/>
    <x v="2"/>
    <x v="14"/>
    <n v="1"/>
    <s v="YENIFER PARRA"/>
    <m/>
    <m/>
    <m/>
    <m/>
    <d v="2026-01-29T00:00:00"/>
    <s v="NO"/>
    <m/>
    <x v="0"/>
  </r>
  <r>
    <s v="Factura electrónica"/>
    <s v="ab251438f15b122317006ae5066f63c0daa2d4716b414ea8d068efd8a4b97ef2f6c3b5997335ed66f0134b3146c6c2c3"/>
    <n v="53089"/>
    <s v="ABFE"/>
    <d v="2026-01-26T00:00:00"/>
    <d v="2026-01-26T14:55:13"/>
    <x v="0"/>
    <n v="60386278"/>
    <s v="GLORIA  STHER  ESCOBAR  PEÑA"/>
    <n v="30000"/>
    <n v="0"/>
    <n v="30000"/>
    <x v="4"/>
    <x v="2"/>
    <n v="0"/>
    <m/>
    <m/>
    <m/>
    <m/>
    <m/>
    <m/>
    <m/>
    <m/>
    <x v="2"/>
  </r>
  <r>
    <s v="Factura electrónica"/>
    <s v="ff59d4b18a5edbc1e86e20e1ff433b7b906a5368663d8f8174ce4e909c405eccfdbc9bb62e82b8ab85f33401e3ea4d66"/>
    <n v="53090"/>
    <s v="ABFE"/>
    <d v="2026-01-26T00:00:00"/>
    <d v="2026-01-26T14:55:12"/>
    <x v="0"/>
    <n v="60386278"/>
    <s v="GLORIA  STHER  ESCOBAR  PEÑA"/>
    <n v="30000"/>
    <n v="0"/>
    <n v="30000"/>
    <x v="4"/>
    <x v="2"/>
    <n v="0"/>
    <m/>
    <m/>
    <m/>
    <m/>
    <m/>
    <m/>
    <m/>
    <m/>
    <x v="2"/>
  </r>
  <r>
    <s v="Factura electrónica"/>
    <s v="34b420d9eefe07e5def110bc57b2988736cfffcee901b43eade365ec59fa635e0e041f91d97c5c94d90329aefbb17d9a"/>
    <n v="402"/>
    <s v="PRS"/>
    <d v="2026-01-26T00:00:00"/>
    <d v="2026-01-26T13:30:21"/>
    <x v="0"/>
    <n v="901847080"/>
    <s v="PROVSERVICE S.A.S"/>
    <n v="6200000"/>
    <n v="1178000"/>
    <n v="7378000"/>
    <x v="8"/>
    <x v="14"/>
    <n v="1"/>
    <s v="YENIFER PARRA"/>
    <m/>
    <m/>
    <m/>
    <m/>
    <d v="2026-02-12T00:00:00"/>
    <s v="NO"/>
    <m/>
    <x v="0"/>
  </r>
  <r>
    <s v="Factura electrónica"/>
    <s v="edf59c907bf6c6b74e60d7733d4d529824d60947e9d9948c5eb61bf623cae94eee0c0f91139221ff8dea5003769c0422"/>
    <n v="27584"/>
    <s v="AT"/>
    <d v="2026-01-26T00:00:00"/>
    <d v="2026-01-26T11:23:18"/>
    <x v="0"/>
    <n v="900923100"/>
    <s v="ANDINA DE TRANSMISIONES SAS"/>
    <n v="1643000"/>
    <n v="312170"/>
    <n v="1955170"/>
    <x v="8"/>
    <x v="14"/>
    <n v="1"/>
    <s v="YENIFER PARRA"/>
    <m/>
    <m/>
    <m/>
    <m/>
    <d v="2026-02-10T00:00:00"/>
    <s v="NO"/>
    <m/>
    <x v="0"/>
  </r>
  <r>
    <s v="Factura electrónica"/>
    <s v="2e40a23a403d53976d2a347645af2671bb010df7b1d80e38fef67b8c0d9e721926a3d6ef33b6a507bf8beea5f2b04f45"/>
    <n v="530075932"/>
    <s v="KCS"/>
    <d v="2026-01-26T00:00:00"/>
    <d v="2026-01-26T10:30:40"/>
    <x v="0"/>
    <n v="830067414"/>
    <s v="KAESER COMPRESORES DE COLOMBIA S.A.S."/>
    <n v="1312488"/>
    <n v="249373"/>
    <n v="1561861"/>
    <x v="8"/>
    <x v="14"/>
    <n v="1"/>
    <s v="YENIFER PARRA"/>
    <m/>
    <m/>
    <m/>
    <m/>
    <d v="2026-02-10T00:00:00"/>
    <s v="NO"/>
    <m/>
    <x v="0"/>
  </r>
  <r>
    <s v="Factura electrónica"/>
    <s v="9759eb0e5113fba3fc9b409b032bbf9d275397770ca258fbd5b6d2a4dca6155e6beccab6fdcf3b2b6fa7e3d9929340e4"/>
    <n v="99786"/>
    <s v="FM"/>
    <d v="2026-01-26T00:00:00"/>
    <d v="2026-01-26T14:08:04"/>
    <x v="0"/>
    <n v="890929497"/>
    <s v="MAPER S.A.S"/>
    <n v="4015000"/>
    <n v="762850"/>
    <n v="4777850"/>
    <x v="8"/>
    <x v="9"/>
    <n v="2"/>
    <s v="YENIFER PARRA"/>
    <m/>
    <m/>
    <m/>
    <m/>
    <d v="2026-02-03T00:00:00"/>
    <s v="NO"/>
    <m/>
    <x v="0"/>
  </r>
  <r>
    <s v="Factura electrónica"/>
    <s v="ac45f422b19aad2d1431791448e711f2011649f711525c8b26ca361364e4e128512d657ebda5ae9e119259074a127c77"/>
    <n v="11816"/>
    <s v="FV"/>
    <d v="2026-01-26T00:00:00"/>
    <d v="2026-01-26T13:37:09"/>
    <x v="0"/>
    <n v="1036929757"/>
    <s v="SANDRA MILENA MORALES OSPINA"/>
    <n v="19000"/>
    <n v="0"/>
    <n v="19000"/>
    <x v="4"/>
    <x v="2"/>
    <n v="0"/>
    <m/>
    <m/>
    <m/>
    <m/>
    <m/>
    <m/>
    <m/>
    <m/>
    <x v="2"/>
  </r>
  <r>
    <s v="Factura electrónica"/>
    <s v="ade3c01ab17879655d21ff1724e1d705d37678b2a1c9eaf10eb86137c12dab6d2c8f186e31dbf6e0eb7440c341eb9bb5"/>
    <n v="165764"/>
    <s v="392"/>
    <d v="2026-01-26T00:00:00"/>
    <d v="2026-01-26T12:04:41"/>
    <x v="0"/>
    <n v="860000018"/>
    <s v="AGENCIA DE VIAJES Y TURISMO AVIATUR S.A.S "/>
    <n v="870000"/>
    <n v="165300"/>
    <n v="1035300"/>
    <x v="2"/>
    <x v="14"/>
    <n v="1"/>
    <s v="YENIFER PARRA"/>
    <m/>
    <m/>
    <m/>
    <m/>
    <d v="2026-01-29T00:00:00"/>
    <s v="NO"/>
    <m/>
    <x v="0"/>
  </r>
  <r>
    <s v="Nota de crédito electrónica"/>
    <s v="d09a02860788e9e2ced8d7206c33188a256e4a9c9321c153c6ab607cb983d5341191c0eb5c3e4b3bc49d0401fde13ae8"/>
    <n v="119"/>
    <s v="NCE"/>
    <d v="2026-01-26T00:00:00"/>
    <d v="2026-01-26T12:01:25"/>
    <x v="0"/>
    <n v="900497895"/>
    <s v="MECANIZADOS Y CAUCHOS ATLAS SAS"/>
    <n v="10520000"/>
    <n v="1998800"/>
    <n v="12518800"/>
    <x v="6"/>
    <x v="3"/>
    <s v=" - "/>
    <m/>
    <m/>
    <m/>
    <m/>
    <m/>
    <m/>
    <m/>
    <m/>
    <x v="2"/>
  </r>
  <r>
    <s v="Nota de crédito electrónica"/>
    <s v="c59b72f572d3c16ea411d4d2e5655b3f5067155f25c816a5805ac90e4a24624fe3cfdc1726bf6945aafa32759a574f35"/>
    <n v="55014614"/>
    <s v="KCS"/>
    <d v="2026-01-26T00:00:00"/>
    <d v="2026-01-26T11:45:57"/>
    <x v="0"/>
    <n v="830067414"/>
    <s v="KAESER COMPRESORES DE COLOMBIA S.A.S."/>
    <n v="1208758"/>
    <n v="229664"/>
    <n v="1438422"/>
    <x v="6"/>
    <x v="3"/>
    <s v=" - "/>
    <m/>
    <m/>
    <m/>
    <m/>
    <m/>
    <m/>
    <m/>
    <m/>
    <x v="2"/>
  </r>
  <r>
    <s v="Factura electrónica"/>
    <s v="085769529226d06b003a69cbfacdc84e5db9ee71b953c0940609d2cf4910aa967787ae3079a576c1a048e3b7da4ab178"/>
    <n v="639"/>
    <s v="V"/>
    <d v="2026-01-26T00:00:00"/>
    <d v="2026-01-26T11:05:52"/>
    <x v="0"/>
    <n v="6136844"/>
    <s v="CARLOS MARIO ESTACIO VALENCIA"/>
    <n v="142857.14000000001"/>
    <n v="27142.86"/>
    <n v="170000"/>
    <x v="11"/>
    <x v="17"/>
    <n v="8"/>
    <s v="YENIFER PARRA"/>
    <m/>
    <m/>
    <m/>
    <m/>
    <d v="2026-02-05T00:00:00"/>
    <s v="NO"/>
    <m/>
    <x v="3"/>
  </r>
  <r>
    <s v="Factura electrónica"/>
    <s v="88bec463e5c4044bfd5e5f9df070dcf54bfa8cace8675329b91a7adf1b4e4de8bd3eba748dd8ca8d49b85a6bff3320a9"/>
    <n v="1308"/>
    <s v="FE"/>
    <d v="2026-01-26T00:00:00"/>
    <d v="2026-01-26T09:20:23"/>
    <x v="0"/>
    <n v="901950863"/>
    <s v="INVERSIONES TORNILLOS Y MANGUERAS S.A.S"/>
    <n v="630000"/>
    <n v="119700"/>
    <n v="749700"/>
    <x v="8"/>
    <x v="9"/>
    <n v="2"/>
    <s v="YENIFER PARRA"/>
    <m/>
    <m/>
    <m/>
    <m/>
    <d v="2026-02-12T00:00:00"/>
    <s v="NO"/>
    <m/>
    <x v="0"/>
  </r>
  <r>
    <s v="Documento equivalente - Cobro de peajes"/>
    <s v="720ab3b9ac44ffa0f1b9370210da3bdfb60c75413bf6d3d9bcbb41b04fd77e2adab1013d60b0244383c25af62de08a4f"/>
    <n v="82328426"/>
    <s v="DEFL"/>
    <d v="2026-01-26T00:00:00"/>
    <d v="2026-01-26T09:10:53"/>
    <x v="0"/>
    <n v="900219834"/>
    <s v="F2X S.A.S."/>
    <n v="13500"/>
    <n v="0"/>
    <n v="13500"/>
    <x v="2"/>
    <x v="14"/>
    <n v="1"/>
    <s v="YENIFER PARRA"/>
    <m/>
    <m/>
    <m/>
    <m/>
    <d v="2026-01-29T00:00:00"/>
    <s v="NO"/>
    <m/>
    <x v="0"/>
  </r>
  <r>
    <s v="Factura electrónica"/>
    <s v="aa0067fca5f002a2652b5ba292534c4d768ab33a2535f0809f35adb99f0d576f07e6dc0b1e4629b1aaec8309da542c4d"/>
    <n v="15147"/>
    <s v="FE"/>
    <d v="2026-01-26T00:00:00"/>
    <d v="2026-01-26T09:05:32"/>
    <x v="0"/>
    <n v="98666997"/>
    <s v="ESTADERO Y CARNICERIA LUCHO y/o EDWIN GRANADA SALAZAR"/>
    <n v="32997.24"/>
    <n v="0"/>
    <n v="32997.24"/>
    <x v="4"/>
    <x v="2"/>
    <n v="0"/>
    <m/>
    <m/>
    <m/>
    <m/>
    <m/>
    <m/>
    <m/>
    <m/>
    <x v="2"/>
  </r>
  <r>
    <s v="Factura electrónica"/>
    <s v="7b59f6511d4964c4bdcfa835889c58603097b85e3ecdaa41519fefc0acd0a348ad8acda58e379ae09712584f62e69379"/>
    <n v="630979"/>
    <s v="ECCO"/>
    <d v="2026-01-26T00:00:00"/>
    <d v="2026-01-26T08:52:25"/>
    <x v="0"/>
    <n v="811009788"/>
    <s v="DISTRACOM S.A."/>
    <n v="90243"/>
    <n v="0"/>
    <n v="90243"/>
    <x v="2"/>
    <x v="14"/>
    <n v="1"/>
    <s v="YENIFER PARRA"/>
    <m/>
    <m/>
    <m/>
    <m/>
    <d v="2026-01-29T00:00:00"/>
    <s v="NO"/>
    <m/>
    <x v="0"/>
  </r>
  <r>
    <s v="Factura electrónica"/>
    <s v="a52dc52463cc9b1123464d9e51fbd059e05118ff6c7d6b95761099f2fc976b20390e454034d9fd8a44e307191a8eb6c3"/>
    <n v="1119"/>
    <s v="FE"/>
    <d v="2026-01-26T00:00:00"/>
    <d v="2026-01-26T08:38:02"/>
    <x v="0"/>
    <n v="901691937"/>
    <s v="IMPULSA RENTAL S.A.S"/>
    <n v="5676878"/>
    <n v="1078606.82"/>
    <n v="6755484.8200000003"/>
    <x v="8"/>
    <x v="9"/>
    <n v="2"/>
    <s v="YENIFER PARRA"/>
    <m/>
    <m/>
    <m/>
    <m/>
    <d v="2026-02-03T00:00:00"/>
    <s v="NO"/>
    <m/>
    <x v="0"/>
  </r>
  <r>
    <s v="Documento equivalente - Cobro de peajes"/>
    <s v="3399462b3332ddcb1b40638ae7b696a9fb76c9d2aec6bf10686c7956658c4340973a669a7d2da31921c0abb8513372c0"/>
    <n v="82315139"/>
    <s v="DEFL"/>
    <d v="2026-01-26T00:00:00"/>
    <d v="2026-01-26T07:56:36"/>
    <x v="0"/>
    <n v="900219834"/>
    <s v="F2X S.A.S."/>
    <n v="18500"/>
    <n v="0"/>
    <n v="18500"/>
    <x v="2"/>
    <x v="14"/>
    <n v="1"/>
    <s v="YENIFER PARRA"/>
    <m/>
    <m/>
    <m/>
    <m/>
    <d v="2026-01-29T00:00:00"/>
    <s v="NO"/>
    <m/>
    <x v="0"/>
  </r>
  <r>
    <s v="Documento equivalente - Cobro de peajes"/>
    <s v="b89b700c7b975f3878e1c43841062faa3ef2921ac78bcf87262b86646b5f9fa360680f391e518682c19cf69468ff37ed"/>
    <n v="82304504"/>
    <s v="DEFL"/>
    <d v="2026-01-26T00:00:00"/>
    <d v="2026-01-26T07:15:52"/>
    <x v="0"/>
    <n v="900219834"/>
    <s v="F2X S.A.S."/>
    <n v="26300"/>
    <n v="0"/>
    <n v="26300"/>
    <x v="2"/>
    <x v="14"/>
    <n v="1"/>
    <s v="YENIFER PARRA"/>
    <m/>
    <m/>
    <m/>
    <m/>
    <d v="2026-01-29T00:00:00"/>
    <s v="NO"/>
    <m/>
    <x v="0"/>
  </r>
  <r>
    <s v="Factura electrónica"/>
    <s v="e3bdad2849ed726624a6a6e51e17e630f4ac82a0e6c7984577d08873dd096b43cb69250e4dd368ae2151d4c0f73bd314"/>
    <n v="1033950"/>
    <s v="IT08"/>
    <d v="2026-01-27T00:00:00"/>
    <d v="2026-01-27T23:42:44"/>
    <x v="0"/>
    <n v="890903939"/>
    <s v="POSTOBON S.A."/>
    <n v="66750"/>
    <n v="0"/>
    <n v="66750"/>
    <x v="2"/>
    <x v="9"/>
    <n v="1"/>
    <s v="YENIFER PARRA"/>
    <m/>
    <m/>
    <m/>
    <m/>
    <d v="2026-02-03T00:00:00"/>
    <s v="NO"/>
    <m/>
    <x v="0"/>
  </r>
  <r>
    <s v="Factura electrónica"/>
    <s v="801eff0a70875fa546a7fbf89bf936bac1c3e4b199a77339feb2dbf38189cf8139f889e2c89bd09a3c83433fd0a086b2"/>
    <n v="5781"/>
    <m/>
    <d v="2026-01-27T00:00:00"/>
    <d v="2026-01-27T20:41:17"/>
    <x v="0"/>
    <n v="32150739"/>
    <s v="NATALIA ANDREA ACOSTA COLORADO"/>
    <n v="512500"/>
    <n v="0"/>
    <n v="512500"/>
    <x v="1"/>
    <x v="21"/>
    <n v="3"/>
    <s v="YENIFER PARRA"/>
    <m/>
    <m/>
    <m/>
    <m/>
    <d v="2026-02-03T00:00:00"/>
    <s v="NO"/>
    <m/>
    <x v="0"/>
  </r>
  <r>
    <s v="Factura electrónica"/>
    <s v="3ffeb9c058ad18523697f5e24acfd945c02da53d064b8876f42eb69fb370bb8bd37805e5c649f6ae26e532e9b615b0f3"/>
    <n v="3386959"/>
    <s v="2083"/>
    <d v="2026-01-27T00:00:00"/>
    <d v="2026-01-27T17:47:28"/>
    <x v="0"/>
    <n v="890903790"/>
    <s v="SEGUROS DE VIDA  SURAMERICANA S.A"/>
    <n v="7832626"/>
    <n v="0"/>
    <n v="7832626"/>
    <x v="1"/>
    <x v="21"/>
    <n v="3"/>
    <s v="VALERIA GUEVARA"/>
    <m/>
    <m/>
    <m/>
    <m/>
    <d v="2026-02-05T00:00:00"/>
    <s v="NO"/>
    <m/>
    <x v="0"/>
  </r>
  <r>
    <s v="Factura electrónica"/>
    <s v="14db840db0baa9e81c218fb62c76c35c9c1e51085b7036f69e6883c947f6de7282dfe2fe428345456e0dd2c93b71805e"/>
    <n v="255975"/>
    <s v="BGFE"/>
    <d v="2026-01-27T00:00:00"/>
    <d v="2026-01-27T15:08:39"/>
    <x v="0"/>
    <n v="890907841"/>
    <s v="ALMACEN RODAMIENTOS S.A"/>
    <n v="127965"/>
    <n v="24313"/>
    <n v="152278"/>
    <x v="8"/>
    <x v="9"/>
    <n v="1"/>
    <s v="YENIFER PARRA"/>
    <m/>
    <m/>
    <m/>
    <m/>
    <d v="2026-02-12T00:00:00"/>
    <s v="NO"/>
    <m/>
    <x v="0"/>
  </r>
  <r>
    <s v="Factura electrónica"/>
    <s v="6e2a9a9b6648947b7a4574fdb0cef1727fc08a90e3fd6da08fd28433922a07f7356a63b9de84cc83e95ba666d1002162"/>
    <n v="12436"/>
    <s v="FE"/>
    <d v="2026-01-27T00:00:00"/>
    <d v="2026-01-27T09:58:11"/>
    <x v="0"/>
    <n v="900420442"/>
    <s v="INSTRUMENTOS   PARTES S.A.S."/>
    <n v="380000"/>
    <n v="72200"/>
    <n v="452200"/>
    <x v="8"/>
    <x v="9"/>
    <n v="1"/>
    <s v="YENIFER PARRA"/>
    <m/>
    <m/>
    <m/>
    <m/>
    <d v="2026-02-12T00:00:00"/>
    <s v="NO"/>
    <m/>
    <x v="0"/>
  </r>
  <r>
    <s v="Factura electrónica"/>
    <s v="b84e5dde3f2143977d1e3045c774e1ee51a0fb481054964d26af4f9c7bb67c7720a18814dbcf345e5c8b5677ee270a7e"/>
    <n v="1105"/>
    <s v="LNFE"/>
    <d v="2026-01-27T00:00:00"/>
    <d v="2026-01-27T16:15:55"/>
    <x v="0"/>
    <n v="29347195"/>
    <s v="LEYDI JOHANNA NARVAEZ CAICEDO"/>
    <n v="512000"/>
    <n v="0"/>
    <n v="512000"/>
    <x v="0"/>
    <x v="17"/>
    <n v="7"/>
    <s v="YENIFER PARRA"/>
    <m/>
    <m/>
    <m/>
    <m/>
    <d v="2026-02-05T00:00:00"/>
    <s v="NO"/>
    <m/>
    <x v="3"/>
  </r>
  <r>
    <s v="Factura electrónica"/>
    <s v="3a5ad5ec9d877d57366e7c20b47197eeb0907a6a4be68332445824a6a4d47ee9618818253b9d65f250fa06c3fafa00d8"/>
    <n v="23817"/>
    <s v="AMST"/>
    <d v="2026-01-27T00:00:00"/>
    <d v="2026-01-27T18:38:24"/>
    <x v="0"/>
    <n v="901018910"/>
    <s v="EBISUEBISU  SAS"/>
    <n v="139306"/>
    <n v="0"/>
    <n v="139306"/>
    <x v="4"/>
    <x v="2"/>
    <n v="0"/>
    <m/>
    <m/>
    <m/>
    <m/>
    <m/>
    <d v="2026-03-03T00:00:00"/>
    <s v="NO"/>
    <m/>
    <x v="2"/>
  </r>
  <r>
    <s v="Factura electrónica"/>
    <s v="09621c18c5db4f168bb5612ec2fa04c7f9adb1c7252ca9e4baea02988256eb4260d131db6a539ea12dc0143057e1bc55"/>
    <n v="404"/>
    <s v="PRS"/>
    <d v="2026-01-27T00:00:00"/>
    <d v="2026-01-27T11:30:07"/>
    <x v="0"/>
    <n v="901847080"/>
    <s v="PROVSERVICE S.A.S"/>
    <n v="26955906.559999999"/>
    <n v="5121622.25"/>
    <n v="32077528.809999999"/>
    <x v="8"/>
    <x v="9"/>
    <n v="1"/>
    <s v="YENIFER PARRA"/>
    <m/>
    <m/>
    <m/>
    <m/>
    <d v="2026-02-10T00:00:00"/>
    <s v="SI"/>
    <m/>
    <x v="0"/>
  </r>
  <r>
    <s v="Factura electrónica"/>
    <s v="af3f2a7021901a4f008f1293d54fb26b90b120062ce241a75ab84425c97b8c11d52821ea4b6f5961bc771598964d5ba3"/>
    <n v="18724"/>
    <s v="CU"/>
    <d v="2026-01-27T00:00:00"/>
    <d v="2026-01-27T16:34:07"/>
    <x v="0"/>
    <n v="890903388"/>
    <s v="CLUB UNION S.A."/>
    <n v="218400"/>
    <n v="0"/>
    <n v="218400"/>
    <x v="4"/>
    <x v="2"/>
    <n v="0"/>
    <m/>
    <m/>
    <m/>
    <m/>
    <m/>
    <d v="2026-02-13T00:00:00"/>
    <s v="NO"/>
    <m/>
    <x v="2"/>
  </r>
  <r>
    <s v="Factura electrónica"/>
    <s v="d683b31f245f2b4aa051ac7724852e2362e4f2d08fc55e28d31eaf28ffe7db817645f6e824891eb5dddf09018e74d8b3"/>
    <n v="165892"/>
    <s v="392"/>
    <d v="2026-01-27T00:00:00"/>
    <d v="2026-01-27T12:02:41"/>
    <x v="0"/>
    <n v="860000018"/>
    <s v="AGENCIA DE VIAJES Y TURISMO AVIATUR S.A.S "/>
    <n v="376000"/>
    <n v="60990"/>
    <n v="436990"/>
    <x v="6"/>
    <x v="3"/>
    <s v=" - "/>
    <s v="YENIFER PARRA"/>
    <m/>
    <m/>
    <m/>
    <m/>
    <d v="2026-02-05T00:00:00"/>
    <s v="NO"/>
    <m/>
    <x v="2"/>
  </r>
  <r>
    <s v="Factura electrónica"/>
    <s v="7d09985af73d9e059fd73eebbf5b4909894d0f698ad3b7eaff31e52534f502f119cee6b72363e0b034c548f5d515dc71"/>
    <n v="1793"/>
    <s v="MEC"/>
    <d v="2026-01-27T00:00:00"/>
    <d v="2026-01-27T09:31:42"/>
    <x v="0"/>
    <n v="900497895"/>
    <s v="MECANIZADOS Y CAUCHOS ATLAS SAS"/>
    <n v="8000000"/>
    <n v="1520000"/>
    <n v="9520000"/>
    <x v="8"/>
    <x v="9"/>
    <n v="1"/>
    <s v="YENIFER PARRA"/>
    <m/>
    <m/>
    <m/>
    <m/>
    <d v="2026-02-12T00:00:00"/>
    <s v="NO"/>
    <m/>
    <x v="0"/>
  </r>
  <r>
    <s v="Factura electrónica"/>
    <s v="6671ef91881d7dd568ce9a1e46e50b77bd13951bc076d2b9bef288baf39b896dc9994c5dd0699e4398a9f76f0a726e47"/>
    <n v="255973"/>
    <s v="BGFE"/>
    <d v="2026-01-27T00:00:00"/>
    <d v="2026-01-27T15:08:20"/>
    <x v="0"/>
    <n v="890907841"/>
    <s v="ALMACEN RODAMIENTOS S.A"/>
    <n v="652450"/>
    <n v="123966"/>
    <n v="776416"/>
    <x v="8"/>
    <x v="9"/>
    <n v="1"/>
    <s v="YENIFER PARRA"/>
    <m/>
    <m/>
    <m/>
    <m/>
    <d v="2026-02-12T00:00:00"/>
    <s v="NO"/>
    <m/>
    <x v="0"/>
  </r>
  <r>
    <s v="Factura electrónica"/>
    <s v="2ff26f4ef12c77b03abd67e8f6e0cf9addcf0ef17abf7dc7337923f1a2051db71be1211cfca914d95b2c4ab77e702dd8"/>
    <n v="255974"/>
    <s v="BGFE"/>
    <d v="2026-01-27T00:00:00"/>
    <d v="2026-01-27T15:08:27"/>
    <x v="0"/>
    <n v="890907841"/>
    <s v="ALMACEN RODAMIENTOS S.A"/>
    <n v="379008"/>
    <n v="72012"/>
    <n v="451020"/>
    <x v="8"/>
    <x v="9"/>
    <n v="1"/>
    <s v="YENIFER PARRA"/>
    <m/>
    <m/>
    <m/>
    <m/>
    <d v="2026-02-12T00:00:00"/>
    <s v="NO"/>
    <m/>
    <x v="0"/>
  </r>
  <r>
    <s v="Factura electrónica"/>
    <s v="d097ab1ffcea88c484470115338b99a12ded7963389e6aea3d5931cc7514fe64a62ffd21cf8406d16e8cb12a2322b520"/>
    <n v="93659"/>
    <s v="FE12"/>
    <d v="2026-01-27T00:00:00"/>
    <d v="2026-01-27T17:31:42"/>
    <x v="0"/>
    <n v="830028473"/>
    <s v="INVERSIONES CHOPINAR SA"/>
    <n v="28300"/>
    <n v="0"/>
    <n v="28300"/>
    <x v="4"/>
    <x v="2"/>
    <n v="0"/>
    <m/>
    <m/>
    <m/>
    <m/>
    <m/>
    <m/>
    <m/>
    <m/>
    <x v="2"/>
  </r>
  <r>
    <s v="Factura electrónica"/>
    <s v="814f77e378dbc9e8ad5a246a5e3340fc3243901e3ecb862b7f9faebbe499c7446a74177132ff3dda1ec0931e606ec199"/>
    <n v="65262"/>
    <s v="PDR"/>
    <d v="2026-01-27T00:00:00"/>
    <d v="2026-01-27T15:27:06"/>
    <x v="0"/>
    <n v="860029995"/>
    <s v="ACERIAS PAZ DEL RIO SA"/>
    <n v="442203830"/>
    <n v="84018728"/>
    <n v="526222558"/>
    <x v="0"/>
    <x v="23"/>
    <n v="10"/>
    <s v="JUAN MEDINA"/>
    <m/>
    <m/>
    <m/>
    <m/>
    <d v="2026-02-10T00:00:00"/>
    <s v="NO"/>
    <m/>
    <x v="3"/>
  </r>
  <r>
    <s v="Factura electrónica"/>
    <s v="79eb865ea38e97128e35742d6d09453bb8b6c7bb305390c7a05fc5e1117a172e701e2d2d817a0a0a4438b65eb872de7e"/>
    <n v="403"/>
    <s v="PRS"/>
    <d v="2026-01-27T00:00:00"/>
    <d v="2026-01-27T10:36:46"/>
    <x v="0"/>
    <n v="901847080"/>
    <s v="PROVSERVICE S.A.S"/>
    <n v="15277000"/>
    <n v="2902630"/>
    <n v="18179630"/>
    <x v="8"/>
    <x v="9"/>
    <n v="1"/>
    <s v="YENIFER PARRA"/>
    <m/>
    <m/>
    <m/>
    <m/>
    <d v="2026-02-10T00:00:00"/>
    <s v="SI"/>
    <m/>
    <x v="0"/>
  </r>
  <r>
    <s v="Factura electrónica"/>
    <s v="3bfe6eb44205b014bf835f03536efe14c483bca5803b101419c7f17621390ea4af9302d15ae486c0e20d8332da39faed"/>
    <n v="91134"/>
    <s v="1PQE"/>
    <d v="2026-01-27T00:00:00"/>
    <d v="2026-01-27T16:59:29"/>
    <x v="0"/>
    <n v="900125852"/>
    <s v="CI SAN FERNANDO PLAZA PH."/>
    <n v="19327.36"/>
    <n v="3672.64"/>
    <n v="23000"/>
    <x v="4"/>
    <x v="2"/>
    <n v="0"/>
    <m/>
    <m/>
    <m/>
    <m/>
    <m/>
    <m/>
    <m/>
    <m/>
    <x v="2"/>
  </r>
  <r>
    <s v="Nota de crédito electrónica"/>
    <s v="c2eb8a9da4e97b873d18d24bbfb5f692882eb5831ce9337eb3bbc0ba03173067fda8fd8bd8f5bb0dca95c611b688d361"/>
    <n v="382503461"/>
    <m/>
    <d v="2026-01-27T00:00:00"/>
    <d v="2026-01-27T15:15:40"/>
    <x v="0"/>
    <n v="860000018"/>
    <s v="AGENCIA DE VIAJES Y TURISMO AVIATUR S.A.S "/>
    <n v="376000"/>
    <n v="60990"/>
    <n v="436990"/>
    <x v="6"/>
    <x v="3"/>
    <s v=" - "/>
    <m/>
    <m/>
    <m/>
    <m/>
    <m/>
    <m/>
    <m/>
    <m/>
    <x v="2"/>
  </r>
  <r>
    <s v="Factura electrónica"/>
    <s v="64b0b397e51e91d6c1c3013737a5ca98fd408d1ba4cbefa0c415a9c8f1faeaba121c18bdf194e3f9086ab9143230337d"/>
    <n v="5510"/>
    <s v="CANF"/>
    <d v="2026-01-27T00:00:00"/>
    <d v="2026-01-27T09:50:33"/>
    <x v="0"/>
    <n v="901665174"/>
    <s v="LAVACAN S.A.S"/>
    <n v="44537.81"/>
    <n v="8462.19"/>
    <n v="53000"/>
    <x v="4"/>
    <x v="2"/>
    <n v="0"/>
    <m/>
    <m/>
    <m/>
    <m/>
    <m/>
    <d v="2026-02-03T00:00:00"/>
    <s v="NO"/>
    <m/>
    <x v="2"/>
  </r>
  <r>
    <s v="Factura electrónica"/>
    <s v="c9da4d4c6f007e749e29e5c0098528c99617edeaba6a282468f420da200535151ab3d0fe27012efe823d30fabb2ca6cd"/>
    <n v="414415"/>
    <s v="RI07"/>
    <d v="2026-01-27T00:00:00"/>
    <d v="2026-01-27T04:59:48"/>
    <x v="0"/>
    <n v="890903939"/>
    <s v="POSTOBON S.A."/>
    <n v="80100"/>
    <n v="0"/>
    <n v="80100"/>
    <x v="2"/>
    <x v="14"/>
    <n v="0"/>
    <s v="YENIFER PARRA"/>
    <m/>
    <m/>
    <m/>
    <m/>
    <d v="2026-01-29T00:00:00"/>
    <s v="NO"/>
    <m/>
    <x v="0"/>
  </r>
  <r>
    <s v="Factura electrónica"/>
    <s v="de3cd4ebe0daebb24b975278ea6c4d865a22fb3e6573d3464fab31930ee5e22a606d368262b639373a3ac4d73eef46d9"/>
    <n v="2769907"/>
    <s v="CL07"/>
    <d v="2026-01-27T00:00:00"/>
    <d v="2026-01-27T02:42:45"/>
    <x v="0"/>
    <n v="860001697"/>
    <s v="GASEOSAS LUX S.A.S."/>
    <n v="66750"/>
    <n v="0"/>
    <n v="66750"/>
    <x v="2"/>
    <x v="9"/>
    <n v="1"/>
    <s v="YENIFER PARRA"/>
    <m/>
    <m/>
    <m/>
    <m/>
    <d v="2026-02-03T00:00:00"/>
    <s v="NO"/>
    <m/>
    <x v="0"/>
  </r>
  <r>
    <s v="Factura electrónica"/>
    <s v="bc8a21d48eade9e5f9bd5b24cd4114161ab02302ee02851fa657479b0bb37d819644e5929293d8e781299768e2bd5a84"/>
    <n v="22652"/>
    <s v="F4"/>
    <d v="2026-01-28T00:00:00"/>
    <d v="2026-01-28T17:02:42"/>
    <x v="0"/>
    <n v="800079603"/>
    <s v="SERVICIOS DE ALIMENTACION NP S.A.S."/>
    <n v="101880"/>
    <n v="19357.2"/>
    <n v="121237.2"/>
    <x v="0"/>
    <x v="26"/>
    <n v="7"/>
    <s v="YENIFER PARRA"/>
    <m/>
    <m/>
    <m/>
    <m/>
    <d v="2026-02-05T00:00:00"/>
    <s v="NO"/>
    <m/>
    <x v="3"/>
  </r>
  <r>
    <s v="Factura electrónica"/>
    <s v="362d48c582a483d64865194c8b719a0771b03418f895f7f847868cd8b5eb2c57dcf5ebc767475d379da2fa0714768597"/>
    <n v="18770"/>
    <s v="CU"/>
    <d v="2026-01-28T00:00:00"/>
    <d v="2026-01-28T16:55:18"/>
    <x v="0"/>
    <n v="890903388"/>
    <s v="CLUB UNION S.A."/>
    <n v="244850"/>
    <n v="0"/>
    <n v="244850"/>
    <x v="4"/>
    <x v="2"/>
    <n v="0"/>
    <m/>
    <m/>
    <m/>
    <m/>
    <m/>
    <d v="2026-02-13T00:00:00"/>
    <s v="NO"/>
    <m/>
    <x v="2"/>
  </r>
  <r>
    <s v="Factura electrónica"/>
    <s v="5dd4b0f8183b2ed9b34e3d80ca18f0fb5eb6cd855505e6c6af3b50650a842cc10dc90216225f828795d4f40ef0959040"/>
    <n v="8985"/>
    <s v="FEVV"/>
    <d v="2026-01-28T00:00:00"/>
    <d v="2026-01-28T16:30:12"/>
    <x v="0"/>
    <n v="901242715"/>
    <s v="VIANCO TE TRANSPORTA SAS"/>
    <n v="1470000"/>
    <n v="0"/>
    <n v="1470000"/>
    <x v="0"/>
    <x v="17"/>
    <n v="6"/>
    <s v="YENIFER PARRA"/>
    <m/>
    <m/>
    <m/>
    <m/>
    <d v="2026-02-05T00:00:00"/>
    <s v="NO"/>
    <m/>
    <x v="3"/>
  </r>
  <r>
    <s v="Factura electrónica"/>
    <s v="edd7c7602fc9edeca7be309c06847df6dcbcd5cfadd1daf45c1c494bee571230ce67f17ee35e449b343347ee0d22db9a"/>
    <n v="3614"/>
    <s v="FEFC"/>
    <d v="2026-01-28T00:00:00"/>
    <d v="2026-01-28T15:33:02"/>
    <x v="0"/>
    <n v="890904603"/>
    <s v="FABRICA DE CALZADO 70 SAS"/>
    <n v="1354500"/>
    <n v="257355"/>
    <n v="1611855"/>
    <x v="2"/>
    <x v="26"/>
    <n v="7"/>
    <s v="YENIFER PARRA"/>
    <m/>
    <m/>
    <m/>
    <m/>
    <d v="2026-02-10T00:00:00"/>
    <s v="NO"/>
    <m/>
    <x v="3"/>
  </r>
  <r>
    <s v="Factura electrónica"/>
    <s v="b0a4f7cfa9d9649630d197678b1c6a1038ad3c3a68ec82e0d97b9e38aef90b8e40e08c61d756da43d52b83d76508e756"/>
    <n v="1301494"/>
    <s v="FEFL"/>
    <d v="2026-01-28T00:00:00"/>
    <d v="2026-01-28T20:55:49"/>
    <x v="0"/>
    <n v="900219834"/>
    <s v="F2X S.A.S."/>
    <n v="12605.04"/>
    <n v="2394.96"/>
    <n v="15000"/>
    <x v="2"/>
    <x v="13"/>
    <n v="1"/>
    <s v="YENIFER PARRA"/>
    <m/>
    <m/>
    <m/>
    <m/>
    <d v="2026-02-03T00:00:00"/>
    <s v="NO"/>
    <m/>
    <x v="0"/>
  </r>
  <r>
    <s v="Factura electrónica"/>
    <s v="d3e521cbe23fbc8e8d26e9ca5b0dc1b092660eb5fa067adc0c15878b8edbb9d7e00224eae69eb6cc606bb2b75951eeeb"/>
    <n v="5796"/>
    <m/>
    <d v="2026-01-28T00:00:00"/>
    <d v="2026-01-28T20:37:58"/>
    <x v="0"/>
    <n v="32150739"/>
    <s v="NATALIA ANDREA ACOSTA COLORADO"/>
    <n v="373500"/>
    <n v="0"/>
    <n v="373500"/>
    <x v="1"/>
    <x v="21"/>
    <n v="2"/>
    <s v="YENIFER PARRA"/>
    <m/>
    <m/>
    <m/>
    <m/>
    <d v="2026-02-03T00:00:00"/>
    <s v="NO"/>
    <m/>
    <x v="0"/>
  </r>
  <r>
    <s v="Factura electrónica"/>
    <s v="38527764105b8850f74ef6b1b2f2e7169f1f0c9abcfa1c98fe5558dbe54b2163e3bca047e37a71b0f4527ec4b44133e1"/>
    <n v="205"/>
    <s v="DB"/>
    <d v="2026-01-28T00:00:00"/>
    <d v="2026-01-28T17:50:47"/>
    <x v="0"/>
    <n v="91512569"/>
    <s v="CORREDOR VARGAS CARLOS ARTURO"/>
    <n v="180000"/>
    <n v="0"/>
    <n v="180000"/>
    <x v="2"/>
    <x v="26"/>
    <n v="7"/>
    <s v="YENIFER PARRA"/>
    <m/>
    <m/>
    <m/>
    <m/>
    <d v="2026-02-05T00:00:00"/>
    <s v="NO"/>
    <m/>
    <x v="3"/>
  </r>
  <r>
    <s v="Factura electrónica"/>
    <s v="b1690df2d1416b10cb8afe241ea72e5afc58c268bd97d4738b8a2c8844e6f2783028ec6a009b140e37ff670d656e87e7"/>
    <n v="970173"/>
    <s v="COFE"/>
    <d v="2026-01-28T00:00:00"/>
    <d v="2026-01-28T17:38:13"/>
    <x v="0"/>
    <n v="900319753"/>
    <s v="PRICESMART COLOMBIA S.A.S."/>
    <n v="1648240"/>
    <n v="313166"/>
    <n v="1961406"/>
    <x v="16"/>
    <x v="13"/>
    <n v="1"/>
    <s v="ANGELA SEPULVEDA"/>
    <m/>
    <m/>
    <m/>
    <m/>
    <d v="2026-02-03T00:00:00"/>
    <s v="NO"/>
    <m/>
    <x v="0"/>
  </r>
  <r>
    <s v="Factura electrónica"/>
    <s v="388b709e15bac8b2eeebe2a6402b04504ff15bde8b297506f925db0d10acd6cf0d40e877a5c093b80471de33ac067d32"/>
    <n v="91331"/>
    <s v="1PQE"/>
    <d v="2026-01-28T00:00:00"/>
    <d v="2026-01-28T17:08:27"/>
    <x v="0"/>
    <n v="900125852"/>
    <s v="CI SAN FERNANDO PLAZA PH."/>
    <n v="19327.580000000002"/>
    <n v="3672.42"/>
    <n v="23000"/>
    <x v="4"/>
    <x v="2"/>
    <n v="0"/>
    <m/>
    <m/>
    <m/>
    <m/>
    <m/>
    <m/>
    <m/>
    <m/>
    <x v="2"/>
  </r>
  <r>
    <s v="Nota de crédito electrónica"/>
    <s v="cb7ba464413c613d5a81368d05cca9b88fc802625a9ca99b6fdd0a46b6e2acdbfdf849cb57525afb90004b1ede0372bd"/>
    <n v="126"/>
    <s v="NCE"/>
    <d v="2026-01-28T00:00:00"/>
    <d v="2026-01-28T15:24:01"/>
    <x v="0"/>
    <n v="900497895"/>
    <s v="MECANIZADOS Y CAUCHOS ATLAS SAS"/>
    <n v="560000"/>
    <n v="106400"/>
    <n v="666400"/>
    <x v="6"/>
    <x v="3"/>
    <s v=" - "/>
    <m/>
    <m/>
    <m/>
    <m/>
    <m/>
    <m/>
    <m/>
    <m/>
    <x v="2"/>
  </r>
  <r>
    <s v="Factura electrónica"/>
    <s v="42884831a3bc7c7cb0ac1f92fb6cbaee28d1da39b753351131ffeecab0f1a7d3c31a3f0c293cf8772f0e2870fca35ba0"/>
    <n v="3985"/>
    <s v="FE"/>
    <d v="2026-01-28T00:00:00"/>
    <d v="2026-01-28T15:17:36"/>
    <x v="0"/>
    <n v="900387697"/>
    <s v="CON GUSTO PARA SERVIRLE S.A.S"/>
    <n v="379838.16"/>
    <n v="0"/>
    <n v="379838.16"/>
    <x v="0"/>
    <x v="25"/>
    <n v="8"/>
    <s v="YENIFER PARRA"/>
    <m/>
    <m/>
    <m/>
    <m/>
    <d v="2026-02-06T00:00:00"/>
    <s v="NO"/>
    <m/>
    <x v="3"/>
  </r>
  <r>
    <s v="Nota de crédito electrónica"/>
    <s v="c74a47e1754d0515c61f25a1985f8b087e254515d624412280356d54b4a4c70983c3a5b7f9e8ca481b460e7c84ca2bc2"/>
    <s v="NC22"/>
    <m/>
    <d v="2026-01-28T00:00:00"/>
    <d v="2026-01-28T14:29:20"/>
    <x v="0"/>
    <n v="901995498"/>
    <s v="LA CLAVE RESTAURANTE Y CAFE SAS"/>
    <n v="2041200"/>
    <n v="0"/>
    <n v="2041200"/>
    <x v="6"/>
    <x v="3"/>
    <s v=" - "/>
    <m/>
    <m/>
    <m/>
    <m/>
    <m/>
    <m/>
    <m/>
    <m/>
    <x v="2"/>
  </r>
  <r>
    <s v="Factura electrónica"/>
    <s v="8f34a1bb6243f0596da38e86a38b177c72dc47ba7955a93e91c4cef082a68d677e293ee2d52597700e5a46eddc625c00"/>
    <n v="331676"/>
    <s v="FE"/>
    <d v="2026-01-28T00:00:00"/>
    <d v="2026-01-28T12:46:30"/>
    <x v="0"/>
    <n v="800049104"/>
    <s v="LABORATORIO CLINICO COLMEDICOS IPS SAS"/>
    <n v="6425200"/>
    <n v="0"/>
    <n v="6425200"/>
    <x v="1"/>
    <x v="21"/>
    <n v="2"/>
    <s v="VALERIA GUEVARA"/>
    <m/>
    <m/>
    <m/>
    <m/>
    <d v="2026-02-05T00:00:00"/>
    <s v="NO"/>
    <m/>
    <x v="0"/>
  </r>
  <r>
    <s v="Factura electrónica"/>
    <s v="d0ecb64113743e696a92365f22f2fb5e462d558a61a05916b76a56981b260b6331bb6fe5837c244ed3a576eb6b04f9aa"/>
    <n v="42388"/>
    <s v="FCE"/>
    <d v="2026-01-28T00:00:00"/>
    <d v="2026-01-28T12:40:29"/>
    <x v="0"/>
    <n v="800049104"/>
    <s v="LABORATORIO CLINICO COLMEDICOS IPS SAS"/>
    <n v="2160830"/>
    <n v="0"/>
    <n v="2160830"/>
    <x v="1"/>
    <x v="21"/>
    <n v="2"/>
    <s v="VALERIA GUEVARA"/>
    <m/>
    <m/>
    <m/>
    <m/>
    <d v="2026-02-05T00:00:00"/>
    <s v="NO"/>
    <m/>
    <x v="0"/>
  </r>
  <r>
    <s v="Factura electrónica"/>
    <s v="b89b6dc30131bec5f74fedac4efb502fe50a3967f719e10ed431b56e0040a8b031496750585dd393ddcd97d996ffcdad"/>
    <n v="25964"/>
    <s v="N1FE"/>
    <d v="2026-01-28T00:00:00"/>
    <d v="2026-01-28T11:19:12"/>
    <x v="0"/>
    <n v="890929877"/>
    <s v="NEWREST SERVICES COLOMBIA S.A.S"/>
    <n v="2405397"/>
    <n v="457025"/>
    <n v="2862422"/>
    <x v="0"/>
    <x v="13"/>
    <n v="1"/>
    <s v="YENIFER PARRA"/>
    <m/>
    <m/>
    <m/>
    <m/>
    <d v="2026-02-03T00:00:00"/>
    <s v="NO"/>
    <m/>
    <x v="0"/>
  </r>
  <r>
    <s v="Factura electrónica"/>
    <s v="b93377dda1c9b20a1294d38b721c3433aa866337691d69aa09284b2a9d633af7a2ca68f5cc21b523280401bb36a1a742"/>
    <n v="160038"/>
    <s v="FBE"/>
    <d v="2026-01-28T00:00:00"/>
    <d v="2026-01-28T12:36:26"/>
    <x v="0"/>
    <n v="800049104"/>
    <s v="LABORATORIO CLINICO COLMEDICOS IPS SAS"/>
    <n v="2889450"/>
    <n v="0"/>
    <n v="2889450"/>
    <x v="1"/>
    <x v="21"/>
    <n v="2"/>
    <s v="VALERIA GUEVARA"/>
    <m/>
    <m/>
    <m/>
    <m/>
    <d v="2026-02-05T00:00:00"/>
    <s v="NO"/>
    <m/>
    <x v="0"/>
  </r>
  <r>
    <s v="Factura electrónica"/>
    <s v="b13687595aa8ccc5d0102ede771f1b56001fc7b292d46198d50d7de46fd2bc7e18b83321976dd7d9374151bf4c16b913"/>
    <n v="2100238104"/>
    <s v="HS"/>
    <d v="2026-01-28T00:00:00"/>
    <d v="2026-01-28T09:53:03"/>
    <x v="0"/>
    <n v="860010973"/>
    <s v="ALMACENES GENERALES DE DEPOSITO DE CAFE S.A. ALMACAFE"/>
    <n v="27246788"/>
    <n v="5176890"/>
    <n v="32423678"/>
    <x v="0"/>
    <x v="21"/>
    <n v="2"/>
    <s v="ADRIANA VARGAS"/>
    <m/>
    <m/>
    <m/>
    <m/>
    <d v="2026-02-04T00:00:00"/>
    <s v="NO"/>
    <m/>
    <x v="0"/>
  </r>
  <r>
    <s v="Factura electrónica"/>
    <s v="eb4c6cdc5964e313869faeff71136b75a2198fbe613878e15bc408dc0d4a0a68eb267330e02bdb23616770430368060c"/>
    <n v="41452"/>
    <s v="FESA"/>
    <d v="2026-01-28T00:00:00"/>
    <d v="2026-01-28T09:03:42"/>
    <x v="0"/>
    <n v="890938952"/>
    <s v="SALAMANCA ALIMENTACION INDUSTRIAL S.A.S."/>
    <n v="355500"/>
    <n v="67545"/>
    <n v="423045"/>
    <x v="0"/>
    <x v="17"/>
    <n v="6"/>
    <s v="YENIFER PARRA"/>
    <m/>
    <m/>
    <m/>
    <m/>
    <d v="2026-02-05T00:00:00"/>
    <s v="NO"/>
    <m/>
    <x v="3"/>
  </r>
  <r>
    <s v="Factura electrónica"/>
    <s v="211c037cc8398b47a88c759ee1cda9f7e3cbee04960d101173fa9d355391cf68abf5d303584c37bc5ea0305231f37eeb"/>
    <n v="1796"/>
    <s v="MEC"/>
    <d v="2026-01-28T00:00:00"/>
    <d v="2026-01-28T11:02:29"/>
    <x v="0"/>
    <n v="900497895"/>
    <s v="MECANIZADOS Y CAUCHOS ATLAS SAS"/>
    <n v="3228240"/>
    <n v="613366"/>
    <n v="3841606"/>
    <x v="8"/>
    <x v="9"/>
    <n v="0"/>
    <s v="YENIFER PARRA"/>
    <m/>
    <m/>
    <m/>
    <m/>
    <d v="2026-01-29T00:00:00"/>
    <s v="NO"/>
    <m/>
    <x v="0"/>
  </r>
  <r>
    <s v="Factura electrónica"/>
    <s v="7aa674680a43b6f682b162fa0c4847ad17f9f1cfedee2ae619c1e208637b1908fcba4ee17206381d9414c26209cc933e"/>
    <n v="2100238101"/>
    <s v="HS"/>
    <d v="2026-01-28T00:00:00"/>
    <d v="2026-01-28T09:15:25"/>
    <x v="0"/>
    <n v="860010973"/>
    <s v="ALMACENES GENERALES DE DEPOSITO DE CAFE S.A. ALMACAFE"/>
    <n v="75173248"/>
    <n v="14282917"/>
    <n v="89456165"/>
    <x v="0"/>
    <x v="21"/>
    <n v="2"/>
    <s v="ADRIANA VARGAS"/>
    <m/>
    <m/>
    <m/>
    <m/>
    <d v="2026-02-04T00:00:00"/>
    <s v="NO"/>
    <m/>
    <x v="0"/>
  </r>
  <r>
    <s v="Factura electrónica"/>
    <s v="adf77b0cec9ecf6c85f60b18be02a6c8e7fc8905bf181b6b765382b8d6eae0c027961cb19ff483bcad3a4e6e7a9fecff"/>
    <n v="33242"/>
    <s v="FEN"/>
    <d v="2026-01-28T00:00:00"/>
    <d v="2026-01-28T13:57:23"/>
    <x v="0"/>
    <n v="9522660"/>
    <s v="OCTAVIANO TORRES GUEVARA"/>
    <n v="789916"/>
    <n v="150084.03"/>
    <n v="940000.03"/>
    <x v="2"/>
    <x v="13"/>
    <n v="1"/>
    <s v="YENIFER PARRA"/>
    <m/>
    <m/>
    <m/>
    <m/>
    <d v="2026-02-12T00:00:00"/>
    <s v="NO"/>
    <m/>
    <x v="0"/>
  </r>
  <r>
    <s v="Factura electrónica"/>
    <s v="3bf5d8c7ea7f37f94dd46099bca5535e79d809e88ff29f3ba5d8f50c783d807450eda6988517ce77c1d37dffb9f9838c"/>
    <n v="1312"/>
    <s v="E"/>
    <d v="2026-01-28T00:00:00"/>
    <d v="2026-01-28T08:39:25"/>
    <x v="0"/>
    <n v="900949189"/>
    <s v="SERVI ESPECIALES GACHANCIPA Y TURISMO SAS"/>
    <n v="12713720"/>
    <n v="0"/>
    <n v="12713720"/>
    <x v="0"/>
    <x v="9"/>
    <n v="0"/>
    <s v="YENIFER PARRA"/>
    <m/>
    <m/>
    <m/>
    <m/>
    <d v="2026-02-03T00:00:00"/>
    <s v="NO"/>
    <m/>
    <x v="0"/>
  </r>
  <r>
    <s v="Factura electrónica"/>
    <s v="4dd7aba2084615ba48669a24f8a1c4291a65179da770c0afe4a58b1bf6ba6979de37d6673ac6b5fb93ad268f2f92cb3b"/>
    <n v="33239"/>
    <s v="FEN"/>
    <d v="2026-01-28T00:00:00"/>
    <d v="2026-01-28T13:11:02"/>
    <x v="0"/>
    <n v="9522660"/>
    <s v="OCTAVIANO TORRES GUEVARA"/>
    <n v="4025210.0999999996"/>
    <n v="764789.92"/>
    <n v="4790000.0199999996"/>
    <x v="2"/>
    <x v="13"/>
    <n v="1"/>
    <s v="YENIFER PARRA"/>
    <m/>
    <m/>
    <m/>
    <m/>
    <d v="2026-02-12T00:00:00"/>
    <s v="NO"/>
    <m/>
    <x v="0"/>
  </r>
  <r>
    <s v="Factura electrónica"/>
    <s v="ec83afda075b6105b0ca0cce2a141589a097b9dd85e9ed992e12cfb0b2463be6bce433b965d25aa3e4d19dc8601bca30"/>
    <n v="65031112"/>
    <s v="61"/>
    <d v="2026-01-28T00:00:00"/>
    <d v="2026-01-28T08:23:55"/>
    <x v="0"/>
    <n v="800230447"/>
    <s v="SODEXO S A S"/>
    <n v="9084030"/>
    <n v="1725965.7"/>
    <n v="10809995.699999999"/>
    <x v="0"/>
    <x v="26"/>
    <n v="7"/>
    <s v="YENIFER PARRA"/>
    <m/>
    <m/>
    <m/>
    <m/>
    <d v="2026-02-12T00:00:00"/>
    <s v="SI"/>
    <m/>
    <x v="3"/>
  </r>
  <r>
    <s v="Factura electrónica"/>
    <s v="88fac4ae39fdf5e342fe7d0671d7ce9566c6ea5aeefabf8c2f7eecaf165d5d7ba80044174d1c132c0d5814c735c7c180"/>
    <n v="166024"/>
    <s v="392"/>
    <d v="2026-01-28T00:00:00"/>
    <d v="2026-01-28T12:03:24"/>
    <x v="0"/>
    <n v="860000018"/>
    <s v="AGENCIA DE VIAJES Y TURISMO AVIATUR S.A.S "/>
    <n v="401700"/>
    <n v="67260"/>
    <n v="468960"/>
    <x v="2"/>
    <x v="9"/>
    <n v="0"/>
    <s v="YENIFER PARRA"/>
    <m/>
    <m/>
    <m/>
    <m/>
    <d v="2026-02-03T00:00:00"/>
    <s v="NO"/>
    <m/>
    <x v="0"/>
  </r>
  <r>
    <s v="Factura electrónica"/>
    <s v="fd47062491e88c70e64103e02627b94fabb0f61a279a5493c730d7c4092282a9095deddf0bc5e8c5b8083459b233dcbb"/>
    <n v="5168731"/>
    <s v="H823"/>
    <d v="2026-01-28T00:00:00"/>
    <d v="2026-01-28T11:56:49"/>
    <x v="0"/>
    <n v="891408584"/>
    <s v="FRISBY S.A. BIC"/>
    <n v="154400"/>
    <n v="0"/>
    <n v="154400"/>
    <x v="4"/>
    <x v="2"/>
    <n v="0"/>
    <m/>
    <m/>
    <m/>
    <m/>
    <m/>
    <d v="2026-02-09T00:00:00"/>
    <s v="NO"/>
    <m/>
    <x v="2"/>
  </r>
  <r>
    <s v="Factura electrónica"/>
    <s v="4577fe5e541dd260a668c84f133071425e1e231d8fa8b9a4d0833b687f3dd673a93a762313b86e238aae7aba17fc7d9a"/>
    <n v="2100238105"/>
    <s v="HS"/>
    <d v="2026-01-28T00:00:00"/>
    <d v="2026-01-28T10:35:24"/>
    <x v="0"/>
    <n v="860010973"/>
    <s v="ALMACENES GENERALES DE DEPOSITO DE CAFE S.A. ALMACAFE"/>
    <n v="11429455"/>
    <n v="0"/>
    <n v="11429455"/>
    <x v="0"/>
    <x v="21"/>
    <n v="2"/>
    <s v="ADRIANA VARGAS"/>
    <m/>
    <m/>
    <m/>
    <m/>
    <d v="2026-02-04T00:00:00"/>
    <s v="NO"/>
    <m/>
    <x v="0"/>
  </r>
  <r>
    <s v="Nota de crédito electrónica"/>
    <s v="67c601358a3d0ef4055f6eaf704ccdf1ac21932ef2e0069592146ba545573185e494f0d44bbd1df46b58575168f69a20"/>
    <n v="125"/>
    <s v="NCE"/>
    <d v="2026-01-28T00:00:00"/>
    <d v="2026-01-28T10:21:17"/>
    <x v="0"/>
    <n v="900497895"/>
    <s v="MECANIZADOS Y CAUCHOS ATLAS SAS"/>
    <n v="3228240"/>
    <n v="613366"/>
    <n v="3841606"/>
    <x v="6"/>
    <x v="3"/>
    <s v=" - "/>
    <m/>
    <m/>
    <m/>
    <m/>
    <m/>
    <m/>
    <m/>
    <m/>
    <x v="2"/>
  </r>
  <r>
    <s v="Nota de crédito electrónica"/>
    <s v="dea6ad85b61fee47efbbe73d8edc37735355c8b9b55c9270d661349e3c1492af6bf36598ce02703587d2e94c34cac2d2"/>
    <n v="20"/>
    <s v="NCAA"/>
    <d v="2026-01-28T00:00:00"/>
    <d v="2026-01-28T09:02:25"/>
    <x v="0"/>
    <n v="900654063"/>
    <s v="ARBELAEZ ASOCIADOS SAS"/>
    <n v="3075000"/>
    <n v="584250"/>
    <n v="3659250"/>
    <x v="6"/>
    <x v="3"/>
    <s v=" - "/>
    <m/>
    <m/>
    <m/>
    <m/>
    <m/>
    <m/>
    <m/>
    <m/>
    <x v="2"/>
  </r>
  <r>
    <s v="Factura electrónica"/>
    <s v="4f96d554f353d67e6d295274e84e90b7aff576006d656b470e19c2ee40f518d564e1fea1e890c77d3e531da4fb09b424"/>
    <n v="72697550"/>
    <s v="SFEE"/>
    <d v="2026-01-28T00:00:00"/>
    <d v="2026-01-28T06:32:51"/>
    <x v="0"/>
    <n v="900843898"/>
    <s v="RAPPI S.A.S"/>
    <n v="20168.07"/>
    <n v="3831.93"/>
    <n v="24000"/>
    <x v="4"/>
    <x v="2"/>
    <n v="0"/>
    <m/>
    <m/>
    <m/>
    <m/>
    <m/>
    <d v="2026-04-07T00:00:00"/>
    <s v="NO"/>
    <m/>
    <x v="2"/>
  </r>
  <r>
    <s v="Factura electrónica"/>
    <s v="f13cb7cb1f748903100d877712061d45f3e9a8fd99a06a32ea4286c7fdcf1182e9a86a01aebd2f8e4e919a974c9ca1b1"/>
    <n v="162785"/>
    <s v="DT07"/>
    <d v="2026-01-28T00:00:00"/>
    <d v="2026-01-28T05:51:59"/>
    <x v="0"/>
    <n v="860001697"/>
    <s v="GASEOSAS LUX S.A.S."/>
    <n v="600750"/>
    <n v="0"/>
    <n v="600750"/>
    <x v="2"/>
    <x v="9"/>
    <n v="0"/>
    <s v="YENIFER PARRA"/>
    <m/>
    <m/>
    <m/>
    <m/>
    <d v="2026-02-03T00:00:00"/>
    <s v="NO"/>
    <m/>
    <x v="0"/>
  </r>
  <r>
    <s v="Factura electrónica"/>
    <s v="f5ee0ea129cbdb8a8d8e80ebfb68d7bb6105b4409e6c5928c53cb47eb4c1937ac33f44b2ffd6c42bd8673279704bb75c"/>
    <n v="104138"/>
    <s v="FAE"/>
    <d v="2026-01-29T00:00:00"/>
    <d v="2026-01-29T16:46:01"/>
    <x v="0"/>
    <n v="830120839"/>
    <s v="MULTISUMINISTROS INDUSTRIALES S A S"/>
    <n v="957728"/>
    <n v="181968"/>
    <n v="1139696"/>
    <x v="8"/>
    <x v="17"/>
    <n v="5"/>
    <s v="YENIFER PARRA"/>
    <m/>
    <m/>
    <m/>
    <m/>
    <d v="2026-02-10T00:00:00"/>
    <s v="NO"/>
    <m/>
    <x v="0"/>
  </r>
  <r>
    <s v="Factura electrónica"/>
    <s v="fa8580e52793f3ea2e6bf89095e80539fd8ca236a5a386d7e78d3a1481940a753396b9023d4e7e3a0b72e31c2f815c0c"/>
    <n v="2892138"/>
    <s v="CA07"/>
    <d v="2026-01-29T00:00:00"/>
    <d v="2026-01-29T23:36:13"/>
    <x v="0"/>
    <n v="890903939"/>
    <s v="POSTOBON S.A."/>
    <n v="133500"/>
    <n v="0"/>
    <n v="133500"/>
    <x v="2"/>
    <x v="21"/>
    <n v="1"/>
    <s v="YENIFER PARRA"/>
    <m/>
    <m/>
    <m/>
    <m/>
    <d v="2026-02-03T00:00:00"/>
    <s v="NO"/>
    <m/>
    <x v="0"/>
  </r>
  <r>
    <s v="Factura electrónica"/>
    <s v="4fad1ac112c2000a1c43cb34c0788a654a1f57758af4ee32a197b2ca3cf97e2654f1b0e2e145f8878c8413f8769a2d53"/>
    <n v="5818"/>
    <m/>
    <d v="2026-01-29T00:00:00"/>
    <d v="2026-01-29T20:31:02"/>
    <x v="0"/>
    <n v="32150739"/>
    <s v="NATALIA ANDREA ACOSTA COLORADO"/>
    <n v="529500"/>
    <n v="0"/>
    <n v="529500"/>
    <x v="1"/>
    <x v="21"/>
    <n v="1"/>
    <s v="YENIFER PARRA"/>
    <m/>
    <m/>
    <m/>
    <m/>
    <d v="2026-02-05T00:00:00"/>
    <s v="NO"/>
    <m/>
    <x v="0"/>
  </r>
  <r>
    <s v="Documento equivalente - Cobro de peajes"/>
    <s v="3ff04e1ab1fa4fa00eb53484ee1ada5c488f1524cdbb722f4fdf8024ced7cda107d14860312f76c4335cf30155fa0474"/>
    <n v="83064125"/>
    <s v="DEFL"/>
    <d v="2026-01-29T00:00:00"/>
    <d v="2026-01-29T20:01:14"/>
    <x v="0"/>
    <n v="900219834"/>
    <s v="F2X S.A.S."/>
    <n v="18500"/>
    <n v="0"/>
    <n v="18500"/>
    <x v="2"/>
    <x v="21"/>
    <n v="1"/>
    <s v="YENIFER PARRA"/>
    <m/>
    <m/>
    <m/>
    <m/>
    <d v="2026-02-03T00:00:00"/>
    <s v="NO"/>
    <m/>
    <x v="0"/>
  </r>
  <r>
    <s v="Factura electrónica"/>
    <s v="dd2ff8d507167031a8e0b6f1c5edb4a08c28c9e67733f687fb4b3c78f398a00314580183186c3f744dfa66dfabcf0647"/>
    <n v="112071"/>
    <s v="2PQE"/>
    <d v="2026-01-29T00:00:00"/>
    <d v="2026-01-29T18:33:41"/>
    <x v="0"/>
    <n v="900125852"/>
    <s v="CI SAN FERNANDO PLAZA PH."/>
    <n v="19327.73"/>
    <n v="3672.27"/>
    <n v="23000"/>
    <x v="4"/>
    <x v="2"/>
    <n v="0"/>
    <m/>
    <m/>
    <m/>
    <m/>
    <m/>
    <m/>
    <m/>
    <m/>
    <x v="2"/>
  </r>
  <r>
    <s v="Factura electrónica"/>
    <s v="5ed3e599589073343cf49ebe49ccb0ae15109ccb45e3fef6666f6a3c7e31a9cc19db99ee267bc4980626e6751932865b"/>
    <n v="18821"/>
    <s v="CU"/>
    <d v="2026-01-29T00:00:00"/>
    <d v="2026-01-29T16:54:36"/>
    <x v="0"/>
    <n v="890903388"/>
    <s v="CLUB UNION S.A."/>
    <n v="131000"/>
    <n v="0"/>
    <n v="131000"/>
    <x v="4"/>
    <x v="2"/>
    <n v="0"/>
    <m/>
    <m/>
    <m/>
    <m/>
    <m/>
    <d v="2026-02-13T00:00:00"/>
    <s v="NO"/>
    <m/>
    <x v="2"/>
  </r>
  <r>
    <s v="Factura electrónica"/>
    <s v="ec7fabdebcaebe7ac13852b7d78cedb5ac83fe216b230784c43ee5d55dd30228fd10adee314cb8006445a314b55b8da9"/>
    <n v="5611"/>
    <s v="JM"/>
    <d v="2026-01-29T00:00:00"/>
    <d v="2026-01-29T14:18:54"/>
    <x v="0"/>
    <n v="901019067"/>
    <s v="DISSERVI SAS"/>
    <n v="374000"/>
    <n v="9500"/>
    <n v="383500"/>
    <x v="8"/>
    <x v="21"/>
    <n v="1"/>
    <s v="YENIFER PARRA"/>
    <m/>
    <m/>
    <m/>
    <m/>
    <d v="2026-02-05T00:00:00"/>
    <s v="NO"/>
    <m/>
    <x v="0"/>
  </r>
  <r>
    <s v="Factura electrónica"/>
    <s v="67bd7fcb9c7f923da967e2c7e66d6bcf305e7088177b836400d3cab2a61d830ffe58795bce3e696d6bb2ba7310c54435"/>
    <n v="579"/>
    <s v="FEZ"/>
    <d v="2026-01-29T00:00:00"/>
    <d v="2026-01-29T14:16:02"/>
    <x v="0"/>
    <n v="80157378"/>
    <s v="RAFAEL ALEJANDRO BARRANTES SALAMANCA"/>
    <n v="239400"/>
    <n v="0"/>
    <n v="239400"/>
    <x v="4"/>
    <x v="2"/>
    <n v="0"/>
    <m/>
    <m/>
    <m/>
    <m/>
    <m/>
    <d v="2026-02-10T00:00:00"/>
    <s v="NO"/>
    <m/>
    <x v="2"/>
  </r>
  <r>
    <s v="Nota de crédito electrónica"/>
    <s v="3fa7907a0817b0c5776a4fd725a27467d62ee08f4a9826cd6f0df7d09a0ec9de69b254dcace225e7b33fc61fd344a7dc"/>
    <n v="383250617"/>
    <m/>
    <d v="2026-01-29T00:00:00"/>
    <d v="2026-01-29T14:14:14"/>
    <x v="0"/>
    <n v="860000018"/>
    <s v="AGENCIA DE VIAJES Y TURISMO AVIATUR S.A.S"/>
    <n v="46200"/>
    <n v="96520"/>
    <n v="142720"/>
    <x v="2"/>
    <x v="21"/>
    <n v="1"/>
    <s v="YENIFER PARRA"/>
    <m/>
    <m/>
    <m/>
    <m/>
    <m/>
    <m/>
    <m/>
    <x v="0"/>
  </r>
  <r>
    <s v="Factura electrónica"/>
    <s v="10d62d1d3951459b68799c3f2d73720ee02f7e7fb01df65c77102e51ab847be492f968d02efc878fc6cc7e8c71e6707f"/>
    <n v="1307810"/>
    <s v="FEFL"/>
    <d v="2026-01-29T00:00:00"/>
    <d v="2026-01-29T14:06:23"/>
    <x v="0"/>
    <n v="900219834"/>
    <s v="F2X S.A.S."/>
    <n v="4201.68"/>
    <n v="798.32"/>
    <n v="5000"/>
    <x v="2"/>
    <x v="21"/>
    <n v="1"/>
    <s v="YENIFER PARRA"/>
    <m/>
    <m/>
    <m/>
    <m/>
    <d v="2026-02-03T00:00:00"/>
    <s v="NO"/>
    <m/>
    <x v="0"/>
  </r>
  <r>
    <s v="Factura electrónica"/>
    <s v="734f05c622c4842ceaa28ff69c1d47448baaea5e2637c21bfad87ab32223aed9fe24a83be94515a98fcf33c6550fd6e7"/>
    <n v="11840"/>
    <s v="FV"/>
    <d v="2026-01-29T00:00:00"/>
    <d v="2026-01-29T13:57:19"/>
    <x v="0"/>
    <n v="1036929757"/>
    <s v="SANDRA MILENA MORALES OSPINA"/>
    <n v="19000"/>
    <n v="0"/>
    <n v="19000"/>
    <x v="4"/>
    <x v="2"/>
    <n v="0"/>
    <m/>
    <m/>
    <m/>
    <m/>
    <m/>
    <m/>
    <m/>
    <m/>
    <x v="2"/>
  </r>
  <r>
    <s v="Factura electrónica"/>
    <s v="f7b096fe737cb2aee05fbebb48e9663fee9d53346285487477cef3554cf9390a8b37fcaea5e04b4ec238fda7ae3c0996"/>
    <n v="11839"/>
    <s v="FV"/>
    <d v="2026-01-29T00:00:00"/>
    <d v="2026-01-29T13:56:23"/>
    <x v="0"/>
    <n v="1036929757"/>
    <s v="SANDRA MILENA MORALES OSPINA"/>
    <n v="38000"/>
    <n v="0"/>
    <n v="38000"/>
    <x v="4"/>
    <x v="2"/>
    <n v="0"/>
    <m/>
    <m/>
    <m/>
    <m/>
    <m/>
    <m/>
    <m/>
    <m/>
    <x v="2"/>
  </r>
  <r>
    <s v="Factura electrónica"/>
    <s v="c9b704954fa02f250a9030b8bc3816ba05901e37fc478f5d7055a95174bbdde1dbfad9ab4156009243e33927ff1a58b7"/>
    <n v="119350"/>
    <s v="P8F3"/>
    <d v="2026-01-29T00:00:00"/>
    <d v="2026-01-29T13:09:18"/>
    <x v="0"/>
    <n v="900276962"/>
    <s v="D1 S A S"/>
    <n v="16361.34"/>
    <n v="3108.66"/>
    <n v="19470"/>
    <x v="4"/>
    <x v="2"/>
    <n v="0"/>
    <m/>
    <m/>
    <m/>
    <m/>
    <m/>
    <m/>
    <m/>
    <m/>
    <x v="2"/>
  </r>
  <r>
    <s v="Documento equivalente POS"/>
    <s v="4045f7a9a774ecbcaf71b23196e16a1289f02e30db6f73e7f8335fc1cdc942d5c1ffbbb448ba3f0cb71c01527252905a"/>
    <n v="57891"/>
    <s v="ZE57"/>
    <d v="2026-01-29T00:00:00"/>
    <d v="2026-01-29T12:44:33"/>
    <x v="0"/>
    <n v="901784030"/>
    <s v="BOMBA FOODS SAS"/>
    <n v="108800"/>
    <n v="0"/>
    <n v="108800"/>
    <x v="4"/>
    <x v="2"/>
    <n v="0"/>
    <m/>
    <m/>
    <m/>
    <m/>
    <m/>
    <m/>
    <m/>
    <m/>
    <x v="2"/>
  </r>
  <r>
    <s v="Factura electrónica"/>
    <s v="c3eed69ca5bc7564c70f324dc02363bccd2739229dc82611c55b5670e44c74d520e8235f8f38fc2df10417cd84a5195f"/>
    <n v="166119"/>
    <s v="392"/>
    <d v="2026-01-29T00:00:00"/>
    <d v="2026-01-29T12:30:52"/>
    <x v="0"/>
    <n v="860000018"/>
    <s v="AGENCIA DE VIAJES Y TURISMO AVIATUR S.A.S "/>
    <n v="506000"/>
    <n v="85690"/>
    <n v="591690"/>
    <x v="2"/>
    <x v="21"/>
    <n v="1"/>
    <s v="YENIFER PARRA"/>
    <m/>
    <m/>
    <m/>
    <m/>
    <d v="2026-02-03T00:00:00"/>
    <s v="NO"/>
    <m/>
    <x v="0"/>
  </r>
  <r>
    <s v="Factura electrónica"/>
    <s v="b416b5c58e11c6297f95fc81b83fbd9a3ea5bacb184606aecee2932cadfaa7c9459300f2330e87e27cee259c49108024"/>
    <n v="9019642761"/>
    <s v="AR"/>
    <d v="2026-01-29T00:00:00"/>
    <d v="2026-01-29T11:46:03"/>
    <x v="0"/>
    <n v="830095213"/>
    <s v="ORGANIZACIÓN TERPEL S.A."/>
    <n v="2819147.42"/>
    <n v="0"/>
    <n v="2819147.42"/>
    <x v="2"/>
    <x v="21"/>
    <n v="1"/>
    <s v="YENIFER PARRA"/>
    <m/>
    <m/>
    <m/>
    <m/>
    <d v="2026-02-05T00:00:00"/>
    <s v="NO"/>
    <m/>
    <x v="0"/>
  </r>
  <r>
    <s v="Factura electrónica"/>
    <s v="e0132d30eb2649bd16207d196ed4dc1933a30f404e52de26ca0df5641eba9efe65db503429873e18086e9d7ede5aabb1"/>
    <n v="1411642"/>
    <s v="9913"/>
    <d v="2026-01-29T00:00:00"/>
    <d v="2026-01-29T11:16:59"/>
    <x v="0"/>
    <n v="800242106"/>
    <s v="SODIMAC COLOMBIA S.A."/>
    <n v="907310.92"/>
    <n v="172389.08"/>
    <n v="1079700"/>
    <x v="2"/>
    <x v="26"/>
    <n v="6"/>
    <s v="YENIFER PARRA"/>
    <m/>
    <m/>
    <m/>
    <m/>
    <d v="2026-02-09T00:00:00"/>
    <s v="NO"/>
    <m/>
    <x v="3"/>
  </r>
  <r>
    <s v="Documento equivalente - Cobro de peajes"/>
    <s v="fb452a497bb7e57277042ef13d564314519862f086fe1503184981e24222076632882c944ae21dfeaf6132febe00438f"/>
    <n v="82926342"/>
    <s v="DEFL"/>
    <d v="2026-01-29T00:00:00"/>
    <d v="2026-01-29T08:00:33"/>
    <x v="0"/>
    <n v="900219834"/>
    <s v="F2X S.A.S."/>
    <n v="18500"/>
    <n v="0"/>
    <n v="18500"/>
    <x v="2"/>
    <x v="13"/>
    <n v="0"/>
    <s v="YENIFER PARRA"/>
    <m/>
    <m/>
    <m/>
    <m/>
    <d v="2026-02-03T00:00:00"/>
    <s v="NO"/>
    <m/>
    <x v="0"/>
  </r>
  <r>
    <s v="Documento equivalente POS"/>
    <s v="e96f94abdcd14385b9724ad7d72277b5b4f0305a60ca5c124140edeed1703816c6aff0b348fac2856e4cac2dc1dacc07"/>
    <n v="226628"/>
    <s v="TN"/>
    <d v="2026-01-29T00:00:00"/>
    <d v="2026-01-29T07:29:12"/>
    <x v="0"/>
    <n v="890925124"/>
    <s v="FLOTA CORDOVA RIONEGRO S.A."/>
    <n v="15000"/>
    <n v="0"/>
    <n v="15000"/>
    <x v="4"/>
    <x v="2"/>
    <n v="0"/>
    <m/>
    <m/>
    <m/>
    <m/>
    <m/>
    <m/>
    <m/>
    <m/>
    <x v="2"/>
  </r>
  <r>
    <s v="Documento equivalente POS"/>
    <s v="9231507e21d15ef397c0e630051e794afb644abfb824ed1546dd0799de7d78529deb2924636a1de49308d481ac39ab04"/>
    <n v="226627"/>
    <s v="TN"/>
    <d v="2026-01-29T00:00:00"/>
    <d v="2026-01-29T07:29:02"/>
    <x v="0"/>
    <n v="890925124"/>
    <s v="FLOTA CORDOVA RIONEGRO S.A."/>
    <n v="15000"/>
    <n v="0"/>
    <n v="15000"/>
    <x v="4"/>
    <x v="2"/>
    <n v="0"/>
    <m/>
    <m/>
    <m/>
    <m/>
    <m/>
    <m/>
    <m/>
    <m/>
    <x v="2"/>
  </r>
  <r>
    <s v="Factura electrónica"/>
    <s v="3285b5aaa9e062c2a4d81895b5f47bf02ad6b1f0c0eb78fa8b40496be5b8fdf5b589b0fdd8ff7e554c30717120550043"/>
    <n v="69144"/>
    <s v="FETG"/>
    <d v="2026-01-30T00:00:00"/>
    <d v="2026-01-30T11:44:58"/>
    <x v="0"/>
    <n v="811001497"/>
    <s v="Logistica y Transportes TGB S.A.S"/>
    <n v="9699885"/>
    <n v="0"/>
    <n v="9699885"/>
    <x v="0"/>
    <x v="26"/>
    <n v="5"/>
    <s v="NATALIA BERNAZA"/>
    <m/>
    <m/>
    <m/>
    <m/>
    <d v="2026-02-09T00:00:00"/>
    <s v="NO"/>
    <m/>
    <x v="0"/>
  </r>
  <r>
    <s v="Factura electrónica"/>
    <s v="adf33c513dd3e22464bc22d92fce93d9d8a8ad55ed2ac47d87a0dafcc2616765787262834b40af802bf93bc0a2c40270"/>
    <n v="69143"/>
    <s v="FETG"/>
    <d v="2026-01-30T00:00:00"/>
    <d v="2026-01-30T11:27:35"/>
    <x v="0"/>
    <n v="811001497"/>
    <s v="Logistica y Transportes TGB S.A.S"/>
    <n v="6939691"/>
    <n v="0"/>
    <n v="6939691"/>
    <x v="0"/>
    <x v="25"/>
    <n v="6"/>
    <m/>
    <m/>
    <m/>
    <m/>
    <m/>
    <d v="2026-02-05T00:00:00"/>
    <s v="NO"/>
    <m/>
    <x v="3"/>
  </r>
  <r>
    <s v="Factura electrónica"/>
    <s v="df7f2581c4dc61877cf314f5e94b53119a6d0e895a50b220ed4cb2532f7b21ea9d766c7d5ba11d7771aa538188cf2407"/>
    <n v="6560"/>
    <s v="LWSP"/>
    <d v="2026-01-30T00:00:00"/>
    <d v="2026-01-30T15:57:17"/>
    <x v="0"/>
    <n v="901282287"/>
    <s v="LEOWISP SAS"/>
    <n v="50000"/>
    <n v="9500"/>
    <n v="59500"/>
    <x v="5"/>
    <x v="16"/>
    <n v="3"/>
    <m/>
    <m/>
    <m/>
    <m/>
    <m/>
    <d v="2026-02-05T00:00:00"/>
    <s v="NO"/>
    <m/>
    <x v="0"/>
  </r>
  <r>
    <s v="Factura electrónica"/>
    <s v="3d68e80cb73666317a668100da8de004df053bf9103c0d846a8ec229fbda03afb11a471c2697225d501a5caf6ce36716"/>
    <n v="3655"/>
    <s v="FEFC"/>
    <d v="2026-01-30T00:00:00"/>
    <d v="2026-01-30T15:59:31"/>
    <x v="0"/>
    <n v="890904603"/>
    <s v="FABRICA DE CALZADO 70 SAS"/>
    <n v="1123200"/>
    <n v="213408"/>
    <n v="1336608"/>
    <x v="2"/>
    <x v="17"/>
    <n v="4"/>
    <s v="YENIFER PARRA"/>
    <m/>
    <m/>
    <m/>
    <m/>
    <d v="2026-02-10T00:00:00"/>
    <s v="NO"/>
    <m/>
    <x v="0"/>
  </r>
  <r>
    <s v="Factura electrónica"/>
    <s v="004c3801f796b6e161b3ee1842fc89c544cc6584fa6719750cb90597730bd12b369d0e53c2bfb8f26a7b1ba7e8f126d8"/>
    <n v="26223"/>
    <s v="N1FE"/>
    <d v="2026-01-30T00:00:00"/>
    <d v="2026-01-30T15:25:49"/>
    <x v="0"/>
    <n v="890929877"/>
    <s v="NEWREST SERVICES COLOMBIA S.A.S"/>
    <n v="5795592"/>
    <n v="1101162"/>
    <n v="6896754"/>
    <x v="0"/>
    <x v="17"/>
    <n v="4"/>
    <s v="YENIFER PARRA"/>
    <m/>
    <m/>
    <m/>
    <m/>
    <d v="2026-02-05T00:00:00"/>
    <s v="NO"/>
    <m/>
    <x v="0"/>
  </r>
  <r>
    <s v="Factura electrónica"/>
    <s v="abe2721467b4666a66b64caca307cd74eef296791cf84f54cc1891ad7662cdd27e5566c70f80cba71e2bd63d7ffdbdcd"/>
    <n v="26222"/>
    <s v="N1FE"/>
    <d v="2026-01-30T00:00:00"/>
    <d v="2026-01-30T15:25:47"/>
    <x v="0"/>
    <n v="890929877"/>
    <s v="NEWREST SERVICES COLOMBIA S.A.S"/>
    <n v="3913690"/>
    <n v="743601"/>
    <n v="4657291"/>
    <x v="0"/>
    <x v="17"/>
    <n v="4"/>
    <s v="YENIFER PARRA"/>
    <m/>
    <m/>
    <m/>
    <m/>
    <d v="2026-02-05T00:00:00"/>
    <s v="NO"/>
    <m/>
    <x v="0"/>
  </r>
  <r>
    <s v="Factura electrónica"/>
    <s v="8e8311b372e76524cdced93bdb114edc2e03ab5e7f9926886105464325d0c718e21df34e625cda99bfc325284da83524"/>
    <n v="2100238224"/>
    <s v="HS"/>
    <d v="2026-01-30T00:00:00"/>
    <d v="2026-01-30T11:48:54"/>
    <x v="0"/>
    <n v="860010973"/>
    <s v="ALMACENES GENERALES DE DEPOSITO DE CAFE S.A. ALMACAFE"/>
    <n v="433200"/>
    <n v="82308"/>
    <n v="515508"/>
    <x v="0"/>
    <x v="16"/>
    <n v="3"/>
    <s v="JEFERSON CORTES"/>
    <m/>
    <m/>
    <m/>
    <m/>
    <d v="2026-02-05T00:00:00"/>
    <s v="NO"/>
    <m/>
    <x v="0"/>
  </r>
  <r>
    <s v="Factura electrónica"/>
    <s v="5501ba1e85c797086386454778d15fde3ba6b465b59d3e6e33c6f6d86fbd504c7fec999de6ade309005c5acdaf6173e6"/>
    <n v="2100238223"/>
    <s v="HS"/>
    <d v="2026-01-30T00:00:00"/>
    <d v="2026-01-30T10:53:03"/>
    <x v="0"/>
    <n v="860010973"/>
    <s v="ALMACENES GENERALES DE DEPOSITO DE CAFE S.A. ALMACAFE"/>
    <n v="727776"/>
    <n v="138277"/>
    <n v="866053"/>
    <x v="0"/>
    <x v="16"/>
    <n v="3"/>
    <s v="JEFERSON CORTES"/>
    <m/>
    <m/>
    <m/>
    <m/>
    <d v="2026-02-05T00:00:00"/>
    <s v="NO"/>
    <m/>
    <x v="0"/>
  </r>
  <r>
    <s v="Factura electrónica"/>
    <s v="fa823f64fc0212f8c769d1ffff84b5ae1c56f7472a7636ba6b2c3e582d5b343257e5473be20203aac903af0509b6277f"/>
    <n v="5723"/>
    <s v="FE"/>
    <d v="2026-01-30T00:00:00"/>
    <d v="2026-01-30T09:30:31"/>
    <x v="0"/>
    <n v="900441635"/>
    <s v="DREAMER SOFT S.A.S."/>
    <n v="1421016"/>
    <n v="269993.03999999998"/>
    <n v="1691009.04"/>
    <x v="5"/>
    <x v="17"/>
    <n v="4"/>
    <s v="YENIFER PARRA"/>
    <m/>
    <m/>
    <m/>
    <m/>
    <d v="2026-02-05T00:00:00"/>
    <s v="NO"/>
    <m/>
    <x v="0"/>
  </r>
  <r>
    <s v="Factura electrónica"/>
    <s v="bd7bbe6b1a8df2b599c203a4c3e063bfc42fffbd8962eb850ddc2df2605385acb50d00269da2e850b9542415fec73683"/>
    <n v="5844"/>
    <m/>
    <d v="2026-01-30T00:00:00"/>
    <d v="2026-01-30T21:16:08"/>
    <x v="0"/>
    <n v="32150739"/>
    <s v="NATALIA ANDREA ACOSTA COLORADO"/>
    <n v="108500"/>
    <n v="0"/>
    <n v="108500"/>
    <x v="1"/>
    <x v="17"/>
    <n v="4"/>
    <s v="YENIFER PARRA"/>
    <m/>
    <m/>
    <m/>
    <m/>
    <d v="2026-02-05T00:00:00"/>
    <s v="NO"/>
    <m/>
    <x v="0"/>
  </r>
  <r>
    <s v="Factura electrónica"/>
    <s v="56c79546533ffa82bbe2d95eeae99123259e6ca9cfb8c725dba9c00f95ab520e66e765f02e4c1e40e6a261ecd1345a17"/>
    <n v="1330095"/>
    <s v="FEFL"/>
    <d v="2026-01-30T00:00:00"/>
    <d v="2026-01-30T18:31:26"/>
    <x v="0"/>
    <n v="900219834"/>
    <s v="F2X S.A.S."/>
    <n v="10084.030000000001"/>
    <n v="1915.97"/>
    <n v="12000"/>
    <x v="2"/>
    <x v="17"/>
    <n v="4"/>
    <s v="YENIFER PARRA"/>
    <m/>
    <m/>
    <m/>
    <m/>
    <d v="2026-02-09T00:00:00"/>
    <s v="NO"/>
    <m/>
    <x v="0"/>
  </r>
  <r>
    <s v="Factura electrónica"/>
    <s v="77e3c9343ea7d4c7a2c2804cd7273d512b07dbf1b443ed204e18ea37ded42c6eb62a90c8967517409a6ac66a2c600d9b"/>
    <n v="1330097"/>
    <s v="FEFL"/>
    <d v="2026-01-30T00:00:00"/>
    <d v="2026-01-30T18:31:26"/>
    <x v="0"/>
    <n v="900219834"/>
    <s v="F2X S.A.S."/>
    <n v="10084.030000000001"/>
    <n v="1915.97"/>
    <n v="12000"/>
    <x v="2"/>
    <x v="17"/>
    <n v="4"/>
    <s v="YENIFER PARRA"/>
    <m/>
    <m/>
    <m/>
    <m/>
    <d v="2026-02-06T00:00:00"/>
    <s v="NO"/>
    <m/>
    <x v="0"/>
  </r>
  <r>
    <s v="Factura electrónica"/>
    <s v="53065737f54b77204818c7bf65e857535afaa2beb49146a89759c0a30eb2b4d7c25255fd938b8178ed5cb5af9b5ee3a0"/>
    <n v="43188"/>
    <s v="EM6B"/>
    <d v="2026-01-30T00:00:00"/>
    <d v="2026-01-30T16:36:51"/>
    <x v="0"/>
    <n v="900808926"/>
    <s v="COMIDAS VARPEL SAS"/>
    <n v="43600"/>
    <n v="0"/>
    <n v="43600"/>
    <x v="4"/>
    <x v="2"/>
    <n v="0"/>
    <m/>
    <m/>
    <m/>
    <m/>
    <m/>
    <m/>
    <m/>
    <m/>
    <x v="2"/>
  </r>
  <r>
    <s v="Documento equivalente - Cobro de peajes"/>
    <s v="1dac7dec55f0078c081789877b1b702036efc73aa2ce084e7daaa2f47852de8acdd48d06d6f012f7de0dd5ffaa8c50c1"/>
    <n v="83227615"/>
    <s v="DEFL"/>
    <d v="2026-01-30T00:00:00"/>
    <d v="2026-01-30T16:10:58"/>
    <x v="0"/>
    <n v="900219834"/>
    <s v="F2X S.A.S."/>
    <n v="13500"/>
    <n v="0"/>
    <n v="13500"/>
    <x v="2"/>
    <x v="17"/>
    <n v="4"/>
    <s v="YENIFER PARRA"/>
    <m/>
    <m/>
    <m/>
    <m/>
    <d v="2026-02-06T00:00:00"/>
    <s v="NO"/>
    <m/>
    <x v="0"/>
  </r>
  <r>
    <s v="Factura electrónica"/>
    <s v="17a3ada4da60f87749a0056a31f019d39c47cb2ec94eee63de42671fc3c2c0d79fdb7eb1bbdf0c90c5444da31700bfad"/>
    <n v="1325945"/>
    <s v="FEFL"/>
    <d v="2026-01-30T00:00:00"/>
    <d v="2026-01-30T15:51:16"/>
    <x v="0"/>
    <n v="900219834"/>
    <s v="F2X S.A.S."/>
    <n v="5042.0200000000004"/>
    <n v="957.98"/>
    <n v="6000"/>
    <x v="2"/>
    <x v="26"/>
    <n v="5"/>
    <s v="YENIFER PARRA"/>
    <m/>
    <m/>
    <m/>
    <m/>
    <d v="2026-02-06T00:00:00"/>
    <s v="NO"/>
    <m/>
    <x v="0"/>
  </r>
  <r>
    <s v="Factura electrónica"/>
    <s v="c44d8e0ca1b57aeee29137b67634025f13b8c9938ffbf8cc7b9aa6532c0e8ac74c5551288b6642f19b1bde46b675f872"/>
    <n v="20109015"/>
    <s v="Q831"/>
    <d v="2026-01-30T00:00:00"/>
    <d v="2026-01-30T15:39:32"/>
    <x v="0"/>
    <n v="900178348"/>
    <s v="Francorp S.A.S."/>
    <n v="20168.07"/>
    <n v="3831.93"/>
    <n v="24000"/>
    <x v="4"/>
    <x v="2"/>
    <n v="0"/>
    <m/>
    <m/>
    <m/>
    <m/>
    <m/>
    <m/>
    <m/>
    <m/>
    <x v="2"/>
  </r>
  <r>
    <s v="Factura electrónica"/>
    <s v="fbff2caefde586f89c5e8b67168fb8b61ef011bcf5a82b946d83bdfe6f263a1a95e3d884583c928e9b3967c3be853927"/>
    <n v="26455"/>
    <s v="KE1"/>
    <d v="2026-01-30T00:00:00"/>
    <d v="2026-01-30T15:08:45"/>
    <x v="0"/>
    <n v="901519140"/>
    <s v="GRUPO LA LICUADORA SAS"/>
    <n v="6722.6900000000005"/>
    <n v="1277.31"/>
    <n v="8000"/>
    <x v="4"/>
    <x v="2"/>
    <n v="0"/>
    <m/>
    <m/>
    <m/>
    <m/>
    <m/>
    <m/>
    <m/>
    <m/>
    <x v="2"/>
  </r>
  <r>
    <s v="Factura electrónica"/>
    <s v="39dc472fa85317a7bc0255cfa3822a5ccd6d19420901ea3b53b723ec2154b89b207ca6b27e3deabbb0854c6747a97dc9"/>
    <n v="18862"/>
    <s v="CU"/>
    <d v="2026-01-30T00:00:00"/>
    <d v="2026-01-30T13:29:22"/>
    <x v="0"/>
    <n v="890903388"/>
    <s v="CLUB UNION S.A."/>
    <n v="43700"/>
    <n v="0"/>
    <n v="43700"/>
    <x v="4"/>
    <x v="2"/>
    <n v="0"/>
    <m/>
    <m/>
    <m/>
    <m/>
    <m/>
    <d v="2026-02-13T00:00:00"/>
    <s v="NO"/>
    <m/>
    <x v="2"/>
  </r>
  <r>
    <s v="Factura electrónica"/>
    <s v="56da966dc754db67d5d27a7b92389f96d25658e438b4ec919199e11ff2c3f62a02cdd572945a496184d973d3c9a60123"/>
    <n v="91606"/>
    <s v="1PQE"/>
    <d v="2026-01-30T00:00:00"/>
    <d v="2026-01-30T13:34:17"/>
    <x v="0"/>
    <n v="900125852"/>
    <s v="CI SAN FERNANDO PLAZA PH."/>
    <n v="19328.010000000002"/>
    <n v="3671.99"/>
    <n v="23000"/>
    <x v="4"/>
    <x v="2"/>
    <n v="0"/>
    <m/>
    <m/>
    <m/>
    <m/>
    <m/>
    <m/>
    <m/>
    <m/>
    <x v="2"/>
  </r>
  <r>
    <s v="Documento equivalente - Cobro de peajes"/>
    <s v="084524e5c4485fcf8edc386d07edc2d9dd0126569621afb22f8cbc5bba01e2e46364a6514cc13354a5a5bd6a7ee0e47b"/>
    <n v="83184221"/>
    <s v="DEFL"/>
    <d v="2026-01-30T00:00:00"/>
    <d v="2026-01-30T12:31:19"/>
    <x v="0"/>
    <n v="900219834"/>
    <s v="F2X S.A.S."/>
    <n v="11600"/>
    <n v="0"/>
    <n v="11600"/>
    <x v="2"/>
    <x v="17"/>
    <n v="4"/>
    <s v="YENIFER PARRA"/>
    <m/>
    <m/>
    <m/>
    <m/>
    <d v="2026-02-06T00:00:00"/>
    <s v="NO"/>
    <m/>
    <x v="0"/>
  </r>
  <r>
    <s v="Factura electrónica"/>
    <s v="4d8f6a70d6de634ddd23a31b4b1d2c98ee224196f36f9a690e7d98de2af37690cf160b2a1efd2456a89d5a6498d46c92"/>
    <n v="5813"/>
    <s v="FE"/>
    <d v="2026-01-30T00:00:00"/>
    <d v="2026-01-30T10:24:16"/>
    <x v="0"/>
    <n v="900458169"/>
    <s v="PREV&amp;SA LIDERAZGO ESTRATEGICO EN SALUD OCUPACIONAL SAS"/>
    <n v="90000"/>
    <n v="0"/>
    <n v="90000"/>
    <x v="7"/>
    <x v="17"/>
    <n v="4"/>
    <s v="YENIFER PARRA"/>
    <m/>
    <m/>
    <m/>
    <m/>
    <d v="2026-02-10T00:00:00"/>
    <s v="NO"/>
    <m/>
    <x v="0"/>
  </r>
  <r>
    <s v="Nota de crédito electrónica"/>
    <s v="ed14f32da176418fa2af457c47fad98ae1add368025bbf6ed17305c7d09fdb316a2be3a20a107520e6b109e25badc069"/>
    <s v="NC2197"/>
    <m/>
    <d v="2026-01-30T00:00:00"/>
    <d v="2026-01-30T09:20:12"/>
    <x v="0"/>
    <n v="900441635"/>
    <s v="DREAMER SOFT S.A.S."/>
    <n v="1541350"/>
    <n v="292856.5"/>
    <n v="1834206.5"/>
    <x v="6"/>
    <x v="3"/>
    <s v=" - "/>
    <m/>
    <m/>
    <m/>
    <m/>
    <m/>
    <m/>
    <m/>
    <m/>
    <x v="2"/>
  </r>
  <r>
    <s v="Factura electrónica"/>
    <s v="0e518cb9bad6063067cf48b4ddc3acb90f6d4a2fa59cd1be329924e0adfa9e638fb0323e3e8da6677802d3f903129bd8"/>
    <n v="14094708"/>
    <s v="1040"/>
    <d v="2026-01-30T00:00:00"/>
    <d v="2026-01-30T04:02:54"/>
    <x v="0"/>
    <n v="890903407"/>
    <s v="SEGUROS GENERALES SURAMERICANA S.A"/>
    <n v="3463087"/>
    <n v="657986.53"/>
    <n v="4121073.53"/>
    <x v="10"/>
    <x v="27"/>
    <n v="10"/>
    <s v="JAIME ARISMENDI"/>
    <m/>
    <m/>
    <m/>
    <m/>
    <d v="2026-02-09T00:00:00"/>
    <s v="NO"/>
    <m/>
    <x v="3"/>
  </r>
  <r>
    <s v="Documento equivalente - Cobro de peajes"/>
    <s v="2efa2767e84c7ea3ca1c98c09b89089a6182ac1db093f5ca06e3fe3e1e423331d4339336741b7796e24afa03a28378ce"/>
    <n v="83483342"/>
    <s v="DEFL"/>
    <d v="2026-01-31T00:00:00"/>
    <d v="2026-01-31T20:35:30"/>
    <x v="0"/>
    <n v="900219834"/>
    <s v="F2X S.A.S."/>
    <n v="26300"/>
    <n v="0"/>
    <n v="26300"/>
    <x v="2"/>
    <x v="26"/>
    <n v="4"/>
    <s v="YENIFER PARRA"/>
    <m/>
    <m/>
    <m/>
    <m/>
    <d v="2026-02-06T00:00:00"/>
    <s v="NO"/>
    <m/>
    <x v="0"/>
  </r>
  <r>
    <s v="Documento equivalente - Cobro de peajes"/>
    <s v="3dc694476ef4e477ea0a3e56b2577f30b2c5b02063f34232d532ef2ada3130b0636d5dbe7c4eaadf35b8709c0a718f13"/>
    <n v="83468614"/>
    <s v="DEFL"/>
    <d v="2026-01-31T00:00:00"/>
    <d v="2026-01-31T18:55:49"/>
    <x v="0"/>
    <n v="900219834"/>
    <s v="F2X S.A.S."/>
    <n v="26300"/>
    <n v="0"/>
    <n v="26300"/>
    <x v="2"/>
    <x v="26"/>
    <n v="4"/>
    <s v="YENIFER PARRA"/>
    <m/>
    <m/>
    <m/>
    <m/>
    <d v="2026-02-06T00:00:00"/>
    <s v="NO"/>
    <m/>
    <x v="0"/>
  </r>
  <r>
    <s v="Factura electrónica"/>
    <s v="01dbaa7a79cd98d9d7e90333d48e43fb9bee77161ccddc0e4bb3e257728b214649987827d16f94483c7411ac5e0b67c9"/>
    <n v="1346262"/>
    <s v="FEFL"/>
    <d v="2026-01-31T00:00:00"/>
    <d v="2026-01-31T16:01:09"/>
    <x v="0"/>
    <n v="900219834"/>
    <s v="F2X S.A.S."/>
    <n v="10084.030000000001"/>
    <n v="1915.97"/>
    <n v="12000"/>
    <x v="2"/>
    <x v="17"/>
    <n v="3"/>
    <s v="YENIFER PARRA"/>
    <m/>
    <m/>
    <m/>
    <m/>
    <d v="2026-02-06T00:00:00"/>
    <s v="NO"/>
    <m/>
    <x v="0"/>
  </r>
  <r>
    <s v="Factura electrónica"/>
    <s v="5c1fc0302601ea77504521e31938ad4e360eb29a5af1de6657edae70f132f5e67b30913c3584564052e5d6477625a109"/>
    <n v="36214"/>
    <s v="AERO"/>
    <d v="2026-01-31T00:00:00"/>
    <d v="2026-01-31T13:09:22"/>
    <x v="0"/>
    <n v="900927412"/>
    <s v="INVERSIONES SUB CUCUTA S.A.S"/>
    <n v="36470.588235999996"/>
    <n v="6929.4117640000004"/>
    <n v="43400"/>
    <x v="4"/>
    <x v="2"/>
    <n v="0"/>
    <m/>
    <m/>
    <m/>
    <m/>
    <m/>
    <m/>
    <m/>
    <m/>
    <x v="2"/>
  </r>
  <r>
    <s v="Factura electrónica"/>
    <s v="80aef12eb89f163aaa99e0ba8e264649901c2a4852f3f9f7db2f93a17e28aba8b9e14171451783a6a303ee21c10c40a7"/>
    <n v="9665"/>
    <s v="EDSG"/>
    <d v="2026-01-31T00:00:00"/>
    <d v="2026-01-31T11:01:54"/>
    <x v="0"/>
    <n v="88147614"/>
    <s v="CLODOMIRO ALVAREZ ASCANIO"/>
    <n v="100000"/>
    <n v="0"/>
    <n v="100000"/>
    <x v="4"/>
    <x v="2"/>
    <n v="0"/>
    <m/>
    <m/>
    <m/>
    <m/>
    <m/>
    <d v="2026-04-06T00:00:00"/>
    <s v="NO"/>
    <m/>
    <x v="2"/>
  </r>
  <r>
    <s v="Factura electrónica"/>
    <s v="5a26058a035d6516933b9aafa409c91ee9870dbfc6d4892254a18ef00ea0eefedf304f1a3337ea3efce3a217fd91165d"/>
    <n v="103619"/>
    <s v="ZHCB"/>
    <d v="2026-01-31T00:00:00"/>
    <d v="2026-01-31T06:29:08"/>
    <x v="0"/>
    <n v="890505327"/>
    <s v="HOTELES CASA BLANCA S.A.S"/>
    <n v="249000"/>
    <n v="0"/>
    <n v="249000"/>
    <x v="4"/>
    <x v="2"/>
    <n v="0"/>
    <m/>
    <m/>
    <m/>
    <m/>
    <m/>
    <m/>
    <m/>
    <m/>
    <x v="2"/>
  </r>
  <r>
    <s v="Factura electrónica"/>
    <s v="4de1d08c12bff4f13d87fc5f171cf87347f63e11472aba726cde2d27513f26ea8d4e1d06fc7447e8e6ef3af720112231"/>
    <n v="452889"/>
    <s v="IFXC"/>
    <d v="2026-02-01T00:00:00"/>
    <d v="2026-02-01T18:10:58"/>
    <x v="1"/>
    <n v="830058677"/>
    <s v="IFX NETWORKS COLOMBIA S.A.S."/>
    <n v="13180561"/>
    <n v="2504306.59"/>
    <n v="15684867.59"/>
    <x v="5"/>
    <x v="17"/>
    <n v="2"/>
    <s v="ALEXANDER TABORDA"/>
    <m/>
    <m/>
    <m/>
    <m/>
    <d v="2026-02-05T00:00:00"/>
    <s v="NO"/>
    <m/>
    <x v="0"/>
  </r>
  <r>
    <s v="Factura electrónica"/>
    <s v="022ce6b7e6e5d89fa427fd96d78e2a96471a07717f72ca4e53cfd826dbe1277624885ca8266df6cf34e683591c908e30"/>
    <n v="4920"/>
    <s v="FEIT"/>
    <d v="2026-02-01T00:00:00"/>
    <d v="2026-02-01T22:05:19"/>
    <x v="1"/>
    <n v="901042685"/>
    <s v="ITTERACTIVO S.A.S."/>
    <n v="1990452"/>
    <n v="0"/>
    <n v="1990452"/>
    <x v="5"/>
    <x v="16"/>
    <n v="1"/>
    <s v="ALEXANDER TABORDA"/>
    <m/>
    <m/>
    <m/>
    <m/>
    <d v="2026-02-05T00:00:00"/>
    <s v="NO"/>
    <m/>
    <x v="0"/>
  </r>
  <r>
    <s v="Factura electrónica"/>
    <s v="251d206c3b842cde617bdb08ee00c5c31bb13b2db16fd1196196b0037dd40078b1d75797b4cd5cbbd666e1b3749246eb"/>
    <n v="36026"/>
    <s v="AEZY"/>
    <d v="2026-02-01T00:00:00"/>
    <d v="2026-02-01T04:28:23"/>
    <x v="1"/>
    <n v="900610585"/>
    <s v="Easytaxi Colombia SAS"/>
    <n v="3927701"/>
    <n v="102933"/>
    <n v="4030634"/>
    <x v="2"/>
    <x v="17"/>
    <n v="2"/>
    <s v="YENIFER PARRA"/>
    <m/>
    <m/>
    <m/>
    <m/>
    <d v="2026-02-10T00:00:00"/>
    <s v="NO"/>
    <m/>
    <x v="0"/>
  </r>
  <r>
    <s v="Factura electrónica"/>
    <s v="9c115d0562effa71779e797d1e2e8efca2f66d7e0e3a9b8b8385cec8a8dff4c790c1c6012c3df3ae2de8b8868b3dd5c9"/>
    <n v="634908"/>
    <s v="ECCO"/>
    <d v="2026-02-01T00:00:00"/>
    <d v="2026-02-01T09:50:07"/>
    <x v="1"/>
    <n v="811009788"/>
    <s v="DISTRACOM S.A."/>
    <n v="85030"/>
    <n v="0"/>
    <n v="85030"/>
    <x v="2"/>
    <x v="17"/>
    <n v="2"/>
    <s v="YENIFER PARRA"/>
    <m/>
    <m/>
    <m/>
    <m/>
    <d v="2026-02-09T00:00:00"/>
    <s v="NO"/>
    <m/>
    <x v="0"/>
  </r>
  <r>
    <s v="Factura electrónica"/>
    <s v="b1cdb399e51e6df685d41c2317d9ab32f3c0c96e367a1f1b9abc1d0f8683e5a5f8e99b533170477464b9468b4beea4cf"/>
    <n v="37677"/>
    <s v="VFGA"/>
    <d v="2026-02-01T00:00:00"/>
    <d v="2026-02-01T19:16:10"/>
    <x v="1"/>
    <n v="1088263697"/>
    <s v="VALENTINA FERNANDEZ VALENCIA"/>
    <n v="31700"/>
    <n v="0"/>
    <n v="31700"/>
    <x v="4"/>
    <x v="2"/>
    <n v="0"/>
    <m/>
    <m/>
    <m/>
    <m/>
    <m/>
    <m/>
    <m/>
    <m/>
    <x v="2"/>
  </r>
  <r>
    <s v="Factura electrónica"/>
    <s v="552243f34aca81451f8cad9f632aeef4650ea2e952b6c9f3a95c78428390b21e629d0da9ce7c4618bddc70470f20c416"/>
    <n v="4892"/>
    <s v="FEIT"/>
    <d v="2026-02-01T00:00:00"/>
    <d v="2026-02-01T17:01:32"/>
    <x v="1"/>
    <n v="901042685"/>
    <s v="ITTERACTIVO S.A.S."/>
    <n v="8849107"/>
    <n v="0"/>
    <n v="8849107"/>
    <x v="5"/>
    <x v="28"/>
    <n v="22"/>
    <s v="JAIME GARCIA"/>
    <m/>
    <m/>
    <m/>
    <m/>
    <d v="2026-02-16T00:00:00"/>
    <s v="NO"/>
    <m/>
    <x v="1"/>
  </r>
  <r>
    <s v="Factura electrónica"/>
    <s v="feeee341d506c4b0f1d50df0f5979ca4db497e2a7ff214c457614357ae6c32818e7051c7de64bc5c516318b20de00dbb"/>
    <n v="19088"/>
    <s v="FET"/>
    <d v="2026-02-01T00:00:00"/>
    <d v="2026-02-01T15:07:27"/>
    <x v="1"/>
    <n v="71656465"/>
    <s v="JUAN DAVID FERRER BERNAL"/>
    <n v="141100"/>
    <n v="0"/>
    <n v="141100"/>
    <x v="4"/>
    <x v="2"/>
    <n v="0"/>
    <m/>
    <m/>
    <m/>
    <m/>
    <m/>
    <m/>
    <m/>
    <m/>
    <x v="2"/>
  </r>
  <r>
    <s v="Factura electrónica"/>
    <s v="f1c518e75af10e54eee6c56f8713f0b205866afbbf1e25ab4671a250bced4e0ee286dcd37a6bd412b5c9ece7da54919d"/>
    <n v="292509059"/>
    <s v="3"/>
    <d v="2026-02-01T00:00:00"/>
    <d v="2026-02-05T17:23:04"/>
    <x v="1"/>
    <n v="800153993"/>
    <s v="COMUNICACION CELULAR S A  COMCEL S A"/>
    <n v="1967321.01"/>
    <n v="44197.99"/>
    <n v="2011519"/>
    <x v="5"/>
    <x v="28"/>
    <n v="22"/>
    <s v="JAIME GARCIA"/>
    <m/>
    <m/>
    <m/>
    <m/>
    <d v="2026-02-18T00:00:00"/>
    <s v="NO"/>
    <m/>
    <x v="1"/>
  </r>
  <r>
    <s v="Factura electrónica"/>
    <s v="2d56d828236951a3feb7ef771598af592cd6048ab817e93780bc1787020f56d8b2a96abb68007484220061a939c7b646"/>
    <n v="1724"/>
    <s v="FE"/>
    <d v="2026-02-02T00:00:00"/>
    <d v="2026-02-02T08:34:59"/>
    <x v="1"/>
    <n v="900609164"/>
    <s v="VIREL SAS"/>
    <n v="650000"/>
    <n v="123500"/>
    <n v="773500"/>
    <x v="6"/>
    <x v="3"/>
    <s v=" - "/>
    <s v="FRANCY SALAS"/>
    <m/>
    <m/>
    <m/>
    <m/>
    <m/>
    <m/>
    <m/>
    <x v="2"/>
  </r>
  <r>
    <s v="Factura electrónica"/>
    <s v="dd0011eb4b5647395d5a5a8781955be804153b53cd90b6990c73b1dee24c124375c6d3b03add393fa3333425aacb6575"/>
    <n v="1213609"/>
    <s v="2091"/>
    <d v="2026-02-02T00:00:00"/>
    <d v="2026-02-02T21:53:10"/>
    <x v="1"/>
    <n v="890903790"/>
    <s v="SEGUROS DE VIDA  SURAMERICANA S.A"/>
    <n v="1643587"/>
    <n v="82179.350000000006"/>
    <n v="1725766.35"/>
    <x v="1"/>
    <x v="28"/>
    <n v="21"/>
    <m/>
    <m/>
    <m/>
    <m/>
    <m/>
    <m/>
    <m/>
    <m/>
    <x v="1"/>
  </r>
  <r>
    <s v="Factura electrónica"/>
    <s v="5a59de4888820535220d847370d5c335afbffa2e042d66f739e329ffa5889cf8b5c5ff90f8603c372e8eb76eb75eafc5"/>
    <n v="1896"/>
    <s v="SGKE"/>
    <d v="2026-02-02T00:00:00"/>
    <d v="2026-02-02T18:47:01"/>
    <x v="1"/>
    <n v="901068561"/>
    <s v="SUGEEK SAS"/>
    <n v="199000"/>
    <n v="0"/>
    <n v="199000"/>
    <x v="5"/>
    <x v="28"/>
    <n v="21"/>
    <s v="ALEXANDER TABORDA"/>
    <m/>
    <m/>
    <m/>
    <m/>
    <d v="2026-02-05T00:00:00"/>
    <s v="NO"/>
    <m/>
    <x v="1"/>
  </r>
  <r>
    <s v="Factura electrónica"/>
    <s v="2d8a77cc4dd5467b27f1e519d499ddf6a53bda457bb188f8f833b5fc3d06b27dbe97b53aab88224f7532382cb351cfdb"/>
    <n v="122"/>
    <s v="JA"/>
    <d v="2026-02-02T00:00:00"/>
    <d v="2026-02-02T17:23:40"/>
    <x v="1"/>
    <n v="15442838"/>
    <s v="GOMEZ JHON ARLEY"/>
    <n v="1518400"/>
    <n v="288496"/>
    <n v="1806896"/>
    <x v="0"/>
    <x v="28"/>
    <n v="21"/>
    <s v="CARLOS RENDON"/>
    <m/>
    <m/>
    <m/>
    <m/>
    <d v="2026-02-05T00:00:00"/>
    <s v="NO"/>
    <m/>
    <x v="1"/>
  </r>
  <r>
    <s v="Factura electrónica"/>
    <s v="8bbfc0b04e26ba57b3b6112ae1a0d8fb7d2e56f5259a7bb3ba6d382abc982c38c4c958164530c8b5582cbdf0298d9734"/>
    <n v="55735"/>
    <s v="FVE"/>
    <d v="2026-02-02T00:00:00"/>
    <d v="2026-02-02T17:04:42"/>
    <x v="1"/>
    <n v="900650486"/>
    <s v="DISTRIBUIDORA DE SOFTWARE Y MOVILIDAD S.A.S"/>
    <n v="1936974.78"/>
    <n v="368025.22"/>
    <n v="2305000"/>
    <x v="5"/>
    <x v="28"/>
    <n v="21"/>
    <s v="YENIFER PARRA"/>
    <m/>
    <m/>
    <m/>
    <m/>
    <d v="2026-02-06T00:00:00"/>
    <s v="NO"/>
    <m/>
    <x v="1"/>
  </r>
  <r>
    <s v="Factura electrónica"/>
    <s v="b1f9399bfb0ecf8188513131d6732d09defba12c231cf936381ed5f9ad85aefc7bf7c6857190de9a3f1c3022885d4c36"/>
    <n v="1288"/>
    <s v="SM"/>
    <d v="2026-02-02T00:00:00"/>
    <d v="2026-02-02T16:52:18"/>
    <x v="1"/>
    <n v="901561580"/>
    <s v="SUMINISTRO MATERIALES Y DOTACIONES SUMADO S.A.S"/>
    <n v="2964947.8"/>
    <n v="563340.07999999996"/>
    <n v="3528287.88"/>
    <x v="2"/>
    <x v="28"/>
    <n v="21"/>
    <s v="YENIFER PARRA"/>
    <m/>
    <m/>
    <m/>
    <m/>
    <d v="2026-02-12T00:00:00"/>
    <s v="NO"/>
    <m/>
    <x v="1"/>
  </r>
  <r>
    <s v="Factura electrónica"/>
    <s v="44b4f27598c1cef4dd66f35816e205063021a4bff0f356b046323ff40d5059c1d11af8f529ccf18ce308316ac67b2187"/>
    <n v="5913"/>
    <m/>
    <d v="2026-02-02T00:00:00"/>
    <d v="2026-02-02T21:54:13"/>
    <x v="1"/>
    <n v="32150739"/>
    <s v="NATALIA ANDREA ACOSTA COLORADO"/>
    <n v="637500"/>
    <n v="0"/>
    <n v="637500"/>
    <x v="1"/>
    <x v="28"/>
    <n v="21"/>
    <s v="YENIFER PARRA"/>
    <m/>
    <m/>
    <m/>
    <m/>
    <d v="2026-02-06T00:00:00"/>
    <s v="NO"/>
    <m/>
    <x v="1"/>
  </r>
  <r>
    <s v="Factura electrónica"/>
    <s v="21e25254a25bd088c4b4f00f45d867aa728f895fc3fb38cb109b7989193fdfdf1b0e9a0c95050ad921802ac7d1a73f03"/>
    <n v="100115489"/>
    <s v="9944"/>
    <d v="2026-02-02T00:00:00"/>
    <d v="2026-02-02T21:02:52"/>
    <x v="1"/>
    <n v="800242106"/>
    <s v="SODIMAC COLOMBIA S.A."/>
    <n v="24900"/>
    <n v="0"/>
    <n v="24900"/>
    <x v="2"/>
    <x v="28"/>
    <n v="21"/>
    <s v="YENIFER PARRA"/>
    <m/>
    <m/>
    <m/>
    <m/>
    <d v="2026-02-09T00:00:00"/>
    <s v="NO"/>
    <m/>
    <x v="1"/>
  </r>
  <r>
    <s v="Factura electrónica"/>
    <s v="db3dc9aefab95f1c6cf7258be6929c762abd2eb232117f2cf2b14cf102439a556c8492290f8f729907d9f11f11692d18"/>
    <n v="378"/>
    <s v="MD"/>
    <d v="2026-02-02T00:00:00"/>
    <d v="2026-02-02T20:51:07"/>
    <x v="1"/>
    <n v="900484392"/>
    <s v="Sigfrido SAS"/>
    <n v="27859250"/>
    <n v="5293257.5"/>
    <n v="33152507.5"/>
    <x v="3"/>
    <x v="28"/>
    <n v="21"/>
    <s v="NATALIA BERNAZA"/>
    <m/>
    <m/>
    <m/>
    <m/>
    <d v="2026-02-04T00:00:00"/>
    <s v="NO"/>
    <m/>
    <x v="1"/>
  </r>
  <r>
    <s v="Factura electrónica"/>
    <s v="92df2cc88099e9c3beccdcaa90acbfcaef27114abea65267170a45cb8b562546f0e3584b339e2a229454e64b5cce3516"/>
    <n v="1341"/>
    <s v="FE"/>
    <d v="2026-02-02T00:00:00"/>
    <d v="2026-02-02T16:08:04"/>
    <x v="1"/>
    <n v="901950863"/>
    <s v="INVERSIONES TORNILLOS Y MANGUERAS S.A.S"/>
    <n v="800000"/>
    <n v="152000"/>
    <n v="952000"/>
    <x v="8"/>
    <x v="28"/>
    <n v="21"/>
    <s v="YENIFER PARRA"/>
    <m/>
    <m/>
    <m/>
    <m/>
    <d v="2026-02-13T00:00:00"/>
    <s v="NO"/>
    <m/>
    <x v="1"/>
  </r>
  <r>
    <s v="Factura electrónica"/>
    <s v="fdfcaa6bca603e97207781e56533a04f7ea4a6aa64b89d6a480dc28bedd3fab32e75fdaebc0bc9652eec363baf19d037"/>
    <n v="7649"/>
    <s v="SM"/>
    <d v="2026-02-02T00:00:00"/>
    <d v="2026-02-02T14:57:54"/>
    <x v="1"/>
    <n v="800205419"/>
    <s v="S.M. EMPAQUES S.A.S."/>
    <n v="1125390"/>
    <n v="213824.1"/>
    <n v="1339214.1000000001"/>
    <x v="2"/>
    <x v="28"/>
    <n v="21"/>
    <s v="YENIFER PARRA"/>
    <m/>
    <m/>
    <m/>
    <m/>
    <d v="2026-02-06T00:00:00"/>
    <s v="NO"/>
    <m/>
    <x v="1"/>
  </r>
  <r>
    <s v="Factura electrónica"/>
    <s v="b91a07ba9f007a0febf333f555ac6d42ad2c86314f70e795847690cab90f5294aa42cefb81b50dc3161d49917de499c9"/>
    <n v="342402"/>
    <s v="FFEE"/>
    <d v="2026-02-02T00:00:00"/>
    <d v="2026-02-02T15:40:32"/>
    <x v="1"/>
    <n v="800049074"/>
    <s v="PAPELERIA Y SERVICIOS SAS"/>
    <n v="486221"/>
    <n v="73180"/>
    <n v="559401"/>
    <x v="2"/>
    <x v="28"/>
    <n v="21"/>
    <s v="YENIFER PARRA"/>
    <m/>
    <m/>
    <m/>
    <m/>
    <d v="2026-02-13T00:00:00"/>
    <s v="NO"/>
    <m/>
    <x v="1"/>
  </r>
  <r>
    <s v="Factura electrónica"/>
    <s v="087f005f0025cb19cce8a1ac4fbd1d038dcd8334d8ad9ddaec1ab011106da6d40dedd3f920e5d62316d3eca0c70fae65"/>
    <n v="342328"/>
    <s v="FFEE"/>
    <d v="2026-02-02T00:00:00"/>
    <d v="2026-02-02T12:55:09"/>
    <x v="1"/>
    <n v="800049074"/>
    <s v="PAPELERIA Y SERVICIOS SAS"/>
    <n v="76086"/>
    <n v="3804"/>
    <n v="79890"/>
    <x v="2"/>
    <x v="28"/>
    <n v="21"/>
    <s v="YENIFER PARRA"/>
    <m/>
    <m/>
    <m/>
    <m/>
    <d v="2026-02-09T00:00:00"/>
    <s v="NO"/>
    <m/>
    <x v="1"/>
  </r>
  <r>
    <s v="Factura electrónica"/>
    <s v="6e7f4eacacccb4f4b10acc1f3f72a41fb5ab16fe1946b332a979d812e7eca6b1fdc22319194895fde0ccdc70ac9d2fd5"/>
    <n v="5857"/>
    <s v="REST"/>
    <d v="2026-02-02T00:00:00"/>
    <d v="2026-02-02T17:00:48"/>
    <x v="1"/>
    <n v="890903388"/>
    <s v="CLUB UNION S.A."/>
    <n v="253050"/>
    <n v="0"/>
    <n v="253050"/>
    <x v="4"/>
    <x v="2"/>
    <n v="0"/>
    <m/>
    <m/>
    <m/>
    <m/>
    <m/>
    <d v="2026-02-13T00:00:00"/>
    <s v="N"/>
    <m/>
    <x v="2"/>
  </r>
  <r>
    <s v="Factura electrónica"/>
    <s v="5e71acb723fc9db5e14b9372400cda1fa0b78358ce59f221f5353dbdedfe436cf7f2866d97a5338c58989dab12208492"/>
    <n v="564006"/>
    <s v="AH"/>
    <d v="2026-02-02T00:00:00"/>
    <d v="2026-02-02T08:58:58"/>
    <x v="1"/>
    <n v="890800788"/>
    <s v="SUMATEC S.A.S BIC"/>
    <n v="319550"/>
    <n v="60715"/>
    <n v="380265"/>
    <x v="2"/>
    <x v="28"/>
    <n v="21"/>
    <s v="YENIFER PARRA"/>
    <m/>
    <m/>
    <m/>
    <m/>
    <d v="2026-02-06T00:00:00"/>
    <s v="NO"/>
    <m/>
    <x v="1"/>
  </r>
  <r>
    <s v="Factura electrónica"/>
    <s v="9eb29bcfc66c363017b2bb20e96b978a2798cb8dce064707a02d3a1ccb5e5663bbfb7af3571a730b0049f8fbb0d28c26"/>
    <n v="7650"/>
    <s v="SM"/>
    <d v="2026-02-02T00:00:00"/>
    <d v="2026-02-02T14:59:06"/>
    <x v="1"/>
    <n v="800205419"/>
    <s v="S.M. EMPAQUES S.A.S."/>
    <n v="397080"/>
    <n v="75445.2"/>
    <n v="472525.2"/>
    <x v="2"/>
    <x v="28"/>
    <n v="21"/>
    <s v="YENIFER PARRA"/>
    <m/>
    <m/>
    <m/>
    <m/>
    <d v="2026-02-06T00:00:00"/>
    <s v="NO"/>
    <m/>
    <x v="1"/>
  </r>
  <r>
    <s v="Factura electrónica"/>
    <s v="84c11647634126cf5dcb33fa3af5a027c669c2e8df5090b7cd418d19b0e7ce4e65e034f22d5677e4292f9280c8181146"/>
    <n v="2711"/>
    <s v="FVE"/>
    <d v="2026-02-02T00:00:00"/>
    <d v="2026-02-02T10:40:40"/>
    <x v="1"/>
    <n v="900667734"/>
    <s v="TORNO PARTES S.A.S"/>
    <n v="1120000"/>
    <n v="212800"/>
    <n v="1332800"/>
    <x v="8"/>
    <x v="28"/>
    <n v="21"/>
    <s v="YENIFER PARRA"/>
    <m/>
    <m/>
    <m/>
    <m/>
    <d v="2026-02-13T00:00:00"/>
    <s v="NO"/>
    <m/>
    <x v="1"/>
  </r>
  <r>
    <s v="Factura electrónica"/>
    <s v="16c966286b1f44bf21115accef363ad564cce1ffd93b55e7f7475c236eed58254be83d6cacc94d9abd827f2f8d820c5e"/>
    <n v="151096"/>
    <s v="LA"/>
    <d v="2026-02-02T00:00:00"/>
    <d v="2026-02-02T16:35:23"/>
    <x v="1"/>
    <n v="811013715"/>
    <s v="LINEA ADHESIVA S.A.S. BIC."/>
    <n v="4110926.14"/>
    <n v="781076.02"/>
    <n v="4892002.16"/>
    <x v="2"/>
    <x v="28"/>
    <n v="21"/>
    <s v="FRANCY SALAS"/>
    <m/>
    <m/>
    <m/>
    <m/>
    <d v="2026-02-18T00:00:00"/>
    <s v="NO"/>
    <m/>
    <x v="1"/>
  </r>
  <r>
    <s v="Factura electrónica"/>
    <s v="ef9efb90ab44ad63f11f91bc5acf840e3ed912b2e76277b7b9c5f9aa34db343b939ed4948ae4a0910c7120d4f6d4692d"/>
    <n v="18403"/>
    <s v="INIM"/>
    <d v="2026-02-02T00:00:00"/>
    <d v="2026-02-02T12:46:20"/>
    <x v="1"/>
    <n v="900237741"/>
    <s v="INVERSIONES IMPRIMA SAS"/>
    <n v="135000"/>
    <n v="25650"/>
    <n v="160650"/>
    <x v="2"/>
    <x v="28"/>
    <n v="21"/>
    <s v="YENIFER PARRA"/>
    <m/>
    <m/>
    <m/>
    <m/>
    <d v="2026-02-06T00:00:00"/>
    <s v="NO"/>
    <m/>
    <x v="1"/>
  </r>
  <r>
    <s v="Factura electrónica"/>
    <s v="b6ecd6a2d554e408507ed92f3544ba0328f2a6e9b4c479921f679a3019860f129b2711a2eab854f7d7a245eaba0f22f9"/>
    <n v="18402"/>
    <s v="INIM"/>
    <d v="2026-02-02T00:00:00"/>
    <d v="2026-02-02T12:45:22"/>
    <x v="1"/>
    <n v="900237741"/>
    <s v="INVERSIONES IMPRIMA SAS"/>
    <n v="150000"/>
    <n v="28500"/>
    <n v="178500"/>
    <x v="2"/>
    <x v="28"/>
    <n v="21"/>
    <s v="YENIFER PARRA"/>
    <m/>
    <m/>
    <m/>
    <m/>
    <d v="2026-02-06T00:00:00"/>
    <s v="NO"/>
    <m/>
    <x v="1"/>
  </r>
  <r>
    <s v="Factura electrónica"/>
    <s v="854e29821dbde59a525562c19ae26fb765ec91bc1f2ce031a5d4c949d3614333829f9236e3ecf5da73081bf9809fd01d"/>
    <n v="21735"/>
    <s v="FE"/>
    <d v="2026-02-02T00:00:00"/>
    <d v="2026-02-02T09:53:13"/>
    <x v="1"/>
    <n v="900083323"/>
    <s v="AGENCIA DE INVERSIONES PROSPERAR S.A.S."/>
    <n v="10499723"/>
    <n v="1774638"/>
    <n v="12274361"/>
    <x v="3"/>
    <x v="28"/>
    <n v="21"/>
    <s v="NATALIA BERNAZA"/>
    <m/>
    <m/>
    <m/>
    <m/>
    <d v="2026-02-04T00:00:00"/>
    <s v="SI"/>
    <m/>
    <x v="1"/>
  </r>
  <r>
    <s v="Factura electrónica"/>
    <s v="a64bd6a41d1f0758930e03652d4d3c895edb53f9fd8824176508d5643307ef7ce14667d46cbc98a0d64d699db8570c59"/>
    <n v="1139"/>
    <s v="FE"/>
    <d v="2026-02-02T00:00:00"/>
    <d v="2026-02-02T15:44:46"/>
    <x v="1"/>
    <n v="811007030"/>
    <s v="CREACIONES POSADA &amp; JARAMILLO S.A.S."/>
    <n v="2101400"/>
    <n v="399266"/>
    <n v="2500666"/>
    <x v="2"/>
    <x v="28"/>
    <n v="21"/>
    <s v="YENIFER PARRA"/>
    <m/>
    <m/>
    <m/>
    <m/>
    <d v="2026-02-06T00:00:00"/>
    <s v="NO"/>
    <m/>
    <x v="1"/>
  </r>
  <r>
    <s v="Factura electrónica"/>
    <s v="a7e9842e4b7784ae2a488ba3229a0ac23cb16d8fe05be8ac9e9dcb5302385561ec9cab785adcd68dcd2810b189c7ee40"/>
    <n v="564020"/>
    <s v="AH"/>
    <d v="2026-02-02T00:00:00"/>
    <d v="2026-02-02T10:37:08"/>
    <x v="1"/>
    <n v="890800788"/>
    <s v="SUMATEC S.A.S BIC"/>
    <n v="107335"/>
    <n v="20394"/>
    <n v="127729"/>
    <x v="2"/>
    <x v="28"/>
    <n v="21"/>
    <s v="YENIFER PARRA"/>
    <m/>
    <m/>
    <m/>
    <m/>
    <d v="2026-02-13T00:00:00"/>
    <s v="NO"/>
    <m/>
    <x v="1"/>
  </r>
  <r>
    <s v="Factura electrónica"/>
    <s v="a24682aa6bc32ab3af1bebf7f5a75b80ae2b852971ae01c690382f2ce4b74a9f911fea246686625e1f8072bf88cda2bc"/>
    <n v="104244"/>
    <s v="FAE"/>
    <d v="2026-02-02T00:00:00"/>
    <d v="2026-02-02T12:03:40"/>
    <x v="1"/>
    <n v="830120839"/>
    <s v="MULTISUMINISTROS INDUSTRIALES S A S"/>
    <n v="78668"/>
    <n v="14947"/>
    <n v="93615"/>
    <x v="2"/>
    <x v="28"/>
    <n v="21"/>
    <s v="YENIFER PARRA"/>
    <m/>
    <m/>
    <m/>
    <m/>
    <d v="2026-02-06T00:00:00"/>
    <s v="NO"/>
    <m/>
    <x v="1"/>
  </r>
  <r>
    <s v="Factura electrónica"/>
    <s v="b93fb3bde363cf1b437d6cca3855c1858c39f2aca7a020321b5e6a34224054e551e008b72af5eb8cf1a20f9088e5cc64"/>
    <n v="342331"/>
    <s v="FFEE"/>
    <d v="2026-02-02T00:00:00"/>
    <d v="2026-02-02T12:55:15"/>
    <x v="1"/>
    <n v="800049074"/>
    <s v="PAPELERIA Y SERVICIOS SAS"/>
    <n v="13335"/>
    <n v="2534"/>
    <n v="15869"/>
    <x v="2"/>
    <x v="28"/>
    <n v="21"/>
    <s v="YENIFER PARRA"/>
    <m/>
    <m/>
    <m/>
    <m/>
    <d v="2026-02-09T00:00:00"/>
    <s v="NO"/>
    <m/>
    <x v="1"/>
  </r>
  <r>
    <s v="Factura electrónica"/>
    <s v="937a0f8a3bc8ffad396c0609ff62a5f79d4a9d021962f6fb19e0e950e117ba47927c86cebb4f997211ba03ac2f9ccd03"/>
    <n v="21627"/>
    <s v="FE"/>
    <d v="2026-02-02T00:00:00"/>
    <d v="2026-02-02T09:15:31"/>
    <x v="1"/>
    <n v="900083323"/>
    <s v="AGENCIA DE INVERSIONES PROSPERAR S.A.S."/>
    <n v="9632900"/>
    <n v="1830251"/>
    <n v="11463151"/>
    <x v="3"/>
    <x v="17"/>
    <n v="1"/>
    <s v="NATALIA BERNAZA"/>
    <m/>
    <m/>
    <m/>
    <m/>
    <d v="2026-02-04T00:00:00"/>
    <s v="SI"/>
    <m/>
    <x v="0"/>
  </r>
  <r>
    <s v="Factura electrónica"/>
    <s v="1d8dca1213d161c1f724ab3bacb17a9b096d56a459af52673b45e8104db2fa8a38d16dfb404621f1555f151472acf044"/>
    <n v="564003"/>
    <s v="AH"/>
    <d v="2026-02-02T00:00:00"/>
    <d v="2026-02-02T08:50:04"/>
    <x v="1"/>
    <n v="890800788"/>
    <s v="SUMATEC S.A.S BIC"/>
    <n v="276000"/>
    <n v="52440"/>
    <n v="328440"/>
    <x v="2"/>
    <x v="26"/>
    <n v="2"/>
    <s v="YENIFER PARRA"/>
    <m/>
    <m/>
    <m/>
    <m/>
    <d v="2026-02-09T00:00:00"/>
    <s v="NO"/>
    <m/>
    <x v="0"/>
  </r>
  <r>
    <s v="Factura electrónica"/>
    <s v="d4e5bec6099b844cbccba0db6c598872f3bb16fa53416266716c3990971e7f65a3b3aac2d42a81a1b2cd0a9acb6f583c"/>
    <n v="91852"/>
    <s v="1PQE"/>
    <d v="2026-02-02T00:00:00"/>
    <d v="2026-02-02T17:05:34"/>
    <x v="1"/>
    <n v="900125852"/>
    <s v="CI SAN FERNANDO PLAZA PH."/>
    <n v="19327.39"/>
    <n v="3672.61"/>
    <n v="23000"/>
    <x v="4"/>
    <x v="2"/>
    <n v="0"/>
    <m/>
    <m/>
    <m/>
    <m/>
    <m/>
    <m/>
    <m/>
    <m/>
    <x v="2"/>
  </r>
  <r>
    <s v="Factura electrónica"/>
    <s v="a9c4e39224d0454af3be7d4f8157de3803f7e3be73e4cc96003c1be8b632f9e5f49f566d8150b12e4c86ecbfcdc277fd"/>
    <n v="1340"/>
    <s v="FE"/>
    <d v="2026-02-02T00:00:00"/>
    <d v="2026-02-02T15:57:37"/>
    <x v="1"/>
    <n v="901950863"/>
    <s v="INVERSIONES TORNILLOS Y MANGUERAS S.A.S"/>
    <n v="72000"/>
    <n v="13680"/>
    <n v="85680"/>
    <x v="8"/>
    <x v="26"/>
    <n v="2"/>
    <s v="YENIFER PARRA"/>
    <m/>
    <m/>
    <m/>
    <m/>
    <d v="2026-02-13T00:00:00"/>
    <s v="NO"/>
    <m/>
    <x v="0"/>
  </r>
  <r>
    <s v="Factura electrónica"/>
    <s v="2a6c47bc6d7641ce1298190edfc7ac84febd05a6a8785a25fef8fb1b2c317505244320f61f1262b158dcd9547ca9da9d"/>
    <n v="7648"/>
    <s v="SM"/>
    <d v="2026-02-02T00:00:00"/>
    <d v="2026-02-02T14:52:59"/>
    <x v="1"/>
    <n v="800205419"/>
    <s v="S.M. EMPAQUES S.A.S."/>
    <n v="375130"/>
    <n v="71274.7"/>
    <n v="446404.7"/>
    <x v="2"/>
    <x v="26"/>
    <n v="2"/>
    <s v="YENIFER PARRA"/>
    <m/>
    <m/>
    <m/>
    <m/>
    <d v="2026-02-06T00:00:00"/>
    <s v="NO"/>
    <m/>
    <x v="0"/>
  </r>
  <r>
    <s v="Factura electrónica"/>
    <s v="3ec7c0fdedf9fb927d884e20aac526c929606e21e3bba11ceaadfc4acb7c7bbea24e4a6dd57132e80b9fba797a35dabe"/>
    <n v="2712"/>
    <s v="FVE"/>
    <d v="2026-02-02T00:00:00"/>
    <d v="2026-02-02T11:00:45"/>
    <x v="1"/>
    <n v="900667734"/>
    <s v="TORNO PARTES S.A.S"/>
    <n v="178680"/>
    <n v="33949.199999999997"/>
    <n v="212629.2"/>
    <x v="8"/>
    <x v="26"/>
    <n v="2"/>
    <s v="YENIFER PARRA"/>
    <m/>
    <m/>
    <m/>
    <m/>
    <d v="2026-02-13T00:00:00"/>
    <s v="NO"/>
    <m/>
    <x v="0"/>
  </r>
  <r>
    <s v="Factura electrónica"/>
    <s v="297db88dd48f80263deb4e940f6ef069bfa46a94881dae9ae913a2c86f00511cc4ed5269327b9471d4e2ac14d015263b"/>
    <n v="8098"/>
    <m/>
    <d v="2026-02-02T00:00:00"/>
    <d v="2026-02-02T15:57:58"/>
    <x v="1"/>
    <n v="901360705"/>
    <s v="DELTA TAGS SAS"/>
    <n v="258360.00000000003"/>
    <n v="49088.4"/>
    <n v="307448.40000000002"/>
    <x v="2"/>
    <x v="26"/>
    <n v="2"/>
    <s v="YENIFER PARRA"/>
    <m/>
    <m/>
    <m/>
    <m/>
    <d v="2026-02-09T00:00:00"/>
    <s v="NO"/>
    <m/>
    <x v="0"/>
  </r>
  <r>
    <s v="Factura electrónica"/>
    <s v="823f5d78c72446328cf7326ca19b9b61006179f9a392b1c3ff203de45ffaa7633509cb2c5b073c7987c7ea51b6f184a1"/>
    <n v="226"/>
    <s v="ARB"/>
    <d v="2026-02-02T00:00:00"/>
    <d v="2026-02-02T14:31:50"/>
    <x v="1"/>
    <n v="900654063"/>
    <s v="ARBELAEZ ASOCIADOS SAS"/>
    <n v="2627500"/>
    <n v="499225"/>
    <n v="3126725"/>
    <x v="3"/>
    <x v="17"/>
    <n v="1"/>
    <s v="NATALIA BERNAZA"/>
    <m/>
    <m/>
    <m/>
    <m/>
    <d v="2026-02-05T00:00:00"/>
    <s v="NO"/>
    <m/>
    <x v="0"/>
  </r>
  <r>
    <s v="Factura electrónica"/>
    <s v="3b54e134c34897a02b753b2bbd74e143b4c5021b1bd1a22646ca207ceefe9ea441d7ba4da2649fcbd51b8a62f75db5e5"/>
    <n v="728"/>
    <s v="FE"/>
    <d v="2026-02-02T00:00:00"/>
    <d v="2026-02-02T10:27:46"/>
    <x v="1"/>
    <n v="71660004"/>
    <s v="RAMIREZ CADAVID JUAN PABLO"/>
    <n v="160000"/>
    <n v="0"/>
    <n v="160000"/>
    <x v="2"/>
    <x v="26"/>
    <n v="2"/>
    <s v="YENIFER PARRA"/>
    <m/>
    <m/>
    <m/>
    <m/>
    <d v="2026-02-09T00:00:00"/>
    <s v="NO"/>
    <m/>
    <x v="0"/>
  </r>
  <r>
    <s v="Factura electrónica"/>
    <s v="a92094ca6b19fdd9d3ee77711ed569e541d1c1a8837e8cc8de4f3922aa799e343438a6ba157f00dc7b027736fadd244b"/>
    <n v="33410"/>
    <s v="FEN"/>
    <d v="2026-02-02T00:00:00"/>
    <d v="2026-02-02T16:03:36"/>
    <x v="1"/>
    <n v="9522660"/>
    <s v="OCTAVIANO TORRES GUEVARA"/>
    <n v="5959663.8200000003"/>
    <n v="1132336.1200000001"/>
    <n v="7091999.9400000004"/>
    <x v="8"/>
    <x v="26"/>
    <n v="2"/>
    <s v="YENIFER PARRA"/>
    <m/>
    <m/>
    <m/>
    <m/>
    <d v="2026-02-13T00:00:00"/>
    <s v="NO"/>
    <m/>
    <x v="0"/>
  </r>
  <r>
    <s v="Factura electrónica"/>
    <s v="a8df5dc070a27a0cb787210d96c014d5b0c068051fe4c96205d1f7d055531187a79dfea0e4cfcb94e997b8737ca182b6"/>
    <n v="21670"/>
    <s v="FE"/>
    <d v="2026-02-02T00:00:00"/>
    <d v="2026-02-02T09:30:01"/>
    <x v="1"/>
    <n v="900083323"/>
    <s v="AGENCIA DE INVERSIONES PROSPERAR S.A.S."/>
    <n v="9173737"/>
    <n v="1540482"/>
    <n v="10714219"/>
    <x v="3"/>
    <x v="17"/>
    <n v="1"/>
    <s v="NATALIA BERNAZA"/>
    <m/>
    <m/>
    <m/>
    <m/>
    <d v="2026-02-04T00:00:00"/>
    <s v="SI"/>
    <m/>
    <x v="0"/>
  </r>
  <r>
    <s v="Factura electrónica"/>
    <s v="d9e5128d014a4a0cef8b16264f061c7326b0cbb5dab3882d995afc9b44142a0d56694ab364c03f5c5211c5430017afb2"/>
    <n v="342202"/>
    <s v="FFEE"/>
    <d v="2026-02-02T00:00:00"/>
    <d v="2026-02-02T09:44:34"/>
    <x v="1"/>
    <n v="800049074"/>
    <s v="PAPELERIA Y SERVICIOS SAS"/>
    <n v="200576"/>
    <n v="38109"/>
    <n v="238685"/>
    <x v="2"/>
    <x v="26"/>
    <n v="2"/>
    <s v="YENIFER PARRA"/>
    <m/>
    <m/>
    <m/>
    <m/>
    <d v="2026-02-06T00:00:00"/>
    <s v="NO"/>
    <m/>
    <x v="0"/>
  </r>
  <r>
    <s v="Factura electrónica"/>
    <s v="3df41e6512a4caa1e6966086961909172430ffd77f476ca728051227cc7fcc7e21d53d32b0fe815b6344246a648ef0e1"/>
    <n v="7647"/>
    <s v="SM"/>
    <d v="2026-02-02T00:00:00"/>
    <d v="2026-02-02T14:51:14"/>
    <x v="1"/>
    <n v="800205419"/>
    <s v="S.M. EMPAQUES S.A.S."/>
    <n v="1125390"/>
    <n v="213824.1"/>
    <n v="1339214.1000000001"/>
    <x v="2"/>
    <x v="26"/>
    <n v="2"/>
    <s v="YENIFER PARRA"/>
    <m/>
    <m/>
    <m/>
    <m/>
    <d v="2026-02-06T00:00:00"/>
    <s v="NO"/>
    <m/>
    <x v="0"/>
  </r>
  <r>
    <s v="Factura electrónica"/>
    <s v="147db103c93b6ea3e90564eab9b282c0b123250388d9d370da88ff1761ca5cb4d7269f4e5c08e68a769ad99031d2fa70"/>
    <n v="43396"/>
    <s v="G832"/>
    <d v="2026-02-02T00:00:00"/>
    <d v="2026-02-02T16:03:39"/>
    <x v="1"/>
    <n v="891408584"/>
    <s v="FRISBY S.A. BIC"/>
    <n v="44900"/>
    <n v="0"/>
    <n v="44900"/>
    <x v="4"/>
    <x v="2"/>
    <n v="0"/>
    <m/>
    <m/>
    <m/>
    <m/>
    <m/>
    <m/>
    <m/>
    <m/>
    <x v="2"/>
  </r>
  <r>
    <s v="Factura electrónica"/>
    <s v="7264b76d7f152fbd42aacbdb9b43c34a1f0cd5e7e5007431b8d292f064dc7e1111c273214ea45bbbe0ce2ef50d4be586"/>
    <n v="18405"/>
    <s v="INIM"/>
    <d v="2026-02-02T00:00:00"/>
    <d v="2026-02-02T12:47:29"/>
    <x v="1"/>
    <n v="900237741"/>
    <s v="INVERSIONES IMPRIMA SAS"/>
    <n v="828800"/>
    <n v="157472"/>
    <n v="986272"/>
    <x v="2"/>
    <x v="26"/>
    <n v="2"/>
    <s v="YENIFER PARRA"/>
    <m/>
    <m/>
    <m/>
    <m/>
    <d v="2026-02-06T00:00:00"/>
    <s v="NO"/>
    <m/>
    <x v="0"/>
  </r>
  <r>
    <s v="Factura electrónica de contingencia"/>
    <s v="3b790b6ad57ae858a8bcc5e890c05f14c2c55559e981e007827d503e6968fa8c16e741bfeb8e3a1a6d7ed0a9d6fcb00d"/>
    <n v="3603"/>
    <s v="G83B"/>
    <d v="2026-02-02T00:00:00"/>
    <d v="2026-02-02T16:10:45"/>
    <x v="1"/>
    <n v="891408584"/>
    <s v="FRISBY S.A. BIC"/>
    <n v="44900"/>
    <n v="0"/>
    <n v="44900"/>
    <x v="4"/>
    <x v="2"/>
    <n v="0"/>
    <m/>
    <m/>
    <m/>
    <m/>
    <m/>
    <d v="2026-02-20T00:00:00"/>
    <s v="NO"/>
    <m/>
    <x v="2"/>
  </r>
  <r>
    <s v="Factura electrónica"/>
    <s v="7c91e52f01fb4386ff70ee9325b8d84916d0fcad53da3a2f702b302064bca85b631f270bd290b7ef6c26d0d06834d603"/>
    <n v="21671"/>
    <s v="FE"/>
    <d v="2026-02-02T00:00:00"/>
    <d v="2026-02-02T09:30:23"/>
    <x v="1"/>
    <n v="900083323"/>
    <s v="AGENCIA DE INVERSIONES PROSPERAR S.A.S."/>
    <n v="9173737"/>
    <n v="1540482"/>
    <n v="10714219"/>
    <x v="3"/>
    <x v="17"/>
    <n v="1"/>
    <s v="NATALIA BERNAZA"/>
    <m/>
    <m/>
    <m/>
    <m/>
    <d v="2026-02-04T00:00:00"/>
    <s v="SI"/>
    <m/>
    <x v="0"/>
  </r>
  <r>
    <s v="Factura electrónica"/>
    <s v="656662afd6cf015bfdddee7b924541e5f3328ada205a5a73e670cc390bf84490160dec14691ffee3215cae407dae73c6"/>
    <n v="342192"/>
    <s v="FFEE"/>
    <d v="2026-02-02T00:00:00"/>
    <d v="2026-02-02T09:17:19"/>
    <x v="1"/>
    <n v="800049074"/>
    <s v="PAPELERIA Y SERVICIOS SAS"/>
    <n v="121897"/>
    <n v="12508"/>
    <n v="134405"/>
    <x v="2"/>
    <x v="26"/>
    <n v="2"/>
    <s v="YENIFER PARRA"/>
    <m/>
    <m/>
    <m/>
    <m/>
    <d v="2026-02-13T00:00:00"/>
    <s v="NO"/>
    <m/>
    <x v="0"/>
  </r>
  <r>
    <s v="Factura electrónica"/>
    <s v="af4377f3e9fb7606390e9837b5b903bd7a2b08398fa36734e4a49abdda968c09f9831d4099e6974887b39e3041627ab1"/>
    <n v="5300"/>
    <s v="SETT"/>
    <d v="2026-02-02T00:00:00"/>
    <d v="2026-02-02T09:39:11"/>
    <x v="1"/>
    <n v="900611187"/>
    <s v="SERMOTOR INGENIERIA S.A.S"/>
    <n v="420000"/>
    <n v="79800"/>
    <n v="499800"/>
    <x v="8"/>
    <x v="26"/>
    <n v="2"/>
    <s v="YENIFER PARRA"/>
    <m/>
    <m/>
    <m/>
    <m/>
    <d v="2026-02-13T00:00:00"/>
    <s v="NO"/>
    <m/>
    <x v="0"/>
  </r>
  <r>
    <s v="Factura electrónica"/>
    <s v="e7c1b6794d0c5f6031233e542de290d463fcc2768aa0de3da8d54d7e2aa04606edd5814846b3d93b8e42d4632aff3f93"/>
    <n v="21622"/>
    <s v="FE"/>
    <d v="2026-02-02T00:00:00"/>
    <d v="2026-02-02T09:14:25"/>
    <x v="1"/>
    <n v="900083323"/>
    <s v="AGENCIA DE INVERSIONES PROSPERAR S.A.S."/>
    <n v="18800819"/>
    <n v="2943005"/>
    <n v="21743824"/>
    <x v="3"/>
    <x v="17"/>
    <n v="1"/>
    <s v="NATALIA BERNAZA"/>
    <m/>
    <m/>
    <m/>
    <m/>
    <m/>
    <m/>
    <m/>
    <x v="0"/>
  </r>
  <r>
    <s v="Factura electrónica"/>
    <s v="3f9c63e716beec7e11528ac54c14c01ed4a4fab1fcfc1646a10d77945398b0c906a5ada08e7a4e93c9a81fa817e1cd55"/>
    <n v="342330"/>
    <s v="FFEE"/>
    <d v="2026-02-02T00:00:00"/>
    <d v="2026-02-02T12:55:13"/>
    <x v="1"/>
    <n v="800049074"/>
    <s v="PAPELERIA Y SERVICIOS SAS"/>
    <n v="37300"/>
    <n v="7087"/>
    <n v="44387"/>
    <x v="2"/>
    <x v="26"/>
    <n v="2"/>
    <s v="YENIFER PARRA"/>
    <m/>
    <m/>
    <m/>
    <m/>
    <d v="2026-02-09T00:00:00"/>
    <s v="NO"/>
    <m/>
    <x v="0"/>
  </r>
  <r>
    <s v="Nota de crédito electrónica"/>
    <s v="4d4d38b824ecce4eec28734272c19dbf830e64e018a6a295f5545fdd6d6796094d55370d4409dbcfb21873d053c48ad8"/>
    <n v="704041"/>
    <s v="NCF"/>
    <d v="2026-02-02T00:00:00"/>
    <d v="2026-02-02T16:35:40"/>
    <x v="1"/>
    <n v="891408584"/>
    <s v="FRISBY S.A. BIC"/>
    <n v="44900"/>
    <n v="0"/>
    <n v="44900"/>
    <x v="4"/>
    <x v="2"/>
    <n v="0"/>
    <m/>
    <m/>
    <m/>
    <m/>
    <m/>
    <m/>
    <m/>
    <m/>
    <x v="2"/>
  </r>
  <r>
    <s v="Factura electrónica"/>
    <s v="face88e9a4d705f493267a2cd1e3a9dc86e1930a93cf35bedbac82d6e2888669030dddce7155c882c90199dbf4abcb3e"/>
    <n v="8096"/>
    <m/>
    <d v="2026-02-02T00:00:00"/>
    <d v="2026-02-02T14:29:41"/>
    <x v="1"/>
    <n v="901360705"/>
    <s v="DELTA TAGS SAS"/>
    <n v="245839.99999999997"/>
    <n v="46709.599999999999"/>
    <n v="292549.59999999998"/>
    <x v="2"/>
    <x v="26"/>
    <n v="2"/>
    <s v="YENIFER PARRA"/>
    <m/>
    <m/>
    <m/>
    <m/>
    <d v="2026-02-13T00:00:00"/>
    <s v="NO"/>
    <m/>
    <x v="0"/>
  </r>
  <r>
    <s v="Factura electrónica"/>
    <s v="04ba817ff0d02c79ec77ec3d30495838aae70d35befee0e5ff686b2139d514f88b6653f192f22e667959e675a456d8fa"/>
    <n v="3235"/>
    <s v="FE"/>
    <d v="2026-02-02T00:00:00"/>
    <d v="2026-02-02T14:38:26"/>
    <x v="1"/>
    <n v="900563128"/>
    <s v="SOLUCIONES SIMMAC S.A.S."/>
    <n v="498600"/>
    <n v="94734"/>
    <n v="593334"/>
    <x v="8"/>
    <x v="26"/>
    <n v="2"/>
    <s v="YENIFER PARRA"/>
    <m/>
    <m/>
    <m/>
    <m/>
    <d v="2026-02-05T00:00:00"/>
    <s v="NO"/>
    <m/>
    <x v="0"/>
  </r>
  <r>
    <s v="Factura electrónica"/>
    <s v="efd568228a269d6f7f0bdddc7e803b5f012c95d1f088ea7d3c1dd2a61d2faea568136631628d7b1fba9ca4503ac10598"/>
    <n v="342332"/>
    <s v="FFEE"/>
    <d v="2026-02-02T00:00:00"/>
    <d v="2026-02-02T12:55:16"/>
    <x v="1"/>
    <n v="800049074"/>
    <s v="PAPELERIA Y SERVICIOS SAS"/>
    <n v="24264"/>
    <n v="4610"/>
    <n v="28874"/>
    <x v="2"/>
    <x v="26"/>
    <n v="2"/>
    <s v="YENIFER PARRA"/>
    <m/>
    <m/>
    <m/>
    <m/>
    <d v="2026-02-09T00:00:00"/>
    <s v="NO"/>
    <m/>
    <x v="0"/>
  </r>
  <r>
    <s v="Factura electrónica"/>
    <s v="df06ae774b3c30ea10e8ced9ec28cfcb333079ca30e02a30cb2d7a441b33b453ab9b3d850731c6c3d93339808ef4e7fd"/>
    <n v="166543"/>
    <s v="392"/>
    <d v="2026-02-02T00:00:00"/>
    <d v="2026-02-02T15:08:27"/>
    <x v="1"/>
    <n v="860000018"/>
    <s v="AGENCIA DE VIAJES Y TURISMO AVIATUR S.A.S "/>
    <n v="761300"/>
    <n v="135660"/>
    <n v="896960"/>
    <x v="2"/>
    <x v="26"/>
    <n v="2"/>
    <s v="YENIFER PARRA"/>
    <m/>
    <m/>
    <m/>
    <m/>
    <d v="2026-02-13T00:00:00"/>
    <s v="NO"/>
    <m/>
    <x v="0"/>
  </r>
  <r>
    <s v="Factura electrónica"/>
    <s v="205c520cbb79c4fbf27cc58d2cbecbdb714cbb8ac82366c0a1589ab22bb3c9760e1cb53b30f3a99114f04a1778daa2a9"/>
    <n v="21626"/>
    <s v="FE"/>
    <d v="2026-02-02T00:00:00"/>
    <d v="2026-02-02T09:15:08"/>
    <x v="1"/>
    <n v="900083323"/>
    <s v="AGENCIA DE INVERSIONES PROSPERAR S.A.S."/>
    <n v="9632900"/>
    <n v="1830251"/>
    <n v="11463151"/>
    <x v="3"/>
    <x v="17"/>
    <n v="1"/>
    <s v="NATALIA BERNAZA"/>
    <m/>
    <m/>
    <m/>
    <m/>
    <d v="2026-02-04T00:00:00"/>
    <s v="SI"/>
    <m/>
    <x v="0"/>
  </r>
  <r>
    <s v="Factura electrónica"/>
    <s v="5de64bd9094be9f85eb619cea1ffd9bc0f7b2a67ec323d36c1d54257b1230c66ac0b8519a6d015f2586b684c9e5f98fa"/>
    <n v="18404"/>
    <s v="INIM"/>
    <d v="2026-02-02T00:00:00"/>
    <d v="2026-02-02T12:46:55"/>
    <x v="1"/>
    <n v="900237741"/>
    <s v="INVERSIONES IMPRIMA SAS"/>
    <n v="105000"/>
    <n v="19950"/>
    <n v="124950"/>
    <x v="2"/>
    <x v="26"/>
    <n v="2"/>
    <s v="YENIFER PARRA"/>
    <m/>
    <m/>
    <m/>
    <m/>
    <d v="2026-02-06T00:00:00"/>
    <s v="NO"/>
    <m/>
    <x v="0"/>
  </r>
  <r>
    <s v="Factura electrónica"/>
    <s v="ccfa6642b29cd8efb8b943051a0a7ffb2594542c5f1e31ad609fd35679d461920f108a8db055c68f7ed8ec2869bf63c6"/>
    <n v="151097"/>
    <s v="LA"/>
    <d v="2026-02-02T00:00:00"/>
    <d v="2026-02-02T16:36:52"/>
    <x v="1"/>
    <n v="811013715"/>
    <s v="LINEA ADHESIVA S.A.S. BIC."/>
    <n v="330000"/>
    <n v="62700"/>
    <n v="392700"/>
    <x v="2"/>
    <x v="29"/>
    <n v="15"/>
    <s v="FRANCY SALAS"/>
    <m/>
    <m/>
    <m/>
    <m/>
    <d v="2026-02-18T00:00:00"/>
    <s v="NO"/>
    <m/>
    <x v="1"/>
  </r>
  <r>
    <s v="Factura electrónica"/>
    <s v="8c30ce53be30eece446796590f2a6bd161d41e2ef73eb67e374336a88aba00d85788db9a63915559619efe9781f0571d"/>
    <n v="8099"/>
    <m/>
    <d v="2026-02-02T00:00:00"/>
    <d v="2026-02-02T16:17:34"/>
    <x v="1"/>
    <n v="901360705"/>
    <s v="DELTA TAGS SAS"/>
    <n v="432000"/>
    <n v="82080"/>
    <n v="514080"/>
    <x v="2"/>
    <x v="26"/>
    <n v="2"/>
    <s v="YENIFER PARRA"/>
    <m/>
    <m/>
    <m/>
    <m/>
    <d v="2026-02-13T00:00:00"/>
    <s v="NO"/>
    <m/>
    <x v="0"/>
  </r>
  <r>
    <s v="Factura electrónica"/>
    <s v="cd9e133162c892bf194494d7050eee8f194ebbd559c899e9a4523be00b79195131b38d38afd952369b1ebda5a891a08d"/>
    <n v="3234"/>
    <s v="FE"/>
    <d v="2026-02-02T00:00:00"/>
    <d v="2026-02-02T14:15:02"/>
    <x v="1"/>
    <n v="900563128"/>
    <s v="SOLUCIONES SIMMAC S.A.S."/>
    <n v="2116600"/>
    <n v="402154"/>
    <n v="2518754"/>
    <x v="2"/>
    <x v="26"/>
    <n v="2"/>
    <s v="YENIFER PARRA"/>
    <m/>
    <m/>
    <m/>
    <m/>
    <d v="2026-02-13T00:00:00"/>
    <s v="NO"/>
    <m/>
    <x v="0"/>
  </r>
  <r>
    <s v="Factura electrónica"/>
    <s v="896cbc699a77b6eb7d59d464421c726b216a010fe1d8354b451659a9518f94143f3321af6e3230401b53c5752858c206"/>
    <n v="342329"/>
    <s v="FFEE"/>
    <d v="2026-02-02T00:00:00"/>
    <d v="2026-02-02T12:55:11"/>
    <x v="1"/>
    <n v="800049074"/>
    <s v="PAPELERIA Y SERVICIOS SAS"/>
    <n v="57091"/>
    <n v="10847"/>
    <n v="67938"/>
    <x v="2"/>
    <x v="26"/>
    <n v="2"/>
    <s v="YENIFER PARRA"/>
    <m/>
    <m/>
    <m/>
    <m/>
    <d v="2026-02-09T00:00:00"/>
    <s v="NO"/>
    <m/>
    <x v="0"/>
  </r>
  <r>
    <s v="Factura electrónica"/>
    <s v="ccf2409adb9e9eddf6e7ab198623437078936fa1a7d82e38ade03b7408ef2408910cf2b2470c9df9d19a54d5289359e0"/>
    <n v="2773"/>
    <s v="EV"/>
    <d v="2026-02-02T00:00:00"/>
    <d v="2026-02-02T14:16:34"/>
    <x v="1"/>
    <n v="901101232"/>
    <s v="INGEVER ASOCIADOS S.A.S."/>
    <n v="3102900"/>
    <n v="589551"/>
    <n v="3692451"/>
    <x v="8"/>
    <x v="26"/>
    <n v="2"/>
    <s v="YENIFER PARRA"/>
    <m/>
    <m/>
    <m/>
    <m/>
    <d v="2026-02-13T00:00:00"/>
    <s v="NO"/>
    <m/>
    <x v="0"/>
  </r>
  <r>
    <s v="Factura electrónica"/>
    <s v="a1f5d659c963a9021045831a660daf77a867c5d7eb35c47aaedc798c740eb289653cf293127944800d7a86128f297895"/>
    <n v="62757"/>
    <s v="475F"/>
    <d v="2026-02-02T00:00:00"/>
    <d v="2026-02-02T15:30:11"/>
    <x v="1"/>
    <n v="860533413"/>
    <s v="IRCC SAS"/>
    <n v="77800"/>
    <n v="0"/>
    <n v="77800"/>
    <x v="4"/>
    <x v="2"/>
    <n v="0"/>
    <m/>
    <m/>
    <m/>
    <m/>
    <m/>
    <m/>
    <m/>
    <m/>
    <x v="2"/>
  </r>
  <r>
    <s v="Factura electrónica"/>
    <s v="d8eac03e3d12b5a72818d3f01df52a1c27f50c3d0969d90baecd69f13b201d540d9ee1ac25bd9015fd0e8f21a73bf67b"/>
    <n v="33450"/>
    <s v="FEN"/>
    <d v="2026-02-02T00:00:00"/>
    <d v="2026-02-02T15:50:38"/>
    <x v="1"/>
    <n v="9522660"/>
    <s v="OCTAVIANO TORRES GUEVARA"/>
    <n v="1295798.3"/>
    <n v="246201.67"/>
    <n v="1541999.97"/>
    <x v="8"/>
    <x v="26"/>
    <n v="2"/>
    <s v="YENIFER PARRA"/>
    <m/>
    <m/>
    <m/>
    <m/>
    <d v="2026-02-13T00:00:00"/>
    <s v="NO"/>
    <m/>
    <x v="0"/>
  </r>
  <r>
    <s v="Factura electrónica"/>
    <s v="734accc4f86e1799e10a85ba864b16a3c8946cca59e2a7baee730a6ef9739c613d7697971a00ee6f1b31cc81c77a30dd"/>
    <n v="166544"/>
    <s v="392"/>
    <d v="2026-02-02T00:00:00"/>
    <d v="2026-02-02T15:23:32"/>
    <x v="1"/>
    <n v="860000018"/>
    <s v="AGENCIA DE VIAJES Y TURISMO AVIATUR S.A.S "/>
    <n v="761300"/>
    <n v="135660"/>
    <n v="896960"/>
    <x v="2"/>
    <x v="26"/>
    <n v="2"/>
    <s v="YENIFER PARRA"/>
    <m/>
    <m/>
    <m/>
    <m/>
    <d v="2026-02-13T00:00:00"/>
    <s v="NO"/>
    <m/>
    <x v="0"/>
  </r>
  <r>
    <s v="Factura electrónica"/>
    <s v="69da6efa1822e14763e7d3686e2a8650ca8b4fe7c936756d9a7877b7879fd823b44f9d8cb0459ccc51a7465f879b24a7"/>
    <n v="21736"/>
    <s v="FE"/>
    <d v="2026-02-02T00:00:00"/>
    <d v="2026-02-02T09:53:35"/>
    <x v="1"/>
    <n v="900083323"/>
    <s v="AGENCIA DE INVERSIONES PROSPERAR S.A.S."/>
    <n v="10499723"/>
    <n v="1774638"/>
    <n v="12274361"/>
    <x v="3"/>
    <x v="17"/>
    <n v="1"/>
    <s v="NATALIA BERNAZA"/>
    <m/>
    <m/>
    <m/>
    <m/>
    <d v="2026-02-04T00:00:00"/>
    <s v="SI"/>
    <s v=" "/>
    <x v="0"/>
  </r>
  <r>
    <s v="Factura electrónica"/>
    <s v="3e14e6903b0cfd7de9a385453e72b54777c1e128bd043768cd7028e1218d5c746403c6fff2958da9c16a4c8b1d483f2b"/>
    <n v="342403"/>
    <s v="FFEE"/>
    <d v="2026-02-02T00:00:00"/>
    <d v="2026-02-02T15:40:34"/>
    <x v="1"/>
    <n v="800049074"/>
    <s v="PAPELERIA Y SERVICIOS SAS"/>
    <n v="15373"/>
    <n v="2921"/>
    <n v="18294"/>
    <x v="2"/>
    <x v="25"/>
    <n v="3"/>
    <s v="YENIFER PARRA"/>
    <m/>
    <m/>
    <m/>
    <m/>
    <d v="2026-02-13T00:00:00"/>
    <s v="NO"/>
    <m/>
    <x v="0"/>
  </r>
  <r>
    <s v="Factura electrónica"/>
    <s v="67c3c723f54836fcaa9d26bdc05a6849d8302d58d93130fdb55b1a83d9bf6c56e954ca5b6309474f6c830577b7df3792"/>
    <n v="19591"/>
    <s v="FE"/>
    <d v="2026-02-02T00:00:00"/>
    <d v="2026-02-02T15:35:41"/>
    <x v="1"/>
    <n v="890903388"/>
    <s v="CLUB UNION SA"/>
    <n v="1699072"/>
    <n v="322823.67999999999"/>
    <n v="2021895.68"/>
    <x v="4"/>
    <x v="2"/>
    <n v="0"/>
    <m/>
    <m/>
    <m/>
    <m/>
    <m/>
    <d v="2026-02-04T00:00:00"/>
    <s v="NO"/>
    <m/>
    <x v="2"/>
  </r>
  <r>
    <s v="Factura electrónica"/>
    <s v="bd17e1cedd7df5b8241f7d7fb05e951c4ff59f34ab038d45c294ebe0585cc1e001390ecd150ac630d0c27d28aecf8452"/>
    <n v="1107568"/>
    <s v="A203"/>
    <d v="2026-02-02T00:00:00"/>
    <d v="2026-02-02T16:15:05"/>
    <x v="1"/>
    <n v="900155107"/>
    <s v="Cencosud  Colombia S.A."/>
    <n v="9600"/>
    <n v="0"/>
    <n v="9600"/>
    <x v="4"/>
    <x v="2"/>
    <n v="0"/>
    <m/>
    <m/>
    <m/>
    <m/>
    <m/>
    <m/>
    <m/>
    <m/>
    <x v="2"/>
  </r>
  <r>
    <s v="Factura electrónica"/>
    <s v="f8122b24127270e9d56842c26c87f43ab60d3c4805300a3eb170ef7d53e7c444bc8bbca7aa7da320e718633d05da29ea"/>
    <n v="227"/>
    <s v="ARB"/>
    <d v="2026-02-02T00:00:00"/>
    <d v="2026-02-02T14:36:49"/>
    <x v="1"/>
    <n v="900654063"/>
    <s v="ARBELAEZ ASOCIADOS SAS"/>
    <n v="2627500"/>
    <n v="499225"/>
    <n v="3126725"/>
    <x v="3"/>
    <x v="17"/>
    <n v="1"/>
    <s v="NATALIA BERNAZA"/>
    <m/>
    <m/>
    <m/>
    <m/>
    <d v="2026-02-04T00:00:00"/>
    <s v="NO"/>
    <m/>
    <x v="0"/>
  </r>
  <r>
    <s v="Factura electrónica"/>
    <s v="fd1130745099d661b580615e503e2833cb3962c295db31149ef666dba5ca102eadc27332765b1350b31fd0b26b08f1ee"/>
    <n v="29937"/>
    <s v="FE"/>
    <d v="2026-02-02T00:00:00"/>
    <d v="2026-02-02T14:29:43"/>
    <x v="1"/>
    <n v="901356289"/>
    <s v="COCINARIO CATERING S.A.S"/>
    <n v="432000"/>
    <n v="5130"/>
    <n v="437130"/>
    <x v="16"/>
    <x v="16"/>
    <n v="0"/>
    <s v="ELIANA GOMEZ"/>
    <m/>
    <m/>
    <m/>
    <m/>
    <m/>
    <m/>
    <m/>
    <x v="0"/>
  </r>
  <r>
    <s v="Nota de crédito electrónica"/>
    <s v="38c8bbf789abe069c5a1a96d7f502ee4ce11c338fc0c00a1f6507585faa26b932956cc1abde202011983f66e76bddf86"/>
    <n v="536380"/>
    <s v="NC01"/>
    <d v="2026-02-02T00:00:00"/>
    <d v="2026-02-02T13:00:59"/>
    <x v="1"/>
    <n v="800185306"/>
    <s v="COLVANES S.A.S"/>
    <n v="17500"/>
    <n v="0"/>
    <n v="17500"/>
    <x v="4"/>
    <x v="2"/>
    <n v="0"/>
    <m/>
    <m/>
    <m/>
    <m/>
    <m/>
    <m/>
    <m/>
    <m/>
    <x v="2"/>
  </r>
  <r>
    <s v="Factura electrónica"/>
    <s v="8765bec3dcfabf3e25b1c28130f7ca30dd982b8b503ba3382571a0f08b702d9e2d52672255488e0886db430205501a66"/>
    <n v="139334"/>
    <s v="F4P0"/>
    <d v="2026-02-02T00:00:00"/>
    <d v="2026-02-02T13:12:23"/>
    <x v="1"/>
    <n v="900276962"/>
    <s v="D1 S A S"/>
    <n v="40606.61"/>
    <n v="5193.3900000000003"/>
    <n v="45800"/>
    <x v="4"/>
    <x v="2"/>
    <n v="0"/>
    <m/>
    <m/>
    <m/>
    <m/>
    <m/>
    <m/>
    <m/>
    <m/>
    <x v="2"/>
  </r>
  <r>
    <s v="Factura electrónica"/>
    <s v="20f63dfd6a52799f9b821262f3ff3b90145f654234bd11a422ff164fbf1b6834150e5bc222988686bd5757c2248f5bce"/>
    <n v="104236"/>
    <s v="FAE"/>
    <d v="2026-02-02T00:00:00"/>
    <d v="2026-02-02T11:47:35"/>
    <x v="1"/>
    <n v="830120839"/>
    <s v="MULTISUMINISTROS INDUSTRIALES S A S"/>
    <n v="118002"/>
    <n v="22420"/>
    <n v="140422"/>
    <x v="2"/>
    <x v="23"/>
    <n v="4"/>
    <s v="YENIFER PARRA"/>
    <m/>
    <m/>
    <m/>
    <m/>
    <d v="2026-02-09T00:00:00"/>
    <s v="NO"/>
    <m/>
    <x v="0"/>
  </r>
  <r>
    <s v="Factura electrónica"/>
    <s v="093dbe59938a78b56fe10ec160c14b71e3abe1d58c236bd4a60a6fa1377b411ccd462371edf999b93e57de227ec254ed"/>
    <n v="100"/>
    <s v="FEDV"/>
    <d v="2026-02-02T00:00:00"/>
    <d v="2026-02-02T11:37:15"/>
    <x v="1"/>
    <n v="42790604"/>
    <s v="MARY LUZ JARAMILLO DIEZ"/>
    <n v="16479495"/>
    <n v="3131104.05"/>
    <n v="19610599.050000001"/>
    <x v="3"/>
    <x v="17"/>
    <n v="1"/>
    <s v="NATALIA BERNAZA"/>
    <m/>
    <m/>
    <m/>
    <m/>
    <d v="2026-02-04T00:00:00"/>
    <s v="NO"/>
    <m/>
    <x v="0"/>
  </r>
  <r>
    <s v="Factura electrónica"/>
    <s v="770d76928d42f49d0798b57c9c3befb5b44ceaa96b9123c7a6bc925f820fea69a7baf24e49b3c4ec61f6dfad97ad4a70"/>
    <n v="3542"/>
    <s v="FE"/>
    <d v="2026-02-02T00:00:00"/>
    <d v="2026-02-02T11:16:44"/>
    <x v="1"/>
    <n v="811027589"/>
    <s v="Zonalogística S.A.S ZLG"/>
    <n v="18072600"/>
    <n v="3433794"/>
    <n v="21506394"/>
    <x v="16"/>
    <x v="17"/>
    <n v="1"/>
    <s v="ANGELA SEPULVEDA "/>
    <m/>
    <m/>
    <m/>
    <m/>
    <d v="2026-02-04T00:00:00"/>
    <s v="SI"/>
    <m/>
    <x v="0"/>
  </r>
  <r>
    <s v="Factura electrónica"/>
    <s v="b77773ea2268cf6e1658ee6556324e003294a8f05d79c7bca2beb4acb3179f2384ebbfe3f0e79dcdc804e82d12f20e9d"/>
    <n v="17612898"/>
    <s v="014F"/>
    <d v="2026-02-02T00:00:00"/>
    <d v="2026-02-02T10:54:50"/>
    <x v="1"/>
    <n v="860037013"/>
    <s v="COMPAÑÍA MUNDIAL DE SEGUROS S.A."/>
    <n v="256200"/>
    <n v="0"/>
    <n v="256200"/>
    <x v="2"/>
    <x v="17"/>
    <n v="1"/>
    <s v="YENIFER PARRA"/>
    <m/>
    <m/>
    <m/>
    <m/>
    <d v="2026-02-09T00:00:00"/>
    <s v="NO"/>
    <m/>
    <x v="0"/>
  </r>
  <r>
    <s v="Factura electrónica"/>
    <s v="87fbb8b225cb83d2531212cfe1ef201c4e5db182a3b1510db6a6b2bf94442523a2e90a4c83fbb6210ef7b21931007636"/>
    <n v="102"/>
    <s v="FEKE"/>
    <d v="2026-02-02T00:00:00"/>
    <d v="2026-02-02T10:54:05"/>
    <x v="1"/>
    <n v="901693444"/>
    <s v="KEYSTONE INVERSIONES SAS"/>
    <n v="33661928"/>
    <n v="6395766.3200000003"/>
    <n v="40057694.32"/>
    <x v="3"/>
    <x v="17"/>
    <n v="1"/>
    <s v="NATALIA BERNAZA"/>
    <m/>
    <m/>
    <m/>
    <m/>
    <d v="2026-02-04T00:00:00"/>
    <s v="SI"/>
    <m/>
    <x v="0"/>
  </r>
  <r>
    <s v="Factura electrónica"/>
    <s v="6304788b78ec3e94757ac24b6057f6cc0f124e7c41df0fe6275d42b923810558c9aa6c06f859955147e7d7d8d8b25339"/>
    <n v="93727"/>
    <s v="ES"/>
    <d v="2026-02-02T00:00:00"/>
    <d v="2026-02-02T10:39:59"/>
    <x v="1"/>
    <n v="800128989"/>
    <s v="GUIMAR SEGURIDAD INDUSTRIAL S.A.S"/>
    <n v="196014"/>
    <n v="37242.660000000003"/>
    <n v="233256.66"/>
    <x v="7"/>
    <x v="26"/>
    <n v="2"/>
    <s v="YENIFER PARRA"/>
    <m/>
    <m/>
    <m/>
    <m/>
    <d v="2026-02-06T00:00:00"/>
    <s v="NO"/>
    <m/>
    <x v="0"/>
  </r>
  <r>
    <s v="Factura electrónica"/>
    <s v="42a8222119b3e65599eb59edddef34aa1a727bc4a2c41cd64799dfd37f438a654ddbaa8fe94fa652c534d2e1c09a822d"/>
    <n v="166428"/>
    <s v="392"/>
    <d v="2026-02-02T00:00:00"/>
    <d v="2026-02-02T09:27:05"/>
    <x v="1"/>
    <n v="860000018"/>
    <s v="AGENCIA DE VIAJES Y TURISMO AVIATUR S.A.S "/>
    <n v="1603248"/>
    <n v="264480"/>
    <n v="1867728"/>
    <x v="2"/>
    <x v="17"/>
    <n v="1"/>
    <s v="YENIFER PARRA"/>
    <m/>
    <m/>
    <m/>
    <m/>
    <d v="2026-02-13T00:00:00"/>
    <s v="NO"/>
    <m/>
    <x v="0"/>
  </r>
  <r>
    <s v="Factura electrónica"/>
    <s v="93854d021de212b450f0866e2aaef2f07524271d8da1c7840633fe834f24fd95fbd1d789efdead3cb6791631c0af5e61"/>
    <n v="194925"/>
    <s v="FE"/>
    <d v="2026-02-02T00:00:00"/>
    <d v="2026-02-02T08:49:42"/>
    <x v="1"/>
    <n v="800180675"/>
    <s v="INMOBILIARIA RENTAR SAS"/>
    <n v="1965813"/>
    <n v="0"/>
    <n v="1965813"/>
    <x v="3"/>
    <x v="17"/>
    <n v="1"/>
    <s v="NATALIA BERNAZA"/>
    <m/>
    <m/>
    <m/>
    <m/>
    <d v="2026-02-04T00:00:00"/>
    <s v="NO"/>
    <m/>
    <x v="0"/>
  </r>
  <r>
    <s v="Factura electrónica"/>
    <s v="eb6853afaf843e5c573413e231549e4af58459cf7fe726ccbc1c9fa096091970121116fd26e1b537ca6ee60e8d24e227"/>
    <n v="722068"/>
    <s v="FMED"/>
    <d v="2026-02-02T00:00:00"/>
    <d v="2026-02-02T08:14:01"/>
    <x v="1"/>
    <n v="890915475"/>
    <s v="EMPAQUETADURAS Y EMPAQUES S.A."/>
    <n v="1565085"/>
    <n v="297366.15000000002"/>
    <n v="1862451.15"/>
    <x v="2"/>
    <x v="25"/>
    <n v="3"/>
    <s v="YENIFER PARRA"/>
    <m/>
    <m/>
    <m/>
    <m/>
    <d v="2026-02-13T00:00:00"/>
    <s v="NO"/>
    <m/>
    <x v="0"/>
  </r>
  <r>
    <s v="Factura electrónica"/>
    <s v="38051e67e805a6c6c1f519d518db418da6c879583999e3f79d284a3b6c273d5fd9c7bca7b28b4cf43469e9745a11cfc1"/>
    <n v="722052"/>
    <s v="FMED"/>
    <d v="2026-02-02T00:00:00"/>
    <d v="2026-02-02T07:44:42"/>
    <x v="1"/>
    <n v="890915475"/>
    <s v="EMPAQUETADURAS Y EMPAQUES S.A."/>
    <n v="787130"/>
    <n v="149554.70000000001"/>
    <n v="936684.7"/>
    <x v="2"/>
    <x v="25"/>
    <n v="3"/>
    <s v="YENIFER PARRA"/>
    <m/>
    <m/>
    <m/>
    <m/>
    <d v="2026-02-13T00:00:00"/>
    <s v="NO"/>
    <m/>
    <x v="0"/>
  </r>
  <r>
    <s v="Factura electrónica"/>
    <s v="1e979bb750a3792eee0a41fb0d85d2f6d7e5a6efa35fb142b7170c63c734bc7190ef6d357589aac3fb6f8b96bce08a07"/>
    <n v="512"/>
    <s v="WC"/>
    <d v="2026-02-02T00:00:00"/>
    <d v="2026-02-02T07:20:39"/>
    <x v="1"/>
    <n v="901741749"/>
    <s v="WORLD CRANES SAS"/>
    <n v="2500000"/>
    <n v="475000"/>
    <n v="2975000"/>
    <x v="8"/>
    <x v="17"/>
    <n v="1"/>
    <s v="YENIFER PARRA"/>
    <m/>
    <m/>
    <m/>
    <m/>
    <d v="2026-02-13T00:00:00"/>
    <s v="NO"/>
    <m/>
    <x v="0"/>
  </r>
  <r>
    <s v="Factura electrónica"/>
    <s v="69757092c39f894e645437099eccbab18a9bd79d92b89968738ce9cd5c87c8f8d374b5ad5304d5349afa545048ae701f"/>
    <n v="563988"/>
    <s v="AH"/>
    <d v="2026-02-02T00:00:00"/>
    <d v="2026-02-02T07:15:57"/>
    <x v="1"/>
    <n v="890800788"/>
    <s v="SUMATEC S.A.S BIC"/>
    <n v="165740"/>
    <n v="31491"/>
    <n v="197231"/>
    <x v="2"/>
    <x v="17"/>
    <n v="1"/>
    <s v="YENIFER PARRA"/>
    <m/>
    <m/>
    <m/>
    <m/>
    <d v="2026-02-13T00:00:00"/>
    <s v="NO"/>
    <m/>
    <x v="0"/>
  </r>
  <r>
    <s v="Factura electrónica"/>
    <s v="d62853f08ee5245ff4383f0f3881b116d905723c6a17b7f68997f83b287c590bcd0f2083fb60e6f25d66484341ea7f62"/>
    <n v="8655"/>
    <s v="FVEC"/>
    <d v="2026-02-02T00:00:00"/>
    <d v="2026-02-02T06:44:28"/>
    <x v="1"/>
    <n v="900614579"/>
    <s v="ANTIOQUEÑA DE EMPAQUES S.A.S"/>
    <n v="1466940"/>
    <n v="278718.59999999998"/>
    <n v="1745658.6"/>
    <x v="2"/>
    <x v="25"/>
    <n v="3"/>
    <s v="YENIFER PARRA"/>
    <m/>
    <m/>
    <m/>
    <m/>
    <d v="2026-02-13T00:00:00"/>
    <s v="NO"/>
    <m/>
    <x v="0"/>
  </r>
  <r>
    <s v="Factura electrónica"/>
    <s v="69b3fed047477bd593c300dba4da22fb405439ca968c19259b091abc2351d7bb74a602b8a7874be4a05c3269cbe3bf47"/>
    <n v="511"/>
    <s v="WC"/>
    <d v="2026-02-02T00:00:00"/>
    <d v="2026-02-02T07:01:05"/>
    <x v="1"/>
    <n v="901741749"/>
    <s v="WORLD CRANES SAS"/>
    <n v="4950000"/>
    <n v="940500"/>
    <n v="5890500"/>
    <x v="8"/>
    <x v="17"/>
    <n v="1"/>
    <s v="YENIFER PARRA"/>
    <m/>
    <m/>
    <m/>
    <m/>
    <d v="2026-02-13T00:00:00"/>
    <s v="NO"/>
    <m/>
    <x v="0"/>
  </r>
  <r>
    <s v="Factura electrónica"/>
    <s v="84bbb943144f956a424261c67b561ea23f9b42309597f94c0f1e313c51bf16e4beb8e1ea3533599bf7307438e4af3172"/>
    <n v="722014"/>
    <s v="FMED"/>
    <d v="2026-02-02T00:00:00"/>
    <d v="2026-02-02T06:59:25"/>
    <x v="1"/>
    <n v="890915475"/>
    <s v="EMPAQUETADURAS Y EMPAQUES S.A."/>
    <n v="89986"/>
    <n v="17097.34"/>
    <n v="107083.34"/>
    <x v="2"/>
    <x v="17"/>
    <n v="1"/>
    <s v="YENIFER PARRA"/>
    <m/>
    <m/>
    <m/>
    <m/>
    <d v="2026-02-13T00:00:00"/>
    <s v="NO"/>
    <m/>
    <x v="0"/>
  </r>
  <r>
    <s v="Factura electrónica"/>
    <s v="94405717a059ef3545625e7bb042a4f4b9394d343fabed39f8cd2ae5d0c39d071f2dfbccbc02805d752fef6134536978"/>
    <n v="5381"/>
    <s v="FE"/>
    <d v="2026-02-02T00:00:00"/>
    <d v="2026-02-02T06:50:30"/>
    <x v="1"/>
    <n v="901876875"/>
    <s v="COMEDITEX SAS"/>
    <n v="296800"/>
    <n v="56392"/>
    <n v="353192"/>
    <x v="2"/>
    <x v="26"/>
    <n v="2"/>
    <s v="YENIFER PARRA"/>
    <m/>
    <m/>
    <m/>
    <m/>
    <d v="2026-02-06T00:00:00"/>
    <s v="NO"/>
    <m/>
    <x v="0"/>
  </r>
  <r>
    <s v="Factura electrónica"/>
    <s v="50d659a382601ec61ac47fb1408ee46e6003bb10f4b7f5aae98dba4750580eb91f144975eabd19f2ed56e10c7cea1330"/>
    <n v="721981"/>
    <s v="FMED"/>
    <d v="2026-02-02T00:00:00"/>
    <d v="2026-02-02T06:29:11"/>
    <x v="1"/>
    <n v="890915475"/>
    <s v="EMPAQUETADURAS Y EMPAQUES S.A."/>
    <n v="3677939.9999999995"/>
    <n v="698808.6"/>
    <n v="4376748.5999999996"/>
    <x v="2"/>
    <x v="26"/>
    <n v="2"/>
    <s v="YENIFER PARRA"/>
    <m/>
    <m/>
    <m/>
    <m/>
    <d v="2026-02-09T00:00:00"/>
    <s v="NO"/>
    <m/>
    <x v="0"/>
  </r>
  <r>
    <s v="Factura electrónica"/>
    <s v="ef8f8a365a5ee7c5f58f1ab450f5490d2044c8e38ef3ac935e87bb592f6a013765d0982ac2c540db49899626da7661e3"/>
    <n v="721974"/>
    <s v="FMED"/>
    <d v="2026-02-02T00:00:00"/>
    <d v="2026-02-02T06:22:58"/>
    <x v="1"/>
    <n v="890915475"/>
    <s v="EMPAQUETADURAS Y EMPAQUES S.A."/>
    <n v="1201196"/>
    <n v="228227.24"/>
    <n v="1429423.24"/>
    <x v="2"/>
    <x v="26"/>
    <n v="2"/>
    <s v="YENIFER PARRA"/>
    <m/>
    <m/>
    <m/>
    <m/>
    <d v="2026-02-09T00:00:00"/>
    <s v="NO"/>
    <m/>
    <x v="0"/>
  </r>
  <r>
    <s v="Factura electrónica"/>
    <s v="cb9eb6f1a85ad96cbb6434d53c490ff0957789a688b4da3daf49388ec66e8fbc05f4def3da3c4853cb35c0b04a74ed55"/>
    <n v="331"/>
    <s v="FEFL"/>
    <d v="2026-02-02T00:00:00"/>
    <d v="2026-02-02T08:19:47"/>
    <x v="1"/>
    <n v="900484386"/>
    <s v="FLOSILDA S.A.S"/>
    <n v="27859250"/>
    <n v="5293257.5"/>
    <n v="33152507.5"/>
    <x v="3"/>
    <x v="17"/>
    <n v="1"/>
    <s v="NATALIA BERNAZA"/>
    <m/>
    <m/>
    <m/>
    <m/>
    <d v="2026-02-04T00:00:00"/>
    <s v="NO"/>
    <m/>
    <x v="0"/>
  </r>
  <r>
    <s v="Factura electrónica"/>
    <s v="c66f5c42410d884d3b847f8a493147564cc2b2a0097a3e7786c58fe5935c003d1ca7d04f41f839065840302460531020"/>
    <n v="206"/>
    <s v="POS"/>
    <d v="2026-02-02T00:00:00"/>
    <d v="2026-02-02T08:13:16"/>
    <x v="1"/>
    <n v="901643359"/>
    <s v="JM Y GF CAFE SAS"/>
    <n v="40000"/>
    <n v="0"/>
    <n v="40000"/>
    <x v="4"/>
    <x v="2"/>
    <n v="0"/>
    <m/>
    <m/>
    <m/>
    <m/>
    <m/>
    <d v="2026-02-20T00:00:00"/>
    <s v="NO"/>
    <m/>
    <x v="2"/>
  </r>
  <r>
    <s v="Factura electrónica"/>
    <s v="496e68f256196bdf1f4cd4ef096742b1ec8613972d55bef223b26204bda7955171d2d362cef32739b6555f4a4ef2ad37"/>
    <n v="3678"/>
    <s v="RIND"/>
    <d v="2026-02-02T00:00:00"/>
    <d v="2026-02-02T06:13:13"/>
    <x v="1"/>
    <n v="901609691"/>
    <s v="RINDEGASTOS COLOMBIA S.A.S."/>
    <n v="719200"/>
    <n v="136648"/>
    <n v="855848"/>
    <x v="3"/>
    <x v="17"/>
    <n v="1"/>
    <s v="NATALIA BERNAZA"/>
    <m/>
    <m/>
    <m/>
    <m/>
    <d v="2026-02-04T00:00:00"/>
    <s v="NO"/>
    <m/>
    <x v="0"/>
  </r>
  <r>
    <s v="Factura electrónica"/>
    <s v="8f7e15cae46d0ef920d5eacadc8f804350b1ca485d8a19dba1182452d8d8f654d45c3025bed8e16e3b589a5ac518bcee"/>
    <n v="75703"/>
    <s v="FEUN"/>
    <d v="2026-02-02T00:00:00"/>
    <d v="2026-02-04T09:47:15"/>
    <x v="1"/>
    <n v="816005306"/>
    <s v="SAYONARA SAS"/>
    <n v="68400"/>
    <m/>
    <n v="68400"/>
    <x v="4"/>
    <x v="2"/>
    <n v="0"/>
    <m/>
    <m/>
    <m/>
    <m/>
    <m/>
    <m/>
    <m/>
    <m/>
    <x v="2"/>
  </r>
  <r>
    <s v="Factura electrónica"/>
    <s v="261136844465ef29849c3f38e7282d1088ef0a2e8f816e9058f709f37fda510523d92dfbc6a62398f30da2132e1f663f"/>
    <n v="419762"/>
    <s v="MABF"/>
    <d v="2026-02-03T00:00:00"/>
    <d v="2026-02-03T18:34:00"/>
    <x v="1"/>
    <n v="900053978"/>
    <s v="GLOBAL MENSAJERIA S.A.S."/>
    <n v="38900"/>
    <n v="0"/>
    <n v="38900"/>
    <x v="2"/>
    <x v="30"/>
    <n v="10"/>
    <s v="FRANCY SALAS"/>
    <m/>
    <m/>
    <m/>
    <m/>
    <d v="2026-02-18T00:00:00"/>
    <s v="NO"/>
    <m/>
    <x v="3"/>
  </r>
  <r>
    <s v="Factura electrónica"/>
    <s v="3f8e59b4d48188854aca358f41c20308e5bd6d5ca03de3dbd70be6633f44518e3995ed140b3e904665ccfa1d51a43497"/>
    <n v="55803"/>
    <s v="FVE"/>
    <d v="2026-02-03T00:00:00"/>
    <d v="2026-02-03T17:12:57"/>
    <x v="1"/>
    <n v="900650486"/>
    <s v="DISTRIBUIDORA DE SOFTWARE Y MOVILIDAD S.A.S"/>
    <n v="2016806.72"/>
    <n v="383193.28"/>
    <n v="2400000"/>
    <x v="5"/>
    <x v="25"/>
    <n v="2"/>
    <s v="YENIFER PARRA"/>
    <m/>
    <m/>
    <m/>
    <m/>
    <d v="2026-02-06T00:00:00"/>
    <s v="NO"/>
    <m/>
    <x v="0"/>
  </r>
  <r>
    <s v="Factura electrónica"/>
    <s v="ed22494a7dacea5d9fad7a41357b5f1e1ed42a45d7eb087d71c958dd6846687c39094aa31bb807ca5d20f88b80c001f6"/>
    <n v="1351"/>
    <s v="FE"/>
    <d v="2026-02-03T00:00:00"/>
    <d v="2026-02-03T16:54:29"/>
    <x v="1"/>
    <n v="901950863"/>
    <s v="INVERSIONES TORNILLOS Y MANGUERAS S.A.S"/>
    <n v="1092000"/>
    <n v="207480"/>
    <n v="1299480"/>
    <x v="8"/>
    <x v="26"/>
    <n v="1"/>
    <s v="YENIFER PARRA"/>
    <m/>
    <m/>
    <m/>
    <m/>
    <d v="2026-02-13T00:00:00"/>
    <s v="NO"/>
    <m/>
    <x v="0"/>
  </r>
  <r>
    <s v="Factura electrónica"/>
    <s v="e5647a6f9a8acb1fc39005e6fdcd0e2381e255f9b92860969f07dd346afb6410eea6c5f8f186cb8e0f4fd7ff15b69d1f"/>
    <n v="1353"/>
    <s v="FE"/>
    <d v="2026-02-03T00:00:00"/>
    <d v="2026-02-03T17:00:50"/>
    <x v="1"/>
    <n v="901950863"/>
    <s v="INVERSIONES TORNILLOS Y MANGUERAS S.A.S"/>
    <n v="130000"/>
    <n v="24700"/>
    <n v="154700"/>
    <x v="8"/>
    <x v="26"/>
    <n v="1"/>
    <s v="YENIFER PARRA"/>
    <m/>
    <m/>
    <m/>
    <m/>
    <d v="2026-02-13T00:00:00"/>
    <s v="NO"/>
    <m/>
    <x v="0"/>
  </r>
  <r>
    <s v="Factura electrónica"/>
    <s v="3caf743f93f4bb22b966362d4de31a8aa27be9c60b9b2b1d3d6073f6206aeba3325cbf30e985c33da9b0ff2a6e50db8b"/>
    <n v="1352"/>
    <s v="FE"/>
    <d v="2026-02-03T00:00:00"/>
    <d v="2026-02-03T16:57:03"/>
    <x v="1"/>
    <n v="901950863"/>
    <s v="INVERSIONES TORNILLOS Y MANGUERAS S.A.S"/>
    <n v="1092000"/>
    <n v="207480"/>
    <n v="1299480"/>
    <x v="8"/>
    <x v="26"/>
    <n v="1"/>
    <s v="YENIFER PARRA"/>
    <m/>
    <m/>
    <m/>
    <m/>
    <d v="2026-02-13T00:00:00"/>
    <s v="NO"/>
    <m/>
    <x v="0"/>
  </r>
  <r>
    <s v="Factura electrónica"/>
    <s v="9e727e23f9de2c5b0f9207993e0e40840e0258ae8642eaa8a3a69574075db8c1d65d42c7f87998f1b8e2492885fad7aa"/>
    <n v="722510"/>
    <s v="FMED"/>
    <d v="2026-02-03T00:00:00"/>
    <d v="2026-02-03T16:12:44"/>
    <x v="1"/>
    <n v="890915475"/>
    <s v="EMPAQUETADURAS Y EMPAQUES S.A."/>
    <n v="146700"/>
    <n v="27873"/>
    <n v="174573"/>
    <x v="2"/>
    <x v="25"/>
    <n v="2"/>
    <s v="YENIFER PARRA"/>
    <m/>
    <m/>
    <m/>
    <m/>
    <d v="2026-02-06T00:00:00"/>
    <s v="NO"/>
    <m/>
    <x v="0"/>
  </r>
  <r>
    <s v="Factura electrónica"/>
    <s v="841124b413ae547a0727ac5d9a9ed8266897d355b5e9dae0602c3abebec43783b744b18cae31155a4c568a02d6b18636"/>
    <n v="5921"/>
    <m/>
    <d v="2026-02-03T00:00:00"/>
    <d v="2026-02-03T20:37:32"/>
    <x v="1"/>
    <n v="32150739"/>
    <s v="NATALIA ANDREA ACOSTA COLORADO"/>
    <n v="699000"/>
    <n v="0"/>
    <n v="699000"/>
    <x v="1"/>
    <x v="25"/>
    <n v="2"/>
    <s v="YENIFER PARRA"/>
    <m/>
    <m/>
    <m/>
    <m/>
    <d v="2026-02-06T00:00:00"/>
    <s v="NO"/>
    <m/>
    <x v="0"/>
  </r>
  <r>
    <s v="Documento equivalente POS"/>
    <s v="cf495fea90a9ab1105f979b91092b5a705cb31173068cd9b1281865933527d824e935dffde7207e7d407e4edace12d1e"/>
    <n v="45921"/>
    <s v="ZA3E"/>
    <d v="2026-02-03T00:00:00"/>
    <d v="2026-02-03T19:18:55"/>
    <x v="1"/>
    <n v="901784030"/>
    <s v="BOMBA FOODS SAS"/>
    <n v="31400"/>
    <n v="0"/>
    <n v="31400"/>
    <x v="4"/>
    <x v="2"/>
    <n v="0"/>
    <m/>
    <m/>
    <m/>
    <m/>
    <m/>
    <m/>
    <m/>
    <m/>
    <x v="2"/>
  </r>
  <r>
    <s v="Factura electrónica"/>
    <s v="a88d5f6dcb22631de90919adbfe36fbf61dbbd939470327ee042953cc2d78158c9e016b65ce75f2442da5c48d746d206"/>
    <n v="2719"/>
    <s v="FVE"/>
    <d v="2026-02-03T00:00:00"/>
    <d v="2026-02-03T14:47:14"/>
    <x v="1"/>
    <n v="900667734"/>
    <s v="TORNO PARTES S.A.S"/>
    <n v="78000"/>
    <n v="14820"/>
    <n v="92820"/>
    <x v="8"/>
    <x v="26"/>
    <n v="1"/>
    <s v="YENIFER PARRA"/>
    <m/>
    <m/>
    <m/>
    <m/>
    <d v="2026-02-13T00:00:00"/>
    <s v="NO"/>
    <m/>
    <x v="0"/>
  </r>
  <r>
    <s v="Factura electrónica"/>
    <s v="99774f8581af602e31c6045999f05ba7e43dbae117d49ab7bab9a3da52b5dc93a6ab040c0ceaa6120839b4fe85638a64"/>
    <n v="33505"/>
    <s v="FEN"/>
    <d v="2026-02-03T00:00:00"/>
    <d v="2026-02-03T15:56:55"/>
    <x v="1"/>
    <n v="9522660"/>
    <s v="OCTAVIANO TORRES GUEVARA"/>
    <n v="3226891.1999999997"/>
    <n v="613109.32999999996"/>
    <n v="3840000.53"/>
    <x v="8"/>
    <x v="26"/>
    <n v="1"/>
    <s v="YENIFER PARRA"/>
    <m/>
    <m/>
    <m/>
    <m/>
    <d v="2026-02-13T00:00:00"/>
    <s v="NO"/>
    <m/>
    <x v="0"/>
  </r>
  <r>
    <s v="Factura electrónica"/>
    <s v="96075a38dab43038b22318a03c78aa42980f2982e8d269339b0231ee9fd18a733915cd8cf9d4fc9cbf5edd3a27a8cfc1"/>
    <n v="100364717"/>
    <s v="4504"/>
    <d v="2026-02-03T00:00:00"/>
    <d v="2026-02-03T16:43:14"/>
    <x v="1"/>
    <n v="800242106"/>
    <s v="SODIMAC COLOMBIA S.A."/>
    <n v="692464.99"/>
    <n v="90835.01"/>
    <n v="783300"/>
    <x v="4"/>
    <x v="2"/>
    <n v="0"/>
    <m/>
    <m/>
    <m/>
    <m/>
    <m/>
    <d v="2026-03-03T00:00:00"/>
    <s v="NO"/>
    <m/>
    <x v="2"/>
  </r>
  <r>
    <s v="Factura electrónica"/>
    <s v="03d326c6da762bbbb2e7202a255c114b38fc4ca45e7350ce3d588243fd98512ced00a5a1f9ba7d65cdd97d70088102d7"/>
    <n v="342737"/>
    <s v="FFEE"/>
    <d v="2026-02-03T00:00:00"/>
    <d v="2026-02-03T13:49:29"/>
    <x v="1"/>
    <n v="800049074"/>
    <s v="PAPELERIA Y SERVICIOS SAS"/>
    <n v="54651"/>
    <n v="6572"/>
    <n v="61223"/>
    <x v="2"/>
    <x v="25"/>
    <n v="2"/>
    <s v="YENIFER PARRA"/>
    <m/>
    <m/>
    <m/>
    <m/>
    <d v="2026-02-06T00:00:00"/>
    <s v="NO"/>
    <m/>
    <x v="0"/>
  </r>
  <r>
    <s v="Factura electrónica"/>
    <s v="542c79f5b8bc891ab6a85311bcd7924700069c83a0a64eabf0562a7651e1aa70a064c68a023f05264b80abc959500fc6"/>
    <n v="564109"/>
    <s v="AH"/>
    <d v="2026-02-03T00:00:00"/>
    <d v="2026-02-03T14:25:09"/>
    <x v="1"/>
    <n v="890800788"/>
    <s v="SUMATEC S.A.S BIC"/>
    <n v="116760"/>
    <n v="22184"/>
    <n v="138944"/>
    <x v="2"/>
    <x v="25"/>
    <n v="2"/>
    <s v="YENIFER PARRA"/>
    <m/>
    <m/>
    <m/>
    <m/>
    <d v="2026-02-06T00:00:00"/>
    <s v="NO"/>
    <m/>
    <x v="0"/>
  </r>
  <r>
    <s v="Factura electrónica"/>
    <s v="0a27f736ee000780cf5dad7ed55c6eb9dabdd87f7778b9e6d6d131ae7c716924467f6d34829ac7d708f174d6707a4664"/>
    <n v="5492"/>
    <s v="FE"/>
    <d v="2026-02-03T00:00:00"/>
    <d v="2026-02-03T15:34:43"/>
    <x v="1"/>
    <n v="900604334"/>
    <s v="INGELPARRA SOCIEDAD POR ACCIONES SIMPLIFICADA"/>
    <n v="837398"/>
    <n v="159106"/>
    <n v="996504"/>
    <x v="8"/>
    <x v="26"/>
    <n v="1"/>
    <s v="YENIFER PARRA"/>
    <m/>
    <m/>
    <m/>
    <m/>
    <d v="2026-02-13T00:00:00"/>
    <s v="NO"/>
    <m/>
    <x v="0"/>
  </r>
  <r>
    <s v="Factura electrónica"/>
    <s v="c58dfd535f3a5cb25b04c93c621f6fca9a7b3aa6c015f86df1de5eb4070f4b0380c5bee5155b7e11873b54a38860c047"/>
    <n v="2909"/>
    <s v="FE"/>
    <d v="2026-02-03T00:00:00"/>
    <d v="2026-02-03T11:27:26"/>
    <x v="1"/>
    <n v="900144364"/>
    <s v="UNIDOTAMOS SAS"/>
    <n v="240000"/>
    <n v="45600"/>
    <n v="285600"/>
    <x v="2"/>
    <x v="25"/>
    <n v="2"/>
    <s v="YENIFER PARRA"/>
    <m/>
    <m/>
    <m/>
    <m/>
    <d v="2026-02-06T00:00:00"/>
    <s v="NO"/>
    <m/>
    <x v="0"/>
  </r>
  <r>
    <s v="Factura electrónica"/>
    <s v="bd33a221e38b716f1fe54e830a8fd86aab65f17ae1b600313790f1200e12baba878820f89c719faa7f7b51d519c10064"/>
    <n v="2912"/>
    <s v="FE"/>
    <d v="2026-02-03T00:00:00"/>
    <d v="2026-02-03T11:41:36"/>
    <x v="1"/>
    <n v="900144364"/>
    <s v="UNIDOTAMOS SAS"/>
    <n v="4871500"/>
    <n v="925585"/>
    <n v="5797085"/>
    <x v="2"/>
    <x v="25"/>
    <n v="2"/>
    <s v="YENIFER PARRA"/>
    <m/>
    <m/>
    <m/>
    <m/>
    <d v="2026-02-06T00:00:00"/>
    <s v="NO"/>
    <m/>
    <x v="0"/>
  </r>
  <r>
    <s v="Factura electrónica"/>
    <s v="a595e4fe67c86acce2c0993d19247930670adf7e8f2f77c5b33f4d3ff69034b6df43a81f670f3786b29a5dc7db6954ee"/>
    <n v="2910"/>
    <s v="FE"/>
    <d v="2026-02-03T00:00:00"/>
    <d v="2026-02-03T11:32:45"/>
    <x v="1"/>
    <n v="900144364"/>
    <s v="UNIDOTAMOS SAS"/>
    <n v="790000"/>
    <n v="150100"/>
    <n v="940100"/>
    <x v="2"/>
    <x v="25"/>
    <n v="2"/>
    <s v="YENIFER PARRA"/>
    <m/>
    <m/>
    <m/>
    <m/>
    <d v="2026-02-06T00:00:00"/>
    <s v="NO"/>
    <m/>
    <x v="0"/>
  </r>
  <r>
    <s v="Factura electrónica"/>
    <s v="77d45fd24a2900297837935794b95c3392cdcc6c84826d0904952eaa37f12d0f2df6726897f67fd597a47bd94df991a1"/>
    <n v="342484"/>
    <s v="FFEE"/>
    <d v="2026-02-03T00:00:00"/>
    <d v="2026-02-03T09:46:23"/>
    <x v="1"/>
    <n v="800049074"/>
    <s v="PAPELERIA Y SERVICIOS SAS"/>
    <n v="142505"/>
    <n v="27076"/>
    <n v="169581"/>
    <x v="2"/>
    <x v="25"/>
    <n v="2"/>
    <s v="YENIFER PARRA"/>
    <m/>
    <m/>
    <m/>
    <m/>
    <d v="2026-02-06T00:00:00"/>
    <s v="NO"/>
    <m/>
    <x v="0"/>
  </r>
  <r>
    <s v="Factura electrónica"/>
    <s v="2827f7993bfac032b8e91159cbe95eafc98a2e22e82ced9ff66568510adef6349d9db66648e490acf081a3596db91241"/>
    <n v="120411"/>
    <s v="FE"/>
    <d v="2026-02-03T00:00:00"/>
    <d v="2026-02-03T12:26:52"/>
    <x v="1"/>
    <n v="830000818"/>
    <s v="Crowe CO S.A.S"/>
    <n v="9520000"/>
    <n v="1808800"/>
    <n v="11328800"/>
    <x v="3"/>
    <x v="26"/>
    <n v="1"/>
    <s v="NATALIA BERNAZA"/>
    <m/>
    <m/>
    <m/>
    <m/>
    <d v="2026-02-04T00:00:00"/>
    <s v="SI"/>
    <m/>
    <x v="0"/>
  </r>
  <r>
    <s v="Factura electrónica"/>
    <s v="b4fcc94ea6daa2b9f703e0a9ff99384f43b99321fa350c30058cfb6729261994819a8436fa53466bd085e4fbfb92a979"/>
    <n v="9221"/>
    <s v="CFM"/>
    <d v="2026-02-03T00:00:00"/>
    <d v="2026-02-03T15:04:10"/>
    <x v="1"/>
    <n v="890921246"/>
    <s v="IMPLEMENTOS DE SEGURIDAD INDUSTRIAL IMPLESEG S.A.S."/>
    <n v="105900"/>
    <n v="20121"/>
    <n v="126021"/>
    <x v="7"/>
    <x v="26"/>
    <n v="1"/>
    <s v="YENIFER PARRA"/>
    <m/>
    <m/>
    <m/>
    <m/>
    <d v="2026-02-06T00:00:00"/>
    <s v="NO"/>
    <m/>
    <x v="0"/>
  </r>
  <r>
    <s v="Factura electrónica"/>
    <s v="638279c9dd9fdfd55e529a459a2fa60a55c4eb167e1aa345d31d5f4fdcbdeb56e7b2da771a6fdc07ebd25c50bf52b870"/>
    <n v="92019"/>
    <s v="1PQE"/>
    <d v="2026-02-03T00:00:00"/>
    <d v="2026-02-03T17:19:56"/>
    <x v="1"/>
    <n v="900125852"/>
    <s v="CI SAN FERNANDO PLAZA PH."/>
    <n v="19327.599999999999"/>
    <n v="3672.4"/>
    <n v="23000"/>
    <x v="4"/>
    <x v="2"/>
    <n v="0"/>
    <m/>
    <m/>
    <m/>
    <m/>
    <m/>
    <m/>
    <m/>
    <m/>
    <x v="2"/>
  </r>
  <r>
    <s v="Factura electrónica"/>
    <s v="fcd1174e3e902f81311903f25898e5a61b7abe038e5fe27afa2c0d18f96347c1f52e6e39370bb420dc670b3c9f4e9582"/>
    <n v="1011201"/>
    <s v="PABF"/>
    <d v="2026-02-03T00:00:00"/>
    <d v="2026-02-03T15:14:06"/>
    <x v="1"/>
    <n v="860016640"/>
    <s v="TCC S.A.S."/>
    <n v="1641685"/>
    <n v="0"/>
    <n v="1641685"/>
    <x v="2"/>
    <x v="26"/>
    <n v="1"/>
    <s v="YENIFER PARRA"/>
    <m/>
    <m/>
    <m/>
    <m/>
    <d v="2026-02-09T00:00:00"/>
    <s v="NO"/>
    <m/>
    <x v="0"/>
  </r>
  <r>
    <s v="Factura electrónica"/>
    <s v="4c5c8f9fff3d684616d82c8e17c9074475a1ba90157d52a1d141c825e7b61135f81305dc070fc831c73904392263a496"/>
    <n v="5887"/>
    <s v="REST"/>
    <d v="2026-02-03T00:00:00"/>
    <d v="2026-02-03T17:10:48"/>
    <x v="1"/>
    <n v="890903388"/>
    <s v="CLUB UNION S.A."/>
    <n v="238750"/>
    <n v="0"/>
    <n v="238750"/>
    <x v="4"/>
    <x v="2"/>
    <n v="0"/>
    <m/>
    <m/>
    <m/>
    <m/>
    <m/>
    <d v="2026-02-13T00:00:00"/>
    <s v="NO"/>
    <m/>
    <x v="2"/>
  </r>
  <r>
    <s v="Factura electrónica"/>
    <s v="6fa2a01908a0ab30982b76d68d683e5b1cf0926a685ccda2353f9393d20b718c3189f0a870674323db783b754f3137c0"/>
    <n v="5153"/>
    <s v="EQV"/>
    <d v="2026-02-03T00:00:00"/>
    <d v="2026-02-03T15:42:11"/>
    <x v="1"/>
    <n v="830118111"/>
    <s v="EQUINEHY S.A.S."/>
    <n v="11916340"/>
    <n v="2264104.6"/>
    <n v="14180444.6"/>
    <x v="8"/>
    <x v="29"/>
    <n v="14"/>
    <s v="FRANCY SALAS"/>
    <m/>
    <m/>
    <m/>
    <m/>
    <d v="2026-02-25T00:00:00"/>
    <s v="SI"/>
    <m/>
    <x v="1"/>
  </r>
  <r>
    <s v="Factura electrónica"/>
    <s v="7ad7d2cde7064bfc61a9625e9c984e748a753ab105f4e30be2d67a84922dfc8db173985e20ee537f54c76d1c8e274052"/>
    <n v="588"/>
    <s v="TEC"/>
    <d v="2026-02-03T00:00:00"/>
    <d v="2026-02-03T10:33:34"/>
    <x v="1"/>
    <n v="901161036"/>
    <s v="TRANSPORTES ESPECIALES DEL CAUCA S.A.S."/>
    <n v="620000"/>
    <n v="117800"/>
    <n v="737800"/>
    <x v="0"/>
    <x v="26"/>
    <n v="1"/>
    <s v="YENIFER PARRA"/>
    <m/>
    <m/>
    <m/>
    <m/>
    <d v="2026-02-05T00:00:00"/>
    <s v="NO"/>
    <m/>
    <x v="0"/>
  </r>
  <r>
    <s v="Factura electrónica"/>
    <s v="e3d0c4acae2bf0103bc3999106797ad5b6c91324065514d1ebe37119c7c7dd6f17135904d8336c55dc0742372289d903"/>
    <n v="342738"/>
    <s v="FFEE"/>
    <d v="2026-02-03T00:00:00"/>
    <d v="2026-02-03T13:49:32"/>
    <x v="1"/>
    <n v="800049074"/>
    <s v="PAPELERIA Y SERVICIOS SAS"/>
    <n v="185528"/>
    <n v="35250"/>
    <n v="220778"/>
    <x v="2"/>
    <x v="25"/>
    <n v="2"/>
    <s v="YENIFER PARRA"/>
    <m/>
    <m/>
    <m/>
    <m/>
    <d v="2026-02-06T00:00:00"/>
    <s v="NO"/>
    <m/>
    <x v="0"/>
  </r>
  <r>
    <s v="Factura electrónica"/>
    <s v="2b12584326eb1e393c35810e2ea58dbfaa542b63df248544d3fe7c3c8e42b2793eaa6b8466f3246481310c7fe54b4d67"/>
    <n v="100364716"/>
    <s v="4504"/>
    <d v="2026-02-03T00:00:00"/>
    <d v="2026-02-03T16:39:46"/>
    <x v="1"/>
    <n v="800242106"/>
    <s v="SODIMAC COLOMBIA S.A."/>
    <n v="728487.39"/>
    <n v="138412.60999999999"/>
    <n v="866900"/>
    <x v="4"/>
    <x v="2"/>
    <n v="0"/>
    <m/>
    <m/>
    <m/>
    <m/>
    <m/>
    <d v="2026-03-03T00:00:00"/>
    <s v="NO"/>
    <m/>
    <x v="2"/>
  </r>
  <r>
    <s v="Factura electrónica"/>
    <s v="31d2065ebb09a5578de158d0c57a46a11145b9446caf4407bd6443319f597d29542c749a2cde46bbf12b7bd1d5362918"/>
    <n v="5152"/>
    <s v="EQV"/>
    <d v="2026-02-03T00:00:00"/>
    <d v="2026-02-03T15:35:35"/>
    <x v="1"/>
    <n v="830118111"/>
    <s v="EQUINEHY S.A.S."/>
    <n v="1987600"/>
    <n v="377644"/>
    <n v="2365244"/>
    <x v="2"/>
    <x v="29"/>
    <n v="14"/>
    <s v="FRANCY SALAS"/>
    <m/>
    <m/>
    <m/>
    <m/>
    <d v="2026-02-25T00:00:00"/>
    <s v="NO"/>
    <m/>
    <x v="1"/>
  </r>
  <r>
    <s v="Factura electrónica"/>
    <s v="5eba2359f01e7b0436132c2280be024b037a3e1437141cc4754ec10becd184cbb2b6721ab3323ab8595475d43c5efd25"/>
    <n v="2911"/>
    <s v="FE"/>
    <d v="2026-02-03T00:00:00"/>
    <d v="2026-02-03T11:38:47"/>
    <x v="1"/>
    <n v="900144364"/>
    <s v="UNIDOTAMOS SAS"/>
    <n v="2233800"/>
    <n v="424422"/>
    <n v="2658222"/>
    <x v="2"/>
    <x v="25"/>
    <n v="2"/>
    <s v="YENIFER PARRA"/>
    <m/>
    <m/>
    <m/>
    <m/>
    <d v="2026-02-06T00:00:00"/>
    <s v="NO"/>
    <m/>
    <x v="0"/>
  </r>
  <r>
    <s v="Factura electrónica"/>
    <s v="d25b06321a6b7e4166a45a19f5763d0788c10b8cb9d013df8724a90b93a81cefee5d9372146c2eb5ff38047c9d340c3a"/>
    <n v="268"/>
    <s v="FE"/>
    <d v="2026-02-03T00:00:00"/>
    <d v="2026-02-03T14:34:19"/>
    <x v="1"/>
    <n v="17149926"/>
    <s v="OMAR HERNANDO GONZALEZ PARDO"/>
    <n v="5252715"/>
    <n v="998015.85"/>
    <n v="6250730.8499999996"/>
    <x v="3"/>
    <x v="26"/>
    <n v="1"/>
    <s v="NATALIA BERNAZA"/>
    <m/>
    <m/>
    <m/>
    <m/>
    <d v="2026-02-05T00:00:00"/>
    <m/>
    <m/>
    <x v="0"/>
  </r>
  <r>
    <s v="Factura electrónica"/>
    <s v="31125a41ee5377642aa63d31cf41875fd6ccbf28b406f99df114dda13cbc69ad066ae5bb2c0e3e4a82e0bc954cfdcdbc"/>
    <n v="100019"/>
    <s v="FM"/>
    <d v="2026-02-03T00:00:00"/>
    <d v="2026-02-03T11:35:44"/>
    <x v="1"/>
    <n v="890929497"/>
    <s v="MAPER S.A.S"/>
    <n v="127837"/>
    <n v="24289"/>
    <n v="152126"/>
    <x v="8"/>
    <x v="23"/>
    <n v="3"/>
    <s v="YENIFER PARRA"/>
    <m/>
    <m/>
    <m/>
    <m/>
    <d v="2026-02-13T00:00:00"/>
    <s v="NO"/>
    <m/>
    <x v="0"/>
  </r>
  <r>
    <s v="Factura electrónica"/>
    <s v="d45057b3436a22d62996969742cb06162ab8e024412170928b13f6550057d845dc4b3e9942e681387ecf204689111680"/>
    <n v="8121"/>
    <s v="SYT"/>
    <d v="2026-02-03T00:00:00"/>
    <d v="2026-02-03T11:50:45"/>
    <x v="1"/>
    <n v="900630894"/>
    <s v="SERVICES &amp; TRAINING HSE COLOMBIA SAS"/>
    <n v="150000"/>
    <n v="0"/>
    <n v="150000"/>
    <x v="8"/>
    <x v="31"/>
    <n v="28"/>
    <s v="FRANCY SALAS"/>
    <m/>
    <m/>
    <m/>
    <m/>
    <d v="2026-03-05T00:00:00"/>
    <s v="NO"/>
    <m/>
    <x v="1"/>
  </r>
  <r>
    <s v="Factura electrónica"/>
    <s v="e06fc9d538ca64e2f9ad92a8a234158a0364009c386597cc9d808f847f6bdc21da9da5e3f6223f4b9db0fa898078d963"/>
    <n v="589"/>
    <s v="TEC"/>
    <d v="2026-02-03T00:00:00"/>
    <d v="2026-02-03T10:35:20"/>
    <x v="1"/>
    <n v="901161036"/>
    <s v="TRANSPORTES ESPECIALES DEL CAUCA S.A.S."/>
    <n v="285000"/>
    <n v="54150"/>
    <n v="339150"/>
    <x v="0"/>
    <x v="26"/>
    <n v="1"/>
    <s v="YENIFER PARRA"/>
    <m/>
    <m/>
    <m/>
    <m/>
    <m/>
    <m/>
    <m/>
    <x v="0"/>
  </r>
  <r>
    <s v="Factura electrónica"/>
    <s v="873cfe34205897a93730c83bb18636a39d22a11896b0e57f5e8a54860fef4c203ae64bc075a7c007cd4d4aa2de718d57"/>
    <n v="2774"/>
    <s v="EV"/>
    <d v="2026-02-03T00:00:00"/>
    <d v="2026-02-03T10:41:49"/>
    <x v="1"/>
    <n v="901101232"/>
    <s v="INGEVER ASOCIADOS S.A.S."/>
    <n v="777500"/>
    <n v="147725"/>
    <n v="925225"/>
    <x v="8"/>
    <x v="26"/>
    <n v="1"/>
    <s v="YENIFER PARRA"/>
    <m/>
    <m/>
    <m/>
    <m/>
    <d v="2026-02-13T00:00:00"/>
    <s v="NO"/>
    <m/>
    <x v="0"/>
  </r>
  <r>
    <s v="Factura electrónica"/>
    <s v="8f3d3654a67efd91b241ce702f23cdf251d9b7d854e1b2ea5b0bc1bcbf0eb833de3a05f6a1dd52db75beaf4efdea801d"/>
    <n v="342739"/>
    <s v="FFEE"/>
    <d v="2026-02-03T00:00:00"/>
    <d v="2026-02-03T13:49:34"/>
    <x v="1"/>
    <n v="800049074"/>
    <s v="PAPELERIA Y SERVICIOS SAS"/>
    <n v="385902"/>
    <n v="73321"/>
    <n v="459223"/>
    <x v="2"/>
    <x v="25"/>
    <n v="2"/>
    <s v="YENIFER PARRA"/>
    <m/>
    <m/>
    <m/>
    <m/>
    <d v="2026-02-06T00:00:00"/>
    <s v="NO"/>
    <m/>
    <x v="0"/>
  </r>
  <r>
    <s v="Factura electrónica"/>
    <s v="233fb7708191657d8fa44b3bccb9806bc6ad4af579360c27fe63e6a794ba51a271371466cf0b255b36a968e9b7c7bb33"/>
    <n v="29565"/>
    <s v="FEV"/>
    <d v="2026-02-03T00:00:00"/>
    <d v="2026-02-03T10:56:26"/>
    <x v="1"/>
    <n v="900636260"/>
    <s v="ASOCIACION DE COPROPIETARIOS DE CELTA TRADE PARK UNO"/>
    <n v="1588305"/>
    <n v="0"/>
    <n v="1588305"/>
    <x v="3"/>
    <x v="26"/>
    <n v="1"/>
    <s v="NATALIA BERNAZA"/>
    <m/>
    <m/>
    <m/>
    <m/>
    <d v="2026-02-04T00:00:00"/>
    <s v="NO"/>
    <m/>
    <x v="0"/>
  </r>
  <r>
    <s v="Factura electrónica"/>
    <s v="98a69635a730c16395a734d8374aaf3c5606365f1ae7fe3c3ffc2c86ef74b53b6bb3d95e136b65f07fa8a0b859945eae"/>
    <n v="342485"/>
    <s v="FFEE"/>
    <d v="2026-02-03T00:00:00"/>
    <d v="2026-02-03T09:46:25"/>
    <x v="1"/>
    <n v="800049074"/>
    <s v="PAPELERIA Y SERVICIOS SAS"/>
    <n v="267730"/>
    <n v="37663"/>
    <n v="305393"/>
    <x v="2"/>
    <x v="25"/>
    <n v="2"/>
    <s v="YENIFER PARRA"/>
    <m/>
    <m/>
    <m/>
    <m/>
    <d v="2026-02-06T00:00:00"/>
    <s v="NO"/>
    <m/>
    <x v="0"/>
  </r>
  <r>
    <s v="Factura electrónica"/>
    <s v="cf888f2672ef48c70daaf51c6605f82f426ba832e2208d11968d814e679f6c1e2ad07145e33d4f7bb68a34b6b6364c43"/>
    <n v="4516"/>
    <s v="TAX"/>
    <d v="2026-02-03T00:00:00"/>
    <d v="2026-02-03T11:18:17"/>
    <x v="1"/>
    <n v="901417727"/>
    <s v="B2B TAX &amp; LEGAL S.A.S. BIC"/>
    <n v="2222303"/>
    <n v="422237.57"/>
    <n v="2644540.5699999998"/>
    <x v="3"/>
    <x v="26"/>
    <n v="1"/>
    <s v="NATALIA BERNAZA"/>
    <m/>
    <m/>
    <m/>
    <m/>
    <d v="2026-02-04T00:00:00"/>
    <s v="NO"/>
    <m/>
    <x v="0"/>
  </r>
  <r>
    <s v="Factura electrónica"/>
    <s v="54a783177e2353c7651e689808b8f94bfb816596a683f7359e9022f9a78e858e104c1fa43635f5a45e64f778f431db03"/>
    <n v="6652"/>
    <s v="FV"/>
    <d v="2026-02-03T00:00:00"/>
    <d v="2026-02-03T10:55:20"/>
    <x v="1"/>
    <n v="900694961"/>
    <s v="SILLAS ERGO OFFICE SAS"/>
    <n v="920000"/>
    <n v="150100"/>
    <n v="1070100"/>
    <x v="2"/>
    <x v="23"/>
    <n v="3"/>
    <s v="YENIFER PARRA"/>
    <m/>
    <m/>
    <m/>
    <m/>
    <d v="2026-02-13T00:00:00"/>
    <s v="NO"/>
    <m/>
    <x v="0"/>
  </r>
  <r>
    <s v="Factura electrónica"/>
    <s v="5607726cd3ef7bd790a6744bb3b7294e9472bec461821bbc19d286fdc21d398d68ba21978a4e748ff2ab2b90dd9d2e36"/>
    <n v="29566"/>
    <s v="FEV"/>
    <d v="2026-02-03T00:00:00"/>
    <d v="2026-02-03T10:58:08"/>
    <x v="1"/>
    <n v="900636260"/>
    <s v="ASOCIACION DE COPROPIETARIOS DE CELTA TRADE PARK UNO"/>
    <n v="1587829"/>
    <n v="0"/>
    <n v="1587829"/>
    <x v="3"/>
    <x v="26"/>
    <n v="1"/>
    <s v="NATALIA BERNAZA"/>
    <m/>
    <m/>
    <m/>
    <m/>
    <d v="2026-02-04T00:00:00"/>
    <s v="NO"/>
    <m/>
    <x v="0"/>
  </r>
  <r>
    <s v="Factura electrónica"/>
    <s v="36de74a7caad74f4074e09c020e946fd6f28387ce074cd5af7fe296d3d31577dc0f0f019ea8a0744c66f5bc836784d3d"/>
    <n v="1806"/>
    <s v="MEC"/>
    <d v="2026-02-03T00:00:00"/>
    <d v="2026-02-03T09:17:19"/>
    <x v="1"/>
    <n v="900497895"/>
    <s v="MECANIZADOS Y CAUCHOS ATLAS SAS"/>
    <n v="4200000"/>
    <n v="798000"/>
    <n v="4998000"/>
    <x v="8"/>
    <x v="26"/>
    <n v="1"/>
    <s v="YENIFER PARRA"/>
    <m/>
    <m/>
    <m/>
    <m/>
    <d v="2026-02-13T00:00:00"/>
    <s v="NO"/>
    <m/>
    <x v="0"/>
  </r>
  <r>
    <s v="Factura electrónica"/>
    <s v="2f405f39f2c74234746501e7f2f6bce24af440598401e65743136f5e710fa83dbe9087a51d4f9d6b66d79cb0c51d33c0"/>
    <n v="10068862"/>
    <s v="Q632"/>
    <d v="2026-02-03T00:00:00"/>
    <d v="2026-02-03T12:27:58"/>
    <x v="1"/>
    <n v="900407915"/>
    <s v="Consolidando sueños S.A.S."/>
    <n v="36470.589999999997"/>
    <n v="6929.41"/>
    <n v="43400"/>
    <x v="4"/>
    <x v="2"/>
    <n v="0"/>
    <m/>
    <m/>
    <m/>
    <m/>
    <m/>
    <m/>
    <m/>
    <m/>
    <x v="2"/>
  </r>
  <r>
    <s v="Nota de crédito electrónica"/>
    <s v="0a1c481966970505c3f01b29e93a01ad5faaaf5e83c1eb17b227f923c114d0a194fc45a21e6c15ba77cd16a3b0a74501"/>
    <n v="17"/>
    <s v="NCTEC"/>
    <d v="2026-02-03T00:00:00"/>
    <d v="2026-02-03T10:38:36"/>
    <x v="1"/>
    <n v="901161036"/>
    <s v="TRANSPORTES ESPECIALES DEL CAUCA S.A.S."/>
    <n v="905000"/>
    <n v="171950"/>
    <n v="1076950"/>
    <x v="6"/>
    <x v="3"/>
    <s v=" - "/>
    <m/>
    <m/>
    <m/>
    <m/>
    <m/>
    <m/>
    <m/>
    <m/>
    <x v="2"/>
  </r>
  <r>
    <s v="Factura electrónica"/>
    <s v="d8fe5ae6b4a411c3f7c88dc82ee90118299e3c96b1e3ac7776a865ad6c7ade833cfbbf9d4975cab33e58c9de879bc62d"/>
    <n v="2821"/>
    <s v="03FZ"/>
    <d v="2026-02-03T00:00:00"/>
    <d v="2026-02-03T09:21:58"/>
    <x v="1"/>
    <n v="900860284"/>
    <s v="BBI COLOMBIA S A S"/>
    <n v="39700"/>
    <n v="0"/>
    <n v="39700"/>
    <x v="4"/>
    <x v="2"/>
    <n v="0"/>
    <m/>
    <m/>
    <m/>
    <m/>
    <m/>
    <d v="2026-02-20T00:00:00"/>
    <s v="NO"/>
    <m/>
    <x v="2"/>
  </r>
  <r>
    <s v="Nota de crédito electrónica"/>
    <s v="8acf8063e8746eb114deaf82eeb844a1ef3be63c0201e3935bc9fb79c6089285692347a90beb74c9cd6cb0394982c3c3"/>
    <s v="C00295"/>
    <m/>
    <d v="2026-02-03T00:00:00"/>
    <d v="2026-02-03T08:27:43"/>
    <x v="1"/>
    <n v="900609164"/>
    <s v="VIREL SAS"/>
    <n v="650000"/>
    <n v="123500"/>
    <n v="773500"/>
    <x v="6"/>
    <x v="3"/>
    <s v=" - "/>
    <s v="FRANCY SALAS"/>
    <m/>
    <m/>
    <m/>
    <m/>
    <m/>
    <m/>
    <m/>
    <x v="2"/>
  </r>
  <r>
    <s v="Factura electrónica"/>
    <s v="801be23a0873afa912ae85156f5db5d508784aa610f03934080c0b42ae32a79f0c7e9eaa9f51943a3ce9d9f231746b16"/>
    <n v="722326"/>
    <s v="FMED"/>
    <d v="2026-02-03T00:00:00"/>
    <d v="2026-02-03T08:03:54"/>
    <x v="1"/>
    <n v="890915475"/>
    <s v="EMPAQUETADURAS Y EMPAQUES S.A."/>
    <n v="330000"/>
    <n v="62700"/>
    <n v="392700"/>
    <x v="2"/>
    <x v="25"/>
    <n v="2"/>
    <s v="YENIFER PARRA"/>
    <m/>
    <m/>
    <m/>
    <m/>
    <d v="2026-02-06T00:00:00"/>
    <s v="NO"/>
    <m/>
    <x v="0"/>
  </r>
  <r>
    <s v="Factura electrónica"/>
    <s v="544f60c4b70d6535b5c4262cc00f3a232048a630063eeffbf66d0e7ada698abdc961c238b9db310d307fa26abd33a788"/>
    <n v="31564"/>
    <s v="IDEA"/>
    <d v="2026-02-03T00:00:00"/>
    <d v="2026-02-03T07:08:18"/>
    <x v="1"/>
    <n v="900322890"/>
    <s v="IDEAPACK S.A.S"/>
    <n v="4149600"/>
    <n v="788424"/>
    <n v="4938024"/>
    <x v="2"/>
    <x v="26"/>
    <n v="1"/>
    <s v="YENIFER PARRA"/>
    <m/>
    <m/>
    <m/>
    <m/>
    <d v="2026-02-13T00:00:00"/>
    <s v="NO"/>
    <m/>
    <x v="0"/>
  </r>
  <r>
    <s v="Factura electrónica"/>
    <s v="1d6aab469dd6fb76c8cfbd7b29627803b706c3ac62102167effba32ab8456475c63e1a7c9f546ae98d49c3f9c7734965"/>
    <n v="564078"/>
    <s v="AH"/>
    <d v="2026-02-03T00:00:00"/>
    <d v="2026-02-03T07:25:27"/>
    <x v="1"/>
    <n v="890800788"/>
    <s v="SUMATEC S.A.S BIC"/>
    <n v="149280"/>
    <n v="28363"/>
    <n v="177643"/>
    <x v="2"/>
    <x v="26"/>
    <n v="1"/>
    <s v="YENIFER PARRA"/>
    <m/>
    <m/>
    <m/>
    <m/>
    <d v="2026-02-06T00:00:00"/>
    <s v="NO"/>
    <m/>
    <x v="0"/>
  </r>
  <r>
    <s v="Factura electrónica"/>
    <s v="4b0019ce09a838cc1d382eeef02d73f95696a3a5e81a12af17f350d80eb82d6d5e1124dcca4c89f266fa94b70667472b"/>
    <n v="151106"/>
    <s v="LA"/>
    <d v="2026-02-03T00:00:00"/>
    <d v="2026-02-03T08:15:13"/>
    <x v="1"/>
    <n v="811013715"/>
    <s v="LINEA ADHESIVA S.A.S. BIC."/>
    <n v="583690.09"/>
    <n v="110901.17"/>
    <n v="694591.26"/>
    <x v="2"/>
    <x v="25"/>
    <n v="2"/>
    <s v="YENIFER PARRA"/>
    <m/>
    <m/>
    <m/>
    <m/>
    <d v="2026-02-13T00:00:00"/>
    <s v="NO"/>
    <m/>
    <x v="0"/>
  </r>
  <r>
    <s v="Factura electrónica"/>
    <s v="74e775d244fa8cd1a421cf17ddb1aacb4f79761889e5fb2d873ed1fadf904d405a7e2847134de3d4208514040cb3e84f"/>
    <n v="19144"/>
    <s v="EP01"/>
    <d v="2026-02-03T00:00:00"/>
    <d v="2026-02-03T08:06:12"/>
    <x v="1"/>
    <n v="900292786"/>
    <s v="DONUCAFE S.A.S"/>
    <n v="92773.11"/>
    <n v="17626.89"/>
    <n v="110400"/>
    <x v="4"/>
    <x v="2"/>
    <n v="0"/>
    <m/>
    <m/>
    <m/>
    <m/>
    <m/>
    <m/>
    <m/>
    <m/>
    <x v="2"/>
  </r>
  <r>
    <s v="Factura electrónica"/>
    <s v="45e39c230aa8b34b4b20263e783e2799589b2b6c8763edbb78c2d64791d78c901cfabf3ae05fa4b240bd479e6a1824a1"/>
    <n v="287"/>
    <s v="FE"/>
    <d v="2026-02-03T00:00:00"/>
    <d v="2026-02-03T07:19:48"/>
    <x v="1"/>
    <n v="901703752"/>
    <s v="ACCION LEGAL 23 S.A.S."/>
    <n v="14946000"/>
    <n v="2839740"/>
    <n v="17785740"/>
    <x v="3"/>
    <x v="26"/>
    <n v="1"/>
    <s v="NATALIA BERNAZA"/>
    <m/>
    <m/>
    <m/>
    <m/>
    <d v="2026-02-04T00:00:00"/>
    <s v="SI"/>
    <m/>
    <x v="0"/>
  </r>
  <r>
    <s v="Factura electrónica"/>
    <s v="4fded23fcc86c76ca8daa2c44680909f06d28f0ca7c73b9b2b0421a4f89f1caeedd9e1cdde49fd62cce4a92a0b745570"/>
    <n v="75790"/>
    <s v="FEUN"/>
    <d v="2026-02-03T00:00:00"/>
    <d v="2026-02-04T13:34:23"/>
    <x v="1"/>
    <n v="816005306"/>
    <s v="SAYONARA SAS"/>
    <n v="81400"/>
    <n v="0"/>
    <n v="81400"/>
    <x v="4"/>
    <x v="2"/>
    <n v="0"/>
    <m/>
    <m/>
    <m/>
    <m/>
    <m/>
    <m/>
    <m/>
    <m/>
    <x v="2"/>
  </r>
  <r>
    <s v="Factura electrónica"/>
    <s v="7d391e3199028cfcf8a86a0a08f3468381886fddb4239f3d5e57c4b2580bfa2d56c213ed706983e8801a20b65b7f8f31"/>
    <n v="1290"/>
    <s v="SM"/>
    <d v="2026-02-04T00:00:00"/>
    <d v="2026-02-04T13:22:48"/>
    <x v="1"/>
    <n v="901561580"/>
    <s v="SUMINISTRO MATERIALES Y DOTACIONES SUMADO S.A.S"/>
    <n v="318950"/>
    <n v="58045"/>
    <n v="376995"/>
    <x v="2"/>
    <x v="32"/>
    <n v="7"/>
    <s v="FRANCY SALAS"/>
    <m/>
    <m/>
    <m/>
    <m/>
    <d v="2026-02-12T00:00:00"/>
    <s v="NO"/>
    <m/>
    <x v="3"/>
  </r>
  <r>
    <s v="Factura electrónica"/>
    <s v="f50dddfdf5b98d22c9029bc1e13922438e9f9e6c8b005d8b3f204c9a0317ce3ee3c11a911649b5a3ce65ad150014c155"/>
    <n v="1289"/>
    <s v="SM"/>
    <d v="2026-02-04T00:00:00"/>
    <d v="2026-02-04T13:18:22"/>
    <x v="1"/>
    <n v="901561580"/>
    <s v="SUMINISTRO MATERIALES Y DOTACIONES SUMADO S.A.S"/>
    <n v="2707860"/>
    <n v="514493.4"/>
    <n v="3222353.4"/>
    <x v="2"/>
    <x v="32"/>
    <n v="7"/>
    <s v="FRANCY SALAS"/>
    <m/>
    <m/>
    <m/>
    <m/>
    <d v="2026-02-12T00:00:00"/>
    <s v="NO"/>
    <m/>
    <x v="3"/>
  </r>
  <r>
    <s v="Factura electrónica"/>
    <s v="70f60cdeeb447bb0d061225380372dd8776d53a8699c5819f0e26e2986d74930303f58ad163d71024088a2894aea2459"/>
    <n v="3703"/>
    <s v="FEFC"/>
    <d v="2026-02-04T00:00:00"/>
    <d v="2026-02-04T14:52:33"/>
    <x v="1"/>
    <n v="890904603"/>
    <s v="FABRICA DE CALZADO 70 SAS"/>
    <n v="6556425"/>
    <n v="1245721"/>
    <n v="7802146"/>
    <x v="2"/>
    <x v="23"/>
    <n v="2"/>
    <s v="YENIFER PARRA"/>
    <m/>
    <m/>
    <m/>
    <m/>
    <d v="2026-02-09T00:00:00"/>
    <s v="NO"/>
    <m/>
    <x v="0"/>
  </r>
  <r>
    <s v="Factura electrónica"/>
    <s v="4bfca6cde1968703c00b7903473cd799b82d20018a2b29360976d698dc9660df51d145c9fa7be1e97120d95daf3f3ef6"/>
    <n v="41591"/>
    <s v="FESA"/>
    <d v="2026-02-04T00:00:00"/>
    <d v="2026-02-04T15:03:37"/>
    <x v="1"/>
    <n v="890938952"/>
    <s v="SALAMANCA ALIMENTACION INDUSTRIAL S.A.S."/>
    <n v="4927200"/>
    <n v="936168"/>
    <n v="5863368"/>
    <x v="0"/>
    <x v="25"/>
    <n v="1"/>
    <s v="YENIFER PARRA"/>
    <m/>
    <m/>
    <m/>
    <m/>
    <d v="2026-02-06T00:00:00"/>
    <s v="NO"/>
    <m/>
    <x v="0"/>
  </r>
  <r>
    <s v="Factura electrónica"/>
    <s v="53e67e5f9500b64be87b2d80c66b796af0739a9b4ce0dc8bb4f8bc3d60989fe13ee7600ca1833c2c2d746f19f28bf15a"/>
    <n v="6937"/>
    <s v="FEP"/>
    <d v="2026-02-04T00:00:00"/>
    <d v="2026-02-04T12:10:23"/>
    <x v="1"/>
    <n v="800106404"/>
    <s v="Ocupar Temporales S.A."/>
    <n v="101641789"/>
    <n v="1931194"/>
    <n v="103572983"/>
    <x v="12"/>
    <x v="33"/>
    <n v="20"/>
    <s v="SANDRA PANIAGUA"/>
    <m/>
    <m/>
    <m/>
    <m/>
    <d v="2026-02-25T00:00:00"/>
    <s v="SI"/>
    <m/>
    <x v="1"/>
  </r>
  <r>
    <s v="Factura electrónica"/>
    <s v="81be87235c533685e7a8aee3268f6c53299edeb4677a1b259862f0d34e7729290e1d7705ee1ae1f185fd883d6240b79a"/>
    <n v="18474"/>
    <s v="INIM"/>
    <d v="2026-02-04T00:00:00"/>
    <d v="2026-02-04T15:57:49"/>
    <x v="1"/>
    <n v="900237741"/>
    <s v="INVERSIONES IMPRIMA SAS"/>
    <n v="303000"/>
    <n v="57570"/>
    <n v="360570"/>
    <x v="2"/>
    <x v="27"/>
    <n v="5"/>
    <s v="FRANCY SALAS"/>
    <m/>
    <m/>
    <m/>
    <m/>
    <d v="2026-02-10T00:00:00"/>
    <s v="NO"/>
    <m/>
    <x v="0"/>
  </r>
  <r>
    <s v="Factura electrónica"/>
    <s v="45bac01fc59e56e01a1f280d96e11b8a4a27e52d5734e451d3f4c3590c7daf1edce338ccc4ad353e34a9ff8d65d074aa"/>
    <n v="73717"/>
    <s v="EMED"/>
    <d v="2026-02-04T00:00:00"/>
    <d v="2026-02-04T11:56:13"/>
    <x v="1"/>
    <n v="800204486"/>
    <s v="DOTAKONDOR S.A.S"/>
    <n v="2967720"/>
    <n v="563866.80000000005"/>
    <n v="3531586.8"/>
    <x v="2"/>
    <x v="27"/>
    <n v="5"/>
    <s v="FRANCY SALAS"/>
    <m/>
    <m/>
    <m/>
    <m/>
    <d v="2026-02-10T00:00:00"/>
    <s v="NO"/>
    <m/>
    <x v="0"/>
  </r>
  <r>
    <s v="Factura electrónica"/>
    <s v="1a4d56fbb6088105bac9e83f2394f999b2cb90d410eda223d2b9e6a2cbd827b1fcc2d4d1f6bb57ae4cda95badcd68c5d"/>
    <n v="55844"/>
    <s v="FVE"/>
    <d v="2026-02-04T00:00:00"/>
    <d v="2026-02-04T17:29:24"/>
    <x v="1"/>
    <n v="900650486"/>
    <s v="DISTRIBUIDORA DE SOFTWARE Y MOVILIDAD S.A.S"/>
    <n v="243697.48"/>
    <n v="46302.52"/>
    <n v="290000"/>
    <x v="5"/>
    <x v="23"/>
    <n v="2"/>
    <s v="YENIFER PARRA"/>
    <m/>
    <m/>
    <m/>
    <m/>
    <d v="2026-02-09T00:00:00"/>
    <s v="NO"/>
    <m/>
    <x v="0"/>
  </r>
  <r>
    <s v="Factura electrónica"/>
    <s v="9c27f5178d0244b2e85a57279b5153b1a9a88edb94e0a339c0a9315d64b2a92c36fc511b1a9813d7f99c2f758cbba5f0"/>
    <n v="18475"/>
    <s v="INIM"/>
    <d v="2026-02-04T00:00:00"/>
    <d v="2026-02-04T16:00:02"/>
    <x v="1"/>
    <n v="900237741"/>
    <s v="INVERSIONES IMPRIMA SAS"/>
    <n v="30000"/>
    <n v="5700"/>
    <n v="35700"/>
    <x v="2"/>
    <x v="27"/>
    <n v="5"/>
    <s v="FRANCY SALAS"/>
    <m/>
    <m/>
    <m/>
    <m/>
    <d v="2026-02-10T00:00:00"/>
    <s v="NO"/>
    <m/>
    <x v="0"/>
  </r>
  <r>
    <s v="Factura electrónica"/>
    <s v="5f68f5269dc0aea103c82c34617a5cf6c9dfb68b60532ab07f1c87b01d372a0644234655907e25358e514b054a73f16c"/>
    <n v="69272"/>
    <s v="FETG"/>
    <d v="2026-02-04T00:00:00"/>
    <d v="2026-02-04T09:32:25"/>
    <x v="1"/>
    <n v="811001497"/>
    <s v="Logistica y Transportes TGB S.A.S"/>
    <n v="7126187"/>
    <n v="0"/>
    <n v="7126187"/>
    <x v="0"/>
    <x v="34"/>
    <n v="8"/>
    <s v="ADRIANA VARGAS "/>
    <m/>
    <m/>
    <m/>
    <m/>
    <d v="2026-02-12T00:00:00"/>
    <s v="NO"/>
    <m/>
    <x v="3"/>
  </r>
  <r>
    <s v="Factura electrónica"/>
    <s v="cd82adddc061f5552cfc29f8644da56cea9832503ff4c3fe4a996055e09e22d57ea04e11e912113ed08a3ee7b41b9f54"/>
    <n v="1356"/>
    <s v="FE"/>
    <d v="2026-02-04T00:00:00"/>
    <d v="2026-02-04T10:44:05"/>
    <x v="1"/>
    <n v="901950863"/>
    <s v="INVERSIONES TORNILLOS Y MANGUERAS S.A.S"/>
    <n v="1473000"/>
    <n v="279870"/>
    <n v="1752870"/>
    <x v="8"/>
    <x v="23"/>
    <n v="2"/>
    <s v="YENIFER PARRA"/>
    <m/>
    <m/>
    <m/>
    <m/>
    <d v="2026-02-13T00:00:00"/>
    <s v="NO"/>
    <m/>
    <x v="0"/>
  </r>
  <r>
    <s v="Factura electrónica"/>
    <s v="67a561658ffd870eddbcaff6b78ec1aa699df240c2569da3123b6e56f5f51097af202a7c029741a503665da90a544fe5"/>
    <n v="133098"/>
    <s v="FMDL"/>
    <d v="2026-02-04T00:00:00"/>
    <d v="2026-02-04T15:00:33"/>
    <x v="1"/>
    <n v="811011779"/>
    <s v="RENTING COLOMBIA S.A.S."/>
    <n v="794997.02"/>
    <n v="135946.98000000001"/>
    <n v="930944"/>
    <x v="2"/>
    <x v="25"/>
    <n v="1"/>
    <s v="YENIFER PARRA"/>
    <m/>
    <m/>
    <m/>
    <m/>
    <d v="2026-02-06T00:00:00"/>
    <s v="NO"/>
    <m/>
    <x v="0"/>
  </r>
  <r>
    <s v="Factura electrónica"/>
    <s v="672dcfc15c714e8eeb3fa5feca81a1d45e58a72bfb6ae6283c9f6dec988e6161b9a66e1dcf6b42d8bdd49e81f67b008f"/>
    <n v="3369"/>
    <s v="EP"/>
    <d v="2026-02-04T00:00:00"/>
    <d v="2026-02-04T09:08:13"/>
    <x v="1"/>
    <n v="811024463"/>
    <s v="ENTERPACK LTDA"/>
    <n v="5244000"/>
    <n v="996360"/>
    <n v="6240360"/>
    <x v="2"/>
    <x v="25"/>
    <n v="1"/>
    <s v="YENIFER PARRA"/>
    <m/>
    <m/>
    <m/>
    <m/>
    <d v="2026-02-13T00:00:00"/>
    <s v="NO"/>
    <m/>
    <x v="0"/>
  </r>
  <r>
    <s v="Factura electrónica"/>
    <s v="57aa38c5cf0d095de6550bf507f30aaf567767db49cf1125666870d49bd80fa5f992bda40d32f3cf91b3c4a503acc2bc"/>
    <n v="722583"/>
    <s v="FMED"/>
    <d v="2026-02-04T00:00:00"/>
    <d v="2026-02-04T08:42:12"/>
    <x v="1"/>
    <n v="890915475"/>
    <s v="EMPAQUETADURAS Y EMPAQUES S.A."/>
    <n v="347223"/>
    <n v="65972.37"/>
    <n v="413195.37"/>
    <x v="2"/>
    <x v="25"/>
    <n v="1"/>
    <s v="YENIFER PARRA"/>
    <m/>
    <m/>
    <m/>
    <m/>
    <d v="2026-02-06T00:00:00"/>
    <s v="NO"/>
    <m/>
    <x v="0"/>
  </r>
  <r>
    <s v="Factura electrónica"/>
    <s v="7e6fce2297cc401b916f4008f3ab654712b4736b821801f5997e39aa1ddc2a40d231594c6a5dbd74800ef624af7dbe5b"/>
    <n v="564161"/>
    <s v="AH"/>
    <d v="2026-02-04T00:00:00"/>
    <d v="2026-02-04T10:30:30"/>
    <x v="1"/>
    <n v="890800788"/>
    <s v="SUMATEC S.A.S BIC"/>
    <n v="2396544"/>
    <n v="455343"/>
    <n v="2851887"/>
    <x v="2"/>
    <x v="23"/>
    <n v="2"/>
    <s v="YENIFER PARRA"/>
    <m/>
    <m/>
    <m/>
    <m/>
    <d v="2026-02-09T00:00:00"/>
    <s v="NO"/>
    <m/>
    <x v="0"/>
  </r>
  <r>
    <s v="Factura electrónica"/>
    <s v="3cfde8fa82bc1d572a4684d1a758ec8986b3e69f3e5519c0a32ead5ca68019856b9f6a8a9af88a02f813ba17fffcd2b6"/>
    <n v="564143"/>
    <s v="AH"/>
    <d v="2026-02-04T00:00:00"/>
    <d v="2026-02-04T07:39:19"/>
    <x v="1"/>
    <n v="890800788"/>
    <s v="SUMATEC S.A.S BIC"/>
    <n v="171300"/>
    <n v="32547"/>
    <n v="203847"/>
    <x v="2"/>
    <x v="25"/>
    <n v="1"/>
    <s v="YENIFER PARRA"/>
    <m/>
    <m/>
    <m/>
    <m/>
    <d v="2026-02-06T00:00:00"/>
    <s v="NO"/>
    <m/>
    <x v="0"/>
  </r>
  <r>
    <s v="Factura electrónica"/>
    <s v="6f0c38241175dfd811311629dbc281b48b9cda397a0870c348771014d5ba1dda8fb49f4647dad0e0701165a5a44a3e5d"/>
    <n v="21615"/>
    <s v="ALE"/>
    <d v="2026-02-04T00:00:00"/>
    <d v="2026-02-04T05:14:04"/>
    <x v="1"/>
    <n v="900377874"/>
    <s v="ALEGORIA EVENTOS &amp; B.T.L S.A.S."/>
    <n v="2067200"/>
    <n v="392768"/>
    <n v="2459968"/>
    <x v="0"/>
    <x v="23"/>
    <n v="2"/>
    <s v="YENIFER PARRA"/>
    <m/>
    <m/>
    <m/>
    <m/>
    <d v="2026-02-10T00:00:00"/>
    <s v="NO"/>
    <m/>
    <x v="0"/>
  </r>
  <r>
    <s v="Factura electrónica"/>
    <s v="a54358de27c2341c759f3e8f2fa36a679c65ea308426e1b480b97d83f7a56f94293df5fbd8570a42bfc4c2a355353e6b"/>
    <n v="5929"/>
    <m/>
    <d v="2026-02-04T00:00:00"/>
    <d v="2026-02-04T20:36:41"/>
    <x v="1"/>
    <n v="32150739"/>
    <s v="NATALIA ANDREA ACOSTA COLORADO"/>
    <n v="718000"/>
    <n v="0"/>
    <n v="718000"/>
    <x v="1"/>
    <x v="25"/>
    <n v="1"/>
    <s v="YENIFER PARRA"/>
    <m/>
    <m/>
    <m/>
    <m/>
    <d v="2026-02-06T00:00:00"/>
    <s v="NO"/>
    <m/>
    <x v="0"/>
  </r>
  <r>
    <s v="Factura electrónica"/>
    <s v="524d0ace9facdf834d154ba4442b9749eeaee4b9347b448c88813416ce727a9f42b4d4f1bb1fc5fc2a95c1668b83c49a"/>
    <n v="10122"/>
    <s v="OPC"/>
    <d v="2026-02-04T00:00:00"/>
    <d v="2026-02-04T17:36:08"/>
    <x v="1"/>
    <n v="830054539"/>
    <s v="PATRIMONIOS AUTONOMOS FIDUCIARIA BANCOLOMBIA S A SOCIEDAD FIDUCIARIA"/>
    <n v="20000000"/>
    <n v="3800000"/>
    <n v="23800000"/>
    <x v="10"/>
    <x v="35"/>
    <n v="21"/>
    <s v="JAIME ARISMENDI"/>
    <m/>
    <m/>
    <m/>
    <m/>
    <d v="2026-03-02T00:00:00"/>
    <s v="SI"/>
    <m/>
    <x v="1"/>
  </r>
  <r>
    <s v="Factura electrónica"/>
    <s v="4016e7562c6998ca468f8af1b8f294491f9dd1f447b143991ad1c1e81e4dd984a4247acba0c92ed8bf46fa46a21f5086"/>
    <n v="166849"/>
    <s v="392"/>
    <d v="2026-02-04T00:00:00"/>
    <d v="2026-02-04T17:19:36"/>
    <x v="1"/>
    <n v="860000018"/>
    <s v="AGENCIA DE VIAJES Y TURISMO AVIATUR S.A.S "/>
    <n v="680719.96"/>
    <n v="120121.04"/>
    <n v="800841"/>
    <x v="2"/>
    <x v="25"/>
    <n v="1"/>
    <s v="YENIFER PARRA"/>
    <m/>
    <m/>
    <m/>
    <m/>
    <d v="2026-02-13T00:00:00"/>
    <s v="NO"/>
    <m/>
    <x v="0"/>
  </r>
  <r>
    <s v="Factura electrónica"/>
    <s v="79a80da9a826f22ec7d17610b507e1170ca12ca893664ba8efca9835f5302fdd2ae23d8a76d5914e155ba4f1fec52b12"/>
    <n v="166850"/>
    <s v="392"/>
    <d v="2026-02-04T00:00:00"/>
    <d v="2026-02-04T17:18:40"/>
    <x v="1"/>
    <n v="860000018"/>
    <s v="AGENCIA DE VIAJES Y TURISMO AVIATUR S.A.S "/>
    <n v="680719.96"/>
    <n v="120121.04"/>
    <n v="800841"/>
    <x v="2"/>
    <x v="25"/>
    <n v="1"/>
    <s v="YENIFER PARRA"/>
    <m/>
    <m/>
    <m/>
    <m/>
    <d v="2026-02-13T00:00:00"/>
    <s v="NO"/>
    <m/>
    <x v="0"/>
  </r>
  <r>
    <s v="Factura electrónica"/>
    <s v="33aa3a780e09f33943777a48eeeb76a65a872c8bec3665e199eaa963ebbf274b7b5c46299ff6860339f35e56854bc667"/>
    <n v="166846"/>
    <s v="392"/>
    <d v="2026-02-04T00:00:00"/>
    <d v="2026-02-04T17:08:14"/>
    <x v="1"/>
    <n v="860000018"/>
    <s v="AGENCIA DE VIAJES Y TURISMO AVIATUR S.A.S "/>
    <n v="680719.96"/>
    <n v="120121.04"/>
    <n v="800841"/>
    <x v="2"/>
    <x v="25"/>
    <n v="1"/>
    <s v="YENIFER PARRA"/>
    <m/>
    <m/>
    <m/>
    <m/>
    <d v="2026-02-13T00:00:00"/>
    <s v="NO"/>
    <m/>
    <x v="0"/>
  </r>
  <r>
    <s v="Factura electrónica"/>
    <s v="9888b1763b0522e462ac37162c7b153c5d3eef16b4f2dc81c720a3cab78546f0c6a66f4d6ee941af1c2d81213d0e8f57"/>
    <n v="1416576"/>
    <s v="FEFL"/>
    <d v="2026-02-04T00:00:00"/>
    <d v="2026-02-04T16:31:46"/>
    <x v="1"/>
    <n v="900219834"/>
    <s v="F2X S.A.S."/>
    <n v="10084.030000000001"/>
    <n v="1915.97"/>
    <n v="12000"/>
    <x v="2"/>
    <x v="25"/>
    <n v="1"/>
    <s v="YENIFER PARRA"/>
    <m/>
    <m/>
    <m/>
    <m/>
    <d v="2026-02-13T00:00:00"/>
    <s v="NO"/>
    <m/>
    <x v="0"/>
  </r>
  <r>
    <s v="Factura electrónica"/>
    <s v="93f4c65b99eeaa0c3b8b12fe307418dc01d66053ae804fd2ef974efb4d0c0b43a3f3a6d02811ee46e400b9a4d203a362"/>
    <n v="166819"/>
    <s v="392"/>
    <d v="2026-02-04T00:00:00"/>
    <d v="2026-02-04T16:08:23"/>
    <x v="1"/>
    <n v="860000018"/>
    <s v="AGENCIA DE VIAJES Y TURISMO AVIATUR S.A.S "/>
    <n v="684919.96"/>
    <n v="121071.03999999999"/>
    <n v="805991"/>
    <x v="2"/>
    <x v="25"/>
    <n v="1"/>
    <s v="YENIFER PARRA"/>
    <m/>
    <m/>
    <m/>
    <m/>
    <d v="2026-02-13T00:00:00"/>
    <s v="NO"/>
    <m/>
    <x v="0"/>
  </r>
  <r>
    <s v="Factura electrónica"/>
    <s v="730eff314a478bf9f3f112f4d089b6aabe93629c79a6f194fea47d6d6077ad2ec46f7296e6e3c03623e17c6a84ec1a2a"/>
    <n v="9397001"/>
    <s v="FLYP"/>
    <d v="2026-02-04T00:00:00"/>
    <d v="2026-02-04T14:51:15"/>
    <x v="1"/>
    <n v="900219834"/>
    <s v="F2X S.A.S."/>
    <n v="11176.56"/>
    <n v="2123.44"/>
    <n v="13300"/>
    <x v="2"/>
    <x v="25"/>
    <n v="1"/>
    <s v="YENIFER PARRA"/>
    <m/>
    <m/>
    <m/>
    <m/>
    <d v="2026-02-13T00:00:00"/>
    <s v="NO"/>
    <m/>
    <x v="0"/>
  </r>
  <r>
    <s v="Factura electrónica"/>
    <s v="7b3d281b56d62179436c2be4d98211e4af07fa300223ab99e4c1e8274bd36dd2ed4c5cd3e90dea64101c33bb93327acb"/>
    <n v="31574"/>
    <s v="IDEA"/>
    <d v="2026-02-04T00:00:00"/>
    <d v="2026-02-04T07:16:01"/>
    <x v="1"/>
    <n v="900322890"/>
    <s v="IDEAPACK S.A.S"/>
    <n v="2155200"/>
    <n v="409488"/>
    <n v="2564688"/>
    <x v="2"/>
    <x v="25"/>
    <n v="1"/>
    <s v="YENIFER PARRA"/>
    <m/>
    <m/>
    <m/>
    <m/>
    <d v="2026-02-13T00:00:00"/>
    <s v="NO"/>
    <m/>
    <x v="0"/>
  </r>
  <r>
    <s v="Factura electrónica"/>
    <s v="e71573bcb90b42a10982c571ab95dc384ec267ed52f45fbfbf9f3e94a1a9ac926a33b62ed971f91253c36ac7f8168769"/>
    <n v="31573"/>
    <s v="IDEA"/>
    <d v="2026-02-04T00:00:00"/>
    <d v="2026-02-04T07:12:30"/>
    <x v="1"/>
    <n v="900322890"/>
    <s v="IDEAPACK S.A.S"/>
    <n v="1811200"/>
    <n v="344128"/>
    <n v="2155328"/>
    <x v="2"/>
    <x v="25"/>
    <n v="1"/>
    <s v="YENIFER PARRA"/>
    <m/>
    <m/>
    <m/>
    <m/>
    <d v="2026-02-13T00:00:00"/>
    <s v="NO"/>
    <m/>
    <x v="0"/>
  </r>
  <r>
    <s v="Factura electrónica"/>
    <s v="46ae221301dc9519e3e38b0b4c39ed59055427c9d99492cb114a5ebfc4e1609c92518f305b7698394e514c7054791dc1"/>
    <n v="22553"/>
    <s v="UL71"/>
    <d v="2026-02-04T00:00:00"/>
    <d v="2026-02-04T13:45:15"/>
    <x v="1"/>
    <n v="890900608"/>
    <s v="ALMACENES ÉXITO S.A"/>
    <n v="80445.33"/>
    <n v="3354.67"/>
    <n v="83800"/>
    <x v="4"/>
    <x v="2"/>
    <n v="0"/>
    <m/>
    <m/>
    <m/>
    <m/>
    <m/>
    <m/>
    <m/>
    <m/>
    <x v="2"/>
  </r>
  <r>
    <s v="Nota de crédito electrónica"/>
    <s v="e9f2c7f87cfc8797e4ba6689982fffc628986c948f2e24d031f6d53bd55f25071010cfb8e3c6df2fa4f99c89995ccbc2"/>
    <n v="16509"/>
    <s v="NV"/>
    <d v="2026-02-04T00:00:00"/>
    <d v="2026-02-04T12:12:07"/>
    <x v="1"/>
    <n v="800106404"/>
    <s v="Ocupar Temporales S.A."/>
    <n v="319941"/>
    <n v="6079"/>
    <n v="326020"/>
    <x v="12"/>
    <x v="33"/>
    <n v="20"/>
    <s v="SANDRA PANIAGUA"/>
    <m/>
    <m/>
    <m/>
    <m/>
    <d v="2026-02-25T00:00:00"/>
    <s v="NO"/>
    <m/>
    <x v="1"/>
  </r>
  <r>
    <s v="Factura electrónica"/>
    <s v="b8367ff50eef2ee0373e9d3c7f8fd4518aa723bab3b3108b5669c2bc63c6e4941a7801dceb3c926466f25e409c26374f"/>
    <n v="2282"/>
    <s v="ELEC"/>
    <d v="2026-02-04T00:00:00"/>
    <d v="2026-02-04T11:55:08"/>
    <x v="1"/>
    <n v="901485351"/>
    <s v="MECANIZADOS MANPEC S.A.S."/>
    <n v="288000"/>
    <n v="54720"/>
    <n v="342720"/>
    <x v="8"/>
    <x v="23"/>
    <n v="2"/>
    <s v="YENIFER PARRA"/>
    <m/>
    <m/>
    <m/>
    <m/>
    <d v="2026-02-13T00:00:00"/>
    <s v="NO"/>
    <m/>
    <x v="0"/>
  </r>
  <r>
    <s v="Factura electrónica"/>
    <s v="e20593b71192dac05dbe2f22d1847b478330fb66dc8444e43774b2de4ced0e9c2dc32202c71e247151dd67c880d23f72"/>
    <n v="9466104"/>
    <s v="SPRM"/>
    <d v="2026-02-04T00:00:00"/>
    <d v="2026-02-04T09:27:24"/>
    <x v="1"/>
    <n v="900843898"/>
    <s v="RAPPI S.A.S"/>
    <n v="27722.69"/>
    <n v="5267.31"/>
    <n v="32990"/>
    <x v="4"/>
    <x v="2"/>
    <n v="0"/>
    <m/>
    <m/>
    <m/>
    <m/>
    <m/>
    <d v="2026-04-07T00:00:00"/>
    <s v="NO"/>
    <m/>
    <x v="2"/>
  </r>
  <r>
    <s v="Factura electrónica"/>
    <s v="bc0fb60de578271d8eeaa219c6c63669c9f2502dcaca9dcd7700dd0fea38b1147fddfa6f5da9f0f7407a219a1d6bb003"/>
    <n v="174250"/>
    <s v="DT07"/>
    <d v="2026-02-04T00:00:00"/>
    <d v="2026-02-04T02:48:09"/>
    <x v="1"/>
    <n v="860001697"/>
    <s v="GASEOSAS LUX S.A.S."/>
    <n v="547350"/>
    <n v="0"/>
    <n v="547350"/>
    <x v="2"/>
    <x v="25"/>
    <n v="1"/>
    <s v="YENIFER PARRA"/>
    <m/>
    <m/>
    <m/>
    <m/>
    <d v="2026-02-13T00:00:00"/>
    <s v="NO"/>
    <m/>
    <x v="0"/>
  </r>
  <r>
    <s v="Factura electrónica"/>
    <s v="a9a754a72d051cf228a5dab73eb7533530db4e5be626e6bbc642929be659538284a972d52f3a483619e19ad53b3c88f1"/>
    <n v="31589"/>
    <s v="IDEA"/>
    <d v="2026-02-05T00:00:00"/>
    <d v="2026-02-05T09:07:54"/>
    <x v="1"/>
    <n v="900322890"/>
    <s v="IDEAPACK S.A.S"/>
    <n v="1467200"/>
    <n v="278768"/>
    <n v="1745968"/>
    <x v="6"/>
    <x v="3"/>
    <s v=" - "/>
    <s v="FRANCY SALAS"/>
    <m/>
    <m/>
    <m/>
    <m/>
    <m/>
    <m/>
    <m/>
    <x v="2"/>
  </r>
  <r>
    <s v="Factura electrónica"/>
    <s v="b6ed0221252689288dfffb8118346c4910dbbb4ac35a61af715b8f28be315e10d10b39a261ac35bb44d609fdd6251522"/>
    <n v="14457"/>
    <s v="FEV"/>
    <d v="2026-02-05T00:00:00"/>
    <d v="2026-02-05T21:59:42"/>
    <x v="1"/>
    <n v="830093880"/>
    <s v="TRANSPORTE EMPRESARIAL TURISMO Y EXCURSIONES TURIEXPRESS S.A.S"/>
    <n v="9235000"/>
    <n v="0"/>
    <n v="9235000"/>
    <x v="0"/>
    <x v="27"/>
    <n v="4"/>
    <s v="FRANCY SALAS"/>
    <m/>
    <m/>
    <m/>
    <m/>
    <d v="2026-02-10T00:00:00"/>
    <s v="NO"/>
    <m/>
    <x v="0"/>
  </r>
  <r>
    <s v="Factura electrónica"/>
    <s v="589c098a53fd7cfc3f06398156ef9300e73a6a4e257310e8127f1c51e87178e42dd798a8c43cd99258614b2083018396"/>
    <n v="523"/>
    <s v="WC"/>
    <d v="2026-02-05T00:00:00"/>
    <d v="2026-02-05T20:26:25"/>
    <x v="1"/>
    <n v="901741749"/>
    <s v="WORLD CRANES SAS"/>
    <n v="7060000"/>
    <n v="1341400"/>
    <n v="8401400"/>
    <x v="8"/>
    <x v="27"/>
    <n v="4"/>
    <s v="FRANCY SALAS"/>
    <m/>
    <m/>
    <m/>
    <m/>
    <d v="2026-02-13T00:00:00"/>
    <s v="NO"/>
    <m/>
    <x v="0"/>
  </r>
  <r>
    <s v="Factura electrónica"/>
    <s v="50002dbdb46b3f4218ccc1f66037a721152cd53775cd9ccd16b68342992e82a1926f7af79ec633aef20520a7ee042b45"/>
    <n v="1294"/>
    <s v="SM"/>
    <d v="2026-02-05T00:00:00"/>
    <d v="2026-02-05T18:33:18"/>
    <x v="1"/>
    <n v="901561580"/>
    <s v="SUMINISTRO MATERIALES Y DOTACIONES SUMADO S.A.S"/>
    <n v="5963165.3000000007"/>
    <n v="1133001.3999999999"/>
    <n v="7096166.7000000002"/>
    <x v="2"/>
    <x v="32"/>
    <n v="6"/>
    <s v="FRANCY SALAS"/>
    <m/>
    <m/>
    <m/>
    <m/>
    <d v="2026-02-12T00:00:00"/>
    <s v="NO"/>
    <m/>
    <x v="3"/>
  </r>
  <r>
    <s v="Factura electrónica"/>
    <s v="908dacc2a4b94274ee15bee83c7817f67d99f348f7b134757dd69c4725df326333974d56aec1811ced6bc86bd736ceda"/>
    <n v="522"/>
    <s v="WC"/>
    <d v="2026-02-05T00:00:00"/>
    <d v="2026-02-05T20:14:15"/>
    <x v="1"/>
    <n v="901741749"/>
    <s v="WORLD CRANES SAS"/>
    <n v="3500000"/>
    <n v="665000"/>
    <n v="4165000"/>
    <x v="8"/>
    <x v="27"/>
    <n v="4"/>
    <s v="FRANCY SALAS"/>
    <m/>
    <m/>
    <m/>
    <m/>
    <d v="2026-02-13T00:00:00"/>
    <s v="NO"/>
    <m/>
    <x v="0"/>
  </r>
  <r>
    <s v="Factura electrónica"/>
    <s v="73892f47490e75b08b47c329283473964a03c267128f19c8187e6b6bf01843398e62988b4e930480977aa3d3da5fcac2"/>
    <n v="18497"/>
    <s v="INIM"/>
    <d v="2026-02-05T00:00:00"/>
    <d v="2026-02-05T17:24:11"/>
    <x v="1"/>
    <n v="900237741"/>
    <s v="INVERSIONES IMPRIMA SAS"/>
    <n v="630900"/>
    <n v="119871"/>
    <n v="750771"/>
    <x v="2"/>
    <x v="27"/>
    <n v="4"/>
    <s v="FRANCY SALAS"/>
    <m/>
    <m/>
    <m/>
    <m/>
    <d v="2026-02-10T00:00:00"/>
    <s v="NO"/>
    <m/>
    <x v="0"/>
  </r>
  <r>
    <s v="Factura electrónica"/>
    <s v="ab90654f9a80acbeef8ce15fcabb2744f5a1fcfdf2224c4033afdfb2ab1eb85fd6639bb76c7fba3c5849d676481907ec"/>
    <n v="12512"/>
    <s v="FE"/>
    <d v="2026-02-05T00:00:00"/>
    <d v="2026-02-05T17:04:15"/>
    <x v="1"/>
    <n v="900420442"/>
    <s v="INSTRUMENTOS   PARTES S.A.S."/>
    <n v="154904"/>
    <n v="29431.759999999998"/>
    <n v="184335.76"/>
    <x v="8"/>
    <x v="27"/>
    <n v="4"/>
    <s v="FRANCY SALAS"/>
    <m/>
    <m/>
    <m/>
    <m/>
    <d v="2026-02-13T00:00:00"/>
    <s v="NO"/>
    <m/>
    <x v="0"/>
  </r>
  <r>
    <s v="Factura electrónica"/>
    <s v="1bcd750403d687ce52be99a223328bcc0854c6023b6ff95ce3549474cb4024c459c916951762997c7a59ee224fbb0ae9"/>
    <n v="18496"/>
    <s v="INIM"/>
    <d v="2026-02-05T00:00:00"/>
    <d v="2026-02-05T17:23:08"/>
    <x v="1"/>
    <n v="900237741"/>
    <s v="INVERSIONES IMPRIMA SAS"/>
    <n v="34000"/>
    <n v="6460"/>
    <n v="40460"/>
    <x v="2"/>
    <x v="27"/>
    <n v="4"/>
    <s v="FRANCY SALAS"/>
    <m/>
    <m/>
    <m/>
    <m/>
    <d v="2026-02-10T00:00:00"/>
    <s v="NO"/>
    <m/>
    <x v="0"/>
  </r>
  <r>
    <s v="Factura electrónica"/>
    <s v="f548e83bb431ca357254457d9c967c101bbf806ab40fa523bd2eb625e92c192afb043cc890048f72d2dd590960400575"/>
    <n v="41960"/>
    <m/>
    <d v="2026-02-05T00:00:00"/>
    <d v="2026-02-05T15:41:57"/>
    <x v="1"/>
    <n v="900263240"/>
    <s v="DAGALCO SAS"/>
    <n v="3540000"/>
    <n v="672600"/>
    <n v="4212600"/>
    <x v="2"/>
    <x v="36"/>
    <n v="11"/>
    <s v="FRANCY SALAS"/>
    <m/>
    <m/>
    <m/>
    <m/>
    <d v="2026-02-18T00:00:00"/>
    <s v="NO"/>
    <m/>
    <x v="1"/>
  </r>
  <r>
    <s v="Factura electrónica"/>
    <s v="8bbaf6e2bf14184b06fefafcdf33a9b819d59aaf93989cf826e362c0654bb2f71d9eb50d60ada33a5a18a26a232de911"/>
    <n v="2194"/>
    <s v="FE"/>
    <d v="2026-02-05T00:00:00"/>
    <d v="2026-02-05T15:41:47"/>
    <x v="1"/>
    <n v="900814712"/>
    <s v="TALLER INDUSTRIAL METROPOL S. A. S"/>
    <n v="3000000"/>
    <n v="570000"/>
    <n v="3570000"/>
    <x v="8"/>
    <x v="32"/>
    <n v="6"/>
    <m/>
    <s v="FRANCY SALAS"/>
    <m/>
    <m/>
    <m/>
    <d v="2026-02-12T00:00:00"/>
    <s v="NO"/>
    <m/>
    <x v="3"/>
  </r>
  <r>
    <s v="Factura electrónica"/>
    <s v="40fe89b0b4631464277f5e0118521b75f1d872b707f36dc9df591b3d3e5e5bc2870e9ed3fcab4d6ec3aaa5a8e01763aa"/>
    <n v="62316"/>
    <s v="BOG"/>
    <d v="2026-02-05T00:00:00"/>
    <d v="2026-02-05T15:27:52"/>
    <x v="1"/>
    <n v="860030828"/>
    <s v="FERRETERIA INDUSTRIAL S.A.S."/>
    <n v="489872"/>
    <n v="93076"/>
    <n v="582948"/>
    <x v="8"/>
    <x v="27"/>
    <n v="4"/>
    <s v="FRANCY SALAS"/>
    <m/>
    <m/>
    <m/>
    <m/>
    <d v="2026-02-13T00:00:00"/>
    <s v="NO"/>
    <m/>
    <x v="0"/>
  </r>
  <r>
    <s v="Factura electrónica"/>
    <s v="0d3f524a79c6123f27ef37e908df58332b99571198c56905af08048d0b1c4b97deb0c7c4e22a55c624ec9afd61145266"/>
    <n v="62317"/>
    <s v="BOG"/>
    <d v="2026-02-05T00:00:00"/>
    <d v="2026-02-05T15:28:00"/>
    <x v="1"/>
    <n v="860030828"/>
    <s v="FERRETERIA INDUSTRIAL S.A.S."/>
    <n v="785000"/>
    <n v="149150"/>
    <n v="934150"/>
    <x v="8"/>
    <x v="27"/>
    <n v="4"/>
    <s v="FRANCY SALAS"/>
    <m/>
    <m/>
    <m/>
    <m/>
    <d v="2026-02-13T00:00:00"/>
    <s v="NO"/>
    <m/>
    <x v="0"/>
  </r>
  <r>
    <s v="Factura electrónica"/>
    <s v="a3e671e846a614bdfdc00a4966d5cea3100162a999ae57f03efe279b830640d1105012c4d7fc3ed5f7ac16b204faec8f"/>
    <n v="62315"/>
    <s v="BOG"/>
    <d v="2026-02-05T00:00:00"/>
    <d v="2026-02-05T15:27:46"/>
    <x v="1"/>
    <n v="860030828"/>
    <s v="FERRETERIA INDUSTRIAL S.A.S."/>
    <n v="50420"/>
    <n v="9580"/>
    <n v="60000"/>
    <x v="8"/>
    <x v="27"/>
    <n v="4"/>
    <s v="FRANCY SALAS"/>
    <m/>
    <m/>
    <m/>
    <m/>
    <d v="2026-02-13T00:00:00"/>
    <s v="NO"/>
    <m/>
    <x v="0"/>
  </r>
  <r>
    <s v="Factura electrónica"/>
    <s v="b041d12fdee6f07140ce56839ac9c782628efe713a8ceff30411160ac729a3f5462be37b6cca9bbc6ac32eeaa90e7f29"/>
    <n v="2221"/>
    <s v="ECRE"/>
    <d v="2026-02-05T00:00:00"/>
    <d v="2026-02-05T15:09:41"/>
    <x v="1"/>
    <n v="800046913"/>
    <s v="ELECTROPARRA LTDA"/>
    <n v="936134.45"/>
    <n v="177865.55"/>
    <n v="1114000"/>
    <x v="8"/>
    <x v="24"/>
    <n v="5"/>
    <s v="FRANCY SALAS"/>
    <m/>
    <m/>
    <m/>
    <m/>
    <d v="2026-02-13T00:00:00"/>
    <s v="NO"/>
    <m/>
    <x v="0"/>
  </r>
  <r>
    <s v="Factura electrónica"/>
    <s v="ae71f73e46cca3243536941dd60628b383a01753cc5bb226220ebab48c23148aba3c080b3a381b7dd8982e383e02b9b9"/>
    <n v="2222"/>
    <s v="ECRE"/>
    <d v="2026-02-05T00:00:00"/>
    <d v="2026-02-05T15:13:34"/>
    <x v="1"/>
    <n v="800046913"/>
    <s v="ELECTROPARRA LTDA"/>
    <n v="201680.66999999998"/>
    <n v="38319.33"/>
    <n v="240000"/>
    <x v="8"/>
    <x v="24"/>
    <n v="5"/>
    <s v="FRANCY SALAS"/>
    <m/>
    <m/>
    <m/>
    <m/>
    <d v="2026-02-13T00:00:00"/>
    <s v="NO"/>
    <m/>
    <x v="0"/>
  </r>
  <r>
    <s v="Factura electrónica"/>
    <s v="cda84288ea2ee7b8496bd577ff949bdbb70bde6d177993c16b363766d2677cea3ea22e5f92c5902c6389c0fc25f0d636"/>
    <n v="160"/>
    <s v="PROS"/>
    <d v="2026-02-05T00:00:00"/>
    <d v="2026-02-05T14:56:55"/>
    <x v="1"/>
    <n v="901797186"/>
    <s v="PROTON S SAS"/>
    <n v="2294280"/>
    <n v="435913.2"/>
    <n v="2730193.2"/>
    <x v="8"/>
    <x v="27"/>
    <n v="4"/>
    <s v="FRANCY SALAS"/>
    <m/>
    <m/>
    <m/>
    <m/>
    <d v="2026-02-13T00:00:00"/>
    <s v="NO"/>
    <m/>
    <x v="0"/>
  </r>
  <r>
    <s v="Factura electrónica"/>
    <s v="3019c3746f4d244bed03aba49dd9d6d781969d12d87077271d3c31af1be202c839a5c4df5cd510f497dda666ba4e61a7"/>
    <n v="161"/>
    <s v="PROS"/>
    <d v="2026-02-05T00:00:00"/>
    <d v="2026-02-05T15:26:51"/>
    <x v="1"/>
    <n v="901797186"/>
    <s v="PROTON S SAS"/>
    <n v="1721455"/>
    <n v="327076.45"/>
    <n v="2048531.45"/>
    <x v="8"/>
    <x v="27"/>
    <n v="4"/>
    <s v="FRANCY SALAS"/>
    <m/>
    <m/>
    <m/>
    <m/>
    <d v="2026-02-13T00:00:00"/>
    <s v="NO"/>
    <m/>
    <x v="0"/>
  </r>
  <r>
    <s v="Factura electrónica"/>
    <s v="89be14c201be2f5e24fa0e81de501c94451d3735a85bca64589b38d71d37ed232f22c2b27aabdffca68c016924d6386c"/>
    <n v="343248"/>
    <s v="FFEE"/>
    <d v="2026-02-05T00:00:00"/>
    <d v="2026-02-05T11:58:27"/>
    <x v="1"/>
    <n v="800049074"/>
    <s v="PAPELERIA Y SERVICIOS SAS"/>
    <n v="110980"/>
    <n v="9599"/>
    <n v="120579"/>
    <x v="2"/>
    <x v="24"/>
    <n v="5"/>
    <s v="FRANCY SALAS"/>
    <m/>
    <m/>
    <m/>
    <m/>
    <d v="2026-02-12T00:00:00"/>
    <s v="NO"/>
    <m/>
    <x v="0"/>
  </r>
  <r>
    <s v="Factura electrónica"/>
    <s v="945c6a6becb991fb2f69a22b460decd8a2ec70b9def70c231c10ef74c0f3b5a9913d89dde5cee181e3c9a71f49b97da4"/>
    <n v="343391"/>
    <s v="FFEE"/>
    <d v="2026-02-05T00:00:00"/>
    <d v="2026-02-05T13:38:47"/>
    <x v="1"/>
    <n v="800049074"/>
    <s v="PAPELERIA Y SERVICIOS SAS"/>
    <n v="396096"/>
    <n v="52182"/>
    <n v="448278"/>
    <x v="2"/>
    <x v="34"/>
    <n v="7"/>
    <s v="FRANCY SALAS"/>
    <m/>
    <m/>
    <m/>
    <m/>
    <d v="2026-02-18T00:00:00"/>
    <s v="NO"/>
    <m/>
    <x v="3"/>
  </r>
  <r>
    <s v="Factura electrónica"/>
    <s v="21ad6794279cd3744aa35278a8342be6049e48beeead14e58ebb6860a8800cbc81e5eb2c86683528a16fd87e3a02130c"/>
    <n v="343389"/>
    <s v="FFEE"/>
    <d v="2026-02-05T00:00:00"/>
    <d v="2026-02-05T13:38:41"/>
    <x v="1"/>
    <n v="800049074"/>
    <s v="PAPELERIA Y SERVICIOS SAS"/>
    <n v="272886"/>
    <n v="40311"/>
    <n v="313197"/>
    <x v="2"/>
    <x v="24"/>
    <n v="5"/>
    <s v="FRANCY SALAS"/>
    <m/>
    <m/>
    <m/>
    <m/>
    <d v="2026-02-13T00:00:00"/>
    <s v="NO"/>
    <m/>
    <x v="0"/>
  </r>
  <r>
    <s v="Factura electrónica"/>
    <s v="7018b0e72e6fed209f9cc717778eddf8edad8774f365be2bf2f27b07ae63db2dc06a6e72525c6d9dfe52bfb6c83f5666"/>
    <n v="18254"/>
    <m/>
    <d v="2026-02-05T00:00:00"/>
    <d v="2026-02-05T11:59:49"/>
    <x v="1"/>
    <n v="811031512"/>
    <s v="PROCAL S.A."/>
    <n v="107500"/>
    <n v="20425"/>
    <n v="127925"/>
    <x v="8"/>
    <x v="32"/>
    <n v="6"/>
    <s v="FRANCY SALAS"/>
    <m/>
    <m/>
    <m/>
    <m/>
    <d v="2026-02-12T00:00:00"/>
    <s v="NO"/>
    <m/>
    <x v="3"/>
  </r>
  <r>
    <s v="Factura electrónica"/>
    <s v="7bdc06f9026ceca5df56cee58496291fcdc1bfad5df32cdcae004e687acdabd1213d3877d97ce557603dc9a521dbe43c"/>
    <n v="343249"/>
    <s v="FFEE"/>
    <d v="2026-02-05T00:00:00"/>
    <d v="2026-02-05T11:58:29"/>
    <x v="1"/>
    <n v="800049074"/>
    <s v="PAPELERIA Y SERVICIOS SAS"/>
    <n v="37300"/>
    <n v="7087"/>
    <n v="44387"/>
    <x v="2"/>
    <x v="24"/>
    <n v="5"/>
    <s v="FRANCY SALAS"/>
    <m/>
    <m/>
    <m/>
    <m/>
    <d v="2026-02-12T00:00:00"/>
    <s v="NO"/>
    <m/>
    <x v="0"/>
  </r>
  <r>
    <s v="Factura electrónica"/>
    <s v="504031104000d0f3ef9849e90fadb9cf1a82c2be55dc40a581d0c6a1c6f882d210f7c9a88afe4d134011f98d3a13b609"/>
    <n v="18253"/>
    <m/>
    <d v="2026-02-05T00:00:00"/>
    <d v="2026-02-05T11:54:33"/>
    <x v="1"/>
    <n v="811031512"/>
    <s v="PROCAL S.A."/>
    <n v="988000"/>
    <n v="187720"/>
    <n v="1175720"/>
    <x v="8"/>
    <x v="29"/>
    <n v="12"/>
    <s v="FRANCY SALAS"/>
    <m/>
    <m/>
    <m/>
    <m/>
    <d v="2026-02-18T00:00:00"/>
    <s v="NO"/>
    <m/>
    <x v="1"/>
  </r>
  <r>
    <s v="Factura electrónica"/>
    <s v="50a980552aadf5484c49ab143a7c643fdd542177818d38d950284a3ee9325f6006ebfa0f9e714f95dddc1d064f22b891"/>
    <n v="227544"/>
    <s v="FE"/>
    <d v="2026-02-05T00:00:00"/>
    <d v="2026-02-05T11:48:53"/>
    <x v="1"/>
    <n v="890937070"/>
    <s v="TIEMPOS S.A.S."/>
    <n v="7921071"/>
    <n v="150500"/>
    <n v="8071571"/>
    <x v="12"/>
    <x v="33"/>
    <n v="19"/>
    <s v="SANDRA PANIAGUA"/>
    <m/>
    <m/>
    <m/>
    <m/>
    <d v="2026-02-25T00:00:00"/>
    <s v="NO"/>
    <m/>
    <x v="1"/>
  </r>
  <r>
    <s v="Factura electrónica"/>
    <s v="134437f4b7f069fb3e6eb727ae8389d9c28eb5b1bc5e22c37c5e1956a8e6b1b1bf71d8fb618b5bc28b7cbe7a8f95dbb0"/>
    <n v="3773"/>
    <s v="GLCN"/>
    <d v="2026-02-05T00:00:00"/>
    <d v="2026-02-05T11:42:33"/>
    <x v="1"/>
    <n v="830123047"/>
    <s v="GREEN LINE COLOMBIA S.A.S."/>
    <n v="1346000"/>
    <n v="255740"/>
    <n v="1601740"/>
    <x v="8"/>
    <x v="32"/>
    <n v="6"/>
    <s v="FRANCY SALAS"/>
    <m/>
    <m/>
    <m/>
    <m/>
    <d v="2026-02-18T00:00:00"/>
    <s v="NO"/>
    <m/>
    <x v="3"/>
  </r>
  <r>
    <s v="Factura electrónica"/>
    <s v="306a58377e696ac58f9d32113b7ce202c0bf903a86d3cf653eef2bafa82f4b23e2a57e20f386a25db11007a0db448ef0"/>
    <n v="3336"/>
    <s v="DF"/>
    <d v="2026-02-05T00:00:00"/>
    <d v="2026-02-05T10:55:15"/>
    <x v="1"/>
    <n v="900038697"/>
    <s v="INVERSIONES DF SAS"/>
    <n v="1770000"/>
    <n v="336300"/>
    <n v="2106300"/>
    <x v="2"/>
    <x v="23"/>
    <n v="1"/>
    <s v="YENIFER PARRA"/>
    <m/>
    <m/>
    <m/>
    <m/>
    <d v="2026-02-09T00:00:00"/>
    <s v="NO"/>
    <m/>
    <x v="0"/>
  </r>
  <r>
    <s v="Factura electrónica"/>
    <s v="716223363dc93eb8950758beead3c0310d21f4e3c9f11fc18fe02c24cf5d60862d7ba24f6484ab2051d1916928b4d879"/>
    <n v="227542"/>
    <s v="FE"/>
    <d v="2026-02-05T00:00:00"/>
    <d v="2026-02-05T10:40:11"/>
    <x v="1"/>
    <n v="890937070"/>
    <s v="TIEMPOS S.A.S."/>
    <n v="485766"/>
    <n v="9230"/>
    <n v="494996"/>
    <x v="12"/>
    <x v="33"/>
    <n v="19"/>
    <s v="SANDRA PANIAGUA"/>
    <m/>
    <m/>
    <m/>
    <m/>
    <d v="2026-02-25T00:00:00"/>
    <s v="NO"/>
    <m/>
    <x v="1"/>
  </r>
  <r>
    <s v="Factura electrónica"/>
    <s v="9f65956cc54e3d241d7406fc0d1a23ece551b9adf2b29cbd428c2e1868d469ffb92ee5938be30549a547cb771086028a"/>
    <n v="104399"/>
    <s v="FAE"/>
    <d v="2026-02-05T00:00:00"/>
    <d v="2026-02-05T09:50:47"/>
    <x v="1"/>
    <n v="830120839"/>
    <s v="MULTISUMINISTROS INDUSTRIALES S A S"/>
    <n v="957728"/>
    <n v="181968"/>
    <n v="1139696"/>
    <x v="2"/>
    <x v="32"/>
    <n v="6"/>
    <s v="FRANCY SALAS"/>
    <m/>
    <m/>
    <m/>
    <m/>
    <d v="2026-02-13T00:00:00"/>
    <s v="NO"/>
    <m/>
    <x v="3"/>
  </r>
  <r>
    <s v="Factura electrónica"/>
    <s v="8f7cdec99bd67d23adf4e65eaac28d3f29ca30cd6a62bdb8e917ecb43664d8f1f47d7a9b8819d95e0843fecd99ec1e33"/>
    <n v="343222"/>
    <s v="FFEE"/>
    <d v="2026-02-05T00:00:00"/>
    <d v="2026-02-05T09:26:51"/>
    <x v="1"/>
    <n v="800049074"/>
    <s v="PAPELERIA Y SERVICIOS SAS"/>
    <n v="187926"/>
    <n v="35706"/>
    <n v="223632"/>
    <x v="2"/>
    <x v="24"/>
    <n v="5"/>
    <s v="FRANCY SALAS"/>
    <m/>
    <m/>
    <m/>
    <m/>
    <d v="2026-02-12T00:00:00"/>
    <s v="NO"/>
    <m/>
    <x v="0"/>
  </r>
  <r>
    <s v="Factura electrónica"/>
    <s v="17d6bf154e89ca17be811941f5c9003b626a48017447ccbfce8626857382bdf9baed46a47a4aad12ecb39af86c3604bc"/>
    <n v="2923458"/>
    <s v="CA07"/>
    <d v="2026-02-05T00:00:00"/>
    <d v="2026-02-05T22:47:43"/>
    <x v="1"/>
    <n v="890903939"/>
    <s v="POSTOBON S.A."/>
    <n v="175628.79999999999"/>
    <n v="8004.47"/>
    <n v="183633.27"/>
    <x v="2"/>
    <x v="23"/>
    <n v="1"/>
    <s v="YENIFER PARRA"/>
    <m/>
    <m/>
    <m/>
    <m/>
    <d v="2026-02-13T00:00:00"/>
    <s v="NO"/>
    <m/>
    <x v="0"/>
  </r>
  <r>
    <s v="Factura electrónica"/>
    <s v="2bbdb7766795cf7fa0faf79cb19b28d46a45e1a3f30fb4bca3008ba8cb8f6b07493bdb1313a2b8dc368ca1ecd652ffe0"/>
    <n v="5939"/>
    <m/>
    <d v="2026-02-05T00:00:00"/>
    <d v="2026-02-05T20:50:33"/>
    <x v="1"/>
    <n v="32150739"/>
    <s v="NATALIA ANDREA ACOSTA COLORADO"/>
    <n v="504500"/>
    <n v="0"/>
    <n v="504500"/>
    <x v="1"/>
    <x v="32"/>
    <n v="6"/>
    <s v="FRANCY SALAS"/>
    <m/>
    <m/>
    <m/>
    <m/>
    <d v="2026-02-12T00:00:00"/>
    <s v="NO"/>
    <s v="  "/>
    <x v="3"/>
  </r>
  <r>
    <s v="Factura electrónica"/>
    <s v="6341d189de0713ac6d5fc835176b85313326613ad63b6ebe60c7e0563db933718b60f0aa229357e236b68949495b0c62"/>
    <n v="12939"/>
    <s v="FE"/>
    <d v="2026-02-05T00:00:00"/>
    <d v="2026-02-05T17:23:25"/>
    <x v="1"/>
    <n v="900045881"/>
    <s v="CORPORACION PROYECCION SOCIAL PARA LA CULTURA LA EDUCACION EL ARTE Y LAS COMUNICACIONES"/>
    <n v="312000"/>
    <n v="0"/>
    <n v="312000"/>
    <x v="6"/>
    <x v="3"/>
    <s v=" - "/>
    <s v="FRANCY SALAS"/>
    <m/>
    <m/>
    <m/>
    <m/>
    <m/>
    <m/>
    <m/>
    <x v="2"/>
  </r>
  <r>
    <s v="Factura electrónica"/>
    <s v="b3a1c1db020fe800a87a6e46215bd67ee4bad794a1de694530fbad73f1229f43394713fbec63b776d0607fcb7cdc0faf"/>
    <n v="166957"/>
    <s v="392"/>
    <d v="2026-02-05T00:00:00"/>
    <d v="2026-02-05T16:08:30"/>
    <x v="1"/>
    <n v="860000018"/>
    <s v="AGENCIA DE VIAJES Y TURISMO AVIATUR S.A.S "/>
    <n v="412719.96"/>
    <n v="69201.039999999994"/>
    <n v="481921"/>
    <x v="2"/>
    <x v="23"/>
    <n v="1"/>
    <s v="YENIFER PARRA"/>
    <m/>
    <m/>
    <m/>
    <m/>
    <d v="2026-02-13T00:00:00"/>
    <s v="NO"/>
    <m/>
    <x v="0"/>
  </r>
  <r>
    <s v="Factura electrónica"/>
    <s v="09ac8a001ad9b7de5114e41fe4e1515e12b5d279712396125932353c3abaa6a2db971ac7e054930695ee1e55ab0b5544"/>
    <n v="14959"/>
    <s v="FEV"/>
    <d v="2026-02-05T00:00:00"/>
    <d v="2026-02-05T13:40:06"/>
    <x v="1"/>
    <n v="42795633"/>
    <s v="BOTERO VIERIA MARIA VICTORIA"/>
    <n v="181807.4"/>
    <n v="0"/>
    <n v="181807.4"/>
    <x v="4"/>
    <x v="2"/>
    <n v="0"/>
    <m/>
    <m/>
    <m/>
    <m/>
    <m/>
    <m/>
    <m/>
    <m/>
    <x v="2"/>
  </r>
  <r>
    <s v="Factura electrónica"/>
    <s v="d324fa152059bc1f5802cad15621c4aa2bc58bd70e53bc08d8a02c30555a5fc5857fb8d66c3d64b1b9a3b2a0d3dca141"/>
    <n v="5124552"/>
    <s v="F311"/>
    <d v="2026-02-05T00:00:00"/>
    <d v="2026-02-05T12:19:19"/>
    <x v="1"/>
    <n v="891408584"/>
    <s v="FRISBY S.A. BIC"/>
    <n v="28200"/>
    <n v="0"/>
    <n v="28200"/>
    <x v="4"/>
    <x v="2"/>
    <n v="0"/>
    <m/>
    <m/>
    <m/>
    <m/>
    <m/>
    <m/>
    <m/>
    <m/>
    <x v="2"/>
  </r>
  <r>
    <s v="Nota de crédito electrónica"/>
    <s v="66df0e24c1c5d6aa9432c8d6e6bf3b956e7d34018c99724ee8936b2169a17b40ea9255b064e9c88c6618b71fccf13ac5"/>
    <n v="13548"/>
    <s v="NCE"/>
    <d v="2026-02-05T00:00:00"/>
    <d v="2026-02-05T12:13:43"/>
    <x v="1"/>
    <n v="890937070"/>
    <s v="TIEMPOS S.A.S."/>
    <n v="62448"/>
    <n v="1187"/>
    <n v="63635"/>
    <x v="12"/>
    <x v="37"/>
    <n v="27"/>
    <s v="SANDRA PANIAGUA"/>
    <m/>
    <m/>
    <m/>
    <m/>
    <d v="2026-03-05T00:00:00"/>
    <s v="NO"/>
    <m/>
    <x v="1"/>
  </r>
  <r>
    <s v="Factura electrónica"/>
    <s v="94f48dc02420944ac01021b8d0eb2b0354340d5c3e7b857ef8933c4fdcc5b14cca5af0f2040a333ea31cdb238db817d6"/>
    <n v="33601"/>
    <s v="FEN"/>
    <d v="2026-02-05T00:00:00"/>
    <d v="2026-02-05T09:48:13"/>
    <x v="1"/>
    <n v="9522660"/>
    <s v="OCTAVIANO TORRES GUEVARA"/>
    <n v="1779831.9000000001"/>
    <n v="338168.05"/>
    <n v="2117999.9500000002"/>
    <x v="8"/>
    <x v="24"/>
    <n v="5"/>
    <s v="FRANCY SALAS"/>
    <m/>
    <m/>
    <m/>
    <m/>
    <d v="2026-02-13T00:00:00"/>
    <s v="NO"/>
    <m/>
    <x v="0"/>
  </r>
  <r>
    <s v="Factura electrónica"/>
    <s v="cd5f5a2f248dce33d7421c6e176de3f9ae856a630af7f40ad84f5e6315521ee22ec20da8bc3117a747d8a4763d4bcab5"/>
    <n v="343139"/>
    <s v="FFEE"/>
    <d v="2026-02-05T00:00:00"/>
    <d v="2026-02-05T08:52:48"/>
    <x v="1"/>
    <n v="800049074"/>
    <s v="PAPELERIA Y SERVICIOS SAS"/>
    <n v="194480"/>
    <n v="25414"/>
    <n v="219894"/>
    <x v="2"/>
    <x v="27"/>
    <n v="4"/>
    <s v="FRANCY SALAS"/>
    <m/>
    <m/>
    <m/>
    <m/>
    <d v="2026-02-13T00:00:00"/>
    <s v="NO"/>
    <m/>
    <x v="0"/>
  </r>
  <r>
    <s v="Factura electrónica"/>
    <s v="33e7d6374eb71ef4f099369e20a4cd6da07104f92a315a895dd6688ca519df473785c1f6b2967d8453f579b787fd3ab6"/>
    <n v="166877"/>
    <s v="392"/>
    <d v="2026-02-05T00:00:00"/>
    <d v="2026-02-05T08:04:32"/>
    <x v="1"/>
    <n v="860000018"/>
    <s v="AGENCIA DE VIAJES Y TURISMO AVIATUR S.A.S "/>
    <n v="489719.96"/>
    <n v="83831.039999999994"/>
    <n v="573551"/>
    <x v="2"/>
    <x v="25"/>
    <n v="0"/>
    <s v="YENIFER PARRA"/>
    <m/>
    <m/>
    <m/>
    <m/>
    <d v="2026-02-13T00:00:00"/>
    <s v="NO"/>
    <m/>
    <x v="0"/>
  </r>
  <r>
    <s v="Factura electrónica"/>
    <s v="573bf69b761dc265f088eaa3484139dd5e589cfc842e2604144790d501727232b79eab5cd6d8b0c89c47d5e9479b7a0f"/>
    <n v="62"/>
    <s v="FEBU"/>
    <d v="2026-02-05T00:00:00"/>
    <d v="2026-02-05T06:12:21"/>
    <x v="1"/>
    <n v="901404801"/>
    <s v="BUTTERMILK S.A.S."/>
    <n v="33661928"/>
    <n v="6395766.3200000003"/>
    <n v="40057694.32"/>
    <x v="3"/>
    <x v="25"/>
    <n v="0"/>
    <s v="NATALIA BERNAZA"/>
    <m/>
    <m/>
    <m/>
    <m/>
    <m/>
    <m/>
    <m/>
    <x v="0"/>
  </r>
  <r>
    <s v="Factura electrónica"/>
    <s v="734ae908a435788a2a797e7ea17d89f0cde6a31b1f740ce64540f1278047398ea2491455fab05bb9fbf66cd69d425537"/>
    <n v="73897442"/>
    <s v="SFEE"/>
    <d v="2026-02-05T00:00:00"/>
    <d v="2026-02-05T00:13:25"/>
    <x v="1"/>
    <n v="900843898"/>
    <s v="RAPPI S.A.S"/>
    <n v="24454.62"/>
    <n v="4646.38"/>
    <n v="29101"/>
    <x v="4"/>
    <x v="2"/>
    <n v="0"/>
    <m/>
    <m/>
    <m/>
    <m/>
    <m/>
    <m/>
    <m/>
    <m/>
    <x v="2"/>
  </r>
  <r>
    <s v="Factura electrónica"/>
    <s v="94530e553bf0fd0ea7896196b51ef6718dffb29a8ba97080e59a02a27b0ff598e954dfd1b84c00c442460813c9dede53"/>
    <n v="409"/>
    <s v="PRS"/>
    <d v="2026-02-06T00:00:00"/>
    <d v="2026-02-06T23:00:49"/>
    <x v="1"/>
    <n v="901847080"/>
    <s v="PROVSERVICE S.A.S"/>
    <n v="4020000"/>
    <n v="763800"/>
    <n v="4783800"/>
    <x v="8"/>
    <x v="24"/>
    <n v="4"/>
    <s v="FRANCY SALAS"/>
    <m/>
    <m/>
    <m/>
    <m/>
    <d v="2026-02-13T00:00:00"/>
    <s v="NO"/>
    <m/>
    <x v="0"/>
  </r>
  <r>
    <s v="Factura electrónica"/>
    <s v="8da676d2ba40a52ce023e59888399c387ac20710160a8af217cf38f450e611686a7aa3dfeefa3f24a90d72bb83b1eebc"/>
    <n v="408"/>
    <s v="PRS"/>
    <d v="2026-02-06T00:00:00"/>
    <d v="2026-02-06T22:58:57"/>
    <x v="1"/>
    <n v="901847080"/>
    <s v="PROVSERVICE S.A.S"/>
    <n v="2578000"/>
    <n v="489820"/>
    <n v="3067820"/>
    <x v="8"/>
    <x v="24"/>
    <n v="4"/>
    <s v="FRANCY SALAS"/>
    <m/>
    <m/>
    <m/>
    <m/>
    <d v="2026-02-13T00:00:00"/>
    <s v="NO"/>
    <m/>
    <x v="0"/>
  </r>
  <r>
    <s v="Factura electrónica"/>
    <s v="31b0f4c0c72badacbd040197e1d763b7de9e7696af87490d8afc5340a06e4459b7db29ca45c489925df41aca16f851ba"/>
    <n v="5960"/>
    <m/>
    <d v="2026-02-06T00:00:00"/>
    <d v="2026-02-06T20:59:10"/>
    <x v="1"/>
    <n v="32150739"/>
    <s v="NATALIA ANDREA ACOSTA COLORADO"/>
    <n v="106500"/>
    <n v="0"/>
    <n v="106500"/>
    <x v="1"/>
    <x v="32"/>
    <n v="5"/>
    <s v="FRANCY SALAS"/>
    <m/>
    <m/>
    <m/>
    <m/>
    <d v="2026-02-12T00:00:00"/>
    <s v="NO"/>
    <m/>
    <x v="0"/>
  </r>
  <r>
    <s v="Factura electrónica"/>
    <s v="06af81aea12153f3ba6cf117898008498f3bbd6707a2e6f2a952450b53244828acb83b54130dd870b4b7b2cb900b91c9"/>
    <n v="751"/>
    <s v="FV"/>
    <d v="2026-02-06T00:00:00"/>
    <d v="2026-02-06T19:19:34"/>
    <x v="1"/>
    <n v="900049081"/>
    <s v="FEXMAQ S.A.S"/>
    <n v="4071000"/>
    <n v="773490"/>
    <n v="4844490"/>
    <x v="8"/>
    <x v="24"/>
    <n v="4"/>
    <s v="FRANCY SALAS"/>
    <m/>
    <m/>
    <m/>
    <m/>
    <d v="2026-02-13T00:00:00"/>
    <s v="NO"/>
    <m/>
    <x v="0"/>
  </r>
  <r>
    <s v="Factura electrónica"/>
    <s v="bb3274fb0146b3822e7da2aa62e5016de2dfc2a216e4e1fefce7f62c8ee088e166e13c3112fd1cca30224ffa2bceb8d3"/>
    <n v="750"/>
    <s v="FV"/>
    <d v="2026-02-06T00:00:00"/>
    <d v="2026-02-06T18:52:19"/>
    <x v="1"/>
    <n v="900049081"/>
    <s v="FEXMAQ S.A.S"/>
    <n v="2688000"/>
    <n v="510720"/>
    <n v="3198720"/>
    <x v="8"/>
    <x v="24"/>
    <n v="4"/>
    <s v="FRANCY SALAS"/>
    <m/>
    <m/>
    <m/>
    <m/>
    <d v="2026-02-13T00:00:00"/>
    <s v="NO"/>
    <m/>
    <x v="0"/>
  </r>
  <r>
    <s v="Factura electrónica"/>
    <s v="dbb33e13058b27ed1ab6665012de9cecc8de72770278c47aad4c29b84022e6c95955d61719e4ee1373dbdd94cf2d4bd8"/>
    <n v="61481"/>
    <s v="22T"/>
    <d v="2026-02-06T00:00:00"/>
    <d v="2026-02-06T18:04:58"/>
    <x v="1"/>
    <n v="860509514"/>
    <s v="AUTOGERMANA S A S"/>
    <n v="245546.22"/>
    <n v="46653.78"/>
    <n v="292200"/>
    <x v="8"/>
    <x v="32"/>
    <n v="5"/>
    <s v="FRANCY SALAS"/>
    <m/>
    <m/>
    <m/>
    <m/>
    <d v="2026-02-12T00:00:00"/>
    <s v="NO"/>
    <m/>
    <x v="0"/>
  </r>
  <r>
    <s v="Factura electrónica"/>
    <s v="af903c91fe8b8de4e41757371add338d30572b3664a4b6f1e322c22d26b35a5e02e1d7bedb85a4b453f0a61be8800167"/>
    <n v="172556677"/>
    <s v="BCPT"/>
    <d v="2026-02-06T00:00:00"/>
    <d v="2026-02-06T17:55:55"/>
    <x v="1"/>
    <n v="830114921"/>
    <s v="COLOMBIA MOVIL S.A. ESP"/>
    <n v="45428.44"/>
    <n v="8471.56"/>
    <n v="53900"/>
    <x v="5"/>
    <x v="32"/>
    <n v="5"/>
    <s v="JAIME GARCIA"/>
    <m/>
    <m/>
    <m/>
    <m/>
    <d v="2026-02-12T00:00:00"/>
    <s v="NO"/>
    <m/>
    <x v="0"/>
  </r>
  <r>
    <s v="Factura electrónica"/>
    <s v="ca06d046099bbc0bff86ad5b4aeb9c5806cea2d6f3899dcca381a0530a597e3cae619c7c2cd1414542565653677f56d0"/>
    <n v="8112"/>
    <m/>
    <d v="2026-02-06T00:00:00"/>
    <d v="2026-02-06T17:03:41"/>
    <x v="1"/>
    <n v="901360705"/>
    <s v="DELTA TAGS SAS"/>
    <n v="358500"/>
    <n v="68115"/>
    <n v="426615"/>
    <x v="2"/>
    <x v="32"/>
    <n v="5"/>
    <s v="FRANCY SALAS"/>
    <m/>
    <m/>
    <m/>
    <m/>
    <d v="2026-02-13T00:00:00"/>
    <s v="NO"/>
    <m/>
    <x v="0"/>
  </r>
  <r>
    <s v="Factura electrónica"/>
    <s v="6c242bf616730ba2a914ee61297513ecdc8a21d0de184d82260d85c8c26e03054d145e68037c03053236f274b57def92"/>
    <n v="3761"/>
    <s v="FEFC"/>
    <d v="2026-02-06T00:00:00"/>
    <d v="2026-02-06T16:32:25"/>
    <x v="1"/>
    <n v="890904603"/>
    <s v="FABRICA DE CALZADO 70 SAS"/>
    <n v="2553555"/>
    <n v="485175"/>
    <n v="3038730"/>
    <x v="2"/>
    <x v="24"/>
    <n v="4"/>
    <s v="FRANCY SALAS"/>
    <m/>
    <m/>
    <m/>
    <m/>
    <d v="2026-02-13T00:00:00"/>
    <s v="NO"/>
    <m/>
    <x v="0"/>
  </r>
  <r>
    <s v="Documento equivalente - Cobro de peajes"/>
    <s v="71a1824b6a6ffe58adad95add740b338d9ee28851577dfdfa748c899b2319bef7b81289f3bea415c631fd10fa2d7910e"/>
    <n v="84570514"/>
    <s v="DEFL"/>
    <d v="2026-02-06T00:00:00"/>
    <d v="2026-02-06T16:21:16"/>
    <x v="1"/>
    <n v="900219834"/>
    <s v="F2X S.A.S."/>
    <n v="26300"/>
    <n v="0"/>
    <n v="26300"/>
    <x v="2"/>
    <x v="24"/>
    <n v="4"/>
    <s v="FRANCY SALAS"/>
    <m/>
    <m/>
    <m/>
    <m/>
    <d v="2026-02-13T00:00:00"/>
    <s v="NO"/>
    <m/>
    <x v="0"/>
  </r>
  <r>
    <s v="Factura electrónica"/>
    <s v="12d58509bf6d0f262963781ccbba18ba3ea571f91e0f4849a6c9a522ca480c84ec351c06f74c98b2ddf4f618f48a634a"/>
    <n v="1231"/>
    <s v="FE"/>
    <d v="2026-02-06T00:00:00"/>
    <d v="2026-02-06T16:15:28"/>
    <x v="1"/>
    <n v="860404607"/>
    <s v="ASESORIAS TECNICAS DE TRANSPORTE"/>
    <n v="3533500"/>
    <n v="0"/>
    <n v="3533500"/>
    <x v="0"/>
    <x v="27"/>
    <n v="3"/>
    <s v="VICTOR LOPEZ "/>
    <m/>
    <m/>
    <m/>
    <m/>
    <d v="2026-02-12T00:00:00"/>
    <s v="NO"/>
    <m/>
    <x v="0"/>
  </r>
  <r>
    <s v="Factura electrónica"/>
    <s v="84cd2c1f4101ab9255c14ec76051b0b8f1ee1062c4a94b55bbbd9a60c127defc330162ac6f547ab11acd6c01d5951855"/>
    <n v="9353"/>
    <s v="FEVT"/>
    <d v="2026-02-06T00:00:00"/>
    <d v="2026-02-06T15:28:38"/>
    <x v="1"/>
    <n v="900219834"/>
    <s v="F2X S.A.S."/>
    <n v="16806.72"/>
    <n v="3193.28"/>
    <n v="20000"/>
    <x v="2"/>
    <x v="27"/>
    <n v="3"/>
    <s v="FRANCY SALAS"/>
    <m/>
    <m/>
    <m/>
    <m/>
    <d v="2026-02-13T00:00:00"/>
    <s v="NO"/>
    <m/>
    <x v="0"/>
  </r>
  <r>
    <s v="Factura electrónica"/>
    <s v="c5fed0a2f684a4321c4b4558c4b3e83b6de1ae5087d12ff70579c56cea704dc5a5c364c6114f60f2541e72cda62cb8bd"/>
    <n v="6912"/>
    <s v="FVEC"/>
    <d v="2026-02-06T00:00:00"/>
    <d v="2026-02-06T15:24:49"/>
    <x v="1"/>
    <n v="900014015"/>
    <s v="TRANSFORMADORES INDUELECTRO E. U."/>
    <n v="3200000"/>
    <n v="608000"/>
    <n v="3808000"/>
    <x v="8"/>
    <x v="24"/>
    <n v="4"/>
    <s v="FRANCY SALAS"/>
    <m/>
    <m/>
    <m/>
    <m/>
    <d v="2026-02-13T00:00:00"/>
    <s v="NO"/>
    <m/>
    <x v="0"/>
  </r>
  <r>
    <s v="Factura electrónica"/>
    <s v="a5bbd34a564b47622ed4a2be5b833c42957cc21d8b938b758d8757fac951ce1fa4df28256876d8f1a5b22f8ed4d7bc04"/>
    <n v="660618"/>
    <s v="5"/>
    <d v="2026-02-06T00:00:00"/>
    <d v="2026-02-06T15:21:18"/>
    <x v="1"/>
    <n v="890304049"/>
    <s v="ARQUIDIOCESIS DE CALI"/>
    <n v="1798850"/>
    <n v="0"/>
    <n v="1798850"/>
    <x v="12"/>
    <x v="29"/>
    <n v="11"/>
    <s v="MAURICIO ARBOLEDA"/>
    <m/>
    <m/>
    <m/>
    <m/>
    <d v="2026-02-18T00:00:00"/>
    <s v="NO"/>
    <m/>
    <x v="1"/>
  </r>
  <r>
    <s v="Factura electrónica"/>
    <s v="b4fc9132d0b53baf98f5d8afacda936261f121b1c1f453b06914216c5d944acb2173a3ca196a6d01fb040b1f40cd79d2"/>
    <n v="6911"/>
    <s v="FVEC"/>
    <d v="2026-02-06T00:00:00"/>
    <d v="2026-02-06T15:12:43"/>
    <x v="1"/>
    <n v="900014015"/>
    <s v="TRANSFORMADORES INDUELECTRO E. U."/>
    <n v="7200000"/>
    <n v="1368000"/>
    <n v="8568000"/>
    <x v="8"/>
    <x v="24"/>
    <n v="4"/>
    <s v="FRANCY SALAS"/>
    <m/>
    <m/>
    <m/>
    <m/>
    <d v="2026-02-18T00:00:00"/>
    <s v="NO"/>
    <m/>
    <x v="0"/>
  </r>
  <r>
    <s v="Factura electrónica"/>
    <s v="f464f5c573bfc4fee7eddca836dadbe83c014608abc506d6d306a8a303e225d51861a13c90dd9697f24e2088a8182d7f"/>
    <n v="343679"/>
    <s v="FFEE"/>
    <d v="2026-02-06T00:00:00"/>
    <d v="2026-02-06T15:11:28"/>
    <x v="1"/>
    <n v="800049074"/>
    <s v="PAPELERIA Y SERVICIOS SAS"/>
    <n v="1140999"/>
    <n v="216790"/>
    <n v="1357789"/>
    <x v="2"/>
    <x v="32"/>
    <n v="5"/>
    <s v="FRANCY SALAS"/>
    <m/>
    <m/>
    <m/>
    <m/>
    <d v="2026-02-13T00:00:00"/>
    <s v="NO"/>
    <m/>
    <x v="0"/>
  </r>
  <r>
    <s v="Factura electrónica"/>
    <s v="aab767c75135acc5c1579dbf62ea432236ac7312a0ce6526439b57e9cf3447770413ccd31fc70caed132e8c5184f84b0"/>
    <n v="74262"/>
    <s v="FV04"/>
    <d v="2026-02-06T00:00:00"/>
    <d v="2026-02-06T14:57:10"/>
    <x v="1"/>
    <n v="800065567"/>
    <s v="FABRICA DE ALIMENTOS PROCESADOS VENTOLINI S.A."/>
    <n v="122100"/>
    <n v="0"/>
    <n v="122100"/>
    <x v="4"/>
    <x v="2"/>
    <n v="0"/>
    <m/>
    <m/>
    <m/>
    <m/>
    <m/>
    <m/>
    <m/>
    <m/>
    <x v="2"/>
  </r>
  <r>
    <s v="Factura electrónica"/>
    <s v="4affd24c681e3c897ceb3104d0db32269524f47f8f6ab5c3d17b1a5897917258c58072e48bd6c5f5552bd16839c44530"/>
    <n v="60856"/>
    <s v="COLM"/>
    <d v="2026-02-06T00:00:00"/>
    <d v="2026-02-06T14:26:51"/>
    <x v="1"/>
    <n v="901021295"/>
    <s v="PARK AND GO S.A.S."/>
    <n v="1933"/>
    <n v="367"/>
    <n v="2300"/>
    <x v="4"/>
    <x v="2"/>
    <n v="0"/>
    <m/>
    <m/>
    <m/>
    <m/>
    <m/>
    <m/>
    <m/>
    <m/>
    <x v="2"/>
  </r>
  <r>
    <s v="Factura electrónica"/>
    <s v="846a33161dabb64a87f193d4071777fbcfe75693e1200bffbed535a9e34c45cdc0e0542db40d92a0e3a21da07d0ac752"/>
    <n v="3671"/>
    <s v="FE"/>
    <d v="2026-02-06T00:00:00"/>
    <d v="2026-02-06T14:12:53"/>
    <x v="1"/>
    <n v="900667384"/>
    <s v="SGR ASOCIADOS SAS"/>
    <n v="1750905"/>
    <n v="332671.95"/>
    <n v="2083576.95"/>
    <x v="3"/>
    <x v="27"/>
    <n v="3"/>
    <s v="NATALIA BERNAZA"/>
    <m/>
    <m/>
    <m/>
    <m/>
    <d v="2026-02-09T00:00:00"/>
    <s v="NO"/>
    <m/>
    <x v="0"/>
  </r>
  <r>
    <s v="Factura electrónica"/>
    <s v="d5608bb0b69e81b5d654ae8d4a29668da6eb9f7169e607a98459c25ab786cf937b6a00d81569d854eb3efb18439e2564"/>
    <n v="564300"/>
    <s v="AH"/>
    <d v="2026-02-06T00:00:00"/>
    <d v="2026-02-06T13:42:07"/>
    <x v="1"/>
    <n v="890800788"/>
    <s v="SUMATEC S.A.S BIC"/>
    <n v="690000"/>
    <n v="131100"/>
    <n v="821100"/>
    <x v="2"/>
    <x v="24"/>
    <n v="4"/>
    <s v="FRANCY SALAS"/>
    <m/>
    <m/>
    <m/>
    <m/>
    <d v="2026-02-12T00:00:00"/>
    <s v="NO"/>
    <m/>
    <x v="0"/>
  </r>
  <r>
    <s v="Factura electrónica"/>
    <s v="cfbd553185d1beae9a22f14efc5736592b29fdf78f6a397bdccb65ad5875f5b026c0f637a8177638b541811a76c3b2a4"/>
    <n v="343597"/>
    <s v="FFEE"/>
    <d v="2026-02-06T00:00:00"/>
    <d v="2026-02-06T12:07:27"/>
    <x v="1"/>
    <n v="800049074"/>
    <s v="PAPELERIA Y SERVICIOS SAS"/>
    <n v="599626"/>
    <n v="43342"/>
    <n v="642968"/>
    <x v="2"/>
    <x v="24"/>
    <n v="4"/>
    <s v="FRANCY SALAS"/>
    <m/>
    <m/>
    <m/>
    <m/>
    <d v="2026-02-12T00:00:00"/>
    <s v="NO"/>
    <m/>
    <x v="0"/>
  </r>
  <r>
    <s v="Factura electrónica"/>
    <s v="0ef46f4e96fcecd2ba19fee87c245be30292cef5c616342af08b5bb2e63cc05b11d21576f5c711ec1b3c7b6eee0338ee"/>
    <n v="35"/>
    <s v="FE"/>
    <d v="2026-02-06T00:00:00"/>
    <d v="2026-02-06T11:42:37"/>
    <x v="1"/>
    <n v="901995498"/>
    <s v="LA CLAVE RESTAURANTE Y CAFE SAS"/>
    <n v="2973880"/>
    <n v="0"/>
    <n v="2973880"/>
    <x v="0"/>
    <x v="38"/>
    <n v="20"/>
    <s v="FRANCY SALAS"/>
    <m/>
    <m/>
    <m/>
    <m/>
    <m/>
    <m/>
    <m/>
    <x v="1"/>
  </r>
  <r>
    <s v="Factura electrónica"/>
    <s v="12868a9f324d474d64913726ebaa28cf11f6178e1747a1b2ce84019083233caab53890b40d9a5b6606eec8890903bcbc"/>
    <n v="257441"/>
    <s v="BGFE"/>
    <d v="2026-02-06T00:00:00"/>
    <d v="2026-02-06T10:59:57"/>
    <x v="1"/>
    <n v="890907841"/>
    <s v="ALMACEN RODAMIENTOS S.A"/>
    <n v="15808"/>
    <n v="3004"/>
    <n v="18812"/>
    <x v="8"/>
    <x v="24"/>
    <n v="4"/>
    <s v="FRANCY SALAS"/>
    <m/>
    <m/>
    <m/>
    <m/>
    <d v="2026-02-13T00:00:00"/>
    <s v="NO"/>
    <m/>
    <x v="0"/>
  </r>
  <r>
    <s v="Factura electrónica"/>
    <s v="435aa8baede97e63a4af2914ed02b35948665f5438bb932137c23ba182c72a7b040bce692c29eb14d06b40f7abf1861d"/>
    <n v="564297"/>
    <s v="AH"/>
    <d v="2026-02-06T00:00:00"/>
    <d v="2026-02-06T11:45:58"/>
    <x v="1"/>
    <n v="890800788"/>
    <s v="SUMATEC S.A.S BIC"/>
    <n v="138000"/>
    <n v="26220"/>
    <n v="164220"/>
    <x v="2"/>
    <x v="24"/>
    <n v="4"/>
    <s v="FRANCY SALAS"/>
    <m/>
    <m/>
    <m/>
    <m/>
    <d v="2026-02-13T00:00:00"/>
    <s v="NO"/>
    <m/>
    <x v="0"/>
  </r>
  <r>
    <s v="Factura electrónica"/>
    <s v="4e0ab0c76a3d87d28e5f1ea633435765fb73c7f4ac82dcfe5a4032273bebbdade4892755fae687e6bed3b43dc6528d31"/>
    <n v="11776"/>
    <s v="FE"/>
    <d v="2026-02-06T00:00:00"/>
    <d v="2026-02-06T10:21:48"/>
    <x v="1"/>
    <n v="900981037"/>
    <s v="INGEMAQ GROUP S.A.S"/>
    <n v="166000"/>
    <n v="31540"/>
    <n v="197540"/>
    <x v="2"/>
    <x v="24"/>
    <n v="4"/>
    <s v="FRANCY SALAS"/>
    <m/>
    <m/>
    <m/>
    <m/>
    <d v="2026-02-13T00:00:00"/>
    <s v="NO"/>
    <m/>
    <x v="0"/>
  </r>
  <r>
    <s v="Factura electrónica"/>
    <s v="53a717e8c3a32639fd1bd69761d6b3513701314d278f0e8402747cd8dada336676c85ac10c90b07355b44349907d3548"/>
    <n v="11775"/>
    <s v="FE"/>
    <d v="2026-02-06T00:00:00"/>
    <d v="2026-02-06T10:10:18"/>
    <x v="1"/>
    <n v="900981037"/>
    <s v="INGEMAQ GROUP S.A.S"/>
    <n v="1192500"/>
    <n v="226575"/>
    <n v="1419075"/>
    <x v="2"/>
    <x v="24"/>
    <n v="4"/>
    <s v="FRANCY SALAS"/>
    <m/>
    <m/>
    <m/>
    <m/>
    <d v="2026-02-13T00:00:00"/>
    <s v="NO"/>
    <m/>
    <x v="0"/>
  </r>
  <r>
    <s v="Factura electrónica"/>
    <s v="b7de12799acaf5c5739b000f8ea9299b53b3c5627f3db4b0f6f25da6f1abceabb8d25681c9366d8cbb2a278be19bbf6a"/>
    <n v="3561"/>
    <s v="FE"/>
    <d v="2026-02-06T00:00:00"/>
    <d v="2026-02-06T11:32:30"/>
    <x v="1"/>
    <n v="811027589"/>
    <s v="Zonalogística S.A.S ZLG"/>
    <n v="2203812.5300000003"/>
    <n v="418724.47"/>
    <n v="2622537"/>
    <x v="17"/>
    <x v="32"/>
    <n v="5"/>
    <s v="JULIAN MOSQUERA"/>
    <m/>
    <m/>
    <m/>
    <m/>
    <d v="2026-02-12T00:00:00"/>
    <s v="NO"/>
    <m/>
    <x v="0"/>
  </r>
  <r>
    <s v="Factura electrónica"/>
    <s v="6393b0fa604d1143246b7cf768b53361ff81c3bbb9bfeef542acca6c07e8d8db4de7cc0a6f4f9d576504e3b9881cb8c6"/>
    <n v="32524"/>
    <s v="MSCJ"/>
    <d v="2026-02-06T00:00:00"/>
    <d v="2026-02-06T11:11:51"/>
    <x v="1"/>
    <n v="900241172"/>
    <s v="HOTELES MS SAS"/>
    <n v="123531"/>
    <n v="0"/>
    <n v="123531"/>
    <x v="4"/>
    <x v="2"/>
    <n v="0"/>
    <m/>
    <m/>
    <m/>
    <m/>
    <m/>
    <m/>
    <m/>
    <m/>
    <x v="2"/>
  </r>
  <r>
    <s v="Factura electrónica"/>
    <s v="50f11acd07f43c91487ba2e64a831410bb9c227755c0aaaab7bedf259b794a9945d1c63e67b7c4a1e5ceb641ad040f78"/>
    <n v="32522"/>
    <s v="MSCJ"/>
    <d v="2026-02-06T00:00:00"/>
    <d v="2026-02-06T11:09:32"/>
    <x v="1"/>
    <n v="900241172"/>
    <s v="HOTELES MS SAS"/>
    <n v="114791"/>
    <n v="0"/>
    <n v="114791"/>
    <x v="4"/>
    <x v="2"/>
    <n v="0"/>
    <m/>
    <m/>
    <m/>
    <m/>
    <m/>
    <m/>
    <m/>
    <m/>
    <x v="2"/>
  </r>
  <r>
    <s v="Factura electrónica"/>
    <s v="24a455da53322aaef79f69e9172dbc1c126ca9e1be5ae6213c65dad5edc015695254749c80e5fe2e75269f8b397d5480"/>
    <n v="564290"/>
    <s v="AH"/>
    <d v="2026-02-06T00:00:00"/>
    <d v="2026-02-06T10:42:27"/>
    <x v="1"/>
    <n v="890800788"/>
    <s v="SUMATEC S.A.S BIC"/>
    <n v="115000"/>
    <n v="21850"/>
    <n v="136850"/>
    <x v="2"/>
    <x v="24"/>
    <n v="4"/>
    <s v="FRANCY SALAS"/>
    <m/>
    <m/>
    <m/>
    <m/>
    <d v="2026-02-13T00:00:00"/>
    <s v="NO"/>
    <m/>
    <x v="0"/>
  </r>
  <r>
    <s v="Factura electrónica"/>
    <s v="75b0b3a43bab2b7f033a6ed7e9e627bdace5b5fe3ed1370ecd6a6e85600646f2b105c8b4249903c773a3e4f40f0537a9"/>
    <n v="343517"/>
    <s v="FFEE"/>
    <d v="2026-02-06T00:00:00"/>
    <d v="2026-02-06T08:33:44"/>
    <x v="1"/>
    <n v="800049074"/>
    <s v="PAPELERIA Y SERVICIOS SAS"/>
    <n v="296508"/>
    <n v="49619"/>
    <n v="346127"/>
    <x v="2"/>
    <x v="32"/>
    <n v="5"/>
    <s v="FRANCY SALAS"/>
    <m/>
    <m/>
    <m/>
    <m/>
    <d v="2026-02-13T00:00:00"/>
    <s v="NO"/>
    <m/>
    <x v="0"/>
  </r>
  <r>
    <s v="Factura electrónica"/>
    <s v="cf78fe1f0e4313b34338a7127fe4fcf47912ca553f6fed2f41a6b92b45a77e7d6a8cc7e478ad1c165b5b2bf75cced5d4"/>
    <n v="12940"/>
    <s v="FE"/>
    <d v="2026-02-06T00:00:00"/>
    <d v="2026-02-06T09:20:28"/>
    <x v="1"/>
    <n v="900045881"/>
    <s v="CORPORACION PROYECCION SOCIAL PARA LA CULTURA LA EDUCACION EL ARTE Y LAS COMUNICACIONES"/>
    <n v="312000"/>
    <n v="0"/>
    <n v="312000"/>
    <x v="6"/>
    <x v="3"/>
    <s v=" - "/>
    <s v="FRANCY SALAS"/>
    <m/>
    <m/>
    <m/>
    <m/>
    <m/>
    <m/>
    <m/>
    <x v="2"/>
  </r>
  <r>
    <s v="Nota de crédito electrónica"/>
    <s v="a45977a68abb2d4f101bd45ebc390d25acd7337cb06e2e22700fbd6dbe69e72734edc516b198d9cf6d22fa18ee5bf4df"/>
    <n v="107"/>
    <s v="NC"/>
    <d v="2026-02-06T00:00:00"/>
    <d v="2026-02-06T09:17:29"/>
    <x v="1"/>
    <n v="900045881"/>
    <s v="CORPORACION PROYECCION SOCIAL PARA LA CULTURA LA EDUCACION EL ARTE Y LAS COMUNICACIONES"/>
    <n v="312000"/>
    <n v="0"/>
    <n v="312000"/>
    <x v="6"/>
    <x v="3"/>
    <s v=" - "/>
    <s v="FRANCY SALAS"/>
    <m/>
    <m/>
    <m/>
    <m/>
    <m/>
    <m/>
    <m/>
    <x v="2"/>
  </r>
  <r>
    <s v="Documento equivalente - Servicios públicos domiciliarios"/>
    <s v="e8f53e72651cd94d3486192f02f2034f3865f78db0620b1d0c478c13abb62a46844e18ce6f1213f736ead49e9fb410ef"/>
    <s v="DEE41409693"/>
    <m/>
    <d v="2026-02-06T00:00:00"/>
    <d v="2026-02-06T08:19:26"/>
    <x v="1"/>
    <n v="890904996"/>
    <s v="EMPRESAS PUBLICAS DE MEDELLIN E.S.P."/>
    <n v="3532049"/>
    <n v="0"/>
    <n v="3532049"/>
    <x v="13"/>
    <x v="3"/>
    <s v=" - "/>
    <m/>
    <m/>
    <m/>
    <m/>
    <m/>
    <m/>
    <m/>
    <m/>
    <x v="2"/>
  </r>
  <r>
    <s v="Documento equivalente - Servicios públicos domiciliarios"/>
    <s v="11a96c55590acd6d93fff20aa26ae2ba43b754b228396b8bbf3193172466ec96b096fe1744b39d0dcbf8fda1ad0d45f0"/>
    <s v="DEE41435875"/>
    <m/>
    <d v="2026-02-06T00:00:00"/>
    <d v="2026-02-06T08:18:09"/>
    <x v="1"/>
    <n v="890904996"/>
    <s v="EMPRESAS PUBLICAS DE MEDELLIN E.S.P."/>
    <n v="8045310"/>
    <n v="0"/>
    <n v="8045310"/>
    <x v="8"/>
    <x v="30"/>
    <n v="7"/>
    <s v="CARLOS GOMEZ"/>
    <m/>
    <m/>
    <m/>
    <m/>
    <d v="2026-02-18T00:00:00"/>
    <s v="NO"/>
    <m/>
    <x v="3"/>
  </r>
  <r>
    <s v="Factura electrónica"/>
    <s v="08081c75d323b18be069c278270522555e4a60a6b415781df762376172d531a1d80724726557468422cdd4bb660c175d"/>
    <n v="273452"/>
    <s v="R1FE"/>
    <d v="2026-02-06T00:00:00"/>
    <d v="2026-02-06T07:41:54"/>
    <x v="1"/>
    <n v="890907841"/>
    <s v="ALMACEN RODAMIENTOS S.A"/>
    <n v="3283518"/>
    <n v="623868"/>
    <n v="3907386"/>
    <x v="8"/>
    <x v="27"/>
    <n v="3"/>
    <s v="FRANCY SALAS"/>
    <m/>
    <m/>
    <m/>
    <m/>
    <d v="2026-02-13T00:00:00"/>
    <s v="NO"/>
    <m/>
    <x v="0"/>
  </r>
  <r>
    <s v="Factura electrónica"/>
    <s v="23ca179f9b755c5161149424e3cabb1178e9385fe23b48e9d29c36c53ab8d8f21c36cabd5049064a260f3bb0d8638171"/>
    <n v="564265"/>
    <s v="AH"/>
    <d v="2026-02-06T00:00:00"/>
    <d v="2026-02-06T06:02:14"/>
    <x v="1"/>
    <n v="890800788"/>
    <s v="SUMATEC S.A.S BIC"/>
    <n v="422910"/>
    <n v="80353"/>
    <n v="503263"/>
    <x v="2"/>
    <x v="34"/>
    <n v="6"/>
    <s v="FRANCY SALAS"/>
    <m/>
    <m/>
    <m/>
    <m/>
    <d v="2026-02-18T00:00:00"/>
    <s v="NO"/>
    <m/>
    <x v="3"/>
  </r>
  <r>
    <s v="Factura electrónica"/>
    <s v="94ea0f64c1388360d71aaa68e355657fe3b1a805453b5cb4cd83d686f0a7584e6b970e89b2119d8cf25d9cdb25e397c6"/>
    <n v="564269"/>
    <s v="AH"/>
    <d v="2026-02-06T00:00:00"/>
    <d v="2026-02-06T06:08:25"/>
    <x v="1"/>
    <n v="890800788"/>
    <s v="SUMATEC S.A.S BIC"/>
    <n v="263475"/>
    <n v="50060"/>
    <n v="313535"/>
    <x v="2"/>
    <x v="23"/>
    <n v="0"/>
    <s v="YENIFER PARRA"/>
    <m/>
    <m/>
    <m/>
    <m/>
    <d v="2026-02-09T00:00:00"/>
    <s v="NO"/>
    <m/>
    <x v="0"/>
  </r>
  <r>
    <s v="Factura electrónica"/>
    <s v="c3be60e3421ec5cd33340616e42708032542c2f708f326742ae8022cbc001516fd8eac4462823035173fa34db7ea7df8"/>
    <n v="430224"/>
    <s v="RI07"/>
    <d v="2026-02-06T00:00:00"/>
    <d v="2026-02-06T07:05:29"/>
    <x v="1"/>
    <n v="890903939"/>
    <s v="POSTOBON S.A."/>
    <n v="66750"/>
    <n v="0"/>
    <n v="66750"/>
    <x v="2"/>
    <x v="27"/>
    <n v="3"/>
    <s v="YENIFER PARRA"/>
    <m/>
    <m/>
    <m/>
    <m/>
    <d v="2026-02-13T00:00:00"/>
    <s v="NO"/>
    <m/>
    <x v="0"/>
  </r>
  <r>
    <s v="Documento equivalente - Cobro de peajes"/>
    <s v="ae0e5c180e28dbce91824a2b2d56e347e4e9791b57eba85f886748f42570f51fe60c3b11972973edf24b980cfc5e1e39"/>
    <n v="84452228"/>
    <s v="DEFL"/>
    <d v="2026-02-06T00:00:00"/>
    <d v="2026-02-06T05:40:50"/>
    <x v="1"/>
    <n v="900219834"/>
    <s v="F2X S.A.S."/>
    <n v="26300"/>
    <n v="0"/>
    <n v="26300"/>
    <x v="2"/>
    <x v="27"/>
    <n v="3"/>
    <s v="YENIFER PARRA"/>
    <m/>
    <m/>
    <m/>
    <m/>
    <d v="2026-02-13T00:00:00"/>
    <s v="NO"/>
    <m/>
    <x v="0"/>
  </r>
  <r>
    <s v="Factura electrónica"/>
    <s v="737aedfdcfd21e220b2dbda09df8fb2b7fcc811905cb543d033c841ebfda45957777fe6303a67602bb637d74caeb6fb2"/>
    <n v="2824763"/>
    <s v="CL07"/>
    <d v="2026-02-06T00:00:00"/>
    <d v="2026-02-06T02:45:23"/>
    <x v="1"/>
    <n v="860001697"/>
    <s v="GASEOSAS LUX S.A.S."/>
    <n v="93450"/>
    <n v="0"/>
    <n v="93450"/>
    <x v="2"/>
    <x v="27"/>
    <n v="3"/>
    <s v="YENIFER PARRA"/>
    <m/>
    <m/>
    <m/>
    <m/>
    <d v="2026-02-13T00:00:00"/>
    <s v="NO"/>
    <m/>
    <x v="0"/>
  </r>
  <r>
    <s v="Factura electrónica"/>
    <s v="fe825418aa4a0df68f2c8b8fe3139c079a05b5ee98e773de70914f22d536e7cf01a370e165ac99f99d4f0e542cef80fb"/>
    <n v="1366"/>
    <s v="FE"/>
    <d v="2026-02-07T00:00:00"/>
    <d v="2026-02-07T10:34:26"/>
    <x v="1"/>
    <n v="901950863"/>
    <s v="INVERSIONES TORNILLOS Y MANGUERAS S.A.S"/>
    <n v="306000"/>
    <n v="58140"/>
    <n v="364140"/>
    <x v="8"/>
    <x v="34"/>
    <n v="5"/>
    <s v="FRANCY SALAS"/>
    <m/>
    <m/>
    <m/>
    <m/>
    <d v="2026-02-18T00:00:00"/>
    <s v="NO"/>
    <m/>
    <x v="0"/>
  </r>
  <r>
    <s v="Factura electrónica"/>
    <s v="7fec46d30719409efed58789d3cfea4be78fd530025fbbcf836c51ddbaa5f10ae2dc8945c5a0b1aaa0c15005fdbc71fd"/>
    <n v="1367"/>
    <s v="FE"/>
    <d v="2026-02-07T00:00:00"/>
    <d v="2026-02-07T10:46:37"/>
    <x v="1"/>
    <n v="901950863"/>
    <s v="INVERSIONES TORNILLOS Y MANGUERAS S.A.S"/>
    <n v="341600"/>
    <n v="64904"/>
    <n v="406504"/>
    <x v="8"/>
    <x v="24"/>
    <n v="3"/>
    <s v="FRANCY SALAS"/>
    <m/>
    <m/>
    <m/>
    <m/>
    <d v="2026-02-13T00:00:00"/>
    <s v="NO"/>
    <m/>
    <x v="0"/>
  </r>
  <r>
    <s v="Factura electrónica de contingencia"/>
    <s v="d7031240ecd1fb21c1e9351e197a38eccd66339528dd2d70edbd58d46d8ebbe4f2fb48bace0782d32e4f747e25708946"/>
    <n v="15088"/>
    <s v="H82C"/>
    <d v="2026-02-07T00:00:00"/>
    <d v="2026-02-07T20:56:14"/>
    <x v="1"/>
    <n v="891408584"/>
    <s v="FRISBY S.A. BIC"/>
    <n v="33500"/>
    <n v="0"/>
    <n v="33500"/>
    <x v="4"/>
    <x v="2"/>
    <n v="0"/>
    <m/>
    <m/>
    <m/>
    <m/>
    <m/>
    <m/>
    <m/>
    <m/>
    <x v="2"/>
  </r>
  <r>
    <s v="Documento equivalente - Cobro de peajes"/>
    <s v="f5f40a018836b58da2228a88d65ef77ce6956373f03aafa3177a0900b6ff27d91b851a60b8f27d112d7dd4f58197c66a"/>
    <n v="84797523"/>
    <s v="DEFL"/>
    <d v="2026-02-07T00:00:00"/>
    <d v="2026-02-07T18:31:09"/>
    <x v="1"/>
    <n v="900219834"/>
    <s v="F2X S.A.S."/>
    <n v="11600"/>
    <n v="0"/>
    <n v="11600"/>
    <x v="2"/>
    <x v="24"/>
    <n v="3"/>
    <s v="FRANCY SALAS"/>
    <m/>
    <m/>
    <m/>
    <m/>
    <d v="2026-02-13T00:00:00"/>
    <s v="NO"/>
    <m/>
    <x v="0"/>
  </r>
  <r>
    <s v="Factura electrónica"/>
    <s v="1eb3fb685e6799aee88f537fe7b4547338f3e57b79a1f71a98a9dac94752aa65b5e9227947b0b3c0703b3d00d9c9d5de"/>
    <n v="9735"/>
    <s v="EDSG"/>
    <d v="2026-02-07T00:00:00"/>
    <d v="2026-02-07T08:52:08"/>
    <x v="1"/>
    <n v="88147614"/>
    <s v="CLODOMIRO ALVAREZ ASCANIO"/>
    <n v="150000"/>
    <n v="0"/>
    <n v="150000"/>
    <x v="4"/>
    <x v="2"/>
    <n v="0"/>
    <m/>
    <m/>
    <m/>
    <m/>
    <m/>
    <m/>
    <m/>
    <m/>
    <x v="2"/>
  </r>
  <r>
    <s v="Documento equivalente - Cobro de peajes"/>
    <s v="0ddeba7f0d1d0d6a941081f724214780c861890983bc9bd9aabc0656e71e0ce5e44e118d3e62c0a52d007aaec32c4962"/>
    <n v="84689622"/>
    <s v="DEFL"/>
    <d v="2026-02-07T00:00:00"/>
    <d v="2026-02-07T08:41:09"/>
    <x v="1"/>
    <n v="900219834"/>
    <s v="F2X S.A.S."/>
    <n v="20200"/>
    <n v="0"/>
    <n v="20200"/>
    <x v="2"/>
    <x v="24"/>
    <n v="3"/>
    <s v="FRANCY SALAS"/>
    <m/>
    <m/>
    <m/>
    <m/>
    <d v="2026-02-13T00:00:00"/>
    <s v="NO"/>
    <m/>
    <x v="0"/>
  </r>
  <r>
    <s v="Documento equivalente - Cobro de peajes"/>
    <s v="63fa28a8b10433454104221afaeae9beca6b98022f77c2d09bef36ae242288abdb4b3563eb1fd92e3318353dc239d451"/>
    <n v="84990088"/>
    <s v="DEFL"/>
    <d v="2026-02-08T00:00:00"/>
    <d v="2026-02-08T22:55:36"/>
    <x v="1"/>
    <n v="900219834"/>
    <s v="F2X S.A.S."/>
    <n v="13500"/>
    <n v="0"/>
    <n v="13500"/>
    <x v="2"/>
    <x v="24"/>
    <n v="2"/>
    <s v="FRANCY SALAS"/>
    <m/>
    <m/>
    <m/>
    <m/>
    <d v="2026-02-13T00:00:00"/>
    <s v="NO"/>
    <m/>
    <x v="0"/>
  </r>
  <r>
    <s v="Factura electrónica"/>
    <s v="7deecf978bf3ffb27d0cc95770a0629de652801496ffdb06790e264b3c8572d54e127a3adaacb03ac4e3c41ec07569c8"/>
    <n v="1487614"/>
    <s v="FEFL"/>
    <d v="2026-02-08T00:00:00"/>
    <d v="2026-02-08T18:26:22"/>
    <x v="1"/>
    <n v="900219834"/>
    <s v="F2X S.A.S."/>
    <n v="6722.6900000000005"/>
    <n v="1277.31"/>
    <n v="8000"/>
    <x v="2"/>
    <x v="24"/>
    <n v="2"/>
    <s v="FRANCY SALAS"/>
    <m/>
    <m/>
    <m/>
    <m/>
    <d v="2026-02-13T00:00:00"/>
    <s v="NO"/>
    <m/>
    <x v="0"/>
  </r>
  <r>
    <s v="Documento equivalente - Cobro de peajes"/>
    <s v="1b66829cf32c91538c097bdf67ac3f08196dcb4828d77f76ee778f2f369f85a309a4f87061ffad1d05d23d4e766d9335"/>
    <n v="84894021"/>
    <s v="DEFL"/>
    <d v="2026-02-08T00:00:00"/>
    <d v="2026-02-08T12:25:39"/>
    <x v="1"/>
    <n v="900219834"/>
    <s v="F2X S.A.S."/>
    <n v="11600"/>
    <n v="0"/>
    <n v="11600"/>
    <x v="2"/>
    <x v="24"/>
    <n v="2"/>
    <s v="FRANCY SALAS"/>
    <m/>
    <m/>
    <m/>
    <m/>
    <d v="2026-02-13T00:00:00"/>
    <s v="NO"/>
    <m/>
    <x v="0"/>
  </r>
  <r>
    <s v="Factura electrónica"/>
    <s v="f68a219552033461be366130cca1283ac387b497c8e45b1d4c811c5d38a7308465b6c93a416c5a57a474b374ccdb3f8b"/>
    <n v="1011861"/>
    <s v="PABF"/>
    <d v="2026-02-09T00:00:00"/>
    <d v="2026-02-09T19:27:23"/>
    <x v="1"/>
    <n v="860016640"/>
    <s v="TCC S.A.S."/>
    <n v="1001247"/>
    <n v="0"/>
    <n v="1001247"/>
    <x v="2"/>
    <x v="32"/>
    <n v="2"/>
    <s v="FRANCY SALAS"/>
    <m/>
    <m/>
    <m/>
    <m/>
    <d v="2026-02-12T00:00:00"/>
    <s v="NO "/>
    <m/>
    <x v="0"/>
  </r>
  <r>
    <s v="Factura electrónica"/>
    <s v="06aedf655feb99da879cc5e64627c24f1eb21294dfeb4025f0125f9b763de4d71596c4f9a9c2bfb4fb4e270077c22346"/>
    <n v="223285"/>
    <s v="QWSN"/>
    <d v="2026-02-09T00:00:00"/>
    <d v="2026-02-09T18:37:43"/>
    <x v="1"/>
    <n v="900659017"/>
    <s v="QUALITY WATER SERVICE COLOMBIA SAS"/>
    <n v="1132242.3"/>
    <n v="215126.04"/>
    <n v="1347368.34"/>
    <x v="2"/>
    <x v="32"/>
    <n v="2"/>
    <s v="FRANCY SALAS"/>
    <m/>
    <m/>
    <m/>
    <m/>
    <d v="2026-02-12T00:00:00"/>
    <s v="NO "/>
    <m/>
    <x v="0"/>
  </r>
  <r>
    <s v="Factura electrónica"/>
    <s v="a6eb1e8245d5e5b671502a1d11e7e55aa921139248eee1fc8b02a3628dae1800c416f5562d5151b593a971938d8c3b07"/>
    <n v="90715601"/>
    <s v="SD"/>
    <d v="2026-02-09T00:00:00"/>
    <d v="2026-02-09T18:13:46"/>
    <x v="1"/>
    <n v="890900841"/>
    <s v="Caja de Compensación Familiar de Antioquia Comfama"/>
    <n v="1201600"/>
    <n v="0"/>
    <n v="1201600"/>
    <x v="11"/>
    <x v="24"/>
    <n v="1"/>
    <s v="ELIANA GOMEZ "/>
    <m/>
    <m/>
    <m/>
    <m/>
    <d v="2026-02-13T00:00:00"/>
    <s v="NO "/>
    <m/>
    <x v="0"/>
  </r>
  <r>
    <s v="Factura electrónica"/>
    <s v="4f3e1cc879790f85f43ed57ee5a72464ce21fe03be64ce1435096771aa67948545f05bf4b64718a0ad08056a86436c36"/>
    <n v="1162170"/>
    <s v="F201"/>
    <d v="2026-02-09T00:00:00"/>
    <d v="2026-02-09T17:33:16"/>
    <x v="1"/>
    <n v="890100477"/>
    <s v="EL HERALDO S.A"/>
    <n v="560460"/>
    <n v="106487"/>
    <n v="666947"/>
    <x v="1"/>
    <x v="24"/>
    <n v="1"/>
    <s v="ALEXANDRA LONDOÑO"/>
    <m/>
    <m/>
    <m/>
    <m/>
    <d v="2026-02-13T00:00:00"/>
    <s v="NO "/>
    <m/>
    <x v="0"/>
  </r>
  <r>
    <s v="Factura electrónica"/>
    <s v="f1afa204f156284c67902af8620ba1c874a5f6ae1b8015b841a47fb1b14a39f1e02964a772549b78d385d430162014cc"/>
    <n v="65031919"/>
    <s v="61"/>
    <d v="2026-02-09T00:00:00"/>
    <d v="2026-02-09T17:23:05"/>
    <x v="1"/>
    <n v="800230447"/>
    <s v="SODEXO S A S"/>
    <n v="3836080"/>
    <n v="728855.2"/>
    <n v="4564935.2"/>
    <x v="0"/>
    <x v="39"/>
    <n v="9"/>
    <s v="FRANCY SALAS"/>
    <m/>
    <m/>
    <m/>
    <m/>
    <d v="2026-02-20T00:00:00"/>
    <s v="NO"/>
    <m/>
    <x v="3"/>
  </r>
  <r>
    <s v="Factura electrónica"/>
    <s v="6f06154b72e8a4c3197e1df823fa139820c38f395e8a29da86d46d813db5738c21f6fb9203a4b501daa94b7b690bbd84"/>
    <n v="4971"/>
    <s v="FEIT"/>
    <d v="2026-02-09T00:00:00"/>
    <d v="2026-02-09T16:17:39"/>
    <x v="1"/>
    <n v="901042685"/>
    <s v="ITTERACTIVO S.A.S."/>
    <n v="1299000"/>
    <n v="246810"/>
    <n v="1545810"/>
    <x v="5"/>
    <x v="24"/>
    <n v="1"/>
    <s v="JAIME GARCIA"/>
    <m/>
    <m/>
    <m/>
    <m/>
    <d v="2026-02-12T00:00:00"/>
    <s v="NO"/>
    <m/>
    <x v="0"/>
  </r>
  <r>
    <s v="Factura electrónica"/>
    <s v="37229e122e68e06a4ff5afbfee9c10907dd8cb016bd8ad6851aa9ca3da06b6e7b6cdcdd107badb55a55789bd31af5ace"/>
    <n v="227574"/>
    <s v="FE"/>
    <d v="2026-02-09T00:00:00"/>
    <d v="2026-02-09T16:12:52"/>
    <x v="1"/>
    <n v="890937070"/>
    <s v="TIEMPOS S.A.S."/>
    <n v="1337714"/>
    <n v="25417"/>
    <n v="1363131"/>
    <x v="12"/>
    <x v="33"/>
    <n v="15"/>
    <s v="SANDRA PANIAGUA"/>
    <m/>
    <m/>
    <m/>
    <m/>
    <d v="2026-03-10T00:00:00"/>
    <s v="NO"/>
    <m/>
    <x v="1"/>
  </r>
  <r>
    <s v="Factura electrónica"/>
    <s v="133ca58afae1180d4f5a2d8e933ca2d009ae5847836ff01c2d2d0fa595c45e709a7693fbb1ec59c3d280844d03118540"/>
    <n v="7691"/>
    <s v="SM"/>
    <d v="2026-02-09T00:00:00"/>
    <d v="2026-02-09T15:57:54"/>
    <x v="1"/>
    <n v="800205419"/>
    <s v="S.M. EMPAQUES S.A.S."/>
    <n v="533400"/>
    <n v="101346"/>
    <n v="634746"/>
    <x v="2"/>
    <x v="32"/>
    <n v="2"/>
    <s v="FRANCY SALAS"/>
    <m/>
    <m/>
    <m/>
    <m/>
    <d v="2026-02-12T00:00:00"/>
    <s v="NO"/>
    <m/>
    <x v="0"/>
  </r>
  <r>
    <s v="Factura electrónica"/>
    <s v="c3deb2a812020cb803a7ff603f5af6f8eacb63657cafd8e1ffe3469b82679707934d3d512da5c53bfc8ddba8eb532094"/>
    <n v="7690"/>
    <s v="SM"/>
    <d v="2026-02-09T00:00:00"/>
    <d v="2026-02-09T15:55:31"/>
    <x v="1"/>
    <n v="800205419"/>
    <s v="S.M. EMPAQUES S.A.S."/>
    <n v="1125390"/>
    <n v="213824.1"/>
    <n v="1339214.1000000001"/>
    <x v="2"/>
    <x v="32"/>
    <n v="2"/>
    <s v="FRANCY SALAS"/>
    <m/>
    <m/>
    <m/>
    <m/>
    <d v="2026-02-12T00:00:00"/>
    <s v="NO"/>
    <m/>
    <x v="0"/>
  </r>
  <r>
    <s v="Factura electrónica"/>
    <s v="6378967ef8d555163264831bdf6d784f7989f7805de7ca50352fb6a0acc1251b8b51cd9f006ea6f154e962d98805d5aa"/>
    <n v="11587"/>
    <s v="FVE"/>
    <d v="2026-02-09T00:00:00"/>
    <d v="2026-02-09T13:58:22"/>
    <x v="1"/>
    <n v="70105440"/>
    <s v="IVAN DARIO ORREGO GOMEZ"/>
    <n v="295000"/>
    <n v="56050"/>
    <n v="351050"/>
    <x v="2"/>
    <x v="24"/>
    <n v="1"/>
    <s v="FRANCY SALAS"/>
    <m/>
    <m/>
    <m/>
    <m/>
    <d v="2026-02-12T00:00:00"/>
    <s v="NO"/>
    <m/>
    <x v="0"/>
  </r>
  <r>
    <s v="Factura electrónica"/>
    <s v="238deb3bc73a74b84297f7e932b6242261f7a609fd065abd3f8ad2c816df0bbf48f123ff85897c2250cc660213a71c8c"/>
    <n v="11586"/>
    <s v="FVE"/>
    <d v="2026-02-09T00:00:00"/>
    <d v="2026-02-09T13:56:41"/>
    <x v="1"/>
    <n v="70105440"/>
    <s v="IVAN DARIO ORREGO GOMEZ"/>
    <n v="90000"/>
    <n v="17100"/>
    <n v="107100"/>
    <x v="2"/>
    <x v="24"/>
    <n v="1"/>
    <s v="FRANCY SALAS"/>
    <m/>
    <m/>
    <m/>
    <m/>
    <d v="2026-02-12T00:00:00"/>
    <s v="NO"/>
    <m/>
    <x v="0"/>
  </r>
  <r>
    <s v="Factura electrónica"/>
    <s v="6c52cf0daf76f4f364cea0ec72ac28d6aaff1ca80254dd02d1686e9979a0b5e5f3b6fa595cc617ef7275360837314772"/>
    <n v="11585"/>
    <s v="FVE"/>
    <d v="2026-02-09T00:00:00"/>
    <d v="2026-02-09T13:54:55"/>
    <x v="1"/>
    <n v="70105440"/>
    <s v="IVAN DARIO ORREGO GOMEZ"/>
    <n v="67000"/>
    <n v="12730"/>
    <n v="79730"/>
    <x v="2"/>
    <x v="24"/>
    <n v="1"/>
    <s v="FRANCY SALAS"/>
    <m/>
    <m/>
    <m/>
    <m/>
    <d v="2026-02-12T00:00:00"/>
    <s v="NO"/>
    <m/>
    <x v="0"/>
  </r>
  <r>
    <s v="Factura electrónica"/>
    <s v="ee7cb3e9818875aa2d12cf4dd73c2996c390bed81020938050e41f64d24898a47137f2980126d926f98371be8f4b2b10"/>
    <n v="6042"/>
    <m/>
    <d v="2026-02-09T00:00:00"/>
    <d v="2026-02-09T22:16:36"/>
    <x v="1"/>
    <n v="32150739"/>
    <s v="NATALIA ANDREA ACOSTA COLORADO"/>
    <n v="570000"/>
    <n v="0"/>
    <n v="570000"/>
    <x v="1"/>
    <x v="32"/>
    <n v="2"/>
    <s v="FRANCY SALAS"/>
    <m/>
    <m/>
    <m/>
    <m/>
    <d v="2026-02-12T00:00:00"/>
    <s v="NO"/>
    <m/>
    <x v="0"/>
  </r>
  <r>
    <s v="Factura electrónica"/>
    <s v="81e4b523610b16ebc44ae282a8642812e71727c0056861979ffcb94104906a333626404cd17e0413d24b287180458e9d"/>
    <n v="9966"/>
    <s v="FVZ"/>
    <d v="2026-02-09T00:00:00"/>
    <d v="2026-02-09T15:10:20"/>
    <x v="1"/>
    <n v="900655384"/>
    <s v="Zippol Limitada"/>
    <n v="7278336"/>
    <n v="1382883.84"/>
    <n v="8661219.8399999999"/>
    <x v="2"/>
    <x v="34"/>
    <n v="3"/>
    <s v="FRANCY SALAS"/>
    <m/>
    <m/>
    <m/>
    <m/>
    <d v="2026-02-13T00:00:00"/>
    <s v="NO"/>
    <m/>
    <x v="0"/>
  </r>
  <r>
    <s v="Factura electrónica"/>
    <s v="2f9dfa7c2d0d4cd2d8b4dd019c3ea346af17fb6519f559f8ffb30aadec18341f88bae69915cac3f666d932f9b50c4759"/>
    <n v="135358"/>
    <s v="ME5"/>
    <d v="2026-02-09T00:00:00"/>
    <d v="2026-02-09T19:43:05"/>
    <x v="1"/>
    <n v="901406407"/>
    <s v="LUM LOGISTIC S.A.S."/>
    <n v="2300"/>
    <n v="0"/>
    <n v="2300"/>
    <x v="4"/>
    <x v="2"/>
    <n v="0"/>
    <m/>
    <m/>
    <m/>
    <m/>
    <m/>
    <m/>
    <m/>
    <m/>
    <x v="2"/>
  </r>
  <r>
    <s v="Factura electrónica"/>
    <s v="65a99141a1adb6824cefe69e91910873a256f7d6d5fe738ce53ed8ced84fe4af1d175ba6bba0f6a29f47db71cb789398"/>
    <n v="19583851"/>
    <s v="TQT"/>
    <d v="2026-02-09T00:00:00"/>
    <d v="2026-02-09T13:51:18"/>
    <x v="1"/>
    <n v="890100577"/>
    <s v="AEROVIAS DEL CONTINENTE AMERICANO, S.A. AVIANCA - COLOMBIA"/>
    <n v="10840600"/>
    <n v="981882"/>
    <n v="11822482"/>
    <x v="16"/>
    <x v="24"/>
    <n v="1"/>
    <s v="ANGELA SEPULVEDA "/>
    <m/>
    <m/>
    <m/>
    <m/>
    <d v="2026-02-12T00:00:00"/>
    <s v="NO"/>
    <m/>
    <x v="0"/>
  </r>
  <r>
    <s v="Factura electrónica"/>
    <s v="0f6273e3e204870b6c93154bc751359c0b5c1bbfe13e4228c9238eee4ae4a2e44f98d12bdf6d35213d6039917b02d9d6"/>
    <n v="723272"/>
    <s v="FMED"/>
    <d v="2026-02-09T00:00:00"/>
    <d v="2026-02-09T10:49:13"/>
    <x v="1"/>
    <n v="890915475"/>
    <s v="EMPAQUETADURAS Y EMPAQUES S.A."/>
    <n v="488408"/>
    <n v="92797.52"/>
    <n v="581205.52"/>
    <x v="2"/>
    <x v="32"/>
    <n v="2"/>
    <s v="FRANCY SALAS"/>
    <m/>
    <m/>
    <m/>
    <m/>
    <d v="2026-02-12T00:00:00"/>
    <s v="NO"/>
    <m/>
    <x v="0"/>
  </r>
  <r>
    <s v="Factura electrónica"/>
    <s v="196a31c03b97ed5a243852f84d154afe59de49dc35970a1d2e3093f5e8653e507e9ff0e1edcf35183326ffaf9dbf42dd"/>
    <n v="9960"/>
    <s v="FVZ"/>
    <d v="2026-02-09T00:00:00"/>
    <d v="2026-02-09T13:00:24"/>
    <x v="1"/>
    <n v="900655384"/>
    <s v="Zippol Limitada"/>
    <n v="19815153.400000002"/>
    <n v="3764879.15"/>
    <n v="23580032.550000001"/>
    <x v="2"/>
    <x v="34"/>
    <n v="3"/>
    <s v="FRANCY SALAS"/>
    <m/>
    <m/>
    <m/>
    <m/>
    <d v="2026-02-20T00:00:00"/>
    <s v="SI"/>
    <m/>
    <x v="0"/>
  </r>
  <r>
    <s v="Factura electrónica"/>
    <s v="744b53df72090200cd8ba531db3aaafe2d39671df8ab46f4da54713ddc17051dd2af894e4fd0c4096ea5928ae6355a31"/>
    <n v="100316"/>
    <s v="FM"/>
    <d v="2026-02-09T00:00:00"/>
    <d v="2026-02-09T12:28:01"/>
    <x v="1"/>
    <n v="890929497"/>
    <s v="MAPER S.A.S"/>
    <n v="1229353"/>
    <n v="233577"/>
    <n v="1462930"/>
    <x v="8"/>
    <x v="36"/>
    <n v="7"/>
    <s v="FRANCY SALAS"/>
    <m/>
    <m/>
    <m/>
    <m/>
    <d v="2026-02-18T00:00:00"/>
    <s v="NO"/>
    <m/>
    <x v="3"/>
  </r>
  <r>
    <s v="Factura electrónica"/>
    <s v="dabb1041df55e34d048c893957c14fe2716f83d5702b90081b25fdc8e7f783e7b83ae48c9631feae1add7451f8fc5e6b"/>
    <n v="18567"/>
    <s v="INIM"/>
    <d v="2026-02-09T00:00:00"/>
    <d v="2026-02-09T07:14:55"/>
    <x v="1"/>
    <n v="900237741"/>
    <s v="INVERSIONES IMPRIMA SAS"/>
    <n v="66000"/>
    <n v="12540"/>
    <n v="78540"/>
    <x v="2"/>
    <x v="27"/>
    <n v="0"/>
    <s v="FRANCY SALAS"/>
    <m/>
    <m/>
    <m/>
    <m/>
    <d v="2026-02-12T00:00:00"/>
    <s v="NO"/>
    <m/>
    <x v="0"/>
  </r>
  <r>
    <s v="Factura electrónica"/>
    <s v="863251b2ab5ce7a88bcf07fa7afb015c6c85a1d067d4af6930c04d340ea2c3f6bf88b9100cbaae4c4adcefcd4aaf68af"/>
    <n v="2729"/>
    <s v="FVE"/>
    <d v="2026-02-09T00:00:00"/>
    <d v="2026-02-09T10:38:46"/>
    <x v="1"/>
    <n v="900667734"/>
    <s v="TORNO PARTES S.A.S"/>
    <n v="530000"/>
    <n v="100700"/>
    <n v="630700"/>
    <x v="8"/>
    <x v="24"/>
    <n v="1"/>
    <s v="FRANCY SALAS"/>
    <m/>
    <m/>
    <m/>
    <m/>
    <d v="2026-02-13T00:00:00"/>
    <s v="NO"/>
    <m/>
    <x v="0"/>
  </r>
  <r>
    <s v="Factura electrónica"/>
    <s v="4dba74899c7c3ee110a905ee13b89f4b4d153ecdd80e6f34d799e8e5ff6ffdb204afb35f4e08dc4347631b71b8e44408"/>
    <n v="100254"/>
    <s v="FM"/>
    <d v="2026-02-09T00:00:00"/>
    <d v="2026-02-09T07:10:25"/>
    <x v="1"/>
    <n v="890929497"/>
    <s v="MAPER S.A.S"/>
    <n v="2821547"/>
    <n v="536094"/>
    <n v="3357641"/>
    <x v="8"/>
    <x v="34"/>
    <n v="3"/>
    <s v="FRANCY SALAS"/>
    <m/>
    <m/>
    <m/>
    <m/>
    <d v="2026-02-18T00:00:00"/>
    <s v="NO"/>
    <m/>
    <x v="0"/>
  </r>
  <r>
    <s v="Factura electrónica"/>
    <s v="012e156547057822f98890f50cefd25a951d657aa68b48d2ae326dec25bb99964675d3522d5e1d12143ec037e6235d84"/>
    <n v="20746"/>
    <s v="FPEI"/>
    <d v="2026-02-09T00:00:00"/>
    <d v="2026-02-09T01:22:30"/>
    <x v="1"/>
    <n v="811011779"/>
    <s v="RENTING COLOMBIA S.A.S."/>
    <n v="1010069.84"/>
    <n v="175732.16"/>
    <n v="1185802"/>
    <x v="2"/>
    <x v="24"/>
    <n v="1"/>
    <s v="FRANCY SALAS"/>
    <m/>
    <m/>
    <m/>
    <m/>
    <d v="2026-02-12T00:00:00"/>
    <s v="NO"/>
    <m/>
    <x v="0"/>
  </r>
  <r>
    <s v="Factura electrónica"/>
    <s v="c33749b828e45560fedfe7427c2e7af6277de9d359a886e7e7d2faee69ab894ad1d99a208c6d80ee733685594cd58169"/>
    <n v="10177"/>
    <s v="FE"/>
    <d v="2026-02-09T00:00:00"/>
    <d v="2026-02-09T08:19:07"/>
    <x v="1"/>
    <n v="900583758"/>
    <s v="INGEBELT S.A.S"/>
    <n v="1748000"/>
    <n v="332120"/>
    <n v="2080120"/>
    <x v="8"/>
    <x v="32"/>
    <n v="2"/>
    <s v="FRANCY SALAS"/>
    <m/>
    <m/>
    <m/>
    <m/>
    <d v="2026-02-12T00:00:00"/>
    <s v="NO"/>
    <m/>
    <x v="0"/>
  </r>
  <r>
    <s v="Factura electrónica"/>
    <s v="066565f00472792852b2432cd27d300dcd01a62bf4487a7b7783c37e9f881635db7a6dcd413f7d585c51b4fd66a1c72b"/>
    <n v="720607"/>
    <s v="FBOG"/>
    <d v="2026-02-09T00:00:00"/>
    <d v="2026-02-09T06:30:32"/>
    <x v="1"/>
    <n v="890915475"/>
    <s v="EMPAQUETADURAS Y EMPAQUES S.A."/>
    <n v="646428"/>
    <n v="122821.32"/>
    <n v="769249.32"/>
    <x v="2"/>
    <x v="32"/>
    <n v="2"/>
    <s v="FRANCY SALAS"/>
    <m/>
    <m/>
    <m/>
    <m/>
    <d v="2026-02-18T00:00:00"/>
    <s v="NO"/>
    <m/>
    <x v="0"/>
  </r>
  <r>
    <s v="Factura electrónica"/>
    <s v="8faff793dae1a7befd45bf8b3c4a118d5f62e6deb7e5b9197419858cccc8508115f179a411ae09b35869ccd702538852"/>
    <n v="640024"/>
    <s v="ECCO"/>
    <d v="2026-02-09T00:00:00"/>
    <d v="2026-02-09T11:53:03"/>
    <x v="1"/>
    <n v="811009788"/>
    <s v="DISTRACOM S.A."/>
    <n v="100007"/>
    <n v="0"/>
    <n v="100007"/>
    <x v="2"/>
    <x v="32"/>
    <n v="2"/>
    <s v="FRANCY SALAS"/>
    <m/>
    <m/>
    <m/>
    <m/>
    <d v="2026-02-12T00:00:00"/>
    <s v="NO"/>
    <m/>
    <x v="0"/>
  </r>
  <r>
    <s v="Factura electrónica"/>
    <s v="9e09a58ed72c6c6fe93ed91c356fa6df1b209e2ffb4be96e6d633bc5c7f9411d4c311046fac6b369dcf85c2be9bea2f8"/>
    <n v="16914"/>
    <s v="MEDN"/>
    <d v="2026-02-09T00:00:00"/>
    <d v="2026-02-09T13:10:49"/>
    <x v="1"/>
    <n v="900075456"/>
    <s v="Asignar S.A.S"/>
    <n v="7232447"/>
    <n v="0"/>
    <n v="7232447"/>
    <x v="12"/>
    <x v="33"/>
    <n v="15"/>
    <s v="SANDRA PANIAGUA"/>
    <m/>
    <m/>
    <m/>
    <m/>
    <d v="2026-02-25T00:00:00"/>
    <s v="NO"/>
    <m/>
    <x v="1"/>
  </r>
  <r>
    <s v="Factura electrónica"/>
    <s v="c45471341a2212575ca67097f5f0a2eb01a5a01a9a01821c8c6650bba93711b5939445d49af211b69014e808700e89dc"/>
    <n v="16915"/>
    <s v="MEDN"/>
    <d v="2026-02-09T00:00:00"/>
    <d v="2026-02-09T13:10:51"/>
    <x v="1"/>
    <n v="900075456"/>
    <s v="Asignar S.A.S"/>
    <n v="1332198"/>
    <n v="0"/>
    <n v="1332198"/>
    <x v="12"/>
    <x v="33"/>
    <n v="15"/>
    <s v="SANDRA PANIAGUA"/>
    <m/>
    <m/>
    <m/>
    <m/>
    <d v="2026-02-25T00:00:00"/>
    <s v="NO"/>
    <m/>
    <x v="1"/>
  </r>
  <r>
    <s v="Factura electrónica"/>
    <s v="768ee24fe104f465d70bb106ad0d01589566639a01e037559633161ee8c401fe6bd061c705e860737ec976f8f3da8d4c"/>
    <n v="100265"/>
    <s v="FM"/>
    <d v="2026-02-09T00:00:00"/>
    <d v="2026-02-09T08:06:18"/>
    <x v="1"/>
    <n v="890929497"/>
    <s v="MAPER S.A.S"/>
    <n v="375488"/>
    <n v="71343"/>
    <n v="446831"/>
    <x v="8"/>
    <x v="32"/>
    <n v="2"/>
    <s v="FRANCY SALAS"/>
    <m/>
    <m/>
    <m/>
    <m/>
    <d v="2026-02-18T00:00:00"/>
    <s v="NO"/>
    <m/>
    <x v="0"/>
  </r>
  <r>
    <s v="Nota de crédito electrónica"/>
    <s v="c7d09aea687517476a822ca683cfc466686f1eef9540f7e4743bf6ee36f666117adc5ee8cf0ae72c603a32dd21814dd8"/>
    <s v="NC2117"/>
    <m/>
    <d v="2026-02-09T00:00:00"/>
    <d v="2026-02-09T16:15:12"/>
    <x v="1"/>
    <n v="901042685"/>
    <s v="ITTERACTIVO S.A.S."/>
    <n v="1299000"/>
    <n v="0"/>
    <n v="1299000"/>
    <x v="5"/>
    <x v="40"/>
    <n v="18"/>
    <s v="JAIME GARCIA"/>
    <m/>
    <m/>
    <m/>
    <m/>
    <m/>
    <m/>
    <m/>
    <x v="1"/>
  </r>
  <r>
    <s v="Factura electrónica"/>
    <s v="ea86bf65dda701c3933a6e55b72f4c6db0b250f1c19758c67c8b7e7d83499e910224e5f903f3f4b48f2f3eb534c7c752"/>
    <n v="736"/>
    <s v="FE"/>
    <d v="2026-02-09T00:00:00"/>
    <d v="2026-02-09T11:05:07"/>
    <x v="1"/>
    <n v="71660004"/>
    <s v="RAMIREZ CADAVID JUAN PABLO"/>
    <n v="198000"/>
    <n v="0"/>
    <n v="198000"/>
    <x v="2"/>
    <x v="24"/>
    <n v="1"/>
    <s v="FRANCY SALAS"/>
    <m/>
    <m/>
    <m/>
    <m/>
    <d v="2026-02-12T00:00:00"/>
    <s v="NO"/>
    <m/>
    <x v="0"/>
  </r>
  <r>
    <s v="Factura electrónica"/>
    <s v="2db72c3bde30b92e92796fef1feab9dbf3adc73843d76de5ca663851bb0c9b1661544e92dba459fb0874561671158de6"/>
    <n v="16913"/>
    <s v="MEDN"/>
    <d v="2026-02-09T00:00:00"/>
    <d v="2026-02-09T13:07:01"/>
    <x v="1"/>
    <n v="900075456"/>
    <s v="Asignar S.A.S"/>
    <n v="368510866"/>
    <n v="6499019.1600000001"/>
    <n v="375009885.16000003"/>
    <x v="12"/>
    <x v="33"/>
    <n v="15"/>
    <s v="SANDRA PANIAGUA"/>
    <m/>
    <m/>
    <m/>
    <m/>
    <d v="2026-02-25T00:00:00"/>
    <s v="NO"/>
    <m/>
    <x v="1"/>
  </r>
  <r>
    <s v="Nota de crédito electrónica"/>
    <s v="2c2dcd744dd391a6c8fb93164bae5ac22b0e62bf35caca70284d2e57a150385f3cdc518f2cdd6d7a6650b8e8bcdc8761"/>
    <n v="2092"/>
    <s v="NCPO"/>
    <d v="2026-02-09T00:00:00"/>
    <d v="2026-02-09T16:53:17"/>
    <x v="1"/>
    <n v="900258258"/>
    <s v="INVERSIONES ALIMENTICIAS LA PAMPA SA"/>
    <n v="300000"/>
    <n v="0"/>
    <n v="300000"/>
    <x v="13"/>
    <x v="3"/>
    <s v=" - "/>
    <m/>
    <m/>
    <m/>
    <m/>
    <m/>
    <m/>
    <m/>
    <m/>
    <x v="2"/>
  </r>
  <r>
    <s v="Factura electrónica"/>
    <s v="95254998fe9de372519efebc6ec7abdb57c74bd592c9955ef0251021ea31dbd661316a27ba6111c0ac5a238a695b9b54"/>
    <n v="12535"/>
    <s v="FE"/>
    <d v="2026-02-09T00:00:00"/>
    <d v="2026-02-09T08:02:45"/>
    <x v="1"/>
    <n v="900420442"/>
    <s v="INSTRUMENTOS   PARTES S.A.S."/>
    <n v="116919.99999999999"/>
    <n v="22214.799999999999"/>
    <n v="139134.79999999999"/>
    <x v="8"/>
    <x v="32"/>
    <n v="2"/>
    <s v="FRANCY SALAS"/>
    <m/>
    <m/>
    <m/>
    <m/>
    <d v="2026-02-12T00:00:00"/>
    <s v="NO"/>
    <m/>
    <x v="0"/>
  </r>
  <r>
    <s v="Factura electrónica"/>
    <s v="c1d7049bba24f994cf138bfe46374f06993d283f1a3c09f8085cf4ab494417afa91175c43b4e4c51916095e710cd40ba"/>
    <n v="8961"/>
    <s v="FEFR"/>
    <d v="2026-02-09T00:00:00"/>
    <d v="2026-02-09T11:24:23"/>
    <x v="1"/>
    <n v="901832634"/>
    <s v="FERRETERIA CONSTRUORIENTE JE SAS"/>
    <n v="7563.02"/>
    <n v="1436.98"/>
    <n v="9000"/>
    <x v="4"/>
    <x v="2"/>
    <n v="0"/>
    <m/>
    <m/>
    <m/>
    <m/>
    <m/>
    <m/>
    <m/>
    <m/>
    <x v="2"/>
  </r>
  <r>
    <s v="Factura electrónica"/>
    <s v="09a9a154bcc371d1d40d54078e1f79d31ee2fdc9fc64c2df5c4c37e66d8b998ac89e624d0ba82f4ad2c2024eadf53c03"/>
    <n v="52128"/>
    <s v="FE"/>
    <d v="2026-02-09T00:00:00"/>
    <d v="2026-02-09T15:39:52"/>
    <x v="1"/>
    <n v="900321758"/>
    <s v="CASAL ASOCIADOS S.A.S"/>
    <n v="3689330"/>
    <n v="0"/>
    <n v="3689330"/>
    <x v="1"/>
    <x v="33"/>
    <n v="15"/>
    <s v="VALERIA GUEVARA"/>
    <m/>
    <m/>
    <m/>
    <m/>
    <d v="2026-02-25T00:00:00"/>
    <s v="NO"/>
    <m/>
    <x v="1"/>
  </r>
  <r>
    <s v="Factura electrónica"/>
    <s v="37fd6cb1c684c94cf1c42c7a4f1f7a8d590a0a9bdcefdf0265fbdde3cfdd4ede818e739f4be2f82e29ec2ab444bb7c04"/>
    <n v="3246"/>
    <s v="FE"/>
    <d v="2026-02-09T00:00:00"/>
    <d v="2026-02-09T07:54:20"/>
    <x v="1"/>
    <n v="900563128"/>
    <s v="SOLUCIONES SIMMAC S.A.S."/>
    <n v="1298800"/>
    <n v="246772"/>
    <n v="1545572"/>
    <x v="8"/>
    <x v="32"/>
    <n v="2"/>
    <s v="FRANCY SALAS"/>
    <m/>
    <m/>
    <m/>
    <m/>
    <d v="2026-02-12T00:00:00"/>
    <s v="NO"/>
    <m/>
    <x v="0"/>
  </r>
  <r>
    <s v="Factura electrónica"/>
    <s v="ff8859ce73c848219cdf39bf9e509db6d79129b7e7db458f97fe230f087ccb3785e87d304107756683e53b8ac57951ab"/>
    <n v="723306"/>
    <s v="FMED"/>
    <d v="2026-02-09T00:00:00"/>
    <d v="2026-02-09T11:42:41"/>
    <x v="1"/>
    <n v="890915475"/>
    <s v="EMPAQUETADURAS Y EMPAQUES S.A."/>
    <n v="535288"/>
    <n v="101704.72"/>
    <n v="636992.72"/>
    <x v="2"/>
    <x v="32"/>
    <n v="2"/>
    <s v="FRANCY SALAS"/>
    <m/>
    <m/>
    <m/>
    <m/>
    <d v="2026-02-18T00:00:00"/>
    <s v="NO"/>
    <m/>
    <x v="0"/>
  </r>
  <r>
    <s v="Factura electrónica"/>
    <s v="b287dc431a46bb610ff63fd86a3d05bfeab8ac65bb36f7163585b9581bdbd12d29db3e1f9ebbb6cebcb0998d040fd4a1"/>
    <n v="3080"/>
    <s v="FVE"/>
    <d v="2026-02-09T00:00:00"/>
    <d v="2026-02-09T07:51:43"/>
    <x v="1"/>
    <n v="811031208"/>
    <s v="CODIPLAX S.A.S."/>
    <n v="3008759.69"/>
    <n v="571664.35"/>
    <n v="3580424.04"/>
    <x v="2"/>
    <x v="32"/>
    <n v="2"/>
    <s v="FRANCY SALAS"/>
    <m/>
    <m/>
    <m/>
    <m/>
    <d v="2026-02-13T00:00:00"/>
    <s v="NO"/>
    <m/>
    <x v="0"/>
  </r>
  <r>
    <s v="Factura electrónica"/>
    <s v="5a18e173604fd64c225f9afb48305cf31a9b2c578f0eb174ac450ee63b8e4177a984d6072e626ea304aa17a926bc2387"/>
    <n v="108414"/>
    <s v="PTO"/>
    <d v="2026-02-09T00:00:00"/>
    <d v="2026-02-09T16:57:21"/>
    <x v="1"/>
    <n v="900258258"/>
    <s v="INVERSIONES ALIMENTICIAS LA PAMPA SA"/>
    <n v="300000"/>
    <n v="0"/>
    <n v="300000"/>
    <x v="11"/>
    <x v="24"/>
    <n v="1"/>
    <s v="DIANA CAÑAS "/>
    <m/>
    <m/>
    <m/>
    <m/>
    <d v="2026-02-12T00:00:00"/>
    <s v="NO"/>
    <m/>
    <x v="0"/>
  </r>
  <r>
    <s v="Factura electrónica"/>
    <s v="a85f4e14a095d8dd1ca92e9682d72d14c3d238e76cf0eecdf8e4b66ba9158073784d79fbc3b36d0f18ce39a0343161f3"/>
    <n v="34940"/>
    <s v="BOMB"/>
    <d v="2026-02-09T00:00:00"/>
    <d v="2026-02-09T12:10:00"/>
    <x v="1"/>
    <n v="890981301"/>
    <s v="BENEMERITO CUERPO DE BOMBEROS VOLUNTARIOS DEL MUNICIPIO DE RIONEGRO"/>
    <n v="18487.390000000003"/>
    <n v="3512.6"/>
    <n v="21999.99"/>
    <x v="7"/>
    <x v="41"/>
    <n v="10"/>
    <s v="FRANCY SALAS"/>
    <m/>
    <m/>
    <m/>
    <m/>
    <d v="2026-02-20T00:00:00"/>
    <s v="NO"/>
    <m/>
    <x v="3"/>
  </r>
  <r>
    <s v="Factura electrónica"/>
    <s v="d0d61085495c23ddbf05cb0a7a2d6b736917838e4794474fd7d10b9669fbed5f7e66cc563eaf1a04f44486e319565f93"/>
    <n v="1469413"/>
    <s v="9912"/>
    <d v="2026-02-09T00:00:00"/>
    <d v="2026-02-09T11:01:05"/>
    <x v="1"/>
    <n v="800242106"/>
    <s v="SODIMAC COLOMBIA S.A."/>
    <n v="478907.56"/>
    <n v="90992.44"/>
    <n v="569900"/>
    <x v="2"/>
    <x v="30"/>
    <n v="4"/>
    <s v="FRANCY SALAS"/>
    <m/>
    <m/>
    <m/>
    <m/>
    <d v="2026-02-18T00:00:00"/>
    <s v="NO"/>
    <m/>
    <x v="0"/>
  </r>
  <r>
    <s v="Factura electrónica"/>
    <s v="ed925a1f12fc6d00e56afd4b8d318880096c4c6c7409c1d1b89f7af8f3ea91f436e645cc3203558e8b89bea587961cbe"/>
    <n v="100259"/>
    <s v="FM"/>
    <d v="2026-02-09T00:00:00"/>
    <d v="2026-02-09T07:37:25"/>
    <x v="1"/>
    <n v="890929497"/>
    <s v="MAPER S.A.S"/>
    <n v="1416242"/>
    <n v="269086"/>
    <n v="1685328"/>
    <x v="8"/>
    <x v="24"/>
    <n v="1"/>
    <s v="FRANCY SALAS"/>
    <m/>
    <m/>
    <m/>
    <m/>
    <d v="2026-02-12T00:00:00"/>
    <s v="NO"/>
    <m/>
    <x v="0"/>
  </r>
  <r>
    <s v="Factura electrónica"/>
    <s v="cc8191c9f073e65a80d24c20ad4e9274b57add09035e784622d4462cad961303be24ae98ada015f261f593e2862c0080"/>
    <n v="423"/>
    <s v="PRS"/>
    <d v="2026-02-10T00:00:00"/>
    <d v="2026-02-10T18:49:35"/>
    <x v="1"/>
    <n v="901847080"/>
    <s v="PROVSERVICE S.A.S"/>
    <n v="2150000"/>
    <n v="408500"/>
    <n v="2558500"/>
    <x v="8"/>
    <x v="30"/>
    <n v="3"/>
    <s v="FRANCY SALAS"/>
    <m/>
    <m/>
    <m/>
    <m/>
    <d v="2026-02-18T00:00:00"/>
    <s v="NO"/>
    <m/>
    <x v="0"/>
  </r>
  <r>
    <s v="Factura electrónica"/>
    <s v="d725784e7735ea5734e1a0d5daa603e6efe1d6a838baa1633d9b58117e9a8fa08a4c8242b8dc721d2ff5b04f58823aee"/>
    <n v="1276"/>
    <s v="MY"/>
    <d v="2026-02-10T00:00:00"/>
    <d v="2026-02-10T18:37:51"/>
    <x v="1"/>
    <n v="900933624"/>
    <s v="MECANIZADOS Y SERVICIOS MAYROP SAS"/>
    <n v="960000"/>
    <n v="182400"/>
    <n v="1142400"/>
    <x v="8"/>
    <x v="30"/>
    <n v="3"/>
    <s v="FRANCY SALAS"/>
    <m/>
    <m/>
    <m/>
    <m/>
    <d v="2026-02-20T00:00:00"/>
    <s v="NO"/>
    <m/>
    <x v="0"/>
  </r>
  <r>
    <s v="Factura electrónica"/>
    <s v="cd661fc8740b466e10f266cc7ab374fc2ebe42da15f0b5576f21a2a030636bb08fec39e19a4a8179bfc324446f061f3a"/>
    <n v="422"/>
    <s v="PRS"/>
    <d v="2026-02-10T00:00:00"/>
    <d v="2026-02-10T18:47:03"/>
    <x v="1"/>
    <n v="901847080"/>
    <s v="PROVSERVICE S.A.S"/>
    <n v="2600000"/>
    <n v="494000"/>
    <n v="3094000"/>
    <x v="8"/>
    <x v="30"/>
    <n v="3"/>
    <s v="FRANCY SALAS"/>
    <m/>
    <m/>
    <m/>
    <m/>
    <d v="2026-02-18T00:00:00"/>
    <s v="NO"/>
    <m/>
    <x v="0"/>
  </r>
  <r>
    <s v="Factura electrónica"/>
    <s v="f63a581869ee095c145c593fe5852331ce91736e24150202f5f824dce9da668d1fc544aaf0459cfadfa229e5e126f7e6"/>
    <n v="3802"/>
    <s v="FEFC"/>
    <d v="2026-02-10T00:00:00"/>
    <d v="2026-02-10T16:37:33"/>
    <x v="1"/>
    <n v="890904603"/>
    <s v="FABRICA DE CALZADO 70 SAS"/>
    <n v="1029600"/>
    <n v="195624"/>
    <n v="1225224"/>
    <x v="2"/>
    <x v="34"/>
    <n v="2"/>
    <s v="FRANCY SALAS"/>
    <m/>
    <m/>
    <m/>
    <m/>
    <d v="2026-02-18T00:00:00"/>
    <s v="NO"/>
    <m/>
    <x v="0"/>
  </r>
  <r>
    <s v="Factura electrónica"/>
    <s v="9bf05a00a0ad1243af5ebd75759a5edbae6eab1a2b4c3f8f55de6a39267878527780bf87d8925a90202c367abe5b9a9e"/>
    <n v="1380"/>
    <s v="FE"/>
    <d v="2026-02-10T00:00:00"/>
    <d v="2026-02-10T16:00:47"/>
    <x v="1"/>
    <n v="901950863"/>
    <s v="INVERSIONES TORNILLOS Y MANGUERAS S.A.S"/>
    <n v="18000"/>
    <n v="3420"/>
    <n v="21420"/>
    <x v="8"/>
    <x v="34"/>
    <n v="2"/>
    <s v="FRANCY SALAS"/>
    <m/>
    <m/>
    <m/>
    <m/>
    <d v="2026-02-18T00:00:00"/>
    <s v="NO"/>
    <m/>
    <x v="0"/>
  </r>
  <r>
    <s v="Factura electrónica"/>
    <s v="00ca5607bef9758fef677fa0f9eefd9a1ce03fe709f27548b1617a7639a46108688d43ff0aaac2d4d965a57ba1d04d4f"/>
    <n v="48088"/>
    <s v="FE"/>
    <d v="2026-02-10T00:00:00"/>
    <d v="2026-02-10T10:55:03"/>
    <x v="1"/>
    <n v="805006214"/>
    <s v="TRULY NOLEN VALLE S.A"/>
    <n v="192080"/>
    <n v="36495.199999999997"/>
    <n v="228575.2"/>
    <x v="9"/>
    <x v="3"/>
    <s v=" - "/>
    <m/>
    <m/>
    <m/>
    <m/>
    <m/>
    <m/>
    <m/>
    <m/>
    <x v="2"/>
  </r>
  <r>
    <s v="Factura electrónica"/>
    <s v="df505a8448c589b3c07e7df4d574593bf1833b774286bf9f8bd0ae8497d157585eea139e82fdc83f1247c11bb65c5656"/>
    <n v="2917"/>
    <s v="FE"/>
    <d v="2026-02-10T00:00:00"/>
    <d v="2026-02-10T10:14:43"/>
    <x v="1"/>
    <n v="900144364"/>
    <s v="UNIDOTAMOS SAS"/>
    <n v="9694300"/>
    <n v="1841917"/>
    <n v="11536217"/>
    <x v="2"/>
    <x v="32"/>
    <n v="1"/>
    <s v="FRANCY SALAS"/>
    <m/>
    <m/>
    <m/>
    <m/>
    <d v="2026-02-13T00:00:00"/>
    <s v="NO"/>
    <m/>
    <x v="0"/>
  </r>
  <r>
    <s v="Factura electrónica"/>
    <s v="5335a94a6d7b6b39fd5d670044e9a05754e9f0585ecffbf3e1d0217dc03aee1540dcef96ca38cdc844c15c400c47d77c"/>
    <n v="2920"/>
    <s v="FE"/>
    <d v="2026-02-10T00:00:00"/>
    <d v="2026-02-10T11:07:08"/>
    <x v="1"/>
    <n v="900144364"/>
    <s v="UNIDOTAMOS SAS"/>
    <n v="8586000"/>
    <n v="1631340"/>
    <n v="10217340"/>
    <x v="2"/>
    <x v="41"/>
    <n v="9"/>
    <s v="FRANCY SALAS"/>
    <m/>
    <m/>
    <m/>
    <m/>
    <d v="2026-02-20T00:00:00"/>
    <s v="NO"/>
    <m/>
    <x v="3"/>
  </r>
  <r>
    <s v="Factura electrónica"/>
    <s v="24cfb4748b200ec5ab6168b2474cff661fbc224fa38ae0f3fa7e0bffa7fca2a7020d5d1f42f1bcae961729a6da1a3e2e"/>
    <n v="1275"/>
    <s v="MY"/>
    <d v="2026-02-10T00:00:00"/>
    <d v="2026-02-10T18:31:51"/>
    <x v="1"/>
    <n v="900933624"/>
    <s v="MECANIZADOS Y SERVICIOS MAYROP SAS"/>
    <n v="600000"/>
    <n v="114000"/>
    <n v="714000"/>
    <x v="8"/>
    <x v="30"/>
    <n v="3"/>
    <s v="FRANCY SALAS"/>
    <m/>
    <m/>
    <m/>
    <m/>
    <d v="2026-02-18T00:00:00"/>
    <s v="NO"/>
    <m/>
    <x v="0"/>
  </r>
  <r>
    <s v="Factura electrónica"/>
    <s v="7c686e8d44402643fc0ca9c24854c63877f6a0a34288075631ad8e8ed21f1fa37d3494478b48c01a1c04562c61b3f4d1"/>
    <n v="420"/>
    <s v="PRS"/>
    <d v="2026-02-10T00:00:00"/>
    <d v="2026-02-10T18:38:19"/>
    <x v="1"/>
    <n v="901847080"/>
    <s v="PROVSERVICE S.A.S"/>
    <n v="1383120"/>
    <n v="262792.8"/>
    <n v="1645912.8"/>
    <x v="8"/>
    <x v="34"/>
    <n v="2"/>
    <s v="FRANCY SALAS"/>
    <m/>
    <m/>
    <m/>
    <m/>
    <d v="2026-02-18T00:00:00"/>
    <s v="NO"/>
    <m/>
    <x v="0"/>
  </r>
  <r>
    <s v="Factura electrónica"/>
    <s v="9b4c8725be54604a4dc85c502111d67530bc024a57832fcba538794a0f28f40b0c9669b660424f0f9962304c18b90f2b"/>
    <n v="14468"/>
    <s v="FEV"/>
    <d v="2026-02-10T00:00:00"/>
    <d v="2026-02-10T11:38:59"/>
    <x v="1"/>
    <n v="830093880"/>
    <s v="TRANSPORTE EMPRESARIAL TURISMO Y EXCURSIONES TURIEXPRESS S.A.S"/>
    <n v="9235000"/>
    <n v="0"/>
    <n v="9235000"/>
    <x v="0"/>
    <x v="35"/>
    <n v="15"/>
    <s v="FRANCY SALAS"/>
    <m/>
    <m/>
    <m/>
    <m/>
    <d v="2026-03-03T00:00:00"/>
    <s v="NO"/>
    <m/>
    <x v="1"/>
  </r>
  <r>
    <s v="Factura electrónica"/>
    <s v="61cc5f1a047c3cdd065699debbf8aa6ca1dfc58e4a9c0146352f5333f5b088b12afc22bc0e90fe99b43cbd7c1f1bf7c6"/>
    <n v="3808"/>
    <s v="FEFC"/>
    <d v="2026-02-10T00:00:00"/>
    <d v="2026-02-10T16:53:02"/>
    <x v="1"/>
    <n v="890904603"/>
    <s v="FABRICA DE CALZADO 70 SAS"/>
    <n v="4554990"/>
    <n v="865448"/>
    <n v="5420438"/>
    <x v="2"/>
    <x v="30"/>
    <n v="3"/>
    <s v="FRANCY SALAS"/>
    <m/>
    <m/>
    <m/>
    <m/>
    <d v="2026-02-18T00:00:00"/>
    <s v="NO"/>
    <m/>
    <x v="0"/>
  </r>
  <r>
    <s v="Factura electrónica"/>
    <s v="a490cee3aa7b3a343d4fdd10199cfd655d150797fb6e24f685f6ad7ceb80a9420dccb62118064796d21b5d6d14cecc57"/>
    <n v="18647"/>
    <s v="INIM"/>
    <d v="2026-02-10T00:00:00"/>
    <d v="2026-02-10T15:40:00"/>
    <x v="1"/>
    <n v="900237741"/>
    <s v="INVERSIONES IMPRIMA SAS"/>
    <n v="165000"/>
    <n v="31350"/>
    <n v="196350"/>
    <x v="2"/>
    <x v="34"/>
    <n v="2"/>
    <s v="FRANCY SALAS"/>
    <m/>
    <m/>
    <m/>
    <m/>
    <d v="2026-02-13T00:00:00"/>
    <s v="NO"/>
    <m/>
    <x v="0"/>
  </r>
  <r>
    <s v="Factura electrónica"/>
    <s v="aaa3c7b6388ebe697bceb139f3cbbb40f5cf332c36ef5a45a68a13aecf85a5944d60109dd50dfa3d9d8ca753b3518f68"/>
    <n v="8127"/>
    <m/>
    <d v="2026-02-10T00:00:00"/>
    <d v="2026-02-10T15:39:45"/>
    <x v="1"/>
    <n v="901360705"/>
    <s v="DELTA TAGS SAS"/>
    <n v="622280"/>
    <n v="118233.2"/>
    <n v="740513.2"/>
    <x v="2"/>
    <x v="30"/>
    <n v="3"/>
    <s v="FRANCY SALAS"/>
    <m/>
    <m/>
    <m/>
    <m/>
    <d v="2026-02-18T00:00:00"/>
    <s v="NO"/>
    <m/>
    <x v="0"/>
  </r>
  <r>
    <s v="Factura electrónica"/>
    <s v="79bc524b996953996eb9fce5bf203c3c9fbea2a1d43995c4184316a2e2021e6276264268e3cd4e44c7aadac338bb8ee5"/>
    <n v="1381"/>
    <s v="FE"/>
    <d v="2026-02-10T00:00:00"/>
    <d v="2026-02-10T17:23:24"/>
    <x v="1"/>
    <n v="901950863"/>
    <s v="INVERSIONES TORNILLOS Y MANGUERAS S.A.S"/>
    <n v="5462184.8739489997"/>
    <n v="1037815.126051"/>
    <n v="6500000"/>
    <x v="8"/>
    <x v="34"/>
    <n v="2"/>
    <s v="FRANCY SALAS"/>
    <m/>
    <m/>
    <m/>
    <m/>
    <d v="2026-02-18T00:00:00"/>
    <s v="NO"/>
    <m/>
    <x v="0"/>
  </r>
  <r>
    <s v="Factura electrónica"/>
    <s v="c333602cf09ad9eef8744d55dd8dfd34e143ff710d0ad6d16574833625b5c423681990e4bd5b20068bef69cf8104b017"/>
    <n v="421"/>
    <s v="PRS"/>
    <d v="2026-02-10T00:00:00"/>
    <d v="2026-02-10T18:42:59"/>
    <x v="1"/>
    <n v="901847080"/>
    <s v="PROVSERVICE S.A.S"/>
    <n v="760000"/>
    <n v="144400"/>
    <n v="904400"/>
    <x v="8"/>
    <x v="34"/>
    <n v="2"/>
    <s v="FRANCY SALAS"/>
    <m/>
    <m/>
    <m/>
    <m/>
    <d v="2026-02-18T00:00:00"/>
    <s v="NO"/>
    <m/>
    <x v="0"/>
  </r>
  <r>
    <s v="Factura electrónica"/>
    <s v="eadff8b2c81011975c54a794c1ba8ffe38bb9a856759453ebed5924dbc593b2d23e192f9c08fa6d27a4b4eebf868a6c7"/>
    <n v="723646"/>
    <s v="FMED"/>
    <d v="2026-02-10T00:00:00"/>
    <d v="2026-02-10T16:18:49"/>
    <x v="1"/>
    <n v="890915475"/>
    <s v="EMPAQUETADURAS Y EMPAQUES S.A."/>
    <n v="301089"/>
    <n v="57206.91"/>
    <n v="358295.91"/>
    <x v="2"/>
    <x v="34"/>
    <n v="2"/>
    <s v="FRANCY SALAS"/>
    <m/>
    <m/>
    <m/>
    <m/>
    <d v="2026-02-13T00:00:00"/>
    <s v="NO"/>
    <m/>
    <x v="0"/>
  </r>
  <r>
    <s v="Factura electrónica"/>
    <s v="0df1b7c5c799257d9c1aee30f80b5bc66030d9828d556981298c9a3e29882bf6f3020d202240321298aa898b193c16d2"/>
    <n v="723550"/>
    <s v="FMED"/>
    <d v="2026-02-10T00:00:00"/>
    <d v="2026-02-10T12:43:30"/>
    <x v="1"/>
    <n v="890915475"/>
    <s v="EMPAQUETADURAS Y EMPAQUES S.A."/>
    <n v="96286"/>
    <n v="18294.34"/>
    <n v="114580.34"/>
    <x v="2"/>
    <x v="34"/>
    <n v="2"/>
    <s v="FRANCY SALAS"/>
    <m/>
    <m/>
    <m/>
    <m/>
    <d v="2026-02-13T00:00:00"/>
    <s v="NO"/>
    <m/>
    <x v="0"/>
  </r>
  <r>
    <s v="Factura electrónica"/>
    <s v="87d21be2700df4b4654b37a6101a6072b4b2e5cceac29aaefe1dcffda2010e796cf1d0577ef03c9873a9c2e70b4bb270"/>
    <n v="18648"/>
    <s v="INIM"/>
    <d v="2026-02-10T00:00:00"/>
    <d v="2026-02-10T15:41:47"/>
    <x v="1"/>
    <n v="900237741"/>
    <s v="INVERSIONES IMPRIMA SAS"/>
    <n v="170000"/>
    <n v="32300"/>
    <n v="202300"/>
    <x v="2"/>
    <x v="41"/>
    <n v="9"/>
    <s v="FRANCY SALAS"/>
    <m/>
    <m/>
    <m/>
    <m/>
    <d v="2026-02-20T00:00:00"/>
    <s v="NO"/>
    <m/>
    <x v="3"/>
  </r>
  <r>
    <s v="Factura electrónica"/>
    <s v="0b6f9e67622ae1e4433424dab273ce7929413e9a983eca99cdf999abe25188dc1e7a6f4b206e9f87630c0cb56e90e64a"/>
    <n v="40728"/>
    <s v="FVE"/>
    <d v="2026-02-10T00:00:00"/>
    <d v="2026-02-10T10:11:44"/>
    <x v="1"/>
    <n v="830125152"/>
    <s v="TECNOEMBALAJE S.A.S"/>
    <n v="634000"/>
    <n v="120460"/>
    <n v="754460"/>
    <x v="8"/>
    <x v="29"/>
    <n v="7"/>
    <s v="FRANCY SALAS"/>
    <m/>
    <m/>
    <m/>
    <m/>
    <d v="2026-02-18T00:00:00"/>
    <s v="NO"/>
    <m/>
    <x v="3"/>
  </r>
  <r>
    <s v="Factura electrónica"/>
    <s v="cc67d4aa1c62cd37f3cadf3c30dd6f8d38657b23b6bc3bd0e035f7d546a7c86c977a4ea8266c753be1322b30140919ad"/>
    <n v="127"/>
    <s v="JA"/>
    <d v="2026-02-10T00:00:00"/>
    <d v="2026-02-10T21:09:25"/>
    <x v="1"/>
    <n v="15442838"/>
    <s v="GOMEZ JHON ARLEY"/>
    <n v="1206400"/>
    <n v="229216"/>
    <n v="1435616"/>
    <x v="0"/>
    <x v="29"/>
    <n v="7"/>
    <s v="FRANCY SALAS"/>
    <m/>
    <m/>
    <m/>
    <m/>
    <d v="2026-02-20T00:00:00"/>
    <s v="NO"/>
    <m/>
    <x v="3"/>
  </r>
  <r>
    <s v="Factura electrónica"/>
    <s v="89011c4d3917ae3b4c8183c979fd09c25473e053e61f64cc378ae29dfa57c07a40642870f60c8117eee65b47a180528b"/>
    <n v="564461"/>
    <s v="AH"/>
    <d v="2026-02-10T00:00:00"/>
    <d v="2026-02-10T10:24:57"/>
    <x v="1"/>
    <n v="890800788"/>
    <s v="SUMATEC S.A.S BIC"/>
    <n v="42000"/>
    <n v="7980"/>
    <n v="49980"/>
    <x v="2"/>
    <x v="34"/>
    <n v="2"/>
    <s v="FRANCY SALAS"/>
    <m/>
    <m/>
    <m/>
    <m/>
    <d v="2026-02-13T00:00:00"/>
    <s v="NO"/>
    <m/>
    <x v="0"/>
  </r>
  <r>
    <s v="Factura electrónica"/>
    <s v="4ce012df26c86ebbad2019a4b594f2805f6d215866bf66d86ac336f75be6cdf1892af5848e67cf070c043871d2e1a6ea"/>
    <n v="1300"/>
    <s v="SM"/>
    <d v="2026-02-10T00:00:00"/>
    <d v="2026-02-10T10:24:59"/>
    <x v="1"/>
    <n v="901561580"/>
    <s v="SUMINISTRO MATERIALES Y DOTACIONES SUMADO S.A.S"/>
    <n v="615400"/>
    <n v="116926"/>
    <n v="732326"/>
    <x v="2"/>
    <x v="32"/>
    <n v="1"/>
    <s v="FRANCY SALAS"/>
    <m/>
    <m/>
    <m/>
    <m/>
    <d v="2026-02-12T00:00:00"/>
    <s v="NO"/>
    <m/>
    <x v="0"/>
  </r>
  <r>
    <s v="Factura electrónica"/>
    <s v="742ea224e25370b03260d19fe7064b43b548ccb0f395c10fe499d4ea1be1555e595618f8143277c2d6739718ba9cafae"/>
    <n v="1379"/>
    <s v="FE"/>
    <d v="2026-02-10T00:00:00"/>
    <d v="2026-02-10T15:58:12"/>
    <x v="1"/>
    <n v="901950863"/>
    <s v="INVERSIONES TORNILLOS Y MANGUERAS S.A.S"/>
    <n v="18000"/>
    <n v="3420"/>
    <n v="21420"/>
    <x v="8"/>
    <x v="34"/>
    <n v="2"/>
    <s v="FRANCY SALAS"/>
    <m/>
    <m/>
    <m/>
    <m/>
    <d v="2026-02-18T00:00:00"/>
    <s v="NO"/>
    <m/>
    <x v="0"/>
  </r>
  <r>
    <s v="Factura electrónica"/>
    <s v="8cc671c46e816967eddac8bb45649a2293c3ac2e41ec34edeefe816540baf7e5d98f01b8ea4e5188e6e6f549df312104"/>
    <n v="3741"/>
    <s v="FECO"/>
    <d v="2026-02-10T00:00:00"/>
    <d v="2026-02-10T10:57:36"/>
    <x v="1"/>
    <n v="901006742"/>
    <s v="COLCRANES S.A.S."/>
    <n v="1390000"/>
    <n v="264100"/>
    <n v="1654100"/>
    <x v="8"/>
    <x v="32"/>
    <n v="1"/>
    <s v="FRANCY SALAS"/>
    <m/>
    <m/>
    <m/>
    <m/>
    <d v="2026-02-18T00:00:00"/>
    <s v="NO"/>
    <m/>
    <x v="0"/>
  </r>
  <r>
    <s v="Factura electrónica"/>
    <s v="482700d7743291bf8c2582f6daa0bca07eb8a4a26f9adf564b1da0fb291c33d0ecbef28963cabb199f38b9adcaf3a9d9"/>
    <n v="3744"/>
    <s v="FECO"/>
    <d v="2026-02-10T00:00:00"/>
    <d v="2026-02-10T17:19:44"/>
    <x v="1"/>
    <n v="901006742"/>
    <s v="COLCRANES S.A.S."/>
    <n v="4340000"/>
    <n v="824600"/>
    <n v="5164600"/>
    <x v="8"/>
    <x v="32"/>
    <n v="1"/>
    <s v="FRANCY SALAS"/>
    <m/>
    <m/>
    <m/>
    <m/>
    <d v="2026-02-18T00:00:00"/>
    <s v="NO"/>
    <m/>
    <x v="0"/>
  </r>
  <r>
    <s v="Factura electrónica"/>
    <s v="67b34bd323b170ee2fb555fb450642195a6baeac7c970ee6910fe6d4cdfa9a1dadc4bcd72bf365f298fdbefd83fce2fb"/>
    <n v="18646"/>
    <s v="INIM"/>
    <d v="2026-02-10T00:00:00"/>
    <d v="2026-02-10T15:39:23"/>
    <x v="1"/>
    <n v="900237741"/>
    <s v="INVERSIONES IMPRIMA SAS"/>
    <n v="105000"/>
    <n v="19950"/>
    <n v="124950"/>
    <x v="2"/>
    <x v="34"/>
    <n v="2"/>
    <s v="FRANCY SALAS"/>
    <m/>
    <m/>
    <m/>
    <m/>
    <d v="2026-02-13T00:00:00"/>
    <s v="NO"/>
    <m/>
    <x v="0"/>
  </r>
  <r>
    <s v="Factura electrónica"/>
    <s v="c13ca7d1f5cf821d11d99cd2a7a1ffeb81a44a634c93d37fdd182b8b62673a739bf79bf1306e862168459d6f7e5112d6"/>
    <n v="12552"/>
    <s v="FE"/>
    <d v="2026-02-10T00:00:00"/>
    <d v="2026-02-10T16:22:09"/>
    <x v="1"/>
    <n v="900420442"/>
    <s v="INSTRUMENTOS   PARTES S.A.S."/>
    <n v="92910"/>
    <n v="17652.900000000001"/>
    <n v="110562.9"/>
    <x v="8"/>
    <x v="30"/>
    <n v="3"/>
    <s v="FRANCY SALAS"/>
    <m/>
    <m/>
    <m/>
    <m/>
    <d v="2026-02-18T00:00:00"/>
    <s v="NO"/>
    <m/>
    <x v="0"/>
  </r>
  <r>
    <s v="Factura electrónica"/>
    <s v="72def4502a423626fe1843c91ecff9ea34ca6eddcea6c1d2036b5970d2e90b7119f7db267f6ef2ec9afcd07e638a24fa"/>
    <n v="12542"/>
    <s v="FE"/>
    <d v="2026-02-10T00:00:00"/>
    <d v="2026-02-10T14:57:46"/>
    <x v="1"/>
    <n v="900420442"/>
    <s v="INSTRUMENTOS   PARTES S.A.S."/>
    <n v="1074975"/>
    <n v="204245.25"/>
    <n v="1279220.25"/>
    <x v="8"/>
    <x v="30"/>
    <n v="3"/>
    <s v="FRANCY SALAS"/>
    <m/>
    <m/>
    <m/>
    <m/>
    <d v="2026-02-18T00:00:00"/>
    <s v="NO"/>
    <m/>
    <x v="0"/>
  </r>
  <r>
    <s v="Factura electrónica"/>
    <s v="7f4826633f928bb4ed0763f55cbd6f1131d6d924f4e22494a66b6e5ca4dad3648d91e4b712c7facccfab881009339ff7"/>
    <n v="6045"/>
    <m/>
    <d v="2026-02-10T00:00:00"/>
    <d v="2026-02-10T20:47:33"/>
    <x v="1"/>
    <n v="32150739"/>
    <s v="NATALIA ANDREA ACOSTA COLORADO"/>
    <n v="660500"/>
    <n v="0"/>
    <n v="660500"/>
    <x v="1"/>
    <x v="41"/>
    <n v="9"/>
    <s v="FRANCY SALAS"/>
    <m/>
    <m/>
    <m/>
    <m/>
    <d v="2026-02-20T00:00:00"/>
    <s v="NO"/>
    <m/>
    <x v="3"/>
  </r>
  <r>
    <s v="Factura electrónica"/>
    <s v="513ef3124bd0899b47e99625d0924d7bf64f42880c87e914c820e62ec9066214a6cc96b6f09dffb22ceedd4754b69571"/>
    <n v="31624"/>
    <s v="IDEA"/>
    <d v="2026-02-10T00:00:00"/>
    <d v="2026-02-10T11:31:53"/>
    <x v="1"/>
    <n v="900322890"/>
    <s v="IDEAPACK S.A.S"/>
    <n v="1108000"/>
    <n v="210520"/>
    <n v="1318520"/>
    <x v="2"/>
    <x v="32"/>
    <n v="1"/>
    <s v="FRANCY SALAS"/>
    <m/>
    <m/>
    <m/>
    <m/>
    <d v="2026-02-18T00:00:00"/>
    <s v="NO"/>
    <m/>
    <x v="0"/>
  </r>
  <r>
    <s v="Factura electrónica"/>
    <s v="8784b2173eb8b8eaf5c38a2e057a567f72fb4f6112507318dfefd8c89a8fdab30716503a607e4e28b19c9a1e0d12e2e7"/>
    <n v="1836"/>
    <s v="FEIR"/>
    <d v="2026-02-10T00:00:00"/>
    <d v="2026-02-10T16:01:05"/>
    <x v="1"/>
    <n v="43643700"/>
    <s v="DIANA PATRICIA GIRALDO OSSA"/>
    <n v="199500"/>
    <n v="37905"/>
    <n v="237405"/>
    <x v="2"/>
    <x v="39"/>
    <n v="8"/>
    <s v="CARLOS TABARES "/>
    <m/>
    <m/>
    <m/>
    <m/>
    <d v="2026-02-18T00:00:00"/>
    <s v="NO "/>
    <m/>
    <x v="3"/>
  </r>
  <r>
    <s v="Factura electrónica"/>
    <s v="617a136d803b7f04b4d82d7de7c40fd09adfd74ce4ef2d464d47302f469bfb78cf6f745434311dec5b26c4ffa55f41b8"/>
    <n v="11904"/>
    <s v="FV"/>
    <d v="2026-02-10T00:00:00"/>
    <d v="2026-02-10T13:57:05"/>
    <x v="1"/>
    <n v="1036929757"/>
    <s v="SANDRA MILENA MORALES OSPINA"/>
    <n v="38000"/>
    <n v="0"/>
    <n v="38000"/>
    <x v="4"/>
    <x v="2"/>
    <n v="0"/>
    <m/>
    <m/>
    <m/>
    <m/>
    <m/>
    <m/>
    <m/>
    <m/>
    <x v="2"/>
  </r>
  <r>
    <s v="Factura electrónica"/>
    <s v="00617aefeca96cdcc831fa741e44e5f516b71314593117d50b3406f3c85ae05ce1717e3799989ac6e5f5ec10f4e1367e"/>
    <n v="33847"/>
    <s v="FEN"/>
    <d v="2026-02-10T00:00:00"/>
    <d v="2026-02-10T13:54:37"/>
    <x v="1"/>
    <n v="9522660"/>
    <s v="OCTAVIANO TORRES GUEVARA"/>
    <n v="184873.94"/>
    <n v="35126.050000000003"/>
    <n v="219999.99"/>
    <x v="8"/>
    <x v="30"/>
    <n v="3"/>
    <s v="FRANCY SALAS"/>
    <m/>
    <m/>
    <m/>
    <m/>
    <d v="2026-02-18T00:00:00"/>
    <s v="NO"/>
    <m/>
    <x v="0"/>
  </r>
  <r>
    <s v="Factura electrónica"/>
    <s v="8c96a68765f0c63135987dbcd3c298222587fb2ab7e6f25a48dff73bb23424863cab09ce9041be7fd16fe98b1dde12c0"/>
    <n v="2815"/>
    <s v="FEL"/>
    <d v="2026-02-10T00:00:00"/>
    <d v="2026-02-10T10:06:02"/>
    <x v="1"/>
    <n v="900433773"/>
    <s v="MECAVAL S.A.S"/>
    <n v="1540000"/>
    <n v="292600"/>
    <n v="1832600"/>
    <x v="8"/>
    <x v="32"/>
    <n v="1"/>
    <s v="FRANCY SALAS"/>
    <m/>
    <m/>
    <m/>
    <m/>
    <d v="2026-02-18T00:00:00"/>
    <s v="NO"/>
    <m/>
    <x v="0"/>
  </r>
  <r>
    <s v="Factura electrónica"/>
    <s v="e1b93088083d57ffd4d3c7133caf9705c2c73dc7d2f8d8e0d1c5f9770a659645193eb1f6fa6968a356212779e79d61d6"/>
    <n v="1287155"/>
    <s v="FE"/>
    <d v="2026-02-10T00:00:00"/>
    <d v="2026-02-10T13:06:35"/>
    <x v="1"/>
    <n v="901378555"/>
    <s v="ADVANCE YOUR PAY COLOMBIA SAS"/>
    <n v="2690625"/>
    <n v="0"/>
    <n v="2690625"/>
    <x v="3"/>
    <x v="32"/>
    <n v="1"/>
    <s v="NATALIA BERNAZA"/>
    <m/>
    <m/>
    <m/>
    <m/>
    <d v="2026-02-12T00:00:00"/>
    <s v="NO"/>
    <m/>
    <x v="0"/>
  </r>
  <r>
    <s v="Factura electrónica"/>
    <s v="0c93312a2a4982a2fc67b4fcb5291aea856de65bf5ca852c969818c2238ebdde41b5cd5db1a6b5e84f2ed492d9de85f2"/>
    <n v="41670"/>
    <s v="FESA"/>
    <d v="2026-02-10T00:00:00"/>
    <d v="2026-02-10T12:04:23"/>
    <x v="1"/>
    <n v="890938952"/>
    <s v="SALAMANCA ALIMENTACION INDUSTRIAL S.A.S."/>
    <n v="255255"/>
    <n v="48498.45"/>
    <n v="303753.45"/>
    <x v="0"/>
    <x v="35"/>
    <n v="15"/>
    <s v="FRANCY SALAS"/>
    <m/>
    <m/>
    <m/>
    <m/>
    <d v="2026-03-02T00:00:00"/>
    <s v="NO"/>
    <m/>
    <x v="1"/>
  </r>
  <r>
    <s v="Nota de crédito electrónica"/>
    <s v="54958db753a1d495cd85a4e20acd86e112154e1d213f589363a4168b1897747676bcc79651ce4fc982aa4aeb801f24e0"/>
    <s v="CCNC800"/>
    <m/>
    <d v="2026-02-10T00:00:00"/>
    <d v="2026-02-10T11:25:49"/>
    <x v="1"/>
    <n v="900322890"/>
    <s v="IDEAPACK S.A.S"/>
    <n v="1467200"/>
    <n v="278768"/>
    <n v="1745968"/>
    <x v="6"/>
    <x v="3"/>
    <s v=" - "/>
    <s v="FRANCY SALAS"/>
    <m/>
    <m/>
    <m/>
    <m/>
    <m/>
    <m/>
    <m/>
    <x v="2"/>
  </r>
  <r>
    <s v="Factura electrónica"/>
    <s v="ae56dc3a7435eca01cfc828ffda0492b02766abac7e22f06ecd9645166252312881d5542dcd14e751a9d4011949fd7ed"/>
    <n v="2814"/>
    <s v="FEL"/>
    <d v="2026-02-10T00:00:00"/>
    <d v="2026-02-10T09:20:37"/>
    <x v="1"/>
    <n v="900433773"/>
    <s v="MECAVAL S.A.S"/>
    <n v="6736000"/>
    <n v="1279840"/>
    <n v="8015840"/>
    <x v="8"/>
    <x v="29"/>
    <n v="7"/>
    <s v="FRANCY SALAS"/>
    <m/>
    <m/>
    <m/>
    <m/>
    <d v="2026-02-25T00:00:00"/>
    <s v="NO"/>
    <m/>
    <x v="3"/>
  </r>
  <r>
    <s v="Factura electrónica"/>
    <s v="e657548fc297119741d4b46405e57b6b37d42e9791bb0f6043684455a3b4c18920b7f6ac45696abd07e99e5235b1a648"/>
    <n v="723420"/>
    <s v="FMED"/>
    <d v="2026-02-10T00:00:00"/>
    <d v="2026-02-10T07:22:35"/>
    <x v="1"/>
    <n v="890915475"/>
    <s v="EMPAQUETADURAS Y EMPAQUES S.A."/>
    <n v="310500"/>
    <n v="58995"/>
    <n v="369495"/>
    <x v="2"/>
    <x v="34"/>
    <n v="2"/>
    <s v="FRANCY SALAS"/>
    <m/>
    <m/>
    <m/>
    <m/>
    <d v="2026-02-13T00:00:00"/>
    <s v="NO"/>
    <m/>
    <x v="0"/>
  </r>
  <r>
    <s v="Factura electrónica"/>
    <s v="cd6b236827c958811722baf71038f167103b535bb36081b9f55ae8b79c4d582a1e8ad95520edb4a06e5a53c19d54145f"/>
    <n v="723417"/>
    <s v="FMED"/>
    <d v="2026-02-10T00:00:00"/>
    <d v="2026-02-10T07:18:33"/>
    <x v="1"/>
    <n v="890915475"/>
    <s v="EMPAQUETADURAS Y EMPAQUES S.A."/>
    <n v="254000"/>
    <n v="48260"/>
    <n v="302260"/>
    <x v="2"/>
    <x v="34"/>
    <n v="2"/>
    <s v="FRANCY SALAS"/>
    <m/>
    <m/>
    <m/>
    <m/>
    <d v="2026-02-18T00:00:00"/>
    <s v="NO"/>
    <m/>
    <x v="0"/>
  </r>
  <r>
    <s v="Documento equivalente POS"/>
    <s v="c02e8136775f2f3ba1b6b370361ba80a82e6cb45b5a50e455586f95c3dcb5ef07149d1e113abcb656199d65daa029f75"/>
    <n v="231698"/>
    <s v="TN"/>
    <d v="2026-02-10T00:00:00"/>
    <d v="2026-02-10T07:25:49"/>
    <x v="1"/>
    <n v="890925124"/>
    <s v="FLOTA CORDOVA RIONEGRO S.A."/>
    <n v="15000"/>
    <n v="0"/>
    <n v="15000"/>
    <x v="4"/>
    <x v="2"/>
    <n v="0"/>
    <m/>
    <m/>
    <m/>
    <m/>
    <m/>
    <m/>
    <m/>
    <m/>
    <x v="2"/>
  </r>
  <r>
    <s v="Documento equivalente POS"/>
    <s v="2f1e08a28be5ea11d6c72d32cedbb2c3cae55631ef1a993a91172ef75761ba2400a27815fe34f308b7bd2192b38f2ebb"/>
    <n v="231697"/>
    <s v="TN"/>
    <d v="2026-02-10T00:00:00"/>
    <d v="2026-02-10T07:25:38"/>
    <x v="1"/>
    <n v="890925124"/>
    <s v="FLOTA CORDOVA RIONEGRO S.A."/>
    <n v="15000"/>
    <n v="0"/>
    <n v="15000"/>
    <x v="4"/>
    <x v="2"/>
    <n v="0"/>
    <m/>
    <m/>
    <m/>
    <m/>
    <m/>
    <m/>
    <m/>
    <m/>
    <x v="2"/>
  </r>
  <r>
    <s v="Factura electrónica"/>
    <s v="c5a14140065f1a4947764538742cf8200ede51e227a01fedb807018c4251087592b96e5f1bbe62827ca55bd756fd6e46"/>
    <n v="3337"/>
    <s v="DF"/>
    <d v="2026-02-11T00:00:00"/>
    <d v="2026-02-11T11:43:22"/>
    <x v="1"/>
    <n v="900038697"/>
    <s v="INVERSIONES DF SAS"/>
    <n v="465000"/>
    <n v="88350"/>
    <n v="553350"/>
    <x v="2"/>
    <x v="34"/>
    <n v="1"/>
    <s v="FRANCY SALAS"/>
    <m/>
    <m/>
    <m/>
    <m/>
    <d v="2026-02-13T00:00:00"/>
    <s v="NO"/>
    <m/>
    <x v="0"/>
  </r>
  <r>
    <s v="Factura electrónica"/>
    <s v="40a5d56c242d7d02e5a88ade68080fc919dfa359ad3f4824c0c71d984a92d1649f7cc6117cd537e13b338a4aa51e4880"/>
    <n v="98363"/>
    <s v="FE"/>
    <d v="2026-02-11T00:00:00"/>
    <d v="2026-02-11T15:26:24"/>
    <x v="1"/>
    <n v="890932535"/>
    <s v="MÉRIEUX NUTRISCIENCES COLOMBIA S.A.S."/>
    <n v="1295395.202"/>
    <n v="246125.08799999999"/>
    <n v="1541520.29"/>
    <x v="14"/>
    <x v="39"/>
    <n v="7"/>
    <s v="FRANCY SALAS"/>
    <m/>
    <m/>
    <m/>
    <m/>
    <d v="2026-02-20T00:00:00"/>
    <s v="NO"/>
    <m/>
    <x v="3"/>
  </r>
  <r>
    <s v="Factura electrónica"/>
    <s v="71c26e48b277c6686b97d10b6927577ac49bd3412ca7ea3656c90202ee768ec77dfb647d92197e1d7658d2d79bf11350"/>
    <n v="98361"/>
    <s v="FE"/>
    <d v="2026-02-11T00:00:00"/>
    <d v="2026-02-11T15:15:55"/>
    <x v="1"/>
    <n v="890932535"/>
    <s v="MÉRIEUX NUTRISCIENCES COLOMBIA S.A.S."/>
    <n v="291049.79800000001"/>
    <n v="55299.462"/>
    <n v="346349.26"/>
    <x v="14"/>
    <x v="36"/>
    <n v="5"/>
    <s v="FRANCY SALAS"/>
    <m/>
    <m/>
    <m/>
    <m/>
    <d v="2026-02-18T00:00:00"/>
    <s v="NO"/>
    <m/>
    <x v="0"/>
  </r>
  <r>
    <s v="Factura electrónica"/>
    <s v="96b6a9b145ac0b266ba262aa7b1c007acc87cdd8599cb724ad28ecc8157969154e8b77e8e90f619265da689d5cd920a9"/>
    <n v="425"/>
    <s v="PRS"/>
    <d v="2026-02-11T00:00:00"/>
    <d v="2026-02-11T21:57:15"/>
    <x v="1"/>
    <n v="901847080"/>
    <s v="PROVSERVICE S.A.S"/>
    <n v="300000"/>
    <n v="57000"/>
    <n v="357000"/>
    <x v="8"/>
    <x v="30"/>
    <n v="2"/>
    <s v="FRANCY SALAS"/>
    <m/>
    <m/>
    <m/>
    <m/>
    <d v="2026-02-20T00:00:00"/>
    <s v="NO"/>
    <m/>
    <x v="0"/>
  </r>
  <r>
    <s v="Factura electrónica"/>
    <s v="32e0790ae4ac4cb52e0afe7b1e61614029296d6246e8d9ebf6716d2401ec775a52cc3372da02195f198a78f1eade65e9"/>
    <n v="2164"/>
    <s v="FE"/>
    <d v="2026-02-11T00:00:00"/>
    <d v="2026-02-11T18:12:21"/>
    <x v="1"/>
    <n v="901230965"/>
    <s v="HYD MONTACARGAS S.A.S. 01 00"/>
    <n v="600000"/>
    <n v="114000"/>
    <n v="714000"/>
    <x v="8"/>
    <x v="30"/>
    <n v="2"/>
    <s v="FRANCY SALAS"/>
    <m/>
    <m/>
    <m/>
    <m/>
    <d v="2026-02-20T00:00:00"/>
    <s v="NO"/>
    <m/>
    <x v="0"/>
  </r>
  <r>
    <s v="Factura electrónica"/>
    <s v="37a8dce886f6f93203cb1fda00e665838d8c8c4f3b48f464b2a01167c53b89a37008a73ab15e3812a9cbba4f58d47168"/>
    <n v="56008"/>
    <s v="FVE"/>
    <d v="2026-02-11T00:00:00"/>
    <d v="2026-02-11T17:52:59"/>
    <x v="1"/>
    <n v="900650486"/>
    <s v="DISTRIBUIDORA DE SOFTWARE Y MOVILIDAD S.A.S"/>
    <n v="2352941.1800000002"/>
    <n v="447058.82"/>
    <n v="2800000"/>
    <x v="5"/>
    <x v="33"/>
    <n v="13"/>
    <s v="FRANCY SALAS"/>
    <m/>
    <m/>
    <m/>
    <m/>
    <d v="2026-02-25T00:00:00"/>
    <s v="NO"/>
    <m/>
    <x v="1"/>
  </r>
  <r>
    <s v="Factura electrónica"/>
    <s v="fdc6bdb9cc98010e4af8bae0a12ffa9c130e8ef69b2ba79f0c2dc43e6b442d6bb09354337772468564b9cd53c10e4aff"/>
    <n v="2733"/>
    <s v="FVE"/>
    <d v="2026-02-11T00:00:00"/>
    <d v="2026-02-11T16:56:43"/>
    <x v="1"/>
    <n v="900667734"/>
    <s v="TORNO PARTES S.A.S"/>
    <n v="47000"/>
    <n v="8930"/>
    <n v="55930"/>
    <x v="8"/>
    <x v="30"/>
    <n v="2"/>
    <s v="FRANCY SALAS"/>
    <m/>
    <m/>
    <m/>
    <m/>
    <d v="2026-02-18T00:00:00"/>
    <s v="NO"/>
    <m/>
    <x v="0"/>
  </r>
  <r>
    <s v="Factura electrónica"/>
    <s v="945ec2d3f63f21ef6fe36508e561238b992c2d50bfce076c15116df74930b579d6c05ff895df93baed275276d00b8e82"/>
    <n v="12565"/>
    <s v="FE"/>
    <d v="2026-02-11T00:00:00"/>
    <d v="2026-02-11T16:13:09"/>
    <x v="1"/>
    <n v="900420442"/>
    <s v="INSTRUMENTOS   PARTES S.A.S."/>
    <n v="900000"/>
    <n v="171000"/>
    <n v="1071000"/>
    <x v="8"/>
    <x v="30"/>
    <n v="2"/>
    <s v="FRANCY SALAS"/>
    <m/>
    <m/>
    <m/>
    <m/>
    <d v="2026-02-18T00:00:00"/>
    <s v="NO"/>
    <m/>
    <x v="0"/>
  </r>
  <r>
    <s v="Factura electrónica"/>
    <s v="d5378372aa3877101db8cd61014b762eefa16597942c8202f04da2386d859f0c88c33cb784cae0f6f943275d6f7c1ed0"/>
    <n v="5060"/>
    <s v="CN"/>
    <d v="2026-02-11T00:00:00"/>
    <d v="2026-02-11T16:09:23"/>
    <x v="1"/>
    <n v="901381405"/>
    <s v="CARTONES NACIONALES SAS"/>
    <n v="2592500"/>
    <n v="492575"/>
    <n v="3085075"/>
    <x v="2"/>
    <x v="30"/>
    <n v="2"/>
    <s v="FRANCY SALAS"/>
    <m/>
    <m/>
    <m/>
    <m/>
    <d v="2026-02-18T00:00:00"/>
    <s v="NO"/>
    <m/>
    <x v="0"/>
  </r>
  <r>
    <s v="Factura electrónica"/>
    <s v="12649c7381c39fd1e3d04569540636e37294a503392d479ca1d33d208f23b826eb1b05443d4c75246e4e9fe3276302a6"/>
    <n v="100543"/>
    <s v="FM"/>
    <d v="2026-02-11T00:00:00"/>
    <d v="2026-02-11T15:43:48"/>
    <x v="1"/>
    <n v="890929497"/>
    <s v="MAPER S.A.S"/>
    <n v="2500000"/>
    <n v="475000"/>
    <n v="2975000"/>
    <x v="8"/>
    <x v="35"/>
    <n v="14"/>
    <s v="FRANCY SALAS"/>
    <m/>
    <m/>
    <m/>
    <m/>
    <d v="2026-03-02T00:00:00"/>
    <s v="NO"/>
    <m/>
    <x v="1"/>
  </r>
  <r>
    <s v="Factura electrónica"/>
    <s v="12909f71b9fdc1f25d9d51f632eb0fca5a3381677736e79869ee83e1b1e169158018cc7e7223a6a73bd4ab4ed78c19d2"/>
    <n v="2732"/>
    <s v="FVE"/>
    <d v="2026-02-11T00:00:00"/>
    <d v="2026-02-11T15:16:17"/>
    <x v="1"/>
    <n v="900667734"/>
    <s v="TORNO PARTES S.A.S"/>
    <n v="104800"/>
    <n v="19912"/>
    <n v="124712"/>
    <x v="8"/>
    <x v="30"/>
    <n v="2"/>
    <s v="FRANCY SALAS"/>
    <m/>
    <m/>
    <m/>
    <m/>
    <d v="2026-02-18T00:00:00"/>
    <s v="NO"/>
    <m/>
    <x v="0"/>
  </r>
  <r>
    <s v="Factura electrónica"/>
    <s v="6adcb0a62e3f11ec4c00c8eed67298441a7f629c46f4826847f7dceb4b1ffeeac48c51aaac96e1a9d388c27ff14812db"/>
    <n v="344465"/>
    <s v="FFEE"/>
    <d v="2026-02-11T00:00:00"/>
    <d v="2026-02-11T15:41:02"/>
    <x v="1"/>
    <n v="800049074"/>
    <s v="PAPELERIA Y SERVICIOS SAS"/>
    <n v="1756990"/>
    <n v="260993"/>
    <n v="2017983"/>
    <x v="2"/>
    <x v="30"/>
    <n v="2"/>
    <s v="FRANCY SALAS"/>
    <m/>
    <m/>
    <m/>
    <m/>
    <d v="2026-02-18T00:00:00"/>
    <s v="NO"/>
    <m/>
    <x v="0"/>
  </r>
  <r>
    <s v="Factura electrónica"/>
    <s v="35dda55504558188fc9d4bf1108dd9d2e8d205ecda903908bbe8e13d60b22eeb61b24f67dcc2b78d2c9cbcd5e84da880"/>
    <n v="1144"/>
    <s v="FE"/>
    <d v="2026-02-11T00:00:00"/>
    <d v="2026-02-11T15:07:45"/>
    <x v="1"/>
    <n v="811007030"/>
    <s v="CREACIONES POSADA &amp; JARAMILLO S.A.S."/>
    <n v="560000"/>
    <n v="106400"/>
    <n v="666400"/>
    <x v="2"/>
    <x v="34"/>
    <n v="1"/>
    <s v="FRANCY SALAS"/>
    <m/>
    <m/>
    <m/>
    <m/>
    <d v="2026-02-13T00:00:00"/>
    <s v="NO"/>
    <m/>
    <x v="0"/>
  </r>
  <r>
    <s v="Factura electrónica"/>
    <s v="f5464b2874ee6b32bab89515341a9faa4829e683f63e613d7100e763fc7dd24ffa3a4a6adfd81b4f76ee40cc2de87a04"/>
    <n v="564589"/>
    <s v="AH"/>
    <d v="2026-02-11T00:00:00"/>
    <d v="2026-02-11T14:42:39"/>
    <x v="1"/>
    <n v="890800788"/>
    <s v="SUMATEC S.A.S BIC"/>
    <n v="435500"/>
    <n v="82745"/>
    <n v="518245"/>
    <x v="2"/>
    <x v="34"/>
    <n v="1"/>
    <s v="FRANCY SALAS"/>
    <m/>
    <m/>
    <m/>
    <m/>
    <d v="2026-02-13T00:00:00"/>
    <s v="NO"/>
    <m/>
    <x v="0"/>
  </r>
  <r>
    <s v="Factura electrónica"/>
    <s v="65c33697f4eaffd4f88b57d7522057698c223f3cca1ace746de239722666c927fc6bc79759354bb0bde205da080cf1a1"/>
    <n v="564595"/>
    <s v="AH"/>
    <d v="2026-02-11T00:00:00"/>
    <d v="2026-02-11T15:03:02"/>
    <x v="1"/>
    <n v="890800788"/>
    <s v="SUMATEC S.A.S BIC"/>
    <n v="52260"/>
    <n v="9929"/>
    <n v="62189"/>
    <x v="2"/>
    <x v="34"/>
    <n v="1"/>
    <s v="FRANCY SALAS"/>
    <m/>
    <m/>
    <m/>
    <m/>
    <d v="2026-02-13T00:00:00"/>
    <s v="NO"/>
    <m/>
    <x v="0"/>
  </r>
  <r>
    <s v="Factura electrónica"/>
    <s v="f0d20cd46d563f9d26994904d3a898d8e6dd666967dda7174655f1a58b1d3aa1cbdda3006f45b3639a82740f704ff086"/>
    <n v="564591"/>
    <s v="AH"/>
    <d v="2026-02-11T00:00:00"/>
    <d v="2026-02-11T14:52:17"/>
    <x v="1"/>
    <n v="890800788"/>
    <s v="SUMATEC S.A.S BIC"/>
    <n v="143715"/>
    <n v="27306"/>
    <n v="171021"/>
    <x v="2"/>
    <x v="30"/>
    <n v="2"/>
    <s v="FRANCY SALAS"/>
    <m/>
    <m/>
    <m/>
    <m/>
    <d v="2026-02-18T00:00:00"/>
    <s v="NO"/>
    <m/>
    <x v="0"/>
  </r>
  <r>
    <s v="Factura electrónica"/>
    <s v="807f46323263201854528c8762e677a540de7d2674f955a53f3538fae460e8b7ca89cd57e5431c5ad9e5154f745dd185"/>
    <n v="1816"/>
    <s v="MEC"/>
    <d v="2026-02-11T00:00:00"/>
    <d v="2026-02-11T14:34:55"/>
    <x v="1"/>
    <n v="900497895"/>
    <s v="MECANIZADOS Y CAUCHOS ATLAS SAS"/>
    <n v="800000"/>
    <n v="152000"/>
    <n v="952000"/>
    <x v="8"/>
    <x v="30"/>
    <n v="2"/>
    <s v="FRANCY SALAS"/>
    <m/>
    <m/>
    <m/>
    <m/>
    <d v="2026-02-20T00:00:00"/>
    <s v="NO"/>
    <m/>
    <x v="0"/>
  </r>
  <r>
    <s v="Factura electrónica"/>
    <s v="30dab2b44c36ec92061b76cda893fc3dd738f4446b9645bff78bbb3941b9a71090d27f35b225c2302f1ba96db44e25c1"/>
    <n v="1303"/>
    <s v="SM"/>
    <d v="2026-02-11T00:00:00"/>
    <d v="2026-02-11T14:32:15"/>
    <x v="1"/>
    <n v="901561580"/>
    <s v="SUMINISTRO MATERIALES Y DOTACIONES SUMADO S.A.S"/>
    <n v="41700"/>
    <n v="7923"/>
    <n v="49623"/>
    <x v="2"/>
    <x v="29"/>
    <n v="6"/>
    <s v="FRANCY SALAS"/>
    <m/>
    <m/>
    <m/>
    <m/>
    <d v="2026-02-25T00:00:00"/>
    <s v="NO"/>
    <m/>
    <x v="3"/>
  </r>
  <r>
    <s v="Factura electrónica"/>
    <s v="e3d2c6500217c318db91038f65780f62c30812a04a86beb623a1ade468e0c5238956db35531445da101daf5889a70c03"/>
    <n v="6063"/>
    <m/>
    <d v="2026-02-11T00:00:00"/>
    <d v="2026-02-11T20:37:06"/>
    <x v="1"/>
    <n v="32150739"/>
    <s v="NATALIA ANDREA ACOSTA COLORADO"/>
    <n v="679500"/>
    <n v="0"/>
    <n v="679500"/>
    <x v="1"/>
    <x v="41"/>
    <n v="8"/>
    <s v="FRANCY SALAS"/>
    <m/>
    <m/>
    <m/>
    <m/>
    <d v="2026-02-20T00:00:00"/>
    <s v="NO"/>
    <m/>
    <x v="3"/>
  </r>
  <r>
    <s v="Factura electrónica"/>
    <s v="9808892ca54a31affb1d6a91dbe4bbd2885e99bedbc0205658e0a463708eba0c70a4a6dbea12f468b9dc387d3b4c8a1d"/>
    <n v="20015590"/>
    <s v="41"/>
    <d v="2026-02-11T00:00:00"/>
    <d v="2026-02-11T18:38:06"/>
    <x v="1"/>
    <n v="860009195"/>
    <s v="CESCE COLOMBIA S.A. COMPAÑIA DE SEGUROS"/>
    <n v="25037554.57"/>
    <n v="4757135.37"/>
    <n v="29794689.940000001"/>
    <x v="10"/>
    <x v="40"/>
    <n v="16"/>
    <s v="JAIME ARISMENDI"/>
    <m/>
    <m/>
    <m/>
    <m/>
    <d v="2026-03-05T00:00:00"/>
    <s v="NO"/>
    <m/>
    <x v="1"/>
  </r>
  <r>
    <s v="Documento equivalente - Cobro de peajes"/>
    <s v="896e73350b059e0b3b51c5deb1912986abaff1677b8d75a8555c8e07903d0d6650d2d6d0271ed5a3c2a3856a881ded2d"/>
    <n v="85532106"/>
    <s v="DEFL"/>
    <d v="2026-02-11T00:00:00"/>
    <d v="2026-02-11T18:10:48"/>
    <x v="1"/>
    <n v="900219834"/>
    <s v="F2X S.A.S."/>
    <n v="20200"/>
    <n v="0"/>
    <n v="20200"/>
    <x v="2"/>
    <x v="30"/>
    <n v="2"/>
    <s v="FRANCY SALAS"/>
    <m/>
    <m/>
    <m/>
    <m/>
    <d v="2026-02-20T00:00:00"/>
    <s v="NO"/>
    <m/>
    <x v="0"/>
  </r>
  <r>
    <s v="Factura electrónica"/>
    <s v="d10fe63bc1dc848b186ec17365820808db9acc1d2b8954fc1a588f9e6a4188118d201f704fe29309cea666a34f6b3ce1"/>
    <n v="151242104"/>
    <s v="9903"/>
    <d v="2026-02-11T00:00:00"/>
    <d v="2026-02-11T18:02:55"/>
    <x v="1"/>
    <n v="800242106"/>
    <s v="SODIMAC COLOMBIA S.A."/>
    <n v="19900"/>
    <n v="0"/>
    <n v="19900"/>
    <x v="2"/>
    <x v="30"/>
    <n v="2"/>
    <s v="FRANCY SALAS"/>
    <m/>
    <m/>
    <m/>
    <m/>
    <d v="2026-02-18T00:00:00"/>
    <s v="NO"/>
    <m/>
    <x v="0"/>
  </r>
  <r>
    <s v="Factura electrónica"/>
    <s v="43492ddeee91d784277e6a04610a8d5f5ef81409ff457134f5dd0a92c64f80b6e1eda612c41812cbee86b9c8e4a22408"/>
    <n v="120773"/>
    <s v="FE"/>
    <d v="2026-02-11T00:00:00"/>
    <d v="2026-02-11T11:51:37"/>
    <x v="1"/>
    <n v="830000818"/>
    <s v="Crowe CO S.A.S"/>
    <n v="2700000"/>
    <n v="513000"/>
    <n v="3213000"/>
    <x v="3"/>
    <x v="32"/>
    <n v="0"/>
    <s v="NATALIA BERNAZA"/>
    <m/>
    <m/>
    <m/>
    <m/>
    <d v="2026-02-12T00:00:00"/>
    <s v="NO"/>
    <m/>
    <x v="0"/>
  </r>
  <r>
    <s v="Factura electrónica"/>
    <s v="6fec7b86a0a98e067136a33e1201593255e8eb5ab545e28e9c00ed5ac4ffd714cc602b4e2ecb89e5473d68de1483c584"/>
    <n v="9983"/>
    <s v="FVZ"/>
    <d v="2026-02-11T00:00:00"/>
    <d v="2026-02-11T12:00:21"/>
    <x v="1"/>
    <n v="900655384"/>
    <s v="Zippol Limitada"/>
    <n v="20974800"/>
    <n v="3985212"/>
    <n v="24960012"/>
    <x v="6"/>
    <x v="3"/>
    <s v=" - "/>
    <m/>
    <m/>
    <m/>
    <m/>
    <m/>
    <m/>
    <m/>
    <m/>
    <x v="2"/>
  </r>
  <r>
    <s v="Factura electrónica"/>
    <s v="f60c12f6a5833fbf35f5dc6359c10e356309e06d5aa8feaa5db0212949f2f98e17a2e13a98ff2cb7301078fc5f7a6d05"/>
    <n v="6971"/>
    <s v="RGRO"/>
    <d v="2026-02-11T00:00:00"/>
    <d v="2026-02-11T10:59:07"/>
    <x v="1"/>
    <n v="811006418"/>
    <s v="TRULY NOLEN SOLUCIONES S.A.S"/>
    <n v="130000"/>
    <n v="24700"/>
    <n v="154700"/>
    <x v="14"/>
    <x v="39"/>
    <n v="7"/>
    <s v="FRANCY SALAS"/>
    <m/>
    <m/>
    <m/>
    <m/>
    <d v="2026-02-20T00:00:00"/>
    <s v="NO"/>
    <m/>
    <x v="3"/>
  </r>
  <r>
    <s v="Factura electrónica"/>
    <s v="19f82b911a9b05b543bdb1afb6c6302afdeff1f0bfd5c4f93d8e2ada097db373172a9032c29bedd86208ce1c6be4b9ee"/>
    <n v="6969"/>
    <s v="RGRO"/>
    <d v="2026-02-11T00:00:00"/>
    <d v="2026-02-11T10:45:53"/>
    <x v="1"/>
    <n v="811006418"/>
    <s v="TRULY NOLEN SOLUCIONES S.A.S"/>
    <n v="295767"/>
    <n v="56195.73"/>
    <n v="351962.73"/>
    <x v="14"/>
    <x v="39"/>
    <n v="7"/>
    <s v="FRANCY SALAS"/>
    <m/>
    <m/>
    <m/>
    <m/>
    <d v="2026-02-20T00:00:00"/>
    <s v="NO"/>
    <m/>
    <x v="3"/>
  </r>
  <r>
    <s v="Factura electrónica"/>
    <s v="a937348b2e21483a266572a568b44d99e0c3b346dbabca7415639745f6fc596165d12d6f2ea66257cc57414bd8eebaa2"/>
    <n v="6970"/>
    <s v="RGRO"/>
    <d v="2026-02-11T00:00:00"/>
    <d v="2026-02-11T10:50:29"/>
    <x v="1"/>
    <n v="811006418"/>
    <s v="TRULY NOLEN SOLUCIONES S.A.S"/>
    <n v="517046"/>
    <n v="98238.74"/>
    <n v="615284.74"/>
    <x v="14"/>
    <x v="39"/>
    <n v="7"/>
    <s v="FRANCY SALAS"/>
    <m/>
    <m/>
    <m/>
    <m/>
    <d v="2026-02-20T00:00:00"/>
    <s v="NO"/>
    <m/>
    <x v="3"/>
  </r>
  <r>
    <s v="Factura electrónica"/>
    <s v="344ce8d8a9ce1b8ea931eaaa8c0c4c20d8d54fe922c67267def4f39254ba25da1b91b74e99f0749d2e05331334e4a410"/>
    <n v="74687303"/>
    <s v="SFEE"/>
    <d v="2026-02-11T00:00:00"/>
    <d v="2026-02-11T14:57:10"/>
    <x v="1"/>
    <n v="900843898"/>
    <s v="RAPPI S.A.S"/>
    <n v="5966.39"/>
    <n v="1133.6099999999999"/>
    <n v="7100"/>
    <x v="4"/>
    <x v="2"/>
    <n v="0"/>
    <m/>
    <m/>
    <m/>
    <m/>
    <m/>
    <d v="2026-04-07T00:00:00"/>
    <s v="NO"/>
    <m/>
    <x v="2"/>
  </r>
  <r>
    <s v="Factura electrónica"/>
    <s v="b1b055d2f2a49932513f837a6290462ce7d8cc03ffb76c3bcb020801826ab9db71decb9760da06a970deaab9ccc461ca"/>
    <n v="4312"/>
    <s v="FEAD"/>
    <d v="2026-02-11T00:00:00"/>
    <d v="2026-02-11T14:45:13"/>
    <x v="1"/>
    <n v="900167479"/>
    <s v="CENTRO DE BODEGAS STOCK SUR P.H."/>
    <n v="1876797.39"/>
    <n v="0"/>
    <n v="1876797.39"/>
    <x v="3"/>
    <x v="34"/>
    <n v="1"/>
    <s v="NATALIA BERNAZA"/>
    <m/>
    <m/>
    <m/>
    <m/>
    <d v="2026-02-12T00:00:00"/>
    <s v="NO"/>
    <m/>
    <x v="0"/>
  </r>
  <r>
    <s v="Documento equivalente - Cobro de peajes"/>
    <s v="075805b717b9a02359664be6e6eff307c56bf922b77b498489c84745a536abf2ff46fe507da5493fbdb54596f8bd2c5b"/>
    <n v="85474695"/>
    <s v="DEFL"/>
    <d v="2026-02-11T00:00:00"/>
    <d v="2026-02-11T13:05:38"/>
    <x v="1"/>
    <n v="900219834"/>
    <s v="F2X S.A.S."/>
    <n v="20200"/>
    <n v="0"/>
    <n v="20200"/>
    <x v="2"/>
    <x v="30"/>
    <n v="2"/>
    <s v="FRANCY SALAS"/>
    <m/>
    <m/>
    <m/>
    <m/>
    <d v="2026-02-20T00:00:00"/>
    <s v="NO"/>
    <m/>
    <x v="0"/>
  </r>
  <r>
    <s v="Factura electrónica"/>
    <s v="2fabf59e2963150a5e5e25ef5ec0687c4eb2e7882cfa9d755db7ce4b7c436653e20b49961d379ea478a5537f08cb4b66"/>
    <n v="9756"/>
    <s v="EDSG"/>
    <d v="2026-02-11T00:00:00"/>
    <d v="2026-02-11T12:19:00"/>
    <x v="1"/>
    <n v="88147614"/>
    <s v="CLODOMIRO ALVAREZ ASCANIO"/>
    <n v="100000"/>
    <n v="0"/>
    <n v="100000"/>
    <x v="4"/>
    <x v="2"/>
    <n v="0"/>
    <m/>
    <m/>
    <m/>
    <m/>
    <m/>
    <m/>
    <m/>
    <m/>
    <x v="2"/>
  </r>
  <r>
    <s v="Nota de crédito electrónica"/>
    <s v="41acd90983c1d62c3747c3b852afe7b4c5066f3e7eb4c781810188bf5640b051c86cf33acde1b6f0eede7e3b54980923"/>
    <n v="5642"/>
    <s v="NC"/>
    <d v="2026-02-11T00:00:00"/>
    <d v="2026-02-11T11:50:58"/>
    <x v="1"/>
    <n v="830000818"/>
    <s v="Crowe CO S.A.S"/>
    <n v="10800000"/>
    <n v="2052000"/>
    <n v="12852000"/>
    <x v="3"/>
    <x v="32"/>
    <n v="0"/>
    <s v="NATALIA BERNAZA"/>
    <m/>
    <m/>
    <m/>
    <m/>
    <m/>
    <m/>
    <m/>
    <x v="0"/>
  </r>
  <r>
    <s v="Factura electrónica"/>
    <s v="de96d35199a6b78466e3a4de8941011bf6b6fe8c50fd4a0a659987997986e870a492587681f34dcdbbcea8ef70b0d919"/>
    <n v="9980"/>
    <s v="FVZ"/>
    <d v="2026-02-11T00:00:00"/>
    <d v="2026-02-11T09:30:21"/>
    <x v="1"/>
    <n v="900655384"/>
    <s v="Zippol Limitada"/>
    <n v="48988592.799999997"/>
    <n v="9307832.6300000008"/>
    <n v="58296425.43"/>
    <x v="2"/>
    <x v="34"/>
    <n v="1"/>
    <s v="FRANCY SALAS"/>
    <m/>
    <m/>
    <m/>
    <m/>
    <d v="2026-02-20T00:00:00"/>
    <s v="NO"/>
    <m/>
    <x v="0"/>
  </r>
  <r>
    <s v="Factura electrónica"/>
    <s v="5ee6d879faf768fb6bc690e672468ecb5edae3ebe0e32440afa3c8fe913c6a09d7b81ae79bfda64836f55f28deafaf51"/>
    <n v="635743"/>
    <s v="BG"/>
    <d v="2026-02-11T00:00:00"/>
    <d v="2026-02-11T05:20:04"/>
    <x v="1"/>
    <n v="800192105"/>
    <s v="RECORDAR PREVISION EXEQUIAL TOTAL S. A.S"/>
    <n v="1083000"/>
    <n v="0"/>
    <n v="1083000"/>
    <x v="12"/>
    <x v="39"/>
    <n v="7"/>
    <s v="MAURICIO ARBOLEDA "/>
    <m/>
    <m/>
    <m/>
    <m/>
    <d v="2026-02-18T00:00:00"/>
    <s v="NO "/>
    <m/>
    <x v="3"/>
  </r>
  <r>
    <s v="Factura electrónica"/>
    <s v="ed4327c7db1829ca63c25c018b399eed696add14d5304a1ec1bc50467b05871967d01e638b3c6d4022b2bbbb31f371da"/>
    <n v="73824"/>
    <s v="03IE"/>
    <d v="2026-02-11T00:00:00"/>
    <d v="2026-02-11T09:21:23"/>
    <x v="1"/>
    <n v="890319193"/>
    <s v="SISTEMAS DE INFORMACION EMPRESARIAL S.A.S."/>
    <n v="1000000"/>
    <n v="190000"/>
    <n v="1190000"/>
    <x v="5"/>
    <x v="30"/>
    <n v="2"/>
    <s v="JAIME GARCIA"/>
    <m/>
    <m/>
    <m/>
    <m/>
    <d v="2026-02-16T00:00:00"/>
    <s v="NO"/>
    <m/>
    <x v="0"/>
  </r>
  <r>
    <s v="Factura electrónica"/>
    <s v="b3dfd55cde779626a7de398bfb5c2ee9caf906cf8182374785d09e2596e8b4bb4483b3ac8ca8e26e504d62e79a48f52c"/>
    <n v="4418"/>
    <s v="FEL"/>
    <d v="2026-02-11T00:00:00"/>
    <d v="2026-02-11T10:11:29"/>
    <x v="1"/>
    <n v="1037587911"/>
    <s v="SEBASTIAN SOTO NORENA."/>
    <n v="1029800"/>
    <n v="195662"/>
    <n v="1225462"/>
    <x v="2"/>
    <x v="34"/>
    <n v="1"/>
    <s v="FRANCY SALAS"/>
    <m/>
    <m/>
    <m/>
    <m/>
    <d v="2026-02-13T00:00:00"/>
    <s v="NO"/>
    <m/>
    <x v="0"/>
  </r>
  <r>
    <s v="Factura electrónica"/>
    <s v="ce8a186f20870af68652f9728da0f12a3ee167a7a6175f252bfa5d134b1209e654a482418fa4a4a8342be6a9debcf650"/>
    <n v="1556155"/>
    <s v="9910"/>
    <d v="2026-02-11T00:00:00"/>
    <d v="2026-02-11T08:45:32"/>
    <x v="1"/>
    <n v="800242106"/>
    <s v="SODIMAC COLOMBIA S.A."/>
    <n v="2016470.59"/>
    <n v="383129.41"/>
    <n v="2399600"/>
    <x v="2"/>
    <x v="36"/>
    <n v="5"/>
    <s v="FRANCY SALAS"/>
    <m/>
    <m/>
    <m/>
    <m/>
    <d v="2026-02-18T00:00:00"/>
    <s v="NO"/>
    <m/>
    <x v="0"/>
  </r>
  <r>
    <s v="Factura electrónica"/>
    <s v="49c4b79dced4c44b9fa75fcdf6d81ce78305eb10cc6e93a855b963732497cbe2a881879e42bb1146c5db8f1df3361c2d"/>
    <n v="187044"/>
    <s v="DT07"/>
    <d v="2026-02-11T00:00:00"/>
    <d v="2026-02-11T05:07:10"/>
    <x v="1"/>
    <n v="860001697"/>
    <s v="GASEOSAS LUX S.A.S."/>
    <n v="440550"/>
    <n v="0"/>
    <n v="440550"/>
    <x v="2"/>
    <x v="32"/>
    <n v="0"/>
    <s v="FRANCY SALAS"/>
    <m/>
    <m/>
    <m/>
    <m/>
    <d v="2026-02-13T00:00:00"/>
    <s v="NO"/>
    <m/>
    <x v="0"/>
  </r>
  <r>
    <s v="Factura electrónica"/>
    <s v="235f4cd090d488bf9727eff2d151e9c8e0294caad18696ac0f71f93902f5e264ab16bbe0d2f29eecc19f0a4c14edbb6d"/>
    <n v="227648"/>
    <s v="FE"/>
    <d v="2026-02-11T00:00:00"/>
    <d v="2026-02-11T10:00:38"/>
    <x v="1"/>
    <n v="890937070"/>
    <s v="TIEMPOS S.A.S."/>
    <n v="4442506"/>
    <n v="84408"/>
    <n v="4526914"/>
    <x v="12"/>
    <x v="37"/>
    <n v="21"/>
    <s v="SANDRA PANIAGUA"/>
    <m/>
    <m/>
    <m/>
    <m/>
    <d v="2026-03-10T00:00:00"/>
    <s v="NO"/>
    <m/>
    <x v="1"/>
  </r>
  <r>
    <s v="Factura electrónica"/>
    <s v="15f2cb4fc066cc20c66daae67b02e1a621579481bafb7643c0345da8dce2d656c469d0cbe86e87c1466ccf026d411b3f"/>
    <n v="6078"/>
    <m/>
    <d v="2026-02-12T00:00:00"/>
    <d v="2026-02-12T20:50:11"/>
    <x v="1"/>
    <n v="32150739"/>
    <s v="NATALIA ANDREA ACOSTA COLORADO"/>
    <n v="451500"/>
    <n v="0"/>
    <n v="451500"/>
    <x v="1"/>
    <x v="41"/>
    <n v="7"/>
    <s v="FRANCY SALAS"/>
    <m/>
    <m/>
    <m/>
    <m/>
    <d v="2026-02-20T00:00:00"/>
    <s v="NO"/>
    <m/>
    <x v="3"/>
  </r>
  <r>
    <s v="Factura electrónica"/>
    <s v="2c0a14bed242a424420ec83b874958ad3b2d6e39c1c27e37144d6a4e577b31465f6878d025d3abbc907cc4c4f5a01448"/>
    <n v="8400"/>
    <m/>
    <d v="2026-02-12T00:00:00"/>
    <d v="2026-02-12T19:08:21"/>
    <x v="1"/>
    <n v="900822429"/>
    <s v="DESARROLLO DE INGENIERÍA SAS - DESARROLLO ING"/>
    <n v="1500000"/>
    <n v="0"/>
    <n v="1500000"/>
    <x v="7"/>
    <x v="42"/>
    <n v="8"/>
    <s v="FRANCY SALAS"/>
    <m/>
    <m/>
    <m/>
    <m/>
    <d v="2026-02-25T00:00:00"/>
    <s v="NO"/>
    <m/>
    <x v="3"/>
  </r>
  <r>
    <s v="Factura electrónica"/>
    <s v="c5586f8c9689198967c1e2c2a959c845fb270a70b03c6480cdeff638f4201be031f2f3a60ce94085f9fab98230e052d0"/>
    <n v="2286"/>
    <s v="ELEC"/>
    <d v="2026-02-12T00:00:00"/>
    <d v="2026-02-12T18:35:56"/>
    <x v="1"/>
    <n v="901485351"/>
    <s v="MECANIZADOS MANPEC S.A.S."/>
    <n v="750000"/>
    <n v="142500"/>
    <n v="892500"/>
    <x v="8"/>
    <x v="43"/>
    <n v="18"/>
    <s v="FRANCY SALAS"/>
    <m/>
    <m/>
    <m/>
    <m/>
    <d v="2026-03-05T00:00:00"/>
    <s v="NO"/>
    <m/>
    <x v="1"/>
  </r>
  <r>
    <s v="Factura electrónica"/>
    <s v="2e1d17afd6a4ac139b852cdc62fc97e704a79982be5cc447a6c27e1f3974014bac5ccfd55b2d6add045a74da88dc23ad"/>
    <n v="8718"/>
    <s v="FVEC"/>
    <d v="2026-02-12T00:00:00"/>
    <d v="2026-02-12T18:27:16"/>
    <x v="1"/>
    <n v="900614579"/>
    <s v="ANTIOQUEÑA DE EMPAQUES S.A.S"/>
    <n v="2619780"/>
    <n v="497758.2"/>
    <n v="3117538.2"/>
    <x v="2"/>
    <x v="41"/>
    <n v="7"/>
    <s v="FRANCY SALAS"/>
    <m/>
    <m/>
    <m/>
    <m/>
    <d v="2026-02-20T00:00:00"/>
    <s v="NO"/>
    <m/>
    <x v="3"/>
  </r>
  <r>
    <s v="Factura electrónica"/>
    <s v="bf5b063682688e0398cd50be9ff3f6f018cfb9764fcda72c91af3633f2fa1fda812b7e434e7c7217f7ed50bb5ebf8615"/>
    <n v="12572"/>
    <s v="FE"/>
    <d v="2026-02-12T00:00:00"/>
    <d v="2026-02-12T18:20:41"/>
    <x v="1"/>
    <n v="900420442"/>
    <s v="INSTRUMENTOS   PARTES S.A.S."/>
    <n v="654000"/>
    <n v="124260"/>
    <n v="778260"/>
    <x v="8"/>
    <x v="39"/>
    <n v="6"/>
    <s v="FRANCY SALAS"/>
    <m/>
    <m/>
    <m/>
    <m/>
    <d v="2026-02-20T00:00:00"/>
    <s v="NO"/>
    <m/>
    <x v="3"/>
  </r>
  <r>
    <s v="Factura electrónica"/>
    <s v="90f6b18232aeb38500914e9240ba01ee3915ccd787b9453348e9587ab094ae2ddbf5c22c904d9e95c96baa22abf32600"/>
    <n v="56038"/>
    <s v="FVE"/>
    <d v="2026-02-12T00:00:00"/>
    <d v="2026-02-12T17:12:59"/>
    <x v="1"/>
    <n v="900650486"/>
    <s v="DISTRIBUIDORA DE SOFTWARE Y MOVILIDAD S.A.S"/>
    <n v="515529.41000000003"/>
    <n v="97950.59"/>
    <n v="613480"/>
    <x v="5"/>
    <x v="29"/>
    <n v="5"/>
    <s v="FRANCY SALAS"/>
    <m/>
    <m/>
    <m/>
    <m/>
    <d v="2026-02-18T00:00:00"/>
    <s v="NO"/>
    <m/>
    <x v="0"/>
  </r>
  <r>
    <s v="Factura electrónica"/>
    <s v="69afe0d72bd42cfb23f79db9503dc41179ea20b19f959544d018830e4c2d4675c0b2cbcbecb19b10f9ac367ca060bb89"/>
    <n v="1535990"/>
    <s v="9911"/>
    <d v="2026-02-12T00:00:00"/>
    <d v="2026-02-12T15:41:52"/>
    <x v="1"/>
    <n v="800242106"/>
    <s v="SODIMAC COLOMBIA S.A."/>
    <n v="24900"/>
    <n v="0"/>
    <n v="24900"/>
    <x v="2"/>
    <x v="36"/>
    <n v="4"/>
    <s v="FRANCY SALAS"/>
    <m/>
    <m/>
    <m/>
    <m/>
    <d v="2026-02-20T00:00:00"/>
    <s v="NO"/>
    <m/>
    <x v="0"/>
  </r>
  <r>
    <s v="Factura electrónica"/>
    <s v="c158ff03387629fefc0b2e77455e84f889167265c0a3956fcbae60c5762e6a9e3d53eac44f4cfb2f26340c83b2cc4a4f"/>
    <n v="400"/>
    <s v="FVE"/>
    <d v="2026-02-12T00:00:00"/>
    <d v="2026-02-12T15:39:48"/>
    <x v="1"/>
    <n v="901437821"/>
    <s v="CORPORACION LEGER SAS"/>
    <n v="5318271"/>
    <n v="0"/>
    <n v="5318271"/>
    <x v="0"/>
    <x v="42"/>
    <n v="8"/>
    <s v="FRANCY SALAS"/>
    <m/>
    <m/>
    <m/>
    <m/>
    <d v="2026-02-25T00:00:00"/>
    <s v="NO"/>
    <m/>
    <x v="3"/>
  </r>
  <r>
    <s v="Factura electrónica"/>
    <s v="74c02a20cd92b85896428f8f410bf48c092168feeb0d9851650e392decf60b032e31a9d0cc3ac882049751f8492c5007"/>
    <n v="427132"/>
    <s v="FV"/>
    <d v="2026-02-12T00:00:00"/>
    <d v="2026-02-12T13:28:38"/>
    <x v="1"/>
    <n v="900993023"/>
    <s v="COCOROLLO EL ALTICO S.A.S."/>
    <n v="202457"/>
    <n v="0"/>
    <n v="202457"/>
    <x v="4"/>
    <x v="2"/>
    <n v="0"/>
    <m/>
    <m/>
    <m/>
    <m/>
    <m/>
    <d v="2026-02-20T00:00:00"/>
    <s v="NO"/>
    <m/>
    <x v="2"/>
  </r>
  <r>
    <s v="Factura electrónica"/>
    <s v="1c3c09998f5c3e40e785ee74d68fc76d6b2905d40ac87be94494cd8cd23ea014b9a4d10345268640620c8232e7afb51b"/>
    <n v="344699"/>
    <s v="FFEE"/>
    <d v="2026-02-12T00:00:00"/>
    <d v="2026-02-12T13:18:15"/>
    <x v="1"/>
    <n v="800049074"/>
    <s v="PAPELERIA Y SERVICIOS SAS"/>
    <n v="125696"/>
    <n v="23882"/>
    <n v="149578"/>
    <x v="2"/>
    <x v="36"/>
    <n v="4"/>
    <s v="FRANCY SALAS"/>
    <m/>
    <m/>
    <m/>
    <m/>
    <d v="2026-02-18T00:00:00"/>
    <s v="NO"/>
    <m/>
    <x v="0"/>
  </r>
  <r>
    <s v="Documento equivalente - Cobro de peajes"/>
    <s v="612b6d215491e6ca4db3635e211d5660616298bc1f4521ca5ef512ac4e706d29f26e7e4f3e1772a5b15b3f1f8496b8b6"/>
    <n v="85680306"/>
    <s v="DEFL"/>
    <d v="2026-02-12T00:00:00"/>
    <d v="2026-02-12T13:00:45"/>
    <x v="1"/>
    <n v="900219834"/>
    <s v="F2X S.A.S."/>
    <n v="15200"/>
    <n v="0"/>
    <n v="15200"/>
    <x v="2"/>
    <x v="29"/>
    <n v="5"/>
    <s v="FRANCY SALAS"/>
    <m/>
    <m/>
    <m/>
    <m/>
    <d v="2026-02-20T00:00:00"/>
    <s v="NO"/>
    <m/>
    <x v="0"/>
  </r>
  <r>
    <s v="Factura electrónica"/>
    <s v="207f34baf2e4d23982928739dbd342f009bb381c2b5f966456a0f3fa02a59d8ef02a1b4f1ff696cc4f1cbda366fb43bf"/>
    <n v="11921"/>
    <s v="FV"/>
    <d v="2026-02-12T00:00:00"/>
    <d v="2026-02-12T12:40:19"/>
    <x v="1"/>
    <n v="1036929757"/>
    <s v="SANDRA MILENA MORALES OSPINA"/>
    <n v="40000"/>
    <n v="0"/>
    <n v="40000"/>
    <x v="4"/>
    <x v="2"/>
    <n v="0"/>
    <m/>
    <m/>
    <m/>
    <m/>
    <m/>
    <m/>
    <m/>
    <m/>
    <x v="2"/>
  </r>
  <r>
    <s v="Factura electrónica"/>
    <s v="73ef2146d61b2dfcd6135188834e0252536c9374db1636a2a1f99f70e3b6db8a68483395b7ce8f94cf02871aa0a044e2"/>
    <n v="737"/>
    <s v="FE"/>
    <d v="2026-02-12T00:00:00"/>
    <d v="2026-02-12T11:56:36"/>
    <x v="1"/>
    <n v="71660004"/>
    <s v="RAMIREZ CADAVID JUAN PABLO"/>
    <n v="230000"/>
    <n v="0"/>
    <n v="230000"/>
    <x v="2"/>
    <x v="30"/>
    <n v="1"/>
    <s v="FRANCY SALAS"/>
    <m/>
    <m/>
    <m/>
    <m/>
    <d v="2026-02-18T00:00:00"/>
    <s v="NO"/>
    <m/>
    <x v="0"/>
  </r>
  <r>
    <s v="Factura electrónica"/>
    <s v="11f60340c765491efb0d43ea33e305a8063b26446274010f71281110b7b6360ae51235ae612458e0c8031bb841a700ba"/>
    <n v="2881"/>
    <s v="KFE"/>
    <d v="2026-02-12T00:00:00"/>
    <d v="2026-02-12T11:41:22"/>
    <x v="1"/>
    <n v="900987425"/>
    <s v="KONTROLAR SOLUCIONES S.A.S"/>
    <n v="1050369"/>
    <n v="0"/>
    <n v="1050369"/>
    <x v="0"/>
    <x v="30"/>
    <n v="1"/>
    <s v="ADRIANA VARGAS"/>
    <m/>
    <m/>
    <m/>
    <m/>
    <d v="2026-02-18T00:00:00"/>
    <s v="NO"/>
    <m/>
    <x v="0"/>
  </r>
  <r>
    <s v="Factura electrónica"/>
    <s v="9f1c8db6ab20149db37b313e9ff4d7be2d0cc64bdf15bee54fbcb8e34d78c6127dc0ca1cac26398323c441c7cdac5ced"/>
    <n v="2882"/>
    <s v="KFE"/>
    <d v="2026-02-12T00:00:00"/>
    <d v="2026-02-12T11:41:14"/>
    <x v="1"/>
    <n v="900987425"/>
    <s v="KONTROLAR SOLUCIONES S.A.S"/>
    <n v="829239"/>
    <n v="0"/>
    <n v="829239"/>
    <x v="0"/>
    <x v="34"/>
    <n v="0"/>
    <s v="VICTOR LOPEZ"/>
    <m/>
    <m/>
    <m/>
    <m/>
    <d v="2026-02-18T00:00:00"/>
    <s v="NO"/>
    <m/>
    <x v="0"/>
  </r>
  <r>
    <s v="Factura electrónica"/>
    <s v="8f3440380c9036761fed4a9bd3c4cfca925578ef41a8f5969994bada564ce8225b0ceaa8f810446f267e95254786a205"/>
    <n v="233980"/>
    <s v="FE"/>
    <d v="2026-02-12T00:00:00"/>
    <d v="2026-02-12T11:56:32"/>
    <x v="1"/>
    <n v="900396225"/>
    <s v="EMPAQUES JUAN S.A.S"/>
    <n v="42016"/>
    <n v="7983.04"/>
    <n v="49999.040000000001"/>
    <x v="2"/>
    <x v="30"/>
    <n v="1"/>
    <s v="FRANCY SALAS"/>
    <m/>
    <m/>
    <m/>
    <m/>
    <d v="2026-02-18T00:00:00"/>
    <s v="NO"/>
    <m/>
    <x v="0"/>
  </r>
  <r>
    <s v="Factura electrónica"/>
    <s v="264b98cae4856fbc8e55f26b1f85c139dcbbd1e7e5ab398b8b20e7b34ecc0817bf1989e1ebd1b655f3fa898d2b3c641b"/>
    <n v="108575"/>
    <s v="CYD"/>
    <d v="2026-02-12T00:00:00"/>
    <d v="2026-02-12T11:56:30"/>
    <x v="1"/>
    <n v="800113501"/>
    <s v="C Y D CORTE Y DOBLEZ S.A.S"/>
    <n v="350000"/>
    <n v="66500"/>
    <n v="416500"/>
    <x v="8"/>
    <x v="36"/>
    <n v="4"/>
    <s v="FRANCY SALAS"/>
    <m/>
    <m/>
    <m/>
    <m/>
    <d v="2026-02-18T00:00:00"/>
    <s v="NO"/>
    <m/>
    <x v="0"/>
  </r>
  <r>
    <s v="Factura electrónica"/>
    <s v="0f5a25479b4aedc51733e9764c39fd2f75ec637ae53ebb3279b85c6c5be5e00be13df2238f4b0f5167d78eaa628a2772"/>
    <n v="1306"/>
    <s v="SM"/>
    <d v="2026-02-12T00:00:00"/>
    <d v="2026-02-12T11:16:08"/>
    <x v="1"/>
    <n v="901561580"/>
    <s v="SUMINISTRO MATERIALES Y DOTACIONES SUMADO S.A.S"/>
    <n v="3234787.2"/>
    <n v="614609.56999999995"/>
    <n v="3849396.77"/>
    <x v="2"/>
    <x v="36"/>
    <n v="4"/>
    <s v="FRANCY SALAS"/>
    <m/>
    <m/>
    <m/>
    <m/>
    <d v="2026-02-25T00:00:00"/>
    <s v="NO"/>
    <m/>
    <x v="0"/>
  </r>
  <r>
    <s v="Factura electrónica"/>
    <s v="eafd2ad360d9612609d98c708ac06d8925dbacac641196e6eee006ebdb588fc1d1052bf0c450251d6bbb95d8c6b135d4"/>
    <n v="7956"/>
    <s v="FE"/>
    <d v="2026-02-12T00:00:00"/>
    <d v="2026-02-12T10:53:26"/>
    <x v="1"/>
    <n v="900834719"/>
    <s v="DATASERVICIOS Y COMUNICACIONES SAS"/>
    <n v="91005"/>
    <n v="0"/>
    <n v="91005"/>
    <x v="2"/>
    <x v="43"/>
    <n v="18"/>
    <s v="JAIME GARCIA "/>
    <m/>
    <m/>
    <m/>
    <m/>
    <d v="2026-03-03T00:00:00"/>
    <s v="NO"/>
    <m/>
    <x v="1"/>
  </r>
  <r>
    <s v="Factura electrónica"/>
    <s v="2c0316b80bb79e6c142cf641525f40d0937388d2f4cb61bc48f8f9425f459cc8b0d568a0516d2ab01cc8ac66b64c1716"/>
    <n v="74069"/>
    <s v="EMED"/>
    <d v="2026-02-12T00:00:00"/>
    <d v="2026-02-12T10:44:55"/>
    <x v="1"/>
    <n v="800204486"/>
    <s v="DOTAKONDOR S.A.S"/>
    <n v="2151597"/>
    <n v="408803.43"/>
    <n v="2560400.4300000002"/>
    <x v="2"/>
    <x v="39"/>
    <n v="6"/>
    <s v="FRANCY SALAS"/>
    <m/>
    <m/>
    <m/>
    <m/>
    <d v="2026-02-20T00:00:00"/>
    <s v="NO"/>
    <m/>
    <x v="3"/>
  </r>
  <r>
    <s v="Factura electrónica"/>
    <s v="9e1cfa7603748c56240c32af94810e8a260201f5e57a2bc34af2a70454e1ef44b5539bd96f19af4b758fe081f9d09e4d"/>
    <n v="344571"/>
    <s v="FFEE"/>
    <d v="2026-02-12T00:00:00"/>
    <d v="2026-02-12T10:43:55"/>
    <x v="1"/>
    <n v="800049074"/>
    <s v="PAPELERIA Y SERVICIOS SAS"/>
    <n v="500795"/>
    <n v="46928"/>
    <n v="547723"/>
    <x v="2"/>
    <x v="29"/>
    <n v="5"/>
    <s v="FRANCY SALAS"/>
    <m/>
    <m/>
    <m/>
    <m/>
    <d v="2026-02-20T00:00:00"/>
    <s v="NO"/>
    <m/>
    <x v="0"/>
  </r>
  <r>
    <s v="Factura electrónica"/>
    <s v="d123dccdfcce030286f78949e248ef0af4d5ee4ad7d73177cdb5b2ee41685517a74e703611e77cea6ce243deba119673"/>
    <n v="344572"/>
    <s v="FFEE"/>
    <d v="2026-02-12T00:00:00"/>
    <d v="2026-02-12T10:43:57"/>
    <x v="1"/>
    <n v="800049074"/>
    <s v="PAPELERIA Y SERVICIOS SAS"/>
    <n v="750887"/>
    <n v="111547"/>
    <n v="862434"/>
    <x v="2"/>
    <x v="28"/>
    <n v="11"/>
    <s v="FRANCY SALAS"/>
    <m/>
    <m/>
    <m/>
    <m/>
    <m/>
    <m/>
    <m/>
    <x v="1"/>
  </r>
  <r>
    <s v="Factura electrónica"/>
    <s v="e58ea549246b8b18c54a9a8dbbe3cd5f043e6abf89ea32fb457e6baeace91cf169b3f66161dce4ddab090f8e29a9cef6"/>
    <n v="2635"/>
    <s v="FVE"/>
    <d v="2026-02-12T00:00:00"/>
    <d v="2026-02-12T11:14:30"/>
    <x v="1"/>
    <n v="15512336"/>
    <s v="GARCIA ORREGO BELISARIO"/>
    <n v="90000"/>
    <n v="0"/>
    <n v="90000"/>
    <x v="4"/>
    <x v="2"/>
    <n v="0"/>
    <m/>
    <m/>
    <m/>
    <m/>
    <m/>
    <m/>
    <m/>
    <m/>
    <x v="2"/>
  </r>
  <r>
    <s v="Factura electrónica"/>
    <s v="d0a029ed775d5313e11a71af914a6634cae1702e0bdc94e3a7763b4e5b56b373ec16d8af6ec37b962fdc09e58d644ec4"/>
    <n v="110018624"/>
    <s v="PMED"/>
    <d v="2026-02-12T00:00:00"/>
    <d v="2026-02-12T09:31:49"/>
    <x v="1"/>
    <n v="860053523"/>
    <s v="COLSERAUTO S.A"/>
    <n v="518739.58999999997"/>
    <n v="98560.41"/>
    <n v="617300"/>
    <x v="2"/>
    <x v="34"/>
    <n v="0"/>
    <s v="FRANCY SALAS"/>
    <m/>
    <m/>
    <m/>
    <m/>
    <d v="2026-02-18T00:00:00"/>
    <s v="NO"/>
    <m/>
    <x v="0"/>
  </r>
  <r>
    <s v="Factura electrónica"/>
    <s v="ed22ad99586f72e7278fe8bf0d6d5911f2f8fae43b3ddcb23a50d7c9b19a671aa2a877adff3e01139fbd55012b1455c7"/>
    <n v="8709"/>
    <s v="FVEC"/>
    <d v="2026-02-12T00:00:00"/>
    <d v="2026-02-12T07:19:02"/>
    <x v="1"/>
    <n v="900614579"/>
    <s v="ANTIOQUEÑA DE EMPAQUES S.A.S"/>
    <n v="1387800"/>
    <n v="263682"/>
    <n v="1651482"/>
    <x v="2"/>
    <x v="36"/>
    <n v="4"/>
    <s v="FRANCY SALAS"/>
    <m/>
    <m/>
    <m/>
    <m/>
    <d v="2026-02-18T00:00:00"/>
    <s v="NO"/>
    <m/>
    <x v="0"/>
  </r>
  <r>
    <s v="Factura electrónica"/>
    <s v="26c141323ee9c93070b5f017e86fcbd8fbc21c723aade6b153a45daecdecd25f84bfe42c7be557fc4cdd3887bfd58aa4"/>
    <n v="8130"/>
    <m/>
    <d v="2026-02-12T00:00:00"/>
    <d v="2026-02-12T07:38:50"/>
    <x v="1"/>
    <n v="901360705"/>
    <s v="DELTA TAGS SAS"/>
    <n v="599700"/>
    <n v="113943"/>
    <n v="713643"/>
    <x v="2"/>
    <x v="30"/>
    <n v="1"/>
    <s v="FRANCY SALAS"/>
    <m/>
    <m/>
    <m/>
    <m/>
    <d v="2026-02-18T00:00:00"/>
    <s v="NO"/>
    <m/>
    <x v="0"/>
  </r>
  <r>
    <s v="Factura electrónica"/>
    <s v="698cb95147d280058eedcdb4f351667b925566cfd24d3a32050b07c824d91b031a108dc93c4aa839d978e9b4ac3e2ca8"/>
    <n v="428"/>
    <s v="PRS"/>
    <d v="2026-02-13T00:00:00"/>
    <d v="2026-02-13T22:20:42"/>
    <x v="1"/>
    <n v="901847080"/>
    <s v="PROVSERVICE S.A.S"/>
    <n v="12392700"/>
    <n v="2354613"/>
    <n v="14747313"/>
    <x v="8"/>
    <x v="29"/>
    <n v="4"/>
    <s v="FRANCY SALAS"/>
    <m/>
    <m/>
    <m/>
    <m/>
    <d v="2026-02-20T00:00:00"/>
    <s v="NO"/>
    <m/>
    <x v="0"/>
  </r>
  <r>
    <s v="Factura electrónica"/>
    <s v="a8efd6f3d53a93dbc19d7ab0b7f8d6aeabcdebb54042307cf7182a1c8763aa31ae7540d2709595edef097387df893f72"/>
    <n v="427"/>
    <s v="PRS"/>
    <d v="2026-02-13T00:00:00"/>
    <d v="2026-02-13T22:14:37"/>
    <x v="1"/>
    <n v="901847080"/>
    <s v="PROVSERVICE S.A.S"/>
    <n v="6197700"/>
    <n v="1177563"/>
    <n v="7375263"/>
    <x v="8"/>
    <x v="29"/>
    <n v="4"/>
    <s v="FRANCY SALAS"/>
    <m/>
    <m/>
    <m/>
    <m/>
    <d v="2026-02-20T00:00:00"/>
    <s v="NO"/>
    <m/>
    <x v="0"/>
  </r>
  <r>
    <s v="Factura electrónica"/>
    <s v="98ac8f98a91e94b019a1b814c5cb6a29d3a801d229927b1865a69687ecca1e5fcddda480862c8090e437aa40582e9a15"/>
    <n v="426"/>
    <s v="PRS"/>
    <d v="2026-02-13T00:00:00"/>
    <d v="2026-02-13T22:04:55"/>
    <x v="1"/>
    <n v="901847080"/>
    <s v="PROVSERVICE S.A.S"/>
    <n v="10813800"/>
    <n v="2054622"/>
    <n v="12868422"/>
    <x v="8"/>
    <x v="29"/>
    <n v="4"/>
    <s v="FRANCY SALAS"/>
    <m/>
    <m/>
    <m/>
    <m/>
    <d v="2026-02-20T00:00:00"/>
    <s v="NO"/>
    <m/>
    <x v="0"/>
  </r>
  <r>
    <s v="Factura electrónica"/>
    <s v="4e65e8c7d4fd1b96202f827318783327a83504b71038394121c60c4c3106692de8a994d20e780c46770d18be6efe6d75"/>
    <n v="6100"/>
    <m/>
    <d v="2026-02-13T00:00:00"/>
    <d v="2026-02-13T20:53:24"/>
    <x v="1"/>
    <n v="32150739"/>
    <s v="NATALIA ANDREA ACOSTA COLORADO"/>
    <n v="176000"/>
    <n v="0"/>
    <n v="176000"/>
    <x v="1"/>
    <x v="41"/>
    <n v="6"/>
    <s v="FRANCY SALAS"/>
    <m/>
    <m/>
    <m/>
    <m/>
    <d v="2026-02-20T00:00:00"/>
    <s v="NO"/>
    <m/>
    <x v="3"/>
  </r>
  <r>
    <s v="Factura electrónica"/>
    <s v="4504924510772a0cc8b247d554266c42a0d6268bb20101e7827a40593c9b7ee9fb758cce1160c5f31e0fd3cf816b9602"/>
    <n v="136744"/>
    <s v="ME5"/>
    <d v="2026-02-13T00:00:00"/>
    <d v="2026-02-13T19:23:20"/>
    <x v="1"/>
    <n v="901406407"/>
    <s v="LUM LOGISTIC S.A.S."/>
    <n v="25966.38"/>
    <n v="4933.62"/>
    <n v="30900"/>
    <x v="4"/>
    <x v="2"/>
    <n v="0"/>
    <m/>
    <m/>
    <m/>
    <m/>
    <m/>
    <m/>
    <m/>
    <m/>
    <x v="2"/>
  </r>
  <r>
    <s v="Documento equivalente - Cobro de peajes"/>
    <s v="c28b28010f465dd07cf67d708fcea660d771dfca963209031201777230b5b0830f6fa13d629ec1f00512f72e060abef6"/>
    <n v="85952979"/>
    <s v="DEFL"/>
    <d v="2026-02-13T00:00:00"/>
    <d v="2026-02-13T17:40:20"/>
    <x v="1"/>
    <n v="900219834"/>
    <s v="F2X S.A.S."/>
    <n v="20200"/>
    <n v="0"/>
    <n v="20200"/>
    <x v="2"/>
    <x v="29"/>
    <n v="4"/>
    <s v="FRANCY SALAS"/>
    <m/>
    <m/>
    <m/>
    <m/>
    <d v="2026-02-20T00:00:00"/>
    <s v="NO"/>
    <m/>
    <x v="0"/>
  </r>
  <r>
    <s v="Factura electrónica"/>
    <s v="1a3a29f530ed6bd5813db34aa5231264937a87f1f6825ddccde1a41d6dd9b47e1f62c209458d9e5ce1732bd6c63c0130"/>
    <n v="34031"/>
    <s v="FEN"/>
    <d v="2026-02-13T00:00:00"/>
    <d v="2026-02-13T16:51:55"/>
    <x v="1"/>
    <n v="9522660"/>
    <s v="OCTAVIANO TORRES GUEVARA"/>
    <n v="5110083.91"/>
    <n v="970915.94"/>
    <n v="6080999.8499999996"/>
    <x v="8"/>
    <x v="29"/>
    <n v="4"/>
    <s v="FRANCY SALAS"/>
    <m/>
    <m/>
    <m/>
    <m/>
    <d v="2026-02-20T00:00:00"/>
    <s v="NO"/>
    <m/>
    <x v="0"/>
  </r>
  <r>
    <s v="Factura electrónica"/>
    <s v="07c6714fb2a57b3372dcb45e229ea069928b0d12da3ae8718332234f8e250592cab6fd99c63525ce79635f636acb3ca7"/>
    <n v="5205"/>
    <s v="EQV"/>
    <d v="2026-02-13T00:00:00"/>
    <d v="2026-02-13T16:49:47"/>
    <x v="1"/>
    <n v="830118111"/>
    <s v="EQUINEHY S.A.S."/>
    <n v="11916340"/>
    <n v="2264104.6"/>
    <n v="14180444.6"/>
    <x v="6"/>
    <x v="3"/>
    <s v=" - "/>
    <s v="FRANCY SALAS"/>
    <m/>
    <m/>
    <m/>
    <m/>
    <m/>
    <m/>
    <m/>
    <x v="2"/>
  </r>
  <r>
    <s v="Factura electrónica"/>
    <s v="bf7384ffc1b004e85a1fd15523954515c5a04085abeb8544cbf0b6612d5e163de1faf4f5fdcbe22fc11bec5f49794865"/>
    <n v="18742"/>
    <s v="INIM"/>
    <d v="2026-02-13T00:00:00"/>
    <d v="2026-02-13T16:18:02"/>
    <x v="1"/>
    <n v="900237741"/>
    <s v="INVERSIONES IMPRIMA SAS"/>
    <n v="559500"/>
    <n v="106305"/>
    <n v="665805"/>
    <x v="2"/>
    <x v="29"/>
    <n v="4"/>
    <s v="FRANCY SALAS"/>
    <m/>
    <m/>
    <m/>
    <m/>
    <d v="2026-02-18T00:00:00"/>
    <s v="NO"/>
    <m/>
    <x v="0"/>
  </r>
  <r>
    <s v="Factura electrónica"/>
    <s v="9915f8e6446aadb494301074fb6599504e13f33b27f1b9a9f7c9b6defa45c74af92119c96d91cfa8630f26a54ece9c56"/>
    <n v="56057"/>
    <s v="FVE"/>
    <d v="2026-02-13T00:00:00"/>
    <d v="2026-02-13T16:02:08"/>
    <x v="1"/>
    <n v="900650486"/>
    <s v="DISTRIBUIDORA DE SOFTWARE Y MOVILIDAD S.A.S"/>
    <n v="384000"/>
    <n v="72960"/>
    <n v="456960"/>
    <x v="5"/>
    <x v="29"/>
    <n v="4"/>
    <s v="FRANCY SALAS"/>
    <m/>
    <m/>
    <m/>
    <m/>
    <d v="2026-02-18T00:00:00"/>
    <s v="NO"/>
    <m/>
    <x v="0"/>
  </r>
  <r>
    <s v="Factura electrónica"/>
    <s v="efaaeeb639cc5827064038c0b5622ea395a2b57926d07d8edc83be33d92e8e5601e1a418fbe5f25e16ab84d9bf7fd0a2"/>
    <n v="100053516"/>
    <s v="9933"/>
    <d v="2026-02-13T00:00:00"/>
    <d v="2026-02-13T15:53:09"/>
    <x v="1"/>
    <n v="800242106"/>
    <s v="SODIMAC COLOMBIA S.A."/>
    <n v="7900"/>
    <n v="0"/>
    <n v="7900"/>
    <x v="2"/>
    <x v="29"/>
    <n v="4"/>
    <s v="FRANCY SALAS"/>
    <m/>
    <m/>
    <m/>
    <m/>
    <d v="2026-02-18T00:00:00"/>
    <s v="NO"/>
    <m/>
    <x v="0"/>
  </r>
  <r>
    <s v="Factura electrónica"/>
    <s v="3abfe7d1a11c30cb388857a5199d39925940f8b7c23c271300eaa5600108d7de1499d4332dca2c92ca75b99fa7018483"/>
    <n v="3868"/>
    <s v="FEFC"/>
    <d v="2026-02-13T00:00:00"/>
    <d v="2026-02-13T14:36:02"/>
    <x v="1"/>
    <n v="890904603"/>
    <s v="FABRICA DE CALZADO 70 SAS"/>
    <n v="1173255"/>
    <n v="222918"/>
    <n v="1396173"/>
    <x v="2"/>
    <x v="39"/>
    <n v="5"/>
    <s v="FRANCY SALAS"/>
    <m/>
    <m/>
    <m/>
    <m/>
    <d v="2026-02-20T00:00:00"/>
    <s v="NO"/>
    <m/>
    <x v="0"/>
  </r>
  <r>
    <s v="Factura electrónica"/>
    <s v="b151aff8ff73ffcf2309c8bb1e907e0371e36123c11e1f45067dbb0637fa81b9ab9e0435420529f33264ba680a25ef7a"/>
    <n v="344948"/>
    <s v="FFEE"/>
    <d v="2026-02-13T00:00:00"/>
    <d v="2026-02-13T14:17:14"/>
    <x v="1"/>
    <n v="800049074"/>
    <s v="PAPELERIA Y SERVICIOS SAS"/>
    <n v="158603"/>
    <n v="30135"/>
    <n v="188738"/>
    <x v="2"/>
    <x v="38"/>
    <n v="13"/>
    <s v="FRANCY SALAS"/>
    <m/>
    <m/>
    <m/>
    <m/>
    <d v="2026-03-03T00:00:00"/>
    <s v="NO"/>
    <m/>
    <x v="1"/>
  </r>
  <r>
    <s v="Factura electrónica"/>
    <s v="ef76dc773ddc9738f6d507115b2dc58521ad4a08ae7142dd9091fe0266dfeb781fb405474a59bf3ed0c75d7419956391"/>
    <n v="344947"/>
    <s v="FFEE"/>
    <d v="2026-02-13T00:00:00"/>
    <d v="2026-02-13T14:17:12"/>
    <x v="1"/>
    <n v="800049074"/>
    <s v="PAPELERIA Y SERVICIOS SAS"/>
    <n v="919643"/>
    <n v="153428"/>
    <n v="1073071"/>
    <x v="2"/>
    <x v="39"/>
    <n v="5"/>
    <s v="FRANCY SALAS"/>
    <m/>
    <m/>
    <m/>
    <m/>
    <d v="2026-02-20T00:00:00"/>
    <s v="NO"/>
    <m/>
    <x v="0"/>
  </r>
  <r>
    <s v="Factura electrónica"/>
    <s v="2f6db5fcca4306094487908368b735ec979b0714d34fe69f837d1f7a3e7a01d1ee80e278745dd547a4fe311b15ae8687"/>
    <n v="69504"/>
    <s v="FETG"/>
    <d v="2026-02-13T00:00:00"/>
    <d v="2026-02-13T13:49:38"/>
    <x v="1"/>
    <n v="811001497"/>
    <s v="Logistica y Transportes TGB S.A.S"/>
    <n v="6976837"/>
    <n v="0"/>
    <n v="6976837"/>
    <x v="0"/>
    <x v="37"/>
    <n v="19"/>
    <s v="HENRRY SANCHEZ "/>
    <m/>
    <m/>
    <m/>
    <m/>
    <d v="2026-03-10T00:00:00"/>
    <s v="NO"/>
    <m/>
    <x v="1"/>
  </r>
  <r>
    <s v="Factura electrónica"/>
    <s v="be4493895f8c5a285e5981d843d7c3d8a2cede0052aeca32136ac703fbc3fa781beac4a81df543abb615ff059ed33d82"/>
    <n v="34022"/>
    <s v="FEN"/>
    <d v="2026-02-13T00:00:00"/>
    <d v="2026-02-13T13:43:17"/>
    <x v="1"/>
    <n v="9522660"/>
    <s v="OCTAVIANO TORRES GUEVARA"/>
    <n v="4025210.0999999996"/>
    <n v="764789.92"/>
    <n v="4790000.0199999996"/>
    <x v="8"/>
    <x v="29"/>
    <n v="4"/>
    <s v="FRANCY SALAS"/>
    <m/>
    <m/>
    <m/>
    <m/>
    <d v="2026-02-20T00:00:00"/>
    <s v="NO"/>
    <m/>
    <x v="0"/>
  </r>
  <r>
    <s v="Factura electrónica"/>
    <s v="27b4ad78ee0e5bac49ddca9e182cc50532bde434a44543898ab038920ac98c34330aa240878022253a5c4b26adfdf01d"/>
    <n v="165"/>
    <s v="PROS"/>
    <d v="2026-02-13T00:00:00"/>
    <d v="2026-02-13T13:40:38"/>
    <x v="1"/>
    <n v="901797186"/>
    <s v="PROTON S SAS"/>
    <n v="454679.99999999994"/>
    <n v="86389.2"/>
    <n v="541069.19999999995"/>
    <x v="8"/>
    <x v="29"/>
    <n v="4"/>
    <s v="FRANCY SALAS"/>
    <m/>
    <m/>
    <m/>
    <m/>
    <d v="2026-02-20T00:00:00"/>
    <s v="NO"/>
    <m/>
    <x v="0"/>
  </r>
  <r>
    <s v="Factura electrónica"/>
    <s v="8e1342666d61ce19503c8e8c6feeeab5ccd9c91045bec9dc0a59a1d3cb5e86876fa99d8f446022e34ac5ffc2ec89fa89"/>
    <n v="9600336246"/>
    <s v="FM"/>
    <d v="2026-02-13T00:00:00"/>
    <d v="2026-02-13T13:15:34"/>
    <x v="1"/>
    <n v="830095213"/>
    <s v="ORGANIZACIÓN TERPEL S.A."/>
    <n v="2500000"/>
    <n v="475000"/>
    <n v="2975000"/>
    <x v="2"/>
    <x v="28"/>
    <n v="10"/>
    <s v="FRANCY SALAS"/>
    <m/>
    <m/>
    <m/>
    <m/>
    <d v="2026-02-25T00:00:00"/>
    <s v="NO"/>
    <m/>
    <x v="3"/>
  </r>
  <r>
    <s v="Factura electrónica"/>
    <s v="b6d9b415d4c59b6fd0fe31135a5f4b70d8f08dfe80c2d8c76a7fa38bf9908d6efcd93baaf56155fdc47cd6f94a766983"/>
    <n v="18706"/>
    <s v="INIM"/>
    <d v="2026-02-13T00:00:00"/>
    <d v="2026-02-13T12:23:33"/>
    <x v="1"/>
    <n v="900237741"/>
    <s v="INVERSIONES IMPRIMA SAS"/>
    <n v="150000"/>
    <n v="28500"/>
    <n v="178500"/>
    <x v="2"/>
    <x v="38"/>
    <n v="13"/>
    <s v="FRANCY SALAS"/>
    <m/>
    <m/>
    <m/>
    <m/>
    <d v="2026-03-03T00:00:00"/>
    <s v="NO"/>
    <m/>
    <x v="1"/>
  </r>
  <r>
    <s v="Factura electrónica"/>
    <s v="8ac295d8701431c80365aa5f2a6e24278c30fcb247566124df77574382f4e8cd454040c2b92897d94e30721c6380b423"/>
    <n v="18705"/>
    <s v="INIM"/>
    <d v="2026-02-13T00:00:00"/>
    <d v="2026-02-13T12:22:59"/>
    <x v="1"/>
    <n v="900237741"/>
    <s v="INVERSIONES IMPRIMA SAS"/>
    <n v="173000"/>
    <n v="32870"/>
    <n v="205870"/>
    <x v="2"/>
    <x v="38"/>
    <n v="13"/>
    <s v="FRANCY SALAS"/>
    <m/>
    <m/>
    <m/>
    <m/>
    <d v="2026-03-03T00:00:00"/>
    <s v="NO"/>
    <m/>
    <x v="1"/>
  </r>
  <r>
    <s v="Factura electrónica"/>
    <s v="2ed1cc5a6c53f2a3ea07ecddd72d1a5c15b6d31b0c374aff4e73362c72b24a0881610c1aa825ddbd186ade34bf0e85cf"/>
    <n v="1308"/>
    <s v="SM"/>
    <d v="2026-02-13T00:00:00"/>
    <d v="2026-02-13T12:12:59"/>
    <x v="1"/>
    <n v="901561580"/>
    <s v="SUMINISTRO MATERIALES Y DOTACIONES SUMADO S.A.S"/>
    <n v="4266656"/>
    <n v="810664.64"/>
    <n v="5077320.6399999997"/>
    <x v="2"/>
    <x v="29"/>
    <n v="4"/>
    <s v="FRANCY SALAS"/>
    <m/>
    <m/>
    <m/>
    <m/>
    <d v="2026-02-25T00:00:00"/>
    <s v="NO"/>
    <m/>
    <x v="0"/>
  </r>
  <r>
    <s v="Factura electrónica"/>
    <s v="9fadb2dd1948aedc62be8e09a241d4609d9c873611aa7ec78fcf918e82714720b2170a1c089711d370f2e45265af0d76"/>
    <n v="109"/>
    <s v="FEPR"/>
    <d v="2026-02-13T00:00:00"/>
    <d v="2026-02-13T11:59:44"/>
    <x v="1"/>
    <n v="4179102"/>
    <s v="ROJAS RINCON PEDRO"/>
    <n v="16362000"/>
    <n v="3108780"/>
    <n v="19470780"/>
    <x v="0"/>
    <x v="29"/>
    <n v="4"/>
    <s v="FRANCY SALAS"/>
    <m/>
    <m/>
    <m/>
    <m/>
    <d v="2026-02-20T00:00:00"/>
    <s v="NO"/>
    <m/>
    <x v="0"/>
  </r>
  <r>
    <s v="Nota de crédito electrónica"/>
    <s v="c9643989aff5d954ba9edbe5d31dfe364a97d072d46642af15e53caaebd7c796f64bd579fbcf930b0f7085e72ed081a4"/>
    <n v="4"/>
    <s v="NCPR"/>
    <d v="2026-02-13T00:00:00"/>
    <d v="2026-02-13T11:55:24"/>
    <x v="1"/>
    <n v="4179102"/>
    <s v="ROJAS RINCON PEDRO"/>
    <n v="16362000"/>
    <n v="0"/>
    <n v="16362000"/>
    <x v="0"/>
    <x v="29"/>
    <n v="4"/>
    <s v="FRANCY SALAS"/>
    <m/>
    <m/>
    <m/>
    <m/>
    <m/>
    <m/>
    <m/>
    <x v="0"/>
  </r>
  <r>
    <s v="Factura electrónica"/>
    <s v="66b712aec985ec241001be62fb8468cdd91086eac9d5903be81c603336944e3b646b3c9718608eb67432840c535451d6"/>
    <n v="18802"/>
    <s v="ECI"/>
    <d v="2026-02-13T00:00:00"/>
    <d v="2026-02-13T11:54:22"/>
    <x v="1"/>
    <n v="890937010"/>
    <s v="CASA FERRETERA S.A.S"/>
    <n v="527400"/>
    <n v="100206"/>
    <n v="627606"/>
    <x v="2"/>
    <x v="36"/>
    <n v="3"/>
    <s v="FRANCY SALAS"/>
    <m/>
    <m/>
    <m/>
    <m/>
    <d v="2026-02-18T00:00:00"/>
    <s v="NO"/>
    <m/>
    <x v="0"/>
  </r>
  <r>
    <s v="Factura electrónica"/>
    <s v="6d94af97ab77b30bde40772b6eef804498561595241456d7451c932529d47a7d403b0c02b0431e33d038482ff1a0b49d"/>
    <n v="31326"/>
    <s v="MEDN"/>
    <d v="2026-02-13T00:00:00"/>
    <d v="2026-02-13T11:47:31"/>
    <x v="1"/>
    <n v="811006418"/>
    <s v="TRULY NOLEN SOLUCIONES S.A.S"/>
    <n v="318097"/>
    <n v="60438.43"/>
    <n v="378535.43"/>
    <x v="14"/>
    <x v="42"/>
    <n v="7"/>
    <s v="FRANCY SALAS"/>
    <m/>
    <m/>
    <m/>
    <m/>
    <d v="2026-02-25T00:00:00"/>
    <s v="NO"/>
    <m/>
    <x v="3"/>
  </r>
  <r>
    <s v="Factura electrónica"/>
    <s v="b913553adc2c9ba3933ce66c50634a3a4cf3c23f7bb643d60bd572b424fa9a7f1a7943efbbcb42a40ea5c97bf11b4498"/>
    <n v="26981"/>
    <s v="N1FE"/>
    <d v="2026-02-13T00:00:00"/>
    <d v="2026-02-13T11:37:51"/>
    <x v="1"/>
    <n v="890929877"/>
    <s v="NEWREST SERVICES COLOMBIA S.A.S"/>
    <n v="1072470"/>
    <n v="203769"/>
    <n v="1276239"/>
    <x v="0"/>
    <x v="33"/>
    <n v="11"/>
    <s v="FRANCY SALAS"/>
    <m/>
    <m/>
    <m/>
    <m/>
    <d v="2026-02-25T00:00:00"/>
    <s v="NO"/>
    <m/>
    <x v="1"/>
  </r>
  <r>
    <s v="Factura electrónica"/>
    <s v="e611651e44c4e1358b6857e1a6800231c57f2e5f7359aba9392e61cb4cec869d58f6b2bcf475ade9a2384cfd17dd0b15"/>
    <n v="1309"/>
    <s v="SM"/>
    <d v="2026-02-13T00:00:00"/>
    <d v="2026-02-13T11:32:07"/>
    <x v="1"/>
    <n v="901561580"/>
    <s v="SUMINISTRO MATERIALES Y DOTACIONES SUMADO S.A.S"/>
    <n v="180000"/>
    <n v="34200"/>
    <n v="214200"/>
    <x v="2"/>
    <x v="29"/>
    <n v="4"/>
    <s v="FRANCY SALAS"/>
    <m/>
    <m/>
    <m/>
    <m/>
    <d v="2026-02-25T00:00:00"/>
    <s v="NO"/>
    <m/>
    <x v="0"/>
  </r>
  <r>
    <s v="Documento equivalente - Cobro de peajes"/>
    <s v="3346ec37ce701cfc719b82bb4f0d8666222119223eeeb322b171a03e4a08b2015244af2db4b2c6931defe89afdbcffba"/>
    <n v="85873511"/>
    <s v="DEFL"/>
    <d v="2026-02-13T00:00:00"/>
    <d v="2026-02-13T11:20:09"/>
    <x v="1"/>
    <n v="900219834"/>
    <s v="F2X S.A.S."/>
    <n v="20200"/>
    <n v="0"/>
    <n v="20200"/>
    <x v="2"/>
    <x v="29"/>
    <n v="4"/>
    <s v="FRANCY SALAS"/>
    <m/>
    <m/>
    <m/>
    <m/>
    <d v="2026-02-20T00:00:00"/>
    <s v="NO"/>
    <m/>
    <x v="0"/>
  </r>
  <r>
    <s v="Factura electrónica"/>
    <s v="f9264af1841d8a8ee7b661d46b95ae48c23e92074862b93a9040eb4a63877a756ae37e5ad2da3c44d750c5683c6d106d"/>
    <n v="1307"/>
    <s v="SM"/>
    <d v="2026-02-13T00:00:00"/>
    <d v="2026-02-13T11:16:34"/>
    <x v="1"/>
    <n v="901561580"/>
    <s v="SUMINISTRO MATERIALES Y DOTACIONES SUMADO S.A.S"/>
    <n v="1135690"/>
    <n v="215781.1"/>
    <n v="1351471.1"/>
    <x v="2"/>
    <x v="38"/>
    <n v="13"/>
    <s v="FRANCY SALAS"/>
    <n v="2"/>
    <m/>
    <m/>
    <m/>
    <d v="2026-03-03T00:00:00"/>
    <s v="NO"/>
    <m/>
    <x v="1"/>
  </r>
  <r>
    <s v="Factura electrónica"/>
    <s v="a7680431f8446c7c289843c9d2d2da09e434d3e071f46a6195633a9236a0a3bf879d2c37116f7a6ec52c5b64e0bdadee"/>
    <n v="440599"/>
    <s v="RI07"/>
    <d v="2026-02-13T00:00:00"/>
    <d v="2026-02-13T10:42:46"/>
    <x v="1"/>
    <n v="890903939"/>
    <s v="POSTOBON S.A."/>
    <n v="40050"/>
    <n v="0"/>
    <n v="40050"/>
    <x v="2"/>
    <x v="36"/>
    <n v="3"/>
    <s v="FRANCY SALAS"/>
    <m/>
    <m/>
    <m/>
    <m/>
    <d v="2026-03-02T00:00:00"/>
    <s v="NO"/>
    <m/>
    <x v="0"/>
  </r>
  <r>
    <s v="Factura electrónica"/>
    <s v="c5876c928dbf90a124c320cf2a89900e52826800373a2df884a5987bbb9187abcb74ba97ccdce75e59521c7d617b4148"/>
    <n v="34006"/>
    <s v="FEN"/>
    <d v="2026-02-13T00:00:00"/>
    <d v="2026-02-13T09:37:01"/>
    <x v="1"/>
    <n v="9522660"/>
    <s v="OCTAVIANO TORRES GUEVARA"/>
    <n v="1324369.74"/>
    <n v="251630.25"/>
    <n v="1575999.99"/>
    <x v="8"/>
    <x v="29"/>
    <n v="4"/>
    <s v="FRANCY SALAS"/>
    <m/>
    <m/>
    <m/>
    <m/>
    <d v="2026-02-20T00:00:00"/>
    <s v="NO"/>
    <m/>
    <x v="0"/>
  </r>
  <r>
    <s v="Factura electrónica"/>
    <s v="87afcf984c92b7b8109cfca1c0f55efbf3a5b8879c90ba13895b369ccc18472dcbfdcca7d9214ee9466c2159d433d432"/>
    <n v="1472243"/>
    <s v="9912"/>
    <d v="2026-02-13T00:00:00"/>
    <d v="2026-02-13T09:21:59"/>
    <x v="1"/>
    <n v="800242106"/>
    <s v="SODIMAC COLOMBIA S.A."/>
    <n v="470420.17"/>
    <n v="89379.83"/>
    <n v="559800"/>
    <x v="2"/>
    <x v="29"/>
    <n v="4"/>
    <s v="FRANCY SALAS"/>
    <m/>
    <m/>
    <m/>
    <m/>
    <d v="2026-02-20T00:00:00"/>
    <s v="NO"/>
    <m/>
    <x v="0"/>
  </r>
  <r>
    <s v="Factura electrónica"/>
    <s v="4d2c93d939107fe11ce09bebe1b74a87455fc03475c5b9a027c7c7eba42ca20e8c6ac050379352fd581783fa869aebd2"/>
    <n v="5669"/>
    <s v="CANF"/>
    <d v="2026-02-13T00:00:00"/>
    <d v="2026-02-13T08:38:19"/>
    <x v="1"/>
    <n v="901665174"/>
    <s v="LAVACAN S.A.S"/>
    <n v="73109.240000000005"/>
    <n v="13890.76"/>
    <n v="87000"/>
    <x v="4"/>
    <x v="2"/>
    <n v="0"/>
    <m/>
    <m/>
    <m/>
    <m/>
    <m/>
    <d v="2026-02-20T00:00:00"/>
    <s v="NO"/>
    <m/>
    <x v="2"/>
  </r>
  <r>
    <s v="Factura electrónica"/>
    <s v="c775ee1f177b8bf6627cd7bcd8da3ab402684c155817b1e931e6158647234311236cc3c3348d21daa8bc781e77b2de13"/>
    <n v="5759"/>
    <s v="EA"/>
    <d v="2026-02-13T00:00:00"/>
    <d v="2026-02-13T08:30:59"/>
    <x v="1"/>
    <n v="900519343"/>
    <s v="ENLACES AMBIENTALES S.A.S."/>
    <n v="579000"/>
    <n v="0"/>
    <n v="579000"/>
    <x v="7"/>
    <x v="41"/>
    <n v="6"/>
    <s v="FRANCY SALAS"/>
    <m/>
    <m/>
    <m/>
    <m/>
    <d v="2026-02-25T00:00:00"/>
    <s v="NO"/>
    <m/>
    <x v="3"/>
  </r>
  <r>
    <s v="Factura electrónica"/>
    <s v="e27af24129cf392108e319506377cf0c7b1a159ea73dbccc127b2466f1cd0cc7220a1018a51eda77c65826783066329c"/>
    <n v="5668"/>
    <s v="CANF"/>
    <d v="2026-02-13T00:00:00"/>
    <d v="2026-02-13T08:22:38"/>
    <x v="1"/>
    <n v="901665174"/>
    <s v="LAVACAN S.A.S"/>
    <n v="56302.520000000004"/>
    <n v="10697.48"/>
    <n v="67000"/>
    <x v="4"/>
    <x v="2"/>
    <n v="0"/>
    <m/>
    <m/>
    <m/>
    <m/>
    <m/>
    <d v="2026-02-20T00:00:00"/>
    <s v="NO"/>
    <m/>
    <x v="2"/>
  </r>
  <r>
    <s v="Factura electrónica"/>
    <s v="9ad86bc531b3357913e1b238e904d61e845abe15e5191d7cb9e796530c0970f5c5e119865e456eec935281d456bb7e9b"/>
    <n v="2861424"/>
    <s v="CL07"/>
    <d v="2026-02-13T00:00:00"/>
    <d v="2026-02-13T08:16:00"/>
    <x v="1"/>
    <n v="860001697"/>
    <s v="GASEOSAS LUX S.A.S."/>
    <n v="40050"/>
    <n v="0"/>
    <n v="40050"/>
    <x v="2"/>
    <x v="29"/>
    <n v="4"/>
    <s v="FRANCY SALAS"/>
    <m/>
    <m/>
    <m/>
    <m/>
    <d v="2026-02-20T00:00:00"/>
    <s v="NO"/>
    <m/>
    <x v="0"/>
  </r>
  <r>
    <s v="Factura electrónica"/>
    <s v="989b8c19dce42351e3baa00fa6eba6dc1ed861f93a4ef552b99b1b9db0f4e9fa59aaf3746f030f83909560903e11f266"/>
    <n v="1163"/>
    <s v="FE"/>
    <d v="2026-02-13T00:00:00"/>
    <d v="2026-02-13T08:01:10"/>
    <x v="1"/>
    <n v="901691937"/>
    <s v="IMPULSA RENTAL S.A.S"/>
    <n v="5966398"/>
    <n v="1133615.6200000001"/>
    <n v="7100013.6200000001"/>
    <x v="8"/>
    <x v="29"/>
    <n v="4"/>
    <s v="FRANCY SALAS"/>
    <m/>
    <m/>
    <m/>
    <m/>
    <d v="2026-02-20T00:00:00"/>
    <s v="NO"/>
    <m/>
    <x v="0"/>
  </r>
  <r>
    <s v="Factura electrónica"/>
    <s v="0a10aa6daacf467f10f98610ffd5caa2b9543c677fa1638315c6e78e608859bf779e0bd5f8266f908a11a977ff28b15c"/>
    <n v="344818"/>
    <s v="FFEE"/>
    <d v="2026-02-13T00:00:00"/>
    <d v="2026-02-13T06:40:39"/>
    <x v="1"/>
    <n v="800049074"/>
    <s v="PAPELERIA Y SERVICIOS SAS"/>
    <n v="144926"/>
    <n v="27536"/>
    <n v="172462"/>
    <x v="2"/>
    <x v="36"/>
    <n v="3"/>
    <s v="FRANCY SALAS"/>
    <m/>
    <m/>
    <m/>
    <m/>
    <d v="2026-02-18T00:00:00"/>
    <s v="NO"/>
    <m/>
    <x v="0"/>
  </r>
  <r>
    <s v="Documento equivalente - Cobro de peajes"/>
    <s v="8a50370b8af369368b113658d91b9149b41175d854a2d205b7816fd642a4b53330a35e517bcdfb79a15b6e647e0bbb50"/>
    <n v="86162137"/>
    <s v="DEFL"/>
    <d v="2026-02-14T00:00:00"/>
    <d v="2026-02-14T18:05:48"/>
    <x v="1"/>
    <n v="900219834"/>
    <s v="F2X S.A.S."/>
    <n v="13500"/>
    <n v="0"/>
    <n v="13500"/>
    <x v="2"/>
    <x v="29"/>
    <n v="3"/>
    <s v="FRANCY SALAS"/>
    <m/>
    <m/>
    <m/>
    <m/>
    <d v="2026-02-20T00:00:00"/>
    <s v="NO"/>
    <m/>
    <x v="0"/>
  </r>
  <r>
    <s v="Factura electrónica"/>
    <s v="97ba964aab164382654523b78c3d86cc0cd0374c93c14ab2dace40c69fabde2e1c307419200f823e330a123e418da027"/>
    <n v="14718"/>
    <s v="FE"/>
    <d v="2026-02-14T00:00:00"/>
    <d v="2026-02-14T15:01:56"/>
    <x v="1"/>
    <n v="8160370"/>
    <s v="JULIAN ESTEBAN OSPINA VASCO"/>
    <n v="462184"/>
    <n v="87815"/>
    <n v="549999"/>
    <x v="5"/>
    <x v="29"/>
    <n v="3"/>
    <s v="JAIME GARCIA"/>
    <m/>
    <m/>
    <m/>
    <m/>
    <d v="2026-02-18T00:00:00"/>
    <s v="NO"/>
    <m/>
    <x v="0"/>
  </r>
  <r>
    <s v="Factura electrónica"/>
    <s v="159d9cc03da86f1238b408cfb87c06f150f518af8f5b6c323aecb5279af77ac00d0b1cc26d6065c15e502645e07e8f39"/>
    <n v="1585427"/>
    <s v="FEFL"/>
    <d v="2026-02-14T00:00:00"/>
    <d v="2026-02-14T14:41:13"/>
    <x v="1"/>
    <n v="900219834"/>
    <s v="F2X S.A.S."/>
    <n v="6722.6900000000005"/>
    <n v="1277.31"/>
    <n v="8000"/>
    <x v="2"/>
    <x v="28"/>
    <n v="9"/>
    <s v="FRANCY SALAS"/>
    <m/>
    <m/>
    <m/>
    <m/>
    <d v="2026-03-02T00:00:00"/>
    <s v="NO"/>
    <m/>
    <x v="3"/>
  </r>
  <r>
    <s v="Documento equivalente - Cobro de peajes"/>
    <s v="c828c2d604324c5a6a234929385368ba0624a7019793123712012941fba5031a9fde1ed048bb28d325505ea92227a6ef"/>
    <n v="86114499"/>
    <s v="DEFL"/>
    <d v="2026-02-14T00:00:00"/>
    <d v="2026-02-14T13:45:52"/>
    <x v="1"/>
    <n v="900219834"/>
    <s v="F2X S.A.S."/>
    <n v="11600"/>
    <n v="0"/>
    <n v="11600"/>
    <x v="2"/>
    <x v="29"/>
    <n v="3"/>
    <s v="FRANCY SALAS"/>
    <m/>
    <m/>
    <m/>
    <m/>
    <d v="2026-02-20T00:00:00"/>
    <s v="NO"/>
    <m/>
    <x v="0"/>
  </r>
  <r>
    <s v="Factura electrónica"/>
    <s v="888d50ffea98c63e04316cf54bce5317333b82abefdd7e82170e2774f1ce459a40fc6bbcbc9993118f78b91a1fbb451b"/>
    <n v="564819"/>
    <s v="AH"/>
    <d v="2026-02-14T00:00:00"/>
    <d v="2026-02-14T12:15:11"/>
    <x v="1"/>
    <n v="890800788"/>
    <s v="SUMATEC S.A.S BIC"/>
    <n v="200660"/>
    <n v="38125"/>
    <n v="238785"/>
    <x v="2"/>
    <x v="36"/>
    <n v="2"/>
    <s v="FRANCY SALAS"/>
    <m/>
    <m/>
    <m/>
    <m/>
    <d v="2026-02-18T00:00:00"/>
    <s v="NO"/>
    <m/>
    <x v="0"/>
  </r>
  <r>
    <s v="Factura electrónica"/>
    <s v="df4417dbeb9421825e1a36b392c1f85a9a73001ebef1d07e06613734e8dda444f384556bad53b0f9d97b6e2935a5242b"/>
    <n v="494"/>
    <s v="FE25"/>
    <d v="2026-02-14T00:00:00"/>
    <d v="2026-02-14T09:52:23"/>
    <x v="1"/>
    <n v="811033997"/>
    <s v="CDEM &amp; CDEB S.A.S."/>
    <n v="132456"/>
    <n v="25166.639999999999"/>
    <n v="157622.64000000001"/>
    <x v="2"/>
    <x v="28"/>
    <n v="9"/>
    <s v="FRANCY SALAS"/>
    <m/>
    <m/>
    <m/>
    <m/>
    <d v="2026-02-25T00:00:00"/>
    <s v="NO"/>
    <m/>
    <x v="3"/>
  </r>
  <r>
    <s v="Factura electrónica"/>
    <s v="995a56a4c3afa216411546a42c512ec3cf59de87c9604fe83a29a95f90e1dfe1ce1092592ab2c22f5248698d610de8aa"/>
    <n v="507555808"/>
    <s v="BEC"/>
    <d v="2026-02-14T00:00:00"/>
    <d v="2026-02-14T02:29:29"/>
    <x v="1"/>
    <n v="830122566"/>
    <s v="COLOMBIA TELECOMUNICACIONES S.A. E.S.P. BIC"/>
    <n v="2173111"/>
    <n v="411134"/>
    <n v="2584245"/>
    <x v="5"/>
    <x v="29"/>
    <n v="3"/>
    <s v="JAIME GARCIA"/>
    <m/>
    <m/>
    <m/>
    <m/>
    <d v="2026-02-18T00:00:00"/>
    <s v="NO"/>
    <m/>
    <x v="0"/>
  </r>
  <r>
    <s v="Documento equivalente - Cobro de peajes"/>
    <s v="5cb6e7f92fbc57c6cb6a62958fa7a0af86457a537bf6176c9a7ee6cbe3b3ed47d490369f8a5929ad4640be41dd90b421"/>
    <n v="86330512"/>
    <s v="DEFL"/>
    <d v="2026-02-15T00:00:00"/>
    <d v="2026-02-15T19:20:56"/>
    <x v="1"/>
    <n v="900219834"/>
    <s v="F2X S.A.S."/>
    <n v="18500"/>
    <n v="0"/>
    <n v="18500"/>
    <x v="2"/>
    <x v="41"/>
    <n v="4"/>
    <s v="FRANCY SALAS"/>
    <m/>
    <m/>
    <m/>
    <m/>
    <d v="2026-02-20T00:00:00"/>
    <s v="NO"/>
    <m/>
    <x v="0"/>
  </r>
  <r>
    <s v="Documento equivalente - Cobro de peajes"/>
    <s v="9c7e7d4cf9f059cad0c37606b68b3604fd5be39c08bf94b26b361d7ce76dd15cdab77a7846eb61b1c3beaab8ab0afc10"/>
    <n v="86283451"/>
    <s v="DEFL"/>
    <d v="2026-02-15T00:00:00"/>
    <d v="2026-02-15T15:04:06"/>
    <x v="1"/>
    <n v="900219834"/>
    <s v="F2X S.A.S."/>
    <n v="20200"/>
    <n v="0"/>
    <n v="20200"/>
    <x v="2"/>
    <x v="29"/>
    <n v="2"/>
    <s v="FRANCY SALAS"/>
    <m/>
    <m/>
    <m/>
    <m/>
    <d v="2026-02-20T00:00:00"/>
    <s v="NO"/>
    <m/>
    <x v="0"/>
  </r>
  <r>
    <s v="Documento equivalente - Cobro de peajes"/>
    <s v="82bc6f8385577bf1dda3f0747ce6adb60be4aaa9f9ba19f0ff0efa8804d4ae1c7891dfd3f9d784a43dcd7cc4230b44ff"/>
    <n v="86273142"/>
    <s v="DEFL"/>
    <d v="2026-02-15T00:00:00"/>
    <d v="2026-02-15T14:08:43"/>
    <x v="1"/>
    <n v="900219834"/>
    <s v="F2X S.A.S."/>
    <n v="18500"/>
    <n v="0"/>
    <n v="18500"/>
    <x v="2"/>
    <x v="41"/>
    <n v="4"/>
    <s v="FRANCY SALAS"/>
    <m/>
    <m/>
    <m/>
    <m/>
    <d v="2026-02-20T00:00:00"/>
    <s v="NO"/>
    <m/>
    <x v="0"/>
  </r>
  <r>
    <s v="Documento equivalente - Cobro de peajes"/>
    <s v="7ca6f546394b412c107309d7723bb1a5f02598ce91ffa9950768670f3b94683a6bbcf5a38dfeb0cbacecef0a09333233"/>
    <n v="86216687"/>
    <s v="DEFL"/>
    <d v="2026-02-15T00:00:00"/>
    <d v="2026-02-15T06:50:38"/>
    <x v="1"/>
    <n v="900219834"/>
    <s v="F2X S.A.S."/>
    <n v="26300"/>
    <n v="0"/>
    <n v="26300"/>
    <x v="2"/>
    <x v="29"/>
    <n v="2"/>
    <s v="FRANCY SALAS"/>
    <m/>
    <m/>
    <m/>
    <m/>
    <d v="2026-02-20T00:00:00"/>
    <s v="NO"/>
    <m/>
    <x v="0"/>
  </r>
  <r>
    <s v="Factura electrónica"/>
    <s v="8a2d928507bb0734702f6eacc06f7c268128d9d817b55bd727196bcc257f51faef89ffce85adb952a380e1e2909794d3"/>
    <n v="1317"/>
    <s v="E"/>
    <d v="2026-02-16T00:00:00"/>
    <d v="2026-02-16T18:18:11"/>
    <x v="1"/>
    <n v="900949189"/>
    <s v="SERVI ESPECIALES GACHANCIPA Y TURISMO SAS"/>
    <n v="5728320"/>
    <n v="0"/>
    <n v="5728320"/>
    <x v="0"/>
    <x v="31"/>
    <n v="15"/>
    <s v="FRANCY SALAS"/>
    <m/>
    <m/>
    <m/>
    <m/>
    <d v="2026-03-05T00:00:00"/>
    <s v="NO"/>
    <m/>
    <x v="1"/>
  </r>
  <r>
    <s v="Factura electrónica"/>
    <s v="4e15e794694762839bb8aeda56cb6cde57b82d41bdf64ad5ff1cd2b412deb05ac7ad6c834d209cf548ee5ea96ed98e40"/>
    <n v="132"/>
    <s v="JA"/>
    <d v="2026-02-16T00:00:00"/>
    <d v="2026-02-16T19:50:43"/>
    <x v="1"/>
    <n v="15442838"/>
    <s v="GOMEZ JHON ARLEY"/>
    <n v="841568"/>
    <n v="134368"/>
    <n v="841568"/>
    <x v="0"/>
    <x v="39"/>
    <n v="2"/>
    <s v="FRANCY SALAS"/>
    <m/>
    <m/>
    <m/>
    <m/>
    <d v="2026-02-20T00:00:00"/>
    <s v="NO"/>
    <m/>
    <x v="0"/>
  </r>
  <r>
    <s v="Factura electrónica"/>
    <s v="92a7cc97b5f98804d549e02eb4bb501f28aa9450e583fdced3a4b2a8c3a67209db06f43c2be6e5a115e80539f15e9645"/>
    <n v="724491"/>
    <s v="FMED"/>
    <d v="2026-02-16T00:00:00"/>
    <d v="2026-02-16T18:47:46"/>
    <x v="1"/>
    <n v="890915475"/>
    <s v="EMPAQUETADURAS Y EMPAQUES S.A."/>
    <n v="-80960.800000000003"/>
    <n v="8527.2000000000007"/>
    <n v="53407.199999999997"/>
    <x v="2"/>
    <x v="29"/>
    <n v="1"/>
    <s v="FRANCY SALAS"/>
    <m/>
    <m/>
    <m/>
    <m/>
    <d v="2026-02-18T00:00:00"/>
    <s v="NO"/>
    <m/>
    <x v="0"/>
  </r>
  <r>
    <s v="Factura electrónica"/>
    <s v="fb650f34b756492e70975cc81d84c21d6913745a2fa3038f0e38cc6a54f317d9a8742f28db8cfb814615f8c82c7e84c3"/>
    <n v="1012173"/>
    <s v="PABF"/>
    <d v="2026-02-16T00:00:00"/>
    <d v="2026-02-16T19:32:17"/>
    <x v="1"/>
    <n v="860016640"/>
    <s v="TCC S.A.S."/>
    <n v="1469995"/>
    <n v="0"/>
    <n v="1469995"/>
    <x v="2"/>
    <x v="41"/>
    <n v="3"/>
    <s v="FRANCY SALAS"/>
    <m/>
    <m/>
    <m/>
    <m/>
    <d v="2026-02-20T00:00:00"/>
    <s v="NO"/>
    <m/>
    <x v="0"/>
  </r>
  <r>
    <s v="Factura electrónica"/>
    <s v="841e17c9096fd2e522e79d13d6e3f8a1fc6ea36c99bee4c503fe0dca20c97009a260de9f6dc3edcbdc7ed489a004bc79"/>
    <n v="7021"/>
    <s v="FE23"/>
    <d v="2026-02-16T00:00:00"/>
    <d v="2026-02-16T16:33:57"/>
    <x v="1"/>
    <n v="811033997"/>
    <s v="CDEM &amp; CDEB S.A.S."/>
    <n v="170990"/>
    <n v="32488.1"/>
    <n v="203478.1"/>
    <x v="2"/>
    <x v="28"/>
    <n v="7"/>
    <s v="FRANCY SALAS"/>
    <m/>
    <m/>
    <m/>
    <m/>
    <d v="2026-02-25T00:00:00"/>
    <s v="NO"/>
    <m/>
    <x v="3"/>
  </r>
  <r>
    <s v="Factura electrónica"/>
    <s v="adace14c3c0b55b8529bb37b8863e99287f28be65eee92bdd41c9667fd6b63ffd4b8eefc1f0edd0216871a6870adc8e2"/>
    <n v="9474"/>
    <s v="FE"/>
    <d v="2026-02-16T00:00:00"/>
    <d v="2026-02-16T15:27:52"/>
    <x v="1"/>
    <n v="900103086"/>
    <s v="COLOMBIA CRANE"/>
    <n v="4750000"/>
    <n v="902500"/>
    <n v="5652500"/>
    <x v="7"/>
    <x v="28"/>
    <n v="7"/>
    <s v="FRANCY SALAS"/>
    <m/>
    <m/>
    <m/>
    <m/>
    <d v="2026-03-03T00:00:00"/>
    <s v="NO"/>
    <m/>
    <x v="3"/>
  </r>
  <r>
    <s v="Factura electrónica"/>
    <s v="64c6645c8c4a5c7869cc772ffaa912feba9b7554560f15c6d37f8fdcb2ff140282aa98ed7b090c3f8c283b3d43b28d25"/>
    <n v="345075"/>
    <s v="FFEE"/>
    <d v="2026-02-16T00:00:00"/>
    <d v="2026-02-16T16:21:11"/>
    <x v="1"/>
    <n v="800049074"/>
    <s v="PAPELERIA Y SERVICIOS SAS"/>
    <n v="45146"/>
    <n v="8578"/>
    <n v="53724"/>
    <x v="2"/>
    <x v="29"/>
    <n v="1"/>
    <s v="FRANCY SALAS"/>
    <m/>
    <m/>
    <m/>
    <m/>
    <d v="2026-02-18T00:00:00"/>
    <s v="NO"/>
    <m/>
    <x v="0"/>
  </r>
  <r>
    <s v="Factura electrónica"/>
    <s v="f273400f5ce98628cbc3928bb245adedd999a15e6a7b9d01df791a4fe09c804fe170ef91e2e078e51f9a3e3793385835"/>
    <n v="345077"/>
    <s v="FFEE"/>
    <d v="2026-02-16T00:00:00"/>
    <d v="2026-02-16T16:21:15"/>
    <x v="1"/>
    <n v="800049074"/>
    <s v="PAPELERIA Y SERVICIOS SAS"/>
    <n v="834873"/>
    <n v="147973"/>
    <n v="982846"/>
    <x v="2"/>
    <x v="33"/>
    <n v="8"/>
    <s v="FRANCY SALAS"/>
    <m/>
    <m/>
    <m/>
    <m/>
    <d v="2026-03-03T00:00:00"/>
    <s v="NO"/>
    <m/>
    <x v="3"/>
  </r>
  <r>
    <s v="Factura electrónica"/>
    <s v="0a05ed98568a6e0f45b3e173960b0e1c4f13586ae9b1af309369d11ea010922470fb029916df90fefd1ef8733b9ea7c7"/>
    <n v="6168"/>
    <m/>
    <d v="2026-02-16T00:00:00"/>
    <d v="2026-02-16T20:38:27"/>
    <x v="1"/>
    <n v="32150739"/>
    <s v="NATALIA ANDREA ACOSTA COLORADO"/>
    <n v="660000"/>
    <n v="0"/>
    <n v="660000"/>
    <x v="1"/>
    <x v="41"/>
    <n v="3"/>
    <s v="FRANCY SALAS"/>
    <m/>
    <m/>
    <m/>
    <m/>
    <m/>
    <m/>
    <m/>
    <x v="0"/>
  </r>
  <r>
    <s v="Factura electrónica"/>
    <s v="cba654c930c9afd93d52994b855cc286aa06d7bbf1be8ba7d36a8aae6db87b921b13381eed16530a908eb2cee85f42c6"/>
    <n v="168092"/>
    <s v="392"/>
    <d v="2026-02-16T00:00:00"/>
    <d v="2026-02-16T17:53:45"/>
    <x v="1"/>
    <n v="860000018"/>
    <s v="AGENCIA DE VIAJES Y TURISMO AVIATUR S.A.S "/>
    <n v="385915.96"/>
    <n v="62855.040000000001"/>
    <n v="448771"/>
    <x v="2"/>
    <x v="39"/>
    <n v="2"/>
    <s v="FRANCY SALAS"/>
    <m/>
    <m/>
    <m/>
    <m/>
    <d v="2026-02-20T00:00:00"/>
    <s v="NO"/>
    <m/>
    <x v="0"/>
  </r>
  <r>
    <s v="Factura electrónica"/>
    <s v="1aeb580db0e9cc469d81124e64cba7de477e6b0f5cd91d3b605e73f8434adf912eae1bb67ad5c3b23cb7250a1cdffe69"/>
    <n v="168093"/>
    <s v="392"/>
    <d v="2026-02-16T00:00:00"/>
    <d v="2026-02-16T17:52:29"/>
    <x v="1"/>
    <n v="860000018"/>
    <s v="AGENCIA DE VIAJES Y TURISMO AVIATUR S.A.S "/>
    <n v="615012.96"/>
    <n v="107638.04"/>
    <n v="722651"/>
    <x v="2"/>
    <x v="35"/>
    <n v="9"/>
    <s v="FRANCY SALAS"/>
    <m/>
    <m/>
    <m/>
    <m/>
    <d v="2026-03-05T00:00:00"/>
    <s v="NO"/>
    <m/>
    <x v="3"/>
  </r>
  <r>
    <s v="Nota de crédito electrónica"/>
    <s v="f333c87f6ff7c3102ebe7af1c2432532eab0605cfa2c521f859e4bc146fbcb06989512772a116b1598cb4613fa188b47"/>
    <n v="42722"/>
    <s v="NC"/>
    <d v="2026-02-16T00:00:00"/>
    <d v="2026-02-16T17:33:03"/>
    <x v="1"/>
    <n v="800106404"/>
    <s v="Ocupar Temporales S.A."/>
    <n v="237250"/>
    <n v="0"/>
    <n v="237250"/>
    <x v="12"/>
    <x v="37"/>
    <n v="16"/>
    <s v="SANDRA PANIAGUA"/>
    <m/>
    <m/>
    <m/>
    <m/>
    <d v="2026-03-05T00:00:00"/>
    <s v="NO"/>
    <m/>
    <x v="1"/>
  </r>
  <r>
    <s v="Factura electrónica"/>
    <s v="d7fcdcb17a4257380e45be805ed89beaca99172dffeed5937cfcfc7a3e6aee10d4207cf25c2bb8bd881f4a70d14f71a1"/>
    <n v="69694"/>
    <s v="FETG"/>
    <d v="2026-02-16T00:00:00"/>
    <d v="2026-02-16T17:03:02"/>
    <x v="1"/>
    <n v="811001497"/>
    <s v="Logistica y Transportes TGB S.A.S"/>
    <n v="12802375"/>
    <n v="0"/>
    <n v="12802375"/>
    <x v="0"/>
    <x v="44"/>
    <n v="17"/>
    <s v="HENRRY SANCHEZ "/>
    <m/>
    <m/>
    <m/>
    <m/>
    <d v="2026-03-11T00:00:00"/>
    <s v="NO"/>
    <m/>
    <x v="1"/>
  </r>
  <r>
    <s v="Factura electrónica"/>
    <s v="e4a20c96499fca7528bdeeb97a607ba46cd81c6f190b28049d9e66739f4b7c78aa625e334ef4c4b789c13bfc57efe74c"/>
    <n v="3424949"/>
    <s v="2083"/>
    <d v="2026-02-16T00:00:00"/>
    <d v="2026-02-16T13:48:31"/>
    <x v="1"/>
    <n v="890903790"/>
    <s v="SEGUROS DE VIDA  SURAMERICANA S.A"/>
    <n v="7832626"/>
    <n v="0"/>
    <n v="7832626"/>
    <x v="12"/>
    <x v="28"/>
    <n v="7"/>
    <s v="ALEXANDRA LONDOÑO "/>
    <m/>
    <m/>
    <m/>
    <m/>
    <d v="2026-02-25T00:00:00"/>
    <s v="NO"/>
    <m/>
    <x v="3"/>
  </r>
  <r>
    <s v="Factura electrónica"/>
    <s v="5cce8dc91b1359b15db8164f69326d586ce80eae632b725b9417e2886aa10c77578ae2dd49657fdfbf0fc280d79eaf6c"/>
    <n v="6905"/>
    <s v="LWSP"/>
    <d v="2026-02-16T00:00:00"/>
    <d v="2026-02-16T15:44:02"/>
    <x v="1"/>
    <n v="901282287"/>
    <s v="LEOWISP SAS"/>
    <n v="50000"/>
    <n v="9500"/>
    <n v="59500"/>
    <x v="5"/>
    <x v="39"/>
    <n v="2"/>
    <s v="JAIME GARCIA"/>
    <m/>
    <m/>
    <m/>
    <m/>
    <d v="2026-02-18T00:00:00"/>
    <s v="NO"/>
    <m/>
    <x v="0"/>
  </r>
  <r>
    <s v="Factura electrónica"/>
    <s v="ef494d25921b3e9507b8a299d580440f06051d0b4dd8a3e3e800ac18414ce495edc33c102f76ef09b4e89b6ad3f30679"/>
    <n v="168035"/>
    <s v="392"/>
    <d v="2026-02-16T00:00:00"/>
    <d v="2026-02-16T14:03:56"/>
    <x v="1"/>
    <n v="860000018"/>
    <s v="AGENCIA DE VIAJES Y TURISMO AVIATUR S.A.S "/>
    <n v="391915.96"/>
    <n v="63995.040000000001"/>
    <n v="455911"/>
    <x v="2"/>
    <x v="39"/>
    <n v="2"/>
    <s v="FRANCY SALAS"/>
    <m/>
    <m/>
    <m/>
    <m/>
    <d v="2026-02-20T00:00:00"/>
    <s v="NO"/>
    <m/>
    <x v="0"/>
  </r>
  <r>
    <s v="Factura electrónica"/>
    <s v="ce771cbb0dd6b0b911416ee0dc53abe3949e20b47ef476fb61ae787cbf342eaae8c430652e21c54c86f9bb3d9d1cd0fb"/>
    <n v="1311"/>
    <s v="SM"/>
    <d v="2026-02-16T00:00:00"/>
    <d v="2026-02-16T12:07:20"/>
    <x v="1"/>
    <n v="901561580"/>
    <s v="SUMINISTRO MATERIALES Y DOTACIONES SUMADO S.A.S"/>
    <n v="1500399.4899999998"/>
    <n v="285075.90000000002"/>
    <n v="1785475.39"/>
    <x v="2"/>
    <x v="29"/>
    <n v="1"/>
    <s v="FRANCY SALAS"/>
    <m/>
    <m/>
    <m/>
    <m/>
    <d v="2026-02-25T00:00:00"/>
    <s v="NO"/>
    <m/>
    <x v="0"/>
  </r>
  <r>
    <s v="Factura electrónica"/>
    <s v="a05aa97e2b3edf6b594adeae67c6df3d602b955e2515468a6fea214dcc140212f5ee84ea89d2330af237e678883f7f94"/>
    <n v="78056"/>
    <s v="14"/>
    <d v="2026-02-16T00:00:00"/>
    <d v="2026-02-16T10:45:00"/>
    <x v="1"/>
    <n v="890900161"/>
    <s v="PRODUCTOS FAMILIA S.A."/>
    <n v="7425693"/>
    <n v="1410882"/>
    <n v="8836575"/>
    <x v="0"/>
    <x v="45"/>
    <n v="51"/>
    <s v="JUAN MEDINA "/>
    <m/>
    <m/>
    <m/>
    <m/>
    <d v="2026-04-09T00:00:00"/>
    <s v="NO"/>
    <m/>
    <x v="1"/>
  </r>
  <r>
    <s v="Factura electrónica"/>
    <s v="0318991bff991daeded1f59d0f4882f26de6a461e71987a202ce981132e7bba837e41b2a9ac08fee59e5c2a2a0e743c8"/>
    <n v="17459"/>
    <s v="K"/>
    <d v="2026-02-16T00:00:00"/>
    <d v="2026-02-16T11:42:09"/>
    <x v="1"/>
    <n v="830085391"/>
    <s v="KIMIK S.A.S"/>
    <n v="5075000"/>
    <n v="964250"/>
    <n v="6039250"/>
    <x v="2"/>
    <x v="39"/>
    <n v="2"/>
    <s v="FRANCY SALAS"/>
    <m/>
    <m/>
    <m/>
    <m/>
    <d v="2026-02-20T00:00:00"/>
    <s v="NO"/>
    <m/>
    <x v="0"/>
  </r>
  <r>
    <s v="Factura electrónica"/>
    <s v="117b06ee9e0a8cf05a31d19eff85d1b0a3f0d9040d30bb1f98dacfdb3c3b3abba9aac29b55bf14f69d37e19aa99e5bc9"/>
    <n v="1310"/>
    <s v="SM"/>
    <d v="2026-02-16T00:00:00"/>
    <d v="2026-02-16T10:02:05"/>
    <x v="1"/>
    <n v="901561580"/>
    <s v="SUMINISTRO MATERIALES Y DOTACIONES SUMADO S.A.S"/>
    <n v="1364865"/>
    <n v="259324.35"/>
    <n v="1624189.35"/>
    <x v="2"/>
    <x v="29"/>
    <n v="1"/>
    <s v="FRANCY SALAS"/>
    <m/>
    <m/>
    <m/>
    <m/>
    <d v="2026-02-25T00:00:00"/>
    <s v="NO"/>
    <m/>
    <x v="0"/>
  </r>
  <r>
    <s v="Factura electrónica"/>
    <s v="dfb2aea99fe6e160832663b1ed4f644446dcaea12411c7c982ec25d68c71f5a0fd5881197fb0daec37788557bc3abf2b"/>
    <n v="344978"/>
    <s v="FFEE"/>
    <d v="2026-02-16T00:00:00"/>
    <d v="2026-02-16T08:01:06"/>
    <x v="1"/>
    <n v="800049074"/>
    <s v="PAPELERIA Y SERVICIOS SAS"/>
    <n v="456590"/>
    <n v="86752"/>
    <n v="543342"/>
    <x v="2"/>
    <x v="39"/>
    <n v="2"/>
    <s v="FRANCY SALAS"/>
    <m/>
    <m/>
    <m/>
    <m/>
    <d v="2026-02-20T00:00:00"/>
    <s v="NO"/>
    <m/>
    <x v="0"/>
  </r>
  <r>
    <s v="Factura electrónica"/>
    <s v="335118101a501621d4adcaac12e0c7bfd975bcf5a8268ffa244ca759b54086a355e23d7afc8686b4a3bb139dc91ea2eb"/>
    <n v="168022"/>
    <s v="392"/>
    <d v="2026-02-16T00:00:00"/>
    <d v="2026-02-16T12:03:58"/>
    <x v="1"/>
    <n v="860000018"/>
    <s v="AGENCIA DE VIAJES Y TURISMO AVIATUR S.A.S "/>
    <n v="451915.96"/>
    <n v="75395.039999999994"/>
    <n v="527311"/>
    <x v="2"/>
    <x v="29"/>
    <n v="1"/>
    <s v="FRANCY SALAS"/>
    <m/>
    <m/>
    <m/>
    <m/>
    <d v="2026-02-20T00:00:00"/>
    <s v="NO"/>
    <m/>
    <x v="0"/>
  </r>
  <r>
    <s v="Factura electrónica"/>
    <s v="f6d3c1087f3c0970d3e732084100ada4bbae74996fd89652315c71cb498aeba6be70fb6f52d5062ef62c89f2644d6151"/>
    <n v="1314"/>
    <s v="SM"/>
    <d v="2026-02-17T00:00:00"/>
    <d v="2026-02-17T11:50:42"/>
    <x v="1"/>
    <n v="901561580"/>
    <s v="SUMINISTRO MATERIALES Y DOTACIONES SUMADO S.A.S"/>
    <n v="265205.16000000003"/>
    <n v="50388.98"/>
    <n v="315594.14"/>
    <x v="2"/>
    <x v="39"/>
    <n v="1"/>
    <s v="FRANCY SALAS"/>
    <m/>
    <m/>
    <m/>
    <m/>
    <d v="2026-02-25T00:00:00"/>
    <s v="NO"/>
    <m/>
    <x v="0"/>
  </r>
  <r>
    <s v="Factura electrónica"/>
    <s v="5790cf905c0d6f3f99212522740a424f2337a6c4e6fadfbe671db57851c8206727da7933e70b13d80717302fee3a51f0"/>
    <n v="657"/>
    <s v="MST"/>
    <d v="2026-02-17T00:00:00"/>
    <d v="2026-02-17T16:19:14"/>
    <x v="1"/>
    <n v="901567357"/>
    <s v="MATEXA SOLUCIONES TECNOLOGICAS S.A.S."/>
    <n v="578245.44999999995"/>
    <n v="109866.55"/>
    <n v="688112"/>
    <x v="8"/>
    <x v="35"/>
    <n v="8"/>
    <s v="FRANCY SALAS"/>
    <m/>
    <m/>
    <m/>
    <m/>
    <d v="2026-03-02T00:00:00"/>
    <s v="NO"/>
    <m/>
    <x v="3"/>
  </r>
  <r>
    <s v="Factura electrónica"/>
    <s v="bea1cfee52b3e2bbacd8ff6a85b8e35e761e43b6c8e87450625fbf998831e59119d1d7d4ee7aac2a36a95c2ba47bf310"/>
    <n v="297362"/>
    <s v="FE"/>
    <d v="2026-02-17T00:00:00"/>
    <d v="2026-02-17T11:00:58"/>
    <x v="1"/>
    <n v="811021363"/>
    <s v="UNIPLES S.A.S."/>
    <n v="3279507"/>
    <n v="623106.32999999996"/>
    <n v="3902613.33"/>
    <x v="5"/>
    <x v="42"/>
    <n v="3"/>
    <s v="FRANCY SALAS"/>
    <m/>
    <m/>
    <m/>
    <m/>
    <d v="2026-02-25T00:00:00"/>
    <s v="NO"/>
    <m/>
    <x v="0"/>
  </r>
  <r>
    <s v="Factura electrónica"/>
    <s v="a9f0439815c5acc4bf099a045128ac328fdc26905ddfa75e19cee65682550478eaf74afff4974c94390654dd1217a6d9"/>
    <n v="1402"/>
    <s v="FE"/>
    <d v="2026-02-17T00:00:00"/>
    <d v="2026-02-17T11:12:21"/>
    <x v="1"/>
    <n v="901950863"/>
    <s v="INVERSIONES TORNILLOS Y MANGUERAS S.A.S"/>
    <n v="865000"/>
    <n v="164350"/>
    <n v="1029350"/>
    <x v="8"/>
    <x v="28"/>
    <n v="6"/>
    <s v="FRANCY SALAS"/>
    <m/>
    <m/>
    <m/>
    <m/>
    <d v="2026-02-25T00:00:00"/>
    <s v="NO"/>
    <m/>
    <x v="3"/>
  </r>
  <r>
    <s v="Factura electrónica"/>
    <s v="d4662206b7c9c243fd047ad25c461c50898d7aae8b6834642b46b542cea57ef26f78d6d4e666deac72bcbed3eb41696b"/>
    <n v="18775"/>
    <s v="INIM"/>
    <d v="2026-02-17T00:00:00"/>
    <d v="2026-02-17T09:04:08"/>
    <x v="1"/>
    <n v="900237741"/>
    <s v="INVERSIONES IMPRIMA SAS"/>
    <n v="56000"/>
    <n v="10640"/>
    <n v="66640"/>
    <x v="2"/>
    <x v="28"/>
    <n v="6"/>
    <s v="FRANCY SALAS"/>
    <m/>
    <m/>
    <m/>
    <m/>
    <m/>
    <m/>
    <m/>
    <x v="3"/>
  </r>
  <r>
    <s v="Factura electrónica"/>
    <s v="f06cf43f0f954f4658aad5073525d8b526dd0d1d0b77ec46a471117755be8f594dde581222e59d32461817ad8f5d5a3a"/>
    <n v="6189"/>
    <m/>
    <d v="2026-02-17T00:00:00"/>
    <d v="2026-02-17T21:55:36"/>
    <x v="1"/>
    <n v="32150739"/>
    <s v="NATALIA ANDREA ACOSTA COLORADO"/>
    <n v="595500"/>
    <n v="0"/>
    <n v="595500"/>
    <x v="1"/>
    <x v="41"/>
    <n v="2"/>
    <s v="FRANCY SALAS"/>
    <m/>
    <m/>
    <m/>
    <m/>
    <d v="2026-02-20T00:00:00"/>
    <s v="NO"/>
    <m/>
    <x v="0"/>
  </r>
  <r>
    <s v="Nota de crédito electrónica"/>
    <s v="b95c4c3bf5af9a7ba2b45b572af73ea1febe2f2dc545d71919d48ee18352b7c2dc26df92e451d19b108b7485901f4fee"/>
    <n v="997"/>
    <s v="NCC"/>
    <d v="2026-02-17T00:00:00"/>
    <d v="2026-02-17T18:15:04"/>
    <x v="1"/>
    <n v="900655384"/>
    <s v="Zippol Limitada"/>
    <n v="20974800"/>
    <n v="3985212"/>
    <n v="24960012"/>
    <x v="6"/>
    <x v="3"/>
    <s v=" - "/>
    <m/>
    <m/>
    <m/>
    <m/>
    <m/>
    <m/>
    <m/>
    <m/>
    <x v="2"/>
  </r>
  <r>
    <s v="Factura electrónica"/>
    <s v="e4975b9e362dffd26c3a6f756b6337b4df0a6d53b4771dfa55cfd8f3f7d4091e7e812c099a876bbb20e5a462dea5a938"/>
    <n v="168296"/>
    <s v="392"/>
    <d v="2026-02-17T00:00:00"/>
    <d v="2026-02-17T18:01:16"/>
    <x v="1"/>
    <n v="860000018"/>
    <s v="AGENCIA DE VIAJES Y TURISMO AVIATUR S.A.S "/>
    <n v="1226890.76"/>
    <n v="233109.24"/>
    <n v="1460000"/>
    <x v="2"/>
    <x v="42"/>
    <n v="3"/>
    <s v="FRANCY SALAS"/>
    <m/>
    <m/>
    <m/>
    <m/>
    <d v="2026-03-02T00:00:00"/>
    <s v="NO"/>
    <m/>
    <x v="0"/>
  </r>
  <r>
    <s v="Nota de crédito electrónica"/>
    <s v="47c9e6979629fce2ad4ac8855ba59974b9894ae97a7402a51170a008991b5a37354af9176619506a45e8e1a9b8794e7f"/>
    <n v="382503500"/>
    <m/>
    <d v="2026-02-17T00:00:00"/>
    <d v="2026-02-17T16:47:42"/>
    <x v="1"/>
    <n v="860000018"/>
    <s v="AGENCIA DE VIAJES Y TURISMO AVIATUR S.A.S "/>
    <n v="586911.96"/>
    <n v="102299.04"/>
    <n v="689211"/>
    <x v="6"/>
    <x v="3"/>
    <s v=" - "/>
    <m/>
    <m/>
    <m/>
    <m/>
    <m/>
    <m/>
    <m/>
    <m/>
    <x v="2"/>
  </r>
  <r>
    <s v="Factura electrónica"/>
    <s v="d1be050a7c02928be074bccc1f60e69d37e4568cf2e92498e69712a8406f0ba70f48f248d18d81988486d76690ba6d01"/>
    <n v="168135"/>
    <s v="392"/>
    <d v="2026-02-17T00:00:00"/>
    <d v="2026-02-17T10:32:04"/>
    <x v="1"/>
    <n v="860000018"/>
    <s v="AGENCIA DE VIAJES Y TURISMO AVIATUR S.A.S "/>
    <n v="586911.96"/>
    <n v="102299.04"/>
    <n v="689211"/>
    <x v="6"/>
    <x v="3"/>
    <s v=" - "/>
    <m/>
    <m/>
    <m/>
    <m/>
    <m/>
    <m/>
    <m/>
    <m/>
    <x v="2"/>
  </r>
  <r>
    <s v="Factura electrónica"/>
    <s v="06aa4a832978e741db2d6291a04df46d7b4e3a081b412b7cd89d24df0bac09b5a1bdccc163eeead2cb977641d34079aa"/>
    <n v="12604"/>
    <s v="FE"/>
    <d v="2026-02-17T00:00:00"/>
    <d v="2026-02-17T15:15:16"/>
    <x v="1"/>
    <n v="900420442"/>
    <s v="INSTRUMENTOS   PARTES S.A.S."/>
    <n v="2698780"/>
    <n v="512768.2"/>
    <n v="3211548.2"/>
    <x v="8"/>
    <x v="35"/>
    <n v="8"/>
    <s v="FRANCY SALAS"/>
    <m/>
    <m/>
    <m/>
    <m/>
    <d v="2026-02-02T00:00:00"/>
    <s v="NO"/>
    <m/>
    <x v="3"/>
  </r>
  <r>
    <s v="Factura electrónica"/>
    <s v="1e6269d81911e70678bb7779a9fa99e2ae65c812eebcbc37b63bccc84e76f4d8df56ba4e0bcae835ee484513f682b17f"/>
    <n v="34218"/>
    <s v="FEN"/>
    <d v="2026-02-17T00:00:00"/>
    <d v="2026-02-17T15:02:20"/>
    <x v="1"/>
    <n v="9522660"/>
    <s v="OCTAVIANO TORRES GUEVARA"/>
    <n v="393277.32"/>
    <n v="74722.69"/>
    <n v="468000.01"/>
    <x v="8"/>
    <x v="39"/>
    <n v="1"/>
    <s v="FRANCY SALAS"/>
    <m/>
    <m/>
    <m/>
    <m/>
    <d v="2026-02-20T00:00:00"/>
    <s v="NO"/>
    <m/>
    <x v="0"/>
  </r>
  <r>
    <s v="Factura electrónica"/>
    <s v="029a67681630ce09be34e839000d2b651c5948bc4d3ed020668eb5b6a316f044aea76f37e7d85949348c12c8470e7a51"/>
    <n v="238668"/>
    <s v="H02H"/>
    <d v="2026-02-17T00:00:00"/>
    <d v="2026-02-17T14:41:58"/>
    <x v="1"/>
    <n v="800070655"/>
    <s v="MAQUITE S.A."/>
    <n v="30600"/>
    <n v="0"/>
    <n v="30600"/>
    <x v="4"/>
    <x v="2"/>
    <n v="0"/>
    <m/>
    <m/>
    <m/>
    <m/>
    <m/>
    <m/>
    <m/>
    <m/>
    <x v="2"/>
  </r>
  <r>
    <s v="Factura electrónica"/>
    <s v="677ccd5b9a8802d652e1f6948e35e32bd987b6733f28124e153f27330624a28af4c6b845a0d859b0d99d386c6dffc6e6"/>
    <n v="1742"/>
    <s v="FE"/>
    <d v="2026-02-17T00:00:00"/>
    <d v="2026-02-17T14:00:11"/>
    <x v="1"/>
    <n v="900609164"/>
    <s v="VIREL SAS"/>
    <n v="650000"/>
    <n v="123500"/>
    <n v="773500"/>
    <x v="8"/>
    <x v="35"/>
    <n v="8"/>
    <s v="FRANCY SALAS"/>
    <m/>
    <m/>
    <m/>
    <m/>
    <d v="2026-03-03T00:00:00"/>
    <s v="NO"/>
    <m/>
    <x v="3"/>
  </r>
  <r>
    <s v="Factura electrónica"/>
    <s v="dcb5d96a31ab5c36e9894350cd6a2a193db5abd2d506e08191cee2cf13962e550af49ceb54573c5130ec96e0bb2f1641"/>
    <n v="11953"/>
    <s v="FV"/>
    <d v="2026-02-17T00:00:00"/>
    <d v="2026-02-17T13:33:25"/>
    <x v="1"/>
    <n v="1036929757"/>
    <s v="SANDRA MILENA MORALES OSPINA"/>
    <n v="23760"/>
    <n v="0"/>
    <n v="23760"/>
    <x v="4"/>
    <x v="2"/>
    <n v="0"/>
    <m/>
    <m/>
    <m/>
    <m/>
    <m/>
    <m/>
    <m/>
    <m/>
    <x v="2"/>
  </r>
  <r>
    <s v="Factura electrónica"/>
    <s v="8cb0e27b720c9ac3c075ce2a362c2e3a5f98071666a6a0ced575ece8df8843d2492fbe81c841d07c825d9428e41bb160"/>
    <n v="15248"/>
    <s v="FEV"/>
    <d v="2026-02-17T00:00:00"/>
    <d v="2026-02-17T13:28:35"/>
    <x v="1"/>
    <n v="42795633"/>
    <s v="BOTERO VIERIA MARIA VICTORIA"/>
    <n v="237311.1"/>
    <n v="0"/>
    <n v="237311.1"/>
    <x v="4"/>
    <x v="2"/>
    <n v="0"/>
    <m/>
    <m/>
    <m/>
    <m/>
    <m/>
    <d v="2026-02-20T00:00:00"/>
    <s v="NO"/>
    <m/>
    <x v="2"/>
  </r>
  <r>
    <s v="Factura electrónica"/>
    <s v="0a499be4736fb1c867a98e6d5f20f903642c3e2cfeef18ce194181762be6e8b848cd8d659f99beb9c4fd55ac749137d6"/>
    <n v="3395"/>
    <s v="FE"/>
    <d v="2026-02-17T00:00:00"/>
    <d v="2026-02-17T12:03:48"/>
    <x v="1"/>
    <n v="900963795"/>
    <s v="CANO Y CANO S.A.S"/>
    <n v="223756.36"/>
    <n v="42513.64"/>
    <n v="266270"/>
    <x v="8"/>
    <x v="43"/>
    <n v="13"/>
    <s v="FRANCY SALAS"/>
    <m/>
    <m/>
    <m/>
    <m/>
    <d v="2026-03-03T00:00:00"/>
    <s v="NO"/>
    <m/>
    <x v="1"/>
  </r>
  <r>
    <s v="Factura electrónica"/>
    <s v="975c450878aa234723fa5e67b559c616ad0c53e9933bcb8ef9ac77865647f91806d40ecb6e785b275acf08ff18fbbf9a"/>
    <n v="345192"/>
    <s v="FFEE"/>
    <d v="2026-02-17T00:00:00"/>
    <d v="2026-02-17T11:59:41"/>
    <x v="1"/>
    <n v="800049074"/>
    <s v="PAPELERIA Y SERVICIOS SAS"/>
    <n v="2797200"/>
    <n v="531468"/>
    <n v="3328668"/>
    <x v="2"/>
    <x v="41"/>
    <n v="2"/>
    <s v="FRANCY SALAS"/>
    <m/>
    <m/>
    <m/>
    <m/>
    <d v="2026-02-20T00:00:00"/>
    <s v="NO"/>
    <m/>
    <x v="0"/>
  </r>
  <r>
    <s v="Factura electrónica"/>
    <s v="33cf1c3bfec20baabdcfc37cc93b08f825b7e2bdcf0c57337a444e1dbc999bff841b0b0944aea5b4800b39d4905a3a5c"/>
    <n v="3394"/>
    <s v="FE"/>
    <d v="2026-02-17T00:00:00"/>
    <d v="2026-02-17T11:57:16"/>
    <x v="1"/>
    <n v="900963795"/>
    <s v="CANO Y CANO S.A.S"/>
    <n v="485509.29"/>
    <n v="92246.71"/>
    <n v="577756"/>
    <x v="8"/>
    <x v="43"/>
    <n v="13"/>
    <s v="FRANCY SALAS"/>
    <m/>
    <m/>
    <m/>
    <m/>
    <d v="2026-03-03T00:00:00"/>
    <s v="NO"/>
    <m/>
    <x v="1"/>
  </r>
  <r>
    <s v="Factura electrónica"/>
    <s v="a44e8c7948d80f974235dea1dea1a7998b925624198c6226862833d55cefdd831fa2dae7c9d39cace8137ba82b1ab83f"/>
    <n v="1313"/>
    <s v="SM"/>
    <d v="2026-02-17T00:00:00"/>
    <d v="2026-02-17T11:47:01"/>
    <x v="1"/>
    <n v="901561580"/>
    <s v="SUMINISTRO MATERIALES Y DOTACIONES SUMADO S.A.S"/>
    <n v="1927800"/>
    <n v="366282"/>
    <n v="2294082"/>
    <x v="2"/>
    <x v="39"/>
    <n v="1"/>
    <s v="FRANCY SALAS"/>
    <m/>
    <m/>
    <m/>
    <m/>
    <d v="2026-02-25T00:00:00"/>
    <s v="NO"/>
    <m/>
    <x v="0"/>
  </r>
  <r>
    <s v="Factura electrónica"/>
    <s v="2614362f00861ef6adaadcdbd6a077114720ece1e3c4fc57e6bb3cdaa80f4138a97c9c5fc80d133235fa0420377c92ad"/>
    <n v="2236"/>
    <s v="ECRE"/>
    <d v="2026-02-17T00:00:00"/>
    <d v="2026-02-17T11:46:49"/>
    <x v="1"/>
    <n v="800046913"/>
    <s v="ELECTROPARRA LTDA"/>
    <n v="359663.66000000003"/>
    <n v="68336.34"/>
    <n v="428000"/>
    <x v="8"/>
    <x v="28"/>
    <n v="6"/>
    <s v="FRANCY SALAS"/>
    <m/>
    <m/>
    <m/>
    <m/>
    <d v="2026-02-25T00:00:00"/>
    <s v="NO"/>
    <m/>
    <x v="3"/>
  </r>
  <r>
    <s v="Factura electrónica"/>
    <s v="82f32b6fe334215bd3a7aaea495d8968137439a90515570febfcebc7dad16555711b55e86d3773141cea3d07c4279243"/>
    <n v="564916"/>
    <s v="AH"/>
    <d v="2026-02-17T00:00:00"/>
    <d v="2026-02-17T11:27:31"/>
    <x v="1"/>
    <n v="890800788"/>
    <s v="SUMATEC S.A.S BIC"/>
    <n v="109170"/>
    <n v="20742"/>
    <n v="129912"/>
    <x v="2"/>
    <x v="41"/>
    <n v="2"/>
    <s v="FRANCY SALAS"/>
    <m/>
    <m/>
    <m/>
    <m/>
    <d v="2026-02-20T00:00:00"/>
    <s v="NO"/>
    <m/>
    <x v="0"/>
  </r>
  <r>
    <s v="Factura electrónica"/>
    <s v="15392eae50bf8d2a11eb5f9b50f78fe771caea533a5c7202246bdb95322b6172d9e516b60f8a4449c91e2dd56fe33564"/>
    <n v="3134026286"/>
    <s v="S"/>
    <d v="2026-02-17T00:00:00"/>
    <d v="2026-02-17T10:48:56"/>
    <x v="1"/>
    <n v="800153993"/>
    <s v="COMUNICACION CELULAR S A  COMCEL S A"/>
    <n v="10000"/>
    <n v="1900"/>
    <n v="11900"/>
    <x v="5"/>
    <x v="31"/>
    <n v="14"/>
    <s v="JACOBO GARCIA "/>
    <m/>
    <m/>
    <m/>
    <m/>
    <d v="2026-03-03T00:00:00"/>
    <s v="NO"/>
    <m/>
    <x v="1"/>
  </r>
  <r>
    <s v="Factura electrónica"/>
    <s v="06e884eeda125bb9c18e6efa676d049f3aaa4b77640417993a71fe484f14f8ac403d58d0c4e828f0747da0ed64f4d86d"/>
    <n v="724521"/>
    <s v="FMED"/>
    <d v="2026-02-17T00:00:00"/>
    <d v="2026-02-17T10:11:50"/>
    <x v="1"/>
    <n v="890915475"/>
    <s v="EMPAQUETADURAS Y EMPAQUES S.A."/>
    <n v="55000"/>
    <n v="10450"/>
    <n v="65450"/>
    <x v="2"/>
    <x v="41"/>
    <n v="2"/>
    <s v="FRANCY SALAS"/>
    <m/>
    <m/>
    <m/>
    <m/>
    <d v="2026-02-20T00:00:00"/>
    <s v="NO"/>
    <m/>
    <x v="0"/>
  </r>
  <r>
    <s v="Factura electrónica"/>
    <s v="bffa8c5feeb296cf4686accb714ebdbcfc3bad23822ba556b8c4227e870ee7f31171210b07cc6f464bd4cecc0448cf59"/>
    <n v="2202"/>
    <s v="FE"/>
    <d v="2026-02-17T00:00:00"/>
    <d v="2026-02-17T09:45:58"/>
    <x v="1"/>
    <n v="900814712"/>
    <s v="TALLER INDUSTRIAL METROPOL S. A. S"/>
    <n v="2925016"/>
    <n v="555753.04"/>
    <n v="3480769.04"/>
    <x v="8"/>
    <x v="40"/>
    <n v="10"/>
    <s v="FRANCY SALAS"/>
    <m/>
    <m/>
    <m/>
    <m/>
    <d v="2026-03-03T00:00:00"/>
    <s v="NO"/>
    <m/>
    <x v="3"/>
  </r>
  <r>
    <s v="Factura electrónica"/>
    <s v="ada4d67a5ee1baad906ee9da27ca75e654b9fa01a1d81637e0ba0fc331d531c153eacd76f474d47a72a01b619363a769"/>
    <n v="2203"/>
    <s v="FE"/>
    <d v="2026-02-17T00:00:00"/>
    <d v="2026-02-17T09:44:56"/>
    <x v="1"/>
    <n v="900814712"/>
    <s v="TALLER INDUSTRIAL METROPOL S. A. S"/>
    <n v="1240000"/>
    <n v="235600"/>
    <n v="1475600"/>
    <x v="8"/>
    <x v="40"/>
    <n v="10"/>
    <s v="FRANCY SALAS"/>
    <m/>
    <m/>
    <m/>
    <m/>
    <d v="2026-03-03T00:00:00"/>
    <s v="NO"/>
    <m/>
    <x v="3"/>
  </r>
  <r>
    <s v="Factura electrónica"/>
    <s v="598f441810f08d5a6b7aaee7d20cbf29c966166951c64050d79d2433c536094e43925dc4fc33c91d3bea84c5747044b3"/>
    <n v="31653"/>
    <s v="IDEA"/>
    <d v="2026-02-17T00:00:00"/>
    <d v="2026-02-17T07:05:39"/>
    <x v="1"/>
    <n v="900322890"/>
    <s v="IDEAPACK S.A.S"/>
    <n v="1955100"/>
    <n v="371469"/>
    <n v="2326569"/>
    <x v="2"/>
    <x v="39"/>
    <n v="1"/>
    <s v="FRANCY SALAS"/>
    <m/>
    <m/>
    <m/>
    <m/>
    <d v="2026-02-20T00:00:00"/>
    <s v="NO"/>
    <m/>
    <x v="0"/>
  </r>
  <r>
    <s v="Documento equivalente POS"/>
    <s v="cb7d053e80eeb8fa63a5cb7c8b2b3192622ed36764e2e2e21754a42a2f81a5539253651f64f65c395d3a25ebe9735d23"/>
    <n v="234312"/>
    <s v="TN"/>
    <d v="2026-02-17T00:00:00"/>
    <d v="2026-02-17T07:47:16"/>
    <x v="1"/>
    <n v="890925124"/>
    <s v="FLOTA CORDOVA RIONEGRO S.A."/>
    <n v="15000"/>
    <n v="0"/>
    <n v="15000"/>
    <x v="4"/>
    <x v="2"/>
    <n v="0"/>
    <m/>
    <m/>
    <m/>
    <m/>
    <m/>
    <m/>
    <m/>
    <m/>
    <x v="2"/>
  </r>
  <r>
    <s v="Factura electrónica"/>
    <s v="721b839371c535094423cec9df0eee52a91a8d935dcd189c97eb7b8b72b46a672f8e045fc604059dd036dbf7659788bf"/>
    <n v="199369"/>
    <s v="F414"/>
    <d v="2026-02-17T00:00:00"/>
    <d v="2026-02-17T06:02:31"/>
    <x v="1"/>
    <n v="860025461"/>
    <s v="COMPAÑIA COMERCIAL E INDUSTRIAL LA SABANA AVESCO S.A.S"/>
    <n v="29800"/>
    <n v="0"/>
    <n v="29800"/>
    <x v="4"/>
    <x v="2"/>
    <n v="0"/>
    <m/>
    <m/>
    <m/>
    <m/>
    <m/>
    <m/>
    <m/>
    <m/>
    <x v="2"/>
  </r>
  <r>
    <s v="Factura electrónica"/>
    <s v="f95a27329f31307655e7e26ece5bd829b293490e0219d5c5890393c25594ffe0668637fbd1880632d314f8bf2eca2b07"/>
    <n v="2880329"/>
    <s v="CL07"/>
    <d v="2026-02-17T00:00:00"/>
    <d v="2026-02-17T03:23:56"/>
    <x v="1"/>
    <n v="860001697"/>
    <s v="GASEOSAS LUX S.A.S."/>
    <n v="53400"/>
    <n v="0"/>
    <n v="53400"/>
    <x v="2"/>
    <x v="29"/>
    <n v="0"/>
    <s v="FRANCY SALAS"/>
    <m/>
    <m/>
    <m/>
    <m/>
    <d v="2026-02-20T00:00:00"/>
    <s v="NO"/>
    <m/>
    <x v="0"/>
  </r>
  <r>
    <s v="Factura electrónica"/>
    <s v="ba44a8e40f56d92fb7a6c3a4d9616f3825dd461f3fd135afcb3bcfc081224a54194b51b82a59203b90a077173e7c4dda"/>
    <n v="425"/>
    <s v="DUI"/>
    <d v="2026-02-18T00:00:00"/>
    <d v="2026-02-18T15:02:52"/>
    <x v="1"/>
    <n v="800215562"/>
    <s v="LUBRIRETENES Y RODAMIENTOS S.A.S."/>
    <n v="1792800"/>
    <n v="340632"/>
    <n v="2133432"/>
    <x v="8"/>
    <x v="28"/>
    <n v="5"/>
    <s v="FRANCY SALAS"/>
    <m/>
    <m/>
    <m/>
    <m/>
    <d v="2026-02-25T00:00:00"/>
    <s v="NO"/>
    <m/>
    <x v="0"/>
  </r>
  <r>
    <s v="Factura electrónica"/>
    <s v="32b16e6f80d5fcc1c39c688d4477de9f54425e17e77dff4de4ea6d7102c3d27147068d2a8f66afc1f93f81661b84f093"/>
    <n v="18814"/>
    <s v="INIM"/>
    <d v="2026-02-18T00:00:00"/>
    <d v="2026-02-18T12:53:42"/>
    <x v="1"/>
    <n v="900237741"/>
    <s v="INVERSIONES IMPRIMA SAS"/>
    <n v="630900"/>
    <n v="119871"/>
    <n v="750771"/>
    <x v="2"/>
    <x v="41"/>
    <n v="1"/>
    <s v="FRANCY SALAS"/>
    <m/>
    <m/>
    <m/>
    <m/>
    <d v="2026-02-20T00:00:00"/>
    <s v="NO"/>
    <m/>
    <x v="0"/>
  </r>
  <r>
    <s v="Factura electrónica"/>
    <s v="78abfda81c79ae4b2a837d9ac19d66243dbf983ebb99fa4da41be808b7fc80f598fb6fa039b33c691c8dfd5c6081464d"/>
    <n v="5527"/>
    <s v="FE"/>
    <d v="2026-02-18T00:00:00"/>
    <d v="2026-02-18T15:40:05"/>
    <x v="1"/>
    <n v="901876875"/>
    <s v="COMEDITEX SAS"/>
    <n v="23000"/>
    <n v="4370"/>
    <n v="27370"/>
    <x v="2"/>
    <x v="41"/>
    <n v="1"/>
    <s v="FRANCY SALAS"/>
    <m/>
    <m/>
    <m/>
    <m/>
    <d v="2026-02-20T00:00:00"/>
    <s v="NO"/>
    <m/>
    <x v="0"/>
  </r>
  <r>
    <s v="Factura electrónica"/>
    <s v="7d75908555dfce37f992e31c040181a42571fb6d1ccd401b464cd541a584ab01866729c351e4a256ddc96fb7c79f1ed8"/>
    <n v="8020"/>
    <s v="FE"/>
    <d v="2026-02-18T00:00:00"/>
    <d v="2026-02-18T11:45:54"/>
    <x v="1"/>
    <n v="900834719"/>
    <s v="DATASERVICIOS Y COMUNICACIONES SAS"/>
    <n v="344124"/>
    <n v="65384"/>
    <n v="409508"/>
    <x v="2"/>
    <x v="42"/>
    <n v="2"/>
    <s v="FRANCY SALAS"/>
    <m/>
    <m/>
    <m/>
    <m/>
    <d v="2026-02-25T00:00:00"/>
    <s v="NO"/>
    <m/>
    <x v="0"/>
  </r>
  <r>
    <s v="Factura electrónica"/>
    <s v="165876b9b20f1c898ac700b101ef57591544bf28f2d39fca3bcc7eb454a7a052de2298b9e693710afea9f73d60c31a37"/>
    <n v="6027753920"/>
    <s v="E"/>
    <d v="2026-02-18T00:00:00"/>
    <d v="2026-02-18T07:32:55"/>
    <x v="1"/>
    <n v="800153993"/>
    <s v="COMUNICACION CELULAR S A  COMCEL S A"/>
    <n v="2581500.5099999998"/>
    <n v="489643.99"/>
    <n v="3071144.5"/>
    <x v="5"/>
    <x v="41"/>
    <n v="1"/>
    <s v="JAIME GARCIA"/>
    <m/>
    <m/>
    <m/>
    <m/>
    <d v="2026-02-25T00:00:00"/>
    <s v="NO"/>
    <m/>
    <x v="0"/>
  </r>
  <r>
    <s v="Factura electrónica"/>
    <s v="9db5dbc9d68a6eaed87960fd63d45ccb6d74be0a90e1dc89937b36fcc832564e40fad2208f1e4d0d361c3d1cdc101cdd"/>
    <n v="5129"/>
    <s v="FOR"/>
    <d v="2026-02-18T00:00:00"/>
    <d v="2026-02-18T16:00:54"/>
    <x v="1"/>
    <n v="900664067"/>
    <s v="ISI INGENIERÍA EN SEGURIDAD INDUSTRIAL S.A.S"/>
    <n v="168000"/>
    <n v="31920"/>
    <n v="199920"/>
    <x v="7"/>
    <x v="28"/>
    <n v="5"/>
    <s v="FRANCY SALAS"/>
    <m/>
    <m/>
    <m/>
    <m/>
    <d v="2026-02-25T00:00:00"/>
    <s v="NO"/>
    <m/>
    <x v="0"/>
  </r>
  <r>
    <s v="Factura electrónica"/>
    <s v="fdbc9ff459a7ae0c0761c05a2b89913b98b3ae04d3faa43dd76ca96da36e5dc23a52cc543e0be2dbb28c88e278e51ec4"/>
    <n v="9515"/>
    <s v="FE"/>
    <d v="2026-02-18T00:00:00"/>
    <d v="2026-02-18T16:31:37"/>
    <x v="1"/>
    <n v="900103086"/>
    <s v="COLOMBIA CRANE"/>
    <n v="7050000"/>
    <n v="1339500"/>
    <n v="8389500"/>
    <x v="7"/>
    <x v="28"/>
    <n v="5"/>
    <s v="FRANCY SALAS"/>
    <m/>
    <m/>
    <m/>
    <m/>
    <d v="2026-03-03T00:00:00"/>
    <s v="NO"/>
    <m/>
    <x v="0"/>
  </r>
  <r>
    <s v="Factura electrónica"/>
    <s v="3c889a164ef6a43115ad54925f95022124b7fb2b861abf068adbbe2e16530f92f3a79d0d30fb81dc7155f46a51f1415f"/>
    <n v="1825"/>
    <s v="MEC"/>
    <d v="2026-02-18T00:00:00"/>
    <d v="2026-02-18T10:03:56"/>
    <x v="1"/>
    <n v="900497895"/>
    <s v="MECANIZADOS Y CAUCHOS ATLAS SAS"/>
    <n v="2800000"/>
    <n v="532000"/>
    <n v="3332000"/>
    <x v="8"/>
    <x v="28"/>
    <n v="5"/>
    <s v="FRANCY SALAS"/>
    <m/>
    <m/>
    <m/>
    <m/>
    <d v="2026-02-25T00:00:00"/>
    <s v="NO"/>
    <m/>
    <x v="0"/>
  </r>
  <r>
    <s v="Factura electrónica"/>
    <s v="a1465ee5913d19e5f682129a1d6128ac4dd719c0d38b8e465d436ecb40db82e5ddf321829e4ebd031b14d41b1d5a406d"/>
    <n v="6200"/>
    <m/>
    <d v="2026-02-18T00:00:00"/>
    <d v="2026-02-18T20:38:53"/>
    <x v="1"/>
    <n v="32150739"/>
    <s v="NATALIA ANDREA ACOSTA COLORADO"/>
    <n v="442000"/>
    <n v="0"/>
    <n v="442000"/>
    <x v="1"/>
    <x v="41"/>
    <n v="1"/>
    <s v="FRANCY SALAS"/>
    <m/>
    <m/>
    <m/>
    <m/>
    <d v="2026-02-20T00:00:00"/>
    <s v="NO"/>
    <m/>
    <x v="0"/>
  </r>
  <r>
    <s v="Factura electrónica"/>
    <s v="1dc5bba8d0c52fcf1a6827607312ca2a2d5e5a57ea359e41f2ca1af10a538a9a0285333957bbd028e6746bef70b85827"/>
    <n v="645596"/>
    <s v="ECCO"/>
    <d v="2026-02-18T00:00:00"/>
    <d v="2026-02-18T15:14:33"/>
    <x v="1"/>
    <n v="811009788"/>
    <s v="DISTRACOM S.A."/>
    <n v="125071"/>
    <n v="0"/>
    <n v="125071"/>
    <x v="2"/>
    <x v="42"/>
    <n v="2"/>
    <s v="FRANCY SALAS"/>
    <m/>
    <m/>
    <m/>
    <m/>
    <d v="2026-02-25T00:00:00"/>
    <s v="NO"/>
    <m/>
    <x v="0"/>
  </r>
  <r>
    <s v="Factura electrónica"/>
    <s v="7b1b575b2a2b1acfa11adf9cac3e23b8063fc3281957c4293d4f987002c9d38ca4593e55d5fbc14008442ac2a9602844"/>
    <n v="472190"/>
    <s v="C115"/>
    <d v="2026-02-18T00:00:00"/>
    <d v="2026-02-18T17:20:24"/>
    <x v="1"/>
    <n v="900439301"/>
    <s v="INVERSIONES INT COLOMBIA SAS."/>
    <n v="29243.7"/>
    <n v="5556.3"/>
    <n v="34800"/>
    <x v="4"/>
    <x v="2"/>
    <n v="0"/>
    <m/>
    <m/>
    <m/>
    <m/>
    <m/>
    <m/>
    <m/>
    <m/>
    <x v="2"/>
  </r>
  <r>
    <s v="Factura electrónica"/>
    <s v="888b9044561bd7118a78dfd34f99c518655d6938490aab039d2cfa8e85f2b298ca7eaf721d295b656a11cd05e84c2b0f"/>
    <n v="5793"/>
    <s v="FE"/>
    <d v="2026-02-18T00:00:00"/>
    <d v="2026-02-18T15:00:08"/>
    <x v="1"/>
    <n v="900441635"/>
    <s v="DREAMER SOFT S.A.S."/>
    <n v="1421016"/>
    <n v="269993.03999999998"/>
    <n v="1691009.04"/>
    <x v="5"/>
    <x v="41"/>
    <n v="1"/>
    <s v="JAIME GARCIA"/>
    <m/>
    <m/>
    <m/>
    <m/>
    <d v="2026-02-25T00:00:00"/>
    <s v="NO"/>
    <m/>
    <x v="0"/>
  </r>
  <r>
    <s v="Factura electrónica"/>
    <s v="588eed84a20d264b845918ba88187e5c676ba0298e2fad53b67fefca032f9b2878730a6593f6effd817787e5c30078d2"/>
    <n v="2834"/>
    <s v="FLBS"/>
    <d v="2026-02-18T00:00:00"/>
    <d v="2026-02-18T22:32:54"/>
    <x v="1"/>
    <n v="901731630"/>
    <s v="GRUPO VALENCIA ESCOBAR S.A.S."/>
    <n v="38750"/>
    <n v="0"/>
    <n v="38750"/>
    <x v="4"/>
    <x v="2"/>
    <n v="0"/>
    <m/>
    <m/>
    <m/>
    <m/>
    <m/>
    <m/>
    <m/>
    <m/>
    <x v="2"/>
  </r>
  <r>
    <s v="Factura electrónica"/>
    <s v="5cacb32df0b5f02c93695b3c9179293a0501d0d9c8ebf02e59b5a5919d474053b625364712b596c2ddc6e7c757a8089c"/>
    <n v="168398"/>
    <s v="392"/>
    <d v="2026-02-18T00:00:00"/>
    <d v="2026-02-18T16:18:52"/>
    <x v="1"/>
    <n v="860000018"/>
    <s v="AGENCIA DE VIAJES Y TURISMO AVIATUR S.A.S "/>
    <n v="385915.96"/>
    <n v="62855.040000000001"/>
    <n v="448771"/>
    <x v="2"/>
    <x v="42"/>
    <n v="2"/>
    <s v="FRANCY SALAS"/>
    <m/>
    <m/>
    <m/>
    <m/>
    <d v="2026-03-02T00:00:00"/>
    <s v="NO"/>
    <m/>
    <x v="0"/>
  </r>
  <r>
    <s v="Factura electrónica"/>
    <s v="3442ff9eab5054d864af40c4615f55a5eb7fef432d8f0667d5cf6c5de743b0fa2a9e83833289f2bf1130063c1134dd34"/>
    <n v="429"/>
    <s v="PRS"/>
    <d v="2026-02-18T00:00:00"/>
    <d v="2026-02-18T17:59:25"/>
    <x v="1"/>
    <n v="901847080"/>
    <s v="PROVSERVICE S.A.S"/>
    <n v="3610000"/>
    <n v="685900"/>
    <n v="4295900"/>
    <x v="8"/>
    <x v="28"/>
    <n v="5"/>
    <s v="FRANCY SALAS"/>
    <m/>
    <m/>
    <m/>
    <m/>
    <d v="2026-03-03T00:00:00"/>
    <s v="NO"/>
    <m/>
    <x v="0"/>
  </r>
  <r>
    <s v="Factura electrónica"/>
    <s v="c88902b6029e07bc8c1a44c766eebf40bfcae09047341838ef277f242e4f9a3d7cf52928c14c11976c8ca8c59d1178da"/>
    <n v="131428602"/>
    <s v="BOPU"/>
    <d v="2026-02-18T00:00:00"/>
    <d v="2026-02-18T15:46:42"/>
    <x v="1"/>
    <n v="900092385"/>
    <s v="UNE EPM TELECOMUNICACIONES S.A"/>
    <n v="537968.89"/>
    <n v="102214.11"/>
    <n v="640183"/>
    <x v="5"/>
    <x v="33"/>
    <n v="6"/>
    <s v="JAIME GARCIA"/>
    <m/>
    <m/>
    <m/>
    <m/>
    <d v="2026-02-25T00:00:00"/>
    <s v="NO"/>
    <m/>
    <x v="3"/>
  </r>
  <r>
    <s v="Factura electrónica"/>
    <s v="fb4162bca18405d3bb5ac4d3b84c47ae1b6775788e50792ba925ecc3b428c3e624651b146ecdfba49c9ad00aaf58fbf8"/>
    <n v="27310"/>
    <s v="N1FE"/>
    <d v="2026-02-18T00:00:00"/>
    <d v="2026-02-18T15:01:57"/>
    <x v="1"/>
    <n v="890929877"/>
    <s v="NEWREST SERVICES COLOMBIA S.A.S"/>
    <n v="1699957"/>
    <n v="322992"/>
    <n v="2022949"/>
    <x v="0"/>
    <x v="41"/>
    <n v="1"/>
    <s v="FRANCY SALAS"/>
    <m/>
    <m/>
    <m/>
    <m/>
    <d v="2026-02-20T00:00:00"/>
    <s v="NO"/>
    <m/>
    <x v="0"/>
  </r>
  <r>
    <s v="Factura electrónica"/>
    <s v="ea256779b4f38693b75e2690bf7049ed40791ee8f724333bf55b131de02b6e6152b42f12104735df1938303e70fabf08"/>
    <n v="131370917"/>
    <s v="BOPU"/>
    <d v="2026-02-18T00:00:00"/>
    <d v="2026-02-18T17:31:17"/>
    <x v="1"/>
    <n v="900092385"/>
    <s v="UNE EPM TELECOMUNICACIONES S.A"/>
    <n v="277962.40000000002"/>
    <n v="49206.6"/>
    <n v="327169"/>
    <x v="5"/>
    <x v="33"/>
    <n v="6"/>
    <s v="JAIME GARCIA"/>
    <m/>
    <m/>
    <m/>
    <m/>
    <d v="2026-02-25T00:00:00"/>
    <s v="NO"/>
    <m/>
    <x v="3"/>
  </r>
  <r>
    <s v="Factura electrónica"/>
    <s v="18078543a7a3047e164469a77da9a4f6c83362fa0f8e2a80f7a38c82d257b937bbb6269a0988db26592830b0c56ea34f"/>
    <n v="2324"/>
    <s v="ELEC"/>
    <d v="2026-02-18T00:00:00"/>
    <d v="2026-02-18T17:37:10"/>
    <x v="1"/>
    <n v="901485351"/>
    <s v="MECANIZADOS MANPEC S.A.S."/>
    <n v="2700000"/>
    <n v="513000"/>
    <n v="3213000"/>
    <x v="8"/>
    <x v="40"/>
    <n v="9"/>
    <s v="FRANCY SALAS"/>
    <m/>
    <m/>
    <m/>
    <m/>
    <d v="2026-03-05T00:00:00"/>
    <s v="NO"/>
    <m/>
    <x v="3"/>
  </r>
  <r>
    <s v="Factura electrónica"/>
    <s v="833529b74021f59484510d20c7993b4c725e897126eba94fba72c13e1258ce7b0cef245bffbc4f5b2c72dbd46ddce01a"/>
    <n v="70274"/>
    <s v="FEV"/>
    <d v="2026-02-18T00:00:00"/>
    <d v="2026-02-18T12:17:10"/>
    <x v="1"/>
    <n v="830010438"/>
    <s v="SERVICIOS ALIMENTICIOS ALDIMARK SAS"/>
    <n v="36800"/>
    <n v="0"/>
    <n v="36800"/>
    <x v="4"/>
    <x v="2"/>
    <n v="0"/>
    <m/>
    <m/>
    <m/>
    <m/>
    <m/>
    <m/>
    <m/>
    <m/>
    <x v="2"/>
  </r>
  <r>
    <s v="Nota de crédito electrónica"/>
    <s v="2a33fbf7eaa6ad46c3ecd8ee8512b2ee3c7caf9693ea6b07b538cd00af072c3045c4d0bc1986b544ebb6b3353dda213f"/>
    <n v="368"/>
    <s v="DVZ"/>
    <d v="2026-02-18T00:00:00"/>
    <d v="2026-02-18T11:55:52"/>
    <x v="1"/>
    <n v="830118111"/>
    <s v="EQUINEHY S.A.S."/>
    <n v="11916340"/>
    <n v="2264104.6"/>
    <n v="14180444.6"/>
    <x v="6"/>
    <x v="3"/>
    <s v=" - "/>
    <s v="FRANCY SALAS"/>
    <m/>
    <m/>
    <m/>
    <m/>
    <m/>
    <m/>
    <m/>
    <x v="2"/>
  </r>
  <r>
    <s v="Factura electrónica"/>
    <s v="341fa846d550eb46358864514c67b98f2e458945f7562d3137d128194d140ab074c285992b958461a481c4136360c2a2"/>
    <n v="168373"/>
    <s v="392"/>
    <d v="2026-02-18T00:00:00"/>
    <d v="2026-02-18T14:45:55"/>
    <x v="1"/>
    <n v="860000018"/>
    <s v="AGENCIA DE VIAJES Y TURISMO AVIATUR S.A.S "/>
    <n v="580000"/>
    <n v="110200"/>
    <n v="690200"/>
    <x v="2"/>
    <x v="41"/>
    <n v="1"/>
    <s v="FRANCY SALAS"/>
    <m/>
    <m/>
    <m/>
    <m/>
    <d v="2026-02-20T00:00:00"/>
    <s v="NO"/>
    <m/>
    <x v="0"/>
  </r>
  <r>
    <s v="Factura electrónica"/>
    <s v="38f60b588142e755e2fbb8b41ac21feef7b9a74b600e07a0022d1fdb2ffaf1e83a32415f99529bd945b2e2399dadcd89"/>
    <n v="168377"/>
    <s v="392"/>
    <d v="2026-02-18T00:00:00"/>
    <d v="2026-02-18T15:03:50"/>
    <x v="1"/>
    <n v="860000018"/>
    <s v="AGENCIA DE VIAJES Y TURISMO AVIATUR S.A.S "/>
    <n v="580000"/>
    <n v="110200"/>
    <n v="690200"/>
    <x v="2"/>
    <x v="39"/>
    <n v="0"/>
    <s v="FRANCY SALAS"/>
    <m/>
    <m/>
    <m/>
    <m/>
    <d v="2026-02-20T00:00:00"/>
    <s v="NO"/>
    <m/>
    <x v="0"/>
  </r>
  <r>
    <s v="Factura electrónica"/>
    <s v="f32cd0a0e11e93cad550f1c290cc3d2fc144ed5c33f6cb5b66a0f09a59cc581bab0c98c02a07bf843e225ea71d602fe2"/>
    <n v="5079"/>
    <s v="CN"/>
    <d v="2026-02-18T00:00:00"/>
    <d v="2026-02-18T10:22:30"/>
    <x v="1"/>
    <n v="901381405"/>
    <s v="CARTONES NACIONALES SAS"/>
    <n v="807500"/>
    <n v="153425"/>
    <n v="960925"/>
    <x v="2"/>
    <x v="41"/>
    <n v="1"/>
    <s v="FRANCY SALAS"/>
    <m/>
    <m/>
    <m/>
    <m/>
    <d v="2026-02-20T00:00:00"/>
    <s v="NO"/>
    <m/>
    <x v="0"/>
  </r>
  <r>
    <s v="Factura electrónica"/>
    <s v="0b4a958b57f9b2054a1ea11115297e51f1d7bc1320fcd0e8d91f9f4d2b81c54e1205cf3d2b4d3062627a56ee49dc0694"/>
    <n v="34240"/>
    <s v="FEN"/>
    <d v="2026-02-18T00:00:00"/>
    <d v="2026-02-18T10:12:05"/>
    <x v="1"/>
    <n v="9522660"/>
    <s v="OCTAVIANO TORRES GUEVARA"/>
    <n v="756302.52"/>
    <n v="143697.48000000001"/>
    <n v="900000"/>
    <x v="8"/>
    <x v="28"/>
    <n v="5"/>
    <s v="FRANCY SALAS"/>
    <m/>
    <m/>
    <m/>
    <m/>
    <d v="2026-02-25T00:00:00"/>
    <s v="NO"/>
    <m/>
    <x v="0"/>
  </r>
  <r>
    <s v="Factura electrónica"/>
    <s v="a4e5a04674943a0d44efda8155754f6497f3e2cffe9fe57497affd6f85c664be1524cccf5c34116516602e1999ff1125"/>
    <n v="31660"/>
    <s v="IDEA"/>
    <d v="2026-02-18T00:00:00"/>
    <d v="2026-02-18T06:52:21"/>
    <x v="1"/>
    <n v="900322890"/>
    <s v="IDEAPACK S.A.S"/>
    <n v="1077600"/>
    <n v="204744"/>
    <n v="1282344"/>
    <x v="2"/>
    <x v="39"/>
    <n v="0"/>
    <s v="FRANCY SALAS"/>
    <m/>
    <m/>
    <m/>
    <m/>
    <d v="2026-02-20T00:00:00"/>
    <s v="NO"/>
    <m/>
    <x v="0"/>
  </r>
  <r>
    <s v="Factura electrónica"/>
    <s v="383909283874d8568dfe99b25e2a60334595849aa53811ef87823b4bd337baf4c2492559b2181d5f08274bcf8f23312e"/>
    <n v="75470739"/>
    <s v="SFEE"/>
    <d v="2026-02-18T00:00:00"/>
    <d v="2026-02-18T16:39:48"/>
    <x v="1"/>
    <n v="900843898"/>
    <s v="RAPPI S.A.S"/>
    <n v="18109.260000000002"/>
    <n v="3440.74"/>
    <n v="21550"/>
    <x v="4"/>
    <x v="2"/>
    <n v="0"/>
    <m/>
    <m/>
    <m/>
    <m/>
    <m/>
    <d v="2026-04-07T00:00:00"/>
    <s v="NO"/>
    <m/>
    <x v="2"/>
  </r>
  <r>
    <s v="Factura electrónica"/>
    <s v="a391941ec9539f6c26139800e69ab528ac84a1142ed06f23377cf7aecf9d1041951a12efa01c2b4296e6817246563a8c"/>
    <n v="151352"/>
    <s v="EGFV"/>
    <d v="2026-02-18T00:00:00"/>
    <d v="2026-02-18T08:55:56"/>
    <x v="1"/>
    <n v="900352762"/>
    <s v="NOREA DIAZ SAS"/>
    <n v="10142.85"/>
    <n v="1357.14"/>
    <n v="11499.99"/>
    <x v="4"/>
    <x v="2"/>
    <n v="0"/>
    <m/>
    <m/>
    <m/>
    <m/>
    <m/>
    <m/>
    <m/>
    <m/>
    <x v="2"/>
  </r>
  <r>
    <s v="Factura electrónica"/>
    <s v="6c316c943a2d304e1bebcbc7742a98e65e94734ea98a45ba87ae0af30ea35262a8bf7a7fa5dd1235a04902a2cfbf46fe"/>
    <n v="9510"/>
    <s v="FE"/>
    <d v="2026-02-18T00:00:00"/>
    <d v="2026-02-18T16:09:49"/>
    <x v="1"/>
    <n v="900103086"/>
    <s v="COLOMBIA CRANE"/>
    <n v="8800000"/>
    <n v="1672000"/>
    <n v="10472000"/>
    <x v="7"/>
    <x v="28"/>
    <n v="5"/>
    <s v="FRANCY SALAS"/>
    <m/>
    <m/>
    <m/>
    <m/>
    <d v="2026-03-03T00:00:00"/>
    <s v="SI"/>
    <m/>
    <x v="0"/>
  </r>
  <r>
    <s v="Factura electrónica"/>
    <s v="6ba7520a61a488a87d384df0d944075b89093bca1cd1179c8e43f870826665571643f5decccf6d8cd327eaaf8fd69646"/>
    <n v="1824"/>
    <s v="MEC"/>
    <d v="2026-02-18T00:00:00"/>
    <d v="2026-02-18T09:30:32"/>
    <x v="1"/>
    <n v="900497895"/>
    <s v="MECANIZADOS Y CAUCHOS ATLAS SAS"/>
    <n v="2160000"/>
    <n v="410400"/>
    <n v="2570400"/>
    <x v="8"/>
    <x v="42"/>
    <n v="2"/>
    <s v="FRANCY SALAS"/>
    <m/>
    <m/>
    <m/>
    <m/>
    <d v="2026-02-25T00:00:00"/>
    <s v="NO"/>
    <m/>
    <x v="0"/>
  </r>
  <r>
    <s v="Factura electrónica"/>
    <s v="a92ff040cbea5548246f989e18f89aec73773ca1890596215ee7d7e67f6a2ddcd2b1f3f34b6b73648511fd28facffa10"/>
    <n v="131429561"/>
    <s v="BOPU"/>
    <d v="2026-02-18T00:00:00"/>
    <d v="2026-02-18T18:15:03"/>
    <x v="1"/>
    <n v="900092385"/>
    <s v="UNE EPM TELECOMUNICACIONES S.A"/>
    <n v="537968.89"/>
    <n v="102214.11"/>
    <n v="640183"/>
    <x v="5"/>
    <x v="33"/>
    <n v="6"/>
    <s v="JAIME GARCIA"/>
    <m/>
    <m/>
    <m/>
    <m/>
    <d v="2026-02-25T00:00:00"/>
    <s v="NO"/>
    <m/>
    <x v="3"/>
  </r>
  <r>
    <s v="Factura electrónica"/>
    <s v="e15fed15767f5a7d66a00017abe99db76ed8f20b71e6292229016209a2ba370b68fd23dda309bea13ba4363481a0fb3d"/>
    <n v="2323"/>
    <s v="ELEC"/>
    <d v="2026-02-18T00:00:00"/>
    <d v="2026-02-18T17:35:30"/>
    <x v="1"/>
    <n v="901485351"/>
    <s v="MECANIZADOS MANPEC S.A.S."/>
    <n v="4150000"/>
    <n v="788500"/>
    <n v="4938500"/>
    <x v="8"/>
    <x v="40"/>
    <n v="9"/>
    <s v="FRANCY SALAS"/>
    <m/>
    <m/>
    <m/>
    <m/>
    <d v="2026-03-05T00:00:00"/>
    <s v="NO"/>
    <m/>
    <x v="3"/>
  </r>
  <r>
    <s v="Factura electrónica"/>
    <s v="aa21356e38480b435c0f51d36ecf1fd88f5c5a959a7867f5c7dc2462189781816984a6bac1dbb13ff3840a1775fcad35"/>
    <n v="131438871"/>
    <s v="BOPU"/>
    <d v="2026-02-18T00:00:00"/>
    <d v="2026-02-18T17:29:55"/>
    <x v="1"/>
    <n v="900092385"/>
    <s v="UNE EPM TELECOMUNICACIONES S.A"/>
    <n v="377810.94"/>
    <n v="71784.06"/>
    <n v="449595"/>
    <x v="5"/>
    <x v="33"/>
    <n v="6"/>
    <s v="JAIME GARCIA"/>
    <m/>
    <m/>
    <m/>
    <m/>
    <d v="2026-02-25T00:00:00"/>
    <s v="NO"/>
    <m/>
    <x v="3"/>
  </r>
  <r>
    <s v="Factura electrónica"/>
    <s v="e0373c9cd9ad4849407397569405c8accccfcc0775c16eabfb9bd0d84e3635297f7dde2cb98d8a3f93f06091d41eaa9c"/>
    <n v="8158"/>
    <m/>
    <d v="2026-02-19T00:00:00"/>
    <d v="2026-02-19T16:05:53"/>
    <x v="1"/>
    <n v="901360705"/>
    <s v="DELTA TAGS SAS"/>
    <n v="598000"/>
    <n v="113620"/>
    <n v="711620"/>
    <x v="2"/>
    <x v="38"/>
    <n v="7"/>
    <s v="FRANCY SALAS"/>
    <m/>
    <m/>
    <m/>
    <m/>
    <d v="2026-03-03T00:00:00"/>
    <s v="NO"/>
    <m/>
    <x v="3"/>
  </r>
  <r>
    <s v="Factura electrónica"/>
    <s v="922307be8d2a75709942dffdeeb723a016dbf94e99e9380a9bc8a4a38d9e55326f4415d6edd5b4d9f4ad614caecd2aa2"/>
    <n v="227839"/>
    <s v="FE"/>
    <d v="2026-02-19T00:00:00"/>
    <d v="2026-02-19T16:03:00"/>
    <x v="1"/>
    <n v="890937070"/>
    <s v="TIEMPOS S.A.S."/>
    <n v="1756867"/>
    <n v="33380"/>
    <n v="1790247"/>
    <x v="12"/>
    <x v="37"/>
    <n v="13"/>
    <s v="SANDRA PANIAGUA"/>
    <m/>
    <m/>
    <m/>
    <m/>
    <d v="2026-03-05T00:00:00"/>
    <s v="NO"/>
    <m/>
    <x v="1"/>
  </r>
  <r>
    <s v="Factura electrónica"/>
    <s v="0ce76ecf8464a1fb08335deb9b33d232299cdec7981f2041d2e451d3807b15f189538c35ac92b1d6e757fd15240345e9"/>
    <n v="43525"/>
    <s v="FCE"/>
    <d v="2026-02-19T00:00:00"/>
    <d v="2026-02-19T15:27:29"/>
    <x v="1"/>
    <n v="800049104"/>
    <s v="LABORATORIO CLINICO COLMEDICOS IPS SAS"/>
    <n v="161000"/>
    <n v="0"/>
    <n v="161000"/>
    <x v="1"/>
    <x v="33"/>
    <n v="5"/>
    <s v="VALERIA GUEVARA"/>
    <m/>
    <m/>
    <m/>
    <m/>
    <d v="2026-02-25T00:00:00"/>
    <s v="NO"/>
    <m/>
    <x v="0"/>
  </r>
  <r>
    <s v="Factura electrónica"/>
    <s v="4f519280771455b7b4fe19409eefaeb01e6d3bbceb72e2749c050ef29125048e1f903416b44886181fb743778aff7d36"/>
    <n v="162511"/>
    <s v="FBE"/>
    <d v="2026-02-19T00:00:00"/>
    <d v="2026-02-19T15:44:32"/>
    <x v="1"/>
    <n v="800049104"/>
    <s v="LABORATORIO CLINICO COLMEDICOS IPS SAS"/>
    <n v="482430"/>
    <n v="0"/>
    <n v="482430"/>
    <x v="1"/>
    <x v="38"/>
    <n v="7"/>
    <s v="VALERIA GUEVARA"/>
    <m/>
    <m/>
    <m/>
    <m/>
    <d v="2026-03-02T00:00:00"/>
    <s v="NO"/>
    <m/>
    <x v="3"/>
  </r>
  <r>
    <s v="Factura electrónica"/>
    <s v="69469600cb95bdf10bbbd1d38d56d1e62fbcf92a60e3756b5930e3906f7ac64dff20a94aa6bb6096666a4745580a36ca"/>
    <n v="336704"/>
    <s v="FE"/>
    <d v="2026-02-19T00:00:00"/>
    <d v="2026-02-19T15:23:29"/>
    <x v="1"/>
    <n v="800049104"/>
    <s v="LABORATORIO CLINICO COLMEDICOS IPS SAS"/>
    <n v="5934640"/>
    <n v="0"/>
    <n v="5934640"/>
    <x v="1"/>
    <x v="38"/>
    <n v="7"/>
    <s v="VALERIA GUEVARA"/>
    <m/>
    <m/>
    <m/>
    <m/>
    <d v="2026-03-02T00:00:00"/>
    <s v="NO"/>
    <m/>
    <x v="3"/>
  </r>
  <r>
    <s v="Factura electrónica"/>
    <s v="744168e4bbf95178b072a3cf7bb5f9cb6ded072698b8c2e7cfce30d6d4f8387af735123f1a6034dca426a01bf476b1e1"/>
    <n v="56204"/>
    <s v="FVE"/>
    <d v="2026-02-19T00:00:00"/>
    <d v="2026-02-19T14:20:29"/>
    <x v="1"/>
    <n v="900650486"/>
    <s v="DISTRIBUIDORA DE SOFTWARE Y MOVILIDAD S.A.S"/>
    <n v="1790000"/>
    <n v="0"/>
    <n v="1790000"/>
    <x v="5"/>
    <x v="28"/>
    <n v="4"/>
    <s v="FRANCY SALAS"/>
    <m/>
    <m/>
    <m/>
    <m/>
    <d v="2026-02-25T00:00:00"/>
    <s v="NO"/>
    <m/>
    <x v="0"/>
  </r>
  <r>
    <s v="Factura electrónica"/>
    <s v="56443ef2a5ceb847cd94ff97c340aa1bfc749a3d99ea4bc379f3347ad19fb93eefb4ec73312373c81e7fadb7e57f95ed"/>
    <n v="10049"/>
    <s v="FVZ"/>
    <d v="2026-02-19T00:00:00"/>
    <d v="2026-02-19T11:40:19"/>
    <x v="1"/>
    <n v="900655384"/>
    <s v="Zippol Limitada"/>
    <n v="22946976"/>
    <n v="4359925.4400000004"/>
    <n v="27306901.440000001"/>
    <x v="2"/>
    <x v="42"/>
    <n v="1"/>
    <s v="FRANCY SALAS"/>
    <m/>
    <m/>
    <m/>
    <m/>
    <d v="2026-02-25T00:00:00"/>
    <s v="NO"/>
    <m/>
    <x v="0"/>
  </r>
  <r>
    <s v="Factura electrónica"/>
    <s v="9225defeda219724b2f449502502309c1de4d347f5038c67cc29cc497f7466b3d48c3d7dc5c3bef823d8611eb82cdad3"/>
    <n v="2241"/>
    <s v="ECRE"/>
    <d v="2026-02-19T00:00:00"/>
    <d v="2026-02-19T10:59:38"/>
    <x v="1"/>
    <n v="800046913"/>
    <s v="ELECTROPARRA LTDA"/>
    <n v="936134.45"/>
    <n v="177865.55"/>
    <n v="1114000"/>
    <x v="6"/>
    <x v="3"/>
    <s v=" - "/>
    <s v="FRANCY SALAS"/>
    <m/>
    <m/>
    <m/>
    <m/>
    <m/>
    <m/>
    <m/>
    <x v="2"/>
  </r>
  <r>
    <s v="Factura electrónica"/>
    <s v="d77c91801cfb811812f86ad204a810a171e0766b2d9fd6e0ffd96137bc2cde5a34aa4ffb5265cc027ecbaef8e6a1488a"/>
    <n v="2242"/>
    <s v="ECRE"/>
    <d v="2026-02-19T00:00:00"/>
    <d v="2026-02-19T11:01:30"/>
    <x v="1"/>
    <n v="800046913"/>
    <s v="ELECTROPARRA LTDA"/>
    <n v="201680.66999999998"/>
    <n v="38319.33"/>
    <n v="240000"/>
    <x v="8"/>
    <x v="33"/>
    <n v="5"/>
    <s v="FRANCY SALAS"/>
    <m/>
    <m/>
    <m/>
    <m/>
    <m/>
    <m/>
    <m/>
    <x v="0"/>
  </r>
  <r>
    <s v="Factura electrónica"/>
    <s v="13ada3d0bc2c4719f8e8502b2db7f5f44580ce0ed86d22d3163c5290a5ea16da59bdb9e0a61a04d1d12ff5db0f540c7b"/>
    <n v="259417"/>
    <s v="BGFE"/>
    <d v="2026-02-19T00:00:00"/>
    <d v="2026-02-19T12:49:36"/>
    <x v="1"/>
    <n v="890907841"/>
    <s v="ALMACEN RODAMIENTOS S.A"/>
    <n v="490466"/>
    <n v="93189"/>
    <n v="583655"/>
    <x v="8"/>
    <x v="28"/>
    <n v="4"/>
    <s v="FRANCY SALAS"/>
    <m/>
    <m/>
    <m/>
    <m/>
    <d v="2026-02-25T00:00:00"/>
    <s v="NO"/>
    <m/>
    <x v="0"/>
  </r>
  <r>
    <s v="Factura electrónica"/>
    <s v="00d2212f699f6fc470a0fa6b104e7d9ac16884e1ab6235328d34672163ab09863226839edf61dd51b78fcd473628a765"/>
    <n v="5226"/>
    <s v="EQV"/>
    <d v="2026-02-19T00:00:00"/>
    <d v="2026-02-19T08:47:27"/>
    <x v="1"/>
    <n v="830118111"/>
    <s v="EQUINEHY S.A.S."/>
    <n v="11417766"/>
    <n v="2169375.54"/>
    <n v="13587141.539999999"/>
    <x v="8"/>
    <x v="38"/>
    <n v="7"/>
    <s v="FRANCY SALAS"/>
    <m/>
    <m/>
    <m/>
    <m/>
    <m/>
    <m/>
    <m/>
    <x v="3"/>
  </r>
  <r>
    <s v="Factura electrónica"/>
    <s v="d3e7aac93dae46b21552e20396234b447c8425e31ee738783139448b9f571db2a457921eef52636d115db95f0556f9b7"/>
    <n v="433"/>
    <s v="PRS"/>
    <d v="2026-02-19T00:00:00"/>
    <d v="2026-02-19T22:23:34"/>
    <x v="1"/>
    <n v="901847080"/>
    <s v="PROVSERVICE S.A.S"/>
    <n v="606640"/>
    <n v="115261.6"/>
    <n v="721901.6"/>
    <x v="8"/>
    <x v="43"/>
    <n v="11"/>
    <s v="FRANCY SALAS"/>
    <m/>
    <m/>
    <m/>
    <m/>
    <d v="2026-03-03T00:00:00"/>
    <s v="NO"/>
    <m/>
    <x v="1"/>
  </r>
  <r>
    <s v="Factura electrónica"/>
    <s v="d033329a6eda2d5b99a6679ede795e60a4affade13f3f0aa71bbfc113d94993def2e148db7a7b1ed523b2deea62271fa"/>
    <n v="138987"/>
    <s v="ME5"/>
    <d v="2026-02-19T00:00:00"/>
    <d v="2026-02-19T21:11:01"/>
    <x v="1"/>
    <n v="901406407"/>
    <s v="LUM LOGISTIC S.A.S."/>
    <n v="14200"/>
    <n v="0"/>
    <n v="14200"/>
    <x v="4"/>
    <x v="2"/>
    <n v="0"/>
    <m/>
    <m/>
    <m/>
    <m/>
    <m/>
    <m/>
    <m/>
    <m/>
    <x v="2"/>
  </r>
  <r>
    <s v="Factura electrónica"/>
    <s v="5267e0cbd0ad54940d62def5f1e2e0ee04b06a91e392356c6685935b458227a24ff3163c96ca2ac6d156f3da55256287"/>
    <n v="6216"/>
    <m/>
    <d v="2026-02-19T00:00:00"/>
    <d v="2026-02-19T21:06:04"/>
    <x v="1"/>
    <n v="32150739"/>
    <s v="NATALIA ANDREA ACOSTA COLORADO"/>
    <n v="702000"/>
    <n v="0"/>
    <n v="702000"/>
    <x v="1"/>
    <x v="33"/>
    <n v="5"/>
    <s v="FRANCY SALAS"/>
    <m/>
    <m/>
    <m/>
    <m/>
    <d v="2026-02-25T00:00:00"/>
    <m/>
    <m/>
    <x v="0"/>
  </r>
  <r>
    <s v="Factura electrónica"/>
    <s v="5c95753ca5aeb3dc16a14f2af0ec814132f954a62871338356ecfb3a8571c8664805295ec03fd05052c4e3db9a1cbe26"/>
    <n v="431"/>
    <s v="PRS"/>
    <d v="2026-02-19T00:00:00"/>
    <d v="2026-02-19T21:04:04"/>
    <x v="1"/>
    <n v="901847080"/>
    <s v="PROVSERVICE S.A.S"/>
    <n v="6068600"/>
    <n v="1153034"/>
    <n v="7221634"/>
    <x v="8"/>
    <x v="28"/>
    <n v="4"/>
    <s v="FRANCY SALAS"/>
    <m/>
    <m/>
    <m/>
    <m/>
    <d v="2026-02-25T00:00:00"/>
    <s v="NO"/>
    <m/>
    <x v="0"/>
  </r>
  <r>
    <s v="Factura electrónica"/>
    <s v="ce089d7795ad4f06b129508b1fe2c6c53b093dd31291db50431d7af9fa566dd7f1e96206e2265e067dbfd29da044685f"/>
    <n v="15224070"/>
    <s v="G491"/>
    <d v="2026-02-19T00:00:00"/>
    <d v="2026-02-19T20:47:55"/>
    <x v="1"/>
    <n v="891408584"/>
    <s v="FRISBY S.A. BIC"/>
    <n v="58500"/>
    <n v="0"/>
    <n v="58500"/>
    <x v="4"/>
    <x v="2"/>
    <n v="0"/>
    <m/>
    <m/>
    <m/>
    <m/>
    <m/>
    <m/>
    <m/>
    <m/>
    <x v="2"/>
  </r>
  <r>
    <s v="Documento equivalente - Cobro de peajes"/>
    <s v="f19bbfd00c16c7b170c2d01e9b25755acb6f31ae1dd52283f47ce3cffaec88d4f8b384d12f62b70492b774785a162983"/>
    <n v="87102483"/>
    <s v="DEFL"/>
    <d v="2026-02-19T00:00:00"/>
    <d v="2026-02-19T17:50:46"/>
    <x v="1"/>
    <n v="900219834"/>
    <s v="F2X S.A.S."/>
    <n v="20200"/>
    <n v="0"/>
    <n v="20200"/>
    <x v="2"/>
    <x v="42"/>
    <n v="1"/>
    <s v="FRANCY SALAS"/>
    <m/>
    <m/>
    <m/>
    <m/>
    <d v="2026-03-02T00:00:00"/>
    <s v="NO"/>
    <m/>
    <x v="0"/>
  </r>
  <r>
    <s v="Factura electrónica"/>
    <s v="336dd281c2013a6729530db8d81dcf322506ba2c07f160e95284393803dcb9d356610e3ad11b4bcfee754fba8a169370"/>
    <n v="430"/>
    <s v="PRS"/>
    <d v="2026-02-19T00:00:00"/>
    <d v="2026-02-19T20:27:38"/>
    <x v="1"/>
    <n v="901847080"/>
    <s v="PROVSERVICE S.A.S"/>
    <n v="5904600"/>
    <n v="1121874"/>
    <n v="7026474"/>
    <x v="8"/>
    <x v="28"/>
    <n v="4"/>
    <s v="FRANCY SALAS"/>
    <m/>
    <m/>
    <m/>
    <m/>
    <d v="2026-02-25T00:00:00"/>
    <s v="NO"/>
    <m/>
    <x v="0"/>
  </r>
  <r>
    <s v="Factura electrónica"/>
    <s v="b9ee229705b71637124a8f09ee1b404707f11231729a8c32e9fd7b14a88c95f9b02e9387e19c8f4b0dcc1139a6f1eae3"/>
    <n v="15676"/>
    <s v="EA"/>
    <d v="2026-02-19T00:00:00"/>
    <d v="2026-02-19T14:38:09"/>
    <x v="1"/>
    <n v="39440924"/>
    <s v="PATRICIA ELENA ARBELAEZ SEPULVEDA"/>
    <n v="224033.69999999998"/>
    <n v="42566.41"/>
    <n v="266600.11"/>
    <x v="4"/>
    <x v="2"/>
    <n v="0"/>
    <m/>
    <m/>
    <m/>
    <m/>
    <m/>
    <m/>
    <m/>
    <m/>
    <x v="2"/>
  </r>
  <r>
    <s v="Factura electrónica"/>
    <s v="e209b3cdc92119e225a738930f4bd57da163ae5231106ea3925bf8797a8cad95557a658ace0218c3bfa376eaf7794dbe"/>
    <n v="168453"/>
    <s v="392"/>
    <d v="2026-02-19T00:00:00"/>
    <d v="2026-02-19T11:01:06"/>
    <x v="1"/>
    <n v="860000018"/>
    <s v="AGENCIA DE VIAJES Y TURISMO AVIATUR S.A.S "/>
    <n v="778719.96"/>
    <n v="138741.04"/>
    <n v="917461"/>
    <x v="2"/>
    <x v="42"/>
    <n v="1"/>
    <s v="FRANCY SALAS"/>
    <m/>
    <m/>
    <m/>
    <m/>
    <d v="2026-03-02T00:00:00"/>
    <s v="NO"/>
    <m/>
    <x v="0"/>
  </r>
  <r>
    <s v="Factura electrónica"/>
    <s v="27e61af4082ee163dc87c74771b8b5898cb1e5bd7d40717874b17ebc99dbbef9fac21431df001f0b8b33b5e5822d9132"/>
    <n v="15616"/>
    <s v="FE"/>
    <d v="2026-02-19T00:00:00"/>
    <d v="2026-02-19T08:38:32"/>
    <x v="1"/>
    <n v="98666997"/>
    <s v="ESTADERO Y CARNICERIA LUCHO y/o EDWIN GRANADA SALAZAR"/>
    <n v="86995.08"/>
    <n v="0"/>
    <n v="86995.08"/>
    <x v="4"/>
    <x v="2"/>
    <n v="0"/>
    <m/>
    <m/>
    <m/>
    <m/>
    <m/>
    <m/>
    <m/>
    <m/>
    <x v="2"/>
  </r>
  <r>
    <s v="Factura electrónica"/>
    <s v="f47c71a650431c575ed53c158e342f88eb032bd8d747671721da1331ef034a3014c2b4e8992a04faf313b1b4bc86576a"/>
    <n v="34139594"/>
    <s v="FE09"/>
    <d v="2026-02-19T00:00:00"/>
    <d v="2026-02-19T07:50:13"/>
    <x v="1"/>
    <n v="809002625"/>
    <s v="INTERNACIONAL DE ELECTRICOS SAS"/>
    <n v="262000"/>
    <n v="49780"/>
    <n v="311780"/>
    <x v="8"/>
    <x v="28"/>
    <n v="4"/>
    <s v="FRANCY SALAS"/>
    <m/>
    <m/>
    <m/>
    <m/>
    <d v="2026-02-25T00:00:00"/>
    <s v="NO"/>
    <m/>
    <x v="0"/>
  </r>
  <r>
    <s v="Nota de crédito electrónica"/>
    <s v="bdd407ef65c17620e1a007899848f2cc560f137c6f373168539521c0b6466aeb25066bec0e4da6bef6b34d2aa394335d"/>
    <n v="6412288"/>
    <s v="2000"/>
    <d v="2026-02-19T00:00:00"/>
    <d v="2026-02-19T09:20:18"/>
    <x v="1"/>
    <n v="890903790"/>
    <s v="SEGUROS DE VIDA  SURAMERICANA S.A"/>
    <n v="9196"/>
    <n v="0"/>
    <n v="9196"/>
    <x v="12"/>
    <x v="38"/>
    <n v="7"/>
    <s v="VALERIA GUEVARA"/>
    <m/>
    <m/>
    <m/>
    <m/>
    <d v="2026-03-02T00:00:00"/>
    <s v="NO"/>
    <m/>
    <x v="3"/>
  </r>
  <r>
    <s v="Factura electrónica"/>
    <s v="2c19aad574466dc2c9bfe6f51fbddd282201309e92ece59b8377726fcd18f209b262cf943a0f83ccdf2f1df5b7f823a4"/>
    <n v="188838"/>
    <s v="89FE"/>
    <d v="2026-02-19T00:00:00"/>
    <d v="2026-02-19T08:11:13"/>
    <x v="1"/>
    <n v="811023238"/>
    <s v="PUNTO CALIENTE S.A."/>
    <n v="11800"/>
    <n v="0"/>
    <n v="11800"/>
    <x v="4"/>
    <x v="2"/>
    <n v="0"/>
    <m/>
    <m/>
    <m/>
    <m/>
    <m/>
    <m/>
    <m/>
    <m/>
    <x v="2"/>
  </r>
  <r>
    <s v="Factura electrónica"/>
    <s v="e810308d28c03412a4d4eb10d188318c0f60e6ca765fad2507c7ad3248210be96d6bdfd41456250b92356e910af73478"/>
    <n v="31427"/>
    <s v="MEDN"/>
    <d v="2026-02-19T00:00:00"/>
    <d v="2026-02-19T17:10:09"/>
    <x v="1"/>
    <n v="811006418"/>
    <s v="TRULY NOLEN SOLUCIONES S.A.S"/>
    <n v="320952"/>
    <n v="60980.88"/>
    <n v="381932.88"/>
    <x v="14"/>
    <x v="42"/>
    <n v="1"/>
    <s v="FRANCY SALAS"/>
    <m/>
    <m/>
    <m/>
    <m/>
    <d v="2026-02-25T00:00:00"/>
    <s v="NO"/>
    <m/>
    <x v="0"/>
  </r>
  <r>
    <s v="Nota de crédito electrónica"/>
    <s v="5029e2c7726428769f10b0bfaf0872fe233793d8355f88ae189b143f978105cfade3bc858b48ce89dcb0fcef2d90755a"/>
    <n v="93"/>
    <s v="DMC"/>
    <d v="2026-02-19T00:00:00"/>
    <d v="2026-02-19T10:47:34"/>
    <x v="1"/>
    <n v="800046913"/>
    <s v="ELECTROPARRA LTDA"/>
    <n v="201680.66999999998"/>
    <n v="38319.33"/>
    <n v="240000"/>
    <x v="6"/>
    <x v="3"/>
    <s v=" - "/>
    <m/>
    <m/>
    <m/>
    <m/>
    <m/>
    <m/>
    <m/>
    <m/>
    <x v="2"/>
  </r>
  <r>
    <s v="Documento equivalente - Cobro de peajes"/>
    <s v="bedfc64875c484200a8f463303d994ab4fa99d9697c4677f3b8c9ca197f73bb3c4c028bb4d388c8a85e1bbc53249a9af"/>
    <n v="86985929"/>
    <s v="DEFL"/>
    <d v="2026-02-19T00:00:00"/>
    <d v="2026-02-19T07:31:21"/>
    <x v="1"/>
    <n v="900219834"/>
    <s v="F2X S.A.S."/>
    <n v="26300"/>
    <n v="0"/>
    <n v="26300"/>
    <x v="2"/>
    <x v="41"/>
    <n v="0"/>
    <s v="FRANCY SALAS"/>
    <m/>
    <m/>
    <m/>
    <m/>
    <d v="2026-02-20T00:00:00"/>
    <s v="NO"/>
    <m/>
    <x v="0"/>
  </r>
  <r>
    <s v="Factura electrónica"/>
    <s v="2a8a94ecb12705d4118cb2cd1c7610624f464fba08b8726d22438a584b3ce71343cdc1075adc16bc269d89857c2a66d6"/>
    <n v="87961"/>
    <s v="SOL"/>
    <d v="2026-02-19T00:00:00"/>
    <d v="2026-02-19T16:23:39"/>
    <x v="1"/>
    <n v="860001767"/>
    <s v="INDUSTRIAS COLOMBIA INDUCOL S.A.S"/>
    <n v="4285714"/>
    <n v="814285.66"/>
    <n v="5099999.66"/>
    <x v="2"/>
    <x v="33"/>
    <n v="5"/>
    <s v="FRANCY SALAS"/>
    <m/>
    <m/>
    <m/>
    <m/>
    <d v="2026-03-03T00:00:00"/>
    <s v="NO"/>
    <m/>
    <x v="0"/>
  </r>
  <r>
    <s v="Factura electrónica"/>
    <s v="2cdfb5a6ab9ba4d8669ae5e222514b28f6f16b4d5c52997c6a7b1d11f879dde8ca79825a6f6b7a24481e586077349d47"/>
    <n v="34314"/>
    <s v="FEN"/>
    <d v="2026-02-19T00:00:00"/>
    <d v="2026-02-19T15:20:03"/>
    <x v="1"/>
    <n v="9522660"/>
    <s v="OCTAVIANO TORRES GUEVARA"/>
    <n v="262184.88"/>
    <n v="49815.13"/>
    <n v="312000.01"/>
    <x v="8"/>
    <x v="28"/>
    <n v="4"/>
    <s v="FRANCY SALAS"/>
    <m/>
    <m/>
    <m/>
    <m/>
    <d v="2026-02-25T00:00:00"/>
    <s v="NO"/>
    <m/>
    <x v="0"/>
  </r>
  <r>
    <s v="Factura electrónica"/>
    <s v="6a2c5cd1a19aaaf231fa0f383edecda6464f5a284152ddcf89c31bb4ac222a615c4fe85062b528e057165b5c9ddae0ab"/>
    <n v="15453"/>
    <s v="C188"/>
    <d v="2026-02-19T00:00:00"/>
    <d v="2026-02-19T15:12:39"/>
    <x v="1"/>
    <n v="830101778"/>
    <s v="FRANQUICIAS Y CONCESIONES S A S - EN REORGANIZACION"/>
    <n v="41900"/>
    <n v="0"/>
    <n v="41900"/>
    <x v="4"/>
    <x v="2"/>
    <n v="0"/>
    <m/>
    <m/>
    <m/>
    <m/>
    <m/>
    <m/>
    <m/>
    <m/>
    <x v="2"/>
  </r>
  <r>
    <s v="Factura electrónica"/>
    <s v="520e8b2bf8295c69e63afe5e2571472c09b1746b51a9245ffaa8dd56426e8973b3850019a71ff7966d73fa2569696dd5"/>
    <n v="9832"/>
    <s v="EDSG"/>
    <d v="2026-02-19T00:00:00"/>
    <d v="2026-02-19T11:29:38"/>
    <x v="1"/>
    <n v="88147614"/>
    <s v="CLODOMIRO ALVAREZ ASCANIO"/>
    <n v="150000"/>
    <n v="0"/>
    <n v="150000"/>
    <x v="4"/>
    <x v="2"/>
    <n v="0"/>
    <m/>
    <m/>
    <m/>
    <m/>
    <m/>
    <m/>
    <m/>
    <m/>
    <x v="2"/>
  </r>
  <r>
    <s v="Nota de crédito electrónica"/>
    <s v="8b163902c94ca1d164f1235f47e5cbfafcc7663a8cbec026d9f379169b7da2e17b363e8dc28d24b5cc57fe4009637bea"/>
    <n v="92"/>
    <s v="DMC"/>
    <d v="2026-02-19T00:00:00"/>
    <d v="2026-02-19T10:46:03"/>
    <x v="1"/>
    <n v="800046913"/>
    <s v="ELECTROPARRA LTDA"/>
    <n v="936134.45"/>
    <n v="177865.55"/>
    <n v="1114000"/>
    <x v="6"/>
    <x v="3"/>
    <s v=" - "/>
    <s v="FRANCY SALAS"/>
    <m/>
    <m/>
    <m/>
    <m/>
    <m/>
    <m/>
    <m/>
    <x v="2"/>
  </r>
  <r>
    <s v="Factura electrónica"/>
    <s v="1c9a20aeed348abc35ef864bfe7b28b77b8f6d0521ec0ecd1ca8812082e62ea4c5359f5068bb27f2a2dd6dbaad1443aa"/>
    <n v="64"/>
    <s v="ORMR"/>
    <d v="2026-02-19T00:00:00"/>
    <d v="2026-02-19T10:21:45"/>
    <x v="1"/>
    <n v="1057164423"/>
    <s v="OMAR RICARDO MORALES RODRIGUEZ"/>
    <n v="5960000"/>
    <n v="0"/>
    <n v="5960000"/>
    <x v="8"/>
    <x v="31"/>
    <n v="12"/>
    <s v="FRANCY SALAS"/>
    <m/>
    <m/>
    <m/>
    <m/>
    <d v="2026-03-05T00:00:00"/>
    <s v="NO"/>
    <m/>
    <x v="1"/>
  </r>
  <r>
    <s v="Factura electrónica"/>
    <s v="62cfdcf49b2b1393463c4c611b125f928ca21ff963da2b85178a8a850ee2e5909246261ad86f61663976f985e72e26fc"/>
    <n v="13781"/>
    <s v="FE"/>
    <d v="2026-02-19T00:00:00"/>
    <d v="2026-02-19T07:58:07"/>
    <x v="1"/>
    <n v="901059492"/>
    <s v="B2B COMERCIALIZADORA INSTITUCIONAL SAS"/>
    <n v="248800"/>
    <n v="47272"/>
    <n v="296072"/>
    <x v="2"/>
    <x v="41"/>
    <n v="0"/>
    <s v="FRANCY SALAS"/>
    <m/>
    <m/>
    <m/>
    <m/>
    <d v="2026-02-20T00:00:00"/>
    <s v="NO"/>
    <m/>
    <x v="0"/>
  </r>
  <r>
    <s v="Nota de crédito electrónica"/>
    <s v="87563604be98e29b338a524648fbb925367caf3ef2fbe24864e38614e07777da8041a6de71ae1abf7cc0e1282cd0d4d7"/>
    <n v="16612"/>
    <s v="NV"/>
    <d v="2026-02-19T00:00:00"/>
    <d v="2026-02-19T12:10:52"/>
    <x v="1"/>
    <n v="800106404"/>
    <s v="Ocupar Temporales S.A."/>
    <n v="367505"/>
    <n v="6983"/>
    <n v="374488"/>
    <x v="12"/>
    <x v="37"/>
    <n v="13"/>
    <s v="SANDRA PANIAGUA"/>
    <m/>
    <m/>
    <m/>
    <m/>
    <d v="2026-03-05T00:00:00"/>
    <s v="NO"/>
    <m/>
    <x v="1"/>
  </r>
  <r>
    <s v="Factura electrónica"/>
    <s v="f90ed624dc3873bd2fa8e2be042d1cff6f185064e75669652c5e1ae41965bd0e0de872bc8fc3bdf3372ae247adaba83c"/>
    <n v="15452"/>
    <s v="C188"/>
    <d v="2026-02-19T00:00:00"/>
    <d v="2026-02-19T15:11:17"/>
    <x v="1"/>
    <n v="830101778"/>
    <s v="FRANQUICIAS Y CONCESIONES S A S - EN REORGANIZACION"/>
    <n v="32900"/>
    <n v="0"/>
    <n v="32900"/>
    <x v="4"/>
    <x v="2"/>
    <n v="0"/>
    <m/>
    <m/>
    <m/>
    <m/>
    <m/>
    <m/>
    <m/>
    <m/>
    <x v="2"/>
  </r>
  <r>
    <s v="Factura electrónica"/>
    <s v="ab5396c0c418667cdc813f793f22ee12ffec04748d3ea2a4e648e72e521d240aaa5c97bf764d22c999cbb15c34db95ba"/>
    <n v="6979"/>
    <s v="FEP"/>
    <d v="2026-02-19T00:00:00"/>
    <d v="2026-02-19T12:09:36"/>
    <x v="1"/>
    <n v="800106404"/>
    <s v="Ocupar Temporales S.A."/>
    <n v="81620446"/>
    <n v="1550788"/>
    <n v="83171234"/>
    <x v="12"/>
    <x v="37"/>
    <n v="13"/>
    <s v="SANDRA PANIAGUA"/>
    <m/>
    <m/>
    <m/>
    <m/>
    <d v="2026-03-17T00:00:00"/>
    <s v="NO"/>
    <m/>
    <x v="1"/>
  </r>
  <r>
    <s v="Nota de crédito electrónica"/>
    <s v="7f392cafc2d5f384c2145d6780f7d3b27f115e4b1dda393a13c27a824ac55dce53b3a1be2e2df62b2681433e713000ec"/>
    <n v="8011"/>
    <s v="BGNE"/>
    <d v="2026-02-19T00:00:00"/>
    <d v="2026-02-19T10:17:03"/>
    <x v="1"/>
    <n v="890907841"/>
    <s v="ALMACEN RODAMIENTOS S.A"/>
    <n v="368412"/>
    <n v="69998"/>
    <n v="438410"/>
    <x v="6"/>
    <x v="3"/>
    <s v=" - "/>
    <m/>
    <m/>
    <m/>
    <m/>
    <m/>
    <m/>
    <m/>
    <m/>
    <x v="2"/>
  </r>
  <r>
    <s v="Factura electrónica"/>
    <s v="e667f277eb3746dfed647bbb064505a0e102b0e4545bb2bc6228ac1567e3c3ea48beb5fceb615868406ff07a038ae4ae"/>
    <n v="130193"/>
    <s v="GUE"/>
    <d v="2026-02-19T00:00:00"/>
    <d v="2026-02-19T14:22:54"/>
    <x v="1"/>
    <n v="811024845"/>
    <s v="RESTAURANTE NM SAS"/>
    <n v="233269"/>
    <n v="0"/>
    <n v="233269"/>
    <x v="4"/>
    <x v="2"/>
    <n v="0"/>
    <m/>
    <m/>
    <m/>
    <m/>
    <m/>
    <m/>
    <m/>
    <m/>
    <x v="2"/>
  </r>
  <r>
    <s v="Factura electrónica"/>
    <s v="88be7ec6885c05109f742e6b6c5489c9bdb13e17c07cd342ebf789d49dd728dc11772113b14aec3aefc4e5f108b9199b"/>
    <n v="59059"/>
    <s v="PAD"/>
    <d v="2026-02-19T00:00:00"/>
    <d v="2026-02-19T12:43:22"/>
    <x v="1"/>
    <n v="800161925"/>
    <s v="CACHARRERIA LOS MARINILLOS SAS"/>
    <n v="7478.99"/>
    <n v="1421.01"/>
    <n v="8900"/>
    <x v="4"/>
    <x v="2"/>
    <n v="0"/>
    <m/>
    <m/>
    <m/>
    <m/>
    <m/>
    <m/>
    <m/>
    <m/>
    <x v="2"/>
  </r>
  <r>
    <s v="Factura electrónica"/>
    <s v="c8c43c98cc6f5e96c3b2bcc5f5b3a27256e6fd129c0a661362370e711a104042606c9343b9fe243749a05637793ad989"/>
    <n v="32806"/>
    <s v="MSCJ"/>
    <d v="2026-02-19T00:00:00"/>
    <d v="2026-02-19T08:26:12"/>
    <x v="1"/>
    <n v="900241172"/>
    <s v="HOTELES MS SAS"/>
    <n v="13193.28"/>
    <n v="2506.7199999999998"/>
    <n v="15700"/>
    <x v="4"/>
    <x v="2"/>
    <n v="0"/>
    <m/>
    <m/>
    <m/>
    <m/>
    <m/>
    <m/>
    <m/>
    <m/>
    <x v="2"/>
  </r>
  <r>
    <s v="Factura electrónica"/>
    <s v="e186493296d7162c6bfd251cae69852093a945794b8d87ca48ab1c498cb8161e1d225e42ab329f4b2dd59439924ea7d7"/>
    <n v="200757"/>
    <s v="DT07"/>
    <d v="2026-02-19T00:00:00"/>
    <d v="2026-02-19T02:54:01"/>
    <x v="1"/>
    <n v="860001697"/>
    <s v="GASEOSAS LUX S.A.S."/>
    <n v="614100"/>
    <n v="0"/>
    <n v="614100"/>
    <x v="2"/>
    <x v="42"/>
    <n v="1"/>
    <s v="FRANCY SALAS"/>
    <m/>
    <m/>
    <m/>
    <m/>
    <d v="2026-03-02T00:00:00"/>
    <s v="NO"/>
    <m/>
    <x v="0"/>
  </r>
  <r>
    <s v="Factura electrónica"/>
    <s v="d52e8b6f114776f6802e26bf62409b4f48b10a0f2abd2a5009635763bec4b6477fef127ba8417638e96494335f594b3e"/>
    <n v="1789"/>
    <s v="FE"/>
    <d v="2026-02-20T00:00:00"/>
    <d v="2026-02-20T16:30:16"/>
    <x v="1"/>
    <n v="900490873"/>
    <s v="AIRPOWER SAS"/>
    <n v="1791000"/>
    <n v="340290"/>
    <n v="2131290"/>
    <x v="8"/>
    <x v="35"/>
    <n v="5"/>
    <s v="FRANCY SALAS"/>
    <m/>
    <m/>
    <m/>
    <m/>
    <d v="2026-03-02T00:00:00"/>
    <s v="NO"/>
    <m/>
    <x v="0"/>
  </r>
  <r>
    <s v="Factura electrónica"/>
    <s v="434bd89eda79592aedac9891600c1cc8cb63bc52a43e4d42adf2631807f48e1bb5db1590eb286b86b17fa9e61dac60a1"/>
    <n v="2751"/>
    <s v="FVE"/>
    <d v="2026-02-20T00:00:00"/>
    <d v="2026-02-20T15:02:54"/>
    <x v="1"/>
    <n v="900667734"/>
    <s v="TORNO PARTES S.A.S"/>
    <n v="405000"/>
    <n v="76950"/>
    <n v="481950"/>
    <x v="8"/>
    <x v="33"/>
    <n v="4"/>
    <s v="FRANCY SALAS"/>
    <m/>
    <m/>
    <m/>
    <m/>
    <d v="2026-03-05T00:00:00"/>
    <s v="NO"/>
    <m/>
    <x v="0"/>
  </r>
  <r>
    <s v="Factura electrónica"/>
    <s v="bf9770ac0eb4dc8b5cc5621c2d45693dc0dc0f0a5a06b1cc6b8bde7bca78b36e0d4663785b5d79d4fdfeb4db1278b961"/>
    <n v="345757"/>
    <s v="FFEE"/>
    <d v="2026-02-20T00:00:00"/>
    <d v="2026-02-20T14:29:11"/>
    <x v="1"/>
    <n v="800049074"/>
    <s v="PAPELERIA Y SERVICIOS SAS"/>
    <n v="590211"/>
    <n v="107788"/>
    <n v="697999"/>
    <x v="2"/>
    <x v="38"/>
    <n v="6"/>
    <s v="FRANCY SALAS"/>
    <m/>
    <m/>
    <m/>
    <m/>
    <d v="2026-03-03T00:00:00"/>
    <s v="NO"/>
    <m/>
    <x v="3"/>
  </r>
  <r>
    <s v="Factura electrónica"/>
    <s v="1fe634568a5b7a4fa597aa0c2ae5aab17dd6e1b5996eba0dc7a7941602cffea254e2f3178936181d2e4d6b2ecb9ab015"/>
    <n v="105043"/>
    <s v="FAE"/>
    <d v="2026-02-20T00:00:00"/>
    <d v="2026-02-20T14:25:54"/>
    <x v="1"/>
    <n v="830120839"/>
    <s v="MULTISUMINISTROS INDUSTRIALES S A S"/>
    <n v="258624"/>
    <n v="49139"/>
    <n v="307763"/>
    <x v="2"/>
    <x v="43"/>
    <n v="10"/>
    <s v="FRANCY SALAS"/>
    <m/>
    <m/>
    <m/>
    <m/>
    <d v="2026-03-03T00:00:00"/>
    <s v="NO"/>
    <m/>
    <x v="2"/>
  </r>
  <r>
    <s v="Factura electrónica"/>
    <s v="933b8db75d9f6d00d33d9dd7e378500387285cdb6c82c890a8d4293420df09a5b80b0cbdda413bac61268622415ce95d"/>
    <n v="530"/>
    <s v="WC"/>
    <d v="2026-02-20T00:00:00"/>
    <d v="2026-02-20T14:29:12"/>
    <x v="1"/>
    <n v="901741749"/>
    <s v="WORLD CRANES SAS"/>
    <n v="1365000"/>
    <n v="259350"/>
    <n v="1624350"/>
    <x v="8"/>
    <x v="33"/>
    <n v="4"/>
    <s v="FRANCY SALAS"/>
    <m/>
    <m/>
    <m/>
    <m/>
    <d v="2026-03-05T00:00:00"/>
    <s v="NO"/>
    <m/>
    <x v="0"/>
  </r>
  <r>
    <s v="Documento equivalente - Cobro de peajes"/>
    <s v="b6a0bb68fa6831e3fca5f50c1f12c4b8008db44dde0eebbdaacd2d84d08e1f0a3274859d7ece0191cbf09b69e391b353"/>
    <n v="87369948"/>
    <s v="DEFL"/>
    <d v="2026-02-20T00:00:00"/>
    <d v="2026-02-20T23:10:40"/>
    <x v="1"/>
    <n v="900219834"/>
    <s v="F2X S.A.S."/>
    <n v="27300"/>
    <n v="0"/>
    <n v="27300"/>
    <x v="2"/>
    <x v="28"/>
    <n v="3"/>
    <s v="FRANCY SALAS"/>
    <m/>
    <m/>
    <m/>
    <m/>
    <d v="2026-03-02T00:00:00"/>
    <s v="NO"/>
    <m/>
    <x v="0"/>
  </r>
  <r>
    <s v="Factura electrónica"/>
    <s v="2544a7184762bc014d65d107d11b7e8d0b3e8400617853805c0a6e4ff31dce6b66e33ebab098e960dbc4f8c3981f2840"/>
    <n v="6236"/>
    <m/>
    <d v="2026-02-20T00:00:00"/>
    <d v="2026-02-20T21:10:21"/>
    <x v="1"/>
    <n v="32150739"/>
    <s v="NATALIA ANDREA ACOSTA COLORADO"/>
    <n v="192500"/>
    <n v="0"/>
    <n v="192500"/>
    <x v="1"/>
    <x v="33"/>
    <n v="4"/>
    <s v="FRANCY SALAS"/>
    <m/>
    <m/>
    <m/>
    <m/>
    <d v="2026-02-25T00:00:00"/>
    <s v="NO"/>
    <m/>
    <x v="0"/>
  </r>
  <r>
    <s v="Factura electrónica"/>
    <s v="49408006cf0f5a02a94e426188b0a7d0f09745d4a49b7f8e062f9c4022993eeeff3ad859dd5b640e35e2b720fdf1be39"/>
    <n v="4788"/>
    <s v="PE3"/>
    <d v="2026-02-20T00:00:00"/>
    <d v="2026-02-20T20:53:35"/>
    <x v="1"/>
    <n v="901560228"/>
    <s v="NIKO PARRILLA S.A.S"/>
    <n v="43000"/>
    <n v="0"/>
    <n v="43000"/>
    <x v="4"/>
    <x v="2"/>
    <n v="0"/>
    <m/>
    <m/>
    <m/>
    <m/>
    <m/>
    <m/>
    <m/>
    <m/>
    <x v="2"/>
  </r>
  <r>
    <s v="Documento equivalente - Cobro de peajes"/>
    <s v="38bd6d3d20c59ecd0210efcf4ee6ccb3c3b9bb910bb8294ec9ac75764c27ed1d2a3257cfe1816ee3694d254399fb83ca"/>
    <n v="87312940"/>
    <s v="DEFL"/>
    <d v="2026-02-20T00:00:00"/>
    <d v="2026-02-20T17:27:52"/>
    <x v="1"/>
    <n v="900219834"/>
    <s v="F2X S.A.S."/>
    <n v="11600"/>
    <n v="0"/>
    <n v="11600"/>
    <x v="2"/>
    <x v="28"/>
    <n v="3"/>
    <s v="FRANCY SALAS"/>
    <m/>
    <m/>
    <m/>
    <m/>
    <d v="2026-03-02T00:00:00"/>
    <s v="NO"/>
    <m/>
    <x v="0"/>
  </r>
  <r>
    <s v="Factura electrónica"/>
    <s v="9d48a1fb5effddb5f10139d3d78f52ce1c8deec6bb34e3e10add34b85a59fe296938d265b33255c159d4ef2ea5a7f5e3"/>
    <n v="338"/>
    <s v="FE"/>
    <d v="2026-02-20T00:00:00"/>
    <d v="2026-02-20T15:39:57"/>
    <x v="1"/>
    <n v="1052381572"/>
    <s v="DAWIN JAVIER TORRES GALINDO"/>
    <n v="1572500"/>
    <n v="0"/>
    <n v="1572500"/>
    <x v="0"/>
    <x v="40"/>
    <n v="7"/>
    <s v="FRANCY SALAS"/>
    <m/>
    <m/>
    <m/>
    <m/>
    <d v="2026-03-03T00:00:00"/>
    <s v="NO"/>
    <m/>
    <x v="3"/>
  </r>
  <r>
    <s v="Factura electrónica"/>
    <s v="e6831aa747a78ad598286b993057865841649826d356bda7bc4e163b9487c3ac1ade57c449940ec05c18627b14befa3a"/>
    <n v="529"/>
    <s v="WC"/>
    <d v="2026-02-20T00:00:00"/>
    <d v="2026-02-20T14:18:37"/>
    <x v="1"/>
    <n v="901741749"/>
    <s v="WORLD CRANES SAS"/>
    <n v="4120000"/>
    <n v="782800"/>
    <n v="4902800"/>
    <x v="8"/>
    <x v="43"/>
    <n v="10"/>
    <s v="FRANCY SALAS"/>
    <m/>
    <m/>
    <m/>
    <m/>
    <d v="2026-03-05T00:00:00"/>
    <s v="NO"/>
    <m/>
    <x v="2"/>
  </r>
  <r>
    <s v="Factura electrónica"/>
    <s v="1f7c2d2d931557bda6b9b820dc8305e1e2beb871405f8e75011e756118365e9e690ccbd28a29428f9f10d5699902517b"/>
    <n v="345642"/>
    <s v="FFEE"/>
    <d v="2026-02-20T00:00:00"/>
    <d v="2026-02-20T11:55:19"/>
    <x v="1"/>
    <n v="800049074"/>
    <s v="PAPELERIA Y SERVICIOS SAS"/>
    <n v="750887"/>
    <n v="142669"/>
    <n v="893556"/>
    <x v="2"/>
    <x v="28"/>
    <n v="3"/>
    <s v="FRANCY SALAS"/>
    <m/>
    <m/>
    <m/>
    <m/>
    <d v="2026-02-25T00:00:00"/>
    <s v="NO"/>
    <m/>
    <x v="0"/>
  </r>
  <r>
    <s v="Factura electrónica"/>
    <s v="cf1bd8e12846c74eced4325f1bb83a15e6820654ba7ef10bde615e2512507215d7990917d79b6508b11e9b965650d937"/>
    <n v="469"/>
    <s v="FVE"/>
    <d v="2026-02-20T00:00:00"/>
    <d v="2026-02-20T10:53:51"/>
    <x v="1"/>
    <n v="901402351"/>
    <s v="JENZAR SOCIEDAD POR ACCIONES SIMPLIFICADA"/>
    <n v="6816000"/>
    <n v="1295040"/>
    <n v="8111040"/>
    <x v="8"/>
    <x v="35"/>
    <n v="5"/>
    <s v="FRANCY SALAS"/>
    <m/>
    <m/>
    <m/>
    <m/>
    <d v="2026-03-03T00:00:00"/>
    <s v="NO"/>
    <m/>
    <x v="0"/>
  </r>
  <r>
    <s v="Factura electrónica"/>
    <s v="3246654baabb04188208173dde37e64cac650072625066e0b7ce86cd6fb3077ff3294bffe821b6dedce63ade42ad06da"/>
    <n v="227845"/>
    <s v="FE"/>
    <d v="2026-02-20T00:00:00"/>
    <d v="2026-02-20T11:14:56"/>
    <x v="1"/>
    <n v="890937070"/>
    <s v="TIEMPOS S.A.S."/>
    <n v="5890674"/>
    <n v="111923"/>
    <n v="6002597"/>
    <x v="12"/>
    <x v="33"/>
    <n v="4"/>
    <s v="SANDRA PANIAGUA"/>
    <m/>
    <m/>
    <m/>
    <m/>
    <d v="2026-03-10T00:00:00"/>
    <s v="NO"/>
    <m/>
    <x v="0"/>
  </r>
  <r>
    <s v="Factura electrónica"/>
    <s v="0bea0dd4654e8007205bfd5cfe6540d86a4c26de3002810a25b8c59876f43cf5b9d13ef427d3f1a3afbe1ed0ab876e26"/>
    <n v="275775"/>
    <s v="R1FE"/>
    <d v="2026-02-20T00:00:00"/>
    <d v="2026-02-20T10:14:19"/>
    <x v="1"/>
    <n v="890907841"/>
    <s v="ALMACEN RODAMIENTOS S.A"/>
    <n v="215510"/>
    <n v="40947"/>
    <n v="256457"/>
    <x v="8"/>
    <x v="35"/>
    <n v="5"/>
    <s v="FRANCY SALAS"/>
    <m/>
    <m/>
    <m/>
    <m/>
    <d v="2026-03-03T00:00:00"/>
    <s v="NO"/>
    <m/>
    <x v="0"/>
  </r>
  <r>
    <s v="Factura electrónica"/>
    <s v="947d77df0e0e31b287c87417c63fa0b7b250e7008c586187e09836bfc72d2a5c7e7de69b35336f788de61304f17f5f7e"/>
    <n v="528"/>
    <s v="WC"/>
    <d v="2026-02-20T00:00:00"/>
    <d v="2026-02-20T09:40:09"/>
    <x v="1"/>
    <n v="901741749"/>
    <s v="WORLD CRANES SAS"/>
    <n v="2860000"/>
    <n v="543400"/>
    <n v="3403400"/>
    <x v="8"/>
    <x v="35"/>
    <n v="5"/>
    <s v="FRANCY SALAS"/>
    <m/>
    <m/>
    <m/>
    <m/>
    <d v="2026-03-03T00:00:00"/>
    <s v="NO"/>
    <m/>
    <x v="0"/>
  </r>
  <r>
    <s v="Factura electrónica"/>
    <s v="9213379db35032bce679318e33fb707ae47c0a9af8a2d3c2e31d6334d049fa7fd2e27d203387374d0e8614ac20c479bd"/>
    <n v="30324"/>
    <s v="FE"/>
    <d v="2026-02-20T00:00:00"/>
    <d v="2026-02-20T10:41:36"/>
    <x v="1"/>
    <n v="901048954"/>
    <s v="MONTACARGAS DINASTIA S.A.S."/>
    <n v="552500"/>
    <n v="0"/>
    <n v="552500"/>
    <x v="6"/>
    <x v="3"/>
    <s v=" - "/>
    <m/>
    <m/>
    <m/>
    <m/>
    <m/>
    <m/>
    <m/>
    <m/>
    <x v="2"/>
  </r>
  <r>
    <s v="Factura electrónica"/>
    <s v="0b282b6c6733cada8493c18ab1ddbf2d8aac5f72da7e02b4236d35b6c03f3ceb37d7962f47caf18c2e16335a3bf1bab6"/>
    <n v="259585"/>
    <s v="BGFE"/>
    <d v="2026-02-20T00:00:00"/>
    <d v="2026-02-20T09:39:39"/>
    <x v="1"/>
    <n v="890907841"/>
    <s v="ALMACEN RODAMIENTOS S.A"/>
    <n v="64930"/>
    <n v="12337"/>
    <n v="77267"/>
    <x v="8"/>
    <x v="35"/>
    <n v="5"/>
    <s v="FRANCY SALAS"/>
    <m/>
    <m/>
    <m/>
    <m/>
    <d v="2026-03-03T00:00:00"/>
    <s v="NO"/>
    <m/>
    <x v="0"/>
  </r>
  <r>
    <s v="Factura electrónica"/>
    <s v="a0dcde65adae41b233eb723b3922efe8d00f7c0674b4dfbaedbc15077a31448ff738880d1c07df87b27f8a2882b61dd8"/>
    <n v="12624"/>
    <s v="FE"/>
    <d v="2026-02-20T00:00:00"/>
    <d v="2026-02-20T09:37:55"/>
    <x v="1"/>
    <n v="900420442"/>
    <s v="INSTRUMENTOS   PARTES S.A.S."/>
    <n v="36380"/>
    <n v="6912.2"/>
    <n v="43292.2"/>
    <x v="8"/>
    <x v="35"/>
    <n v="5"/>
    <s v="FRANCY SALAS"/>
    <m/>
    <m/>
    <m/>
    <m/>
    <d v="2026-03-02T00:00:00"/>
    <s v="NO"/>
    <m/>
    <x v="0"/>
  </r>
  <r>
    <s v="Factura electrónica"/>
    <s v="eb33acebcf6dfeb7a3ccbed3e9c540dd46642d0da7bc663b2247c7c2acf784047c601d8bb874cdc197c03a2b194925ec"/>
    <n v="12622"/>
    <s v="FE"/>
    <d v="2026-02-20T00:00:00"/>
    <d v="2026-02-20T09:22:44"/>
    <x v="1"/>
    <n v="900420442"/>
    <s v="INSTRUMENTOS   PARTES S.A.S."/>
    <n v="185762"/>
    <n v="35294.78"/>
    <n v="221056.78"/>
    <x v="8"/>
    <x v="35"/>
    <n v="5"/>
    <s v="FRANCY SALAS"/>
    <m/>
    <m/>
    <m/>
    <m/>
    <d v="2026-03-02T00:00:00"/>
    <s v="NO"/>
    <m/>
    <x v="0"/>
  </r>
  <r>
    <s v="Factura electrónica"/>
    <s v="4172b66648d3643b3046468bcd1bb92da3d52a05315aff29a43f42f0012a8bff9177d085cc1594647703b4cd9b32901a"/>
    <n v="12621"/>
    <s v="FE"/>
    <d v="2026-02-20T00:00:00"/>
    <d v="2026-02-20T09:16:27"/>
    <x v="1"/>
    <n v="900420442"/>
    <s v="INSTRUMENTOS   PARTES S.A.S."/>
    <n v="225000"/>
    <n v="42750"/>
    <n v="267750"/>
    <x v="8"/>
    <x v="35"/>
    <n v="5"/>
    <s v="FRANCY SALAS"/>
    <m/>
    <m/>
    <m/>
    <m/>
    <d v="2026-03-03T00:00:00"/>
    <s v="NO"/>
    <m/>
    <x v="0"/>
  </r>
  <r>
    <s v="Factura electrónica"/>
    <s v="6879497c5f494504cedeee134d50fbcd3de47f2ea08f186549f1d2cfb82727dcd9b8da6b3987290122965f6125b42342"/>
    <n v="12623"/>
    <s v="FE"/>
    <d v="2026-02-20T00:00:00"/>
    <d v="2026-02-20T09:27:00"/>
    <x v="1"/>
    <n v="900420442"/>
    <s v="INSTRUMENTOS   PARTES S.A.S."/>
    <n v="333220"/>
    <n v="63311.8"/>
    <n v="396531.8"/>
    <x v="8"/>
    <x v="40"/>
    <n v="7"/>
    <s v="FRANCY SALAS"/>
    <m/>
    <m/>
    <m/>
    <m/>
    <d v="2026-03-03T00:00:00"/>
    <s v="NO"/>
    <m/>
    <x v="3"/>
  </r>
  <r>
    <s v="Factura electrónica"/>
    <s v="0b26a163d275238c751d322a86e4285bb5cd9fb8772d3d8bc25418491613d057deb9109d9e77ae56bb5e42de88735231"/>
    <n v="2746"/>
    <s v="FVE"/>
    <d v="2026-02-20T00:00:00"/>
    <d v="2026-02-20T09:01:14"/>
    <x v="1"/>
    <n v="900667734"/>
    <s v="TORNO PARTES S.A.S"/>
    <n v="830000"/>
    <n v="157700"/>
    <n v="987700"/>
    <x v="8"/>
    <x v="38"/>
    <n v="6"/>
    <s v="FRANCY SALAS"/>
    <m/>
    <m/>
    <m/>
    <m/>
    <d v="2026-03-05T00:00:00"/>
    <s v="NO"/>
    <m/>
    <x v="3"/>
  </r>
  <r>
    <s v="Factura electrónica"/>
    <s v="3cfaff17e682e6f5365eb7ce43679735560f5c3920586b1b796e4f3be5ad5032729f325f2e03b04fbbe5684b2ccc053d"/>
    <n v="2748"/>
    <s v="FVE"/>
    <d v="2026-02-20T00:00:00"/>
    <d v="2026-02-20T09:01:23"/>
    <x v="1"/>
    <n v="900667734"/>
    <s v="TORNO PARTES S.A.S"/>
    <n v="536000"/>
    <n v="101840"/>
    <n v="637840"/>
    <x v="8"/>
    <x v="35"/>
    <n v="5"/>
    <s v="FRANCY SALAS"/>
    <m/>
    <m/>
    <m/>
    <m/>
    <d v="2026-03-03T00:00:00"/>
    <s v="NO"/>
    <m/>
    <x v="0"/>
  </r>
  <r>
    <s v="Factura electrónica"/>
    <s v="5fd4eaf9daa7b83023f1564b5d83f54e653d382262c179e05ef783004ecbe5a21eee00954e43f7336afc93a336df264a"/>
    <n v="2749"/>
    <s v="FVE"/>
    <d v="2026-02-20T00:00:00"/>
    <d v="2026-02-20T09:21:23"/>
    <x v="1"/>
    <n v="900667734"/>
    <s v="TORNO PARTES S.A.S"/>
    <n v="84000"/>
    <n v="15960"/>
    <n v="99960"/>
    <x v="8"/>
    <x v="35"/>
    <n v="5"/>
    <s v="FRANCY SALAS"/>
    <m/>
    <m/>
    <m/>
    <m/>
    <d v="2026-03-03T00:00:00"/>
    <s v="NO"/>
    <m/>
    <x v="0"/>
  </r>
  <r>
    <s v="Factura electrónica"/>
    <s v="9d98dfa0524a265b946093365bafe2a26478b8bd2128b03d54699104220c78f85f6d602b815879675f5fa98c30f1c142"/>
    <n v="2747"/>
    <s v="FVE"/>
    <d v="2026-02-20T00:00:00"/>
    <d v="2026-02-20T09:01:18"/>
    <x v="1"/>
    <n v="900667734"/>
    <s v="TORNO PARTES S.A.S"/>
    <n v="295500"/>
    <n v="56145"/>
    <n v="351645"/>
    <x v="8"/>
    <x v="35"/>
    <n v="5"/>
    <s v="FRANCY SALAS"/>
    <m/>
    <m/>
    <m/>
    <m/>
    <d v="2026-03-02T00:00:00"/>
    <s v="NO"/>
    <m/>
    <x v="0"/>
  </r>
  <r>
    <s v="Nota de crédito electrónica"/>
    <s v="f1ac67e63c4c52391ac8acd2714662fadd0f3dc69298dafd70f85bf07fe500cfb19a99f39b39f2d7718b38f5b4f7025c"/>
    <n v="8543"/>
    <m/>
    <d v="2026-02-20T00:00:00"/>
    <d v="2026-02-20T13:37:46"/>
    <x v="1"/>
    <n v="800049074"/>
    <s v="PAPELERIA Y SERVICIOS SAS"/>
    <n v="750887"/>
    <n v="111547"/>
    <n v="862434"/>
    <x v="2"/>
    <x v="28"/>
    <n v="3"/>
    <s v="FRANCY SALAS"/>
    <m/>
    <m/>
    <m/>
    <m/>
    <m/>
    <m/>
    <m/>
    <x v="0"/>
  </r>
  <r>
    <s v="Factura electrónica"/>
    <s v="7ce79d15f3e72809ee42a0fb59d36e16702385b9148cc5d6721de563a3e43d2e8125ab7dbcfcaa9079ab5c81f0e705e3"/>
    <n v="3898"/>
    <s v="FE"/>
    <d v="2026-02-20T00:00:00"/>
    <d v="2026-02-20T12:29:59"/>
    <x v="1"/>
    <n v="31929276"/>
    <s v="NANCY EUGENIA HOYOS ARISTIZABAL"/>
    <n v="24578.400000000001"/>
    <n v="3991.6"/>
    <n v="28570"/>
    <x v="2"/>
    <x v="28"/>
    <n v="3"/>
    <s v="FRANCY SALAS"/>
    <m/>
    <m/>
    <m/>
    <m/>
    <d v="2026-02-25T00:00:00"/>
    <s v="NO"/>
    <m/>
    <x v="0"/>
  </r>
  <r>
    <s v="Factura electrónica"/>
    <s v="9ad9aeeef646083429f70d9965aa8cee196a94e5a0f2696e9e4ed62140cd1a7a6a7576d5a82a979d1560d52b5260c1d0"/>
    <n v="59127"/>
    <s v="PAD"/>
    <d v="2026-02-20T00:00:00"/>
    <d v="2026-02-20T12:09:02"/>
    <x v="1"/>
    <n v="800161925"/>
    <s v="CACHARRERIA LOS MARINILLOS SAS"/>
    <n v="48235.270000000004"/>
    <n v="9164.7000000000007"/>
    <n v="57399.97"/>
    <x v="4"/>
    <x v="2"/>
    <n v="0"/>
    <m/>
    <m/>
    <m/>
    <m/>
    <m/>
    <m/>
    <m/>
    <m/>
    <x v="2"/>
  </r>
  <r>
    <s v="Nota de crédito electrónica"/>
    <s v="ba95c2321bf92befd8fc32ac3ce3f05566eab9167d28dbab132cb003b14b2bbe23ad0cb836e1e4142cb4d3548037cbce"/>
    <s v="RINV/2024/10"/>
    <m/>
    <d v="2026-02-20T00:00:00"/>
    <d v="2026-02-20T12:00:09"/>
    <x v="1"/>
    <n v="900237741"/>
    <s v="INVERSIONES IMPRIMA SAS"/>
    <n v="56000"/>
    <n v="10640"/>
    <n v="66640"/>
    <x v="2"/>
    <x v="28"/>
    <n v="3"/>
    <s v="FRANCY SALAS"/>
    <m/>
    <m/>
    <m/>
    <m/>
    <m/>
    <m/>
    <m/>
    <x v="0"/>
  </r>
  <r>
    <s v="Nota de crédito electrónica"/>
    <s v="e5b89698f377303e2a7e5e8d04522c04122a6cd9e40f6b10ba266f2f480ead7d5fa07c9bf80c0e758caea744bae9ced3"/>
    <n v="16620"/>
    <s v="NV"/>
    <d v="2026-02-20T00:00:00"/>
    <d v="2026-02-20T11:40:39"/>
    <x v="1"/>
    <n v="800106404"/>
    <s v="Ocupar Temporales S.A."/>
    <n v="35716"/>
    <n v="678"/>
    <n v="36394"/>
    <x v="12"/>
    <x v="37"/>
    <n v="12"/>
    <s v="SANDRA PANIAGUA"/>
    <m/>
    <m/>
    <m/>
    <m/>
    <d v="2026-03-05T00:00:00"/>
    <s v="NO"/>
    <m/>
    <x v="1"/>
  </r>
  <r>
    <s v="Nota de crédito electrónica"/>
    <s v="54683f1026400e262de47a4a3c59445a77833ee1aaed96712720d0405502ab66eabdfdfa63421eecaf9fade3e8e110e3"/>
    <n v="16617"/>
    <s v="NV"/>
    <d v="2026-02-20T00:00:00"/>
    <d v="2026-02-20T11:30:07"/>
    <x v="1"/>
    <n v="800106404"/>
    <s v="Ocupar Temporales S.A."/>
    <n v="7047"/>
    <n v="134"/>
    <n v="7181"/>
    <x v="12"/>
    <x v="37"/>
    <n v="12"/>
    <s v="SANDRA PANIAGUA"/>
    <m/>
    <m/>
    <m/>
    <m/>
    <d v="2026-03-05T00:00:00"/>
    <s v="NO"/>
    <m/>
    <x v="1"/>
  </r>
  <r>
    <s v="Nota de crédito electrónica"/>
    <s v="d60fc86f13c35a8dd1e3271f2af4aadc0aa5a0c5bb5d86c858f86fa0cce2aee25d74cba583bc254291cff24c84a51364"/>
    <n v="16618"/>
    <s v="NV"/>
    <d v="2026-02-20T00:00:00"/>
    <d v="2026-02-20T11:30:07"/>
    <x v="1"/>
    <n v="800106404"/>
    <s v="Ocupar Temporales S.A."/>
    <n v="534439"/>
    <n v="10155"/>
    <n v="544594"/>
    <x v="12"/>
    <x v="37"/>
    <n v="12"/>
    <s v="SANDRA PANIAGUA"/>
    <m/>
    <m/>
    <m/>
    <m/>
    <d v="2026-03-05T00:00:00"/>
    <s v="NO"/>
    <m/>
    <x v="1"/>
  </r>
  <r>
    <s v="Documento equivalente - Cobro de peajes"/>
    <s v="22a58dfe934e35e5f9b74962fd300543257f27ce1f77c27359f016faabbf48147a24ad7cb375c5f770a440208c63fe1b"/>
    <n v="87233981"/>
    <s v="DEFL"/>
    <d v="2026-02-20T00:00:00"/>
    <d v="2026-02-20T10:56:01"/>
    <x v="1"/>
    <n v="900219834"/>
    <s v="F2X S.A.S."/>
    <n v="13500"/>
    <n v="0"/>
    <n v="13500"/>
    <x v="2"/>
    <x v="28"/>
    <n v="3"/>
    <s v="FRANCY SALAS"/>
    <m/>
    <m/>
    <m/>
    <m/>
    <d v="2026-03-02T00:00:00"/>
    <s v="NO"/>
    <m/>
    <x v="0"/>
  </r>
  <r>
    <s v="Factura electrónica"/>
    <s v="8dccd3e45e42e63dde6c62789517805cb0d87a4e7cf679610af3a2ddfcaff7d0ecf40302d95fa53449c3d9d7782c88dc"/>
    <n v="168570"/>
    <s v="392"/>
    <d v="2026-02-20T00:00:00"/>
    <d v="2026-02-20T09:52:05"/>
    <x v="1"/>
    <n v="860000018"/>
    <s v="AGENCIA DE VIAJES Y TURISMO AVIATUR S.A.S "/>
    <n v="286921.96000000002"/>
    <n v="45299.040000000001"/>
    <n v="332221"/>
    <x v="2"/>
    <x v="28"/>
    <n v="3"/>
    <s v="FRANCY SALAS"/>
    <m/>
    <m/>
    <m/>
    <m/>
    <d v="2026-03-02T00:00:00"/>
    <m/>
    <m/>
    <x v="0"/>
  </r>
  <r>
    <s v="Factura electrónica"/>
    <s v="548a4c8ac4d1b1b865e681949d23c6d2d1d1574607b7855e7a9c85332631d6ef4c1d8d8e6353603933b4e45dbbf8e17b"/>
    <n v="24826"/>
    <s v="FE"/>
    <d v="2026-02-20T00:00:00"/>
    <d v="2026-02-20T08:12:39"/>
    <x v="1"/>
    <n v="800025921"/>
    <s v="MONTACARGAS ITAGUI S.A.S"/>
    <n v="380000"/>
    <n v="0"/>
    <n v="380000"/>
    <x v="8"/>
    <x v="28"/>
    <n v="3"/>
    <s v="FRANCY SALAS"/>
    <m/>
    <m/>
    <m/>
    <m/>
    <d v="2026-03-03T00:00:00"/>
    <s v="NO"/>
    <m/>
    <x v="0"/>
  </r>
  <r>
    <s v="Factura electrónica"/>
    <s v="453b9973d40a3c714e00436791d469000b9289d244d5dfa638a36325361615b514f7fae0653067ffc0220f9e574b53ff"/>
    <n v="565173"/>
    <s v="AH"/>
    <d v="2026-02-20T00:00:00"/>
    <d v="2026-02-20T06:25:35"/>
    <x v="1"/>
    <n v="890800788"/>
    <s v="SUMATEC S.A.S BIC"/>
    <n v="113205"/>
    <n v="21509"/>
    <n v="134714"/>
    <x v="2"/>
    <x v="42"/>
    <n v="0"/>
    <s v="FRANCY "/>
    <m/>
    <m/>
    <m/>
    <m/>
    <d v="2026-02-25T00:00:00"/>
    <s v="NO"/>
    <m/>
    <x v="0"/>
  </r>
  <r>
    <s v="Factura electrónica"/>
    <s v="790df7be34883f9d6c4e51469557d0cb02f2e24bd847b206b7801ec9052aca455e03e05b44b6b3e15d7c1034e242f5c8"/>
    <n v="2899679"/>
    <s v="CL07"/>
    <d v="2026-02-20T00:00:00"/>
    <d v="2026-02-20T04:30:42"/>
    <x v="1"/>
    <n v="860001697"/>
    <s v="GASEOSAS LUX S.A.S."/>
    <n v="66750"/>
    <n v="0"/>
    <n v="66750"/>
    <x v="2"/>
    <x v="28"/>
    <n v="3"/>
    <s v="FRANCY SALAS"/>
    <m/>
    <m/>
    <m/>
    <m/>
    <d v="2026-03-02T00:00:00"/>
    <s v="NO"/>
    <m/>
    <x v="0"/>
  </r>
  <r>
    <s v="Factura electrónica"/>
    <s v="b172c7f4b1dcd747e980fcd47d1ca9ba5f43c1033427cf69fc5bb9429a8f3b82489ea637533a732c8d83076d86accaee"/>
    <n v="2989154"/>
    <s v="CA07"/>
    <d v="2026-02-20T00:00:00"/>
    <d v="2026-02-20T02:26:25"/>
    <x v="1"/>
    <n v="890903939"/>
    <s v="POSTOBON S.A."/>
    <n v="133500"/>
    <n v="0"/>
    <n v="133500"/>
    <x v="2"/>
    <x v="28"/>
    <n v="3"/>
    <s v="FRANCY SALAS"/>
    <m/>
    <m/>
    <m/>
    <m/>
    <d v="2026-03-02T00:00:00"/>
    <s v="NO"/>
    <m/>
    <x v="0"/>
  </r>
  <r>
    <s v="Factura electrónica"/>
    <s v="b45b5f774adcd08c6a6c117784e05758674195ccb5e1fc07512017485af36fecb8c4678463d83bbccaf4b560a2c0c571"/>
    <n v="1295"/>
    <s v="MY"/>
    <d v="2026-02-21T00:00:00"/>
    <d v="2026-02-21T19:30:35"/>
    <x v="1"/>
    <n v="900933624"/>
    <s v="MECANIZADOS Y SERVICIOS MAYROP SAS"/>
    <n v="3200000"/>
    <n v="608000"/>
    <n v="3808000"/>
    <x v="8"/>
    <x v="33"/>
    <n v="3"/>
    <s v="FRANCY SALAS"/>
    <m/>
    <m/>
    <m/>
    <m/>
    <d v="2026-03-05T00:00:00"/>
    <s v="NO"/>
    <m/>
    <x v="0"/>
  </r>
  <r>
    <s v="Factura electrónica"/>
    <s v="cb5966466f7ee4282db8e10ef4ed5ca8c8176748b068efd1b00db2b4d29692107dbc7b8a1575f33cb4921c205526dd09"/>
    <n v="4801"/>
    <s v="PE3"/>
    <d v="2026-02-21T00:00:00"/>
    <d v="2026-02-21T21:32:12"/>
    <x v="1"/>
    <n v="901560228"/>
    <s v="NIKO PARRILLA S.A.S"/>
    <n v="42000"/>
    <n v="0"/>
    <n v="42000"/>
    <x v="4"/>
    <x v="2"/>
    <n v="0"/>
    <m/>
    <m/>
    <m/>
    <m/>
    <m/>
    <m/>
    <m/>
    <m/>
    <x v="2"/>
  </r>
  <r>
    <s v="Factura electrónica"/>
    <s v="cf077c62ee05ceb0f5cb189ea49c8e4a50d2f4aa2c6365b080a3f6217222c5e608c98e7ae7090c42396387fb7c0c5b5d"/>
    <n v="131476508"/>
    <s v="BOPU"/>
    <d v="2026-02-21T00:00:00"/>
    <d v="2026-02-21T15:44:16"/>
    <x v="1"/>
    <n v="900092385"/>
    <s v="UNE EPM TELECOMUNICACIONES S.A"/>
    <n v="22984.04"/>
    <n v="4366.96"/>
    <n v="27351"/>
    <x v="5"/>
    <x v="33"/>
    <n v="3"/>
    <s v="JAIME GARCIA"/>
    <m/>
    <m/>
    <m/>
    <m/>
    <d v="2026-02-25T00:00:00"/>
    <s v="NO"/>
    <m/>
    <x v="0"/>
  </r>
  <r>
    <s v="Factura electrónica"/>
    <s v="8a7245dffd9d0fd0adf704c88725c4c19ef7db35a6ba69a8e6f11fc74832d160f1730c0382338e8a1095bbed4592734d"/>
    <n v="139724"/>
    <s v="ME5"/>
    <d v="2026-02-21T00:00:00"/>
    <d v="2026-02-21T14:05:00"/>
    <x v="1"/>
    <n v="901406407"/>
    <s v="LUM LOGISTIC S.A.S."/>
    <n v="6301"/>
    <n v="0"/>
    <n v="6301"/>
    <x v="4"/>
    <x v="2"/>
    <n v="0"/>
    <m/>
    <m/>
    <m/>
    <m/>
    <m/>
    <m/>
    <m/>
    <m/>
    <x v="2"/>
  </r>
  <r>
    <s v="Documento equivalente - Cobro de peajes"/>
    <s v="4bb09fcf9d4f63b46307ee1a41501d6df5a4cc1e7c440c590e1a1dda246669135b7089aed02fa32409ee97bbd30e13cc"/>
    <n v="87665890"/>
    <s v="DEFL"/>
    <d v="2026-02-22T00:00:00"/>
    <d v="2026-02-22T16:45:48"/>
    <x v="1"/>
    <n v="900219834"/>
    <s v="F2X S.A.S."/>
    <n v="13500"/>
    <n v="0"/>
    <n v="13500"/>
    <x v="2"/>
    <x v="33"/>
    <n v="2"/>
    <s v="FRANCY SALAS"/>
    <m/>
    <m/>
    <m/>
    <m/>
    <d v="2026-03-02T00:00:00"/>
    <s v="NO"/>
    <m/>
    <x v="0"/>
  </r>
  <r>
    <s v="Documento equivalente - Cobro de peajes"/>
    <s v="e6c00145456cf3c717d07eae0118059707c4d9bbaf09666636756e6e0bd5b64a2a93af7190264a5c7acda154fbe05a7c"/>
    <n v="87620922"/>
    <s v="DEFL"/>
    <d v="2026-02-22T00:00:00"/>
    <d v="2026-02-22T12:25:34"/>
    <x v="1"/>
    <n v="900219834"/>
    <s v="F2X S.A.S."/>
    <n v="11600"/>
    <n v="0"/>
    <n v="11600"/>
    <x v="2"/>
    <x v="33"/>
    <n v="2"/>
    <s v="FRANCY SALAS"/>
    <m/>
    <m/>
    <m/>
    <m/>
    <d v="2026-03-02T00:00:00"/>
    <s v="NO"/>
    <m/>
    <x v="0"/>
  </r>
  <r>
    <s v="Factura electrónica"/>
    <s v="8903ef2e12cb90c396fe21dd195e19a34dd287c54bd3898f4053b863327e5eb70a51efbb9a757b7614bc18f49c3ba2b1"/>
    <n v="7095"/>
    <s v="GM"/>
    <d v="2026-02-23T00:00:00"/>
    <d v="2026-02-23T21:27:05"/>
    <x v="1"/>
    <n v="901174199"/>
    <s v="G&amp;M MONTACARGAS SAS"/>
    <n v="2754000"/>
    <n v="447260"/>
    <n v="3201260"/>
    <x v="8"/>
    <x v="35"/>
    <n v="2"/>
    <s v="FRANCY SALAS"/>
    <m/>
    <m/>
    <m/>
    <m/>
    <d v="2026-03-02T00:00:00"/>
    <m/>
    <m/>
    <x v="0"/>
  </r>
  <r>
    <s v="Factura electrónica"/>
    <s v="072b7ec89d848b77c05096deb3e408201b8a0e6443d64f790304534dec82b28ae72f7c23d3fac4db1c74c6d04ef241f9"/>
    <n v="438"/>
    <s v="PRS"/>
    <d v="2026-02-23T00:00:00"/>
    <d v="2026-02-23T23:08:25"/>
    <x v="1"/>
    <n v="901847080"/>
    <s v="PROVSERVICE S.A.S"/>
    <n v="27100000"/>
    <n v="5149000"/>
    <n v="32249000"/>
    <x v="8"/>
    <x v="35"/>
    <n v="2"/>
    <s v="FRANCY SALAS"/>
    <m/>
    <m/>
    <m/>
    <m/>
    <d v="2026-03-05T00:00:00"/>
    <s v="NO"/>
    <m/>
    <x v="0"/>
  </r>
  <r>
    <s v="Factura electrónica"/>
    <s v="9de96dd1b6fd41d8f6ec885da99aaa7b48a1a743aefa12224b32703bfeac22a7a7f09a43cef1d561a51160742e7b2e48"/>
    <n v="7094"/>
    <s v="GM"/>
    <d v="2026-02-23T00:00:00"/>
    <d v="2026-02-23T21:12:10"/>
    <x v="1"/>
    <n v="901174199"/>
    <s v="G&amp;M MONTACARGAS SAS"/>
    <n v="5799630"/>
    <n v="1101929.7"/>
    <n v="6901559.7000000002"/>
    <x v="8"/>
    <x v="35"/>
    <n v="2"/>
    <s v="FRANCY SALAS"/>
    <m/>
    <m/>
    <m/>
    <m/>
    <d v="2026-03-02T00:00:00"/>
    <m/>
    <m/>
    <x v="0"/>
  </r>
  <r>
    <s v="Factura electrónica"/>
    <s v="22687afd0be717320ccd9ccf9a1b8b83a103f0a56665b73f9bd5274ee69f60eeb626792192dd486371cb45909a4690a2"/>
    <n v="7092"/>
    <s v="GM"/>
    <d v="2026-02-23T00:00:00"/>
    <d v="2026-02-23T21:04:33"/>
    <x v="1"/>
    <n v="901174199"/>
    <s v="G&amp;M MONTACARGAS SAS"/>
    <n v="815000"/>
    <n v="154850"/>
    <n v="969850"/>
    <x v="8"/>
    <x v="35"/>
    <n v="2"/>
    <s v="FRANCY SALAS"/>
    <m/>
    <m/>
    <m/>
    <m/>
    <d v="2026-03-02T00:00:00"/>
    <m/>
    <m/>
    <x v="0"/>
  </r>
  <r>
    <s v="Factura electrónica"/>
    <s v="f40dab2d4d588d5f46888f9462673687fcb24844b388bc00e955d3cacbcda42245c4b5b54b88fd9579a91e04ac8c0ac9"/>
    <n v="7093"/>
    <s v="GM"/>
    <d v="2026-02-23T00:00:00"/>
    <d v="2026-02-23T21:08:40"/>
    <x v="1"/>
    <n v="901174199"/>
    <s v="G&amp;M MONTACARGAS SAS"/>
    <n v="7529447.9999999991"/>
    <n v="1430595.12"/>
    <n v="8960043.1199999992"/>
    <x v="8"/>
    <x v="35"/>
    <n v="2"/>
    <s v="FRANCY SALAS"/>
    <m/>
    <m/>
    <m/>
    <m/>
    <d v="2026-03-02T00:00:00"/>
    <m/>
    <m/>
    <x v="0"/>
  </r>
  <r>
    <s v="Factura electrónica"/>
    <s v="9f6cb6f0498c2f90a66e8a53f2d7e21f71616776e11d3fc027304971a60a1bd4f929e86f4a96de660860cba3bbd76f01"/>
    <n v="7090"/>
    <s v="GM"/>
    <d v="2026-02-23T00:00:00"/>
    <d v="2026-02-23T20:53:15"/>
    <x v="1"/>
    <n v="901174199"/>
    <s v="G&amp;M MONTACARGAS SAS"/>
    <n v="497123"/>
    <n v="94453.37"/>
    <n v="591576.37"/>
    <x v="8"/>
    <x v="35"/>
    <n v="2"/>
    <s v="FRANCY SALAS"/>
    <m/>
    <m/>
    <m/>
    <m/>
    <d v="2026-03-02T00:00:00"/>
    <m/>
    <m/>
    <x v="0"/>
  </r>
  <r>
    <s v="Factura electrónica"/>
    <s v="0057555ecbab001d6f64710727c018f03bae1d2dd2d700fabbcd9833138adccf2233b2b2ea3bab312115752074b92a87"/>
    <n v="7091"/>
    <s v="GM"/>
    <d v="2026-02-23T00:00:00"/>
    <d v="2026-02-23T20:58:40"/>
    <x v="1"/>
    <n v="901174199"/>
    <s v="G&amp;M MONTACARGAS SAS"/>
    <n v="581623"/>
    <n v="110508.37"/>
    <n v="692131.37"/>
    <x v="8"/>
    <x v="35"/>
    <n v="2"/>
    <s v="FRANCY SALAS"/>
    <m/>
    <m/>
    <m/>
    <m/>
    <d v="2026-03-02T00:00:00"/>
    <m/>
    <m/>
    <x v="0"/>
  </r>
  <r>
    <s v="Factura electrónica"/>
    <s v="20d9fe3ce5881df4608ff055ddec851bb09c8104c0cd66c578f63e49080ed49007b63280579c18217ef6bd38ea0c2055"/>
    <n v="7088"/>
    <s v="GM"/>
    <d v="2026-02-23T00:00:00"/>
    <d v="2026-02-23T20:47:31"/>
    <x v="1"/>
    <n v="901174199"/>
    <s v="G&amp;M MONTACARGAS SAS"/>
    <n v="1409706"/>
    <n v="267844.14"/>
    <n v="1677550.14"/>
    <x v="8"/>
    <x v="35"/>
    <n v="2"/>
    <s v="FRANCY SALAS"/>
    <m/>
    <m/>
    <m/>
    <m/>
    <d v="2026-03-02T00:00:00"/>
    <m/>
    <m/>
    <x v="0"/>
  </r>
  <r>
    <s v="Factura electrónica"/>
    <s v="9c2c88f11aa8f707adaf3b46fe51fa78aef26b152f36aef20a11283fa26010c8efd6d77ac8eb87e0e632d65c770a27d4"/>
    <n v="7089"/>
    <s v="GM"/>
    <d v="2026-02-23T00:00:00"/>
    <d v="2026-02-23T20:50:00"/>
    <x v="1"/>
    <n v="901174199"/>
    <s v="G&amp;M MONTACARGAS SAS"/>
    <n v="552826"/>
    <n v="105036.94"/>
    <n v="657862.93999999994"/>
    <x v="8"/>
    <x v="35"/>
    <n v="2"/>
    <s v="FRANCY SALAS"/>
    <m/>
    <m/>
    <m/>
    <m/>
    <d v="2026-03-02T00:00:00"/>
    <m/>
    <m/>
    <x v="0"/>
  </r>
  <r>
    <s v="Factura electrónica"/>
    <s v="c128cca6c4629089e829a4903f11a3450caa25a72b4fa35a622056d078e5cc1888314140ab9409566902d1e8abebd25e"/>
    <n v="420896"/>
    <s v="MABF"/>
    <d v="2026-02-23T00:00:00"/>
    <d v="2026-02-23T18:02:53"/>
    <x v="1"/>
    <n v="900053978"/>
    <s v="GLOBAL MENSAJERIA S.A.S."/>
    <n v="40800"/>
    <n v="0"/>
    <n v="40800"/>
    <x v="2"/>
    <x v="38"/>
    <n v="3"/>
    <s v="FRANCY SALAS"/>
    <m/>
    <m/>
    <m/>
    <m/>
    <d v="2026-03-02T00:00:00"/>
    <s v="NO"/>
    <m/>
    <x v="0"/>
  </r>
  <r>
    <s v="Factura electrónica"/>
    <s v="00deae71b200304c9d07e842ce7438e2c73ee0f256cdb76e75db1fe0b9b07a89867b705d2282b0cdc31773ae3f3912bf"/>
    <n v="65033169"/>
    <s v="61"/>
    <d v="2026-02-23T00:00:00"/>
    <d v="2026-02-23T17:55:42"/>
    <x v="1"/>
    <n v="800230447"/>
    <s v="SODEXO S A S"/>
    <n v="15983887.000000002"/>
    <n v="3036938.53"/>
    <n v="19020825.530000001"/>
    <x v="0"/>
    <x v="35"/>
    <n v="2"/>
    <s v="FRANCY SALAS"/>
    <m/>
    <m/>
    <m/>
    <m/>
    <d v="2026-03-05T00:00:00"/>
    <s v="NO"/>
    <m/>
    <x v="0"/>
  </r>
  <r>
    <s v="Factura electrónica"/>
    <s v="1d99ec171eaef2bed4f4bc8d7605456294950ab68970b04e8ece25311aba7808bf754b01378fee64dc7ee73ded24e89b"/>
    <n v="56266"/>
    <s v="FVE"/>
    <d v="2026-02-23T00:00:00"/>
    <d v="2026-02-23T16:57:44"/>
    <x v="1"/>
    <n v="900650486"/>
    <s v="DISTRIBUIDORA DE SOFTWARE Y MOVILIDAD S.A.S"/>
    <n v="889984.03"/>
    <n v="15.97"/>
    <n v="890000"/>
    <x v="5"/>
    <x v="38"/>
    <n v="3"/>
    <s v="FRANCY SALAS"/>
    <m/>
    <m/>
    <m/>
    <m/>
    <m/>
    <m/>
    <m/>
    <x v="0"/>
  </r>
  <r>
    <s v="Factura electrónica"/>
    <s v="a2b59608ffd4c035a31a0af33eb62bad09b98d44450090340dfc7f129128c1f9acdd1348c4101f0e28e079df76baf237"/>
    <n v="1012968"/>
    <s v="PABF"/>
    <d v="2026-02-23T00:00:00"/>
    <d v="2026-02-23T17:52:50"/>
    <x v="1"/>
    <n v="860016640"/>
    <s v="TCC S.A.S."/>
    <n v="484657"/>
    <n v="0"/>
    <n v="484657"/>
    <x v="2"/>
    <x v="38"/>
    <n v="3"/>
    <s v="FRANCY SALAS"/>
    <m/>
    <m/>
    <m/>
    <m/>
    <d v="2026-03-02T00:00:00"/>
    <s v="NO"/>
    <m/>
    <x v="0"/>
  </r>
  <r>
    <s v="Factura electrónica"/>
    <s v="950b82f4d255b2b9600fa1431118298666cc4cd8a1b16bd85a60a90a4d19b9040401636d160bcfe3841f1bdab14af8ed"/>
    <n v="565362"/>
    <s v="AH"/>
    <d v="2026-02-23T00:00:00"/>
    <d v="2026-02-23T17:26:44"/>
    <x v="1"/>
    <n v="890800788"/>
    <s v="SUMATEC S.A.S BIC"/>
    <n v="1191900"/>
    <n v="226461"/>
    <n v="1418361"/>
    <x v="2"/>
    <x v="43"/>
    <n v="7"/>
    <s v="FRANCY SALAS"/>
    <m/>
    <m/>
    <m/>
    <m/>
    <d v="2026-03-03T00:00:00"/>
    <s v="NO"/>
    <m/>
    <x v="2"/>
  </r>
  <r>
    <s v="Factura electrónica"/>
    <s v="178bcd5f4539514e0c85979556d6ec4378ae921549a616eab099ccc96b89b5d59eb66adc96c5a3c694b4ed03f7764a74"/>
    <n v="56265"/>
    <s v="FVE"/>
    <d v="2026-02-23T00:00:00"/>
    <d v="2026-02-23T16:57:32"/>
    <x v="1"/>
    <n v="900650486"/>
    <s v="DISTRIBUIDORA DE SOFTWARE Y MOVILIDAD S.A.S"/>
    <n v="1279968.07"/>
    <n v="31.93"/>
    <n v="1280000"/>
    <x v="5"/>
    <x v="38"/>
    <n v="3"/>
    <s v="FRANCY SALAS"/>
    <m/>
    <m/>
    <m/>
    <m/>
    <m/>
    <m/>
    <m/>
    <x v="0"/>
  </r>
  <r>
    <s v="Factura electrónica"/>
    <s v="41634504dee67ff081c7115d3ab0976399e6d63118286170516046b0ebf0f7c372dcff88340e85c8d2b568daed4024cb"/>
    <n v="29230"/>
    <s v="EMED"/>
    <d v="2026-02-23T00:00:00"/>
    <d v="2026-02-23T16:43:27"/>
    <x v="1"/>
    <n v="900405705"/>
    <s v="PALMERA JUNIOR S.A.S."/>
    <n v="377034"/>
    <n v="71636.460000000006"/>
    <n v="448670.46"/>
    <x v="14"/>
    <x v="35"/>
    <n v="2"/>
    <s v="FRANCY SALAS"/>
    <m/>
    <m/>
    <m/>
    <m/>
    <d v="2026-03-02T00:00:00"/>
    <s v="NO"/>
    <m/>
    <x v="0"/>
  </r>
  <r>
    <s v="Factura electrónica"/>
    <s v="cfd8a91669deac77d5fbedd303552d1fadb923b08debf77ff5c82d765af246c4b986ddeb40e8fa8cfc44cf4046999157"/>
    <n v="29229"/>
    <s v="EMED"/>
    <d v="2026-02-23T00:00:00"/>
    <d v="2026-02-23T16:23:19"/>
    <x v="1"/>
    <n v="900405705"/>
    <s v="PALMERA JUNIOR S.A.S."/>
    <n v="47414"/>
    <n v="9008.66"/>
    <n v="56422.66"/>
    <x v="9"/>
    <x v="3"/>
    <s v=" - "/>
    <m/>
    <m/>
    <m/>
    <m/>
    <m/>
    <m/>
    <m/>
    <m/>
    <x v="2"/>
  </r>
  <r>
    <s v="Factura electrónica"/>
    <s v="b680a7e328991f2a79fe12606ca06178a0f980f74ecfac09da4b941abfece9823761925fac9264d17234f66849b6bf4f"/>
    <n v="29227"/>
    <s v="EMED"/>
    <d v="2026-02-23T00:00:00"/>
    <d v="2026-02-23T16:10:40"/>
    <x v="1"/>
    <n v="900405705"/>
    <s v="PALMERA JUNIOR S.A.S."/>
    <n v="47414"/>
    <n v="9008.66"/>
    <n v="56422.66"/>
    <x v="14"/>
    <x v="35"/>
    <n v="2"/>
    <s v="FRANCY SALAS"/>
    <m/>
    <m/>
    <m/>
    <m/>
    <d v="2026-03-02T00:00:00"/>
    <s v="NO"/>
    <m/>
    <x v="0"/>
  </r>
  <r>
    <s v="Factura electrónica"/>
    <s v="11ac9e4364ff4acf5e204c958a47f5f0ba983e299e107b120b9fb114102fb991748c06db534bc5adfc1988931cd6f323"/>
    <n v="29226"/>
    <s v="EMED"/>
    <d v="2026-02-23T00:00:00"/>
    <d v="2026-02-23T16:01:02"/>
    <x v="1"/>
    <n v="900405705"/>
    <s v="PALMERA JUNIOR S.A.S."/>
    <n v="42000"/>
    <n v="7980"/>
    <n v="49980"/>
    <x v="14"/>
    <x v="35"/>
    <n v="2"/>
    <s v="FRANCY SALAS"/>
    <m/>
    <m/>
    <m/>
    <m/>
    <d v="2026-03-03T00:00:00"/>
    <s v="NO"/>
    <m/>
    <x v="0"/>
  </r>
  <r>
    <s v="Factura electrónica"/>
    <s v="3685485130a7d447040b3ee81be4816dee120f3b21180172105bc51771a87a6d2628eda9e4df3cfd3521251844a9497b"/>
    <n v="29225"/>
    <s v="EMED"/>
    <d v="2026-02-23T00:00:00"/>
    <d v="2026-02-23T15:58:21"/>
    <x v="1"/>
    <n v="900405705"/>
    <s v="PALMERA JUNIOR S.A.S."/>
    <n v="168000"/>
    <n v="31920"/>
    <n v="199920"/>
    <x v="14"/>
    <x v="35"/>
    <n v="2"/>
    <s v="FRANCY SALAS"/>
    <m/>
    <m/>
    <m/>
    <m/>
    <d v="2026-03-03T00:00:00"/>
    <s v="NO"/>
    <m/>
    <x v="0"/>
  </r>
  <r>
    <s v="Factura electrónica"/>
    <s v="057ada81c300f10b17b4e09cfbeb937d3adf080bdd2f12bcb4da9812723b40e4579218bf201740ce65e8877c9d9ebcef"/>
    <n v="29224"/>
    <s v="EMED"/>
    <d v="2026-02-23T00:00:00"/>
    <d v="2026-02-23T15:55:42"/>
    <x v="1"/>
    <n v="900405705"/>
    <s v="PALMERA JUNIOR S.A.S."/>
    <n v="126000"/>
    <n v="23940"/>
    <n v="149940"/>
    <x v="14"/>
    <x v="35"/>
    <n v="2"/>
    <s v="FRANCY SALAS"/>
    <m/>
    <m/>
    <m/>
    <m/>
    <d v="2026-03-02T00:00:00"/>
    <s v="NO"/>
    <m/>
    <x v="0"/>
  </r>
  <r>
    <s v="Factura electrónica"/>
    <s v="3068faa13af3519adf911429ac62f81d18eb8f401445a1be300382362f2c251e3977e67504db56eba8638639ee312f92"/>
    <n v="29223"/>
    <s v="EMED"/>
    <d v="2026-02-23T00:00:00"/>
    <d v="2026-02-23T15:51:22"/>
    <x v="1"/>
    <n v="900405705"/>
    <s v="PALMERA JUNIOR S.A.S."/>
    <n v="168000"/>
    <n v="31920"/>
    <n v="199920"/>
    <x v="14"/>
    <x v="35"/>
    <n v="2"/>
    <s v="FRANCY SALAS"/>
    <m/>
    <m/>
    <m/>
    <m/>
    <d v="2026-03-03T00:00:00"/>
    <s v="NO"/>
    <m/>
    <x v="0"/>
  </r>
  <r>
    <s v="Factura electrónica"/>
    <s v="de09be680332a091c1823f649d80a4d7c621a9bdbb14010529956d7e06d3fb1aa2487586e33220693a6a6ff244f1b4b3"/>
    <n v="29222"/>
    <s v="EMED"/>
    <d v="2026-02-23T00:00:00"/>
    <d v="2026-02-23T15:44:20"/>
    <x v="1"/>
    <n v="900405705"/>
    <s v="PALMERA JUNIOR S.A.S."/>
    <n v="84000"/>
    <n v="15960"/>
    <n v="99960"/>
    <x v="14"/>
    <x v="35"/>
    <n v="2"/>
    <s v="FRANCY SALAS"/>
    <m/>
    <m/>
    <m/>
    <m/>
    <d v="2026-03-02T00:00:00"/>
    <s v="NO"/>
    <m/>
    <x v="0"/>
  </r>
  <r>
    <s v="Factura electrónica"/>
    <s v="6e1af2c9ff94ca138f81c13079ba25a7990760d04cd0a2fb96d4037d1b6acf23fafe3d29fd95e5ebb0181b9582439b3b"/>
    <n v="68527"/>
    <s v="PDR"/>
    <d v="2026-02-23T00:00:00"/>
    <d v="2026-02-23T15:25:44"/>
    <x v="1"/>
    <n v="860029995"/>
    <s v="ACERIAS PAZ DEL RIO SA"/>
    <n v="442203830"/>
    <n v="84018728"/>
    <n v="526222558"/>
    <x v="16"/>
    <x v="33"/>
    <n v="1"/>
    <s v="ANGELA SEPULVEDA"/>
    <m/>
    <m/>
    <m/>
    <m/>
    <d v="2026-02-27T00:00:00"/>
    <m/>
    <m/>
    <x v="0"/>
  </r>
  <r>
    <s v="Factura electrónica"/>
    <s v="1b2f19d3b7a3d64148c232b5b39ad292f36ed38f069084f716a0097c2c190ff76a882bc37aff57d2f9fc97999ddecc5b"/>
    <n v="644"/>
    <s v="V"/>
    <d v="2026-02-23T00:00:00"/>
    <d v="2026-02-23T15:23:31"/>
    <x v="1"/>
    <n v="6136844"/>
    <s v="CARLOS MARIO ESTACIO VALENCIA"/>
    <n v="121848.74"/>
    <n v="23151.26"/>
    <n v="145000"/>
    <x v="11"/>
    <x v="40"/>
    <n v="4"/>
    <s v="FRANCY SALAS"/>
    <m/>
    <m/>
    <m/>
    <m/>
    <d v="2026-03-03T00:00:00"/>
    <s v="NO"/>
    <m/>
    <x v="0"/>
  </r>
  <r>
    <s v="Factura electrónica"/>
    <s v="646e8920f128839d602b1cd566a403152d6865c9da2c84b564b8eb95decb38e16b11d00bc6b9cc13e3b1f2c77d841572"/>
    <n v="1325"/>
    <s v="SM"/>
    <d v="2026-02-23T00:00:00"/>
    <d v="2026-02-23T15:17:26"/>
    <x v="1"/>
    <n v="901561580"/>
    <s v="SUMINISTRO MATERIALES Y DOTACIONES SUMADO S.A.S"/>
    <n v="545410.18999999994"/>
    <n v="103627.94"/>
    <n v="649038.13"/>
    <x v="2"/>
    <x v="33"/>
    <n v="1"/>
    <s v="FRANCY SALAS"/>
    <m/>
    <m/>
    <m/>
    <m/>
    <d v="2026-02-25T00:00:00"/>
    <s v="NO"/>
    <m/>
    <x v="0"/>
  </r>
  <r>
    <s v="Factura electrónica"/>
    <s v="9dd2c9229de08cb092a1ec2823eb94f3babc101a0551bc1de02b25710f352d50cccb265583ef097cba1e0f8ea76b4c82"/>
    <n v="722819"/>
    <s v="FBOG"/>
    <d v="2026-02-23T00:00:00"/>
    <d v="2026-02-23T15:03:25"/>
    <x v="1"/>
    <n v="890915475"/>
    <s v="EMPAQUETADURAS Y EMPAQUES S.A."/>
    <n v="969642"/>
    <n v="184231.98"/>
    <n v="1153873.98"/>
    <x v="2"/>
    <x v="40"/>
    <n v="4"/>
    <s v="FRANCY SALAS"/>
    <m/>
    <m/>
    <m/>
    <m/>
    <d v="2026-03-03T00:00:00"/>
    <s v="NO"/>
    <m/>
    <x v="0"/>
  </r>
  <r>
    <s v="Factura electrónica"/>
    <s v="e1f58aafcfd9d142b3259cba44e2f012c183b52b8c90c817c32a477cfc46273d66765edc309d513b32a76a2912b6791f"/>
    <n v="6317"/>
    <m/>
    <d v="2026-02-23T00:00:00"/>
    <d v="2026-02-23T20:58:31"/>
    <x v="1"/>
    <n v="32150739"/>
    <s v="NATALIA ANDREA ACOSTA COLORADO"/>
    <n v="594500"/>
    <n v="0"/>
    <n v="594500"/>
    <x v="1"/>
    <x v="43"/>
    <n v="7"/>
    <s v="FRANCY SALAS"/>
    <m/>
    <m/>
    <m/>
    <m/>
    <d v="2026-03-03T00:00:00"/>
    <s v="NO"/>
    <m/>
    <x v="2"/>
  </r>
  <r>
    <s v="Factura electrónica"/>
    <s v="7e5e8498db7d53bac322c0f7d742b7329a8a141bacb0bb5e54a20e7ae42532604f5706a208c056b793088adab860c70a"/>
    <n v="3005163"/>
    <s v="CA07"/>
    <d v="2026-02-23T00:00:00"/>
    <d v="2026-02-23T20:47:45"/>
    <x v="1"/>
    <n v="890903939"/>
    <s v="POSTOBON S.A."/>
    <n v="253650"/>
    <n v="0"/>
    <n v="253650"/>
    <x v="2"/>
    <x v="43"/>
    <n v="7"/>
    <s v="FRANCY SALAS"/>
    <m/>
    <m/>
    <m/>
    <m/>
    <d v="2026-03-05T00:00:00"/>
    <s v="NO"/>
    <m/>
    <x v="2"/>
  </r>
  <r>
    <s v="Factura electrónica"/>
    <s v="b8e9ccd881958c3f4305ac8f85fdc4bcb5e05c928916ca4386995da8034ed8980874a7716fdb39c8ed9b945a3c93d002"/>
    <n v="77646"/>
    <s v="FEUN"/>
    <d v="2026-02-23T00:00:00"/>
    <d v="2026-02-23T19:38:26"/>
    <x v="1"/>
    <n v="816005306"/>
    <s v="SAYONARA SAS"/>
    <n v="37400"/>
    <n v="0"/>
    <n v="37400"/>
    <x v="4"/>
    <x v="2"/>
    <n v="0"/>
    <m/>
    <m/>
    <m/>
    <m/>
    <m/>
    <m/>
    <m/>
    <m/>
    <x v="2"/>
  </r>
  <r>
    <s v="Factura electrónica"/>
    <s v="ce0f78b6b97211203889cb1aca585fe8cd58473fb9213942c69dd76431e80b7f9518889dc5f48ca3fc7385c07354a10f"/>
    <n v="98667"/>
    <s v="FE"/>
    <d v="2026-02-23T00:00:00"/>
    <d v="2026-02-23T16:58:28"/>
    <x v="1"/>
    <n v="890932535"/>
    <s v="MÉRIEUX NUTRISCIENCES COLOMBIA S.A.S."/>
    <n v="365242.99969600001"/>
    <n v="69396.170303999999"/>
    <n v="434639.17"/>
    <x v="14"/>
    <x v="35"/>
    <n v="2"/>
    <s v="FRANCY SALAS"/>
    <m/>
    <m/>
    <m/>
    <m/>
    <d v="2026-03-02T00:00:00"/>
    <s v="NO"/>
    <m/>
    <x v="0"/>
  </r>
  <r>
    <s v="Factura electrónica"/>
    <s v="d2ee417f492d1d8adfe2004266074c52e453c1f4e0c8f68bee12921a6c6c14757b27611063b835cd1af8f9da420598f5"/>
    <n v="98666"/>
    <s v="FE"/>
    <d v="2026-02-23T00:00:00"/>
    <d v="2026-02-23T16:54:23"/>
    <x v="1"/>
    <n v="890932535"/>
    <s v="MÉRIEUX NUTRISCIENCES COLOMBIA S.A.S."/>
    <n v="227752.32726200001"/>
    <n v="43272.942737999998"/>
    <n v="271025.27"/>
    <x v="14"/>
    <x v="35"/>
    <n v="2"/>
    <s v="FRANCY SALAS"/>
    <m/>
    <m/>
    <m/>
    <m/>
    <d v="2026-03-03T00:00:00"/>
    <s v="NO"/>
    <m/>
    <x v="0"/>
  </r>
  <r>
    <s v="Nota de crédito electrónica"/>
    <s v="5f8caefa989b9776b3451d4d39ae140ddedd659c33cf417eeeee8c27ffeb3314e9c1c47261bb204c90d2a0f3032c56cb"/>
    <n v="91791"/>
    <s v="NCPR"/>
    <d v="2026-02-23T00:00:00"/>
    <d v="2026-02-23T15:25:41"/>
    <x v="1"/>
    <n v="860029995"/>
    <s v="ACERIAS PAZ DEL RIO SA"/>
    <n v="442203830"/>
    <n v="84018728"/>
    <n v="526222558"/>
    <x v="16"/>
    <x v="33"/>
    <n v="1"/>
    <s v="ANGELA SEPULVEDA"/>
    <m/>
    <m/>
    <m/>
    <m/>
    <m/>
    <m/>
    <m/>
    <x v="0"/>
  </r>
  <r>
    <s v="Factura electrónica"/>
    <s v="b9d01ba4725aad1d2311545e22548b510f7a928eb31ba4404402f6ec7f3521dca4645a4f903e6742865ac87faac2f7a8"/>
    <n v="100969"/>
    <s v="FM"/>
    <d v="2026-02-23T00:00:00"/>
    <d v="2026-02-23T14:26:16"/>
    <x v="1"/>
    <n v="890929497"/>
    <s v="MAPER S.A.S"/>
    <n v="855000"/>
    <n v="162450"/>
    <n v="1017450"/>
    <x v="8"/>
    <x v="35"/>
    <n v="2"/>
    <s v="FRANCY SALAS"/>
    <m/>
    <m/>
    <m/>
    <m/>
    <d v="2026-03-02T00:00:00"/>
    <s v="NO"/>
    <m/>
    <x v="0"/>
  </r>
  <r>
    <s v="Factura electrónica"/>
    <s v="434d69e245f2add1e0ccf13dca7d75de699f74c1600a860a9e73164f0b5b6f85d4952c3e5a564df4ecf8ade3df35af0a"/>
    <n v="100970"/>
    <s v="FM"/>
    <d v="2026-02-23T00:00:00"/>
    <d v="2026-02-23T14:26:52"/>
    <x v="1"/>
    <n v="890929497"/>
    <s v="MAPER S.A.S"/>
    <n v="237500"/>
    <n v="45125"/>
    <n v="282625"/>
    <x v="8"/>
    <x v="35"/>
    <n v="2"/>
    <s v="FRANCY SALAS"/>
    <m/>
    <m/>
    <m/>
    <m/>
    <d v="2026-03-03T00:00:00"/>
    <s v="NO"/>
    <m/>
    <x v="0"/>
  </r>
  <r>
    <s v="Factura electrónica"/>
    <s v="23686add34fb6f8678874e23c9430cf5be34029abaa1b46852a86c35a439e76a431ea3f667f72b3919fea3bfc1b3c89a"/>
    <n v="100959"/>
    <s v="FM"/>
    <d v="2026-02-23T00:00:00"/>
    <d v="2026-02-23T12:52:36"/>
    <x v="1"/>
    <n v="890929497"/>
    <s v="MAPER S.A.S"/>
    <n v="760000"/>
    <n v="144400"/>
    <n v="904400"/>
    <x v="8"/>
    <x v="35"/>
    <n v="2"/>
    <s v="FRANCY SALAS"/>
    <m/>
    <m/>
    <m/>
    <m/>
    <d v="2026-03-03T00:00:00"/>
    <s v="NO"/>
    <m/>
    <x v="0"/>
  </r>
  <r>
    <s v="Factura electrónica"/>
    <s v="63f95abee186f2e409dad2347abca17999a308a5d536ed53b1c2b572dc74cf0cc7fe92bee4c540a9fad5df1886ecb4f9"/>
    <n v="17021"/>
    <s v="MEDN"/>
    <d v="2026-02-23T00:00:00"/>
    <d v="2026-02-23T12:50:13"/>
    <x v="1"/>
    <n v="900075456"/>
    <s v="Asignar S.A.S"/>
    <n v="317847932"/>
    <n v="5605191.5199999996"/>
    <n v="323453123.51999998"/>
    <x v="12"/>
    <x v="33"/>
    <n v="1"/>
    <s v="SANDRA PANIAGUA"/>
    <m/>
    <m/>
    <m/>
    <m/>
    <d v="2026-02-05T00:00:00"/>
    <s v="NO"/>
    <m/>
    <x v="0"/>
  </r>
  <r>
    <s v="Factura electrónica"/>
    <s v="18a263b1da3892ee060b231360de5d96bbd0b4652e4ea045d397b5de2d1d61425009bd5a10d61b18c746a49eb409e780"/>
    <n v="7087"/>
    <s v="GM"/>
    <d v="2026-02-23T00:00:00"/>
    <d v="2026-02-23T12:51:49"/>
    <x v="1"/>
    <n v="901174199"/>
    <s v="G&amp;M MONTACARGAS SAS"/>
    <n v="3624768"/>
    <n v="688705.92"/>
    <n v="4313473.92"/>
    <x v="8"/>
    <x v="35"/>
    <n v="2"/>
    <s v="FRANCY SALAS"/>
    <m/>
    <m/>
    <m/>
    <m/>
    <d v="2026-03-02T00:00:00"/>
    <s v="NO"/>
    <m/>
    <x v="0"/>
  </r>
  <r>
    <s v="Factura electrónica"/>
    <s v="4895b6409e105bf02a56550c2c7a1f2c172abcd86c1621456e2790fc5e17e0dabebc31bf86ffa7a72e18341167e60674"/>
    <n v="7085"/>
    <s v="GM"/>
    <d v="2026-02-23T00:00:00"/>
    <d v="2026-02-23T12:45:04"/>
    <x v="1"/>
    <n v="901174199"/>
    <s v="G&amp;M MONTACARGAS SAS"/>
    <n v="4643738"/>
    <n v="882310.22"/>
    <n v="5526048.2199999997"/>
    <x v="8"/>
    <x v="35"/>
    <n v="2"/>
    <s v="FRANCY SALAS"/>
    <m/>
    <m/>
    <m/>
    <m/>
    <d v="2026-03-02T00:00:00"/>
    <m/>
    <m/>
    <x v="0"/>
  </r>
  <r>
    <s v="Factura electrónica"/>
    <s v="e72e5ae1240be291b0fad220a0016324701f2b623dc009a90cbebff3efd83d21d426de601068f26a56479bc045663643"/>
    <n v="7086"/>
    <s v="GM"/>
    <d v="2026-02-23T00:00:00"/>
    <d v="2026-02-23T12:48:33"/>
    <x v="1"/>
    <n v="901174199"/>
    <s v="G&amp;M MONTACARGAS SAS"/>
    <n v="4414200"/>
    <n v="838698"/>
    <n v="5252898"/>
    <x v="8"/>
    <x v="35"/>
    <n v="2"/>
    <s v="FRANCY SALAS"/>
    <m/>
    <m/>
    <m/>
    <m/>
    <d v="2026-03-02T00:00:00"/>
    <s v="NO"/>
    <m/>
    <x v="0"/>
  </r>
  <r>
    <s v="Factura electrónica"/>
    <s v="d6af293a041cefd13b928f45c514866c9cce6d0dff7b64721e769f424ad07a8db3ee1e3d03fbf9257ebc4276071a18ef"/>
    <n v="2902"/>
    <s v="KFE"/>
    <d v="2026-02-23T00:00:00"/>
    <d v="2026-02-23T11:22:50"/>
    <x v="1"/>
    <n v="900987425"/>
    <s v="KONTROLAR SOLUCIONES S.A.S"/>
    <n v="550000"/>
    <n v="0"/>
    <n v="550000"/>
    <x v="5"/>
    <x v="28"/>
    <n v="0"/>
    <s v="JAIME GARCIA"/>
    <m/>
    <m/>
    <m/>
    <m/>
    <d v="2026-02-25T00:00:00"/>
    <s v="NO"/>
    <m/>
    <x v="0"/>
  </r>
  <r>
    <s v="Factura electrónica"/>
    <s v="b54ec34010e84967cbf8492347b2748d6ac89647875d3866c9497e2653f5918593ee464d963e748537fabccbf8083129"/>
    <n v="7084"/>
    <s v="GM"/>
    <d v="2026-02-23T00:00:00"/>
    <d v="2026-02-23T12:39:32"/>
    <x v="1"/>
    <n v="901174199"/>
    <s v="G&amp;M MONTACARGAS SAS"/>
    <n v="4754303"/>
    <n v="903317.57"/>
    <n v="5657620.5700000003"/>
    <x v="8"/>
    <x v="35"/>
    <n v="2"/>
    <s v="FRANCY SALAS"/>
    <m/>
    <m/>
    <m/>
    <m/>
    <d v="2026-03-02T00:00:00"/>
    <m/>
    <m/>
    <x v="0"/>
  </r>
  <r>
    <s v="Factura electrónica"/>
    <s v="9fbc54c83c74e95bcd6f82e2546d9907796d44ee5561ab006a6518cf029967d962cf070db13a5e6a41fe65973c615760"/>
    <n v="5245"/>
    <s v="EQV"/>
    <d v="2026-02-23T00:00:00"/>
    <d v="2026-02-23T11:03:27"/>
    <x v="1"/>
    <n v="830118111"/>
    <s v="EQUINEHY S.A.S."/>
    <n v="11417766"/>
    <n v="2169375.54"/>
    <n v="13587141.539999999"/>
    <x v="8"/>
    <x v="40"/>
    <n v="4"/>
    <s v="FRANCY SALAS"/>
    <m/>
    <m/>
    <m/>
    <m/>
    <d v="2026-03-24T00:00:00"/>
    <s v="NO"/>
    <m/>
    <x v="0"/>
  </r>
  <r>
    <s v="Factura electrónica"/>
    <s v="bdc2cf6cd087e53f6a7455bb44e1e7eafa20b91aba11664858927dc5e37da6acc6db2bb46fabbfe66eb928ad18e6b955"/>
    <n v="22911"/>
    <s v="F4"/>
    <d v="2026-02-23T00:00:00"/>
    <d v="2026-02-23T10:15:32"/>
    <x v="1"/>
    <n v="800079603"/>
    <s v="SERVICIOS DE ALIMENTACION NP S.A.S."/>
    <n v="112068.00000000001"/>
    <n v="21292.92"/>
    <n v="133360.92000000001"/>
    <x v="0"/>
    <x v="38"/>
    <n v="3"/>
    <s v="FRANCY SALAS"/>
    <m/>
    <m/>
    <m/>
    <m/>
    <d v="2026-03-02T00:00:00"/>
    <s v="NO"/>
    <m/>
    <x v="0"/>
  </r>
  <r>
    <s v="Factura electrónica"/>
    <s v="f3bfac7d3d6ae505880fbc3ddeb71dafcd1db25871516b0083ab33564d0babf63c6b19910a91d4b92ce3b952b93d0a56"/>
    <n v="22919"/>
    <s v="F4"/>
    <d v="2026-02-23T00:00:00"/>
    <d v="2026-02-23T14:36:58"/>
    <x v="1"/>
    <n v="800079603"/>
    <s v="SERVICIOS DE ALIMENTACION NP S.A.S."/>
    <n v="1740"/>
    <n v="330.6"/>
    <n v="2070.6"/>
    <x v="0"/>
    <x v="38"/>
    <n v="3"/>
    <s v="FRANCY SALAS"/>
    <m/>
    <m/>
    <m/>
    <m/>
    <d v="2026-03-02T00:00:00"/>
    <s v="NO"/>
    <m/>
    <x v="0"/>
  </r>
  <r>
    <s v="Factura electrónica"/>
    <s v="b01cc19756fda3429468d439c0bbd21c61fd980c52de8e41f76d744ebf1f948dcdefa65e3f1d3f6fd6b588c564bf32cb"/>
    <n v="27704"/>
    <s v="N1FE"/>
    <d v="2026-02-23T00:00:00"/>
    <d v="2026-02-23T09:06:44"/>
    <x v="1"/>
    <n v="890929877"/>
    <s v="NEWREST SERVICES COLOMBIA S.A.S"/>
    <n v="5312626"/>
    <n v="1009399"/>
    <n v="6322025"/>
    <x v="0"/>
    <x v="40"/>
    <n v="4"/>
    <s v="FRANCY SALAS"/>
    <m/>
    <m/>
    <m/>
    <m/>
    <d v="2026-03-02T00:00:00"/>
    <s v="NO"/>
    <m/>
    <x v="0"/>
  </r>
  <r>
    <s v="Factura electrónica"/>
    <s v="6ba38f39e5f972aa2c57b439fed6d5fabb64f8a91195cd8ee519570bc8fd06e94d5878d1f3483d235169d05d39829d92"/>
    <n v="10390"/>
    <s v="GJ"/>
    <d v="2026-02-23T00:00:00"/>
    <d v="2026-02-23T09:18:58"/>
    <x v="1"/>
    <n v="900402854"/>
    <s v="G&amp;J METROLOGIA E INSTRUMENTACIÓN SAS"/>
    <n v="198000"/>
    <n v="37620"/>
    <n v="235620"/>
    <x v="14"/>
    <x v="33"/>
    <n v="1"/>
    <s v="FRANCY SALAS"/>
    <m/>
    <m/>
    <m/>
    <m/>
    <d v="2026-03-03T00:00:00"/>
    <s v="NO"/>
    <m/>
    <x v="0"/>
  </r>
  <r>
    <s v="Factura electrónica"/>
    <s v="d012484e89969acd6a2650ebdd75b0d1a7231bddf3911d98e779c1972e48419f384a183b849ed93b254f497d830e705b"/>
    <n v="3187"/>
    <s v="FVE"/>
    <d v="2026-02-23T00:00:00"/>
    <d v="2026-02-23T09:14:51"/>
    <x v="1"/>
    <n v="811031208"/>
    <s v="CODIPLAX S.A.S."/>
    <n v="1845108.4"/>
    <n v="350570.6"/>
    <n v="2195679"/>
    <x v="9"/>
    <x v="3"/>
    <s v=" - "/>
    <m/>
    <m/>
    <m/>
    <m/>
    <m/>
    <m/>
    <m/>
    <m/>
    <x v="2"/>
  </r>
  <r>
    <s v="Factura electrónica"/>
    <s v="4c7d091111b07aad0b3eb0bef2a821ce2b8d76f991d28aca76f97d2809433cb0ac50794e2aa83158bbb3ae8942c99357"/>
    <n v="4021"/>
    <s v="WC"/>
    <d v="2026-02-23T00:00:00"/>
    <d v="2026-02-23T08:33:48"/>
    <x v="1"/>
    <n v="901797858"/>
    <s v="WEICON COLOMBIA SAS"/>
    <n v="1013040.0000000001"/>
    <n v="192477.6"/>
    <n v="1205517.6000000001"/>
    <x v="2"/>
    <x v="40"/>
    <n v="4"/>
    <s v="FRANCY SALAS"/>
    <m/>
    <m/>
    <m/>
    <m/>
    <d v="2026-03-03T00:00:00"/>
    <s v="NO"/>
    <m/>
    <x v="0"/>
  </r>
  <r>
    <s v="Factura electrónica"/>
    <s v="f81c1af5fef7a12ec562c9bde665045c715bd2fafb8c8fbd087a7a6d77099511eda08e4e631a214ef672dc88cb453d78"/>
    <n v="725320"/>
    <s v="FMED"/>
    <d v="2026-02-23T00:00:00"/>
    <d v="2026-02-23T07:44:22"/>
    <x v="1"/>
    <n v="890915475"/>
    <s v="EMPAQUETADURAS Y EMPAQUES S.A."/>
    <n v="124848"/>
    <n v="23721.119999999999"/>
    <n v="148569.12"/>
    <x v="2"/>
    <x v="28"/>
    <n v="0"/>
    <s v="FRANCY SALAS"/>
    <m/>
    <m/>
    <m/>
    <m/>
    <d v="2026-02-25T00:00:00"/>
    <s v="NO"/>
    <m/>
    <x v="0"/>
  </r>
  <r>
    <s v="Factura electrónica"/>
    <s v="4cf68831c5642c2732d774dd9953d80419919e45f4633363126c782860d3a1338b7f086f1b6e9fd3da28ec219dc3127d"/>
    <n v="10071064"/>
    <s v="Q632"/>
    <d v="2026-02-23T00:00:00"/>
    <d v="2026-02-23T12:06:10"/>
    <x v="1"/>
    <n v="900407915"/>
    <s v="Consolidando sueños S.A.S."/>
    <n v="25630.26"/>
    <n v="4869.75"/>
    <n v="30500.01"/>
    <x v="4"/>
    <x v="2"/>
    <n v="0"/>
    <m/>
    <m/>
    <m/>
    <m/>
    <m/>
    <m/>
    <m/>
    <m/>
    <x v="2"/>
  </r>
  <r>
    <s v="Nota de crédito electrónica"/>
    <s v="56cf0217d5b92219d88ba53ae169707f1fb5b80fba29c5fcc04ada5b8d9bd58b8e0ce03c0716fcc0997589921ceb9e5a"/>
    <n v="369"/>
    <s v="DVZ"/>
    <d v="2026-02-23T00:00:00"/>
    <d v="2026-02-23T10:44:37"/>
    <x v="1"/>
    <n v="830118111"/>
    <s v="EQUINEHY S.A.S."/>
    <n v="11417766"/>
    <n v="2169375.54"/>
    <n v="13587141.539999999"/>
    <x v="8"/>
    <x v="38"/>
    <n v="3"/>
    <s v="FRANCY SALAS"/>
    <m/>
    <m/>
    <m/>
    <m/>
    <m/>
    <m/>
    <m/>
    <x v="0"/>
  </r>
  <r>
    <s v="Factura electrónica de contingencia"/>
    <s v="040ce0c5df15e44bcd452e251b3a743d2c79bdf98ef666c4d2bdc7c8f3aaffa1fdf89061a64990a6db05ba0690b7df04"/>
    <n v="17282"/>
    <s v="171C"/>
    <d v="2026-02-23T00:00:00"/>
    <d v="2026-02-23T07:32:56"/>
    <x v="1"/>
    <n v="830112317"/>
    <s v="PROCAFECOL S.A."/>
    <n v="20336.13"/>
    <n v="3863.87"/>
    <n v="24200"/>
    <x v="4"/>
    <x v="2"/>
    <n v="0"/>
    <m/>
    <m/>
    <m/>
    <m/>
    <m/>
    <m/>
    <m/>
    <m/>
    <x v="2"/>
  </r>
  <r>
    <s v="Factura electrónica"/>
    <s v="22892ccfe365c6217f51859420e25ff1ba9ecb1b3a897df5a3a14e2276bef5c6a4907ae85ed00cb89bb800a35a6be7d0"/>
    <n v="63027"/>
    <s v="BOG"/>
    <d v="2026-02-24T00:00:00"/>
    <d v="2026-02-24T17:18:37"/>
    <x v="1"/>
    <n v="860030828"/>
    <s v="FERRETERIA INDUSTRIAL S.A.S."/>
    <n v="287933"/>
    <n v="54707"/>
    <n v="342640"/>
    <x v="8"/>
    <x v="40"/>
    <n v="3"/>
    <s v="FRANCY SALAS"/>
    <m/>
    <m/>
    <m/>
    <m/>
    <d v="2026-03-03T00:00:00"/>
    <s v="NO"/>
    <m/>
    <x v="0"/>
  </r>
  <r>
    <s v="Factura electrónica"/>
    <s v="a5fe10c85799bfd68c321e051a16e5d587548c64f76e4025c3b914210df4e879d49eb45c6ecb16fd9d5d4a7b91991f1b"/>
    <n v="441"/>
    <s v="PRS"/>
    <d v="2026-02-24T00:00:00"/>
    <d v="2026-02-24T21:08:49"/>
    <x v="1"/>
    <n v="901847080"/>
    <s v="PROVSERVICE S.A.S"/>
    <n v="968336.00000000012"/>
    <n v="183983.84"/>
    <n v="1152319.8400000001"/>
    <x v="8"/>
    <x v="40"/>
    <n v="3"/>
    <s v="FRANCY SALAS"/>
    <m/>
    <m/>
    <m/>
    <m/>
    <d v="2026-03-03T00:00:00"/>
    <s v="NO"/>
    <m/>
    <x v="0"/>
  </r>
  <r>
    <s v="Factura electrónica"/>
    <s v="d7f98ca5eede14c5ab13766452639b7f0d4f5a84f5c16a0b229d44164c0e6f6225936e7880db2f8f901df85dca8040e7"/>
    <n v="141"/>
    <s v="JA"/>
    <d v="2026-02-24T00:00:00"/>
    <d v="2026-02-24T18:52:57"/>
    <x v="1"/>
    <n v="15442838"/>
    <s v="GOMEZ JHON ARLEY"/>
    <n v="1580800"/>
    <n v="300352"/>
    <n v="1881152"/>
    <x v="0"/>
    <x v="35"/>
    <n v="1"/>
    <s v="FRANCY SALAS"/>
    <m/>
    <m/>
    <m/>
    <m/>
    <d v="2026-03-02T00:00:00"/>
    <s v="NO"/>
    <m/>
    <x v="0"/>
  </r>
  <r>
    <s v="Factura electrónica"/>
    <s v="052968e186cb2c240c4872fefe4517181d373d17f4c3cb80cb999b6560920c7ffc43652cc0bde0c5d5092858ea6d8dbf"/>
    <n v="69987"/>
    <s v="FETG"/>
    <d v="2026-02-24T00:00:00"/>
    <d v="2026-02-24T17:25:14"/>
    <x v="1"/>
    <n v="811001497"/>
    <s v="Logistica y Transportes TGB S.A.S"/>
    <n v="2000000"/>
    <n v="0"/>
    <n v="2000000"/>
    <x v="0"/>
    <x v="40"/>
    <n v="3"/>
    <s v="FRANCY SALAS"/>
    <m/>
    <m/>
    <m/>
    <m/>
    <d v="2026-03-10T00:00:00"/>
    <s v="NO"/>
    <m/>
    <x v="0"/>
  </r>
  <r>
    <s v="Factura electrónica"/>
    <s v="0a4b71135d832ad6b51ec2e6975c7f014b9338ed75b0784f96af9021708c52736d0af432a8ed914b037baa21f32e09b3"/>
    <n v="1300"/>
    <s v="MY"/>
    <d v="2026-02-24T00:00:00"/>
    <d v="2026-02-24T17:03:12"/>
    <x v="1"/>
    <n v="900933624"/>
    <s v="MECANIZADOS Y SERVICIOS MAYROP SAS"/>
    <n v="2412500"/>
    <n v="458375"/>
    <n v="2870875"/>
    <x v="8"/>
    <x v="40"/>
    <n v="3"/>
    <s v="FRANCY SALAS"/>
    <m/>
    <m/>
    <m/>
    <m/>
    <d v="2026-03-03T00:00:00"/>
    <s v="NO"/>
    <m/>
    <x v="0"/>
  </r>
  <r>
    <s v="Factura electrónica"/>
    <s v="e167866d0b63bf334b93a6c4cd7fc658191c6c616d99b29cf33b32a6a0f96b97ab7f400240718f0a4135226798179f29"/>
    <n v="22947"/>
    <s v="F4"/>
    <d v="2026-02-24T00:00:00"/>
    <d v="2026-02-24T16:22:40"/>
    <x v="1"/>
    <n v="800079603"/>
    <s v="SERVICIOS DE ALIMENTACION NP S.A.S."/>
    <n v="122256.00000000001"/>
    <n v="23228.639999999999"/>
    <n v="145484.64000000001"/>
    <x v="0"/>
    <x v="43"/>
    <n v="6"/>
    <s v="FRANCY SALAS"/>
    <m/>
    <m/>
    <m/>
    <m/>
    <d v="2026-03-03T00:00:00"/>
    <s v="NO"/>
    <m/>
    <x v="2"/>
  </r>
  <r>
    <s v="Factura electrónica"/>
    <s v="4575c425b36e5e30adf5ebe74bb5089a78a5ef6a97a91a7daf3ac663a4f5bee36d9c559b5aaea274a24f326d01fee612"/>
    <n v="101046"/>
    <s v="FM"/>
    <d v="2026-02-24T00:00:00"/>
    <d v="2026-02-24T16:20:36"/>
    <x v="1"/>
    <n v="890929497"/>
    <s v="MAPER S.A.S"/>
    <n v="475000"/>
    <n v="90250"/>
    <n v="565250"/>
    <x v="8"/>
    <x v="40"/>
    <n v="3"/>
    <s v="FRANCY SALAS"/>
    <m/>
    <m/>
    <m/>
    <m/>
    <d v="2026-03-03T00:00:00"/>
    <s v="NO"/>
    <m/>
    <x v="0"/>
  </r>
  <r>
    <s v="Factura electrónica"/>
    <s v="765cf0049362a4f76153970cab870c8508e2d954ddf76eb48c350abd84cd3857f8eb2f4e4586487f43b4fdea2918b9f2"/>
    <n v="13811"/>
    <s v="FE"/>
    <d v="2026-02-24T00:00:00"/>
    <d v="2026-02-24T15:07:36"/>
    <x v="1"/>
    <n v="901059492"/>
    <s v="B2B COMERCIALIZADORA INSTITUCIONAL SAS"/>
    <n v="61943.64"/>
    <n v="11769.36"/>
    <n v="73713"/>
    <x v="2"/>
    <x v="35"/>
    <n v="1"/>
    <s v="FRANCY SALAS"/>
    <m/>
    <m/>
    <m/>
    <m/>
    <d v="2026-03-02T00:00:00"/>
    <s v="NO"/>
    <m/>
    <x v="0"/>
  </r>
  <r>
    <s v="Factura electrónica"/>
    <s v="17064516022b6e968323082b332b954beef2c8f13371ffceb2f48a7ae095eb15ca32b5ea6b13e4212ba147cbe08df043"/>
    <n v="98687"/>
    <s v="FE"/>
    <d v="2026-02-24T00:00:00"/>
    <d v="2026-02-24T14:58:59"/>
    <x v="1"/>
    <n v="890932535"/>
    <s v="MÉRIEUX NUTRISCIENCES COLOMBIA S.A.S."/>
    <n v="1289932.0087840001"/>
    <n v="245087.08121599999"/>
    <n v="1535019.09"/>
    <x v="14"/>
    <x v="35"/>
    <n v="1"/>
    <s v="FRANCY SALAS"/>
    <m/>
    <m/>
    <m/>
    <m/>
    <d v="2026-03-03T00:00:00"/>
    <s v="NO"/>
    <m/>
    <x v="0"/>
  </r>
  <r>
    <s v="Factura electrónica"/>
    <s v="264a439d8a83f3505c72e8c0654344ba54a5ae2eb0017aebe14084ff470adca95736a3203b398770b506b4eb61573d56"/>
    <n v="13809"/>
    <s v="FE"/>
    <d v="2026-02-24T00:00:00"/>
    <d v="2026-02-24T14:45:27"/>
    <x v="1"/>
    <n v="901059492"/>
    <s v="B2B COMERCIALIZADORA INSTITUCIONAL SAS"/>
    <n v="276000"/>
    <n v="52440"/>
    <n v="328440"/>
    <x v="2"/>
    <x v="35"/>
    <n v="1"/>
    <s v="FRANCY SALAS"/>
    <m/>
    <m/>
    <m/>
    <m/>
    <d v="2026-03-03T00:00:00"/>
    <s v="NO"/>
    <m/>
    <x v="0"/>
  </r>
  <r>
    <s v="Factura electrónica"/>
    <s v="d1b09b7b9cfc29ecb340a4cfe008e324a272917489b0cfa5e9cf44ce475ed05ac3fbc27b605af7e372a9883049380ed3"/>
    <n v="745"/>
    <s v="FE"/>
    <d v="2026-02-24T00:00:00"/>
    <d v="2026-02-24T14:51:59"/>
    <x v="1"/>
    <n v="71660004"/>
    <s v="RAMIREZ CADAVID JUAN PABLO"/>
    <n v="140000"/>
    <n v="0"/>
    <n v="140000"/>
    <x v="2"/>
    <x v="40"/>
    <n v="3"/>
    <s v="FRANCY SALAS"/>
    <m/>
    <m/>
    <m/>
    <m/>
    <d v="2026-03-02T00:00:00"/>
    <s v="NO"/>
    <m/>
    <x v="0"/>
  </r>
  <r>
    <s v="Factura electrónica"/>
    <s v="81570fb401b8ca34e876aa29054fde14a74a5bd1e299ff1af69dc1751bcb729a6cc3db47b3189a80774de8fece14367f"/>
    <n v="52"/>
    <s v="FE"/>
    <d v="2026-02-24T00:00:00"/>
    <d v="2026-02-24T14:33:30"/>
    <x v="1"/>
    <n v="901995498"/>
    <s v="LA CLAVE RESTAURANTE Y CAFE SAS"/>
    <n v="2832880"/>
    <n v="0"/>
    <n v="2832880"/>
    <x v="0"/>
    <x v="40"/>
    <n v="3"/>
    <s v="CARLOS TABARES "/>
    <m/>
    <m/>
    <m/>
    <m/>
    <d v="2026-02-27T00:00:00"/>
    <s v="NO"/>
    <m/>
    <x v="2"/>
  </r>
  <r>
    <s v="Factura electrónica"/>
    <s v="c4e27abd1e10be7932396fe18f2cbc105e4bf14ecdbee2e3548b40f2d6d446c9761bc219016d475ac1815ea4e80aaa3f"/>
    <n v="2943"/>
    <s v="FE"/>
    <d v="2026-02-24T00:00:00"/>
    <d v="2026-02-24T13:58:25"/>
    <x v="1"/>
    <n v="900144364"/>
    <s v="UNIDOTAMOS SAS"/>
    <n v="536600"/>
    <n v="101954"/>
    <n v="638554"/>
    <x v="9"/>
    <x v="3"/>
    <s v=" - "/>
    <m/>
    <m/>
    <m/>
    <m/>
    <m/>
    <m/>
    <m/>
    <m/>
    <x v="2"/>
  </r>
  <r>
    <s v="Factura electrónica"/>
    <s v="fbd27d17b1020b5565f7b823237890f5a14bc0dc9e4db09e9cc846dc824eb028122d4d60a1c32ef95db690d3af360868"/>
    <n v="2944"/>
    <s v="FE"/>
    <d v="2026-02-24T00:00:00"/>
    <d v="2026-02-24T14:04:34"/>
    <x v="1"/>
    <n v="900144364"/>
    <s v="UNIDOTAMOS SAS"/>
    <n v="820300"/>
    <n v="155857"/>
    <n v="976157"/>
    <x v="2"/>
    <x v="43"/>
    <n v="6"/>
    <s v="FRANCY SALAS"/>
    <m/>
    <m/>
    <m/>
    <m/>
    <d v="2026-03-03T00:00:00"/>
    <s v="NO"/>
    <m/>
    <x v="2"/>
  </r>
  <r>
    <s v="Factura electrónica"/>
    <s v="d9d378174129d33639a01b1bf14bca1df5f88dee6d1d34afb4e9f3fa1fc93cc38944e8ddf91c21b52a18d7cb1677103a"/>
    <n v="8171"/>
    <m/>
    <d v="2026-02-24T00:00:00"/>
    <d v="2026-02-24T13:28:04"/>
    <x v="1"/>
    <n v="901360705"/>
    <s v="DELTA TAGS SAS"/>
    <n v="35980"/>
    <n v="6836.2"/>
    <n v="42816.2"/>
    <x v="2"/>
    <x v="43"/>
    <n v="6"/>
    <s v="FRANCY SALAS"/>
    <m/>
    <m/>
    <m/>
    <m/>
    <d v="2026-03-03T00:00:00"/>
    <s v="NO"/>
    <m/>
    <x v="2"/>
  </r>
  <r>
    <s v="Factura electrónica"/>
    <s v="5a232930badc44f67983af67d5bff21155a71a6c5bf446785bf0fb095d0b4647ed40ea24b865b530525a0faf794a2dbc"/>
    <n v="34800"/>
    <s v="PM"/>
    <d v="2026-02-24T00:00:00"/>
    <d v="2026-02-24T12:28:08"/>
    <x v="1"/>
    <n v="811020078"/>
    <s v="PROYECCIONES PLASTICAS SAS"/>
    <n v="231200"/>
    <n v="43928"/>
    <n v="275128"/>
    <x v="2"/>
    <x v="43"/>
    <n v="6"/>
    <s v="FRANCY SALAS"/>
    <m/>
    <m/>
    <m/>
    <m/>
    <d v="2026-03-03T00:00:00"/>
    <s v="NO"/>
    <m/>
    <x v="2"/>
  </r>
  <r>
    <s v="Factura electrónica"/>
    <s v="32d57bde5beebba2cd2a5431a08c07eb4d7554338960102e30f3ee0a042d6b2d30509e0b5e327bfd28fb1f531a128cb1"/>
    <n v="28028"/>
    <s v="AT"/>
    <d v="2026-02-24T00:00:00"/>
    <d v="2026-02-24T11:26:23"/>
    <x v="1"/>
    <n v="900923100"/>
    <s v="ANDINA DE TRANSMISIONES SAS"/>
    <n v="344500"/>
    <n v="65455"/>
    <n v="409955"/>
    <x v="8"/>
    <x v="40"/>
    <n v="3"/>
    <s v="FRANCY SALAS"/>
    <m/>
    <m/>
    <m/>
    <m/>
    <d v="2026-03-03T00:00:00"/>
    <s v="NO"/>
    <m/>
    <x v="0"/>
  </r>
  <r>
    <s v="Factura electrónica"/>
    <s v="53d18936edadb7588013e77fd7c118b0b97e13baaf97c90bab408682f09b4b17fe0bc420be0808ce820e46afc2c3401d"/>
    <n v="10223"/>
    <s v="FE"/>
    <d v="2026-02-24T00:00:00"/>
    <d v="2026-02-24T07:47:48"/>
    <x v="1"/>
    <n v="900583758"/>
    <s v="INGEBELT S.A.S"/>
    <n v="1896600"/>
    <n v="360354"/>
    <n v="2256954"/>
    <x v="8"/>
    <x v="40"/>
    <n v="3"/>
    <s v="FRANCY SALAS"/>
    <m/>
    <m/>
    <m/>
    <m/>
    <d v="2026-03-03T00:00:00"/>
    <s v="NO"/>
    <m/>
    <x v="0"/>
  </r>
  <r>
    <s v="Factura electrónica"/>
    <s v="151844c30e34664de394505e0f67c6babb7def313b060e25a4fdad39194e8826149100daa0393f4065c0629c98b192e7"/>
    <n v="433"/>
    <s v="FESH"/>
    <d v="2026-02-24T00:00:00"/>
    <d v="2026-02-24T10:28:42"/>
    <x v="1"/>
    <n v="900422403"/>
    <s v="SERVIR HERRERA SAS 01 00"/>
    <n v="250546.22"/>
    <n v="31453.78"/>
    <n v="282000"/>
    <x v="8"/>
    <x v="40"/>
    <n v="3"/>
    <s v="FRANCY SALAS"/>
    <m/>
    <m/>
    <m/>
    <m/>
    <d v="2026-03-03T00:00:00"/>
    <s v="NO"/>
    <m/>
    <x v="0"/>
  </r>
  <r>
    <s v="Factura electrónica"/>
    <s v="b24c6b1e5db52c47e318503c3a46d006769985dfbdc5fbc4615876c55676eae67783a88853a19cb38b29423ef423de9c"/>
    <n v="4838"/>
    <s v="PE3"/>
    <d v="2026-02-24T00:00:00"/>
    <d v="2026-02-24T21:52:06"/>
    <x v="1"/>
    <n v="901560228"/>
    <s v="NIKO PARRILLA S.A.S"/>
    <n v="42000"/>
    <n v="0"/>
    <n v="42000"/>
    <x v="4"/>
    <x v="2"/>
    <n v="0"/>
    <m/>
    <m/>
    <m/>
    <m/>
    <m/>
    <m/>
    <m/>
    <m/>
    <x v="2"/>
  </r>
  <r>
    <s v="Factura electrónica"/>
    <s v="5a5da2cf07c1c968e6ea6d1418c787bd0a2893f196f15bcd1a367caf35ec99231a1802360566b6b58ea9ef6a594ca7f4"/>
    <n v="6344"/>
    <m/>
    <d v="2026-02-24T00:00:00"/>
    <d v="2026-02-24T20:28:36"/>
    <x v="1"/>
    <n v="32150739"/>
    <s v="NATALIA ANDREA ACOSTA COLORADO"/>
    <n v="659000"/>
    <n v="0"/>
    <n v="659000"/>
    <x v="1"/>
    <x v="43"/>
    <n v="6"/>
    <s v="FRANCY SALAS"/>
    <m/>
    <m/>
    <m/>
    <m/>
    <d v="2026-03-03T00:00:00"/>
    <s v="NO"/>
    <m/>
    <x v="2"/>
  </r>
  <r>
    <s v="Nota de crédito electrónica"/>
    <s v="91252026f4745f9f4b2cf60fe2d8e49b0fce90a2ca83ced1c90125769039d8ef9a8aad850ac263e59cb2b15d51cc3fb6"/>
    <s v="NC25"/>
    <m/>
    <d v="2026-02-24T00:00:00"/>
    <d v="2026-02-24T14:28:57"/>
    <x v="1"/>
    <n v="901995498"/>
    <s v="LA CLAVE RESTAURANTE Y CAFE SAS"/>
    <n v="2973880"/>
    <n v="0"/>
    <n v="2973880"/>
    <x v="0"/>
    <x v="38"/>
    <n v="2"/>
    <s v="FRANCY SALAS"/>
    <m/>
    <m/>
    <m/>
    <m/>
    <m/>
    <m/>
    <m/>
    <x v="0"/>
  </r>
  <r>
    <s v="Factura electrónica"/>
    <s v="d17730f0ff8f5da6d32b5a93a2c411977e3d7c9e7db10cdfbf1e1c5fd1593a776e10b4c276de7434858e0a9dd83f343a"/>
    <n v="5127874"/>
    <s v="F311"/>
    <d v="2026-02-24T00:00:00"/>
    <d v="2026-02-24T12:50:00"/>
    <x v="1"/>
    <n v="891408584"/>
    <s v="FRISBY S.A. BIC"/>
    <n v="22900"/>
    <n v="0"/>
    <n v="22900"/>
    <x v="4"/>
    <x v="2"/>
    <n v="0"/>
    <m/>
    <m/>
    <m/>
    <m/>
    <m/>
    <m/>
    <m/>
    <m/>
    <x v="2"/>
  </r>
  <r>
    <s v="Factura electrónica"/>
    <s v="032a0a50e37dddbc26cdef7f32fae8206c3dc49b8d532e1a12419820c68d032ba049c66023f1db46c9e1e3394ede2de0"/>
    <n v="15165645"/>
    <s v="G471"/>
    <d v="2026-02-24T00:00:00"/>
    <d v="2026-02-24T11:51:57"/>
    <x v="1"/>
    <n v="891408584"/>
    <s v="FRISBY S.A. BIC"/>
    <n v="63100"/>
    <n v="0"/>
    <n v="63100"/>
    <x v="4"/>
    <x v="2"/>
    <n v="0"/>
    <m/>
    <m/>
    <m/>
    <m/>
    <m/>
    <m/>
    <m/>
    <m/>
    <x v="2"/>
  </r>
  <r>
    <s v="Nota de crédito electrónica"/>
    <s v="743b17d68556600a2c03b5d62e7a86dc5730fe36dd8900791875284c638ee7ac05c0b9403b7a40fa2bc87bbb6c36294a"/>
    <s v="NC2454"/>
    <m/>
    <d v="2026-02-24T00:00:00"/>
    <d v="2026-02-24T11:41:25"/>
    <x v="1"/>
    <n v="901048954"/>
    <s v="MONTACARGAS DINASTIA S.A.S."/>
    <n v="552500"/>
    <n v="0"/>
    <n v="552500"/>
    <x v="6"/>
    <x v="3"/>
    <s v=" - "/>
    <s v="FRANCY SALAS"/>
    <m/>
    <m/>
    <m/>
    <m/>
    <m/>
    <m/>
    <m/>
    <x v="2"/>
  </r>
  <r>
    <s v="Factura electrónica"/>
    <s v="4005b6f537d481e037e7edf56bb656a5ad83b086eab69c1f3114a76236c2c5e248778f9c18df0942cbda60c5ae4054d1"/>
    <n v="90720070"/>
    <s v="SD"/>
    <d v="2026-02-24T00:00:00"/>
    <d v="2026-02-24T07:54:12"/>
    <x v="1"/>
    <n v="890900841"/>
    <s v="Caja de Compensación Familiar de Antioquia Comfama"/>
    <n v="300400"/>
    <n v="0"/>
    <n v="300400"/>
    <x v="11"/>
    <x v="33"/>
    <n v="0"/>
    <s v="ELINA GOMEZ"/>
    <m/>
    <m/>
    <m/>
    <m/>
    <d v="2026-03-02T00:00:00"/>
    <s v="NO"/>
    <m/>
    <x v="0"/>
  </r>
  <r>
    <s v="Factura electrónica"/>
    <s v="c39b3179ad94ff63e23bba1880b86d24410d54f35af137a73851c6cb6c5a5b1696822c2757f67333aa2d24ac47f28e25"/>
    <n v="10225"/>
    <s v="FE"/>
    <d v="2026-02-24T00:00:00"/>
    <d v="2026-02-24T07:57:53"/>
    <x v="1"/>
    <n v="900583758"/>
    <s v="INGEBELT S.A.S"/>
    <n v="298700"/>
    <n v="56753"/>
    <n v="355453"/>
    <x v="8"/>
    <x v="35"/>
    <n v="1"/>
    <s v="FRANCY SALAS"/>
    <m/>
    <m/>
    <m/>
    <m/>
    <d v="2026-03-02T00:00:00"/>
    <s v="NO"/>
    <m/>
    <x v="0"/>
  </r>
  <r>
    <s v="Factura electrónica"/>
    <s v="4d252a7bcb50a0d423412f956932d2112fbadf40ecd74c8e5efb3bcff7699efb87c69effdda4651d73a031fe3dd2d68a"/>
    <n v="546"/>
    <s v="LG"/>
    <d v="2026-02-24T00:00:00"/>
    <d v="2026-02-24T07:19:25"/>
    <x v="1"/>
    <n v="32543035"/>
    <s v="LUZ MARINA GOMEZ GIRALDO"/>
    <n v="460000"/>
    <n v="87400"/>
    <n v="547400"/>
    <x v="8"/>
    <x v="40"/>
    <n v="3"/>
    <s v="FRANCY SALAS"/>
    <m/>
    <m/>
    <m/>
    <m/>
    <d v="2026-03-03T00:00:00"/>
    <s v="NO"/>
    <m/>
    <x v="0"/>
  </r>
  <r>
    <s v="Factura electrónica"/>
    <s v="d05f441b7c3e7964e4e55a20bc6b6340340403ec1862181f454de8d9be0444e360cad1f5c2143509bfe93821457fade2"/>
    <n v="10224"/>
    <s v="FE"/>
    <d v="2026-02-24T00:00:00"/>
    <d v="2026-02-24T07:53:51"/>
    <x v="1"/>
    <n v="900583758"/>
    <s v="INGEBELT S.A.S"/>
    <n v="616000"/>
    <n v="117040"/>
    <n v="733040"/>
    <x v="8"/>
    <x v="35"/>
    <n v="1"/>
    <s v="FRANCY SALAS"/>
    <m/>
    <m/>
    <m/>
    <m/>
    <d v="2026-03-02T00:00:00"/>
    <s v="NO"/>
    <m/>
    <x v="0"/>
  </r>
  <r>
    <s v="Factura electrónica"/>
    <s v="d073f529a3c187d2eaff0d64bb17a305fad97ce3ad85bd658697b36a563b0fea0c439fd7df29488d345c9d6a87437fd8"/>
    <n v="2917609"/>
    <s v="CL07"/>
    <d v="2026-02-24T00:00:00"/>
    <d v="2026-02-24T02:15:52"/>
    <x v="1"/>
    <n v="860001697"/>
    <s v="GASEOSAS LUX S.A.S."/>
    <n v="53400"/>
    <n v="0"/>
    <n v="53400"/>
    <x v="2"/>
    <x v="33"/>
    <n v="0"/>
    <s v="FRANCY SALAS"/>
    <m/>
    <m/>
    <m/>
    <m/>
    <d v="2026-03-02T00:00:00"/>
    <s v="NO"/>
    <m/>
    <x v="0"/>
  </r>
  <r>
    <s v="Factura electrónica"/>
    <s v="2db7036d9cc797bdebc281cebd11ac330133a43df7b4159aa7a41bbc2d7acde0b738a174db0a76d22cc2518b9f66417e"/>
    <n v="448"/>
    <s v="PRS"/>
    <d v="2026-02-25T00:00:00"/>
    <d v="2026-02-25T23:00:09"/>
    <x v="1"/>
    <n v="901847080"/>
    <s v="PROVSERVICE S.A.S"/>
    <n v="4826500"/>
    <n v="917035"/>
    <n v="5743535"/>
    <x v="8"/>
    <x v="40"/>
    <n v="2"/>
    <s v="FRANCY SALAS"/>
    <m/>
    <m/>
    <m/>
    <m/>
    <d v="2026-03-03T00:00:00"/>
    <s v="NO"/>
    <m/>
    <x v="0"/>
  </r>
  <r>
    <s v="Factura electrónica"/>
    <s v="a45a0e270a71e4f3b668744c3ac16d838f9a14b236d95a47105ce52518f24731115397ea9bf715d90d0a79efb23d3eeb"/>
    <n v="447"/>
    <s v="PRS"/>
    <d v="2026-02-25T00:00:00"/>
    <d v="2026-02-25T21:49:36"/>
    <x v="1"/>
    <n v="901847080"/>
    <s v="PROVSERVICE S.A.S"/>
    <n v="14000000"/>
    <n v="2660000"/>
    <n v="16660000"/>
    <x v="8"/>
    <x v="40"/>
    <n v="2"/>
    <s v="FRANCY SALAS"/>
    <m/>
    <m/>
    <m/>
    <m/>
    <d v="2026-03-17T00:00:00"/>
    <s v="NO"/>
    <m/>
    <x v="0"/>
  </r>
  <r>
    <s v="Factura electrónica"/>
    <s v="af39e0db8af24fc77bcbb8c82be44cebdd3d48d53cc6431df6a15fbc68c813db20ff36a48ec8a707ae2fc7428ff5eb5f"/>
    <n v="446"/>
    <s v="PRS"/>
    <d v="2026-02-25T00:00:00"/>
    <d v="2026-02-25T21:43:37"/>
    <x v="1"/>
    <n v="901847080"/>
    <s v="PROVSERVICE S.A.S"/>
    <n v="1050000"/>
    <n v="199500"/>
    <n v="1249500"/>
    <x v="8"/>
    <x v="40"/>
    <n v="2"/>
    <s v="FRANCY SALAS"/>
    <m/>
    <m/>
    <m/>
    <m/>
    <d v="2026-03-03T00:00:00"/>
    <s v="NO"/>
    <m/>
    <x v="0"/>
  </r>
  <r>
    <s v="Factura electrónica"/>
    <s v="b581fd8bf7e75e2920e7f4b95160483f952e16f5c02e3f515ed9e6b7a029e88e51e2f6f77714fa02e9a0d084b62208c5"/>
    <n v="63052"/>
    <s v="BOG"/>
    <d v="2026-02-25T00:00:00"/>
    <d v="2026-02-25T15:14:24"/>
    <x v="1"/>
    <n v="860030828"/>
    <s v="FERRETERIA INDUSTRIAL S.A.S."/>
    <n v="1034282"/>
    <n v="196514"/>
    <n v="1230796"/>
    <x v="8"/>
    <x v="40"/>
    <n v="2"/>
    <s v="FRANCY SALAS"/>
    <m/>
    <m/>
    <m/>
    <m/>
    <d v="2026-03-03T00:00:00"/>
    <s v="NO"/>
    <m/>
    <x v="0"/>
  </r>
  <r>
    <s v="Factura electrónica"/>
    <s v="7c2890d0daea7f4acf1718a25b04d008be98a07f67583a57d5d7ea5757ac237c1c63c78632f51154899ee4a407c969d1"/>
    <n v="761"/>
    <s v="FV"/>
    <d v="2026-02-25T00:00:00"/>
    <d v="2026-02-25T19:16:02"/>
    <x v="1"/>
    <n v="900049081"/>
    <s v="FEXMAQ S.A.S"/>
    <n v="7600000"/>
    <n v="1444000"/>
    <n v="9044000"/>
    <x v="8"/>
    <x v="40"/>
    <n v="2"/>
    <s v="FRANCY SALAS"/>
    <m/>
    <m/>
    <m/>
    <m/>
    <d v="2026-03-03T00:00:00"/>
    <s v="NO"/>
    <m/>
    <x v="0"/>
  </r>
  <r>
    <s v="Factura electrónica"/>
    <s v="5963c93615569e6b4ae80d3dbb0f82028b72b186448d7bbf94b9bc3536e3a7a0b7c22459350aa1f68519b933f08a4db5"/>
    <n v="9182"/>
    <s v="FEVV"/>
    <d v="2026-02-25T00:00:00"/>
    <d v="2026-02-25T18:33:50"/>
    <x v="1"/>
    <n v="901242715"/>
    <s v="VIANCO TE TRANSPORTA SAS"/>
    <n v="2240000"/>
    <n v="0"/>
    <n v="2240000"/>
    <x v="0"/>
    <x v="40"/>
    <n v="2"/>
    <s v="FRANCY SALAS"/>
    <m/>
    <m/>
    <m/>
    <m/>
    <d v="2026-03-03T00:00:00"/>
    <s v="NO"/>
    <m/>
    <x v="0"/>
  </r>
  <r>
    <s v="Factura electrónica"/>
    <s v="d9108fca7f8a99976ea3dc3a489b6b8a3ccb6a1230a44b515becc4274c14ed055ae95ab60c1620c97352a049e7b4e473"/>
    <n v="56304"/>
    <s v="FVE"/>
    <d v="2026-02-25T00:00:00"/>
    <d v="2026-02-25T17:08:00"/>
    <x v="1"/>
    <n v="900650486"/>
    <s v="DISTRIBUIDORA DE SOFTWARE Y MOVILIDAD S.A.S"/>
    <n v="1280000"/>
    <n v="0"/>
    <n v="1280000"/>
    <x v="5"/>
    <x v="38"/>
    <n v="1"/>
    <s v="FRANCY SALAS"/>
    <m/>
    <m/>
    <m/>
    <m/>
    <d v="2026-03-02T00:00:00"/>
    <s v="NO"/>
    <m/>
    <x v="0"/>
  </r>
  <r>
    <s v="Factura electrónica"/>
    <s v="f1ed8033e1a914271ef50fdba9cad6710d59c234bbad9c27fcd728cc711abd8bb7d02b88b249c3896837d538744ca2e8"/>
    <n v="760"/>
    <s v="FV"/>
    <d v="2026-02-25T00:00:00"/>
    <d v="2026-02-25T19:04:09"/>
    <x v="1"/>
    <n v="900049081"/>
    <s v="FEXMAQ S.A.S"/>
    <n v="640000"/>
    <n v="121600"/>
    <n v="761600"/>
    <x v="8"/>
    <x v="40"/>
    <n v="2"/>
    <s v="FRANCY SALAS"/>
    <m/>
    <m/>
    <m/>
    <m/>
    <d v="2026-03-03T00:00:00"/>
    <s v="NO"/>
    <m/>
    <x v="0"/>
  </r>
  <r>
    <s v="Factura electrónica"/>
    <s v="15b93ebba8dfdd1ed7ecd5c36829aaed963b097828ac150f6eaf86c8f561ebb2cd3fbc0cbbf7bf6fdc67e666670a962c"/>
    <n v="12649"/>
    <s v="FE"/>
    <d v="2026-02-25T00:00:00"/>
    <d v="2026-02-25T18:12:21"/>
    <x v="1"/>
    <n v="900420442"/>
    <s v="INSTRUMENTOS   PARTES S.A.S."/>
    <n v="883120"/>
    <n v="167792.8"/>
    <n v="1050912.8"/>
    <x v="8"/>
    <x v="40"/>
    <n v="2"/>
    <s v="FRANCY SALAS"/>
    <m/>
    <m/>
    <m/>
    <m/>
    <d v="2026-03-03T00:00:00"/>
    <s v="NO"/>
    <m/>
    <x v="0"/>
  </r>
  <r>
    <s v="Factura electrónica"/>
    <s v="ae17bf169f1471a3a573b63676e6088532bf309901d68c4ff772f71d532fed4864a4ca8257ae1812d1dd62c7f862d27a"/>
    <n v="3282"/>
    <s v="FE"/>
    <d v="2026-02-25T00:00:00"/>
    <d v="2026-02-25T17:22:58"/>
    <x v="1"/>
    <n v="900563128"/>
    <s v="SOLUCIONES SIMMAC S.A.S."/>
    <n v="19374984"/>
    <n v="3681246.96"/>
    <n v="23056230.960000001"/>
    <x v="8"/>
    <x v="40"/>
    <n v="2"/>
    <s v="FRANCY SALAS"/>
    <m/>
    <m/>
    <m/>
    <m/>
    <d v="2026-03-05T00:00:00"/>
    <s v="NO"/>
    <m/>
    <x v="0"/>
  </r>
  <r>
    <s v="Factura electrónica"/>
    <s v="3d6244a4a7e0fef4ed811b51b3b6429afdae6c23d02e45935d63f1562d4e990baacbcc5964f61acfa43492765b1a0983"/>
    <n v="56303"/>
    <s v="FVE"/>
    <d v="2026-02-25T00:00:00"/>
    <d v="2026-02-25T17:07:49"/>
    <x v="1"/>
    <n v="900650486"/>
    <s v="DISTRIBUIDORA DE SOFTWARE Y MOVILIDAD S.A.S"/>
    <n v="890000"/>
    <n v="0"/>
    <n v="890000"/>
    <x v="5"/>
    <x v="38"/>
    <n v="1"/>
    <s v="FRANCY SALAS"/>
    <m/>
    <m/>
    <m/>
    <m/>
    <d v="2026-03-02T00:00:00"/>
    <s v="NO"/>
    <m/>
    <x v="0"/>
  </r>
  <r>
    <s v="Factura electrónica"/>
    <s v="b3744644d4969ce6a423ca3054ba7d597715e56c8f275bc5421005bf866e58503a7e1aac08eb0b330858b777edbaafbc"/>
    <n v="565473"/>
    <s v="AH"/>
    <d v="2026-02-25T00:00:00"/>
    <d v="2026-02-25T11:28:27"/>
    <x v="1"/>
    <n v="890800788"/>
    <s v="SUMATEC S.A.S BIC"/>
    <n v="635300"/>
    <n v="120707"/>
    <n v="756007"/>
    <x v="9"/>
    <x v="3"/>
    <s v=" - "/>
    <m/>
    <m/>
    <m/>
    <m/>
    <m/>
    <m/>
    <m/>
    <m/>
    <x v="2"/>
  </r>
  <r>
    <s v="Factura electrónica"/>
    <s v="c92ba7957bd48bb5f0fc9b806379fe57433100acd502b01552363aa7f6746da76128b54701b7120b3d3afd3690982213"/>
    <n v="1909"/>
    <s v="FEAF"/>
    <d v="2026-02-25T00:00:00"/>
    <d v="2026-02-25T16:44:14"/>
    <x v="1"/>
    <n v="901560805"/>
    <s v="CEMCARGA S.A.S."/>
    <n v="250000"/>
    <n v="47500"/>
    <n v="297500"/>
    <x v="7"/>
    <x v="40"/>
    <n v="2"/>
    <s v="FRANCY SALAS"/>
    <m/>
    <m/>
    <m/>
    <m/>
    <d v="2026-03-03T00:00:00"/>
    <s v="NO"/>
    <m/>
    <x v="0"/>
  </r>
  <r>
    <s v="Factura electrónica"/>
    <s v="09aa399bbdae005db68a9d7d8187f2fea159bc6b70351918e02091df1f99475babb95cda058fcdda8f0d02a904c16bfd"/>
    <n v="18958"/>
    <s v="INIM"/>
    <d v="2026-02-25T00:00:00"/>
    <d v="2026-02-25T16:40:42"/>
    <x v="1"/>
    <n v="900237741"/>
    <s v="INVERSIONES IMPRIMA SAS"/>
    <n v="147800"/>
    <n v="28082"/>
    <n v="175882"/>
    <x v="2"/>
    <x v="43"/>
    <n v="5"/>
    <s v="FRANCY SALAS"/>
    <m/>
    <m/>
    <m/>
    <m/>
    <d v="2026-03-03T00:00:00"/>
    <s v="NO"/>
    <m/>
    <x v="2"/>
  </r>
  <r>
    <s v="Factura electrónica"/>
    <s v="7cb3ca452dfef5d612b25bd9d5bfcfc8041d726daf277a1d1769d6eb6f62141a43cad069ddf8a4994e2b33c8293621ce"/>
    <n v="7096"/>
    <s v="GM"/>
    <d v="2026-02-25T00:00:00"/>
    <d v="2026-02-25T15:33:08"/>
    <x v="1"/>
    <n v="901174199"/>
    <s v="G&amp;M MONTACARGAS SAS"/>
    <n v="3050271"/>
    <n v="579551.49"/>
    <n v="3629822.49"/>
    <x v="8"/>
    <x v="40"/>
    <n v="2"/>
    <s v="FRANCY SALAS"/>
    <m/>
    <m/>
    <m/>
    <m/>
    <d v="2026-03-03T00:00:00"/>
    <s v="NO"/>
    <m/>
    <x v="0"/>
  </r>
  <r>
    <s v="Factura electrónica"/>
    <s v="fa1a6de110f53ec6eebb4a5fe83d30a7e97b2c0178aaa779d956a3baaba491336362b1438835ffb23ab4b226003230cd"/>
    <n v="31385"/>
    <s v="FFE"/>
    <d v="2026-02-25T00:00:00"/>
    <d v="2026-02-25T15:57:35"/>
    <x v="1"/>
    <n v="800119647"/>
    <s v="PETROCASINOS S.A"/>
    <n v="282429"/>
    <n v="0"/>
    <n v="282429"/>
    <x v="0"/>
    <x v="43"/>
    <n v="5"/>
    <s v="FRANCY SALAS"/>
    <m/>
    <m/>
    <m/>
    <m/>
    <d v="2026-03-05T00:00:00"/>
    <s v="NO"/>
    <m/>
    <x v="2"/>
  </r>
  <r>
    <s v="Factura electrónica"/>
    <s v="1024b5f00d34c55d05f58fba87df6b2a3cb18a396b62c0baed4cbba92c7ab73133ef0deeb51fc4badeba4973abe04551"/>
    <n v="599"/>
    <s v="TEC"/>
    <d v="2026-02-25T00:00:00"/>
    <d v="2026-02-25T14:34:47"/>
    <x v="1"/>
    <n v="901161036"/>
    <s v="TRANSPORTES ESPECIALES DEL CAUCA S.A.S."/>
    <n v="45397346"/>
    <n v="8625496"/>
    <n v="54022842"/>
    <x v="0"/>
    <x v="40"/>
    <n v="2"/>
    <s v="FRANCY SALAS"/>
    <m/>
    <m/>
    <m/>
    <m/>
    <d v="2026-03-05T00:00:00"/>
    <s v="NO"/>
    <m/>
    <x v="0"/>
  </r>
  <r>
    <s v="Factura electrónica"/>
    <s v="3c8fde2055dfa136b717023cb23325db5947358f9cbed9ba75cbaaabcae97c33838aa6f4f0ee2f6c2ba52dbe3dd92bef"/>
    <n v="600"/>
    <s v="TEC"/>
    <d v="2026-02-25T00:00:00"/>
    <d v="2026-02-25T14:56:33"/>
    <x v="1"/>
    <n v="901161036"/>
    <s v="TRANSPORTES ESPECIALES DEL CAUCA S.A.S."/>
    <n v="12093216"/>
    <n v="2297711"/>
    <n v="14390927"/>
    <x v="0"/>
    <x v="40"/>
    <n v="2"/>
    <s v="FRANCY SALAS"/>
    <m/>
    <m/>
    <m/>
    <m/>
    <d v="2026-03-05T00:00:00"/>
    <s v="NO"/>
    <m/>
    <x v="0"/>
  </r>
  <r>
    <s v="Factura electrónica"/>
    <s v="96f4c02bf4c4baf6c31e0f5fc49a52eafc8721ee7742dcdf316df527f4d0d64a7ab84addaeefe5f1c918cb647de2cfb9"/>
    <n v="31712"/>
    <s v="IDEA"/>
    <d v="2026-02-25T00:00:00"/>
    <d v="2026-02-25T14:12:08"/>
    <x v="1"/>
    <n v="900322890"/>
    <s v="IDEAPACK S.A.S"/>
    <n v="95000"/>
    <n v="18050"/>
    <n v="113050"/>
    <x v="2"/>
    <x v="43"/>
    <n v="5"/>
    <s v="FRANCY SALAS"/>
    <m/>
    <m/>
    <m/>
    <m/>
    <d v="2026-03-03T00:00:00"/>
    <s v="NO"/>
    <m/>
    <x v="2"/>
  </r>
  <r>
    <s v="Factura electrónica"/>
    <s v="57a2f3c2d0ae1f80beebffe6b97c96d220528ab8c8de1f4c2592bb046070b1bbd2760e1cd5d17a92c4ef5a2ffa3b3070"/>
    <n v="1466"/>
    <s v="FE"/>
    <d v="2026-02-25T00:00:00"/>
    <d v="2026-02-25T12:46:25"/>
    <x v="1"/>
    <n v="901950863"/>
    <s v="INVERSIONES TORNILLOS Y MANGUERAS S.A.S"/>
    <n v="450000"/>
    <n v="85500"/>
    <n v="535500"/>
    <x v="8"/>
    <x v="40"/>
    <n v="2"/>
    <s v="FRANCY SALAS"/>
    <m/>
    <m/>
    <m/>
    <m/>
    <d v="2026-03-03T00:00:00"/>
    <s v="NO"/>
    <m/>
    <x v="0"/>
  </r>
  <r>
    <s v="Factura electrónica"/>
    <s v="aa075e7c89d205e6703b884d852ee6c9680a83f83ee5576ff0e3b06267e1872c21dfa84d2b8a5a7ee2ca93060ae43d54"/>
    <n v="1465"/>
    <s v="FE"/>
    <d v="2026-02-25T00:00:00"/>
    <d v="2026-02-25T12:18:31"/>
    <x v="1"/>
    <n v="901950863"/>
    <s v="INVERSIONES TORNILLOS Y MANGUERAS S.A.S"/>
    <n v="1560000"/>
    <n v="296400"/>
    <n v="1856400"/>
    <x v="8"/>
    <x v="40"/>
    <n v="2"/>
    <s v="FRANCY SALAS"/>
    <m/>
    <m/>
    <m/>
    <m/>
    <d v="2026-03-03T00:00:00"/>
    <s v="NO"/>
    <m/>
    <x v="0"/>
  </r>
  <r>
    <s v="Factura electrónica"/>
    <s v="936c950678cd5b9907b09b4d9a3a34e5861cf0d5e4f1a045343b2fa9e546cdf7ba8829ba86bba95966845dac4ffacfb6"/>
    <n v="65033912"/>
    <s v="61"/>
    <d v="2026-02-25T00:00:00"/>
    <d v="2026-02-25T16:09:21"/>
    <x v="1"/>
    <n v="800230447"/>
    <s v="SODEXO S A S"/>
    <n v="15711237.999999998"/>
    <n v="2985135.22"/>
    <n v="18696373.219999999"/>
    <x v="0"/>
    <x v="40"/>
    <n v="2"/>
    <s v="FRANCY SALAS"/>
    <m/>
    <m/>
    <m/>
    <m/>
    <d v="2026-03-03T00:00:00"/>
    <s v="NO"/>
    <m/>
    <x v="0"/>
  </r>
  <r>
    <s v="Factura electrónica"/>
    <s v="cd8769fc2142a54d1513ef724f899856fb943149982824705a718cc951acbdf0b8106766fd93eef576bd7da0b5fad228"/>
    <n v="65033818"/>
    <s v="61"/>
    <d v="2026-02-25T00:00:00"/>
    <d v="2026-02-25T11:33:53"/>
    <x v="1"/>
    <n v="800230447"/>
    <s v="SODEXO S A S"/>
    <n v="10088410"/>
    <n v="1916797.9"/>
    <n v="12005207.9"/>
    <x v="0"/>
    <x v="37"/>
    <n v="7"/>
    <s v="FRANCY SALAS"/>
    <m/>
    <m/>
    <m/>
    <m/>
    <d v="2026-03-05T00:00:00"/>
    <s v="NO"/>
    <m/>
    <x v="2"/>
  </r>
  <r>
    <s v="Factura electrónica"/>
    <s v="c9e767dbf4f760ab8d7466720c6e1124347f67ca7bb65b8e3e034d2576ffb99e01c6b9294beb1ae0701a8d9c9f25ba36"/>
    <n v="2945"/>
    <s v="FE"/>
    <d v="2026-02-25T00:00:00"/>
    <d v="2026-02-25T10:25:42"/>
    <x v="1"/>
    <n v="900144364"/>
    <s v="UNIDOTAMOS SAS"/>
    <n v="3570000"/>
    <n v="678300"/>
    <n v="4248300"/>
    <x v="2"/>
    <x v="43"/>
    <n v="5"/>
    <s v="FRANCY SALAS"/>
    <m/>
    <m/>
    <m/>
    <m/>
    <d v="2026-03-03T00:00:00"/>
    <s v="NO"/>
    <m/>
    <x v="2"/>
  </r>
  <r>
    <s v="Factura electrónica"/>
    <s v="0cb62a649c2b0f9f5e828667212fc1824357a69ac2224bf98023df9d94904f7a8cf2544ff5b6ee9c7672b332b48b3181"/>
    <n v="650004"/>
    <s v="ECCO"/>
    <d v="2026-02-25T00:00:00"/>
    <d v="2026-02-25T09:30:05"/>
    <x v="1"/>
    <n v="811009788"/>
    <s v="DISTRACOM S.A."/>
    <n v="85043"/>
    <n v="0"/>
    <n v="85043"/>
    <x v="2"/>
    <x v="38"/>
    <n v="1"/>
    <s v="FRANCY SALAS"/>
    <m/>
    <m/>
    <m/>
    <m/>
    <d v="2026-03-02T00:00:00"/>
    <s v="NO"/>
    <m/>
    <x v="0"/>
  </r>
  <r>
    <s v="Factura electrónica"/>
    <s v="a5b2392ed60aed93beac2188b415f22d48f2cf36d93c570f8cbc8e4bcb0f11238535bd423e9d1698c53e4b80e40db4b4"/>
    <n v="22001"/>
    <s v="FE"/>
    <d v="2026-02-25T00:00:00"/>
    <d v="2026-02-25T10:19:10"/>
    <x v="1"/>
    <n v="900083323"/>
    <s v="AGENCIA DE INVERSIONES PROSPERAR S.A.S."/>
    <n v="2200000"/>
    <n v="418000"/>
    <n v="2618000"/>
    <x v="8"/>
    <x v="40"/>
    <n v="2"/>
    <s v="FRANCY SALAS"/>
    <m/>
    <m/>
    <m/>
    <m/>
    <d v="2026-03-03T00:00:00"/>
    <s v="NO"/>
    <m/>
    <x v="0"/>
  </r>
  <r>
    <s v="Factura electrónica"/>
    <s v="c4e208445544a0719d06a0d3c5e9bc524625ea1a97b2e4599f1af8311bbd58304bfc1726b892f4fd3392eabfa2fc0477"/>
    <n v="169329"/>
    <s v="392"/>
    <d v="2026-02-25T00:00:00"/>
    <d v="2026-02-25T21:46:23"/>
    <x v="1"/>
    <n v="860000018"/>
    <s v="AGENCIA DE VIAJES Y TURISMO AVIATUR S.A.S "/>
    <n v="533015.96"/>
    <n v="90595.04"/>
    <n v="623611"/>
    <x v="2"/>
    <x v="38"/>
    <n v="1"/>
    <s v="FRANCY SALAS"/>
    <m/>
    <m/>
    <m/>
    <m/>
    <d v="2026-03-05T00:00:00"/>
    <s v="NO"/>
    <m/>
    <x v="0"/>
  </r>
  <r>
    <s v="Factura electrónica"/>
    <s v="1316d7cd13c6618938d372242f5118c583e30b088bb381f69e8788a15af18348f60e41f5362e69074677e2cbf67f546f"/>
    <n v="4847"/>
    <s v="PE3"/>
    <d v="2026-02-25T00:00:00"/>
    <d v="2026-02-25T20:24:38"/>
    <x v="1"/>
    <n v="901560228"/>
    <s v="NIKO PARRILLA S.A.S"/>
    <n v="42000"/>
    <n v="0"/>
    <n v="42000"/>
    <x v="4"/>
    <x v="2"/>
    <n v="0"/>
    <m/>
    <m/>
    <m/>
    <m/>
    <m/>
    <m/>
    <m/>
    <m/>
    <x v="2"/>
  </r>
  <r>
    <s v="Nota de crédito electrónica"/>
    <s v="6be79f861627817fb6f4c33ad7f8c51eed769b4698faf861fc2f95a3fbf577a9b33ab7592a1914dd1761b64242624f82"/>
    <n v="2459"/>
    <s v="NCE"/>
    <d v="2026-02-25T00:00:00"/>
    <d v="2026-02-25T17:07:39"/>
    <x v="1"/>
    <n v="900650486"/>
    <s v="DISTRIBUIDORA DE SOFTWARE Y MOVILIDAD S.A.S"/>
    <n v="1279968.07"/>
    <n v="31.93"/>
    <n v="1280000"/>
    <x v="5"/>
    <x v="38"/>
    <n v="1"/>
    <s v="FRANCY SALAS"/>
    <m/>
    <m/>
    <m/>
    <m/>
    <m/>
    <m/>
    <m/>
    <x v="0"/>
  </r>
  <r>
    <s v="Nota de crédito electrónica"/>
    <s v="a8d6e6f7bd0eece57520b00dfa0ef3c6ea56482cc6d96da5ac70e32fec15c0539d53713f6f48ad9992ed0fa12e7023c6"/>
    <n v="2458"/>
    <s v="NCE"/>
    <d v="2026-02-25T00:00:00"/>
    <d v="2026-02-25T17:07:28"/>
    <x v="1"/>
    <n v="900650486"/>
    <s v="DISTRIBUIDORA DE SOFTWARE Y MOVILIDAD S.A.S"/>
    <n v="889984.03"/>
    <n v="15.97"/>
    <n v="890000"/>
    <x v="5"/>
    <x v="38"/>
    <n v="1"/>
    <s v="FRANCY SALAS"/>
    <m/>
    <m/>
    <m/>
    <m/>
    <m/>
    <m/>
    <m/>
    <x v="0"/>
  </r>
  <r>
    <s v="Factura electrónica"/>
    <s v="9b8ab860750bd69d6dc29478f7da513725bfdce4adfdb764e847904a2413a098b7e532731daa782480f9d491f06cd7a5"/>
    <n v="21360"/>
    <s v="POSS"/>
    <d v="2026-02-25T00:00:00"/>
    <d v="2026-02-25T15:50:19"/>
    <x v="1"/>
    <n v="901564702"/>
    <s v="TORTAS DOÑA TERESA S.A.S"/>
    <n v="86000"/>
    <n v="0"/>
    <n v="86000"/>
    <x v="11"/>
    <x v="38"/>
    <n v="1"/>
    <s v="FRANCY SALAS"/>
    <m/>
    <m/>
    <m/>
    <m/>
    <m/>
    <m/>
    <m/>
    <x v="0"/>
  </r>
  <r>
    <s v="Factura electrónica"/>
    <s v="a3088e89cd5f539775289aa5c7a89baedf752825dc91e14a02bd0ed9f62cce025e44362dba605a1eaad7ed2ac6068f0e"/>
    <n v="21359"/>
    <s v="POSS"/>
    <d v="2026-02-25T00:00:00"/>
    <d v="2026-02-25T15:48:51"/>
    <x v="1"/>
    <n v="901564702"/>
    <s v="TORTAS DOÑA TERESA S.A.S"/>
    <n v="86000"/>
    <n v="0"/>
    <n v="86000"/>
    <x v="11"/>
    <x v="38"/>
    <n v="1"/>
    <s v="FRANCY SALAS"/>
    <m/>
    <m/>
    <m/>
    <m/>
    <m/>
    <m/>
    <m/>
    <x v="0"/>
  </r>
  <r>
    <s v="Factura electrónica"/>
    <s v="1a0e71a7a7877686783720a3264d5bf6ccfee339f5fb086726ea159db6ffd36c0c82cbe54154899b4721b37970a3dc98"/>
    <n v="472"/>
    <s v="FE"/>
    <d v="2026-02-25T00:00:00"/>
    <d v="2026-02-25T15:45:02"/>
    <x v="1"/>
    <n v="900566277"/>
    <s v="Mi Cuento S.A.S"/>
    <n v="9900000"/>
    <n v="1881000"/>
    <n v="11781000"/>
    <x v="6"/>
    <x v="3"/>
    <s v=" - "/>
    <s v="FRANCY SALAS"/>
    <m/>
    <m/>
    <m/>
    <m/>
    <m/>
    <m/>
    <m/>
    <x v="2"/>
  </r>
  <r>
    <s v="Factura electrónica"/>
    <s v="06a7fab87b613326ac0c86d9c6917446a55879c92221dbb2bb61aa70bf0492105d88a85860147aa75e408dd0c9cd4127"/>
    <n v="6151"/>
    <s v="AB"/>
    <d v="2026-02-25T00:00:00"/>
    <d v="2026-02-25T15:17:26"/>
    <x v="1"/>
    <n v="901710125"/>
    <s v="DENTALES JORGE HORTA S.A.S"/>
    <n v="9000"/>
    <n v="0"/>
    <n v="9000"/>
    <x v="4"/>
    <x v="2"/>
    <n v="0"/>
    <m/>
    <m/>
    <m/>
    <m/>
    <m/>
    <m/>
    <m/>
    <m/>
    <x v="2"/>
  </r>
  <r>
    <s v="Factura electrónica"/>
    <s v="53ab07cb401a4f5867245c05a50b299bcead8ed1d797ca1d1d09db00ade2340d93dc3a2237b3a0f1ae2f3f4c4967876a"/>
    <n v="15122758"/>
    <s v="G831"/>
    <d v="2026-02-25T00:00:00"/>
    <d v="2026-02-25T15:14:05"/>
    <x v="1"/>
    <n v="891408584"/>
    <s v="FRISBY S.A. BIC"/>
    <n v="40500"/>
    <n v="0"/>
    <n v="40500"/>
    <x v="4"/>
    <x v="2"/>
    <n v="0"/>
    <m/>
    <m/>
    <m/>
    <m/>
    <m/>
    <m/>
    <m/>
    <m/>
    <x v="2"/>
  </r>
  <r>
    <s v="Factura electrónica"/>
    <s v="2c23d9a5cf0ea77fbb8d587a84d35d60bcd41ff73c4e1e885c0a069045da9b8beeaed40780ae46e5239e2b7d39cd82c9"/>
    <n v="1144"/>
    <s v="FE"/>
    <d v="2026-02-25T00:00:00"/>
    <d v="2026-02-25T14:50:59"/>
    <x v="1"/>
    <n v="79724201"/>
    <s v="JORGE ALBERTO PARRA CARREÑO"/>
    <n v="2660000"/>
    <n v="0"/>
    <n v="2660000"/>
    <x v="12"/>
    <x v="37"/>
    <n v="7"/>
    <s v="SANDRA PANIAGUA"/>
    <m/>
    <m/>
    <m/>
    <m/>
    <d v="2026-03-05T00:00:00"/>
    <s v="NO"/>
    <m/>
    <x v="2"/>
  </r>
  <r>
    <s v="Factura electrónica"/>
    <s v="56e38c326865ffcced92bebeb6b93a60a2a02b0fd8d39fec230c8fb1a36ff8edfe71ce71805aa248b87a1d5d9b1f301e"/>
    <n v="162766"/>
    <s v="002F"/>
    <d v="2026-02-25T00:00:00"/>
    <d v="2026-02-25T14:18:53"/>
    <x v="1"/>
    <n v="900407432"/>
    <s v="L&amp;C S A S"/>
    <n v="166100"/>
    <n v="0"/>
    <n v="166100"/>
    <x v="4"/>
    <x v="2"/>
    <n v="0"/>
    <m/>
    <m/>
    <m/>
    <m/>
    <m/>
    <d v="2026-03-04T00:00:00"/>
    <s v="NO"/>
    <m/>
    <x v="2"/>
  </r>
  <r>
    <s v="Nota de crédito electrónica"/>
    <s v="16dae8e0ffc7427341db126130efb3c68816a3e0fca7da8e6376a01e3eb74a7bbf1cf7a3a7a37f8d8ca1a677d51f771b"/>
    <n v="16635"/>
    <s v="NV"/>
    <d v="2026-02-25T00:00:00"/>
    <d v="2026-02-25T11:12:15"/>
    <x v="1"/>
    <n v="800106404"/>
    <s v="Ocupar Temporales S.A."/>
    <n v="119249"/>
    <n v="2266"/>
    <n v="121515"/>
    <x v="12"/>
    <x v="37"/>
    <n v="7"/>
    <s v="SANDRA PANIAGUA"/>
    <m/>
    <m/>
    <m/>
    <m/>
    <d v="2026-03-05T00:00:00"/>
    <s v="NO"/>
    <m/>
    <x v="2"/>
  </r>
  <r>
    <s v="Nota de crédito electrónica"/>
    <s v="79091a579015a6739d4f4dd0790361ee7a7450b78516af9957deb4c42696c159e4e144de87f7b1bd554d8e8668d69c48"/>
    <n v="16636"/>
    <s v="NV"/>
    <d v="2026-02-25T00:00:00"/>
    <d v="2026-02-25T11:12:14"/>
    <x v="1"/>
    <n v="800106404"/>
    <s v="Ocupar Temporales S.A."/>
    <n v="375678"/>
    <n v="7138"/>
    <n v="382816"/>
    <x v="12"/>
    <x v="37"/>
    <n v="7"/>
    <s v="SANDRA PANIAGUA"/>
    <m/>
    <m/>
    <m/>
    <m/>
    <d v="2026-03-05T00:00:00"/>
    <s v="NO"/>
    <m/>
    <x v="2"/>
  </r>
  <r>
    <s v="Factura electrónica"/>
    <s v="0279daa60c80d9121f2498ddd46b9bffd86991dd54ec2fb582e249e7bb5b16408cf9c7f2952760f7bb4dc60f3df6f994"/>
    <n v="1750726"/>
    <s v="FTD"/>
    <d v="2026-02-25T00:00:00"/>
    <d v="2026-02-25T08:22:57"/>
    <x v="1"/>
    <n v="890942310"/>
    <s v="AYURÁ MOTOR S.A."/>
    <n v="1042310.2"/>
    <n v="198038.94"/>
    <n v="1240349.1399999999"/>
    <x v="8"/>
    <x v="40"/>
    <n v="2"/>
    <s v="FRANCY SALAS"/>
    <m/>
    <m/>
    <m/>
    <m/>
    <d v="2026-03-03T00:00:00"/>
    <s v="NO"/>
    <m/>
    <x v="0"/>
  </r>
  <r>
    <s v="Factura electrónica"/>
    <s v="61a65b7f6c95bc68303b6ffe587ecdd2eb0f2183d15261c161d58dbcf4fbe23de354fd24757314026c65531fa22c5649"/>
    <n v="75797439"/>
    <s v="SFEE"/>
    <d v="2026-02-25T00:00:00"/>
    <d v="2026-02-25T04:45:50"/>
    <x v="1"/>
    <n v="900843898"/>
    <s v="RAPPI S.A.S"/>
    <n v="20937.82"/>
    <n v="3978.18"/>
    <n v="24916"/>
    <x v="4"/>
    <x v="2"/>
    <n v="0"/>
    <m/>
    <m/>
    <m/>
    <m/>
    <m/>
    <d v="2026-04-07T00:00:00"/>
    <s v="NO"/>
    <m/>
    <x v="2"/>
  </r>
  <r>
    <s v="Factura electrónica"/>
    <s v="9d6936a2643643b4a7f72250b3e829cb7a79e68a2fa53cd5a24f039127c797970d183847cace11a088911711c6486b9c"/>
    <n v="210380"/>
    <s v="DT07"/>
    <d v="2026-02-25T00:00:00"/>
    <d v="2026-02-25T04:37:23"/>
    <x v="1"/>
    <n v="860001697"/>
    <s v="GASEOSAS LUX S.A.S."/>
    <n v="520650"/>
    <n v="0"/>
    <n v="520650"/>
    <x v="2"/>
    <x v="38"/>
    <n v="1"/>
    <s v="FRANCY SALAS"/>
    <m/>
    <m/>
    <m/>
    <m/>
    <d v="2026-03-05T00:00:00"/>
    <s v="NO"/>
    <m/>
    <x v="0"/>
  </r>
  <r>
    <s v="Factura electrónica"/>
    <s v="58f0d9b2b632ba933aaf72453440ec7136f19355d316917099e9295c531e36f047cb4b6f972b048387dffac5efc69da5"/>
    <n v="1326"/>
    <s v="E"/>
    <d v="2026-02-26T00:00:00"/>
    <d v="2026-02-26T18:07:36"/>
    <x v="1"/>
    <n v="900949189"/>
    <s v="SERVI ESPECIALES GACHANCIPA Y TURISMO SAS"/>
    <n v="5428320"/>
    <n v="0"/>
    <n v="5428320"/>
    <x v="0"/>
    <x v="43"/>
    <n v="4"/>
    <s v="FRANCY SALAS"/>
    <m/>
    <m/>
    <m/>
    <m/>
    <d v="2026-03-03T00:00:00"/>
    <s v="NO"/>
    <m/>
    <x v="2"/>
  </r>
  <r>
    <s v="Factura electrónica"/>
    <s v="8b36bbc39a7b25bf15a0e491ccd28ebe6189a897ee2e6bdf0a47d461fdad1ab3d6c0b77f57b452adce1476873d7f0921"/>
    <n v="28293"/>
    <s v="N1FE"/>
    <d v="2026-02-26T00:00:00"/>
    <d v="2026-02-26T11:45:04"/>
    <x v="1"/>
    <n v="890929877"/>
    <s v="NEWREST SERVICES COLOMBIA S.A.S"/>
    <n v="2074235"/>
    <n v="394105"/>
    <n v="2468340"/>
    <x v="0"/>
    <x v="31"/>
    <n v="5"/>
    <s v="FRANCY SALAS"/>
    <m/>
    <m/>
    <m/>
    <m/>
    <d v="2026-03-05T00:00:00"/>
    <s v="NO"/>
    <m/>
    <x v="2"/>
  </r>
  <r>
    <s v="Factura electrónica"/>
    <s v="f0e73f1c04f4d8aa5512b46a660af0561e3c2dceba1553ccb997bfa5b29e25b7faa3c70e882af369d9eae309d6b14630"/>
    <n v="28404"/>
    <s v="N1FE"/>
    <d v="2026-02-26T00:00:00"/>
    <d v="2026-02-26T16:30:46"/>
    <x v="1"/>
    <n v="890929877"/>
    <s v="NEWREST SERVICES COLOMBIA S.A.S"/>
    <n v="4879622"/>
    <n v="927128"/>
    <n v="5806750"/>
    <x v="0"/>
    <x v="40"/>
    <n v="1"/>
    <s v="FRANCY SALAS"/>
    <m/>
    <m/>
    <m/>
    <m/>
    <d v="2026-03-02T00:00:00"/>
    <s v="NO"/>
    <m/>
    <x v="0"/>
  </r>
  <r>
    <s v="Factura electrónica"/>
    <s v="dfb36fa6b90f09ce7515034eaa3fdc1a7e9c03eaaff0d599a864a20542fb18b9f5d4690daa27b37d205dbfc80d5f0d55"/>
    <n v="28307"/>
    <s v="N1FE"/>
    <d v="2026-02-26T00:00:00"/>
    <d v="2026-02-26T12:45:49"/>
    <x v="1"/>
    <n v="890929877"/>
    <s v="NEWREST SERVICES COLOMBIA S.A.S"/>
    <n v="2727138"/>
    <n v="518156"/>
    <n v="3245294"/>
    <x v="9"/>
    <x v="3"/>
    <s v=" - "/>
    <m/>
    <m/>
    <m/>
    <m/>
    <m/>
    <m/>
    <m/>
    <m/>
    <x v="2"/>
  </r>
  <r>
    <s v="Factura electrónica"/>
    <s v="ab93368e997b124107ccfad71f0c913c93851b9c6445b22b6bdd501ffc4c43c01e16cd96588bdbf21f821e2f4bbfde3d"/>
    <n v="110"/>
    <s v="FEPR"/>
    <d v="2026-02-26T00:00:00"/>
    <d v="2026-02-26T11:33:41"/>
    <x v="1"/>
    <n v="4179102"/>
    <s v="ROJAS RINCON PEDRO"/>
    <n v="16956000"/>
    <n v="3221640"/>
    <n v="20177640"/>
    <x v="0"/>
    <x v="43"/>
    <n v="4"/>
    <s v="FRANCY SALAS"/>
    <m/>
    <m/>
    <m/>
    <m/>
    <d v="2026-03-05T00:00:00"/>
    <s v="NO"/>
    <m/>
    <x v="2"/>
  </r>
  <r>
    <s v="Factura electrónica de contingencia"/>
    <s v="0c63e7ede9f0283cd46c576b65a59ae9bb70756849a0dcf213d2ec1d3f5c897b6d63239edc8e8c1d2d95ac1743c3cdf6"/>
    <n v="18334"/>
    <s v="71CZ"/>
    <d v="2026-02-26T00:00:00"/>
    <d v="2026-02-26T22:35:17"/>
    <x v="1"/>
    <n v="900276962"/>
    <s v="D1 S A S"/>
    <n v="18016.809999999998"/>
    <n v="3423.2"/>
    <n v="21440.01"/>
    <x v="4"/>
    <x v="2"/>
    <n v="0"/>
    <m/>
    <m/>
    <m/>
    <m/>
    <m/>
    <m/>
    <m/>
    <m/>
    <x v="2"/>
  </r>
  <r>
    <s v="Factura electrónica"/>
    <s v="d024e61313733a24da30310a2078f596c9393aad143b37213ba3a7f3a473e844e77bfcb934212b854d4aa79505b3e800"/>
    <n v="6390"/>
    <m/>
    <d v="2026-02-26T00:00:00"/>
    <d v="2026-02-26T20:25:39"/>
    <x v="1"/>
    <n v="32150739"/>
    <s v="NATALIA ANDREA ACOSTA COLORADO"/>
    <n v="534500"/>
    <n v="0"/>
    <n v="534500"/>
    <x v="1"/>
    <x v="43"/>
    <n v="4"/>
    <s v="FRANCY SALAS"/>
    <m/>
    <m/>
    <m/>
    <m/>
    <d v="2026-03-03T00:00:00"/>
    <s v="NO"/>
    <m/>
    <x v="2"/>
  </r>
  <r>
    <s v="Factura electrónica"/>
    <s v="016e93dc4a4bb24524dbaaeb0703f00f8bd4e04b10df94618c3968e82bc03875a44531947007003cb0451689d5233cea"/>
    <n v="9019659022"/>
    <s v="AR"/>
    <d v="2026-02-26T00:00:00"/>
    <d v="2026-02-26T20:15:26"/>
    <x v="1"/>
    <n v="830095213"/>
    <s v="ORGANIZACIÓN TERPEL S.A."/>
    <n v="4048971.14"/>
    <n v="0"/>
    <n v="4048971.14"/>
    <x v="2"/>
    <x v="40"/>
    <n v="1"/>
    <s v="FRANCY SALAS"/>
    <m/>
    <m/>
    <m/>
    <m/>
    <d v="2026-03-03T00:00:00"/>
    <s v="NO"/>
    <m/>
    <x v="0"/>
  </r>
  <r>
    <s v="Factura electrónica"/>
    <s v="e00073ed5a179b9ed59f1776802a02a6d0348b76e15a0aea7370558e43de0566803aa6511b267ed1030c892698bc9540"/>
    <n v="169427"/>
    <s v="392"/>
    <d v="2026-02-26T00:00:00"/>
    <d v="2026-02-26T16:22:01"/>
    <x v="1"/>
    <n v="860000018"/>
    <s v="AGENCIA DE VIAJES Y TURISMO AVIATUR S.A.S "/>
    <n v="745882.42"/>
    <n v="21257.58"/>
    <n v="767140"/>
    <x v="2"/>
    <x v="40"/>
    <n v="1"/>
    <s v="FRANCY SALAS"/>
    <m/>
    <m/>
    <m/>
    <m/>
    <d v="2026-03-05T00:00:00"/>
    <s v="NO"/>
    <m/>
    <x v="0"/>
  </r>
  <r>
    <s v="Factura electrónica"/>
    <s v="868cf32564f90f845860a0e1a745719ee60cf23530da38b822034d0dfd04696da850e8cf5f2f265f9153370a6bfc7b8a"/>
    <n v="1210"/>
    <s v="LNFE"/>
    <d v="2026-02-26T00:00:00"/>
    <d v="2026-02-26T15:53:36"/>
    <x v="1"/>
    <n v="29347195"/>
    <s v="LEYDI JOHANNA NARVAEZ CAICEDO"/>
    <n v="1168000"/>
    <n v="0"/>
    <n v="1168000"/>
    <x v="0"/>
    <x v="40"/>
    <n v="1"/>
    <s v="FRANCY SALAS"/>
    <m/>
    <m/>
    <m/>
    <m/>
    <d v="2026-03-02T00:00:00"/>
    <s v="NO"/>
    <m/>
    <x v="0"/>
  </r>
  <r>
    <s v="Documento equivalente - Cobro de peajes"/>
    <s v="d5d19231c16b090a29de0c567bfac5fe9580100f46547716341657ab3c4fabfea486bc40809372ab291cd3f9b0077071"/>
    <n v="88413661"/>
    <s v="DEFL"/>
    <d v="2026-02-26T00:00:00"/>
    <d v="2026-02-26T14:50:46"/>
    <x v="1"/>
    <n v="900219834"/>
    <s v="F2X S.A.S."/>
    <n v="18500"/>
    <n v="0"/>
    <n v="18500"/>
    <x v="2"/>
    <x v="40"/>
    <n v="1"/>
    <s v="FRANCY SALAS"/>
    <m/>
    <m/>
    <m/>
    <m/>
    <d v="2026-03-05T00:00:00"/>
    <s v="NO"/>
    <m/>
    <x v="0"/>
  </r>
  <r>
    <s v="Factura electrónica"/>
    <s v="4e489ec8a3d129a28b7366bfd18ac5a56586b73eee49a7601f6b062273a9dbaf7e28b2613f101df9956fdcaeb7a635d7"/>
    <n v="43872"/>
    <s v="FE"/>
    <d v="2026-02-26T00:00:00"/>
    <d v="2026-02-26T13:36:42"/>
    <x v="1"/>
    <n v="900687906"/>
    <s v="MISTURA S.A.S"/>
    <n v="80524"/>
    <n v="0"/>
    <n v="80524"/>
    <x v="4"/>
    <x v="2"/>
    <n v="0"/>
    <m/>
    <m/>
    <m/>
    <m/>
    <m/>
    <d v="2026-03-05T00:00:00"/>
    <s v="NO"/>
    <m/>
    <x v="2"/>
  </r>
  <r>
    <s v="Factura electrónica"/>
    <s v="5e4ff1b5306961c08985f58daac98ed423c3ac6fb43450ec0cb9988478691d5bd48f47acbb5a942a0dc296d08fb3ed52"/>
    <n v="3984"/>
    <s v="FDR"/>
    <d v="2026-02-26T00:00:00"/>
    <d v="2026-02-26T13:22:52"/>
    <x v="1"/>
    <n v="70907060"/>
    <s v="WILINTON DUQUE GONZALEZ"/>
    <n v="60000"/>
    <n v="0"/>
    <n v="60000"/>
    <x v="4"/>
    <x v="2"/>
    <n v="0"/>
    <m/>
    <m/>
    <m/>
    <m/>
    <m/>
    <m/>
    <m/>
    <m/>
    <x v="2"/>
  </r>
  <r>
    <s v="Factura electrónica"/>
    <s v="682cfe97cb5da387bdf20795c04f68b23a95e0a30c7d4011f94226bdd0ed19bc3508d135468f68a57f7ed0375d2e9eac"/>
    <n v="9377"/>
    <s v="FEFR"/>
    <d v="2026-02-26T00:00:00"/>
    <d v="2026-02-26T12:21:14"/>
    <x v="1"/>
    <n v="901832634"/>
    <s v="FERRETERIA CONSTRUORIENTE JE SAS"/>
    <n v="35546.22"/>
    <n v="6753.78"/>
    <n v="42300"/>
    <x v="4"/>
    <x v="2"/>
    <n v="0"/>
    <m/>
    <m/>
    <m/>
    <m/>
    <m/>
    <m/>
    <m/>
    <m/>
    <x v="2"/>
  </r>
  <r>
    <s v="Factura electrónica"/>
    <s v="a9e6d09b6f8c1b4181dd4afebb1ec7992a56fea79be25c91677a13d547a0bfc5ce4e93845246762ae1022ffe63359627"/>
    <n v="2100238756"/>
    <s v="HS"/>
    <d v="2026-02-26T00:00:00"/>
    <d v="2026-02-26T11:12:47"/>
    <x v="1"/>
    <n v="860010973"/>
    <s v="ALMACENES GENERALES DE DEPOSITO DE CAFE S.A. ALMACAFE"/>
    <n v="433200"/>
    <n v="82308"/>
    <n v="515508"/>
    <x v="0"/>
    <x v="38"/>
    <n v="0"/>
    <s v="JEFERSON CORTES"/>
    <m/>
    <m/>
    <m/>
    <m/>
    <d v="2026-03-02T00:00:00"/>
    <s v="NO"/>
    <m/>
    <x v="0"/>
  </r>
  <r>
    <s v="Nota de crédito electrónica"/>
    <s v="c0464653c697d2f9df5d3dabfb170945be20de70e79fec29e728309efdedae15c008e8e57b3aafbf7fd79f359532f937"/>
    <s v="NCE50"/>
    <m/>
    <d v="2026-02-26T00:00:00"/>
    <d v="2026-02-26T11:02:21"/>
    <x v="1"/>
    <n v="900566277"/>
    <s v="Mi Cuento S.A.S"/>
    <n v="9900000"/>
    <n v="1881000"/>
    <n v="11781000"/>
    <x v="6"/>
    <x v="3"/>
    <s v=" - "/>
    <s v="FRANCY SALAS"/>
    <m/>
    <m/>
    <m/>
    <m/>
    <m/>
    <m/>
    <m/>
    <x v="2"/>
  </r>
  <r>
    <s v="Factura electrónica"/>
    <s v="3d5e1c395cfda8fc78b4862f3379f5d03d1315da7b8f9492ff660b65af290d6adbe9d8ab358980bdd51ab2c933ac79fc"/>
    <n v="2100238754"/>
    <s v="HS"/>
    <d v="2026-02-26T00:00:00"/>
    <d v="2026-02-26T10:16:14"/>
    <x v="1"/>
    <n v="860010973"/>
    <s v="ALMACENES GENERALES DE DEPOSITO DE CAFE S.A. ALMACAFE"/>
    <n v="727776"/>
    <n v="138277"/>
    <n v="866053"/>
    <x v="0"/>
    <x v="38"/>
    <n v="0"/>
    <s v="JEFERSON CORTES"/>
    <m/>
    <m/>
    <m/>
    <m/>
    <d v="2026-03-02T00:00:00"/>
    <s v="NO"/>
    <m/>
    <x v="0"/>
  </r>
  <r>
    <s v="Factura electrónica"/>
    <s v="974e02dd9e470968a7afc6cf2437e0516846026c9f1790c274c2ec0988b32489567ce1debb491850bd29e1204f8fbca1"/>
    <n v="1833"/>
    <s v="MEC"/>
    <d v="2026-02-26T00:00:00"/>
    <d v="2026-02-26T10:07:04"/>
    <x v="1"/>
    <n v="900497895"/>
    <s v="MECANIZADOS Y CAUCHOS ATLAS SAS"/>
    <n v="1800000"/>
    <n v="342000"/>
    <n v="2142000"/>
    <x v="8"/>
    <x v="40"/>
    <n v="1"/>
    <s v="FRANCY SALAS"/>
    <m/>
    <m/>
    <m/>
    <m/>
    <d v="2026-03-03T00:00:00"/>
    <s v="NO"/>
    <m/>
    <x v="0"/>
  </r>
  <r>
    <s v="Documento equivalente - Cobro de peajes"/>
    <s v="fa371df88b94eda63b62be21971defc97a721741d6c64dde38c23c3a59c8cfc3ff778a100311e949935a888c3eef9a6e"/>
    <n v="88356584"/>
    <s v="DEFL"/>
    <d v="2026-02-26T00:00:00"/>
    <d v="2026-02-26T09:41:23"/>
    <x v="1"/>
    <n v="900219834"/>
    <s v="F2X S.A.S."/>
    <n v="18500"/>
    <n v="0"/>
    <n v="18500"/>
    <x v="2"/>
    <x v="40"/>
    <n v="1"/>
    <s v="FRANCY SALAS"/>
    <m/>
    <m/>
    <m/>
    <m/>
    <d v="2026-03-05T00:00:00"/>
    <s v="NO"/>
    <m/>
    <x v="0"/>
  </r>
  <r>
    <s v="Factura electrónica"/>
    <s v="c6cf6ac1db859882ee179727ad6145f0b1a5292756603fd62f94dcb99d43babd54c3e64ef9b33bb38fa69705e59affc9"/>
    <n v="4881"/>
    <s v="PE3"/>
    <d v="2026-02-27T00:00:00"/>
    <d v="2026-02-27T23:38:57"/>
    <x v="1"/>
    <n v="901560228"/>
    <s v="NIKO PARRILLA S.A.S"/>
    <n v="42000"/>
    <n v="0"/>
    <n v="42000"/>
    <x v="4"/>
    <x v="2"/>
    <n v="0"/>
    <m/>
    <m/>
    <m/>
    <m/>
    <m/>
    <m/>
    <m/>
    <m/>
    <x v="2"/>
  </r>
  <r>
    <s v="Factura electrónica"/>
    <s v="f1bc147c5ef6ead839671aac8cdcbc459b44917c01b9ec17f3eb24cf758350c1b4ebcbf1b46c5106b1aff7f251b0a24d"/>
    <n v="6396"/>
    <m/>
    <d v="2026-02-27T00:00:00"/>
    <d v="2026-02-27T21:33:21"/>
    <x v="1"/>
    <n v="32150739"/>
    <s v="NATALIA ANDREA ACOSTA COLORADO"/>
    <n v="217000"/>
    <n v="0"/>
    <n v="217000"/>
    <x v="1"/>
    <x v="43"/>
    <n v="3"/>
    <s v="FRANCY SALAS"/>
    <m/>
    <m/>
    <m/>
    <m/>
    <d v="2026-03-03T00:00:00"/>
    <s v="NO"/>
    <m/>
    <x v="2"/>
  </r>
  <r>
    <s v="Factura electrónica"/>
    <s v="83eda9ed79772063776428c22c25f17664fe9223edf92805d0fbda4c29edda080936832d40639195763452a9202d07ba"/>
    <n v="2100238873"/>
    <s v="HS"/>
    <d v="2026-02-27T00:00:00"/>
    <d v="2026-02-27T21:33:09"/>
    <x v="1"/>
    <n v="860010973"/>
    <s v="ALMACENES GENERALES DE DEPOSITO DE CAFE S.A. ALMACAFE"/>
    <n v="2379840"/>
    <n v="0"/>
    <n v="2379840"/>
    <x v="0"/>
    <x v="46"/>
    <n v="33"/>
    <s v="CARLOS HERNANDEZ "/>
    <m/>
    <m/>
    <m/>
    <m/>
    <d v="2026-04-06T00:00:00"/>
    <s v="NO"/>
    <m/>
    <x v="1"/>
  </r>
  <r>
    <s v="Factura electrónica"/>
    <s v="87a423c364506e299126f0395ec43d1d584d59e128a106296e9601e1b8003a42b85926b1c5ff22df6475607e89805e46"/>
    <n v="2519849"/>
    <s v="BQ07"/>
    <d v="2026-02-27T00:00:00"/>
    <d v="2026-02-27T01:11:39"/>
    <x v="1"/>
    <n v="890903939"/>
    <s v="POSTOBON S.A."/>
    <n v="237500"/>
    <n v="0"/>
    <n v="237500"/>
    <x v="6"/>
    <x v="3"/>
    <s v=" - "/>
    <s v="FRANCY SALAS"/>
    <m/>
    <m/>
    <m/>
    <m/>
    <m/>
    <m/>
    <m/>
    <x v="2"/>
  </r>
  <r>
    <s v="Nota de crédito electrónica"/>
    <s v="39f4e15e7b05a7c1a580109e427acb085571beafcb79f9247b3a31812543445226e0ddb380bb969ab45783159fe7ee60"/>
    <n v="294894"/>
    <s v="NP30"/>
    <d v="2026-02-27T00:00:00"/>
    <d v="2026-02-27T19:17:36"/>
    <x v="1"/>
    <n v="890903939"/>
    <s v="POSTOBON S.A."/>
    <n v="237500"/>
    <n v="0"/>
    <n v="237500"/>
    <x v="6"/>
    <x v="3"/>
    <s v=" - "/>
    <s v="FRANCY SALAS"/>
    <m/>
    <m/>
    <m/>
    <m/>
    <m/>
    <m/>
    <m/>
    <x v="2"/>
  </r>
  <r>
    <s v="Factura electrónica"/>
    <s v="8756d566dd48b9ef207271f26e59eea3de560b8d1ab99e754e53ad7b6cb6b241723b898e36b37b3afb377299026c52d9"/>
    <n v="2524104"/>
    <s v="BQ07"/>
    <d v="2026-02-27T00:00:00"/>
    <d v="2026-02-27T19:17:34"/>
    <x v="1"/>
    <n v="890903939"/>
    <s v="POSTOBON S.A."/>
    <n v="175000"/>
    <n v="0"/>
    <n v="175000"/>
    <x v="2"/>
    <x v="43"/>
    <n v="3"/>
    <s v="FRANCY SALAS"/>
    <m/>
    <m/>
    <m/>
    <m/>
    <d v="2026-03-05T00:00:00"/>
    <s v="NO"/>
    <m/>
    <x v="2"/>
  </r>
  <r>
    <s v="Factura electrónica"/>
    <s v="2e9ca532f85b83e23a8879619aacc62279be0de4b79c707c34dd6d0cba96a9237aefd5b5293770bd0c533c0e057fe694"/>
    <n v="1811078"/>
    <s v="FEFL"/>
    <d v="2026-02-27T00:00:00"/>
    <d v="2026-02-27T17:32:14"/>
    <x v="1"/>
    <n v="900219834"/>
    <s v="F2X S.A.S."/>
    <n v="6722.6900000000005"/>
    <n v="1277.31"/>
    <n v="8000"/>
    <x v="2"/>
    <x v="43"/>
    <n v="3"/>
    <s v="FRANCY SALAS"/>
    <m/>
    <m/>
    <m/>
    <m/>
    <d v="2026-03-05T00:00:00"/>
    <s v="NO"/>
    <m/>
    <x v="2"/>
  </r>
  <r>
    <s v="Factura electrónica"/>
    <s v="0d99e0859a89e0c00fe2faf47ace4832e72db08b58be4f871c4fc69d97db3897bfe8f6c80095ef011bd737301e25c9c7"/>
    <n v="41993"/>
    <s v="FESA"/>
    <d v="2026-02-27T00:00:00"/>
    <d v="2026-02-27T17:01:35"/>
    <x v="1"/>
    <n v="890938952"/>
    <s v="SALAMANCA ALIMENTACION INDUSTRIAL S.A.S."/>
    <n v="333795"/>
    <n v="63421.05"/>
    <n v="397216.05"/>
    <x v="0"/>
    <x v="31"/>
    <n v="4"/>
    <s v="FRANCY SALAS"/>
    <m/>
    <m/>
    <m/>
    <m/>
    <d v="2026-03-05T00:00:00"/>
    <s v="NO"/>
    <m/>
    <x v="2"/>
  </r>
  <r>
    <s v="Factura electrónica"/>
    <s v="230e631646d4ac30c618593aa46c5cdd42f8600d24c4dc915d91aa2dd7f664af7163c6507c21a5b4fa7922e1721c198c"/>
    <n v="4056"/>
    <s v="FE"/>
    <d v="2026-02-27T00:00:00"/>
    <d v="2026-02-27T17:00:04"/>
    <x v="1"/>
    <n v="900387697"/>
    <s v="CON GUSTO PARA SERVIRLE S.A.S"/>
    <n v="469631.52"/>
    <n v="0"/>
    <n v="469631.52"/>
    <x v="0"/>
    <x v="37"/>
    <n v="5"/>
    <s v="FRANCY SALAS"/>
    <m/>
    <m/>
    <m/>
    <m/>
    <d v="2026-03-05T00:00:00"/>
    <s v="NO"/>
    <m/>
    <x v="2"/>
  </r>
  <r>
    <s v="Factura electrónica"/>
    <s v="9c587230ce517b515a8caa4dc09d1a3e50d37103e0365dea15a1ff113ffd8c7abc4cd980a3a70fcfbab6a6c8ce39968f"/>
    <n v="28608"/>
    <s v="N1FE"/>
    <d v="2026-02-27T00:00:00"/>
    <d v="2026-02-27T15:46:10"/>
    <x v="1"/>
    <n v="890929877"/>
    <s v="NEWREST SERVICES COLOMBIA S.A.S"/>
    <n v="6029568"/>
    <n v="1145618"/>
    <n v="7175186"/>
    <x v="0"/>
    <x v="37"/>
    <n v="5"/>
    <s v="FRANCY SALAS"/>
    <m/>
    <m/>
    <m/>
    <m/>
    <d v="2026-03-05T00:00:00"/>
    <s v="NO"/>
    <m/>
    <x v="2"/>
  </r>
  <r>
    <s v="Factura electrónica"/>
    <s v="441179c0cfb99334430d5bd96a10ff759f0e645684374011ac36b19275a602763305a999c7772c640fb0ba640ff5ae65"/>
    <n v="5271"/>
    <s v="EQV"/>
    <d v="2026-02-27T00:00:00"/>
    <d v="2026-02-27T15:22:04"/>
    <x v="1"/>
    <n v="830118111"/>
    <s v="EQUINEHY S.A.S."/>
    <n v="7948527.0000000009"/>
    <n v="1510220.13"/>
    <n v="9458747.1300000008"/>
    <x v="8"/>
    <x v="43"/>
    <n v="3"/>
    <s v="FRANCY SALAS"/>
    <m/>
    <m/>
    <m/>
    <m/>
    <d v="2026-03-05T00:00:00"/>
    <s v="NO"/>
    <m/>
    <x v="2"/>
  </r>
  <r>
    <s v="Factura electrónica"/>
    <s v="50bc97f0066c9cce927b573e7516471d58207d0b9bd8b1d852c7e8dad379ae4773bc57cf7a4887a5a9842990fd64f4fb"/>
    <n v="2100238853"/>
    <s v="HS"/>
    <d v="2026-02-27T00:00:00"/>
    <d v="2026-02-27T15:14:42"/>
    <x v="1"/>
    <n v="860010973"/>
    <s v="ALMACENES GENERALES DE DEPOSITO DE CAFE S.A. ALMACAFE"/>
    <n v="10277828"/>
    <n v="0"/>
    <n v="10277828"/>
    <x v="0"/>
    <x v="31"/>
    <n v="4"/>
    <s v="HENRRY SANCHEZ"/>
    <m/>
    <m/>
    <m/>
    <m/>
    <d v="2026-03-05T00:00:00"/>
    <s v="NO"/>
    <m/>
    <x v="2"/>
  </r>
  <r>
    <s v="Factura electrónica"/>
    <s v="25d1a8daf9eb5c65f0e006fe627ebfc52e33276c35eec0bc9bb2b0baaf301bf612f217584149d32eec3d5b3ed6a4adc4"/>
    <n v="2100238836"/>
    <s v="HS"/>
    <d v="2026-02-27T00:00:00"/>
    <d v="2026-02-27T14:52:11"/>
    <x v="1"/>
    <n v="860010973"/>
    <s v="ALMACENES GENERALES DE DEPOSITO DE CAFE S.A. ALMACAFE"/>
    <n v="30875239"/>
    <n v="5866295"/>
    <n v="36741534"/>
    <x v="0"/>
    <x v="31"/>
    <n v="4"/>
    <s v="HENRRY SANCHEZ"/>
    <m/>
    <m/>
    <m/>
    <m/>
    <d v="2026-03-05T00:00:00"/>
    <s v="NO"/>
    <m/>
    <x v="2"/>
  </r>
  <r>
    <s v="Factura electrónica"/>
    <s v="873bfc28298192110e757bbdfa8e707f59fd1ca2ab0194d915be0eb54bd3bee5c922db58bfd2a10489dfbc275c8a0110"/>
    <n v="12708320"/>
    <s v="2090"/>
    <d v="2026-02-27T00:00:00"/>
    <d v="2026-02-27T14:37:42"/>
    <x v="1"/>
    <n v="890903790"/>
    <s v="SEGUROS DE VIDA  SURAMERICANA S.A"/>
    <n v="9526116"/>
    <n v="476305.8"/>
    <n v="10002421.800000001"/>
    <x v="16"/>
    <x v="31"/>
    <n v="4"/>
    <s v="ANGELA SEPULVEDA"/>
    <m/>
    <m/>
    <m/>
    <m/>
    <d v="2026-03-05T00:00:00"/>
    <s v="NO"/>
    <m/>
    <x v="2"/>
  </r>
  <r>
    <s v="Nota de crédito electrónica"/>
    <s v="b463486f380c76f0c0c82bde05b7131dd9aef9fd161c9402eab77167462e969a04d527fd6776690a39b95afe9e2c0cbc"/>
    <n v="6444788"/>
    <s v="2000"/>
    <d v="2026-02-27T00:00:00"/>
    <d v="2026-02-27T14:37:35"/>
    <x v="1"/>
    <n v="890903790"/>
    <s v="SEGUROS DE VIDA  SURAMERICANA S.A"/>
    <n v="1190292"/>
    <n v="59514.6"/>
    <n v="1249806.6000000001"/>
    <x v="16"/>
    <x v="44"/>
    <n v="6"/>
    <s v="ANGELA SEPULVEDA"/>
    <m/>
    <m/>
    <m/>
    <m/>
    <d v="2026-06-03T00:00:00"/>
    <m/>
    <m/>
    <x v="2"/>
  </r>
  <r>
    <s v="Factura electrónica"/>
    <s v="8a096ad93ca2ea168098fa4e7baaf81c3c8f31be8f06e864b06c241582512a12d4ef2827f2376297631c23462ce73216"/>
    <n v="2100238833"/>
    <s v="HS"/>
    <d v="2026-02-27T00:00:00"/>
    <d v="2026-02-27T14:22:34"/>
    <x v="1"/>
    <n v="860010973"/>
    <s v="ALMACENES GENERALES DE DEPOSITO DE CAFE S.A. ALMACAFE"/>
    <n v="75173248"/>
    <n v="14282917"/>
    <n v="89456165"/>
    <x v="0"/>
    <x v="31"/>
    <n v="4"/>
    <s v="HENRRY SANCHEZ"/>
    <m/>
    <m/>
    <m/>
    <m/>
    <d v="2026-03-05T00:00:00"/>
    <s v="NO"/>
    <m/>
    <x v="2"/>
  </r>
  <r>
    <s v="Factura electrónica"/>
    <s v="ebe4ecbea5dc027349c139b3eafe36c1dc44ca48276fb8216cb6525338144f69487ed29a640abb4cccf473ab1f0170e5"/>
    <n v="9408"/>
    <s v="FEFR"/>
    <d v="2026-02-27T00:00:00"/>
    <d v="2026-02-27T13:43:44"/>
    <x v="1"/>
    <n v="901832634"/>
    <s v="FERRETERIA CONSTRUORIENTE JE SAS"/>
    <n v="49579.83"/>
    <n v="9420.17"/>
    <n v="59000"/>
    <x v="4"/>
    <x v="2"/>
    <n v="0"/>
    <m/>
    <m/>
    <m/>
    <m/>
    <m/>
    <m/>
    <m/>
    <m/>
    <x v="2"/>
  </r>
  <r>
    <s v="Factura electrónica"/>
    <s v="a0ee5b4f700273dc2fba1b295250650e9f6aab1142da05a7e8eb84a06ec6b7866ed6b8de6b3fb9a6ed6eb1bd9c9b7f37"/>
    <n v="596475"/>
    <s v="VIRT"/>
    <d v="2026-02-27T00:00:00"/>
    <d v="2026-02-27T12:28:53"/>
    <x v="1"/>
    <n v="800157427"/>
    <s v="CAMARA DE COMERCIO ABURRA SUR"/>
    <n v="12100"/>
    <n v="0"/>
    <n v="12100"/>
    <x v="15"/>
    <x v="40"/>
    <n v="0"/>
    <s v="PABLO HOYOS"/>
    <m/>
    <m/>
    <m/>
    <m/>
    <d v="2026-03-05T00:00:00"/>
    <s v="NO"/>
    <m/>
    <x v="0"/>
  </r>
  <r>
    <s v="Factura electrónica"/>
    <s v="f2bf3609883615b13d8043b0c8e7b81cb6c72e292aba87fb3139ca3155dd8e4bb6fd264abce3dce843517ff05f15a14b"/>
    <n v="77148"/>
    <s v="173F"/>
    <d v="2026-02-27T00:00:00"/>
    <d v="2026-02-27T11:39:41"/>
    <x v="1"/>
    <n v="860533413"/>
    <s v="IRCC SAS"/>
    <n v="50400"/>
    <n v="0"/>
    <n v="50400"/>
    <x v="4"/>
    <x v="2"/>
    <n v="0"/>
    <m/>
    <m/>
    <m/>
    <m/>
    <m/>
    <d v="2026-03-05T00:00:00"/>
    <s v="NO"/>
    <m/>
    <x v="2"/>
  </r>
  <r>
    <s v="Factura electrónica"/>
    <s v="8f40e90eb5cdf12bb69f318f3fc9843598d583d8e5c1d90ebd39b257b3858137723510ea6d111725ca214781797a1678"/>
    <n v="726268"/>
    <s v="FMED"/>
    <d v="2026-02-27T00:00:00"/>
    <d v="2026-02-27T10:45:21"/>
    <x v="1"/>
    <n v="890915475"/>
    <s v="EMPAQUETADURAS Y EMPAQUES S.A."/>
    <n v="192572"/>
    <n v="36588.68"/>
    <n v="229160.68"/>
    <x v="9"/>
    <x v="3"/>
    <s v=" - "/>
    <m/>
    <m/>
    <m/>
    <m/>
    <m/>
    <m/>
    <m/>
    <m/>
    <x v="2"/>
  </r>
  <r>
    <s v="Factura electrónica"/>
    <s v="42040fea20fccd447963a11c13a1cc5c8d5dfd2853faa1653bd5e699203cd102f9faa24f4e334d503f1e55ad00db1b50"/>
    <n v="4889"/>
    <s v="PE3"/>
    <d v="2026-02-28T00:00:00"/>
    <d v="2026-02-28T16:24:38"/>
    <x v="1"/>
    <n v="901560228"/>
    <s v="NIKO PARRILLA S.A.S"/>
    <n v="139852"/>
    <n v="0"/>
    <n v="139852"/>
    <x v="4"/>
    <x v="2"/>
    <n v="0"/>
    <m/>
    <m/>
    <m/>
    <m/>
    <m/>
    <m/>
    <m/>
    <m/>
    <x v="2"/>
  </r>
  <r>
    <s v="Documento equivalente - Cobro de peajes"/>
    <s v="1b4daee35646c72ae3396106d19fc9af68c115b76b3cba3cf34a455c5a1ee93354f2e387b07a3d3dbeb4915def31405f"/>
    <n v="88818621"/>
    <s v="DEFL"/>
    <d v="2026-02-28T00:00:00"/>
    <d v="2026-02-28T13:01:31"/>
    <x v="1"/>
    <n v="900219834"/>
    <s v="F2X S.A.S."/>
    <n v="11600"/>
    <n v="0"/>
    <n v="11600"/>
    <x v="2"/>
    <x v="43"/>
    <n v="2"/>
    <s v="FRANCY SALAS"/>
    <m/>
    <m/>
    <m/>
    <m/>
    <d v="2026-03-05T00:00:00"/>
    <s v="NO"/>
    <m/>
    <x v="2"/>
  </r>
  <r>
    <s v="Factura electrónica"/>
    <s v="b11f1cdc09deaffcaf880309d5b54dd2a55899ffbcc8c47992bf136a556034b6c2d9d76e617fb002cd19e018e7721fcf"/>
    <n v="9938"/>
    <s v="EDSG"/>
    <d v="2026-02-28T00:00:00"/>
    <d v="2026-02-28T10:35:01"/>
    <x v="1"/>
    <n v="88147614"/>
    <s v="CLODOMIRO ALVAREZ ASCANIO"/>
    <n v="150000"/>
    <n v="0"/>
    <n v="150000"/>
    <x v="4"/>
    <x v="2"/>
    <n v="0"/>
    <m/>
    <m/>
    <m/>
    <m/>
    <m/>
    <m/>
    <m/>
    <m/>
    <x v="2"/>
  </r>
  <r>
    <s v="Documento equivalente - Cobro de peajes"/>
    <s v="9aea57cf61d25de6be2dfec0642f5108956e4753be49891727d0403eb6a3849ae933fca00a0ebd33f2e094feb8e296d0"/>
    <n v="88777052"/>
    <s v="DEFL"/>
    <d v="2026-02-28T00:00:00"/>
    <d v="2026-02-28T09:25:28"/>
    <x v="1"/>
    <n v="900219834"/>
    <s v="F2X S.A.S."/>
    <n v="11600"/>
    <n v="0"/>
    <n v="11600"/>
    <x v="2"/>
    <x v="43"/>
    <n v="2"/>
    <s v="FRANCY SALAS"/>
    <m/>
    <m/>
    <m/>
    <m/>
    <d v="2026-03-05T00:00:00"/>
    <s v="NO"/>
    <m/>
    <x v="2"/>
  </r>
  <r>
    <s v="Factura electrónica"/>
    <s v="0d2ce30ddaf7c9a089e3392eef90e1842758f0ae1cbca2fb756c68bee71416da303427d29a79f838345fefc7b5d58dff"/>
    <n v="14283579"/>
    <s v="1040"/>
    <d v="2026-02-28T00:00:00"/>
    <d v="2026-02-28T08:50:43"/>
    <x v="1"/>
    <n v="890903407"/>
    <s v="SEGUROS GENERALES SURAMERICANA S.A"/>
    <n v="3463085"/>
    <n v="657986.15"/>
    <n v="4121071.15"/>
    <x v="10"/>
    <x v="37"/>
    <n v="4"/>
    <s v="JAIME ARISMENDI"/>
    <m/>
    <m/>
    <m/>
    <m/>
    <d v="2026-03-05T00:00:00"/>
    <s v="NO"/>
    <m/>
    <x v="2"/>
  </r>
  <r>
    <s v="Factura electrónica"/>
    <s v="6e1893a7f6ca082c1b22dd31c7963fa37f52cf635ef77130a325891a0742c51fd33b4b469f5d1286b6fae2635841075e"/>
    <n v="3900"/>
    <s v="RIND"/>
    <d v="2026-03-01T00:00:00"/>
    <d v="2026-03-01T16:32:34"/>
    <x v="2"/>
    <n v="901609691"/>
    <s v="RINDEGASTOS COLOMBIA S.A.S."/>
    <n v="742400"/>
    <n v="141056"/>
    <n v="883456"/>
    <x v="3"/>
    <x v="31"/>
    <n v="2"/>
    <s v="NATALIA BERNAZA"/>
    <m/>
    <m/>
    <m/>
    <m/>
    <d v="2026-03-04T00:00:00"/>
    <s v="NO"/>
    <m/>
    <x v="4"/>
  </r>
  <r>
    <s v="Factura electrónica"/>
    <s v="f166054df051ee247b3b6dfae09e7a85ace4193591c228425ef96fabe0ab147f7ea10d79d351b27df5bc946e82d5905d"/>
    <s v="292542251"/>
    <s v="3"/>
    <d v="2026-03-01T00:00:00"/>
    <d v="2026-03-05T21:06:15"/>
    <x v="2"/>
    <n v="800153993"/>
    <s v="COMUNICACION CELULAR S A  COMCEL S A"/>
    <n v="1967321.01"/>
    <n v="44197.99"/>
    <n v="2011519"/>
    <x v="5"/>
    <x v="47"/>
    <n v="15"/>
    <s v="JAIME GARCIA "/>
    <m/>
    <m/>
    <m/>
    <m/>
    <d v="2026-03-18T00:00:00"/>
    <s v="NO"/>
    <m/>
    <x v="1"/>
  </r>
  <r>
    <s v="Factura electrónica"/>
    <s v="e2a472c6b736117ab460068855dd61885fe01f72645739bf9c300bb14ec2b29517c0ca4ca3f0e0825c0cd8afd5f9b1af"/>
    <n v="41146"/>
    <s v="AEZY"/>
    <d v="2026-03-01T00:00:00"/>
    <d v="2026-03-01T08:02:04"/>
    <x v="2"/>
    <n v="900610585"/>
    <s v="Easytaxi Colombia SAS"/>
    <n v="2793209"/>
    <n v="73201"/>
    <n v="2866410"/>
    <x v="2"/>
    <x v="43"/>
    <n v="1"/>
    <s v="FRANCY SALAS "/>
    <m/>
    <m/>
    <m/>
    <m/>
    <d v="2026-03-05T00:00:00"/>
    <s v="NO"/>
    <m/>
    <x v="4"/>
  </r>
  <r>
    <s v="Factura electrónica"/>
    <s v="e1c5da3d561d703cd18cccc12e450474712a5dd55badff33633a96edad1a582168613ca775df12f49224c4b1adee664a"/>
    <n v="657001"/>
    <s v="ECCO"/>
    <d v="2026-03-02T00:00:00"/>
    <d v="2026-03-02T20:01:30"/>
    <x v="2"/>
    <n v="811009788"/>
    <s v="DISTRACOM S.A."/>
    <n v="111368"/>
    <n v="0"/>
    <n v="111368"/>
    <x v="2"/>
    <x v="44"/>
    <n v="3"/>
    <s v="FRANCY SALAS "/>
    <m/>
    <m/>
    <m/>
    <m/>
    <d v="2026-03-06T00:00:00"/>
    <m/>
    <m/>
    <x v="4"/>
  </r>
  <r>
    <s v="Factura electrónica"/>
    <s v="4ce8e965d2ef76e7155ed377a6e69559b716067475957f760e01b642d5d3ad38c158941749b1d34a9ace50e20cc794e1"/>
    <n v="18"/>
    <s v="FVE"/>
    <d v="2026-03-02T00:00:00"/>
    <d v="2026-03-02T14:06:55"/>
    <x v="2"/>
    <n v="902020620"/>
    <s v="REDECILLAS POLI SAS"/>
    <n v="144450"/>
    <n v="27445.5"/>
    <n v="171895.5"/>
    <x v="2"/>
    <x v="47"/>
    <n v="14"/>
    <s v="FRANCY SALAS "/>
    <m/>
    <m/>
    <m/>
    <m/>
    <d v="2026-03-17T00:00:00"/>
    <s v="NO"/>
    <m/>
    <x v="1"/>
  </r>
  <r>
    <s v="Factura electrónica"/>
    <s v="7c5dc27a64658decb9aab7b66087c5d7f4d9553fd4e8520450a2fc5a3dc5f5068ec657328686dc6717723fd22470faaf"/>
    <n v="244"/>
    <s v="ESAB"/>
    <d v="2026-03-02T00:00:00"/>
    <d v="2026-03-02T23:50:58"/>
    <x v="2"/>
    <n v="901200557"/>
    <s v="AFAT SAS"/>
    <n v="36050.42"/>
    <n v="6849.58"/>
    <n v="42900"/>
    <x v="4"/>
    <x v="2"/>
    <n v="0"/>
    <m/>
    <m/>
    <m/>
    <m/>
    <m/>
    <m/>
    <m/>
    <m/>
    <x v="4"/>
  </r>
  <r>
    <s v="Factura electrónica"/>
    <s v="465e5db436a1b6cc640e9df3830635796e7620d1bc23458f346b836eb9da499830a8e7c2c9ec2e0faf8b41dfc9aaa4eb"/>
    <n v="6457"/>
    <m/>
    <d v="2026-03-02T00:00:00"/>
    <d v="2026-03-02T21:57:31"/>
    <x v="2"/>
    <n v="32150739"/>
    <s v="NATALIA ANDREA ACOSTA COLORADO"/>
    <n v="707400"/>
    <n v="0"/>
    <n v="707400"/>
    <x v="1"/>
    <x v="48"/>
    <n v="4"/>
    <s v="FRANCY SALAS "/>
    <m/>
    <m/>
    <m/>
    <m/>
    <d v="2026-03-10T00:00:00"/>
    <s v="NO"/>
    <m/>
    <x v="4"/>
  </r>
  <r>
    <s v="Factura electrónica"/>
    <s v="5a24050e65952960150ac5d122c6f91b464036e090878d202f3430c1bbcbf237803f094f4421d3a5ef51730176e28a79"/>
    <n v="51569"/>
    <s v="321F"/>
    <d v="2026-03-02T00:00:00"/>
    <d v="2026-03-02T18:10:10"/>
    <x v="2"/>
    <n v="860533413"/>
    <s v="IRCC SAS"/>
    <n v="30900"/>
    <n v="0"/>
    <n v="30900"/>
    <x v="4"/>
    <x v="2"/>
    <n v="0"/>
    <m/>
    <m/>
    <m/>
    <m/>
    <m/>
    <m/>
    <m/>
    <m/>
    <x v="4"/>
  </r>
  <r>
    <s v="Factura electrónica"/>
    <s v="7b3fd961227b66183d04e55ce2d52b37ef311aab02d5dbe8f63f4b87c378bfde922428c624efd6e59cabaec74b3579a9"/>
    <n v="51568"/>
    <s v="321F"/>
    <d v="2026-03-02T00:00:00"/>
    <d v="2026-03-02T18:08:03"/>
    <x v="2"/>
    <n v="860533413"/>
    <s v="IRCC SAS"/>
    <n v="33900"/>
    <n v="0"/>
    <n v="33900"/>
    <x v="4"/>
    <x v="2"/>
    <n v="0"/>
    <m/>
    <m/>
    <m/>
    <m/>
    <m/>
    <m/>
    <m/>
    <m/>
    <x v="4"/>
  </r>
  <r>
    <s v="Factura electrónica"/>
    <s v="71f36e3301797da4a504eec51cc92fe3c382a663b5f5856133dfaf4f500ff45f4e908fed77cb5e1e2373d3595607e5e8"/>
    <n v="51567"/>
    <s v="321F"/>
    <d v="2026-03-02T00:00:00"/>
    <d v="2026-03-02T18:05:55"/>
    <x v="2"/>
    <n v="860533413"/>
    <s v="IRCC SAS"/>
    <n v="35900"/>
    <n v="0"/>
    <n v="35900"/>
    <x v="4"/>
    <x v="2"/>
    <n v="0"/>
    <m/>
    <m/>
    <m/>
    <m/>
    <m/>
    <m/>
    <m/>
    <m/>
    <x v="4"/>
  </r>
  <r>
    <s v="Factura electrónica"/>
    <s v="93e70c1c1082515055f57bcf7f0bc55e36c6a65f1819d68b96e8baeba726273f4ce47077f7233ce305dacccbc64525f4"/>
    <n v="5025"/>
    <s v="FEIT"/>
    <d v="2026-03-02T00:00:00"/>
    <d v="2026-03-02T17:45:37"/>
    <x v="2"/>
    <n v="901042685"/>
    <s v="ITTERACTIVO S.A.S."/>
    <n v="1593963"/>
    <n v="0"/>
    <n v="1593963"/>
    <x v="5"/>
    <x v="31"/>
    <n v="1"/>
    <s v="JACOBO GARCIA"/>
    <m/>
    <m/>
    <m/>
    <m/>
    <d v="2026-03-06T00:00:00"/>
    <m/>
    <m/>
    <x v="4"/>
  </r>
  <r>
    <s v="Factura electrónica"/>
    <s v="bff9d38813428cec2887ad76b5058c2f80b72b0c149594702ba9fb172d5c75d7bf62a79e6ee22c3b40ce1eef4a02ab0b"/>
    <n v="19773"/>
    <s v="FE"/>
    <d v="2026-03-02T00:00:00"/>
    <d v="2026-03-02T16:09:02"/>
    <x v="2"/>
    <n v="890903388"/>
    <s v="CLUB UNION SA"/>
    <n v="1699072"/>
    <n v="322823.67999999999"/>
    <n v="2021895.68"/>
    <x v="3"/>
    <x v="31"/>
    <n v="1"/>
    <s v="NATALIA BERNAZA"/>
    <m/>
    <m/>
    <m/>
    <m/>
    <d v="2026-03-04T00:00:00"/>
    <s v="NO"/>
    <m/>
    <x v="4"/>
  </r>
  <r>
    <s v="Factura electrónica"/>
    <s v="bff40a367d86a9ed600d35b908a2c2fef7f5ea52f3cb31c29d6cb291963e2ae41eb5d75e51057cd581aefd945f148379"/>
    <n v="18982"/>
    <s v="INIM"/>
    <d v="2026-03-02T00:00:00"/>
    <d v="2026-03-02T15:34:14"/>
    <x v="2"/>
    <n v="900237741"/>
    <s v="INVERSIONES IMPRIMA SAS"/>
    <n v="110000"/>
    <n v="20900"/>
    <n v="130900"/>
    <x v="2"/>
    <x v="31"/>
    <n v="1"/>
    <s v="FRANCY SALAS "/>
    <m/>
    <m/>
    <m/>
    <m/>
    <d v="2026-03-05T00:00:00"/>
    <m/>
    <m/>
    <x v="4"/>
  </r>
  <r>
    <s v="Factura electrónica"/>
    <s v="69b894515016dd0e63c6712d1a5650c714fcdecf39847f7ebe57b10ff99185b45d450799857ffad43af781994b947a47"/>
    <n v="18981"/>
    <s v="INIM"/>
    <d v="2026-03-02T00:00:00"/>
    <d v="2026-03-02T15:33:30"/>
    <x v="2"/>
    <n v="900237741"/>
    <s v="INVERSIONES IMPRIMA SAS"/>
    <n v="82500"/>
    <n v="15675"/>
    <n v="98175"/>
    <x v="2"/>
    <x v="31"/>
    <n v="1"/>
    <s v="FRANCY SALAS "/>
    <m/>
    <m/>
    <m/>
    <m/>
    <d v="2026-03-05T00:00:00"/>
    <s v="NO"/>
    <m/>
    <x v="4"/>
  </r>
  <r>
    <s v="Factura electrónica"/>
    <s v="2311d5d462e93d5d6f62f30e9d33e07be610ee4d5f01fdcb826c0ea7e6e20a55ca6503441dd5f6c24b0bf36d6c6e82b0"/>
    <n v="18980"/>
    <s v="INIM"/>
    <d v="2026-03-02T00:00:00"/>
    <d v="2026-03-02T15:32:43"/>
    <x v="2"/>
    <n v="900237741"/>
    <s v="INVERSIONES IMPRIMA SAS"/>
    <n v="270000"/>
    <n v="51300"/>
    <n v="321300"/>
    <x v="2"/>
    <x v="31"/>
    <n v="1"/>
    <s v="FRANCY SALAS "/>
    <m/>
    <m/>
    <m/>
    <m/>
    <d v="2026-03-05T00:00:00"/>
    <s v="NO"/>
    <m/>
    <x v="4"/>
  </r>
  <r>
    <s v="Factura electrónica"/>
    <s v="bf60885df9014d1bdabd6fceae2117c9b49a25a5a2453e767290f7a0880d467cc111b2b4b268bfa1489ff079dfaaf965"/>
    <n v="12671"/>
    <s v="FE"/>
    <d v="2026-03-02T00:00:00"/>
    <d v="2026-03-02T14:48:07"/>
    <x v="2"/>
    <n v="900420442"/>
    <s v="INSTRUMENTOS   PARTES S.A.S."/>
    <n v="581434"/>
    <n v="110472.46"/>
    <n v="691906.46"/>
    <x v="8"/>
    <x v="37"/>
    <n v="2"/>
    <s v="FRANCY SALAS "/>
    <m/>
    <m/>
    <m/>
    <m/>
    <d v="2026-03-05T00:00:00"/>
    <s v="NO"/>
    <m/>
    <x v="4"/>
  </r>
  <r>
    <s v="Factura electrónica"/>
    <s v="ec9a72095ec16ccfc7be79fb72e17a23e1046ff5d8b832742b21f411645d93e78f79d9171d9582e278d0de690fa47fb8"/>
    <n v="12670"/>
    <s v="FE"/>
    <d v="2026-03-02T00:00:00"/>
    <d v="2026-03-02T14:37:25"/>
    <x v="2"/>
    <n v="900420442"/>
    <s v="INSTRUMENTOS   PARTES S.A.S."/>
    <n v="3537600"/>
    <n v="672144"/>
    <n v="4209744"/>
    <x v="8"/>
    <x v="37"/>
    <n v="2"/>
    <s v="FRANCY SALAS "/>
    <m/>
    <m/>
    <m/>
    <m/>
    <d v="2026-03-13T00:00:00"/>
    <s v="NO"/>
    <m/>
    <x v="4"/>
  </r>
  <r>
    <s v="Factura electrónica"/>
    <s v="d67513e7638989d30665b71905e17ad219d13818862cd768c6b12bbcb12f3c11f1d61254fdea623072ddab9a18753507"/>
    <n v="12669"/>
    <s v="FE"/>
    <d v="2026-03-02T00:00:00"/>
    <d v="2026-03-02T14:37:07"/>
    <x v="2"/>
    <n v="900420442"/>
    <s v="INSTRUMENTOS   PARTES S.A.S."/>
    <n v="177100"/>
    <n v="33649"/>
    <n v="210749"/>
    <x v="8"/>
    <x v="37"/>
    <n v="2"/>
    <s v="FRANCY SALAS "/>
    <m/>
    <m/>
    <m/>
    <m/>
    <d v="2026-03-05T00:00:00"/>
    <s v="NO"/>
    <m/>
    <x v="4"/>
  </r>
  <r>
    <s v="Factura electrónica"/>
    <s v="e19b861ae843069572105fcfb10eb09d7085c726a5101a781a88bbc02a05723b5173330311b96239bb236e6163acb7c3"/>
    <n v="34140348"/>
    <s v="FE09"/>
    <d v="2026-03-02T00:00:00"/>
    <d v="2026-03-02T14:29:02"/>
    <x v="2"/>
    <n v="809002625"/>
    <s v="INTERNACIONAL DE ELECTRICOS S.A.S"/>
    <n v="1014900"/>
    <n v="192831"/>
    <n v="1207731"/>
    <x v="8"/>
    <x v="44"/>
    <n v="3"/>
    <s v="FRANCY SALAS "/>
    <m/>
    <m/>
    <m/>
    <m/>
    <d v="2026-03-13T00:00:00"/>
    <s v="NO"/>
    <m/>
    <x v="4"/>
  </r>
  <r>
    <s v="Factura electrónica"/>
    <s v="c54a54a4848825ba3df25f9207314a4a1e856e5386c32de996e17f9aac9146ec8b8230108fe68f322a5ae0100901c2b8"/>
    <n v="726599"/>
    <s v="FMED"/>
    <d v="2026-03-02T00:00:00"/>
    <d v="2026-03-02T14:21:03"/>
    <x v="2"/>
    <n v="890915475"/>
    <s v="EMPAQUETADURAS Y EMPAQUES S.A."/>
    <n v="192572"/>
    <n v="36588.68"/>
    <n v="229160.68"/>
    <x v="2"/>
    <x v="31"/>
    <n v="1"/>
    <s v="FRANCY SALAS "/>
    <m/>
    <m/>
    <m/>
    <m/>
    <d v="2026-03-05T00:00:00"/>
    <s v="NO"/>
    <m/>
    <x v="4"/>
  </r>
  <r>
    <s v="Factura electrónica"/>
    <s v="d73b16e3a7df071193bc785d282c8a0c20be8d5540abacd0945b7c709fe9bcfd8b97f8ffa5156a9a03de1d26ecaac18f"/>
    <n v="346448"/>
    <s v="FFEE"/>
    <d v="2026-03-02T00:00:00"/>
    <d v="2026-03-02T13:19:50"/>
    <x v="2"/>
    <n v="800049074"/>
    <s v="PAPELERIA Y SERVICIOS SAS"/>
    <n v="1100637"/>
    <n v="187817"/>
    <n v="1288454"/>
    <x v="2"/>
    <x v="48"/>
    <n v="4"/>
    <s v="FRANCY SALAS "/>
    <m/>
    <m/>
    <m/>
    <m/>
    <d v="2026-03-13T00:00:00"/>
    <s v="NO"/>
    <m/>
    <x v="4"/>
  </r>
  <r>
    <s v="Factura electrónica"/>
    <s v="c804b968c2af3fbb7f73a93d1db0ec85e17eea1355e8d5fd7a9a30ad7a5fb9fcc85a44186072ea1e553931dff38459e5"/>
    <n v="346483"/>
    <s v="FFEE"/>
    <d v="2026-03-02T00:00:00"/>
    <d v="2026-03-02T13:20:56"/>
    <x v="2"/>
    <n v="800049074"/>
    <s v="PAPELERIA Y SERVICIOS SAS"/>
    <n v="81286"/>
    <n v="4792"/>
    <n v="86078"/>
    <x v="2"/>
    <x v="37"/>
    <n v="2"/>
    <s v="FRANCY SALAS "/>
    <m/>
    <m/>
    <m/>
    <m/>
    <d v="2026-03-05T00:00:00"/>
    <s v="NO"/>
    <m/>
    <x v="4"/>
  </r>
  <r>
    <s v="Factura electrónica"/>
    <s v="2faf2c03201a289199c6774d307de871f936b62645cd4ba118948971ed5bccd930269890f7a6e0cdf2eb93897492be3b"/>
    <n v="22134"/>
    <s v="FE"/>
    <d v="2026-03-02T00:00:00"/>
    <d v="2026-03-02T12:35:40"/>
    <x v="2"/>
    <n v="900083323"/>
    <s v="AGENCIA DE INVERSIONES PROSPERAR S.A.S."/>
    <n v="10707388"/>
    <n v="1848510"/>
    <n v="12555898"/>
    <x v="3"/>
    <x v="31"/>
    <n v="1"/>
    <s v="NATALIA BERNAZA"/>
    <m/>
    <m/>
    <m/>
    <m/>
    <d v="2026-03-04T00:00:00"/>
    <s v="NO"/>
    <m/>
    <x v="4"/>
  </r>
  <r>
    <s v="Factura electrónica"/>
    <s v="ff94655843b56f3fe5f5e558eba296ab12473487a6cb22e076d75e8ec12ad3fa266072f225f598df553ff68122bec015"/>
    <n v="22135"/>
    <s v="FE"/>
    <d v="2026-03-02T00:00:00"/>
    <d v="2026-03-02T12:36:02"/>
    <x v="2"/>
    <n v="900083323"/>
    <s v="AGENCIA DE INVERSIONES PROSPERAR S.A.S."/>
    <n v="10707388"/>
    <n v="1848510"/>
    <n v="12555898"/>
    <x v="3"/>
    <x v="31"/>
    <n v="1"/>
    <s v="NATALIA BERNAZA"/>
    <m/>
    <m/>
    <m/>
    <m/>
    <d v="2026-03-04T00:00:00"/>
    <s v="NO"/>
    <m/>
    <x v="4"/>
  </r>
  <r>
    <s v="Factura electrónica"/>
    <s v="4129f246ddab8f2034bda4b450328661e01dfe6c1d686f026230dd188c1b065cf7c34dace7ff7c8988e852bb0d872bbb"/>
    <n v="22069"/>
    <s v="FE"/>
    <d v="2026-03-02T00:00:00"/>
    <d v="2026-03-02T12:12:04"/>
    <x v="2"/>
    <n v="900083323"/>
    <s v="AGENCIA DE INVERSIONES PROSPERAR S.A.S."/>
    <n v="9007221"/>
    <n v="1540482"/>
    <n v="10547703"/>
    <x v="3"/>
    <x v="31"/>
    <n v="1"/>
    <s v="NATALIA BERNAZA"/>
    <m/>
    <m/>
    <m/>
    <m/>
    <d v="2026-03-04T00:00:00"/>
    <s v="NO"/>
    <m/>
    <x v="4"/>
  </r>
  <r>
    <s v="Factura electrónica"/>
    <s v="efcd102cf596aa08e20095fa464f79084ae809caee12c6219dde48415e6e140b5a9c68b54372dd99e608edf6d57f464a"/>
    <n v="22070"/>
    <s v="FE"/>
    <d v="2026-03-02T00:00:00"/>
    <d v="2026-03-02T12:12:25"/>
    <x v="2"/>
    <n v="900083323"/>
    <s v="AGENCIA DE INVERSIONES PROSPERAR S.A.S."/>
    <n v="9007221"/>
    <n v="1540482"/>
    <n v="10547703"/>
    <x v="3"/>
    <x v="31"/>
    <n v="1"/>
    <s v="NATALIA BERNAZA"/>
    <m/>
    <m/>
    <m/>
    <m/>
    <d v="2026-03-04T00:00:00"/>
    <s v="NO"/>
    <m/>
    <x v="4"/>
  </r>
  <r>
    <s v="Factura electrónica"/>
    <s v="fa5f37fed75b95b278a611a20c441c8de9e42adcf6f60267cd8d6894e64ef03fd989fde47d597a9af0a784af8156a9b4"/>
    <n v="11699"/>
    <s v="FVE"/>
    <d v="2026-03-02T00:00:00"/>
    <d v="2026-03-02T12:11:27"/>
    <x v="2"/>
    <n v="70105440"/>
    <s v="IVAN DARIO ORREGO GOMEZ"/>
    <n v="134000"/>
    <n v="25460"/>
    <n v="159460"/>
    <x v="2"/>
    <x v="31"/>
    <n v="1"/>
    <s v="FRANCY SALAS "/>
    <m/>
    <m/>
    <m/>
    <m/>
    <d v="2026-03-05T00:00:00"/>
    <s v="NO"/>
    <m/>
    <x v="4"/>
  </r>
  <r>
    <s v="Factura electrónica"/>
    <s v="2b0d0822595413e66263e010584d421f0378a2c13cbed2770b8fc6a640c897fceaf2bddbab64003938f29094f7cf92c4"/>
    <n v="105366"/>
    <s v="FAE"/>
    <d v="2026-03-02T00:00:00"/>
    <d v="2026-03-02T12:06:42"/>
    <x v="2"/>
    <n v="830120839"/>
    <s v="MULTISUMINISTROS INDUSTRIALES S A S"/>
    <n v="517248"/>
    <n v="98277"/>
    <n v="615525"/>
    <x v="2"/>
    <x v="48"/>
    <n v="4"/>
    <s v="FRANCY SALAS "/>
    <m/>
    <m/>
    <m/>
    <m/>
    <d v="2026-03-13T00:00:00"/>
    <s v="NO "/>
    <m/>
    <x v="4"/>
  </r>
  <r>
    <s v="Factura electrónica"/>
    <s v="a99c93744e44426e6779ce581358010f6da2d56d3ea4e563e5b626d1d6537aca342bf037a7c4afc412e5eda5758efff6"/>
    <n v="1492"/>
    <s v="FE"/>
    <d v="2026-03-02T00:00:00"/>
    <d v="2026-03-02T11:59:00"/>
    <x v="2"/>
    <n v="901950863"/>
    <s v="INVERSIONES TORNILLOS Y MANGUERAS S.A.S"/>
    <n v="895000"/>
    <n v="170050"/>
    <n v="1065050"/>
    <x v="8"/>
    <x v="37"/>
    <n v="2"/>
    <s v="FRANCY SALAS "/>
    <m/>
    <m/>
    <m/>
    <m/>
    <d v="2026-03-13T00:00:00"/>
    <s v="NO"/>
    <m/>
    <x v="4"/>
  </r>
  <r>
    <s v="Factura electrónica"/>
    <s v="e4d54445b2547c1c48678434797fb836ae75cc128cc620029e6d3879429201b009e45c44ef08b7e8da53c48445772754"/>
    <n v="22021"/>
    <s v="FE"/>
    <d v="2026-03-02T00:00:00"/>
    <d v="2026-03-02T11:55:30"/>
    <x v="2"/>
    <n v="900083323"/>
    <s v="AGENCIA DE INVERSIONES PROSPERAR S.A.S."/>
    <n v="18283539"/>
    <n v="2943005"/>
    <n v="21226544"/>
    <x v="3"/>
    <x v="31"/>
    <n v="1"/>
    <s v="NATALIA BERNAZA"/>
    <m/>
    <m/>
    <m/>
    <m/>
    <d v="2026-03-04T00:00:00"/>
    <s v="NO"/>
    <m/>
    <x v="4"/>
  </r>
  <r>
    <s v="Factura electrónica"/>
    <s v="56aff2636905561e7894b43c71c949daab1cdb7dbce91e57678c08e0337eb5e4f36048ceac32673395fa536c10020f66"/>
    <n v="726544"/>
    <s v="FMED"/>
    <d v="2026-03-02T00:00:00"/>
    <d v="2026-03-02T11:53:58"/>
    <x v="2"/>
    <n v="890915475"/>
    <s v="EMPAQUETADURAS Y EMPAQUES S.A."/>
    <n v="86600"/>
    <n v="16454"/>
    <n v="103054"/>
    <x v="2"/>
    <x v="31"/>
    <n v="1"/>
    <s v="FRANCY SALAS "/>
    <m/>
    <m/>
    <m/>
    <m/>
    <d v="2026-03-05T00:00:00"/>
    <s v="NO"/>
    <m/>
    <x v="4"/>
  </r>
  <r>
    <s v="Factura electrónica"/>
    <s v="2cfdfb34008f6d9b1cca1e065d1b3aa8f69ac379560a6fac1f7836a9e80a08c7136452a54240bc5b12ab43af6c0774c5"/>
    <n v="22026"/>
    <s v="FE"/>
    <d v="2026-03-02T00:00:00"/>
    <d v="2026-03-02T11:56:37"/>
    <x v="2"/>
    <n v="900083323"/>
    <s v="AGENCIA DE INVERSIONES PROSPERAR S.A.S."/>
    <n v="8961500"/>
    <n v="1702685"/>
    <n v="10664185"/>
    <x v="3"/>
    <x v="31"/>
    <n v="1"/>
    <s v="NATALIA BERNAZA"/>
    <m/>
    <m/>
    <m/>
    <m/>
    <d v="2026-03-04T00:00:00"/>
    <s v="NO"/>
    <m/>
    <x v="4"/>
  </r>
  <r>
    <s v="Factura electrónica"/>
    <s v="e8f3d8f368cdbf39124e6070a13cc20fc1977b4c881bf530d0e9482231c1ac85bd221a46b8c4c2949544b684a9928d5d"/>
    <n v="22025"/>
    <s v="FE"/>
    <d v="2026-03-02T00:00:00"/>
    <d v="2026-03-02T11:56:15"/>
    <x v="2"/>
    <n v="900083323"/>
    <s v="AGENCIA DE INVERSIONES PROSPERAR S.A.S."/>
    <n v="8961500"/>
    <n v="1702685"/>
    <n v="10664185"/>
    <x v="3"/>
    <x v="31"/>
    <n v="1"/>
    <s v="NATALIA BERNAZA"/>
    <m/>
    <m/>
    <m/>
    <m/>
    <d v="2026-03-04T00:00:00"/>
    <s v="NO"/>
    <m/>
    <x v="4"/>
  </r>
  <r>
    <s v="Factura electrónica"/>
    <s v="8adcc8242e738cd066b82e27efe20824cd88b9f5e79e2adf28df6eec32bb31b096bf961d2a2d989d98046d267f6d96b6"/>
    <n v="3844"/>
    <s v="EC"/>
    <d v="2026-03-02T00:00:00"/>
    <d v="2026-03-02T11:31:47"/>
    <x v="2"/>
    <n v="900284447"/>
    <s v="COMERCIALIZADORA VIBO SAS"/>
    <n v="519749.00000000006"/>
    <n v="98752.31"/>
    <n v="618501.31000000006"/>
    <x v="9"/>
    <x v="3"/>
    <s v=" - "/>
    <s v="FRANCY SALAS "/>
    <m/>
    <m/>
    <m/>
    <m/>
    <m/>
    <m/>
    <m/>
    <x v="2"/>
  </r>
  <r>
    <s v="Factura electrónica"/>
    <s v="9c18641be68d54bc9a565ea87bb1782f613fba3aa3375ed89f9117d20bf8e7a45db428f551ca2ef63efabd0af8370e72"/>
    <n v="1491"/>
    <s v="FE"/>
    <d v="2026-03-02T00:00:00"/>
    <d v="2026-03-02T11:49:21"/>
    <x v="2"/>
    <n v="901950863"/>
    <s v="INVERSIONES TORNILLOS Y MANGUERAS S.A.S"/>
    <n v="369500"/>
    <n v="70205"/>
    <n v="439705"/>
    <x v="8"/>
    <x v="37"/>
    <n v="2"/>
    <s v="FRANCY SALAS "/>
    <m/>
    <m/>
    <m/>
    <m/>
    <d v="2026-03-13T00:00:00"/>
    <s v="NO"/>
    <m/>
    <x v="4"/>
  </r>
  <r>
    <s v="Factura electrónica"/>
    <s v="1ae365ae67d46440926616c0731486c0b7f648949cf8603f1764d3980e10a3a36e05ea1a0a8b0987ffe3c865f5b9a1bd"/>
    <n v="1490"/>
    <s v="FE"/>
    <d v="2026-03-02T00:00:00"/>
    <d v="2026-03-02T11:38:56"/>
    <x v="2"/>
    <n v="901950863"/>
    <s v="INVERSIONES TORNILLOS Y MANGUERAS S.A.S"/>
    <n v="79200"/>
    <n v="15048"/>
    <n v="94248"/>
    <x v="8"/>
    <x v="37"/>
    <n v="2"/>
    <s v="FRANCY SALAS "/>
    <m/>
    <m/>
    <m/>
    <m/>
    <d v="2026-03-13T00:00:00"/>
    <s v="NO"/>
    <m/>
    <x v="4"/>
  </r>
  <r>
    <s v="Factura electrónica"/>
    <s v="fb4596aaf24da540d022c5e17fb87a86f4fefcf939cfb25559f9dfe602d05e5f233bfe66a427df921953f9f64fb49f4d"/>
    <n v="1333"/>
    <s v="SM"/>
    <d v="2026-03-02T00:00:00"/>
    <d v="2026-03-02T11:26:09"/>
    <x v="2"/>
    <n v="901561580"/>
    <s v="SUMINISTRO MATERIALES Y DOTACIONES SUMADO S.A.S"/>
    <n v="1710000"/>
    <n v="324900"/>
    <n v="2034900"/>
    <x v="2"/>
    <x v="49"/>
    <n v="7"/>
    <s v="FRANCY SALAS "/>
    <m/>
    <m/>
    <m/>
    <m/>
    <d v="2026-03-13T00:00:00"/>
    <s v="NO"/>
    <m/>
    <x v="3"/>
  </r>
  <r>
    <s v="Factura electrónica"/>
    <s v="1421a0ce56943af79799f5e407d59fab51cd301463079cccba3147352d9831ac8cfe2f04f71d4ceb0d456d83975511f5"/>
    <n v="8184"/>
    <m/>
    <d v="2026-03-02T00:00:00"/>
    <d v="2026-03-02T15:46:44"/>
    <x v="2"/>
    <n v="901360705"/>
    <s v="DELTA TAGS SAS"/>
    <n v="647500"/>
    <n v="123025"/>
    <n v="770525"/>
    <x v="2"/>
    <x v="48"/>
    <n v="4"/>
    <s v="FRANCY SALAS "/>
    <m/>
    <m/>
    <m/>
    <m/>
    <d v="2026-03-13T00:00:00"/>
    <s v="NO"/>
    <m/>
    <x v="4"/>
  </r>
  <r>
    <s v="Factura electrónica"/>
    <s v="b24e55eb153dd80c05b7ef91c7ae431cf3d20891d1aa9f840e2953d465fe871a444b59475434bff57948b519d4dc025b"/>
    <n v="8183"/>
    <m/>
    <d v="2026-03-02T00:00:00"/>
    <d v="2026-03-02T15:36:19"/>
    <x v="2"/>
    <n v="901360705"/>
    <s v="DELTA TAGS SAS"/>
    <n v="649610"/>
    <n v="123425.9"/>
    <n v="773035.9"/>
    <x v="2"/>
    <x v="50"/>
    <n v="8"/>
    <s v="FRANCY SALAS "/>
    <m/>
    <m/>
    <m/>
    <m/>
    <d v="2026-03-13T00:00:00"/>
    <s v="NO"/>
    <m/>
    <x v="3"/>
  </r>
  <r>
    <s v="Factura electrónica"/>
    <s v="bee55bc3d31ceef8631c9f8393f81f359939a0e08ae99ba78f68ad13be6e24d71e5d4e334562d05139ddc2df6b3afe5f"/>
    <n v="8182"/>
    <m/>
    <d v="2026-03-02T00:00:00"/>
    <d v="2026-03-02T11:17:29"/>
    <x v="2"/>
    <n v="901360705"/>
    <s v="DELTA TAGS SAS"/>
    <n v="14400"/>
    <n v="2736"/>
    <n v="17136"/>
    <x v="2"/>
    <x v="31"/>
    <n v="1"/>
    <s v="FRANCY SALAS "/>
    <m/>
    <m/>
    <m/>
    <m/>
    <d v="2026-03-05T00:00:00"/>
    <s v="NO"/>
    <m/>
    <x v="4"/>
  </r>
  <r>
    <s v="Factura electrónica"/>
    <s v="bc431dfe205c5b2ddc8e89438cf9951517997c34ded2db4b0a39999934d7b5b9af868a5827a6f2f53cd9671573e06e29"/>
    <n v="1488"/>
    <s v="FE"/>
    <d v="2026-03-02T00:00:00"/>
    <d v="2026-03-02T11:13:41"/>
    <x v="2"/>
    <n v="901950863"/>
    <s v="INVERSIONES TORNILLOS Y MANGUERAS S.A.S"/>
    <n v="900000"/>
    <n v="171000"/>
    <n v="1071000"/>
    <x v="8"/>
    <x v="37"/>
    <n v="2"/>
    <s v="FRANCY SALAS "/>
    <m/>
    <m/>
    <m/>
    <m/>
    <d v="2026-03-13T00:00:00"/>
    <s v="NO"/>
    <m/>
    <x v="4"/>
  </r>
  <r>
    <s v="Factura electrónica"/>
    <s v="2cd7b8b55a61576178ae6728290c63a9d23acfac8b5795fcb0fc4c0b46bc255253358125fcf6f552734d9ba2df85892c"/>
    <n v="56416"/>
    <s v="FVE"/>
    <d v="2026-03-02T00:00:00"/>
    <d v="2026-03-02T10:57:53"/>
    <x v="2"/>
    <n v="900650486"/>
    <s v="DISTRIBUIDORA DE SOFTWARE Y MOVILIDAD S.A.S"/>
    <n v="890000"/>
    <n v="0"/>
    <n v="890000"/>
    <x v="5"/>
    <x v="37"/>
    <n v="2"/>
    <s v="FRANCY SALAS "/>
    <m/>
    <m/>
    <m/>
    <m/>
    <d v="2026-03-05T00:00:00"/>
    <s v="NO"/>
    <m/>
    <x v="4"/>
  </r>
  <r>
    <s v="Factura electrónica"/>
    <s v="1c6c1cdb280e8210b50e7b3399a8a2e23c72250649a5e853a360415755899f07110f0da6b52f86085460f280b1abaeea"/>
    <n v="94937"/>
    <s v="ES"/>
    <d v="2026-03-02T00:00:00"/>
    <d v="2026-03-02T10:32:05"/>
    <x v="2"/>
    <n v="800128989"/>
    <s v="GUIMAR SEGURIDAD INDUSTRIAL S.A.S"/>
    <n v="163345"/>
    <n v="31035.55"/>
    <n v="194380.55"/>
    <x v="2"/>
    <x v="31"/>
    <n v="1"/>
    <s v="FRANCY SALAS "/>
    <m/>
    <m/>
    <m/>
    <m/>
    <d v="2026-03-05T00:00:00"/>
    <s v="NO"/>
    <m/>
    <x v="4"/>
  </r>
  <r>
    <s v="Factura electrónica"/>
    <s v="085a013b624ca1f0ecb46cf6463e76f02d81dcc3ba39577e67b5f9d78d22a52e9f9e8b432a17c90137b0fdbbf57a9636"/>
    <n v="101168"/>
    <s v="FM"/>
    <d v="2026-03-02T00:00:00"/>
    <d v="2026-03-02T10:25:44"/>
    <x v="2"/>
    <n v="890929497"/>
    <s v="MAPER S.A.S"/>
    <n v="186110"/>
    <n v="35361"/>
    <n v="221471"/>
    <x v="8"/>
    <x v="48"/>
    <n v="4"/>
    <s v="FRANCY SALAS "/>
    <m/>
    <m/>
    <m/>
    <m/>
    <d v="2026-03-13T00:00:00"/>
    <s v="NO"/>
    <m/>
    <x v="4"/>
  </r>
  <r>
    <s v="Factura electrónica"/>
    <s v="4e0886e9ad6cd99ea7c5a9299ee0fc582db575973deb5f710772321541e3dbaf704ffe67764482926dc299b36abc8d9d"/>
    <n v="474"/>
    <s v="FE"/>
    <d v="2026-03-02T00:00:00"/>
    <d v="2026-03-02T15:42:28"/>
    <x v="2"/>
    <n v="900566277"/>
    <s v="Mi Cuento S.A.S"/>
    <n v="9900000"/>
    <n v="1881000"/>
    <n v="11781000"/>
    <x v="2"/>
    <x v="47"/>
    <s v=" "/>
    <s v="FRANCY SALAS "/>
    <m/>
    <m/>
    <m/>
    <m/>
    <d v="2026-03-17T00:00:00"/>
    <s v="NO"/>
    <m/>
    <x v="5"/>
  </r>
  <r>
    <s v="Factura electrónica"/>
    <s v="2be4699300c59182747afddc44c65080922a04558badbde8d3104a4aca9767b46ee73e5245adf43affcdd9b8f87508f4"/>
    <n v="62066"/>
    <s v="22T"/>
    <d v="2026-03-02T00:00:00"/>
    <d v="2026-03-02T15:26:56"/>
    <x v="2"/>
    <n v="860509514"/>
    <s v="AUTOGERMANA S A S"/>
    <n v="84033.61"/>
    <n v="15966.39"/>
    <n v="100000"/>
    <x v="4"/>
    <x v="2"/>
    <n v="0"/>
    <m/>
    <m/>
    <m/>
    <m/>
    <m/>
    <m/>
    <m/>
    <m/>
    <x v="4"/>
  </r>
  <r>
    <s v="Factura electrónica"/>
    <s v="c3d6b91a322e499f4842c04b4c5997bb8047dc0611cc0e004e1a6df1b28b22d9ea3c6bcf273def1a3afaf077a2747228"/>
    <n v="274279"/>
    <s v="P1F8"/>
    <d v="2026-03-02T00:00:00"/>
    <d v="2026-03-02T12:56:11"/>
    <x v="2"/>
    <n v="900276962"/>
    <s v="D1 S A S"/>
    <n v="27586.340000000004"/>
    <n v="5213.67"/>
    <n v="32800.01"/>
    <x v="4"/>
    <x v="2"/>
    <n v="0"/>
    <m/>
    <m/>
    <m/>
    <m/>
    <m/>
    <m/>
    <m/>
    <m/>
    <x v="4"/>
  </r>
  <r>
    <s v="Factura electrónica"/>
    <s v="9081e3a3673ba10f8e053b2bc1743b2f7051aa4687fa421f1e2e5da6d13df4d9ac3bba21a9aa292d7548198df15999c6"/>
    <n v="5051830"/>
    <s v="I151"/>
    <d v="2026-03-02T00:00:00"/>
    <d v="2026-03-02T12:45:11"/>
    <x v="2"/>
    <n v="891408584"/>
    <s v="FRISBY S.A. BIC"/>
    <n v="28900"/>
    <n v="0"/>
    <n v="28900"/>
    <x v="4"/>
    <x v="2"/>
    <n v="0"/>
    <m/>
    <m/>
    <m/>
    <m/>
    <m/>
    <m/>
    <m/>
    <m/>
    <x v="4"/>
  </r>
  <r>
    <s v="Factura electrónica"/>
    <s v="c622b6b9bc18f2e084e817c76361b7b6fd96d34c440b9bbedaa824faddeef586835dd584327e1bc7e157648506608613"/>
    <n v="5051829"/>
    <s v="I151"/>
    <d v="2026-03-02T00:00:00"/>
    <d v="2026-03-02T12:44:25"/>
    <x v="2"/>
    <n v="891408584"/>
    <s v="FRISBY S.A. BIC"/>
    <n v="28500"/>
    <n v="0"/>
    <n v="28500"/>
    <x v="4"/>
    <x v="2"/>
    <n v="0"/>
    <m/>
    <m/>
    <m/>
    <m/>
    <m/>
    <m/>
    <m/>
    <m/>
    <x v="4"/>
  </r>
  <r>
    <s v="Factura electrónica"/>
    <s v="4e1fc1902ac63b6ae9b9ace399cbd192e4c45c565647f05a73e204084f3b887944f8bfe898b97cd51b19eab2185713df"/>
    <n v="5051828"/>
    <s v="I151"/>
    <d v="2026-03-02T00:00:00"/>
    <d v="2026-03-02T12:43:20"/>
    <x v="2"/>
    <n v="891408584"/>
    <s v="FRISBY S.A. BIC"/>
    <n v="28500"/>
    <n v="0"/>
    <n v="28500"/>
    <x v="4"/>
    <x v="2"/>
    <n v="0"/>
    <m/>
    <m/>
    <m/>
    <m/>
    <m/>
    <m/>
    <m/>
    <m/>
    <x v="4"/>
  </r>
  <r>
    <s v="Factura electrónica"/>
    <s v="e584762a8947ead03fdf9b439c1695670703bb220bb27c5cabb3c2e7abdcb3ac49200463cd46b03119076f09486edb43"/>
    <n v="101"/>
    <s v="FEDV"/>
    <d v="2026-03-02T00:00:00"/>
    <d v="2026-03-02T12:27:24"/>
    <x v="2"/>
    <n v="42790604"/>
    <s v="MARY LUZ JARAMILLO DIEZ"/>
    <n v="16479495"/>
    <n v="3131104.05"/>
    <n v="19610599.050000001"/>
    <x v="3"/>
    <x v="31"/>
    <n v="1"/>
    <s v="NATALIA BERNAZA"/>
    <m/>
    <m/>
    <m/>
    <m/>
    <d v="2026-03-04T00:00:00"/>
    <s v="NO"/>
    <m/>
    <x v="4"/>
  </r>
  <r>
    <s v="Factura electrónica"/>
    <s v="f66c1cb434e25369578ef00e4e74a0321cbd9df7dec1cf8ccec1896dcb111441960cd610b510d62dc6e59f280533dea7"/>
    <n v="106"/>
    <s v="FEKE"/>
    <d v="2026-03-02T00:00:00"/>
    <d v="2026-03-02T11:31:40"/>
    <x v="2"/>
    <n v="901693444"/>
    <s v="KEYSTONE INVERSIONES SAS"/>
    <n v="33661928"/>
    <n v="6395766.3200000003"/>
    <n v="40057694.32"/>
    <x v="3"/>
    <x v="31"/>
    <n v="1"/>
    <s v="NATALIA BERNAZA"/>
    <m/>
    <m/>
    <m/>
    <m/>
    <d v="2026-03-04T00:00:00"/>
    <s v="NO"/>
    <m/>
    <x v="4"/>
  </r>
  <r>
    <s v="Factura electrónica"/>
    <s v="59b5ba806fcc127c2fce8cf9ee12cbe2015eb5fffd663c9a46f5ed907548a84e83a1952834c7eb153040b5c25f859a4c"/>
    <n v="320"/>
    <s v="FE"/>
    <d v="2026-03-02T00:00:00"/>
    <d v="2026-03-02T11:19:32"/>
    <x v="2"/>
    <n v="901703752"/>
    <s v="ACCION LEGAL 23 S.A.S."/>
    <n v="14946000"/>
    <n v="2839740"/>
    <n v="17785740"/>
    <x v="3"/>
    <x v="31"/>
    <n v="1"/>
    <s v="NATALIA BERNAZA"/>
    <m/>
    <m/>
    <m/>
    <m/>
    <d v="2026-03-04T00:00:00"/>
    <s v="NO"/>
    <m/>
    <x v="4"/>
  </r>
  <r>
    <s v="Factura electrónica"/>
    <s v="db73ba4adb509d628799cb6aae9d29f3356de6bc0c6b35f5e4c2dd6b1d2d57ef45e070219d42e4448c8ebf6671830750"/>
    <n v="309"/>
    <s v="FE"/>
    <d v="2026-03-02T00:00:00"/>
    <d v="2026-03-02T08:56:09"/>
    <x v="2"/>
    <n v="901703752"/>
    <s v="ACCION LEGAL 23 S.A.S."/>
    <n v="14946.000000000002"/>
    <n v="2839.74"/>
    <n v="17785.740000000002"/>
    <x v="3"/>
    <x v="31"/>
    <n v="1"/>
    <s v="NATALIA BERNAZA"/>
    <m/>
    <m/>
    <m/>
    <m/>
    <m/>
    <m/>
    <m/>
    <x v="4"/>
  </r>
  <r>
    <s v="Nota de crédito electrónica"/>
    <s v="9009f3038a4fd879b8977c4dffb15b07947ca91ba1bee9fc66d890ff027198d91201f8fd2b3aae7786fb919221d4a8b3"/>
    <n v="47"/>
    <s v="NCV"/>
    <d v="2026-03-02T00:00:00"/>
    <d v="2026-03-02T11:18:19"/>
    <x v="2"/>
    <n v="901703752"/>
    <s v="ACCION LEGAL 23 S.A.S."/>
    <n v="14946.000000000002"/>
    <n v="2839.74"/>
    <n v="17785.740000000002"/>
    <x v="3"/>
    <x v="31"/>
    <n v="1"/>
    <s v="NATALIA BERNAZA"/>
    <m/>
    <m/>
    <m/>
    <m/>
    <m/>
    <m/>
    <m/>
    <x v="4"/>
  </r>
  <r>
    <s v="Factura electrónica"/>
    <s v="a2584a878293c01ead1819ddf5f968c9be36febe714a3bad4984bd1684314129155ca8dfd4b8278e08278709beb90767"/>
    <n v="334"/>
    <s v="FEFL"/>
    <d v="2026-03-02T00:00:00"/>
    <d v="2026-03-02T10:47:22"/>
    <x v="2"/>
    <n v="900484386"/>
    <s v="FLOSILDA S.A.S"/>
    <n v="27859250"/>
    <n v="5293257.5"/>
    <n v="33152507.5"/>
    <x v="3"/>
    <x v="31"/>
    <n v="1"/>
    <s v="NATALIA BERNAZA"/>
    <m/>
    <m/>
    <m/>
    <m/>
    <d v="2026-03-04T00:00:00"/>
    <m/>
    <m/>
    <x v="4"/>
  </r>
  <r>
    <s v="Factura electrónica"/>
    <s v="0ca4d24ae3216256426cc2dcf730aa36f7afe7debb19fad92896221d9026e87a018b824f3d1bdaba2525576ba9093864"/>
    <n v="35794"/>
    <s v="FEV"/>
    <d v="2026-03-02T00:00:00"/>
    <d v="2026-03-02T10:13:24"/>
    <x v="2"/>
    <n v="900229913"/>
    <s v="FLOW CHEM SAS"/>
    <n v="151563"/>
    <n v="0"/>
    <n v="151563"/>
    <x v="2"/>
    <x v="49"/>
    <n v="7"/>
    <s v="FRANCY SALAS "/>
    <m/>
    <m/>
    <m/>
    <m/>
    <d v="2026-03-10T00:00:00"/>
    <s v="NO"/>
    <m/>
    <x v="3"/>
  </r>
  <r>
    <s v="Factura electrónica"/>
    <s v="bcf045d59a2cc592450fd7a333d5ebc6e3c69c36d5a75a04f8130969a7aa2c9a80af47464debb120462de97164e80f2e"/>
    <n v="11054"/>
    <s v="FEVT"/>
    <d v="2026-03-02T00:00:00"/>
    <d v="2026-03-02T09:59:12"/>
    <x v="2"/>
    <n v="900219834"/>
    <s v="F2X S.A.S."/>
    <n v="16806.72"/>
    <n v="3193.28"/>
    <n v="20000"/>
    <x v="2"/>
    <x v="31"/>
    <n v="1"/>
    <s v="FRANCY SALAS "/>
    <m/>
    <m/>
    <m/>
    <m/>
    <d v="2026-03-05T00:00:00"/>
    <s v="NO"/>
    <m/>
    <x v="4"/>
  </r>
  <r>
    <s v="Factura electrónica"/>
    <s v="aab20b95b4264eb627d45c797d20bf1541437999fb6834617c3873e7dbc98a1da9fdddcc4d7a9a8696e2822846e48b28"/>
    <n v="565766"/>
    <s v="AH"/>
    <d v="2026-03-02T00:00:00"/>
    <d v="2026-03-02T08:41:22"/>
    <x v="2"/>
    <n v="890800788"/>
    <s v="SUMATEC S.A.S BIC"/>
    <n v="70056"/>
    <n v="13311"/>
    <n v="83367"/>
    <x v="2"/>
    <x v="31"/>
    <n v="1"/>
    <s v="FRANCY SALAS "/>
    <m/>
    <m/>
    <m/>
    <m/>
    <d v="2026-03-05T00:00:00"/>
    <s v="NO"/>
    <m/>
    <x v="4"/>
  </r>
  <r>
    <s v="Factura electrónica"/>
    <s v="8ce809776550bee0485e19e747d2a5f37777b20e065a1e5751f7b5853fc8d3580980a345977b269e4a9db1abc9d819fc"/>
    <n v="726469"/>
    <s v="FMED"/>
    <d v="2026-03-02T00:00:00"/>
    <d v="2026-03-02T09:09:58"/>
    <x v="2"/>
    <n v="890915475"/>
    <s v="EMPAQUETADURAS Y EMPAQUES S.A."/>
    <n v="464938"/>
    <n v="88338.22"/>
    <n v="553276.22"/>
    <x v="2"/>
    <x v="48"/>
    <n v="4"/>
    <s v="FRANCY SALAS "/>
    <m/>
    <m/>
    <m/>
    <m/>
    <d v="2026-03-13T00:00:00"/>
    <s v="NO"/>
    <m/>
    <x v="4"/>
  </r>
  <r>
    <s v="Factura electrónica"/>
    <s v="cdea62b3a2c4e8ddb64d052fed1745a2f4323f6a2cc9f3a0de4e378ef92454697d248abf30176e2dd4e5bb299beac40a"/>
    <n v="3617"/>
    <s v="FE"/>
    <d v="2026-03-02T00:00:00"/>
    <d v="2026-03-02T09:02:39"/>
    <x v="2"/>
    <n v="811027589"/>
    <s v="Zonalogística S.A.S ZLG"/>
    <n v="11200000"/>
    <n v="2128000"/>
    <n v="13328000"/>
    <x v="17"/>
    <x v="47"/>
    <n v="14"/>
    <s v="JULIAN MOSQUERA "/>
    <m/>
    <m/>
    <m/>
    <m/>
    <d v="2026-03-18T00:00:00"/>
    <s v="NO"/>
    <m/>
    <x v="1"/>
  </r>
  <r>
    <s v="Factura electrónica"/>
    <s v="5ae30b3fa444bf9890a1e884c96fe0d9983248097a63ab242f24bcb2730ef715464bc891570ce8cbbab6afb39fadd414"/>
    <n v="565769"/>
    <s v="AH"/>
    <d v="2026-03-02T00:00:00"/>
    <d v="2026-03-02T09:48:31"/>
    <x v="2"/>
    <n v="890800788"/>
    <s v="SUMATEC S.A.S BIC"/>
    <n v="330180"/>
    <n v="62734"/>
    <n v="392914"/>
    <x v="2"/>
    <x v="51"/>
    <n v="9"/>
    <s v="PAOLA GARCIA"/>
    <m/>
    <m/>
    <m/>
    <m/>
    <d v="2026-03-13T00:00:00"/>
    <s v="NO"/>
    <m/>
    <x v="3"/>
  </r>
  <r>
    <s v="Factura electrónica"/>
    <s v="8b22002bf98182b61757e4ad8a2b191f19422562dc0602f1e402523aa8624d32e64e755c5c7657c5fcc3b7006b69d740"/>
    <n v="15160300"/>
    <s v="POL"/>
    <d v="2026-03-02T00:00:00"/>
    <d v="2026-03-02T08:49:10"/>
    <x v="2"/>
    <n v="860002180"/>
    <s v="SEGUROS COMERCIALES BOLIVAR SA"/>
    <n v="2517500"/>
    <n v="478325"/>
    <n v="2995825"/>
    <x v="10"/>
    <x v="52"/>
    <n v="16"/>
    <s v="JAIME ARISMENDI"/>
    <m/>
    <m/>
    <m/>
    <m/>
    <d v="2026-03-19T00:00:00"/>
    <s v="NO"/>
    <m/>
    <x v="1"/>
  </r>
  <r>
    <s v="Factura electrónica"/>
    <s v="0d7b4adbefc5e7462083732aa59d186fb7490c5bb3d441dd30c071b1fccf607a068f574b51e4458853583c4cb73a5a3b"/>
    <n v="565763"/>
    <s v="AH"/>
    <d v="2026-03-02T00:00:00"/>
    <d v="2026-03-02T08:12:26"/>
    <x v="2"/>
    <n v="890800788"/>
    <s v="SUMATEC S.A.S BIC"/>
    <n v="319950"/>
    <n v="60791"/>
    <n v="380741"/>
    <x v="2"/>
    <x v="37"/>
    <n v="2"/>
    <s v="FRANCY SALAS "/>
    <m/>
    <m/>
    <m/>
    <m/>
    <d v="2026-03-13T00:00:00"/>
    <s v="NO"/>
    <m/>
    <x v="4"/>
  </r>
  <r>
    <s v="Factura electrónica"/>
    <s v="e4564e5dfa1aab528b22a8d0a22b1d5d9cb3be693dab87bcb5945859e4039979ff6c261a407420f6c4fdafe061f9c467"/>
    <n v="726474"/>
    <s v="FMED"/>
    <d v="2026-03-02T00:00:00"/>
    <d v="2026-03-02T09:14:59"/>
    <x v="2"/>
    <n v="890915475"/>
    <s v="EMPAQUETADURAS Y EMPAQUES S.A."/>
    <n v="901755.99999999988"/>
    <n v="171333.64"/>
    <n v="1073089.6399999999"/>
    <x v="2"/>
    <x v="48"/>
    <n v="4"/>
    <s v="FRANCY SALAS "/>
    <m/>
    <m/>
    <m/>
    <m/>
    <d v="2026-03-13T00:00:00"/>
    <s v="NO"/>
    <m/>
    <x v="4"/>
  </r>
  <r>
    <s v="Factura electrónica"/>
    <s v="bc549936096f08b71370366f26165809f08cd4aac40798ac5141904d8103aa26d7662f57d693a28886fd1457b815213f"/>
    <n v="346348"/>
    <s v="FFEE"/>
    <d v="2026-03-02T00:00:00"/>
    <d v="2026-03-02T07:03:30"/>
    <x v="2"/>
    <n v="800049074"/>
    <s v="PAPELERIA Y SERVICIOS SAS"/>
    <n v="526610"/>
    <n v="71462"/>
    <n v="598072"/>
    <x v="2"/>
    <x v="37"/>
    <n v="2"/>
    <s v="FRANCY SALAS "/>
    <m/>
    <m/>
    <m/>
    <m/>
    <d v="2026-03-13T00:00:00"/>
    <s v="NO"/>
    <m/>
    <x v="4"/>
  </r>
  <r>
    <s v="Factura electrónica"/>
    <s v="533f9c8ce57fef18ddb517d11f217252c0daed0e43b6beea22293e3f4d57a95e281b4054f3bf8a728301d29d6dbc3203"/>
    <n v="346361"/>
    <s v="FFEE"/>
    <d v="2026-03-02T00:00:00"/>
    <d v="2026-03-02T07:03:55"/>
    <x v="2"/>
    <n v="800049074"/>
    <s v="PAPELERIA Y SERVICIOS SAS"/>
    <n v="28606"/>
    <n v="5435"/>
    <n v="34041"/>
    <x v="2"/>
    <x v="31"/>
    <n v="1"/>
    <s v="FRANCY SALAS "/>
    <m/>
    <m/>
    <m/>
    <m/>
    <d v="2026-03-05T00:00:00"/>
    <s v="NO"/>
    <m/>
    <x v="4"/>
  </r>
  <r>
    <s v="Factura electrónica"/>
    <s v="474cff7addf34e3423807a79295f2b17502480f7816589f3ab26b79cd5f94ab632681191c8eb97d36088df869e867aa8"/>
    <n v="31722"/>
    <s v="IDEA"/>
    <d v="2026-03-02T00:00:00"/>
    <d v="2026-03-02T07:32:24"/>
    <x v="2"/>
    <n v="900322890"/>
    <s v="IDEAPACK S.A.S"/>
    <n v="1835400"/>
    <n v="348726"/>
    <n v="2184126"/>
    <x v="2"/>
    <x v="37"/>
    <n v="2"/>
    <s v="FRANCY SALAS "/>
    <m/>
    <m/>
    <m/>
    <m/>
    <d v="2026-03-13T00:00:00"/>
    <s v="NO"/>
    <m/>
    <x v="4"/>
  </r>
  <r>
    <s v="Factura electrónica"/>
    <s v="8c1a839fcbc0761be7348282ebc326feaabbd701de325c5328ffa0ba434a0a54211c575a8c3e1aa7506d9353512e5d33"/>
    <n v="56370"/>
    <s v="FVE"/>
    <d v="2026-03-02T00:00:00"/>
    <d v="2026-03-02T08:10:43"/>
    <x v="2"/>
    <n v="900650486"/>
    <s v="DISTRIBUIDORA DE SOFTWARE Y MOVILIDAD S.A.S"/>
    <n v="880000"/>
    <n v="0"/>
    <n v="880000"/>
    <x v="5"/>
    <x v="37"/>
    <n v="2"/>
    <s v="FRANCY SALAS "/>
    <m/>
    <m/>
    <m/>
    <m/>
    <d v="2026-03-05T00:00:00"/>
    <s v="NO"/>
    <m/>
    <x v="4"/>
  </r>
  <r>
    <s v="Factura electrónica"/>
    <s v="313952ce4d260973c4af455a600f2ba0c72f5df74bb00cbb75e6b3fd24be43856f7360a0229dca6221dc86f7bc80c6d2"/>
    <n v="346362"/>
    <s v="FFEE"/>
    <d v="2026-03-02T00:00:00"/>
    <d v="2026-03-02T07:03:57"/>
    <x v="2"/>
    <n v="800049074"/>
    <s v="PAPELERIA Y SERVICIOS SAS"/>
    <n v="55940"/>
    <n v="10629"/>
    <n v="66569"/>
    <x v="2"/>
    <x v="31"/>
    <n v="1"/>
    <s v="FRANCY SALAS "/>
    <m/>
    <m/>
    <m/>
    <m/>
    <d v="2026-03-05T00:00:00"/>
    <s v="NO"/>
    <m/>
    <x v="4"/>
  </r>
  <r>
    <s v="Factura electrónica"/>
    <s v="63060c8caf952497de5b581105f659297141faa7dc909ba2215f03c33b61f404faedf47c3ff55b2c1fb5812463696b83"/>
    <n v="565750"/>
    <s v="AH"/>
    <d v="2026-03-02T00:00:00"/>
    <d v="2026-03-02T07:13:27"/>
    <x v="2"/>
    <n v="890800788"/>
    <s v="SUMATEC S.A.S BIC"/>
    <n v="104265"/>
    <n v="19811"/>
    <n v="124076"/>
    <x v="2"/>
    <x v="48"/>
    <n v="4"/>
    <s v="FRANCY SALAS "/>
    <m/>
    <m/>
    <m/>
    <m/>
    <d v="2026-03-10T00:00:00"/>
    <s v="NO"/>
    <m/>
    <x v="4"/>
  </r>
  <r>
    <s v="Factura electrónica"/>
    <s v="0bec2eaffe54c7fade41620791dea6feb4dc9399dea7021078a95f06dc19c906f89d084b8a4ca309e766ab591584cf7d"/>
    <n v="346357"/>
    <s v="FFEE"/>
    <d v="2026-03-02T00:00:00"/>
    <d v="2026-03-02T07:03:48"/>
    <x v="2"/>
    <n v="800049074"/>
    <s v="PAPELERIA Y SERVICIOS SAS"/>
    <n v="729969"/>
    <n v="138694"/>
    <n v="868663"/>
    <x v="2"/>
    <x v="31"/>
    <n v="1"/>
    <s v="FRANCY SALAS "/>
    <m/>
    <m/>
    <m/>
    <m/>
    <d v="2026-03-05T00:00:00"/>
    <s v="NO"/>
    <m/>
    <x v="4"/>
  </r>
  <r>
    <s v="Factura electrónica"/>
    <s v="5a2143efdf47ba3665ed20fd4b0faf3335ef095c76dfc0e53294ec7ee78f32eaf4c5a7c2c660dfaa19efb913ef8afc71"/>
    <n v="346356"/>
    <s v="FFEE"/>
    <d v="2026-03-02T00:00:00"/>
    <d v="2026-03-02T07:03:46"/>
    <x v="2"/>
    <n v="800049074"/>
    <s v="PAPELERIA Y SERVICIOS SAS"/>
    <n v="55950"/>
    <n v="10630"/>
    <n v="66580"/>
    <x v="2"/>
    <x v="31"/>
    <n v="1"/>
    <s v="FRANCY SALAS "/>
    <m/>
    <m/>
    <m/>
    <m/>
    <d v="2026-03-05T00:00:00"/>
    <s v="NO"/>
    <m/>
    <x v="4"/>
  </r>
  <r>
    <s v="Factura electrónica"/>
    <s v="e6946573e52d72b167d5026b955e891691f75d83eda400d8e1fa07f68fa6434d719c7026929c1745c5ca11dc88af9300"/>
    <n v="726384"/>
    <s v="FMED"/>
    <d v="2026-03-02T00:00:00"/>
    <d v="2026-03-02T06:12:15"/>
    <x v="2"/>
    <n v="890915475"/>
    <s v="EMPAQUETADURAS Y EMPAQUES S.A."/>
    <n v="1475040"/>
    <n v="280257.59999999998"/>
    <n v="1755297.6"/>
    <x v="2"/>
    <x v="48"/>
    <n v="4"/>
    <s v="FRANCY SALAS "/>
    <m/>
    <m/>
    <m/>
    <m/>
    <d v="2026-03-13T00:00:00"/>
    <s v="NO"/>
    <m/>
    <x v="4"/>
  </r>
  <r>
    <s v="Factura electrónica"/>
    <s v="c01e7522dd31cad7d1ea5515316731dba7c76882385ef573f895be81cf1d818c2d6eb5b9a638c611112be6c39b27c09e"/>
    <n v="346359"/>
    <s v="FFEE"/>
    <d v="2026-03-02T00:00:00"/>
    <d v="2026-03-02T07:03:51"/>
    <x v="2"/>
    <n v="800049074"/>
    <s v="PAPELERIA Y SERVICIOS SAS"/>
    <n v="1023684"/>
    <n v="184424"/>
    <n v="1208108"/>
    <x v="2"/>
    <x v="49"/>
    <n v="7"/>
    <s v="FRANCY SALAS "/>
    <m/>
    <m/>
    <m/>
    <m/>
    <m/>
    <m/>
    <m/>
    <x v="3"/>
  </r>
  <r>
    <s v="Factura electrónica"/>
    <s v="5f78a00db751a3ffca0d7b802b2b590039f3f12b1b48133c35973a7a5c1879f5a6e82280f7aeced83e1dd9252cd103f8"/>
    <n v="346345"/>
    <s v="FFEE"/>
    <d v="2026-03-02T00:00:00"/>
    <d v="2026-03-02T07:03:24"/>
    <x v="2"/>
    <n v="800049074"/>
    <s v="PAPELERIA Y SERVICIOS SAS"/>
    <n v="101303"/>
    <n v="7710"/>
    <n v="109013"/>
    <x v="2"/>
    <x v="37"/>
    <n v="2"/>
    <s v="FRANCY SALAS "/>
    <m/>
    <m/>
    <m/>
    <m/>
    <d v="2026-03-13T00:00:00"/>
    <s v="NO"/>
    <m/>
    <x v="4"/>
  </r>
  <r>
    <s v="Factura electrónica"/>
    <s v="ad75816eda40ce9275a8335b4a3b22269d9760c180c24edf237afde8701bad5e89217274990ab650e9ee42d875a93f40"/>
    <n v="346349"/>
    <s v="FFEE"/>
    <d v="2026-03-02T00:00:00"/>
    <d v="2026-03-02T07:03:32"/>
    <x v="2"/>
    <n v="800049074"/>
    <s v="PAPELERIA Y SERVICIOS SAS"/>
    <n v="3462480"/>
    <n v="657871"/>
    <n v="4120351"/>
    <x v="2"/>
    <x v="48"/>
    <n v="4"/>
    <s v="FRANCY SALAS "/>
    <m/>
    <m/>
    <m/>
    <m/>
    <d v="2026-03-13T00:00:00"/>
    <s v="NO"/>
    <m/>
    <x v="4"/>
  </r>
  <r>
    <s v="Factura electrónica"/>
    <s v="c9686903f7c7e77e1de3ef487169af1dedc2f6669627b01657a2d55eb86510d9e47eb068eb419d8f4215d73530ceecc1"/>
    <n v="723487"/>
    <s v="FBOG"/>
    <d v="2026-03-02T00:00:00"/>
    <d v="2026-03-02T06:50:35"/>
    <x v="2"/>
    <n v="890915475"/>
    <s v="EMPAQUETADURAS Y EMPAQUES S.A."/>
    <n v="715380"/>
    <n v="135922.20000000001"/>
    <n v="851302.2"/>
    <x v="2"/>
    <x v="37"/>
    <n v="2"/>
    <s v="FRANCY SALAS "/>
    <m/>
    <m/>
    <m/>
    <m/>
    <d v="2026-03-13T00:00:00"/>
    <s v="NO"/>
    <m/>
    <x v="4"/>
  </r>
  <r>
    <s v="Factura electrónica"/>
    <s v="12a4f4fe8af86e4b437dcb683d1b834d92d10a1332f53493e512dacad383f30d6f5deb05ab36df2840f03ffb27e1f9fa"/>
    <n v="346360"/>
    <s v="FFEE"/>
    <d v="2026-03-02T00:00:00"/>
    <d v="2026-03-02T07:03:53"/>
    <x v="2"/>
    <n v="800049074"/>
    <s v="PAPELERIA Y SERVICIOS SAS"/>
    <n v="33359"/>
    <n v="4432"/>
    <n v="37791"/>
    <x v="2"/>
    <x v="31"/>
    <n v="1"/>
    <s v="FRANCY SALAS "/>
    <m/>
    <m/>
    <m/>
    <m/>
    <d v="2026-03-05T00:00:00"/>
    <s v="NO"/>
    <m/>
    <x v="4"/>
  </r>
  <r>
    <s v="Factura electrónica"/>
    <s v="d4e2e4bc540e0b2851c00d29d80a5f33113cd32a5dafc826123a86268e88701223a07a21afa3e2935888f794d341a0b0"/>
    <n v="346358"/>
    <s v="FFEE"/>
    <d v="2026-03-02T00:00:00"/>
    <d v="2026-03-02T07:03:49"/>
    <x v="2"/>
    <n v="800049074"/>
    <s v="PAPELERIA Y SERVICIOS SAS"/>
    <n v="662474"/>
    <n v="55283"/>
    <n v="717757"/>
    <x v="2"/>
    <x v="31"/>
    <n v="1"/>
    <s v="FRANCY SALAS "/>
    <m/>
    <m/>
    <m/>
    <m/>
    <d v="2026-03-05T00:00:00"/>
    <s v="NO"/>
    <m/>
    <x v="4"/>
  </r>
  <r>
    <s v="Factura electrónica"/>
    <s v="a49d80d35655f283378eaa383690d09fe907337d078902511ab7df32356b46397f7d37fcc848a71e34154290245118b2"/>
    <n v="726426"/>
    <s v="FMED"/>
    <d v="2026-03-02T00:00:00"/>
    <d v="2026-03-02T07:14:10"/>
    <x v="2"/>
    <n v="890915475"/>
    <s v="EMPAQUETADURAS Y EMPAQUES S.A."/>
    <n v="182671"/>
    <n v="34707.49"/>
    <n v="217378.49"/>
    <x v="2"/>
    <x v="31"/>
    <n v="1"/>
    <s v="FRANCY SALAS "/>
    <m/>
    <m/>
    <m/>
    <m/>
    <d v="2026-03-05T00:00:00"/>
    <s v="NO"/>
    <m/>
    <x v="4"/>
  </r>
  <r>
    <s v="Factura electrónica"/>
    <s v="22d7e92af348628c11e75353dd3d20d23b392c3850361a9ef81448286234f8e2955769d00b8a010ec9513cc65452cbfe"/>
    <n v="346346"/>
    <s v="FFEE"/>
    <d v="2026-03-02T00:00:00"/>
    <d v="2026-03-02T07:03:26"/>
    <x v="2"/>
    <n v="800049074"/>
    <s v="PAPELERIA Y SERVICIOS SAS"/>
    <n v="270988"/>
    <n v="25660"/>
    <n v="296648"/>
    <x v="2"/>
    <x v="37"/>
    <n v="2"/>
    <s v="FRANCY SALAS "/>
    <m/>
    <m/>
    <m/>
    <m/>
    <d v="2026-03-13T00:00:00"/>
    <s v="NO"/>
    <m/>
    <x v="4"/>
  </r>
  <r>
    <s v="Factura electrónica"/>
    <s v="306775544060cf03d6cf2419154b5be7dd95f46e8b1d733f03e164ebc34e9410ded806bbbcd625264b394fd11927986a"/>
    <n v="346347"/>
    <s v="FFEE"/>
    <d v="2026-03-02T00:00:00"/>
    <d v="2026-03-02T07:03:28"/>
    <x v="2"/>
    <n v="800049074"/>
    <s v="PAPELERIA Y SERVICIOS SAS"/>
    <n v="514115"/>
    <n v="75060"/>
    <n v="589175"/>
    <x v="6"/>
    <x v="3"/>
    <s v=" - "/>
    <s v="FRANCY SALAS "/>
    <m/>
    <m/>
    <m/>
    <m/>
    <m/>
    <m/>
    <m/>
    <x v="2"/>
  </r>
  <r>
    <s v="Factura electrónica"/>
    <s v="6cce6d9b81b42bbb1872257964b06b43766b41afd25cb688e94ebd8a7aebdd3b00ceba7287409cc9d344180eff9b3c46"/>
    <n v="15782"/>
    <s v="EA"/>
    <d v="2026-03-02T00:00:00"/>
    <d v="2026-03-02T09:40:28"/>
    <x v="2"/>
    <n v="39440924"/>
    <s v="PATRICIA ELENA ARBELAEZ SEPULVEDA"/>
    <n v="1680.7"/>
    <n v="319.33"/>
    <n v="2000.03"/>
    <x v="4"/>
    <x v="2"/>
    <n v="0"/>
    <m/>
    <m/>
    <m/>
    <m/>
    <m/>
    <m/>
    <m/>
    <m/>
    <x v="4"/>
  </r>
  <r>
    <s v="Factura electrónica"/>
    <s v="56a9e79bc617e41a24752b2c34f2a557e2f74a561a7cf9b25f39aba9812bcce7731a124952ff73a31c0e82440adcf187"/>
    <n v="198514"/>
    <s v="FE"/>
    <d v="2026-03-02T00:00:00"/>
    <d v="2026-03-02T09:16:27"/>
    <x v="2"/>
    <n v="800180675"/>
    <s v="INMOBILIARIA RENTAR SAS"/>
    <n v="1965813"/>
    <n v="0"/>
    <n v="1965813"/>
    <x v="3"/>
    <x v="31"/>
    <n v="1"/>
    <s v="NATALIA BERNAZA"/>
    <m/>
    <m/>
    <m/>
    <m/>
    <d v="2026-03-04T00:00:00"/>
    <s v="NO"/>
    <m/>
    <x v="4"/>
  </r>
  <r>
    <s v="Factura electrónica"/>
    <s v="bc0935d51eb6f806b4485d514e66df8863a20441f9977df18b75f7d666a2523a7da93c867fd1bfc459690464476dc9d6"/>
    <n v="169677"/>
    <s v="392"/>
    <d v="2026-03-02T00:00:00"/>
    <d v="2026-03-02T09:03:52"/>
    <x v="2"/>
    <n v="860000018"/>
    <s v="AGENCIA DE VIAJES Y TURISMO AVIATUR S.A.S "/>
    <n v="580000"/>
    <n v="110200"/>
    <n v="690200"/>
    <x v="2"/>
    <x v="50"/>
    <n v="8"/>
    <s v="FRANCY SALAS "/>
    <m/>
    <m/>
    <m/>
    <m/>
    <d v="2026-03-17T00:00:00"/>
    <s v="NO"/>
    <m/>
    <x v="3"/>
  </r>
  <r>
    <s v="Factura electrónica"/>
    <s v="34316c96682f80a313e2c9963ad8db3a944a1977c5fd9f64983fce7a386ebbabf6933699ffc944396e1c54d3bfb5ed19"/>
    <n v="191512"/>
    <s v="003F"/>
    <d v="2026-03-02T00:00:00"/>
    <d v="2026-03-02T08:18:44"/>
    <x v="2"/>
    <n v="860533413"/>
    <s v="IRCC SAS"/>
    <n v="24900"/>
    <n v="0"/>
    <n v="24900"/>
    <x v="4"/>
    <x v="2"/>
    <n v="0"/>
    <m/>
    <m/>
    <m/>
    <m/>
    <m/>
    <m/>
    <m/>
    <m/>
    <x v="4"/>
  </r>
  <r>
    <s v="Factura electrónica"/>
    <s v="747445f5546fb3c93d0660b5f3e74d8dda632cfd211e710c2d75db69fe2c74a2d11a6e1d8a3f8592e02b1f5f0502ac77"/>
    <n v="191511"/>
    <s v="003F"/>
    <d v="2026-03-02T00:00:00"/>
    <d v="2026-03-02T08:17:00"/>
    <x v="2"/>
    <n v="860533413"/>
    <s v="IRCC SAS"/>
    <n v="30900"/>
    <n v="0"/>
    <n v="30900"/>
    <x v="4"/>
    <x v="2"/>
    <n v="0"/>
    <m/>
    <m/>
    <m/>
    <m/>
    <m/>
    <m/>
    <m/>
    <m/>
    <x v="4"/>
  </r>
  <r>
    <s v="Factura electrónica"/>
    <s v="d8620f043263417293ab80a053925e8d166baa7665a5ec0f5aac16e0e278f1d4e141b26ec8b75e4d6acf49a7380ca1b8"/>
    <n v="191510"/>
    <s v="003F"/>
    <d v="2026-03-02T00:00:00"/>
    <d v="2026-03-02T08:15:27"/>
    <x v="2"/>
    <n v="860533413"/>
    <s v="IRCC SAS"/>
    <n v="25900"/>
    <n v="0"/>
    <n v="25900"/>
    <x v="4"/>
    <x v="2"/>
    <n v="0"/>
    <m/>
    <m/>
    <m/>
    <m/>
    <m/>
    <m/>
    <m/>
    <m/>
    <x v="4"/>
  </r>
  <r>
    <s v="Factura electrónica"/>
    <s v="2a0136c9bdcd69120a9f5f45bc3cf89158324501098c0a515754ea44e53ced4f854f07abf7c497012a38da159a12b884"/>
    <n v="291924"/>
    <s v="CQ"/>
    <d v="2026-03-02T00:00:00"/>
    <d v="2026-03-02T07:24:29"/>
    <x v="2"/>
    <n v="890917295"/>
    <s v="COLORQUIMICA S.A.S."/>
    <n v="130000"/>
    <n v="24700"/>
    <n v="154700"/>
    <x v="2"/>
    <x v="31"/>
    <n v="1"/>
    <s v="FRANCY SALAS "/>
    <m/>
    <m/>
    <m/>
    <m/>
    <d v="2026-03-05T00:00:00"/>
    <s v="NO"/>
    <m/>
    <x v="4"/>
  </r>
  <r>
    <s v="Factura electrónica"/>
    <s v="808aea4e2596bea2a61daa302e35951076d03cce9ea63f4b2a3e613c9df8ec4634e55f955955f151d0cab0631eaecb66"/>
    <n v="80591"/>
    <s v="FEOL"/>
    <d v="2026-03-02T00:00:00"/>
    <d v="2026-03-02T06:43:18"/>
    <x v="2"/>
    <n v="900359070"/>
    <s v="1900 CAFÉ S.A.S"/>
    <n v="14400"/>
    <n v="0"/>
    <n v="14400"/>
    <x v="4"/>
    <x v="2"/>
    <n v="0"/>
    <m/>
    <m/>
    <m/>
    <m/>
    <m/>
    <m/>
    <m/>
    <m/>
    <x v="4"/>
  </r>
  <r>
    <s v="Factura electrónica"/>
    <s v="588b34005030de45259df4e986e8327395c9e50007236211ea05c413faa1696118833b360facce3b3b08681222a4f904"/>
    <n v="145"/>
    <s v="JA"/>
    <d v="2026-03-03T00:00:00"/>
    <d v="2026-03-03T20:11:19"/>
    <x v="2"/>
    <n v="15442838"/>
    <s v="GOMEZ JHON ARLEY"/>
    <n v="780000"/>
    <n v="148200"/>
    <n v="928200"/>
    <x v="0"/>
    <x v="44"/>
    <n v="2"/>
    <s v="FRANCY SALAS "/>
    <m/>
    <m/>
    <m/>
    <m/>
    <d v="2026-03-06T00:00:00"/>
    <m/>
    <m/>
    <x v="4"/>
  </r>
  <r>
    <s v="Factura electrónica"/>
    <s v="51812d6e3e0c68328b8ac1ae77b932b5980a3840d9ee3f89a01dcb9079a09683e2d2ce2773fc7daba118841acc6e210f"/>
    <n v="1307"/>
    <s v="MY"/>
    <d v="2026-03-03T00:00:00"/>
    <d v="2026-03-03T18:49:04"/>
    <x v="2"/>
    <n v="900933624"/>
    <s v="MECANIZADOS Y SERVICIOS MAYROP SAS"/>
    <n v="3200000"/>
    <n v="608000"/>
    <n v="3808000"/>
    <x v="8"/>
    <x v="50"/>
    <n v="7"/>
    <s v="FRANCY SALAS "/>
    <m/>
    <m/>
    <m/>
    <m/>
    <d v="2026-03-17T00:00:00"/>
    <s v="NO"/>
    <m/>
    <x v="3"/>
  </r>
  <r>
    <s v="Factura electrónica"/>
    <s v="d41f18e4a4561f223d634441d05da00858f6cb142b95a5a7cf614d6c6a8ec435ecdb36c70126c813b425061f7ca09b15"/>
    <n v="1306"/>
    <s v="MY"/>
    <d v="2026-03-03T00:00:00"/>
    <d v="2026-03-03T18:43:47"/>
    <x v="2"/>
    <n v="900933624"/>
    <s v="MECANIZADOS Y SERVICIOS MAYROP SAS"/>
    <n v="200000"/>
    <n v="38000"/>
    <n v="238000"/>
    <x v="8"/>
    <x v="50"/>
    <n v="7"/>
    <s v="FRANCY SALAS "/>
    <m/>
    <m/>
    <m/>
    <m/>
    <d v="2026-03-13T00:00:00"/>
    <s v="NO"/>
    <m/>
    <x v="3"/>
  </r>
  <r>
    <s v="Factura electrónica"/>
    <s v="1aa010c3b4c3fa3044c3c26aa7cd8bb7c61d904528c372de83455c1fcb77cd47b3727f59b72206087981816f7fa6c877"/>
    <n v="1305"/>
    <s v="MY"/>
    <d v="2026-03-03T00:00:00"/>
    <d v="2026-03-03T18:38:56"/>
    <x v="2"/>
    <n v="900933624"/>
    <s v="MECANIZADOS Y SERVICIOS MAYROP SAS"/>
    <n v="6800000"/>
    <n v="1292000"/>
    <n v="8092000"/>
    <x v="8"/>
    <x v="50"/>
    <n v="7"/>
    <s v="FRANCY SALAS "/>
    <m/>
    <m/>
    <m/>
    <m/>
    <d v="2026-03-13T00:00:00"/>
    <s v="NO"/>
    <m/>
    <x v="3"/>
  </r>
  <r>
    <s v="Factura electrónica"/>
    <s v="2246dd186516e2050780ec7917624a73bd488490c4aebc43db6e3680c0b05854198464147e2de4adbe8f5cd90b527718"/>
    <n v="9562"/>
    <s v="FE"/>
    <d v="2026-03-03T00:00:00"/>
    <d v="2026-03-03T18:13:59"/>
    <x v="2"/>
    <n v="900103086"/>
    <s v="COLOMBIA CRANE"/>
    <n v="6000000"/>
    <n v="1140000"/>
    <n v="7140000"/>
    <x v="7"/>
    <x v="48"/>
    <n v="3"/>
    <s v="FRANCY SALAS "/>
    <m/>
    <m/>
    <m/>
    <m/>
    <d v="2026-03-13T00:00:00"/>
    <s v="NO"/>
    <m/>
    <x v="4"/>
  </r>
  <r>
    <s v="Factura electrónica"/>
    <s v="3228277f25bcfb72d0f35144562c03cc43fef4d2ee73e7af489139d8cb01f49862e00c249c5468c60530d38fead168de"/>
    <n v="114211"/>
    <s v="VI"/>
    <d v="2026-03-03T00:00:00"/>
    <d v="2026-03-03T17:15:36"/>
    <x v="2"/>
    <n v="900494362"/>
    <s v="TECNOMEDICA MD S.A.S"/>
    <n v="6800"/>
    <n v="1292"/>
    <n v="8092"/>
    <x v="2"/>
    <x v="44"/>
    <n v="2"/>
    <s v="FRANCY SALAS "/>
    <m/>
    <m/>
    <m/>
    <m/>
    <d v="2026-03-13T00:00:00"/>
    <s v="NO"/>
    <m/>
    <x v="4"/>
  </r>
  <r>
    <s v="Factura electrónica"/>
    <s v="6809d14e64e52ec90c33308e666dbd5c55a7eecfd212cca006abba2060731823cc0b6db5185191cb86db6846d724eefa"/>
    <n v="754"/>
    <s v="FE"/>
    <d v="2026-03-03T00:00:00"/>
    <d v="2026-03-03T16:58:09"/>
    <x v="2"/>
    <n v="71660004"/>
    <s v="RAMIREZ CADAVID JUAN PABLO"/>
    <n v="32000"/>
    <n v="0"/>
    <n v="32000"/>
    <x v="2"/>
    <x v="44"/>
    <n v="2"/>
    <s v="FRANCY SALAS "/>
    <m/>
    <m/>
    <m/>
    <m/>
    <d v="2026-03-13T00:00:00"/>
    <s v="NO"/>
    <m/>
    <x v="4"/>
  </r>
  <r>
    <s v="Factura electrónica"/>
    <s v="da7fd52cdbe1976ae17e370e62fe0272c60fd62adbe3eed973bf8d2d0a5a82dd5524bf48129ad5907fddc13d46dfca0f"/>
    <n v="752"/>
    <s v="FE"/>
    <d v="2026-03-03T00:00:00"/>
    <d v="2026-03-03T16:51:22"/>
    <x v="2"/>
    <n v="71660004"/>
    <s v="RAMIREZ CADAVID JUAN PABLO"/>
    <n v="18000"/>
    <n v="0"/>
    <n v="18000"/>
    <x v="2"/>
    <x v="44"/>
    <n v="2"/>
    <s v="FRANCY SALAS "/>
    <m/>
    <m/>
    <m/>
    <m/>
    <d v="2026-03-06T00:00:00"/>
    <m/>
    <m/>
    <x v="4"/>
  </r>
  <r>
    <s v="Factura electrónica"/>
    <s v="739f6399232eba22bb667b1e228fc3aa5afc56497cfa5b13aba186846864df70a7e2ca852a93c51510f1520ee8c1f5fd"/>
    <n v="753"/>
    <s v="FE"/>
    <d v="2026-03-03T00:00:00"/>
    <d v="2026-03-03T16:55:23"/>
    <x v="2"/>
    <n v="71660004"/>
    <s v="RAMIREZ CADAVID JUAN PABLO"/>
    <n v="48000"/>
    <n v="0"/>
    <n v="48000"/>
    <x v="2"/>
    <x v="44"/>
    <n v="2"/>
    <s v="FRANCY SALAS "/>
    <m/>
    <m/>
    <m/>
    <m/>
    <d v="2026-03-13T00:00:00"/>
    <s v="NO"/>
    <m/>
    <x v="4"/>
  </r>
  <r>
    <s v="Factura electrónica"/>
    <s v="e05d0060fdb8e147e9fd507f9786777b92d879f35e92151ea7684290915f7f763574db2f7feb4da2851c2f64bca0167c"/>
    <n v="726841"/>
    <s v="FMED"/>
    <d v="2026-03-03T00:00:00"/>
    <d v="2026-03-03T15:48:31"/>
    <x v="2"/>
    <n v="890915475"/>
    <s v="EMPAQUETADURAS Y EMPAQUES S.A."/>
    <n v="99193"/>
    <n v="18846.669999999998"/>
    <n v="118039.67"/>
    <x v="2"/>
    <x v="44"/>
    <n v="2"/>
    <s v="FRANCY SALAS "/>
    <m/>
    <m/>
    <m/>
    <m/>
    <d v="2026-03-06T00:00:00"/>
    <m/>
    <m/>
    <x v="4"/>
  </r>
  <r>
    <s v="Factura electrónica"/>
    <s v="4e10cdc03030f75ad9cfb04dd710af4da6583c09355e61a467af417a9a736af04808a41bf63a1079e36ec3c1a3bfce13"/>
    <n v="4484"/>
    <s v="FEL"/>
    <d v="2026-03-03T00:00:00"/>
    <d v="2026-03-03T10:46:08"/>
    <x v="2"/>
    <n v="1037587911"/>
    <s v="SOTO NOREÑA SEBASTIAN"/>
    <n v="1029915.97"/>
    <n v="195684.03"/>
    <n v="1225600"/>
    <x v="2"/>
    <x v="44"/>
    <n v="2"/>
    <s v="FRANCY SALAS "/>
    <m/>
    <m/>
    <m/>
    <m/>
    <d v="2026-03-13T00:00:00"/>
    <s v="NO"/>
    <m/>
    <x v="4"/>
  </r>
  <r>
    <s v="Factura electrónica"/>
    <s v="6cf8a0b42fc943eb49942673ab8e24053d816801dd4d05fb6122297a427ee59bedcc504efea7c7e2995e306038a998a8"/>
    <n v="4923"/>
    <s v="PE3"/>
    <d v="2026-03-03T00:00:00"/>
    <d v="2026-03-03T22:30:31"/>
    <x v="2"/>
    <n v="901560228"/>
    <s v="NIKO PARRILLA S.A.S"/>
    <n v="42000"/>
    <n v="0"/>
    <n v="42000"/>
    <x v="4"/>
    <x v="2"/>
    <n v="0"/>
    <m/>
    <m/>
    <m/>
    <m/>
    <m/>
    <m/>
    <m/>
    <m/>
    <x v="4"/>
  </r>
  <r>
    <s v="Factura electrónica"/>
    <s v="a2888e2b2134126be08af8b2040b0219b31b34032f3e5b51d0485651c964a9a409e6f99de32b7f9245c66408c5519b6f"/>
    <n v="6466"/>
    <m/>
    <d v="2026-03-03T00:00:00"/>
    <d v="2026-03-03T21:14:31"/>
    <x v="2"/>
    <n v="32150739"/>
    <s v="NATALIA ANDREA ACOSTA COLORADO"/>
    <n v="693000"/>
    <n v="0"/>
    <n v="693000"/>
    <x v="1"/>
    <x v="48"/>
    <n v="3"/>
    <s v="FRANCY SALAS "/>
    <m/>
    <m/>
    <m/>
    <m/>
    <d v="2026-03-10T00:00:00"/>
    <s v="NO"/>
    <m/>
    <x v="4"/>
  </r>
  <r>
    <s v="Factura electrónica"/>
    <s v="0d473049822ef59174a878a7f1f299d4a5967d4b32de70e1ee7bd3daaf5e53f8861ea163ac9412d70e27c10d9236a531"/>
    <n v="10495"/>
    <s v="E"/>
    <d v="2026-03-03T00:00:00"/>
    <d v="2026-03-03T20:48:02"/>
    <x v="2"/>
    <n v="890927621"/>
    <s v="GONCALVES CORREA SAS"/>
    <n v="1349679.99"/>
    <n v="0"/>
    <n v="1349679.99"/>
    <x v="4"/>
    <x v="2"/>
    <n v="0"/>
    <m/>
    <m/>
    <m/>
    <m/>
    <m/>
    <d v="2026-03-26T00:00:00"/>
    <m/>
    <m/>
    <x v="4"/>
  </r>
  <r>
    <s v="Factura electrónica"/>
    <s v="f9df2930ab6f2bd71742ab3c44bc1e5accaaf42f8f28c29f984bfc33a2cae3688bdf78ce907b9f898e721c0b6a42001b"/>
    <n v="5051959"/>
    <s v="I151"/>
    <d v="2026-03-03T00:00:00"/>
    <d v="2026-03-03T18:07:44"/>
    <x v="2"/>
    <n v="891408584"/>
    <s v="FRISBY S.A. BIC"/>
    <n v="20800"/>
    <n v="0"/>
    <n v="20800"/>
    <x v="4"/>
    <x v="2"/>
    <n v="0"/>
    <m/>
    <m/>
    <m/>
    <m/>
    <m/>
    <m/>
    <m/>
    <m/>
    <x v="4"/>
  </r>
  <r>
    <s v="Factura electrónica"/>
    <s v="cb1bf07b806dacc46aac71098265a5777f9ef63da845309136f36552f5b7853b9e5aad57eb201c3837c6aac713bfcf8b"/>
    <n v="5051958"/>
    <s v="I151"/>
    <d v="2026-03-03T00:00:00"/>
    <d v="2026-03-03T18:05:46"/>
    <x v="2"/>
    <n v="891408584"/>
    <s v="FRISBY S.A. BIC"/>
    <n v="28500"/>
    <n v="0"/>
    <n v="28500"/>
    <x v="4"/>
    <x v="2"/>
    <n v="0"/>
    <m/>
    <m/>
    <m/>
    <m/>
    <m/>
    <m/>
    <m/>
    <m/>
    <x v="4"/>
  </r>
  <r>
    <s v="Factura electrónica"/>
    <s v="615fdf967ef705ea15675cf3cc710d6d645a64fea9c809d1529be9ed861619c645ec71be5801ed70bcd2f350fe18f689"/>
    <n v="65002"/>
    <s v="285B"/>
    <d v="2026-03-03T00:00:00"/>
    <d v="2026-03-03T17:51:57"/>
    <x v="2"/>
    <n v="900480569"/>
    <s v="JERONIMO MARTINS COLOMBIA S.A.S."/>
    <n v="10684.79"/>
    <n v="1515.21"/>
    <n v="12200"/>
    <x v="4"/>
    <x v="2"/>
    <n v="0"/>
    <m/>
    <m/>
    <m/>
    <m/>
    <m/>
    <m/>
    <m/>
    <m/>
    <x v="4"/>
  </r>
  <r>
    <s v="Documento equivalente - Cobro de peajes"/>
    <s v="e89bb07383ec1e083b1d1746c5606bec13707f6489c49e49693defaca9175a5f299f3de2f6450bd8541d74f5474011c4"/>
    <n v="89413867"/>
    <s v="DEFL"/>
    <d v="2026-03-03T00:00:00"/>
    <d v="2026-03-03T17:38:19"/>
    <x v="2"/>
    <n v="900219834"/>
    <s v="F2X S.A.S."/>
    <n v="18500"/>
    <n v="0"/>
    <n v="18500"/>
    <x v="2"/>
    <x v="44"/>
    <n v="2"/>
    <s v="FRANCY SALAS "/>
    <m/>
    <m/>
    <m/>
    <m/>
    <d v="2026-03-17T00:00:00"/>
    <s v="NO"/>
    <m/>
    <x v="4"/>
  </r>
  <r>
    <s v="Documento equivalente - Cobro de peajes"/>
    <s v="ab831ddc4aa1ec5e78e9eddf2ee63c30b4b77644257a16870cf8bfc1bc89d8cc26f4cf898f4d672e3751d84a67339b6b"/>
    <n v="89411392"/>
    <s v="DEFL"/>
    <d v="2026-03-03T00:00:00"/>
    <d v="2026-03-03T17:32:54"/>
    <x v="2"/>
    <n v="900219834"/>
    <s v="F2X S.A.S."/>
    <n v="20200"/>
    <n v="0"/>
    <n v="20200"/>
    <x v="2"/>
    <x v="44"/>
    <n v="2"/>
    <s v="FRANCY SALAS "/>
    <m/>
    <m/>
    <m/>
    <m/>
    <d v="2026-03-17T00:00:00"/>
    <s v="NO"/>
    <m/>
    <x v="4"/>
  </r>
  <r>
    <s v="Factura electrónica"/>
    <s v="278c4ac71ad27841c6286eb1d2d67258d4e9ac393582377a83abbdc1399121e4419c685bb7121c9c00383155d0bd4cc9"/>
    <n v="51602"/>
    <s v="321F"/>
    <d v="2026-03-03T00:00:00"/>
    <d v="2026-03-03T17:24:56"/>
    <x v="2"/>
    <n v="860533413"/>
    <s v="IRCC SAS"/>
    <n v="41900"/>
    <n v="0"/>
    <n v="41900"/>
    <x v="4"/>
    <x v="2"/>
    <n v="0"/>
    <m/>
    <m/>
    <m/>
    <m/>
    <m/>
    <m/>
    <m/>
    <m/>
    <x v="4"/>
  </r>
  <r>
    <s v="Factura electrónica"/>
    <s v="74d4a7929fceccf3e6efb15fc04dc593d0f9d26e21ba5ae52c7c351f1701a1db5f09efd0783a83f93496710d4f3e762b"/>
    <n v="10123"/>
    <s v="OPC"/>
    <d v="2026-03-03T00:00:00"/>
    <d v="2026-03-03T16:45:43"/>
    <x v="2"/>
    <n v="830054539"/>
    <s v="PATRIMONIOS AUTONOMOS FIDUCIARIA BANCOLOMBIA S A SOCIEDAD FIDUCIARIA"/>
    <n v="20000000"/>
    <n v="3800000"/>
    <n v="23800000"/>
    <x v="10"/>
    <x v="37"/>
    <n v="1"/>
    <s v="JAIME ARISMENDI"/>
    <m/>
    <m/>
    <m/>
    <m/>
    <d v="2026-03-04T00:00:00"/>
    <s v="NO"/>
    <m/>
    <x v="4"/>
  </r>
  <r>
    <s v="Factura electrónica"/>
    <s v="7a0f0042e04754a06c4af9abb928a0877c0cd806ec2be04f1d1ffc640d4d97d07993b807a5f2c9f4251a42ce842f73ef"/>
    <n v="346763"/>
    <s v="FFEE"/>
    <d v="2026-03-03T00:00:00"/>
    <d v="2026-03-03T16:27:12"/>
    <x v="2"/>
    <n v="800049074"/>
    <s v="PAPELERIA Y SERVICIOS SAS"/>
    <n v="1028724"/>
    <n v="185381"/>
    <n v="1214105"/>
    <x v="2"/>
    <x v="44"/>
    <n v="2"/>
    <s v="FRANCY SALAS "/>
    <m/>
    <m/>
    <m/>
    <m/>
    <d v="2026-03-06T00:00:00"/>
    <m/>
    <m/>
    <x v="4"/>
  </r>
  <r>
    <s v="Factura electrónica"/>
    <s v="e8ee29b034530f304f53912cf6912c3b770f68471edae69959cc359c11b5734f3cf3bec8f8ed24f79066ee778be6a74a"/>
    <n v="8189"/>
    <m/>
    <d v="2026-03-03T00:00:00"/>
    <d v="2026-03-03T15:21:10"/>
    <x v="2"/>
    <n v="901360705"/>
    <s v="DELTA TAGS SAS"/>
    <n v="149500"/>
    <n v="28405"/>
    <n v="177905"/>
    <x v="2"/>
    <x v="48"/>
    <n v="3"/>
    <s v="FRANCY SALAS "/>
    <m/>
    <m/>
    <m/>
    <m/>
    <d v="2026-03-13T00:00:00"/>
    <s v="NO"/>
    <m/>
    <x v="4"/>
  </r>
  <r>
    <s v="Factura electrónica"/>
    <s v="4ccafeadacc0581d4bb01f2f3fada269ca65d335835e0461ecd77d85b66ab2e5fd3b68cea36896f052468a0715a6f3dc"/>
    <n v="2006"/>
    <m/>
    <d v="2026-03-03T00:00:00"/>
    <d v="2026-03-03T16:08:43"/>
    <x v="2"/>
    <n v="71737920"/>
    <s v="Fabian Alonso Cañas"/>
    <n v="260000"/>
    <n v="0"/>
    <n v="260000"/>
    <x v="2"/>
    <x v="37"/>
    <n v="1"/>
    <s v="FRANCY SALAS "/>
    <m/>
    <m/>
    <m/>
    <m/>
    <d v="2026-03-05T00:00:00"/>
    <s v="NO"/>
    <m/>
    <x v="4"/>
  </r>
  <r>
    <s v="Factura electrónica"/>
    <s v="e3b06af6128a68806432ed9818135b032837a0e828308ad56b71d8ce759119c4232e90c407ef5ac2d1c0bdaed25a95a9"/>
    <n v="8187"/>
    <m/>
    <d v="2026-03-03T00:00:00"/>
    <d v="2026-03-03T15:10:18"/>
    <x v="2"/>
    <n v="901360705"/>
    <s v="DELTA TAGS SAS"/>
    <n v="299000"/>
    <n v="56810"/>
    <n v="355810"/>
    <x v="2"/>
    <x v="48"/>
    <n v="3"/>
    <s v="FRANCY SALAS "/>
    <m/>
    <m/>
    <m/>
    <m/>
    <d v="2026-03-13T00:00:00"/>
    <s v="NO"/>
    <m/>
    <x v="4"/>
  </r>
  <r>
    <s v="Factura electrónica"/>
    <s v="499880d29ffdfb29c2d148530efa62bad32abd2144e6106761e2fa8b392541a42372423a072d67286624c0695059c522"/>
    <n v="2804"/>
    <s v="EV"/>
    <d v="2026-03-03T00:00:00"/>
    <d v="2026-03-03T14:21:16"/>
    <x v="2"/>
    <n v="901101232"/>
    <s v="INGEVER ASOCIADOS S.A.S."/>
    <n v="8083000"/>
    <n v="1535770"/>
    <n v="9618770"/>
    <x v="8"/>
    <x v="50"/>
    <n v="7"/>
    <s v="FRANCY SALAS "/>
    <m/>
    <m/>
    <m/>
    <m/>
    <d v="2026-03-13T00:00:00"/>
    <s v="NO"/>
    <m/>
    <x v="3"/>
  </r>
  <r>
    <s v="Factura electrónica"/>
    <s v="a6d00fcb4e6e41f5428300918861be71a0076d3dc9e901c1c421c41e66283190a2fb2b87c387bb487a26d32b2342639f"/>
    <n v="2955"/>
    <s v="FE"/>
    <d v="2026-03-03T00:00:00"/>
    <d v="2026-03-03T14:03:39"/>
    <x v="2"/>
    <n v="900144364"/>
    <s v="UNIDOTAMOS SAS"/>
    <n v="995000"/>
    <n v="189050"/>
    <n v="1184050"/>
    <x v="6"/>
    <x v="3"/>
    <s v=" - "/>
    <s v="FRANCY SALAS "/>
    <m/>
    <m/>
    <m/>
    <m/>
    <m/>
    <m/>
    <m/>
    <x v="2"/>
  </r>
  <r>
    <s v="Factura electrónica"/>
    <s v="d05c6ee36483c4c6682c66fc7f7a5ed3b2d27ab8b60ea74be217d29276ce765295a3dbfba4af56d5b35c07faddae9681"/>
    <n v="29929"/>
    <s v="FEV"/>
    <d v="2026-03-03T00:00:00"/>
    <d v="2026-03-03T11:12:48"/>
    <x v="2"/>
    <n v="900636260"/>
    <s v="ASOCIACION DE COPROPIETARIOS DE CELTA TRADE PARK UNO"/>
    <n v="1585068"/>
    <n v="0"/>
    <n v="1585068"/>
    <x v="3"/>
    <x v="31"/>
    <n v="0"/>
    <s v="NATALIA BERNAZA"/>
    <m/>
    <m/>
    <m/>
    <m/>
    <d v="2026-03-04T00:00:00"/>
    <s v="NO"/>
    <m/>
    <x v="4"/>
  </r>
  <r>
    <s v="Factura electrónica"/>
    <s v="3f96df61f1a18e5b458ce239e829e6916ee1bbe5818eb4150808700ff5f0b4c99698060d4c1cc34fecf7948f28e73cf2"/>
    <n v="29928"/>
    <s v="FEV"/>
    <d v="2026-03-03T00:00:00"/>
    <d v="2026-03-03T11:11:05"/>
    <x v="2"/>
    <n v="900636260"/>
    <s v="ASOCIACION DE COPROPIETARIOS DE CELTA TRADE PARK UNO"/>
    <n v="1585543"/>
    <n v="0"/>
    <n v="1585543"/>
    <x v="3"/>
    <x v="31"/>
    <n v="0"/>
    <s v="NATALIA BERNAZA"/>
    <m/>
    <m/>
    <m/>
    <m/>
    <d v="2026-03-04T00:00:00"/>
    <s v="NO"/>
    <m/>
    <x v="4"/>
  </r>
  <r>
    <s v="Factura electrónica"/>
    <s v="22e0f576b0a55c855ef88ca3cd04cf47837391ac8d8b98fbdff82d4d00b5670d76d2af794399bb67b17088821663f1cb"/>
    <n v="1219487"/>
    <s v="2091"/>
    <d v="2026-03-03T00:00:00"/>
    <d v="2026-03-03T09:19:02"/>
    <x v="2"/>
    <n v="890903790"/>
    <s v="SEGUROS DE VIDA  SURAMERICANA S.A"/>
    <n v="1643587"/>
    <n v="82179.350000000006"/>
    <n v="1725766.35"/>
    <x v="12"/>
    <x v="53"/>
    <n v="22"/>
    <s v="VALERIA GUEVARA"/>
    <m/>
    <m/>
    <m/>
    <m/>
    <d v="2026-03-26T00:00:00"/>
    <m/>
    <m/>
    <x v="1"/>
  </r>
  <r>
    <s v="Factura electrónica"/>
    <s v="f2c4c9a5736429278788a460d77683084bc7c37cb2682fc8543f85ab3883599ceac3a75499f5c613f64b273475453b83"/>
    <n v="19025"/>
    <s v="INIM"/>
    <d v="2026-03-03T00:00:00"/>
    <d v="2026-03-03T12:26:03"/>
    <x v="2"/>
    <n v="900237741"/>
    <s v="INVERSIONES IMPRIMA SAS"/>
    <n v="450000"/>
    <n v="85500"/>
    <n v="535500"/>
    <x v="2"/>
    <x v="37"/>
    <n v="1"/>
    <s v="FRANCY SALAS "/>
    <m/>
    <m/>
    <m/>
    <m/>
    <d v="2026-03-05T00:00:00"/>
    <s v="NO"/>
    <m/>
    <x v="4"/>
  </r>
  <r>
    <s v="Factura electrónica"/>
    <s v="6f0682b7c4efca5dcfc73a397c72074b1a4d9f9ace226e113996b5f21c6ae35a15270534f04eeef0be0284617c80af88"/>
    <n v="726786"/>
    <s v="FMED"/>
    <d v="2026-03-03T00:00:00"/>
    <d v="2026-03-03T12:09:45"/>
    <x v="2"/>
    <n v="890915475"/>
    <s v="EMPAQUETADURAS Y EMPAQUES S.A."/>
    <n v="96286"/>
    <n v="18294.34"/>
    <n v="114580.34"/>
    <x v="2"/>
    <x v="44"/>
    <n v="2"/>
    <s v="FRANCY SALAS "/>
    <m/>
    <m/>
    <m/>
    <m/>
    <d v="2026-03-06T00:00:00"/>
    <m/>
    <m/>
    <x v="4"/>
  </r>
  <r>
    <s v="Factura electrónica"/>
    <s v="baeb4ecf7b16aec9659be95cf627bbf194d854ccad851f716e4c66930b82a508d9762701fa7ac40e682af2a1be8ef6e9"/>
    <n v="2954"/>
    <s v="FE"/>
    <d v="2026-03-03T00:00:00"/>
    <d v="2026-03-03T12:09:41"/>
    <x v="2"/>
    <n v="900144364"/>
    <s v="UNIDOTAMOS SAS"/>
    <n v="3649000"/>
    <n v="693310"/>
    <n v="4342310"/>
    <x v="2"/>
    <x v="44"/>
    <n v="2"/>
    <s v="FRANCY SALAS "/>
    <m/>
    <m/>
    <m/>
    <m/>
    <d v="2026-03-06T00:00:00"/>
    <m/>
    <m/>
    <x v="4"/>
  </r>
  <r>
    <s v="Factura electrónica"/>
    <s v="d337e21c7fd18e8492495011b020850da82bfa721360ed51aeeb75361cf8fb6e54604acd6d3fba0e408e4a3115f7faa8"/>
    <n v="346615"/>
    <s v="FFEE"/>
    <d v="2026-03-03T00:00:00"/>
    <d v="2026-03-03T11:34:07"/>
    <x v="2"/>
    <n v="800049074"/>
    <s v="PAPELERIA Y SERVICIOS SAS"/>
    <n v="448422"/>
    <n v="81388"/>
    <n v="529810"/>
    <x v="2"/>
    <x v="54"/>
    <n v="9"/>
    <s v="FRANCY SALAS "/>
    <m/>
    <m/>
    <m/>
    <m/>
    <d v="2026-03-17T00:00:00"/>
    <s v="NO"/>
    <m/>
    <x v="3"/>
  </r>
  <r>
    <s v="Factura electrónica"/>
    <s v="374afc3249492555efa5ab6e511dad2c972c1a2661241811fd6333c7c846233cee6781f137c2a941d1ca89ff39f9511c"/>
    <n v="1013807"/>
    <s v="PABF"/>
    <d v="2026-03-03T00:00:00"/>
    <d v="2026-03-03T11:58:43"/>
    <x v="2"/>
    <n v="860016640"/>
    <s v="TCC S.A.S."/>
    <n v="414440"/>
    <n v="0"/>
    <n v="414440"/>
    <x v="2"/>
    <x v="37"/>
    <n v="1"/>
    <s v="FRANCY SALAS "/>
    <m/>
    <m/>
    <m/>
    <m/>
    <d v="2026-03-06T00:00:00"/>
    <m/>
    <m/>
    <x v="4"/>
  </r>
  <r>
    <s v="Factura electrónica"/>
    <s v="261875c9abd67ba541162b129926a0ee9e9ae5d36e8623b1db823fca4f63b8bf048ad9ef89c0422f6a10eedeaca48ad0"/>
    <n v="105428"/>
    <s v="FAE"/>
    <d v="2026-03-03T00:00:00"/>
    <d v="2026-03-03T11:20:46"/>
    <x v="2"/>
    <n v="830120839"/>
    <s v="MULTISUMINISTROS INDUSTRIALES S A S"/>
    <n v="78668"/>
    <n v="14947"/>
    <n v="93615"/>
    <x v="2"/>
    <x v="49"/>
    <n v="6"/>
    <s v="FRANCY SALAS "/>
    <m/>
    <m/>
    <m/>
    <m/>
    <d v="2026-03-10T00:00:00"/>
    <s v="NO"/>
    <m/>
    <x v="3"/>
  </r>
  <r>
    <s v="Factura electrónica"/>
    <s v="50f7b8645907424980aa3a38f0f5797b4a847c5fc8e025f6d7b95f848aa93ac6cdbdec152d40c21d67f2450f7ea3c77f"/>
    <n v="28126"/>
    <s v="AT"/>
    <d v="2026-03-03T00:00:00"/>
    <d v="2026-03-03T10:43:41"/>
    <x v="2"/>
    <n v="900923100"/>
    <s v="ANDINA DE TRANSMISIONES SAS"/>
    <n v="1314750"/>
    <n v="249803"/>
    <n v="1564553"/>
    <x v="8"/>
    <x v="50"/>
    <n v="7"/>
    <s v="FRANCY SALAS "/>
    <m/>
    <m/>
    <m/>
    <m/>
    <d v="2026-03-13T00:00:00"/>
    <s v="NO"/>
    <m/>
    <x v="3"/>
  </r>
  <r>
    <s v="Factura electrónica"/>
    <s v="94c91d1c8789544a591bbe2763df646210a7ccd8319cfa0a24fc56491d79dc0d4749a3a604aa21d0b4df6154536deead"/>
    <n v="3254"/>
    <s v="FVE"/>
    <d v="2026-03-03T00:00:00"/>
    <d v="2026-03-03T10:36:51"/>
    <x v="2"/>
    <n v="811031208"/>
    <s v="CODIPLAX S.A.S."/>
    <n v="1812594"/>
    <n v="344392.86"/>
    <n v="2156986.86"/>
    <x v="2"/>
    <x v="54"/>
    <n v="9"/>
    <s v="FRANCY SALAS "/>
    <m/>
    <m/>
    <m/>
    <m/>
    <d v="2026-03-17T00:00:00"/>
    <s v="NO"/>
    <m/>
    <x v="3"/>
  </r>
  <r>
    <s v="Factura electrónica"/>
    <s v="872d27a305311e8229d3c18d23ff364b51a5eeca30a2aeb38a3446db5532818ac399ee728714354f466329d4c2d6de4a"/>
    <n v="3433"/>
    <s v="FE"/>
    <d v="2026-03-03T00:00:00"/>
    <d v="2026-03-03T10:31:09"/>
    <x v="2"/>
    <n v="900963795"/>
    <s v="CANO Y CANO S.A.S"/>
    <n v="919719.39"/>
    <n v="174746.61"/>
    <n v="1094466"/>
    <x v="8"/>
    <x v="55"/>
    <n v="10"/>
    <s v="FRANCY SALAS "/>
    <m/>
    <m/>
    <m/>
    <m/>
    <d v="2026-03-17T00:00:00"/>
    <s v="NO"/>
    <m/>
    <x v="3"/>
  </r>
  <r>
    <s v="Factura electrónica"/>
    <s v="45a57b8b531f0e0330822d3fe4807fa09ea748a5abda357f904b23270c155a5b8b071b59caadc315eca3227fbc2b4b9c"/>
    <n v="67"/>
    <s v="ORMR"/>
    <d v="2026-03-03T00:00:00"/>
    <d v="2026-03-03T16:10:59"/>
    <x v="2"/>
    <n v="1057164423"/>
    <s v="OMAR RICARDO MORALES RODRIGUEZ"/>
    <n v="865000"/>
    <n v="0"/>
    <n v="865000"/>
    <x v="8"/>
    <x v="50"/>
    <n v="7"/>
    <s v="FRANCY SALAS "/>
    <m/>
    <m/>
    <m/>
    <m/>
    <d v="2026-03-13T00:00:00"/>
    <s v="NO"/>
    <m/>
    <x v="3"/>
  </r>
  <r>
    <s v="Factura electrónica"/>
    <s v="980d00a3d54a2084983df56d21e9bb50f01529177b58f7461f4a491f7674061733c69c7cf233284f0200cd292f75f89e"/>
    <n v="2951"/>
    <s v="FE"/>
    <d v="2026-03-03T00:00:00"/>
    <d v="2026-03-03T09:29:57"/>
    <x v="2"/>
    <n v="900144364"/>
    <s v="UNIDOTAMOS SAS"/>
    <n v="2704000"/>
    <n v="513760"/>
    <n v="3217760"/>
    <x v="2"/>
    <x v="44"/>
    <n v="2"/>
    <s v="FRANCY SALAS "/>
    <m/>
    <m/>
    <m/>
    <m/>
    <d v="2026-03-06T00:00:00"/>
    <m/>
    <m/>
    <x v="4"/>
  </r>
  <r>
    <s v="Factura electrónica"/>
    <s v="bf4f35752af3914f37e81488438666b4e22ace2a31bb46b864cc4c224e9755a1e5039d3410b4b88e9cfab55d21a1c886"/>
    <n v="101214"/>
    <s v="FM"/>
    <d v="2026-03-03T00:00:00"/>
    <d v="2026-03-03T08:25:50"/>
    <x v="2"/>
    <n v="890929497"/>
    <s v="MAPER S.A.S"/>
    <n v="2233325"/>
    <n v="424332"/>
    <n v="2657657"/>
    <x v="8"/>
    <x v="48"/>
    <n v="3"/>
    <s v="FRANCY SALAS "/>
    <m/>
    <m/>
    <m/>
    <m/>
    <d v="2026-03-13T00:00:00"/>
    <s v="NO "/>
    <m/>
    <x v="4"/>
  </r>
  <r>
    <s v="Factura electrónica"/>
    <s v="7a1e59f5720abe82475fbd7feaf7d4ebe8be054f962ca90e7a09478450bbd9073b95ba550bd0cb48c45f97e6bdeed6c8"/>
    <n v="4635"/>
    <s v="TAX"/>
    <d v="2026-03-03T00:00:00"/>
    <d v="2026-03-03T08:45:18"/>
    <x v="2"/>
    <n v="901417727"/>
    <s v="B2B TAX &amp; LEGAL S.A.S. BIC"/>
    <n v="2222303"/>
    <n v="422237.57"/>
    <n v="2644540.5699999998"/>
    <x v="3"/>
    <x v="31"/>
    <n v="0"/>
    <s v="NATALIA BERNAZA"/>
    <m/>
    <m/>
    <m/>
    <m/>
    <d v="2026-03-04T00:00:00"/>
    <s v="NO"/>
    <m/>
    <x v="4"/>
  </r>
  <r>
    <s v="Factura electrónica"/>
    <s v="ac3ef093315b4e406fff4f2d7ace34dcb9e75fc3d296abf05c76de310bb0232ab3ca9685f28aeb4395ccaafd86fb398f"/>
    <n v="346610"/>
    <s v="FFEE"/>
    <d v="2026-03-03T00:00:00"/>
    <d v="2026-03-03T08:42:46"/>
    <x v="2"/>
    <n v="800049074"/>
    <s v="PAPELERIA Y SERVICIOS SAS"/>
    <n v="618664"/>
    <n v="94471"/>
    <n v="713135"/>
    <x v="6"/>
    <x v="3"/>
    <s v=" - "/>
    <s v="FRANCY SALAS "/>
    <m/>
    <m/>
    <m/>
    <m/>
    <m/>
    <m/>
    <m/>
    <x v="2"/>
  </r>
  <r>
    <s v="Factura electrónica"/>
    <s v="cce0a24a8ed90dd6e46f5365ecdd84d679c9d365068af74606ea186d4399ecffeb465cb79c75e5e879873a684574570a"/>
    <n v="2767"/>
    <s v="FVE"/>
    <d v="2026-03-03T00:00:00"/>
    <d v="2026-03-03T08:40:19"/>
    <x v="2"/>
    <n v="900667734"/>
    <s v="TORNO PARTES S.A.S"/>
    <n v="190000"/>
    <n v="36100"/>
    <n v="226100"/>
    <x v="8"/>
    <x v="50"/>
    <n v="7"/>
    <s v="FRANCY SALAS "/>
    <m/>
    <m/>
    <m/>
    <m/>
    <d v="2026-03-17T00:00:00"/>
    <s v="NO"/>
    <m/>
    <x v="3"/>
  </r>
  <r>
    <s v="Factura electrónica"/>
    <s v="696da28de8db2642501fc2630bf848ff939e7d307cf14b0d0847293ca5356fdbacd167b0850766d6727d51034c595aec"/>
    <n v="8188"/>
    <m/>
    <d v="2026-03-03T00:00:00"/>
    <d v="2026-03-03T15:14:22"/>
    <x v="2"/>
    <n v="901360705"/>
    <s v="DELTA TAGS SAS"/>
    <n v="448500"/>
    <n v="85215"/>
    <n v="533715"/>
    <x v="2"/>
    <x v="48"/>
    <n v="3"/>
    <s v="FRANCY SALAS "/>
    <m/>
    <m/>
    <m/>
    <m/>
    <d v="2026-03-13T00:00:00"/>
    <s v="NO"/>
    <m/>
    <x v="4"/>
  </r>
  <r>
    <s v="Factura electrónica"/>
    <s v="35d62d101412c10aec0c9508eda6670f09fc4643756683b152985c9d9354ac131b92b1394cda498aae57b7375d60a77d"/>
    <n v="4033"/>
    <s v="FDR"/>
    <d v="2026-03-03T00:00:00"/>
    <d v="2026-03-03T14:43:18"/>
    <x v="2"/>
    <n v="70907060"/>
    <s v="WILINTON DUQUE GONZALEZ"/>
    <n v="72400"/>
    <n v="0"/>
    <n v="72400"/>
    <x v="4"/>
    <x v="2"/>
    <n v="0"/>
    <m/>
    <m/>
    <m/>
    <m/>
    <m/>
    <m/>
    <m/>
    <m/>
    <x v="4"/>
  </r>
  <r>
    <s v="Factura electrónica"/>
    <s v="f1e812b6157bee6dfa18966c4906bc1649eecf59140bf4d608c29d5e316cb87ecba2455d059d103f007081b47fb9c75b"/>
    <n v="384"/>
    <s v="MD"/>
    <d v="2026-03-03T00:00:00"/>
    <d v="2026-03-03T14:18:36"/>
    <x v="2"/>
    <n v="900484392"/>
    <s v="Sigfrido SAS"/>
    <n v="27859250"/>
    <n v="5293257.5"/>
    <n v="33152507.5"/>
    <x v="3"/>
    <x v="31"/>
    <n v="0"/>
    <s v="NATALIA BERNAZA"/>
    <m/>
    <m/>
    <m/>
    <m/>
    <d v="2026-03-04T00:00:00"/>
    <s v="NO"/>
    <m/>
    <x v="4"/>
  </r>
  <r>
    <s v="Factura electrónica"/>
    <s v="0163cb5cdb1e799cf4a326d1d217efa8ff265d491cfde7b07829bc1086307bd9b559b2bd29cdb8e00cb72581960d98d9"/>
    <n v="11722"/>
    <s v="ELAS"/>
    <d v="2026-03-03T00:00:00"/>
    <d v="2026-03-03T13:24:06"/>
    <x v="2"/>
    <n v="891304904"/>
    <s v="INVERSIONES PRB SAS"/>
    <n v="64300"/>
    <n v="0"/>
    <n v="64300"/>
    <x v="4"/>
    <x v="2"/>
    <n v="0"/>
    <m/>
    <m/>
    <m/>
    <m/>
    <m/>
    <m/>
    <m/>
    <m/>
    <x v="4"/>
  </r>
  <r>
    <s v="Factura electrónica"/>
    <s v="c236fba4357ddbb879449d297f311ceb690d935f9cdd8036471997216ced8cc5c7564a6615fa358dcbd07847c6df8be4"/>
    <n v="11721"/>
    <s v="ELAS"/>
    <d v="2026-03-03T00:00:00"/>
    <d v="2026-03-03T13:23:22"/>
    <x v="2"/>
    <n v="891304904"/>
    <s v="INVERSIONES PRB SAS"/>
    <n v="46500"/>
    <n v="0"/>
    <n v="46500"/>
    <x v="4"/>
    <x v="2"/>
    <n v="0"/>
    <m/>
    <m/>
    <m/>
    <m/>
    <m/>
    <m/>
    <m/>
    <m/>
    <x v="4"/>
  </r>
  <r>
    <s v="Factura electrónica"/>
    <s v="c20bfb479220437636b597ab8b25b989eca4344c104da920144091ec04fa07166bb7f478e73188c8558fec27881d6187"/>
    <n v="11720"/>
    <s v="ELAS"/>
    <d v="2026-03-03T00:00:00"/>
    <d v="2026-03-03T13:22:11"/>
    <x v="2"/>
    <n v="891304904"/>
    <s v="INVERSIONES PRB SAS"/>
    <n v="67500"/>
    <n v="0"/>
    <n v="67500"/>
    <x v="4"/>
    <x v="2"/>
    <n v="0"/>
    <m/>
    <m/>
    <m/>
    <m/>
    <m/>
    <m/>
    <m/>
    <m/>
    <x v="4"/>
  </r>
  <r>
    <s v="Factura electrónica"/>
    <s v="7f010eba850e0ac44811c0a4b6c9518657c7bd69498c903eb2e0986dad4b9caf8ace0cb947e50f0bb6f86bbe6506bfdd"/>
    <n v="11719"/>
    <s v="ELAS"/>
    <d v="2026-03-03T00:00:00"/>
    <d v="2026-03-03T13:21:12"/>
    <x v="2"/>
    <n v="891304904"/>
    <s v="INVERSIONES PRB SAS"/>
    <n v="57200"/>
    <n v="0"/>
    <n v="57200"/>
    <x v="4"/>
    <x v="2"/>
    <n v="0"/>
    <m/>
    <m/>
    <m/>
    <m/>
    <m/>
    <m/>
    <m/>
    <m/>
    <x v="4"/>
  </r>
  <r>
    <s v="Documento equivalente - Transporte aéreo de pasajeros"/>
    <s v="be4e7a7eae035743fe755aa1bee94666f5c41c6d1e334b152dda57662b6bbf7986810a8d231e4b3ad10c8c0bb4dcf33f"/>
    <s v="TCK406877"/>
    <m/>
    <d v="2026-03-03T00:00:00"/>
    <d v="2026-03-03T12:03:33"/>
    <x v="2"/>
    <n v="860005330"/>
    <s v="IBERIA LINEAS AEREAS DE ESPAÑA S.A. OPERADORA SUCURSAL COLOMBIANA"/>
    <n v="988600"/>
    <n v="0"/>
    <n v="988600"/>
    <x v="4"/>
    <x v="2"/>
    <n v="0"/>
    <m/>
    <m/>
    <m/>
    <m/>
    <m/>
    <d v="2026-03-05T00:00:00"/>
    <s v="NO"/>
    <m/>
    <x v="4"/>
  </r>
  <r>
    <s v="Factura electrónica"/>
    <s v="32896a551c049908e66a2fdd49ab266129307a5d2309ce9aac6e5eec84aaab55ee8593f6053d8225129bfcfff2c879cb"/>
    <n v="1549727"/>
    <s v="9911"/>
    <d v="2026-03-03T00:00:00"/>
    <d v="2026-03-03T11:28:36"/>
    <x v="2"/>
    <n v="800242106"/>
    <s v="SODIMAC COLOMBIA S.A."/>
    <n v="310840.33999999997"/>
    <n v="59059.66"/>
    <n v="369900"/>
    <x v="2"/>
    <x v="49"/>
    <n v="6"/>
    <s v="FRANCY SALAS "/>
    <m/>
    <m/>
    <m/>
    <m/>
    <d v="2026-03-13T00:00:00"/>
    <s v="NO"/>
    <m/>
    <x v="3"/>
  </r>
  <r>
    <s v="Factura electrónica"/>
    <s v="e6d29cfb1e7e0c46f9b75b88c9b6bf1283c43de1458196df02232573abe8a18a393c033ad09fd595f646d5c582fe9ab8"/>
    <n v="1601"/>
    <s v="FEBF"/>
    <d v="2026-03-03T00:00:00"/>
    <d v="2026-03-03T09:57:37"/>
    <x v="2"/>
    <n v="832003972"/>
    <s v="CUERPO DE BOMBEROS VOLUNTARIOS DE FUNZA"/>
    <n v="1324000"/>
    <n v="251560"/>
    <n v="1575560"/>
    <x v="7"/>
    <x v="49"/>
    <n v="6"/>
    <s v="FRANCY SALAS "/>
    <m/>
    <m/>
    <m/>
    <m/>
    <d v="2026-03-13T00:00:00"/>
    <s v="NO"/>
    <m/>
    <x v="3"/>
  </r>
  <r>
    <s v="Nota de crédito electrónica"/>
    <s v="dc9cc7c843287af4e97534398887e5ba81ae7ba13f0d9cdfab9db002757fcaa4b4000eff6c0bfb5da68602da36e401c8"/>
    <n v="189"/>
    <s v="NCFE"/>
    <d v="2026-03-03T00:00:00"/>
    <d v="2026-03-03T09:07:56"/>
    <x v="2"/>
    <n v="811031208"/>
    <s v="CODIPLAX S.A.S."/>
    <n v="1845108.4"/>
    <n v="350570.6"/>
    <n v="2195679"/>
    <x v="6"/>
    <x v="3"/>
    <s v=" - "/>
    <m/>
    <m/>
    <m/>
    <m/>
    <m/>
    <m/>
    <m/>
    <m/>
    <x v="2"/>
  </r>
  <r>
    <s v="Factura electrónica"/>
    <s v="bf3cbae0d7a23f6a9d9a92110e61a186f8e90dcefa6df18e2d10d3a9011923fb8ead718a2ab73a4c1fc5aa0f3a97658f"/>
    <n v="15850"/>
    <s v="FE"/>
    <d v="2026-03-03T00:00:00"/>
    <d v="2026-03-03T08:00:45"/>
    <x v="2"/>
    <n v="98666997"/>
    <s v="ESTADERO Y CARNICERIA LUCHO y/o EDWIN GRANADA SALAZAR"/>
    <n v="51997.08"/>
    <n v="0"/>
    <n v="51997.08"/>
    <x v="4"/>
    <x v="2"/>
    <n v="0"/>
    <m/>
    <m/>
    <m/>
    <m/>
    <m/>
    <m/>
    <m/>
    <m/>
    <x v="4"/>
  </r>
  <r>
    <s v="Factura electrónica"/>
    <s v="906d4e1aff395cc5abb530b64eb9bf9d9e9c5c2b3750ab486c1eba00b0f93d69deb4c3555c3ee21352b016187408b14d"/>
    <n v="565800"/>
    <s v="AH"/>
    <d v="2026-03-03T00:00:00"/>
    <d v="2026-03-03T06:18:42"/>
    <x v="2"/>
    <n v="890800788"/>
    <s v="SUMATEC S.A.S BIC"/>
    <n v="986304"/>
    <n v="187398"/>
    <n v="1173702"/>
    <x v="2"/>
    <x v="37"/>
    <n v="1"/>
    <s v="FRANCY SALAS "/>
    <m/>
    <m/>
    <m/>
    <m/>
    <d v="2026-03-13T00:00:00"/>
    <s v="NO"/>
    <m/>
    <x v="4"/>
  </r>
  <r>
    <s v="Documento equivalente - Cobro de peajes"/>
    <s v="54ec39dab8acbc1738eb3e6734d44adf40b1ab53d3852f6c5cec1249c0d12f9ca58598e6f49926ea569d7427254dfa2c"/>
    <n v="89305011"/>
    <s v="DEFL"/>
    <d v="2026-03-03T00:00:00"/>
    <d v="2026-03-03T07:20:33"/>
    <x v="2"/>
    <n v="900219834"/>
    <s v="F2X S.A.S."/>
    <n v="18500"/>
    <n v="0"/>
    <n v="18500"/>
    <x v="2"/>
    <x v="31"/>
    <n v="0"/>
    <s v="FRANCY SALAS "/>
    <m/>
    <m/>
    <m/>
    <m/>
    <d v="2026-03-05T00:00:00"/>
    <s v="NO"/>
    <m/>
    <x v="4"/>
  </r>
  <r>
    <s v="Documento equivalente - Cobro de peajes"/>
    <s v="ff17ec5d51795cc93ac84e22b970aa782b15adf6926dc6e57ace17bae3a2b44766755ead3b3ce3a6c5a046b67f50cb1d"/>
    <n v="89302216"/>
    <s v="DEFL"/>
    <d v="2026-03-03T00:00:00"/>
    <d v="2026-03-03T07:05:45"/>
    <x v="2"/>
    <n v="900219834"/>
    <s v="F2X S.A.S."/>
    <n v="26300"/>
    <n v="0"/>
    <n v="26300"/>
    <x v="2"/>
    <x v="31"/>
    <n v="0"/>
    <s v="FRANCY SALAS "/>
    <m/>
    <m/>
    <m/>
    <m/>
    <d v="2026-03-05T00:00:00"/>
    <s v="NO"/>
    <m/>
    <x v="4"/>
  </r>
  <r>
    <s v="Factura electrónica"/>
    <s v="2743a86ca4b743815036e11cefc701c3dd77154890fc912091e68cbec2568cd8321e11f3f848e59f94099552c25f27fa"/>
    <n v="8476"/>
    <s v="FE"/>
    <d v="2026-03-03T00:00:00"/>
    <d v="2026-03-03T06:55:58"/>
    <x v="2"/>
    <n v="901446084"/>
    <s v="INVERSIONES CLARO &amp; MOTTA SAS"/>
    <n v="30888"/>
    <n v="0"/>
    <n v="30888"/>
    <x v="4"/>
    <x v="2"/>
    <n v="0"/>
    <m/>
    <m/>
    <m/>
    <m/>
    <m/>
    <m/>
    <m/>
    <m/>
    <x v="4"/>
  </r>
  <r>
    <s v="Factura electrónica"/>
    <s v="3bc41e622792c1e7ae58a3b9f11209a12cc67f2388d8986e546de62842789ba5404cba0689d0e0319279f7d885a2872a"/>
    <n v="177333533"/>
    <s v="BCPT"/>
    <d v="2026-03-03T00:00:00"/>
    <d v="2026-03-03T05:29:13"/>
    <x v="2"/>
    <n v="830114921"/>
    <s v="COLOMBIA MOVIL S.A. ESP"/>
    <n v="45428.44"/>
    <n v="8471.56"/>
    <n v="53900"/>
    <x v="5"/>
    <x v="52"/>
    <n v="15"/>
    <s v="JAIME GARCIA"/>
    <m/>
    <m/>
    <m/>
    <m/>
    <d v="2026-03-18T00:00:00"/>
    <s v="NO"/>
    <m/>
    <x v="1"/>
  </r>
  <r>
    <s v="Factura electrónica"/>
    <s v="6ce98182c8e8cf968b35d263877edab52d1be6d057cc8adb2932f3aded89dc5332ece04bb53ba8e147dd71dc0080894a"/>
    <n v="4934"/>
    <s v="PE3"/>
    <d v="2026-03-04T00:00:00"/>
    <d v="2026-03-04T21:56:09"/>
    <x v="2"/>
    <n v="901560228"/>
    <s v="NIKO PARRILLA S.A.S"/>
    <n v="42000"/>
    <n v="0"/>
    <n v="42000"/>
    <x v="4"/>
    <x v="2"/>
    <n v="0"/>
    <m/>
    <m/>
    <m/>
    <m/>
    <m/>
    <m/>
    <m/>
    <m/>
    <x v="4"/>
  </r>
  <r>
    <s v="Factura electrónica"/>
    <s v="def0d0b8e8ab55b94614e2e9ee08da5e07871371df63f4dd069709e10b792e313a1337a53e81a9d5003e0d1d9e645ed3"/>
    <n v="6487"/>
    <m/>
    <d v="2026-03-04T00:00:00"/>
    <d v="2026-03-04T20:09:53"/>
    <x v="2"/>
    <n v="32150739"/>
    <s v="NATALIA ANDREA ACOSTA COLORADO"/>
    <n v="669000"/>
    <n v="0"/>
    <n v="669000"/>
    <x v="1"/>
    <x v="48"/>
    <n v="2"/>
    <s v="FRANCY SALAS "/>
    <m/>
    <m/>
    <m/>
    <m/>
    <d v="2026-03-10T00:00:00"/>
    <s v="NO"/>
    <m/>
    <x v="4"/>
  </r>
  <r>
    <s v="Factura electrónica"/>
    <s v="4a9d409dec3cb3b49533988431109b604f88b3389cbb5d80f637e88df733e0e7714b4ccca8c5bd3b20863d241674bdad"/>
    <n v="243326"/>
    <s v="R54E"/>
    <d v="2026-03-04T00:00:00"/>
    <d v="2026-03-04T18:16:20"/>
    <x v="2"/>
    <n v="860076919"/>
    <s v="CREPES Y WAFFLES S A"/>
    <n v="58700"/>
    <n v="0"/>
    <n v="58700"/>
    <x v="4"/>
    <x v="2"/>
    <n v="0"/>
    <m/>
    <m/>
    <m/>
    <m/>
    <m/>
    <m/>
    <m/>
    <m/>
    <x v="4"/>
  </r>
  <r>
    <s v="Factura electrónica"/>
    <s v="648459d9a3abd0a4f42d13902035f53513f97132bd6c31254d08c70127f0f320188d07f391fdf52496518edefe7fb868"/>
    <n v="51661"/>
    <s v="321F"/>
    <d v="2026-03-04T00:00:00"/>
    <d v="2026-03-04T18:12:30"/>
    <x v="2"/>
    <n v="860533413"/>
    <s v="IRCC SAS"/>
    <n v="49900"/>
    <n v="0"/>
    <n v="49900"/>
    <x v="4"/>
    <x v="2"/>
    <n v="0"/>
    <m/>
    <m/>
    <m/>
    <m/>
    <m/>
    <m/>
    <m/>
    <m/>
    <x v="4"/>
  </r>
  <r>
    <s v="Factura electrónica"/>
    <s v="948c91fae2146fb369978dd4944259ae6e6bce8ed0749160254c1924e12e41e13af7144c8bfe120d10c642f5996b381a"/>
    <n v="1934"/>
    <s v="SGKE"/>
    <d v="2026-03-04T00:00:00"/>
    <d v="2026-03-04T17:44:06"/>
    <x v="2"/>
    <n v="901068561"/>
    <s v="SUGEEK SAS"/>
    <n v="199000"/>
    <n v="0"/>
    <n v="199000"/>
    <x v="5"/>
    <x v="52"/>
    <n v="14"/>
    <s v="JAIME GARCIA"/>
    <m/>
    <m/>
    <m/>
    <m/>
    <d v="2026-03-18T00:00:00"/>
    <s v="NO"/>
    <m/>
    <x v="1"/>
  </r>
  <r>
    <s v="Factura electrónica"/>
    <s v="36e853bc77616ff954e2635dacba755af3c09347b3c408abc6d2fb8c601d64eac98830404e00878b83531fb4558d1c9e"/>
    <n v="226754"/>
    <s v="FEVC"/>
    <d v="2026-03-04T00:00:00"/>
    <d v="2026-03-04T17:00:24"/>
    <x v="2"/>
    <n v="890331634"/>
    <s v="ITECO S.A"/>
    <n v="1050000"/>
    <n v="199500"/>
    <n v="1249500"/>
    <x v="8"/>
    <x v="50"/>
    <n v="6"/>
    <s v="FRANCY SALAS "/>
    <m/>
    <m/>
    <m/>
    <m/>
    <d v="2026-03-13T00:00:00"/>
    <s v="NO"/>
    <m/>
    <x v="3"/>
  </r>
  <r>
    <s v="Factura electrónica"/>
    <s v="5694c46547d8dee9f964efb9060f370b2ada1214d02e7a8fd340ad5f986031498b2718ed9cd83e29eb71fd789b20d968"/>
    <n v="4725"/>
    <s v="NTEC"/>
    <d v="2026-03-04T00:00:00"/>
    <d v="2026-03-04T16:54:57"/>
    <x v="2"/>
    <n v="900493712"/>
    <s v="TECNICRANE LTDA"/>
    <n v="760000"/>
    <n v="144400"/>
    <n v="904400"/>
    <x v="7"/>
    <x v="48"/>
    <n v="2"/>
    <s v="FRANCY SALAS "/>
    <m/>
    <m/>
    <m/>
    <m/>
    <d v="2026-03-13T00:00:00"/>
    <m/>
    <m/>
    <x v="4"/>
  </r>
  <r>
    <s v="Factura electrónica"/>
    <s v="381c515472cea46a48c669b05db140cb725e0e089a50249fae92180c35a9aee0906aad67418982ee46ab79ee3efe0c01"/>
    <n v="121674"/>
    <s v="FE"/>
    <d v="2026-03-04T00:00:00"/>
    <d v="2026-03-04T16:13:22"/>
    <x v="2"/>
    <n v="830000818"/>
    <s v="Crowe CO S.A.S"/>
    <n v="900000"/>
    <n v="171000"/>
    <n v="1071000"/>
    <x v="3"/>
    <x v="37"/>
    <n v="0"/>
    <s v="NATALIA BERNAZA"/>
    <m/>
    <m/>
    <m/>
    <m/>
    <d v="2026-03-06T00:00:00"/>
    <m/>
    <m/>
    <x v="4"/>
  </r>
  <r>
    <s v="Factura electrónica"/>
    <s v="60a9976b881e4b319aaeb0d6b4ac8df1381dbe0f2bab063921752472153feeb965a99429da85a507c4bcb51638bf855a"/>
    <n v="346918"/>
    <s v="FFEE"/>
    <d v="2026-03-04T00:00:00"/>
    <d v="2026-03-04T15:53:59"/>
    <x v="2"/>
    <n v="800049074"/>
    <s v="PAPELERIA Y SERVICIOS SAS"/>
    <n v="83968"/>
    <n v="15954"/>
    <n v="99922"/>
    <x v="2"/>
    <x v="48"/>
    <n v="2"/>
    <s v="FRANCY SALAS "/>
    <m/>
    <m/>
    <m/>
    <m/>
    <d v="2026-03-10T00:00:00"/>
    <s v="NO"/>
    <m/>
    <x v="4"/>
  </r>
  <r>
    <s v="Factura electrónica"/>
    <s v="762dbae86602df5eb32d2f71e03749b41a7e28a939655572078cd9a0f59666aae90147b696f653b9044afa1c1b2c9aaa"/>
    <n v="114251"/>
    <s v="VI"/>
    <d v="2026-03-04T00:00:00"/>
    <d v="2026-03-04T13:42:36"/>
    <x v="2"/>
    <n v="900494362"/>
    <s v="TECNOMEDICA MD S.A.S"/>
    <n v="77600"/>
    <n v="1824"/>
    <n v="79424"/>
    <x v="2"/>
    <x v="48"/>
    <n v="2"/>
    <s v="FRANCY SALAS "/>
    <m/>
    <m/>
    <m/>
    <m/>
    <d v="2026-03-13T00:00:00"/>
    <s v="NO"/>
    <m/>
    <x v="4"/>
  </r>
  <r>
    <s v="Factura electrónica"/>
    <s v="9413dbc8e5edcce1a6177fcfc94db5618f939e78dea4b993772990cb831b1e8d2ac85a7c119929ae72fab45340a6c212"/>
    <n v="170146"/>
    <s v="392"/>
    <d v="2026-03-04T00:00:00"/>
    <d v="2026-03-04T16:25:42"/>
    <x v="2"/>
    <n v="860000018"/>
    <s v="AGENCIA DE VIAJES Y TURISMO AVIATUR S.A.S "/>
    <n v="158184.04"/>
    <n v="30054.959999999999"/>
    <n v="188239"/>
    <x v="2"/>
    <x v="44"/>
    <n v="1"/>
    <s v="FRANCY SALAS "/>
    <m/>
    <m/>
    <m/>
    <m/>
    <d v="2026-03-17T00:00:00"/>
    <s v="NO"/>
    <m/>
    <x v="4"/>
  </r>
  <r>
    <s v="Factura electrónica"/>
    <s v="0e617e2d3ad0f58a61f25792823262c18e7bd56da14acb46636c0276d88970a2ad0f67dfee4cd89248845160ef06a6ac"/>
    <n v="5854"/>
    <s v="FE"/>
    <d v="2026-03-04T00:00:00"/>
    <d v="2026-03-04T15:48:47"/>
    <x v="2"/>
    <n v="900441635"/>
    <s v="DREAMER SOFT S.A.S."/>
    <n v="1421016"/>
    <n v="269993.03999999998"/>
    <n v="1691009.04"/>
    <x v="5"/>
    <x v="48"/>
    <n v="2"/>
    <s v="ALEXANDER TABORDA "/>
    <m/>
    <m/>
    <m/>
    <m/>
    <d v="2026-03-10T00:00:00"/>
    <s v="NO"/>
    <m/>
    <x v="4"/>
  </r>
  <r>
    <s v="Documento equivalente - Cobro de peajes"/>
    <s v="5dd83d561984289876f5b79fc1a29a651450328099e8f49c887a39a63c013f43caed587d158e08992dd64fa44c77bc28"/>
    <n v="89576066"/>
    <s v="DEFL"/>
    <d v="2026-03-04T00:00:00"/>
    <d v="2026-03-04T14:31:09"/>
    <x v="2"/>
    <n v="900219834"/>
    <s v="F2X S.A.S."/>
    <n v="13500"/>
    <n v="0"/>
    <n v="13500"/>
    <x v="2"/>
    <x v="44"/>
    <n v="1"/>
    <s v="FRANCY SALAS "/>
    <m/>
    <m/>
    <m/>
    <m/>
    <d v="2026-03-17T00:00:00"/>
    <s v="NO"/>
    <m/>
    <x v="4"/>
  </r>
  <r>
    <s v="Factura electrónica"/>
    <s v="b13bc0c179f15cf0735afa4a88e45a6968174f994168800ec42b6c6d6f016308c6d0c7a6783492c26ca771577b248bd9"/>
    <n v="9552"/>
    <s v="FEFR"/>
    <d v="2026-03-04T00:00:00"/>
    <d v="2026-03-04T14:17:18"/>
    <x v="2"/>
    <n v="901832634"/>
    <s v="FERRETERIA CONSTRUORIENTE JE SAS"/>
    <n v="14537.81"/>
    <n v="2762.19"/>
    <n v="17300"/>
    <x v="4"/>
    <x v="2"/>
    <n v="0"/>
    <m/>
    <m/>
    <m/>
    <m/>
    <m/>
    <m/>
    <m/>
    <m/>
    <x v="4"/>
  </r>
  <r>
    <s v="Factura electrónica"/>
    <s v="68ccac2e1474a9d24378571882b5da87e92994d1fd46277a8120b128e97a3426a2c7f4bf03ee3bac8c55f8d7213c5caf"/>
    <n v="68617"/>
    <s v="F317"/>
    <d v="2026-03-04T00:00:00"/>
    <d v="2026-03-04T14:02:06"/>
    <x v="2"/>
    <n v="860025461"/>
    <s v="COMPAÑIA COMERCIAL E INDUSTRIAL LA SABANA AVESCO S.A.S"/>
    <n v="47950"/>
    <n v="0"/>
    <n v="47950"/>
    <x v="4"/>
    <x v="2"/>
    <n v="0"/>
    <m/>
    <m/>
    <m/>
    <m/>
    <m/>
    <m/>
    <m/>
    <m/>
    <x v="4"/>
  </r>
  <r>
    <s v="Factura electrónica"/>
    <s v="e9e88c94bf58222345aaaed33be3f2be43c996e19aebd6a0a74050f118049b62b37d4f58b86c43a1ca1c8ebfb6aa1994"/>
    <n v="12028"/>
    <s v="FV"/>
    <d v="2026-03-04T00:00:00"/>
    <d v="2026-03-04T13:23:14"/>
    <x v="2"/>
    <n v="1036929757"/>
    <s v="SANDRA MILENA MORALES OSPINA"/>
    <n v="64800"/>
    <n v="0"/>
    <n v="64800"/>
    <x v="4"/>
    <x v="2"/>
    <n v="0"/>
    <m/>
    <m/>
    <m/>
    <m/>
    <m/>
    <m/>
    <m/>
    <m/>
    <x v="4"/>
  </r>
  <r>
    <s v="Documento equivalente POS"/>
    <s v="097ed8c24fc3c1b80cf5029839bb04fec69ca6e459bae210130409610ef810c36ce1fbd52357036869fca7c2b86c6c2c"/>
    <n v="9509"/>
    <s v="FKP1"/>
    <d v="2026-03-04T00:00:00"/>
    <d v="2026-03-04T13:04:44"/>
    <x v="2"/>
    <n v="98763992"/>
    <s v="ALIYHON  ROSERO PEÑA"/>
    <n v="645000"/>
    <n v="122550"/>
    <n v="767550"/>
    <x v="2"/>
    <x v="44"/>
    <n v="1"/>
    <s v="FRANCY SALAS "/>
    <m/>
    <m/>
    <m/>
    <m/>
    <d v="2026-03-06T00:00:00"/>
    <m/>
    <m/>
    <x v="4"/>
  </r>
  <r>
    <s v="Factura electrónica"/>
    <s v="62a159e759c7f5eb0189ff699d96cac678aa4fbcf4ff430509c9a79357a158d6dbb0405dcffcc1b7075455294429b2a7"/>
    <n v="724080"/>
    <s v="FBOG"/>
    <d v="2026-03-04T00:00:00"/>
    <d v="2026-03-04T12:23:13"/>
    <x v="2"/>
    <n v="890915475"/>
    <s v="EMPAQUETADURAS Y EMPAQUES S.A."/>
    <n v="1398838"/>
    <n v="265779.21999999997"/>
    <n v="1664617.22"/>
    <x v="2"/>
    <x v="51"/>
    <n v="7"/>
    <s v="PAOLA GARCIA"/>
    <m/>
    <m/>
    <m/>
    <m/>
    <d v="2026-03-13T00:00:00"/>
    <s v="NO"/>
    <m/>
    <x v="3"/>
  </r>
  <r>
    <s v="Factura electrónica"/>
    <s v="a99c40bdcd9aeca25ccdf6bdccbc9ae6f19611de483250a96f896b4213ec724dd7dc111774e3a3d646c3cf19becd31c2"/>
    <n v="35370"/>
    <s v="BOMB"/>
    <d v="2026-03-04T00:00:00"/>
    <d v="2026-03-04T11:54:50"/>
    <x v="2"/>
    <n v="890981301"/>
    <s v="BENEMERITO CUERPO DE BOMBEROS VOLUNTARIOS DEL MUNICIPIO DE RIONEGRO"/>
    <n v="49579.840000000004"/>
    <n v="9420.17"/>
    <n v="59000.01"/>
    <x v="7"/>
    <x v="48"/>
    <n v="2"/>
    <s v="FRANCY SALAS "/>
    <m/>
    <m/>
    <m/>
    <m/>
    <d v="2026-03-13T00:00:00"/>
    <s v="NO"/>
    <m/>
    <x v="4"/>
  </r>
  <r>
    <s v="Factura electrónica"/>
    <s v="ca682d3c155a2e401389c1cf98f1c6e6747011ebd872b92da570f83900b2cc37c0b16767825cf17b77218b63ba3ebd22"/>
    <n v="35369"/>
    <s v="BOMB"/>
    <d v="2026-03-04T00:00:00"/>
    <d v="2026-03-04T11:52:23"/>
    <x v="2"/>
    <n v="890981301"/>
    <s v="BENEMERITO CUERPO DE BOMBEROS VOLUNTARIOS DEL MUNICIPIO DE RIONEGRO"/>
    <n v="16134.45"/>
    <n v="3065.55"/>
    <n v="19200"/>
    <x v="7"/>
    <x v="48"/>
    <n v="2"/>
    <s v="FRANCY SALAS "/>
    <m/>
    <m/>
    <m/>
    <m/>
    <d v="2026-03-13T00:00:00"/>
    <s v="NO"/>
    <m/>
    <x v="4"/>
  </r>
  <r>
    <s v="Factura electrónica"/>
    <s v="812ef122e8a0171e1f48f1c862af34904a0e6de9a471ed431e475c3e93cebd010c07009ddc69848ae04900290763bb1e"/>
    <n v="35368"/>
    <s v="BOMB"/>
    <d v="2026-03-04T00:00:00"/>
    <d v="2026-03-04T11:49:52"/>
    <x v="2"/>
    <n v="890981301"/>
    <s v="BENEMERITO CUERPO DE BOMBEROS VOLUNTARIOS DEL MUNICIPIO DE RIONEGRO"/>
    <n v="85714.28"/>
    <n v="16285.71"/>
    <n v="101999.99"/>
    <x v="7"/>
    <x v="48"/>
    <n v="2"/>
    <s v="FRANCY SALAS "/>
    <m/>
    <m/>
    <m/>
    <m/>
    <d v="2026-03-13T00:00:00"/>
    <s v="NO"/>
    <m/>
    <x v="4"/>
  </r>
  <r>
    <s v="Factura electrónica"/>
    <s v="9641fc5c7c8d05b37499604af206ae6d1abcd6a8e184761907bfc3ec87cd2ee7ff6fbe2027f8fbd1d54a1232e826781c"/>
    <n v="121533"/>
    <s v="FE"/>
    <d v="2026-03-04T00:00:00"/>
    <d v="2026-03-04T11:22:23"/>
    <x v="2"/>
    <n v="830000818"/>
    <s v="Crowe CO S.A.S"/>
    <n v="9520000"/>
    <n v="1808800"/>
    <n v="11328800"/>
    <x v="3"/>
    <x v="37"/>
    <n v="0"/>
    <s v="NATALIA BERNAZA"/>
    <m/>
    <m/>
    <m/>
    <m/>
    <d v="2026-03-04T00:00:00"/>
    <s v="NO"/>
    <m/>
    <x v="4"/>
  </r>
  <r>
    <s v="Factura electrónica"/>
    <s v="a33c6d9db55342f1e83c48c1c2c806bbcb00c26698e6482070e2cc88d9034072fdd5e00050606d2efd0d88e21270700a"/>
    <n v="42112"/>
    <m/>
    <d v="2026-03-04T00:00:00"/>
    <d v="2026-03-04T10:52:32"/>
    <x v="2"/>
    <n v="900263240"/>
    <s v="DAGALCO SAS"/>
    <n v="3540000"/>
    <n v="672600"/>
    <n v="4212600"/>
    <x v="2"/>
    <x v="54"/>
    <n v="8"/>
    <s v="FRANCY SALAS "/>
    <m/>
    <m/>
    <m/>
    <m/>
    <d v="2026-03-17T00:00:00"/>
    <s v="NO"/>
    <m/>
    <x v="3"/>
  </r>
  <r>
    <s v="Factura electrónica"/>
    <s v="813cc6fa094e97adcf7d7ef5d5d3c2b2dd193d883531286a92f6cc37ab171be68311c4d77b10f0e0e927b2e2eb6af0e6"/>
    <n v="19038"/>
    <s v="INIM"/>
    <d v="2026-03-04T00:00:00"/>
    <d v="2026-03-04T10:46:40"/>
    <x v="2"/>
    <n v="900237741"/>
    <s v="INVERSIONES IMPRIMA SAS"/>
    <n v="375000"/>
    <n v="71250"/>
    <n v="446250"/>
    <x v="2"/>
    <x v="44"/>
    <n v="1"/>
    <s v="FRANCY SALAS "/>
    <m/>
    <m/>
    <m/>
    <m/>
    <d v="2026-03-06T00:00:00"/>
    <m/>
    <m/>
    <x v="4"/>
  </r>
  <r>
    <s v="Factura electrónica"/>
    <s v="01106435af85185d19c9500b560ccb84be6a8f0eeab97893c87dfb77da0f9290cfadfae73e409f03e4b511b1e0cf47e2"/>
    <n v="105501"/>
    <s v="FAE"/>
    <d v="2026-03-04T00:00:00"/>
    <d v="2026-03-04T10:46:35"/>
    <x v="2"/>
    <n v="830120839"/>
    <s v="MULTISUMINISTROS INDUSTRIALES S A S"/>
    <n v="957728"/>
    <n v="181968"/>
    <n v="1139696"/>
    <x v="2"/>
    <x v="48"/>
    <n v="2"/>
    <s v="FRANCY SALAS "/>
    <m/>
    <m/>
    <m/>
    <m/>
    <d v="2026-03-13T00:00:00"/>
    <s v="NO"/>
    <m/>
    <x v="4"/>
  </r>
  <r>
    <s v="Factura electrónica"/>
    <s v="cd6b2a623c62c105900ec70493dfada2582baae8a7a62379d73a2674743c8805f92f559e1ffa481786bfd5640ec3ea33"/>
    <n v="105506"/>
    <s v="FAE"/>
    <d v="2026-03-04T00:00:00"/>
    <d v="2026-03-04T11:30:59"/>
    <x v="2"/>
    <n v="830120839"/>
    <s v="MULTISUMINISTROS INDUSTRIALES S A S"/>
    <n v="699408"/>
    <n v="132888"/>
    <n v="832296"/>
    <x v="2"/>
    <x v="48"/>
    <n v="2"/>
    <s v="FRANCY SALAS "/>
    <m/>
    <m/>
    <m/>
    <m/>
    <d v="2026-03-13T00:00:00"/>
    <s v="NO"/>
    <m/>
    <x v="4"/>
  </r>
  <r>
    <s v="Factura electrónica"/>
    <s v="6c1b770488dcc6b7aa0ced65086b9565c0fa9772a9144b4d9c8245f0232802d8f3344cdd89da59c65c8aaaf5eb28cbeb"/>
    <n v="2957"/>
    <s v="FE"/>
    <d v="2026-03-04T00:00:00"/>
    <d v="2026-03-04T09:19:06"/>
    <x v="2"/>
    <n v="900144364"/>
    <s v="UNIDOTAMOS SAS"/>
    <n v="21990200"/>
    <n v="4178138"/>
    <n v="26168338"/>
    <x v="2"/>
    <x v="49"/>
    <n v="5"/>
    <s v="FRANCY SALAS "/>
    <m/>
    <m/>
    <m/>
    <m/>
    <d v="2026-03-11T00:00:00"/>
    <s v="NO"/>
    <m/>
    <x v="4"/>
  </r>
  <r>
    <s v="Factura electrónica"/>
    <s v="e759bc028c362a45821af8f52405f2365c6b185c84ed58f39c8031578f70a5ff67325ae4e4bb353c54b6b43fd94e792e"/>
    <n v="21667"/>
    <s v="ALE"/>
    <d v="2026-03-04T00:00:00"/>
    <d v="2026-03-04T06:11:02"/>
    <x v="2"/>
    <n v="900377874"/>
    <s v="ALEGORIA EVENTOS &amp; B.T.L S.A.S."/>
    <n v="1900000"/>
    <n v="361000"/>
    <n v="2261000"/>
    <x v="0"/>
    <x v="44"/>
    <n v="1"/>
    <s v="FRANCY SALAS "/>
    <m/>
    <m/>
    <m/>
    <m/>
    <d v="2026-03-05T00:00:00"/>
    <s v="NO"/>
    <m/>
    <x v="4"/>
  </r>
  <r>
    <s v="Factura electrónica"/>
    <s v="314d275a5d3e321190a3ebe1cbf0e1da424613cbadcacb0c1771a35e39266ed671c1d5dd3c2a797c73a701927328359f"/>
    <n v="31742"/>
    <s v="IDEA"/>
    <d v="2026-03-04T00:00:00"/>
    <d v="2026-03-04T06:58:32"/>
    <x v="2"/>
    <n v="900322890"/>
    <s v="IDEAPACK S.A.S"/>
    <n v="2664450"/>
    <n v="506245.5"/>
    <n v="3170695.5"/>
    <x v="2"/>
    <x v="48"/>
    <n v="2"/>
    <s v="FRANCY SALAS "/>
    <m/>
    <m/>
    <m/>
    <m/>
    <d v="2026-03-13T00:00:00"/>
    <s v="NO"/>
    <m/>
    <x v="4"/>
  </r>
  <r>
    <s v="Factura electrónica"/>
    <s v="e3167889731b148576e6cececb13b504da31bdb91704960d0b61ad909c0db40d2fb1925e8d4b0e265696de45a042be1e"/>
    <n v="7753"/>
    <s v="SM"/>
    <d v="2026-03-04T00:00:00"/>
    <d v="2026-03-04T07:53:56"/>
    <x v="2"/>
    <n v="800205419"/>
    <s v="S.M. EMPAQUES S.A.S."/>
    <n v="529440"/>
    <n v="100593.60000000001"/>
    <n v="630033.6"/>
    <x v="2"/>
    <x v="37"/>
    <n v="0"/>
    <s v="FRANCY SALAS "/>
    <m/>
    <m/>
    <m/>
    <m/>
    <d v="2026-03-05T00:00:00"/>
    <s v="NO"/>
    <m/>
    <x v="4"/>
  </r>
  <r>
    <s v="Factura electrónica"/>
    <s v="94b11cc4e84fc3e356805ab5b42f59a5a18c23e9171e8ef3fd4c83193b392b0dd64c8e2ed1d4a7ae11eddc1b8063a6ec"/>
    <n v="7752"/>
    <s v="SM"/>
    <d v="2026-03-04T00:00:00"/>
    <d v="2026-03-04T07:49:00"/>
    <x v="2"/>
    <n v="800205419"/>
    <s v="S.M. EMPAQUES S.A.S."/>
    <n v="562695"/>
    <n v="106912.05"/>
    <n v="669607.05000000005"/>
    <x v="2"/>
    <x v="37"/>
    <n v="0"/>
    <s v="FRANCY SALAS "/>
    <m/>
    <m/>
    <m/>
    <m/>
    <d v="2026-03-05T00:00:00"/>
    <s v="NO"/>
    <m/>
    <x v="4"/>
  </r>
  <r>
    <s v="Factura electrónica"/>
    <s v="6eec099837fb9488568abd642f8e08feb737c5c74f89174d0f3ab4c7327d476f08d9596044de5aa0be8f813f40619e53"/>
    <n v="114231"/>
    <s v="VI"/>
    <d v="2026-03-04T00:00:00"/>
    <d v="2026-03-04T11:17:33"/>
    <x v="2"/>
    <n v="900494362"/>
    <s v="TECNOMEDICA MD S.A.S"/>
    <n v="225800"/>
    <n v="11894"/>
    <n v="237694"/>
    <x v="2"/>
    <x v="49"/>
    <n v="5"/>
    <s v="FRANCY SALAS "/>
    <m/>
    <m/>
    <m/>
    <m/>
    <d v="2026-03-13T00:00:00"/>
    <s v="NO"/>
    <m/>
    <x v="4"/>
  </r>
  <r>
    <s v="Factura electrónica"/>
    <s v="2dc7f4ef61277b2d1bfc0d6476a74b47582c21b3073fa9f076345dee34f52f2b3a22845ce4b881daaa02a367cb1912a5"/>
    <n v="114217"/>
    <s v="VI"/>
    <d v="2026-03-04T00:00:00"/>
    <d v="2026-03-04T08:24:06"/>
    <x v="2"/>
    <n v="900494362"/>
    <s v="TECNOMEDICA MD S.A.S"/>
    <n v="2700"/>
    <n v="0"/>
    <n v="2700"/>
    <x v="2"/>
    <x v="44"/>
    <n v="1"/>
    <s v="FRANCY SALAS "/>
    <m/>
    <m/>
    <m/>
    <m/>
    <d v="2026-03-13T00:00:00"/>
    <s v="NO"/>
    <m/>
    <x v="4"/>
  </r>
  <r>
    <s v="Factura electrónica"/>
    <s v="313d3cc3056bbce2f2eefdc01648d522a9b1943992a886b89e6d76f684ab1d70696426d201b578085dc42b76c078d4d7"/>
    <n v="114216"/>
    <s v="VI"/>
    <d v="2026-03-04T00:00:00"/>
    <d v="2026-03-04T08:16:42"/>
    <x v="2"/>
    <n v="900494362"/>
    <s v="TECNOMEDICA MD S.A.S"/>
    <n v="43400"/>
    <n v="0"/>
    <n v="43400"/>
    <x v="2"/>
    <x v="44"/>
    <n v="1"/>
    <s v="FRANCY SALAS "/>
    <m/>
    <m/>
    <m/>
    <m/>
    <d v="2026-03-13T00:00:00"/>
    <s v="NO"/>
    <m/>
    <x v="4"/>
  </r>
  <r>
    <s v="Documento equivalente - Cobro de peajes"/>
    <s v="8d92e72048bdcc238afe6e074373d7ba8037a860ee69e96fc81aa5ecc4f013b1d1c093dbd275f849b6ee5f7485a54c42"/>
    <n v="89543801"/>
    <s v="DEFL"/>
    <d v="2026-03-04T00:00:00"/>
    <d v="2026-03-04T11:41:02"/>
    <x v="2"/>
    <n v="900219834"/>
    <s v="F2X S.A.S."/>
    <n v="13500"/>
    <n v="0"/>
    <n v="13500"/>
    <x v="2"/>
    <x v="48"/>
    <n v="2"/>
    <s v="FRANCY SALAS "/>
    <m/>
    <m/>
    <m/>
    <m/>
    <d v="2026-03-17T00:00:00"/>
    <s v="NO"/>
    <m/>
    <x v="4"/>
  </r>
  <r>
    <s v="Factura electrónica"/>
    <s v="671fb17286d302abc5735d7ba02924e346f8d0771c9e50797886397e204ca27ac8068a2206b0f039b56b85ee60a73bc1"/>
    <n v="2328"/>
    <s v="EF"/>
    <d v="2026-03-04T00:00:00"/>
    <d v="2026-03-04T11:22:00"/>
    <x v="2"/>
    <n v="900069861"/>
    <s v="ESTRATEGIA Y DESARROLLO EMPRESARIAL SAS"/>
    <n v="9360000"/>
    <n v="1778400"/>
    <n v="11138400"/>
    <x v="16"/>
    <x v="56"/>
    <n v="22"/>
    <s v="ANGELA SEPULVEDA "/>
    <m/>
    <m/>
    <m/>
    <m/>
    <d v="2026-04-01T00:00:00"/>
    <s v="NO"/>
    <m/>
    <x v="1"/>
  </r>
  <r>
    <s v="Factura electrónica"/>
    <s v="cc1882f56fc7e2ab68c43d6b17d74b297a1e674642d6a04a30b8b23722c4100ab23d7f690d32b65c9f33478036162b06"/>
    <n v="34839"/>
    <s v="FEN"/>
    <d v="2026-03-04T00:00:00"/>
    <d v="2026-03-04T10:46:04"/>
    <x v="2"/>
    <n v="9522660"/>
    <s v="OCTAVIANO TORRES GUEVARA"/>
    <n v="1858823.6"/>
    <n v="353176.48"/>
    <n v="2212000.08"/>
    <x v="8"/>
    <x v="44"/>
    <n v="1"/>
    <s v="FRANCY SALAS "/>
    <m/>
    <m/>
    <m/>
    <m/>
    <d v="2026-03-13T00:00:00"/>
    <s v="NO"/>
    <m/>
    <x v="4"/>
  </r>
  <r>
    <s v="Factura electrónica"/>
    <s v="fd0aabe509b9a5cfb3fd4dfa6e046377b320d0c1b23704f27effc337197beb355be32c39fd7f020cea934f00ba002691"/>
    <n v="1485128"/>
    <s v="9912"/>
    <d v="2026-03-04T00:00:00"/>
    <d v="2026-03-04T09:51:57"/>
    <x v="2"/>
    <n v="800242106"/>
    <s v="SODIMAC COLOMBIA S.A."/>
    <n v="7900"/>
    <n v="0"/>
    <n v="7900"/>
    <x v="2"/>
    <x v="49"/>
    <n v="5"/>
    <s v="FRANCY SALAS "/>
    <m/>
    <m/>
    <m/>
    <m/>
    <d v="2026-03-10T00:00:00"/>
    <s v="NO"/>
    <m/>
    <x v="4"/>
  </r>
  <r>
    <s v="Factura electrónica"/>
    <s v="9856aea485fbd730b45af2be17ef486b888c4a96b21dee0060bc0f8399d01d46f1025666ea2fd5ee7bb9336c0579a1cb"/>
    <n v="33537"/>
    <s v="FES"/>
    <d v="2026-03-04T00:00:00"/>
    <d v="2026-03-04T09:39:39"/>
    <x v="2"/>
    <n v="900524512"/>
    <s v="SISCONTROL MONTAJES Y AUTOMATIZACIONES SAS"/>
    <n v="8571.4"/>
    <n v="1628.57"/>
    <n v="10199.969999999999"/>
    <x v="4"/>
    <x v="2"/>
    <n v="0"/>
    <m/>
    <m/>
    <m/>
    <m/>
    <m/>
    <m/>
    <m/>
    <m/>
    <x v="4"/>
  </r>
  <r>
    <s v="Factura electrónica"/>
    <s v="81d21c36d871afbc28bda68021ccebfd42c0a5ad5ef545aa4e731d45341b02a7ccb37376db206d1ad2c0469a0b967161"/>
    <n v="63"/>
    <s v="FEBU"/>
    <d v="2026-03-04T00:00:00"/>
    <d v="2026-03-04T09:34:51"/>
    <x v="2"/>
    <n v="901404801"/>
    <s v="BUTTERMILK S.A.S."/>
    <n v="33661928"/>
    <n v="6395766.3200000003"/>
    <n v="40057694.32"/>
    <x v="3"/>
    <x v="37"/>
    <n v="0"/>
    <s v="NATALIA BERNAZA"/>
    <m/>
    <m/>
    <m/>
    <m/>
    <d v="2026-03-04T00:00:00"/>
    <s v="NO"/>
    <m/>
    <x v="4"/>
  </r>
  <r>
    <s v="Factura electrónica"/>
    <s v="04b29156c8ec9e3100cb709bca3accb6d8e08bf3ec881540d6dc3e1035b35878e4216dce93910a605a97e6c142a80931"/>
    <n v="81674"/>
    <s v="FRO"/>
    <d v="2026-03-04T00:00:00"/>
    <d v="2026-03-04T06:33:22"/>
    <x v="2"/>
    <n v="901033312"/>
    <s v="HOTELES DE COTA SAS"/>
    <n v="106000"/>
    <n v="0"/>
    <n v="106000"/>
    <x v="4"/>
    <x v="2"/>
    <n v="0"/>
    <m/>
    <m/>
    <m/>
    <m/>
    <m/>
    <m/>
    <m/>
    <m/>
    <x v="4"/>
  </r>
  <r>
    <s v="Factura electrónica"/>
    <s v="cd2d311865fd6e64cf038d39f24d213238ab74daa5a8cf96ad7fcbf22589424bd1e25e60786df24af7e1e07c80b58d4f"/>
    <n v="9730949"/>
    <s v="SPRM"/>
    <d v="2026-03-04T00:00:00"/>
    <d v="2026-03-04T05:11:04"/>
    <x v="2"/>
    <n v="900843898"/>
    <s v="RAPPI S.A.S"/>
    <n v="27722.69"/>
    <n v="5267.31"/>
    <n v="32990"/>
    <x v="4"/>
    <x v="2"/>
    <n v="0"/>
    <m/>
    <m/>
    <m/>
    <m/>
    <m/>
    <d v="2026-04-07T00:00:00"/>
    <s v="NO"/>
    <m/>
    <x v="4"/>
  </r>
  <r>
    <s v="Factura electrónica"/>
    <s v="c9c4aa8ec7990b77fb7a889995a74ce486f6aa38bb4cdb7f4c4665448a5cc342d932e14eddcdfb2482fcd93812b61165"/>
    <n v="222022"/>
    <s v="DT07"/>
    <d v="2026-03-04T00:00:00"/>
    <d v="2026-03-04T04:13:09"/>
    <x v="2"/>
    <n v="860001697"/>
    <s v="GASEOSAS LUX S.A.S."/>
    <n v="400500"/>
    <n v="0"/>
    <n v="400500"/>
    <x v="2"/>
    <x v="44"/>
    <n v="1"/>
    <s v="FRANCY SALAS "/>
    <m/>
    <m/>
    <m/>
    <m/>
    <d v="2026-03-18T00:00:00"/>
    <s v="NO"/>
    <m/>
    <x v="4"/>
  </r>
  <r>
    <s v="Factura electrónica"/>
    <s v="72e98a18055fba5cae3b5f7cda3aa0be497758c3ee51d27ce61958fc2e2432c48d34666b7abe801ece517eef6a07ccbd"/>
    <n v="1161947"/>
    <s v="IT08"/>
    <d v="2026-03-04T00:00:00"/>
    <d v="2026-03-04T00:59:49"/>
    <x v="2"/>
    <n v="890903939"/>
    <s v="POSTOBON S.A."/>
    <n v="66750"/>
    <n v="0"/>
    <n v="66750"/>
    <x v="2"/>
    <x v="37"/>
    <n v="0"/>
    <s v="FRANCY SALAS "/>
    <m/>
    <m/>
    <m/>
    <m/>
    <d v="2026-03-04T00:00:00"/>
    <s v="NO"/>
    <m/>
    <x v="4"/>
  </r>
  <r>
    <s v="Factura electrónica"/>
    <s v="c2ef1c97f162a0027e8ff6fe8b00cb858cce7b155f008fd2f5533c96b3c8aef619d908193c9095a69e2db51c35a2e406"/>
    <n v="727279"/>
    <s v="FMED"/>
    <d v="2026-03-05T00:00:00"/>
    <d v="2026-03-05T15:34:37"/>
    <x v="2"/>
    <n v="890915475"/>
    <s v="EMPAQUETADURAS Y EMPAQUES S.A."/>
    <n v="64033"/>
    <n v="12166.27"/>
    <n v="76199.27"/>
    <x v="2"/>
    <x v="49"/>
    <n v="4"/>
    <s v="FRANCY SALAS "/>
    <m/>
    <m/>
    <m/>
    <m/>
    <d v="2026-03-10T00:00:00"/>
    <s v="NO"/>
    <m/>
    <x v="4"/>
  </r>
  <r>
    <s v="Factura electrónica"/>
    <s v="baac52fe2e5405a83f3a725c5954a21b52d2e33b610b5eb2e477ef394269a7f4fa40131b048d7e49424dc4713c831dd7"/>
    <n v="4945"/>
    <s v="PE3"/>
    <d v="2026-03-05T00:00:00"/>
    <d v="2026-03-05T22:22:21"/>
    <x v="2"/>
    <n v="901560228"/>
    <s v="NIKO PARRILLA S.A.S"/>
    <n v="42000"/>
    <n v="0"/>
    <n v="42000"/>
    <x v="4"/>
    <x v="2"/>
    <n v="0"/>
    <m/>
    <m/>
    <m/>
    <m/>
    <m/>
    <m/>
    <m/>
    <m/>
    <x v="4"/>
  </r>
  <r>
    <s v="Factura electrónica"/>
    <s v="58db4a27d29663370779f3ee4b788e566d1cc754ec830d3026b66289958f168b9c5f1a3d1aeb4e746a732272ffe72ecf"/>
    <n v="6506"/>
    <m/>
    <d v="2026-03-05T00:00:00"/>
    <d v="2026-03-05T21:12:18"/>
    <x v="2"/>
    <n v="32150739"/>
    <s v="NATALIA ANDREA ACOSTA COLORADO"/>
    <n v="531500"/>
    <n v="0"/>
    <n v="531500"/>
    <x v="1"/>
    <x v="51"/>
    <n v="6"/>
    <s v="PAOLA GARCIA"/>
    <m/>
    <m/>
    <m/>
    <m/>
    <d v="2026-03-12T00:00:00"/>
    <s v="NO"/>
    <m/>
    <x v="3"/>
  </r>
  <r>
    <s v="Factura electrónica"/>
    <s v="647250a4781138fe251c68275c8cd8faa9e7b0aa34afe89a1efc4d70be163f2bf80bc2a6213bf2eea784e508300eac16"/>
    <n v="5052092"/>
    <s v="I151"/>
    <d v="2026-03-05T00:00:00"/>
    <d v="2026-03-05T19:27:00"/>
    <x v="2"/>
    <n v="891408584"/>
    <s v="FRISBY S.A. BIC"/>
    <n v="22900"/>
    <n v="0"/>
    <n v="22900"/>
    <x v="4"/>
    <x v="2"/>
    <n v="0"/>
    <m/>
    <m/>
    <m/>
    <m/>
    <m/>
    <m/>
    <m/>
    <m/>
    <x v="4"/>
  </r>
  <r>
    <s v="Factura electrónica"/>
    <s v="439026904c3cc70a1c86e5e4fe5de99837ee182c475123728c22c01f695f22848bd219d846f1f72c7194242819a1ff29"/>
    <n v="65321"/>
    <s v="285B"/>
    <d v="2026-03-05T00:00:00"/>
    <d v="2026-03-05T17:39:52"/>
    <x v="2"/>
    <n v="900480569"/>
    <s v="JERONIMO MARTINS COLOMBIA S.A.S."/>
    <n v="12852.02"/>
    <n v="2097.98"/>
    <n v="14950"/>
    <x v="4"/>
    <x v="2"/>
    <n v="0"/>
    <m/>
    <m/>
    <m/>
    <m/>
    <m/>
    <m/>
    <m/>
    <m/>
    <x v="4"/>
  </r>
  <r>
    <s v="Factura electrónica"/>
    <s v="84764e8f8e1dc8a083438fd722dada4574dbcb22399b6eda364bf41eeaa36a75f89b2460a92fcff2015eee9d065d7bdf"/>
    <n v="9641672"/>
    <s v="FLYP"/>
    <d v="2026-03-05T00:00:00"/>
    <d v="2026-03-05T17:18:05"/>
    <x v="2"/>
    <n v="900219834"/>
    <s v="F2X S.A.S."/>
    <n v="2941.2"/>
    <n v="558.79999999999995"/>
    <n v="3500"/>
    <x v="2"/>
    <x v="54"/>
    <n v="7"/>
    <s v="FRANCY SALAS "/>
    <m/>
    <m/>
    <m/>
    <m/>
    <d v="2026-03-24T00:00:00"/>
    <s v="NO"/>
    <m/>
    <x v="3"/>
  </r>
  <r>
    <s v="Factura electrónica"/>
    <s v="6e08e4669db6ef8ae5c3dfa4fd5f1d167cabfb6efc4523d14dd5c1a65fbc7ebec11e23bf5c7cddda6bb23d7a645dcd65"/>
    <n v="11547"/>
    <s v="PARM"/>
    <d v="2026-03-05T00:00:00"/>
    <d v="2026-03-05T16:22:19"/>
    <x v="2"/>
    <n v="800244707"/>
    <s v="CORPORACION METROPOLITAN CLUB"/>
    <n v="18487.39"/>
    <n v="3512.61"/>
    <n v="22000"/>
    <x v="4"/>
    <x v="2"/>
    <n v="0"/>
    <m/>
    <m/>
    <m/>
    <m/>
    <m/>
    <d v="2026-03-24T00:00:00"/>
    <s v="NO"/>
    <m/>
    <x v="4"/>
  </r>
  <r>
    <s v="Factura electrónica"/>
    <s v="a4b752bf8cfdee83c8ba3199b96ad3de02e3b5face4c2b6f8c7bb2b9ce343e532e841e1c24e7625aa2de93acb6f45881"/>
    <n v="170339"/>
    <s v="392"/>
    <d v="2026-03-05T00:00:00"/>
    <d v="2026-03-05T16:18:34"/>
    <x v="2"/>
    <n v="860000018"/>
    <s v="AGENCIA DE VIAJES Y TURISMO AVIATUR S.A.S "/>
    <n v="43044.04"/>
    <n v="5487.96"/>
    <n v="48532"/>
    <x v="2"/>
    <x v="54"/>
    <n v="7"/>
    <s v="FRANCY SALAS "/>
    <m/>
    <m/>
    <m/>
    <m/>
    <d v="2026-03-18T00:00:00"/>
    <s v="NO"/>
    <m/>
    <x v="3"/>
  </r>
  <r>
    <s v="Factura electrónica"/>
    <s v="43ce6e7cc6e7cb42b039756a499765040a0d22fa632aa6f67bb8f913c3298dc3289b3958fc512103390c3686eb7c6dfe"/>
    <n v="20278"/>
    <s v="037F"/>
    <d v="2026-03-05T00:00:00"/>
    <d v="2026-03-05T15:59:44"/>
    <x v="2"/>
    <n v="900407432"/>
    <s v="L&amp;C S A S"/>
    <n v="48900"/>
    <n v="0"/>
    <n v="48900"/>
    <x v="4"/>
    <x v="2"/>
    <n v="0"/>
    <m/>
    <m/>
    <m/>
    <m/>
    <m/>
    <m/>
    <m/>
    <m/>
    <x v="4"/>
  </r>
  <r>
    <s v="Factura electrónica"/>
    <s v="eca9a5d1a7e584d6992eae24e87301f6ee215bb071daeaa7b9284e9dce79622cefdf6aeb795171532512d65b923b3f8a"/>
    <n v="20277"/>
    <s v="037F"/>
    <d v="2026-03-05T00:00:00"/>
    <d v="2026-03-05T15:59:21"/>
    <x v="2"/>
    <n v="900407432"/>
    <s v="L&amp;C S A S"/>
    <n v="64200"/>
    <n v="0"/>
    <n v="64200"/>
    <x v="4"/>
    <x v="2"/>
    <n v="0"/>
    <m/>
    <m/>
    <m/>
    <m/>
    <m/>
    <m/>
    <m/>
    <m/>
    <x v="4"/>
  </r>
  <r>
    <s v="Factura electrónica"/>
    <s v="240edcda156ec371eecaa09a1e091b2472b30e6ee38da42185178c3d3160c6ab19cb9371f7c7eff6a2fc45ec80c4b532"/>
    <n v="17106"/>
    <s v="MEDN"/>
    <d v="2026-03-05T00:00:00"/>
    <d v="2026-03-05T15:09:44"/>
    <x v="2"/>
    <n v="900075456"/>
    <s v="Asignar S.A.S"/>
    <n v="8708458"/>
    <n v="0"/>
    <n v="8708458"/>
    <x v="12"/>
    <x v="49"/>
    <n v="4"/>
    <s v="SANDRA PANIAGUA"/>
    <m/>
    <m/>
    <m/>
    <m/>
    <d v="2026-03-10T00:00:00"/>
    <s v="NO"/>
    <m/>
    <x v="4"/>
  </r>
  <r>
    <s v="Factura electrónica"/>
    <s v="802d08aabe797bcfbb7a9c0c1b29fa3cf8f8aff9599473bbe25e700030cade25f4bd5a2686b0a7b26c4dc0be9ff3f0fc"/>
    <n v="17107"/>
    <s v="MEDN"/>
    <d v="2026-03-05T00:00:00"/>
    <d v="2026-03-05T15:09:48"/>
    <x v="2"/>
    <n v="900075456"/>
    <s v="Asignar S.A.S"/>
    <n v="631415"/>
    <n v="0"/>
    <n v="631415"/>
    <x v="12"/>
    <x v="49"/>
    <n v="4"/>
    <s v="SANDRA PANIAGUA"/>
    <m/>
    <m/>
    <m/>
    <m/>
    <d v="2026-03-10T00:00:00"/>
    <s v="NO"/>
    <m/>
    <x v="4"/>
  </r>
  <r>
    <s v="Factura electrónica"/>
    <s v="32bf084c1a92cceb9b73bf1b72d43eaeac8a2d2084d40d1e9b43f1422aebbc4207c4b9760df230246e7d2107299b9da5"/>
    <n v="17105"/>
    <s v="MEDN"/>
    <d v="2026-03-05T00:00:00"/>
    <d v="2026-03-05T15:09:40"/>
    <x v="2"/>
    <n v="900075456"/>
    <s v="Asignar S.A.S"/>
    <n v="275460212"/>
    <n v="4856665.8099999996"/>
    <n v="280316877.81"/>
    <x v="12"/>
    <x v="49"/>
    <n v="4"/>
    <s v="SANDRA PANIAGUA"/>
    <m/>
    <m/>
    <m/>
    <m/>
    <d v="2026-03-17T00:00:00"/>
    <s v="NO"/>
    <m/>
    <x v="4"/>
  </r>
  <r>
    <s v="Factura electrónica"/>
    <s v="00c2187550839edb3e9c1b67ae6dce0f8fffa1af739da9119cb33fa047c8752fc9f86f64402a077d11fb550a3331cc54"/>
    <n v="228124"/>
    <s v="FE"/>
    <d v="2026-03-05T00:00:00"/>
    <d v="2026-03-05T13:54:48"/>
    <x v="2"/>
    <n v="890937070"/>
    <s v="TIEMPOS S.A.S."/>
    <n v="6411709"/>
    <n v="121822"/>
    <n v="6533531"/>
    <x v="12"/>
    <x v="49"/>
    <n v="4"/>
    <s v="SANDRA PANIAGUA"/>
    <m/>
    <m/>
    <m/>
    <m/>
    <d v="2026-03-10T00:00:00"/>
    <s v="NO"/>
    <m/>
    <x v="4"/>
  </r>
  <r>
    <s v="Factura electrónica"/>
    <s v="cffba85b116cb477dc61c1f79229d0f0b5729c04d225c07cd87b80200a8307ba8fa7319a8e9ec867a89b21107e6a3aae"/>
    <n v="62"/>
    <s v="FE"/>
    <d v="2026-03-05T00:00:00"/>
    <d v="2026-03-05T13:45:21"/>
    <x v="2"/>
    <n v="901995498"/>
    <s v="LA CLAVE RESTAURANTE Y CAFE SAS"/>
    <n v="1264720"/>
    <n v="0"/>
    <n v="1264720"/>
    <x v="0"/>
    <x v="50"/>
    <n v="5"/>
    <s v="FRANCY SALAS "/>
    <m/>
    <m/>
    <m/>
    <m/>
    <d v="2026-03-13T00:00:00"/>
    <s v="NO"/>
    <m/>
    <x v="4"/>
  </r>
  <r>
    <s v="Factura electrónica"/>
    <s v="cd0f3063096916010809c31382dfb9e760fa65af2393a1146f488e01c32a1ec422d07781d460f1bf846666339900eeab"/>
    <n v="11737"/>
    <s v="FVE"/>
    <d v="2026-03-05T00:00:00"/>
    <d v="2026-03-05T13:51:24"/>
    <x v="2"/>
    <n v="70105440"/>
    <s v="IVAN DARIO ORREGO GOMEZ"/>
    <n v="94000"/>
    <n v="17860"/>
    <n v="111860"/>
    <x v="2"/>
    <x v="50"/>
    <n v="5"/>
    <s v="FRANCY SALAS "/>
    <m/>
    <m/>
    <m/>
    <m/>
    <d v="2026-03-11T00:00:00"/>
    <s v="NO"/>
    <m/>
    <x v="4"/>
  </r>
  <r>
    <s v="Factura electrónica"/>
    <s v="39754bcfccbd2a96b71f37f5dc22a2fec6e181191e1993f877d22f1da52ca21102d793be41ff6f42fe146386eee5a0eb"/>
    <n v="11736"/>
    <s v="FVE"/>
    <d v="2026-03-05T00:00:00"/>
    <d v="2026-03-05T13:50:06"/>
    <x v="2"/>
    <n v="70105440"/>
    <s v="IVAN DARIO ORREGO GOMEZ"/>
    <n v="898000"/>
    <n v="170620"/>
    <n v="1068620"/>
    <x v="2"/>
    <x v="50"/>
    <n v="5"/>
    <s v="FRANCY SALAS "/>
    <m/>
    <m/>
    <m/>
    <m/>
    <d v="2026-03-11T00:00:00"/>
    <s v="NO"/>
    <m/>
    <x v="4"/>
  </r>
  <r>
    <s v="Factura electrónica"/>
    <s v="9b7107ffbe1abb8f3cadefd87c491658c83f9f3862b2f162595d9bd23085aa6db04b701898bf4facaeb44f0896f5eb8b"/>
    <n v="36000"/>
    <s v="FEV"/>
    <d v="2026-03-05T00:00:00"/>
    <d v="2026-03-05T13:27:54"/>
    <x v="2"/>
    <n v="900229913"/>
    <s v="FLOW CHEM SAS"/>
    <n v="58163.9"/>
    <n v="11051.1"/>
    <n v="69215"/>
    <x v="2"/>
    <x v="49"/>
    <n v="4"/>
    <s v="FRANCY SALAS "/>
    <m/>
    <m/>
    <m/>
    <m/>
    <d v="2026-03-10T00:00:00"/>
    <s v="NO"/>
    <m/>
    <x v="4"/>
  </r>
  <r>
    <s v="Factura electrónica"/>
    <s v="dbc468bd349c323966dd5f4a1956de843ce94170f1a08a778c69f48a8a725ade2accbf76a52aede6cd737a42006ded15"/>
    <n v="727220"/>
    <s v="FMED"/>
    <d v="2026-03-05T00:00:00"/>
    <d v="2026-03-05T12:18:12"/>
    <x v="2"/>
    <n v="890915475"/>
    <s v="EMPAQUETADURAS Y EMPAQUES S.A."/>
    <n v="96286"/>
    <n v="18294.34"/>
    <n v="114580.34"/>
    <x v="2"/>
    <x v="49"/>
    <n v="4"/>
    <s v="FRANCY SALAS "/>
    <m/>
    <m/>
    <m/>
    <m/>
    <d v="2026-03-10T00:00:00"/>
    <s v="NO"/>
    <m/>
    <x v="4"/>
  </r>
  <r>
    <s v="Factura electrónica"/>
    <s v="e8c1b082c13ebbc2bddda1db93676fa825f62a5130256316e8446148549ab9ef51c262248192de63c3cad9d3b1a91407"/>
    <n v="31763"/>
    <s v="IDEA"/>
    <d v="2026-03-05T00:00:00"/>
    <d v="2026-03-05T11:50:12"/>
    <x v="2"/>
    <n v="900322890"/>
    <s v="IDEAPACK S.A.S"/>
    <n v="3415922"/>
    <n v="649025.18000000005"/>
    <n v="4064947.18"/>
    <x v="2"/>
    <x v="54"/>
    <n v="7"/>
    <s v="FRANCY SALAS "/>
    <m/>
    <m/>
    <m/>
    <m/>
    <d v="2026-03-17T00:00:00"/>
    <s v="NO"/>
    <m/>
    <x v="3"/>
  </r>
  <r>
    <s v="Factura electrónica"/>
    <s v="f8e0139aaae5aae729cd0413f2ad83241d43a653b6f5defac8f9dbe2b274b5a98baf84fea511617bb03a4d2203cc59f3"/>
    <n v="5768"/>
    <s v="EL"/>
    <d v="2026-03-05T00:00:00"/>
    <d v="2026-03-05T11:36:47"/>
    <x v="2"/>
    <n v="901143388"/>
    <s v="MONTECSO SAS"/>
    <n v="4411764"/>
    <n v="838235"/>
    <n v="5249999"/>
    <x v="8"/>
    <x v="45"/>
    <n v="34"/>
    <s v="FRANCY SALAS "/>
    <m/>
    <m/>
    <m/>
    <m/>
    <m/>
    <m/>
    <m/>
    <x v="1"/>
  </r>
  <r>
    <s v="Factura electrónica"/>
    <s v="becfad99571852b92d6984a5ea5d38fa6e7b5902fbee5b144eabb2afbec6fafcf70d74665aaf1964255ef9dabf02d49e"/>
    <n v="1248"/>
    <s v="FE"/>
    <d v="2026-03-05T00:00:00"/>
    <d v="2026-03-05T11:09:10"/>
    <x v="2"/>
    <n v="860404607"/>
    <s v="ASESORIAS TECNICAS DE TRANSPORTE"/>
    <n v="2418000"/>
    <n v="0"/>
    <n v="2418000"/>
    <x v="0"/>
    <x v="44"/>
    <n v="0"/>
    <s v="VICTOR LOPEZ"/>
    <m/>
    <m/>
    <m/>
    <m/>
    <d v="2026-03-10T00:00:00"/>
    <s v="NO"/>
    <m/>
    <x v="4"/>
  </r>
  <r>
    <s v="Factura electrónica"/>
    <s v="2c1362e61bd1f939adf81ae0a712fc25f727090da35c8a63a0c9dffb88f0e0d96f3842ccdb237fc4675a599287b7114d"/>
    <n v="4687"/>
    <s v="U"/>
    <d v="2026-03-05T00:00:00"/>
    <d v="2026-03-05T11:23:55"/>
    <x v="2"/>
    <n v="900655537"/>
    <s v="INDUSTRIAS UBÉRRIMO S.A.S."/>
    <n v="327200"/>
    <n v="62168"/>
    <n v="389368"/>
    <x v="8"/>
    <x v="55"/>
    <n v="8"/>
    <s v="FRANCY SALAS "/>
    <m/>
    <m/>
    <m/>
    <m/>
    <d v="2026-03-17T00:00:00"/>
    <s v="NO"/>
    <m/>
    <x v="3"/>
  </r>
  <r>
    <s v="Factura electrónica"/>
    <s v="f63cf98b903410bfee822159e1aec33ad314e7aa24b656a6dce4c85de56cd4293c53060e1fda5a6188b7a5b4afa6e7d5"/>
    <n v="7769"/>
    <s v="SM"/>
    <d v="2026-03-05T00:00:00"/>
    <d v="2026-03-05T10:31:30"/>
    <x v="2"/>
    <n v="800205419"/>
    <s v="S.M. EMPAQUES S.A.S."/>
    <n v="187565"/>
    <n v="35637.35"/>
    <n v="223202.35"/>
    <x v="2"/>
    <x v="48"/>
    <n v="1"/>
    <s v="FRANCY SALAS "/>
    <m/>
    <m/>
    <m/>
    <m/>
    <d v="2026-03-10T00:00:00"/>
    <s v="NO"/>
    <m/>
    <x v="4"/>
  </r>
  <r>
    <s v="Factura electrónica"/>
    <s v="58926fbcbcf1036190719622ee2e6a28ccb57be2c0aa9081299800fe4377df6580bd054c5531e1307d05946f1cffaca2"/>
    <n v="31760"/>
    <s v="IDEA"/>
    <d v="2026-03-05T00:00:00"/>
    <d v="2026-03-05T10:56:33"/>
    <x v="2"/>
    <n v="900322890"/>
    <s v="IDEAPACK S.A.S"/>
    <n v="748800"/>
    <n v="142272"/>
    <n v="891072"/>
    <x v="2"/>
    <x v="49"/>
    <n v="4"/>
    <s v="FRANCY SALAS "/>
    <m/>
    <m/>
    <m/>
    <m/>
    <d v="2026-03-13T00:00:00"/>
    <s v="NO"/>
    <m/>
    <x v="4"/>
  </r>
  <r>
    <s v="Factura electrónica"/>
    <s v="11a6993499269029929a662c8788315cddd5b6d7e66def304c0cd4569954bcf8f5d25f26f145f372079a037b729d2c7b"/>
    <n v="31761"/>
    <s v="IDEA"/>
    <d v="2026-03-05T00:00:00"/>
    <d v="2026-03-05T11:19:34"/>
    <x v="2"/>
    <n v="900322890"/>
    <s v="IDEAPACK S.A.S"/>
    <n v="2744170"/>
    <n v="521392.3"/>
    <n v="3265562.3"/>
    <x v="2"/>
    <x v="51"/>
    <n v="6"/>
    <s v="PAOLA GARCIA"/>
    <m/>
    <m/>
    <m/>
    <m/>
    <d v="2026-03-13T00:00:00"/>
    <s v="NO"/>
    <m/>
    <x v="3"/>
  </r>
  <r>
    <s v="Factura electrónica"/>
    <s v="03300d9ee61d80532923b281ed6855bdde74d8a98b321f9092470f3f24fb5c83205214fd4e35d50f587aa764130f4108"/>
    <n v="56505"/>
    <s v="FVE"/>
    <d v="2026-03-05T00:00:00"/>
    <d v="2026-03-05T10:31:22"/>
    <x v="2"/>
    <n v="900650486"/>
    <s v="DISTRIBUIDORA DE SOFTWARE Y MOVILIDAD S.A.S"/>
    <n v="1700000"/>
    <n v="0"/>
    <n v="1700000"/>
    <x v="5"/>
    <x v="50"/>
    <n v="5"/>
    <s v="FRANCY SALAS "/>
    <m/>
    <m/>
    <m/>
    <m/>
    <d v="2026-03-11T00:00:00"/>
    <s v="NO"/>
    <m/>
    <x v="4"/>
  </r>
  <r>
    <s v="Factura electrónica"/>
    <s v="0b1bb6e6de915d8c48d87d9bef472fbe77ca04627fc214d7ab138cb4536f2796f637439f6a009adce95ea6ee3a013d24"/>
    <n v="7768"/>
    <s v="SM"/>
    <d v="2026-03-05T00:00:00"/>
    <d v="2026-03-05T10:29:48"/>
    <x v="2"/>
    <n v="800205419"/>
    <s v="S.M. EMPAQUES S.A.S."/>
    <n v="562695"/>
    <n v="106912.05"/>
    <n v="669607.05000000005"/>
    <x v="2"/>
    <x v="48"/>
    <n v="1"/>
    <s v="FRANCY SALAS "/>
    <m/>
    <m/>
    <m/>
    <m/>
    <d v="2026-03-10T00:00:00"/>
    <s v="NO"/>
    <m/>
    <x v="4"/>
  </r>
  <r>
    <s v="Factura electrónica"/>
    <s v="d98b709449cd49c645def62cc8aff222212a29a964d8c47ff498c28fc54b9aac2226adccf2c791083e8c27a84c92e3af"/>
    <n v="105563"/>
    <s v="FAE"/>
    <d v="2026-03-05T00:00:00"/>
    <d v="2026-03-05T10:08:36"/>
    <x v="2"/>
    <n v="830120839"/>
    <s v="MULTISUMINISTROS INDUSTRIALES S A S"/>
    <n v="3942848"/>
    <n v="749141"/>
    <n v="4691989"/>
    <x v="2"/>
    <x v="49"/>
    <n v="4"/>
    <s v="FRANCY SALAS "/>
    <m/>
    <m/>
    <m/>
    <m/>
    <d v="2026-03-13T00:00:00"/>
    <s v="NO"/>
    <m/>
    <x v="4"/>
  </r>
  <r>
    <s v="Nota de crédito electrónica"/>
    <s v="2a9ff76909897a98e5d9fe6c8e1edbc30bc2ab47d0a7cadd2f507c36e367d4157e27cc00e17f9ccfcde5fc9a4d50e608"/>
    <n v="8586"/>
    <m/>
    <d v="2026-03-05T00:00:00"/>
    <d v="2026-03-05T14:09:08"/>
    <x v="2"/>
    <n v="800049074"/>
    <s v="PAPELERIA Y SERVICIOS SAS"/>
    <n v="1023684"/>
    <n v="184424"/>
    <n v="1208108"/>
    <x v="2"/>
    <x v="49"/>
    <n v="4"/>
    <s v="FRANCY SALAS "/>
    <m/>
    <m/>
    <m/>
    <m/>
    <m/>
    <m/>
    <m/>
    <x v="4"/>
  </r>
  <r>
    <s v="Factura electrónica"/>
    <s v="55809d128070a2d9875776cc5675a2cca480cbc60cc853bf52f2103aa3c13eb7607bd3024a1dadc8fc91f67fb045a49b"/>
    <n v="6505"/>
    <m/>
    <d v="2026-03-05T00:00:00"/>
    <d v="2026-03-05T14:06:20"/>
    <x v="2"/>
    <n v="32150739"/>
    <s v="NATALIA ANDREA ACOSTA COLORADO"/>
    <n v="544500"/>
    <n v="0"/>
    <n v="544500"/>
    <x v="1"/>
    <x v="49"/>
    <n v="4"/>
    <s v="FRANCY SALAS "/>
    <m/>
    <m/>
    <m/>
    <m/>
    <d v="2026-03-11T00:00:00"/>
    <s v="NO"/>
    <m/>
    <x v="4"/>
  </r>
  <r>
    <s v="Nota de crédito electrónica"/>
    <s v="f0a3bdfcb613955931e219c1ddc686f79a04c3bd8d33cfa0fddeb954a129358e55797ac6516e24b3181ac3e97d768374"/>
    <n v="77"/>
    <s v="NC05"/>
    <d v="2026-03-05T00:00:00"/>
    <d v="2026-03-05T13:46:12"/>
    <x v="2"/>
    <n v="860002130"/>
    <s v="Nestlé de Colombia S.A."/>
    <n v="898233"/>
    <n v="0"/>
    <n v="898233"/>
    <x v="0"/>
    <x v="48"/>
    <n v="1"/>
    <s v="ADRIANA VARGAS"/>
    <m/>
    <m/>
    <m/>
    <m/>
    <m/>
    <m/>
    <m/>
    <x v="4"/>
  </r>
  <r>
    <s v="Factura electrónica"/>
    <s v="ab69f0875797e21459255e6c1e027179a30fce5eb842154b940bbe3d2027b1bb1f1377fd4cf7a7ba831ccfd118042d66"/>
    <n v="7034"/>
    <s v="FEP"/>
    <d v="2026-03-05T00:00:00"/>
    <d v="2026-03-05T12:02:50"/>
    <x v="2"/>
    <n v="800106404"/>
    <s v="Ocupar Temporales S.A."/>
    <n v="74568831"/>
    <n v="1416808"/>
    <n v="75985639"/>
    <x v="12"/>
    <x v="49"/>
    <n v="4"/>
    <s v="SANDRA PANIAGUA"/>
    <m/>
    <m/>
    <m/>
    <m/>
    <d v="2026-03-17T00:00:00"/>
    <s v="NO"/>
    <m/>
    <x v="4"/>
  </r>
  <r>
    <s v="Nota de crédito electrónica"/>
    <s v="fddc2c3d768a11ab1c404cc778ed8795863516300da440eab14c3fe63c7543f578ddb09a6915cd7c2e5f20cd95751cc1"/>
    <n v="19831"/>
    <s v="CR0106"/>
    <d v="2026-03-05T00:00:00"/>
    <d v="2026-03-05T11:46:51"/>
    <x v="2"/>
    <n v="890800788"/>
    <s v="SUMATEC S.A.S BIC"/>
    <n v="635300"/>
    <n v="120707"/>
    <n v="756007"/>
    <x v="6"/>
    <x v="3"/>
    <s v=" - "/>
    <s v="FRANCY SALAS "/>
    <m/>
    <m/>
    <m/>
    <m/>
    <m/>
    <m/>
    <m/>
    <x v="2"/>
  </r>
  <r>
    <s v="Factura electrónica"/>
    <s v="b1a8f17daef1a317119f4c63465a6a03a30f73916e52c240b908de57544dcb7a8fef20d3314b9b1579dcb848ab34480b"/>
    <n v="9992"/>
    <s v="EDSG"/>
    <d v="2026-03-05T00:00:00"/>
    <d v="2026-03-05T10:53:50"/>
    <x v="2"/>
    <n v="88147614"/>
    <s v="CLODOMIRO ALVAREZ ASCANIO"/>
    <n v="150000"/>
    <n v="0"/>
    <n v="150000"/>
    <x v="4"/>
    <x v="2"/>
    <n v="0"/>
    <m/>
    <m/>
    <m/>
    <m/>
    <m/>
    <m/>
    <m/>
    <m/>
    <x v="4"/>
  </r>
  <r>
    <s v="Factura electrónica"/>
    <s v="69559a0d8e79a7971a776da5ce5d2b3a93e2647f76ecf92dfb6f57cbad90d04b8f68b01d4910bc7c41d856928048fa61"/>
    <n v="1014"/>
    <s v="FEV"/>
    <d v="2026-03-05T00:00:00"/>
    <d v="2026-03-05T07:41:03"/>
    <x v="2"/>
    <n v="901972620"/>
    <s v="EDT FERRETERIA SAS"/>
    <n v="52000"/>
    <n v="9880"/>
    <n v="61880"/>
    <x v="8"/>
    <x v="48"/>
    <n v="1"/>
    <s v="FRANCY SALAS "/>
    <m/>
    <m/>
    <m/>
    <m/>
    <d v="2026-03-10T00:00:00"/>
    <s v="NO"/>
    <m/>
    <x v="4"/>
  </r>
  <r>
    <s v="Factura electrónica"/>
    <s v="695dcffd773ecc666a3dd80bf8a2a758e6e01393399c55ecae2dd4c870d9537e2695e2f58c2bf7d2244128942e7cfdb4"/>
    <n v="8194"/>
    <m/>
    <d v="2026-03-05T00:00:00"/>
    <d v="2026-03-05T08:52:50"/>
    <x v="2"/>
    <n v="901360705"/>
    <s v="DELTA TAGS SAS"/>
    <n v="2823360"/>
    <n v="536438.4"/>
    <n v="3359798.4"/>
    <x v="2"/>
    <x v="54"/>
    <n v="7"/>
    <s v="FRANCY SALAS "/>
    <m/>
    <m/>
    <m/>
    <m/>
    <d v="2026-03-17T00:00:00"/>
    <s v="NO"/>
    <m/>
    <x v="3"/>
  </r>
  <r>
    <s v="Factura electrónica"/>
    <s v="1edb1397ab2cd41ca6d05fe4e77300a54169f2987e4d2a459a4a17bc311258c1f449d87976961d6a50826976a7cd7b62"/>
    <n v="2960"/>
    <s v="FE"/>
    <d v="2026-03-05T00:00:00"/>
    <d v="2026-03-05T09:33:23"/>
    <x v="2"/>
    <n v="900144364"/>
    <s v="UNIDOTAMOS SAS"/>
    <n v="556300"/>
    <n v="105697"/>
    <n v="661997"/>
    <x v="2"/>
    <x v="44"/>
    <n v="0"/>
    <s v="FRANCY SALAS "/>
    <m/>
    <m/>
    <m/>
    <m/>
    <d v="2026-03-10T00:00:00"/>
    <s v="NO"/>
    <m/>
    <x v="4"/>
  </r>
  <r>
    <s v="Nota de crédito electrónica"/>
    <s v="b8eee57e98bae5922dc003b9256b23a3ae69eebd58c8de596075fa4b720205cb845cc82babb5a6c60a94c2c1467b39db"/>
    <n v="225"/>
    <s v="DV"/>
    <d v="2026-03-05T00:00:00"/>
    <d v="2026-03-05T09:26:34"/>
    <x v="2"/>
    <n v="900144364"/>
    <s v="UNIDOTAMOS SAS"/>
    <n v="536600"/>
    <n v="101954"/>
    <n v="638554"/>
    <x v="6"/>
    <x v="3"/>
    <s v=" - "/>
    <s v="FRANCY SALAS "/>
    <m/>
    <m/>
    <m/>
    <m/>
    <m/>
    <m/>
    <m/>
    <x v="2"/>
  </r>
  <r>
    <s v="Factura electrónica"/>
    <s v="6e3beda14817175717efb48a4092ab516af287e00a206cd51c5027720ffe0bfad38505c26e672109d9607bc5a6f8fe91"/>
    <n v="103417"/>
    <s v="CM"/>
    <d v="2026-03-05T00:00:00"/>
    <d v="2026-03-05T08:50:59"/>
    <x v="2"/>
    <n v="901828473"/>
    <s v="FERRETERIA FERREPOL SAS"/>
    <n v="20336.13"/>
    <n v="3863.87"/>
    <n v="24200"/>
    <x v="4"/>
    <x v="2"/>
    <n v="0"/>
    <m/>
    <m/>
    <m/>
    <m/>
    <m/>
    <m/>
    <m/>
    <m/>
    <x v="4"/>
  </r>
  <r>
    <s v="Factura electrónica"/>
    <s v="eea6f43ad469be62b18a48cf59212548c5826e28e043f9ffab09064414324d80da1c0b912fa6fb59552c3f55478f8671"/>
    <n v="130606"/>
    <s v="SP2P"/>
    <d v="2026-03-05T00:00:00"/>
    <d v="2026-03-05T07:05:58"/>
    <x v="2"/>
    <n v="901295398"/>
    <s v="SI PARQ SAS"/>
    <n v="14621.85"/>
    <n v="2778.15"/>
    <n v="17400"/>
    <x v="4"/>
    <x v="2"/>
    <n v="0"/>
    <m/>
    <m/>
    <m/>
    <m/>
    <m/>
    <m/>
    <m/>
    <m/>
    <x v="4"/>
  </r>
  <r>
    <s v="Documento equivalente - Cobro de peajes"/>
    <s v="5f15fa286afa5db38037abec5bce9c826740db2de99556153cda2d1f1feca34d7dceda1a33046006d447d62cee40b66e"/>
    <n v="89674995"/>
    <s v="DEFL"/>
    <d v="2026-03-05T00:00:00"/>
    <d v="2026-03-05T05:16:10"/>
    <x v="2"/>
    <n v="900219834"/>
    <s v="F2X S.A.S."/>
    <n v="26300"/>
    <n v="0"/>
    <n v="26300"/>
    <x v="2"/>
    <x v="49"/>
    <n v="4"/>
    <s v="FRANCY SALAS "/>
    <m/>
    <m/>
    <m/>
    <m/>
    <d v="2026-03-17T00:00:00"/>
    <s v="NO"/>
    <m/>
    <x v="4"/>
  </r>
  <r>
    <s v="Factura electrónica"/>
    <s v="635e3e0bf27e8d3e1182962699672075544858c5d9d783c9af83c5471d095d30043f13280af9b9805b87d0741fc972bc"/>
    <n v="77204366"/>
    <s v="SFEE"/>
    <d v="2026-03-05T00:00:00"/>
    <d v="2026-03-05T01:20:32"/>
    <x v="2"/>
    <n v="900843898"/>
    <s v="RAPPI S.A.S"/>
    <n v="19621.84"/>
    <n v="3728.16"/>
    <n v="23350"/>
    <x v="4"/>
    <x v="2"/>
    <n v="0"/>
    <m/>
    <m/>
    <m/>
    <m/>
    <m/>
    <d v="2026-04-07T00:00:00"/>
    <s v="NO"/>
    <m/>
    <x v="4"/>
  </r>
  <r>
    <s v="Factura electrónica"/>
    <s v="3eb57fca5780a850b2c30337b47bacbec03174def28f489b00a045443ebcf5128a0c711a4c6db0e746022d770cb75a5c"/>
    <n v="6537"/>
    <m/>
    <d v="2026-03-06T00:00:00"/>
    <d v="2026-03-06T20:07:05"/>
    <x v="2"/>
    <n v="32150739"/>
    <s v="NATALIA ANDREA ACOSTA COLORADO"/>
    <n v="104500"/>
    <n v="0"/>
    <n v="104500"/>
    <x v="1"/>
    <x v="51"/>
    <n v="5"/>
    <s v="PAOLA GARCIA"/>
    <m/>
    <m/>
    <m/>
    <m/>
    <d v="2026-03-12T00:00:00"/>
    <s v="NO"/>
    <m/>
    <x v="4"/>
  </r>
  <r>
    <s v="Factura electrónica"/>
    <s v="12765f1a053f47a86bb63dbaf406f010a9b6d0808d3253cd3da6f6117fb6d46e8df1e3afd8e68d2aa2cd8db93fc620f1"/>
    <n v="584"/>
    <s v="PE2"/>
    <d v="2026-03-06T00:00:00"/>
    <d v="2026-03-06T17:09:07"/>
    <x v="2"/>
    <n v="901560228"/>
    <s v="NIKO PARRILLA S.A.S"/>
    <n v="42500"/>
    <n v="0"/>
    <n v="42500"/>
    <x v="4"/>
    <x v="2"/>
    <n v="0"/>
    <m/>
    <m/>
    <m/>
    <m/>
    <m/>
    <m/>
    <m/>
    <m/>
    <x v="4"/>
  </r>
  <r>
    <s v="Nota de crédito electrónica"/>
    <s v="07a242f7e1184c879d393e99165c4b63c117c07889cf4c5c982b82f34be3769f8bb8850523eacbb1b768e9b88f4ec43b"/>
    <s v="NC1111"/>
    <m/>
    <d v="2026-03-06T00:00:00"/>
    <d v="2026-03-06T17:03:18"/>
    <x v="2"/>
    <n v="900069861"/>
    <s v="ESTRATEGIA Y DESARROLLO EMPRESARIAL SAS"/>
    <n v="9360000"/>
    <n v="1778400"/>
    <n v="11138400"/>
    <x v="6"/>
    <x v="3"/>
    <s v=" - "/>
    <m/>
    <m/>
    <m/>
    <m/>
    <m/>
    <m/>
    <m/>
    <m/>
    <x v="2"/>
  </r>
  <r>
    <s v="Factura electrónica"/>
    <s v="da87b03a2193bf86fa8dcc6dc1fbfb50cba10b8245f0a3bb209984b5fbea85144f144b0c694832bfcb3aeddb145a1fbf"/>
    <n v="2330"/>
    <s v="EF"/>
    <d v="2026-03-06T00:00:00"/>
    <d v="2026-03-06T16:57:46"/>
    <x v="2"/>
    <n v="900069861"/>
    <s v="ESTRATEGIA Y DESARROLLO EMPRESARIAL SAS"/>
    <n v="9360000"/>
    <n v="1778400"/>
    <n v="11138400"/>
    <x v="6"/>
    <x v="3"/>
    <s v=" - "/>
    <m/>
    <m/>
    <m/>
    <m/>
    <m/>
    <m/>
    <m/>
    <m/>
    <x v="2"/>
  </r>
  <r>
    <s v="Nota de crédito electrónica"/>
    <s v="9b94cd2a091bcfb4041a0578acb4152c2df0537cd85db734a2b0bd300e15f2119084cdf14f49a1a8547d019efa9d4be1"/>
    <s v="N1FE1783"/>
    <m/>
    <d v="2026-03-06T00:00:00"/>
    <d v="2026-03-06T16:40:55"/>
    <x v="2"/>
    <n v="890929877"/>
    <s v="NEWREST SERVICES COLOMBIA S.A.S"/>
    <n v="2729272"/>
    <n v="518562"/>
    <n v="3247834"/>
    <x v="6"/>
    <x v="3"/>
    <s v=" - "/>
    <s v="FRANCY SALAS "/>
    <m/>
    <m/>
    <m/>
    <m/>
    <m/>
    <m/>
    <m/>
    <x v="2"/>
  </r>
  <r>
    <s v="Factura electrónica"/>
    <s v="2b88797332750c078fcf22eb7ee647d4296200dc9e93cab8f119603201c4e223f6fb664988cdfda7e34de7df8ada50a8"/>
    <n v="229"/>
    <s v="ARB"/>
    <d v="2026-03-06T00:00:00"/>
    <d v="2026-03-06T16:14:20"/>
    <x v="2"/>
    <n v="900654063"/>
    <s v="ARBELAEZ ASOCIADOS SAS"/>
    <n v="2627500"/>
    <n v="499225"/>
    <n v="3126725"/>
    <x v="3"/>
    <x v="49"/>
    <n v="3"/>
    <s v="NATALIA BERNAZA"/>
    <m/>
    <m/>
    <m/>
    <m/>
    <d v="2026-03-11T00:00:00"/>
    <s v="NO"/>
    <m/>
    <x v="4"/>
  </r>
  <r>
    <s v="Nota de crédito electrónica"/>
    <s v="13fdc93f561be55dfc81ec896e3ae27bdcd975d640bc9ebf78f0a1871e71191f1aad6f59da289c211ad50f7f302f35e7"/>
    <m/>
    <n v="8600"/>
    <d v="2026-03-06T00:00:00"/>
    <d v="2026-03-06T15:42:48"/>
    <x v="2"/>
    <n v="800049074"/>
    <s v="PAPELERIA Y SERVICIOS SAS"/>
    <n v="514115"/>
    <n v="75060"/>
    <n v="589175"/>
    <x v="6"/>
    <x v="3"/>
    <s v=" - "/>
    <s v="FRANCY SALAS "/>
    <m/>
    <m/>
    <m/>
    <m/>
    <m/>
    <m/>
    <m/>
    <x v="2"/>
  </r>
  <r>
    <s v="Nota de crédito electrónica"/>
    <s v="2553af663b6d352c28fa23140c605e18062fc85beaf67ce460d9d672f098e663a90d5dfb8f7372b17a4efbcdc6cc5e13"/>
    <m/>
    <n v="8599"/>
    <d v="2026-03-06T00:00:00"/>
    <d v="2026-03-06T15:42:45"/>
    <x v="2"/>
    <n v="800049074"/>
    <s v="PAPELERIA Y SERVICIOS SAS"/>
    <n v="618664"/>
    <n v="94471"/>
    <n v="713135"/>
    <x v="6"/>
    <x v="3"/>
    <s v=" - "/>
    <s v="FRANCY SALAS "/>
    <m/>
    <m/>
    <m/>
    <m/>
    <m/>
    <m/>
    <m/>
    <x v="2"/>
  </r>
  <r>
    <s v="Factura electrónica"/>
    <s v="cac3bf7bdc9297559a396ecec6f2b572f26cac522d5af54fdf5819a85a94032388cc8948edd072040a3bb0179bd331c9"/>
    <n v="727525"/>
    <s v="FMED"/>
    <d v="2026-03-06T00:00:00"/>
    <d v="2026-03-06T15:42:25"/>
    <x v="2"/>
    <n v="890915475"/>
    <s v="EMPAQUETADURAS Y EMPAQUES S.A."/>
    <n v="222456"/>
    <n v="42266.64"/>
    <n v="264722.64"/>
    <x v="2"/>
    <x v="50"/>
    <n v="4"/>
    <s v="FRANCY SALAS "/>
    <m/>
    <m/>
    <m/>
    <m/>
    <d v="2026-03-11T00:00:00"/>
    <s v="NO"/>
    <m/>
    <x v="4"/>
  </r>
  <r>
    <s v="Factura electrónica"/>
    <s v="696365a14da3a58990f8deaf29c3a565721836dfb164c1056134b8cce2ff994e770b334d0665bd974f582efb2d5eb11d"/>
    <n v="8201"/>
    <m/>
    <d v="2026-03-06T00:00:00"/>
    <d v="2026-03-06T15:36:24"/>
    <x v="2"/>
    <n v="901360705"/>
    <s v="DELTA TAGS SAS"/>
    <n v="169900"/>
    <n v="32281"/>
    <n v="202181"/>
    <x v="2"/>
    <x v="51"/>
    <n v="5"/>
    <s v="PAOLA GARCIA"/>
    <m/>
    <m/>
    <m/>
    <m/>
    <d v="2026-03-13T00:00:00"/>
    <s v="NO"/>
    <m/>
    <x v="4"/>
  </r>
  <r>
    <s v="Factura electrónica"/>
    <s v="5bbb4f6fe5b150474e79bcf475c8dfbbe2114d217d8b78842b6fbae2e07213843e3a807fe1044669e2fc27f701c8734e"/>
    <n v="668815"/>
    <s v="5"/>
    <d v="2026-03-06T00:00:00"/>
    <d v="2026-03-06T15:29:23"/>
    <x v="2"/>
    <n v="890304049"/>
    <s v="ARQUIDIOCESIS DE CALI"/>
    <n v="1779450"/>
    <n v="0"/>
    <n v="1779450"/>
    <x v="12"/>
    <x v="57"/>
    <n v="13"/>
    <s v="MAGALY RIOS"/>
    <m/>
    <m/>
    <m/>
    <m/>
    <d v="2026-03-24T00:00:00"/>
    <s v="NO"/>
    <m/>
    <x v="1"/>
  </r>
  <r>
    <s v="Factura electrónica"/>
    <s v="aa08ae7b563e327560ab1ed406f8f373a74100d624082b3a1b8d1d5ef72879d89e1d1a0ffc40f31ddd53b7e313d5f419"/>
    <n v="70216"/>
    <s v="FETG"/>
    <d v="2026-03-06T00:00:00"/>
    <d v="2026-03-06T14:53:06"/>
    <x v="2"/>
    <n v="811001497"/>
    <s v="Logistica y Transportes TGB S.A.S"/>
    <n v="3388907"/>
    <n v="0"/>
    <n v="3388907"/>
    <x v="0"/>
    <x v="52"/>
    <n v="12"/>
    <s v="HENRRY SANCHEZ "/>
    <m/>
    <m/>
    <m/>
    <m/>
    <d v="2026-03-19T00:00:00"/>
    <s v="NO"/>
    <m/>
    <x v="1"/>
  </r>
  <r>
    <s v="Factura electrónica"/>
    <s v="3ccfa75c86f6b5e5fd531791d2db801935a37b7865d3aab1223e69c94ca106dd7dc1f30a8ccf4b278111e126b129208c"/>
    <n v="347462"/>
    <s v="FFEE"/>
    <d v="2026-03-06T00:00:00"/>
    <d v="2026-03-06T14:50:39"/>
    <x v="2"/>
    <n v="800049074"/>
    <s v="PAPELERIA Y SERVICIOS SAS"/>
    <n v="620344"/>
    <n v="94790"/>
    <n v="715134"/>
    <x v="2"/>
    <x v="49"/>
    <n v="3"/>
    <s v="FRANCY SALAS "/>
    <m/>
    <m/>
    <m/>
    <m/>
    <d v="2026-03-13T00:00:00"/>
    <s v="NO"/>
    <m/>
    <x v="4"/>
  </r>
  <r>
    <s v="Factura electrónica"/>
    <s v="5b9f3d780307bb89db81974d0e1f5c8e94fe4378023b14fc4e41ecabfa7359fecdf300dd07ebe85d9b45ba501329ca81"/>
    <n v="347461"/>
    <s v="FFEE"/>
    <d v="2026-03-06T00:00:00"/>
    <d v="2026-03-06T14:50:36"/>
    <x v="2"/>
    <n v="800049074"/>
    <s v="PAPELERIA Y SERVICIOS SAS"/>
    <n v="514956"/>
    <n v="75219"/>
    <n v="590175"/>
    <x v="2"/>
    <x v="49"/>
    <n v="3"/>
    <s v="FRANCY SALAS "/>
    <m/>
    <m/>
    <m/>
    <m/>
    <d v="2026-03-13T00:00:00"/>
    <s v="NO"/>
    <m/>
    <x v="4"/>
  </r>
  <r>
    <s v="Factura electrónica"/>
    <s v="5c9078a1f2ce480dac7b7aa2733b3802928effc3ab6ffb1971717606c0618790d90f18f9e2185c0873c6c9e0cb4c5b8a"/>
    <n v="29043"/>
    <s v="N1FE"/>
    <d v="2026-03-06T00:00:00"/>
    <d v="2026-03-06T14:48:32"/>
    <x v="2"/>
    <n v="890929877"/>
    <s v="NEWREST SERVICES COLOMBIA S.A.S"/>
    <n v="770224"/>
    <n v="146343"/>
    <n v="916567"/>
    <x v="0"/>
    <x v="50"/>
    <n v="4"/>
    <s v="FRANCY SALAS "/>
    <m/>
    <m/>
    <m/>
    <m/>
    <d v="2026-03-11T00:00:00"/>
    <s v="NO"/>
    <m/>
    <x v="4"/>
  </r>
  <r>
    <s v="Factura electrónica"/>
    <s v="8bd1c7dbb18aace709194c5a6ab45621d12b7f0d31ec9bf3e1a77df09266a4d539883b1f3e33053d07aad5b883306928"/>
    <n v="95211"/>
    <s v="ES"/>
    <d v="2026-03-06T00:00:00"/>
    <d v="2026-03-06T14:47:16"/>
    <x v="2"/>
    <n v="800128989"/>
    <s v="GUIMAR SEGURIDAD INDUSTRIAL S.A.S"/>
    <n v="19000"/>
    <n v="3610"/>
    <n v="22610"/>
    <x v="9"/>
    <x v="3"/>
    <s v=" - "/>
    <s v="FRANCY SALAS "/>
    <m/>
    <m/>
    <m/>
    <m/>
    <m/>
    <m/>
    <m/>
    <x v="2"/>
  </r>
  <r>
    <s v="Factura electrónica"/>
    <s v="0251f8754d57e7929a47c4b3673826d124e5b0372701cadd2bfdaeecc02570fa52b453a190bbd0ecaea33c8c96632317"/>
    <n v="347438"/>
    <s v="FFEE"/>
    <d v="2026-03-06T00:00:00"/>
    <d v="2026-03-06T14:47:00"/>
    <x v="2"/>
    <n v="800049074"/>
    <s v="PAPELERIA Y SERVICIOS SAS"/>
    <n v="72400"/>
    <n v="3620"/>
    <n v="76020"/>
    <x v="2"/>
    <x v="50"/>
    <n v="4"/>
    <s v="FRANCY SALAS "/>
    <m/>
    <m/>
    <m/>
    <m/>
    <d v="2026-03-11T00:00:00"/>
    <s v="NO"/>
    <m/>
    <x v="4"/>
  </r>
  <r>
    <s v="Factura electrónica"/>
    <s v="e6140e5f9daae856b1a2af990e9b80256480f26296283c69954a2db3f56289896f4f6be9f542e96dcaab36aa2c8179f1"/>
    <n v="29040"/>
    <s v="N1FE"/>
    <d v="2026-03-06T00:00:00"/>
    <d v="2026-03-06T14:44:40"/>
    <x v="2"/>
    <n v="890929877"/>
    <s v="NEWREST SERVICES COLOMBIA S.A.S"/>
    <n v="2729272"/>
    <n v="518562"/>
    <n v="3247834"/>
    <x v="0"/>
    <x v="50"/>
    <n v="4"/>
    <s v="FRANCY SALAS "/>
    <m/>
    <m/>
    <m/>
    <m/>
    <d v="2026-03-11T00:00:00"/>
    <s v="NO"/>
    <m/>
    <x v="4"/>
  </r>
  <r>
    <s v="Factura electrónica"/>
    <s v="38c4d75aaf153375336e750c753990d2bf2c21429c00bcaba144fbda2e612139430f94f756f48e6e2e48c8c5e69a1764"/>
    <n v="1398208"/>
    <s v="C112"/>
    <d v="2026-03-06T00:00:00"/>
    <d v="2026-03-06T14:33:04"/>
    <x v="2"/>
    <n v="830101778"/>
    <s v="FRANQUICIAS Y CONCESIONES S A S - EN REORGANIZACION"/>
    <n v="56900"/>
    <n v="0"/>
    <n v="56900"/>
    <x v="4"/>
    <x v="2"/>
    <n v="0"/>
    <m/>
    <m/>
    <m/>
    <m/>
    <m/>
    <m/>
    <m/>
    <m/>
    <x v="4"/>
  </r>
  <r>
    <s v="Factura electrónica"/>
    <s v="25df06aacf47062470ce3c2ebdc985a6d9f0b74dc8c6395f4d95c9c363a37046036d2252eb0694ad67ad401e8b2e9edb"/>
    <n v="1302"/>
    <s v="MK"/>
    <d v="2026-03-06T00:00:00"/>
    <d v="2026-03-06T14:31:27"/>
    <x v="2"/>
    <n v="901365622"/>
    <s v="MARKETING DIGITAL AK MD S.A.S"/>
    <n v="46218.49"/>
    <n v="8781.51"/>
    <n v="55000"/>
    <x v="4"/>
    <x v="2"/>
    <n v="0"/>
    <m/>
    <m/>
    <m/>
    <m/>
    <m/>
    <m/>
    <m/>
    <m/>
    <x v="4"/>
  </r>
  <r>
    <s v="Factura electrónica"/>
    <s v="4ec16c3189797e69daa95b81d97e89596bad5794ed85e32eb8bacf0a3ef214ee1a55d88a771fcf1ee3777067c6a1ab12"/>
    <n v="1398207"/>
    <s v="C112"/>
    <d v="2026-03-06T00:00:00"/>
    <d v="2026-03-06T14:31:21"/>
    <x v="2"/>
    <n v="830101778"/>
    <s v="FRANQUICIAS Y CONCESIONES S A S - EN REORGANIZACION"/>
    <n v="56900"/>
    <n v="0"/>
    <n v="56900"/>
    <x v="4"/>
    <x v="2"/>
    <n v="0"/>
    <m/>
    <m/>
    <m/>
    <m/>
    <m/>
    <m/>
    <m/>
    <m/>
    <x v="4"/>
  </r>
  <r>
    <s v="Factura electrónica"/>
    <s v="bfe8e2337afcdf4ed04e411e4df35288fd4d32b8d7c7664d9bbb09c6bdd6f4bb04f281c5c0992a99e1699393663321ce"/>
    <n v="727456"/>
    <s v="FMED"/>
    <d v="2026-03-06T00:00:00"/>
    <d v="2026-03-06T14:22:19"/>
    <x v="2"/>
    <n v="890915475"/>
    <s v="EMPAQUETADURAS Y EMPAQUES S.A."/>
    <n v="57456"/>
    <n v="10916.64"/>
    <n v="68372.639999999999"/>
    <x v="2"/>
    <x v="50"/>
    <n v="4"/>
    <s v="FRANCY SALAS "/>
    <m/>
    <m/>
    <m/>
    <m/>
    <d v="2026-03-11T00:00:00"/>
    <s v="NO"/>
    <m/>
    <x v="4"/>
  </r>
  <r>
    <s v="Factura electrónica"/>
    <s v="83cb6d736874c19bb73eda28e138d295631091b5181ac4885140b2f6475de097b988bbb414ac12dafe16bb49ea60ef8e"/>
    <n v="727455"/>
    <s v="FMED"/>
    <d v="2026-03-06T00:00:00"/>
    <d v="2026-03-06T14:21:36"/>
    <x v="2"/>
    <n v="890915475"/>
    <s v="EMPAQUETADURAS Y EMPAQUES S.A."/>
    <n v="114912"/>
    <n v="21833.279999999999"/>
    <n v="136745.28"/>
    <x v="2"/>
    <x v="50"/>
    <n v="4"/>
    <s v="FRANCY SALAS "/>
    <m/>
    <m/>
    <m/>
    <m/>
    <d v="2026-03-11T00:00:00"/>
    <s v="NO "/>
    <m/>
    <x v="4"/>
  </r>
  <r>
    <s v="Nota de débito electrónica"/>
    <s v="8d1951ac12e487bc31930f334612445022df06d68c981e36d064f8e8a4904081932327193cd3a0df513abe002840bbb5"/>
    <s v="DF21"/>
    <m/>
    <d v="2026-03-06T00:00:00"/>
    <d v="2026-03-06T14:17:02"/>
    <x v="2"/>
    <n v="31323413"/>
    <s v="SANDRA MILENA CIFUENTES USUGA"/>
    <n v="30000"/>
    <n v="0"/>
    <n v="30000"/>
    <x v="5"/>
    <x v="57"/>
    <n v="13"/>
    <s v="JAIME GARCIA"/>
    <m/>
    <m/>
    <m/>
    <m/>
    <d v="2026-03-24T00:00:00"/>
    <s v="NO"/>
    <m/>
    <x v="1"/>
  </r>
  <r>
    <s v="Factura electrónica"/>
    <s v="65b9568273aaa359b5bc7a30571c9a5cc4ce4b7151934d3d7d321f8370184fa08c948da886031e35be3af650887dda56"/>
    <n v="95"/>
    <s v="BNFE"/>
    <d v="2026-03-06T00:00:00"/>
    <d v="2026-03-06T14:02:18"/>
    <x v="2"/>
    <n v="31323413"/>
    <s v="SANDRA MILENA CIFUENTES USUGA"/>
    <n v="290000"/>
    <n v="0"/>
    <n v="290000"/>
    <x v="5"/>
    <x v="49"/>
    <n v="3"/>
    <s v="JAIME GARCIA"/>
    <m/>
    <m/>
    <m/>
    <m/>
    <d v="2026-03-11T00:00:00"/>
    <s v="NO"/>
    <m/>
    <x v="4"/>
  </r>
  <r>
    <s v="Nota de crédito electrónica"/>
    <s v="e34e4c2478e18c4d78197b4fa31e5225c3c0948cad1fc97677730a09c8f43932e98b7f52a7bcfefd98fe85f92af1e9b0"/>
    <n v="16767"/>
    <s v="NV"/>
    <d v="2026-03-06T00:00:00"/>
    <d v="2026-03-06T14:05:40"/>
    <x v="2"/>
    <n v="800106404"/>
    <s v="Ocupar Temporales S.A."/>
    <n v="81358"/>
    <n v="1546"/>
    <n v="82904"/>
    <x v="12"/>
    <x v="46"/>
    <n v="26"/>
    <s v="MAGALY RIOS"/>
    <m/>
    <m/>
    <m/>
    <m/>
    <d v="2026-04-06T00:00:00"/>
    <s v="NO"/>
    <m/>
    <x v="1"/>
  </r>
  <r>
    <s v="Factura electrónica"/>
    <s v="823825920813bcd10772f119c267403391897513f5fb03d4a0ba74f2f9b1b41ac0f2b33c3a8952faf5e073eeea211aa9"/>
    <n v="65034770"/>
    <s v="61"/>
    <d v="2026-03-06T00:00:00"/>
    <d v="2026-03-06T12:56:06"/>
    <x v="2"/>
    <n v="800230447"/>
    <s v="SODEXO S A S"/>
    <n v="3276344"/>
    <n v="622505.36"/>
    <n v="3898849.36"/>
    <x v="0"/>
    <x v="50"/>
    <n v="4"/>
    <s v="FRANCY SALAS "/>
    <m/>
    <m/>
    <m/>
    <m/>
    <d v="2026-03-11T00:00:00"/>
    <s v="NO"/>
    <m/>
    <x v="4"/>
  </r>
  <r>
    <s v="Nota de crédito electrónica"/>
    <s v="d9f62fcaa99023c820a8ee5ef453ccbf5d1883f02a4e06f277e418fd7adeb00b7f23530d0c5f30f0e67ab7c00bfcede1"/>
    <n v="13679"/>
    <s v="NCE"/>
    <d v="2026-03-06T00:00:00"/>
    <d v="2026-03-06T12:44:57"/>
    <x v="2"/>
    <n v="890937070"/>
    <s v="TIEMPOS S.A.S."/>
    <n v="62448"/>
    <n v="1187"/>
    <n v="63635"/>
    <x v="12"/>
    <x v="49"/>
    <n v="3"/>
    <s v="SANDRA PANIAGUA"/>
    <m/>
    <m/>
    <m/>
    <m/>
    <d v="2026-03-10T00:00:00"/>
    <s v="NO"/>
    <m/>
    <x v="4"/>
  </r>
  <r>
    <s v="Factura electrónica"/>
    <s v="1d8f3b08547bf18d9fed1c7da5811797f94c99994afa38797a58676cf817f0349cd01d9ec5ea6972070807b95823998a"/>
    <n v="56522"/>
    <s v="FVE"/>
    <d v="2026-03-06T00:00:00"/>
    <d v="2026-03-06T10:29:07"/>
    <x v="2"/>
    <n v="900650486"/>
    <s v="DISTRIBUIDORA DE SOFTWARE Y MOVILIDAD S.A.S"/>
    <n v="3160831.93"/>
    <n v="600558.06999999995"/>
    <n v="3761390"/>
    <x v="5"/>
    <x v="50"/>
    <n v="4"/>
    <s v="FRANCY SALAS "/>
    <m/>
    <m/>
    <m/>
    <m/>
    <d v="2026-03-11T00:00:00"/>
    <s v="NO"/>
    <m/>
    <x v="4"/>
  </r>
  <r>
    <s v="Factura electrónica"/>
    <s v="60463c93ac69e175ab17bff2e96a86c00749105f36099832ec6cf9c20d9914790f1cb9a6d8c69d3687b717a22ce33e5d"/>
    <n v="10346"/>
    <s v="CFM"/>
    <d v="2026-03-06T00:00:00"/>
    <d v="2026-03-06T10:50:43"/>
    <x v="2"/>
    <n v="890921246"/>
    <s v="IMPLEMENTOS DE SEGURIDAD INDUSTRIAL IMPLESEG S.A.S."/>
    <n v="159200"/>
    <n v="30248"/>
    <n v="189448"/>
    <x v="7"/>
    <x v="49"/>
    <n v="3"/>
    <s v="FRANCY SALAS "/>
    <m/>
    <m/>
    <m/>
    <m/>
    <d v="2026-03-10T00:00:00"/>
    <s v="NO"/>
    <m/>
    <x v="4"/>
  </r>
  <r>
    <s v="Factura electrónica"/>
    <s v="dd0581890e15960c67e82e237c6b3bcc3bda7822d2a34c75c2f4def951669a203f3d1bece904ed101cae04539531a2d9"/>
    <n v="101430"/>
    <s v="FM"/>
    <d v="2026-03-06T00:00:00"/>
    <d v="2026-03-06T10:24:19"/>
    <x v="2"/>
    <n v="890929497"/>
    <s v="MAPER S.A.S"/>
    <n v="1045663"/>
    <n v="198676"/>
    <n v="1244339"/>
    <x v="8"/>
    <x v="49"/>
    <n v="3"/>
    <s v="FRANCY SALAS "/>
    <m/>
    <m/>
    <m/>
    <m/>
    <d v="2026-03-10T00:00:00"/>
    <s v="NO"/>
    <m/>
    <x v="4"/>
  </r>
  <r>
    <s v="Nota de crédito electrónica"/>
    <s v="3d5f131aacdc47631a709735d751fb26a481b47bd4d9da46cf3a434e580b27260091c28cf0f1aa3f6fd160ce4ff26e4a"/>
    <n v="16763"/>
    <s v="NV"/>
    <d v="2026-03-06T00:00:00"/>
    <d v="2026-03-06T12:11:57"/>
    <x v="2"/>
    <n v="800106404"/>
    <s v="Ocupar Temporales S.A."/>
    <n v="196580"/>
    <n v="3735"/>
    <n v="200315"/>
    <x v="12"/>
    <x v="49"/>
    <n v="3"/>
    <s v="SANDRA PANIAGUA"/>
    <m/>
    <m/>
    <m/>
    <m/>
    <d v="2026-03-10T00:00:00"/>
    <s v="NO"/>
    <m/>
    <x v="4"/>
  </r>
  <r>
    <s v="Factura electrónica"/>
    <s v="eb2c3de29a37c60945d0690da331f093649e4397c4593232d519f293eca5ac6852f9a8eaf65e7fbdec3a544add04dcc0"/>
    <n v="170403"/>
    <s v="392"/>
    <d v="2026-03-06T00:00:00"/>
    <d v="2026-03-06T11:16:33"/>
    <x v="2"/>
    <n v="860000018"/>
    <s v="AGENCIA DE VIAJES Y TURISMO AVIATUR S.A.S "/>
    <n v="677120.96"/>
    <n v="119380.04"/>
    <n v="796501"/>
    <x v="2"/>
    <x v="49"/>
    <n v="3"/>
    <s v="FRANCY SALAS "/>
    <m/>
    <m/>
    <m/>
    <m/>
    <d v="2026-03-17T00:00:00"/>
    <s v="NO"/>
    <m/>
    <x v="4"/>
  </r>
  <r>
    <s v="Factura electrónica"/>
    <s v="f225db8f7c07d9b5abd0781fbfcb2aae28c7f09a0bddbb94e368fe48d1ee3d56f60921aa4451ff9bf77aad5f01e6039d"/>
    <n v="170396"/>
    <s v="392"/>
    <d v="2026-03-06T00:00:00"/>
    <d v="2026-03-06T10:04:41"/>
    <x v="2"/>
    <n v="860000018"/>
    <s v="AGENCIA DE VIAJES Y TURISMO AVIATUR S.A.S "/>
    <n v="677120.96"/>
    <n v="119380.04"/>
    <n v="796501"/>
    <x v="2"/>
    <x v="49"/>
    <n v="3"/>
    <s v="FRANCY SALAS "/>
    <m/>
    <m/>
    <m/>
    <m/>
    <d v="2026-03-17T00:00:00"/>
    <s v="NO"/>
    <m/>
    <x v="4"/>
  </r>
  <r>
    <s v="Factura electrónica"/>
    <s v="9a0c30cf9cdbd1c6fe9edfe51c8ec2f703579d2f170359abf39c8d5a919ce13282ad4b7b2146050d2133514b8cec6622"/>
    <n v="170388"/>
    <s v="392"/>
    <d v="2026-03-06T00:00:00"/>
    <d v="2026-03-06T09:07:36"/>
    <x v="2"/>
    <n v="860000018"/>
    <s v="AGENCIA DE VIAJES Y TURISMO AVIATUR S.A.S "/>
    <n v="482120.96000000002"/>
    <n v="82330.039999999994"/>
    <n v="564451"/>
    <x v="2"/>
    <x v="49"/>
    <n v="3"/>
    <s v="FRANCY SALAS "/>
    <m/>
    <m/>
    <m/>
    <m/>
    <d v="2026-03-17T00:00:00"/>
    <s v="NO"/>
    <m/>
    <x v="4"/>
  </r>
  <r>
    <s v="Factura electrónica"/>
    <s v="d52f260e5df8f9328e877974a5449be0062e947863a0b03f0bd1b69eeaa322d275f278b0d15df50050233d1fc24efb29"/>
    <n v="10465"/>
    <s v="GJ"/>
    <d v="2026-03-06T00:00:00"/>
    <d v="2026-03-06T08:09:20"/>
    <x v="2"/>
    <n v="900402854"/>
    <s v="G&amp;J METROLOGIA E INSTRUMENTACIÓN SAS"/>
    <n v="80600"/>
    <n v="15314"/>
    <n v="95914"/>
    <x v="8"/>
    <x v="47"/>
    <n v="10"/>
    <s v="FRANCY SALAS "/>
    <m/>
    <m/>
    <m/>
    <m/>
    <d v="2026-03-17T00:00:00"/>
    <s v="NO"/>
    <m/>
    <x v="3"/>
  </r>
  <r>
    <s v="Factura electrónica"/>
    <s v="6a94a3a4896dcdc571a0535b28b27c22f8e5ac2b9820053a5cb49cdd839f5e482ca1c8d007f0f7649804961b716600b4"/>
    <n v="10464"/>
    <s v="GJ"/>
    <d v="2026-03-06T00:00:00"/>
    <d v="2026-03-06T08:04:26"/>
    <x v="2"/>
    <n v="900402854"/>
    <s v="G&amp;J METROLOGIA E INSTRUMENTACIÓN SAS"/>
    <n v="159800"/>
    <n v="30362"/>
    <n v="190162"/>
    <x v="8"/>
    <x v="47"/>
    <n v="10"/>
    <s v="FRANCY SALAS "/>
    <m/>
    <m/>
    <m/>
    <m/>
    <d v="2026-03-17T00:00:00"/>
    <s v="NO"/>
    <m/>
    <x v="3"/>
  </r>
  <r>
    <s v="Factura electrónica"/>
    <s v="fccc36bd749f7b37fab476c6d21359b66f0c413151bd442bbe995bf5ab1f3888d99bbb91548d141f759eac3d951a369c"/>
    <n v="81810"/>
    <s v="FRO"/>
    <d v="2026-03-06T00:00:00"/>
    <d v="2026-03-06T08:48:44"/>
    <x v="2"/>
    <n v="901033312"/>
    <s v="HOTELES DE COTA SAS"/>
    <n v="1244000"/>
    <n v="236360"/>
    <n v="1480360"/>
    <x v="9"/>
    <x v="3"/>
    <s v=" - "/>
    <s v="FRANCY SALAS "/>
    <m/>
    <m/>
    <m/>
    <m/>
    <m/>
    <m/>
    <m/>
    <x v="2"/>
  </r>
  <r>
    <s v="Factura electrónica"/>
    <s v="03c4b6bac9f3173424fcf6effd361878968582d42a1ca0663497714eddac0b8a7d5266d83b58a12d54d95b07f7042e18"/>
    <n v="10466"/>
    <s v="GJ"/>
    <d v="2026-03-06T00:00:00"/>
    <d v="2026-03-06T08:11:50"/>
    <x v="2"/>
    <n v="900402854"/>
    <s v="G&amp;J METROLOGIA E INSTRUMENTACIÓN SAS"/>
    <n v="322400"/>
    <n v="61256"/>
    <n v="383656"/>
    <x v="8"/>
    <x v="47"/>
    <n v="10"/>
    <s v="FRANCY SALAS "/>
    <m/>
    <m/>
    <m/>
    <m/>
    <d v="2026-03-17T00:00:00"/>
    <s v="NO"/>
    <m/>
    <x v="3"/>
  </r>
  <r>
    <s v="Factura electrónica"/>
    <s v="ec5962d4007134e543ff5a96be3ab5a1e84d28ff2ad1c3f3a492be493362955775831dd4acfda6741fc782cea99cf22f"/>
    <n v="10463"/>
    <s v="GJ"/>
    <d v="2026-03-06T00:00:00"/>
    <d v="2026-03-06T08:00:31"/>
    <x v="2"/>
    <n v="900402854"/>
    <s v="G&amp;J METROLOGIA E INSTRUMENTACIÓN SAS"/>
    <n v="39600"/>
    <n v="7524"/>
    <n v="47124"/>
    <x v="8"/>
    <x v="55"/>
    <n v="7"/>
    <s v="FRANCY SALAS "/>
    <m/>
    <m/>
    <m/>
    <m/>
    <d v="2026-03-17T00:00:00"/>
    <s v="NO"/>
    <m/>
    <x v="3"/>
  </r>
  <r>
    <s v="Factura electrónica"/>
    <s v="78f048e1e1b15e834afa9df40770ff8a11d04a478ad596296316829d1316c1b9564150674f7e50f850c1d3b64459d2ca"/>
    <n v="10461"/>
    <s v="GJ"/>
    <d v="2026-03-06T00:00:00"/>
    <d v="2026-03-06T07:49:35"/>
    <x v="2"/>
    <n v="900402854"/>
    <s v="G&amp;J METROLOGIA E INSTRUMENTACIÓN SAS"/>
    <n v="1066000"/>
    <n v="202540"/>
    <n v="1268540"/>
    <x v="8"/>
    <x v="54"/>
    <n v="6"/>
    <s v="FRANCY SALAS "/>
    <m/>
    <m/>
    <m/>
    <m/>
    <d v="2026-03-13T00:00:00"/>
    <s v="NO"/>
    <m/>
    <x v="3"/>
  </r>
  <r>
    <s v="Factura electrónica"/>
    <s v="d08d07f8095fc1e065689d5fc685b894e260a5297cb520293dc1d84b24e801a1c24de0eeb8059431ae261f972aa3e83b"/>
    <n v="565969"/>
    <s v="AH"/>
    <d v="2026-03-06T00:00:00"/>
    <d v="2026-03-06T05:58:27"/>
    <x v="2"/>
    <n v="890800788"/>
    <s v="SUMATEC S.A.S BIC"/>
    <n v="356580"/>
    <n v="67750"/>
    <n v="424330"/>
    <x v="2"/>
    <x v="51"/>
    <n v="5"/>
    <s v="PAOLA GARCIA"/>
    <m/>
    <m/>
    <m/>
    <m/>
    <d v="2026-03-13T00:00:00"/>
    <s v="NO"/>
    <m/>
    <x v="4"/>
  </r>
  <r>
    <s v="Factura electrónica"/>
    <s v="70bc24e0cc786e7156e842cbce6dbbe3b81d810a34b11e285a9207ce7842095588733ff57a73b8b4de8444019c2a02c3"/>
    <n v="3457596"/>
    <s v="2083"/>
    <d v="2026-03-06T00:00:00"/>
    <d v="2026-03-06T07:04:51"/>
    <x v="2"/>
    <n v="890903790"/>
    <s v="SEGUROS DE VIDA  SURAMERICANA S.A"/>
    <n v="7828316"/>
    <n v="0"/>
    <n v="7828316"/>
    <x v="12"/>
    <x v="52"/>
    <n v="12"/>
    <s v="VALERIA GUEVARA"/>
    <m/>
    <m/>
    <m/>
    <m/>
    <d v="2026-03-18T00:00:00"/>
    <s v="NO"/>
    <m/>
    <x v="1"/>
  </r>
  <r>
    <s v="Factura electrónica"/>
    <s v="d80626dc126a875327fe44a9d52f3456441791e4ef8ac7c56ae64568d512deeff01abd12e8a74b83c6d36afbff5237a4"/>
    <n v="10462"/>
    <s v="GJ"/>
    <d v="2026-03-06T00:00:00"/>
    <d v="2026-03-06T07:55:10"/>
    <x v="2"/>
    <n v="900402854"/>
    <s v="G&amp;J METROLOGIA E INSTRUMENTACIÓN SAS"/>
    <n v="6000"/>
    <n v="1140"/>
    <n v="7140"/>
    <x v="8"/>
    <x v="56"/>
    <n v="20"/>
    <s v="FRANCY SALAS "/>
    <m/>
    <m/>
    <m/>
    <m/>
    <d v="2026-03-31T00:00:00"/>
    <s v="NO"/>
    <m/>
    <x v="1"/>
  </r>
  <r>
    <s v="Factura electrónica"/>
    <s v="e3621d12fe864a1b10f106bb6191e90aa661a139014f9512831b8a7209b1914f51457733c1a711a4b20e912e49ec1bf2"/>
    <n v="473531"/>
    <s v="RI07"/>
    <d v="2026-03-06T00:00:00"/>
    <d v="2026-03-06T07:42:08"/>
    <x v="2"/>
    <n v="890903939"/>
    <s v="POSTOBON S.A."/>
    <n v="53400"/>
    <n v="0"/>
    <n v="53400"/>
    <x v="2"/>
    <x v="49"/>
    <n v="3"/>
    <s v="FRANCY SALAS "/>
    <m/>
    <m/>
    <m/>
    <m/>
    <d v="2026-03-18T00:00:00"/>
    <s v="NO"/>
    <m/>
    <x v="4"/>
  </r>
  <r>
    <s v="Factura electrónica"/>
    <s v="67b1e6872df13003026e141a6c25802a90f5b49ebbc6b7e4c2182abbabffef61d8d5118fafddee9942155aff42b53071"/>
    <n v="114341"/>
    <s v="VI"/>
    <d v="2026-03-06T00:00:00"/>
    <d v="2026-03-06T07:42:14"/>
    <x v="2"/>
    <n v="900494362"/>
    <s v="TECNOMEDICA MD S.A.S"/>
    <n v="15000"/>
    <n v="0"/>
    <n v="15000"/>
    <x v="2"/>
    <x v="49"/>
    <n v="3"/>
    <s v="FRANCY SALAS "/>
    <m/>
    <m/>
    <m/>
    <m/>
    <d v="2026-03-13T00:00:00"/>
    <s v="NO"/>
    <m/>
    <x v="4"/>
  </r>
  <r>
    <s v="Factura electrónica"/>
    <s v="bc957a6df909123dc354d2ab14e1e337c57d8957c017b6d482f661a45506cf32d4aed907d5bd657ee2035d3aa4c8d467"/>
    <n v="3457173"/>
    <s v="2083"/>
    <d v="2026-03-06T00:00:00"/>
    <d v="2026-03-06T07:09:31"/>
    <x v="2"/>
    <n v="890903790"/>
    <s v="SEGUROS DE VIDA  SURAMERICANA S.A"/>
    <n v="7828316"/>
    <n v="0"/>
    <n v="7828316"/>
    <x v="9"/>
    <x v="3"/>
    <s v=" - "/>
    <m/>
    <m/>
    <m/>
    <m/>
    <m/>
    <m/>
    <m/>
    <m/>
    <x v="2"/>
  </r>
  <r>
    <s v="Factura electrónica"/>
    <s v="b792da16c244979d95187d4f79bdecb76bf199f429758c2da684ba2a2e5b47c461ccd6c273d2d65212bdbb4f02cc366a"/>
    <n v="74833"/>
    <s v="03IE"/>
    <d v="2026-03-07T00:00:00"/>
    <d v="2026-03-07T18:52:32"/>
    <x v="2"/>
    <n v="890319193"/>
    <s v="SISTEMAS DE INFORMACION EMPRESARIAL S.A.S."/>
    <n v="11214000"/>
    <n v="2130660"/>
    <n v="13344660"/>
    <x v="5"/>
    <x v="49"/>
    <n v="2"/>
    <s v="JAIME GARCIA"/>
    <m/>
    <m/>
    <m/>
    <m/>
    <d v="2026-03-11T00:00:00"/>
    <s v="NO"/>
    <m/>
    <x v="4"/>
  </r>
  <r>
    <s v="Factura electrónica"/>
    <s v="0aeddcd6b4d443595d3773805c8f3810a6316b794db073ce58663db81d626516c03b0615ea99badbdde32734bcd434a5"/>
    <n v="14845"/>
    <s v="FE"/>
    <d v="2026-03-07T00:00:00"/>
    <d v="2026-03-07T15:58:38"/>
    <x v="2"/>
    <n v="8160370"/>
    <s v="JULIAN ESTEBAN OSPINA VASCO"/>
    <n v="462184"/>
    <n v="87815"/>
    <n v="549999"/>
    <x v="5"/>
    <x v="50"/>
    <n v="3"/>
    <s v="JAMIME GARCIA "/>
    <m/>
    <m/>
    <m/>
    <m/>
    <d v="2026-03-11T00:00:00"/>
    <s v="NO"/>
    <m/>
    <x v="4"/>
  </r>
  <r>
    <s v="Documento equivalente - Cobro de peajes"/>
    <s v="7ebfaa521e0aefcebdbf4f790a7c9c9ee57bb305d0892cbe14dbc99a14b3a894827fcf7ecc77fe2014f129c8fe651926"/>
    <n v="90180038"/>
    <s v="DEFL"/>
    <d v="2026-03-07T00:00:00"/>
    <d v="2026-03-07T14:31:09"/>
    <x v="2"/>
    <n v="900219834"/>
    <s v="F2X S.A.S."/>
    <n v="15200"/>
    <n v="0"/>
    <n v="15200"/>
    <x v="2"/>
    <x v="49"/>
    <n v="2"/>
    <s v="FRANCY SALAS "/>
    <m/>
    <m/>
    <m/>
    <m/>
    <d v="2026-03-17T00:00:00"/>
    <s v="NO"/>
    <m/>
    <x v="4"/>
  </r>
  <r>
    <s v="Factura electrónica"/>
    <s v="723e340dd2941b6831ad4b05695d3cdf3310a69ddf9099beba17de1a01dc87327d1e9ad2b24f347fcf0da6a5af200751"/>
    <n v="8340"/>
    <s v="SYT"/>
    <d v="2026-03-07T00:00:00"/>
    <d v="2026-03-07T08:14:34"/>
    <x v="2"/>
    <n v="900630894"/>
    <s v="SERVICES &amp; TRAINING HSE COLOMBIA SAS"/>
    <n v="150000"/>
    <n v="0"/>
    <n v="150000"/>
    <x v="8"/>
    <x v="50"/>
    <n v="3"/>
    <s v="FRANCY SALAS "/>
    <m/>
    <m/>
    <m/>
    <m/>
    <d v="2026-03-13T00:00:00"/>
    <s v="NO"/>
    <m/>
    <x v="4"/>
  </r>
  <r>
    <s v="Factura electrónica"/>
    <s v="6e090a8c0e8b25b6593f55173059d66e1b7f2927dac73e7c9decde501f972ad96a36ded47b05cd8853de5a9aedc659d0"/>
    <n v="124275"/>
    <s v="NFE"/>
    <d v="2026-03-08T00:00:00"/>
    <d v="2026-03-08T19:37:17"/>
    <x v="2"/>
    <n v="900501743"/>
    <s v="RESTAURANTE VIEJO JHON S.A.S."/>
    <n v="52500"/>
    <n v="0"/>
    <n v="52500"/>
    <x v="4"/>
    <x v="2"/>
    <n v="0"/>
    <m/>
    <m/>
    <m/>
    <m/>
    <m/>
    <m/>
    <m/>
    <m/>
    <x v="4"/>
  </r>
  <r>
    <s v="Factura electrónica"/>
    <s v="29f7fcb250accd18c756ceaeaddf35fd55d14aadf1b7dc32d0ee86f77195a2fa531702a12628f744ade1822cf6cff520"/>
    <n v="74901"/>
    <s v="03IE"/>
    <d v="2026-03-08T00:00:00"/>
    <d v="2026-03-09T08:59:37"/>
    <x v="2"/>
    <n v="890319193"/>
    <s v="SISTEMAS DE INFORMACION EMPRESARIAL S.A.S."/>
    <n v="2139000"/>
    <n v="406410"/>
    <n v="2545410"/>
    <x v="5"/>
    <x v="50"/>
    <n v="2"/>
    <s v="JAIME GARCIA"/>
    <m/>
    <m/>
    <m/>
    <m/>
    <d v="2026-03-11T00:00:00"/>
    <s v="NO"/>
    <m/>
    <x v="4"/>
  </r>
  <r>
    <s v="Factura electrónica"/>
    <s v="ca791d63717547d9ae3cd2d70684922abe10aafe5d0ad7fa73e906a9711fac35380322bd9481e6d698a885f299dcac70"/>
    <n v="4"/>
    <s v="FES"/>
    <d v="2026-03-09T00:00:00"/>
    <d v="2026-03-09T19:25:50"/>
    <x v="2"/>
    <n v="901847080"/>
    <s v="PROVSERVICE SAS"/>
    <n v="6200000"/>
    <n v="1178000"/>
    <n v="7378000"/>
    <x v="9"/>
    <x v="3"/>
    <s v=" - "/>
    <s v="FRANCY SALAS "/>
    <m/>
    <m/>
    <m/>
    <m/>
    <m/>
    <m/>
    <m/>
    <x v="2"/>
  </r>
  <r>
    <s v="Factura electrónica"/>
    <s v="1b66250f80e7d543af82ac2f79e8128cce95f3997c587373e9ee82a63cbff374a5b69dda04c933343aa897c2597ddef3"/>
    <n v="3"/>
    <s v="FES"/>
    <d v="2026-03-09T00:00:00"/>
    <d v="2026-03-09T18:46:35"/>
    <x v="2"/>
    <n v="901847080"/>
    <s v="PROVSERVICE SAS"/>
    <n v="6704800"/>
    <n v="1273912"/>
    <n v="7978712"/>
    <x v="8"/>
    <x v="54"/>
    <n v="3"/>
    <s v="FRANCY SALAS "/>
    <m/>
    <m/>
    <m/>
    <m/>
    <d v="2026-03-17T00:00:00"/>
    <s v="NO"/>
    <m/>
    <x v="4"/>
  </r>
  <r>
    <s v="Factura electrónica"/>
    <s v="8779a7f53535300ca3b37c3f96eb5dd0fc0e41613fc3615dbf208b0b804508be8e89d86811076ae6a06caadeec07ec98"/>
    <n v="12728"/>
    <s v="FE"/>
    <d v="2026-03-09T00:00:00"/>
    <d v="2026-03-09T17:26:59"/>
    <x v="2"/>
    <n v="900420442"/>
    <s v="INSTRUMENTOS   PARTES S.A.S."/>
    <n v="371120"/>
    <n v="70512.800000000003"/>
    <n v="441632.8"/>
    <x v="8"/>
    <x v="54"/>
    <n v="3"/>
    <s v="FRANCY SALAS "/>
    <m/>
    <m/>
    <m/>
    <m/>
    <d v="2026-03-17T00:00:00"/>
    <s v="NO"/>
    <m/>
    <x v="4"/>
  </r>
  <r>
    <s v="Factura electrónica"/>
    <s v="f28ea270145f22334b0504082e714271ff452d4191e74c1653cad56fc63de1b8f9d5d3dab706fb3ac358d43cb661be81"/>
    <n v="1014613"/>
    <s v="PABF"/>
    <d v="2026-03-09T00:00:00"/>
    <d v="2026-03-09T17:38:22"/>
    <x v="2"/>
    <n v="860016640"/>
    <s v="TCC S.A.S."/>
    <n v="1952066"/>
    <n v="0"/>
    <n v="1952066"/>
    <x v="2"/>
    <x v="54"/>
    <n v="3"/>
    <s v="FRANCY SALAS "/>
    <m/>
    <m/>
    <m/>
    <m/>
    <d v="2026-03-13T00:00:00"/>
    <s v="NO"/>
    <m/>
    <x v="4"/>
  </r>
  <r>
    <s v="Factura electrónica"/>
    <s v="1d3b80cd4e91a1e09f74f3b2ef94451fd4260ce6c433a677fffa1d3922a09ce4940f0d48f2062ef86d5462e1d90d1d7d"/>
    <n v="12727"/>
    <s v="FE"/>
    <d v="2026-03-09T00:00:00"/>
    <d v="2026-03-09T17:20:03"/>
    <x v="2"/>
    <n v="900420442"/>
    <s v="INSTRUMENTOS   PARTES S.A.S."/>
    <n v="84000"/>
    <n v="15960"/>
    <n v="99960"/>
    <x v="8"/>
    <x v="54"/>
    <n v="3"/>
    <s v="FRANCY SALAS "/>
    <m/>
    <m/>
    <m/>
    <m/>
    <d v="2026-03-17T00:00:00"/>
    <s v="NO"/>
    <m/>
    <x v="4"/>
  </r>
  <r>
    <s v="Factura electrónica"/>
    <s v="05f9cbddb7b2909d577f11aab174d1d6eec923e5affac23313f89a52b0896610f444bed9f2fda36968d1c9b35c397f2c"/>
    <n v="63384"/>
    <s v="BOG"/>
    <d v="2026-03-09T00:00:00"/>
    <d v="2026-03-09T16:59:04"/>
    <x v="2"/>
    <n v="860030828"/>
    <s v="FERRETERIA INDUSTRIAL S.A.S."/>
    <n v="173400"/>
    <n v="32946"/>
    <n v="206346"/>
    <x v="8"/>
    <x v="54"/>
    <n v="3"/>
    <s v="FRANCY SALAS "/>
    <m/>
    <m/>
    <m/>
    <m/>
    <d v="2026-03-17T00:00:00"/>
    <s v="NO"/>
    <m/>
    <x v="4"/>
  </r>
  <r>
    <s v="Factura electrónica"/>
    <s v="a500bb5e81e6ff3d65c18337e963e60483d0b092edf6738ab9fa3f21cf22e954bbf6c1014cbd9573ff12eecbfa313b46"/>
    <n v="12726"/>
    <s v="FE"/>
    <d v="2026-03-09T00:00:00"/>
    <d v="2026-03-09T17:18:08"/>
    <x v="2"/>
    <n v="900420442"/>
    <s v="INSTRUMENTOS   PARTES S.A.S."/>
    <n v="1362180"/>
    <n v="258814.2"/>
    <n v="1620994.2"/>
    <x v="8"/>
    <x v="54"/>
    <n v="3"/>
    <s v="FRANCY SALAS "/>
    <m/>
    <m/>
    <m/>
    <m/>
    <d v="2026-03-17T00:00:00"/>
    <s v="NO"/>
    <m/>
    <x v="4"/>
  </r>
  <r>
    <s v="Factura electrónica"/>
    <s v="0a562a48ccef91d200eaacfcfe7f51e5989755503d1b1e48d6c779861a6939263a5e496fc937dd0fec678312f5a60c42"/>
    <n v="169"/>
    <s v="FV"/>
    <d v="2026-03-09T00:00:00"/>
    <d v="2026-03-09T16:26:36"/>
    <x v="2"/>
    <n v="901108345"/>
    <s v="KREAR ENERGIA S.A.S"/>
    <n v="1800000"/>
    <n v="342000"/>
    <n v="2142000"/>
    <x v="5"/>
    <x v="58"/>
    <n v="8"/>
    <s v="ALEXANDER TABORDA "/>
    <m/>
    <m/>
    <m/>
    <m/>
    <m/>
    <m/>
    <m/>
    <x v="3"/>
  </r>
  <r>
    <s v="Factura electrónica"/>
    <s v="92c7786f06cf07502501ecc92f06b7b89f6f5ce0dafa1d1f3671e04bd33f5d852ce01ea01258ad6539f66589126a11f0"/>
    <n v="19158"/>
    <s v="INIM"/>
    <d v="2026-03-09T00:00:00"/>
    <d v="2026-03-09T12:48:01"/>
    <x v="2"/>
    <n v="900237741"/>
    <s v="INVERSIONES IMPRIMA SAS"/>
    <n v="44000"/>
    <n v="8360"/>
    <n v="52360"/>
    <x v="2"/>
    <x v="51"/>
    <n v="2"/>
    <s v="PAOLA GARCIA"/>
    <m/>
    <m/>
    <m/>
    <m/>
    <d v="2026-03-13T00:00:00"/>
    <s v="NO"/>
    <m/>
    <x v="4"/>
  </r>
  <r>
    <s v="Factura electrónica"/>
    <s v="1c5ed2e221780fc2e928e59336dea68dd754b04de1a803b92ea2310c4fd579085acd34d16736b9ee615607c19babe162"/>
    <n v="566206"/>
    <s v="AH"/>
    <d v="2026-03-09T00:00:00"/>
    <d v="2026-03-09T15:53:07"/>
    <x v="2"/>
    <n v="890800788"/>
    <s v="SUMATEC S.A.S BIC"/>
    <n v="298995"/>
    <n v="56809"/>
    <n v="355804"/>
    <x v="2"/>
    <x v="51"/>
    <n v="2"/>
    <s v="PAOLA GARCIA"/>
    <m/>
    <m/>
    <m/>
    <m/>
    <d v="2026-03-13T00:00:00"/>
    <s v="NO"/>
    <m/>
    <x v="4"/>
  </r>
  <r>
    <s v="Factura electrónica"/>
    <s v="8e8a2914f22ded73f9c2edc0a463e60af833cccdf3e0a1ebaa76fdbf2bc1b3a43f8df976738809fa2cd59cfb793d1ceb"/>
    <n v="56566"/>
    <s v="FVE"/>
    <d v="2026-03-09T00:00:00"/>
    <d v="2026-03-09T16:19:36"/>
    <x v="2"/>
    <n v="900650486"/>
    <s v="DISTRIBUIDORA DE SOFTWARE Y MOVILIDAD S.A.S"/>
    <n v="3100840.34"/>
    <n v="589159.66"/>
    <n v="3690000"/>
    <x v="5"/>
    <x v="55"/>
    <n v="4"/>
    <s v="FRANCY SALAS "/>
    <m/>
    <m/>
    <m/>
    <m/>
    <d v="2026-03-17T00:00:00"/>
    <s v="NO"/>
    <m/>
    <x v="4"/>
  </r>
  <r>
    <s v="Factura electrónica"/>
    <s v="c0c059df361ef56c9b5ea8510dae401adb7044efc6b6a30a01ef540488b9a19b7fb6a733a42f80e176631a851c81c5a0"/>
    <n v="56565"/>
    <s v="FVE"/>
    <d v="2026-03-09T00:00:00"/>
    <d v="2026-03-09T16:16:44"/>
    <x v="2"/>
    <n v="900650486"/>
    <s v="DISTRIBUIDORA DE SOFTWARE Y MOVILIDAD S.A.S"/>
    <n v="3160831.93"/>
    <n v="600558.06999999995"/>
    <n v="3761390"/>
    <x v="6"/>
    <x v="3"/>
    <s v=" - "/>
    <s v="FRANCY SALAS "/>
    <m/>
    <m/>
    <m/>
    <m/>
    <m/>
    <m/>
    <m/>
    <x v="2"/>
  </r>
  <r>
    <s v="Factura electrónica"/>
    <s v="39692a326334228cfeab908a79029f2e58fb9de93776a451c70cc754fb3ea7f68485011e277d10f3a4819dfd534756c6"/>
    <n v="7070"/>
    <s v="RGRO"/>
    <d v="2026-03-09T00:00:00"/>
    <d v="2026-03-09T15:46:15"/>
    <x v="2"/>
    <n v="811006418"/>
    <s v="TRULY NOLEN SOLUCIONES S.A.S"/>
    <n v="20492"/>
    <n v="3893.48"/>
    <n v="24385.48"/>
    <x v="14"/>
    <x v="50"/>
    <n v="1"/>
    <s v="FRANCY SALAS "/>
    <m/>
    <m/>
    <m/>
    <m/>
    <d v="2026-03-11T00:00:00"/>
    <s v="NO"/>
    <m/>
    <x v="4"/>
  </r>
  <r>
    <s v="Factura electrónica"/>
    <s v="c36330495536caa0b1c11d4baed9abbc6fb0d7160b8897a751f362757a34039aafc3f81a54807c94e97ae0edd48cdfdc"/>
    <n v="132"/>
    <s v="FEV"/>
    <d v="2026-03-09T00:00:00"/>
    <d v="2026-03-09T15:12:04"/>
    <x v="2"/>
    <n v="901173557"/>
    <s v="FECON INGENIERIA S.A.S."/>
    <n v="3117950"/>
    <n v="592410.5"/>
    <n v="3710360.5"/>
    <x v="8"/>
    <x v="54"/>
    <n v="3"/>
    <s v="FRANCY SALAS "/>
    <m/>
    <m/>
    <m/>
    <m/>
    <d v="2026-03-17T00:00:00"/>
    <s v="NO"/>
    <m/>
    <x v="4"/>
  </r>
  <r>
    <s v="Factura electrónica"/>
    <s v="e9675e12a56958e69479a2969610f751cc11b84b45a21db8e69039dbaa1eecd083c289efd73703d4eda60238d42c5317"/>
    <n v="168"/>
    <s v="PROS"/>
    <d v="2026-03-09T00:00:00"/>
    <d v="2026-03-09T14:52:26"/>
    <x v="2"/>
    <n v="901797186"/>
    <s v="PROTON S SAS"/>
    <n v="326800"/>
    <n v="62092"/>
    <n v="388892"/>
    <x v="8"/>
    <x v="54"/>
    <n v="3"/>
    <s v="FRANCY SALAS "/>
    <m/>
    <m/>
    <m/>
    <m/>
    <d v="2026-03-17T00:00:00"/>
    <s v="NO"/>
    <m/>
    <x v="4"/>
  </r>
  <r>
    <s v="Factura electrónica"/>
    <s v="78e8f047cbc0b3cbab6a616d20723d5a37347b95c150c8fb35de7d7785dd3087e72e8d63b59c4069417c365970c146c9"/>
    <n v="724690"/>
    <s v="FBOG"/>
    <d v="2026-03-09T00:00:00"/>
    <d v="2026-03-09T14:28:02"/>
    <x v="2"/>
    <n v="890915475"/>
    <s v="EMPAQUETADURAS Y EMPAQUES S.A."/>
    <n v="1054382"/>
    <n v="200332.58"/>
    <n v="1254714.58"/>
    <x v="2"/>
    <x v="51"/>
    <n v="2"/>
    <s v="PAOLA GARCIA"/>
    <m/>
    <m/>
    <m/>
    <m/>
    <d v="2026-03-13T00:00:00"/>
    <s v="NO"/>
    <m/>
    <x v="4"/>
  </r>
  <r>
    <s v="Factura electrónica"/>
    <s v="c4060ddcd64a9b39db16fb3826f6e4a6de179a343b73675b657a011394d28b04cc15f2f61af30137afb19dda3f5dbdd9"/>
    <n v="2964"/>
    <s v="FE"/>
    <d v="2026-03-09T00:00:00"/>
    <d v="2026-03-09T14:37:33"/>
    <x v="2"/>
    <n v="900144364"/>
    <s v="UNIDOTAMOS SAS"/>
    <n v="520000"/>
    <n v="98800"/>
    <n v="618800"/>
    <x v="6"/>
    <x v="3"/>
    <s v=" - "/>
    <s v="FRANCY SALAS "/>
    <m/>
    <m/>
    <m/>
    <m/>
    <m/>
    <m/>
    <m/>
    <x v="2"/>
  </r>
  <r>
    <s v="Factura electrónica"/>
    <s v="a4418e95b240254ed916a5a3cd30eff24a41631e33c354ad0c0897d985771b849bfb6848445b1c922c8827f8054e0294"/>
    <n v="5006"/>
    <s v="PE3"/>
    <d v="2026-03-09T00:00:00"/>
    <d v="2026-03-09T20:17:07"/>
    <x v="2"/>
    <n v="901560228"/>
    <s v="NIKO PARRILLA S.A.S"/>
    <n v="42000"/>
    <n v="0"/>
    <n v="42000"/>
    <x v="4"/>
    <x v="2"/>
    <n v="0"/>
    <m/>
    <m/>
    <m/>
    <m/>
    <m/>
    <m/>
    <m/>
    <m/>
    <x v="4"/>
  </r>
  <r>
    <s v="Factura electrónica"/>
    <s v="f42b76f679cddf72f71f0c9d22bd53eee5a44f1d3089effbb37e833b00ed0eba7a2bfdb7ff0e8407148c886ca1342246"/>
    <n v="170757"/>
    <s v="392"/>
    <d v="2026-03-09T00:00:00"/>
    <d v="2026-03-09T20:15:41"/>
    <x v="2"/>
    <n v="860000018"/>
    <s v="AGENCIA DE VIAJES Y TURISMO AVIATUR S.A.S "/>
    <n v="452312.96"/>
    <n v="76668.039999999994"/>
    <n v="528981"/>
    <x v="2"/>
    <x v="51"/>
    <n v="2"/>
    <s v="PAOLA GARCIA"/>
    <m/>
    <m/>
    <m/>
    <m/>
    <d v="2026-03-17T00:00:00"/>
    <s v="NO"/>
    <m/>
    <x v="4"/>
  </r>
  <r>
    <s v="Factura electrónica"/>
    <s v="ab2ab3cc9c31285386cd7476c4ac79a7b82537bc0874dce0f8fa953d3196b11e98e188f8f0e55bef13c8797914a2632e"/>
    <n v="6603"/>
    <m/>
    <d v="2026-03-09T00:00:00"/>
    <d v="2026-03-09T20:05:29"/>
    <x v="2"/>
    <n v="32150739"/>
    <s v="NATALIA ANDREA ACOSTA COLORADO"/>
    <n v="653000"/>
    <n v="0"/>
    <n v="653000"/>
    <x v="1"/>
    <x v="51"/>
    <n v="2"/>
    <s v="PAOLA GARCIA"/>
    <m/>
    <m/>
    <m/>
    <m/>
    <d v="2026-03-12T00:00:00"/>
    <s v="NO"/>
    <m/>
    <x v="4"/>
  </r>
  <r>
    <s v="Factura electrónica"/>
    <s v="56d11dbcea6bfb27e0390bba2cad7a05848192a1e78ef28bced6a171fead708ae7e4b9d820978953f25a09d1f3070618"/>
    <n v="170750"/>
    <s v="392"/>
    <d v="2026-03-09T00:00:00"/>
    <d v="2026-03-09T18:32:04"/>
    <x v="2"/>
    <n v="860000018"/>
    <s v="AGENCIA DE VIAJES Y TURISMO AVIATUR S.A.S "/>
    <n v="243882.41999999998"/>
    <n v="35279.58"/>
    <n v="279162"/>
    <x v="2"/>
    <x v="51"/>
    <n v="2"/>
    <s v="PAOLA GARCIA"/>
    <m/>
    <m/>
    <m/>
    <m/>
    <d v="2026-03-24T00:00:00"/>
    <s v="NO"/>
    <m/>
    <x v="4"/>
  </r>
  <r>
    <s v="Factura electrónica"/>
    <s v="159c23b3b120c3611559dcc37284082872ccd1262122d8475868650b9b445708d9c3026c8e42c6e587a61ab0dd9f7d72"/>
    <n v="96305"/>
    <s v="1PQE"/>
    <d v="2026-03-09T00:00:00"/>
    <d v="2026-03-09T17:15:51"/>
    <x v="2"/>
    <n v="900125852"/>
    <s v="CI SAN FERNANDO PLAZA PH."/>
    <n v="19327.36"/>
    <n v="3672.64"/>
    <n v="23000"/>
    <x v="4"/>
    <x v="2"/>
    <n v="0"/>
    <m/>
    <m/>
    <m/>
    <m/>
    <m/>
    <m/>
    <m/>
    <m/>
    <x v="4"/>
  </r>
  <r>
    <s v="Factura electrónica"/>
    <s v="9318045c76965e8a56fc633cfbe4cef1c5d52638af9bd49dcd72ee527d3759a4cbc1971613ac55377fed26592db68178"/>
    <n v="100140"/>
    <s v="COM"/>
    <d v="2026-03-09T00:00:00"/>
    <d v="2026-03-09T16:50:58"/>
    <x v="2"/>
    <n v="890903388"/>
    <s v="CLUB UNION SA"/>
    <n v="736900"/>
    <n v="0"/>
    <n v="736900"/>
    <x v="4"/>
    <x v="2"/>
    <n v="0"/>
    <m/>
    <m/>
    <m/>
    <m/>
    <m/>
    <m/>
    <m/>
    <m/>
    <x v="4"/>
  </r>
  <r>
    <s v="Factura electrónica"/>
    <s v="686e22ce7a820f4c073bc364282e2f211200faa085411b3ab4c101e923d78cfcc758c0767ba3ffcc8e0b7101faf84f1a"/>
    <n v="96282"/>
    <s v="1PQE"/>
    <d v="2026-03-09T00:00:00"/>
    <d v="2026-03-09T16:26:59"/>
    <x v="2"/>
    <n v="900125852"/>
    <s v="CI SAN FERNANDO PLAZA PH."/>
    <n v="19327.36"/>
    <n v="3672.64"/>
    <n v="23000"/>
    <x v="4"/>
    <x v="2"/>
    <n v="0"/>
    <m/>
    <m/>
    <m/>
    <m/>
    <m/>
    <m/>
    <m/>
    <m/>
    <x v="4"/>
  </r>
  <r>
    <s v="Nota de crédito electrónica"/>
    <s v="ebcd45fd31365b806537ec94ce1064efca24816e9f55c0c979ded36177d479184ffe0c7b7bc86ce49a94ba19d34213da"/>
    <n v="2477"/>
    <s v="NCE"/>
    <d v="2026-03-09T00:00:00"/>
    <d v="2026-03-09T16:19:48"/>
    <x v="2"/>
    <n v="900650486"/>
    <s v="DISTRIBUIDORA DE SOFTWARE Y MOVILIDAD S.A.S"/>
    <n v="3160831.93"/>
    <n v="600558.06999999995"/>
    <n v="3761390"/>
    <x v="6"/>
    <x v="3"/>
    <s v=" - "/>
    <s v="FRANCY SALAS "/>
    <m/>
    <m/>
    <m/>
    <m/>
    <m/>
    <m/>
    <m/>
    <x v="2"/>
  </r>
  <r>
    <s v="Factura electrónica"/>
    <s v="554a03eb56cf6d3cd1f762dae6e489490901497dd21c9036179a62270a9154ac9e529f1319514398a68e7720b222aa97"/>
    <n v="170675"/>
    <s v="392"/>
    <d v="2026-03-09T00:00:00"/>
    <d v="2026-03-09T14:33:03"/>
    <x v="2"/>
    <n v="860000018"/>
    <s v="AGENCIA DE VIAJES Y TURISMO AVIATUR S.A.S "/>
    <n v="117000"/>
    <n v="0"/>
    <n v="117000"/>
    <x v="2"/>
    <x v="51"/>
    <n v="2"/>
    <s v="PAOLA GARCIA"/>
    <m/>
    <m/>
    <m/>
    <m/>
    <d v="2026-03-24T00:00:00"/>
    <s v="NO"/>
    <m/>
    <x v="4"/>
  </r>
  <r>
    <s v="Factura electrónica"/>
    <s v="19e640b478737fd22b11d75ae32b2c43bb6cb49a8f826ce25f217c9ea8d68ec30cbd35fa8f6f718fbe22ac31842fdd57"/>
    <n v="347606"/>
    <s v="FFEE"/>
    <d v="2026-03-09T00:00:00"/>
    <d v="2026-03-09T11:31:16"/>
    <x v="2"/>
    <n v="800049074"/>
    <s v="PAPELERIA Y SERVICIOS SAS"/>
    <n v="49390"/>
    <n v="9384"/>
    <n v="58774"/>
    <x v="2"/>
    <x v="51"/>
    <n v="2"/>
    <s v="PAOLA GARCIA"/>
    <m/>
    <m/>
    <m/>
    <m/>
    <d v="2026-03-13T00:00:00"/>
    <s v="NO"/>
    <m/>
    <x v="4"/>
  </r>
  <r>
    <s v="Factura electrónica"/>
    <s v="31dc2d18d5705e9bb34dc2f26ed85841b139a998e5d9976f71aff79dd95064c8a2aa194b520fa0286da62c9e51f167c8"/>
    <n v="347607"/>
    <s v="FFEE"/>
    <d v="2026-03-09T00:00:00"/>
    <d v="2026-03-09T11:31:17"/>
    <x v="2"/>
    <n v="800049074"/>
    <s v="PAPELERIA Y SERVICIOS SAS"/>
    <n v="101608"/>
    <n v="9170"/>
    <n v="110778"/>
    <x v="2"/>
    <x v="51"/>
    <n v="2"/>
    <s v="PAOLA GARCIA"/>
    <m/>
    <m/>
    <m/>
    <m/>
    <d v="2026-03-13T00:00:00"/>
    <s v="NO"/>
    <m/>
    <x v="4"/>
  </r>
  <r>
    <s v="Nota de crédito electrónica"/>
    <s v="80dbbbbb1bab0d59280a671ab011950c5bb05df161fcbf77a28bfeaa0c514b1cb34c17b0a6919a0fa2382a0ac5316ef3"/>
    <n v="227"/>
    <s v="DV"/>
    <d v="2026-03-09T00:00:00"/>
    <d v="2026-03-09T14:09:25"/>
    <x v="2"/>
    <n v="900144364"/>
    <s v="UNIDOTAMOS SAS"/>
    <n v="995000"/>
    <n v="189050"/>
    <n v="1184050"/>
    <x v="6"/>
    <x v="3"/>
    <s v=" - "/>
    <s v="FRANCY SALAS "/>
    <m/>
    <m/>
    <m/>
    <m/>
    <m/>
    <m/>
    <m/>
    <x v="2"/>
  </r>
  <r>
    <s v="Factura electrónica"/>
    <s v="6c4379fd0d4b557884298fd012df1f7db93b6bf4cf9b1ddb15c3bd2789caae5446d89e32f15ea94d41368be73d896c6f"/>
    <n v="1342"/>
    <s v="SM"/>
    <d v="2026-03-09T00:00:00"/>
    <d v="2026-03-09T11:34:12"/>
    <x v="2"/>
    <n v="901561580"/>
    <s v="SUMINISTRO MATERIALES Y DOTACIONES SUMADO S.A.S"/>
    <n v="8568782.0800000001"/>
    <n v="1628068.59"/>
    <n v="10196850.67"/>
    <x v="2"/>
    <x v="55"/>
    <n v="4"/>
    <s v="FRANCY SALAS "/>
    <m/>
    <m/>
    <m/>
    <m/>
    <d v="2026-03-17T00:00:00"/>
    <s v="SI"/>
    <m/>
    <x v="4"/>
  </r>
  <r>
    <s v="Factura electrónica"/>
    <s v="91486ae7befcef180c399d96d41d00d92782c1e85d261493bad4d500aaedac68b9a27e2eb45ad542b0675f040f7cfeec"/>
    <n v="347536"/>
    <s v="FFEE"/>
    <d v="2026-03-09T00:00:00"/>
    <d v="2026-03-09T11:04:46"/>
    <x v="2"/>
    <n v="800049074"/>
    <s v="PAPELERIA Y SERVICIOS SAS"/>
    <n v="1504937"/>
    <n v="285938"/>
    <n v="1790875"/>
    <x v="2"/>
    <x v="47"/>
    <n v="7"/>
    <s v="FRANCY SALAS "/>
    <m/>
    <m/>
    <m/>
    <m/>
    <d v="2026-03-17T00:00:00"/>
    <s v="NO"/>
    <m/>
    <x v="3"/>
  </r>
  <r>
    <s v="Factura electrónica"/>
    <s v="08db3d90475e7fe3aca8671855a47dd643d5b1d1aaece429e617f40107e5ca801434169c4a5e9dd7b1c5db221959f731"/>
    <n v="347593"/>
    <s v="FFEE"/>
    <d v="2026-03-09T00:00:00"/>
    <d v="2026-03-09T11:06:51"/>
    <x v="2"/>
    <n v="800049074"/>
    <s v="PAPELERIA Y SERVICIOS SAS"/>
    <n v="1441874"/>
    <n v="205861"/>
    <n v="1647735"/>
    <x v="2"/>
    <x v="54"/>
    <n v="3"/>
    <s v="FRANCY SALAS "/>
    <m/>
    <m/>
    <m/>
    <m/>
    <d v="2026-03-17T00:00:00"/>
    <s v="NO"/>
    <m/>
    <x v="4"/>
  </r>
  <r>
    <s v="Factura electrónica"/>
    <s v="16d58eec454706c22f9ffbd0451bf2e6db1b196701b583e630fd29d5bce163005899b596037030bf45c938214fd105cf"/>
    <n v="347594"/>
    <s v="FFEE"/>
    <d v="2026-03-09T00:00:00"/>
    <d v="2026-03-09T11:06:53"/>
    <x v="2"/>
    <n v="800049074"/>
    <s v="PAPELERIA Y SERVICIOS SAS"/>
    <n v="115559"/>
    <n v="21956"/>
    <n v="137515"/>
    <x v="2"/>
    <x v="51"/>
    <n v="2"/>
    <s v="PAOLA GARCIA"/>
    <m/>
    <m/>
    <m/>
    <m/>
    <d v="2026-03-13T00:00:00"/>
    <s v="NO"/>
    <m/>
    <x v="4"/>
  </r>
  <r>
    <s v="Factura electrónica"/>
    <s v="71a9967e7736aae74ea30631fb3aaf6471d56ff3ab8267475cb08711529889d5cd7a3cee0522cfbd24c6c932cfa22548"/>
    <n v="566152"/>
    <s v="AH"/>
    <d v="2026-03-09T00:00:00"/>
    <d v="2026-03-09T09:25:08"/>
    <x v="2"/>
    <n v="890800788"/>
    <s v="SUMATEC S.A.S BIC"/>
    <n v="96504"/>
    <n v="18336"/>
    <n v="114840"/>
    <x v="2"/>
    <x v="51"/>
    <n v="2"/>
    <s v="PAOLA GARCIA"/>
    <m/>
    <m/>
    <m/>
    <m/>
    <d v="2026-03-13T00:00:00"/>
    <s v="NO"/>
    <m/>
    <x v="4"/>
  </r>
  <r>
    <s v="Factura electrónica"/>
    <s v="742202394ad3158577a1dea3ad50f53b9b05b5dce4ca05afc5eecb9a720f2d076b857c8c81ef7dfebc8ba5f7aefa9bb5"/>
    <n v="566176"/>
    <s v="AH"/>
    <d v="2026-03-09T00:00:00"/>
    <d v="2026-03-09T10:55:13"/>
    <x v="2"/>
    <n v="890800788"/>
    <s v="SUMATEC S.A.S BIC"/>
    <n v="396209"/>
    <n v="75280"/>
    <n v="471489"/>
    <x v="2"/>
    <x v="51"/>
    <n v="2"/>
    <s v="PAOLA GARCIA"/>
    <m/>
    <m/>
    <m/>
    <m/>
    <d v="2026-03-13T00:00:00"/>
    <s v="NO"/>
    <m/>
    <x v="4"/>
  </r>
  <r>
    <s v="Factura electrónica"/>
    <s v="3fffa8c1350c5115a4f02a932f6dcd69f70726392ac492e7fcc1a05555a0dba0b08460ad8092565edbdde6679025c345"/>
    <n v="678610"/>
    <s v="FCAL"/>
    <d v="2026-03-09T00:00:00"/>
    <d v="2026-03-09T08:53:04"/>
    <x v="2"/>
    <n v="890915475"/>
    <s v="EMPAQUETADURAS Y EMPAQUES S.A."/>
    <n v="749330"/>
    <n v="142372.70000000001"/>
    <n v="891702.7"/>
    <x v="2"/>
    <x v="54"/>
    <n v="3"/>
    <s v="FRANCY SALAS "/>
    <m/>
    <m/>
    <m/>
    <m/>
    <d v="2026-03-17T00:00:00"/>
    <s v="NO"/>
    <m/>
    <x v="4"/>
  </r>
  <r>
    <s v="Factura electrónica"/>
    <s v="4c729e3a5e4ff35bd3d15351dd65267e8b1cb4f2ca30f89568233a0bce421b64e0983d1010a145099371b5bc7506715c"/>
    <n v="510"/>
    <s v="FE25"/>
    <d v="2026-03-09T00:00:00"/>
    <d v="2026-03-09T08:34:51"/>
    <x v="2"/>
    <n v="811033997"/>
    <s v="CDEM &amp; CDEB S.A.S."/>
    <n v="1492889.4"/>
    <n v="283648.99"/>
    <n v="1776538.39"/>
    <x v="2"/>
    <x v="50"/>
    <n v="1"/>
    <s v="FRANCY SALAS "/>
    <m/>
    <m/>
    <m/>
    <m/>
    <d v="2026-03-13T00:00:00"/>
    <s v="NO"/>
    <m/>
    <x v="4"/>
  </r>
  <r>
    <s v="Factura electrónica"/>
    <s v="ae5f8f383610b60dcc18298cc28ef628fa92ced18870d6d6e919dbe821bfece91bb8867b17c1c255a7d54fa85c9ac704"/>
    <n v="530078359"/>
    <s v="KCS"/>
    <d v="2026-03-09T00:00:00"/>
    <d v="2026-03-09T08:05:29"/>
    <x v="2"/>
    <n v="830067414"/>
    <s v="KAESER COMPRESORES DE COLOMBIA S.A.S."/>
    <n v="2539870"/>
    <n v="482575"/>
    <n v="3022445"/>
    <x v="8"/>
    <x v="59"/>
    <n v="11"/>
    <s v="FRANCY SALAS "/>
    <m/>
    <m/>
    <m/>
    <m/>
    <d v="2026-03-26T00:00:00"/>
    <m/>
    <m/>
    <x v="1"/>
  </r>
  <r>
    <s v="Documento equivalente - Servicios públicos domiciliarios"/>
    <s v="0c594fea1ca1c38d553fbeae07f11ad898a56f309e7876b8973eadaa5e23ac63747cd712a2c73424bceda7f6b418b680"/>
    <s v="DEE44176628"/>
    <m/>
    <d v="2026-03-09T00:00:00"/>
    <d v="2026-03-09T10:05:39"/>
    <x v="2"/>
    <n v="890904996"/>
    <s v="EMPRESAS PUBLICAS DE MEDELLIN E.S.P."/>
    <n v="4274172"/>
    <n v="0"/>
    <n v="4274172"/>
    <x v="13"/>
    <x v="3"/>
    <s v=" - "/>
    <m/>
    <m/>
    <m/>
    <m/>
    <m/>
    <m/>
    <m/>
    <m/>
    <x v="2"/>
  </r>
  <r>
    <s v="Factura electrónica"/>
    <s v="19dce8436d64f5ad12a4a0a0f1bc026140edb7691e16d255c0798a33d7710d709d0b0f829b73528ef4aea5105a00fce0"/>
    <n v="3722"/>
    <s v="FE"/>
    <d v="2026-03-09T00:00:00"/>
    <d v="2026-03-09T09:10:26"/>
    <x v="2"/>
    <n v="900667384"/>
    <s v="SGR ASOCIADOS SAS"/>
    <n v="1750905"/>
    <n v="332671.95"/>
    <n v="2083576.95"/>
    <x v="3"/>
    <x v="49"/>
    <n v="0"/>
    <s v="NATALIA BERNAZA"/>
    <m/>
    <m/>
    <m/>
    <m/>
    <d v="2026-03-11T00:00:00"/>
    <s v="NO"/>
    <m/>
    <x v="4"/>
  </r>
  <r>
    <s v="Documento equivalente - Servicios públicos domiciliarios"/>
    <s v="cf44f6fcbc559917002bfaaebea6359c8d10dc98e8d4c7bf4a9a93839cd1bfb7208c8b4ef474484e711f8a76d058ac86"/>
    <s v="DEE44199055"/>
    <m/>
    <d v="2026-03-09T00:00:00"/>
    <d v="2026-03-09T08:48:17"/>
    <x v="2"/>
    <n v="890904996"/>
    <s v="EMPRESAS PUBLICAS DE MEDELLIN E.S.P."/>
    <n v="8941707"/>
    <n v="0"/>
    <n v="8941707"/>
    <x v="8"/>
    <x v="54"/>
    <n v="3"/>
    <s v="CARLOS GOMEZ"/>
    <m/>
    <m/>
    <m/>
    <m/>
    <d v="2026-03-13T00:00:00"/>
    <s v="NO "/>
    <m/>
    <x v="4"/>
  </r>
  <r>
    <s v="Factura electrónica"/>
    <s v="d013d2ae943b03f3bf97ab00d5f532ae764e4327a452947aa37e9699a54710829b99b1dc3ca0151e48ea6e3eededc546"/>
    <n v="14705"/>
    <s v="FEPF"/>
    <d v="2026-03-09T00:00:00"/>
    <d v="2026-03-09T08:21:39"/>
    <x v="2"/>
    <n v="71951636"/>
    <s v="TABORDA GONZALEZ JESUS ANIBAL"/>
    <n v="22689.08"/>
    <n v="4310.92"/>
    <n v="27000"/>
    <x v="4"/>
    <x v="2"/>
    <n v="0"/>
    <m/>
    <m/>
    <m/>
    <m/>
    <m/>
    <m/>
    <m/>
    <m/>
    <x v="4"/>
  </r>
  <r>
    <s v="Factura electrónica"/>
    <s v="fe9e68a40bb5e097dfde25b2c11f96974406d17204f61106e75ed078c3900e725452fb76edd4bceb72a896f57b177b7b"/>
    <n v="81802"/>
    <s v="F037"/>
    <d v="2026-03-09T00:00:00"/>
    <d v="2026-03-09T07:07:30"/>
    <x v="2"/>
    <n v="830112317"/>
    <s v="PROCAFECOL S.A."/>
    <n v="15126.05"/>
    <n v="2873.95"/>
    <n v="18000"/>
    <x v="4"/>
    <x v="2"/>
    <n v="0"/>
    <m/>
    <m/>
    <m/>
    <m/>
    <m/>
    <m/>
    <m/>
    <m/>
    <x v="4"/>
  </r>
  <r>
    <s v="Factura electrónica"/>
    <s v="547849a3994c35de66a76e895734cc55610e48314b3e503ff95001c2d2d08f2ac0d9be1ca77d9ec8b38466792422b7e3"/>
    <n v="31766"/>
    <s v="IDEA"/>
    <d v="2026-03-09T00:00:00"/>
    <d v="2026-03-09T07:01:50"/>
    <x v="2"/>
    <n v="900322890"/>
    <s v="IDEAPACK S.A.S"/>
    <n v="718400"/>
    <n v="136496"/>
    <n v="854896"/>
    <x v="2"/>
    <x v="49"/>
    <n v="0"/>
    <s v="FRANCY SALAS "/>
    <m/>
    <m/>
    <m/>
    <m/>
    <d v="2026-03-11T00:00:00"/>
    <s v="NO"/>
    <m/>
    <x v="4"/>
  </r>
  <r>
    <s v="Factura electrónica"/>
    <s v="667d132280177fe64a2b84f1425c79a1d6ad631ed4e881d8b03e37505f75fb4eb4cb61c58aabe61c6aec5ee2c63d8720"/>
    <n v="150"/>
    <s v="JA"/>
    <d v="2026-03-10T00:00:00"/>
    <d v="2026-03-10T21:04:40"/>
    <x v="2"/>
    <n v="15442838"/>
    <s v="GOMEZ JHON ARLEY"/>
    <n v="894000"/>
    <n v="169860"/>
    <n v="1063860"/>
    <x v="0"/>
    <x v="47"/>
    <n v="6"/>
    <s v="FRANCY SALAS "/>
    <m/>
    <m/>
    <m/>
    <m/>
    <d v="2026-03-17T00:00:00"/>
    <s v="NO"/>
    <m/>
    <x v="3"/>
  </r>
  <r>
    <s v="Factura electrónica"/>
    <s v="f670dff6af34a1cf183acc027efc135c50e43a82d819403b7ee6cf5d2178ca3ff75682e67dadfe5219865d54036b29c3"/>
    <n v="1849"/>
    <s v="MEC"/>
    <d v="2026-03-10T00:00:00"/>
    <d v="2026-03-10T17:12:18"/>
    <x v="2"/>
    <n v="900497895"/>
    <s v="MECANIZADOS Y CAUCHOS ATLAS SAS"/>
    <n v="2640000"/>
    <n v="501600"/>
    <n v="3141600"/>
    <x v="8"/>
    <x v="54"/>
    <n v="2"/>
    <s v="FRANCY SALAS "/>
    <m/>
    <m/>
    <m/>
    <m/>
    <d v="2026-03-17T00:00:00"/>
    <s v="NO"/>
    <m/>
    <x v="4"/>
  </r>
  <r>
    <s v="Factura electrónica"/>
    <s v="9558a97dc6cf6a75db3b9a4c2b578771e6e9147aa13afe7831e7c2e0a4ceb8ad0ec140580e2b58fc759cce059229bccd"/>
    <n v="53485"/>
    <s v="FE"/>
    <d v="2026-03-10T00:00:00"/>
    <d v="2026-03-10T16:29:51"/>
    <x v="2"/>
    <n v="900321758"/>
    <s v="CASAL ASOCIADOS S.A.S"/>
    <n v="3711300"/>
    <n v="0"/>
    <n v="3711300"/>
    <x v="1"/>
    <x v="57"/>
    <n v="9"/>
    <s v="VALERIA GUEVARA"/>
    <m/>
    <m/>
    <m/>
    <m/>
    <d v="2026-03-19T00:00:00"/>
    <s v="NO"/>
    <m/>
    <x v="3"/>
  </r>
  <r>
    <s v="Factura electrónica"/>
    <s v="4aa8585278b00d616f96694bd7266a8ee2c9731478d55f4537b314b92d49621ae48bca2993039b027f76a023d6cb56cf"/>
    <n v="5297"/>
    <s v="FOR"/>
    <d v="2026-03-10T00:00:00"/>
    <d v="2026-03-10T17:34:05"/>
    <x v="2"/>
    <n v="900664067"/>
    <s v="ISI INGENIERÍA EN SEGURIDAD INDUSTRIAL S.A.S"/>
    <n v="168000"/>
    <n v="31920"/>
    <n v="199920"/>
    <x v="7"/>
    <x v="58"/>
    <n v="7"/>
    <s v="FRANCY SALAS "/>
    <m/>
    <m/>
    <m/>
    <m/>
    <d v="2026-03-19T00:00:00"/>
    <s v="NO"/>
    <m/>
    <x v="3"/>
  </r>
  <r>
    <s v="Factura electrónica"/>
    <s v="abe7d29456f507fd2cde41fad0141819c139613e48feb59a5a83747e808aba8f887c34db3d757f4ab792023526af60a0"/>
    <n v="5054"/>
    <s v="FEIT"/>
    <d v="2026-03-10T00:00:00"/>
    <d v="2026-03-10T19:11:59"/>
    <x v="2"/>
    <n v="901042685"/>
    <s v="ITTERACTIVO S.A.S."/>
    <n v="9141386"/>
    <n v="0"/>
    <n v="9141386"/>
    <x v="5"/>
    <x v="47"/>
    <n v="6"/>
    <s v="JAIME GARCIA"/>
    <m/>
    <m/>
    <m/>
    <m/>
    <d v="2026-03-18T00:00:00"/>
    <s v="NO"/>
    <m/>
    <x v="3"/>
  </r>
  <r>
    <s v="Factura electrónica"/>
    <s v="3b3ae9951096eb89801117817215e0cb6eca188a0e9d5eca7bf176bedfa956f0bc01c14ba338505c3f7aeb74a0b1fe74"/>
    <n v="2883"/>
    <s v="FLBS"/>
    <d v="2026-03-10T00:00:00"/>
    <d v="2026-03-10T20:19:25"/>
    <x v="2"/>
    <n v="901731630"/>
    <s v="GRUPO VALENCIA ESCOBAR S.A.S."/>
    <n v="106746"/>
    <n v="0"/>
    <n v="106746"/>
    <x v="4"/>
    <x v="2"/>
    <n v="0"/>
    <m/>
    <m/>
    <m/>
    <m/>
    <m/>
    <m/>
    <m/>
    <m/>
    <x v="4"/>
  </r>
  <r>
    <s v="Factura electrónica"/>
    <s v="8e0ed3290fd7720a0234ba078f3b39c3ebd514ac47a9e03019c4d6c7843c63a505d91658a3d528a3e17932abbd4b089f"/>
    <n v="6640"/>
    <m/>
    <d v="2026-03-10T00:00:00"/>
    <d v="2026-03-10T19:48:55"/>
    <x v="2"/>
    <n v="32150739"/>
    <s v="NATALIA ANDREA ACOSTA COLORADO"/>
    <n v="757000"/>
    <n v="0"/>
    <n v="757000"/>
    <x v="1"/>
    <x v="57"/>
    <n v="9"/>
    <s v="FRANCY SALAS "/>
    <m/>
    <m/>
    <m/>
    <m/>
    <d v="2026-03-24T00:00:00"/>
    <s v="NO"/>
    <m/>
    <x v="3"/>
  </r>
  <r>
    <s v="Nota de crédito electrónica"/>
    <s v="f6a12352b1ed99bd7adb2914d77cd8b40e57f11129ed3462c5fc9030d44f5aa35ef018d7db4670491e25962cfd5df724"/>
    <s v="NCR50"/>
    <m/>
    <d v="2026-03-10T00:00:00"/>
    <d v="2026-03-10T19:48:08"/>
    <x v="2"/>
    <n v="32150739"/>
    <s v="NATALIA ANDREA ACOSTA COLORADO"/>
    <n v="757000"/>
    <n v="0"/>
    <n v="757000"/>
    <x v="6"/>
    <x v="3"/>
    <s v=" - "/>
    <s v="FRANCY SALAS "/>
    <m/>
    <m/>
    <m/>
    <m/>
    <m/>
    <m/>
    <m/>
    <x v="2"/>
  </r>
  <r>
    <s v="Factura electrónica"/>
    <s v="3e458b9ce3d68eed1b9ea2b9df641d0fd78f65735cdbc71e863bd3b075ec5c2026faccbe04dcb074ee7e5827d740b9ed"/>
    <n v="6639"/>
    <m/>
    <d v="2026-03-10T00:00:00"/>
    <d v="2026-03-10T19:46:49"/>
    <x v="2"/>
    <n v="32150739"/>
    <s v="NATALIA ANDREA ACOSTA COLORADO"/>
    <n v="757000"/>
    <n v="0"/>
    <n v="757000"/>
    <x v="6"/>
    <x v="3"/>
    <s v=" - "/>
    <s v="FRANCY SALAS "/>
    <m/>
    <m/>
    <m/>
    <m/>
    <m/>
    <m/>
    <m/>
    <x v="2"/>
  </r>
  <r>
    <s v="Factura electrónica"/>
    <s v="6ca327213e66d325586168c04892417c498f13e0e9748e448c746f4e8990f319ea17d9f1d43268ca53833feededde61b"/>
    <n v="209506"/>
    <s v="MCHE"/>
    <d v="2026-03-10T00:00:00"/>
    <d v="2026-03-10T19:30:30"/>
    <x v="2"/>
    <n v="901230769"/>
    <s v="MERA MEDELLIN S.A.S"/>
    <n v="21680.67"/>
    <n v="4119.33"/>
    <n v="25800"/>
    <x v="4"/>
    <x v="2"/>
    <n v="0"/>
    <m/>
    <m/>
    <m/>
    <m/>
    <m/>
    <m/>
    <m/>
    <m/>
    <x v="4"/>
  </r>
  <r>
    <s v="Factura electrónica"/>
    <s v="4c74f71381387fa88fc7247b5df475be71b8099bd219fcc3c640f61891229beda019addd9c95464d9bc832772475b909"/>
    <n v="589"/>
    <s v="FE"/>
    <d v="2026-03-10T00:00:00"/>
    <d v="2026-03-10T16:53:10"/>
    <x v="2"/>
    <n v="901833138"/>
    <s v="INVERSIONES PAULINA GR S.A.S"/>
    <n v="11764.71"/>
    <n v="2235.29"/>
    <n v="14000"/>
    <x v="4"/>
    <x v="2"/>
    <n v="0"/>
    <m/>
    <m/>
    <m/>
    <m/>
    <m/>
    <m/>
    <m/>
    <m/>
    <x v="4"/>
  </r>
  <r>
    <s v="Factura electrónica"/>
    <s v="89215a71150bca217f24db06a35ebc861cad287a437729707aa524739e2582ba2d7b96d8608ece72f4d6c21f7839520a"/>
    <n v="35088"/>
    <s v="FEN"/>
    <d v="2026-03-10T00:00:00"/>
    <d v="2026-03-10T16:46:31"/>
    <x v="2"/>
    <n v="9522660"/>
    <s v="OCTAVIANO TORRES GUEVARA"/>
    <n v="1324369.74"/>
    <n v="251630.25"/>
    <n v="1575999.99"/>
    <x v="8"/>
    <x v="54"/>
    <n v="2"/>
    <s v="FRANCY SALAS "/>
    <m/>
    <m/>
    <m/>
    <m/>
    <d v="2026-03-17T00:00:00"/>
    <s v="NO"/>
    <m/>
    <x v="4"/>
  </r>
  <r>
    <s v="Factura electrónica"/>
    <s v="588ef4ed92c6ee8377175820f76125f9d17ad28fd7c8855213719a7e94f442ac1957bb1b2a01645fd4274c2ff9b1e2c0"/>
    <n v="35109"/>
    <s v="FEN"/>
    <d v="2026-03-10T00:00:00"/>
    <d v="2026-03-10T16:46:31"/>
    <x v="2"/>
    <n v="9522660"/>
    <s v="OCTAVIANO TORRES GUEVARA"/>
    <n v="453781.5"/>
    <n v="86218.48"/>
    <n v="539999.98"/>
    <x v="8"/>
    <x v="59"/>
    <n v="10"/>
    <s v="FRANCY SALAS "/>
    <m/>
    <m/>
    <m/>
    <m/>
    <d v="2026-03-24T00:00:00"/>
    <s v="NO"/>
    <m/>
    <x v="3"/>
  </r>
  <r>
    <s v="Factura electrónica"/>
    <s v="55c049fdafd6a8baed5a46fad20cf6697dc64b488e9e4d2fef9d9477847cf42242f296e46f52882184d7210983db9784"/>
    <n v="35095"/>
    <s v="FEN"/>
    <d v="2026-03-10T00:00:00"/>
    <d v="2026-03-10T16:46:28"/>
    <x v="2"/>
    <n v="9522660"/>
    <s v="OCTAVIANO TORRES GUEVARA"/>
    <n v="3226891.1999999997"/>
    <n v="613109.32999999996"/>
    <n v="3840000.53"/>
    <x v="8"/>
    <x v="54"/>
    <n v="2"/>
    <s v="FRANCY SALAS "/>
    <m/>
    <m/>
    <m/>
    <m/>
    <d v="2026-03-17T00:00:00"/>
    <s v="NO"/>
    <m/>
    <x v="4"/>
  </r>
  <r>
    <s v="Factura electrónica"/>
    <s v="ffffea3e0036384ba3e86a9e7762ffe9eea6bec8ac21cc1b30413b836572b74278b7f66ac6abc23c3732929f393e5dc9"/>
    <n v="347977"/>
    <s v="FFEE"/>
    <d v="2026-03-10T00:00:00"/>
    <d v="2026-03-10T16:23:23"/>
    <x v="2"/>
    <n v="800049074"/>
    <s v="PAPELERIA Y SERVICIOS SAS"/>
    <n v="65900"/>
    <n v="12521"/>
    <n v="78421"/>
    <x v="2"/>
    <x v="54"/>
    <n v="2"/>
    <s v="FRANCY SALAS "/>
    <m/>
    <m/>
    <m/>
    <m/>
    <d v="2026-03-13T00:00:00"/>
    <s v="NO"/>
    <m/>
    <x v="4"/>
  </r>
  <r>
    <s v="Factura electrónica"/>
    <s v="e44d79d142e0a323d928dad587e4b11847d6f05cee4d9c533f60a80b6ae9fcbf3bee427924308f866e8cce858a74d574"/>
    <n v="1538"/>
    <s v="FE"/>
    <d v="2026-03-10T00:00:00"/>
    <d v="2026-03-10T15:18:25"/>
    <x v="2"/>
    <n v="901950863"/>
    <s v="INVERSIONES TORNILLOS Y MANGUERAS S.A.S"/>
    <n v="326800"/>
    <n v="62092"/>
    <n v="388892"/>
    <x v="8"/>
    <x v="54"/>
    <n v="2"/>
    <s v="FRANCY SALAS "/>
    <m/>
    <m/>
    <m/>
    <m/>
    <d v="2026-03-17T00:00:00"/>
    <s v="NO"/>
    <m/>
    <x v="4"/>
  </r>
  <r>
    <s v="Factura electrónica"/>
    <s v="5a59259d614b6ded907dcb04be9fc5feb6f8dcd5928d1b891cb36062b1fd070b7867535600a5f28acc4c1493a00e16d8"/>
    <n v="2864"/>
    <s v="FEL"/>
    <d v="2026-03-10T00:00:00"/>
    <d v="2026-03-10T14:46:45"/>
    <x v="2"/>
    <n v="900433773"/>
    <s v="MECAVAL S.A.S"/>
    <n v="990000"/>
    <n v="188100"/>
    <n v="1178100"/>
    <x v="8"/>
    <x v="54"/>
    <n v="2"/>
    <s v="FRANCY SALAS "/>
    <m/>
    <m/>
    <m/>
    <m/>
    <d v="2026-03-17T00:00:00"/>
    <s v="NO"/>
    <m/>
    <x v="4"/>
  </r>
  <r>
    <s v="Factura electrónica"/>
    <s v="749ad87e929ba616c85a6faa0abee11ae21753d7f1658280c1a5b2761e96e1c15e07b691f7628584cea264a55ee26aeb"/>
    <n v="19816"/>
    <s v="FE"/>
    <d v="2026-03-10T00:00:00"/>
    <d v="2026-03-10T14:24:19"/>
    <x v="2"/>
    <n v="901159065"/>
    <s v="DISTRI ILUMINACIONES FONTIBON SAS"/>
    <n v="1278500"/>
    <n v="242915"/>
    <n v="1521415"/>
    <x v="8"/>
    <x v="53"/>
    <n v="15"/>
    <s v="FRANCY SALAS "/>
    <m/>
    <m/>
    <m/>
    <m/>
    <d v="2026-03-26T00:00:00"/>
    <s v="NO"/>
    <m/>
    <x v="1"/>
  </r>
  <r>
    <s v="Factura electrónica"/>
    <s v="df0e610baeb00c90fdce2d2665c1ac8384e381df1aa255b07766284120fcedd8e38d4708002951123de36dc5914efbe3"/>
    <n v="2792"/>
    <s v="FVE"/>
    <d v="2026-03-10T00:00:00"/>
    <d v="2026-03-10T14:50:15"/>
    <x v="2"/>
    <n v="900667734"/>
    <s v="TORNO PARTES S.A.S"/>
    <n v="290000"/>
    <n v="55100"/>
    <n v="345100"/>
    <x v="8"/>
    <x v="54"/>
    <n v="2"/>
    <s v="FRANCY SALAS "/>
    <m/>
    <m/>
    <m/>
    <m/>
    <d v="2026-03-17T00:00:00"/>
    <s v="NO"/>
    <m/>
    <x v="4"/>
  </r>
  <r>
    <s v="Factura electrónica"/>
    <s v="5c382eefc4ca08b76a1c39342c53df14308c9e970408bfad1cea47cdd2c5eecc4052660c38ad474b41d075cae3683ce0"/>
    <n v="347924"/>
    <s v="FFEE"/>
    <d v="2026-03-10T00:00:00"/>
    <d v="2026-03-10T14:04:32"/>
    <x v="2"/>
    <n v="800049074"/>
    <s v="PAPELERIA Y SERVICIOS SAS"/>
    <n v="84311"/>
    <n v="16019"/>
    <n v="100330"/>
    <x v="2"/>
    <x v="60"/>
    <n v="14"/>
    <s v="FRANCY SALAS "/>
    <m/>
    <m/>
    <m/>
    <m/>
    <d v="2026-03-26T00:00:00"/>
    <m/>
    <m/>
    <x v="1"/>
  </r>
  <r>
    <s v="Factura electrónica"/>
    <s v="657c56f19bff2a1f0d109ce46e974df1115ea6eacb66bd5b9d0c4dbf3dbf9efc249041be3ece551b601cbefb1909c005"/>
    <n v="347923"/>
    <s v="FFEE"/>
    <d v="2026-03-10T00:00:00"/>
    <d v="2026-03-10T14:04:30"/>
    <x v="2"/>
    <n v="800049074"/>
    <s v="PAPELERIA Y SERVICIOS SAS"/>
    <n v="397870"/>
    <n v="63670"/>
    <n v="461540"/>
    <x v="2"/>
    <x v="60"/>
    <n v="14"/>
    <s v="FRANCY SALAS "/>
    <m/>
    <m/>
    <m/>
    <m/>
    <d v="2026-03-26T00:00:00"/>
    <m/>
    <m/>
    <x v="1"/>
  </r>
  <r>
    <s v="Factura electrónica"/>
    <s v="6181088ac2a33548bc67c42fa5398ffc56c93b4eba9e268822cee8af26b2b97fd8d68505eb2165d3c027c037b073567e"/>
    <n v="347921"/>
    <s v="FFEE"/>
    <d v="2026-03-10T00:00:00"/>
    <d v="2026-03-10T14:04:26"/>
    <x v="2"/>
    <n v="800049074"/>
    <s v="PAPELERIA Y SERVICIOS SAS"/>
    <n v="1936729"/>
    <n v="294947"/>
    <n v="2231676"/>
    <x v="2"/>
    <x v="57"/>
    <n v="9"/>
    <s v="FRANCY SALAS "/>
    <m/>
    <m/>
    <m/>
    <m/>
    <d v="2026-03-24T00:00:00"/>
    <s v="NO"/>
    <m/>
    <x v="3"/>
  </r>
  <r>
    <s v="Factura electrónica"/>
    <s v="a654abe15ed60405e8725fa675dd311113195b2983629b853645afe0d8ffceac19e5eae4af60353d28d085b511420ba3"/>
    <n v="727902"/>
    <s v="FMED"/>
    <d v="2026-03-10T00:00:00"/>
    <d v="2026-03-10T14:01:50"/>
    <x v="2"/>
    <n v="890915475"/>
    <s v="EMPAQUETADURAS Y EMPAQUES S.A."/>
    <n v="226920"/>
    <n v="43114.8"/>
    <n v="270034.8"/>
    <x v="2"/>
    <x v="54"/>
    <n v="2"/>
    <s v="FRANCY SALAS "/>
    <m/>
    <m/>
    <m/>
    <m/>
    <d v="2026-03-13T00:00:00"/>
    <s v="NO"/>
    <m/>
    <x v="4"/>
  </r>
  <r>
    <s v="Factura electrónica"/>
    <s v="32b9663fda37341ae85d0183326806435ba7d0c25cefb64982fb0efdd548f83be2aa074113ea11633c50c6e12820505b"/>
    <n v="68042"/>
    <s v="FEPO"/>
    <d v="2026-03-10T00:00:00"/>
    <d v="2026-03-10T15:54:56"/>
    <x v="2"/>
    <n v="43751185"/>
    <s v="PAULINA GOMEZ GONZALEZ"/>
    <n v="31240"/>
    <n v="5936"/>
    <n v="37176"/>
    <x v="4"/>
    <x v="2"/>
    <n v="0"/>
    <m/>
    <m/>
    <m/>
    <m/>
    <m/>
    <m/>
    <m/>
    <m/>
    <x v="4"/>
  </r>
  <r>
    <s v="Documento equivalente - Transporte aéreo de pasajeros"/>
    <s v="504c6669627c9e9dd54b4ce8d88c3a114fa09c55de514143a79335ec309bc6f6e36627600f4373ba09c0ebe3bbf7003b"/>
    <s v="TCK411427"/>
    <m/>
    <d v="2026-03-10T00:00:00"/>
    <d v="2026-03-10T15:47:18"/>
    <x v="2"/>
    <n v="860005330"/>
    <s v="IBERIA LINEAS AEREAS DE ESPAÑA S.A. OPERADORA SUCURSAL COLOMBIANA"/>
    <n v="1508300"/>
    <n v="0"/>
    <n v="1508300"/>
    <x v="4"/>
    <x v="2"/>
    <n v="0"/>
    <m/>
    <m/>
    <m/>
    <m/>
    <m/>
    <d v="2026-03-17T00:00:00"/>
    <s v="NO"/>
    <m/>
    <x v="4"/>
  </r>
  <r>
    <s v="Documento equivalente - Transporte aéreo de pasajeros"/>
    <s v="894e3ef2080838632805b24f2d40defcd3872ead5b868d88c1ce56aeaa2276730750059d16885b9c098428f4eec4224f"/>
    <s v="TCK411426"/>
    <m/>
    <d v="2026-03-10T00:00:00"/>
    <d v="2026-03-10T15:43:07"/>
    <x v="2"/>
    <n v="860005330"/>
    <s v="IBERIA LINEAS AEREAS DE ESPAÑA S.A. OPERADORA SUCURSAL COLOMBIANA"/>
    <n v="1600800"/>
    <n v="0"/>
    <n v="1600800"/>
    <x v="4"/>
    <x v="2"/>
    <n v="0"/>
    <m/>
    <m/>
    <m/>
    <m/>
    <m/>
    <d v="2026-03-17T00:00:00"/>
    <s v="NO"/>
    <m/>
    <x v="4"/>
  </r>
  <r>
    <s v="Documento equivalente - Transporte aéreo de pasajeros"/>
    <s v="f0b7886d5702060010e5bbac6bebc2188de737b041577fb47c334028b608d374799d83faff8221254a43eb1af7e68c3d"/>
    <s v="TCK411425"/>
    <m/>
    <d v="2026-03-10T00:00:00"/>
    <d v="2026-03-10T15:38:32"/>
    <x v="2"/>
    <n v="860005330"/>
    <s v="IBERIA LINEAS AEREAS DE ESPAÑA S.A. OPERADORA SUCURSAL COLOMBIANA"/>
    <n v="1508300"/>
    <n v="0"/>
    <n v="1508300"/>
    <x v="4"/>
    <x v="2"/>
    <n v="0"/>
    <m/>
    <m/>
    <m/>
    <m/>
    <m/>
    <d v="2026-03-17T00:00:00"/>
    <s v="NO"/>
    <m/>
    <x v="4"/>
  </r>
  <r>
    <s v="Factura electrónica"/>
    <s v="08fece64a9a3de1645d11b407cef481e4da3a728424646c79b4fa7fe9998fb42114dfe3f45b875d77ee2e048cc8f7549"/>
    <n v="150916"/>
    <s v="C773"/>
    <d v="2026-03-10T00:00:00"/>
    <d v="2026-03-10T14:14:02"/>
    <x v="2"/>
    <n v="800244387"/>
    <s v="ADC S.A.S."/>
    <n v="16723"/>
    <n v="3177"/>
    <n v="19900"/>
    <x v="4"/>
    <x v="2"/>
    <n v="0"/>
    <m/>
    <m/>
    <m/>
    <m/>
    <m/>
    <m/>
    <m/>
    <m/>
    <x v="4"/>
  </r>
  <r>
    <s v="Factura electrónica"/>
    <s v="1a7288215f95387e6b4b7322df4b2a97773f2612bdd6b1adddfdfefac960313a2c62b7207734ee6e10b12b653f023c4d"/>
    <n v="228150"/>
    <s v="FE"/>
    <d v="2026-03-10T00:00:00"/>
    <d v="2026-03-10T12:26:29"/>
    <x v="2"/>
    <n v="890937070"/>
    <s v="TIEMPOS S.A.S."/>
    <n v="905327"/>
    <n v="17201"/>
    <n v="922528"/>
    <x v="12"/>
    <x v="46"/>
    <n v="22"/>
    <s v="MAGALY RIOS "/>
    <m/>
    <m/>
    <m/>
    <m/>
    <d v="2026-04-06T00:00:00"/>
    <s v="NO"/>
    <m/>
    <x v="1"/>
  </r>
  <r>
    <s v="Factura electrónica"/>
    <s v="20cce55812726bd833e9334f51e0d9d3a0b402fc149c5b645b2511a7d209c70ad54c10946e42a68f0e7545efc5dc9c28"/>
    <n v="10050"/>
    <s v="EDSG"/>
    <d v="2026-03-10T00:00:00"/>
    <d v="2026-03-10T13:35:59"/>
    <x v="2"/>
    <n v="88147614"/>
    <s v="CLODOMIRO ALVAREZ ASCANIO"/>
    <n v="50000"/>
    <n v="0"/>
    <n v="50000"/>
    <x v="4"/>
    <x v="2"/>
    <n v="0"/>
    <m/>
    <m/>
    <m/>
    <m/>
    <m/>
    <m/>
    <m/>
    <m/>
    <x v="4"/>
  </r>
  <r>
    <s v="Factura electrónica"/>
    <s v="875839c731cc4f64b86d4bdaf1b4e1817eb22f73b0e648397e12be9c775a059dfc00a3a4faf239ae4c383b8a1b6ce681"/>
    <n v="1323536"/>
    <s v="FE"/>
    <d v="2026-03-10T00:00:00"/>
    <d v="2026-03-10T13:35:49"/>
    <x v="2"/>
    <n v="901378555"/>
    <s v="ADVANCE YOUR PAY COLOMBIA SAS"/>
    <n v="2690625"/>
    <n v="0"/>
    <n v="2690625"/>
    <x v="3"/>
    <x v="51"/>
    <n v="1"/>
    <s v="NATALIA BERNAZA"/>
    <m/>
    <m/>
    <m/>
    <m/>
    <d v="2026-03-11T00:00:00"/>
    <s v="NO"/>
    <m/>
    <x v="4"/>
  </r>
  <r>
    <s v="Factura electrónica"/>
    <s v="6ac890eacceb5b2ee67b036e0576b550f34504e2289596d826d6448fb13b6c344ca4f3a7e95486da3322fddfcf90a247"/>
    <n v="87195"/>
    <s v="FBOT"/>
    <d v="2026-03-10T00:00:00"/>
    <d v="2026-03-10T12:24:55"/>
    <x v="2"/>
    <n v="811011779"/>
    <s v="RENTING COLOMBIA S.A.S."/>
    <n v="1433262.0800000001"/>
    <n v="241535.92"/>
    <n v="1674798"/>
    <x v="2"/>
    <x v="54"/>
    <n v="2"/>
    <s v="FRANCY SALAS "/>
    <m/>
    <m/>
    <m/>
    <m/>
    <d v="2026-03-13T00:00:00"/>
    <s v="NO"/>
    <m/>
    <x v="4"/>
  </r>
  <r>
    <s v="Documento equivalente - Cobro de peajes"/>
    <s v="0305ee6eacf012e8571f31ff8bd0221e2b42f881e31eabb4315c10c01339dd16f21beccbd412b72ae7688e8a5078d9ef"/>
    <n v="90675906"/>
    <s v="DEFL"/>
    <d v="2026-03-10T00:00:00"/>
    <d v="2026-03-10T13:40:19"/>
    <x v="2"/>
    <n v="900219834"/>
    <s v="F2X S.A.S."/>
    <n v="18500"/>
    <n v="0"/>
    <n v="18500"/>
    <x v="2"/>
    <x v="51"/>
    <n v="1"/>
    <s v="PAOLA GARCIA"/>
    <m/>
    <m/>
    <m/>
    <m/>
    <d v="2026-03-24T00:00:00"/>
    <s v="NO"/>
    <m/>
    <x v="4"/>
  </r>
  <r>
    <s v="Factura electrónica"/>
    <s v="7a55afed1f4f64e39e4f8e71cf722061d86de30128a7cf13866e1e1b17087075c5eff372b40b36275000559c2a825a94"/>
    <n v="53365"/>
    <s v="EDSM"/>
    <d v="2026-03-10T00:00:00"/>
    <d v="2026-03-10T13:37:05"/>
    <x v="2"/>
    <n v="88147614"/>
    <s v="CLODOMIRO ALVAREZ ASCANIO"/>
    <n v="100000"/>
    <n v="0"/>
    <n v="100000"/>
    <x v="4"/>
    <x v="2"/>
    <n v="0"/>
    <m/>
    <m/>
    <m/>
    <m/>
    <m/>
    <m/>
    <m/>
    <m/>
    <x v="4"/>
  </r>
  <r>
    <s v="Factura electrónica"/>
    <s v="e2ba7e9cf8b92a2593a2f5c32c316dd8e4d92ed978a6e91221c1dab3d123c1940c6a1a9aff3617ea450d2712a2b977af"/>
    <n v="1346"/>
    <s v="SM"/>
    <d v="2026-03-10T00:00:00"/>
    <d v="2026-03-10T13:21:53"/>
    <x v="2"/>
    <n v="901561580"/>
    <s v="SUMINISTRO MATERIALES Y DOTACIONES SUMADO S.A.S"/>
    <n v="1734575"/>
    <n v="329569.25"/>
    <n v="2064144.25"/>
    <x v="2"/>
    <x v="55"/>
    <n v="3"/>
    <s v="FRANCY SALAS "/>
    <m/>
    <m/>
    <m/>
    <m/>
    <d v="2026-03-17T00:00:00"/>
    <s v="NO"/>
    <m/>
    <x v="4"/>
  </r>
  <r>
    <s v="Factura electrónica"/>
    <s v="8fd91847741a84fb93dec56da56ae5807c9134af5093979b5bdd1bb72f7973c491710fcf983a8cc5dcee5db7dd997b07"/>
    <n v="10051"/>
    <s v="EDSG"/>
    <d v="2026-03-10T00:00:00"/>
    <d v="2026-03-10T13:36:21"/>
    <x v="2"/>
    <n v="88147614"/>
    <s v="CLODOMIRO ALVAREZ ASCANIO"/>
    <n v="50000"/>
    <n v="0"/>
    <n v="50000"/>
    <x v="4"/>
    <x v="2"/>
    <n v="0"/>
    <m/>
    <m/>
    <m/>
    <m/>
    <m/>
    <m/>
    <m/>
    <m/>
    <x v="4"/>
  </r>
  <r>
    <s v="Factura electrónica"/>
    <s v="3d9e6b97e5953dcfb0550a850a19a5472a1b6b640041212f077db50a1651dd5045f5098ccc98de03f09113489d3b4bf4"/>
    <n v="3742"/>
    <s v="FE"/>
    <d v="2026-03-10T00:00:00"/>
    <d v="2026-03-10T11:28:12"/>
    <x v="2"/>
    <n v="900667384"/>
    <s v="SGR ASOCIADOS SAS"/>
    <n v="3501810"/>
    <n v="665343.9"/>
    <n v="4167153.9"/>
    <x v="1"/>
    <x v="54"/>
    <n v="2"/>
    <s v="SANDRA PANIAGUA"/>
    <m/>
    <m/>
    <m/>
    <m/>
    <d v="2026-03-13T00:00:00"/>
    <s v="NO"/>
    <m/>
    <x v="4"/>
  </r>
  <r>
    <s v="Factura electrónica"/>
    <s v="4d9820a5b19ee2276db457379a731dde8875ff39eded50e5ad24e73ff4b3a1f98357716fa4df5776f9fb3fa26c3b82af"/>
    <n v="14489"/>
    <s v="FEV"/>
    <d v="2026-03-10T00:00:00"/>
    <d v="2026-03-10T11:25:48"/>
    <x v="2"/>
    <n v="830093880"/>
    <s v="TRANSPORTE EMPRESARIAL TURISMO Y EXCURSIONES TURIEXPRESS S.A.S"/>
    <n v="9235000"/>
    <n v="0"/>
    <n v="9235000"/>
    <x v="0"/>
    <x v="55"/>
    <n v="3"/>
    <s v="FRANCY SALAS "/>
    <m/>
    <m/>
    <m/>
    <m/>
    <d v="2026-03-17T00:00:00"/>
    <s v="NO"/>
    <m/>
    <x v="4"/>
  </r>
  <r>
    <s v="Factura electrónica"/>
    <s v="b5c7ba20e1602dd3c3e71ca12a5f7bb7406418bd81ef7bd0861a76cb60146743a3b885505ff6a25ee1e7ad84b9f09fab"/>
    <n v="12734"/>
    <s v="FE"/>
    <d v="2026-03-10T00:00:00"/>
    <d v="2026-03-10T11:16:11"/>
    <x v="2"/>
    <n v="900420442"/>
    <s v="INSTRUMENTOS   PARTES S.A.S."/>
    <n v="98000"/>
    <n v="18620"/>
    <n v="116620"/>
    <x v="8"/>
    <x v="55"/>
    <n v="3"/>
    <s v="FRANCY SALAS "/>
    <m/>
    <m/>
    <m/>
    <m/>
    <d v="2026-03-17T00:00:00"/>
    <s v="NO"/>
    <m/>
    <x v="4"/>
  </r>
  <r>
    <s v="Factura electrónica"/>
    <s v="023ade5d1fe4df578b89a3c102aeb32f7d0aaa5739d3fdda5d03fc42b4471a2d4deba20489be7634e06b79cfda633449"/>
    <n v="12733"/>
    <s v="FE"/>
    <d v="2026-03-10T00:00:00"/>
    <d v="2026-03-10T11:13:31"/>
    <x v="2"/>
    <n v="900420442"/>
    <s v="INSTRUMENTOS   PARTES S.A.S."/>
    <n v="96500"/>
    <n v="18335"/>
    <n v="114835"/>
    <x v="8"/>
    <x v="55"/>
    <n v="3"/>
    <s v="FRANCY SALAS "/>
    <m/>
    <m/>
    <m/>
    <m/>
    <d v="2026-03-17T00:00:00"/>
    <s v="NO"/>
    <m/>
    <x v="4"/>
  </r>
  <r>
    <s v="Factura electrónica"/>
    <s v="403e38dccb4c6a1d60c7d8c8fa6b17edf4af689830b9a93e75710c3a0e5110212e7e493b4cceadd53b45573d9100bfdc"/>
    <n v="12732"/>
    <s v="FE"/>
    <d v="2026-03-10T00:00:00"/>
    <d v="2026-03-10T11:11:39"/>
    <x v="2"/>
    <n v="900420442"/>
    <s v="INSTRUMENTOS   PARTES S.A.S."/>
    <n v="1445310"/>
    <n v="274608.90000000002"/>
    <n v="1719918.9"/>
    <x v="8"/>
    <x v="55"/>
    <n v="3"/>
    <s v="FRANCY SALAS "/>
    <m/>
    <m/>
    <m/>
    <m/>
    <d v="2026-03-17T00:00:00"/>
    <s v="NO"/>
    <m/>
    <x v="4"/>
  </r>
  <r>
    <s v="Factura electrónica"/>
    <s v="d7ac3f4de26646fd5675999da8cb9c53964c8fcc542480ea50da5bd5d609be49390fa7eb053be15c2c0ce9a1a93e083f"/>
    <n v="2332"/>
    <s v="ELEC"/>
    <d v="2026-03-10T00:00:00"/>
    <d v="2026-03-10T10:51:21"/>
    <x v="2"/>
    <n v="901485351"/>
    <s v="MECANIZADOS MANPEC S.A.S."/>
    <n v="3010000"/>
    <n v="571900"/>
    <n v="3581900"/>
    <x v="8"/>
    <x v="54"/>
    <n v="2"/>
    <s v="FRANCY SALAS "/>
    <m/>
    <m/>
    <m/>
    <m/>
    <d v="2026-03-17T00:00:00"/>
    <s v="NO"/>
    <m/>
    <x v="4"/>
  </r>
  <r>
    <s v="Factura electrónica"/>
    <s v="dc8173cb8767457138e0d57d384e363537f28b95dec8087631ef7d342bfe25e6434dcad99a3a3fb6ffd18ae588e1885b"/>
    <n v="102"/>
    <s v="JM"/>
    <d v="2026-03-10T00:00:00"/>
    <d v="2026-03-10T10:07:12"/>
    <x v="2"/>
    <n v="901102840"/>
    <s v="PROYECTOS Y MONTAJES INDUSTRIALES JM SAS"/>
    <n v="12300000"/>
    <n v="2337000"/>
    <n v="14637000"/>
    <x v="8"/>
    <x v="47"/>
    <n v="6"/>
    <s v="FRANCY SALAS "/>
    <m/>
    <m/>
    <m/>
    <m/>
    <d v="2026-03-17T00:00:00"/>
    <s v="NO"/>
    <m/>
    <x v="3"/>
  </r>
  <r>
    <s v="Factura electrónica"/>
    <s v="e9b9396516088aaa4bc902dc440de48a318a2669c289c0bf7bbe7d182a65fa7b94b65e0acf533c210991c32bf9f13e4b"/>
    <n v="254013"/>
    <s v="FEB"/>
    <d v="2026-03-10T00:00:00"/>
    <d v="2026-03-10T08:55:15"/>
    <x v="2"/>
    <n v="860026455"/>
    <s v="PAGOMA S A"/>
    <n v="2813000"/>
    <n v="534470"/>
    <n v="3347470"/>
    <x v="8"/>
    <x v="55"/>
    <n v="3"/>
    <s v="FRANCY SALAS "/>
    <m/>
    <m/>
    <m/>
    <m/>
    <d v="2026-03-17T00:00:00"/>
    <s v="NO"/>
    <m/>
    <x v="4"/>
  </r>
  <r>
    <s v="Factura electrónica"/>
    <s v="aa427a4fae2927d7358c374272aa48f311cf4a896dddc61f5e3fb9b039b27832bdf26a8aec3728c8902d0f8c83f37f9e"/>
    <n v="2965"/>
    <s v="FE"/>
    <d v="2026-03-10T00:00:00"/>
    <d v="2026-03-10T08:48:41"/>
    <x v="2"/>
    <n v="900144364"/>
    <s v="UNIDOTAMOS SAS"/>
    <n v="372500"/>
    <n v="70775"/>
    <n v="443275"/>
    <x v="2"/>
    <x v="51"/>
    <n v="1"/>
    <s v="PAOLA GARCIA"/>
    <m/>
    <m/>
    <m/>
    <m/>
    <d v="2026-03-13T00:00:00"/>
    <s v="NO"/>
    <m/>
    <x v="4"/>
  </r>
  <r>
    <s v="Factura electrónica"/>
    <s v="1dfcf4e35f26a33718084001d5a00941d3d4490c845b6e20f4ff23f7a55f5b97b3a19278373582e3944178785cb0b3ef"/>
    <n v="664578"/>
    <s v="ECCO"/>
    <d v="2026-03-10T00:00:00"/>
    <d v="2026-03-10T07:47:51"/>
    <x v="2"/>
    <n v="811009788"/>
    <s v="DISTRACOM S.A."/>
    <n v="112316"/>
    <n v="0"/>
    <n v="112316"/>
    <x v="2"/>
    <x v="50"/>
    <n v="0"/>
    <s v="FRANCY SALAS "/>
    <m/>
    <m/>
    <m/>
    <m/>
    <d v="2026-03-13T00:00:00"/>
    <s v="NO"/>
    <m/>
    <x v="4"/>
  </r>
  <r>
    <s v="Factura electrónica"/>
    <s v="dc4f77b742335454a7431068f8ca7a52d6b76b075e7db85f28221d51e2629f90fc81ab6e18db059469d7c7f2c46356cb"/>
    <n v="566213"/>
    <s v="AH"/>
    <d v="2026-03-10T00:00:00"/>
    <d v="2026-03-10T07:18:24"/>
    <x v="2"/>
    <n v="890800788"/>
    <s v="SUMATEC S.A.S BIC"/>
    <n v="174000"/>
    <n v="33060"/>
    <n v="207060"/>
    <x v="2"/>
    <x v="51"/>
    <n v="1"/>
    <s v="PAOLA GARCIA"/>
    <m/>
    <m/>
    <m/>
    <m/>
    <d v="2026-03-13T00:00:00"/>
    <s v="NO"/>
    <m/>
    <x v="4"/>
  </r>
  <r>
    <s v="Factura electrónica"/>
    <s v="6bdb05b0bdd9476f4cb39e52203cea0d1a099057147d080f8b148d3623298556f9b16a45de8550932dccfefd35b14e07"/>
    <n v="278524"/>
    <s v="R1FE"/>
    <d v="2026-03-10T00:00:00"/>
    <d v="2026-03-10T07:18:50"/>
    <x v="2"/>
    <n v="890907841"/>
    <s v="ALMACEN RODAMIENTOS S.A"/>
    <n v="460044"/>
    <n v="87408"/>
    <n v="547452"/>
    <x v="8"/>
    <x v="54"/>
    <n v="2"/>
    <s v="FRANCY SALAS "/>
    <m/>
    <m/>
    <m/>
    <m/>
    <d v="2026-03-17T00:00:00"/>
    <s v="NO"/>
    <m/>
    <x v="4"/>
  </r>
  <r>
    <s v="Factura electrónica"/>
    <s v="d1e78142e496f8f7c4be6b8ad7fdfd962c04ff16f030ade8f0e6d254f684f200cfbd46fa15ad5139166e414b4489e8d1"/>
    <n v="22764"/>
    <s v="FE"/>
    <d v="2026-03-10T00:00:00"/>
    <d v="2026-03-10T11:05:45"/>
    <x v="2"/>
    <n v="901128127"/>
    <s v="GRUPO PENDERISCO SAS"/>
    <n v="52690"/>
    <n v="0"/>
    <n v="52690"/>
    <x v="4"/>
    <x v="2"/>
    <n v="0"/>
    <m/>
    <m/>
    <m/>
    <m/>
    <m/>
    <m/>
    <m/>
    <m/>
    <x v="4"/>
  </r>
  <r>
    <s v="Documento equivalente - Cobro de peajes"/>
    <s v="8b69f900a9923ea7e0afe6cc3bd3960b50510e8f018374c3cce4137ccdd82309a44ad6ab3cf601a9b2d5155edad0d61a"/>
    <n v="90618034"/>
    <s v="DEFL"/>
    <d v="2026-03-10T00:00:00"/>
    <d v="2026-03-10T10:15:19"/>
    <x v="2"/>
    <n v="900219834"/>
    <s v="F2X S.A.S."/>
    <n v="18500"/>
    <n v="0"/>
    <n v="18500"/>
    <x v="2"/>
    <x v="51"/>
    <n v="1"/>
    <s v="PAOLA GARCIA"/>
    <m/>
    <m/>
    <m/>
    <m/>
    <d v="2026-03-24T00:00:00"/>
    <s v="NO"/>
    <m/>
    <x v="4"/>
  </r>
  <r>
    <s v="Nota de crédito electrónica"/>
    <s v="44fe9faa5f5dfe2f488747f03fdcbb4f084857d47cc79d7694ed979dc8ff1366e2471c14cd34e6ef76843dbacd13cae3"/>
    <n v="34884"/>
    <s v="D1"/>
    <d v="2026-03-10T00:00:00"/>
    <d v="2026-03-10T09:39:31"/>
    <x v="2"/>
    <n v="890915475"/>
    <s v="EMPAQUETADURAS Y EMPAQUES S.A."/>
    <n v="192572"/>
    <n v="36588.68"/>
    <n v="229160.68"/>
    <x v="6"/>
    <x v="3"/>
    <s v=" - "/>
    <s v="FRANCY SALAS "/>
    <m/>
    <m/>
    <m/>
    <m/>
    <m/>
    <m/>
    <m/>
    <x v="2"/>
  </r>
  <r>
    <s v="Nota de crédito electrónica"/>
    <s v="fe25f6c9a59033555449fb72eed85e3085db607055ed7106c10543591b24f02f5ff67577e1418d3103eb6ffcf957b605"/>
    <n v="228"/>
    <s v="DV"/>
    <d v="2026-03-10T00:00:00"/>
    <d v="2026-03-10T08:41:21"/>
    <x v="2"/>
    <n v="900144364"/>
    <s v="UNIDOTAMOS SAS"/>
    <n v="520000"/>
    <n v="98800"/>
    <n v="618800"/>
    <x v="6"/>
    <x v="3"/>
    <s v=" - "/>
    <s v="FRANCY SALAS "/>
    <m/>
    <m/>
    <m/>
    <m/>
    <m/>
    <m/>
    <m/>
    <x v="2"/>
  </r>
  <r>
    <s v="Factura electrónica"/>
    <s v="cc52f445096a1ba347cc6ea459548782233ed5c4b020fc1b0f347a90d5f9901afef47cc95cfb3e20dbfe9f8ecc8063e5"/>
    <n v="2990869"/>
    <s v="CL07"/>
    <d v="2026-03-10T00:00:00"/>
    <d v="2026-03-10T03:43:44"/>
    <x v="2"/>
    <n v="860001697"/>
    <s v="GASEOSAS LUX S.A.S."/>
    <n v="93450"/>
    <n v="0"/>
    <n v="93450"/>
    <x v="2"/>
    <x v="55"/>
    <n v="3"/>
    <s v="FRANCY SALAS "/>
    <m/>
    <m/>
    <m/>
    <m/>
    <d v="2026-03-18T00:00:00"/>
    <s v="NO"/>
    <m/>
    <x v="4"/>
  </r>
  <r>
    <s v="Documento equivalente - Cobro de peajes"/>
    <s v="54afa8e7f35a27db58a131921a7c0a0380f001cc8a1674a4dab706acb86d002b908a9b5d460af610051e1e5f6a55ad24"/>
    <n v="90556737"/>
    <s v="DEFL"/>
    <d v="2026-03-10T00:00:00"/>
    <d v="2026-03-10T00:01:05"/>
    <x v="2"/>
    <n v="900219834"/>
    <s v="F2X S.A.S."/>
    <n v="20200"/>
    <n v="0"/>
    <n v="20200"/>
    <x v="2"/>
    <x v="51"/>
    <n v="1"/>
    <s v="PAOLA GARCIA"/>
    <m/>
    <m/>
    <m/>
    <m/>
    <d v="2026-03-24T00:00:00"/>
    <s v="NO"/>
    <m/>
    <x v="4"/>
  </r>
  <r>
    <s v="Factura electrónica"/>
    <s v="81aa670c81988ba1a8302b7b9f85c2f2d25782333e82a822aa246c95f2e39127218304c6011f6aecc9bbb0084bec51e8"/>
    <n v="8841"/>
    <s v="FVEC"/>
    <d v="2026-03-11T00:00:00"/>
    <d v="2026-03-11T20:31:33"/>
    <x v="2"/>
    <n v="900614579"/>
    <s v="ANTIOQUEÑA DE EMPAQUES S.A.S"/>
    <n v="258112.00000000003"/>
    <n v="49041.279999999999"/>
    <n v="307153.28000000003"/>
    <x v="12"/>
    <x v="55"/>
    <n v="2"/>
    <s v="FRANCY SALAS "/>
    <m/>
    <m/>
    <m/>
    <m/>
    <d v="2026-03-17T00:00:00"/>
    <s v="NO"/>
    <m/>
    <x v="4"/>
  </r>
  <r>
    <s v="Factura electrónica"/>
    <s v="47621402e1ea1f258323558a0897623261252dcadc01f54154c4a55319078d75289e7da254f14f47bf9f90b293380902"/>
    <n v="1551"/>
    <s v="FE"/>
    <d v="2026-03-11T00:00:00"/>
    <d v="2026-03-11T18:09:34"/>
    <x v="2"/>
    <n v="901950863"/>
    <s v="INVERSIONES TORNILLOS Y MANGUERAS S.A.S"/>
    <n v="360000"/>
    <n v="68400"/>
    <n v="428400"/>
    <x v="6"/>
    <x v="3"/>
    <s v=" - "/>
    <s v="FRANCY SALAS "/>
    <m/>
    <m/>
    <m/>
    <m/>
    <m/>
    <m/>
    <m/>
    <x v="2"/>
  </r>
  <r>
    <s v="Factura electrónica"/>
    <s v="dde6e43982fbbf2e639a780b78ed687cefc1cae208f010a1d7e34b3653f9112d07d7c74e006667071c4a7948121000c0"/>
    <n v="228795"/>
    <s v="QWSN"/>
    <d v="2026-03-11T00:00:00"/>
    <d v="2026-03-11T17:04:35"/>
    <x v="2"/>
    <n v="900659017"/>
    <s v="QUALITY WATER SERVICE COLOMBIA SAS"/>
    <n v="1132242.3"/>
    <n v="215126.04"/>
    <n v="1347368.34"/>
    <x v="12"/>
    <x v="54"/>
    <n v="1"/>
    <s v="FRANCY SALAS "/>
    <m/>
    <m/>
    <m/>
    <m/>
    <d v="2026-03-13T00:00:00"/>
    <s v="NO"/>
    <m/>
    <x v="4"/>
  </r>
  <r>
    <s v="Factura electrónica"/>
    <s v="b31942c1ce8d8c9fff2ef58c7bdcc5ae236153bdc9b676153cf8e86dfb4ab73863f4dfe3785defefa216f6b26e12f02a"/>
    <n v="6945"/>
    <s v="FLZR"/>
    <d v="2026-03-11T00:00:00"/>
    <d v="2026-03-11T15:53:31"/>
    <x v="2"/>
    <n v="10020641"/>
    <s v="ZAPATA RIOS LEONARDO"/>
    <n v="750000"/>
    <n v="142500"/>
    <n v="892500"/>
    <x v="2"/>
    <x v="55"/>
    <n v="2"/>
    <s v="FRANCY SALAS "/>
    <m/>
    <m/>
    <m/>
    <m/>
    <d v="2026-03-17T00:00:00"/>
    <s v="NO"/>
    <m/>
    <x v="4"/>
  </r>
  <r>
    <s v="Documento equivalente - Cobro de peajes"/>
    <s v="884b05f16bb852f9abd3efbd604cabc958f344372f3c5422aed32d3a01e8ab5b755cf3911da6d5a3e70ab842aac01b68"/>
    <n v="90954759"/>
    <s v="DEFL"/>
    <d v="2026-03-11T00:00:00"/>
    <d v="2026-03-11T21:45:28"/>
    <x v="2"/>
    <n v="900219834"/>
    <s v="F2X S.A.S."/>
    <n v="13500"/>
    <n v="0"/>
    <n v="13500"/>
    <x v="2"/>
    <x v="55"/>
    <n v="2"/>
    <s v="FRANCY SALAS "/>
    <m/>
    <m/>
    <m/>
    <m/>
    <d v="2026-03-24T00:00:00"/>
    <s v="NO"/>
    <m/>
    <x v="4"/>
  </r>
  <r>
    <s v="Factura electrónica"/>
    <s v="a1c3ed1d539af792673c2a650beb189350d7c5f22ac035624500093c68641ab509ab4bf43919a4bbf191342a4738c72a"/>
    <n v="6650"/>
    <m/>
    <d v="2026-03-11T00:00:00"/>
    <d v="2026-03-11T16:38:51"/>
    <x v="2"/>
    <n v="32150739"/>
    <s v="NATALIA ANDREA ACOSTA COLORADO"/>
    <n v="568000"/>
    <n v="0"/>
    <n v="568000"/>
    <x v="1"/>
    <x v="55"/>
    <n v="2"/>
    <s v="FRANCY SALAS "/>
    <m/>
    <m/>
    <m/>
    <m/>
    <d v="2026-03-17T00:00:00"/>
    <s v="NO"/>
    <m/>
    <x v="4"/>
  </r>
  <r>
    <s v="Factura electrónica"/>
    <s v="ce42530eed301b6ebc63029072635424dcaa2015eed5354729c5f1c6975b813d31d9030cfd152f06f69b2c5786501803"/>
    <n v="262386"/>
    <s v="BGFE"/>
    <d v="2026-03-11T00:00:00"/>
    <d v="2026-03-11T15:10:24"/>
    <x v="2"/>
    <n v="890907841"/>
    <s v="ALMACEN RODAMIENTOS S.A"/>
    <n v="769608"/>
    <n v="146226"/>
    <n v="915834"/>
    <x v="2"/>
    <x v="47"/>
    <n v="5"/>
    <s v="FRANCY SALAS "/>
    <m/>
    <m/>
    <m/>
    <m/>
    <d v="2026-03-17T00:00:00"/>
    <s v="NO"/>
    <m/>
    <x v="4"/>
  </r>
  <r>
    <s v="Factura electrónica"/>
    <s v="1a043263eb257b663749da58217bab8f03c432ef9e7709d2538af5309ed6b312df6736b8b3f6ad086deea7dc86ae3e99"/>
    <n v="2867"/>
    <s v="FEL"/>
    <d v="2026-03-11T00:00:00"/>
    <d v="2026-03-11T14:36:24"/>
    <x v="2"/>
    <n v="900433773"/>
    <s v="MECAVAL S.A.S"/>
    <n v="3300000"/>
    <n v="627000"/>
    <n v="3927000"/>
    <x v="2"/>
    <x v="47"/>
    <n v="5"/>
    <s v="FRANCY SALAS "/>
    <m/>
    <m/>
    <m/>
    <m/>
    <d v="2026-03-19T00:00:00"/>
    <s v="NO"/>
    <m/>
    <x v="4"/>
  </r>
  <r>
    <s v="Factura electrónica"/>
    <s v="252719757660420a8946dddcb774f615834664aba7467274d4dfe53fbc63769ef4715b93cddc86b18ecd1e1807b8d352"/>
    <n v="2816"/>
    <s v="EV"/>
    <d v="2026-03-11T00:00:00"/>
    <d v="2026-03-11T12:05:14"/>
    <x v="2"/>
    <n v="901101232"/>
    <s v="INGEVER ASOCIADOS S.A.S."/>
    <n v="4183700"/>
    <n v="794903"/>
    <n v="4978603"/>
    <x v="12"/>
    <x v="47"/>
    <n v="5"/>
    <s v="FRANCY SALAS "/>
    <m/>
    <m/>
    <m/>
    <m/>
    <d v="2026-03-19T00:00:00"/>
    <s v="NO"/>
    <m/>
    <x v="4"/>
  </r>
  <r>
    <s v="Factura electrónica"/>
    <s v="9ecfecd931ffb251fdd8b6d8f11cb6c28271498595c1892b945955bf8a29e2d28276f37cda214ff8140eb95373e421fc"/>
    <n v="18294"/>
    <m/>
    <d v="2026-03-11T00:00:00"/>
    <d v="2026-03-11T11:35:49"/>
    <x v="2"/>
    <n v="811031512"/>
    <s v="PROCAL S.A."/>
    <n v="597000"/>
    <n v="113430"/>
    <n v="710430"/>
    <x v="8"/>
    <x v="53"/>
    <n v="14"/>
    <s v="FRANCY SALAS "/>
    <m/>
    <m/>
    <m/>
    <m/>
    <d v="2026-03-26T00:00:00"/>
    <s v="NO"/>
    <m/>
    <x v="1"/>
  </r>
  <r>
    <s v="Factura electrónica"/>
    <s v="3f86b6e895259484a145ecf55ff12367cf9d92e7367abd72bac5568c61f60a3b5751134450b3cb421fd306062007d2a1"/>
    <n v="659370"/>
    <s v="BG"/>
    <d v="2026-03-11T00:00:00"/>
    <d v="2026-03-11T10:02:28"/>
    <x v="2"/>
    <n v="800192105"/>
    <s v="RECORDAR PREVISION EXEQUIAL TOTAL S. A.S"/>
    <n v="1022100"/>
    <n v="0"/>
    <n v="1022100"/>
    <x v="12"/>
    <x v="57"/>
    <n v="8"/>
    <s v="MAGALY RIOS "/>
    <m/>
    <m/>
    <m/>
    <m/>
    <d v="2026-03-24T00:00:00"/>
    <s v="NO"/>
    <m/>
    <x v="3"/>
  </r>
  <r>
    <s v="Factura electrónica"/>
    <s v="b9e11b760960b91e692b2b43a48b97fbd86f8c6fa36c5d06403ed752fe46c93e506466373a511d2a959ccd9916b82b08"/>
    <n v="25001"/>
    <s v="FE"/>
    <d v="2026-03-11T00:00:00"/>
    <d v="2026-03-11T10:00:36"/>
    <x v="2"/>
    <n v="800025921"/>
    <s v="MONTACARGAS ITAGUI S.A.S"/>
    <n v="293750"/>
    <n v="0"/>
    <n v="293750"/>
    <x v="8"/>
    <x v="55"/>
    <n v="2"/>
    <s v="FRANCY SALAS "/>
    <m/>
    <m/>
    <m/>
    <m/>
    <d v="2026-03-17T00:00:00"/>
    <s v="NO"/>
    <m/>
    <x v="4"/>
  </r>
  <r>
    <s v="Factura electrónica"/>
    <s v="f22edb55123c98f9efd0e3165180f9e96af784bbc1b9838efcfa87b40d96fc83bf482a484c7b7960093820bc0bae6718"/>
    <n v="6359"/>
    <s v="TL"/>
    <d v="2026-03-11T00:00:00"/>
    <d v="2026-03-11T09:53:53"/>
    <x v="2"/>
    <n v="900036588"/>
    <s v="TRAMAS LITOGRAFIA SAS"/>
    <n v="1051718"/>
    <n v="199826.42"/>
    <n v="1251544.42"/>
    <x v="6"/>
    <x v="3"/>
    <s v=" - "/>
    <s v="FRANCY SALAS "/>
    <m/>
    <m/>
    <m/>
    <m/>
    <m/>
    <m/>
    <m/>
    <x v="2"/>
  </r>
  <r>
    <s v="Factura electrónica"/>
    <s v="acab6a01eea147393d2fba8ceb8dea599fdcf9aa457a5534bc12b75c0927e5c1622979c173595f709877e5278f84bb5b"/>
    <n v="7086"/>
    <s v="RGRO"/>
    <d v="2026-03-11T00:00:00"/>
    <d v="2026-03-11T09:45:33"/>
    <x v="2"/>
    <n v="811006418"/>
    <s v="TRULY NOLEN SOLUCIONES S.A.S"/>
    <n v="142350"/>
    <n v="27046.5"/>
    <n v="169396.5"/>
    <x v="2"/>
    <x v="54"/>
    <n v="1"/>
    <s v="FRANCY SALAS "/>
    <m/>
    <m/>
    <m/>
    <m/>
    <d v="2026-03-17T00:00:00"/>
    <s v="NO"/>
    <m/>
    <x v="4"/>
  </r>
  <r>
    <s v="Factura electrónica"/>
    <s v="da59723dcf82fabaae4c69a5ee4ddeb2f176e3ac38440912ac758864696c4f7c6666d2f8edc34235af4311a22e036fec"/>
    <n v="1351"/>
    <s v="SM"/>
    <d v="2026-03-11T00:00:00"/>
    <d v="2026-03-11T09:39:39"/>
    <x v="2"/>
    <n v="901561580"/>
    <s v="SUMINISTRO MATERIALES Y DOTACIONES SUMADO S.A.S"/>
    <n v="5874572.1200000001"/>
    <n v="1116168.7"/>
    <n v="6990740.8200000003"/>
    <x v="2"/>
    <x v="58"/>
    <n v="6"/>
    <s v="FRANCY SALAS "/>
    <m/>
    <m/>
    <m/>
    <m/>
    <d v="2026-03-19T00:00:00"/>
    <s v="NO"/>
    <m/>
    <x v="3"/>
  </r>
  <r>
    <s v="Factura electrónica"/>
    <s v="048be9051f0b47775734e5f5cc555e956787e44f3f159b3059929ab355ce641e5cfcc1cfd302708d0a6c3a74f461144b"/>
    <n v="7085"/>
    <s v="RGRO"/>
    <d v="2026-03-11T00:00:00"/>
    <d v="2026-03-11T09:42:03"/>
    <x v="2"/>
    <n v="811006418"/>
    <s v="TRULY NOLEN SOLUCIONES S.A.S"/>
    <n v="517045.00000000006"/>
    <n v="98238.55"/>
    <n v="615283.55000000005"/>
    <x v="2"/>
    <x v="54"/>
    <n v="1"/>
    <s v="FRANCY SALAS "/>
    <m/>
    <m/>
    <m/>
    <m/>
    <d v="2026-03-17T00:00:00"/>
    <s v="NO"/>
    <m/>
    <x v="4"/>
  </r>
  <r>
    <s v="Factura electrónica"/>
    <s v="5fab9d5dc1f9b6cbcbed01ba7da1f6d56f2b66bffaa338e12eb36f5a99f5980d3c2dc88726b605bf8a2bbac1957dfb01"/>
    <n v="42176"/>
    <s v="FESA"/>
    <d v="2026-03-11T00:00:00"/>
    <d v="2026-03-11T15:05:25"/>
    <x v="2"/>
    <n v="890938952"/>
    <s v="SALAMANCA ALIMENTACION INDUSTRIAL S.A.S."/>
    <n v="4165200"/>
    <n v="791388"/>
    <n v="4956588"/>
    <x v="0"/>
    <x v="58"/>
    <n v="6"/>
    <s v="FRANCY SALAS "/>
    <m/>
    <m/>
    <m/>
    <m/>
    <d v="2026-03-17T00:00:00"/>
    <s v="NO"/>
    <m/>
    <x v="3"/>
  </r>
  <r>
    <s v="Factura electrónica"/>
    <s v="999f360c11dd6f55fae218845994f28afedb4f5bd86aa4b23056903b8da38d19e96c2eae126b84a2d484099030db1bda"/>
    <n v="7084"/>
    <s v="RGRO"/>
    <d v="2026-03-11T00:00:00"/>
    <d v="2026-03-11T09:38:41"/>
    <x v="2"/>
    <n v="811006418"/>
    <s v="TRULY NOLEN SOLUCIONES S.A.S"/>
    <n v="295766"/>
    <n v="56195.54"/>
    <n v="351961.54"/>
    <x v="1"/>
    <x v="54"/>
    <n v="1"/>
    <s v="FRANCY SALAS "/>
    <m/>
    <m/>
    <m/>
    <m/>
    <d v="2026-03-17T00:00:00"/>
    <s v="NO"/>
    <m/>
    <x v="4"/>
  </r>
  <r>
    <s v="Documento equivalente - Cobro de peajes"/>
    <s v="630283af47923bf4b0d0a872d31c7ee7fec33e3228cbde7110282fd6fe2b83bd398ba3a7eb6db545f1e2324237c33844"/>
    <n v="90891512"/>
    <s v="DEFL"/>
    <d v="2026-03-11T00:00:00"/>
    <d v="2026-03-11T15:21:32"/>
    <x v="2"/>
    <n v="900219834"/>
    <s v="F2X S.A.S."/>
    <n v="13500"/>
    <n v="0"/>
    <n v="13500"/>
    <x v="2"/>
    <x v="54"/>
    <n v="1"/>
    <s v="FRANCY SALAS "/>
    <m/>
    <m/>
    <m/>
    <m/>
    <d v="2026-03-24T00:00:00"/>
    <s v="NO"/>
    <m/>
    <x v="4"/>
  </r>
  <r>
    <s v="Factura electrónica"/>
    <s v="d2122c2d45497970bb5ed7e5425e3b25ebf99e34e2bc76c946d85bca4242d382d2daa695be32dfbfbbb1aaac316beff9"/>
    <n v="78002464"/>
    <s v="SFEE"/>
    <d v="2026-03-11T00:00:00"/>
    <d v="2026-03-11T14:00:44"/>
    <x v="2"/>
    <n v="900843898"/>
    <s v="RAPPI S.A.S"/>
    <n v="18003.36"/>
    <n v="3420.64"/>
    <n v="21424"/>
    <x v="4"/>
    <x v="2"/>
    <n v="0"/>
    <m/>
    <m/>
    <m/>
    <m/>
    <m/>
    <d v="2026-04-07T00:00:00"/>
    <s v="NO"/>
    <m/>
    <x v="4"/>
  </r>
  <r>
    <s v="Factura electrónica"/>
    <s v="a3a479497c5e2e8508bc4d2b169a29222aa9e6b1eb6af3566ad967ee791d3dc7abaa52674d6409fb45d1d8cba533d9bd"/>
    <n v="1397100"/>
    <s v="9914"/>
    <d v="2026-03-11T00:00:00"/>
    <d v="2026-03-11T10:01:16"/>
    <x v="2"/>
    <n v="800242106"/>
    <s v="SODIMAC COLOMBIA S.A."/>
    <n v="100756.3"/>
    <n v="19143.7"/>
    <n v="119900"/>
    <x v="2"/>
    <x v="55"/>
    <n v="2"/>
    <s v="FRANCY SALAS "/>
    <m/>
    <m/>
    <m/>
    <m/>
    <d v="2026-03-17T00:00:00"/>
    <s v="NO"/>
    <m/>
    <x v="4"/>
  </r>
  <r>
    <s v="Factura electrónica"/>
    <s v="9a1387b69c0aafca4ec51cda3ecbb3b979477ae6bffc72afe23b834fad1872c6bb009381c513bc89cdcbef24923b8aee"/>
    <n v="3831"/>
    <s v="FECO"/>
    <d v="2026-03-11T00:00:00"/>
    <d v="2026-03-11T09:26:20"/>
    <x v="2"/>
    <n v="901006742"/>
    <s v="COLCRANES S.A.S."/>
    <n v="3620000"/>
    <n v="687800"/>
    <n v="4307800"/>
    <x v="8"/>
    <x v="59"/>
    <n v="9"/>
    <s v="FRANCY SALAS "/>
    <m/>
    <m/>
    <m/>
    <m/>
    <d v="2026-03-26T00:00:00"/>
    <m/>
    <m/>
    <x v="3"/>
  </r>
  <r>
    <s v="Factura electrónica"/>
    <s v="86c9029c85ffd9a9953fa483fa184769c11d22c10fb611cb240e80ebc3b34d0a6dc00521a19eb9830b3831d9307f2991"/>
    <n v="31789"/>
    <s v="IDEA"/>
    <d v="2026-03-11T00:00:00"/>
    <d v="2026-03-11T07:17:04"/>
    <x v="2"/>
    <n v="900322890"/>
    <s v="IDEAPACK S.A.S"/>
    <n v="374400"/>
    <n v="71136"/>
    <n v="445536"/>
    <x v="0"/>
    <x v="54"/>
    <n v="1"/>
    <s v="FRANCY SALAS "/>
    <m/>
    <m/>
    <m/>
    <m/>
    <d v="2026-03-17T00:00:00"/>
    <s v="NO"/>
    <m/>
    <x v="4"/>
  </r>
  <r>
    <s v="Factura electrónica"/>
    <s v="7a58df16eb8a37dc3582b2fa9ad96634bad0a3ded7c58074f5370917c7165a434327dbe07c9d5592c4a96bef13f7db08"/>
    <n v="3312"/>
    <s v="FE"/>
    <d v="2026-03-11T00:00:00"/>
    <d v="2026-03-11T06:52:56"/>
    <x v="2"/>
    <n v="900563128"/>
    <s v="SOLUCIONES SIMMAC S.A.S."/>
    <n v="448400"/>
    <n v="85196"/>
    <n v="533596"/>
    <x v="2"/>
    <x v="54"/>
    <n v="1"/>
    <s v="FRANCY SALAS "/>
    <m/>
    <m/>
    <m/>
    <m/>
    <d v="2026-03-17T00:00:00"/>
    <s v="NO"/>
    <m/>
    <x v="4"/>
  </r>
  <r>
    <s v="Factura electrónica"/>
    <s v="b05022c36601992f7dca064c9d7861db2d1fc6c6e2ec0d900002ccf9afbef15f4905df8e167537fec5a62a71cf5e732e"/>
    <n v="56633"/>
    <s v="FVE"/>
    <d v="2026-03-12T00:00:00"/>
    <d v="2026-03-12T17:17:55"/>
    <x v="2"/>
    <n v="900650486"/>
    <s v="DISTRIBUIDORA DE SOFTWARE Y MOVILIDAD S.A.S"/>
    <n v="3160831.93"/>
    <n v="600558.06999999995"/>
    <n v="3761390"/>
    <x v="5"/>
    <x v="55"/>
    <n v="1"/>
    <s v="FRANCY SALAS "/>
    <m/>
    <m/>
    <m/>
    <m/>
    <d v="2026-03-17T00:00:00"/>
    <s v="NO"/>
    <m/>
    <x v="4"/>
  </r>
  <r>
    <s v="Factura electrónica"/>
    <s v="844d631913e4557c95508fd161b3baa2059b96196c15ae88b4cc157e83e84bafbeb93ff313efea298f78253ce4fc5343"/>
    <n v="56632"/>
    <s v="FVE"/>
    <d v="2026-03-12T00:00:00"/>
    <d v="2026-03-12T17:17:44"/>
    <x v="2"/>
    <n v="900650486"/>
    <s v="DISTRIBUIDORA DE SOFTWARE Y MOVILIDAD S.A.S"/>
    <n v="3274500"/>
    <n v="622155"/>
    <n v="3896655"/>
    <x v="5"/>
    <x v="55"/>
    <n v="1"/>
    <s v="FRANCY SALAS "/>
    <m/>
    <m/>
    <m/>
    <m/>
    <d v="2026-03-17T00:00:00"/>
    <s v="NO"/>
    <m/>
    <x v="4"/>
  </r>
  <r>
    <s v="Factura electrónica"/>
    <s v="035241474a96f3df50e47604ed2d7a3ffe7ed44b4db929063dcf38bb199d51bbc2e6cefc3e817611dd61f4458a9110ee"/>
    <n v="1559"/>
    <s v="FE"/>
    <d v="2026-03-12T00:00:00"/>
    <d v="2026-03-12T16:51:33"/>
    <x v="2"/>
    <n v="901950863"/>
    <s v="INVERSIONES TORNILLOS Y MANGUERAS S.A.S"/>
    <n v="360000"/>
    <n v="68400"/>
    <n v="428400"/>
    <x v="8"/>
    <x v="47"/>
    <n v="4"/>
    <s v="FRANCY SALAS "/>
    <m/>
    <m/>
    <m/>
    <m/>
    <d v="2026-03-17T00:00:00"/>
    <s v="NO"/>
    <m/>
    <x v="4"/>
  </r>
  <r>
    <s v="Factura electrónica"/>
    <s v="b28e274372da53394ec1bd7e01effea0620aae6b4e199065d76e151d73361b9aa9ce5a3be4e2ac69660b0c813243d54d"/>
    <n v="1221"/>
    <s v="FEV"/>
    <d v="2026-03-12T00:00:00"/>
    <d v="2026-03-12T16:45:47"/>
    <x v="2"/>
    <n v="901972620"/>
    <s v="EDT FERRETERIA SAS"/>
    <n v="68560"/>
    <n v="13026.4"/>
    <n v="81586.399999999994"/>
    <x v="8"/>
    <x v="47"/>
    <n v="4"/>
    <s v="FRANCY SALAS "/>
    <m/>
    <m/>
    <m/>
    <m/>
    <d v="2026-03-17T00:00:00"/>
    <s v="NO"/>
    <m/>
    <x v="4"/>
  </r>
  <r>
    <s v="Factura electrónica"/>
    <s v="e73dbf11b6545585520eeb819e4281c4b9c0529ddd90bb28c4bf68eac999e17869e4b65261c7e43215ed3dc38be89bc6"/>
    <n v="13925"/>
    <s v="FE"/>
    <d v="2026-03-12T00:00:00"/>
    <d v="2026-03-12T16:26:31"/>
    <x v="2"/>
    <n v="901059492"/>
    <s v="B2B COMERCIALIZADORA INSTITUCIONAL SAS"/>
    <n v="407142.02"/>
    <n v="77356.98"/>
    <n v="484499"/>
    <x v="2"/>
    <x v="47"/>
    <n v="4"/>
    <s v="FRANCY SALAS "/>
    <m/>
    <m/>
    <m/>
    <m/>
    <d v="2026-03-17T00:00:00"/>
    <s v="NO"/>
    <m/>
    <x v="4"/>
  </r>
  <r>
    <s v="Factura electrónica"/>
    <s v="a1d9c082a5c9d8263831c83d4fa1e6ba74697b74609fb9522ca92d75e82c653851e0fcb09ab50b40c7e801bc7ea91e56"/>
    <n v="2333"/>
    <s v="ELEC"/>
    <d v="2026-03-12T00:00:00"/>
    <d v="2026-03-12T16:19:50"/>
    <x v="2"/>
    <n v="901485351"/>
    <s v="MECANIZADOS MANPEC S.A.S."/>
    <n v="47167400"/>
    <n v="8961806"/>
    <n v="56129206"/>
    <x v="8"/>
    <x v="59"/>
    <n v="8"/>
    <s v="FRANCY SALAS "/>
    <m/>
    <m/>
    <m/>
    <m/>
    <d v="2026-03-26T00:00:00"/>
    <m/>
    <m/>
    <x v="3"/>
  </r>
  <r>
    <s v="Factura electrónica"/>
    <s v="533b6efb56feb28bb9fd1f229c21ae32494c8dcc63423cff4bd1f38d57045fb9aa30e49f376a03741faabdb48bfc1b59"/>
    <n v="2944"/>
    <s v="KFE"/>
    <d v="2026-03-12T00:00:00"/>
    <d v="2026-03-12T16:14:54"/>
    <x v="2"/>
    <n v="900987425"/>
    <s v="KONTROLAR SOLUCIONES S.A.S"/>
    <n v="829239"/>
    <n v="0"/>
    <n v="829239"/>
    <x v="0"/>
    <x v="61"/>
    <n v="15"/>
    <s v="VICTOR LOPEZ"/>
    <m/>
    <m/>
    <m/>
    <m/>
    <d v="2026-04-01T00:00:00"/>
    <s v="NO"/>
    <m/>
    <x v="1"/>
  </r>
  <r>
    <s v="Factura electrónica"/>
    <s v="249190181732f39fc41f2b1278413b8ce7b7db835107af6ad2ae801d5231c4bb25e5a376692d0122860a1d31d1554d41"/>
    <n v="358"/>
    <s v="FE"/>
    <d v="2026-03-12T00:00:00"/>
    <d v="2026-03-12T15:47:56"/>
    <x v="2"/>
    <n v="901661780"/>
    <s v="IMPULSAR PROYECTOS SAS"/>
    <n v="178080"/>
    <n v="33835"/>
    <n v="211915"/>
    <x v="8"/>
    <x v="55"/>
    <n v="1"/>
    <s v="FRANCY SALAS "/>
    <m/>
    <m/>
    <m/>
    <m/>
    <d v="2026-03-17T00:00:00"/>
    <s v="NO"/>
    <m/>
    <x v="4"/>
  </r>
  <r>
    <s v="Factura electrónica"/>
    <s v="cad5652e868ef7287bae940b6cf09bf8fd677104d3c76b1dc02fdeecdec94d66c27423956d48180b1502d142342f5cfb"/>
    <n v="357"/>
    <s v="FE"/>
    <d v="2026-03-12T00:00:00"/>
    <d v="2026-03-12T15:47:24"/>
    <x v="2"/>
    <n v="901661780"/>
    <s v="IMPULSAR PROYECTOS SAS"/>
    <n v="296800"/>
    <n v="56392"/>
    <n v="353192"/>
    <x v="8"/>
    <x v="55"/>
    <n v="1"/>
    <s v="FRANCY SALAS "/>
    <m/>
    <m/>
    <m/>
    <m/>
    <d v="2026-03-17T00:00:00"/>
    <s v="NO"/>
    <m/>
    <x v="4"/>
  </r>
  <r>
    <s v="Factura electrónica"/>
    <s v="8e692a752e8f811d97e0eaeb3c65cf681c8e66dd1d56a586a01410dc347c65aad57d61b17e7ec550768411daed5ee21a"/>
    <n v="356"/>
    <s v="FE"/>
    <d v="2026-03-12T00:00:00"/>
    <d v="2026-03-12T15:46:52"/>
    <x v="2"/>
    <n v="901661780"/>
    <s v="IMPULSAR PROYECTOS SAS"/>
    <n v="296800"/>
    <n v="56392"/>
    <n v="353192"/>
    <x v="8"/>
    <x v="55"/>
    <n v="1"/>
    <s v="FRANCY SALAS "/>
    <m/>
    <m/>
    <m/>
    <m/>
    <d v="2026-03-17T00:00:00"/>
    <s v="NO"/>
    <m/>
    <x v="4"/>
  </r>
  <r>
    <s v="Factura electrónica"/>
    <s v="8c7ce267512f8dd25fe14ff0895a6842c81266fee256f105ffc56dd4c075a1acfedad1f100f560f89215c4c9b4dd149f"/>
    <n v="2609"/>
    <s v="FE"/>
    <d v="2026-03-12T00:00:00"/>
    <d v="2026-03-12T15:38:11"/>
    <x v="2"/>
    <n v="901040453"/>
    <s v="EXTINFUM S.A.S. 01 00"/>
    <n v="3400000"/>
    <n v="646000"/>
    <n v="4046000"/>
    <x v="0"/>
    <x v="52"/>
    <n v="6"/>
    <s v="FRANCY SALAS "/>
    <m/>
    <m/>
    <m/>
    <m/>
    <d v="2026-03-19T00:00:00"/>
    <s v="NO"/>
    <m/>
    <x v="3"/>
  </r>
  <r>
    <s v="Factura electrónica"/>
    <s v="2462a18ce76f71cede76ccf71d473e6b20f26ae150d21c49d1157ae2bf6d1c5c0a2044016fe9eea6e8e7aeab321c45b0"/>
    <n v="2608"/>
    <s v="FE"/>
    <d v="2026-03-12T00:00:00"/>
    <d v="2026-03-12T15:32:13"/>
    <x v="2"/>
    <n v="901040453"/>
    <s v="EXTINFUM S.A.S. 01 00"/>
    <n v="3400000"/>
    <n v="646000"/>
    <n v="4046000"/>
    <x v="6"/>
    <x v="3"/>
    <s v=" - "/>
    <s v="FRANCY SALAS "/>
    <m/>
    <m/>
    <m/>
    <m/>
    <m/>
    <m/>
    <m/>
    <x v="2"/>
  </r>
  <r>
    <s v="Factura electrónica"/>
    <s v="f95c7baceee53883c97c9fd83e7ce78d01ee9df8cbb4d613e3887e20a021a5690b35f56352adfc2871376e065308b875"/>
    <n v="2870"/>
    <s v="FEL"/>
    <d v="2026-03-12T00:00:00"/>
    <d v="2026-03-12T14:43:23"/>
    <x v="2"/>
    <n v="900433773"/>
    <s v="MECAVAL S.A.S"/>
    <n v="14683000"/>
    <n v="2789770"/>
    <n v="17472770"/>
    <x v="8"/>
    <x v="47"/>
    <n v="4"/>
    <s v="FRANCY SALAS "/>
    <m/>
    <m/>
    <m/>
    <m/>
    <d v="2026-03-24T00:00:00"/>
    <s v="NO"/>
    <m/>
    <x v="4"/>
  </r>
  <r>
    <s v="Factura electrónica"/>
    <s v="9009306fee818250f7c457c333aba1acc61d3dfad568087eede6d32c9cc553a8bb686aebe3f300645f81bc41343961ca"/>
    <n v="6664"/>
    <m/>
    <d v="2026-03-12T00:00:00"/>
    <d v="2026-03-12T20:38:46"/>
    <x v="2"/>
    <n v="32150739"/>
    <s v="NATALIA ANDREA ACOSTA COLORADO"/>
    <n v="499500"/>
    <n v="0"/>
    <n v="499500"/>
    <x v="1"/>
    <x v="55"/>
    <n v="1"/>
    <s v="FRANCY SALAS "/>
    <m/>
    <m/>
    <m/>
    <m/>
    <d v="2026-03-17T00:00:00"/>
    <s v="NO"/>
    <m/>
    <x v="4"/>
  </r>
  <r>
    <s v="Nota de crédito electrónica"/>
    <s v="2e992f5e4e1c0eb0a48de4e852ad0387cb0c6ef5eccf11016967a34edbcf9cd441c0045f9898afe4b36d4248bb15a290"/>
    <n v="383250685"/>
    <m/>
    <d v="2026-03-12T00:00:00"/>
    <d v="2026-03-12T20:02:27"/>
    <x v="2"/>
    <n v="860000018"/>
    <s v="AGENCIA DE VIAJES Y TURISMO AVIATUR S.A.S"/>
    <n v="83600"/>
    <n v="11400"/>
    <n v="95000"/>
    <x v="2"/>
    <x v="58"/>
    <n v="5"/>
    <s v="FRANCY SALAS "/>
    <m/>
    <m/>
    <m/>
    <m/>
    <m/>
    <m/>
    <m/>
    <x v="4"/>
  </r>
  <r>
    <s v="Factura electrónica"/>
    <s v="bb83a48c7bb77b4df94870838ee2fe2ffdbb3c733e9054aed0f035fdb8f47d20e82ff42c98e955c5a70c5ef4ce9a9596"/>
    <n v="3310"/>
    <s v="FV"/>
    <d v="2026-03-12T00:00:00"/>
    <d v="2026-03-12T18:53:49"/>
    <x v="2"/>
    <n v="900650348"/>
    <s v="EQUIPO LOGISTICO DE TRANSPORTE S.A.S."/>
    <n v="1"/>
    <n v="0"/>
    <n v="1"/>
    <x v="6"/>
    <x v="3"/>
    <s v=" - "/>
    <s v="FRANCY SALAS "/>
    <m/>
    <m/>
    <m/>
    <m/>
    <m/>
    <m/>
    <m/>
    <x v="2"/>
  </r>
  <r>
    <s v="Nota de crédito electrónica"/>
    <s v="cd91dffc809b019db5a95e48afc95f6f938891e8525ccdc2cbfd8573d0fd049dbd3e1142e35b691d543c83cbf4086511"/>
    <n v="99"/>
    <s v="NC"/>
    <d v="2026-03-12T00:00:00"/>
    <d v="2026-03-12T19:01:05"/>
    <x v="2"/>
    <n v="900650348"/>
    <s v="EQUIPO LOGISTICO DE TRANSPORTE S.A.S."/>
    <n v="1"/>
    <n v="0"/>
    <n v="1"/>
    <x v="6"/>
    <x v="3"/>
    <s v=" - "/>
    <s v="FRANCY SALAS "/>
    <m/>
    <m/>
    <m/>
    <m/>
    <m/>
    <m/>
    <m/>
    <x v="2"/>
  </r>
  <r>
    <s v="Factura electrónica"/>
    <s v="54256f4e1f2c234f2e2ece6026e631843d4ac3406322b673ad98f869aabcf048b8131031bd45464c264a817e3f658850"/>
    <n v="3312"/>
    <s v="FV"/>
    <d v="2026-03-12T00:00:00"/>
    <d v="2026-03-12T19:00:53"/>
    <x v="2"/>
    <n v="900650348"/>
    <s v="EQUIPO LOGISTICO DE TRANSPORTE S.A.S."/>
    <n v="180000"/>
    <n v="0"/>
    <n v="180000"/>
    <x v="2"/>
    <x v="47"/>
    <n v="4"/>
    <s v="FRANCY SALAS "/>
    <m/>
    <m/>
    <m/>
    <m/>
    <d v="2026-03-17T00:00:00"/>
    <s v="NO"/>
    <m/>
    <x v="4"/>
  </r>
  <r>
    <s v="Factura electrónica"/>
    <s v="c976e6343b4e4fb33f01b120181e64b5f84fbca55f5820397a4773b4acaa367564d9871f64c6bfa341edf50c482898e1"/>
    <n v="3311"/>
    <s v="FV"/>
    <d v="2026-03-12T00:00:00"/>
    <d v="2026-03-12T18:57:32"/>
    <x v="2"/>
    <n v="900650348"/>
    <s v="EQUIPO LOGISTICO DE TRANSPORTE S.A.S."/>
    <n v="180000"/>
    <n v="0"/>
    <n v="180000"/>
    <x v="2"/>
    <x v="47"/>
    <n v="4"/>
    <s v="FRANCY SALAS "/>
    <m/>
    <m/>
    <m/>
    <m/>
    <d v="2026-03-17T00:00:00"/>
    <s v="NO"/>
    <m/>
    <x v="4"/>
  </r>
  <r>
    <s v="Factura electrónica"/>
    <s v="1eddd98dd8fa334c1b628b5f6e28702a4f942ccc5e68dc82c5d9ef6ea70798ffb7870f1200e3a3916db4105fb54771bc"/>
    <n v="3309"/>
    <s v="FV"/>
    <d v="2026-03-12T00:00:00"/>
    <d v="2026-03-12T18:47:44"/>
    <x v="2"/>
    <n v="900650348"/>
    <s v="EQUIPO LOGISTICO DE TRANSPORTE S.A.S."/>
    <n v="400000"/>
    <n v="0"/>
    <n v="400000"/>
    <x v="2"/>
    <x v="58"/>
    <n v="5"/>
    <s v="FRANCY SALAS "/>
    <m/>
    <m/>
    <m/>
    <m/>
    <d v="2026-03-18T00:00:00"/>
    <s v="NO"/>
    <m/>
    <x v="4"/>
  </r>
  <r>
    <s v="Factura electrónica"/>
    <s v="458aa52d34111baf7cf4d2afa51a466b74e3fa572bce4fcbce6d4bac63800b6389031c49e732f9acec84b8891948e0fd"/>
    <n v="566411"/>
    <s v="AH"/>
    <d v="2026-03-12T00:00:00"/>
    <d v="2026-03-12T13:58:14"/>
    <x v="2"/>
    <n v="890800788"/>
    <s v="SUMATEC S.A.S BIC"/>
    <n v="736800"/>
    <n v="139992"/>
    <n v="876792"/>
    <x v="2"/>
    <x v="55"/>
    <n v="1"/>
    <s v="FRANCY SALAS "/>
    <m/>
    <m/>
    <m/>
    <m/>
    <d v="2026-03-17T00:00:00"/>
    <s v="NO"/>
    <m/>
    <x v="4"/>
  </r>
  <r>
    <s v="Factura electrónica"/>
    <s v="ca8a09b721f9735053dc6851f83752acbef464c3ec7e15e2dbe0528b4dbcecbc00a07fb9d3146f281aefcfd2511a04ab"/>
    <n v="1852"/>
    <s v="MEC"/>
    <d v="2026-03-12T00:00:00"/>
    <d v="2026-03-12T14:34:05"/>
    <x v="2"/>
    <n v="900497895"/>
    <s v="MECANIZADOS Y CAUCHOS ATLAS SAS"/>
    <n v="3500000"/>
    <n v="665000"/>
    <n v="4165000"/>
    <x v="8"/>
    <x v="47"/>
    <n v="4"/>
    <s v="FRANCY SALAS "/>
    <m/>
    <m/>
    <m/>
    <m/>
    <d v="2026-03-19T00:00:00"/>
    <s v="NO"/>
    <m/>
    <x v="4"/>
  </r>
  <r>
    <s v="Documento equivalente - Cobro de peajes"/>
    <s v="e1b896e378012c497f5646a2824851b8d37c5c8f034232ead159552f0b5e20173a22a28f0daff3e0d845c5cdc675ea72"/>
    <n v="91113131"/>
    <s v="DEFL"/>
    <d v="2026-03-12T00:00:00"/>
    <d v="2026-03-12T17:01:34"/>
    <x v="2"/>
    <n v="900219834"/>
    <s v="F2X S.A.S."/>
    <n v="18500"/>
    <n v="0"/>
    <n v="18500"/>
    <x v="2"/>
    <x v="47"/>
    <n v="4"/>
    <s v="FRANCY SALAS "/>
    <m/>
    <m/>
    <m/>
    <m/>
    <d v="2026-03-24T00:00:00"/>
    <s v="NO"/>
    <m/>
    <x v="4"/>
  </r>
  <r>
    <s v="Factura electrónica"/>
    <s v="ba719920ae1ed91a2ce4fa599d3e34e009627843676db8dd415644589fb249bddd06b87b3db718cf32e4645cc18d48ac"/>
    <n v="4375"/>
    <s v="FEAD"/>
    <d v="2026-03-12T00:00:00"/>
    <d v="2026-03-12T16:59:19"/>
    <x v="2"/>
    <n v="900167479"/>
    <s v="CENTRO DE BODEGAS STOCK SUR P.H."/>
    <n v="1876797.39"/>
    <n v="0"/>
    <n v="1876797.39"/>
    <x v="3"/>
    <x v="55"/>
    <n v="1"/>
    <s v="NATALIA BERNAZA"/>
    <m/>
    <m/>
    <m/>
    <m/>
    <m/>
    <m/>
    <m/>
    <x v="4"/>
  </r>
  <r>
    <s v="Nota de crédito electrónica"/>
    <s v="23c491dae03d3b727d6d5e7780cbbc13e691929dd983e2b929bb3edfad21cde550f85b3073c69c593d029fba9d2c9fa5"/>
    <n v="2027"/>
    <s v="NC"/>
    <d v="2026-03-12T00:00:00"/>
    <d v="2026-03-12T16:48:29"/>
    <x v="2"/>
    <n v="901950863"/>
    <s v="INVERSIONES TORNILLOS Y MANGUERAS S.A.S"/>
    <n v="360000"/>
    <n v="68400"/>
    <n v="428400"/>
    <x v="6"/>
    <x v="3"/>
    <s v=" - "/>
    <s v="FRANCY SALAS "/>
    <m/>
    <m/>
    <m/>
    <m/>
    <m/>
    <m/>
    <m/>
    <x v="2"/>
  </r>
  <r>
    <s v="Factura electrónica"/>
    <s v="9d0e9bbea8e91a83705df14f0706902fa11f5fe0c7b8289ab6afd5bacfac2379644759107a21211b839bfc964bbb4573"/>
    <n v="2943"/>
    <s v="KFE"/>
    <d v="2026-03-12T00:00:00"/>
    <d v="2026-03-12T16:14:41"/>
    <x v="2"/>
    <n v="900987425"/>
    <s v="KONTROLAR SOLUCIONES S.A.S"/>
    <n v="1050369"/>
    <n v="0"/>
    <n v="1050369"/>
    <x v="0"/>
    <x v="52"/>
    <n v="6"/>
    <s v="HENRY SANCHEZ"/>
    <m/>
    <m/>
    <m/>
    <m/>
    <d v="2026-03-18T00:00:00"/>
    <s v="NO"/>
    <m/>
    <x v="3"/>
  </r>
  <r>
    <s v="Documento equivalente - Cobro de peajes"/>
    <s v="53ffd9301024e478374310a05a2118c4c9f05ab51909835ab24d90bfef83cd96cb020d8c4f1e651a98f2edf96fa6c677"/>
    <n v="91101700"/>
    <s v="DEFL"/>
    <d v="2026-03-12T00:00:00"/>
    <d v="2026-03-12T16:01:49"/>
    <x v="2"/>
    <n v="900219834"/>
    <s v="F2X S.A.S."/>
    <n v="18500"/>
    <n v="0"/>
    <n v="18500"/>
    <x v="2"/>
    <x v="47"/>
    <n v="4"/>
    <s v="FRANCY SALAS "/>
    <m/>
    <m/>
    <m/>
    <m/>
    <d v="2026-03-24T00:00:00"/>
    <s v="NO"/>
    <m/>
    <x v="4"/>
  </r>
  <r>
    <s v="Factura electrónica"/>
    <s v="af3e34d236b3af879608e02de21e6ab6ebe7da3139e3201b766832ca3306c70f1120844e4133d52d150b817443fb6f83"/>
    <n v="81802"/>
    <s v="FEVT"/>
    <d v="2026-03-12T00:00:00"/>
    <d v="2026-03-12T15:41:23"/>
    <x v="2"/>
    <n v="901201379"/>
    <s v="AREPA DE LA TERCERA NEGRA S.A.S - Alto de la virgen"/>
    <n v="38500"/>
    <n v="0"/>
    <n v="38500"/>
    <x v="4"/>
    <x v="2"/>
    <n v="0"/>
    <m/>
    <m/>
    <m/>
    <m/>
    <m/>
    <m/>
    <m/>
    <m/>
    <x v="4"/>
  </r>
  <r>
    <s v="Factura electrónica"/>
    <s v="78a06067c1ae7089389b400fc0c3a5b76a2255d7b7ab289ced1398fd5b5f074fdfda41a39573260ea8bef0045aa8c07b"/>
    <n v="171281"/>
    <s v="392"/>
    <d v="2026-03-12T00:00:00"/>
    <d v="2026-03-12T15:37:58"/>
    <x v="2"/>
    <n v="860000018"/>
    <s v="AGENCIA DE VIAJES Y TURISMO AVIATUR S.A.S "/>
    <n v="4230374.75"/>
    <n v="310512.25"/>
    <n v="4540887"/>
    <x v="2"/>
    <x v="47"/>
    <n v="4"/>
    <s v="FRANCY SALAS "/>
    <m/>
    <m/>
    <m/>
    <m/>
    <d v="2026-03-24T00:00:00"/>
    <s v="NO"/>
    <m/>
    <x v="4"/>
  </r>
  <r>
    <s v="Nota de crédito electrónica"/>
    <s v="5cd2a5f4bbac93ac57f237451ae86bcc378103824abf7b8ca660116f2a4b5cd13bb09cc5c9644ff1cd320dce8cb13dd0"/>
    <s v="NC2166"/>
    <m/>
    <d v="2026-03-12T00:00:00"/>
    <d v="2026-03-12T15:33:28"/>
    <x v="2"/>
    <n v="901040453"/>
    <s v="EXTINFUM S.A.S. 01 00"/>
    <n v="3400000"/>
    <n v="646000"/>
    <n v="4046000"/>
    <x v="6"/>
    <x v="3"/>
    <s v=" - "/>
    <s v="FRANCY SALAS "/>
    <m/>
    <m/>
    <m/>
    <m/>
    <m/>
    <m/>
    <m/>
    <x v="2"/>
  </r>
  <r>
    <s v="Factura electrónica"/>
    <s v="f753caadfbcaf73b1882424d7b2fdb6936dd136e703efb340110335a5041ac5433afe72b2b76189e3689e311ab6fb15a"/>
    <n v="46581"/>
    <s v="INPE"/>
    <d v="2026-03-12T00:00:00"/>
    <d v="2026-03-12T15:29:27"/>
    <x v="2"/>
    <n v="901258008"/>
    <s v="INVERPLAZA 5 S. A. S."/>
    <n v="2941"/>
    <n v="559"/>
    <n v="3500"/>
    <x v="4"/>
    <x v="2"/>
    <n v="0"/>
    <m/>
    <m/>
    <m/>
    <m/>
    <m/>
    <m/>
    <m/>
    <m/>
    <x v="4"/>
  </r>
  <r>
    <s v="Factura electrónica"/>
    <s v="4d05af246fc9b731b2edba45ec8e4e6780ddbba9ce9004e2a773c4f120566b405e93cbddb30eab02b69a3c90d8013289"/>
    <n v="152182"/>
    <s v="LA"/>
    <d v="2026-03-12T00:00:00"/>
    <d v="2026-03-12T15:01:14"/>
    <x v="2"/>
    <n v="811013715"/>
    <s v="LINEA ADHESIVA S.A.S. BIC."/>
    <n v="4548806.0100000007"/>
    <n v="864273.14"/>
    <n v="5413079.1500000004"/>
    <x v="2"/>
    <x v="52"/>
    <n v="6"/>
    <s v="FRANCY SALAS "/>
    <m/>
    <m/>
    <m/>
    <m/>
    <d v="2026-03-19T00:00:00"/>
    <s v="NO"/>
    <m/>
    <x v="3"/>
  </r>
  <r>
    <s v="Factura electrónica"/>
    <s v="25ad03415d34c20e611b671e32afce17682a7a8f5cb5f32d27d1ab47a3f19555d47be34438dc5e43e3115b15ae0ac3c8"/>
    <n v="21565"/>
    <s v="RUAH"/>
    <d v="2026-03-12T00:00:00"/>
    <d v="2026-03-12T13:27:02"/>
    <x v="2"/>
    <n v="901802140"/>
    <s v="INVERSIONES VIKEMY SAS"/>
    <n v="80851.86"/>
    <n v="0"/>
    <n v="80851.86"/>
    <x v="4"/>
    <x v="2"/>
    <n v="0"/>
    <m/>
    <m/>
    <m/>
    <m/>
    <m/>
    <m/>
    <m/>
    <m/>
    <x v="4"/>
  </r>
  <r>
    <s v="Factura electrónica"/>
    <s v="09f4d4a7ac29d8bf3da49c5dbb5689bddad454a7723da9c8aa5d1a17b72b18b3d1d60e80148243c7933e8885f5bea7f9"/>
    <n v="171259"/>
    <s v="392"/>
    <d v="2026-03-12T00:00:00"/>
    <d v="2026-03-12T13:15:50"/>
    <x v="2"/>
    <n v="860000018"/>
    <s v="AGENCIA DE VIAJES Y TURISMO AVIATUR S.A.S "/>
    <n v="652012.96"/>
    <n v="114668.04"/>
    <n v="766681"/>
    <x v="2"/>
    <x v="47"/>
    <n v="4"/>
    <s v="FRANCY SALAS "/>
    <m/>
    <m/>
    <m/>
    <m/>
    <d v="2026-03-24T00:00:00"/>
    <s v="NO"/>
    <m/>
    <x v="4"/>
  </r>
  <r>
    <s v="Factura electrónica"/>
    <s v="816e7f1e0581b280d7ee27efb8cc8a7f4738d0c3991652379e01072c866b85c62df08cc829d53c4e2383519dfac2708e"/>
    <n v="3743"/>
    <s v="FE"/>
    <d v="2026-03-12T00:00:00"/>
    <d v="2026-03-12T11:35:36"/>
    <x v="2"/>
    <n v="900667384"/>
    <s v="SGR ASOCIADOS SAS"/>
    <n v="3501810"/>
    <n v="665343.9"/>
    <n v="4167153.9"/>
    <x v="1"/>
    <x v="53"/>
    <n v="13"/>
    <s v="SANDRA PANIAGUA"/>
    <m/>
    <m/>
    <m/>
    <m/>
    <d v="2026-03-25T00:00:00"/>
    <s v="NO"/>
    <m/>
    <x v="1"/>
  </r>
  <r>
    <s v="Factura electrónica"/>
    <s v="74d62d2afd16b0ade8703e5c4a3355c081c585990f440af0093c2fd98ea89ec49841f5da0a366a1faf4dbc7da93d6214"/>
    <n v="1554"/>
    <s v="FE"/>
    <d v="2026-03-12T00:00:00"/>
    <d v="2026-03-12T11:01:13"/>
    <x v="2"/>
    <n v="901950863"/>
    <s v="INVERSIONES TORNILLOS Y MANGUERAS S.A.S"/>
    <n v="217600"/>
    <n v="41344"/>
    <n v="258944"/>
    <x v="8"/>
    <x v="57"/>
    <n v="7"/>
    <s v="FRANCY SALAS "/>
    <m/>
    <m/>
    <m/>
    <m/>
    <d v="2026-03-24T00:00:00"/>
    <s v="NO"/>
    <m/>
    <x v="3"/>
  </r>
  <r>
    <s v="Factura electrónica"/>
    <s v="9c39820a217f0ad8370c4526d96f958c298687bd210dd3549fbed7b52a857f0aa5023074dac53b91a5a53f6695c3f803"/>
    <n v="348323"/>
    <s v="FFEE"/>
    <d v="2026-03-12T00:00:00"/>
    <d v="2026-03-12T10:45:10"/>
    <x v="2"/>
    <n v="800049074"/>
    <s v="PAPELERIA Y SERVICIOS SAS"/>
    <n v="135834"/>
    <n v="25808"/>
    <n v="161642"/>
    <x v="9"/>
    <x v="3"/>
    <s v=" - "/>
    <s v="FRANCY SALAS "/>
    <m/>
    <m/>
    <m/>
    <m/>
    <m/>
    <m/>
    <m/>
    <x v="2"/>
  </r>
  <r>
    <s v="Factura electrónica"/>
    <s v="0342953250ab6118158e05050ba2729777ea6310a6610be42cf970f3454fa71c1ef3d9f8a95688aa3e8d516ad27b8ab9"/>
    <n v="1851"/>
    <s v="MEC"/>
    <d v="2026-03-12T00:00:00"/>
    <d v="2026-03-12T09:48:17"/>
    <x v="2"/>
    <n v="900497895"/>
    <s v="MECANIZADOS Y CAUCHOS ATLAS SAS"/>
    <n v="1700000"/>
    <n v="323000"/>
    <n v="2023000"/>
    <x v="8"/>
    <x v="47"/>
    <n v="4"/>
    <s v="FRANCY SALAS "/>
    <m/>
    <m/>
    <m/>
    <m/>
    <d v="2026-03-19T00:00:00"/>
    <s v="NO"/>
    <m/>
    <x v="4"/>
  </r>
  <r>
    <s v="Factura electrónica"/>
    <s v="20080b2e40b996714610e1b7a891532f01e41c1bcb2b578e860e2b80d43f5d7d0c307dc22b42859f4b6368c26763c103"/>
    <n v="12748"/>
    <s v="FE"/>
    <d v="2026-03-12T00:00:00"/>
    <d v="2026-03-12T09:03:29"/>
    <x v="2"/>
    <n v="900420442"/>
    <s v="INSTRUMENTOS   PARTES S.A.S."/>
    <n v="1602870"/>
    <n v="304545.3"/>
    <n v="1907415.3"/>
    <x v="8"/>
    <x v="52"/>
    <n v="6"/>
    <s v="FRANCY SALAS "/>
    <m/>
    <m/>
    <m/>
    <m/>
    <d v="2026-03-19T00:00:00"/>
    <s v="NO"/>
    <m/>
    <x v="3"/>
  </r>
  <r>
    <s v="Factura electrónica"/>
    <s v="599aa07e1abd8a9fff9e2e4464dc591c465e250018e964ea0c5157a78df1cabe53381567c9a8d04eb645d899de83a3a5"/>
    <n v="2011"/>
    <s v="FE"/>
    <d v="2026-03-12T00:00:00"/>
    <d v="2026-03-12T09:30:29"/>
    <x v="2"/>
    <n v="900674765"/>
    <s v="CSG CONSULTORIA EN SISTEMAS DE GESTION Y RIESGOS S.A.S"/>
    <n v="1750000"/>
    <n v="332500"/>
    <n v="2082500"/>
    <x v="7"/>
    <x v="47"/>
    <n v="4"/>
    <s v="FRANCY SALAS "/>
    <m/>
    <m/>
    <m/>
    <m/>
    <d v="2026-03-17T00:00:00"/>
    <s v="NO"/>
    <m/>
    <x v="4"/>
  </r>
  <r>
    <s v="Factura electrónica"/>
    <s v="aa32ca7baf6c365b374a1cf535acbe21cd972026928183ca21d436c5bf0732d94485a105fd2955c14be7995a48dab8f2"/>
    <n v="7201"/>
    <s v="LWSP"/>
    <d v="2026-03-12T00:00:00"/>
    <d v="2026-03-12T10:57:14"/>
    <x v="2"/>
    <n v="901282287"/>
    <s v="LEOWISP SAS"/>
    <n v="50000"/>
    <n v="9500"/>
    <n v="59500"/>
    <x v="5"/>
    <x v="47"/>
    <n v="4"/>
    <s v="JAIME GARCIA "/>
    <m/>
    <m/>
    <m/>
    <m/>
    <d v="2026-03-17T00:00:00"/>
    <s v="NO"/>
    <m/>
    <x v="4"/>
  </r>
  <r>
    <s v="Documento equivalente - Cobro de peajes"/>
    <s v="34171f821da6cdb8c549ccfda5f086b6689838880baf78c994c7fa783d26bd60ffc1660d04324b93e77680c4a7803c30"/>
    <n v="91040243"/>
    <s v="DEFL"/>
    <d v="2026-03-12T00:00:00"/>
    <d v="2026-03-12T10:41:20"/>
    <x v="2"/>
    <n v="900219834"/>
    <s v="F2X S.A.S."/>
    <n v="18500"/>
    <n v="0"/>
    <n v="18500"/>
    <x v="2"/>
    <x v="47"/>
    <n v="4"/>
    <s v="FRANCY SALAS "/>
    <m/>
    <m/>
    <m/>
    <m/>
    <d v="2026-03-24T00:00:00"/>
    <s v="NO"/>
    <m/>
    <x v="4"/>
  </r>
  <r>
    <s v="Documento equivalente - Cobro de peajes"/>
    <s v="bbe9bb3e4ec71c09a494542d55225208fe0bc36a1552d548f14a595cc95ff2ced015dfaab506c6467f11b8efc71289ed"/>
    <n v="91027468"/>
    <s v="DEFL"/>
    <d v="2026-03-12T00:00:00"/>
    <d v="2026-03-12T09:25:47"/>
    <x v="2"/>
    <n v="900219834"/>
    <s v="F2X S.A.S."/>
    <n v="15200"/>
    <n v="0"/>
    <n v="15200"/>
    <x v="2"/>
    <x v="47"/>
    <n v="4"/>
    <s v="FRANCY SALAS "/>
    <m/>
    <m/>
    <m/>
    <m/>
    <d v="2026-03-24T00:00:00"/>
    <s v="NO"/>
    <m/>
    <x v="4"/>
  </r>
  <r>
    <s v="Factura electrónica"/>
    <s v="73b77ebb53d4b84818ff726832685f802d8e96b4e69fb4306cfbb653933336fa38089ca9fb3af9251e0f4ffc2f2bd04c"/>
    <n v="2967"/>
    <s v="FE"/>
    <d v="2026-03-12T00:00:00"/>
    <d v="2026-03-12T08:14:18"/>
    <x v="2"/>
    <n v="900144364"/>
    <s v="UNIDOTAMOS SAS"/>
    <n v="2083800"/>
    <n v="395922"/>
    <n v="2479722"/>
    <x v="6"/>
    <x v="3"/>
    <s v=" - "/>
    <s v="FRANCY SALAS "/>
    <m/>
    <m/>
    <m/>
    <m/>
    <d v="2026-03-17T00:00:00"/>
    <s v="NO"/>
    <m/>
    <x v="2"/>
  </r>
  <r>
    <s v="Documento equivalente - Cobro de peajes"/>
    <s v="d8f6b34784a2aa4f69db34105643006e5446395ddf387b9c77f369b9a45bf7a6c3779049a156379cc68cf9597fd524dd"/>
    <n v="90991657"/>
    <s v="DEFL"/>
    <d v="2026-03-12T00:00:00"/>
    <d v="2026-03-12T06:21:02"/>
    <x v="2"/>
    <n v="900219834"/>
    <s v="F2X S.A.S."/>
    <n v="18500"/>
    <n v="0"/>
    <n v="18500"/>
    <x v="2"/>
    <x v="54"/>
    <n v="0"/>
    <s v="FRANCY SALAS "/>
    <m/>
    <m/>
    <m/>
    <m/>
    <d v="2026-03-24T00:00:00"/>
    <s v="NO"/>
    <m/>
    <x v="4"/>
  </r>
  <r>
    <s v="Factura electrónica"/>
    <s v="b394cd59a4256371d51c3fcb0560f3c3f3736d9d27bf0b3b5e653eeb96b5e9ceee7c888412491f3cd893d5558c6172d2"/>
    <n v="626747"/>
    <s v="62E"/>
    <d v="2026-03-12T00:00:00"/>
    <d v="2026-03-12T04:10:44"/>
    <x v="2"/>
    <n v="830037946"/>
    <s v="PANAMERICANA LIBRERÍA Y PAPELERÍA S.A."/>
    <n v="72873.95"/>
    <n v="13846.05"/>
    <n v="86720"/>
    <x v="2"/>
    <x v="57"/>
    <n v="7"/>
    <s v="FRANCY SALAS "/>
    <m/>
    <m/>
    <m/>
    <m/>
    <d v="2026-03-24T00:00:00"/>
    <s v="NO"/>
    <m/>
    <x v="3"/>
  </r>
  <r>
    <s v="Factura electrónica"/>
    <s v="e8d560edab0a96b263dd82f77dd77733386392b144ab74cb8f8cc91c52f118019090f9d85e8f432428f1db55dead2825"/>
    <n v="235714"/>
    <s v="DT07"/>
    <d v="2026-03-12T00:00:00"/>
    <d v="2026-03-12T02:10:48"/>
    <x v="2"/>
    <n v="860001697"/>
    <s v="GASEOSAS LUX S.A.S."/>
    <n v="467250"/>
    <n v="0"/>
    <n v="467250"/>
    <x v="2"/>
    <x v="55"/>
    <n v="1"/>
    <s v="FRANCY SALAS "/>
    <m/>
    <m/>
    <m/>
    <m/>
    <d v="2026-03-18T00:00:00"/>
    <s v="NO"/>
    <m/>
    <x v="4"/>
  </r>
  <r>
    <s v="Factura electrónica"/>
    <s v="0846935b92310561197e23051924e36e74f208326e8384e0f34823eee30365e9e9d296a554180c0a8d647a308aceca7e"/>
    <n v="1936"/>
    <s v="FE"/>
    <d v="2026-03-13T00:00:00"/>
    <d v="2026-03-13T19:20:02"/>
    <x v="2"/>
    <n v="900480851"/>
    <s v="MONTACARGAS EXPRESS S. A. S."/>
    <n v="1245000"/>
    <n v="236550"/>
    <n v="1481550"/>
    <x v="8"/>
    <x v="58"/>
    <n v="4"/>
    <s v="FRANCY SALAS "/>
    <m/>
    <m/>
    <m/>
    <m/>
    <d v="2026-03-19T00:00:00"/>
    <s v="NO"/>
    <m/>
    <x v="4"/>
  </r>
  <r>
    <s v="Factura electrónica"/>
    <s v="102c7c9868d071fe2889024ed20eefcc02ff40e5a5050926887960ac0d3124005940d08986af54ea48f11886096deee9"/>
    <n v="19237"/>
    <s v="INIM"/>
    <d v="2026-03-13T00:00:00"/>
    <d v="2026-03-13T17:51:29"/>
    <x v="2"/>
    <n v="900237741"/>
    <s v="INVERSIONES IMPRIMA SAS"/>
    <n v="105000"/>
    <n v="19950"/>
    <n v="124950"/>
    <x v="2"/>
    <x v="60"/>
    <n v="11"/>
    <s v="FRANCY SALAS "/>
    <m/>
    <m/>
    <m/>
    <m/>
    <d v="2026-03-26T00:00:00"/>
    <s v="NO"/>
    <m/>
    <x v="1"/>
  </r>
  <r>
    <s v="Factura electrónica"/>
    <s v="cf20b420293c5b6ed2042c339b75ba8c33cd148937d2a577e878afafadc7f419f713ff294adae04ff1862366b7277cbe"/>
    <n v="19225"/>
    <s v="INIM"/>
    <d v="2026-03-13T00:00:00"/>
    <d v="2026-03-13T17:39:49"/>
    <x v="2"/>
    <n v="900237741"/>
    <s v="INVERSIONES IMPRIMA SAS"/>
    <n v="150000"/>
    <n v="28500"/>
    <n v="178500"/>
    <x v="2"/>
    <x v="52"/>
    <n v="5"/>
    <s v="FRANCY SALAS "/>
    <m/>
    <m/>
    <m/>
    <m/>
    <d v="2026-03-19T00:00:00"/>
    <s v="NO"/>
    <m/>
    <x v="4"/>
  </r>
  <r>
    <s v="Factura electrónica"/>
    <s v="b38777a671332b7cc2b37ed36ec8f9761628f76c22202e97b4740dd8a3dceaa2d8c73dee4050a23dbf4a03167a108731"/>
    <n v="95578"/>
    <s v="ES"/>
    <d v="2026-03-13T00:00:00"/>
    <d v="2026-03-13T15:03:20"/>
    <x v="2"/>
    <n v="800128989"/>
    <s v="GUIMAR SEGURIDAD INDUSTRIAL S.A.S"/>
    <n v="19000"/>
    <n v="3610"/>
    <n v="22610"/>
    <x v="2"/>
    <x v="52"/>
    <n v="5"/>
    <s v="FRANCY SALAS "/>
    <m/>
    <m/>
    <m/>
    <m/>
    <d v="2026-03-19T00:00:00"/>
    <s v="NO"/>
    <m/>
    <x v="4"/>
  </r>
  <r>
    <s v="Factura electrónica"/>
    <s v="e139657b2040ad984003942eaeda6855731008bd0f548fbd054809a7576537d58cc53dbfcbb67c966fea708cc9ff2057"/>
    <n v="6783"/>
    <s v="FV"/>
    <d v="2026-03-13T00:00:00"/>
    <d v="2026-03-13T14:48:14"/>
    <x v="2"/>
    <n v="900694961"/>
    <s v="SILLAS ERGO OFFICE SAS"/>
    <n v="920000"/>
    <n v="174800"/>
    <n v="1094800"/>
    <x v="6"/>
    <x v="3"/>
    <s v=" - "/>
    <s v="FRANCY SALAS "/>
    <m/>
    <m/>
    <m/>
    <m/>
    <m/>
    <m/>
    <m/>
    <x v="2"/>
  </r>
  <r>
    <s v="Factura electrónica"/>
    <s v="923c3af3a0de0afb79458efdd1555205ccb5ff17fe7dba9c8e92836f173f91370b19426386cd86c64158498b9f4700eb"/>
    <n v="348657"/>
    <s v="FFEE"/>
    <d v="2026-03-13T00:00:00"/>
    <d v="2026-03-13T14:09:03"/>
    <x v="2"/>
    <n v="800049074"/>
    <s v="PAPELERIA Y SERVICIOS SAS"/>
    <n v="28702"/>
    <n v="5453"/>
    <n v="34155"/>
    <x v="2"/>
    <x v="60"/>
    <n v="11"/>
    <s v="FRANCY SALAS "/>
    <m/>
    <m/>
    <m/>
    <m/>
    <d v="2026-03-26T00:00:00"/>
    <m/>
    <m/>
    <x v="1"/>
  </r>
  <r>
    <s v="Factura electrónica"/>
    <s v="772f9cd4509051e24830171ccb63b41bfadb9b36f77ced534f59cad22d51777d471024eb952712d6b34089998ae05750"/>
    <n v="348656"/>
    <s v="FFEE"/>
    <d v="2026-03-13T00:00:00"/>
    <d v="2026-03-13T14:09:01"/>
    <x v="2"/>
    <n v="800049074"/>
    <s v="PAPELERIA Y SERVICIOS SAS"/>
    <n v="1008719"/>
    <n v="140798"/>
    <n v="1149517"/>
    <x v="2"/>
    <x v="60"/>
    <n v="11"/>
    <s v="FRANCY SALAS "/>
    <m/>
    <m/>
    <m/>
    <m/>
    <d v="2026-03-26T00:00:00"/>
    <m/>
    <m/>
    <x v="1"/>
  </r>
  <r>
    <s v="Factura electrónica"/>
    <s v="4c010badd40fc9106af2a158147f4e040fa6312f1a8ba91bf5d1149d82ab00e07acc36f85749bf56e6d485c367aa8090"/>
    <n v="297687"/>
    <s v="FE"/>
    <d v="2026-03-13T00:00:00"/>
    <d v="2026-03-13T12:39:08"/>
    <x v="2"/>
    <n v="811021363"/>
    <s v="UNIPLES S.A.S."/>
    <n v="1425000"/>
    <n v="270750"/>
    <n v="1695750"/>
    <x v="2"/>
    <x v="58"/>
    <n v="4"/>
    <s v="FRANCY SALAS "/>
    <m/>
    <m/>
    <m/>
    <m/>
    <d v="2026-03-18T00:00:00"/>
    <s v="NO"/>
    <m/>
    <x v="4"/>
  </r>
  <r>
    <s v="Factura electrónica"/>
    <s v="f690e020b66dde561fea6401c96c6adf8e1c1dc61a3d37543b10c93f01a864193d87da6afd70cf49019e7437658011e9"/>
    <n v="11801"/>
    <s v="FVE"/>
    <d v="2026-03-13T00:00:00"/>
    <d v="2026-03-13T10:59:11"/>
    <x v="2"/>
    <n v="70105440"/>
    <s v="IVAN DARIO ORREGO GOMEZ"/>
    <n v="174000"/>
    <n v="33060"/>
    <n v="207060"/>
    <x v="2"/>
    <x v="47"/>
    <n v="3"/>
    <s v="FRANCY SALAS "/>
    <m/>
    <m/>
    <m/>
    <m/>
    <d v="2026-03-17T00:00:00"/>
    <s v="NO"/>
    <m/>
    <x v="4"/>
  </r>
  <r>
    <s v="Factura electrónica"/>
    <s v="a36f25d8e74758e87f38f72e5845de736b41d5ef632027fd3a28c1d6bcff36aab729fde0f8942268da8611e1dce993d6"/>
    <n v="6688"/>
    <m/>
    <d v="2026-03-13T00:00:00"/>
    <d v="2026-03-13T20:09:45"/>
    <x v="2"/>
    <n v="32150739"/>
    <s v="NATALIA ANDREA ACOSTA COLORADO"/>
    <n v="170000"/>
    <n v="0"/>
    <n v="170000"/>
    <x v="1"/>
    <x v="57"/>
    <n v="6"/>
    <s v="FRANCY SALAS "/>
    <m/>
    <m/>
    <m/>
    <m/>
    <d v="2026-03-24T00:00:00"/>
    <s v="NO"/>
    <m/>
    <x v="3"/>
  </r>
  <r>
    <s v="Factura electrónica"/>
    <s v="d3ebe22c153c5c9e906dc6df57349ecc07962ebe50b612689247454248c097a675ef28155985d6d4dbfb9d3ac5577a95"/>
    <n v="35266"/>
    <s v="FEN"/>
    <d v="2026-03-13T00:00:00"/>
    <d v="2026-03-13T16:47:33"/>
    <x v="2"/>
    <n v="9522660"/>
    <s v="OCTAVIANO TORRES GUEVARA"/>
    <n v="262184.88"/>
    <n v="49815.13"/>
    <n v="312000.01"/>
    <x v="8"/>
    <x v="52"/>
    <n v="5"/>
    <s v="FRANCY SALAS "/>
    <m/>
    <m/>
    <m/>
    <m/>
    <d v="2026-03-19T00:00:00"/>
    <s v="NO"/>
    <m/>
    <x v="4"/>
  </r>
  <r>
    <s v="Factura electrónica"/>
    <s v="35116043958ef775d280fc0efa8f535607a748ac036995102732e5808afcd5a81d32179532177685ae49f14aa5e4aeba"/>
    <n v="171427"/>
    <s v="392"/>
    <d v="2026-03-13T00:00:00"/>
    <d v="2026-03-13T15:42:45"/>
    <x v="2"/>
    <n v="860000018"/>
    <s v="AGENCIA DE VIAJES Y TURISMO AVIATUR S.A.S "/>
    <n v="220000"/>
    <n v="41800"/>
    <n v="261800"/>
    <x v="2"/>
    <x v="47"/>
    <n v="3"/>
    <s v="FRANCY SALAS "/>
    <m/>
    <m/>
    <m/>
    <m/>
    <d v="2026-03-24T00:00:00"/>
    <s v="NO"/>
    <m/>
    <x v="4"/>
  </r>
  <r>
    <s v="Nota de crédito electrónica"/>
    <s v="aae7f634aa6565d768517a9d9bff0d028507a774c03076adc18708b8486625972b74555ce0cce36a71e7976e5cbc1a8e"/>
    <s v="CCNC100002047"/>
    <m/>
    <d v="2026-03-13T00:00:00"/>
    <d v="2026-03-13T15:01:23"/>
    <x v="2"/>
    <n v="800128989"/>
    <s v="GUIMAR SEGURIDAD INDUSTRIAL S.A.S"/>
    <n v="19000"/>
    <n v="3610"/>
    <n v="22610"/>
    <x v="6"/>
    <x v="3"/>
    <s v=" - "/>
    <s v="FRANCY SALAS "/>
    <m/>
    <m/>
    <m/>
    <m/>
    <m/>
    <m/>
    <m/>
    <x v="2"/>
  </r>
  <r>
    <s v="Factura electrónica"/>
    <s v="ee3a8c7fe1edd98dde3d6d1c6acbff5b3a0987456be6566b541d3e07de96282003fb92453a2bee42a48a64e759d382fb"/>
    <n v="14440"/>
    <s v="FLPK"/>
    <d v="2026-03-13T00:00:00"/>
    <d v="2026-03-13T11:52:02"/>
    <x v="2"/>
    <n v="901225532"/>
    <s v="SOLUCIONES LOGÍSTICAS Y EMPAQUES S.A.S - LOGYPACK S.A.S"/>
    <n v="136440"/>
    <n v="25923.599999999999"/>
    <n v="162363.6"/>
    <x v="0"/>
    <x v="56"/>
    <n v="13"/>
    <s v="FRANCY SALAS "/>
    <m/>
    <m/>
    <m/>
    <m/>
    <d v="2026-03-31T00:00:00"/>
    <s v="NO"/>
    <m/>
    <x v="1"/>
  </r>
  <r>
    <s v="Factura electrónica"/>
    <s v="7900d52f6a10346c60b79c680c1371b0e9891151dee5d6a7ea0adebdf6d49a88e77c27c7e3434ff17879bb70fbdbb4ed"/>
    <n v="1354"/>
    <s v="SM"/>
    <d v="2026-03-13T00:00:00"/>
    <d v="2026-03-13T12:19:50"/>
    <x v="2"/>
    <n v="901561580"/>
    <s v="SUMINISTRO MATERIALES Y DOTACIONES SUMADO S.A.S"/>
    <n v="2282254"/>
    <n v="433628.26"/>
    <n v="2715882.26"/>
    <x v="2"/>
    <x v="58"/>
    <n v="4"/>
    <s v="FRANCY SALAS "/>
    <m/>
    <m/>
    <m/>
    <m/>
    <d v="2026-03-19T00:00:00"/>
    <s v="NO"/>
    <m/>
    <x v="4"/>
  </r>
  <r>
    <s v="Factura electrónica"/>
    <s v="157dd0c0704305449a145695b056935d53c4cb87e194b8c4a2fcfacd3d58ac4d47a757bb42e0d3e4be20571a32591529"/>
    <n v="1355"/>
    <s v="SM"/>
    <d v="2026-03-13T00:00:00"/>
    <d v="2026-03-13T12:15:58"/>
    <x v="2"/>
    <n v="901561580"/>
    <s v="SUMINISTRO MATERIALES Y DOTACIONES SUMADO S.A.S"/>
    <n v="461470.00000000006"/>
    <n v="87679.3"/>
    <n v="549149.30000000005"/>
    <x v="2"/>
    <x v="58"/>
    <n v="4"/>
    <s v="FRANCY SALAS "/>
    <m/>
    <m/>
    <m/>
    <m/>
    <d v="2026-03-19T00:00:00"/>
    <s v="NO"/>
    <m/>
    <x v="4"/>
  </r>
  <r>
    <s v="Factura electrónica"/>
    <s v="017041ee84f202830d749cacc5f4b191b97a96598f55f8505fe88ba0efa9720e84726628ff37803bf4333572b7b88de1"/>
    <n v="2798"/>
    <s v="FVE"/>
    <d v="2026-03-13T00:00:00"/>
    <d v="2026-03-13T11:10:51"/>
    <x v="2"/>
    <n v="900667734"/>
    <s v="TORNO PARTES S.A.S"/>
    <n v="890000"/>
    <n v="169100"/>
    <n v="1059100"/>
    <x v="8"/>
    <x v="47"/>
    <n v="3"/>
    <s v="FRANCY SALAS "/>
    <m/>
    <m/>
    <m/>
    <m/>
    <d v="2026-03-19T00:00:00"/>
    <s v="NO"/>
    <m/>
    <x v="4"/>
  </r>
  <r>
    <s v="Factura electrónica"/>
    <s v="f63eaab0d76f309ef2c2d5422349cee4d380d82ebb3dfcf57734f5e5d9053979d95482f889a34f4c67621f3ef573bf0b"/>
    <n v="1347"/>
    <s v="SM"/>
    <d v="2026-03-13T00:00:00"/>
    <d v="2026-03-13T10:06:47"/>
    <x v="2"/>
    <n v="901561580"/>
    <s v="SUMINISTRO MATERIALES Y DOTACIONES SUMADO S.A.S"/>
    <n v="3996438"/>
    <n v="759323.22"/>
    <n v="4755761.22"/>
    <x v="2"/>
    <x v="58"/>
    <n v="4"/>
    <s v="FRANCY SALAS "/>
    <m/>
    <m/>
    <m/>
    <m/>
    <d v="2026-03-19T00:00:00"/>
    <s v="NO"/>
    <m/>
    <x v="4"/>
  </r>
  <r>
    <s v="Factura electrónica"/>
    <s v="d8ac8bafecd39fdf443aa990aa7b4d3aac75458396f322b0f059a59834727d45e70a505a11e00a2a9f1ff601decf0efd"/>
    <n v="1348"/>
    <s v="SM"/>
    <d v="2026-03-13T00:00:00"/>
    <d v="2026-03-13T10:09:56"/>
    <x v="2"/>
    <n v="901561580"/>
    <s v="SUMINISTRO MATERIALES Y DOTACIONES SUMADO S.A.S"/>
    <n v="1276386"/>
    <n v="242513.34"/>
    <n v="1518899.34"/>
    <x v="2"/>
    <x v="47"/>
    <n v="3"/>
    <s v="FRANCY SALAS "/>
    <m/>
    <m/>
    <m/>
    <m/>
    <d v="2026-03-17T00:00:00"/>
    <s v="NO"/>
    <m/>
    <x v="4"/>
  </r>
  <r>
    <s v="Factura electrónica"/>
    <s v="b1e73004597f515684dc1798c77c7748f759b906edae2d99515c9053e167d1e2515a3370a036102dd46f1a3a63618e2e"/>
    <n v="75205"/>
    <s v="EMED"/>
    <d v="2026-03-13T00:00:00"/>
    <d v="2026-03-13T08:38:12"/>
    <x v="2"/>
    <n v="800204486"/>
    <s v="DOTAKONDOR S.A.S"/>
    <n v="2374176"/>
    <n v="451093.44"/>
    <n v="2825269.44"/>
    <x v="2"/>
    <x v="47"/>
    <n v="3"/>
    <s v="FRANCY SALAS "/>
    <m/>
    <m/>
    <m/>
    <m/>
    <d v="2026-03-17T00:00:00"/>
    <s v="NO"/>
    <m/>
    <x v="4"/>
  </r>
  <r>
    <s v="Factura electrónica"/>
    <s v="b5ed55361ff79acb6ff419dde9023e235264940da913167715e573a2aa1c0a20c6c0be9e123cfdd25f02cd2e820459e2"/>
    <n v="529511"/>
    <s v="LV"/>
    <d v="2026-03-13T00:00:00"/>
    <d v="2026-03-13T09:45:13"/>
    <x v="2"/>
    <n v="811009893"/>
    <s v="MACROLLANTAS S.A.S."/>
    <n v="2624369.71"/>
    <n v="498630.25"/>
    <n v="3122999.96"/>
    <x v="16"/>
    <x v="55"/>
    <n v="0"/>
    <s v="ANDRES DELGADO"/>
    <m/>
    <m/>
    <m/>
    <m/>
    <d v="2026-03-26T00:00:00"/>
    <m/>
    <m/>
    <x v="4"/>
  </r>
  <r>
    <s v="Factura electrónica"/>
    <s v="c211cce534176790c0c886f7599320d8535fa443094d99b5d9e08fa7e002b050273bc1fece219ce207eff83d4c717e2e"/>
    <n v="14750"/>
    <s v="FEPF"/>
    <d v="2026-03-13T00:00:00"/>
    <d v="2026-03-13T08:53:43"/>
    <x v="2"/>
    <n v="71951636"/>
    <s v="TABORDA GONZALEZ JESUS ANIBAL"/>
    <n v="40084.04"/>
    <n v="7615.96"/>
    <n v="47700"/>
    <x v="4"/>
    <x v="2"/>
    <n v="0"/>
    <m/>
    <m/>
    <m/>
    <m/>
    <m/>
    <m/>
    <m/>
    <m/>
    <x v="4"/>
  </r>
  <r>
    <s v="Factura electrónica"/>
    <s v="a731df10c916525bf7a33fedf0802423d15dc238efdf9891c4e404976e5365a46bab6ecf2bf2e2da0b4159cb246cd49b"/>
    <n v="2183"/>
    <s v="HP"/>
    <d v="2026-03-13T00:00:00"/>
    <d v="2026-03-13T06:52:51"/>
    <x v="2"/>
    <n v="900309853"/>
    <s v="CONHOTEL S.A.S."/>
    <n v="19501.560000000001"/>
    <n v="0"/>
    <n v="19501.560000000001"/>
    <x v="4"/>
    <x v="2"/>
    <n v="0"/>
    <m/>
    <m/>
    <m/>
    <m/>
    <m/>
    <m/>
    <m/>
    <m/>
    <x v="4"/>
  </r>
  <r>
    <s v="Factura electrónica"/>
    <s v="8bfb33a655dca2d45fb104270ce9d4c2a9c596d4d419934107ea051f0f0476ba2fdd88ae166230c1984a94a7b5f4f603"/>
    <n v="483182"/>
    <s v="RI07"/>
    <d v="2026-03-13T00:00:00"/>
    <d v="2026-03-13T03:17:46"/>
    <x v="2"/>
    <n v="890903939"/>
    <s v="POSTOBON S.A."/>
    <n v="66750"/>
    <n v="0"/>
    <n v="66750"/>
    <x v="2"/>
    <x v="47"/>
    <n v="3"/>
    <s v="FRANCY SALAS "/>
    <m/>
    <m/>
    <m/>
    <m/>
    <d v="2026-03-18T00:00:00"/>
    <s v="NO"/>
    <m/>
    <x v="4"/>
  </r>
  <r>
    <s v="Factura electrónica"/>
    <s v="4040a9c7c87dc1d76923a36a67621b00a20a86db116511ea96cc0c9866931829beb1d7ca73d2d143ab57f76de9bc703f"/>
    <n v="60107064"/>
    <s v="9924"/>
    <d v="2026-03-13T00:00:00"/>
    <d v="2026-03-13T03:12:59"/>
    <x v="2"/>
    <n v="800242106"/>
    <s v="SODIMAC COLOMBIA S.A."/>
    <n v="9900"/>
    <n v="0"/>
    <n v="9900"/>
    <x v="2"/>
    <x v="55"/>
    <n v="0"/>
    <s v="FRANCY SALAS "/>
    <m/>
    <m/>
    <m/>
    <m/>
    <d v="2026-03-17T00:00:00"/>
    <s v="NO"/>
    <m/>
    <x v="4"/>
  </r>
  <r>
    <s v="Factura electrónica"/>
    <s v="094378cea5df1fac497de5fea8ee56a1bcd511f3bcf6d92b91a2e7885b276241ef922039b6eb37a1a5f51f2d7750d16f"/>
    <n v="7"/>
    <s v="FES"/>
    <d v="2026-03-14T00:00:00"/>
    <d v="2026-03-14T16:32:25"/>
    <x v="2"/>
    <n v="901847080"/>
    <s v="PROVSERVICE SAS"/>
    <n v="38207250"/>
    <n v="7259377.5"/>
    <n v="45466627.5"/>
    <x v="8"/>
    <x v="52"/>
    <n v="4"/>
    <s v="FRANCY SALAS "/>
    <m/>
    <m/>
    <m/>
    <m/>
    <d v="2026-03-24T00:00:00"/>
    <s v="NO"/>
    <m/>
    <x v="4"/>
  </r>
  <r>
    <s v="Factura electrónica"/>
    <s v="3b37bbfc5cefcd8e2c78bd744c9e80ab53ab3a80a521d8bd64bc580038c65a8f3047d49e5623702f629dfd8f62507165"/>
    <n v="8"/>
    <s v="FES"/>
    <d v="2026-03-14T00:00:00"/>
    <d v="2026-03-14T16:41:57"/>
    <x v="2"/>
    <n v="901847080"/>
    <s v="PROVSERVICE SAS"/>
    <n v="7320000"/>
    <n v="1390800"/>
    <n v="8710800"/>
    <x v="8"/>
    <x v="57"/>
    <n v="5"/>
    <s v="FRANCY SALAS "/>
    <m/>
    <m/>
    <m/>
    <m/>
    <d v="2026-03-24T00:00:00"/>
    <s v="NO"/>
    <m/>
    <x v="4"/>
  </r>
  <r>
    <s v="Factura electrónica"/>
    <s v="ae65deaa36e090835aa99a5ad4b4558c385073838a7805736bc306ebe9e4f2463aca9b566f16247ec831fe05fb3f4d89"/>
    <n v="23157"/>
    <s v="F4"/>
    <d v="2026-03-14T00:00:00"/>
    <d v="2026-03-14T11:51:51"/>
    <x v="2"/>
    <n v="800079603"/>
    <s v="SERVICIOS DE ALIMENTACION NP S.A.S."/>
    <n v="71316"/>
    <n v="13550.04"/>
    <n v="84866.04"/>
    <x v="0"/>
    <x v="58"/>
    <n v="3"/>
    <s v="FRANCY SALAS "/>
    <m/>
    <m/>
    <m/>
    <m/>
    <d v="2026-03-18T00:00:00"/>
    <s v="NO"/>
    <m/>
    <x v="4"/>
  </r>
  <r>
    <s v="Factura electrónica"/>
    <s v="292dd3c6fdc22ee013bc4186a27e7b90db617e61580e3b239c0b41411063c1fdf70b9887586749f1170e3314632b92f8"/>
    <n v="115047"/>
    <s v="VI"/>
    <d v="2026-03-14T00:00:00"/>
    <d v="2026-03-14T09:52:07"/>
    <x v="2"/>
    <n v="900494362"/>
    <s v="TECNOMEDICA MD S.A.S"/>
    <n v="234000"/>
    <n v="44460"/>
    <n v="278460"/>
    <x v="2"/>
    <x v="47"/>
    <n v="2"/>
    <s v="FRANCY SALAS "/>
    <m/>
    <m/>
    <m/>
    <m/>
    <d v="2026-03-17T00:00:00"/>
    <s v="NO"/>
    <m/>
    <x v="4"/>
  </r>
  <r>
    <s v="Factura electrónica"/>
    <s v="324ef32e2865205979a9cd4a8627b054e12728f17cd66ff0cc6137323656791ef5bdd6fa0b5959f36b508fa3c112dacf"/>
    <n v="767"/>
    <s v="FE"/>
    <d v="2026-03-14T00:00:00"/>
    <d v="2026-03-14T09:01:13"/>
    <x v="2"/>
    <n v="71660004"/>
    <s v="RAMIREZ CADAVID JUAN PABLO"/>
    <n v="36000"/>
    <n v="0"/>
    <n v="36000"/>
    <x v="2"/>
    <x v="47"/>
    <n v="2"/>
    <s v="FRANCY SALAS "/>
    <m/>
    <m/>
    <m/>
    <m/>
    <d v="2026-03-17T00:00:00"/>
    <s v="NO"/>
    <m/>
    <x v="4"/>
  </r>
  <r>
    <s v="Documento equivalente - Cobro de peajes"/>
    <s v="22c51ad09ae6d074319858a16093c336669d41ba7e71e971bb91062366182ee42b6e8375df575aa609d57cf86e3e76c4"/>
    <n v="91592990"/>
    <s v="DEFL"/>
    <d v="2026-03-14T00:00:00"/>
    <d v="2026-03-14T23:15:54"/>
    <x v="2"/>
    <n v="900219834"/>
    <s v="F2X S.A.S."/>
    <n v="13500"/>
    <n v="0"/>
    <n v="13500"/>
    <x v="2"/>
    <x v="47"/>
    <n v="2"/>
    <s v="FRANCY SALAS "/>
    <m/>
    <m/>
    <m/>
    <m/>
    <d v="2026-03-24T00:00:00"/>
    <s v="NO"/>
    <m/>
    <x v="4"/>
  </r>
  <r>
    <s v="Factura electrónica"/>
    <s v="9a2943464408e715b5cf375275e4788a1862b007b4503a214f16a0ff4227c009542ec42dc387e6a446569b92261061be"/>
    <n v="75495"/>
    <s v="03IE"/>
    <d v="2026-03-14T00:00:00"/>
    <d v="2026-03-14T19:03:09"/>
    <x v="2"/>
    <n v="890319193"/>
    <s v="SISTEMAS DE INFORMACION EMPRESARIAL S.A.S."/>
    <n v="1000000"/>
    <n v="190000"/>
    <n v="1190000"/>
    <x v="3"/>
    <x v="47"/>
    <n v="2"/>
    <s v="NATALIA BERNAZA"/>
    <m/>
    <m/>
    <m/>
    <m/>
    <d v="2026-03-17T00:00:00"/>
    <s v="NO"/>
    <m/>
    <x v="4"/>
  </r>
  <r>
    <s v="Factura electrónica"/>
    <s v="c7e0bdd96a96f3e960eaeb43614fecf763f96aab75db04f8d97bc89270d62ae3fcb1c572f1083571211699a11479bdd1"/>
    <n v="2080567"/>
    <s v="FEFL"/>
    <d v="2026-03-14T00:00:00"/>
    <d v="2026-03-14T17:51:00"/>
    <x v="2"/>
    <n v="900219834"/>
    <s v="F2X S.A.S."/>
    <n v="22184.87"/>
    <n v="4215.13"/>
    <n v="26400"/>
    <x v="2"/>
    <x v="58"/>
    <n v="3"/>
    <s v="FRANCY SALAS "/>
    <m/>
    <m/>
    <m/>
    <m/>
    <d v="2026-03-24T00:00:00"/>
    <s v="NO"/>
    <m/>
    <x v="4"/>
  </r>
  <r>
    <s v="Factura electrónica"/>
    <s v="bd2c6143824e104fc17e845b31721565e7e735ea6179d87ff99aed42b2cf16a1d958750eed9e2e63bf771c4c049ed20d"/>
    <n v="51383"/>
    <s v="I503"/>
    <d v="2026-03-14T00:00:00"/>
    <d v="2026-03-14T15:39:16"/>
    <x v="2"/>
    <n v="891408584"/>
    <s v="FRISBY S.A. BIC"/>
    <n v="31000.01"/>
    <n v="0"/>
    <n v="31000.01"/>
    <x v="4"/>
    <x v="2"/>
    <n v="0"/>
    <m/>
    <m/>
    <m/>
    <m/>
    <m/>
    <m/>
    <m/>
    <m/>
    <x v="4"/>
  </r>
  <r>
    <s v="Documento equivalente - Cobro de peajes"/>
    <s v="3800245993410dd5e1dcb0e6c7f754b4680eca41b0ac2689926b27ca30e7ba1666fddc930f5d34c74b2f630fe0f6402e"/>
    <n v="91506685"/>
    <s v="DEFL"/>
    <d v="2026-03-14T00:00:00"/>
    <d v="2026-03-14T13:56:18"/>
    <x v="2"/>
    <n v="900219834"/>
    <s v="F2X S.A.S."/>
    <n v="11600"/>
    <n v="0"/>
    <n v="11600"/>
    <x v="2"/>
    <x v="47"/>
    <n v="2"/>
    <s v="FRANCY SALAS "/>
    <m/>
    <m/>
    <m/>
    <m/>
    <d v="2026-03-24T00:00:00"/>
    <s v="NO"/>
    <m/>
    <x v="4"/>
  </r>
  <r>
    <s v="Factura electrónica"/>
    <s v="c5aa5ff2f6b9f99d542a36c26790bd52131aa34d9e945b45b2baee55c65e43a378c80aa2ec187f9c792248b378b12792"/>
    <n v="10121"/>
    <s v="EDSG"/>
    <d v="2026-03-14T00:00:00"/>
    <d v="2026-03-14T10:04:17"/>
    <x v="2"/>
    <n v="88147614"/>
    <s v="CLODOMIRO ALVAREZ ASCANIO"/>
    <n v="150000"/>
    <n v="0"/>
    <n v="150000"/>
    <x v="4"/>
    <x v="2"/>
    <n v="0"/>
    <m/>
    <m/>
    <m/>
    <m/>
    <m/>
    <m/>
    <m/>
    <m/>
    <x v="4"/>
  </r>
  <r>
    <s v="Factura electrónica"/>
    <s v="5e469046523b70832ab905da3a07bab9366e57d44158efacbee912086b0925c14a62620a31c98a0b7e8554f464a17dee"/>
    <n v="81960"/>
    <s v="FEOL"/>
    <d v="2026-03-14T00:00:00"/>
    <d v="2026-03-14T06:00:53"/>
    <x v="2"/>
    <n v="900359070"/>
    <s v="1900 CAFÉ S.A.S"/>
    <n v="15000"/>
    <n v="0"/>
    <n v="15000"/>
    <x v="4"/>
    <x v="2"/>
    <n v="0"/>
    <m/>
    <m/>
    <m/>
    <m/>
    <m/>
    <m/>
    <m/>
    <m/>
    <x v="4"/>
  </r>
  <r>
    <s v="Factura electrónica"/>
    <s v="2763c2e0300ffd85169b6c627c1f7e86e28a5ac32ebfef39c9e4228a85dee545af122febacc0f88f4e7ede8e694f53dd"/>
    <n v="766"/>
    <s v="FE"/>
    <d v="2026-03-14T00:00:00"/>
    <d v="2026-03-14T09:00:06"/>
    <x v="2"/>
    <n v="71660004"/>
    <s v="RAMIREZ CADAVID JUAN PABLO"/>
    <n v="340000"/>
    <n v="0"/>
    <n v="340000"/>
    <x v="2"/>
    <x v="52"/>
    <n v="4"/>
    <s v="FRANCY SALAS "/>
    <m/>
    <m/>
    <m/>
    <m/>
    <d v="2026-03-19T00:00:00"/>
    <s v="NO"/>
    <m/>
    <x v="4"/>
  </r>
  <r>
    <s v="Factura electrónica"/>
    <s v="58300d29b8b62717cdf91258849bfc9191d447aed4ee37cdbc72426cb5627f76bca1da861d93fe88ac8c47f47bef4e2e"/>
    <n v="513224689"/>
    <s v="BEC"/>
    <d v="2026-03-14T00:00:00"/>
    <d v="2026-03-14T01:27:15"/>
    <x v="2"/>
    <n v="830122566"/>
    <s v="COLOMBIA TELECOMUNICACIONES S.A. E.S.P. BIC"/>
    <n v="2184053"/>
    <n v="413211"/>
    <n v="2597264"/>
    <x v="5"/>
    <x v="58"/>
    <n v="3"/>
    <s v="JAIME GARCIA "/>
    <m/>
    <m/>
    <m/>
    <m/>
    <d v="2026-03-18T00:00:00"/>
    <s v="NO"/>
    <m/>
    <x v="4"/>
  </r>
  <r>
    <s v="Factura electrónica"/>
    <s v="c6e44a8a949a7c8a06acffada880663faef52fb143445160e79038ad27c9ece914ba7c7299fb7c9e593c4e5a3d2e61d5"/>
    <n v="1015107"/>
    <s v="PABF"/>
    <d v="2026-03-16T00:00:00"/>
    <d v="2026-03-16T20:13:00"/>
    <x v="2"/>
    <n v="860016640"/>
    <s v="TCC S.A.S."/>
    <n v="1062385"/>
    <n v="0"/>
    <n v="1062385"/>
    <x v="2"/>
    <x v="57"/>
    <n v="3"/>
    <s v="FRANCY SALAS "/>
    <m/>
    <m/>
    <m/>
    <m/>
    <d v="2026-03-24T00:00:00"/>
    <s v="NO"/>
    <m/>
    <x v="4"/>
  </r>
  <r>
    <s v="Nota de crédito electrónica"/>
    <s v="5ebd6a3fae838cbee18ba83514ecd11c5819454e2bbbebe417617b275c3c4106b96c59ac4c38c5db930dd688d20f6942"/>
    <n v="43040"/>
    <s v="NC"/>
    <d v="2026-03-16T00:00:00"/>
    <d v="2026-03-16T22:37:20"/>
    <x v="2"/>
    <n v="800106404"/>
    <s v="Ocupar Temporales S.A."/>
    <n v="47450"/>
    <n v="0"/>
    <n v="47450"/>
    <x v="12"/>
    <x v="56"/>
    <n v="10"/>
    <s v="MAGALY RIOS "/>
    <m/>
    <m/>
    <m/>
    <m/>
    <d v="2026-03-31T00:00:00"/>
    <s v="NO"/>
    <m/>
    <x v="3"/>
  </r>
  <r>
    <s v="Factura electrónica"/>
    <s v="7393c8c9ff1d0535014cb50f32793428c90eff8d1765a22601bde99db28b2095e7c0af04ec9732b9eace938828d93e9a"/>
    <n v="3100559"/>
    <s v="CA07"/>
    <d v="2026-03-16T00:00:00"/>
    <d v="2026-03-16T22:09:10"/>
    <x v="2"/>
    <n v="890903939"/>
    <s v="POSTOBON S.A."/>
    <n v="133500"/>
    <n v="0"/>
    <n v="133500"/>
    <x v="2"/>
    <x v="52"/>
    <n v="2"/>
    <s v="FRANCY SALAS "/>
    <m/>
    <m/>
    <m/>
    <m/>
    <d v="2026-03-24T00:00:00"/>
    <s v="NO"/>
    <m/>
    <x v="4"/>
  </r>
  <r>
    <s v="Factura electrónica"/>
    <s v="e402ce33b64cd88604bd45a3dcf9af49b89ddf51d1df03fd554fe44126ba01bbb1993a92b753342431346e38fd61af2c"/>
    <n v="6743"/>
    <m/>
    <d v="2026-03-16T00:00:00"/>
    <d v="2026-03-16T21:30:20"/>
    <x v="2"/>
    <n v="32150739"/>
    <s v="NATALIA ANDREA ACOSTA COLORADO"/>
    <n v="706500"/>
    <n v="0"/>
    <n v="706500"/>
    <x v="1"/>
    <x v="57"/>
    <n v="3"/>
    <s v="FRANCY SALAS "/>
    <m/>
    <m/>
    <m/>
    <m/>
    <d v="2026-03-24T00:00:00"/>
    <s v="NO"/>
    <m/>
    <x v="4"/>
  </r>
  <r>
    <s v="Factura electrónica"/>
    <s v="b4a5a4a9c134c870746f5803a83224b5a2a3fd79e485c6b643d2b3822335e2840124ec0215afe921aa4602de56e0f3fe"/>
    <n v="31834"/>
    <s v="MEDN"/>
    <d v="2026-03-16T00:00:00"/>
    <d v="2026-03-16T16:58:27"/>
    <x v="2"/>
    <n v="811006418"/>
    <s v="TRULY NOLEN SOLUCIONES S.A.S"/>
    <n v="318097"/>
    <n v="60438.43"/>
    <n v="378535.43"/>
    <x v="14"/>
    <x v="58"/>
    <n v="1"/>
    <s v="FRANCY SALAS "/>
    <m/>
    <m/>
    <m/>
    <m/>
    <d v="2026-03-19T00:00:00"/>
    <s v="NO"/>
    <m/>
    <x v="4"/>
  </r>
  <r>
    <s v="Factura electrónica"/>
    <s v="0201f67a277f39ccfb2df29eb0e0b48a911bfa451b9f2e7e545e9510f3067b52d3e99f8bdbfae96e96e527d9e31ec660"/>
    <n v="3858"/>
    <s v="EC"/>
    <d v="2026-03-16T00:00:00"/>
    <d v="2026-03-16T15:56:29"/>
    <x v="2"/>
    <n v="900284447"/>
    <s v="COMERCIALIZADORA VIBO SAS"/>
    <n v="519749.00000000006"/>
    <n v="98752.31"/>
    <n v="618501.31000000006"/>
    <x v="2"/>
    <x v="57"/>
    <n v="3"/>
    <s v="FRANCY SALAS "/>
    <m/>
    <m/>
    <m/>
    <m/>
    <d v="2026-03-24T00:00:00"/>
    <s v="NO"/>
    <m/>
    <x v="4"/>
  </r>
  <r>
    <s v="Factura electrónica"/>
    <s v="46a5381551e6903e9867efb340ad3bfb9660229c287f53f57fe11f92af5a6d854a08aa0c5c82d76b25182fb3245fd154"/>
    <n v="548"/>
    <s v="WC"/>
    <d v="2026-03-16T00:00:00"/>
    <d v="2026-03-16T15:44:21"/>
    <x v="2"/>
    <n v="901741749"/>
    <s v="WORLD CRANES SAS"/>
    <n v="11945000"/>
    <n v="2269550"/>
    <n v="14214550"/>
    <x v="9"/>
    <x v="3"/>
    <s v=" - "/>
    <s v="FRANCY SALAS "/>
    <m/>
    <m/>
    <m/>
    <m/>
    <m/>
    <m/>
    <m/>
    <x v="2"/>
  </r>
  <r>
    <s v="Factura electrónica"/>
    <s v="d199ff325e7db1d11e6fdadc04a4847d9ab3539da306d5fccffcced985841dbfceb785c2ef425b1e1b9799e76227dfd6"/>
    <n v="70476"/>
    <s v="FETG"/>
    <d v="2026-03-16T00:00:00"/>
    <d v="2026-03-16T11:41:24"/>
    <x v="2"/>
    <n v="811001497"/>
    <s v="Logistica y Transportes TGB S.A.S"/>
    <n v="8414850"/>
    <n v="0"/>
    <n v="8414850"/>
    <x v="0"/>
    <x v="57"/>
    <n v="3"/>
    <s v="HENRY SANCHEZ"/>
    <m/>
    <m/>
    <m/>
    <m/>
    <d v="2026-03-19T00:00:00"/>
    <s v="NO"/>
    <m/>
    <x v="4"/>
  </r>
  <r>
    <s v="Factura electrónica"/>
    <s v="a3bf37eeb52b5335f7617b821946336a155897ac264ce7ccddd53003754861baefe6cffb38808c6b513f43ab8ef9a9b3"/>
    <n v="2029"/>
    <m/>
    <d v="2026-03-16T00:00:00"/>
    <d v="2026-03-16T15:22:48"/>
    <x v="2"/>
    <n v="71737920"/>
    <s v="Fabian Alonso Cañas"/>
    <n v="260000"/>
    <n v="0"/>
    <n v="260000"/>
    <x v="2"/>
    <x v="58"/>
    <n v="1"/>
    <s v="FRANCY SALAS "/>
    <m/>
    <m/>
    <m/>
    <m/>
    <d v="2026-03-19T00:00:00"/>
    <s v="NO"/>
    <m/>
    <x v="4"/>
  </r>
  <r>
    <s v="Factura electrónica"/>
    <s v="f31a3fd385bc9f6c6f072a37f80cf0b9d59b6a6f15ad94be21fc32a9175f8fc81f772ddb40cd69208ec073efde7bf779"/>
    <n v="11"/>
    <s v="FES"/>
    <d v="2026-03-16T00:00:00"/>
    <d v="2026-03-16T12:22:57"/>
    <x v="2"/>
    <n v="901847080"/>
    <s v="PROVSERVICE SAS"/>
    <n v="7200000"/>
    <n v="1368000"/>
    <n v="8568000"/>
    <x v="8"/>
    <x v="52"/>
    <n v="2"/>
    <s v="FRANCY SALAS "/>
    <m/>
    <m/>
    <m/>
    <m/>
    <d v="2026-03-26T00:00:00"/>
    <m/>
    <m/>
    <x v="4"/>
  </r>
  <r>
    <s v="Factura electrónica"/>
    <s v="9ad24982296fea39660d4b34ae43f6a1c763603f0ca19bd281166cb807227ba97f78d6353861b2debde2fa0714dc1759"/>
    <n v="3324"/>
    <s v="FE"/>
    <d v="2026-03-16T00:00:00"/>
    <d v="2026-03-16T12:00:37"/>
    <x v="2"/>
    <n v="900563128"/>
    <s v="SOLUCIONES SIMMAC S.A.S."/>
    <n v="649800"/>
    <n v="123462"/>
    <n v="773262"/>
    <x v="2"/>
    <x v="52"/>
    <n v="2"/>
    <s v="FRANCY SALAS "/>
    <m/>
    <m/>
    <m/>
    <m/>
    <d v="2026-03-26T00:00:00"/>
    <m/>
    <m/>
    <x v="4"/>
  </r>
  <r>
    <s v="Factura electrónica"/>
    <s v="36d9a1d755dec869d32709a45d1797a082f34937039c193a8c6903de5363abaa40afbaee36d55bc23cbc560ee8ed1ae9"/>
    <n v="10"/>
    <s v="FES"/>
    <d v="2026-03-16T00:00:00"/>
    <d v="2026-03-16T11:54:48"/>
    <x v="2"/>
    <n v="901847080"/>
    <s v="PROVSERVICE SAS"/>
    <n v="3100000"/>
    <n v="589000"/>
    <n v="3689000"/>
    <x v="8"/>
    <x v="52"/>
    <n v="2"/>
    <s v="FRANCY SALAS "/>
    <m/>
    <m/>
    <m/>
    <m/>
    <d v="2026-03-19T00:00:00"/>
    <s v="NO"/>
    <m/>
    <x v="4"/>
  </r>
  <r>
    <s v="Factura electrónica"/>
    <s v="85776dfd6be457aecc4476515022fd40e0c9d3817ef7b548bf9c56237a2be5f61aa1d1f44eb3b7e38533fdb6c0e5dfdb"/>
    <n v="56715"/>
    <s v="FVE"/>
    <d v="2026-03-16T00:00:00"/>
    <d v="2026-03-16T10:22:47"/>
    <x v="2"/>
    <n v="900650486"/>
    <s v="DISTRIBUIDORA DE SOFTWARE Y MOVILIDAD S.A.S"/>
    <n v="640000"/>
    <n v="0"/>
    <n v="640000"/>
    <x v="5"/>
    <x v="52"/>
    <n v="2"/>
    <s v="FRANCY SALAS "/>
    <m/>
    <m/>
    <m/>
    <m/>
    <d v="2026-03-19T00:00:00"/>
    <s v="NO"/>
    <m/>
    <x v="4"/>
  </r>
  <r>
    <s v="Factura electrónica"/>
    <s v="98f76bad47222cf682180c871e6bd332493f832c60a8686e058fca1e3f0dd795edffbe4828749c1e857f39b8b0122779"/>
    <n v="12775"/>
    <s v="FE"/>
    <d v="2026-03-16T00:00:00"/>
    <d v="2026-03-16T09:58:20"/>
    <x v="2"/>
    <n v="900420442"/>
    <s v="INSTRUMENTOS   PARTES S.A.S."/>
    <n v="84400"/>
    <n v="16036"/>
    <n v="100436"/>
    <x v="8"/>
    <x v="52"/>
    <n v="2"/>
    <s v="FRANCY SALAS "/>
    <m/>
    <m/>
    <m/>
    <m/>
    <d v="2026-03-19T00:00:00"/>
    <s v="NO"/>
    <m/>
    <x v="4"/>
  </r>
  <r>
    <s v="Documento equivalente - Cobro de peajes"/>
    <s v="a9c71916f54869979282d8a41646b6114c57453b218b704f73986ce5801cec28283ffd8e7eecd80a6d891e59678e4677"/>
    <n v="91872888"/>
    <s v="DEFL"/>
    <d v="2026-03-16T00:00:00"/>
    <d v="2026-03-16T15:36:26"/>
    <x v="2"/>
    <n v="900219834"/>
    <s v="F2X S.A.S."/>
    <n v="18500"/>
    <n v="0"/>
    <n v="18500"/>
    <x v="2"/>
    <x v="58"/>
    <n v="1"/>
    <s v="FRANCY SALAS "/>
    <m/>
    <m/>
    <m/>
    <m/>
    <d v="2026-03-24T00:00:00"/>
    <s v="NO"/>
    <m/>
    <x v="4"/>
  </r>
  <r>
    <s v="Factura electrónica"/>
    <s v="6d0874d51645fd06fce99088621cd035cd66e7899da43ade5669173b92454c005d7804c15132cf2df6ec95b8615b1532"/>
    <n v="16102"/>
    <s v="FE"/>
    <d v="2026-03-16T00:00:00"/>
    <d v="2026-03-16T13:26:50"/>
    <x v="2"/>
    <n v="98666997"/>
    <s v="ESTADERO Y CARNICERIA LUCHO y/o EDWIN GRANADA SALAZAR"/>
    <n v="21999.599999999999"/>
    <n v="0"/>
    <n v="21999.599999999999"/>
    <x v="4"/>
    <x v="2"/>
    <n v="0"/>
    <m/>
    <m/>
    <m/>
    <m/>
    <m/>
    <m/>
    <m/>
    <m/>
    <x v="4"/>
  </r>
  <r>
    <s v="Factura electrónica"/>
    <s v="b66931088619ec55498a5ed1f2c2311a322b2f9d0d4c7a5cf946e255b75583b44bc76178c155c13e25e50919c7c73884"/>
    <n v="451217"/>
    <s v="FV"/>
    <d v="2026-03-16T00:00:00"/>
    <d v="2026-03-16T13:14:04"/>
    <x v="2"/>
    <n v="900993023"/>
    <s v="COCOROLLO EL ALTICO S.A.S."/>
    <n v="28298"/>
    <n v="0"/>
    <n v="28298"/>
    <x v="4"/>
    <x v="2"/>
    <n v="0"/>
    <m/>
    <m/>
    <m/>
    <m/>
    <m/>
    <m/>
    <m/>
    <m/>
    <x v="4"/>
  </r>
  <r>
    <s v="Factura electrónica"/>
    <s v="293537b5993db793ed0d4824ad38f2ea300c42abcecac69e142191059cae18101c2972249ac12a8f5304a5855dc79e51"/>
    <n v="3724"/>
    <s v="JSMC"/>
    <d v="2026-03-16T00:00:00"/>
    <d v="2026-03-16T12:47:07"/>
    <x v="2"/>
    <n v="901927072"/>
    <s v="JASMARGG SAS"/>
    <n v="63256.3"/>
    <n v="2043.7"/>
    <n v="65300"/>
    <x v="4"/>
    <x v="2"/>
    <n v="0"/>
    <m/>
    <m/>
    <m/>
    <m/>
    <m/>
    <m/>
    <m/>
    <m/>
    <x v="4"/>
  </r>
  <r>
    <s v="Factura electrónica"/>
    <s v="139ba6133f9bff9c9ecdd24e8f0ed719fa1b6a57af4fb600f42c3a692098c63f26daffb051bdf994ed69e8c7e58ece1d"/>
    <n v="78874"/>
    <s v="173F"/>
    <d v="2026-03-16T00:00:00"/>
    <d v="2026-03-16T12:28:52"/>
    <x v="2"/>
    <n v="860533413"/>
    <s v="IRCC SAS"/>
    <n v="45400"/>
    <n v="0"/>
    <n v="45400"/>
    <x v="4"/>
    <x v="2"/>
    <n v="0"/>
    <m/>
    <m/>
    <m/>
    <m/>
    <m/>
    <d v="2026-04-06T00:00:00"/>
    <s v="NO"/>
    <m/>
    <x v="4"/>
  </r>
  <r>
    <s v="Nota de crédito electrónica"/>
    <s v="f54fe93aa99ca521f11b95989306214efa568f7f12c3d1fd822067c2eaaa671331796f660ffec50ca127eba235aa0820"/>
    <s v="NC21"/>
    <m/>
    <d v="2026-03-16T00:00:00"/>
    <d v="2026-03-16T10:45:17"/>
    <x v="2"/>
    <n v="901847080"/>
    <s v="PROVSERVICE SAS"/>
    <n v="6200000"/>
    <n v="1178000"/>
    <n v="7378000"/>
    <x v="6"/>
    <x v="3"/>
    <s v=" - "/>
    <s v="FRANCY SALAS "/>
    <m/>
    <m/>
    <m/>
    <m/>
    <m/>
    <m/>
    <m/>
    <x v="2"/>
  </r>
  <r>
    <s v="Documento equivalente - Cobro de peajes"/>
    <s v="c15526d3678e1d1cf3e2e415439280c79241b12a2fc6a99b4066dcbbef556244dff3cdee66466e2675c7d6b3750ff978"/>
    <n v="91781237"/>
    <s v="DEFL"/>
    <d v="2026-03-16T00:00:00"/>
    <d v="2026-03-16T06:20:57"/>
    <x v="2"/>
    <n v="900219834"/>
    <s v="F2X S.A.S."/>
    <n v="18500"/>
    <n v="0"/>
    <n v="18500"/>
    <x v="2"/>
    <x v="47"/>
    <n v="0"/>
    <s v="FRANCY SALAS "/>
    <m/>
    <m/>
    <m/>
    <m/>
    <d v="2026-03-24T00:00:00"/>
    <s v="NO"/>
    <m/>
    <x v="4"/>
  </r>
  <r>
    <s v="Factura electrónica"/>
    <s v="f1be0e4d230d2bcc3aa3889e2a0eb9f6f7d05eaffc967d5cead5aed2f8586b4d19b0287764589ff6f5e5612008bdaf53"/>
    <n v="1317"/>
    <s v="FEV"/>
    <d v="2026-03-17T00:00:00"/>
    <d v="2026-03-17T13:46:35"/>
    <x v="2"/>
    <n v="901972620"/>
    <s v="EDT FERRETERIA SAS"/>
    <n v="645000"/>
    <n v="122550"/>
    <n v="767550"/>
    <x v="2"/>
    <x v="61"/>
    <n v="10"/>
    <s v="FRANCY SALAS "/>
    <m/>
    <m/>
    <m/>
    <m/>
    <d v="2026-03-31T00:00:00"/>
    <s v="NO"/>
    <m/>
    <x v="3"/>
  </r>
  <r>
    <s v="Factura electrónica"/>
    <s v="09f7c2e4089dae997343673b03fd78993bfcfa1873e2402c8986d8b4eb90a97f93d63a8a2c966d361a7017da6dcd96d1"/>
    <n v="6038766667"/>
    <s v="E"/>
    <d v="2026-03-17T00:00:00"/>
    <d v="2026-03-17T17:32:47"/>
    <x v="2"/>
    <n v="800153993"/>
    <s v="COMUNICACION CELULAR S A  COMCEL S A"/>
    <n v="2558808.4299999997"/>
    <n v="485313.99"/>
    <n v="3044122.42"/>
    <x v="5"/>
    <x v="52"/>
    <n v="1"/>
    <s v="JAIME GARCIA "/>
    <m/>
    <m/>
    <m/>
    <m/>
    <d v="2026-03-18T00:00:00"/>
    <s v="NO"/>
    <m/>
    <x v="4"/>
  </r>
  <r>
    <s v="Factura electrónica"/>
    <s v="1f53e619805187946e1b211313d53fe62cd8d229a6da3319530e8c6bb38fe2e8f0a7e158ad00c684f411db58c016fe87"/>
    <n v="8113"/>
    <s v="PERE"/>
    <d v="2026-03-17T00:00:00"/>
    <d v="2026-03-17T17:05:57"/>
    <x v="2"/>
    <n v="811006418"/>
    <s v="TRULY NOLEN SOLUCIONES S.A.S"/>
    <n v="351262"/>
    <n v="66739.78"/>
    <n v="418001.78"/>
    <x v="14"/>
    <x v="59"/>
    <n v="3"/>
    <s v="FRANCY SALAS "/>
    <m/>
    <m/>
    <m/>
    <m/>
    <d v="2026-03-24T00:00:00"/>
    <s v="NO"/>
    <m/>
    <x v="4"/>
  </r>
  <r>
    <s v="Factura electrónica"/>
    <s v="f8a2cc626e62a6e7784d70ec4c925dcbcfe0f1b99657f83536747e70c509f9a56bc1f250c0ce709ea985141ed8fc79f4"/>
    <n v="24270"/>
    <s v="FVEC"/>
    <d v="2026-03-17T00:00:00"/>
    <d v="2026-03-17T16:59:52"/>
    <x v="2"/>
    <n v="900023360"/>
    <s v="SECURITY CONSULTING OF AMERICAS LTDA 900.023.360-0"/>
    <n v="185000"/>
    <n v="35150"/>
    <n v="220150"/>
    <x v="1"/>
    <x v="52"/>
    <n v="1"/>
    <s v="VALERIA GUEVARA"/>
    <m/>
    <m/>
    <m/>
    <m/>
    <d v="2026-03-18T00:00:00"/>
    <s v="NO"/>
    <m/>
    <x v="4"/>
  </r>
  <r>
    <s v="Factura electrónica"/>
    <s v="07c5b3b087e043b38c8fc1b0d4eef9df8091b502914ba667daeb04922d6386330fd168ff2bf20250b8bb16a207a6da23"/>
    <n v="6781"/>
    <m/>
    <d v="2026-03-17T00:00:00"/>
    <d v="2026-03-17T20:02:22"/>
    <x v="2"/>
    <n v="32150739"/>
    <s v="NATALIA ANDREA ACOSTA COLORADO"/>
    <n v="783500"/>
    <n v="0"/>
    <n v="783500"/>
    <x v="1"/>
    <x v="57"/>
    <n v="2"/>
    <s v="FRANCY SALAS "/>
    <m/>
    <m/>
    <m/>
    <m/>
    <d v="2026-03-24T00:00:00"/>
    <s v="NO"/>
    <m/>
    <x v="4"/>
  </r>
  <r>
    <s v="Factura electrónica"/>
    <s v="e3253e01d4dcdbeb19bd4b5a609d5ed9d416b20b98c347250cc01d5dfae5c7a65e6e0435ce47382316b30ebc1a32c865"/>
    <n v="48017"/>
    <s v="FEUP"/>
    <d v="2026-03-17T00:00:00"/>
    <d v="2026-03-17T18:30:40"/>
    <x v="2"/>
    <n v="900335241"/>
    <s v="GRUPO MIS SOCIEDAD POR ACCIONES SIMPLIFICADA"/>
    <n v="31900"/>
    <n v="0"/>
    <n v="31900"/>
    <x v="4"/>
    <x v="2"/>
    <n v="0"/>
    <m/>
    <m/>
    <m/>
    <m/>
    <m/>
    <m/>
    <m/>
    <m/>
    <x v="4"/>
  </r>
  <r>
    <s v="Factura electrónica"/>
    <s v="7b7deff0ce214cd12d757575ed5a0fcc2824784537738ab5525563cc31e96faec1ff2c4f35a04cc9457b5b52cf864113"/>
    <n v="5117"/>
    <s v="LHHP"/>
    <d v="2026-03-17T00:00:00"/>
    <d v="2026-03-17T18:14:44"/>
    <x v="2"/>
    <n v="900039806"/>
    <s v="PERFORMANCE FACTOR SAS"/>
    <n v="10108000"/>
    <n v="1920520"/>
    <n v="12028520"/>
    <x v="11"/>
    <x v="59"/>
    <n v="3"/>
    <s v="DIANA CAÑAS "/>
    <m/>
    <m/>
    <m/>
    <m/>
    <d v="2026-03-24T00:00:00"/>
    <s v="NO"/>
    <m/>
    <x v="4"/>
  </r>
  <r>
    <s v="Factura electrónica"/>
    <s v="0da15ce7e7a9bf507d9347abcc170a8131c356656eb545fcfff7ad2b84c25e1c9a7f926be8993cebc2f5f3f849ef28c8"/>
    <n v="1063294"/>
    <s v="F8P2"/>
    <d v="2026-03-17T00:00:00"/>
    <d v="2026-03-17T18:05:50"/>
    <x v="2"/>
    <n v="900943243"/>
    <s v="SURAMERICA COMERCIAL S.A.S"/>
    <n v="11764.71"/>
    <n v="2235.29"/>
    <n v="14000"/>
    <x v="4"/>
    <x v="2"/>
    <n v="0"/>
    <m/>
    <m/>
    <m/>
    <m/>
    <m/>
    <m/>
    <m/>
    <m/>
    <x v="4"/>
  </r>
  <r>
    <s v="Nota de crédito electrónica"/>
    <s v="b732214562d1595d07452bc442284dac033b27478fd0700b0e16fceeb2f98c2116782ccf9231176bd99324bf91a463d7"/>
    <s v="C0011473"/>
    <m/>
    <d v="2026-03-17T00:00:00"/>
    <d v="2026-03-17T17:23:14"/>
    <x v="2"/>
    <n v="805006214"/>
    <s v="TRULY NOLEN VALLE S.A"/>
    <n v="192080"/>
    <n v="36495.199999999997"/>
    <n v="228575.2"/>
    <x v="6"/>
    <x v="3"/>
    <s v=" - "/>
    <s v="FRANCY SALAS "/>
    <m/>
    <m/>
    <m/>
    <m/>
    <m/>
    <m/>
    <m/>
    <x v="2"/>
  </r>
  <r>
    <s v="Factura electrónica"/>
    <s v="22d34817ed14d697ff7760b565d42a0f47c3143431183f066c69614ce8b80bb196414e4d84657f45f73af3913899b98e"/>
    <n v="35376"/>
    <s v="FEN"/>
    <d v="2026-03-17T00:00:00"/>
    <d v="2026-03-17T16:52:10"/>
    <x v="2"/>
    <n v="9522660"/>
    <s v="OCTAVIANO TORRES GUEVARA"/>
    <n v="67226.899999999994"/>
    <n v="12773.11"/>
    <n v="80000.009999999995"/>
    <x v="8"/>
    <x v="59"/>
    <n v="3"/>
    <s v="FRANCY SALAS "/>
    <m/>
    <m/>
    <m/>
    <m/>
    <d v="2026-03-24T00:00:00"/>
    <s v="NO"/>
    <m/>
    <x v="4"/>
  </r>
  <r>
    <s v="Factura electrónica"/>
    <s v="109074871ffc2edb559a6880d1e4a9cbe9dd5b08c1a6116563a2b086a4a53f5b206219ea5aa43d24efbfc4847e15c0eb"/>
    <n v="729087"/>
    <s v="FMED"/>
    <d v="2026-03-17T00:00:00"/>
    <d v="2026-03-17T15:23:52"/>
    <x v="2"/>
    <n v="890915475"/>
    <s v="EMPAQUETADURAS Y EMPAQUES S.A."/>
    <n v="107738"/>
    <n v="20470.22"/>
    <n v="128208.22"/>
    <x v="2"/>
    <x v="52"/>
    <n v="1"/>
    <s v="FRANCY SALAS "/>
    <m/>
    <m/>
    <m/>
    <m/>
    <d v="2026-03-19T00:00:00"/>
    <s v="NO"/>
    <m/>
    <x v="4"/>
  </r>
  <r>
    <s v="Factura electrónica"/>
    <s v="6253585a0383e3983e2042fb00ea6aec9838543ddf974b7b808caf43b616f7a86ecb3adf8cbb182b6bcf933b2cce12fa"/>
    <n v="348938"/>
    <s v="FFEE"/>
    <d v="2026-03-17T00:00:00"/>
    <d v="2026-03-17T14:41:25"/>
    <x v="2"/>
    <n v="800049074"/>
    <s v="PAPELERIA Y SERVICIOS SAS"/>
    <n v="1890000"/>
    <n v="359100"/>
    <n v="2249100"/>
    <x v="2"/>
    <x v="57"/>
    <n v="2"/>
    <s v="FRANCY SALAS "/>
    <m/>
    <m/>
    <m/>
    <m/>
    <d v="2026-03-24T00:00:00"/>
    <s v="NO"/>
    <m/>
    <x v="4"/>
  </r>
  <r>
    <s v="Factura electrónica"/>
    <s v="e8d88e71ada3090143a0efb7ebaf1c7b206cd46d5a7007da9c689f58d0c50ef9f510758ad625e9177fa6bc34936508e7"/>
    <n v="6374"/>
    <s v="TL"/>
    <d v="2026-03-17T00:00:00"/>
    <d v="2026-03-17T13:54:16"/>
    <x v="2"/>
    <n v="900036588"/>
    <s v="TRAMAS LITOGRAFIA SAS"/>
    <n v="3883448"/>
    <n v="737855.12"/>
    <n v="4621303.12"/>
    <x v="2"/>
    <x v="52"/>
    <n v="1"/>
    <s v="FRANCY SALAS "/>
    <m/>
    <m/>
    <m/>
    <m/>
    <d v="2026-03-19T00:00:00"/>
    <s v="NO"/>
    <m/>
    <x v="4"/>
  </r>
  <r>
    <s v="Factura electrónica"/>
    <s v="c3974be86fc7d4d3a256f6d46fd6df65ec6071c9e20a23d8b78c1cb057ab44ef349afc722fc00e557f631333157fae22"/>
    <n v="484"/>
    <s v="FVE"/>
    <d v="2026-03-17T00:00:00"/>
    <d v="2026-03-17T12:38:12"/>
    <x v="2"/>
    <n v="901402351"/>
    <s v="JENZAR SOCIEDAD POR ACCIONES SIMPLIFICADA"/>
    <n v="9520000"/>
    <n v="1808800"/>
    <n v="11328800"/>
    <x v="8"/>
    <x v="59"/>
    <n v="3"/>
    <s v="FRANCY SALAS "/>
    <m/>
    <m/>
    <m/>
    <m/>
    <d v="2026-03-31T00:00:00"/>
    <s v="NO"/>
    <m/>
    <x v="4"/>
  </r>
  <r>
    <s v="Factura electrónica"/>
    <s v="3eadfe745d83d5f7e4619537606c4855482fa3d778908c09fe85b68643ad17b7658e0033719d4c44bbe6f6828c8db57f"/>
    <n v="486"/>
    <s v="FVE"/>
    <d v="2026-03-17T00:00:00"/>
    <d v="2026-03-17T14:49:53"/>
    <x v="2"/>
    <n v="901402351"/>
    <s v="JENZAR SOCIEDAD POR ACCIONES SIMPLIFICADA"/>
    <n v="2216000"/>
    <n v="421040"/>
    <n v="2637040"/>
    <x v="8"/>
    <x v="59"/>
    <n v="3"/>
    <m/>
    <m/>
    <m/>
    <m/>
    <m/>
    <d v="2026-03-24T00:00:00"/>
    <s v="NO"/>
    <m/>
    <x v="4"/>
  </r>
  <r>
    <s v="Factura electrónica"/>
    <s v="8383260e8828eb1a43dfb4e94d021d99b2d5196df4b0657c547703d4df7c837e8763ddece06db783bb91bb1230aa78d9"/>
    <n v="485"/>
    <s v="FVE"/>
    <d v="2026-03-17T00:00:00"/>
    <d v="2026-03-17T13:00:12"/>
    <x v="2"/>
    <n v="901402351"/>
    <s v="JENZAR SOCIEDAD POR ACCIONES SIMPLIFICADA"/>
    <n v="2472000"/>
    <n v="469680"/>
    <n v="2941680"/>
    <x v="8"/>
    <x v="59"/>
    <n v="3"/>
    <s v="FRANCY SALAS "/>
    <m/>
    <m/>
    <m/>
    <m/>
    <d v="2026-03-24T00:00:00"/>
    <s v="NO"/>
    <m/>
    <x v="4"/>
  </r>
  <r>
    <s v="Factura electrónica"/>
    <s v="42f98fc4f1edf625b8d2edb9114de221b80f916cb4b5bea7c8994fce8b56e0df7f5f3739c1900dd8d29f3e7e61900c91"/>
    <n v="1854"/>
    <s v="MEC"/>
    <d v="2026-03-17T00:00:00"/>
    <d v="2026-03-17T12:52:00"/>
    <x v="2"/>
    <n v="900497895"/>
    <s v="MECANIZADOS Y CAUCHOS ATLAS SAS"/>
    <n v="4500000"/>
    <n v="855000"/>
    <n v="5355000"/>
    <x v="8"/>
    <x v="59"/>
    <n v="3"/>
    <s v="FRANCY SALAS "/>
    <m/>
    <m/>
    <m/>
    <m/>
    <d v="2026-03-26T00:00:00"/>
    <m/>
    <m/>
    <x v="4"/>
  </r>
  <r>
    <s v="Factura electrónica"/>
    <s v="c6bc11a810f619012240b9bbf6fb34af3fc64daf67aa6b0b1f606794c32de45e8575af6aa1e15b683f848603c5655c64"/>
    <n v="29596"/>
    <s v="EMED"/>
    <d v="2026-03-17T00:00:00"/>
    <d v="2026-03-17T12:03:04"/>
    <x v="2"/>
    <n v="900405705"/>
    <s v="PALMERA JUNIOR S.A.S."/>
    <n v="377034"/>
    <n v="71636.460000000006"/>
    <n v="448670.46"/>
    <x v="14"/>
    <x v="57"/>
    <n v="2"/>
    <s v="FRANCY SALAS "/>
    <m/>
    <m/>
    <m/>
    <m/>
    <d v="2026-03-24T00:00:00"/>
    <s v="NO"/>
    <m/>
    <x v="4"/>
  </r>
  <r>
    <s v="Factura electrónica"/>
    <s v="2d0470d2aeb8ffd2197e9c1fe8fd0ecfde7f14f18f6b0f2c2d22df9256a3b59796d2881e98e9faea2d86da08f94e02e7"/>
    <n v="22741"/>
    <s v="CALE"/>
    <d v="2026-03-17T00:00:00"/>
    <d v="2026-03-17T11:55:56"/>
    <x v="2"/>
    <n v="830010148"/>
    <s v="TECNACEL S.A.S"/>
    <n v="470000"/>
    <n v="89300"/>
    <n v="559300"/>
    <x v="7"/>
    <x v="52"/>
    <n v="1"/>
    <s v="FRANCY SALAS "/>
    <m/>
    <m/>
    <m/>
    <m/>
    <d v="2026-03-19T00:00:00"/>
    <s v="NO"/>
    <m/>
    <x v="4"/>
  </r>
  <r>
    <s v="Factura electrónica"/>
    <s v="0a9115a77a9422cdebd95d57834ed67cb87a52e367d52c4d9358ea5ca644ff87e99c184395a0a37e84f06d23b57c1cd1"/>
    <n v="6939"/>
    <s v="FVEC"/>
    <d v="2026-03-17T00:00:00"/>
    <d v="2026-03-17T11:21:37"/>
    <x v="2"/>
    <n v="900014015"/>
    <s v="TRANSFORMADORES INDUELECTRO E. U."/>
    <n v="20200000"/>
    <n v="3838000"/>
    <n v="24038000"/>
    <x v="8"/>
    <x v="56"/>
    <n v="9"/>
    <s v="FRANCY SALAS "/>
    <m/>
    <m/>
    <m/>
    <m/>
    <d v="2026-03-31T00:00:00"/>
    <s v="NO"/>
    <m/>
    <x v="3"/>
  </r>
  <r>
    <s v="Factura electrónica"/>
    <s v="04d2be45dda3619b018066f0323c6f0729c29a78d84d0d1d8a01c74537150dca7b9ee8c9a6c0ebaaf2dce7ab558fef27"/>
    <n v="49217"/>
    <s v="FE"/>
    <d v="2026-03-17T00:00:00"/>
    <d v="2026-03-17T10:22:45"/>
    <x v="2"/>
    <n v="805006214"/>
    <s v="TRULY NOLEN VALLE S.A"/>
    <n v="189507"/>
    <n v="36006.33"/>
    <n v="225513.33"/>
    <x v="14"/>
    <x v="59"/>
    <n v="3"/>
    <s v="FRANCY SALAS "/>
    <m/>
    <m/>
    <m/>
    <m/>
    <d v="2026-03-26T00:00:00"/>
    <s v="NO"/>
    <m/>
    <x v="4"/>
  </r>
  <r>
    <s v="Factura electrónica"/>
    <s v="191c1ddfd32fac3953a0cb9d1e74d904077e4de9d9dd508f73bc0875d5ea315b2204da70c99a57e65d661fc75b05e07c"/>
    <n v="444"/>
    <s v="FESH"/>
    <d v="2026-03-17T00:00:00"/>
    <d v="2026-03-17T09:44:24"/>
    <x v="2"/>
    <n v="900422403"/>
    <s v="SERVIR HERRERA SAS 01 00"/>
    <n v="521512.6"/>
    <n v="15487.4"/>
    <n v="537000"/>
    <x v="6"/>
    <x v="3"/>
    <s v=" - "/>
    <s v="FRANCY SALAS "/>
    <m/>
    <m/>
    <m/>
    <m/>
    <m/>
    <m/>
    <m/>
    <x v="2"/>
  </r>
  <r>
    <s v="Factura electrónica"/>
    <s v="b9b5b26b341cc585e3322cade53dcd09199c99aedcdf8b96baaad9473a540b71e848e4cc38745511116d9cf3f8775cfd"/>
    <n v="31823"/>
    <s v="IDEA"/>
    <d v="2026-03-17T00:00:00"/>
    <d v="2026-03-17T08:06:15"/>
    <x v="2"/>
    <n v="900322890"/>
    <s v="IDEAPACK S.A.S"/>
    <n v="748800"/>
    <n v="142272"/>
    <n v="891072"/>
    <x v="2"/>
    <x v="56"/>
    <n v="9"/>
    <s v="FRANCY SALAS "/>
    <m/>
    <m/>
    <m/>
    <m/>
    <d v="2026-03-31T00:00:00"/>
    <s v="NO"/>
    <m/>
    <x v="3"/>
  </r>
  <r>
    <s v="Factura electrónica"/>
    <s v="2646d0d3b44b8f9491955c4810b8eccabdeae8c20041ca84c71c7005568fc3ac2d2044ec07d64e69298e44ce4e050935"/>
    <n v="610000"/>
    <s v="FV"/>
    <d v="2026-03-17T00:00:00"/>
    <d v="2026-03-17T14:30:38"/>
    <x v="2"/>
    <n v="901118257"/>
    <s v="COCOROLLO EL LIMONAR S.A.S."/>
    <n v="31200"/>
    <n v="0"/>
    <n v="31200"/>
    <x v="4"/>
    <x v="2"/>
    <n v="0"/>
    <m/>
    <m/>
    <m/>
    <m/>
    <m/>
    <m/>
    <m/>
    <m/>
    <x v="4"/>
  </r>
  <r>
    <s v="Factura electrónica"/>
    <s v="23735f47e3b43412d503813d44042e6112ea2f9704719adc1bfb89d68d5391a90a1db0493b40b5e1952776ae55210fd3"/>
    <n v="76039"/>
    <s v="ACIN"/>
    <d v="2026-03-17T00:00:00"/>
    <d v="2026-03-17T14:29:10"/>
    <x v="2"/>
    <n v="890984107"/>
    <s v="ASOCIACION COLOMBIANA DE INTERPRETES Y PRODUCTORES FONOGRAFICOS - ACINPRO"/>
    <n v="1423500"/>
    <n v="0"/>
    <n v="1423500"/>
    <x v="11"/>
    <x v="58"/>
    <n v="0"/>
    <s v="DIANA CAÑAS "/>
    <m/>
    <m/>
    <m/>
    <m/>
    <d v="2026-03-18T00:00:00"/>
    <s v="NO"/>
    <m/>
    <x v="4"/>
  </r>
  <r>
    <s v="Factura electrónica"/>
    <s v="03ab437603de291c6fb420b3e14e2d33a79b5262f8c8cea5724f8d7ec9c33430b8cbad7c0c2ea118528e1d53f14be8c3"/>
    <n v="148816"/>
    <s v="F4P0"/>
    <d v="2026-03-17T00:00:00"/>
    <d v="2026-03-17T13:48:07"/>
    <x v="2"/>
    <n v="900276962"/>
    <s v="D1 S A S"/>
    <n v="24293.449999999997"/>
    <n v="2586.56"/>
    <n v="26880.01"/>
    <x v="4"/>
    <x v="2"/>
    <n v="0"/>
    <m/>
    <m/>
    <m/>
    <m/>
    <m/>
    <m/>
    <m/>
    <m/>
    <x v="4"/>
  </r>
  <r>
    <s v="Factura electrónica"/>
    <s v="a19270cf0044dc4dc14ad6cadf8410dfef8f9355ea0bfab61f639bd45d4accb909f2a8f638e74b23a2f8fb30c749b0ab"/>
    <n v="12090"/>
    <s v="FV"/>
    <d v="2026-03-17T00:00:00"/>
    <d v="2026-03-17T11:54:46"/>
    <x v="2"/>
    <n v="1036929757"/>
    <s v="SANDRA MILENA MORALES OSPINA"/>
    <n v="43200"/>
    <n v="0"/>
    <n v="43200"/>
    <x v="4"/>
    <x v="2"/>
    <n v="0"/>
    <m/>
    <m/>
    <m/>
    <m/>
    <m/>
    <m/>
    <m/>
    <m/>
    <x v="4"/>
  </r>
  <r>
    <s v="Factura electrónica"/>
    <s v="cb0c40e1e1d3a92b5ac4250235d20dd96f4b5adc051aab55b78c43974422d81e0ff596f23f9dc5b71ec76584a2445b77"/>
    <n v="10073798"/>
    <s v="Q632"/>
    <d v="2026-03-17T00:00:00"/>
    <d v="2026-03-17T11:28:21"/>
    <x v="2"/>
    <n v="900407915"/>
    <s v="Consolidando sueños S.A.S."/>
    <n v="29411.770000000004"/>
    <n v="5588.24"/>
    <n v="35000.01"/>
    <x v="4"/>
    <x v="2"/>
    <n v="0"/>
    <m/>
    <m/>
    <m/>
    <m/>
    <m/>
    <m/>
    <m/>
    <m/>
    <x v="4"/>
  </r>
  <r>
    <s v="Nota de crédito electrónica"/>
    <s v="069fe237b445d36704850e03409eb8742d381a0724b0bfdd9f66bbd9ef3ae8c88eec3af0417628ac4424b7b77ba47ad4"/>
    <s v="NC2226"/>
    <m/>
    <d v="2026-03-17T00:00:00"/>
    <d v="2026-03-17T08:19:44"/>
    <x v="2"/>
    <n v="900036588"/>
    <s v="TRAMAS LITOGRAFIA SAS"/>
    <n v="1051718"/>
    <n v="199826.42"/>
    <n v="1251544.42"/>
    <x v="6"/>
    <x v="3"/>
    <s v=" - "/>
    <s v="FRANCY SALAS "/>
    <m/>
    <m/>
    <m/>
    <m/>
    <m/>
    <m/>
    <m/>
    <x v="2"/>
  </r>
  <r>
    <s v="Factura electrónica"/>
    <s v="f5f9a16ed56bb2b4755bdc9120e0cf808a76da862584b3a0aef9577dce15eedb02a85d5c3559f78babacd924d8555a74"/>
    <n v="38746"/>
    <s v="FEC"/>
    <d v="2026-03-17T00:00:00"/>
    <d v="2026-03-17T07:56:55"/>
    <x v="2"/>
    <n v="900619011"/>
    <s v="FENIX CARGA LOGISTICA SAS"/>
    <n v="400000"/>
    <n v="0"/>
    <n v="400000"/>
    <x v="2"/>
    <x v="57"/>
    <n v="2"/>
    <s v="FRANCY SALAS "/>
    <m/>
    <m/>
    <m/>
    <m/>
    <d v="2026-03-24T00:00:00"/>
    <s v="NO"/>
    <m/>
    <x v="4"/>
  </r>
  <r>
    <s v="Factura electrónica"/>
    <s v="50c2c12aee1d35bae84a4fb749ebcf4267fed01a663810ee6c383cbf5b77e4a5d2ed649a413976769f2aa0069eb6bce5"/>
    <n v="15125465"/>
    <s v="G831"/>
    <d v="2026-03-17T00:00:00"/>
    <d v="2026-03-17T07:14:23"/>
    <x v="2"/>
    <n v="891408584"/>
    <s v="FRISBY S.A. BIC"/>
    <n v="28900"/>
    <n v="0"/>
    <n v="28900"/>
    <x v="4"/>
    <x v="2"/>
    <n v="0"/>
    <m/>
    <m/>
    <m/>
    <m/>
    <m/>
    <m/>
    <m/>
    <m/>
    <x v="4"/>
  </r>
  <r>
    <s v="Factura electrónica"/>
    <s v="8f1dae067e2ecfbfa3b4f07ccbd23c4dd5b5e55894d67d832d02407162a8e1132621568e1fa30bf4e85628a4314ee4fa"/>
    <n v="3027424"/>
    <s v="CL07"/>
    <d v="2026-03-17T00:00:00"/>
    <d v="2026-03-17T02:23:09"/>
    <x v="2"/>
    <n v="860001697"/>
    <s v="GASEOSAS LUX S.A.S."/>
    <n v="66750"/>
    <n v="0"/>
    <n v="66750"/>
    <x v="2"/>
    <x v="52"/>
    <n v="1"/>
    <s v="FRANCY SALAS "/>
    <m/>
    <m/>
    <m/>
    <m/>
    <d v="2026-03-24T00:00:00"/>
    <s v="NO"/>
    <m/>
    <x v="4"/>
  </r>
  <r>
    <s v="Factura electrónica"/>
    <s v="8bc21a7ea6cae128690cc682a71fe2fdfc514a9e31dd0007ba45cb2aa10a6c5ef9528e211676d1f55bd29f8cf3008613"/>
    <n v="66380"/>
    <s v="475F"/>
    <d v="2026-03-18T00:00:00"/>
    <d v="2026-03-18T20:27:10"/>
    <x v="2"/>
    <n v="860533413"/>
    <s v="IRCC SAS"/>
    <n v="62800"/>
    <n v="0"/>
    <n v="62800"/>
    <x v="4"/>
    <x v="2"/>
    <n v="0"/>
    <m/>
    <m/>
    <m/>
    <m/>
    <m/>
    <m/>
    <m/>
    <m/>
    <x v="4"/>
  </r>
  <r>
    <s v="Factura electrónica"/>
    <s v="f7f5ba54ba17d01ca523446c87bbdb30b095fff8b16212904342042499810f583685c353fadb904270f46d441d71db49"/>
    <n v="6787"/>
    <m/>
    <d v="2026-03-18T00:00:00"/>
    <d v="2026-03-18T20:04:42"/>
    <x v="2"/>
    <n v="32150739"/>
    <s v="NATALIA ANDREA ACOSTA COLORADO"/>
    <n v="767000"/>
    <n v="0"/>
    <n v="767000"/>
    <x v="1"/>
    <x v="57"/>
    <n v="1"/>
    <s v="FRANCY SALAS "/>
    <m/>
    <m/>
    <m/>
    <m/>
    <d v="2026-03-24T00:00:00"/>
    <s v="NO"/>
    <m/>
    <x v="4"/>
  </r>
  <r>
    <s v="Factura electrónica"/>
    <s v="e7d02121dccfb18a4b6ca765c3102e661f168d2006e8abefc0cb5bc5adab2429a60d50f21ec0c833e68955a1914258b5"/>
    <n v="91391"/>
    <s v="002F"/>
    <d v="2026-03-18T00:00:00"/>
    <d v="2026-03-18T18:56:18"/>
    <x v="2"/>
    <n v="860533413"/>
    <s v="IRCC SAS"/>
    <n v="36900"/>
    <n v="0"/>
    <n v="36900"/>
    <x v="4"/>
    <x v="2"/>
    <n v="0"/>
    <m/>
    <m/>
    <m/>
    <m/>
    <m/>
    <m/>
    <m/>
    <m/>
    <x v="4"/>
  </r>
  <r>
    <s v="Factura electrónica"/>
    <s v="32c71c4d104fa9f7a150e906ec2cbbf575da3653562bb3e9c38feeb507c649c6344d77f1ca5a1bca14a6e45ab13b11cc"/>
    <n v="1341"/>
    <s v="E"/>
    <d v="2026-03-18T00:00:00"/>
    <d v="2026-03-18T17:39:34"/>
    <x v="2"/>
    <n v="900949189"/>
    <s v="SERVI ESPECIALES GACHANCIPA Y TURISMO SAS"/>
    <n v="6871240"/>
    <n v="0"/>
    <n v="6871240"/>
    <x v="0"/>
    <x v="59"/>
    <n v="2"/>
    <s v="FRANCY SALAS "/>
    <m/>
    <m/>
    <m/>
    <m/>
    <d v="2026-03-24T00:00:00"/>
    <s v="NO"/>
    <m/>
    <x v="4"/>
  </r>
  <r>
    <s v="Factura electrónica"/>
    <s v="6bb13bd490a57a110e94d11ff0094fb5cbe11f6e41c4ac534472747fb49018373c09fd52b94cef99846a5e55c401e7ae"/>
    <n v="14"/>
    <s v="FES"/>
    <d v="2026-03-18T00:00:00"/>
    <d v="2026-03-18T16:19:30"/>
    <x v="2"/>
    <n v="901847080"/>
    <s v="PROVSERVICE SAS"/>
    <n v="11577412"/>
    <n v="2199708.2799999998"/>
    <n v="13777120.279999999"/>
    <x v="8"/>
    <x v="59"/>
    <n v="2"/>
    <s v="FRANCY SALAS "/>
    <m/>
    <m/>
    <m/>
    <m/>
    <d v="2026-03-26T00:00:00"/>
    <m/>
    <m/>
    <x v="4"/>
  </r>
  <r>
    <s v="Factura electrónica"/>
    <s v="106922c6516d3361569800f7c309be287122942afb1fcdde4e799957b6e4ca0baf7d562463a6071b065e9b622cc7714b"/>
    <n v="2975"/>
    <s v="FE"/>
    <d v="2026-03-18T00:00:00"/>
    <d v="2026-03-18T16:12:39"/>
    <x v="2"/>
    <n v="900144364"/>
    <s v="UNIDOTAMOS SAS"/>
    <n v="11200600"/>
    <n v="2128114"/>
    <n v="13328714"/>
    <x v="2"/>
    <x v="59"/>
    <n v="2"/>
    <s v="FRANCY SALAS "/>
    <m/>
    <m/>
    <m/>
    <m/>
    <d v="2026-03-24T00:00:00"/>
    <s v="NO"/>
    <m/>
    <x v="4"/>
  </r>
  <r>
    <s v="Factura electrónica"/>
    <s v="a9bc083349013a830e3bc3a00ec95f9761d1dcbf632206616c76d6e0e517c4596d2536e22443416b3e50dc6812eeef46"/>
    <n v="19317"/>
    <s v="INIM"/>
    <d v="2026-03-18T00:00:00"/>
    <d v="2026-03-18T16:09:43"/>
    <x v="2"/>
    <n v="900237741"/>
    <s v="INVERSIONES IMPRIMA SAS"/>
    <n v="420000"/>
    <n v="79800"/>
    <n v="499800"/>
    <x v="2"/>
    <x v="57"/>
    <n v="1"/>
    <s v="FRANCY SALAS "/>
    <m/>
    <m/>
    <m/>
    <m/>
    <d v="2026-03-24T00:00:00"/>
    <s v="NO"/>
    <m/>
    <x v="4"/>
  </r>
  <r>
    <s v="Factura electrónica"/>
    <s v="532602a2bf5eac658e1353e373b6d5478490f145926c999dcce9c2409aae67fb0edb3a107679c66874657c0e622eadde"/>
    <n v="13"/>
    <s v="FES"/>
    <d v="2026-03-18T00:00:00"/>
    <d v="2026-03-18T16:06:59"/>
    <x v="2"/>
    <n v="901847080"/>
    <s v="PROVSERVICE SAS"/>
    <n v="11577412"/>
    <n v="2199708.2799999998"/>
    <n v="13777120.279999999"/>
    <x v="8"/>
    <x v="56"/>
    <n v="8"/>
    <s v="FRANCY SALAS "/>
    <m/>
    <m/>
    <m/>
    <m/>
    <d v="2026-03-31T00:00:00"/>
    <s v="NO"/>
    <m/>
    <x v="3"/>
  </r>
  <r>
    <s v="Factura electrónica"/>
    <s v="a8b943aabac24a638cd0b064d0d61506a1da06ce0114660f0b6e9521bebafc7e5c2b71cb7fed760b05367327d55e8fd9"/>
    <n v="729337"/>
    <s v="FMED"/>
    <d v="2026-03-18T00:00:00"/>
    <d v="2026-03-18T16:05:49"/>
    <x v="2"/>
    <n v="890915475"/>
    <s v="EMPAQUETADURAS Y EMPAQUES S.A."/>
    <n v="74933"/>
    <n v="14237.27"/>
    <n v="89170.27"/>
    <x v="2"/>
    <x v="57"/>
    <n v="1"/>
    <s v="FRANCY SALAS "/>
    <m/>
    <m/>
    <m/>
    <m/>
    <d v="2026-03-24T00:00:00"/>
    <s v="NO"/>
    <m/>
    <x v="4"/>
  </r>
  <r>
    <s v="Factura electrónica"/>
    <s v="058a3fb39e6b300d7b569a2f2a9c2f0c7a2c4d40a236ed31115595971035d0e0e3d80156ca5c8742abc84c89d5e06e07"/>
    <n v="132673053"/>
    <s v="BOPU"/>
    <d v="2026-03-18T00:00:00"/>
    <d v="2026-03-18T15:50:16"/>
    <x v="2"/>
    <n v="900092385"/>
    <s v="UNE EPM TELECOMUNICACIONES S.A"/>
    <n v="537968.89"/>
    <n v="102214.11"/>
    <n v="640183"/>
    <x v="5"/>
    <x v="60"/>
    <n v="6"/>
    <s v="FRANCY SALAS "/>
    <m/>
    <m/>
    <m/>
    <m/>
    <d v="2026-03-25T00:00:00"/>
    <s v="NO"/>
    <m/>
    <x v="3"/>
  </r>
  <r>
    <s v="Factura electrónica"/>
    <s v="7af494407fdba0644b862416a3401c45ed13f189c2e42716c3f055f5a96cae56843699ec2c58149bf414a38dabfb5a29"/>
    <n v="132616700"/>
    <s v="BOPU"/>
    <d v="2026-03-18T00:00:00"/>
    <d v="2026-03-18T15:48:08"/>
    <x v="2"/>
    <n v="900092385"/>
    <s v="UNE EPM TELECOMUNICACIONES S.A"/>
    <n v="276213.40000000002"/>
    <n v="49206.6"/>
    <n v="325420"/>
    <x v="5"/>
    <x v="60"/>
    <n v="6"/>
    <s v="JAIME GARCIA "/>
    <m/>
    <m/>
    <m/>
    <m/>
    <d v="2026-03-25T00:00:00"/>
    <s v="NO"/>
    <m/>
    <x v="3"/>
  </r>
  <r>
    <s v="Factura electrónica"/>
    <s v="357c889385412c51478da9f58e4b52c6a08eeccbef602f0b5515e70e802c73a548f4a730f194b4d76539af856acf5860"/>
    <n v="3658"/>
    <s v="FE"/>
    <d v="2026-03-18T00:00:00"/>
    <d v="2026-03-18T15:34:48"/>
    <x v="2"/>
    <n v="811027589"/>
    <s v="Zonalogística S.A.S ZLG"/>
    <n v="2203812.5300000003"/>
    <n v="418724.47"/>
    <n v="2622537"/>
    <x v="17"/>
    <x v="61"/>
    <n v="9"/>
    <s v="JULIAN MOSQUERA "/>
    <m/>
    <m/>
    <m/>
    <m/>
    <d v="2026-03-31T00:00:00"/>
    <s v="NO"/>
    <m/>
    <x v="3"/>
  </r>
  <r>
    <s v="Factura electrónica"/>
    <s v="4039a53d1d466a469394cc01b0746611e10b0aa9ba75400a6e48e6dcd65383ec754fd5b6101c909e98ab6f89621815b4"/>
    <n v="132667483"/>
    <s v="BOPU"/>
    <d v="2026-03-18T00:00:00"/>
    <d v="2026-03-18T15:24:34"/>
    <x v="2"/>
    <n v="900092385"/>
    <s v="UNE EPM TELECOMUNICACIONES S.A"/>
    <n v="537968.89"/>
    <n v="102214.11"/>
    <n v="640183"/>
    <x v="5"/>
    <x v="60"/>
    <n v="6"/>
    <s v="FRANCY SALAS "/>
    <m/>
    <m/>
    <m/>
    <m/>
    <d v="2026-03-25T00:00:00"/>
    <s v="NO"/>
    <m/>
    <x v="3"/>
  </r>
  <r>
    <s v="Factura electrónica"/>
    <s v="70fa10bb2f97f24f150b9e6b42c919b9200e997d2096e8ed1e368beb0e1da036f985fda84f2c84b78cb5615e63a0fa0e"/>
    <n v="132678009"/>
    <s v="BOPU"/>
    <d v="2026-03-18T00:00:00"/>
    <d v="2026-03-18T15:13:28"/>
    <x v="2"/>
    <n v="900092385"/>
    <s v="UNE EPM TELECOMUNICACIONES S.A"/>
    <n v="325699.19"/>
    <n v="61882.81"/>
    <n v="387582"/>
    <x v="5"/>
    <x v="60"/>
    <n v="6"/>
    <s v="FRANCY SALAS "/>
    <m/>
    <m/>
    <m/>
    <m/>
    <d v="2026-03-25T00:00:00"/>
    <s v="NO"/>
    <m/>
    <x v="3"/>
  </r>
  <r>
    <s v="Factura electrónica"/>
    <s v="47816050e985a2fd48f9cad2b77834ccc27bbad19aac2d33893dc1409fee5f967cd21c60bc29ec072023a55f80f20ba2"/>
    <n v="2283"/>
    <s v="ECRE"/>
    <d v="2026-03-18T00:00:00"/>
    <d v="2026-03-18T14:47:35"/>
    <x v="2"/>
    <n v="800046913"/>
    <s v="ELECTROPARRA LTDA"/>
    <n v="927000"/>
    <n v="176130"/>
    <n v="1103130"/>
    <x v="6"/>
    <x v="3"/>
    <s v=" - "/>
    <s v="FRANCY SALAS "/>
    <m/>
    <m/>
    <m/>
    <m/>
    <m/>
    <m/>
    <m/>
    <x v="2"/>
  </r>
  <r>
    <s v="Factura electrónica"/>
    <s v="0c9534e764b204c35821dc8bad5a9cefef9f7b0e897c7ed11d93ed36eec137cb861c0f25c70c77c3748deed842ff7f73"/>
    <n v="3338"/>
    <s v="FE"/>
    <d v="2026-03-18T00:00:00"/>
    <d v="2026-03-18T14:36:36"/>
    <x v="2"/>
    <n v="900563128"/>
    <s v="SOLUCIONES SIMMAC S.A.S."/>
    <n v="13605280"/>
    <n v="2585003.2000000002"/>
    <n v="16190283.199999999"/>
    <x v="8"/>
    <x v="59"/>
    <n v="2"/>
    <s v="FRANCY SALAS "/>
    <m/>
    <m/>
    <m/>
    <m/>
    <d v="2026-03-26T00:00:00"/>
    <m/>
    <m/>
    <x v="4"/>
  </r>
  <r>
    <s v="Factura electrónica"/>
    <s v="fa0dcbd9e3294c53f30ad6d6be2bc60a181d46595fe1923169f7aabb6f0d369c9d48fa01d8b698ea2f5a280a3204af3c"/>
    <n v="7077"/>
    <s v="FEP"/>
    <d v="2026-03-18T00:00:00"/>
    <d v="2026-03-18T12:07:12"/>
    <x v="2"/>
    <n v="800106404"/>
    <s v="Ocupar Temporales S.A."/>
    <n v="90578588"/>
    <n v="1720993"/>
    <n v="92299581"/>
    <x v="12"/>
    <x v="56"/>
    <n v="8"/>
    <s v="MAGALY RIOS "/>
    <m/>
    <m/>
    <m/>
    <m/>
    <d v="2026-03-31T00:00:00"/>
    <s v="SI"/>
    <m/>
    <x v="3"/>
  </r>
  <r>
    <s v="Nota de crédito electrónica"/>
    <s v="58aa0fe862e75361c0cac8db1889769cd2dff69ffa19d7dc6ba1fcb8378c08ec71468bb93aff8042afa744426e532b9e"/>
    <n v="16841"/>
    <s v="NV"/>
    <d v="2026-03-18T00:00:00"/>
    <d v="2026-03-18T14:34:13"/>
    <x v="2"/>
    <n v="800106404"/>
    <s v="Ocupar Temporales S.A."/>
    <n v="127896"/>
    <n v="2430"/>
    <n v="130326"/>
    <x v="12"/>
    <x v="56"/>
    <n v="8"/>
    <s v="MAGALY RIOS "/>
    <m/>
    <m/>
    <m/>
    <m/>
    <d v="2026-03-31T00:00:00"/>
    <s v="NO"/>
    <m/>
    <x v="3"/>
  </r>
  <r>
    <s v="Factura electrónica"/>
    <s v="fc02d4b040c41d31118d6b323500fa7e88abe29f1ced807b2d4c25c59a4ca04c332c3aae471bf43b955c6ea6a643d706"/>
    <n v="2282"/>
    <s v="ECRE"/>
    <d v="2026-03-18T00:00:00"/>
    <d v="2026-03-18T14:27:45"/>
    <x v="2"/>
    <n v="800046913"/>
    <s v="ELECTROPARRA LTDA"/>
    <n v="479000"/>
    <n v="91010"/>
    <n v="570010"/>
    <x v="6"/>
    <x v="3"/>
    <s v=" - "/>
    <s v="FRANCY SALAS "/>
    <m/>
    <m/>
    <m/>
    <m/>
    <m/>
    <m/>
    <m/>
    <x v="2"/>
  </r>
  <r>
    <s v="Factura electrónica"/>
    <s v="b6ea7f3cb92a1621d3c5c457e84a694aab3f35f3ad6fa1efed27750c2d4ce7250925fbd84ac38808b704493a8ab8d915"/>
    <n v="10073936"/>
    <s v="Q632"/>
    <d v="2026-03-18T00:00:00"/>
    <d v="2026-03-18T13:10:01"/>
    <x v="2"/>
    <n v="900407915"/>
    <s v="Consolidando sueños S.A.S."/>
    <n v="29411.770000000004"/>
    <n v="5588.24"/>
    <n v="35000.01"/>
    <x v="4"/>
    <x v="2"/>
    <n v="0"/>
    <m/>
    <m/>
    <m/>
    <m/>
    <m/>
    <m/>
    <m/>
    <m/>
    <x v="4"/>
  </r>
  <r>
    <s v="Factura electrónica"/>
    <s v="86cd5b3b67bb535eb064e8678506c191bb77b47341630c43164566820d31c47ca8c577d8470f55c0cf56deb092895a4e"/>
    <n v="3336"/>
    <s v="FE"/>
    <d v="2026-03-18T00:00:00"/>
    <d v="2026-03-18T12:09:20"/>
    <x v="2"/>
    <n v="900563128"/>
    <s v="SOLUCIONES SIMMAC S.A.S."/>
    <n v="697800"/>
    <n v="132582"/>
    <n v="830382"/>
    <x v="8"/>
    <x v="59"/>
    <n v="2"/>
    <s v="FRANCY SALAS "/>
    <m/>
    <m/>
    <m/>
    <m/>
    <d v="2026-03-26T00:00:00"/>
    <m/>
    <m/>
    <x v="4"/>
  </r>
  <r>
    <s v="Factura electrónica"/>
    <s v="311d0e008939b9947bd0b0fef7e29ade973e08a32ec9a74d6ac45ecf0a0889b96ca6819fb629021af5d5e3bb537d39ff"/>
    <n v="3335"/>
    <s v="FE"/>
    <d v="2026-03-18T00:00:00"/>
    <d v="2026-03-18T12:01:33"/>
    <x v="2"/>
    <n v="900563128"/>
    <s v="SOLUCIONES SIMMAC S.A.S."/>
    <n v="941300"/>
    <n v="178847"/>
    <n v="1120147"/>
    <x v="8"/>
    <x v="59"/>
    <n v="2"/>
    <s v="FRANCY SALAS "/>
    <m/>
    <m/>
    <m/>
    <m/>
    <d v="2026-03-26T00:00:00"/>
    <m/>
    <m/>
    <x v="4"/>
  </r>
  <r>
    <s v="Factura electrónica"/>
    <s v="864da29d7a73c29f8dfa4d8393b2336e3149f954633aecc3fa2192628e5a9f79d994ae05807c11041188baf3d5c3a009"/>
    <n v="3334"/>
    <s v="FE"/>
    <d v="2026-03-18T00:00:00"/>
    <d v="2026-03-18T11:40:14"/>
    <x v="2"/>
    <n v="900563128"/>
    <s v="SOLUCIONES SIMMAC S.A.S."/>
    <n v="529600"/>
    <n v="100624"/>
    <n v="630224"/>
    <x v="8"/>
    <x v="59"/>
    <n v="2"/>
    <s v="FRANCY SALAS "/>
    <m/>
    <m/>
    <m/>
    <m/>
    <d v="2026-03-26T00:00:00"/>
    <m/>
    <m/>
    <x v="4"/>
  </r>
  <r>
    <s v="Factura electrónica"/>
    <s v="33ae34573d3a1069bf1f55f8ba9a4f16173edce18c8fae12484d447492a1a7068dc66fd79b4ae80f2f3529135416f061"/>
    <n v="97398"/>
    <s v="1PQE"/>
    <d v="2026-03-18T00:00:00"/>
    <d v="2026-03-18T11:33:06"/>
    <x v="2"/>
    <n v="900125852"/>
    <s v="CI SAN FERNANDO PLAZA PH."/>
    <n v="15125.85"/>
    <n v="2874.15"/>
    <n v="18000"/>
    <x v="4"/>
    <x v="2"/>
    <n v="0"/>
    <m/>
    <m/>
    <m/>
    <m/>
    <m/>
    <m/>
    <m/>
    <m/>
    <x v="4"/>
  </r>
  <r>
    <s v="Factura electrónica"/>
    <s v="6b319f5c439ca5f2879f30d2c31ca2cf176305397ff1889a361cde58c39bc927b9fd265180cb43035ffc519e64a1f4ea"/>
    <n v="3333"/>
    <s v="FE"/>
    <d v="2026-03-18T00:00:00"/>
    <d v="2026-03-18T11:32:08"/>
    <x v="2"/>
    <n v="900563128"/>
    <s v="SOLUCIONES SIMMAC S.A.S."/>
    <n v="798800"/>
    <n v="151772"/>
    <n v="950572"/>
    <x v="8"/>
    <x v="59"/>
    <n v="2"/>
    <s v="FRANCY SALAS "/>
    <m/>
    <m/>
    <m/>
    <m/>
    <d v="2026-03-26T00:00:00"/>
    <m/>
    <m/>
    <x v="4"/>
  </r>
  <r>
    <s v="Factura electrónica"/>
    <s v="20c4567be2fd3d81979b413294ce32d37fba42fa83c880db9e2c8448d382d27c7116e947f24b4c4b0bd37d9e762cd7f5"/>
    <n v="75536"/>
    <s v="EMED"/>
    <d v="2026-03-18T00:00:00"/>
    <d v="2026-03-18T11:32:05"/>
    <x v="2"/>
    <n v="800204486"/>
    <s v="DOTAKONDOR S.A.S"/>
    <n v="509204"/>
    <n v="96748.76"/>
    <n v="605952.76"/>
    <x v="2"/>
    <x v="53"/>
    <n v="7"/>
    <s v="FRANCY SALAS "/>
    <m/>
    <m/>
    <m/>
    <m/>
    <d v="2026-03-26T00:00:00"/>
    <m/>
    <m/>
    <x v="3"/>
  </r>
  <r>
    <s v="Factura electrónica"/>
    <s v="b5f11c9b36872bbaf04d61b31d415c31ac62237c12f86f1f2f86d8964ab0ab3fe6116bb5092302eaaa802ae1019a7a17"/>
    <n v="349117"/>
    <s v="FFEE"/>
    <d v="2026-03-18T00:00:00"/>
    <d v="2026-03-18T10:48:01"/>
    <x v="2"/>
    <n v="800049074"/>
    <s v="PAPELERIA Y SERVICIOS SAS"/>
    <n v="513863"/>
    <n v="57090"/>
    <n v="570953"/>
    <x v="2"/>
    <x v="59"/>
    <n v="2"/>
    <s v="FRANCY SALAS "/>
    <m/>
    <m/>
    <m/>
    <m/>
    <d v="2026-03-24T00:00:00"/>
    <s v="NO"/>
    <m/>
    <x v="4"/>
  </r>
  <r>
    <s v="Factura electrónica"/>
    <s v="cf4a40d27dd99013157929ea7a261ac0cd4a212ba9f9a843baa5c18351a7773195ebd187e754c1251f29fd695af8d26e"/>
    <n v="670661"/>
    <s v="ECCO"/>
    <d v="2026-03-18T00:00:00"/>
    <d v="2026-03-18T10:22:16"/>
    <x v="2"/>
    <n v="811009788"/>
    <s v="DISTRACOM S.A."/>
    <n v="119598"/>
    <n v="0"/>
    <n v="119598"/>
    <x v="2"/>
    <x v="52"/>
    <n v="0"/>
    <s v="FRANCY SALAS "/>
    <m/>
    <m/>
    <m/>
    <m/>
    <d v="2026-03-19T00:00:00"/>
    <s v="NO"/>
    <m/>
    <x v="4"/>
  </r>
  <r>
    <s v="Factura electrónica"/>
    <s v="551adde76f6c10dbc8c0668d1d90fe68b6377e10aa6af5a3d191ab7674c39aee219e563d5a4420b557e4c6ae23b932a3"/>
    <n v="8342"/>
    <s v="FE"/>
    <d v="2026-03-18T00:00:00"/>
    <d v="2026-03-18T10:11:11"/>
    <x v="2"/>
    <n v="900834719"/>
    <s v="DATASERVICIOS Y COMUNICACIONES SAS"/>
    <n v="89300"/>
    <n v="0"/>
    <n v="89300"/>
    <x v="5"/>
    <x v="52"/>
    <n v="0"/>
    <s v="JAIME GARCIA "/>
    <m/>
    <m/>
    <m/>
    <m/>
    <d v="2026-03-19T00:00:00"/>
    <s v="NO"/>
    <m/>
    <x v="4"/>
  </r>
  <r>
    <s v="Factura electrónica"/>
    <s v="2860e33b79eefb32f68a5404ac1d6a77383768aa8e437436707ad77eba84e97dcde7e4e382bac77c8e0eef8979dd7615"/>
    <n v="35"/>
    <s v="FVE"/>
    <d v="2026-03-18T00:00:00"/>
    <d v="2026-03-18T09:44:42"/>
    <x v="2"/>
    <n v="902020620"/>
    <s v="REDECILLAS POLI SAS"/>
    <n v="993300"/>
    <n v="188727"/>
    <n v="1182027"/>
    <x v="2"/>
    <x v="52"/>
    <n v="0"/>
    <s v="FRANCY SALAS "/>
    <m/>
    <m/>
    <m/>
    <m/>
    <d v="2026-03-19T00:00:00"/>
    <s v="NO"/>
    <m/>
    <x v="4"/>
  </r>
  <r>
    <s v="Factura electrónica"/>
    <s v="1f043bfbb497e375ddeba6b26992dc30e74036d22c31a315c181bf4b8aecca9f5e76cbc726d212df3bf491b74f3d4060"/>
    <n v="1315"/>
    <s v="MY"/>
    <d v="2026-03-18T00:00:00"/>
    <d v="2026-03-18T09:33:57"/>
    <x v="2"/>
    <n v="900933624"/>
    <s v="MECANIZADOS Y SERVICIOS MAYROP SAS"/>
    <n v="6700000"/>
    <n v="1273000"/>
    <n v="7973000"/>
    <x v="8"/>
    <x v="59"/>
    <n v="2"/>
    <s v="FRANCY SALAS "/>
    <m/>
    <m/>
    <m/>
    <m/>
    <d v="2026-03-26T00:00:00"/>
    <m/>
    <m/>
    <x v="4"/>
  </r>
  <r>
    <s v="Factura electrónica"/>
    <s v="a1690f5325cb80075d0bfa19bb6b2e9ece737884b1a3ca42169ee307721b04425ca2c8744569d47213644cbce8662790"/>
    <n v="1316"/>
    <s v="MY"/>
    <d v="2026-03-18T00:00:00"/>
    <d v="2026-03-18T09:40:54"/>
    <x v="2"/>
    <n v="900933624"/>
    <s v="MECANIZADOS Y SERVICIOS MAYROP SAS"/>
    <n v="1920000"/>
    <n v="364800"/>
    <n v="2284800"/>
    <x v="8"/>
    <x v="59"/>
    <n v="2"/>
    <s v="FRANCY SALAS "/>
    <m/>
    <m/>
    <m/>
    <m/>
    <d v="2026-03-26T00:00:00"/>
    <m/>
    <m/>
    <x v="4"/>
  </r>
  <r>
    <s v="Factura electrónica"/>
    <s v="1bede8168158f51c43b123e09fea5f2ee26155fb6a2ae637aad03af1870aa2fd5bc6fbf648a1504d0b4a670bd7b00064"/>
    <n v="1314"/>
    <s v="MY"/>
    <d v="2026-03-18T00:00:00"/>
    <d v="2026-03-18T09:30:09"/>
    <x v="2"/>
    <n v="900933624"/>
    <s v="MECANIZADOS Y SERVICIOS MAYROP SAS"/>
    <n v="6400000"/>
    <n v="1216000"/>
    <n v="7616000"/>
    <x v="8"/>
    <x v="59"/>
    <n v="2"/>
    <s v="FRANCY SALAS "/>
    <m/>
    <m/>
    <m/>
    <m/>
    <d v="2026-03-26T00:00:00"/>
    <m/>
    <m/>
    <x v="4"/>
  </r>
  <r>
    <s v="Factura electrónica"/>
    <s v="592704c4c67dd0740c313b4413a5f8172cb5c94fa73f6e85f363008a217de467f59e2d40efa8a268ec1fa0d89f0c1893"/>
    <n v="100325"/>
    <s v="COM"/>
    <d v="2026-03-18T00:00:00"/>
    <d v="2026-03-18T10:46:53"/>
    <x v="2"/>
    <n v="890903388"/>
    <s v="CLUB UNION SA"/>
    <n v="81800"/>
    <n v="0"/>
    <n v="81800"/>
    <x v="4"/>
    <x v="2"/>
    <n v="0"/>
    <m/>
    <m/>
    <m/>
    <m/>
    <m/>
    <m/>
    <m/>
    <m/>
    <x v="4"/>
  </r>
  <r>
    <s v="Factura electrónica"/>
    <s v="11cd511744e864298b4c966baf0a4d809b54f081ac2f91c4f803f29eabd685c9ec784a025fc0b7f6278e48b5e4a4fcc5"/>
    <n v="12097"/>
    <s v="FV"/>
    <d v="2026-03-18T00:00:00"/>
    <d v="2026-03-18T09:44:14"/>
    <x v="2"/>
    <n v="1036929757"/>
    <s v="SANDRA MILENA MORALES OSPINA"/>
    <n v="41040"/>
    <n v="0"/>
    <n v="41040"/>
    <x v="4"/>
    <x v="2"/>
    <n v="0"/>
    <m/>
    <m/>
    <m/>
    <m/>
    <m/>
    <m/>
    <m/>
    <m/>
    <x v="4"/>
  </r>
  <r>
    <s v="Factura electrónica"/>
    <s v="7adb14faaac9fc92f0a30e9046f596a7b683d7c7542e6bbe572b9f9fa9b1cc060d318686a600cc3ec621c21f5ce2e702"/>
    <n v="729151"/>
    <s v="FMED"/>
    <d v="2026-03-18T00:00:00"/>
    <d v="2026-03-18T07:51:09"/>
    <x v="2"/>
    <n v="890915475"/>
    <s v="EMPAQUETADURAS Y EMPAQUES S.A."/>
    <n v="107738"/>
    <n v="20470.22"/>
    <n v="128208.22"/>
    <x v="2"/>
    <x v="57"/>
    <n v="1"/>
    <s v="FRANCY SALAS "/>
    <m/>
    <m/>
    <m/>
    <m/>
    <d v="2026-03-24T00:00:00"/>
    <s v="NO"/>
    <m/>
    <x v="4"/>
  </r>
  <r>
    <s v="Factura electrónica"/>
    <s v="c5125b563cb632eb3c88fca681562b3833c58732d7072b9ba2dc1fc284218c7cd646e684b5e8ea7b160ecc307615551a"/>
    <n v="101954"/>
    <s v="FM"/>
    <d v="2026-03-18T00:00:00"/>
    <d v="2026-03-18T07:49:13"/>
    <x v="2"/>
    <n v="890929497"/>
    <s v="MAPER S.A.S"/>
    <n v="1250000"/>
    <n v="237500"/>
    <n v="1487500"/>
    <x v="8"/>
    <x v="53"/>
    <n v="7"/>
    <s v="FRANCY SALAS "/>
    <m/>
    <m/>
    <m/>
    <m/>
    <d v="2026-03-26T00:00:00"/>
    <s v="NO"/>
    <m/>
    <x v="3"/>
  </r>
  <r>
    <s v="Factura electrónica"/>
    <s v="1aa650b08f50df06732dd6e9a1a5ef5ee67f9f090f9416fc9b73ad2ad315b17ba773c88058d69bc1c3a1ae38746889aa"/>
    <n v="19315"/>
    <s v="INIM"/>
    <d v="2026-03-18T00:00:00"/>
    <d v="2026-03-18T07:40:04"/>
    <x v="2"/>
    <n v="900237741"/>
    <s v="INVERSIONES IMPRIMA SAS"/>
    <n v="153000"/>
    <n v="29070"/>
    <n v="182070"/>
    <x v="2"/>
    <x v="52"/>
    <n v="0"/>
    <s v="FRANCY SALAS "/>
    <m/>
    <m/>
    <m/>
    <m/>
    <d v="2026-03-19T00:00:00"/>
    <s v="NO"/>
    <m/>
    <x v="4"/>
  </r>
  <r>
    <s v="Factura electrónica"/>
    <s v="a89edab41f3244148a14c47721247580a8dfdc6805fd61af6073d23ffa352bd70793e99d78a0e6ea3bb3fa7c8b1fd00d"/>
    <n v="78419737"/>
    <s v="SFEE"/>
    <d v="2026-03-18T00:00:00"/>
    <d v="2026-03-18T06:04:55"/>
    <x v="2"/>
    <n v="900843898"/>
    <s v="RAPPI S.A.S"/>
    <n v="25000"/>
    <n v="4750"/>
    <n v="29750"/>
    <x v="4"/>
    <x v="2"/>
    <n v="0"/>
    <m/>
    <m/>
    <m/>
    <m/>
    <m/>
    <d v="2026-04-07T00:00:00"/>
    <s v="NO"/>
    <m/>
    <x v="4"/>
  </r>
  <r>
    <s v="Factura electrónica"/>
    <s v="1394d0745bcb97507d6b501868a05fd6dd3b5b089af19a9f6497956f5980b58d22e1da31cfc087bcdd3136339c6f0f32"/>
    <n v="2022218"/>
    <s v="1012"/>
    <d v="2026-03-19T00:00:00"/>
    <d v="2026-03-19T22:28:58"/>
    <x v="2"/>
    <n v="890903407"/>
    <s v="SEGUROS GENERALES SURAMERICANA S.A"/>
    <n v="600000"/>
    <n v="114000"/>
    <n v="714000"/>
    <x v="10"/>
    <x v="56"/>
    <n v="7"/>
    <s v="JAIME ARISMENDI"/>
    <m/>
    <m/>
    <m/>
    <m/>
    <d v="2026-03-31T00:00:00"/>
    <s v="NO"/>
    <m/>
    <x v="3"/>
  </r>
  <r>
    <s v="Factura electrónica"/>
    <s v="2c944fe96977d6bb53dda3d70a6fd06ae4fcf643dc01c2f0c5b6f7c9fa826f65553ca7d315e7d6857b7f407d4ca3d15d"/>
    <n v="56810"/>
    <s v="FVE"/>
    <d v="2026-03-19T00:00:00"/>
    <d v="2026-03-19T17:10:11"/>
    <x v="2"/>
    <n v="900650486"/>
    <s v="DISTRIBUIDORA DE SOFTWARE Y MOVILIDAD S.A.S"/>
    <n v="327730.25"/>
    <n v="62268.75"/>
    <n v="389999"/>
    <x v="5"/>
    <x v="60"/>
    <n v="5"/>
    <s v="FRANCY SALAS "/>
    <m/>
    <m/>
    <m/>
    <m/>
    <d v="2026-03-25T00:00:00"/>
    <s v="NO"/>
    <m/>
    <x v="4"/>
  </r>
  <r>
    <s v="Factura electrónica"/>
    <s v="acf307109c9a71186399afbc84511d097d025ebe230e06182e254d6f86307766a5baca3c7d6584bef94355bfead128e4"/>
    <n v="56809"/>
    <s v="FVE"/>
    <d v="2026-03-19T00:00:00"/>
    <d v="2026-03-19T17:10:00"/>
    <x v="2"/>
    <n v="900650486"/>
    <s v="DISTRIBUIDORA DE SOFTWARE Y MOVILIDAD S.A.S"/>
    <n v="424368.91000000003"/>
    <n v="80630.09"/>
    <n v="504999"/>
    <x v="5"/>
    <x v="60"/>
    <n v="5"/>
    <s v="FRANCY SALAS "/>
    <m/>
    <m/>
    <m/>
    <m/>
    <d v="2026-03-25T00:00:00"/>
    <s v="NO"/>
    <m/>
    <x v="4"/>
  </r>
  <r>
    <s v="Factura electrónica"/>
    <s v="5a17169bdf4edf000e78e856babf4504c084062faf4856e7640831c56b20eb61a68abf99e769fab118c7feafdc8c7f55"/>
    <n v="56804"/>
    <s v="FVE"/>
    <d v="2026-03-19T00:00:00"/>
    <d v="2026-03-19T17:09:23"/>
    <x v="2"/>
    <n v="900650486"/>
    <s v="DISTRIBUIDORA DE SOFTWARE Y MOVILIDAD S.A.S"/>
    <n v="352873.95"/>
    <n v="67046.05"/>
    <n v="419920"/>
    <x v="5"/>
    <x v="60"/>
    <n v="5"/>
    <s v="FRANCY SALAS "/>
    <m/>
    <m/>
    <m/>
    <m/>
    <d v="2026-03-25T00:00:00"/>
    <s v="NO"/>
    <m/>
    <x v="4"/>
  </r>
  <r>
    <s v="Factura electrónica"/>
    <s v="49b1edc8279db79855e83ac8740bd90087e77fda7f68571c726c3a3cfe1a9e161b5cb282388008de867b84d8d6fbd5b9"/>
    <n v="56806"/>
    <s v="FVE"/>
    <d v="2026-03-19T00:00:00"/>
    <d v="2026-03-19T17:09:49"/>
    <x v="2"/>
    <n v="900650486"/>
    <s v="DISTRIBUIDORA DE SOFTWARE Y MOVILIDAD S.A.S"/>
    <n v="541983.19999999995"/>
    <n v="102976.8"/>
    <n v="644960"/>
    <x v="5"/>
    <x v="60"/>
    <n v="5"/>
    <s v="FRANCY SALAS "/>
    <m/>
    <m/>
    <m/>
    <m/>
    <d v="2026-03-25T00:00:00"/>
    <s v="NO"/>
    <m/>
    <x v="4"/>
  </r>
  <r>
    <s v="Factura electrónica"/>
    <s v="883fbcbdf903bff3059244775b15df905fe70d5fc5affac46b09eeb782d9b304b6a99406a7028c7bd15c89a94805404a"/>
    <n v="1594"/>
    <s v="FE"/>
    <d v="2026-03-19T00:00:00"/>
    <d v="2026-03-19T16:13:10"/>
    <x v="2"/>
    <n v="901950863"/>
    <s v="INVERSIONES TORNILLOS Y MANGUERAS S.A.S"/>
    <n v="1750000"/>
    <n v="332500"/>
    <n v="2082500"/>
    <x v="8"/>
    <x v="56"/>
    <n v="7"/>
    <s v="FRANCY SALAS "/>
    <m/>
    <m/>
    <m/>
    <m/>
    <d v="2026-03-31T00:00:00"/>
    <s v="NO"/>
    <m/>
    <x v="3"/>
  </r>
  <r>
    <s v="Factura electrónica"/>
    <s v="06bc33534dd14a357370fc2d37ede35df05c77b426c836ed49edcd52292f60c31fe1bbd6c32242fe2c77e30676e4753e"/>
    <n v="29914"/>
    <s v="N1FE"/>
    <d v="2026-03-19T00:00:00"/>
    <d v="2026-03-19T11:21:29"/>
    <x v="2"/>
    <n v="890929877"/>
    <s v="NEWREST SERVICES COLOMBIA S.A.S"/>
    <n v="4429964"/>
    <n v="841693"/>
    <n v="5271657"/>
    <x v="0"/>
    <x v="60"/>
    <n v="5"/>
    <s v="FRANCY SALAS "/>
    <m/>
    <m/>
    <m/>
    <m/>
    <d v="2026-03-25T00:00:00"/>
    <s v="NO"/>
    <m/>
    <x v="4"/>
  </r>
  <r>
    <s v="Factura electrónica"/>
    <s v="69040e05869c33ebeb624cc55347a75951859cc3aad224ecb5980c4c23a99b20605fbdc2981c0262a492ad5056b4c472"/>
    <n v="349478"/>
    <s v="FFEE"/>
    <d v="2026-03-19T00:00:00"/>
    <d v="2026-03-19T15:45:16"/>
    <x v="2"/>
    <n v="800049074"/>
    <s v="PAPELERIA Y SERVICIOS SAS"/>
    <n v="1376954"/>
    <n v="200805"/>
    <n v="1577759"/>
    <x v="2"/>
    <x v="56"/>
    <n v="7"/>
    <s v="FRANCY SALAS "/>
    <m/>
    <m/>
    <m/>
    <m/>
    <d v="2026-03-31T00:00:00"/>
    <s v="NO"/>
    <m/>
    <x v="3"/>
  </r>
  <r>
    <s v="Factura electrónica"/>
    <s v="471cc9534df7bb2a40c5b59f91eaab43ec5980e7cd794b79b000e9c971c3dfbe2cafbbe306823a5e5d084f40efc5c5ae"/>
    <n v="6808"/>
    <s v=""/>
    <d v="2026-03-19T00:00:00"/>
    <d v="2026-03-19T21:33:41"/>
    <x v="2"/>
    <n v="32150739"/>
    <s v="NATALIA ANDREA ACOSTA COLORADO"/>
    <n v="602500"/>
    <n v="0"/>
    <n v="602500"/>
    <x v="1"/>
    <x v="53"/>
    <n v="6"/>
    <s v="FRANCY SALAS "/>
    <m/>
    <m/>
    <m/>
    <m/>
    <d v="2026-03-26T00:00:00"/>
    <m/>
    <m/>
    <x v="3"/>
  </r>
  <r>
    <s v="Factura electrónica"/>
    <s v="bc2ba2d78da8ed945577ff94785ba5077f66755c9f79e4acad813b5497f1dde368be46ae7c77f23c1ecd1cbc3707d3f7"/>
    <n v="70586"/>
    <s v="REP"/>
    <d v="2026-03-19T00:00:00"/>
    <d v="2026-03-19T18:42:20"/>
    <x v="2"/>
    <n v="901218140"/>
    <s v="CQO INVERSIONES SAS"/>
    <n v="25966.39"/>
    <n v="4933.6099999999997"/>
    <n v="30900"/>
    <x v="4"/>
    <x v="2"/>
    <n v="0"/>
    <m/>
    <m/>
    <m/>
    <m/>
    <m/>
    <m/>
    <m/>
    <m/>
    <x v="4"/>
  </r>
  <r>
    <s v="Factura electrónica"/>
    <s v="a32f2e7d67241d23b025c543218058a470c387835724ac7a44785076e818126623a18e9418cb475ac26edc6b1b1e9834"/>
    <n v="1362"/>
    <s v="SM"/>
    <d v="2026-03-19T00:00:00"/>
    <d v="2026-03-19T16:15:21"/>
    <x v="2"/>
    <n v="901561580"/>
    <s v="SUMINISTRO MATERIALES Y DOTACIONES SUMADO S.A.S"/>
    <n v="970584.99999999988"/>
    <n v="184411.15"/>
    <n v="1154996.1499999999"/>
    <x v="2"/>
    <x v="60"/>
    <n v="5"/>
    <s v="FRANCY SALAS "/>
    <m/>
    <m/>
    <m/>
    <m/>
    <d v="2026-03-26T00:00:00"/>
    <m/>
    <m/>
    <x v="4"/>
  </r>
  <r>
    <s v="Factura electrónica"/>
    <s v="a96673f077e6373a28c0f22bc621e8958c4687946aa516c783e111d9ddb92602fbf8c7d5b564776b6b98f0c74cbb08f7"/>
    <n v="4247"/>
    <s v="FDR"/>
    <d v="2026-03-19T00:00:00"/>
    <d v="2026-03-19T15:07:03"/>
    <x v="2"/>
    <n v="70907060"/>
    <s v="WILINTON DUQUE GONZALEZ"/>
    <n v="62900"/>
    <n v="0"/>
    <n v="62900"/>
    <x v="4"/>
    <x v="2"/>
    <n v="0"/>
    <m/>
    <m/>
    <m/>
    <m/>
    <m/>
    <m/>
    <m/>
    <m/>
    <x v="4"/>
  </r>
  <r>
    <s v="Factura electrónica"/>
    <s v="5e62bcf418946dd796e8fe9293516d38a93c067e68ae8960dd0b704804e42f0a1d78cddbae45cc199b4806939441fef0"/>
    <n v="1361"/>
    <s v="SM"/>
    <d v="2026-03-19T00:00:00"/>
    <d v="2026-03-19T14:16:00"/>
    <x v="2"/>
    <n v="901561580"/>
    <s v="SUMINISTRO MATERIALES Y DOTACIONES SUMADO S.A.S"/>
    <n v="584226"/>
    <n v="111002.94"/>
    <n v="695228.94"/>
    <x v="2"/>
    <x v="56"/>
    <n v="7"/>
    <s v="FRANCY SALAS "/>
    <m/>
    <m/>
    <m/>
    <m/>
    <d v="2026-03-31T00:00:00"/>
    <s v="NO"/>
    <m/>
    <x v="3"/>
  </r>
  <r>
    <s v="Factura electrónica"/>
    <s v="7f9057849924f7ed1a15a37027d4245b439328260fd959e5e4ca63bb355fdf1aa7afc89fc5963080df7809c16e639fa1"/>
    <n v="3426"/>
    <s v="EP"/>
    <d v="2026-03-19T00:00:00"/>
    <d v="2026-03-19T12:22:03"/>
    <x v="2"/>
    <n v="811024463"/>
    <s v="ENTERPACK LTDA"/>
    <n v="7795800"/>
    <n v="1481202"/>
    <n v="9277002"/>
    <x v="2"/>
    <x v="53"/>
    <n v="6"/>
    <s v="FRANCY SALAS "/>
    <m/>
    <m/>
    <m/>
    <m/>
    <d v="2026-03-26T00:00:00"/>
    <m/>
    <m/>
    <x v="3"/>
  </r>
  <r>
    <s v="Factura electrónica"/>
    <s v="fbc692f215c5bd78ab89a9329cd77ea3887c52a0fb86734be51e2701b6641ebc46b623992939f1eed85bf7a5f7866f34"/>
    <n v="17570"/>
    <s v="K"/>
    <d v="2026-03-19T00:00:00"/>
    <d v="2026-03-19T12:36:05"/>
    <x v="2"/>
    <n v="830085391"/>
    <s v="KIMIK S.A.S"/>
    <n v="5075000"/>
    <n v="964250"/>
    <n v="6039250"/>
    <x v="2"/>
    <x v="53"/>
    <n v="6"/>
    <s v="FRANCY SALAS "/>
    <m/>
    <m/>
    <m/>
    <m/>
    <d v="2026-03-26T00:00:00"/>
    <m/>
    <m/>
    <x v="3"/>
  </r>
  <r>
    <s v="Factura electrónica"/>
    <s v="cc416474d26169352be4f8a58a1b14d197657b46a66348a5f49275486eb94aed613e332d35ace13ab3e4cfe5debe9b53"/>
    <n v="175"/>
    <s v="PROS"/>
    <d v="2026-03-19T00:00:00"/>
    <d v="2026-03-19T11:51:40"/>
    <x v="2"/>
    <n v="901797186"/>
    <s v="PROTON S SAS"/>
    <n v="442060"/>
    <n v="83991.4"/>
    <n v="526051.4"/>
    <x v="8"/>
    <x v="53"/>
    <n v="6"/>
    <s v="FRANCY SALAS "/>
    <m/>
    <m/>
    <m/>
    <m/>
    <d v="2026-03-26T00:00:00"/>
    <s v="NO"/>
    <m/>
    <x v="3"/>
  </r>
  <r>
    <s v="Factura electrónica"/>
    <s v="01691aec2eabe08927508e0dd83c45c5989a349b317b876b0d1357778dd646ae1cd05077a8a9111c771a135c9e3008b7"/>
    <n v="729461"/>
    <s v="FMED"/>
    <d v="2026-03-19T00:00:00"/>
    <d v="2026-03-19T10:58:24"/>
    <x v="2"/>
    <n v="890915475"/>
    <s v="EMPAQUETADURAS Y EMPAQUES S.A."/>
    <n v="250721"/>
    <n v="47636.99"/>
    <n v="298357.99"/>
    <x v="2"/>
    <x v="60"/>
    <n v="5"/>
    <s v="FRANCY SALAS "/>
    <m/>
    <m/>
    <m/>
    <m/>
    <d v="2026-03-25T00:00:00"/>
    <s v="NO"/>
    <m/>
    <x v="4"/>
  </r>
  <r>
    <s v="Factura electrónica"/>
    <s v="09556860c5238b99598e1b19d7bb7bf6004a3b83796494b2e6a470ce8cd3576383d5824510cc8f7bfdc1583dc3616261"/>
    <n v="6799"/>
    <s v="FV"/>
    <d v="2026-03-19T00:00:00"/>
    <d v="2026-03-19T10:29:30"/>
    <x v="2"/>
    <n v="900694961"/>
    <s v="SILLAS ERGO OFFICE SAS"/>
    <n v="460000"/>
    <n v="87400"/>
    <n v="547400"/>
    <x v="2"/>
    <x v="59"/>
    <n v="1"/>
    <s v="FRANCY SALAS "/>
    <m/>
    <m/>
    <m/>
    <m/>
    <d v="2026-03-24T00:00:00"/>
    <s v="NO"/>
    <m/>
    <x v="4"/>
  </r>
  <r>
    <s v="Factura electrónica"/>
    <s v="8f0ef1d5faef9caaabee313df88a00ba04d21a62b84a1c5c8f2af4a05ad15e82fc16f5ca8e82595e7558f39410371219"/>
    <n v="2237"/>
    <s v="FE"/>
    <d v="2026-03-19T00:00:00"/>
    <d v="2026-03-19T10:43:39"/>
    <x v="2"/>
    <n v="900814712"/>
    <s v="TALLER INDUSTRIAL METROPOL S. A. S"/>
    <n v="580000"/>
    <n v="110200"/>
    <n v="690200"/>
    <x v="8"/>
    <x v="56"/>
    <n v="7"/>
    <s v="FRANCY SALAS "/>
    <m/>
    <m/>
    <m/>
    <m/>
    <d v="2026-03-31T00:00:00"/>
    <s v="NO"/>
    <m/>
    <x v="3"/>
  </r>
  <r>
    <s v="Factura electrónica"/>
    <s v="54763c7a015d20e1c3d0f86c09e1dc7b1e7536c16a6275ba28f41c8378f6bebdaadfdb0016aefbe1f9d78a591d8c094c"/>
    <n v="6798"/>
    <s v="FV"/>
    <d v="2026-03-19T00:00:00"/>
    <d v="2026-03-19T10:20:00"/>
    <x v="2"/>
    <n v="900694961"/>
    <s v="SILLAS ERGO OFFICE SAS"/>
    <n v="460000"/>
    <n v="87400"/>
    <n v="547400"/>
    <x v="2"/>
    <x v="59"/>
    <n v="1"/>
    <s v="FRANCY SALAS "/>
    <m/>
    <m/>
    <m/>
    <m/>
    <d v="2026-03-24T00:00:00"/>
    <s v="NO"/>
    <m/>
    <x v="4"/>
  </r>
  <r>
    <s v="Factura electrónica"/>
    <s v="992b39e1dbc7dba27d05fc570221746965e2b7bed8101452b3c31357ddd1db985e35455afd4bc7d327bf3311e7c2ad63"/>
    <n v="172260"/>
    <s v="392"/>
    <d v="2026-03-19T00:00:00"/>
    <d v="2026-03-19T13:46:38"/>
    <x v="2"/>
    <n v="860000018"/>
    <s v="AGENCIA DE VIAJES Y TURISMO AVIATUR S.A.S "/>
    <n v="260000"/>
    <n v="49400"/>
    <n v="309400"/>
    <x v="2"/>
    <x v="59"/>
    <n v="1"/>
    <s v="FRANCY SALAS "/>
    <m/>
    <m/>
    <m/>
    <m/>
    <d v="2026-03-26T00:00:00"/>
    <m/>
    <m/>
    <x v="4"/>
  </r>
  <r>
    <s v="Factura electrónica"/>
    <s v="0045f655c247a0a6d7077d23c8415a3b9e663069ab5a313a75968f03e942c9c1352e256654c6259d4f099a9ce79648d7"/>
    <n v="15897"/>
    <s v="FEV"/>
    <d v="2026-03-19T00:00:00"/>
    <d v="2026-03-19T12:58:06"/>
    <x v="2"/>
    <n v="42795633"/>
    <s v="BOTERO VIERIA MARIA VICTORIA"/>
    <n v="156350"/>
    <n v="0"/>
    <n v="156350"/>
    <x v="4"/>
    <x v="2"/>
    <n v="0"/>
    <m/>
    <m/>
    <m/>
    <m/>
    <m/>
    <m/>
    <m/>
    <m/>
    <x v="4"/>
  </r>
  <r>
    <s v="Factura electrónica"/>
    <s v="6f8ae93068d52212e2d0a26a48f4ef0ef585ed77d043f35acbe12d0415bbfbd95dbbb65db13088089d11e79acb4a3ead"/>
    <n v="12110"/>
    <s v="FV"/>
    <d v="2026-03-19T00:00:00"/>
    <d v="2026-03-19T12:48:36"/>
    <x v="2"/>
    <n v="1036929757"/>
    <s v="SANDRA MILENA MORALES OSPINA"/>
    <n v="20520"/>
    <n v="0"/>
    <n v="20520"/>
    <x v="4"/>
    <x v="2"/>
    <n v="0"/>
    <m/>
    <m/>
    <m/>
    <m/>
    <m/>
    <m/>
    <m/>
    <m/>
    <x v="4"/>
  </r>
  <r>
    <s v="Factura electrónica"/>
    <s v="3f19c67ea12dc614bc15547f2bce30c40fc1dae0fdf8bb98bdde77b22f0ab446b3c04d767ca063eaffce14748ee1e55f"/>
    <n v="15133491"/>
    <s v="F072"/>
    <d v="2026-03-19T00:00:00"/>
    <d v="2026-03-19T12:31:03"/>
    <x v="2"/>
    <n v="891408584"/>
    <s v="FRISBY S.A. BIC"/>
    <n v="47800"/>
    <n v="0"/>
    <n v="47800"/>
    <x v="4"/>
    <x v="2"/>
    <n v="0"/>
    <m/>
    <m/>
    <m/>
    <m/>
    <m/>
    <m/>
    <m/>
    <m/>
    <x v="4"/>
  </r>
  <r>
    <s v="Factura electrónica"/>
    <s v="f9b18befd597ae0cb9ba3cf31cd7631cbe7f691577c36ad9ddbb2ba81a857174f425bb40de242b8d42c3b09f5f5d6ba6"/>
    <n v="172227"/>
    <s v="392"/>
    <d v="2026-03-19T00:00:00"/>
    <d v="2026-03-19T11:20:41"/>
    <x v="2"/>
    <n v="860000018"/>
    <s v="AGENCIA DE VIAJES Y TURISMO AVIATUR S.A.S "/>
    <n v="622000"/>
    <n v="118180"/>
    <n v="740180"/>
    <x v="2"/>
    <x v="59"/>
    <n v="1"/>
    <s v="FRANCY SALAS "/>
    <m/>
    <m/>
    <m/>
    <m/>
    <d v="2026-03-26T00:00:00"/>
    <m/>
    <m/>
    <x v="4"/>
  </r>
  <r>
    <s v="Factura electrónica"/>
    <s v="e4bf7b57e2abae772f579987281e5047bea1c5a994fbbf3340d620e25ae297749143782d52974a77e18b1d4e68257f06"/>
    <n v="10179"/>
    <s v="EDSG"/>
    <d v="2026-03-19T00:00:00"/>
    <d v="2026-03-19T11:14:29"/>
    <x v="2"/>
    <n v="88147614"/>
    <s v="CLODOMIRO ALVAREZ ASCANIO"/>
    <n v="150000"/>
    <n v="0"/>
    <n v="150000"/>
    <x v="4"/>
    <x v="2"/>
    <n v="0"/>
    <m/>
    <m/>
    <m/>
    <m/>
    <m/>
    <m/>
    <m/>
    <m/>
    <x v="4"/>
  </r>
  <r>
    <s v="Factura electrónica"/>
    <s v="fd741acb38bdc06396f155d1aeac3b97827be7340954ed685a5f4fd7e9ac9b2da24c52644dd6504daee831d92eaaa036"/>
    <n v="2157739"/>
    <s v="FEFL"/>
    <d v="2026-03-19T00:00:00"/>
    <d v="2026-03-19T10:57:02"/>
    <x v="2"/>
    <n v="900219834"/>
    <s v="F2X S.A.S."/>
    <n v="178108"/>
    <n v="31892"/>
    <n v="210000"/>
    <x v="2"/>
    <x v="59"/>
    <n v="1"/>
    <s v="FRANCY SALAS "/>
    <m/>
    <m/>
    <m/>
    <m/>
    <d v="2026-03-26T00:00:00"/>
    <m/>
    <m/>
    <x v="4"/>
  </r>
  <r>
    <s v="Factura electrónica"/>
    <s v="47e128ab0fa63c4355f06278ecfdf1c16005bf1bbd8b46451427e44241bf556496513a55798b50271f9bfa29226ecf35"/>
    <n v="349344"/>
    <s v="FFEE"/>
    <d v="2026-03-19T00:00:00"/>
    <d v="2026-03-19T09:40:51"/>
    <x v="2"/>
    <n v="800049074"/>
    <s v="PAPELERIA Y SERVICIOS SAS"/>
    <n v="16035"/>
    <n v="3047"/>
    <n v="19082"/>
    <x v="2"/>
    <x v="57"/>
    <n v="0"/>
    <s v="FRANCY SALAS "/>
    <m/>
    <m/>
    <m/>
    <m/>
    <d v="2026-03-24T00:00:00"/>
    <s v="NO"/>
    <m/>
    <x v="4"/>
  </r>
  <r>
    <s v="Factura electrónica"/>
    <s v="302bb1ac8b3d7add39228760735cec82a521d152e63940b36978a5774330e4a758fc3130905a3f20cfe4894bcd810c98"/>
    <n v="729424"/>
    <s v="FMED"/>
    <d v="2026-03-19T00:00:00"/>
    <d v="2026-03-19T09:38:18"/>
    <x v="2"/>
    <n v="890915475"/>
    <s v="EMPAQUETADURAS Y EMPAQUES S.A."/>
    <n v="33000"/>
    <n v="6270"/>
    <n v="39270"/>
    <x v="2"/>
    <x v="60"/>
    <n v="5"/>
    <s v="FRANCY SALAS "/>
    <m/>
    <m/>
    <m/>
    <m/>
    <d v="2026-03-25T00:00:00"/>
    <s v="NO"/>
    <m/>
    <x v="4"/>
  </r>
  <r>
    <s v="Factura electrónica"/>
    <s v="3e62c94bda600c49e4706d3c1f6d412b3136462e22cfd5764a14f53584aedf5a1816f866312d8dbc8f3a3bd183249b6e"/>
    <n v="115274"/>
    <s v="VI"/>
    <d v="2026-03-19T00:00:00"/>
    <d v="2026-03-19T08:34:39"/>
    <x v="2"/>
    <n v="900494362"/>
    <s v="TECNOMEDICA MD S.A.S"/>
    <n v="124800"/>
    <n v="23712"/>
    <n v="148512"/>
    <x v="2"/>
    <x v="57"/>
    <n v="0"/>
    <s v="FRANCY SALAS "/>
    <m/>
    <m/>
    <m/>
    <m/>
    <d v="2026-03-24T00:00:00"/>
    <s v="NO"/>
    <m/>
    <x v="4"/>
  </r>
  <r>
    <s v="Factura electrónica"/>
    <s v="4f1b9df16f72a5467d27b7f885c0ee5c3772b94766ad0c2b33a24a3bc5d92db69e047549e0c5022e234ef7b8f3df8961"/>
    <n v="3399"/>
    <s v="FVE"/>
    <d v="2026-03-19T00:00:00"/>
    <d v="2026-03-19T07:52:50"/>
    <x v="2"/>
    <n v="811031208"/>
    <s v="CODIPLAX S.A.S."/>
    <n v="6753600"/>
    <n v="1283184"/>
    <n v="8036784"/>
    <x v="2"/>
    <x v="57"/>
    <n v="0"/>
    <s v="FRANCY SALAS "/>
    <m/>
    <m/>
    <m/>
    <m/>
    <d v="2026-03-24T00:00:00"/>
    <s v="NO"/>
    <m/>
    <x v="4"/>
  </r>
  <r>
    <s v="Factura electrónica"/>
    <s v="860628fe9018c6290d833d0454fa0d59d723176e98464f6bd95da088c3c462bb3c5b911ad6ce67e2fda1af40093b7d66"/>
    <n v="12107"/>
    <s v="FV"/>
    <d v="2026-03-19T00:00:00"/>
    <d v="2026-03-19T10:09:04"/>
    <x v="2"/>
    <n v="1036929757"/>
    <s v="SANDRA MILENA MORALES OSPINA"/>
    <n v="41040"/>
    <n v="0"/>
    <n v="41040"/>
    <x v="4"/>
    <x v="2"/>
    <n v="0"/>
    <m/>
    <m/>
    <m/>
    <m/>
    <m/>
    <m/>
    <m/>
    <m/>
    <x v="4"/>
  </r>
  <r>
    <s v="Nota de crédito electrónica"/>
    <s v="d7487baa67088667daccf4a7d5d7975b054c3371e0f21c12fa34a68f7878449277cc76b7b56b1144ae87613c907f742c"/>
    <n v="152"/>
    <s v="DMCL"/>
    <d v="2026-03-19T00:00:00"/>
    <d v="2026-03-19T09:24:54"/>
    <x v="2"/>
    <n v="900694961"/>
    <s v="SILLAS ERGO OFFICE SAS"/>
    <n v="920000"/>
    <n v="174800"/>
    <n v="1094800"/>
    <x v="6"/>
    <x v="3"/>
    <s v=" - "/>
    <s v="FRANCY SALAS "/>
    <m/>
    <m/>
    <m/>
    <m/>
    <m/>
    <m/>
    <m/>
    <x v="2"/>
  </r>
  <r>
    <s v="Factura electrónica"/>
    <s v="89cd89d0dc80b519ce2345a6d3edbfd6e5b6f710a30f3e2ff168564e83cfd9e2a72bc82c1281a395ed49e115d8c1c0ed"/>
    <n v="756904"/>
    <s v="MEC"/>
    <d v="2026-03-19T00:00:00"/>
    <d v="2026-03-19T08:47:55"/>
    <x v="2"/>
    <n v="900126847"/>
    <s v="INVERSIONES CALO SAS"/>
    <n v="17000"/>
    <n v="0"/>
    <n v="17000"/>
    <x v="4"/>
    <x v="2"/>
    <n v="0"/>
    <m/>
    <m/>
    <m/>
    <m/>
    <m/>
    <m/>
    <m/>
    <m/>
    <x v="4"/>
  </r>
  <r>
    <s v="Factura electrónica"/>
    <s v="083c72485fdff6bc088a6fcc2aecbc85bc8fbe819f93d4a1e7e9e3cd61208404cb066915e7d551c1e1fe173a9cf9e9cb"/>
    <n v="66088"/>
    <s v="NS"/>
    <d v="2026-03-19T00:00:00"/>
    <d v="2026-03-19T08:26:29"/>
    <x v="2"/>
    <n v="811039807"/>
    <s v="Novelty Suites SA"/>
    <n v="52700"/>
    <n v="0"/>
    <n v="52700"/>
    <x v="4"/>
    <x v="2"/>
    <n v="0"/>
    <m/>
    <m/>
    <m/>
    <m/>
    <m/>
    <m/>
    <m/>
    <m/>
    <x v="4"/>
  </r>
  <r>
    <s v="Documento equivalente POS"/>
    <s v="4fe421395b4f0698960302680f2c153e81f3aac32bea6cd2f87cbea9bb72eaaece96a7fbf39acdb02ea081469d635fb5"/>
    <n v="247025"/>
    <s v="TN"/>
    <d v="2026-03-19T00:00:00"/>
    <d v="2026-03-19T07:04:29"/>
    <x v="2"/>
    <n v="890925124"/>
    <s v="FLOTA CORDOVA RIONEGRO S.A."/>
    <n v="15000"/>
    <n v="0"/>
    <n v="15000"/>
    <x v="4"/>
    <x v="2"/>
    <n v="0"/>
    <m/>
    <m/>
    <m/>
    <m/>
    <m/>
    <m/>
    <m/>
    <m/>
    <x v="4"/>
  </r>
  <r>
    <s v="Documento equivalente POS"/>
    <s v="4adc761fb3bc09ee2111b8161642d61fe21e1b628060ad3345e75dbe68d502adf0b27df51a6de166dc8cb49d446247f2"/>
    <n v="247024"/>
    <s v="TN"/>
    <d v="2026-03-19T00:00:00"/>
    <d v="2026-03-19T07:04:13"/>
    <x v="2"/>
    <n v="890925124"/>
    <s v="FLOTA CORDOVA RIONEGRO S.A."/>
    <n v="15000"/>
    <n v="0"/>
    <n v="15000"/>
    <x v="4"/>
    <x v="2"/>
    <n v="0"/>
    <m/>
    <m/>
    <m/>
    <m/>
    <m/>
    <m/>
    <m/>
    <m/>
    <x v="4"/>
  </r>
  <r>
    <s v="Factura electrónica"/>
    <s v="d328046c531600c3d9cf5f30ec0622e40a22616d583eff941503a120fca8be8c29632a28decfc2d7430dbc2d928f91bc"/>
    <n v="248094"/>
    <s v="DT07"/>
    <d v="2026-03-19T00:00:00"/>
    <d v="2026-03-19T02:39:49"/>
    <x v="2"/>
    <n v="860001697"/>
    <s v="GASEOSAS LUX S.A.S."/>
    <n v="480600"/>
    <n v="0"/>
    <n v="480600"/>
    <x v="2"/>
    <x v="59"/>
    <n v="1"/>
    <s v="FRANCY SALAS "/>
    <m/>
    <m/>
    <m/>
    <m/>
    <d v="2026-03-26T00:00:00"/>
    <m/>
    <m/>
    <x v="4"/>
  </r>
  <r>
    <s v="Factura electrónica"/>
    <s v="50d1610322766041c45d51b80e90a1a3f24d30b49bacad6844b058107e092072a8dba7915e4582c48bbdfa4b525ebc37"/>
    <n v="5817"/>
    <s v="EL"/>
    <d v="2026-03-20T00:00:00"/>
    <d v="2026-03-20T19:20:58"/>
    <x v="2"/>
    <n v="901143388"/>
    <s v="MONTECSO SAS"/>
    <n v="9923804"/>
    <n v="1885523"/>
    <n v="11809327"/>
    <x v="8"/>
    <x v="45"/>
    <n v="19"/>
    <s v="FRANCY SALAS "/>
    <m/>
    <m/>
    <m/>
    <m/>
    <m/>
    <m/>
    <m/>
    <x v="1"/>
  </r>
  <r>
    <s v="Factura electrónica"/>
    <s v="4818e77a46470a7a543f819d91e84525a0e5e3285a978cdc7a1a705fef1c83d17a0bf98a5988e9e5663b70da1db290e7"/>
    <n v="765"/>
    <s v="FV"/>
    <d v="2026-03-20T00:00:00"/>
    <d v="2026-03-20T18:55:16"/>
    <x v="2"/>
    <n v="900049081"/>
    <s v="FEXMAQ S.A.S"/>
    <n v="2780000"/>
    <n v="528200"/>
    <n v="3308200"/>
    <x v="8"/>
    <x v="53"/>
    <n v="5"/>
    <s v="FRANCY SALAS "/>
    <m/>
    <m/>
    <m/>
    <m/>
    <d v="2026-03-26T00:00:00"/>
    <m/>
    <m/>
    <x v="4"/>
  </r>
  <r>
    <s v="Factura electrónica"/>
    <s v="d06d76704fad6c8bcabc96f6319ac312ae14479e30a0fbaf5dfed7e682454ddef1a842bc77e0e077c42bb0c1ff10969c"/>
    <n v="764"/>
    <s v="FV"/>
    <d v="2026-03-20T00:00:00"/>
    <d v="2026-03-20T18:41:56"/>
    <x v="2"/>
    <n v="900049081"/>
    <s v="FEXMAQ S.A.S"/>
    <n v="6140000"/>
    <n v="1166600"/>
    <n v="7306600"/>
    <x v="8"/>
    <x v="53"/>
    <n v="5"/>
    <s v="FRANCY SALAS "/>
    <m/>
    <m/>
    <m/>
    <m/>
    <d v="2026-03-26T00:00:00"/>
    <m/>
    <m/>
    <x v="4"/>
  </r>
  <r>
    <s v="Factura electrónica"/>
    <s v="30c1283a92e5c81bd9ef38361a826468331e7b82e97aadf918e1e4de3a1f90041cc10cb377af49ee8099e80bf5bca7ad"/>
    <n v="263855"/>
    <s v="BGFE"/>
    <d v="2026-03-20T00:00:00"/>
    <d v="2026-03-20T16:37:46"/>
    <x v="2"/>
    <n v="890907841"/>
    <s v="ALMACEN RODAMIENTOS S.A"/>
    <n v="845220"/>
    <n v="160592"/>
    <n v="1005812"/>
    <x v="8"/>
    <x v="56"/>
    <n v="6"/>
    <s v="FRANCY SALAS "/>
    <m/>
    <m/>
    <m/>
    <m/>
    <d v="2026-03-31T00:00:00"/>
    <s v="NO"/>
    <m/>
    <x v="3"/>
  </r>
  <r>
    <s v="Factura electrónica"/>
    <s v="c3afc8aa02b50fa648ba3aa045e079499787238daaec7ced11ae0ca125bbdf1840113597c2e0d2be3c6c05c3f88bf8fa"/>
    <n v="263856"/>
    <s v="BGFE"/>
    <d v="2026-03-20T00:00:00"/>
    <d v="2026-03-20T16:40:42"/>
    <x v="2"/>
    <n v="890907841"/>
    <s v="ALMACEN RODAMIENTOS S.A"/>
    <n v="836160"/>
    <n v="158870"/>
    <n v="995030"/>
    <x v="8"/>
    <x v="56"/>
    <n v="6"/>
    <s v="FRANCY SALAS "/>
    <m/>
    <m/>
    <m/>
    <m/>
    <d v="2026-03-31T00:00:00"/>
    <s v="NO"/>
    <m/>
    <x v="3"/>
  </r>
  <r>
    <s v="Factura electrónica"/>
    <s v="5e8f258ff9d01c28af09251aa41782ac17578b5477509150b2a58e9e251f0109a0b9de71986f7dc5e4f195f4c3968606"/>
    <n v="12805"/>
    <s v="FE"/>
    <d v="2026-03-20T00:00:00"/>
    <d v="2026-03-20T16:07:44"/>
    <x v="2"/>
    <n v="900420442"/>
    <s v="INSTRUMENTOS &amp; PARTES S.A.S."/>
    <n v="458840"/>
    <n v="87179.6"/>
    <n v="546019.6"/>
    <x v="8"/>
    <x v="56"/>
    <n v="6"/>
    <s v="FRANCY SALAS "/>
    <m/>
    <m/>
    <m/>
    <m/>
    <d v="2026-03-31T00:00:00"/>
    <s v="NO"/>
    <m/>
    <x v="3"/>
  </r>
  <r>
    <s v="Factura electrónica"/>
    <s v="e66ff022c13e29385aa438d11572eb92b8ec13cb19abd1ef55ae49abc40de0fb04acb2484d1e631c768fa2a49a963031"/>
    <n v="566984"/>
    <s v="AH"/>
    <d v="2026-03-20T00:00:00"/>
    <d v="2026-03-20T15:47:00"/>
    <x v="2"/>
    <n v="890800788"/>
    <s v="SUMATEC S.A.S BIC"/>
    <n v="1306900"/>
    <n v="248311"/>
    <n v="1555211"/>
    <x v="2"/>
    <x v="53"/>
    <n v="5"/>
    <s v="FRANCY SALAS "/>
    <m/>
    <m/>
    <m/>
    <m/>
    <d v="2026-03-26T00:00:00"/>
    <s v="NO"/>
    <m/>
    <x v="4"/>
  </r>
  <r>
    <s v="Factura electrónica"/>
    <s v="6ca5d154b3825fdd7d88ed4de228252f9eb7caf7295925564995507d85a3fc2d9ad0d01be7d0e28f27d272e34130e5ad"/>
    <n v="2288"/>
    <s v="ECRE"/>
    <d v="2026-03-20T00:00:00"/>
    <d v="2026-03-20T15:45:52"/>
    <x v="2"/>
    <n v="800046913"/>
    <s v="ELECTROPARRA LTDA"/>
    <n v="778991.58"/>
    <n v="148008.42000000001"/>
    <n v="927000"/>
    <x v="8"/>
    <x v="56"/>
    <n v="6"/>
    <s v="FRANCY SALAS "/>
    <m/>
    <m/>
    <m/>
    <m/>
    <d v="2026-03-31T00:00:00"/>
    <s v="NO"/>
    <m/>
    <x v="3"/>
  </r>
  <r>
    <s v="Factura electrónica"/>
    <s v="cbe75f9fe6d6974a20b2bab36c0b07019cc674f80149e9d2daab13f554c2303634c842c34b16cf5adfa9d99b3bd1108c"/>
    <n v="12804"/>
    <s v="FE"/>
    <d v="2026-03-20T00:00:00"/>
    <d v="2026-03-20T15:41:26"/>
    <x v="2"/>
    <n v="900420442"/>
    <s v="INSTRUMENTOS &amp; PARTES S.A.S."/>
    <n v="1312000"/>
    <n v="249280"/>
    <n v="1561280"/>
    <x v="8"/>
    <x v="56"/>
    <n v="6"/>
    <s v="FRANCY SALAS "/>
    <m/>
    <m/>
    <m/>
    <m/>
    <d v="2026-03-31T00:00:00"/>
    <s v="NO"/>
    <m/>
    <x v="3"/>
  </r>
  <r>
    <s v="Factura electrónica"/>
    <s v="b5e6fa4904db20b6eb825a736545585f3abe0d47e031931b01e412ae34f3dd4fa9f762439e3b344140168ac787c22c56"/>
    <n v="2287"/>
    <s v="ECRE"/>
    <d v="2026-03-20T00:00:00"/>
    <d v="2026-03-20T15:41:51"/>
    <x v="2"/>
    <n v="800046913"/>
    <s v="ELECTROPARRA LTDA"/>
    <n v="402521"/>
    <n v="76479"/>
    <n v="479000"/>
    <x v="8"/>
    <x v="56"/>
    <n v="6"/>
    <s v="FRANCY SALAS "/>
    <m/>
    <m/>
    <m/>
    <m/>
    <d v="2026-03-31T00:00:00"/>
    <s v="NO"/>
    <m/>
    <x v="3"/>
  </r>
  <r>
    <s v="Factura electrónica"/>
    <s v="f57f080349d057a25697bcafc64353b7c504e57e4b4cd145f0a799ef46255960a3821de3f8829b302ce7c5ed90cf73c9"/>
    <n v="2850"/>
    <s v="EV"/>
    <d v="2026-03-20T00:00:00"/>
    <d v="2026-03-20T12:12:33"/>
    <x v="2"/>
    <n v="901101232"/>
    <s v="INGEVER ASOCIADOS S.A.S."/>
    <n v="807700"/>
    <n v="153463"/>
    <n v="961163"/>
    <x v="8"/>
    <x v="56"/>
    <n v="6"/>
    <s v="FRANCY SALAS "/>
    <m/>
    <m/>
    <m/>
    <m/>
    <d v="2026-03-31T00:00:00"/>
    <s v="NO"/>
    <m/>
    <x v="3"/>
  </r>
  <r>
    <s v="Factura electrónica"/>
    <s v="b8de648c6e054afcb5e9508fd66a63e10aa0074713b489b448700daa30f1d1c7587d9db98f74612c2cbeaafe424e1e80"/>
    <n v="349633"/>
    <s v="FFEE"/>
    <d v="2026-03-20T00:00:00"/>
    <d v="2026-03-20T14:16:47"/>
    <x v="2"/>
    <n v="800049074"/>
    <s v="PAPELERIA Y SERVICIOS SAS"/>
    <n v="774890"/>
    <n v="147229"/>
    <n v="922119"/>
    <x v="2"/>
    <x v="53"/>
    <n v="5"/>
    <s v="FRANCY SALAS "/>
    <m/>
    <m/>
    <m/>
    <m/>
    <d v="2026-03-26T00:00:00"/>
    <s v="NO"/>
    <m/>
    <x v="4"/>
  </r>
  <r>
    <s v="Factura electrónica"/>
    <s v="7a828113c754f03f0095608b0d41528f6966d4a6411b349e486151a09896e41f18c09d50910d1db04ad04dfc900d36d9"/>
    <n v="2980"/>
    <s v="FE"/>
    <d v="2026-03-20T00:00:00"/>
    <d v="2026-03-20T13:58:06"/>
    <x v="2"/>
    <n v="900144364"/>
    <s v="UNIDOTAMOS SAS"/>
    <n v="3341200"/>
    <n v="634828"/>
    <n v="3976028"/>
    <x v="6"/>
    <x v="3"/>
    <s v=" - "/>
    <s v="FRANCY SALAS "/>
    <m/>
    <m/>
    <m/>
    <m/>
    <m/>
    <m/>
    <m/>
    <x v="2"/>
  </r>
  <r>
    <s v="Factura electrónica"/>
    <s v="9e5d0379ac586a9f4ee86a81708a94168ab9a679ff33fd8e79e1268fb8d58972e59b8de2b1d0db623da48748b230485f"/>
    <n v="280430"/>
    <s v="R1FE"/>
    <d v="2026-03-20T00:00:00"/>
    <d v="2026-03-20T12:32:50"/>
    <x v="2"/>
    <n v="890907841"/>
    <s v="ALMACEN RODAMIENTOS S.A"/>
    <n v="282040"/>
    <n v="53588"/>
    <n v="335628"/>
    <x v="8"/>
    <x v="56"/>
    <n v="6"/>
    <s v="FRANCY SALAS "/>
    <m/>
    <m/>
    <m/>
    <m/>
    <d v="2026-03-31T00:00:00"/>
    <s v="NO"/>
    <m/>
    <x v="3"/>
  </r>
  <r>
    <s v="Factura electrónica"/>
    <s v="707ea54db9a3bb0355e45f9b15e2d6ca469f17607dbb0b3f4b4b97c5e356231ad59da4e26bb805ef3a59154264fdb4e0"/>
    <n v="228396"/>
    <s v="FE"/>
    <d v="2026-03-20T00:00:00"/>
    <d v="2026-03-20T12:20:47"/>
    <x v="2"/>
    <n v="890937070"/>
    <s v="TIEMPOS S.A.S."/>
    <n v="6208042"/>
    <n v="117953"/>
    <n v="6325995"/>
    <x v="12"/>
    <x v="56"/>
    <n v="6"/>
    <s v="FRANCY SALAS "/>
    <m/>
    <m/>
    <m/>
    <m/>
    <d v="2026-03-31T00:00:00"/>
    <s v="NO"/>
    <m/>
    <x v="3"/>
  </r>
  <r>
    <s v="Factura electrónica"/>
    <s v="2362143449fd04a893095384a04b38a48776771386616c9f4e4358a27edcca098fb0a2b24e2675e2953fe71ec0578f95"/>
    <n v="1230"/>
    <s v="FE"/>
    <d v="2026-03-20T00:00:00"/>
    <d v="2026-03-20T12:15:40"/>
    <x v="2"/>
    <n v="901691937"/>
    <s v="IMPULSA RENTAL S.A.S"/>
    <n v="5966398"/>
    <n v="1133615.6200000001"/>
    <n v="7100013.6200000001"/>
    <x v="8"/>
    <x v="56"/>
    <n v="6"/>
    <s v="FRANCY SALAS "/>
    <m/>
    <m/>
    <m/>
    <m/>
    <d v="2026-03-31T00:00:00"/>
    <s v="NO"/>
    <m/>
    <x v="3"/>
  </r>
  <r>
    <s v="Factura electrónica"/>
    <s v="2620e0bff20dc890d1135c44c80f5bef575ac012ff9622812d4aca3bf90ea7e83ac16a0a0f26c5a8dacf0934571c077e"/>
    <n v="2849"/>
    <s v="EV"/>
    <d v="2026-03-20T00:00:00"/>
    <d v="2026-03-20T12:09:32"/>
    <x v="2"/>
    <n v="901101232"/>
    <s v="INGEVER ASOCIADOS S.A.S."/>
    <n v="807700"/>
    <n v="153463"/>
    <n v="961163"/>
    <x v="8"/>
    <x v="56"/>
    <n v="6"/>
    <s v="FRANCY SALAS "/>
    <m/>
    <m/>
    <m/>
    <m/>
    <d v="2026-03-31T00:00:00"/>
    <s v="NO"/>
    <m/>
    <x v="3"/>
  </r>
  <r>
    <s v="Factura electrónica"/>
    <s v="13d07aa6672b36e50f116a2d6312a73ea367c61dbdd8f22e4cfbf661740976757ce9e08f1951d62ee34f418fdd1bf5f0"/>
    <n v="22776"/>
    <s v="CALE"/>
    <d v="2026-03-20T00:00:00"/>
    <d v="2026-03-20T12:00:51"/>
    <x v="2"/>
    <n v="830010148"/>
    <s v="TECNACEL S.A.S"/>
    <n v="780000"/>
    <n v="148200"/>
    <n v="928200"/>
    <x v="7"/>
    <x v="56"/>
    <n v="6"/>
    <s v="FRANCY SALAS "/>
    <m/>
    <m/>
    <m/>
    <m/>
    <d v="2026-03-31T00:00:00"/>
    <s v="NO"/>
    <m/>
    <x v="3"/>
  </r>
  <r>
    <s v="Factura electrónica"/>
    <s v="4a2303e0bc9da779df9011f2be8a17c5f619b64877c0172bf541dafd7a8eb71f06a0295e651999f8efb2e57c0c2ec674"/>
    <n v="263722"/>
    <s v="BGFE"/>
    <d v="2026-03-20T00:00:00"/>
    <d v="2026-03-20T11:18:02"/>
    <x v="2"/>
    <n v="890907841"/>
    <s v="ALMACEN RODAMIENTOS S.A"/>
    <n v="230088"/>
    <n v="43717"/>
    <n v="273805"/>
    <x v="8"/>
    <x v="56"/>
    <n v="6"/>
    <s v="FRANCY SALAS "/>
    <m/>
    <m/>
    <m/>
    <m/>
    <d v="2026-03-31T00:00:00"/>
    <s v="NO"/>
    <m/>
    <x v="3"/>
  </r>
  <r>
    <s v="Factura electrónica"/>
    <s v="1ba1ca49d15f49d32a0035e98294828bfdb70c65678bdb7e73dabd8e9c7d4855c923f7024acbea4061009e7408a19953"/>
    <n v="6821"/>
    <s v=""/>
    <d v="2026-03-20T00:00:00"/>
    <d v="2026-03-20T20:18:53"/>
    <x v="2"/>
    <n v="32150739"/>
    <s v="NATALIA ANDREA ACOSTA COLORADO"/>
    <n v="171000"/>
    <n v="0"/>
    <n v="171000"/>
    <x v="1"/>
    <x v="53"/>
    <n v="5"/>
    <s v="FRANCY SALAS "/>
    <m/>
    <m/>
    <m/>
    <m/>
    <d v="2026-03-26T00:00:00"/>
    <s v="NO"/>
    <m/>
    <x v="4"/>
  </r>
  <r>
    <s v="Factura electrónica"/>
    <s v="0b83967dcb0b3b3a0bfdee5a7484c6c5f82d02acde6b81589cc3a81dcb8a85855133fb1d17e152b35ff00b727a639226"/>
    <n v="172510"/>
    <s v="392"/>
    <d v="2026-03-20T00:00:00"/>
    <d v="2026-03-20T17:21:43"/>
    <x v="2"/>
    <n v="860000018"/>
    <s v="AGENCIA DE VIAJES Y TURISMO AVIATUR S.A.S "/>
    <n v="1244000"/>
    <n v="236360"/>
    <n v="1480360"/>
    <x v="2"/>
    <x v="60"/>
    <n v="4"/>
    <s v="FRANCY SALAS "/>
    <m/>
    <m/>
    <m/>
    <m/>
    <d v="2026-03-26T00:00:00"/>
    <m/>
    <m/>
    <x v="4"/>
  </r>
  <r>
    <s v="Factura electrónica"/>
    <s v="445692f81c021c29992856cebdc5372dfb06fc9c4d83bf92e2b61df98e8603b60bd2172a7b97bcaa69b267547a0a4ef9"/>
    <n v="172490"/>
    <s v="392"/>
    <d v="2026-03-20T00:00:00"/>
    <d v="2026-03-20T16:29:41"/>
    <x v="2"/>
    <n v="860000018"/>
    <s v="AGENCIA DE VIAJES Y TURISMO AVIATUR S.A.S "/>
    <n v="829624"/>
    <n v="137560"/>
    <n v="967184"/>
    <x v="2"/>
    <x v="53"/>
    <n v="5"/>
    <s v="FRANCY SALAS "/>
    <m/>
    <m/>
    <m/>
    <m/>
    <d v="2026-03-26T00:00:00"/>
    <m/>
    <m/>
    <x v="4"/>
  </r>
  <r>
    <s v="Factura electrónica"/>
    <s v="a52a7b07196efb81fe5f80ad0475f4273ab838fed6b54f7de777d12b96efe916a5f10ff220056a31d1b8b420269dfe35"/>
    <n v="22818"/>
    <s v="SOH"/>
    <d v="2026-03-20T00:00:00"/>
    <d v="2026-03-20T15:51:58"/>
    <x v="2"/>
    <n v="901565909"/>
    <s v="CORPORACION DEL LAGO S.A.S."/>
    <n v="33949.579832000003"/>
    <n v="6450.4201679999996"/>
    <n v="40400"/>
    <x v="4"/>
    <x v="2"/>
    <n v="0"/>
    <m/>
    <m/>
    <m/>
    <m/>
    <m/>
    <m/>
    <m/>
    <m/>
    <x v="4"/>
  </r>
  <r>
    <s v="Documento equivalente - Cobro de peajes"/>
    <s v="ae4b7c7a86a0113676eb2daaff70bd9c1c7f9c203b76505b372be4f754a763ac4a373822b017f435979b701e94fad2c1"/>
    <n v="92675613"/>
    <s v="DEFL"/>
    <d v="2026-03-20T00:00:00"/>
    <d v="2026-03-20T15:31:10"/>
    <x v="2"/>
    <n v="900219834"/>
    <s v="F2X S.A.S."/>
    <n v="15200"/>
    <n v="0"/>
    <n v="15200"/>
    <x v="2"/>
    <x v="60"/>
    <n v="4"/>
    <s v="FRANCY SALAS "/>
    <m/>
    <m/>
    <m/>
    <m/>
    <d v="2026-03-26T00:00:00"/>
    <m/>
    <m/>
    <x v="4"/>
  </r>
  <r>
    <s v="Factura electrónica"/>
    <s v="3ccbc2cf5d7b174c0c785c46cc7902e64d3f27f3f3ccacbe0ec8b23abf914a9682b018cdae761deeb8e0a0cd5b50e2f7"/>
    <n v="2"/>
    <s v="FEIS"/>
    <d v="2026-03-20T00:00:00"/>
    <d v="2026-03-20T14:18:51"/>
    <x v="2"/>
    <n v="902036303"/>
    <s v="INVERSIONES SIGFRIDO SAS"/>
    <n v="451488000"/>
    <n v="85782720"/>
    <n v="537270720"/>
    <x v="16"/>
    <x v="56"/>
    <n v="6"/>
    <s v="ANGELA SEPULVEDA "/>
    <m/>
    <m/>
    <m/>
    <m/>
    <d v="2026-04-06T00:00:00"/>
    <s v="SI"/>
    <m/>
    <x v="3"/>
  </r>
  <r>
    <s v="Factura electrónica"/>
    <s v="efbb6d2b4bd07dd3c2721ca1378b672f1eadb883294362627a7900dccc842f35ff71396cca7f5bf3b0184d9af116c04f"/>
    <n v="43"/>
    <s v="ARC"/>
    <d v="2026-03-20T00:00:00"/>
    <d v="2026-03-20T13:06:28"/>
    <x v="2"/>
    <n v="1075679367"/>
    <s v="MARTINEZ CHIQUILLO YONALID"/>
    <n v="64700"/>
    <n v="0"/>
    <n v="64700"/>
    <x v="4"/>
    <x v="2"/>
    <n v="0"/>
    <m/>
    <m/>
    <m/>
    <m/>
    <m/>
    <m/>
    <m/>
    <m/>
    <x v="4"/>
  </r>
  <r>
    <s v="Nota de crédito electrónica"/>
    <s v="57575610184bd69afad869220e8ba7399f325b7e358a0b73028b2e6a8abde3aadfaca0f04687f326bd5ca2a5c9420bb7"/>
    <n v="13733"/>
    <s v="NCE"/>
    <d v="2026-03-20T00:00:00"/>
    <d v="2026-03-20T12:34:34"/>
    <x v="2"/>
    <n v="890937070"/>
    <s v="TIEMPOS S.A.S."/>
    <n v="124897"/>
    <n v="2373"/>
    <n v="127270"/>
    <x v="12"/>
    <x v="56"/>
    <n v="6"/>
    <s v="MAGALY RIOS "/>
    <m/>
    <m/>
    <m/>
    <m/>
    <d v="2026-03-31T00:00:00"/>
    <s v="NO"/>
    <m/>
    <x v="3"/>
  </r>
  <r>
    <s v="Factura electrónica"/>
    <s v="4cd9b35615265d0e10cff130b9a31a15b3363ff584eb5f45c6693342eace8acc3e8b7b355d645981eb1fe9c0cc88eb09"/>
    <n v="75639"/>
    <s v="EMED"/>
    <d v="2026-03-20T00:00:00"/>
    <d v="2026-03-20T11:11:37"/>
    <x v="2"/>
    <n v="800204486"/>
    <s v="DOTAKONDOR S.A.S"/>
    <n v="3338685"/>
    <n v="634350.15"/>
    <n v="3973035.15"/>
    <x v="2"/>
    <x v="53"/>
    <n v="5"/>
    <s v="FRANCY SALAS "/>
    <m/>
    <m/>
    <m/>
    <m/>
    <d v="2026-03-26T00:00:00"/>
    <s v="NO"/>
    <m/>
    <x v="4"/>
  </r>
  <r>
    <s v="Factura electrónica"/>
    <s v="5f4eaeaf1d0c7c45fe22ebcc96fa468f64177b9ee20194927d4a0a8da73daea1fb484bc4b1a4d1cde703bbf161762798"/>
    <n v="770"/>
    <s v="FE"/>
    <d v="2026-03-20T00:00:00"/>
    <d v="2026-03-20T10:39:16"/>
    <x v="2"/>
    <n v="71660004"/>
    <s v="RAMIREZ CADAVID JUAN PABLO"/>
    <n v="64000"/>
    <n v="0"/>
    <n v="64000"/>
    <x v="2"/>
    <x v="53"/>
    <n v="5"/>
    <s v="FRANCY SALAS "/>
    <m/>
    <m/>
    <m/>
    <m/>
    <d v="2026-03-26T00:00:00"/>
    <m/>
    <m/>
    <x v="4"/>
  </r>
  <r>
    <s v="Factura electrónica"/>
    <s v="c8ba25a5fc36125538dc227250aaefac01e1d0ef00631f086c45ffb0782f0c396468f226ebfaf4efcafddc6d1d071428"/>
    <n v="549"/>
    <s v="WC"/>
    <d v="2026-03-20T00:00:00"/>
    <d v="2026-03-20T09:59:14"/>
    <x v="2"/>
    <n v="901741749"/>
    <s v="WORLD CRANES SAS"/>
    <n v="6225000"/>
    <n v="1182750"/>
    <n v="7407750"/>
    <x v="8"/>
    <x v="53"/>
    <n v="5"/>
    <s v="FRANCY SALAS "/>
    <m/>
    <m/>
    <m/>
    <m/>
    <d v="2026-03-31T00:00:00"/>
    <s v="NO"/>
    <m/>
    <x v="4"/>
  </r>
  <r>
    <s v="Nota de crédito electrónica"/>
    <s v="df8d6158aaed5866631c4043d149c67ac62bf86cb6d47f20105b6180ef3dd2a26d1fa465a25b292998f20bb7ca69d1df"/>
    <n v="97"/>
    <s v="DMC"/>
    <d v="2026-03-20T00:00:00"/>
    <d v="2026-03-20T10:31:39"/>
    <x v="2"/>
    <n v="800046913"/>
    <s v="ELECTROPARRA LTDA"/>
    <n v="927000"/>
    <n v="176130"/>
    <n v="1103130"/>
    <x v="6"/>
    <x v="3"/>
    <s v=" - "/>
    <m/>
    <m/>
    <m/>
    <m/>
    <m/>
    <m/>
    <m/>
    <m/>
    <x v="2"/>
  </r>
  <r>
    <s v="Nota de crédito electrónica"/>
    <s v="c0deaf04c4cfdfbad9fddd13ca9091a027f87e2ca0e210531da548944e18f052db045a32dafc00c5c2d95b840729e106"/>
    <n v="96"/>
    <s v="DMC"/>
    <d v="2026-03-20T00:00:00"/>
    <d v="2026-03-20T10:29:36"/>
    <x v="2"/>
    <n v="800046913"/>
    <s v="ELECTROPARRA LTDA"/>
    <n v="479000"/>
    <n v="91010"/>
    <n v="570010"/>
    <x v="6"/>
    <x v="3"/>
    <s v=" - "/>
    <m/>
    <m/>
    <m/>
    <m/>
    <m/>
    <m/>
    <m/>
    <m/>
    <x v="2"/>
  </r>
  <r>
    <s v="Factura electrónica"/>
    <s v="0fcbed322813c52e2b9640ab9fd7f222393d12205b865ad8b0542b50b26f8943dc78f236675903eb7c5aadd7ef5f8aa6"/>
    <n v="494939"/>
    <s v="RI07"/>
    <d v="2026-03-20T00:00:00"/>
    <d v="2026-03-20T09:22:39"/>
    <x v="2"/>
    <n v="890903939"/>
    <s v="POSTOBON S.A."/>
    <n v="40050"/>
    <n v="0"/>
    <n v="40050"/>
    <x v="2"/>
    <x v="60"/>
    <n v="4"/>
    <s v="FRANCY SALAS "/>
    <m/>
    <m/>
    <m/>
    <m/>
    <d v="2026-03-26T00:00:00"/>
    <m/>
    <m/>
    <x v="4"/>
  </r>
  <r>
    <s v="Factura electrónica"/>
    <s v="a14c091f0ae284b3c6c8ec2dedffcacda782a09b5f8fd596da588c58636cbca3fd3efb436da27b1fae32a5367183e39c"/>
    <n v="3039890"/>
    <s v="FEV"/>
    <d v="2026-03-20T00:00:00"/>
    <d v="2026-03-20T09:00:49"/>
    <x v="2"/>
    <n v="800007359"/>
    <s v="ALMACENES HJ SAS"/>
    <n v="241176"/>
    <n v="45823.44"/>
    <n v="286999.44"/>
    <x v="8"/>
    <x v="53"/>
    <n v="5"/>
    <s v="FRANCY SALAS "/>
    <m/>
    <m/>
    <m/>
    <m/>
    <d v="2026-03-26T00:00:00"/>
    <s v="NO"/>
    <m/>
    <x v="4"/>
  </r>
  <r>
    <s v="Factura electrónica"/>
    <s v="0b41ba94876635806935d5b4cd1ed0dd644169e210e1cecf84f5d2c6f6fa726bfaceaf024f4e3c604c6f514992606663"/>
    <n v="14924"/>
    <s v="FE"/>
    <d v="2026-03-20T00:00:00"/>
    <d v="2026-03-20T08:22:29"/>
    <x v="2"/>
    <n v="8160370"/>
    <s v="JULIAN ESTEBAN OSPINA VASCO"/>
    <n v="3232900"/>
    <n v="614251"/>
    <n v="3847151"/>
    <x v="5"/>
    <x v="53"/>
    <n v="5"/>
    <s v="FRANCY SALAS "/>
    <m/>
    <m/>
    <m/>
    <m/>
    <d v="2026-03-26T00:00:00"/>
    <s v="NO"/>
    <m/>
    <x v="4"/>
  </r>
  <r>
    <s v="Factura electrónica"/>
    <s v="838d1d7b4b5588246bd666c56b7e8034b092cfca43239d277634530493290f8e2a7b1d290e02704f44924e43bb273aea"/>
    <n v="102096"/>
    <s v="FM"/>
    <d v="2026-03-20T00:00:00"/>
    <d v="2026-03-20T07:56:08"/>
    <x v="2"/>
    <n v="890929497"/>
    <s v="MAPER S.A.S"/>
    <n v="0"/>
    <n v="135375"/>
    <n v="847875"/>
    <x v="8"/>
    <x v="53"/>
    <n v="5"/>
    <s v="FRANCY SALAS "/>
    <m/>
    <m/>
    <m/>
    <m/>
    <d v="2026-03-25T00:00:00"/>
    <s v="NO"/>
    <m/>
    <x v="4"/>
  </r>
  <r>
    <s v="Factura electrónica"/>
    <s v="7b35834f78521fe1cddb54f7d4abf0c5f1a9c9eab337832eba8b165537f46e8bc5e07ec0737d6057f4cb068226d38ac1"/>
    <n v="102095"/>
    <s v="FM"/>
    <d v="2026-03-20T00:00:00"/>
    <d v="2026-03-20T07:55:33"/>
    <x v="2"/>
    <n v="890929497"/>
    <s v="MAPER S.A.S"/>
    <n v="130000"/>
    <n v="24700"/>
    <n v="154700"/>
    <x v="8"/>
    <x v="53"/>
    <n v="5"/>
    <s v="FRANCY SALAS "/>
    <m/>
    <m/>
    <m/>
    <m/>
    <d v="2026-03-26T00:00:00"/>
    <m/>
    <m/>
    <x v="4"/>
  </r>
  <r>
    <s v="Factura electrónica"/>
    <s v="887f735e78dd34fd795b1e53c19831fe25f9eec462dbcf059c9b92da5592fa4b336636306c711cb850f6b0fb5b041663"/>
    <n v="342"/>
    <s v="FE"/>
    <d v="2026-03-20T00:00:00"/>
    <d v="2026-03-20T08:28:12"/>
    <x v="2"/>
    <n v="1052381572"/>
    <s v="DAWIN JAVIER TORRES GALINDO"/>
    <n v="2125000"/>
    <n v="0"/>
    <n v="2125000"/>
    <x v="2"/>
    <x v="60"/>
    <n v="4"/>
    <s v="FRANCY SALAS "/>
    <m/>
    <m/>
    <m/>
    <m/>
    <d v="2026-03-25T00:00:00"/>
    <s v="NO"/>
    <m/>
    <x v="4"/>
  </r>
  <r>
    <s v="Nota de crédito electrónica"/>
    <s v="cdb366b9872e180dc1a22368da75a3d63298c9f8c0691bb3243c0f3b1c6e72a0567f0d3a7a13e2c430844a1011240a1c"/>
    <n v="16"/>
    <s v="WCA"/>
    <d v="2026-03-20T00:00:00"/>
    <d v="2026-03-20T08:04:50"/>
    <x v="2"/>
    <n v="901741749"/>
    <s v="WORLD CRANES SAS"/>
    <n v="11945000"/>
    <n v="2269550"/>
    <n v="14214550"/>
    <x v="6"/>
    <x v="3"/>
    <s v=" - "/>
    <m/>
    <m/>
    <m/>
    <m/>
    <m/>
    <m/>
    <m/>
    <m/>
    <x v="2"/>
  </r>
  <r>
    <s v="Factura electrónica"/>
    <s v="e88f19636deaa1b4b1c93d3dc9a4a33d018efbaac0ee2487a0a5f09117b95ac695eb654e47ca994137533e0c37b95dc8"/>
    <n v="172347"/>
    <s v="392"/>
    <d v="2026-03-20T00:00:00"/>
    <d v="2026-03-20T07:30:44"/>
    <x v="2"/>
    <n v="860000018"/>
    <s v="AGENCIA DE VIAJES Y TURISMO AVIATUR S.A.S "/>
    <n v="428915.96"/>
    <n v="71025.039999999994"/>
    <n v="499941"/>
    <x v="2"/>
    <x v="59"/>
    <n v="0"/>
    <s v="FRANCY SALAS "/>
    <m/>
    <m/>
    <m/>
    <m/>
    <d v="2026-03-26T00:00:00"/>
    <m/>
    <m/>
    <x v="4"/>
  </r>
  <r>
    <s v="Factura electrónica"/>
    <s v="d07b83305a5bccc933975146f6efb570e9abba6f531dc687045768139e880de023dbd605ba631c7fb5b52a5fb7bfad16"/>
    <n v="7118"/>
    <s v="GM"/>
    <d v="2026-03-21T00:00:00"/>
    <d v="2026-03-21T22:16:24"/>
    <x v="2"/>
    <n v="901174199"/>
    <s v="G&amp;M MONTACARGAS SAS"/>
    <n v="150000"/>
    <n v="28500"/>
    <n v="178500"/>
    <x v="8"/>
    <x v="56"/>
    <n v="5"/>
    <s v="FRANCY SALAS "/>
    <m/>
    <m/>
    <m/>
    <m/>
    <d v="2026-03-31T00:00:00"/>
    <s v="NO"/>
    <m/>
    <x v="4"/>
  </r>
  <r>
    <s v="Factura electrónica"/>
    <s v="c3b5b967b7ff8b7e377f53d77627c1c04edf7c4a3b1bed6a819884747eae2099041e2901887ff3e0072e2106de600439"/>
    <n v="7117"/>
    <s v="GM"/>
    <d v="2026-03-21T00:00:00"/>
    <d v="2026-03-21T22:12:02"/>
    <x v="2"/>
    <n v="901174199"/>
    <s v="G&amp;M MONTACARGAS SAS"/>
    <n v="1360000"/>
    <n v="258400"/>
    <n v="1618400"/>
    <x v="8"/>
    <x v="56"/>
    <n v="5"/>
    <s v="FRANCY SALAS "/>
    <m/>
    <m/>
    <m/>
    <m/>
    <d v="2026-03-31T00:00:00"/>
    <s v="NO"/>
    <m/>
    <x v="4"/>
  </r>
  <r>
    <s v="Factura electrónica"/>
    <s v="2528406dca4e0298f2148d6f3b475fa38779729197319c857bc477f735a59b580fb8c25949445cc9a9dc95e676762448"/>
    <n v="7116"/>
    <s v="GM"/>
    <d v="2026-03-21T00:00:00"/>
    <d v="2026-03-21T22:04:51"/>
    <x v="2"/>
    <n v="901174199"/>
    <s v="G&amp;M MONTACARGAS SAS"/>
    <n v="894000"/>
    <n v="169860"/>
    <n v="1063860"/>
    <x v="8"/>
    <x v="56"/>
    <n v="5"/>
    <s v="FRANCY SALAS "/>
    <m/>
    <m/>
    <m/>
    <m/>
    <d v="2026-03-31T00:00:00"/>
    <s v="NO"/>
    <m/>
    <x v="4"/>
  </r>
  <r>
    <s v="Factura electrónica"/>
    <s v="ef4da8767acbf3ed6b5b2f6bf200a2b558710b779d92222fa08dc42dfc12e385274ff7ba2c9e3f617ff5d925d60cd69d"/>
    <n v="7115"/>
    <s v="GM"/>
    <d v="2026-03-21T00:00:00"/>
    <d v="2026-03-21T22:01:09"/>
    <x v="2"/>
    <n v="901174199"/>
    <s v="G&amp;M MONTACARGAS SAS"/>
    <n v="552826"/>
    <n v="105036.94"/>
    <n v="657862.93999999994"/>
    <x v="8"/>
    <x v="56"/>
    <n v="5"/>
    <s v="FRANCY SALAS "/>
    <m/>
    <m/>
    <m/>
    <m/>
    <d v="2026-03-31T00:00:00"/>
    <s v="NO"/>
    <m/>
    <x v="4"/>
  </r>
  <r>
    <s v="Factura electrónica"/>
    <s v="10e782126decc80933f265fae56eb69f0186a2cf3986c9c60291a0b6de8a05f158657e988c0c96a02e7649b024035171"/>
    <n v="7113"/>
    <s v="GM"/>
    <d v="2026-03-21T00:00:00"/>
    <d v="2026-03-21T21:11:26"/>
    <x v="2"/>
    <n v="901174199"/>
    <s v="G&amp;M MONTACARGAS SAS"/>
    <n v="3050271"/>
    <n v="579551.49"/>
    <n v="3629822.49"/>
    <x v="8"/>
    <x v="56"/>
    <n v="5"/>
    <s v="FRANCY SALAS "/>
    <m/>
    <m/>
    <m/>
    <m/>
    <d v="2026-03-31T00:00:00"/>
    <s v="NO"/>
    <m/>
    <x v="4"/>
  </r>
  <r>
    <s v="Factura electrónica"/>
    <s v="91d5ed2bb6ce80c2b123cfeb81eae59d6b646fcf9c05eed51de0c63d94cb649baa7b0a10d29d23e2e2da4f6746792817"/>
    <n v="7114"/>
    <s v="GM"/>
    <d v="2026-03-21T00:00:00"/>
    <d v="2026-03-21T21:57:30"/>
    <x v="2"/>
    <n v="901174199"/>
    <s v="G&amp;M MONTACARGAS SAS"/>
    <n v="1409706"/>
    <n v="267844.14"/>
    <n v="1677550.14"/>
    <x v="8"/>
    <x v="56"/>
    <n v="5"/>
    <s v="FRANCY SALAS "/>
    <m/>
    <m/>
    <m/>
    <m/>
    <d v="2026-03-31T00:00:00"/>
    <s v="NO"/>
    <m/>
    <x v="4"/>
  </r>
  <r>
    <s v="Factura electrónica"/>
    <s v="bc16585b9306ae1e0e94052157800a0682964e0ad9eec79f42d4a01b39a116bf616fcdf8d54ab09c4ea8f0a44b747d41"/>
    <n v="7112"/>
    <s v="GM"/>
    <d v="2026-03-21T00:00:00"/>
    <d v="2026-03-21T20:36:12"/>
    <x v="2"/>
    <n v="901174199"/>
    <s v="G&amp;M MONTACARGAS SAS"/>
    <n v="3624768"/>
    <n v="688705.92"/>
    <n v="4313473.92"/>
    <x v="8"/>
    <x v="56"/>
    <n v="5"/>
    <m/>
    <m/>
    <m/>
    <m/>
    <m/>
    <d v="2026-03-31T00:00:00"/>
    <s v="NO"/>
    <m/>
    <x v="4"/>
  </r>
  <r>
    <s v="Factura electrónica"/>
    <s v="26d56528678d6d934d190d88ce9700cb87bedcdf33ca9f68b0e1b9f85917271330da59d094259e4ff1252350a8df49fa"/>
    <n v="7109"/>
    <s v="GM"/>
    <d v="2026-03-21T00:00:00"/>
    <d v="2026-03-21T20:02:32"/>
    <x v="2"/>
    <n v="901174199"/>
    <s v="G&amp;M MONTACARGAS SAS"/>
    <n v="5799630"/>
    <n v="1101929.7"/>
    <n v="6901559.7000000002"/>
    <x v="8"/>
    <x v="56"/>
    <n v="5"/>
    <s v="FRANCY SALAS "/>
    <m/>
    <m/>
    <m/>
    <m/>
    <d v="2026-03-31T00:00:00"/>
    <s v="NO"/>
    <m/>
    <x v="4"/>
  </r>
  <r>
    <s v="Factura electrónica"/>
    <s v="a8524820c00700bfc1eb2c27ac2f6b4d04bcb5ba6f8f841db2de88dd4ff2332fdff8ef9ca0c8b5c400e53a8dc7f582d3"/>
    <n v="7111"/>
    <s v="GM"/>
    <d v="2026-03-21T00:00:00"/>
    <d v="2026-03-21T20:24:24"/>
    <x v="2"/>
    <n v="901174199"/>
    <s v="G&amp;M MONTACARGAS SAS"/>
    <n v="4414200"/>
    <n v="838698"/>
    <n v="5252898"/>
    <x v="8"/>
    <x v="56"/>
    <n v="5"/>
    <s v="FRANCY SALAS "/>
    <m/>
    <m/>
    <m/>
    <m/>
    <d v="2026-03-31T00:00:00"/>
    <s v="NO"/>
    <m/>
    <x v="4"/>
  </r>
  <r>
    <s v="Factura electrónica"/>
    <s v="bd1c9082e54c20ed1eb170a77aefb14ce5aaa8d5f94e4f4be372a8d8907f1c0870a180413db595476a899b7dd9793c9a"/>
    <n v="7110"/>
    <s v="GM"/>
    <d v="2026-03-21T00:00:00"/>
    <d v="2026-03-21T20:14:20"/>
    <x v="2"/>
    <n v="901174199"/>
    <s v="G&amp;M MONTACARGAS SAS"/>
    <n v="4643738"/>
    <n v="882310.22"/>
    <n v="5526048.2199999997"/>
    <x v="8"/>
    <x v="56"/>
    <n v="5"/>
    <s v="FRANCY SALAS "/>
    <m/>
    <m/>
    <m/>
    <m/>
    <d v="2026-03-31T00:00:00"/>
    <s v="NO"/>
    <m/>
    <x v="4"/>
  </r>
  <r>
    <s v="Factura electrónica"/>
    <s v="38d05b5d639121d22ce31f7546a626896dd9dda5c9547ad13a216e3554f93d2614ccbd4432b5e7d344d7a7d3343f5aa0"/>
    <n v="7108"/>
    <s v="GM"/>
    <d v="2026-03-21T00:00:00"/>
    <d v="2026-03-21T19:20:37"/>
    <x v="2"/>
    <n v="901174199"/>
    <s v="G&amp;M MONTACARGAS SAS"/>
    <n v="4754303"/>
    <n v="903317.57"/>
    <n v="5657620.5700000003"/>
    <x v="8"/>
    <x v="56"/>
    <n v="5"/>
    <s v="FRANCY SALAS "/>
    <m/>
    <m/>
    <m/>
    <m/>
    <d v="2026-03-31T00:00:00"/>
    <s v="NO"/>
    <m/>
    <x v="4"/>
  </r>
  <r>
    <s v="Factura electrónica"/>
    <s v="2a1b2ec31a4ab9edd16eee8cb73f1b25f2b2d0f400706f34acfb91ddee73729968b29d4f7189381485341a11658aaeba"/>
    <n v="7107"/>
    <s v="GM"/>
    <d v="2026-03-21T00:00:00"/>
    <d v="2026-03-21T19:16:19"/>
    <x v="2"/>
    <n v="901174199"/>
    <s v="G&amp;M MONTACARGAS SAS"/>
    <n v="7529447.9999999991"/>
    <n v="1430595.12"/>
    <n v="8960043.1199999992"/>
    <x v="8"/>
    <x v="56"/>
    <n v="5"/>
    <s v="FRANCY SALAS "/>
    <m/>
    <m/>
    <m/>
    <m/>
    <m/>
    <m/>
    <m/>
    <x v="4"/>
  </r>
  <r>
    <s v="Documento equivalente - Cobro de peajes"/>
    <s v="3d093c3f8d79f36a12dde2c5c1ff8eea72a1dd4adfefd2fc3b94b772453670d4ecd913ea955936b72d9e57d9befceda8"/>
    <n v="92904017"/>
    <s v="DEFL"/>
    <d v="2026-03-21T00:00:00"/>
    <d v="2026-03-21T16:30:46"/>
    <x v="2"/>
    <n v="900219834"/>
    <s v="F2X S.A.S."/>
    <n v="26300"/>
    <n v="0"/>
    <n v="26300"/>
    <x v="2"/>
    <x v="60"/>
    <n v="3"/>
    <s v="FRANCY SALAS "/>
    <m/>
    <m/>
    <m/>
    <m/>
    <d v="2026-03-26T00:00:00"/>
    <m/>
    <m/>
    <x v="4"/>
  </r>
  <r>
    <s v="Factura electrónica"/>
    <s v="eeae4ee47fc355bbdf9c88c99d9fda04d8f072981776c66b7028a42f5f43923b7da40d95206bfc32c6acae72ab9fbda5"/>
    <n v="132721202"/>
    <s v="BOPU"/>
    <d v="2026-03-21T00:00:00"/>
    <d v="2026-03-21T08:42:51"/>
    <x v="2"/>
    <n v="900092385"/>
    <s v="UNE EPM TELECOMUNICACIONES S.A"/>
    <n v="22984.04"/>
    <n v="4366.96"/>
    <n v="27351"/>
    <x v="5"/>
    <x v="53"/>
    <n v="4"/>
    <s v="JAIME GARCIA "/>
    <m/>
    <m/>
    <m/>
    <m/>
    <d v="2026-03-25T00:00:00"/>
    <s v="NO"/>
    <m/>
    <x v="4"/>
  </r>
  <r>
    <s v="Factura electrónica"/>
    <s v="e7078c2a48b6533283e3a2446d1a62a667b6b4261304c003ca10cbab95fa34346a6e40bf06b552427d6a79bc3046311f"/>
    <n v="2217294"/>
    <s v="FEFL"/>
    <d v="2026-03-22T00:00:00"/>
    <d v="2026-03-22T15:48:56"/>
    <x v="2"/>
    <n v="900219834"/>
    <s v="F2X S.A.S."/>
    <n v="6722.6900000000005"/>
    <n v="1277.31"/>
    <n v="8000"/>
    <x v="2"/>
    <x v="53"/>
    <n v="3"/>
    <s v="FRANCY SALAS "/>
    <m/>
    <m/>
    <m/>
    <m/>
    <d v="2026-03-26T00:00:00"/>
    <m/>
    <m/>
    <x v="4"/>
  </r>
  <r>
    <s v="Documento equivalente - Cobro de peajes"/>
    <s v="6527c98aadd6737a785de0e9176b031edd8f221b332db3dfd7a94cb715d7b5acbba42ca80dc3e8c924bbeafd363bf691"/>
    <n v="93062426"/>
    <s v="DEFL"/>
    <d v="2026-03-22T00:00:00"/>
    <d v="2026-03-22T15:50:50"/>
    <x v="2"/>
    <n v="900219834"/>
    <s v="F2X S.A.S."/>
    <n v="26300"/>
    <n v="0"/>
    <n v="26300"/>
    <x v="2"/>
    <x v="60"/>
    <n v="2"/>
    <s v="FRANCY SALAS "/>
    <m/>
    <m/>
    <m/>
    <m/>
    <d v="2026-03-26T00:00:00"/>
    <m/>
    <m/>
    <x v="4"/>
  </r>
  <r>
    <s v="Factura electrónica"/>
    <s v="1a68409ae545194547cb9c3a8219c188974a00fd6f70e9d7c363b241891ad9eed2d113a41333eb615ec77c4a81b87aaf"/>
    <n v="672369"/>
    <s v="ECCO"/>
    <d v="2026-03-23T00:00:00"/>
    <d v="2026-03-23T21:25:51"/>
    <x v="2"/>
    <n v="811009788"/>
    <s v="DISTRACOM S.A."/>
    <n v="350000"/>
    <n v="0"/>
    <n v="350000"/>
    <x v="2"/>
    <x v="53"/>
    <n v="2"/>
    <s v="FRANCY SALAS "/>
    <m/>
    <m/>
    <m/>
    <m/>
    <d v="2026-03-26T00:00:00"/>
    <s v="NO"/>
    <m/>
    <x v="4"/>
  </r>
  <r>
    <s v="Factura electrónica"/>
    <s v="784dcad0a1d83c003921bd2d8a564e5b24d2aa092e4d73dd4b102ef33f111b7255aefb0eece25ad980282a6c931ef7d8"/>
    <n v="2627792"/>
    <s v="BQ07"/>
    <d v="2026-03-23T00:00:00"/>
    <d v="2026-03-23T23:20:42"/>
    <x v="2"/>
    <n v="890903939"/>
    <s v="POSTOBON S.A."/>
    <n v="175000"/>
    <n v="0"/>
    <n v="175000"/>
    <x v="2"/>
    <x v="56"/>
    <n v="3"/>
    <s v="FRANCY SALAS "/>
    <s v="FRANCY "/>
    <d v="2026-03-27T00:00:00"/>
    <m/>
    <m/>
    <d v="2026-04-06T00:00:00"/>
    <s v="NO"/>
    <m/>
    <x v="4"/>
  </r>
  <r>
    <s v="Factura electrónica"/>
    <s v="ffc8e9dae61c4ef6623e07ee4a037b9c92a5218f5b7f12595338d804774947db401cf6d3b959817e0ff6052f412a1d6d"/>
    <n v="23"/>
    <s v="FES"/>
    <d v="2026-03-24T00:00:00"/>
    <d v="2026-03-24T18:52:32"/>
    <x v="2"/>
    <n v="901847080"/>
    <s v="PROVSERVICE SAS"/>
    <n v="17997600"/>
    <n v="3419544"/>
    <n v="21417144"/>
    <x v="8"/>
    <x v="56"/>
    <n v="2"/>
    <s v="FRANCY SALAS "/>
    <m/>
    <m/>
    <m/>
    <m/>
    <d v="2026-03-31T00:00:00"/>
    <s v="NO"/>
    <m/>
    <x v="4"/>
  </r>
  <r>
    <s v="Factura electrónica"/>
    <s v="d95ce56b047d56f933c6d17e89826bf471892fbd9dafabba512c06fbb94704eb7f810e772db3f4d9e233e41b3d0651ea"/>
    <n v="20"/>
    <s v="FES"/>
    <d v="2026-03-24T00:00:00"/>
    <d v="2026-03-24T18:17:34"/>
    <x v="2"/>
    <n v="901847080"/>
    <s v="PROVSERVICE SAS"/>
    <n v="16800000"/>
    <n v="3192000"/>
    <n v="19992000"/>
    <x v="8"/>
    <x v="56"/>
    <n v="2"/>
    <s v="FRANCY SALAS "/>
    <m/>
    <m/>
    <m/>
    <m/>
    <d v="2026-03-31T00:00:00"/>
    <s v="NO"/>
    <m/>
    <x v="4"/>
  </r>
  <r>
    <s v="Factura electrónica"/>
    <s v="2d74f0aeba5baf52bdf9d8858f430bb7f361f32a2d86307724c6e60af2f5e74c6bf2fdc0d4d9226ed16df6bf840b56f8"/>
    <n v="99263"/>
    <s v="FE"/>
    <d v="2026-03-24T00:00:00"/>
    <d v="2026-03-24T15:28:55"/>
    <x v="2"/>
    <n v="890932535"/>
    <s v="MÉRIEUX NUTRISCIENCES COLOMBIA S.A.S."/>
    <n v="422613.99939199997"/>
    <n v="80296.660608000006"/>
    <n v="502910.66"/>
    <x v="14"/>
    <x v="56"/>
    <n v="2"/>
    <s v="FRANCY SALAS "/>
    <m/>
    <m/>
    <m/>
    <m/>
    <d v="2026-03-31T00:00:00"/>
    <s v="NO"/>
    <m/>
    <x v="4"/>
  </r>
  <r>
    <s v="Factura electrónica"/>
    <s v="353f8824c4c5219283118f897c5e52d2ddd8faffdf7c22532111ef16e18bab778a75260870ecbfad1d72e10315682703"/>
    <n v="227121"/>
    <s v="FEVC"/>
    <d v="2026-03-24T00:00:00"/>
    <d v="2026-03-24T13:28:31"/>
    <x v="2"/>
    <n v="890331634"/>
    <s v="ITECO S.A"/>
    <n v="2506000"/>
    <n v="476140"/>
    <n v="2982140"/>
    <x v="8"/>
    <x v="56"/>
    <n v="2"/>
    <s v="FRANCY SALAS "/>
    <m/>
    <m/>
    <m/>
    <m/>
    <d v="2026-03-31T00:00:00"/>
    <s v="NO"/>
    <m/>
    <x v="4"/>
  </r>
  <r>
    <s v="Factura electrónica"/>
    <s v="72e3d451693a3d457ea3f9ef0f51fa6310616b6b2f2ea61e15bfef8e1dcb0c36ee5b4f84fd1f9424a075384f39196eee"/>
    <n v="607"/>
    <s v="TEC"/>
    <d v="2026-03-24T00:00:00"/>
    <d v="2026-03-24T23:10:45"/>
    <x v="2"/>
    <n v="901161036"/>
    <s v="TRANSPORTES ESPECIALES DEL CAUCA S.A.S."/>
    <n v="10926632"/>
    <n v="2076060"/>
    <n v="13002692"/>
    <x v="0"/>
    <x v="56"/>
    <n v="2"/>
    <s v="FRANCY SALAS "/>
    <m/>
    <m/>
    <m/>
    <m/>
    <d v="2026-03-31T00:00:00"/>
    <s v="NO"/>
    <m/>
    <x v="4"/>
  </r>
  <r>
    <s v="Factura electrónica"/>
    <s v="b2c17c5c0eefa81c0457b41298f4c75d2c20ddb94314989e99393ccc48360d464ab650d531b0459e093d3aee4b1fa27c"/>
    <n v="606"/>
    <s v="TEC"/>
    <d v="2026-03-24T00:00:00"/>
    <d v="2026-03-24T22:45:59"/>
    <x v="2"/>
    <n v="901161036"/>
    <s v="TRANSPORTES ESPECIALES DEL CAUCA S.A.S."/>
    <n v="33907371"/>
    <n v="6442400"/>
    <n v="40349771"/>
    <x v="0"/>
    <x v="62"/>
    <n v="6"/>
    <s v="FRANCY SALAS "/>
    <m/>
    <m/>
    <m/>
    <m/>
    <d v="2026-03-31T00:00:00"/>
    <s v="SI"/>
    <m/>
    <x v="3"/>
  </r>
  <r>
    <s v="Factura electrónica"/>
    <s v="5b8104a0719ac90d07d02465c95ef266bf2e90bb65503b8f18b3437cc7d78ffc1703fc09047a193916d141a66aa0cf09"/>
    <n v="7119"/>
    <s v="GM"/>
    <d v="2026-03-24T00:00:00"/>
    <d v="2026-03-24T22:40:09"/>
    <x v="2"/>
    <n v="901174199"/>
    <s v="G&amp;M MONTACARGAS SAS"/>
    <n v="500000"/>
    <n v="95000"/>
    <n v="595000"/>
    <x v="8"/>
    <x v="56"/>
    <n v="2"/>
    <m/>
    <m/>
    <m/>
    <m/>
    <m/>
    <m/>
    <m/>
    <m/>
    <x v="4"/>
  </r>
  <r>
    <s v="Factura electrónica"/>
    <s v="4524b391545550016adf4fd3e1bf07d5d8b732938bc82638129095f77bd2a1f15f0de2e872d4f064e1dc2f429dc117f6"/>
    <n v="26"/>
    <s v="FES"/>
    <d v="2026-03-24T00:00:00"/>
    <d v="2026-03-24T20:53:41"/>
    <x v="2"/>
    <n v="901847080"/>
    <s v="PROVSERVICE SAS"/>
    <n v="2000000"/>
    <n v="380000"/>
    <n v="2380000"/>
    <x v="8"/>
    <x v="56"/>
    <n v="2"/>
    <s v="FRANCY SALAS "/>
    <m/>
    <m/>
    <m/>
    <m/>
    <d v="2026-03-31T00:00:00"/>
    <s v="NO"/>
    <m/>
    <x v="4"/>
  </r>
  <r>
    <s v="Factura electrónica"/>
    <s v="fe272a0aba77b0bf67fbd90e8c7a22d93c155da2c746bdd2012f58629f13f05ddd6fcf3d54c3612283c295915dcb90f5"/>
    <n v="6946"/>
    <s v=""/>
    <d v="2026-03-24T00:00:00"/>
    <d v="2026-03-24T20:42:14"/>
    <x v="2"/>
    <n v="32150739"/>
    <s v="NATALIA ANDREA ACOSTA COLORADO"/>
    <n v="608000"/>
    <n v="0"/>
    <n v="608000"/>
    <x v="1"/>
    <x v="53"/>
    <n v="1"/>
    <s v="FRANCY SALAS "/>
    <m/>
    <m/>
    <m/>
    <m/>
    <d v="2026-03-26T00:00:00"/>
    <m/>
    <m/>
    <x v="4"/>
  </r>
  <r>
    <s v="Factura electrónica"/>
    <s v="3bff9f73862d9a64a8d77ccc0f6fa10bf9228040e971f23cf18d36e52b3fb0e6710f75b525f65cd473fad3c5055e9f38"/>
    <n v="25"/>
    <s v="FES"/>
    <d v="2026-03-24T00:00:00"/>
    <d v="2026-03-24T20:33:40"/>
    <x v="2"/>
    <n v="901847080"/>
    <s v="PROVSERVICE SAS"/>
    <n v="467000"/>
    <n v="88730"/>
    <n v="555730"/>
    <x v="8"/>
    <x v="56"/>
    <n v="2"/>
    <s v="FRANCY SALAS "/>
    <m/>
    <m/>
    <m/>
    <m/>
    <d v="2026-03-31T00:00:00"/>
    <s v="NO"/>
    <m/>
    <x v="4"/>
  </r>
  <r>
    <s v="Factura electrónica"/>
    <s v="225fa08f9cb07f2e9f2a0c744c8ede875fdb516845698c5b807df3f4cd58ed8bc5e963a4a044811a183dcdeb77ff57db"/>
    <n v="10148967"/>
    <s v="Q392"/>
    <d v="2026-03-24T00:00:00"/>
    <d v="2026-03-24T19:52:48"/>
    <x v="2"/>
    <n v="900505405"/>
    <s v="Dusal S.A.S."/>
    <n v="20588.239999999998"/>
    <n v="3911.76"/>
    <n v="24500"/>
    <x v="4"/>
    <x v="2"/>
    <n v="0"/>
    <m/>
    <m/>
    <m/>
    <m/>
    <m/>
    <m/>
    <m/>
    <m/>
    <x v="4"/>
  </r>
  <r>
    <s v="Factura electrónica"/>
    <s v="f93428ac9a321a583725cffeafd87bd233743eb231ca15db01003717ed314da56625b33026b8bd7c343c2ff9c9d8e3d7"/>
    <n v="24"/>
    <s v="FES"/>
    <d v="2026-03-24T00:00:00"/>
    <d v="2026-03-24T19:32:25"/>
    <x v="2"/>
    <n v="901847080"/>
    <s v="PROVSERVICE SAS"/>
    <n v="18500000"/>
    <n v="3515000"/>
    <n v="22015000"/>
    <x v="8"/>
    <x v="56"/>
    <n v="2"/>
    <s v="FRANCY SALAS "/>
    <m/>
    <m/>
    <m/>
    <m/>
    <d v="2026-03-31T00:00:00"/>
    <s v="SI"/>
    <m/>
    <x v="4"/>
  </r>
  <r>
    <s v="Factura electrónica"/>
    <s v="e59f4efe3082bb76df3ce9c1666cfbb730b5353710b26b4302d6fa52e9728b2a8557d968f039e644a07f160e19f55f80"/>
    <n v="22"/>
    <s v="FES"/>
    <d v="2026-03-24T00:00:00"/>
    <d v="2026-03-24T19:32:25"/>
    <x v="2"/>
    <n v="901847080"/>
    <s v="PROVSERVICE SAS"/>
    <n v="1205000"/>
    <n v="228950"/>
    <n v="1433950"/>
    <x v="8"/>
    <x v="56"/>
    <n v="2"/>
    <s v="FRANCY SALAS "/>
    <m/>
    <m/>
    <m/>
    <m/>
    <d v="2026-03-31T00:00:00"/>
    <s v="NO"/>
    <m/>
    <x v="4"/>
  </r>
  <r>
    <s v="Factura electrónica"/>
    <s v="4e56e19eeed83b44c85309dadee44adc5394470bbf7e168a8a00fb890da1d102c1e0345f9c29539880be0cc576c15715"/>
    <n v="21"/>
    <s v="FES"/>
    <d v="2026-03-24T00:00:00"/>
    <d v="2026-03-24T18:36:04"/>
    <x v="2"/>
    <n v="901847080"/>
    <s v="PROVSERVICE SAS"/>
    <n v="9630210"/>
    <n v="1829739.9"/>
    <n v="11459949.9"/>
    <x v="8"/>
    <x v="56"/>
    <n v="2"/>
    <s v="FRANCY SALAS "/>
    <m/>
    <m/>
    <m/>
    <m/>
    <d v="2026-04-10T00:00:00"/>
    <s v="SI"/>
    <m/>
    <x v="4"/>
  </r>
  <r>
    <s v="Factura electrónica"/>
    <s v="00071a706fbd972099a79012ab3e83ff0bdb78a7436eb442089245eeea2a519aea476f78f5f22d24ac5ae5362bbda880"/>
    <n v="199368"/>
    <s v="89FE"/>
    <d v="2026-03-24T00:00:00"/>
    <d v="2026-03-24T18:10:36"/>
    <x v="2"/>
    <n v="811023238"/>
    <s v="PUNTO CALIENTE S.A."/>
    <n v="12800"/>
    <n v="0"/>
    <n v="12800"/>
    <x v="4"/>
    <x v="2"/>
    <n v="0"/>
    <m/>
    <m/>
    <m/>
    <m/>
    <m/>
    <m/>
    <m/>
    <m/>
    <x v="4"/>
  </r>
  <r>
    <s v="Factura electrónica"/>
    <s v="8ff5f8fd0324431ee38e00cd6975616779d5830ce8454dc19e197aee4e6e5dd952a9d44d0bc02c8088bf2a4c8457f3fd"/>
    <n v="19"/>
    <s v="FES"/>
    <d v="2026-03-24T00:00:00"/>
    <d v="2026-03-24T18:04:34"/>
    <x v="2"/>
    <n v="901847080"/>
    <s v="PROVSERVICE SAS"/>
    <n v="19238900"/>
    <n v="3655391"/>
    <n v="22894291"/>
    <x v="8"/>
    <x v="56"/>
    <n v="2"/>
    <s v="FRANCY SALAS "/>
    <m/>
    <m/>
    <m/>
    <m/>
    <d v="2026-03-31T00:00:00"/>
    <s v="NO"/>
    <m/>
    <x v="4"/>
  </r>
  <r>
    <s v="Factura electrónica"/>
    <s v="295e66bee1e87bc6c50b260950200c72d3d798cb80a0aafbe30c22dfc9877a7ab25ea72901ecaa7b387d3dde90dacdb8"/>
    <n v="18"/>
    <s v="FES"/>
    <d v="2026-03-24T00:00:00"/>
    <d v="2026-03-24T17:59:34"/>
    <x v="2"/>
    <n v="901847080"/>
    <s v="PROVSERVICE SAS"/>
    <n v="18500000"/>
    <n v="3515000"/>
    <n v="22015000"/>
    <x v="8"/>
    <x v="56"/>
    <n v="2"/>
    <s v="FRANCY SALAS "/>
    <m/>
    <m/>
    <m/>
    <m/>
    <d v="2026-03-31T00:00:00"/>
    <s v="SI"/>
    <m/>
    <x v="4"/>
  </r>
  <r>
    <s v="Factura electrónica"/>
    <s v="7a8d49d7cd4c096149961419241ede02feadf8be3829630afc83bb40a2f19d4349646ea3fd2e67645316e6de589defae"/>
    <n v="422596"/>
    <s v="MABF"/>
    <d v="2026-03-24T00:00:00"/>
    <d v="2026-03-24T17:57:13"/>
    <x v="2"/>
    <n v="900053978"/>
    <s v="GLOBAL MENSAJERIA S.A.S."/>
    <n v="18600"/>
    <n v="0"/>
    <n v="18600"/>
    <x v="2"/>
    <x v="53"/>
    <n v="1"/>
    <s v="FRANCY SALAS "/>
    <m/>
    <m/>
    <m/>
    <m/>
    <d v="2026-03-26T00:00:00"/>
    <s v="NO"/>
    <m/>
    <x v="4"/>
  </r>
  <r>
    <s v="Factura electrónica"/>
    <s v="3b0f217fdd837001f39332620745cb41879d716f9c8982a098ccf0aebf82c5175059481696900da7fcb46b68e8d9efc5"/>
    <n v="1015856"/>
    <s v="PABF"/>
    <d v="2026-03-24T00:00:00"/>
    <d v="2026-03-24T17:42:13"/>
    <x v="2"/>
    <n v="860016640"/>
    <s v="TCC S.A.S."/>
    <n v="1325618"/>
    <n v="0"/>
    <n v="1325618"/>
    <x v="2"/>
    <x v="53"/>
    <n v="1"/>
    <s v="FRANCY SALAS "/>
    <m/>
    <m/>
    <m/>
    <m/>
    <d v="2026-03-26T00:00:00"/>
    <m/>
    <m/>
    <x v="4"/>
  </r>
  <r>
    <s v="Factura electrónica"/>
    <s v="85728cb784149841c86319ec5a6cf43fe193ad476a47ff001d144bae07ddfdd0a3624f0e85fff64fb405462ccf9bb7bf"/>
    <n v="99267"/>
    <s v="FE"/>
    <d v="2026-03-24T00:00:00"/>
    <d v="2026-03-24T16:04:12"/>
    <x v="2"/>
    <n v="890932535"/>
    <s v="MÉRIEUX NUTRISCIENCES COLOMBIA S.A.S."/>
    <n v="331061"/>
    <n v="62901.59"/>
    <n v="393962.59"/>
    <x v="14"/>
    <x v="56"/>
    <n v="2"/>
    <s v="FRANCY SALAS "/>
    <m/>
    <m/>
    <m/>
    <m/>
    <d v="2026-03-31T00:00:00"/>
    <s v="NO"/>
    <m/>
    <x v="4"/>
  </r>
  <r>
    <s v="Factura electrónica"/>
    <s v="1b6db7830080c0370f8dec998283790a1aecdb7267195f46088c437db2629e6ea366ce394d7a9d060888231fb052b5e1"/>
    <n v="99266"/>
    <s v="FE"/>
    <d v="2026-03-24T00:00:00"/>
    <d v="2026-03-24T15:42:16"/>
    <x v="2"/>
    <n v="890932535"/>
    <s v="MÉRIEUX NUTRISCIENCES COLOMBIA S.A.S."/>
    <n v="1289932.0087840001"/>
    <n v="245087.08121599999"/>
    <n v="1535019.09"/>
    <x v="14"/>
    <x v="56"/>
    <n v="2"/>
    <s v="FRANCY SALAS "/>
    <m/>
    <m/>
    <m/>
    <m/>
    <d v="2026-03-31T00:00:00"/>
    <s v="NO"/>
    <m/>
    <x v="4"/>
  </r>
  <r>
    <s v="Factura electrónica"/>
    <s v="cc1f7a6bebabd7d56456559966a927d49ba6b321e88410e5d761d78c32a6fcb78e873f3eaebef23d7c2523f53b622ca4"/>
    <n v="99264"/>
    <s v="FE"/>
    <d v="2026-03-24T00:00:00"/>
    <d v="2026-03-24T15:35:18"/>
    <x v="2"/>
    <n v="890932535"/>
    <s v="MÉRIEUX NUTRISCIENCES COLOMBIA S.A.S."/>
    <n v="365242.99969600001"/>
    <n v="69396.170303999999"/>
    <n v="434639.17"/>
    <x v="14"/>
    <x v="56"/>
    <n v="2"/>
    <m/>
    <m/>
    <m/>
    <m/>
    <m/>
    <d v="2026-03-31T00:00:00"/>
    <s v="NO"/>
    <m/>
    <x v="4"/>
  </r>
  <r>
    <s v="Factura electrónica"/>
    <s v="6d943929cfa8ac4a4005ad8f59fff0aa466daf67a3bf922386d104fd29d997dc2b56aad4bbb6c9cf9675f1b2421f15f3"/>
    <n v="10211"/>
    <s v="FVZ"/>
    <d v="2026-03-24T00:00:00"/>
    <d v="2026-03-24T15:30:50"/>
    <x v="2"/>
    <n v="900655384"/>
    <s v="Zippol Limitada"/>
    <n v="27374537.599999998"/>
    <n v="5201162.1399999997"/>
    <n v="32575699.739999998"/>
    <x v="2"/>
    <x v="61"/>
    <n v="3"/>
    <s v="FRANCY SALAS "/>
    <m/>
    <m/>
    <m/>
    <m/>
    <d v="2026-03-31T00:00:00"/>
    <s v="SI"/>
    <m/>
    <x v="4"/>
  </r>
  <r>
    <s v="Factura electrónica"/>
    <s v="06ea9899ef406a2ad338bf78ad2b87a5bbe773842dd7ad6bfceef232e52e3cab091e1b18b15d92318aaf2fa05a50efc6"/>
    <n v="99261"/>
    <s v="FE"/>
    <d v="2026-03-24T00:00:00"/>
    <d v="2026-03-24T15:14:43"/>
    <x v="2"/>
    <n v="890932535"/>
    <s v="MÉRIEUX NUTRISCIENCES COLOMBIA S.A.S."/>
    <n v="591156.62121200003"/>
    <n v="112319.75878800001"/>
    <n v="703476.38"/>
    <x v="14"/>
    <x v="56"/>
    <n v="2"/>
    <s v="FRANCY SALAS "/>
    <m/>
    <m/>
    <m/>
    <m/>
    <d v="2026-03-31T00:00:00"/>
    <s v="NO"/>
    <m/>
    <x v="4"/>
  </r>
  <r>
    <s v="Factura electrónica"/>
    <s v="d9698f4d40b23933279cd11fd396d211c738e03512d35b2c1cd14c8e10247274054fff820d66b8d26ded5886f7f6fbe6"/>
    <n v="63772"/>
    <s v="BOG"/>
    <d v="2026-03-24T00:00:00"/>
    <d v="2026-03-24T14:48:33"/>
    <x v="2"/>
    <n v="860030828"/>
    <s v="FERRETERIA INDUSTRIAL S.A.S."/>
    <n v="1244530"/>
    <n v="236461"/>
    <n v="1480991"/>
    <x v="8"/>
    <x v="56"/>
    <n v="2"/>
    <s v="FRANCY SALAS "/>
    <m/>
    <m/>
    <m/>
    <m/>
    <d v="2026-03-31T00:00:00"/>
    <s v="NO"/>
    <m/>
    <x v="4"/>
  </r>
  <r>
    <s v="Factura electrónica"/>
    <s v="dc737902f0f5cce512757cb38a20bc98765415afacc4d280fd8a30fbdc6dae8b17d1f7e9a7abe3238272110f392d3121"/>
    <n v="30230"/>
    <s v="N1FE"/>
    <d v="2026-03-24T00:00:00"/>
    <d v="2026-03-24T14:31:18"/>
    <x v="2"/>
    <n v="890929877"/>
    <s v="NEWREST SERVICES COLOMBIA S.A.S"/>
    <n v="12717978"/>
    <n v="2416416"/>
    <n v="15134394"/>
    <x v="0"/>
    <x v="63"/>
    <n v="7"/>
    <s v="FRANCY SALAS "/>
    <m/>
    <m/>
    <m/>
    <m/>
    <d v="2026-04-06T00:00:00"/>
    <s v="NO"/>
    <m/>
    <x v="3"/>
  </r>
  <r>
    <s v="Factura electrónica"/>
    <s v="6c584fcdb4bb6eb9f302cab7fc8b312c80c1d19a0b8d16ceed381deb4e54bc64389e011ba1a5661c6ff086676df30de2"/>
    <n v="1171"/>
    <s v="FE"/>
    <d v="2026-03-24T00:00:00"/>
    <d v="2026-03-24T12:30:43"/>
    <x v="2"/>
    <n v="811007030"/>
    <s v="CREACIONES POSADA &amp; JARAMILLO S.A.S."/>
    <n v="715000"/>
    <n v="135850"/>
    <n v="850850"/>
    <x v="2"/>
    <x v="53"/>
    <n v="1"/>
    <s v="FRANCY SALAS "/>
    <m/>
    <m/>
    <m/>
    <m/>
    <d v="2026-03-25T00:00:00"/>
    <s v="NO"/>
    <m/>
    <x v="4"/>
  </r>
  <r>
    <s v="Factura electrónica"/>
    <s v="3ab5be0087629d4cb1ae7644218b1f94b23f4f86890bd85fd9b3eab04556e2d61ed2b387a08f68ab20d497c0aa3e5e27"/>
    <n v="1608"/>
    <s v="FE"/>
    <d v="2026-03-24T00:00:00"/>
    <d v="2026-03-24T12:20:14"/>
    <x v="2"/>
    <n v="901950863"/>
    <s v="INVERSIONES TORNILLOS Y MANGUERAS S.A.S"/>
    <n v="65000"/>
    <n v="12350"/>
    <n v="77350"/>
    <x v="8"/>
    <x v="56"/>
    <n v="2"/>
    <s v="FRANCY SALAS "/>
    <m/>
    <m/>
    <m/>
    <m/>
    <d v="2026-03-31T00:00:00"/>
    <s v="NO"/>
    <m/>
    <x v="4"/>
  </r>
  <r>
    <s v="Factura electrónica"/>
    <s v="07287beb6652f47e9710fc3d996bd3d574052f65e8bbef9ef5f071e667591c7feb4735e49dd4dcf7e0633a09ed2cbb73"/>
    <n v="106319"/>
    <s v="FAE"/>
    <d v="2026-03-24T00:00:00"/>
    <d v="2026-03-24T12:18:55"/>
    <x v="2"/>
    <n v="830120839"/>
    <s v="MULTISUMINISTROS INDUSTRIALES S A S"/>
    <n v="478864"/>
    <n v="90984"/>
    <n v="569848"/>
    <x v="2"/>
    <x v="56"/>
    <n v="2"/>
    <m/>
    <m/>
    <m/>
    <m/>
    <m/>
    <d v="2026-03-31T00:00:00"/>
    <s v="NO"/>
    <m/>
    <x v="4"/>
  </r>
  <r>
    <s v="Factura electrónica"/>
    <s v="9c61d538c2198e0893d0ab6907cdfa9a4e9675758c957e96fcd282c2146bc466771979cf045b85af6eb0ed1e72caca46"/>
    <n v="17217"/>
    <s v="MEDN"/>
    <d v="2026-03-24T00:00:00"/>
    <d v="2026-03-24T11:35:29"/>
    <x v="2"/>
    <n v="900075456"/>
    <s v="Asignar S.A.S"/>
    <n v="256233584"/>
    <n v="4516477.08"/>
    <n v="260750061.08000001"/>
    <x v="12"/>
    <x v="56"/>
    <n v="2"/>
    <s v="MAGALY RIOS "/>
    <m/>
    <m/>
    <m/>
    <m/>
    <d v="2026-03-31T00:00:00"/>
    <s v="SI"/>
    <m/>
    <x v="4"/>
  </r>
  <r>
    <s v="Factura electrónica"/>
    <s v="1079fdb4335aaa3726827223ee6f401e0e938c3692b6472498ac7877fe1b2454fa793b2e0c1e5d975e44e554165e0298"/>
    <n v="1607"/>
    <s v="FE"/>
    <d v="2026-03-24T00:00:00"/>
    <d v="2026-03-24T11:57:01"/>
    <x v="2"/>
    <n v="901950863"/>
    <s v="INVERSIONES TORNILLOS Y MANGUERAS S.A.S"/>
    <n v="803200"/>
    <n v="152608"/>
    <n v="955808"/>
    <x v="8"/>
    <x v="56"/>
    <n v="2"/>
    <s v="FRANCY SALAS "/>
    <m/>
    <m/>
    <m/>
    <m/>
    <d v="2026-03-31T00:00:00"/>
    <s v="NO"/>
    <m/>
    <x v="4"/>
  </r>
  <r>
    <s v="Factura electrónica"/>
    <s v="18c412d20bfbd36efe4407f9d647a14e2012af4e5ab20ce45fd2b536d5b8cb73202a3ce7084046957f17bec4608ac2a6"/>
    <n v="34141692"/>
    <s v="FE09"/>
    <d v="2026-03-24T00:00:00"/>
    <d v="2026-03-24T11:38:50"/>
    <x v="2"/>
    <n v="809002625"/>
    <s v="INTERNACIONAL DE ELECTRICOS S.A.S"/>
    <n v="1788331.04"/>
    <n v="339782.96"/>
    <n v="2128114"/>
    <x v="8"/>
    <x v="56"/>
    <n v="2"/>
    <s v="FRANCY SALAS "/>
    <m/>
    <m/>
    <m/>
    <m/>
    <d v="2026-03-31T00:00:00"/>
    <s v="NO"/>
    <m/>
    <x v="4"/>
  </r>
  <r>
    <s v="Factura electrónica"/>
    <s v="20071777cc858d626d46de03545bcd0c9b279f897271410f1748ca62dffd9402adfe7dadc25b22dc6bcb7b2cf94975d1"/>
    <n v="65036283"/>
    <s v="61"/>
    <d v="2026-03-24T00:00:00"/>
    <d v="2026-03-24T10:43:05"/>
    <x v="2"/>
    <n v="800230447"/>
    <s v="SODEXO S A S"/>
    <n v="16819068"/>
    <n v="3195622.92"/>
    <n v="20014690.920000002"/>
    <x v="0"/>
    <x v="53"/>
    <n v="1"/>
    <s v="FRANCY SALAS "/>
    <m/>
    <m/>
    <m/>
    <m/>
    <d v="2026-03-26T00:00:00"/>
    <m/>
    <m/>
    <x v="4"/>
  </r>
  <r>
    <s v="Factura electrónica"/>
    <s v="1a3e48f420a4fd8cd9ba292a318cc618741a3427a52abd895d6f9fbd8043df7069095d193c317960f899da578f711370"/>
    <n v="2959"/>
    <s v="KFE"/>
    <d v="2026-03-24T00:00:00"/>
    <d v="2026-03-24T09:38:20"/>
    <x v="2"/>
    <n v="900987425"/>
    <s v="KONTROLAR SOLUCIONES S.A.S"/>
    <n v="550000"/>
    <n v="0"/>
    <n v="550000"/>
    <x v="5"/>
    <x v="60"/>
    <n v="0"/>
    <s v="JAIME GARCIA "/>
    <m/>
    <m/>
    <m/>
    <m/>
    <d v="2026-03-25T00:00:00"/>
    <s v="NO"/>
    <m/>
    <x v="4"/>
  </r>
  <r>
    <s v="Factura electrónica"/>
    <s v="b28f38075a875b831753fb8ac1dc3876696c90f02706ba20693895921e657829dca49e4a40e09e87371fadf10ce2b1f9"/>
    <n v="10195"/>
    <s v="FVZ"/>
    <d v="2026-03-24T00:00:00"/>
    <d v="2026-03-24T09:10:23"/>
    <x v="2"/>
    <n v="900655384"/>
    <s v="Zippol Limitada"/>
    <n v="18840560"/>
    <n v="3579706.4"/>
    <n v="22420266.399999999"/>
    <x v="2"/>
    <x v="53"/>
    <n v="1"/>
    <s v="FRANCY SALAS "/>
    <m/>
    <m/>
    <m/>
    <m/>
    <d v="2026-03-26T00:00:00"/>
    <s v="NO"/>
    <m/>
    <x v="4"/>
  </r>
  <r>
    <s v="Factura electrónica"/>
    <s v="8a6e22aef871fb4566787a58177ad37d2c9b6033f99ef25cf0bd906d28aee5dd93832f591391d734150a61b0d8f2b180"/>
    <n v="775"/>
    <s v="FE"/>
    <d v="2026-03-24T00:00:00"/>
    <d v="2026-03-24T09:07:16"/>
    <x v="2"/>
    <n v="71660004"/>
    <s v="RAMIREZ CADAVID JUAN PABLO"/>
    <n v="18000"/>
    <n v="0"/>
    <n v="18000"/>
    <x v="2"/>
    <x v="53"/>
    <n v="1"/>
    <s v="FRANCY SALAS "/>
    <m/>
    <m/>
    <m/>
    <m/>
    <d v="2026-03-26T00:00:00"/>
    <s v="NO"/>
    <m/>
    <x v="4"/>
  </r>
  <r>
    <s v="Factura electrónica"/>
    <s v="6e87ebed59d1be5884d6ac213a091b1f4dce9f449aa31ce0918ea1363150b634d4c8b47e7e9490c27e1e0a9754650ca9"/>
    <n v="28015"/>
    <s v="FE"/>
    <d v="2026-03-24T00:00:00"/>
    <d v="2026-03-24T08:21:25"/>
    <x v="2"/>
    <n v="900508116"/>
    <s v="UNISTO S.A.S."/>
    <n v="105000"/>
    <n v="19950"/>
    <n v="124950"/>
    <x v="2"/>
    <x v="53"/>
    <n v="1"/>
    <s v="FRANCY SALAS "/>
    <m/>
    <m/>
    <m/>
    <m/>
    <d v="2026-03-26T00:00:00"/>
    <s v="NO"/>
    <m/>
    <x v="4"/>
  </r>
  <r>
    <s v="Factura electrónica"/>
    <s v="02817bea2c99494d5e3f2706ddf7affdb9d38ecbdd34e788c269884216ef9d8d0bf671a7d302fa5ab2505e415e853dec"/>
    <n v="216"/>
    <s v="DB"/>
    <d v="2026-03-24T00:00:00"/>
    <d v="2026-03-24T07:33:54"/>
    <x v="2"/>
    <n v="91512569"/>
    <s v="CORREDOR VARGAS CARLOS ARTURO"/>
    <n v="200000"/>
    <n v="0"/>
    <n v="200000"/>
    <x v="2"/>
    <x v="56"/>
    <n v="2"/>
    <s v="FRANCY SALAS "/>
    <m/>
    <m/>
    <m/>
    <m/>
    <d v="2026-04-01T00:00:00"/>
    <s v="NO"/>
    <m/>
    <x v="4"/>
  </r>
  <r>
    <s v="Factura electrónica"/>
    <s v="915e798f7d41f2d572e4f99f90ab43a82514162214ef5f6cd47721f0def4029de10bb46aa715323443e8f8d03ced69e3"/>
    <n v="115236"/>
    <s v="FMH"/>
    <d v="2026-03-24T00:00:00"/>
    <d v="2026-03-24T10:47:10"/>
    <x v="2"/>
    <n v="900481856"/>
    <s v="MOVILIDAD Y SERVICIOS GIRON SAS"/>
    <n v="28151.260000000002"/>
    <n v="5348.74"/>
    <n v="33500"/>
    <x v="3"/>
    <x v="53"/>
    <n v="1"/>
    <s v="NATALIA BERNAZA"/>
    <m/>
    <m/>
    <m/>
    <m/>
    <m/>
    <m/>
    <m/>
    <x v="4"/>
  </r>
  <r>
    <s v="Factura electrónica"/>
    <s v="1248460e3c48a8fd1b67a4912047e3be8fd3a749bec325f164216d003779eb43c076047b5241fdb903768812ebf50233"/>
    <n v="41"/>
    <s v="FVE"/>
    <d v="2026-03-24T00:00:00"/>
    <d v="2026-03-24T10:10:43"/>
    <x v="2"/>
    <n v="902020620"/>
    <s v="REDECILLAS POLI SAS"/>
    <n v="567600"/>
    <n v="107844"/>
    <n v="675444"/>
    <x v="2"/>
    <x v="56"/>
    <n v="2"/>
    <s v="FRANCY SALAS "/>
    <m/>
    <m/>
    <m/>
    <m/>
    <d v="2026-03-31T00:00:00"/>
    <s v="NO"/>
    <m/>
    <x v="4"/>
  </r>
  <r>
    <s v="Factura electrónica"/>
    <s v="8375194ece2486d6df654229ba713b7c1b81faddb0754910c61df59b8b1825e3fca0e028ba9f242c4f0ad57fae52be73"/>
    <n v="40"/>
    <s v="FVE"/>
    <d v="2026-03-24T00:00:00"/>
    <d v="2026-03-24T10:04:06"/>
    <x v="2"/>
    <n v="902020620"/>
    <s v="REDECILLAS POLI SAS"/>
    <n v="1844700"/>
    <n v="350493"/>
    <n v="2195193"/>
    <x v="2"/>
    <x v="53"/>
    <n v="1"/>
    <s v="FRANCY SALAS "/>
    <m/>
    <m/>
    <m/>
    <m/>
    <d v="2026-03-26T00:00:00"/>
    <s v="NO"/>
    <m/>
    <x v="4"/>
  </r>
  <r>
    <s v="Documento equivalente - Cobro de peajes"/>
    <s v="3af81df243e98c173d264df0d8228ae5cb7f343660cf4b27a2d66dc9d78f7f7e086fb1c809059dec190a7ea04af9e1ab"/>
    <n v="93304292"/>
    <s v="DEFL"/>
    <d v="2026-03-24T00:00:00"/>
    <d v="2026-03-24T08:25:47"/>
    <x v="2"/>
    <n v="900219834"/>
    <s v="F2X S.A.S."/>
    <n v="15200"/>
    <n v="0"/>
    <n v="15200"/>
    <x v="2"/>
    <x v="60"/>
    <n v="0"/>
    <s v="FRANCY SALAS "/>
    <m/>
    <m/>
    <m/>
    <m/>
    <d v="2026-03-26T00:00:00"/>
    <m/>
    <m/>
    <x v="4"/>
  </r>
  <r>
    <s v="Factura electrónica"/>
    <s v="e6bef3a2cd6a243aeff475e09dcd77c60ac907bb6a6641dbd0dce326db5f5f8d04ffa60b0b5791ddd10bb22fd507b18e"/>
    <n v="3063029"/>
    <s v="CL07"/>
    <d v="2026-03-24T00:00:00"/>
    <d v="2026-03-24T02:36:17"/>
    <x v="2"/>
    <n v="860001697"/>
    <s v="GASEOSAS LUX S.A.S."/>
    <n v="66750"/>
    <n v="0"/>
    <n v="66750"/>
    <x v="2"/>
    <x v="53"/>
    <n v="1"/>
    <s v="FRANCY SALAS "/>
    <m/>
    <m/>
    <m/>
    <m/>
    <d v="2026-03-26T00:00:00"/>
    <m/>
    <m/>
    <x v="4"/>
  </r>
  <r>
    <s v="Factura electrónica"/>
    <s v="a8fcc2950849e1888e0642549d62ba04526fa6525ef413a51ead14fe953f51eaef44bbaaedeee286d83fb2c21b30cc75"/>
    <n v="2993"/>
    <s v="FE"/>
    <d v="2026-03-25T00:00:00"/>
    <d v="2026-03-25T18:17:19"/>
    <x v="2"/>
    <n v="900144364"/>
    <s v="UNIDOTAMOS SAS"/>
    <n v="2449400"/>
    <n v="465386"/>
    <n v="2914786"/>
    <x v="2"/>
    <x v="61"/>
    <n v="2"/>
    <s v="FRANCY SALAS "/>
    <m/>
    <m/>
    <m/>
    <m/>
    <d v="2026-03-31T00:00:00"/>
    <s v="NO"/>
    <m/>
    <x v="4"/>
  </r>
  <r>
    <s v="Factura electrónica"/>
    <s v="bf707dbed4f7822f34a74a51f0c072fd393345b1b9a4fd40b9a07e45378aad5b2e730c8f33e29d5ef520e015a093e389"/>
    <n v="2995"/>
    <s v="FE"/>
    <d v="2026-03-25T00:00:00"/>
    <d v="2026-03-25T19:01:52"/>
    <x v="2"/>
    <n v="900144364"/>
    <s v="UNIDOTAMOS SAS"/>
    <n v="1791800"/>
    <n v="340442"/>
    <n v="2132242"/>
    <x v="2"/>
    <x v="61"/>
    <n v="2"/>
    <s v="FRANCY SALAS "/>
    <m/>
    <m/>
    <m/>
    <m/>
    <d v="2026-03-31T00:00:00"/>
    <s v="NO"/>
    <m/>
    <x v="4"/>
  </r>
  <r>
    <s v="Factura electrónica"/>
    <s v="55c6332bcef767aec8d2f4e4152e394b1028dea0d849442323012a0e4cdd777f2a18ab8f100782a94d70a5c95dcb2c4a"/>
    <n v="2994"/>
    <s v="FE"/>
    <d v="2026-03-25T00:00:00"/>
    <d v="2026-03-25T18:25:49"/>
    <x v="2"/>
    <n v="900144364"/>
    <s v="UNIDOTAMOS SAS"/>
    <n v="1153400"/>
    <n v="219146"/>
    <n v="1372546"/>
    <x v="2"/>
    <x v="61"/>
    <n v="2"/>
    <s v="FRANCY SALAS "/>
    <m/>
    <m/>
    <m/>
    <m/>
    <d v="2026-03-31T00:00:00"/>
    <s v="NO"/>
    <m/>
    <x v="4"/>
  </r>
  <r>
    <s v="Factura electrónica"/>
    <s v="20e39baf06c56d3d6afdb3e15889c0fb1cd184618008337d2351336d2cf78070dfeac20deafe117f0021b1ce7a7e7054"/>
    <n v="2988"/>
    <s v="FE"/>
    <d v="2026-03-25T00:00:00"/>
    <d v="2026-03-25T16:40:45"/>
    <x v="2"/>
    <n v="900144364"/>
    <s v="UNIDOTAMOS SAS"/>
    <n v="1667800"/>
    <n v="316882"/>
    <n v="1984682"/>
    <x v="2"/>
    <x v="61"/>
    <n v="2"/>
    <s v="FRANCY SALAS "/>
    <m/>
    <m/>
    <m/>
    <m/>
    <d v="2026-03-31T00:00:00"/>
    <s v="NO"/>
    <m/>
    <x v="4"/>
  </r>
  <r>
    <s v="Factura electrónica"/>
    <s v="f919649f3df8b4844bdd6f9d1768289196bb4f2b51a85b2395e6f60942f5febd2b54b2fd23f188df7059bdce54f110a4"/>
    <n v="2991"/>
    <s v="FE"/>
    <d v="2026-03-25T00:00:00"/>
    <d v="2026-03-25T17:33:01"/>
    <x v="2"/>
    <n v="900144364"/>
    <s v="UNIDOTAMOS SAS"/>
    <n v="4546900"/>
    <n v="863911"/>
    <n v="5410811"/>
    <x v="2"/>
    <x v="61"/>
    <n v="2"/>
    <s v="FRANCY SALAS "/>
    <m/>
    <m/>
    <m/>
    <m/>
    <d v="2026-03-31T00:00:00"/>
    <s v="NO"/>
    <m/>
    <x v="4"/>
  </r>
  <r>
    <s v="Factura electrónica"/>
    <s v="9e7b4d485d174fb8813bb6e31c98f540e802b68c32f26df0d798c0244fc9771c4b39b8bf07a1c2d006e44304a11615b4"/>
    <n v="2992"/>
    <s v="FE"/>
    <d v="2026-03-25T00:00:00"/>
    <d v="2026-03-25T17:47:32"/>
    <x v="2"/>
    <n v="900144364"/>
    <s v="UNIDOTAMOS SAS"/>
    <n v="5548200"/>
    <n v="1054158"/>
    <n v="6602358"/>
    <x v="2"/>
    <x v="61"/>
    <n v="2"/>
    <s v="FRANCY SALAS "/>
    <m/>
    <m/>
    <m/>
    <m/>
    <d v="2026-03-31T00:00:00"/>
    <s v="NO"/>
    <m/>
    <x v="4"/>
  </r>
  <r>
    <s v="Factura electrónica"/>
    <s v="90e926f0ca8257c57886b604a8afddb7c28cd01562aa6e2d5df67cea9fbb0b4a3c8f05e5f8c7585a0352ceb3eb1fecd4"/>
    <n v="2990"/>
    <s v="FE"/>
    <d v="2026-03-25T00:00:00"/>
    <d v="2026-03-25T17:16:13"/>
    <x v="2"/>
    <n v="900144364"/>
    <s v="UNIDOTAMOS SAS"/>
    <n v="7162000"/>
    <n v="1360780"/>
    <n v="8522780"/>
    <x v="2"/>
    <x v="61"/>
    <n v="2"/>
    <s v="FRANCY SALAS "/>
    <m/>
    <m/>
    <m/>
    <m/>
    <d v="2026-03-31T00:00:00"/>
    <s v="NO"/>
    <m/>
    <x v="4"/>
  </r>
  <r>
    <s v="Factura electrónica"/>
    <s v="02d55d0d282e668f48006cab80a9eb63b87f882b3f4259c02b6e5d4456228d1087f0abd90fca3c0cc87ed4c140f7173d"/>
    <n v="2987"/>
    <s v="FE"/>
    <d v="2026-03-25T00:00:00"/>
    <d v="2026-03-25T12:21:50"/>
    <x v="2"/>
    <n v="900144364"/>
    <s v="UNIDOTAMOS SAS"/>
    <n v="3341200"/>
    <n v="634828"/>
    <n v="3976028"/>
    <x v="2"/>
    <x v="56"/>
    <n v="1"/>
    <s v="FRANCY SALAS "/>
    <m/>
    <m/>
    <m/>
    <m/>
    <m/>
    <m/>
    <m/>
    <x v="4"/>
  </r>
  <r>
    <s v="Factura electrónica"/>
    <s v="d6e65dd73d00e44da056453aa402d60cf9736b0b7fb5c9faacefbc77b190c9d94d1b4f15e4b7631e7c43c65b319b2c16"/>
    <n v="6964"/>
    <s v=""/>
    <d v="2026-03-25T00:00:00"/>
    <d v="2026-03-25T20:49:45"/>
    <x v="2"/>
    <n v="32150739"/>
    <s v="NATALIA ANDREA ACOSTA COLORADO"/>
    <n v="345000"/>
    <n v="0"/>
    <n v="345000"/>
    <x v="1"/>
    <x v="61"/>
    <n v="2"/>
    <s v="FRANCY SALAS "/>
    <m/>
    <m/>
    <m/>
    <m/>
    <d v="2026-03-31T00:00:00"/>
    <s v="NO"/>
    <m/>
    <x v="4"/>
  </r>
  <r>
    <s v="Nota de crédito electrónica"/>
    <s v="c7d3cd62841d788ef558f11c7691807e5d1f5b73dcdc47ede581476f1ec7c5d08b089829e2731fc00113f0dfa8dc5e6d"/>
    <s v="C00288"/>
    <s v=""/>
    <d v="2026-03-25T00:00:00"/>
    <d v="2026-03-25T20:34:55"/>
    <x v="2"/>
    <n v="900949189"/>
    <s v="SERVI ESPECIALES GACHANCIPA Y TURISMO SAS"/>
    <n v="6328320"/>
    <n v="0"/>
    <n v="6328320"/>
    <x v="6"/>
    <x v="3"/>
    <s v=" - "/>
    <s v="FRANCY SALAS "/>
    <m/>
    <m/>
    <m/>
    <m/>
    <m/>
    <m/>
    <m/>
    <x v="2"/>
  </r>
  <r>
    <s v="Factura electrónica"/>
    <s v="f5e0da0865fd79dbfd87aecb179a3897e6fd1cd054b09958f016b933f8615d67cce3d82254f5d66f6454bc5335333d28"/>
    <n v="98327"/>
    <s v="1PQE"/>
    <d v="2026-03-25T00:00:00"/>
    <d v="2026-03-25T15:28:30"/>
    <x v="2"/>
    <n v="900125852"/>
    <s v="CI SAN FERNANDO PLAZA PH."/>
    <n v="19327.87"/>
    <n v="3672.13"/>
    <n v="23000"/>
    <x v="4"/>
    <x v="2"/>
    <n v="0"/>
    <m/>
    <m/>
    <m/>
    <m/>
    <m/>
    <d v="2026-04-06T00:00:00"/>
    <s v="NO"/>
    <m/>
    <x v="4"/>
  </r>
  <r>
    <s v="Factura electrónica"/>
    <s v="14b2bb62b35446046288296aaaf733ab54e9a38390c4c1cc140e2ab43532ecf821879755cd4420df5d42b1a2d809d34f"/>
    <n v="1350"/>
    <s v="E"/>
    <d v="2026-03-25T00:00:00"/>
    <d v="2026-03-25T20:36:44"/>
    <x v="2"/>
    <n v="900949189"/>
    <s v="SERVI ESPECIALES GACHANCIPA Y TURISMO SAS"/>
    <n v="6328320"/>
    <n v="0"/>
    <n v="6328320"/>
    <x v="0"/>
    <x v="61"/>
    <n v="2"/>
    <s v="FRANCY SALAS "/>
    <m/>
    <m/>
    <m/>
    <m/>
    <d v="2026-03-31T00:00:00"/>
    <s v="NO"/>
    <m/>
    <x v="4"/>
  </r>
  <r>
    <s v="Nota de crédito electrónica"/>
    <s v="90558e423ebb965fdd675b71bb0fa7d79b77f96265e1a3a0dcd1abdc39a15f29b18412b43afb0b4128bfa076f431dc19"/>
    <n v="60"/>
    <s v="NC"/>
    <d v="2026-03-25T00:00:00"/>
    <d v="2026-03-25T12:45:04"/>
    <x v="2"/>
    <n v="901561580"/>
    <s v="SUMINISTRO MATERIALES Y DOTACIONES SUMADO S.A.S"/>
    <n v="10200"/>
    <n v="1938"/>
    <n v="12138"/>
    <x v="6"/>
    <x v="3"/>
    <s v=" - "/>
    <s v="FRANCY SALAS "/>
    <m/>
    <m/>
    <m/>
    <m/>
    <m/>
    <m/>
    <m/>
    <x v="2"/>
  </r>
  <r>
    <s v="Factura electrónica"/>
    <s v="a044444dba95f5278b7275cb6a4c395bd7c5457199f71ca55584d71ba3fe06d54070dcb1e06dd3c3a0a9c4caf38c7c96"/>
    <n v="47352"/>
    <s v="INPE"/>
    <d v="2026-03-25T00:00:00"/>
    <d v="2026-03-25T15:33:12"/>
    <x v="2"/>
    <n v="901258008"/>
    <s v="INVERPLAZA 5 S. A. S."/>
    <n v="2941"/>
    <n v="559"/>
    <n v="3500"/>
    <x v="4"/>
    <x v="2"/>
    <n v="0"/>
    <m/>
    <m/>
    <m/>
    <m/>
    <m/>
    <m/>
    <m/>
    <m/>
    <x v="4"/>
  </r>
  <r>
    <s v="Factura electrónica"/>
    <s v="f1285c7d14df05cbd977320d1d09cde0939cfea962718675b82b80b2ae4cfe92b03b46b1f0ba8a4dae87eefa698f213e"/>
    <n v="79580609"/>
    <s v="SFEE"/>
    <d v="2026-03-25T00:00:00"/>
    <d v="2026-03-25T16:35:11"/>
    <x v="2"/>
    <n v="900843898"/>
    <s v="RAPPI S.A.S"/>
    <n v="24621.84"/>
    <n v="4678.16"/>
    <n v="29300"/>
    <x v="4"/>
    <x v="2"/>
    <n v="0"/>
    <m/>
    <m/>
    <m/>
    <m/>
    <m/>
    <d v="2026-04-07T00:00:00"/>
    <s v="NO"/>
    <m/>
    <x v="4"/>
  </r>
  <r>
    <s v="Factura electrónica de contingencia"/>
    <s v="44b090ab08c00914a1796d3734d0f50df753cefb12329871340971a611cae6890a21fc2f7446d5c65d9a274260e95a7b"/>
    <n v="49491"/>
    <s v="50DA"/>
    <d v="2026-03-25T00:00:00"/>
    <d v="2026-03-25T16:06:23"/>
    <x v="2"/>
    <n v="900276962"/>
    <s v="D1 S A S"/>
    <n v="15966.39"/>
    <n v="3033.61"/>
    <n v="19000"/>
    <x v="4"/>
    <x v="2"/>
    <n v="0"/>
    <m/>
    <m/>
    <m/>
    <m/>
    <m/>
    <m/>
    <m/>
    <m/>
    <x v="4"/>
  </r>
  <r>
    <s v="Factura electrónica"/>
    <s v="8093ecfd2888e619cf5d1e4bf8a95450befc7ca98940157fc766bdad208471fbafb9969325679100b9728ba5543b6846"/>
    <n v="3354"/>
    <s v="FE"/>
    <d v="2026-03-25T00:00:00"/>
    <d v="2026-03-25T10:57:40"/>
    <x v="2"/>
    <n v="900563128"/>
    <s v="SOLUCIONES SIMMAC S.A.S."/>
    <n v="3749889.9999999995"/>
    <n v="712479.1"/>
    <n v="4462369.0999999996"/>
    <x v="8"/>
    <x v="56"/>
    <n v="1"/>
    <s v="FRANCY SALAS "/>
    <m/>
    <m/>
    <m/>
    <m/>
    <d v="2026-03-31T00:00:00"/>
    <s v="NO"/>
    <m/>
    <x v="4"/>
  </r>
  <r>
    <s v="Factura electrónica"/>
    <s v="bfe8c2a03c1d994021b52fa02eac63378419da3df5affe51d7df8dbcfc0064a81d5a6be047b587aa2324517472f3b438"/>
    <n v="1366"/>
    <s v="SM"/>
    <d v="2026-03-25T00:00:00"/>
    <d v="2026-03-25T12:44:07"/>
    <x v="2"/>
    <n v="901561580"/>
    <s v="SUMINISTRO MATERIALES Y DOTACIONES SUMADO S.A.S"/>
    <n v="10200"/>
    <n v="1938"/>
    <n v="12138"/>
    <x v="6"/>
    <x v="3"/>
    <s v=" - "/>
    <s v="FRANCY SALAS "/>
    <m/>
    <m/>
    <m/>
    <m/>
    <m/>
    <m/>
    <m/>
    <x v="2"/>
  </r>
  <r>
    <s v="Nota de crédito electrónica"/>
    <s v="6d350aab76ebd38ec1b242c7924b11203838df5086356e2267c57807b6c2c145ce0e79ed3b81f6c5b0bae2aaf27d3613"/>
    <s v="NC27"/>
    <s v=""/>
    <d v="2026-03-25T00:00:00"/>
    <d v="2026-03-25T13:03:05"/>
    <x v="2"/>
    <n v="901995498"/>
    <s v="LA CLAVE RESTAURANTE Y CAFE SAS"/>
    <n v="1064320"/>
    <n v="0"/>
    <n v="1064320"/>
    <x v="6"/>
    <x v="3"/>
    <s v=" - "/>
    <s v="FRANCY SALAS "/>
    <m/>
    <m/>
    <m/>
    <m/>
    <m/>
    <m/>
    <m/>
    <x v="4"/>
  </r>
  <r>
    <s v="Documento equivalente - Cobro de peajes"/>
    <s v="2026f3abfad2e1253bfd20fb34bc4fef656cde38788014a7d6cd3bd2596c11b58ed3c81b6d0a0d130e1f39d6a280ae8d"/>
    <n v="93599144"/>
    <s v="DEFL"/>
    <d v="2026-03-25T00:00:00"/>
    <d v="2026-03-25T14:19:25"/>
    <x v="2"/>
    <n v="900219834"/>
    <s v="F2X S.A.S."/>
    <n v="20200"/>
    <n v="0"/>
    <n v="20200"/>
    <x v="2"/>
    <x v="56"/>
    <n v="1"/>
    <s v="FRANCY SALAS "/>
    <m/>
    <m/>
    <m/>
    <m/>
    <d v="2026-04-06T00:00:00"/>
    <s v="NO"/>
    <m/>
    <x v="4"/>
  </r>
  <r>
    <s v="Nota de crédito electrónica"/>
    <s v="646bcad8b6fe43b6a98064c0f0f93e65d5831714f1be1b19ffbd0d2141b801aaf2315784f67572deb62ca1636dd6c6b6"/>
    <n v="232"/>
    <s v="DV"/>
    <d v="2026-03-25T00:00:00"/>
    <d v="2026-03-25T12:10:36"/>
    <x v="2"/>
    <n v="900144364"/>
    <s v="UNIDOTAMOS SAS"/>
    <n v="3341200"/>
    <n v="634828"/>
    <n v="3976028"/>
    <x v="6"/>
    <x v="3"/>
    <s v=" - "/>
    <s v="FRANCY SALAS "/>
    <m/>
    <m/>
    <m/>
    <m/>
    <m/>
    <m/>
    <m/>
    <x v="2"/>
  </r>
  <r>
    <s v="Factura electrónica"/>
    <s v="5bf583a665bf760881656e7b2e99f186b9322f037dbff5ae908d01f41f719d35e600da662ff25e59e3fc367dfaa81cae"/>
    <n v="42395"/>
    <s v="FESA"/>
    <d v="2026-03-25T00:00:00"/>
    <d v="2026-03-25T11:05:14"/>
    <x v="2"/>
    <n v="890938952"/>
    <s v="SALAMANCA ALIMENTACION INDUSTRIAL S.A.S."/>
    <n v="333795"/>
    <n v="63421.05"/>
    <n v="397216.05"/>
    <x v="0"/>
    <x v="63"/>
    <n v="6"/>
    <s v="FRANCY SALAS "/>
    <m/>
    <m/>
    <m/>
    <m/>
    <d v="2026-04-01T00:00:00"/>
    <s v="NO"/>
    <m/>
    <x v="3"/>
  </r>
  <r>
    <s v="Factura electrónica"/>
    <s v="6d8d74764609a985f1a462412118e1c376bf9d716a8f52882a620ca48241f125534ea261e8f5661d0353bf6b7f1dd8f5"/>
    <n v="99274"/>
    <s v="FE"/>
    <d v="2026-03-25T00:00:00"/>
    <d v="2026-03-25T10:44:30"/>
    <x v="2"/>
    <n v="890932535"/>
    <s v="MÉRIEUX NUTRISCIENCES COLOMBIA S.A.S."/>
    <n v="319989.99939199997"/>
    <n v="60798.100608000001"/>
    <n v="380788.1"/>
    <x v="14"/>
    <x v="56"/>
    <n v="1"/>
    <s v="FRANCY SALAS "/>
    <m/>
    <m/>
    <m/>
    <m/>
    <d v="2026-03-31T00:00:00"/>
    <s v="NO"/>
    <m/>
    <x v="4"/>
  </r>
  <r>
    <s v="Nota de crédito electrónica"/>
    <s v="f31a1766abcfeded7c3e20db35de388be3d0f936468be3b01f90c7364f1396c803b7346ea075af69fab7cad11736795f"/>
    <s v="NC234"/>
    <s v=""/>
    <d v="2026-03-25T00:00:00"/>
    <d v="2026-03-25T09:10:04"/>
    <x v="2"/>
    <n v="900422403"/>
    <s v="SERVIR HERRERA SAS 01 00"/>
    <n v="521512.6"/>
    <n v="15487.4"/>
    <n v="537000"/>
    <x v="6"/>
    <x v="3"/>
    <s v=" - "/>
    <s v="FRANCY SALAS "/>
    <m/>
    <m/>
    <m/>
    <m/>
    <m/>
    <m/>
    <m/>
    <x v="2"/>
  </r>
  <r>
    <s v="Factura electrónica"/>
    <s v="7b6c8607109362a15074450df1683a298bd0539800fed3c9ed0d688bb30920c2a260514dbd863f6b3e39cf511062c199"/>
    <n v="322489"/>
    <s v="F6Q0"/>
    <d v="2026-03-25T00:00:00"/>
    <d v="2026-03-25T15:43:21"/>
    <x v="2"/>
    <n v="900276962"/>
    <s v="D1 S A S"/>
    <n v="15966.39"/>
    <n v="3033.61"/>
    <n v="19000"/>
    <x v="4"/>
    <x v="2"/>
    <n v="0"/>
    <m/>
    <m/>
    <m/>
    <m/>
    <m/>
    <m/>
    <m/>
    <m/>
    <x v="4"/>
  </r>
  <r>
    <s v="Factura electrónica"/>
    <s v="a109f9a1632896c02e7205d0a79db5126cbe73662b23738033d5892f51b0c16e289eb9c6c25571ddba4c87ce74764c79"/>
    <n v="88550"/>
    <s v="FV04"/>
    <d v="2026-03-25T00:00:00"/>
    <d v="2026-03-25T07:32:01"/>
    <x v="2"/>
    <n v="800065567"/>
    <s v="FABRICA DE ALIMENTOS PROCESADOS VENTOLINI S.A."/>
    <n v="147000"/>
    <n v="0"/>
    <n v="147000"/>
    <x v="4"/>
    <x v="2"/>
    <n v="0"/>
    <m/>
    <m/>
    <m/>
    <m/>
    <m/>
    <m/>
    <m/>
    <m/>
    <x v="4"/>
  </r>
  <r>
    <s v="Factura electrónica"/>
    <s v="7788dd7d6456df69808e4d9c771f84cc8c8540bfb3148b0bcc1cf5e066a4c4e6fad6d6cfcd3619547469acaa4587af55"/>
    <n v="100429"/>
    <s v="COM"/>
    <d v="2026-03-25T00:00:00"/>
    <d v="2026-03-25T15:24:32"/>
    <x v="2"/>
    <n v="890903388"/>
    <s v="CLUB UNION SA"/>
    <n v="451500"/>
    <n v="0"/>
    <n v="451500"/>
    <x v="4"/>
    <x v="2"/>
    <n v="0"/>
    <m/>
    <m/>
    <m/>
    <m/>
    <m/>
    <d v="2026-03-31T00:00:00"/>
    <s v="NO"/>
    <m/>
    <x v="4"/>
  </r>
  <r>
    <s v="Documento equivalente POS"/>
    <s v="1af3d46aabb6ec7597b7dfb4110555ad6d88cf70bd69deda8a9ad716ef755fb51ba793aa854c2aa4cbac0310bb8e23a4"/>
    <n v="9587"/>
    <s v="FKP1"/>
    <d v="2026-03-25T00:00:00"/>
    <d v="2026-03-25T11:56:20"/>
    <x v="2"/>
    <n v="98763992"/>
    <s v="ALIYHON  ROSERO PEÑA"/>
    <n v="40500"/>
    <n v="7695"/>
    <n v="48195"/>
    <x v="4"/>
    <x v="2"/>
    <n v="0"/>
    <m/>
    <m/>
    <m/>
    <m/>
    <m/>
    <m/>
    <m/>
    <m/>
    <x v="4"/>
  </r>
  <r>
    <s v="Factura electrónica"/>
    <s v="6172558ba9651e142e9d9a960c018f1c4d80c3c1bcec950f1f9ae282681495ab357173a1d614516305e025e0d4791063"/>
    <n v="3355"/>
    <s v="FE"/>
    <d v="2026-03-25T00:00:00"/>
    <d v="2026-03-25T11:13:29"/>
    <x v="2"/>
    <n v="900563128"/>
    <s v="SOLUCIONES SIMMAC S.A.S."/>
    <n v="1672460"/>
    <n v="317767.40000000002"/>
    <n v="1990227.4"/>
    <x v="8"/>
    <x v="56"/>
    <n v="1"/>
    <s v="FRANCY SALAS "/>
    <m/>
    <m/>
    <m/>
    <m/>
    <d v="2026-03-31T00:00:00"/>
    <s v="NO"/>
    <m/>
    <x v="4"/>
  </r>
  <r>
    <s v="Factura electrónica"/>
    <s v="972fd1a91fe4450653504ea9abbbaf5630708ca528008640883a15a593b0d1d686b184a746dcbf12600f233288a3c241"/>
    <n v="1349"/>
    <s v="E"/>
    <d v="2026-03-25T00:00:00"/>
    <d v="2026-03-25T20:32:10"/>
    <x v="2"/>
    <n v="900949189"/>
    <s v="SERVI ESPECIALES GACHANCIPA Y TURISMO SAS"/>
    <n v="6328320"/>
    <n v="0"/>
    <n v="6328320"/>
    <x v="6"/>
    <x v="3"/>
    <s v=" - "/>
    <s v="FRANCY SALAS "/>
    <m/>
    <m/>
    <m/>
    <m/>
    <m/>
    <m/>
    <m/>
    <x v="2"/>
  </r>
  <r>
    <s v="Factura electrónica"/>
    <s v="9ca7c983a69fb863a8ba75d6efb7d0b9875eff04b3e9f8b305f59e477e162d8f718129110c8e97cfcbe22d775d9fc174"/>
    <n v="75752"/>
    <s v="EMED"/>
    <d v="2026-03-25T00:00:00"/>
    <d v="2026-03-25T07:58:37"/>
    <x v="2"/>
    <n v="800204486"/>
    <s v="DOTAKONDOR S.A.S"/>
    <n v="11499915"/>
    <n v="2184983.85"/>
    <n v="13684898.85"/>
    <x v="2"/>
    <x v="61"/>
    <n v="2"/>
    <s v="FRANCY SALAS "/>
    <m/>
    <m/>
    <m/>
    <m/>
    <d v="2026-03-31T00:00:00"/>
    <s v="SI"/>
    <m/>
    <x v="4"/>
  </r>
  <r>
    <s v="Factura electrónica"/>
    <s v="4cfa5f927363f5142539ba42e898b6e1d772fd749d7f6accad06a897cfde8ad5a14b6f3e9306b39c0e7334264439ae60"/>
    <n v="449"/>
    <s v="FESH"/>
    <d v="2026-03-25T00:00:00"/>
    <d v="2026-03-25T10:11:39"/>
    <x v="2"/>
    <n v="900422403"/>
    <s v="SERVIR HERRERA SAS 01 00"/>
    <n v="532529.41"/>
    <n v="17580.59"/>
    <n v="550110"/>
    <x v="8"/>
    <x v="56"/>
    <n v="1"/>
    <s v="FRANCY SALAS "/>
    <m/>
    <m/>
    <m/>
    <m/>
    <d v="2026-03-31T00:00:00"/>
    <s v="NO"/>
    <m/>
    <x v="4"/>
  </r>
  <r>
    <s v="Factura electrónica"/>
    <s v="49ec276f8985a595b5c2bce366cd6318e2db7077fde5a3c072ce6fe14c2ef8d461eeeb3197181d9cb61f326f66090d91"/>
    <n v="99273"/>
    <s v="FE"/>
    <d v="2026-03-25T00:00:00"/>
    <d v="2026-03-25T10:31:56"/>
    <x v="2"/>
    <n v="890932535"/>
    <s v="MÉRIEUX NUTRISCIENCES COLOMBIA S.A.S."/>
    <n v="342080"/>
    <n v="64995.199999999997"/>
    <n v="407075.2"/>
    <x v="14"/>
    <x v="56"/>
    <n v="1"/>
    <s v="FRANCY SALAS "/>
    <m/>
    <m/>
    <m/>
    <m/>
    <d v="2026-03-31T00:00:00"/>
    <s v="NO"/>
    <m/>
    <x v="4"/>
  </r>
  <r>
    <s v="Factura electrónica"/>
    <s v="5cb209a5b6db1da91d1971569a0f606307cf1c18705b02406a9991ac67c7ad481661c05aebf7c3419353e158260ffec9"/>
    <n v="10224"/>
    <s v="FVZ"/>
    <d v="2026-03-25T00:00:00"/>
    <d v="2026-03-25T16:50:21"/>
    <x v="2"/>
    <n v="900655384"/>
    <s v="Zippol Limitada"/>
    <n v="22124100"/>
    <n v="4203579"/>
    <n v="26327679"/>
    <x v="2"/>
    <x v="56"/>
    <n v="1"/>
    <s v="FRANCY SALAS "/>
    <m/>
    <m/>
    <m/>
    <m/>
    <d v="2026-03-31T00:00:00"/>
    <s v="NO"/>
    <m/>
    <x v="4"/>
  </r>
  <r>
    <s v="Factura electrónica"/>
    <s v="decf7b4a0a0a35787fd1ac9cbc040ada88571f99b15f9f21c42ad1d5a2334e756241fa4eeb56f1a966eab3e2767022df"/>
    <n v="172975"/>
    <s v="392"/>
    <d v="2026-03-25T00:00:00"/>
    <d v="2026-03-25T15:51:10"/>
    <x v="2"/>
    <n v="860000018"/>
    <s v="AGENCIA DE VIAJES Y TURISMO AVIATUR S.A.S "/>
    <n v="4400000"/>
    <n v="836000"/>
    <n v="5236000"/>
    <x v="2"/>
    <x v="56"/>
    <n v="1"/>
    <s v="FRANCY SALAS "/>
    <m/>
    <m/>
    <m/>
    <m/>
    <d v="2026-04-06T00:00:00"/>
    <s v="NO"/>
    <m/>
    <x v="4"/>
  </r>
  <r>
    <s v="Factura electrónica"/>
    <s v="d77253b7bce2446659fdf71df0291523ed34241f9020471c444af00f1174bc2e7f920aedbeb724a7ba302280ab0c86db"/>
    <n v="172980"/>
    <s v="392"/>
    <d v="2026-03-25T00:00:00"/>
    <d v="2026-03-25T15:46:13"/>
    <x v="2"/>
    <n v="860000018"/>
    <s v="AGENCIA DE VIAJES Y TURISMO AVIATUR S.A.S "/>
    <n v="880000"/>
    <n v="167200"/>
    <n v="1047200"/>
    <x v="2"/>
    <x v="56"/>
    <n v="1"/>
    <s v="FRANCY SALAS "/>
    <m/>
    <m/>
    <m/>
    <m/>
    <d v="2026-04-06T00:00:00"/>
    <s v="NO"/>
    <m/>
    <x v="4"/>
  </r>
  <r>
    <s v="Factura electrónica"/>
    <s v="858df06d5881526ed2e528e9c44e5b5a9612d43b724e97e9f2672e95c9692715ad2cabfaa03bafa8f8e8cee5e854e127"/>
    <n v="10204"/>
    <s v="EDSG"/>
    <d v="2026-03-25T00:00:00"/>
    <d v="2026-03-25T15:34:54"/>
    <x v="2"/>
    <n v="88147614"/>
    <s v="CLODOMIRO ALVAREZ ASCANIO"/>
    <n v="150000"/>
    <n v="0"/>
    <n v="150000"/>
    <x v="4"/>
    <x v="2"/>
    <n v="0"/>
    <m/>
    <m/>
    <m/>
    <m/>
    <m/>
    <m/>
    <m/>
    <m/>
    <x v="4"/>
  </r>
  <r>
    <s v="Factura electrónica"/>
    <s v="7c54f460e00158ba13f5350d9bc07015608c07866e9bcf5b03c1cd7ef33aeda01e2ccdb1cdd185f68d047ae68cfe28fb"/>
    <n v="90"/>
    <s v="FE"/>
    <d v="2026-03-25T00:00:00"/>
    <d v="2026-03-25T12:22:16"/>
    <x v="2"/>
    <n v="901995498"/>
    <s v="LA CLAVE RESTAURANTE Y CAFE SAS"/>
    <n v="1064320"/>
    <n v="0"/>
    <n v="1064320"/>
    <x v="6"/>
    <x v="3"/>
    <s v=" - "/>
    <s v="FRANCY SALAS "/>
    <m/>
    <m/>
    <m/>
    <m/>
    <m/>
    <m/>
    <m/>
    <x v="4"/>
  </r>
  <r>
    <s v="Factura electrónica"/>
    <s v="7502ce99241c295506c62dab4c2e52ba85114135f6a8d200d8bb39aac46de1aa83909abe4b006b5fb053afc27186f23b"/>
    <n v="91"/>
    <s v="FE"/>
    <d v="2026-03-25T00:00:00"/>
    <d v="2026-03-25T13:04:39"/>
    <x v="2"/>
    <n v="901995498"/>
    <s v="LA CLAVE RESTAURANTE Y CAFE SAS"/>
    <n v="963120"/>
    <n v="0"/>
    <n v="963120"/>
    <x v="0"/>
    <x v="63"/>
    <n v="6"/>
    <s v="FRANCY SALAS "/>
    <m/>
    <m/>
    <m/>
    <m/>
    <d v="2026-04-01T00:00:00"/>
    <s v="NO"/>
    <m/>
    <x v="3"/>
  </r>
  <r>
    <s v="Factura electrónica"/>
    <s v="d1aa950e184ad706f9b9d709cdf87e0ca065d113724cb22e354c34a373caff2c5d0f61abdaf4febc3241c10dd4e6b342"/>
    <n v="65036425"/>
    <s v="61"/>
    <d v="2026-03-25T00:00:00"/>
    <d v="2026-03-25T09:38:03"/>
    <x v="2"/>
    <n v="800230447"/>
    <s v="SODEXO S A S"/>
    <n v="16257484.999999998"/>
    <n v="3088922.15"/>
    <n v="19346407.149999999"/>
    <x v="0"/>
    <x v="56"/>
    <n v="1"/>
    <s v="FRANCY SALAS "/>
    <m/>
    <m/>
    <m/>
    <m/>
    <d v="2026-03-31T00:00:00"/>
    <s v="NO"/>
    <m/>
    <x v="4"/>
  </r>
  <r>
    <s v="Factura electrónica"/>
    <s v="24b0e3a378e01ec8973c586dc48eadf8d21498b6b240a5b8a6d2f95b2b99be0640855b735166a5f40dff3b24881a16cd"/>
    <n v="3149496"/>
    <s v="CA07"/>
    <d v="2026-03-26T00:00:00"/>
    <d v="2026-03-26T23:23:58"/>
    <x v="2"/>
    <n v="890903939"/>
    <s v="POSTOBON S.A."/>
    <n v="186900"/>
    <n v="0"/>
    <n v="186900"/>
    <x v="2"/>
    <x v="61"/>
    <n v="1"/>
    <s v="FRANCY SALAS "/>
    <m/>
    <m/>
    <m/>
    <m/>
    <m/>
    <m/>
    <m/>
    <x v="4"/>
  </r>
  <r>
    <s v="Factura electrónica"/>
    <s v="7441721c6e54f6dcc596ee24cfcd3daeb97079fb0fc7214efd7da1596ebc13b9bf5185d55e1df2ca20246a7277967469"/>
    <n v="6980"/>
    <s v=""/>
    <d v="2026-03-26T00:00:00"/>
    <d v="2026-03-26T21:21:32"/>
    <x v="2"/>
    <n v="32150739"/>
    <s v="NATALIA ANDREA ACOSTA COLORADO"/>
    <n v="473000"/>
    <n v="0"/>
    <n v="473000"/>
    <x v="1"/>
    <x v="61"/>
    <n v="1"/>
    <s v="FRANCY SALAS "/>
    <m/>
    <m/>
    <m/>
    <m/>
    <d v="2026-03-31T00:00:00"/>
    <s v="NO"/>
    <m/>
    <x v="4"/>
  </r>
  <r>
    <s v="Factura electrónica"/>
    <s v="60fc73e4e91839f6ce83c3982b8bfb74abf3b14325fbd05aaf29770e62a0847d7a4043e7192a8aafb3404c9defd6e497"/>
    <n v="369990"/>
    <s v="R11R"/>
    <d v="2026-03-26T00:00:00"/>
    <d v="2026-03-26T19:34:22"/>
    <x v="2"/>
    <n v="800070655"/>
    <s v="MAQUITE S.A."/>
    <n v="158200"/>
    <n v="0"/>
    <n v="158200"/>
    <x v="4"/>
    <x v="2"/>
    <n v="0"/>
    <m/>
    <m/>
    <m/>
    <m/>
    <m/>
    <m/>
    <m/>
    <m/>
    <x v="4"/>
  </r>
  <r>
    <s v="Factura electrónica"/>
    <s v="62eea19d74e18c281239d132b37350d0864b7b8a40048865d0c3046a048450ab3257224fabbfaf5d5a8cf6e7f59d35c8"/>
    <n v="609456"/>
    <s v="VIRT"/>
    <d v="2026-03-26T00:00:00"/>
    <d v="2026-03-26T18:46:12"/>
    <x v="2"/>
    <n v="800157427"/>
    <s v="CAMARA DE COMERCIO ABURRA SUR"/>
    <n v="12548700"/>
    <n v="0"/>
    <n v="12548700"/>
    <x v="3"/>
    <x v="56"/>
    <n v="0"/>
    <s v="NATALIA BERNAZA"/>
    <m/>
    <m/>
    <m/>
    <m/>
    <d v="2026-04-01T00:00:00"/>
    <s v="NO"/>
    <m/>
    <x v="4"/>
  </r>
  <r>
    <s v="Factura electrónica"/>
    <s v="4923a5fe4ec8cfe574968d964f0d2ed03014b58d6ac6e687229ae4e6c941dfbfcdaba82ef154ffbfef5dc7145e299f9f"/>
    <n v="210373"/>
    <s v="EVIR"/>
    <d v="2026-03-26T00:00:00"/>
    <d v="2026-03-26T17:12:03"/>
    <x v="2"/>
    <n v="891580011"/>
    <s v="CAMARA DE COMERCIO DEL CAUCA"/>
    <n v="837600"/>
    <n v="0"/>
    <n v="837600"/>
    <x v="3"/>
    <x v="56"/>
    <n v="0"/>
    <s v="NATALIA BERNAZA"/>
    <m/>
    <m/>
    <m/>
    <m/>
    <d v="2026-04-01T00:00:00"/>
    <s v="NO"/>
    <m/>
    <x v="4"/>
  </r>
  <r>
    <s v="Documento equivalente - Cobro de peajes"/>
    <s v="453f1196e6062f859669d0d645f55f53f56a5cd9f0e8568f318ff7491d6268d20b02ec26c1bb49cb51388f236e9e7776"/>
    <n v="93835973"/>
    <s v="DEFL"/>
    <d v="2026-03-26T00:00:00"/>
    <d v="2026-03-26T16:51:15"/>
    <x v="2"/>
    <n v="900219834"/>
    <s v="F2X S.A.S."/>
    <n v="18500"/>
    <n v="0"/>
    <n v="18500"/>
    <x v="2"/>
    <x v="61"/>
    <n v="1"/>
    <s v="FRANCY SALAS "/>
    <m/>
    <m/>
    <m/>
    <m/>
    <d v="2026-04-06T00:00:00"/>
    <s v="NO"/>
    <m/>
    <x v="4"/>
  </r>
  <r>
    <s v="Nota de crédito electrónica"/>
    <s v="f2039a33f2a20ccf19db354c05bbcb678144ec6db0dcd5020bd2c9e02754d66c72716d7f3d8803122f1c7fd312597dd0"/>
    <s v="NCC4"/>
    <s v=""/>
    <d v="2026-03-26T00:00:00"/>
    <d v="2026-03-26T16:20:46"/>
    <x v="2"/>
    <n v="1037587911"/>
    <s v="SOTO NOREÑA SEBASTIAN"/>
    <n v="2760000"/>
    <n v="524400"/>
    <n v="3284400"/>
    <x v="6"/>
    <x v="3"/>
    <s v=" - "/>
    <s v="FRANCY SALAS "/>
    <m/>
    <m/>
    <m/>
    <m/>
    <m/>
    <m/>
    <m/>
    <x v="4"/>
  </r>
  <r>
    <s v="Factura electrónica"/>
    <s v="9f1c0fe146d269ff824fbed6d854616c17cf1c31b22d2712c6815e13e7f9a000f56cafedcaf05019e099fe8da4d71ab5"/>
    <n v="4571"/>
    <s v="FEL"/>
    <d v="2026-03-26T00:00:00"/>
    <d v="2026-03-26T11:26:07"/>
    <x v="2"/>
    <n v="1037587911"/>
    <s v="SOTO NOREÑA SEBASTIAN"/>
    <n v="2760000"/>
    <n v="524400"/>
    <n v="3284400"/>
    <x v="6"/>
    <x v="3"/>
    <s v=" - "/>
    <s v="FRANCY SALAS "/>
    <m/>
    <m/>
    <m/>
    <m/>
    <m/>
    <m/>
    <m/>
    <x v="4"/>
  </r>
  <r>
    <s v="Factura electrónica"/>
    <s v="2a44b0c62df627ec18c48f998a531b2021635486f919cd229a51e46697ae269033e3afdde6d321bbee4123d0f97cd281"/>
    <n v="152143"/>
    <s v="MJN"/>
    <d v="2026-03-26T00:00:00"/>
    <d v="2026-03-26T16:07:29"/>
    <x v="2"/>
    <n v="890900395"/>
    <s v="JUAN NEUSTADTEL S.A.S."/>
    <n v="209996.46000000002"/>
    <n v="39899.33"/>
    <n v="249895.79"/>
    <x v="9"/>
    <x v="3"/>
    <s v=" - "/>
    <m/>
    <m/>
    <m/>
    <m/>
    <m/>
    <m/>
    <m/>
    <m/>
    <x v="2"/>
  </r>
  <r>
    <s v="Factura electrónica"/>
    <s v="cd1a18af7f25a715c158edba3a49031e742a824589f0f7c6790c7651c730ead576f1fbf6b3379fdb0a31796a923496d3"/>
    <n v="6023"/>
    <s v="UC"/>
    <d v="2026-03-26T00:00:00"/>
    <d v="2026-03-26T14:37:48"/>
    <x v="2"/>
    <n v="901032802"/>
    <s v="CORPORACION UNIVERSITARIA DE CATALUNA"/>
    <n v="30195550"/>
    <n v="0"/>
    <n v="30195550"/>
    <x v="11"/>
    <x v="61"/>
    <n v="1"/>
    <s v="DIANA CAÑAS"/>
    <m/>
    <m/>
    <m/>
    <m/>
    <d v="2026-04-06T00:00:00"/>
    <s v="SI"/>
    <m/>
    <x v="4"/>
  </r>
  <r>
    <s v="Factura electrónica"/>
    <s v="1457d9fe4fccb50f6dc21f9dd3ec717fe09869058e0f2b80a5f28041aa3ea91eea788c2d46acbae2e22409a1129fae57"/>
    <n v="16300"/>
    <s v="FE"/>
    <d v="2026-03-26T00:00:00"/>
    <d v="2026-03-26T14:24:34"/>
    <x v="2"/>
    <n v="98666997"/>
    <s v="ESTADERO Y CARNICERIA LUCHO y/o EDWIN GRANADA SALAZAR"/>
    <n v="43999.199999999997"/>
    <n v="0"/>
    <n v="43999.199999999997"/>
    <x v="4"/>
    <x v="2"/>
    <n v="0"/>
    <m/>
    <m/>
    <m/>
    <m/>
    <m/>
    <m/>
    <m/>
    <m/>
    <x v="4"/>
  </r>
  <r>
    <s v="Nota de crédito electrónica"/>
    <s v="b39ca30996dd85169746425d161fb023836b1cf404ec5ef45c8e6b158a80f1f36ad29f7ddb2886a49098b70c9ecae1a7"/>
    <n v="1024"/>
    <s v="NC"/>
    <d v="2026-03-26T00:00:00"/>
    <d v="2026-03-26T13:55:00"/>
    <x v="2"/>
    <n v="901033312"/>
    <s v="HOTELES DE COTA SAS"/>
    <n v="1244000"/>
    <n v="236360"/>
    <n v="1480360"/>
    <x v="4"/>
    <x v="2"/>
    <n v="0"/>
    <m/>
    <m/>
    <m/>
    <m/>
    <m/>
    <m/>
    <m/>
    <m/>
    <x v="4"/>
  </r>
  <r>
    <s v="Documento equivalente - Cobro de peajes"/>
    <s v="bd1c92c3b19b1398051d89423a750dcb3a20ee6b05e83c6364d8dfbea5cfb31cd02073876307ac6a107b901b3af54ada"/>
    <n v="93800845"/>
    <s v="DEFL"/>
    <d v="2026-03-26T00:00:00"/>
    <d v="2026-03-26T13:40:59"/>
    <x v="2"/>
    <n v="900219834"/>
    <s v="F2X S.A.S."/>
    <n v="26300"/>
    <n v="0"/>
    <n v="26300"/>
    <x v="2"/>
    <x v="61"/>
    <n v="1"/>
    <s v="FRANCY SALAS "/>
    <m/>
    <m/>
    <m/>
    <m/>
    <d v="2026-04-06T00:00:00"/>
    <s v="NO"/>
    <m/>
    <x v="4"/>
  </r>
  <r>
    <s v="Factura electrónica"/>
    <s v="68166353603a94be740f982574bef0774fc9b6fcb3e0d449a6ca54c182d898785c0f4f350382205d73dc45a14934cc52"/>
    <n v="348691"/>
    <s v="PSE"/>
    <d v="2026-03-26T00:00:00"/>
    <d v="2026-03-26T13:25:55"/>
    <x v="2"/>
    <n v="891400669"/>
    <s v="CAMARA DE COMERCIO DE PEREIRA"/>
    <n v="837600"/>
    <n v="0"/>
    <n v="837600"/>
    <x v="3"/>
    <x v="61"/>
    <n v="1"/>
    <s v="NATALIA BERNAZA"/>
    <m/>
    <m/>
    <m/>
    <m/>
    <d v="2026-04-01T00:00:00"/>
    <s v="NO"/>
    <m/>
    <x v="4"/>
  </r>
  <r>
    <s v="Factura electrónica"/>
    <s v="b10eed52c962b268054e479e8798d08c7f28dad72488707fb55b3e3a9b7239b753905b9a8ed1b605dd3648d5a0a3ce53"/>
    <n v="285046"/>
    <s v="P1F8"/>
    <d v="2026-03-26T00:00:00"/>
    <d v="2026-03-26T12:45:02"/>
    <x v="2"/>
    <n v="900276962"/>
    <s v="D1 S A S"/>
    <n v="11084.41"/>
    <n v="2095.59"/>
    <n v="13180"/>
    <x v="4"/>
    <x v="2"/>
    <n v="0"/>
    <m/>
    <m/>
    <m/>
    <m/>
    <m/>
    <m/>
    <m/>
    <m/>
    <x v="4"/>
  </r>
  <r>
    <s v="Factura electrónica"/>
    <s v="2287242581f6f72ce1118a0119601338ec0ab7e21ec91fab91ae56e7003fe07b05f97ba94aebd06543125c20e174df36"/>
    <n v="10019028"/>
    <s v="Q942"/>
    <d v="2026-03-26T00:00:00"/>
    <d v="2026-03-26T12:34:48"/>
    <x v="2"/>
    <n v="900178348"/>
    <s v="Francorp S.A.S."/>
    <n v="23361.35"/>
    <n v="4438.66"/>
    <n v="27800.01"/>
    <x v="4"/>
    <x v="2"/>
    <n v="0"/>
    <m/>
    <m/>
    <m/>
    <m/>
    <m/>
    <d v="2026-04-06T00:00:00"/>
    <s v="NO"/>
    <m/>
    <x v="4"/>
  </r>
  <r>
    <s v="Factura electrónica"/>
    <s v="9dd4de9fc1bb4fd83a0124118928ea9602003eabb6f610caf217bcabef70359f785b02a847241f00371a796e885f910c"/>
    <n v="16288"/>
    <s v="FE"/>
    <d v="2026-03-26T00:00:00"/>
    <d v="2026-03-26T09:44:15"/>
    <x v="2"/>
    <n v="98666997"/>
    <s v="ESTADERO Y CARNICERIA LUCHO y/o EDWIN GRANADA SALAZAR"/>
    <n v="69457.399999999994"/>
    <n v="1037.78"/>
    <n v="70495.179999999993"/>
    <x v="4"/>
    <x v="2"/>
    <n v="0"/>
    <m/>
    <m/>
    <m/>
    <m/>
    <m/>
    <m/>
    <m/>
    <m/>
    <x v="4"/>
  </r>
  <r>
    <s v="Factura electrónica"/>
    <s v="3e3308029029d4f413bbca71c6511e54be1e809347d07ff46cfe9f02a777359d661ba2b50926d57c349f3e3bd04c11e5"/>
    <n v="133958"/>
    <s v="FRO1"/>
    <d v="2026-03-26T00:00:00"/>
    <d v="2026-03-26T08:27:31"/>
    <x v="2"/>
    <n v="900341810"/>
    <s v="HOTELES DE VILLASANTOS SAS"/>
    <n v="131865.56"/>
    <n v="2634.45"/>
    <n v="134500.01"/>
    <x v="4"/>
    <x v="2"/>
    <n v="0"/>
    <m/>
    <m/>
    <m/>
    <m/>
    <m/>
    <m/>
    <m/>
    <m/>
    <x v="4"/>
  </r>
  <r>
    <s v="Documento equivalente - Cobro de peajes"/>
    <s v="858697317d3000819dfbafdfb1b68f0a8f5c3790d61d52dbfc823e64499aba74ad64f205c16e881e9af4c2798dffcef9"/>
    <n v="93752601"/>
    <s v="DEFL"/>
    <d v="2026-03-26T00:00:00"/>
    <d v="2026-03-26T09:00:38"/>
    <x v="2"/>
    <n v="900219834"/>
    <s v="F2X S.A.S."/>
    <n v="18500"/>
    <n v="0"/>
    <n v="18500"/>
    <x v="2"/>
    <x v="56"/>
    <n v="0"/>
    <s v="FRANCY SALAS "/>
    <m/>
    <m/>
    <m/>
    <m/>
    <d v="2026-04-06T00:00:00"/>
    <s v="NO"/>
    <m/>
    <x v="4"/>
  </r>
  <r>
    <s v="Documento equivalente - Cobro de peajes"/>
    <s v="607a12e1ecb7f953ce052596ea7708edbac59a2ec6f1b93cfffb6a12ca9c101dbcc700121386196b6b9a5ab20933e508"/>
    <n v="93751284"/>
    <s v="DEFL"/>
    <d v="2026-03-26T00:00:00"/>
    <d v="2026-03-26T08:55:16"/>
    <x v="2"/>
    <n v="900219834"/>
    <s v="F2X S.A.S."/>
    <n v="18500"/>
    <n v="0"/>
    <n v="18500"/>
    <x v="2"/>
    <x v="56"/>
    <n v="0"/>
    <s v="FRANCY SALAS "/>
    <m/>
    <m/>
    <m/>
    <m/>
    <d v="2026-04-06T00:00:00"/>
    <s v="NO"/>
    <m/>
    <x v="4"/>
  </r>
  <r>
    <s v="Factura electrónica"/>
    <s v="b1549d6187ec02575f643967c634a7ee62e934a1c360d98cfba133fba796405bbdc11fd01c9539010bea15a6661c0d78"/>
    <n v="261203"/>
    <s v="DT07"/>
    <d v="2026-03-26T00:00:00"/>
    <d v="2026-03-26T03:58:09"/>
    <x v="2"/>
    <n v="860001697"/>
    <s v="GASEOSAS LUX S.A.S."/>
    <n v="480600"/>
    <n v="0"/>
    <n v="480600"/>
    <x v="2"/>
    <x v="56"/>
    <n v="0"/>
    <s v="FRANCY SALAS "/>
    <m/>
    <m/>
    <m/>
    <m/>
    <d v="2026-04-06T00:00:00"/>
    <s v="NO"/>
    <m/>
    <x v="4"/>
  </r>
  <r>
    <s v="Factura electrónica"/>
    <s v="16ed33ed4f064654a8c7debba4e700e089e505c940c973f7e25f9327963164fd5a741390bfebf9ed3de08a448ee1d83f"/>
    <n v="4121"/>
    <s v="FE"/>
    <d v="2026-03-27T00:00:00"/>
    <d v="2026-03-27T15:52:48"/>
    <x v="2"/>
    <n v="900387697"/>
    <s v="CON GUSTO PARA SERVIRLE S.A.S"/>
    <n v="49960.800000000003"/>
    <n v="0"/>
    <n v="49960.800000000003"/>
    <x v="0"/>
    <x v="63"/>
    <n v="4"/>
    <s v="FRANCY SALAS "/>
    <m/>
    <m/>
    <m/>
    <m/>
    <d v="2026-04-06T00:00:00"/>
    <s v="NO"/>
    <m/>
    <x v="4"/>
  </r>
  <r>
    <s v="Factura electrónica"/>
    <s v="d40eaee98129b1633cb29814afe22571c8322d39d8d5e43ff3415ba7fa14cee79ffb1d6fe47bab6fab7386aa5fe834b3"/>
    <n v="2100239337"/>
    <s v="HS"/>
    <d v="2026-03-27T00:00:00"/>
    <d v="2026-03-27T14:53:08"/>
    <x v="2"/>
    <n v="860010973"/>
    <s v="ALMACENES GENERALES DE DEPOSITO DE CAFE S.A. ALMACAFE"/>
    <n v="28230678"/>
    <n v="5363829"/>
    <n v="33594507"/>
    <x v="0"/>
    <x v="62"/>
    <n v="3"/>
    <s v="HENRY SANCHEZ"/>
    <m/>
    <m/>
    <m/>
    <m/>
    <d v="2026-03-31T00:00:00"/>
    <s v="SI"/>
    <m/>
    <x v="4"/>
  </r>
  <r>
    <s v="Factura electrónica"/>
    <s v="319884e33c2b60555afe1e2e4a0ad3f8ebc10f2fde3e4cabef4e25cbb2d9a3bc5b24b940fc4752b671f8fbdc3f0f19ca"/>
    <n v="2100239335"/>
    <s v="HS"/>
    <d v="2026-03-27T00:00:00"/>
    <d v="2026-03-27T14:28:43"/>
    <x v="2"/>
    <n v="860010973"/>
    <s v="ALMACENES GENERALES DE DEPOSITO DE CAFE S.A. ALMACAFE"/>
    <n v="75173248"/>
    <n v="14282917"/>
    <n v="89456165"/>
    <x v="0"/>
    <x v="62"/>
    <n v="3"/>
    <s v="HENRY SANCHEZ"/>
    <m/>
    <m/>
    <m/>
    <m/>
    <d v="2026-03-31T00:00:00"/>
    <s v="SI"/>
    <m/>
    <x v="4"/>
  </r>
  <r>
    <s v="Factura electrónica"/>
    <s v="ce85adfe08520e20126643cad81c410fe306103f42e8b3cfc26d9f24fcdcc6f8eeaa820362cb8d65b4dd65f149d0f50c"/>
    <n v="8256"/>
    <s v=""/>
    <d v="2026-03-27T00:00:00"/>
    <d v="2026-03-27T13:08:19"/>
    <x v="2"/>
    <n v="901360705"/>
    <s v="DELTA TAGS SAS"/>
    <n v="34650"/>
    <n v="6583.5"/>
    <n v="41233.5"/>
    <x v="2"/>
    <x v="62"/>
    <n v="3"/>
    <s v="FRANCY SALAS "/>
    <m/>
    <m/>
    <m/>
    <m/>
    <m/>
    <m/>
    <m/>
    <x v="4"/>
  </r>
  <r>
    <s v="Factura electrónica"/>
    <s v="e26c4dd4c92264e5a2ec24e4fddc0ee90176c8766efa188709e9309d9bf004120a9ffb62eb91f41e6b9538062784553b"/>
    <n v="6984"/>
    <s v=""/>
    <d v="2026-03-27T00:00:00"/>
    <d v="2026-03-27T21:14:11"/>
    <x v="2"/>
    <n v="32150739"/>
    <s v="NATALIA ANDREA ACOSTA COLORADO"/>
    <n v="90000"/>
    <n v="0"/>
    <n v="90000"/>
    <x v="1"/>
    <x v="62"/>
    <n v="3"/>
    <s v="FRANCY SALAS "/>
    <m/>
    <m/>
    <m/>
    <m/>
    <d v="2026-03-31T00:00:00"/>
    <s v="NO"/>
    <m/>
    <x v="4"/>
  </r>
  <r>
    <s v="Documento equivalente - Cobro de peajes"/>
    <s v="179e24535a64dd2edab9c4058bfffebd6138dbea05d1fb95cf7e4805725b84bb8246c109d319990debd72b0b2d7591fb"/>
    <n v="94087007"/>
    <s v="DEFL"/>
    <d v="2026-03-27T00:00:00"/>
    <d v="2026-03-27T18:16:38"/>
    <x v="2"/>
    <n v="900219834"/>
    <s v="F2X S.A.S."/>
    <n v="11600"/>
    <n v="0"/>
    <n v="11600"/>
    <x v="2"/>
    <x v="62"/>
    <n v="3"/>
    <s v="FRANCY SALAS "/>
    <m/>
    <m/>
    <m/>
    <m/>
    <d v="2026-04-06T00:00:00"/>
    <s v="NO"/>
    <m/>
    <x v="4"/>
  </r>
  <r>
    <s v="Factura electrónica"/>
    <s v="b384c3f20924957fe27a5bcfbd4abf96d9d3b72bceb066ab55bdb0d2eca1db17590861900a796ef9b064d4a597b97259"/>
    <n v="20192722"/>
    <s v="Q301"/>
    <d v="2026-03-27T00:00:00"/>
    <d v="2026-03-27T18:15:36"/>
    <x v="2"/>
    <n v="900178348"/>
    <s v="Francorp S.A.S."/>
    <n v="36386.560000000005"/>
    <n v="6913.45"/>
    <n v="43300.01"/>
    <x v="4"/>
    <x v="2"/>
    <n v="0"/>
    <m/>
    <m/>
    <m/>
    <m/>
    <m/>
    <m/>
    <m/>
    <m/>
    <x v="4"/>
  </r>
  <r>
    <s v="Factura electrónica"/>
    <s v="509815f5100df3728062db12e97914121ff3072cfc57b956ae27e21763022f07032b807a52904b85bca981356a53483c"/>
    <n v="9366"/>
    <s v="FEVV"/>
    <d v="2026-03-27T00:00:00"/>
    <d v="2026-03-27T18:02:31"/>
    <x v="2"/>
    <n v="901242715"/>
    <s v="VIANCO TE TRANSPORTA SAS"/>
    <n v="1050000"/>
    <n v="0"/>
    <n v="1050000"/>
    <x v="0"/>
    <x v="63"/>
    <n v="4"/>
    <s v="FRANCY SALAS "/>
    <m/>
    <m/>
    <m/>
    <m/>
    <d v="2026-04-01T00:00:00"/>
    <s v="NO"/>
    <m/>
    <x v="4"/>
  </r>
  <r>
    <s v="Factura electrónica"/>
    <s v="9686247786685e9f6693710836473cbc2918c4aefcb807719cf046c498dc10c5ebea3e889f1447cb8a5f775ab4f45d8e"/>
    <n v="10243"/>
    <s v="EDSG"/>
    <d v="2026-03-27T00:00:00"/>
    <d v="2026-03-27T16:47:19"/>
    <x v="2"/>
    <n v="88147614"/>
    <s v="CLODOMIRO ALVAREZ ASCANIO"/>
    <n v="50000"/>
    <n v="0"/>
    <n v="50000"/>
    <x v="4"/>
    <x v="2"/>
    <n v="0"/>
    <m/>
    <m/>
    <m/>
    <m/>
    <m/>
    <m/>
    <m/>
    <m/>
    <x v="4"/>
  </r>
  <r>
    <s v="Factura electrónica"/>
    <s v="5621da0f234d3feb37ba4f3aa86c822a7d6a0d02cf8b44260a28a672315671b2a3bf99e6386967544795095feab1a3ba"/>
    <n v="10242"/>
    <s v="EDSG"/>
    <d v="2026-03-27T00:00:00"/>
    <d v="2026-03-27T16:45:15"/>
    <x v="2"/>
    <n v="88147614"/>
    <s v="CLODOMIRO ALVAREZ ASCANIO"/>
    <n v="50000"/>
    <n v="0"/>
    <n v="50000"/>
    <x v="4"/>
    <x v="2"/>
    <n v="0"/>
    <m/>
    <m/>
    <m/>
    <m/>
    <m/>
    <m/>
    <m/>
    <m/>
    <x v="4"/>
  </r>
  <r>
    <s v="Documento equivalente - Cobro de peajes"/>
    <s v="fedbef94a44f39ab90099236def22d1fec25f57569dc235a442a39417afb4171baa2fbcdd11c8d8e6761df4a9ab94850"/>
    <n v="94055088"/>
    <s v="DEFL"/>
    <d v="2026-03-27T00:00:00"/>
    <d v="2026-03-27T15:56:11"/>
    <x v="2"/>
    <n v="900219834"/>
    <s v="F2X S.A.S."/>
    <n v="26300"/>
    <n v="0"/>
    <n v="26300"/>
    <x v="2"/>
    <x v="62"/>
    <n v="3"/>
    <s v="FRANCY SALAS "/>
    <m/>
    <m/>
    <m/>
    <m/>
    <d v="2026-04-06T00:00:00"/>
    <s v="NO"/>
    <m/>
    <x v="4"/>
  </r>
  <r>
    <s v="Factura electrónica"/>
    <s v="7069e35abefe17d383e77668fee6a6553ea5e3c5c5f1a785f8448df1155da19cfcb20dcf2d99e3091ea322892574248f"/>
    <n v="2299601"/>
    <s v="FEFL"/>
    <d v="2026-03-27T00:00:00"/>
    <d v="2026-03-27T15:39:24"/>
    <x v="2"/>
    <n v="900219834"/>
    <s v="F2X S.A.S."/>
    <n v="71570"/>
    <n v="12430"/>
    <n v="84000"/>
    <x v="2"/>
    <x v="62"/>
    <n v="3"/>
    <s v="FRANCY SALAS "/>
    <m/>
    <m/>
    <m/>
    <m/>
    <d v="2026-04-06T00:00:00"/>
    <s v="NO"/>
    <m/>
    <x v="4"/>
  </r>
  <r>
    <s v="Factura electrónica"/>
    <s v="ba04181cc7159a61c220f496eed4e25f651539494ed959347ad2ece3f84a7762086940e5a5b6466f026290a37ee50705"/>
    <n v="70874"/>
    <s v="FETG"/>
    <d v="2026-03-27T00:00:00"/>
    <d v="2026-03-27T15:40:00"/>
    <x v="2"/>
    <n v="811001497"/>
    <s v="Logistica y Transportes TGB S.A.S"/>
    <n v="2757199"/>
    <n v="0"/>
    <n v="2757199"/>
    <x v="0"/>
    <x v="62"/>
    <n v="3"/>
    <s v="HENRY SANCHEZ"/>
    <m/>
    <m/>
    <m/>
    <m/>
    <d v="2026-03-31T00:00:00"/>
    <s v="NO"/>
    <m/>
    <x v="4"/>
  </r>
  <r>
    <s v="Factura electrónica"/>
    <s v="2fbb42747792ad943cda09d0add9ecd760f356b75c313d63a23249fddbb163b5fd79211fee3aef31551ce3e0eafb7994"/>
    <n v="2100239342"/>
    <s v="HS"/>
    <d v="2026-03-27T00:00:00"/>
    <d v="2026-03-27T15:39:11"/>
    <x v="2"/>
    <n v="860010973"/>
    <s v="ALMACENES GENERALES DE DEPOSITO DE CAFE S.A. ALMACAFE"/>
    <n v="727776"/>
    <n v="138277"/>
    <n v="866053"/>
    <x v="0"/>
    <x v="63"/>
    <n v="4"/>
    <s v="JEFFERSON CORTES"/>
    <m/>
    <m/>
    <m/>
    <m/>
    <d v="2026-04-01T00:00:00"/>
    <s v="NO"/>
    <m/>
    <x v="4"/>
  </r>
  <r>
    <s v="Factura electrónica"/>
    <s v="1aaf4ea6876e8bbb2b232cf10d9e1914c440e4dbef8c1025c4bb5900e7fff7507f932fd15335dcb92f367857f7a6a665"/>
    <n v="2100239338"/>
    <s v="HS"/>
    <d v="2026-03-27T00:00:00"/>
    <d v="2026-03-27T15:19:57"/>
    <x v="2"/>
    <n v="860010973"/>
    <s v="ALMACENES GENERALES DE DEPOSITO DE CAFE S.A. ALMACAFE"/>
    <n v="11493322"/>
    <n v="0"/>
    <n v="11493322"/>
    <x v="0"/>
    <x v="62"/>
    <n v="3"/>
    <s v="HENRY SANCHEZ"/>
    <m/>
    <m/>
    <m/>
    <m/>
    <d v="2026-03-31T00:00:00"/>
    <s v="NO"/>
    <m/>
    <x v="4"/>
  </r>
  <r>
    <s v="Factura electrónica"/>
    <s v="bda979fef7da8b1ae65ea9d7acfee0109b7a03605e98633367872d8c3c65099a360d54d8784d9c578ad599122bedd911"/>
    <n v="1577"/>
    <s v="VIVA"/>
    <d v="2026-03-27T00:00:00"/>
    <d v="2026-03-27T15:13:44"/>
    <x v="2"/>
    <n v="900297056"/>
    <s v="EL SOCIAL MEDELLIN S.A.S"/>
    <n v="834632"/>
    <n v="0"/>
    <n v="834632"/>
    <x v="4"/>
    <x v="2"/>
    <n v="0"/>
    <m/>
    <m/>
    <m/>
    <m/>
    <m/>
    <d v="2026-04-06T00:00:00"/>
    <s v="NO"/>
    <m/>
    <x v="4"/>
  </r>
  <r>
    <s v="Factura electrónica"/>
    <s v="afac9a1b0ba3dd3b90f2b45afbc9b64bd19b0e2adc5c3656b5a7c6a982f91f3ba2e857868bf10c639a7392f12fd719d7"/>
    <n v="30674"/>
    <s v="N1FE"/>
    <d v="2026-03-27T00:00:00"/>
    <d v="2026-03-27T14:12:33"/>
    <x v="2"/>
    <n v="890929877"/>
    <s v="NEWREST SERVICES COLOMBIA S.A.S"/>
    <n v="1925560"/>
    <n v="365856"/>
    <n v="2291416"/>
    <x v="0"/>
    <x v="63"/>
    <n v="4"/>
    <s v="FRANCY SALAS "/>
    <m/>
    <m/>
    <m/>
    <m/>
    <d v="2026-04-01T00:00:00"/>
    <s v="NO"/>
    <m/>
    <x v="4"/>
  </r>
  <r>
    <s v="Nota de crédito electrónica"/>
    <s v="54509837123ecaa94aa7a1d19d088a0978025bcbad08f8bf421e68b5f845298950f2739e5d553e318263c5e7712d9244"/>
    <n v="268"/>
    <s v="DMC"/>
    <d v="2026-03-27T00:00:00"/>
    <d v="2026-03-27T14:04:54"/>
    <x v="2"/>
    <n v="901360705"/>
    <s v="DELTA TAGS SAS"/>
    <n v="34650"/>
    <n v="6583.5"/>
    <n v="41233.5"/>
    <x v="2"/>
    <x v="62"/>
    <n v="3"/>
    <s v="FRANCY SALAS "/>
    <m/>
    <m/>
    <m/>
    <m/>
    <m/>
    <m/>
    <m/>
    <x v="4"/>
  </r>
  <r>
    <s v="Factura electrónica"/>
    <s v="d53c04f53fd324e6be6858ac9fa666af94f109a4479166493fe21f0a5d00b3a17cc9ffd643f18d8b271c80fff2d948f1"/>
    <n v="89397"/>
    <s v="FV04"/>
    <d v="2026-03-27T00:00:00"/>
    <d v="2026-03-27T13:32:33"/>
    <x v="2"/>
    <n v="800065567"/>
    <s v="FABRICA DE ALIMENTOS PROCESADOS VENTOLINI S.A."/>
    <n v="160200"/>
    <n v="0"/>
    <n v="160200"/>
    <x v="4"/>
    <x v="2"/>
    <n v="0"/>
    <m/>
    <m/>
    <m/>
    <m/>
    <m/>
    <m/>
    <m/>
    <m/>
    <x v="4"/>
  </r>
  <r>
    <s v="Factura electrónica"/>
    <s v="0f004f49dfac051462320713e23baa443c8413e24d47ff1edda527b9170725fb9ec949af92dc2e870ecca9bc7f054008"/>
    <n v="70873"/>
    <s v="FETG"/>
    <d v="2026-03-27T00:00:00"/>
    <d v="2026-03-27T13:22:05"/>
    <x v="2"/>
    <n v="811001497"/>
    <s v="Logistica y Transportes TGB S.A.S"/>
    <n v="2372208"/>
    <n v="0"/>
    <n v="2372208"/>
    <x v="0"/>
    <x v="62"/>
    <n v="3"/>
    <s v="HENRY SANCHEZ"/>
    <m/>
    <m/>
    <m/>
    <m/>
    <d v="2026-03-31T00:00:00"/>
    <s v="NO"/>
    <m/>
    <x v="4"/>
  </r>
  <r>
    <s v="Factura electrónica"/>
    <s v="196c58ead807086a296b4c69c598e7078e7662d5b8eb2a436cb89f0392c5aaea5119e962fe3e1938434e20484cbb1e0a"/>
    <n v="680272"/>
    <s v="FCAL"/>
    <d v="2026-03-27T00:00:00"/>
    <d v="2026-03-27T13:19:57"/>
    <x v="2"/>
    <n v="890915475"/>
    <s v="EMPAQUETADURAS Y EMPAQUES S.A."/>
    <n v="124844.99999999999"/>
    <n v="23720.55"/>
    <n v="148565.54999999999"/>
    <x v="2"/>
    <x v="62"/>
    <n v="3"/>
    <s v="FRANCY SALAS "/>
    <m/>
    <m/>
    <m/>
    <m/>
    <d v="2026-03-31T00:00:00"/>
    <s v="NO"/>
    <m/>
    <x v="4"/>
  </r>
  <r>
    <s v="Factura electrónica"/>
    <s v="cd7fc279b025a964ece2673adfa861a5dca2f95aa9d54d116871f4e70ab1c3390315c44791157fe9b26cc044c4eacc1a"/>
    <n v="173207"/>
    <s v="392"/>
    <d v="2026-03-27T00:00:00"/>
    <d v="2026-03-27T13:17:00"/>
    <x v="2"/>
    <n v="860000018"/>
    <s v="AGENCIA DE VIAJES Y TURISMO AVIATUR S.A.S "/>
    <n v="332916.96000000002"/>
    <n v="58694.04"/>
    <n v="391611"/>
    <x v="2"/>
    <x v="62"/>
    <n v="3"/>
    <s v="FRANCY SALAS "/>
    <m/>
    <m/>
    <m/>
    <m/>
    <d v="2026-04-06T00:00:00"/>
    <s v="NO"/>
    <m/>
    <x v="4"/>
  </r>
  <r>
    <s v="Nota de crédito electrónica"/>
    <s v="359c6dd8d212dd7377c088eb9349d2a79ba693fcfdd67d8a1f5c14f11d7d5aacd05e2d44b88e4485f32e782f81031731"/>
    <n v="16871"/>
    <s v="NV"/>
    <d v="2026-03-27T00:00:00"/>
    <d v="2026-03-27T13:15:45"/>
    <x v="2"/>
    <n v="800106404"/>
    <s v="Ocupar Temporales S.A."/>
    <n v="39049"/>
    <n v="742"/>
    <n v="39791"/>
    <x v="12"/>
    <x v="46"/>
    <n v="5"/>
    <s v="MAGALY RIOS "/>
    <m/>
    <m/>
    <m/>
    <m/>
    <d v="2026-04-06T00:00:00"/>
    <s v="NO"/>
    <m/>
    <x v="4"/>
  </r>
  <r>
    <s v="Factura electrónica"/>
    <s v="835fa231c601ac12f505d0d05fb9610c3ba8daa269d223724c498201f1ed0be39614ae8c768143c0a50c997c704c4551"/>
    <n v="2100239331"/>
    <s v="HS"/>
    <d v="2026-03-27T00:00:00"/>
    <d v="2026-03-27T12:49:30"/>
    <x v="2"/>
    <n v="860010973"/>
    <s v="ALMACENES GENERALES DE DEPOSITO DE CAFE S.A. ALMACAFE"/>
    <n v="433200"/>
    <n v="82308"/>
    <n v="515508"/>
    <x v="0"/>
    <x v="61"/>
    <n v="0"/>
    <s v="JEFFERSON CORTES"/>
    <m/>
    <m/>
    <m/>
    <m/>
    <d v="2026-03-31T00:00:00"/>
    <s v="SI"/>
    <m/>
    <x v="4"/>
  </r>
  <r>
    <s v="Factura electrónica"/>
    <s v="238718f9fa449d9b9ff9333e3a9ebb52cfbd3924bcd9fe299034e887ccb029ef4f2bc2165c5924ace53a7d462d0f4207"/>
    <n v="173202"/>
    <s v="392"/>
    <d v="2026-03-27T00:00:00"/>
    <d v="2026-03-27T12:47:25"/>
    <x v="2"/>
    <n v="860000018"/>
    <s v="AGENCIA DE VIAJES Y TURISMO AVIATUR S.A.S "/>
    <n v="388215.96"/>
    <n v="67795.039999999994"/>
    <n v="456011"/>
    <x v="2"/>
    <x v="62"/>
    <n v="3"/>
    <s v="FRANCY SALAS "/>
    <m/>
    <m/>
    <m/>
    <m/>
    <d v="2026-04-06T00:00:00"/>
    <s v="NO"/>
    <m/>
    <x v="4"/>
  </r>
  <r>
    <s v="Factura electrónica"/>
    <s v="b09285aff8caff33551524ee16d97d9b3d0d4d4ad5a15f894c3fe5b409c65d64534b71e42b36ba5ebc051787471a34fc"/>
    <n v="7099"/>
    <s v="FEP"/>
    <d v="2026-03-27T00:00:00"/>
    <d v="2026-03-27T12:10:33"/>
    <x v="2"/>
    <n v="800106404"/>
    <s v="Ocupar Temporales S.A."/>
    <n v="259524"/>
    <n v="0"/>
    <n v="259524"/>
    <x v="12"/>
    <x v="46"/>
    <n v="5"/>
    <s v="MAGALY RIOS "/>
    <m/>
    <m/>
    <m/>
    <m/>
    <d v="2026-04-06T00:00:00"/>
    <s v="NO"/>
    <m/>
    <x v="4"/>
  </r>
  <r>
    <s v="Factura electrónica"/>
    <s v="003211e922bf4ae710000b02056a11b55b8cf3e74f1cf7a951af502ed85f25cbefd4ad2d69810086cea96eaac9a3b7bb"/>
    <n v="70872"/>
    <s v="FETG"/>
    <d v="2026-03-27T00:00:00"/>
    <d v="2026-03-27T11:38:12"/>
    <x v="2"/>
    <n v="811001497"/>
    <s v="Logistica y Transportes TGB S.A.S"/>
    <n v="5652955"/>
    <n v="0"/>
    <n v="5652955"/>
    <x v="9"/>
    <x v="3"/>
    <s v=" - "/>
    <m/>
    <m/>
    <m/>
    <m/>
    <m/>
    <m/>
    <m/>
    <m/>
    <x v="2"/>
  </r>
  <r>
    <s v="Factura electrónica"/>
    <s v="61d3abea04c1dfaf5c759444d0774e8963230e183c4a61837ca7eeaccbff7be03e66ab56fb402551a90bfd459e542af2"/>
    <n v="45131"/>
    <s v="FCE"/>
    <d v="2026-03-27T00:00:00"/>
    <d v="2026-03-27T11:56:59"/>
    <x v="2"/>
    <n v="800049104"/>
    <s v="LABORATORIO CLINICO COLMEDICOS IPS SAS"/>
    <n v="5257300"/>
    <n v="0"/>
    <n v="5257300"/>
    <x v="1"/>
    <x v="63"/>
    <n v="4"/>
    <s v="VALERIA GUEVARA"/>
    <m/>
    <m/>
    <m/>
    <m/>
    <d v="2026-04-06T00:00:00"/>
    <s v="NO"/>
    <m/>
    <x v="4"/>
  </r>
  <r>
    <s v="Factura electrónica"/>
    <s v="938739be384447e1d631fbc461e22d9ff28778d8e64dcc729d28941480aa0bab1a7046eb43e4b342ec15ca6d023c139e"/>
    <n v="166975"/>
    <s v="FBE"/>
    <d v="2026-03-27T00:00:00"/>
    <d v="2026-03-27T11:52:32"/>
    <x v="2"/>
    <n v="800049104"/>
    <s v="LABORATORIO CLINICO COLMEDICOS IPS SAS"/>
    <n v="7159300"/>
    <n v="0"/>
    <n v="7159300"/>
    <x v="1"/>
    <x v="63"/>
    <n v="4"/>
    <s v="VALERIA GUEVARA"/>
    <m/>
    <m/>
    <m/>
    <m/>
    <d v="2026-04-06T00:00:00"/>
    <s v="NO"/>
    <m/>
    <x v="4"/>
  </r>
  <r>
    <s v="Factura electrónica"/>
    <s v="13bd0bab58505cae98bff24149e85a067cf33ccac710d581f58c4da0d63408894fc3750745e7cbff3626944d3fbc8eb0"/>
    <n v="344815"/>
    <s v="FE"/>
    <d v="2026-03-27T00:00:00"/>
    <d v="2026-03-27T11:43:11"/>
    <x v="2"/>
    <n v="800049104"/>
    <s v="LABORATORIO CLINICO COLMEDICOS IPS SAS"/>
    <n v="30475075"/>
    <n v="0"/>
    <n v="30475075"/>
    <x v="1"/>
    <x v="63"/>
    <n v="4"/>
    <s v="VALERIA GUEVARA"/>
    <m/>
    <m/>
    <m/>
    <m/>
    <d v="2026-04-06T00:00:00"/>
    <s v="NO"/>
    <m/>
    <x v="4"/>
  </r>
  <r>
    <s v="Factura electrónica"/>
    <s v="0006c8c3fb50619ede856edf96fd959b06f6de449348e5f66f186a51957175dd8d8dad319a7aea7f3833bc844ea6c563"/>
    <n v="350255"/>
    <s v="FFEE"/>
    <d v="2026-03-27T00:00:00"/>
    <d v="2026-03-27T11:40:42"/>
    <x v="2"/>
    <n v="800049074"/>
    <s v="PAPELERIA Y SERVICIOS SAS"/>
    <n v="135834"/>
    <n v="25808"/>
    <n v="161642"/>
    <x v="9"/>
    <x v="3"/>
    <s v=" - "/>
    <m/>
    <m/>
    <m/>
    <m/>
    <m/>
    <m/>
    <m/>
    <m/>
    <x v="4"/>
  </r>
  <r>
    <s v="Factura electrónica"/>
    <s v="c6103602118dcf7a29a1c14050416218d93d21c2fd0b7f5d6fbe53cbc98269aab26607fc21ba5ab91242b44e070ed0ee"/>
    <n v="2997"/>
    <s v="FE"/>
    <d v="2026-03-27T00:00:00"/>
    <d v="2026-03-27T11:41:55"/>
    <x v="2"/>
    <n v="900144364"/>
    <s v="UNIDOTAMOS SAS"/>
    <n v="87000"/>
    <n v="16530"/>
    <n v="103530"/>
    <x v="2"/>
    <x v="62"/>
    <n v="3"/>
    <s v="FRANCY SALAS "/>
    <m/>
    <m/>
    <m/>
    <m/>
    <d v="2026-04-01T00:00:00"/>
    <s v="NO"/>
    <m/>
    <x v="4"/>
  </r>
  <r>
    <s v="Factura electrónica"/>
    <s v="442c834ca8d40f15d64ba61c23cd9fef0dbb7908eda6103f8e7d711afa89ad713cb810558f9c9c9574baa4bf95fd3ebb"/>
    <n v="10564"/>
    <s v="GJ"/>
    <d v="2026-03-27T00:00:00"/>
    <d v="2026-03-27T11:22:05"/>
    <x v="2"/>
    <n v="900402854"/>
    <s v="G&amp;J METROLOGIA E INSTRUMENTACIÓN SAS"/>
    <n v="125500"/>
    <n v="23845"/>
    <n v="149345"/>
    <x v="9"/>
    <x v="3"/>
    <s v=" - "/>
    <s v="FRANCY SALAS "/>
    <m/>
    <m/>
    <m/>
    <m/>
    <m/>
    <m/>
    <m/>
    <x v="4"/>
  </r>
  <r>
    <s v="Factura electrónica"/>
    <s v="ac88ce256698b6eb89e1ee21a349cf8d9381875a0d95eb18722a799d46316f974d90ce1900dbc325b11fe7f5c5267253"/>
    <n v="127067"/>
    <s v="2PQE"/>
    <d v="2026-03-27T00:00:00"/>
    <d v="2026-03-27T12:38:05"/>
    <x v="2"/>
    <n v="900125852"/>
    <s v="CI SAN FERNANDO PLAZA PH."/>
    <n v="7310.92"/>
    <n v="1389.08"/>
    <n v="8700"/>
    <x v="4"/>
    <x v="2"/>
    <n v="0"/>
    <m/>
    <m/>
    <m/>
    <m/>
    <m/>
    <m/>
    <m/>
    <m/>
    <x v="4"/>
  </r>
  <r>
    <s v="Factura electrónica"/>
    <s v="dfa2540d66538c7b3205b8878988b45cc145ac9b4d847f30743862695ad28d54caaa30432e5e1eabee18de3bbfe67fdb"/>
    <n v="3432"/>
    <s v="EP"/>
    <d v="2026-03-27T00:00:00"/>
    <d v="2026-03-27T10:44:31"/>
    <x v="2"/>
    <n v="811024463"/>
    <s v="ENTERPACK LTDA"/>
    <n v="3578850"/>
    <n v="679981.5"/>
    <n v="4258831.5"/>
    <x v="2"/>
    <x v="62"/>
    <n v="3"/>
    <s v="FRANCY SALAS "/>
    <m/>
    <m/>
    <m/>
    <m/>
    <d v="2026-03-31T00:00:00"/>
    <s v="NO"/>
    <m/>
    <x v="4"/>
  </r>
  <r>
    <s v="Factura electrónica"/>
    <s v="a29fa0d1802a5080d636daa2baf4dd10aff073f4fc7b1e46a82eaef5e79fc29953ab7be4f5c3137aa78f8ac000fbfd93"/>
    <n v="13349"/>
    <s v="FEVT"/>
    <d v="2026-03-27T00:00:00"/>
    <d v="2026-03-27T11:11:21"/>
    <x v="2"/>
    <n v="900219834"/>
    <s v="F2X S.A.S."/>
    <n v="16806.72"/>
    <n v="3193.28"/>
    <n v="20000"/>
    <x v="2"/>
    <x v="62"/>
    <n v="3"/>
    <s v="FRANCY SALAS "/>
    <m/>
    <m/>
    <m/>
    <m/>
    <d v="2026-04-06T00:00:00"/>
    <s v="NO"/>
    <m/>
    <x v="4"/>
  </r>
  <r>
    <s v="Factura electrónica"/>
    <s v="15456e0a627347d23d6f292b2ba40c1adb2bfae04fca6913df829cbfe58125fd3908d1028d7e38a9712a9460a3954444"/>
    <n v="114"/>
    <s v="FEPR"/>
    <d v="2026-03-27T00:00:00"/>
    <d v="2026-03-27T10:29:15"/>
    <x v="2"/>
    <n v="4179102"/>
    <s v="ROJAS RINCON PEDRO"/>
    <n v="18819000"/>
    <n v="3575610"/>
    <n v="22394610"/>
    <x v="0"/>
    <x v="63"/>
    <n v="4"/>
    <s v="FRANCY SALAS "/>
    <m/>
    <m/>
    <m/>
    <m/>
    <d v="2026-04-06T00:00:00"/>
    <s v="NO"/>
    <m/>
    <x v="4"/>
  </r>
  <r>
    <s v="Factura electrónica"/>
    <s v="fabd3ac8b6ca7ad11243c343a6fa1e2e1316ce2136cdffaa5c3a390ae9f24c22aa74a963e1a87e536f66862b48ce578e"/>
    <n v="31792"/>
    <s v="FFE"/>
    <d v="2026-03-27T00:00:00"/>
    <d v="2026-03-27T10:02:59"/>
    <x v="2"/>
    <n v="800119647"/>
    <s v="PETROCASINOS S.A"/>
    <n v="244409"/>
    <n v="0"/>
    <n v="244409"/>
    <x v="0"/>
    <x v="63"/>
    <n v="4"/>
    <s v="FRANCY SALAS "/>
    <m/>
    <m/>
    <m/>
    <m/>
    <d v="2026-04-01T00:00:00"/>
    <s v="NO"/>
    <m/>
    <x v="4"/>
  </r>
  <r>
    <s v="Factura electrónica"/>
    <s v="e6c886b4e8125c7cf7ceb70a959c60c055f70385f292db6f8777fbd3bcfbbd795b6779b7c0aea81e49d9325866593705"/>
    <n v="106475"/>
    <s v="FAE"/>
    <d v="2026-03-27T00:00:00"/>
    <d v="2026-03-27T09:33:11"/>
    <x v="2"/>
    <n v="830120839"/>
    <s v="MULTISUMINISTROS INDUSTRIALES S A S"/>
    <n v="1366600"/>
    <n v="259654"/>
    <n v="1626254"/>
    <x v="2"/>
    <x v="63"/>
    <n v="4"/>
    <s v="FRANCY SALAS "/>
    <m/>
    <m/>
    <m/>
    <m/>
    <d v="2026-04-06T00:00:00"/>
    <s v="NO"/>
    <m/>
    <x v="4"/>
  </r>
  <r>
    <s v="Factura electrónica"/>
    <s v="046c766674157a7aa0eac885cf26ef6011d020b126f30999a52fdad9d7fec77a29cfa25790c5757f829d26e2f21005c9"/>
    <n v="100480"/>
    <s v="COM"/>
    <d v="2026-03-27T00:00:00"/>
    <d v="2026-03-27T12:29:01"/>
    <x v="2"/>
    <n v="890903388"/>
    <s v="CLUB UNION SA"/>
    <n v="52300"/>
    <n v="0"/>
    <n v="52300"/>
    <x v="4"/>
    <x v="2"/>
    <n v="0"/>
    <m/>
    <m/>
    <m/>
    <m/>
    <m/>
    <m/>
    <m/>
    <m/>
    <x v="4"/>
  </r>
  <r>
    <s v="Factura electrónica"/>
    <s v="b8cd826c92c327ed7adad141a824111619755636db89e2be42a9206265f182bcc7f00172f5c863b0636f0d013ad68af2"/>
    <n v="65036948"/>
    <s v="61"/>
    <d v="2026-03-27T00:00:00"/>
    <d v="2026-03-27T08:21:57"/>
    <x v="2"/>
    <n v="800230447"/>
    <s v="SODEXO S A S"/>
    <n v="11887610"/>
    <n v="2258645.9"/>
    <n v="14146255.9"/>
    <x v="0"/>
    <x v="63"/>
    <n v="4"/>
    <s v="FRANCY SALAS "/>
    <m/>
    <m/>
    <m/>
    <m/>
    <d v="2026-04-06T00:00:00"/>
    <s v="NO"/>
    <m/>
    <x v="4"/>
  </r>
  <r>
    <s v="Documento equivalente - Cobro de peajes"/>
    <s v="bd39ef5608c66c0d48d55298d1b54bf49479a656ba541346b75f11dfe7f3320e648567dadf558246bcfc1dabc021a64a"/>
    <n v="94001308"/>
    <s v="DEFL"/>
    <d v="2026-03-27T00:00:00"/>
    <d v="2026-03-27T11:41:35"/>
    <x v="2"/>
    <n v="900219834"/>
    <s v="F2X S.A.S."/>
    <n v="11600"/>
    <n v="0"/>
    <n v="11600"/>
    <x v="2"/>
    <x v="62"/>
    <n v="3"/>
    <s v="FRANCY SALAS "/>
    <m/>
    <m/>
    <m/>
    <m/>
    <d v="2026-04-06T00:00:00"/>
    <s v="NO"/>
    <m/>
    <x v="4"/>
  </r>
  <r>
    <s v="Nota de crédito electrónica"/>
    <s v="41bd9bcd36aeadb2181357fea286654a47671a1dd88c5681e5a1199698cb3a456ad1dfa5ec1c36913fb27ead886073b3"/>
    <s v="C00226"/>
    <s v=""/>
    <d v="2026-03-27T00:00:00"/>
    <d v="2026-03-27T10:41:16"/>
    <x v="2"/>
    <n v="901006742"/>
    <s v="COLCRANES S.A.S."/>
    <n v="3620000"/>
    <n v="687800"/>
    <n v="4307800"/>
    <x v="6"/>
    <x v="3"/>
    <s v=" - "/>
    <s v="FRANCY SALAS "/>
    <m/>
    <m/>
    <m/>
    <m/>
    <m/>
    <m/>
    <m/>
    <x v="4"/>
  </r>
  <r>
    <s v="Factura electrónica"/>
    <s v="45f065854c89a2431daaa290ce2a5ec4b24734d445c69c687c929a94e70b3d17b997c2bc970a34a3b7b029efd4188e12"/>
    <n v="310307"/>
    <s v="VIRT"/>
    <d v="2026-03-27T00:00:00"/>
    <d v="2026-03-27T10:56:37"/>
    <x v="2"/>
    <n v="860522136"/>
    <s v="CAMARA DE COMERCIO DE FACATATIVA"/>
    <n v="837600"/>
    <n v="0"/>
    <n v="837600"/>
    <x v="3"/>
    <x v="61"/>
    <n v="0"/>
    <s v="NATALIA BERNAZA"/>
    <m/>
    <m/>
    <m/>
    <m/>
    <d v="2026-03-31T00:00:00"/>
    <s v="NO"/>
    <m/>
    <x v="4"/>
  </r>
  <r>
    <s v="Factura electrónica"/>
    <s v="65d2dff81bfdf133ef1cc75d2bd74e16e9a52df9dbcefd2fd71d65ab8073981a0a12dca5f9b95b192e45f8b6ad802f22"/>
    <n v="10563"/>
    <s v="GJ"/>
    <d v="2026-03-27T00:00:00"/>
    <d v="2026-03-27T11:19:16"/>
    <x v="2"/>
    <n v="900402854"/>
    <s v="G&amp;J METROLOGIA E INSTRUMENTACIÓN SAS"/>
    <n v="185000"/>
    <n v="35150"/>
    <n v="220150"/>
    <x v="9"/>
    <x v="3"/>
    <s v=" - "/>
    <s v="FRANCY SALAS "/>
    <m/>
    <m/>
    <m/>
    <m/>
    <m/>
    <m/>
    <m/>
    <x v="4"/>
  </r>
  <r>
    <s v="Factura electrónica"/>
    <s v="08a2296a04db9aa76b1fc5fa52226eda07103ad08e04c9b87a5e4e2553161cf64499a9a4eabd3669b099bb99925f3d40"/>
    <n v="16535"/>
    <s v="FEPF"/>
    <d v="2026-03-27T00:00:00"/>
    <d v="2026-03-27T08:44:57"/>
    <x v="2"/>
    <n v="71951636"/>
    <s v="TABORDA GONZALEZ JESUS ANIBAL"/>
    <n v="29411.77"/>
    <n v="5588.23"/>
    <n v="35000"/>
    <x v="4"/>
    <x v="2"/>
    <n v="0"/>
    <m/>
    <m/>
    <m/>
    <m/>
    <m/>
    <m/>
    <m/>
    <m/>
    <x v="4"/>
  </r>
  <r>
    <s v="Factura electrónica"/>
    <s v="8c5742e2928e38e3c97a3fe2004fdbd0fffe5d4e2091eaa82c326cdbfcfa70c6e1c836cfa40c29f256075de6eb0ba203"/>
    <n v="151900"/>
    <s v="ME5"/>
    <d v="2026-03-28T00:00:00"/>
    <d v="2026-03-28T21:55:17"/>
    <x v="2"/>
    <n v="901406407"/>
    <s v="LUM LOGISTIC S.A.S."/>
    <n v="45900"/>
    <n v="0"/>
    <n v="45900"/>
    <x v="4"/>
    <x v="2"/>
    <n v="0"/>
    <m/>
    <m/>
    <m/>
    <m/>
    <m/>
    <m/>
    <m/>
    <m/>
    <x v="4"/>
  </r>
  <r>
    <s v="Documento equivalente - Cobro de peajes"/>
    <s v="348725544134ef7e2edf74fd32e5967bd521909326e4538ad40afc4d45bb259eb6494169119881dc7edecee664e171ca"/>
    <n v="94343816"/>
    <s v="DEFL"/>
    <d v="2026-03-28T00:00:00"/>
    <d v="2026-03-28T21:11:20"/>
    <x v="2"/>
    <n v="900219834"/>
    <s v="F2X S.A.S."/>
    <n v="13500"/>
    <n v="0"/>
    <n v="13500"/>
    <x v="2"/>
    <x v="62"/>
    <n v="2"/>
    <s v="FRANCY SALAS "/>
    <m/>
    <m/>
    <m/>
    <m/>
    <d v="2026-04-06T00:00:00"/>
    <s v="NO"/>
    <m/>
    <x v="4"/>
  </r>
  <r>
    <s v="Factura electrónica"/>
    <s v="fa4b44750958682b90584fa44d6df48afd4e3b0cd0180a50e2c0a969b45ec7fd445e676419e162b0b5d44fe1d62326a7"/>
    <n v="1295"/>
    <s v="LNFE"/>
    <d v="2026-03-28T00:00:00"/>
    <d v="2026-03-28T13:35:56"/>
    <x v="2"/>
    <n v="29347195"/>
    <s v="LEYDI JOHANNA NARVAEZ CAICEDO"/>
    <n v="1024000"/>
    <n v="0"/>
    <n v="1024000"/>
    <x v="0"/>
    <x v="63"/>
    <n v="3"/>
    <s v="FRANCY SALAS "/>
    <m/>
    <m/>
    <m/>
    <m/>
    <d v="2026-04-01T00:00:00"/>
    <s v="NO"/>
    <m/>
    <x v="4"/>
  </r>
  <r>
    <s v="Documento equivalente - Cobro de peajes"/>
    <s v="f95b8252b4643b16885b23bd12ba2001a90f3cc0d22589e283fecb5b764ce25f720724194ae885a21bb377dd0eb41361"/>
    <n v="94178540"/>
    <s v="DEFL"/>
    <d v="2026-03-28T00:00:00"/>
    <d v="2026-03-28T06:51:08"/>
    <x v="2"/>
    <n v="900219834"/>
    <s v="F2X S.A.S."/>
    <n v="20200"/>
    <n v="0"/>
    <n v="20200"/>
    <x v="2"/>
    <x v="62"/>
    <n v="2"/>
    <s v="FRANCY SALAS "/>
    <m/>
    <m/>
    <m/>
    <m/>
    <d v="2026-04-06T00:00:00"/>
    <s v="NO"/>
    <m/>
    <x v="4"/>
  </r>
  <r>
    <s v="Factura electrónica"/>
    <s v="12af11bb7ac36552571e9a157d26bd2bd45ca8ce8dbd8b8761ed868fc176d3a6aa2ffc83a61608babdea6f088276e020"/>
    <n v="2339245"/>
    <s v="FEFL"/>
    <d v="2026-03-29T00:00:00"/>
    <d v="2026-03-29T16:58:50"/>
    <x v="2"/>
    <n v="900219834"/>
    <s v="F2X S.A.S."/>
    <n v="13445.380000000001"/>
    <n v="2554.62"/>
    <n v="16000"/>
    <x v="2"/>
    <x v="62"/>
    <n v="1"/>
    <s v="FRANCY SALAS "/>
    <m/>
    <m/>
    <m/>
    <m/>
    <d v="2026-04-06T00:00:00"/>
    <s v="NO"/>
    <m/>
    <x v="4"/>
  </r>
  <r>
    <s v="Factura electrónica"/>
    <s v="7550deb8657f6ef9e0ac35b41ce487a1ea63ef2e2f80f692089c37ae1e7bfc3c41b5b5a15ec2bc57361e6dd9d55e331e"/>
    <n v="2333449"/>
    <s v="FEFL"/>
    <d v="2026-03-29T00:00:00"/>
    <d v="2026-03-29T12:11:16"/>
    <x v="2"/>
    <n v="900219834"/>
    <s v="F2X S.A.S."/>
    <n v="4201.68"/>
    <n v="798.32"/>
    <n v="5000"/>
    <x v="2"/>
    <x v="62"/>
    <n v="1"/>
    <s v="FRANCY SALAS "/>
    <m/>
    <m/>
    <m/>
    <m/>
    <d v="2026-04-06T00:00:00"/>
    <s v="NO"/>
    <m/>
    <x v="4"/>
  </r>
  <r>
    <s v="Factura electrónica"/>
    <s v="46a72bfd81bafae542fabd1eb62151b2ea3caf6f110fde1a70543c34a41cbb376e8a7fbaa98f36719c570e34f332ca94"/>
    <n v="9019676310"/>
    <s v="AR"/>
    <d v="2026-03-29T00:00:00"/>
    <d v="2026-03-29T08:31:38"/>
    <x v="2"/>
    <n v="830095213"/>
    <s v="ORGANIZACIÓN TERPEL S.A."/>
    <n v="4050663.94"/>
    <n v="0"/>
    <n v="4050663.94"/>
    <x v="2"/>
    <x v="62"/>
    <n v="1"/>
    <s v="FRANCY SALAS "/>
    <m/>
    <m/>
    <m/>
    <m/>
    <d v="2026-04-01T00:00:00"/>
    <s v="NO"/>
    <m/>
    <x v="4"/>
  </r>
  <r>
    <s v="Factura electrónica"/>
    <s v="74c4ba3a162342520684236f28721c6355799d4b737d9de4f351e9e83a275c0113463c51a71f67b43d0918cc047c3992"/>
    <n v="42488"/>
    <s v="FESA"/>
    <d v="2026-03-30T00:00:00"/>
    <d v="2026-03-30T18:05:06"/>
    <x v="2"/>
    <n v="890938952"/>
    <s v="SALAMANCA ALIMENTACION INDUSTRIAL S.A.S."/>
    <n v="7808040"/>
    <n v="1483527.6"/>
    <n v="9291567.5999999996"/>
    <x v="0"/>
    <x v="64"/>
    <n v="7"/>
    <s v="FRANCY SALAS "/>
    <m/>
    <m/>
    <m/>
    <m/>
    <d v="2026-04-06T00:00:00"/>
    <s v="NO"/>
    <m/>
    <x v="3"/>
  </r>
  <r>
    <s v="Factura electrónica"/>
    <s v="b016b9b9474461b28b132e7897938b61414b3211c8103248bfb2c5071e86ad00f97e2ab4bd4b3701fc016d32d7bddb2d"/>
    <n v="30981"/>
    <s v="N1FE"/>
    <d v="2026-03-30T00:00:00"/>
    <d v="2026-03-30T17:14:07"/>
    <x v="2"/>
    <n v="890929877"/>
    <s v="NEWREST SERVICES COLOMBIA S.A.S"/>
    <n v="4929584"/>
    <n v="936621"/>
    <n v="5866205"/>
    <x v="0"/>
    <x v="63"/>
    <n v="1"/>
    <s v="FRANCY SALAS "/>
    <m/>
    <m/>
    <m/>
    <m/>
    <d v="2026-04-01T00:00:00"/>
    <s v="NO"/>
    <m/>
    <x v="4"/>
  </r>
  <r>
    <s v="Factura electrónica"/>
    <s v="653649229e0a2090e7fd40f5abe3a709c40ba21985e1f86b7bd81e62bfa7c45c5d5834c261a61a282332966d0645b140"/>
    <n v="7025"/>
    <s v=""/>
    <d v="2026-03-30T00:00:00"/>
    <d v="2026-03-30T20:16:08"/>
    <x v="2"/>
    <n v="32150739"/>
    <s v="NATALIA ANDREA ACOSTA COLORADO"/>
    <n v="553500"/>
    <n v="0"/>
    <n v="553500"/>
    <x v="1"/>
    <x v="46"/>
    <n v="2"/>
    <s v="FRANCY SALAS "/>
    <m/>
    <m/>
    <m/>
    <m/>
    <d v="2026-04-06T00:00:00"/>
    <s v="NO"/>
    <m/>
    <x v="4"/>
  </r>
  <r>
    <s v="Factura electrónica"/>
    <s v="515376671f13d908f48e29d473521b411d35a25624041b8103cd6584442f0cf387063721cde8a774307ccfc6c8415d53"/>
    <n v="4004"/>
    <s v="FEFE"/>
    <d v="2026-03-30T00:00:00"/>
    <d v="2026-03-30T19:05:56"/>
    <x v="2"/>
    <n v="91352033"/>
    <s v="EDWING MACIAS CHACON"/>
    <n v="1823949.58"/>
    <n v="346550.42"/>
    <n v="2170500"/>
    <x v="13"/>
    <x v="3"/>
    <s v=" - "/>
    <m/>
    <m/>
    <m/>
    <m/>
    <m/>
    <m/>
    <m/>
    <m/>
    <x v="2"/>
  </r>
  <r>
    <s v="Nota de crédito electrónica"/>
    <s v="d61ebabca8fb86ccfa250c9fc5947dc3c44f02d8535140a227f4dd632d2c2105c1c9b19f84633d55cbc4d1a59b3e9101"/>
    <n v="8665"/>
    <s v=""/>
    <d v="2026-03-30T00:00:00"/>
    <d v="2026-03-30T15:38:18"/>
    <x v="2"/>
    <n v="800049074"/>
    <s v="PAPELERIA Y SERVICIOS SAS"/>
    <n v="135834"/>
    <n v="25808"/>
    <n v="161642"/>
    <x v="6"/>
    <x v="3"/>
    <s v=" - "/>
    <s v="FRANCY SALAS "/>
    <m/>
    <m/>
    <m/>
    <m/>
    <m/>
    <m/>
    <m/>
    <x v="2"/>
  </r>
  <r>
    <s v="Factura electrónica"/>
    <s v="c735412a23d21e7088c14f4143319ccba8c839bbac3ecaec6ef2aa047b457a7a259237137a2751685c20fe9b84c4add0"/>
    <n v="13313"/>
    <s v="FE21"/>
    <d v="2026-03-30T00:00:00"/>
    <d v="2026-03-30T08:52:27"/>
    <x v="2"/>
    <n v="811033997"/>
    <s v="CDEM &amp; CDEB S.A.S."/>
    <n v="1508946.97"/>
    <n v="286699.96000000002"/>
    <n v="1795646.93"/>
    <x v="9"/>
    <x v="3"/>
    <s v=" - "/>
    <s v="FRANCY SALAS "/>
    <m/>
    <m/>
    <m/>
    <m/>
    <m/>
    <m/>
    <m/>
    <x v="2"/>
  </r>
  <r>
    <s v="Factura electrónica"/>
    <s v="bffe9ae515e91080d14115dcf7a6979563c8ea907f5972dc63d0d076703bd6f16d972c581ad11821206e048347c9db59"/>
    <n v="72341"/>
    <s v="PDR"/>
    <d v="2026-03-30T00:00:00"/>
    <d v="2026-03-30T12:22:54"/>
    <x v="2"/>
    <n v="860029995"/>
    <s v="ACERIAS PAZ DEL RIO SA"/>
    <n v="4693714"/>
    <n v="891806"/>
    <n v="5585520"/>
    <x v="0"/>
    <x v="46"/>
    <n v="2"/>
    <s v="CARLOS HERNANDEZ"/>
    <m/>
    <m/>
    <m/>
    <m/>
    <d v="2026-04-06T00:00:00"/>
    <s v="NO"/>
    <m/>
    <x v="4"/>
  </r>
  <r>
    <s v="Factura electrónica"/>
    <s v="00fed4f676b17630d62ebded959252ff31a554d1fef0c3cb49d35248ea86cadcedbcada13817c9798d44c3f918e8a97d"/>
    <n v="360"/>
    <s v="FEV"/>
    <d v="2026-03-30T00:00:00"/>
    <d v="2026-03-30T12:57:00"/>
    <x v="2"/>
    <n v="23780464"/>
    <s v="CILENIA CELY CELY 01 00"/>
    <n v="200000"/>
    <n v="0"/>
    <n v="200000"/>
    <x v="4"/>
    <x v="2"/>
    <n v="0"/>
    <m/>
    <m/>
    <m/>
    <m/>
    <m/>
    <m/>
    <m/>
    <m/>
    <x v="2"/>
  </r>
  <r>
    <s v="Factura electrónica"/>
    <s v="90a87666f2257c32ca4ec55a73b5274220273720c667424f7e766d657e6b6339465af06f47aeccd7cd234845fd2225f1"/>
    <n v="363168"/>
    <s v="VIRT"/>
    <d v="2026-03-30T00:00:00"/>
    <d v="2026-03-30T11:27:26"/>
    <x v="2"/>
    <n v="800015551"/>
    <s v="CAMARA DE COMERCIO DEL ORIENTE ANTIOQUEÑO"/>
    <n v="837600"/>
    <n v="0"/>
    <n v="837600"/>
    <x v="3"/>
    <x v="63"/>
    <n v="1"/>
    <s v="NATALIA BERNAZA"/>
    <m/>
    <m/>
    <m/>
    <m/>
    <d v="2026-04-01T00:00:00"/>
    <s v="NO"/>
    <m/>
    <x v="4"/>
  </r>
  <r>
    <s v="Documento equivalente - Cobro de peajes"/>
    <s v="33baf48e976e27d82235c8548c27b7f32e9977f7e4549e50ed340ceb70a455ee972748ee9ec40bb1441301cb2ded9b36"/>
    <n v="94614748"/>
    <s v="DEFL"/>
    <d v="2026-03-30T00:00:00"/>
    <d v="2026-03-30T09:35:34"/>
    <x v="2"/>
    <n v="900219834"/>
    <s v="F2X S.A.S."/>
    <n v="15200"/>
    <n v="0"/>
    <n v="15200"/>
    <x v="2"/>
    <x v="62"/>
    <n v="0"/>
    <s v="FRANCY SALAS "/>
    <m/>
    <m/>
    <m/>
    <m/>
    <d v="2026-04-06T00:00:00"/>
    <s v="NO"/>
    <m/>
    <x v="4"/>
  </r>
  <r>
    <s v="Factura electrónica"/>
    <s v="f6d582c446f45dd5e5c95c858e53cda93efe52f013aecb5cb1a3df95c4249b92b57f2f5286f711c3604a9b1a41517bcd"/>
    <n v="14459241"/>
    <s v="1040"/>
    <d v="2026-03-30T00:00:00"/>
    <d v="2026-03-30T03:19:41"/>
    <x v="2"/>
    <n v="890903407"/>
    <s v="SEGUROS GENERALES SURAMERICANA S.A"/>
    <n v="3463084"/>
    <n v="657985.96"/>
    <n v="4121069.96"/>
    <x v="10"/>
    <x v="63"/>
    <n v="1"/>
    <s v="JAIME ARISMENDI"/>
    <m/>
    <m/>
    <m/>
    <m/>
    <d v="2026-04-01T00:00:00"/>
    <s v="NO"/>
    <m/>
    <x v="4"/>
  </r>
  <r>
    <s v="Factura electrónica"/>
    <s v="389c20f8e69bcfcc12e3433f51b9f8a1c4ff605f8251d986314273929ddd881c6e8bce17c2120f8fa785401a78e11ee1"/>
    <n v="4114829"/>
    <s v="1030"/>
    <d v="2026-03-31T00:00:00"/>
    <d v="2026-03-31T18:51:29"/>
    <x v="2"/>
    <n v="890903407"/>
    <s v="SEGUROS GENERALES SURAMERICANA S.A"/>
    <n v="4015059"/>
    <n v="762861.21"/>
    <n v="4777920.21"/>
    <x v="10"/>
    <x v="65"/>
    <n v="9"/>
    <s v="JAIME ARISMENDI"/>
    <m/>
    <m/>
    <m/>
    <m/>
    <m/>
    <m/>
    <m/>
    <x v="3"/>
  </r>
  <r>
    <s v="Factura electrónica"/>
    <s v="c5b2c90a6886904940e5c65b282e113e76fd78580c695fa8414824d7aa6e1dd8a85fe94531d9a0c8864069763cc53683"/>
    <n v="31202"/>
    <s v="N1FE"/>
    <d v="2026-03-31T00:00:00"/>
    <d v="2026-03-31T15:56:10"/>
    <x v="2"/>
    <n v="890929877"/>
    <s v="NEWREST SERVICES COLOMBIA S.A.S"/>
    <n v="1935811"/>
    <n v="367804"/>
    <n v="2303615"/>
    <x v="0"/>
    <x v="46"/>
    <n v="1"/>
    <s v="FRANCY SALAS "/>
    <m/>
    <m/>
    <m/>
    <m/>
    <d v="2026-04-06T00:00:00"/>
    <s v="NO"/>
    <m/>
    <x v="4"/>
  </r>
  <r>
    <s v="Factura electrónica"/>
    <s v="ac8ecbdc29a3c20e2be38facb360df26a3bc110cf873617632699338848a84126a55748fe34e8d2990cfa553bc846df0"/>
    <n v="2383698"/>
    <s v="FEFL"/>
    <d v="2026-03-31T00:00:00"/>
    <d v="2026-03-31T21:58:02"/>
    <x v="2"/>
    <n v="900219834"/>
    <s v="F2X S.A.S."/>
    <n v="6722.6900000000005"/>
    <n v="1277.31"/>
    <n v="8000"/>
    <x v="2"/>
    <x v="46"/>
    <n v="1"/>
    <s v="FRANCY SALAS "/>
    <m/>
    <m/>
    <m/>
    <m/>
    <d v="2026-04-06T00:00:00"/>
    <s v="NO"/>
    <m/>
    <x v="4"/>
  </r>
  <r>
    <s v="Factura electrónica"/>
    <s v="3952afc39e0471d26c04545996a85d033af4e2cae38ab72d7d9ee378328a383a6d7db92926632f1c9b72dec0064df33b"/>
    <n v="7035"/>
    <s v=""/>
    <d v="2026-03-31T00:00:00"/>
    <d v="2026-03-31T21:21:08"/>
    <x v="2"/>
    <n v="32150739"/>
    <s v="NATALIA ANDREA ACOSTA COLORADO"/>
    <n v="645500"/>
    <n v="0"/>
    <n v="645500"/>
    <x v="1"/>
    <x v="46"/>
    <n v="1"/>
    <s v="FRANCY SALAS "/>
    <m/>
    <m/>
    <m/>
    <m/>
    <d v="2026-04-06T00:00:00"/>
    <s v="NO"/>
    <m/>
    <x v="4"/>
  </r>
  <r>
    <s v="Nota de crédito electrónica"/>
    <s v="da5058e2c3977ba5bf27490444f832cb187314af606ae9bd66c503273f33e51bda242cd96ec5e9b546a4c9b2c3b2458d"/>
    <n v="2000322"/>
    <s v="DVT"/>
    <d v="2026-03-31T00:00:00"/>
    <d v="2026-03-31T16:50:14"/>
    <x v="2"/>
    <n v="890942310"/>
    <s v="AYURÁ MOTOR S.A."/>
    <n v="696710"/>
    <n v="132374.9"/>
    <n v="829084.9"/>
    <x v="6"/>
    <x v="3"/>
    <s v=" - "/>
    <s v="FRANCY SALAS "/>
    <m/>
    <m/>
    <m/>
    <m/>
    <m/>
    <m/>
    <m/>
    <x v="2"/>
  </r>
  <r>
    <s v="Factura electrónica"/>
    <s v="b7a7bf6e9859013570c08f8d51bd166ec6c8f0018f9b7dbf0f7692bbd8b55a87d22075b33a2a3d359bfb819f10f04243"/>
    <n v="1751016"/>
    <s v="FTD"/>
    <d v="2026-03-31T00:00:00"/>
    <d v="2026-03-31T16:30:44"/>
    <x v="2"/>
    <n v="890942310"/>
    <s v="AYURÁ MOTOR S.A."/>
    <n v="696710"/>
    <n v="132374.9"/>
    <n v="829084.9"/>
    <x v="6"/>
    <x v="3"/>
    <s v=" - "/>
    <s v="FRANCY SALAS "/>
    <m/>
    <m/>
    <m/>
    <m/>
    <m/>
    <m/>
    <m/>
    <x v="2"/>
  </r>
  <r>
    <s v="Nota de crédito electrónica"/>
    <s v="f50ee5872feed36a434a5bd26e95d0aac4fd3364cb28cd51cd7d31a2009d114b35a152b1a8cf3d52e12d424a2409d3b1"/>
    <n v="8670"/>
    <s v=""/>
    <d v="2026-03-31T00:00:00"/>
    <d v="2026-03-31T13:14:55"/>
    <x v="2"/>
    <n v="800049074"/>
    <s v="PAPELERIA Y SERVICIOS SAS"/>
    <n v="135834"/>
    <n v="25808"/>
    <n v="161642"/>
    <x v="6"/>
    <x v="3"/>
    <s v=" - "/>
    <s v="FRANCY SALAS "/>
    <m/>
    <m/>
    <m/>
    <m/>
    <m/>
    <m/>
    <m/>
    <x v="2"/>
  </r>
  <r>
    <s v="Factura electrónica"/>
    <s v="5d274000ff055ca0c848261ad735da0764a9339f234e510b6797afd8f04af43c53698686f4521ec66ae8e111da791bb6"/>
    <n v="2369477"/>
    <s v="FEFL"/>
    <d v="2026-03-31T00:00:00"/>
    <d v="2026-03-31T12:59:07"/>
    <x v="2"/>
    <n v="900219834"/>
    <s v="F2X S.A.S."/>
    <n v="3361.35"/>
    <n v="638.65"/>
    <n v="4000"/>
    <x v="2"/>
    <x v="46"/>
    <n v="1"/>
    <s v="FRANCY SALAS "/>
    <m/>
    <m/>
    <m/>
    <m/>
    <d v="2026-04-06T00:00:00"/>
    <s v="NO"/>
    <m/>
    <x v="4"/>
  </r>
  <r>
    <s v="Factura electrónica"/>
    <s v="3eb8ad12babee66982d1623b0d03612577f965a7c4e0a1ddb9378c3885fb08eca3520c7f66ed34227e647e1346604d17"/>
    <n v="10285"/>
    <s v="FEFR"/>
    <d v="2026-03-31T00:00:00"/>
    <d v="2026-03-31T11:54:31"/>
    <x v="2"/>
    <n v="901832634"/>
    <s v="FERRETERIA CONSTRUORIENTE JE SAS"/>
    <n v="38235.29"/>
    <n v="7264.71"/>
    <n v="45500"/>
    <x v="4"/>
    <x v="2"/>
    <n v="0"/>
    <m/>
    <m/>
    <m/>
    <m/>
    <m/>
    <m/>
    <m/>
    <m/>
    <x v="2"/>
  </r>
  <r>
    <s v="Factura electrónica"/>
    <s v="9c07ca7acaf7157f10fbb6b8301a3fd36eab6fd0cf49e7fdcdbda4a444011e40b8727ae179986e1edf92fa527ef6f829"/>
    <n v="410"/>
    <s v="FVE"/>
    <d v="2026-03-31T00:00:00"/>
    <d v="2026-03-31T09:27:30"/>
    <x v="2"/>
    <n v="901437821"/>
    <s v="CORPORACION LEGER SAS"/>
    <n v="4772439"/>
    <n v="0"/>
    <n v="4772439"/>
    <x v="0"/>
    <x v="63"/>
    <n v="0"/>
    <s v="FRANCY SALAS "/>
    <m/>
    <m/>
    <m/>
    <m/>
    <d v="2026-04-06T00:00:00"/>
    <s v="NO"/>
    <m/>
    <x v="4"/>
  </r>
  <r>
    <s v="Factura electrónica"/>
    <s v="c94861c30f20de5f26579a71b0d6a95153a169ed10da14aa30a3f40873c3b974012296ec5d716e21f38d1c15272bd6c4"/>
    <n v="4143"/>
    <s v="RIND"/>
    <d v="2026-04-01T00:00:00"/>
    <d v="2026-04-01T03:24:08"/>
    <x v="3"/>
    <n v="901609691"/>
    <s v="RINDEGASTOS COLOMBIA S.A.S."/>
    <n v="765600"/>
    <n v="145464"/>
    <n v="911064"/>
    <x v="3"/>
    <x v="64"/>
    <n v="5"/>
    <s v="NATALIA BERNAZA"/>
    <m/>
    <m/>
    <m/>
    <m/>
    <d v="2026-04-06T00:00:00"/>
    <s v="NO"/>
    <m/>
    <x v="4"/>
  </r>
  <r>
    <s v="Factura electrónica"/>
    <s v="403350081d21d53137d68aa1fbc8783f097736c2c96b8c3a61c918b578f2dd68452445e713fc331791b4f4894384023b"/>
    <n v="5118"/>
    <s v="FEIT"/>
    <d v="2026-04-01T00:00:00"/>
    <d v="2026-04-01T18:27:00"/>
    <x v="3"/>
    <n v="901042685"/>
    <s v="ITTERACTIVO S.A.S."/>
    <n v="2021295"/>
    <n v="0"/>
    <n v="2021295"/>
    <x v="5"/>
    <x v="64"/>
    <n v="5"/>
    <s v="JHON TABORDA"/>
    <m/>
    <m/>
    <m/>
    <m/>
    <m/>
    <m/>
    <m/>
    <x v="4"/>
  </r>
  <r>
    <s v="Factura electrónica"/>
    <s v="ded936bc988b517bf68b54810c51ff0afdfd5d85cd8c5b6f2bdfa2a8eaf486dd2fe0eaddf8a4e32da4a3587b1a880bd4"/>
    <n v="20018487"/>
    <s v="41"/>
    <d v="2026-04-01T00:00:00"/>
    <d v="2026-04-01T18:13:00"/>
    <x v="3"/>
    <n v="860009195"/>
    <s v="CESCE COLOMBIA S.A. COMPAÑIA DE SEGUROS"/>
    <n v="38750855.330000006"/>
    <n v="7362662.5099999998"/>
    <n v="46113517.840000004"/>
    <x v="10"/>
    <x v="66"/>
    <n v="6"/>
    <s v="JAIME ARISMENDI"/>
    <m/>
    <m/>
    <m/>
    <m/>
    <m/>
    <m/>
    <m/>
    <x v="3"/>
  </r>
  <r>
    <s v="Factura electrónica"/>
    <s v="6393273116846c15a8549b6f0cdb4a754195716fda29d03e0e834926b844441cdfe7cd9a480cc9efc08c3f14e4ca7977"/>
    <n v="1225078"/>
    <s v="2091"/>
    <d v="2026-04-01T00:00:00"/>
    <d v="2026-04-01T17:32:54"/>
    <x v="3"/>
    <n v="890903790"/>
    <s v="SEGUROS DE VIDA  SURAMERICANA S.A"/>
    <n v="1643587"/>
    <n v="82179.350000000006"/>
    <n v="1725766.35"/>
    <x v="12"/>
    <x v="66"/>
    <n v="6"/>
    <s v="MAGALY RIOS "/>
    <m/>
    <m/>
    <m/>
    <m/>
    <d v="2026-04-07T00:00:00"/>
    <s v="NO"/>
    <m/>
    <x v="3"/>
  </r>
  <r>
    <s v="Factura electrónica"/>
    <s v="63ae9afce6e75782d47726ff70c4e7517d5405ce60931977a407c65e8ab5a29c6eef866785977a78a387b53d40968b00"/>
    <n v="334"/>
    <s v="FE"/>
    <d v="2026-04-01T00:00:00"/>
    <d v="2026-04-01T20:17:40"/>
    <x v="3"/>
    <n v="901703752"/>
    <s v="ACCION LEGAL 23 S.A.S."/>
    <n v="14946000"/>
    <n v="2839740"/>
    <n v="17785740"/>
    <x v="3"/>
    <x v="64"/>
    <n v="5"/>
    <s v="NATALIA BERNAZA"/>
    <m/>
    <m/>
    <m/>
    <m/>
    <d v="2026-04-06T00:00:00"/>
    <s v="NO"/>
    <m/>
    <x v="4"/>
  </r>
  <r>
    <s v="Factura electrónica"/>
    <s v="24def5e88b887c4ab0d9c7aa2ffa1284beceb1b7cb8dbb7bdd9d9e6fe694f5bae2ef40400631d1c18ccfe0eaa63c1ff1"/>
    <n v="183"/>
    <s v="PROS"/>
    <d v="2026-04-01T00:00:00"/>
    <d v="2026-04-01T12:41:56"/>
    <x v="3"/>
    <n v="901797186"/>
    <s v="PROTON S SAS"/>
    <n v="1191350"/>
    <n v="226356.5"/>
    <n v="1417706.5"/>
    <x v="8"/>
    <x v="64"/>
    <n v="5"/>
    <s v="FRANCY SALAS "/>
    <m/>
    <m/>
    <m/>
    <m/>
    <m/>
    <m/>
    <m/>
    <x v="4"/>
  </r>
  <r>
    <s v="Factura electrónica"/>
    <s v="a8dd085edcd77f7b32eab4d60f3c1acfd2fec3fdcc60ab9accd8e4022b29e904b82705cb78e51b65ccc03f4910402f1d"/>
    <n v="137319"/>
    <s v="GUE"/>
    <d v="2026-04-01T00:00:00"/>
    <d v="2026-04-01T17:40:28"/>
    <x v="3"/>
    <n v="811024845"/>
    <s v="RESTAURANTE NM SAS"/>
    <n v="109696"/>
    <n v="0"/>
    <n v="109696"/>
    <x v="4"/>
    <x v="2"/>
    <n v="0"/>
    <m/>
    <m/>
    <m/>
    <m/>
    <m/>
    <m/>
    <m/>
    <m/>
    <x v="2"/>
  </r>
  <r>
    <s v="Factura electrónica"/>
    <s v="410e44387a39e12d3306355f003d3bdcb3d3699229b2703968ab3035c1a226d792e1c3ec90c27520c726204f7e7d5659"/>
    <n v="12876"/>
    <s v="FE"/>
    <d v="2026-04-01T00:00:00"/>
    <d v="2026-04-01T11:34:23"/>
    <x v="3"/>
    <n v="900420442"/>
    <s v="INSTRUMENTOS &amp; PARTES S.A.S."/>
    <n v="419700"/>
    <n v="79743"/>
    <n v="499443"/>
    <x v="8"/>
    <x v="64"/>
    <n v="5"/>
    <s v="FRANCY SALAS "/>
    <m/>
    <m/>
    <m/>
    <m/>
    <d v="2026-04-09T00:00:00"/>
    <s v="NO"/>
    <m/>
    <x v="4"/>
  </r>
  <r>
    <s v="Factura electrónica"/>
    <s v="338ecfea523c09f5bc11e901830abe709fe2d9cbce92920d2db317f88093c2885882cb2f4e5843640a9e692bffcc37e7"/>
    <n v="70505"/>
    <s v="C016"/>
    <d v="2026-04-01T00:00:00"/>
    <d v="2026-04-01T22:40:31"/>
    <x v="3"/>
    <n v="860016640"/>
    <s v="TCC SAS"/>
    <n v="53470"/>
    <n v="0"/>
    <n v="53470"/>
    <x v="4"/>
    <x v="2"/>
    <n v="0"/>
    <m/>
    <m/>
    <m/>
    <m/>
    <m/>
    <m/>
    <m/>
    <m/>
    <x v="2"/>
  </r>
  <r>
    <s v="Factura electrónica"/>
    <s v="7c76ea80f9d3d3995b46eb7db5b7bfb20c24b1f2dc448fc3e283a7631306c70e7aec8cb1584e8cef22596ae3b2db0acc"/>
    <n v="76034"/>
    <s v="EMED"/>
    <d v="2026-04-01T00:00:00"/>
    <d v="2026-04-01T09:12:06"/>
    <x v="3"/>
    <n v="800204486"/>
    <s v="DOTAKONDOR S.A.S"/>
    <n v="2299983"/>
    <n v="436996.77"/>
    <n v="2736979.77"/>
    <x v="2"/>
    <x v="2"/>
    <n v="0"/>
    <m/>
    <m/>
    <m/>
    <m/>
    <m/>
    <m/>
    <m/>
    <m/>
    <x v="2"/>
  </r>
  <r>
    <s v="Factura electrónica"/>
    <s v="990795005e2dbf28000dbe87aeda34307ea7ab6967fa956e1cc9e1c28ac21d1e32ca462e8aaba71a24d2d37548e46260"/>
    <n v="4774"/>
    <s v="FEFC"/>
    <d v="2026-04-01T00:00:00"/>
    <d v="2026-04-01T17:04:48"/>
    <x v="3"/>
    <n v="890904603"/>
    <s v="FABRICA DE CALZADO 70 SAS"/>
    <n v="966210"/>
    <n v="183580"/>
    <n v="1149790"/>
    <x v="2"/>
    <x v="67"/>
    <n v="12"/>
    <s v="FRANCY"/>
    <m/>
    <m/>
    <m/>
    <m/>
    <m/>
    <m/>
    <m/>
    <x v="1"/>
  </r>
  <r>
    <s v="Documento equivalente - Cobro de peajes"/>
    <s v="cf34dba75e1db008c5f13e8e6481dd4e47564661b808116cdcca3331d7219d4dee5dbb1b1324e80575a153435c942bd2"/>
    <n v="95193441"/>
    <s v="DEFL"/>
    <d v="2026-04-01T00:00:00"/>
    <d v="2026-04-01T18:26:21"/>
    <x v="3"/>
    <n v="900219834"/>
    <s v="F2X S.A.S."/>
    <n v="20200"/>
    <n v="0"/>
    <n v="20200"/>
    <x v="2"/>
    <x v="67"/>
    <n v="12"/>
    <s v="FRANCY SALAS "/>
    <m/>
    <m/>
    <m/>
    <m/>
    <m/>
    <m/>
    <m/>
    <x v="1"/>
  </r>
  <r>
    <s v="Factura electrónica"/>
    <s v="aff8c38c97afa35786fe1d7dabb02112a1a9c217543766b987a67a473a1ebe9387abe174f7bf13bc36b3005792613293"/>
    <n v="12874"/>
    <s v="FE"/>
    <d v="2026-04-01T00:00:00"/>
    <d v="2026-04-01T11:26:35"/>
    <x v="3"/>
    <n v="900420442"/>
    <s v="INSTRUMENTOS &amp; PARTES S.A.S."/>
    <n v="136000"/>
    <n v="25840"/>
    <n v="161840"/>
    <x v="8"/>
    <x v="67"/>
    <n v="12"/>
    <s v="FRANCY SALAS "/>
    <m/>
    <m/>
    <m/>
    <m/>
    <d v="2026-04-09T00:00:00"/>
    <s v="NO"/>
    <m/>
    <x v="1"/>
  </r>
  <r>
    <s v="Factura electrónica"/>
    <s v="8294df4b7c5e7f1d831de0d1818f8e1dda956e37ed582a5744b51e8036dbe98ff68ae9808976f8b621a9898e5d15c532"/>
    <n v="76071"/>
    <s v="EMED"/>
    <d v="2026-04-01T00:00:00"/>
    <d v="2026-04-01T09:43:43"/>
    <x v="3"/>
    <n v="800204486"/>
    <s v="DOTAKONDOR S.A.S"/>
    <n v="667737"/>
    <n v="126870.03"/>
    <n v="794607.03"/>
    <x v="2"/>
    <x v="67"/>
    <n v="12"/>
    <s v="PAOLA GARCIA"/>
    <m/>
    <m/>
    <m/>
    <m/>
    <m/>
    <m/>
    <m/>
    <x v="1"/>
  </r>
  <r>
    <s v="Factura electrónica"/>
    <s v="2f88f15650a508f4e327e709e6dca7d36bd1c330b9b6bb187b6a497380bd28f6baa13875daf67f0fa3506d3dfc7b70b7"/>
    <n v="76094"/>
    <s v="EMED"/>
    <d v="2026-04-01T00:00:00"/>
    <d v="2026-04-01T10:56:40"/>
    <x v="3"/>
    <n v="800204486"/>
    <s v="DOTAKONDOR S.A.S"/>
    <n v="2819334"/>
    <n v="535673.46"/>
    <n v="3355007.46"/>
    <x v="2"/>
    <x v="67"/>
    <n v="12"/>
    <s v="PAOLA GARCIA"/>
    <m/>
    <m/>
    <m/>
    <m/>
    <m/>
    <m/>
    <m/>
    <x v="1"/>
  </r>
  <r>
    <s v="Factura electrónica"/>
    <s v="8318d986104900b09ca4fe7ce9fce07db88f37c31c4c09c34118ecc65ca221aaec5c6aff3f9377ffe01008946ea80e48"/>
    <n v="4754"/>
    <s v="FEFC"/>
    <d v="2026-04-01T00:00:00"/>
    <d v="2026-04-01T13:39:41"/>
    <x v="3"/>
    <n v="890904603"/>
    <s v="FABRICA DE CALZADO 70 SAS"/>
    <n v="828180"/>
    <n v="157354"/>
    <n v="985534"/>
    <x v="2"/>
    <x v="67"/>
    <n v="12"/>
    <s v="PAOLA GARCIA"/>
    <m/>
    <m/>
    <m/>
    <m/>
    <m/>
    <m/>
    <m/>
    <x v="1"/>
  </r>
  <r>
    <s v="Factura electrónica"/>
    <s v="751b27773cdb5ccafb1c3ff137fe1026c2d734fb74621704f6d4e6a40e63fffeeedb6c4c22b277352aaf1bbf9929806f"/>
    <n v="8268"/>
    <s v=""/>
    <d v="2026-04-01T00:00:00"/>
    <d v="2026-04-01T10:28:43"/>
    <x v="3"/>
    <n v="901360705"/>
    <s v="DELTA TAGS SAS"/>
    <n v="86400"/>
    <n v="16416"/>
    <n v="102816"/>
    <x v="2"/>
    <x v="67"/>
    <n v="12"/>
    <s v="PAOLA GARCIA"/>
    <m/>
    <m/>
    <m/>
    <m/>
    <d v="2026-04-09T00:00:00"/>
    <s v="NO"/>
    <m/>
    <x v="1"/>
  </r>
  <r>
    <s v="Factura electrónica"/>
    <s v="69c546b971b5594de990f0ed72674126ef158e8e25c22305ced7fd1f9e8f90513af25cb83724c5dd1e783745bead26a1"/>
    <n v="34"/>
    <s v="FES"/>
    <d v="2026-04-01T00:00:00"/>
    <d v="2026-04-01T12:52:25"/>
    <x v="3"/>
    <n v="901847080"/>
    <s v="PROVSERVICE SAS"/>
    <n v="12550000"/>
    <n v="2384500"/>
    <n v="14934500"/>
    <x v="8"/>
    <x v="67"/>
    <n v="12"/>
    <s v="FRANCY SALAS "/>
    <m/>
    <m/>
    <m/>
    <m/>
    <m/>
    <m/>
    <m/>
    <x v="1"/>
  </r>
  <r>
    <s v="Factura electrónica"/>
    <s v="8ef85003d362f4adde2164e04a4fe9f5b905d0a3d80633c8026cbe9162e4268e991a6de9594e8701860ec46f9aedb86e"/>
    <n v="22535"/>
    <s v="FE"/>
    <d v="2026-04-01T00:00:00"/>
    <d v="2026-04-01T11:09:34"/>
    <x v="3"/>
    <n v="900083323"/>
    <s v="AGENCIA DE INVERSIONES PROSPERAR S.A.S."/>
    <n v="10645841"/>
    <n v="1848510"/>
    <n v="12494351"/>
    <x v="3"/>
    <x v="67"/>
    <n v="12"/>
    <s v="NATALIA BERNAZA"/>
    <m/>
    <m/>
    <m/>
    <m/>
    <d v="2026-04-06T00:00:00"/>
    <s v="NO"/>
    <m/>
    <x v="1"/>
  </r>
  <r>
    <s v="Factura electrónica"/>
    <s v="2520574f3ee733946fee6dd5b31ddfa5a126ae0cde3b2ef5df900b5b77a4c758a7a7976f7ce508d486db879052157d01"/>
    <n v="42533"/>
    <s v="FESA"/>
    <d v="2026-04-01T00:00:00"/>
    <d v="2026-04-01T12:05:12"/>
    <x v="3"/>
    <n v="890938952"/>
    <s v="SALAMANCA ALIMENTACION INDUSTRIAL S.A.S."/>
    <n v="4081800"/>
    <n v="775542"/>
    <n v="4857342"/>
    <x v="0"/>
    <x v="67"/>
    <n v="12"/>
    <s v="FRANCY SALAS "/>
    <m/>
    <m/>
    <m/>
    <m/>
    <m/>
    <m/>
    <m/>
    <x v="1"/>
  </r>
  <r>
    <s v="Factura electrónica"/>
    <s v="c744a969b369671e6a250a59d9c84174f31a77dc400d41acbab97c68dc7a32a984ba8c150548b40f8355565473d44ec7"/>
    <n v="677890"/>
    <s v="ECCO"/>
    <d v="2026-04-01T00:00:00"/>
    <d v="2026-04-01T15:27:25"/>
    <x v="3"/>
    <n v="811009788"/>
    <s v="DISTRACOM S.A."/>
    <n v="159995"/>
    <n v="0"/>
    <n v="159995"/>
    <x v="2"/>
    <x v="67"/>
    <n v="12"/>
    <s v="PAOLA GARCIA"/>
    <m/>
    <m/>
    <m/>
    <m/>
    <d v="2026-04-09T00:00:00"/>
    <s v="NO"/>
    <m/>
    <x v="1"/>
  </r>
  <r>
    <s v="Factura electrónica"/>
    <s v="2828e6c10b084fe553fe7211cc151207441f6f6ef58c5027360a5f7965edc34e5ae3978f93ec04270424a1ec8b1c3593"/>
    <n v="80363701"/>
    <s v="SFEE"/>
    <d v="2026-04-01T00:00:00"/>
    <d v="2026-04-01T14:32:39"/>
    <x v="3"/>
    <n v="900843898"/>
    <s v="RAPPI S.A.S"/>
    <n v="30672.27"/>
    <n v="5827.73"/>
    <n v="36500"/>
    <x v="4"/>
    <x v="2"/>
    <n v="0"/>
    <m/>
    <m/>
    <m/>
    <m/>
    <m/>
    <d v="2026-04-07T00:00:00"/>
    <s v="NO"/>
    <m/>
    <x v="2"/>
  </r>
  <r>
    <s v="Factura electrónica"/>
    <s v="38c8f9eb4f383ff0729dbe4627263d9b32a152671934d95be7490505a1e837131b07f5e349f59c7af2ceca362469719c"/>
    <n v="4368"/>
    <s v="FDR"/>
    <d v="2026-04-01T00:00:00"/>
    <d v="2026-04-01T13:23:21"/>
    <x v="3"/>
    <n v="70907060"/>
    <s v="WILINTON DUQUE GONZALEZ"/>
    <n v="99900"/>
    <n v="0"/>
    <n v="99900"/>
    <x v="4"/>
    <x v="2"/>
    <n v="0"/>
    <m/>
    <m/>
    <m/>
    <m/>
    <m/>
    <m/>
    <m/>
    <m/>
    <x v="2"/>
  </r>
  <r>
    <s v="Factura electrónica"/>
    <s v="a2ed9e408db9ba9eb20e9ac0c90245d5d284a69fd2023fd93307ee629b44e5107ebcddf89f6f3d3975dde3b7b61f27ad"/>
    <n v="8266"/>
    <s v=""/>
    <d v="2026-04-01T00:00:00"/>
    <d v="2026-04-01T10:10:01"/>
    <x v="3"/>
    <n v="901360705"/>
    <s v="DELTA TAGS SAS"/>
    <n v="34650"/>
    <n v="6583.5"/>
    <n v="41233.5"/>
    <x v="2"/>
    <x v="67"/>
    <n v="12"/>
    <s v="PAOLA GARCIA"/>
    <m/>
    <m/>
    <m/>
    <m/>
    <d v="2026-04-09T00:00:00"/>
    <s v="NO"/>
    <m/>
    <x v="1"/>
  </r>
  <r>
    <s v="Factura electrónica"/>
    <s v="b07a5ce45b76298c85d34b499361a5493082c24845444952c080199c06050892ad007542f5dcfffaeaf3c1a51bce5624"/>
    <n v="22534"/>
    <s v="FE"/>
    <d v="2026-04-01T00:00:00"/>
    <d v="2026-04-01T11:09:12"/>
    <x v="3"/>
    <n v="900083323"/>
    <s v="AGENCIA DE INVERSIONES PROSPERAR S.A.S."/>
    <n v="10645841"/>
    <n v="1848510"/>
    <n v="12494351"/>
    <x v="3"/>
    <x v="67"/>
    <n v="12"/>
    <s v="NATALIA BERNAZA"/>
    <m/>
    <m/>
    <m/>
    <m/>
    <d v="2026-04-06T00:00:00"/>
    <s v="NO"/>
    <m/>
    <x v="1"/>
  </r>
  <r>
    <s v="Documento equivalente - Cobro de peajes"/>
    <s v="a1fdfb1328e7cf765e4e6d8c512233a9c393f284d6ebbe618534ad988f11f69a8be3817fb51123eb1941646f9d4079b8"/>
    <n v="95137679"/>
    <s v="DEFL"/>
    <d v="2026-04-01T00:00:00"/>
    <d v="2026-04-01T15:46:19"/>
    <x v="3"/>
    <n v="900219834"/>
    <s v="F2X S.A.S."/>
    <n v="27300"/>
    <n v="0"/>
    <n v="27300"/>
    <x v="2"/>
    <x v="67"/>
    <n v="12"/>
    <s v="FRANCY SALAS "/>
    <m/>
    <m/>
    <m/>
    <m/>
    <m/>
    <m/>
    <m/>
    <x v="1"/>
  </r>
  <r>
    <s v="Factura electrónica"/>
    <s v="f3cde49faf6d09ae11657f7b5bece1af79605fcfb78ec2c0c2364622f0aca1f40dc7d3370484ed3f071ce12b552f1f8a"/>
    <n v="4743"/>
    <s v="FEFC"/>
    <d v="2026-04-01T00:00:00"/>
    <d v="2026-04-01T12:06:08"/>
    <x v="3"/>
    <n v="890904603"/>
    <s v="FABRICA DE CALZADO 70 SAS"/>
    <n v="2898630"/>
    <n v="550740"/>
    <n v="3449370"/>
    <x v="2"/>
    <x v="67"/>
    <n v="12"/>
    <s v="FRANCY SALAS "/>
    <m/>
    <m/>
    <m/>
    <m/>
    <m/>
    <m/>
    <m/>
    <x v="1"/>
  </r>
  <r>
    <s v="Factura electrónica"/>
    <s v="61fbd31a9683357f4378719d932f789b259179fff96c7328429dddc1a14069119d5a1632f747eedb81c8d0135627975a"/>
    <n v="6777"/>
    <s v="FBSD"/>
    <d v="2026-04-01T00:00:00"/>
    <d v="2026-04-01T12:24:14"/>
    <x v="3"/>
    <n v="811011779"/>
    <s v="RENTING COLOMBIA S.A.S."/>
    <n v="662965.30000000005"/>
    <n v="114101.7"/>
    <n v="777067"/>
    <x v="2"/>
    <x v="67"/>
    <n v="12"/>
    <s v="FRANCY SALAS "/>
    <m/>
    <m/>
    <m/>
    <m/>
    <d v="2026-04-09T00:00:00"/>
    <s v="NO"/>
    <m/>
    <x v="1"/>
  </r>
  <r>
    <s v="Factura electrónica"/>
    <s v="b8cecde00104b1423e6d22b268fb8c57a11b603fa96aa3686bae91b94ebe139ab190f7886d95aedfcc5c27c8e4316b45"/>
    <n v="8267"/>
    <s v=""/>
    <d v="2026-04-01T00:00:00"/>
    <d v="2026-04-01T10:17:05"/>
    <x v="3"/>
    <n v="901360705"/>
    <s v="DELTA TAGS SAS"/>
    <n v="448500"/>
    <n v="85215"/>
    <n v="533715"/>
    <x v="2"/>
    <x v="67"/>
    <n v="12"/>
    <s v="FRANCY SALAS "/>
    <m/>
    <m/>
    <m/>
    <m/>
    <m/>
    <m/>
    <m/>
    <x v="1"/>
  </r>
  <r>
    <s v="Factura electrónica"/>
    <s v="c4391286b368b4165ed755a3c7f3e529ac9c6c10df7893e022147da716fafc654f454238d6afaaf5884d715b6a2a47d9"/>
    <n v="350556"/>
    <s v="FFEE"/>
    <d v="2026-04-01T00:00:00"/>
    <d v="2026-04-01T15:17:21"/>
    <x v="3"/>
    <n v="800049074"/>
    <s v="PAPELERIA Y SERVICIOS SAS"/>
    <n v="161264"/>
    <n v="20504"/>
    <n v="181768"/>
    <x v="2"/>
    <x v="67"/>
    <n v="12"/>
    <s v="FRANCY SALAS "/>
    <m/>
    <m/>
    <m/>
    <m/>
    <m/>
    <m/>
    <m/>
    <x v="1"/>
  </r>
  <r>
    <s v="Factura electrónica"/>
    <s v="06c61c6a8c6c3fbb1dca86cb7a8e624e8275a53f65371c27e6eb108fde3b2305298e8ba927298bb9617987376118c251"/>
    <n v="12870"/>
    <s v="FE"/>
    <d v="2026-04-01T00:00:00"/>
    <d v="2026-04-01T10:21:14"/>
    <x v="3"/>
    <n v="900420442"/>
    <s v="INSTRUMENTOS &amp; PARTES S.A.S."/>
    <n v="947675"/>
    <n v="180058.25"/>
    <n v="1127733.25"/>
    <x v="8"/>
    <x v="67"/>
    <n v="12"/>
    <s v="PAOLA GARCIA"/>
    <m/>
    <m/>
    <m/>
    <m/>
    <m/>
    <m/>
    <m/>
    <x v="1"/>
  </r>
  <r>
    <s v="Factura electrónica"/>
    <s v="498f21c49a7ad054a5b45e98e6627993de443bd50135f59d62915d5305a4c6944130296c075d8e68b5b4a179262f13aa"/>
    <n v="350508"/>
    <s v="FFEE"/>
    <d v="2026-04-01T00:00:00"/>
    <d v="2026-04-01T13:08:34"/>
    <x v="3"/>
    <n v="800049074"/>
    <s v="PAPELERIA Y SERVICIOS SAS"/>
    <n v="622166"/>
    <n v="42878"/>
    <n v="665044"/>
    <x v="2"/>
    <x v="67"/>
    <n v="12"/>
    <s v="FRANCY SALAS "/>
    <m/>
    <m/>
    <m/>
    <m/>
    <m/>
    <m/>
    <m/>
    <x v="1"/>
  </r>
  <r>
    <s v="Factura electrónica"/>
    <s v="6f1301fab74c434e10bdab41e9453022aec210ca0bff2b7a2964cc6cd2ad8ec5a2ff120a3828ba00c35f1504f7e88760"/>
    <n v="29"/>
    <s v="FES"/>
    <d v="2026-04-01T00:00:00"/>
    <d v="2026-04-01T11:52:55"/>
    <x v="3"/>
    <n v="901847080"/>
    <s v="PROVSERVICE SAS"/>
    <n v="70000000"/>
    <n v="13300000"/>
    <n v="83300000"/>
    <x v="8"/>
    <x v="67"/>
    <n v="12"/>
    <s v="FRANCY SALAS "/>
    <m/>
    <m/>
    <m/>
    <m/>
    <m/>
    <m/>
    <m/>
    <x v="1"/>
  </r>
  <r>
    <s v="Factura electrónica"/>
    <s v="7156db497e4bfd623e2ba10f03079cf16078fb8b575ee38bbdb65b2153ca5ce13e27bb9d243f6b729679cf4703c28709"/>
    <n v="7196"/>
    <s v="FE23"/>
    <d v="2026-04-01T00:00:00"/>
    <d v="2026-04-01T13:54:54"/>
    <x v="3"/>
    <n v="811033997"/>
    <s v="CDEM &amp; CDEB S.A.S."/>
    <n v="556194"/>
    <n v="105676.86"/>
    <n v="661870.86"/>
    <x v="8"/>
    <x v="67"/>
    <n v="12"/>
    <m/>
    <m/>
    <m/>
    <m/>
    <m/>
    <m/>
    <m/>
    <m/>
    <x v="1"/>
  </r>
  <r>
    <s v="Factura electrónica"/>
    <s v="31c093fff2a82fdacfa4f949b3c904201cf12c12f9f75314f209c3b89fd3adb0724186427217db64b354db6303a01236"/>
    <n v="35"/>
    <s v="FES"/>
    <d v="2026-04-01T00:00:00"/>
    <d v="2026-04-01T13:03:00"/>
    <x v="3"/>
    <n v="901847080"/>
    <s v="PROVSERVICE SAS"/>
    <n v="7400000"/>
    <n v="1406000"/>
    <n v="8806000"/>
    <x v="8"/>
    <x v="67"/>
    <n v="12"/>
    <s v="FRANCY SALAS "/>
    <m/>
    <m/>
    <m/>
    <m/>
    <m/>
    <m/>
    <m/>
    <x v="1"/>
  </r>
  <r>
    <s v="Factura electrónica"/>
    <s v="f3fa83014a3340be62ac368e81df31531f1a8ba8dbee21278506ec008d9ca1baf8dfe3ef3b5d51c45da57ea13be008d6"/>
    <n v="12868"/>
    <s v="FE"/>
    <d v="2026-04-01T00:00:00"/>
    <d v="2026-04-01T10:05:36"/>
    <x v="3"/>
    <n v="900420442"/>
    <s v="INSTRUMENTOS &amp; PARTES S.A.S."/>
    <n v="892800"/>
    <n v="169632"/>
    <n v="1062432"/>
    <x v="8"/>
    <x v="67"/>
    <n v="12"/>
    <s v="FRANCY SALAS "/>
    <m/>
    <m/>
    <m/>
    <m/>
    <m/>
    <m/>
    <m/>
    <x v="1"/>
  </r>
  <r>
    <s v="Factura electrónica"/>
    <s v="667e2289d1d1963c3519c4ba04bc6435800cfe57b6059d6f68f9c4a66707268cc8a721c6f736264b47540901e38c774e"/>
    <n v="76095"/>
    <s v="EMED"/>
    <d v="2026-04-01T00:00:00"/>
    <d v="2026-04-01T10:57:19"/>
    <x v="3"/>
    <n v="800204486"/>
    <s v="DOTAKONDOR S.A.S"/>
    <n v="2967720"/>
    <n v="563866.80000000005"/>
    <n v="3531586.8"/>
    <x v="2"/>
    <x v="67"/>
    <n v="12"/>
    <s v="FRANCY SALAS "/>
    <m/>
    <m/>
    <m/>
    <m/>
    <m/>
    <m/>
    <m/>
    <x v="1"/>
  </r>
  <r>
    <s v="Factura electrónica"/>
    <s v="7329c9ececae3eabc39a2a4ad86c7db356a37b3f9475711b716308359a5f473af354cd1dad2070e5ad3141a8873d0a06"/>
    <n v="33"/>
    <s v="FES"/>
    <d v="2026-04-01T00:00:00"/>
    <d v="2026-04-01T12:49:00"/>
    <x v="3"/>
    <n v="901847080"/>
    <s v="PROVSERVICE SAS"/>
    <n v="5200000"/>
    <n v="988000"/>
    <n v="6188000"/>
    <x v="8"/>
    <x v="67"/>
    <n v="12"/>
    <s v="FRANCY SALAS "/>
    <m/>
    <m/>
    <m/>
    <m/>
    <m/>
    <m/>
    <m/>
    <x v="1"/>
  </r>
  <r>
    <s v="Factura electrónica"/>
    <s v="5dc2d97fa009b1c0c524ca6ed225b59ce5c84af69e571d7b7cc185509b1555cfc1e6cc6a60b96a53d91a3d3c2a16f397"/>
    <n v="36029"/>
    <s v="FEN"/>
    <d v="2026-04-01T00:00:00"/>
    <d v="2026-04-01T16:21:59"/>
    <x v="3"/>
    <n v="9522660"/>
    <s v="OCTAVIANO TORRES GUEVARA"/>
    <n v="524369.76"/>
    <n v="99630.25"/>
    <n v="624000.01"/>
    <x v="8"/>
    <x v="67"/>
    <n v="12"/>
    <s v="FRANCY SALAS "/>
    <m/>
    <m/>
    <m/>
    <m/>
    <m/>
    <m/>
    <m/>
    <x v="1"/>
  </r>
  <r>
    <s v="Factura electrónica"/>
    <s v="84e97604e3d7761ea6512dd7b9f62f57f84c61c25ed152e897ac78d317390242f8851a5056c09ff44ae4d570a811860a"/>
    <n v="1378"/>
    <s v="SM"/>
    <d v="2026-04-01T00:00:00"/>
    <d v="2026-04-01T12:42:04"/>
    <x v="3"/>
    <n v="901561580"/>
    <s v="SUMINISTRO MATERIALES Y DOTACIONES SUMADO S.A.S"/>
    <n v="1200000"/>
    <n v="228000"/>
    <n v="1428000"/>
    <x v="2"/>
    <x v="67"/>
    <n v="12"/>
    <s v="FRANCY SALAS "/>
    <m/>
    <m/>
    <m/>
    <m/>
    <m/>
    <m/>
    <m/>
    <x v="1"/>
  </r>
  <r>
    <s v="Factura electrónica"/>
    <s v="f268dc1d6360752df43a4e349a8dcd7fb6386266bf6b3a92654ef11b5b647f6558efe0c1012505f6cada890ef5e38193"/>
    <n v="184"/>
    <s v="PROS"/>
    <d v="2026-04-01T00:00:00"/>
    <d v="2026-04-01T12:43:37"/>
    <x v="3"/>
    <n v="901797186"/>
    <s v="PROTON S SAS"/>
    <n v="928800"/>
    <n v="176472"/>
    <n v="1105272"/>
    <x v="8"/>
    <x v="67"/>
    <n v="12"/>
    <s v="FRANCY SALAS "/>
    <m/>
    <m/>
    <m/>
    <m/>
    <m/>
    <m/>
    <m/>
    <x v="1"/>
  </r>
  <r>
    <s v="Factura electrónica"/>
    <s v="cd981d41a57646b7bacdd7f2f184f2fe7a8a83ed48bccbef65954058fa75180fa861d944ad86fa018f7f8845a8c413fb"/>
    <n v="36"/>
    <s v="FES"/>
    <d v="2026-04-01T00:00:00"/>
    <d v="2026-04-01T13:20:41"/>
    <x v="3"/>
    <n v="901847080"/>
    <s v="PROVSERVICE SAS"/>
    <n v="10390000"/>
    <n v="1974100"/>
    <n v="12364100"/>
    <x v="8"/>
    <x v="67"/>
    <n v="12"/>
    <s v="FRANCY SALAS "/>
    <m/>
    <m/>
    <m/>
    <m/>
    <m/>
    <m/>
    <m/>
    <x v="1"/>
  </r>
  <r>
    <s v="Factura electrónica"/>
    <s v="c9150f4e0cbf204fcaa0f1ba06402bf340566270678e6ac83119b91e27a5552acf546529179f5cf6aa9db69cf9f4aeef"/>
    <n v="76040"/>
    <s v="EMED"/>
    <d v="2026-04-01T00:00:00"/>
    <d v="2026-04-01T09:21:06"/>
    <x v="3"/>
    <n v="800204486"/>
    <s v="DOTAKONDOR S.A.S"/>
    <n v="2819334"/>
    <n v="535673.46"/>
    <n v="3355007.46"/>
    <x v="2"/>
    <x v="67"/>
    <n v="12"/>
    <s v="FRANCY SALAS "/>
    <m/>
    <m/>
    <m/>
    <m/>
    <m/>
    <m/>
    <m/>
    <x v="1"/>
  </r>
  <r>
    <s v="Factura electrónica"/>
    <s v="eaec6a50581ca52ae2b611b0247e56e444184fa6d14904e3cdcfa2f59c2cb794b78b3da4f59c33b36a74ffa40394264e"/>
    <n v="32"/>
    <s v="FES"/>
    <d v="2026-04-01T00:00:00"/>
    <d v="2026-04-01T12:33:50"/>
    <x v="3"/>
    <n v="901847080"/>
    <s v="PROVSERVICE SAS"/>
    <n v="12095000"/>
    <n v="2298050"/>
    <n v="14393050"/>
    <x v="8"/>
    <x v="68"/>
    <n v="9"/>
    <s v="FRANCY SALAS"/>
    <m/>
    <m/>
    <m/>
    <m/>
    <m/>
    <m/>
    <m/>
    <x v="3"/>
  </r>
  <r>
    <s v="Factura electrónica"/>
    <s v="9cac2ea0747413f269d8d72471f8719def02d6b7058a7046f0cc421ab915200a2d67e1e4531b568d94b54fbbcbea76c1"/>
    <n v="8269"/>
    <s v=""/>
    <d v="2026-04-01T00:00:00"/>
    <d v="2026-04-01T10:36:31"/>
    <x v="3"/>
    <n v="901360705"/>
    <s v="DELTA TAGS SAS"/>
    <n v="201600"/>
    <n v="38304"/>
    <n v="239904"/>
    <x v="2"/>
    <x v="67"/>
    <n v="12"/>
    <s v="FRANCY"/>
    <m/>
    <m/>
    <m/>
    <m/>
    <m/>
    <m/>
    <m/>
    <x v="1"/>
  </r>
  <r>
    <s v="Factura electrónica"/>
    <s v="1415af569beabba6bef5cd3997ddbef5ed08220c21a0afc4c329eff4bcc124bf37247a3adf13060db7b5bd883731ebc3"/>
    <n v="2910"/>
    <s v="FEL"/>
    <d v="2026-04-01T00:00:00"/>
    <d v="2026-04-01T11:38:03"/>
    <x v="3"/>
    <n v="900433773"/>
    <s v="MECAVAL S.A.S"/>
    <n v="7512000"/>
    <n v="1427280"/>
    <n v="8939280"/>
    <x v="8"/>
    <x v="64"/>
    <n v="5"/>
    <s v="FRANCY SALAS "/>
    <m/>
    <m/>
    <m/>
    <m/>
    <m/>
    <m/>
    <m/>
    <x v="4"/>
  </r>
  <r>
    <s v="Factura electrónica"/>
    <s v="fbdfa37aa430eb69a0494fb446673ae3f5c42bcc1eda160bc06f1bddaa8373f89fdb2aede77b690d6094dbdcc157c2f0"/>
    <n v="12875"/>
    <s v="FE"/>
    <d v="2026-04-01T00:00:00"/>
    <d v="2026-04-01T11:28:53"/>
    <x v="3"/>
    <n v="900420442"/>
    <s v="INSTRUMENTOS &amp; PARTES S.A.S."/>
    <n v="681966"/>
    <n v="129573.54"/>
    <n v="811539.54"/>
    <x v="8"/>
    <x v="64"/>
    <n v="5"/>
    <s v="FRANCY SALAS "/>
    <m/>
    <m/>
    <m/>
    <m/>
    <d v="2026-04-09T00:00:00"/>
    <s v="NO"/>
    <m/>
    <x v="4"/>
  </r>
  <r>
    <s v="Factura electrónica"/>
    <s v="215b11f68bf499443b5f07418590794476589e9f69ed35e70f0082244fee5e623088c979bc64dd5135b02ea8f470a4ee"/>
    <n v="7049"/>
    <s v=""/>
    <d v="2026-04-01T00:00:00"/>
    <d v="2026-04-01T20:32:38"/>
    <x v="3"/>
    <n v="32150739"/>
    <s v="NATALIA ANDREA ACOSTA COLORADO"/>
    <n v="377500"/>
    <n v="0"/>
    <n v="377500"/>
    <x v="1"/>
    <x v="65"/>
    <n v="8"/>
    <s v="FRANCY SALAS "/>
    <m/>
    <m/>
    <m/>
    <m/>
    <m/>
    <m/>
    <m/>
    <x v="3"/>
  </r>
  <r>
    <s v="Factura electrónica"/>
    <s v="a6da7716c9a08f29f05f5f496d860d712619b863945421467d5512f36da7580b60da96c34f1b64954e3807080867c358"/>
    <n v="1823"/>
    <s v="FE"/>
    <d v="2026-04-01T00:00:00"/>
    <d v="2026-04-01T09:42:50"/>
    <x v="3"/>
    <n v="900490873"/>
    <s v="AIRPOWER SAS"/>
    <n v="4147100"/>
    <n v="787949"/>
    <n v="4935049"/>
    <x v="8"/>
    <x v="45"/>
    <n v="7"/>
    <s v="FRANCY SALAS "/>
    <m/>
    <m/>
    <m/>
    <m/>
    <m/>
    <m/>
    <m/>
    <x v="3"/>
  </r>
  <r>
    <s v="Factura electrónica"/>
    <s v="e08715e0e1b39d90d2af680a9c2ea79ca78c660fa5fbaeaa87707000d5ea62bd65867936e974aadee274ac46d3d3deff"/>
    <n v="106600"/>
    <s v="FAE"/>
    <d v="2026-04-01T00:00:00"/>
    <d v="2026-04-01T10:00:21"/>
    <x v="3"/>
    <n v="830120839"/>
    <s v="MULTISUMINISTROS INDUSTRIALES S A S"/>
    <n v="2050892"/>
    <n v="389669"/>
    <n v="2440561"/>
    <x v="2"/>
    <x v="64"/>
    <n v="5"/>
    <s v="FRANCY SALAS "/>
    <m/>
    <m/>
    <m/>
    <m/>
    <m/>
    <m/>
    <m/>
    <x v="4"/>
  </r>
  <r>
    <s v="Factura electrónica"/>
    <s v="65f0c63f5dd57bb72b23b2e5f8cb17e506bc44b6c1256998edfa812c03aed35341e128f3a94eb768d9ab7fe3189627c0"/>
    <n v="337"/>
    <s v="FEFL"/>
    <d v="2026-04-01T00:00:00"/>
    <d v="2026-04-01T10:28:47"/>
    <x v="3"/>
    <n v="900484386"/>
    <s v="FLOSILDA S.A.S"/>
    <n v="29216568"/>
    <n v="5551147.9199999999"/>
    <n v="34767715.920000002"/>
    <x v="3"/>
    <x v="46"/>
    <n v="0"/>
    <s v="FRANCY SALAS "/>
    <m/>
    <m/>
    <m/>
    <m/>
    <m/>
    <m/>
    <m/>
    <x v="4"/>
  </r>
  <r>
    <s v="Factura electrónica"/>
    <s v="0986f55fbb07020ab07da2675304b8a3c10611b1295b1b38b34cd34979cd56bb6f251448caaeea8927d64ef18b1f9709"/>
    <n v="22472"/>
    <s v="FE"/>
    <d v="2026-04-01T00:00:00"/>
    <d v="2026-04-01T10:01:07"/>
    <x v="3"/>
    <n v="900083323"/>
    <s v="AGENCIA DE INVERSIONES PROSPERAR S.A.S."/>
    <n v="8950640"/>
    <n v="1540482"/>
    <n v="10491122"/>
    <x v="3"/>
    <x v="46"/>
    <n v="0"/>
    <s v="FRANCY SALAS "/>
    <m/>
    <m/>
    <m/>
    <m/>
    <d v="2026-04-06T00:00:00"/>
    <s v="NO"/>
    <m/>
    <x v="4"/>
  </r>
  <r>
    <s v="Factura electrónica"/>
    <s v="72ccd715b8f919a1fa7aa2d2e447c70dec057e37b09e687846a985a699a4357fca3891652f3de6c02af5807f412bd0fa"/>
    <n v="22425"/>
    <s v="FE"/>
    <d v="2026-04-01T00:00:00"/>
    <d v="2026-04-01T09:35:00"/>
    <x v="3"/>
    <n v="900083323"/>
    <s v="AGENCIA DE INVERSIONES PROSPERAR S.A.S."/>
    <n v="18283539"/>
    <n v="2943005"/>
    <n v="21226544"/>
    <x v="3"/>
    <x v="46"/>
    <n v="0"/>
    <s v="FRANCY SALAS "/>
    <m/>
    <m/>
    <m/>
    <m/>
    <d v="2026-04-06T00:00:00"/>
    <s v="NO"/>
    <m/>
    <x v="4"/>
  </r>
  <r>
    <s v="Factura electrónica"/>
    <s v="e82d2a48c18de42347b966e432cd69ec9db787e0e116ea4f741c2072eacef2af9cb209769ff660bc8d005c0627467c96"/>
    <n v="109"/>
    <s v="FEKE"/>
    <d v="2026-04-01T00:00:00"/>
    <d v="2026-04-01T09:41:11"/>
    <x v="3"/>
    <n v="901693444"/>
    <s v="KEYSTONE INVERSIONES SAS"/>
    <n v="36388544"/>
    <n v="6913823.3600000003"/>
    <n v="43302367.359999999"/>
    <x v="3"/>
    <x v="46"/>
    <n v="0"/>
    <s v="FRANCY SALAS "/>
    <m/>
    <m/>
    <m/>
    <m/>
    <d v="2026-04-06T00:00:00"/>
    <s v="NO"/>
    <m/>
    <x v="4"/>
  </r>
  <r>
    <s v="Factura electrónica"/>
    <s v="474bb8409d7c6e6b1863da4acf85fb5cbcc27c149221d15193aa066634cc9e75ecaf5c7db7d3925c4f954ae5e5f518b4"/>
    <n v="22473"/>
    <s v="FE"/>
    <d v="2026-04-01T00:00:00"/>
    <d v="2026-04-01T10:01:38"/>
    <x v="3"/>
    <n v="900083323"/>
    <s v="AGENCIA DE INVERSIONES PROSPERAR S.A.S."/>
    <n v="8950640"/>
    <n v="1540482"/>
    <n v="10491122"/>
    <x v="3"/>
    <x v="46"/>
    <n v="0"/>
    <s v="FRANCY SALAS "/>
    <m/>
    <m/>
    <m/>
    <m/>
    <d v="2026-04-06T00:00:00"/>
    <s v="NO"/>
    <m/>
    <x v="4"/>
  </r>
  <r>
    <s v="Factura electrónica"/>
    <s v="e5f1a97be939be5784e750b08dff393c11a12b51e05b120db07e693d10f434815d63948cc34e53747afb46f45a759eaa"/>
    <n v="22430"/>
    <s v="FE"/>
    <d v="2026-04-01T00:00:00"/>
    <d v="2026-04-01T09:36:05"/>
    <x v="3"/>
    <n v="900083323"/>
    <s v="AGENCIA DE INVERSIONES PROSPERAR S.A.S."/>
    <n v="8961500"/>
    <n v="1702685"/>
    <n v="10664185"/>
    <x v="3"/>
    <x v="46"/>
    <n v="0"/>
    <s v="FRANCY SALAS "/>
    <m/>
    <m/>
    <m/>
    <m/>
    <d v="2026-04-06T00:00:00"/>
    <s v="NO"/>
    <m/>
    <x v="4"/>
  </r>
  <r>
    <s v="Factura electrónica"/>
    <s v="e1a0bb03f1f2a2a966a0bab7c9b2c5d9c190e387810f4eb2604034a15ebeec3fa24006e25ca383bb72dc9786fa68adc1"/>
    <n v="22429"/>
    <s v="FE"/>
    <d v="2026-04-01T00:00:00"/>
    <d v="2026-04-01T09:35:43"/>
    <x v="3"/>
    <n v="900083323"/>
    <s v="AGENCIA DE INVERSIONES PROSPERAR S.A.S."/>
    <n v="8961500"/>
    <n v="1702685"/>
    <n v="10664185"/>
    <x v="3"/>
    <x v="46"/>
    <n v="0"/>
    <s v="FRANCY SALAS "/>
    <m/>
    <m/>
    <m/>
    <m/>
    <d v="2026-04-06T00:00:00"/>
    <s v="NO"/>
    <m/>
    <x v="4"/>
  </r>
  <r>
    <s v="Factura electrónica"/>
    <s v="7adeda19a7f7cd7f24c5b172b2bf16912049736f8c9654f498b0eb7250fa7db698b005625d180ebadda87fa84ca7d949"/>
    <n v="19945"/>
    <s v="FE"/>
    <d v="2026-04-01T00:00:00"/>
    <d v="2026-04-01T10:30:17"/>
    <x v="3"/>
    <n v="890903388"/>
    <s v="CLUB UNION SA"/>
    <n v="1699072"/>
    <n v="322823.67999999999"/>
    <n v="2021895.68"/>
    <x v="3"/>
    <x v="46"/>
    <n v="0"/>
    <s v="FRANCY SALAS "/>
    <m/>
    <m/>
    <m/>
    <m/>
    <d v="2026-04-06T00:00:00"/>
    <s v="NO"/>
    <m/>
    <x v="4"/>
  </r>
  <r>
    <s v="Factura electrónica"/>
    <s v="12c9aeaffa1206def9f7d2370dc2f0983ded517c655e17e90deeb079230d7b0f810bc4a11a3dc0e28a89062dd11e7dd2"/>
    <n v="12866"/>
    <s v="FE"/>
    <d v="2026-04-01T00:00:00"/>
    <d v="2026-04-01T09:53:33"/>
    <x v="3"/>
    <n v="900420442"/>
    <s v="INSTRUMENTOS &amp; PARTES S.A.S."/>
    <n v="38100"/>
    <n v="7239"/>
    <n v="45339"/>
    <x v="8"/>
    <x v="66"/>
    <n v="6"/>
    <s v="FRANCY SALAS "/>
    <m/>
    <m/>
    <m/>
    <m/>
    <m/>
    <m/>
    <m/>
    <x v="3"/>
  </r>
  <r>
    <s v="Factura electrónica"/>
    <s v="7b5db816138f4899096b1be663afa144800c130588d07ee2725fbcaf4f747c2e158fb8e0511d9c669c37b9bcf00dfd80"/>
    <n v="30"/>
    <s v="FES"/>
    <d v="2026-04-01T00:00:00"/>
    <d v="2026-04-01T12:06:53"/>
    <x v="3"/>
    <n v="901847080"/>
    <s v="PROVSERVICE SAS"/>
    <n v="9525000"/>
    <n v="1809750"/>
    <n v="11334750"/>
    <x v="8"/>
    <x v="65"/>
    <n v="8"/>
    <s v="FRANCY SALAS "/>
    <m/>
    <m/>
    <m/>
    <m/>
    <m/>
    <m/>
    <m/>
    <x v="3"/>
  </r>
  <r>
    <s v="Factura electrónica"/>
    <s v="a1beb25a63c130b5138799fcb376404dff1dbae766e2aaaadf250df4b5f3fa6d69c43bd9050e4ba94bce293a436c60e6"/>
    <n v="14078"/>
    <s v="FCPA"/>
    <d v="2026-04-01T00:00:00"/>
    <d v="2026-04-01T12:25:20"/>
    <x v="3"/>
    <n v="811011779"/>
    <s v="RENTING COLOMBIA S.A.S."/>
    <n v="466855.17"/>
    <n v="74656.83"/>
    <n v="541512"/>
    <x v="2"/>
    <x v="64"/>
    <n v="5"/>
    <s v="FRANCY SALAS "/>
    <m/>
    <m/>
    <m/>
    <m/>
    <d v="2026-04-09T00:00:00"/>
    <s v="NO"/>
    <m/>
    <x v="4"/>
  </r>
  <r>
    <s v="Factura electrónica"/>
    <s v="b658eaa5b3847e6115dbd6417bee9e3d68746f4481900c53b0d356f38aec0093083e0d696c9b59c601c80276d4186c20"/>
    <n v="3870"/>
    <s v="FECO"/>
    <d v="2026-04-01T00:00:00"/>
    <d v="2026-04-01T15:16:55"/>
    <x v="3"/>
    <n v="901006742"/>
    <s v="COLCRANES S.A.S."/>
    <n v="3620000"/>
    <n v="687800"/>
    <n v="4307800"/>
    <x v="6"/>
    <x v="3"/>
    <s v=" - "/>
    <s v="FRANCY SALAS "/>
    <m/>
    <m/>
    <m/>
    <m/>
    <m/>
    <m/>
    <m/>
    <x v="2"/>
  </r>
  <r>
    <s v="Factura electrónica"/>
    <s v="82578265e83ea00c0661df6158368072b9206ade4f1e0cd7440660c854d0f9510cf95ca1cf60e94d4175e01f40a817b1"/>
    <n v="4755"/>
    <s v="FEFC"/>
    <d v="2026-04-01T00:00:00"/>
    <d v="2026-04-01T13:41:32"/>
    <x v="3"/>
    <n v="890904603"/>
    <s v="FABRICA DE CALZADO 70 SAS"/>
    <n v="1725375"/>
    <n v="327821"/>
    <n v="2053196"/>
    <x v="2"/>
    <x v="66"/>
    <n v="6"/>
    <s v="PAOLA GARCIA"/>
    <m/>
    <m/>
    <m/>
    <m/>
    <d v="2026-04-09T00:00:00"/>
    <s v="NO"/>
    <m/>
    <x v="3"/>
  </r>
  <r>
    <s v="Factura electrónica"/>
    <s v="85a5f54e9b538d670657068556869869c797667883b172790d0f12ab24b43911ed51bd038c716cb35ecaa7f8f4e22735"/>
    <n v="31"/>
    <s v="FES"/>
    <d v="2026-04-01T00:00:00"/>
    <d v="2026-04-01T12:21:09"/>
    <x v="3"/>
    <n v="901847080"/>
    <s v="PROVSERVICE SAS"/>
    <n v="9695000"/>
    <n v="1842050"/>
    <n v="11537050"/>
    <x v="8"/>
    <x v="65"/>
    <n v="8"/>
    <s v="FRANCY SALAS "/>
    <m/>
    <m/>
    <m/>
    <m/>
    <m/>
    <m/>
    <m/>
    <x v="3"/>
  </r>
  <r>
    <s v="Factura electrónica"/>
    <s v="c65ed8edeaa47b371dfa5b12a02016b5827a4f5092f39d6679b293851ffebdf74ef60c23a4e1f0bc489560620aeb0ced"/>
    <n v="76035"/>
    <s v="EMED"/>
    <d v="2026-04-01T00:00:00"/>
    <d v="2026-04-01T09:12:37"/>
    <x v="3"/>
    <n v="800204486"/>
    <s v="DOTAKONDOR S.A.S"/>
    <n v="6306405"/>
    <n v="1198216.95"/>
    <n v="7504621.9500000002"/>
    <x v="2"/>
    <x v="66"/>
    <n v="6"/>
    <s v="FRANCY SALAS "/>
    <m/>
    <m/>
    <m/>
    <m/>
    <m/>
    <m/>
    <m/>
    <x v="3"/>
  </r>
  <r>
    <s v="Factura electrónica"/>
    <s v="a2f06e65f1c609371c3188732f2a48ac885a7c227b975bf83c813c134aa279aded6749e3a996d849d6c9b4334eb95709"/>
    <n v="81014"/>
    <s v="FER"/>
    <d v="2026-04-01T00:00:00"/>
    <d v="2026-04-01T10:32:20"/>
    <x v="3"/>
    <n v="890937010"/>
    <s v="CASA FERRETERA S.A.S"/>
    <n v="249828"/>
    <n v="47467"/>
    <n v="297295"/>
    <x v="2"/>
    <x v="66"/>
    <n v="6"/>
    <s v="FRANCY SALAS "/>
    <m/>
    <m/>
    <m/>
    <m/>
    <d v="2026-04-09T00:00:00"/>
    <s v="NO"/>
    <m/>
    <x v="3"/>
  </r>
  <r>
    <s v="Factura electrónica"/>
    <s v="4ec2512c014f0cfdbd1aea3be8f6acabd752fe40e9660395a7e028e4c4548e83a9a226d04e9ac490b24074d31be7ab14"/>
    <n v="12865"/>
    <s v="FE"/>
    <d v="2026-04-01T00:00:00"/>
    <d v="2026-04-01T09:36:12"/>
    <x v="3"/>
    <n v="900420442"/>
    <s v="INSTRUMENTOS &amp; PARTES S.A.S."/>
    <n v="2157980"/>
    <n v="410016.2"/>
    <n v="2567996.2000000002"/>
    <x v="8"/>
    <x v="66"/>
    <n v="6"/>
    <s v="FRANCY SALAS "/>
    <m/>
    <m/>
    <m/>
    <m/>
    <m/>
    <m/>
    <m/>
    <x v="3"/>
  </r>
  <r>
    <s v="Factura electrónica"/>
    <s v="39c62863e6e98ac9dee8c178145187498ccf3cde0ea3c1cc95eac4013478d6b5e7a134569cf9924988d0bf303a9d4d88"/>
    <n v="102"/>
    <s v="FEDV"/>
    <d v="2026-04-01T00:00:00"/>
    <d v="2026-04-01T09:23:06"/>
    <x v="3"/>
    <n v="42790604"/>
    <s v="MARY LUZ JARAMILLO DIEZ"/>
    <n v="16479495"/>
    <n v="3131104.05"/>
    <n v="19610599.050000001"/>
    <x v="3"/>
    <x v="46"/>
    <n v="0"/>
    <s v="FRANCY SALAS "/>
    <m/>
    <m/>
    <m/>
    <m/>
    <d v="2026-04-06T00:00:00"/>
    <s v="NO"/>
    <m/>
    <x v="4"/>
  </r>
  <r>
    <s v="Factura electrónica"/>
    <s v="7d34556af9748ff57e486531d5108d45ed2c7471bb29ef1d36e04ce032249532836de067aac98ff4f849823587764608"/>
    <n v="2826"/>
    <s v="FVE"/>
    <d v="2026-04-01T00:00:00"/>
    <d v="2026-04-01T09:03:44"/>
    <x v="3"/>
    <n v="900667734"/>
    <s v="TORNO PARTES S.A.S"/>
    <n v="1678000"/>
    <n v="318820"/>
    <n v="1996820"/>
    <x v="8"/>
    <x v="64"/>
    <n v="5"/>
    <s v="FRANCY SALAS "/>
    <m/>
    <m/>
    <m/>
    <m/>
    <m/>
    <m/>
    <m/>
    <x v="4"/>
  </r>
  <r>
    <s v="Factura electrónica"/>
    <s v="e9b016213667d59b80ba907b5a31401d63bd7b1f4697961bd56e1287193689ec110ea82b43a3d9794d9ae8ff1a0bdd1c"/>
    <n v="76020"/>
    <s v="EMED"/>
    <d v="2026-04-01T00:00:00"/>
    <d v="2026-04-01T08:23:54"/>
    <x v="3"/>
    <n v="800204486"/>
    <s v="DOTAKONDOR S.A.S"/>
    <n v="2374176"/>
    <n v="451093.44"/>
    <n v="2825269.44"/>
    <x v="2"/>
    <x v="65"/>
    <n v="8"/>
    <s v="FRANCY SALAS "/>
    <m/>
    <m/>
    <m/>
    <m/>
    <m/>
    <m/>
    <m/>
    <x v="3"/>
  </r>
  <r>
    <s v="Factura electrónica"/>
    <s v="a310a2ff19e8a736d7d4605d75f9a5901a21c67890ea069981b2bd40f78536e7c384e97a9af8fb617651f77b69e93dc6"/>
    <n v="76019"/>
    <s v="EMED"/>
    <d v="2026-04-01T00:00:00"/>
    <d v="2026-04-01T08:23:26"/>
    <x v="3"/>
    <n v="800204486"/>
    <s v="DOTAKONDOR S.A.S"/>
    <n v="2745141"/>
    <n v="521576.79"/>
    <n v="3266717.79"/>
    <x v="2"/>
    <x v="65"/>
    <n v="8"/>
    <s v="FRANCY SALAS "/>
    <m/>
    <m/>
    <m/>
    <m/>
    <m/>
    <m/>
    <m/>
    <x v="3"/>
  </r>
  <r>
    <s v="Factura electrónica"/>
    <s v="cb004ffa66e4411bf07e6a8644aec6463c6f93aaddbf13863a95219763ba3be06887e2078f436f0a065e58c69ceb039a"/>
    <n v="4618"/>
    <s v="FEL"/>
    <d v="2026-04-01T00:00:00"/>
    <d v="2026-04-01T08:33:08"/>
    <x v="3"/>
    <n v="1037587911"/>
    <s v="SOTO NOREÑA SEBASTIAN"/>
    <n v="2760000"/>
    <n v="524400"/>
    <n v="3284400"/>
    <x v="2"/>
    <x v="64"/>
    <n v="5"/>
    <s v="FRANCY SALAS "/>
    <m/>
    <m/>
    <m/>
    <m/>
    <d v="2026-04-09T00:00:00"/>
    <s v="NO"/>
    <m/>
    <x v="4"/>
  </r>
  <r>
    <s v="Factura electrónica"/>
    <s v="323227ae9dee13d6c7d22e08f79c6a124c510cc382f327ba3b05c8431229188f4b722b25d0c7107b88ac08011d220e66"/>
    <n v="281753"/>
    <s v="R1FE"/>
    <d v="2026-04-01T00:00:00"/>
    <d v="2026-04-01T08:07:58"/>
    <x v="3"/>
    <n v="890907841"/>
    <s v="ALMACEN RODAMIENTOS S.A"/>
    <n v="377936"/>
    <n v="71808"/>
    <n v="449744"/>
    <x v="8"/>
    <x v="64"/>
    <n v="5"/>
    <s v="FRANCY SALAS "/>
    <m/>
    <m/>
    <m/>
    <m/>
    <m/>
    <m/>
    <m/>
    <x v="4"/>
  </r>
  <r>
    <s v="Factura electrónica"/>
    <s v="3e88f9f52140619b731c2340a4cc1a96196b6c07158dacb9f70c5ae14f4d92d243a2d504005dad3378d83d2fc69f92e8"/>
    <n v="350462"/>
    <s v="FFEE"/>
    <d v="2026-04-01T00:00:00"/>
    <d v="2026-04-01T08:15:26"/>
    <x v="3"/>
    <n v="800049074"/>
    <s v="PAPELERIA Y SERVICIOS SAS"/>
    <n v="132232"/>
    <n v="25124"/>
    <n v="157356"/>
    <x v="2"/>
    <x v="46"/>
    <n v="0"/>
    <s v="FRANCY SALAS "/>
    <m/>
    <m/>
    <m/>
    <m/>
    <d v="2026-04-06T00:00:00"/>
    <s v="NO"/>
    <m/>
    <x v="4"/>
  </r>
  <r>
    <s v="Factura electrónica"/>
    <s v="dc59fdec121e4a6181412396a3558683fd8eb610ffc0891da6e37a85251c1f3d481f2f7ac87d8849556cf43256ab4fd6"/>
    <n v="350407"/>
    <s v="FFEE"/>
    <d v="2026-04-01T00:00:00"/>
    <d v="2026-04-01T08:10:55"/>
    <x v="3"/>
    <n v="800049074"/>
    <s v="PAPELERIA Y SERVICIOS SAS"/>
    <n v="4536000"/>
    <n v="861840"/>
    <n v="5397840"/>
    <x v="2"/>
    <x v="65"/>
    <n v="8"/>
    <s v="FRANCY SALAS "/>
    <m/>
    <m/>
    <m/>
    <m/>
    <m/>
    <m/>
    <m/>
    <x v="3"/>
  </r>
  <r>
    <s v="Factura electrónica"/>
    <s v="abd3d60c052c4bd46239d7b4f4c307961d2c5a60608445e3c8b7751fe473cf3ebade36ea92d6c5f47b4efad773bb89cb"/>
    <n v="202123"/>
    <s v="FE"/>
    <d v="2026-04-01T00:00:00"/>
    <d v="2026-04-01T08:56:47"/>
    <x v="3"/>
    <n v="800180675"/>
    <s v="INMOBILIARIA RENTAR SAS"/>
    <n v="1965813"/>
    <n v="0"/>
    <n v="1965813"/>
    <x v="3"/>
    <x v="46"/>
    <n v="0"/>
    <s v="NATALIA BERNAZA"/>
    <m/>
    <m/>
    <m/>
    <m/>
    <d v="2026-04-06T00:00:00"/>
    <s v="NO"/>
    <m/>
    <x v="4"/>
  </r>
  <r>
    <s v="Factura electrónica"/>
    <s v="91ce343da93bcecad76c5a3f096fbfcb11025e50eb56ea7390fe0ae5663f43da5e0e4353c80c61bc2d3f7c881b3888e1"/>
    <n v="16409"/>
    <s v="FE"/>
    <d v="2026-04-01T00:00:00"/>
    <d v="2026-04-01T08:37:49"/>
    <x v="3"/>
    <n v="98666997"/>
    <s v="ESTADERO Y CARNICERIA LUCHO y/o EDWIN GRANADA SALAZAR"/>
    <n v="65998.8"/>
    <n v="0"/>
    <n v="65998.8"/>
    <x v="4"/>
    <x v="2"/>
    <n v="0"/>
    <m/>
    <m/>
    <m/>
    <m/>
    <m/>
    <m/>
    <m/>
    <m/>
    <x v="2"/>
  </r>
  <r>
    <s v="Factura electrónica"/>
    <s v="15cf431c496a6c7c50b57085b9517d753bf2f5c17a4ed35c177289a281bed75dbf81bfeabb424a619329646eeba26c83"/>
    <n v="31900"/>
    <s v="IDEA"/>
    <d v="2026-04-01T00:00:00"/>
    <d v="2026-04-01T07:26:09"/>
    <x v="3"/>
    <n v="900322890"/>
    <s v="IDEAPACK S.A.S"/>
    <n v="6623400"/>
    <n v="1258446"/>
    <n v="7881846"/>
    <x v="2"/>
    <x v="46"/>
    <n v="0"/>
    <s v="FRANCY SALAS "/>
    <m/>
    <m/>
    <m/>
    <m/>
    <m/>
    <m/>
    <m/>
    <x v="4"/>
  </r>
  <r>
    <s v="Factura electrónica"/>
    <s v="da5c7cb556ab111067bce2bc0a7a5dc5871194dc8638da87adc51c3eee3bc631e737cefc23d3ab2682a18e94322f9546"/>
    <n v="75967"/>
    <s v="EMED"/>
    <d v="2026-04-01T00:00:00"/>
    <d v="2026-04-01T06:22:40"/>
    <x v="3"/>
    <n v="800204486"/>
    <s v="DOTAKONDOR S.A.S"/>
    <n v="8828967"/>
    <n v="1677503.73"/>
    <n v="10506470.73"/>
    <x v="2"/>
    <x v="2"/>
    <n v="0"/>
    <m/>
    <m/>
    <m/>
    <m/>
    <m/>
    <m/>
    <m/>
    <m/>
    <x v="2"/>
  </r>
  <r>
    <s v="Factura electrónica"/>
    <s v="ee949f0ab2084d5435e1f671a1ea8bcd5e9db4ec443d0fbfb2a4515b3d4f8165dcf152b1a0ee105257b9db4a2802c334"/>
    <n v="75954"/>
    <s v="EMED"/>
    <d v="2026-04-01T00:00:00"/>
    <d v="2026-04-01T06:15:30"/>
    <x v="3"/>
    <n v="800204486"/>
    <s v="DOTAKONDOR S.A.S"/>
    <n v="17910102"/>
    <n v="3402919.38"/>
    <n v="21313021.379999999"/>
    <x v="2"/>
    <x v="68"/>
    <n v="9"/>
    <s v="FRANCY SALAS"/>
    <m/>
    <m/>
    <m/>
    <m/>
    <m/>
    <m/>
    <m/>
    <x v="3"/>
  </r>
  <r>
    <s v="Factura electrónica"/>
    <s v="d4894072510c71d21eeb4ecff83431b0c86d58290fa7fe7670433e5d9abd64b5ac7103ea47b6846a25763b00e737d267"/>
    <n v="75968"/>
    <s v="EMED"/>
    <d v="2026-04-01T00:00:00"/>
    <d v="2026-04-01T06:23:14"/>
    <x v="3"/>
    <n v="800204486"/>
    <s v="DOTAKONDOR S.A.S"/>
    <n v="8598954"/>
    <n v="1633801.26"/>
    <n v="10232755.26"/>
    <x v="2"/>
    <x v="45"/>
    <n v="7"/>
    <s v="FRANCY SALAS"/>
    <m/>
    <m/>
    <m/>
    <m/>
    <m/>
    <m/>
    <m/>
    <x v="3"/>
  </r>
  <r>
    <s v="Factura electrónica"/>
    <s v="928c519f880da0b5a941904b37b28dff76eed871465cd3287c7fe440a95a6f4a581112a54a3600db905e2e11296ffadc"/>
    <n v="75956"/>
    <s v="EMED"/>
    <d v="2026-04-01T00:00:00"/>
    <d v="2026-04-01T06:16:26"/>
    <x v="3"/>
    <n v="800204486"/>
    <s v="DOTAKONDOR S.A.S"/>
    <n v="10016055"/>
    <n v="1903050.45"/>
    <n v="11919105.449999999"/>
    <x v="2"/>
    <x v="45"/>
    <n v="7"/>
    <s v="FRANCY SALAS "/>
    <m/>
    <m/>
    <m/>
    <m/>
    <m/>
    <m/>
    <m/>
    <x v="3"/>
  </r>
  <r>
    <s v="Factura electrónica"/>
    <s v="79a5f5591ca5bf10243570f19849414909731aa356e944ba48f9aee4e45f4f7f5b29bb0bf0afab72d524e344f3de5b73"/>
    <n v="42461"/>
    <s v="AEZY"/>
    <d v="2026-04-01T00:00:00"/>
    <d v="2026-04-01T05:27:38"/>
    <x v="3"/>
    <n v="900610585"/>
    <s v="Easytaxi Colombia SAS"/>
    <n v="4846039"/>
    <n v="127000"/>
    <n v="4973039"/>
    <x v="2"/>
    <x v="46"/>
    <n v="0"/>
    <s v="FRANCY SALAS "/>
    <m/>
    <m/>
    <m/>
    <m/>
    <d v="2026-04-07T00:00:00"/>
    <s v="NO"/>
    <m/>
    <x v="4"/>
  </r>
  <r>
    <s v="Documento equivalente - Cobro de peajes"/>
    <s v="152d07d09bebd78d8c2ae4bede8827e3ff07b349c0db853ac6223e6935ef7ff0fc84040089cc6935835118790bcaf98b"/>
    <n v="95040016"/>
    <s v="DEFL"/>
    <d v="2026-04-01T00:00:00"/>
    <d v="2026-04-01T07:35:55"/>
    <x v="3"/>
    <n v="900219834"/>
    <s v="F2X S.A.S."/>
    <n v="26300"/>
    <n v="0"/>
    <n v="26300"/>
    <x v="2"/>
    <x v="46"/>
    <n v="0"/>
    <s v="FRANCY SALAS "/>
    <m/>
    <m/>
    <m/>
    <m/>
    <m/>
    <m/>
    <m/>
    <x v="4"/>
  </r>
  <r>
    <s v="Factura electrónica"/>
    <s v="e3afbc4cb4539d89cfcda06634d2fe1d2c22060329ac6e515f0ee0498f3df5de6df8d9fc9c0bc09b13424edf06304112"/>
    <n v="272869"/>
    <s v="DT07"/>
    <d v="2026-04-01T00:00:00"/>
    <d v="2026-04-01T04:58:20"/>
    <x v="3"/>
    <n v="860001697"/>
    <s v="GASEOSAS LUX S.A.S."/>
    <n v="440550"/>
    <n v="0"/>
    <n v="440550"/>
    <x v="2"/>
    <x v="46"/>
    <n v="0"/>
    <s v="FRANCY SALAS "/>
    <m/>
    <m/>
    <m/>
    <m/>
    <m/>
    <m/>
    <m/>
    <x v="4"/>
  </r>
  <r>
    <s v="Factura electrónica"/>
    <s v="f3106d4217e16b45aff247b69720223eb6e91e618158ebe7a78efe4b5ca289acef8c23f766a8c9edbf1c1fb26e270e7b"/>
    <n v="164"/>
    <s v="JA"/>
    <d v="2026-04-02T00:00:00"/>
    <d v="2026-04-02T16:40:34"/>
    <x v="3"/>
    <n v="15442838"/>
    <s v="GOMEZ JHON ARLEY"/>
    <n v="2012400"/>
    <n v="382356"/>
    <n v="2394756"/>
    <x v="0"/>
    <x v="64"/>
    <n v="4"/>
    <s v="FRANCY SALAS "/>
    <m/>
    <m/>
    <m/>
    <m/>
    <d v="2026-04-09T00:00:00"/>
    <s v="NO"/>
    <m/>
    <x v="4"/>
  </r>
  <r>
    <s v="Factura electrónica"/>
    <s v="de6a4e22be69272e80999e9d4d09595684f42d882b3eeaab9ba704a013c3f6b4183f36f2a8ea7269602db3c900686918"/>
    <n v="7067"/>
    <s v=""/>
    <d v="2026-04-02T00:00:00"/>
    <d v="2026-04-02T20:33:38"/>
    <x v="3"/>
    <n v="32150739"/>
    <s v="NATALIA ANDREA ACOSTA COLORADO"/>
    <n v="65500"/>
    <n v="0"/>
    <n v="65500"/>
    <x v="1"/>
    <x v="65"/>
    <n v="7"/>
    <s v="FRANCY SALAS "/>
    <m/>
    <m/>
    <m/>
    <m/>
    <m/>
    <m/>
    <m/>
    <x v="3"/>
  </r>
  <r>
    <s v="Factura electrónica"/>
    <s v="ceb4c4be297351642d18e760081cca2f975d5c1173b5463f431ea50b8f772d7a2efb0be64c9fe7cd5c6044d0dc430983"/>
    <n v="3"/>
    <s v="FEIS"/>
    <d v="2026-04-03T00:00:00"/>
    <d v="2026-04-03T14:25:25"/>
    <x v="3"/>
    <n v="902036303"/>
    <s v="INVERSIONES SIGFRIDO SAS"/>
    <n v="40000000"/>
    <n v="7600000"/>
    <n v="47600000"/>
    <x v="16"/>
    <x v="64"/>
    <n v="3"/>
    <s v="FRANCY SALAS "/>
    <m/>
    <m/>
    <m/>
    <m/>
    <d v="2026-04-06T00:00:00"/>
    <s v="SI"/>
    <m/>
    <x v="4"/>
  </r>
  <r>
    <s v="Factura electrónica"/>
    <s v="56a987b04f423c07d2f45668ff666fe8bf4452b12fe50828c1fb742839007e8263c607c59fe6ea3510f2ae7a397be2c1"/>
    <n v="5185684"/>
    <s v="H823"/>
    <d v="2026-04-03T00:00:00"/>
    <d v="2026-04-03T14:45:35"/>
    <x v="3"/>
    <n v="891408584"/>
    <s v="FRISBY S.A. BIC"/>
    <n v="36900"/>
    <n v="0"/>
    <n v="36900"/>
    <x v="4"/>
    <x v="2"/>
    <n v="0"/>
    <m/>
    <m/>
    <m/>
    <m/>
    <m/>
    <m/>
    <m/>
    <m/>
    <x v="2"/>
  </r>
  <r>
    <s v="Factura electrónica"/>
    <s v="28addb06c80f18dc9d2b6f831e2e8e954ddbc3a30e48215b32938f7cf68306b63d0e56a4117a270bed265bf888bd9d48"/>
    <n v="390"/>
    <s v="MD"/>
    <d v="2026-04-03T00:00:00"/>
    <d v="2026-04-03T12:44:15"/>
    <x v="3"/>
    <n v="900484392"/>
    <s v="Sigfrido SAS"/>
    <n v="29306184"/>
    <n v="5568174.96"/>
    <n v="34874358.960000001"/>
    <x v="3"/>
    <x v="64"/>
    <n v="3"/>
    <s v="FRANCY SALAS "/>
    <m/>
    <m/>
    <m/>
    <m/>
    <m/>
    <m/>
    <m/>
    <x v="4"/>
  </r>
  <r>
    <s v="Factura electrónica"/>
    <s v="15d9c2185b2609751bef21b883005240d1209b78677d1d7e319d1e7f46e578b88b8a670c87c53c7bc430c2bc615b4966"/>
    <n v="2616130"/>
    <s v="FCPT"/>
    <d v="2026-04-03T00:00:00"/>
    <d v="2026-04-03T06:12:41"/>
    <x v="3"/>
    <n v="830114921"/>
    <s v="COLOMBIA MOVIL S.A. ESP"/>
    <n v="45428.44"/>
    <n v="8471.56"/>
    <n v="53900"/>
    <x v="5"/>
    <x v="64"/>
    <n v="3"/>
    <s v="FRANCY SALAS "/>
    <m/>
    <m/>
    <m/>
    <m/>
    <d v="2026-04-09T00:00:00"/>
    <s v="NO"/>
    <m/>
    <x v="4"/>
  </r>
  <r>
    <s v="Factura electrónica"/>
    <s v="bf36ea741840d7f04bbef9680f7ab25b6c19acbf944a16a9599b3b4b7dd97f3eb30cf312046e8d72d66f4b0a754c03be"/>
    <n v="71090"/>
    <s v="FETG"/>
    <d v="2026-04-04T00:00:00"/>
    <d v="2026-04-04T12:02:30"/>
    <x v="3"/>
    <n v="811001497"/>
    <s v="Logistica y Transportes TGB S.A.S"/>
    <n v="1300000"/>
    <n v="0"/>
    <n v="1300000"/>
    <x v="2"/>
    <x v="45"/>
    <n v="4"/>
    <s v="FRANCY SALAS "/>
    <m/>
    <m/>
    <m/>
    <m/>
    <m/>
    <m/>
    <m/>
    <x v="4"/>
  </r>
  <r>
    <s v="Factura electrónica"/>
    <s v="b11f18e4c4fa768a64aa67d6ab46197148405a9bc1a15c639ee231bf440b67ec6c57bc8a042c88cdcd6e0f3de84822fb"/>
    <n v="71088"/>
    <s v="FETG"/>
    <d v="2026-04-04T00:00:00"/>
    <d v="2026-04-04T11:57:13"/>
    <x v="3"/>
    <n v="811001497"/>
    <s v="Logistica y Transportes TGB S.A.S"/>
    <n v="200000"/>
    <n v="0"/>
    <n v="200000"/>
    <x v="2"/>
    <x v="45"/>
    <n v="4"/>
    <s v="FRANCY SALAS "/>
    <m/>
    <m/>
    <m/>
    <m/>
    <m/>
    <m/>
    <m/>
    <x v="4"/>
  </r>
  <r>
    <s v="Factura electrónica"/>
    <s v="13f918c921c07768e8f8cf8711ef8cc51ca949d8722b2adfed6cb94d75a7beb186df0c6933ed63dc9bd0b301c29fc2da"/>
    <n v="228656"/>
    <s v="FE"/>
    <d v="2026-04-04T00:00:00"/>
    <d v="2026-04-04T12:09:39"/>
    <x v="3"/>
    <n v="890937070"/>
    <s v="TIEMPOS S.A.S."/>
    <n v="6592082"/>
    <n v="125250"/>
    <n v="6717332"/>
    <x v="12"/>
    <x v="66"/>
    <n v="3"/>
    <s v="MAGALY RIOS "/>
    <m/>
    <m/>
    <m/>
    <m/>
    <d v="2026-04-10T00:00:00"/>
    <s v="NO"/>
    <m/>
    <x v="4"/>
  </r>
  <r>
    <s v="Factura electrónica"/>
    <s v="980ba1f61c45bb02fa5d25cb9f5110911c63f366a9a0ad919d4c79c6fdbe643114a7ff8f899e0a119de007a3f096522b"/>
    <n v="64"/>
    <s v="FEBU"/>
    <d v="2026-04-04T00:00:00"/>
    <d v="2026-04-04T13:45:29"/>
    <x v="3"/>
    <n v="901404801"/>
    <s v="BUTTERMILK S.A.S."/>
    <n v="36388544"/>
    <n v="6913823.3600000003"/>
    <n v="43302367.359999999"/>
    <x v="3"/>
    <x v="64"/>
    <n v="2"/>
    <s v="NATALIA BERNAZA"/>
    <m/>
    <m/>
    <m/>
    <m/>
    <d v="2026-04-06T00:00:00"/>
    <s v="NO"/>
    <m/>
    <x v="4"/>
  </r>
  <r>
    <s v="Factura electrónica"/>
    <s v="600905b7db4251cc899521703751e78638a3710d20776bb2f657286b927e12d582961cce42d73dd1d6496439a5e1d219"/>
    <n v="10357926"/>
    <s v="SPRM"/>
    <d v="2026-04-04T00:00:00"/>
    <d v="2026-04-04T10:23:15"/>
    <x v="3"/>
    <n v="900843898"/>
    <s v="RAPPI S.A.S"/>
    <n v="27722.69"/>
    <n v="5267.31"/>
    <n v="32990"/>
    <x v="4"/>
    <x v="2"/>
    <n v="0"/>
    <m/>
    <m/>
    <m/>
    <m/>
    <m/>
    <d v="2026-04-07T00:00:00"/>
    <s v="NO"/>
    <m/>
    <x v="2"/>
  </r>
  <r>
    <s v="Documento equivalente - Cobro de peajes"/>
    <s v="d394f882d8ee0dda1f08fce6a102303d5f4749b26890479b9645c9d97eb7e766f3d2837f4aab9e4a2bcd2d5aa8aa6fbb"/>
    <n v="95916897"/>
    <s v="DEFL"/>
    <d v="2026-04-05T00:00:00"/>
    <d v="2026-04-05T19:10:51"/>
    <x v="3"/>
    <n v="900219834"/>
    <s v="F2X S.A.S."/>
    <n v="27300"/>
    <n v="0"/>
    <n v="27300"/>
    <x v="2"/>
    <x v="64"/>
    <n v="1"/>
    <s v="FRANCY SALAS "/>
    <m/>
    <m/>
    <m/>
    <m/>
    <m/>
    <m/>
    <m/>
    <x v="4"/>
  </r>
  <r>
    <s v="Documento equivalente - Cobro de peajes"/>
    <s v="6dec4744a60ce74cd2c6c4a67d21a068588aed415e1c39fc5592a305502c4169aff2da5d9c8105bebda86d98105ad5e3"/>
    <n v="95912977"/>
    <s v="DEFL"/>
    <d v="2026-04-05T00:00:00"/>
    <d v="2026-04-05T18:46:12"/>
    <x v="3"/>
    <n v="900219834"/>
    <s v="F2X S.A.S."/>
    <n v="15200"/>
    <n v="0"/>
    <n v="15200"/>
    <x v="2"/>
    <x v="64"/>
    <n v="1"/>
    <s v="FRANCY SALAS "/>
    <m/>
    <m/>
    <m/>
    <m/>
    <m/>
    <m/>
    <m/>
    <x v="4"/>
  </r>
  <r>
    <s v="Factura electrónica"/>
    <s v="a9e8ee417cc68ca42ea6876c993866e61b5803840e8bb6adc1f83210c403c94d059ca227796da15fcc79d3bc09179b51"/>
    <n v="292575135"/>
    <n v="3"/>
    <d v="2026-04-01T00:00:00"/>
    <d v="2026-04-06T08:25:31"/>
    <x v="3"/>
    <n v="800153993"/>
    <s v="COMUNICACION CELULAR S A  COMCEL S A"/>
    <n v="4339505.6399999997"/>
    <n v="479922.36"/>
    <n v="4819428"/>
    <x v="5"/>
    <x v="45"/>
    <n v="7"/>
    <s v="JHON TABORDA"/>
    <m/>
    <m/>
    <m/>
    <m/>
    <m/>
    <m/>
    <m/>
    <x v="3"/>
  </r>
  <r>
    <s v="Factura electrónica"/>
    <s v="2d7dda493b0c55f72e19501ae6e85d26aeb7d57bdc944c5e237319afebe7fab914ba9b3ac3eae9174a1e04ada22d3e77"/>
    <n v="7124"/>
    <s v="FEP"/>
    <d v="2026-04-06T00:00:00"/>
    <d v="2026-04-06T17:11:47"/>
    <x v="3"/>
    <n v="800106404"/>
    <s v="Ocupar Temporales S.A."/>
    <n v="151132049"/>
    <n v="2871509"/>
    <n v="154003558"/>
    <x v="12"/>
    <x v="66"/>
    <n v="1"/>
    <s v="MAGALY RIOS"/>
    <m/>
    <m/>
    <m/>
    <m/>
    <d v="2026-04-10T00:00:00"/>
    <s v="SI"/>
    <m/>
    <x v="4"/>
  </r>
  <r>
    <s v="Factura electrónica"/>
    <s v="2676d19de16f5e39e0f97f76e79ebe4c7c235b4970765ab215fc01d873bd419b8801fb6a438246a1888fa9e6e577f6cc"/>
    <n v="76977"/>
    <s v="03IE"/>
    <d v="2026-04-06T00:00:00"/>
    <d v="2026-04-06T18:07:42"/>
    <x v="3"/>
    <n v="890319193"/>
    <s v="SISTEMAS DE INFORMACION EMPRESARIAL S.A.S."/>
    <n v="1000000"/>
    <n v="190000"/>
    <n v="1190000"/>
    <x v="5"/>
    <x v="66"/>
    <n v="1"/>
    <s v="JHON TABORDA "/>
    <m/>
    <m/>
    <m/>
    <m/>
    <d v="2026-04-07T00:00:00"/>
    <s v="NO"/>
    <m/>
    <x v="4"/>
  </r>
  <r>
    <s v="Factura electrónica"/>
    <s v="e71eda222765433baa809fd92887c5ad7f18b54fd9a8102ba88f44d9976a0a565e04158b9ca9ecb7625527b3cda0335a"/>
    <n v="106754"/>
    <s v="FAE"/>
    <d v="2026-04-06T00:00:00"/>
    <d v="2026-04-06T17:34:19"/>
    <x v="3"/>
    <n v="830120839"/>
    <s v="MULTISUMINISTROS INDUSTRIALES S A S"/>
    <n v="465120"/>
    <n v="88373"/>
    <n v="553493"/>
    <x v="2"/>
    <x v="45"/>
    <n v="2"/>
    <s v="FRANCY SALAS"/>
    <m/>
    <m/>
    <m/>
    <m/>
    <m/>
    <m/>
    <m/>
    <x v="4"/>
  </r>
  <r>
    <s v="Factura electrónica"/>
    <s v="5f8d25cd29783c96bc4f861a0628358d6f1cd09dcabe9c9975cd6ab093cc43b1605b35002d8bf135606ef8c42326f0c6"/>
    <n v="8283"/>
    <s v=""/>
    <d v="2026-04-06T00:00:00"/>
    <d v="2026-04-06T16:34:58"/>
    <x v="3"/>
    <n v="901360705"/>
    <s v="DELTA TAGS SAS"/>
    <n v="172800"/>
    <n v="32832"/>
    <n v="205632"/>
    <x v="2"/>
    <x v="45"/>
    <n v="2"/>
    <s v="FRANCY SALAS"/>
    <m/>
    <m/>
    <m/>
    <m/>
    <m/>
    <m/>
    <m/>
    <x v="4"/>
  </r>
  <r>
    <s v="Factura electrónica"/>
    <s v="819447e104fdaf5d34826c13c66d1bed89ca41de3bd010084eb5a53f2ff6e11b83875d40f186efe3e2368bed90b2f28f"/>
    <n v="6444"/>
    <s v="TL"/>
    <d v="2026-04-06T00:00:00"/>
    <d v="2026-04-06T15:07:34"/>
    <x v="3"/>
    <n v="900036588"/>
    <s v="TRAMAS LITOGRAFIA SAS"/>
    <n v="180000"/>
    <n v="0"/>
    <n v="180000"/>
    <x v="2"/>
    <x v="45"/>
    <n v="2"/>
    <s v="FRANCY SALAS"/>
    <m/>
    <m/>
    <m/>
    <m/>
    <m/>
    <m/>
    <m/>
    <x v="4"/>
  </r>
  <r>
    <s v="Factura electrónica"/>
    <s v="9e33a00470c70ad45fb2fcf0f688ec8e389ee2ef99c4b738777eafbb6341d3548d6dea3405101461e89b36b818fe84af"/>
    <n v="36929"/>
    <s v="FEV"/>
    <d v="2026-04-06T00:00:00"/>
    <d v="2026-04-06T14:56:02"/>
    <x v="3"/>
    <n v="900229913"/>
    <s v="FLOW CHEM SAS"/>
    <n v="693162.87"/>
    <n v="107273.2"/>
    <n v="800436.07"/>
    <x v="2"/>
    <x v="45"/>
    <n v="2"/>
    <s v="FRANCY SALAS "/>
    <m/>
    <m/>
    <m/>
    <m/>
    <m/>
    <m/>
    <m/>
    <x v="4"/>
  </r>
  <r>
    <s v="Factura electrónica"/>
    <s v="1a70f1bf2dcd26e467bafe9c77161153db5ed5a77aaba0c684675d663eeb4c3a51d42bd76874a94d80e0fa45c0352c73"/>
    <n v="7153"/>
    <s v=""/>
    <d v="2026-04-06T00:00:00"/>
    <d v="2026-04-06T19:09:27"/>
    <x v="3"/>
    <n v="32150739"/>
    <s v="NATALIA ANDREA ACOSTA COLORADO"/>
    <n v="491000"/>
    <n v="0"/>
    <n v="491000"/>
    <x v="1"/>
    <x v="65"/>
    <n v="3"/>
    <s v="FRANCY SALAS "/>
    <m/>
    <m/>
    <m/>
    <m/>
    <m/>
    <m/>
    <m/>
    <x v="4"/>
  </r>
  <r>
    <s v="Factura electrónica"/>
    <s v="d366c97ecd2eaef55af6ee735a4847c6e124114d4dbb849031d01317c79ad33747337a58fd201db39ef517784cd9493c"/>
    <n v="174219"/>
    <n v="392"/>
    <d v="2026-04-06T00:00:00"/>
    <d v="2026-04-06T18:31:49"/>
    <x v="3"/>
    <n v="860000018"/>
    <s v="AGENCIA DE VIAJES Y TURISMO AVIATUR S.A.S "/>
    <n v="700000"/>
    <n v="133000"/>
    <n v="833000"/>
    <x v="2"/>
    <x v="45"/>
    <n v="2"/>
    <s v="FRANCY SALAS "/>
    <m/>
    <m/>
    <m/>
    <m/>
    <m/>
    <m/>
    <m/>
    <x v="4"/>
  </r>
  <r>
    <s v="Factura electrónica"/>
    <s v="23d13f46d9686e8736b066cada8fb570c0e83ca134e814f377c95c10b96f6fff16d2115260decd411524c1b0c92345d9"/>
    <n v="174191"/>
    <n v="392"/>
    <d v="2026-04-06T00:00:00"/>
    <d v="2026-04-06T17:56:39"/>
    <x v="3"/>
    <n v="860000018"/>
    <s v="AGENCIA DE VIAJES Y TURISMO AVIATUR S.A.S "/>
    <n v="592315.96"/>
    <n v="103325.04"/>
    <n v="695641"/>
    <x v="2"/>
    <x v="45"/>
    <n v="2"/>
    <s v="FRANCY SALAS "/>
    <m/>
    <m/>
    <m/>
    <m/>
    <m/>
    <m/>
    <m/>
    <x v="4"/>
  </r>
  <r>
    <s v="Factura electrónica"/>
    <s v="79723fb4f6b4e3ed3d008e2d17ba9efe9b22ae7b57099847b8f8d1f819f072323868899fe6b1d228a63fda3247a9bedc"/>
    <n v="20018832"/>
    <n v="41"/>
    <d v="2026-04-06T00:00:00"/>
    <d v="2026-04-06T17:03:13"/>
    <x v="3"/>
    <n v="860009195"/>
    <s v="CESCE COLOMBIA S.A. COMPAÑIA DE SEGUROS"/>
    <n v="60000"/>
    <n v="11400"/>
    <n v="71400"/>
    <x v="9"/>
    <x v="3"/>
    <s v=" - "/>
    <m/>
    <m/>
    <m/>
    <m/>
    <m/>
    <m/>
    <m/>
    <m/>
    <x v="2"/>
  </r>
  <r>
    <s v="Factura electrónica"/>
    <s v="aa745686998046633b7c8e5b9e695f0355995d8be6ac2deb6288eb5ac9539f82b50ee6d9aebab117921a9d6699fba008"/>
    <n v="9874935"/>
    <s v="FLYP"/>
    <d v="2026-04-06T00:00:00"/>
    <d v="2026-04-06T16:33:46"/>
    <x v="3"/>
    <n v="900219834"/>
    <s v="F2X S.A.S."/>
    <n v="4705.92"/>
    <n v="894.08"/>
    <n v="5600"/>
    <x v="2"/>
    <x v="45"/>
    <n v="2"/>
    <s v="FRANCY SALAS "/>
    <m/>
    <m/>
    <m/>
    <m/>
    <m/>
    <m/>
    <m/>
    <x v="4"/>
  </r>
  <r>
    <s v="Factura electrónica"/>
    <s v="15a7cc3ae0cbab1bf22419db10895189c8dfb2c376f4197835cbf835eb1ed8a505aa71be790cdec78d60cf423e6c3f04"/>
    <n v="8282"/>
    <s v=""/>
    <d v="2026-04-06T00:00:00"/>
    <d v="2026-04-06T16:27:14"/>
    <x v="3"/>
    <n v="901360705"/>
    <s v="DELTA TAGS SAS"/>
    <n v="397360"/>
    <n v="75498.399999999994"/>
    <n v="472858.4"/>
    <x v="2"/>
    <x v="65"/>
    <n v="3"/>
    <s v="FRANCY SALAS "/>
    <m/>
    <m/>
    <m/>
    <m/>
    <m/>
    <m/>
    <m/>
    <x v="4"/>
  </r>
  <r>
    <s v="Factura electrónica"/>
    <s v="a20c21dbf7f42b795a85821e4d630fe9a9d616a2d563fdb234c3014a32210c38590aa07361acb7b7f23036921a45c867"/>
    <n v="391"/>
    <s v="MD"/>
    <d v="2026-04-06T00:00:00"/>
    <d v="2026-04-06T15:36:49"/>
    <x v="3"/>
    <n v="900484392"/>
    <s v="Sigfrido SAS"/>
    <n v="29216568"/>
    <n v="5551147.9199999999"/>
    <n v="34767715.920000002"/>
    <x v="3"/>
    <x v="66"/>
    <n v="1"/>
    <s v="NATALIA BERNAZA"/>
    <m/>
    <m/>
    <m/>
    <m/>
    <d v="2026-04-07T00:00:00"/>
    <s v="NO"/>
    <m/>
    <x v="4"/>
  </r>
  <r>
    <s v="Nota de crédito electrónica"/>
    <s v="824f56aba8125d39c496a037803a62b16af718c2be65bb261de4faae5a6e0854a143d9804942cf57564c5efc01f72d26"/>
    <s v="NC214"/>
    <s v=""/>
    <d v="2026-04-06T00:00:00"/>
    <d v="2026-04-06T15:33:13"/>
    <x v="3"/>
    <n v="900484392"/>
    <s v="Sigfrido SAS"/>
    <n v="29306184"/>
    <n v="5568174.96"/>
    <n v="34874358.960000001"/>
    <x v="3"/>
    <x v="66"/>
    <n v="1"/>
    <s v="NATALIA BERNAZA"/>
    <m/>
    <m/>
    <m/>
    <m/>
    <m/>
    <m/>
    <m/>
    <x v="4"/>
  </r>
  <r>
    <s v="Factura electrónica"/>
    <s v="94aba0c109f776f455da055c91be1826f7198d792e7172d38fbb40f0a5ce950fe4ea25d5c438d73728deea9803650717"/>
    <n v="8867"/>
    <s v="DGD"/>
    <d v="2026-04-06T00:00:00"/>
    <d v="2026-04-06T15:13:25"/>
    <x v="3"/>
    <n v="900145763"/>
    <s v="DISGASES DUITAMA LTDA"/>
    <n v="1848739.5"/>
    <n v="351261.5"/>
    <n v="2200001"/>
    <x v="8"/>
    <x v="2"/>
    <n v="0"/>
    <m/>
    <m/>
    <m/>
    <m/>
    <m/>
    <m/>
    <m/>
    <m/>
    <x v="2"/>
  </r>
  <r>
    <s v="Factura electrónica"/>
    <s v="cce25d3ce75afc3ebbb6f994be86f0685cb775724cb2474d5a3ee7bc89dc7d1d2f88d9b2e89eee3a91df17cb47ed80ab"/>
    <n v="276"/>
    <s v="FE"/>
    <d v="2026-04-06T00:00:00"/>
    <d v="2026-04-06T15:05:07"/>
    <x v="3"/>
    <n v="17149926"/>
    <s v="OMAR HERNANDO GONZALEZ PARDO"/>
    <n v="5252715"/>
    <n v="998015.85"/>
    <n v="6250730.8499999996"/>
    <x v="3"/>
    <x v="66"/>
    <n v="1"/>
    <s v="NATALIA BERNAZA"/>
    <m/>
    <m/>
    <m/>
    <m/>
    <d v="2026-04-07T00:00:00"/>
    <s v="NO"/>
    <m/>
    <x v="4"/>
  </r>
  <r>
    <s v="Factura electrónica"/>
    <s v="dba47228fcadc67e26323196c044d17feb904f8a40488203f7b8d4da72f8aad7f470d318a6d33466a6dc0667483e3787"/>
    <n v="17316"/>
    <s v="MEDN"/>
    <d v="2026-04-06T00:00:00"/>
    <d v="2026-04-06T14:41:21"/>
    <x v="3"/>
    <n v="900075456"/>
    <s v="Asignar S.A.S"/>
    <n v="1089832"/>
    <n v="0"/>
    <n v="1089832"/>
    <x v="12"/>
    <x v="66"/>
    <n v="1"/>
    <s v="MAGALY RIOS "/>
    <m/>
    <m/>
    <m/>
    <m/>
    <d v="2026-04-10T00:00:00"/>
    <s v="NO"/>
    <m/>
    <x v="4"/>
  </r>
  <r>
    <s v="Factura electrónica"/>
    <s v="86d8135865d01ff05040e339b595637bbbfd470130cb4e1540564e26d3f50f2d19c28fd78a303d40a16d4764a584077a"/>
    <n v="17315"/>
    <s v="MEDN"/>
    <d v="2026-04-06T00:00:00"/>
    <d v="2026-04-06T14:41:18"/>
    <x v="3"/>
    <n v="900075456"/>
    <s v="Asignar S.A.S"/>
    <n v="1876831"/>
    <n v="0"/>
    <n v="1876831"/>
    <x v="12"/>
    <x v="66"/>
    <n v="1"/>
    <s v="MAGALY RIOS "/>
    <m/>
    <m/>
    <m/>
    <m/>
    <d v="2026-04-10T00:00:00"/>
    <s v="NO"/>
    <m/>
    <x v="4"/>
  </r>
  <r>
    <s v="Factura electrónica"/>
    <s v="36e1c0fd3d0fa650ff5e470e8c608acf481894c0da75af5c2856c848dec3fae17e85da9e2facec2aba0fe90ddb903221"/>
    <n v="17314"/>
    <s v="MEDN"/>
    <d v="2026-04-06T00:00:00"/>
    <d v="2026-04-06T14:41:13"/>
    <x v="3"/>
    <n v="900075456"/>
    <s v="Asignar S.A.S"/>
    <n v="270560415"/>
    <n v="4771099.88"/>
    <n v="275331514.88"/>
    <x v="12"/>
    <x v="66"/>
    <n v="1"/>
    <s v="MAGALY RIOS "/>
    <m/>
    <m/>
    <m/>
    <m/>
    <d v="2026-04-10T00:00:00"/>
    <s v="SI"/>
    <m/>
    <x v="4"/>
  </r>
  <r>
    <s v="Factura electrónica"/>
    <s v="ef391469f6fcd554c54196c48beb73fec9aff7f44c79b35c8acf9e55e1676e64ceafd52689947f3e1d208b19831ec4bc"/>
    <n v="1016592"/>
    <s v="PABF"/>
    <d v="2026-04-06T00:00:00"/>
    <d v="2026-04-06T14:17:14"/>
    <x v="3"/>
    <n v="860016640"/>
    <s v="TCC S.A.S."/>
    <n v="1309610"/>
    <n v="0"/>
    <n v="1309610"/>
    <x v="2"/>
    <x v="45"/>
    <n v="2"/>
    <s v="FRANCY SALAS "/>
    <m/>
    <m/>
    <m/>
    <m/>
    <m/>
    <m/>
    <m/>
    <x v="4"/>
  </r>
  <r>
    <s v="Factura electrónica"/>
    <s v="1fbab1f915f76b69efa50f975195f66857e4b7921e30f457133ff3690f913f4ac28db50541d5252c10e7b886ef8f3474"/>
    <n v="36918"/>
    <s v="FEV"/>
    <d v="2026-04-06T00:00:00"/>
    <d v="2026-04-06T14:00:11"/>
    <x v="3"/>
    <n v="900229913"/>
    <s v="FLOW CHEM SAS"/>
    <n v="151563"/>
    <n v="0"/>
    <n v="151563"/>
    <x v="2"/>
    <x v="45"/>
    <n v="2"/>
    <s v="FRANCY SALAS "/>
    <m/>
    <m/>
    <m/>
    <m/>
    <m/>
    <m/>
    <m/>
    <x v="4"/>
  </r>
  <r>
    <s v="Factura electrónica"/>
    <s v="4331cba48e4e6877fc582987900d4a858e73213fb4358e47b922a94ac6a223dc7174b9f60a685168a93f43374f0ae4a5"/>
    <n v="350750"/>
    <s v="FFEE"/>
    <d v="2026-04-06T00:00:00"/>
    <d v="2026-04-06T13:44:57"/>
    <x v="3"/>
    <n v="800049074"/>
    <s v="PAPELERIA Y SERVICIOS SAS"/>
    <n v="175154"/>
    <n v="27870"/>
    <n v="203024"/>
    <x v="2"/>
    <x v="45"/>
    <n v="2"/>
    <s v="FRANCY SALAS "/>
    <m/>
    <m/>
    <m/>
    <m/>
    <m/>
    <m/>
    <m/>
    <x v="4"/>
  </r>
  <r>
    <s v="Factura electrónica"/>
    <s v="fc57e9dbf03bf494ec1526c37cd29775f372e3001b95e78bb0e0ad547e43ebb96ab5c9b15915bb411a7188e21bf2acee"/>
    <n v="350741"/>
    <s v="FFEE"/>
    <d v="2026-04-06T00:00:00"/>
    <d v="2026-04-06T13:07:25"/>
    <x v="3"/>
    <n v="800049074"/>
    <s v="PAPELERIA Y SERVICIOS SAS"/>
    <n v="36210"/>
    <n v="6880"/>
    <n v="43090"/>
    <x v="2"/>
    <x v="45"/>
    <n v="2"/>
    <s v="FRANCY SALAS "/>
    <m/>
    <m/>
    <m/>
    <m/>
    <m/>
    <m/>
    <m/>
    <x v="4"/>
  </r>
  <r>
    <s v="Factura electrónica"/>
    <s v="4503ea33b2db68cccb4033593ff0e1bf1f94d31bb96de7521a5fce669b55507a0f66748ccdfd1c6b42953abc17c4e5de"/>
    <n v="5928"/>
    <s v="FE"/>
    <d v="2026-04-06T00:00:00"/>
    <d v="2026-04-06T13:09:30"/>
    <x v="3"/>
    <n v="900441635"/>
    <s v="DREAMER SOFT S.A.S."/>
    <n v="1421016"/>
    <n v="269993.03999999998"/>
    <n v="1691009.04"/>
    <x v="5"/>
    <x v="66"/>
    <n v="1"/>
    <s v="JHON TABORDA"/>
    <m/>
    <m/>
    <m/>
    <m/>
    <d v="2026-04-07T00:00:00"/>
    <s v="NO"/>
    <m/>
    <x v="4"/>
  </r>
  <r>
    <s v="Factura electrónica"/>
    <s v="f5f99a16f1f9b196722dedcb4a0800e6f87f3844019ab3450848894c637a948afefe9947673ea5067e94aa256087877b"/>
    <n v="1623"/>
    <s v="FEV"/>
    <d v="2026-04-06T00:00:00"/>
    <d v="2026-04-06T12:33:42"/>
    <x v="3"/>
    <n v="901972620"/>
    <s v="EDT FERRETERIA SAS"/>
    <n v="75000"/>
    <n v="14250"/>
    <n v="89250"/>
    <x v="8"/>
    <x v="66"/>
    <n v="1"/>
    <s v="PAOLA GARCIA"/>
    <m/>
    <m/>
    <m/>
    <m/>
    <d v="2026-04-09T00:00:00"/>
    <s v="NO"/>
    <m/>
    <x v="4"/>
  </r>
  <r>
    <s v="Factura electrónica"/>
    <s v="05ba5a44382cb597317e6bd031213ef539caac34c9e13a61330cb291037248ad7f70a674eebd35057b93ee80240bf1d4"/>
    <n v="350740"/>
    <s v="FFEE"/>
    <d v="2026-04-06T00:00:00"/>
    <d v="2026-04-06T13:07:23"/>
    <x v="3"/>
    <n v="800049074"/>
    <s v="PAPELERIA Y SERVICIOS SAS"/>
    <n v="53536"/>
    <n v="10172"/>
    <n v="63708"/>
    <x v="2"/>
    <x v="45"/>
    <n v="2"/>
    <s v="FRANCY SALAS "/>
    <m/>
    <m/>
    <m/>
    <m/>
    <m/>
    <m/>
    <m/>
    <x v="4"/>
  </r>
  <r>
    <s v="Factura electrónica"/>
    <s v="a38bc710228c4f5fe761cc3fc8997eaa86a864cd5bf0ca435bef67eadedc7a595bb19457281860948666869cdb883d3c"/>
    <n v="350729"/>
    <s v="FFEE"/>
    <d v="2026-04-06T00:00:00"/>
    <d v="2026-04-06T12:42:15"/>
    <x v="3"/>
    <n v="800049074"/>
    <s v="PAPELERIA Y SERVICIOS SAS"/>
    <n v="42681"/>
    <n v="4298"/>
    <n v="46979"/>
    <x v="2"/>
    <x v="45"/>
    <n v="2"/>
    <s v="FRANCY SALAS "/>
    <m/>
    <m/>
    <m/>
    <m/>
    <m/>
    <m/>
    <m/>
    <x v="4"/>
  </r>
  <r>
    <s v="Factura electrónica"/>
    <s v="fcd0a63297b1dd495c634b75d0279b9d916da5c8c84680e52d23c620db44a7956350805702099dc57b0ec8711890ddbb"/>
    <n v="350679"/>
    <s v="FFEE"/>
    <d v="2026-04-06T00:00:00"/>
    <d v="2026-04-06T12:40:36"/>
    <x v="3"/>
    <n v="800049074"/>
    <s v="PAPELERIA Y SERVICIOS SAS"/>
    <n v="135834"/>
    <n v="25808"/>
    <n v="161642"/>
    <x v="2"/>
    <x v="65"/>
    <n v="3"/>
    <s v="FRANCY SALAS "/>
    <m/>
    <m/>
    <m/>
    <m/>
    <m/>
    <m/>
    <m/>
    <x v="4"/>
  </r>
  <r>
    <s v="Factura electrónica"/>
    <s v="ae74b09c4d2ad9807b13719250c0cf1273a55dbf7b735c48d3938eeffe5a3bb8ed6daff10c739d555afd9bf2d3f358f9"/>
    <n v="10324"/>
    <s v="FE"/>
    <d v="2026-04-06T00:00:00"/>
    <d v="2026-04-06T12:01:15"/>
    <x v="3"/>
    <n v="900583758"/>
    <s v="INGEBELT S.A.S"/>
    <n v="874000"/>
    <n v="166060"/>
    <n v="1040060"/>
    <x v="8"/>
    <x v="45"/>
    <n v="2"/>
    <s v="FRANCY SALAS "/>
    <m/>
    <m/>
    <m/>
    <m/>
    <m/>
    <m/>
    <m/>
    <x v="4"/>
  </r>
  <r>
    <s v="Factura electrónica"/>
    <s v="bd5fdc9716c9aabceda61160dd92bdfd8f518fcdb440cf58483b3d4ffd33dd0533b5c8bd825f2fc4c743fbe7c7f20ba4"/>
    <n v="10323"/>
    <s v="FE"/>
    <d v="2026-04-06T00:00:00"/>
    <d v="2026-04-06T11:57:13"/>
    <x v="3"/>
    <n v="900583758"/>
    <s v="INGEBELT S.A.S"/>
    <n v="136300"/>
    <n v="25897"/>
    <n v="162197"/>
    <x v="8"/>
    <x v="45"/>
    <n v="2"/>
    <s v="FRANCY SALAS "/>
    <m/>
    <m/>
    <m/>
    <m/>
    <m/>
    <m/>
    <m/>
    <x v="4"/>
  </r>
  <r>
    <s v="Factura electrónica"/>
    <s v="1c6787d024a6b1750753c76124648c809a9b8105bbba8806c93d02015543e61eeaa9077eb7805d45d82b21e0d0ff71b5"/>
    <n v="4732"/>
    <s v="TAX"/>
    <d v="2026-04-06T00:00:00"/>
    <d v="2026-04-06T11:52:07"/>
    <x v="3"/>
    <n v="901417727"/>
    <s v="B2B TAX &amp; LEGAL S.A.S. BIC"/>
    <n v="2222303"/>
    <n v="422237.57"/>
    <n v="2644540.5699999998"/>
    <x v="3"/>
    <x v="64"/>
    <n v="0"/>
    <s v="NATALIA BERNAZA"/>
    <m/>
    <m/>
    <m/>
    <m/>
    <d v="2026-04-06T00:00:00"/>
    <s v="NO"/>
    <m/>
    <x v="4"/>
  </r>
  <r>
    <s v="Factura electrónica"/>
    <s v="27f04ae6611650f4f2fa945be9976c862e612cc85b6350cebb1a07e4f76f7f6c803ceb34f1594ed2a6bf35815b4cdef9"/>
    <n v="106707"/>
    <s v="FAE"/>
    <d v="2026-04-06T00:00:00"/>
    <d v="2026-04-06T11:58:54"/>
    <x v="3"/>
    <n v="830120839"/>
    <s v="MULTISUMINISTROS INDUSTRIALES S A S"/>
    <n v="78668"/>
    <n v="14947"/>
    <n v="93615"/>
    <x v="2"/>
    <x v="68"/>
    <n v="4"/>
    <s v="FRANCY SALAS"/>
    <m/>
    <m/>
    <m/>
    <m/>
    <m/>
    <m/>
    <m/>
    <x v="4"/>
  </r>
  <r>
    <s v="Factura electrónica"/>
    <s v="9f4a4a757ee8578116c6352d65d70ccb829e750b8282ae6db8e9fd0a7c50cf60ab275a02fa911aecd8abaa8d09cf6a09"/>
    <n v="5021"/>
    <s v="FIM"/>
    <d v="2026-04-06T00:00:00"/>
    <d v="2026-04-06T11:45:37"/>
    <x v="3"/>
    <n v="901222882"/>
    <s v="IMPORTADORA AMERICAS MAQUINARIA SAS"/>
    <n v="252000"/>
    <n v="47880"/>
    <n v="299880"/>
    <x v="8"/>
    <x v="65"/>
    <n v="3"/>
    <s v="FRANCY SALAS "/>
    <m/>
    <m/>
    <m/>
    <m/>
    <m/>
    <m/>
    <m/>
    <x v="4"/>
  </r>
  <r>
    <s v="Factura electrónica"/>
    <s v="5ca656fa0f43bf281cf67472dd732514e9267917390743834e9d5a7225fdd33660dcf293c14b8f924e01c066f3977d5c"/>
    <n v="514283"/>
    <s v=""/>
    <d v="2026-04-06T00:00:00"/>
    <d v="2026-04-06T11:39:04"/>
    <x v="3"/>
    <n v="811001182"/>
    <s v="CONVEXA SAS"/>
    <n v="102768"/>
    <n v="19525.919999999998"/>
    <n v="122293.92"/>
    <x v="4"/>
    <x v="2"/>
    <n v="0"/>
    <s v="FRANCY SALAS"/>
    <m/>
    <m/>
    <m/>
    <m/>
    <m/>
    <m/>
    <m/>
    <x v="2"/>
  </r>
  <r>
    <s v="Factura electrónica"/>
    <s v="8db53fefaaf31986f35452e97f7d9d2a73f6303006eced69fbd06e0a16b234c01a5380aac4290d445edf90aecc9fde0c"/>
    <n v="265239"/>
    <s v="BGFE"/>
    <d v="2026-04-06T00:00:00"/>
    <d v="2026-04-06T10:26:12"/>
    <x v="3"/>
    <n v="890907841"/>
    <s v="ALMACEN RODAMIENTOS S.A"/>
    <n v="1073282"/>
    <n v="203924"/>
    <n v="1277206"/>
    <x v="8"/>
    <x v="65"/>
    <n v="3"/>
    <s v="FRANCY SALAS "/>
    <m/>
    <m/>
    <m/>
    <m/>
    <m/>
    <m/>
    <m/>
    <x v="4"/>
  </r>
  <r>
    <s v="Factura electrónica"/>
    <s v="389b6b264b6bfdf4713126ca23a154c5c29a7b70d0fb8f4932f08d8d0e4d6540fd353ac6988a1d16f07ee01a01eb1557"/>
    <n v="4334194"/>
    <s v="031F"/>
    <d v="2026-04-06T00:00:00"/>
    <d v="2026-04-06T12:56:59"/>
    <x v="3"/>
    <n v="860037013"/>
    <s v="COMPAÑÍA MUNDIAL DE SEGUROS S.A."/>
    <n v="10749164.140000001"/>
    <n v="2042341.19"/>
    <n v="12791505.33"/>
    <x v="10"/>
    <x v="68"/>
    <n v="4"/>
    <s v="JAIME ARISMENDI"/>
    <m/>
    <m/>
    <m/>
    <m/>
    <m/>
    <m/>
    <m/>
    <x v="4"/>
  </r>
  <r>
    <s v="Factura electrónica"/>
    <s v="19a6cacba1e5958c8740aaf6aa39db9c1bfa8a75f6e22893fd56d9c40a13ad318717b9750cda34a28c3b22b86ccbc0d8"/>
    <n v="200716"/>
    <s v="F8P0"/>
    <d v="2026-04-06T00:00:00"/>
    <d v="2026-04-06T12:51:34"/>
    <x v="3"/>
    <n v="900276962"/>
    <s v="D1 S A S"/>
    <n v="27580.59"/>
    <n v="5219.41"/>
    <n v="32800"/>
    <x v="4"/>
    <x v="2"/>
    <n v="0"/>
    <m/>
    <m/>
    <m/>
    <m/>
    <m/>
    <m/>
    <m/>
    <m/>
    <x v="2"/>
  </r>
  <r>
    <s v="Factura electrónica"/>
    <s v="dc6c98aad247ac17217fe01f02d747e5170d278b067acdf1d263a1017501f145627925a7d97b71485767f3197996c9bc"/>
    <n v="567564"/>
    <s v="AH"/>
    <d v="2026-04-06T00:00:00"/>
    <d v="2026-04-06T09:41:06"/>
    <x v="3"/>
    <n v="890800788"/>
    <s v="SUMATEC S.A.S BIC"/>
    <n v="272925"/>
    <n v="51856"/>
    <n v="324781"/>
    <x v="2"/>
    <x v="45"/>
    <n v="2"/>
    <s v="FRANCY SALAS"/>
    <m/>
    <m/>
    <m/>
    <m/>
    <m/>
    <m/>
    <m/>
    <x v="4"/>
  </r>
  <r>
    <s v="Factura electrónica"/>
    <s v="cadeac066b7b97efcbe226d8aa3089e88bbf140ab7bffd6e7e162383586b0ec40905041f79bd2532c7fcd29c0970251f"/>
    <n v="3500328"/>
    <n v="2083"/>
    <d v="2026-04-06T00:00:00"/>
    <d v="2026-04-06T07:04:33"/>
    <x v="3"/>
    <n v="890903790"/>
    <s v="SEGUROS DE VIDA  SURAMERICANA S.A"/>
    <n v="8272296"/>
    <n v="0"/>
    <n v="8272296"/>
    <x v="1"/>
    <x v="66"/>
    <n v="1"/>
    <s v="MAGALY RIOS"/>
    <m/>
    <m/>
    <m/>
    <m/>
    <d v="2026-04-07T00:00:00"/>
    <s v="NO"/>
    <m/>
    <x v="4"/>
  </r>
  <r>
    <s v="Factura electrónica"/>
    <s v="d050d709966d346e00db116c0cf8c69bc7e97c91ca6e2810766600d8ed6f41f94d315a16c0338ffab6f206ac15ea616f"/>
    <n v="3500327"/>
    <n v="2083"/>
    <d v="2026-04-06T00:00:00"/>
    <d v="2026-04-06T07:04:32"/>
    <x v="3"/>
    <n v="890903790"/>
    <s v="SEGUROS DE VIDA  SURAMERICANA S.A"/>
    <n v="880664"/>
    <n v="0"/>
    <n v="880664"/>
    <x v="1"/>
    <x v="66"/>
    <n v="1"/>
    <s v="MAGALY RIOS"/>
    <m/>
    <m/>
    <m/>
    <m/>
    <d v="2026-04-07T00:00:00"/>
    <s v="NO"/>
    <m/>
    <x v="4"/>
  </r>
  <r>
    <s v="Factura electrónica"/>
    <s v="34685b3d8968329ba66dfda2a438c9722cc01d99ba0bc7db8235592d9f543375c7834ba66fe69b77381ef24560edf901"/>
    <n v="76237"/>
    <s v="EMED"/>
    <d v="2026-04-06T00:00:00"/>
    <d v="2026-04-06T09:03:37"/>
    <x v="3"/>
    <n v="800204486"/>
    <s v="DOTAKONDOR S.A.S"/>
    <n v="2522562"/>
    <n v="479286.78"/>
    <n v="3001848.78"/>
    <x v="2"/>
    <x v="65"/>
    <n v="3"/>
    <s v="FRANCY SALAS "/>
    <m/>
    <m/>
    <m/>
    <m/>
    <m/>
    <m/>
    <m/>
    <x v="4"/>
  </r>
  <r>
    <s v="Factura electrónica"/>
    <s v="f21d3bfbfd392c2c6b3155f692e4f7e611675a341e50db1fce8f6e42edbd5c0a326b46f7acbb3a445594576b9d5f0ff7"/>
    <n v="11881"/>
    <s v="FVE"/>
    <d v="2026-04-06T00:00:00"/>
    <d v="2026-04-06T09:09:32"/>
    <x v="3"/>
    <n v="70105440"/>
    <s v="IVAN DARIO ORREGO GOMEZ"/>
    <n v="201000"/>
    <n v="38190"/>
    <n v="239190"/>
    <x v="8"/>
    <x v="66"/>
    <n v="1"/>
    <s v="PAOLA GARCIA"/>
    <m/>
    <m/>
    <m/>
    <m/>
    <d v="2026-04-09T00:00:00"/>
    <s v="NO"/>
    <m/>
    <x v="4"/>
  </r>
  <r>
    <s v="Factura electrónica"/>
    <s v="72507776827d4ed84450934198883abd894b4fcba5e9e67051caa3213da661753753d9f17d059cecf1b6159523bfd283"/>
    <n v="11880"/>
    <s v="FVE"/>
    <d v="2026-04-06T00:00:00"/>
    <d v="2026-04-06T09:06:45"/>
    <x v="3"/>
    <n v="70105440"/>
    <s v="IVAN DARIO ORREGO GOMEZ"/>
    <n v="141000"/>
    <n v="26790"/>
    <n v="167790"/>
    <x v="8"/>
    <x v="66"/>
    <n v="1"/>
    <s v="PAOLA GARCIA"/>
    <m/>
    <m/>
    <m/>
    <m/>
    <d v="2026-04-09T00:00:00"/>
    <s v="NO"/>
    <m/>
    <x v="4"/>
  </r>
  <r>
    <s v="Factura electrónica"/>
    <s v="21cbf694e2a26bdedffe74cc59c5698601da948dfbc41f5d7e1b568af25da3f7a102ea595cec4696b0872bd4341035ec"/>
    <n v="11879"/>
    <s v="FVE"/>
    <d v="2026-04-06T00:00:00"/>
    <d v="2026-04-06T09:03:52"/>
    <x v="3"/>
    <n v="70105440"/>
    <s v="IVAN DARIO ORREGO GOMEZ"/>
    <n v="94000"/>
    <n v="17860"/>
    <n v="111860"/>
    <x v="8"/>
    <x v="66"/>
    <n v="1"/>
    <s v="PAOLA GARCIA"/>
    <m/>
    <m/>
    <m/>
    <m/>
    <d v="2026-04-09T00:00:00"/>
    <s v="NO"/>
    <m/>
    <x v="4"/>
  </r>
  <r>
    <s v="Factura electrónica"/>
    <s v="bc45c109a3bdce92faad47d1c8d8360eec52df76b898b29dbf44a0bf5c1f143c833d2f44b59013a8f2afade90d9f9e1c"/>
    <n v="31912"/>
    <s v="IDEA"/>
    <d v="2026-04-06T00:00:00"/>
    <d v="2026-04-06T08:03:48"/>
    <x v="3"/>
    <n v="900322890"/>
    <s v="IDEAPACK S.A.S"/>
    <n v="1362600"/>
    <n v="258894"/>
    <n v="1621494"/>
    <x v="2"/>
    <x v="65"/>
    <n v="3"/>
    <s v="FRANCY SALAS "/>
    <m/>
    <m/>
    <m/>
    <m/>
    <m/>
    <m/>
    <m/>
    <x v="4"/>
  </r>
  <r>
    <s v="Factura electrónica"/>
    <s v="efe5773009a1f6df4de45d82b9ad06e8aa679cb9061fbe49d4f8df3ba6d386220e98350036d5b0603f143f2c1b5af622"/>
    <n v="350582"/>
    <s v="FFEE"/>
    <d v="2026-04-06T00:00:00"/>
    <d v="2026-04-06T08:02:43"/>
    <x v="3"/>
    <n v="800049074"/>
    <s v="PAPELERIA Y SERVICIOS SAS"/>
    <n v="218780"/>
    <n v="41568"/>
    <n v="260348"/>
    <x v="2"/>
    <x v="2"/>
    <n v="0"/>
    <m/>
    <m/>
    <m/>
    <m/>
    <m/>
    <m/>
    <m/>
    <m/>
    <x v="2"/>
  </r>
  <r>
    <s v="Factura electrónica"/>
    <s v="26ae4ee845f39ddf0ee306da1d1497cabe01e550b75da6b7506709caaa284551c91b289a5ccdf9767a433e298a8023fc"/>
    <n v="350580"/>
    <s v="FFEE"/>
    <d v="2026-04-06T00:00:00"/>
    <d v="2026-04-06T08:02:37"/>
    <x v="3"/>
    <n v="800049074"/>
    <s v="PAPELERIA Y SERVICIOS SAS"/>
    <n v="584646"/>
    <n v="86934"/>
    <n v="671580"/>
    <x v="9"/>
    <x v="3"/>
    <s v=" - "/>
    <s v="FRANCY SALAS"/>
    <m/>
    <m/>
    <m/>
    <m/>
    <m/>
    <m/>
    <m/>
    <x v="2"/>
  </r>
  <r>
    <s v="Factura electrónica"/>
    <s v="9dc0b9aa6f19ab5a2568927b530f89bd4844a16e22bbe02ae777d042b65358cdc9752ab9b23670a461e481c9580358b8"/>
    <n v="350579"/>
    <s v="FFEE"/>
    <d v="2026-04-06T00:00:00"/>
    <d v="2026-04-06T08:02:35"/>
    <x v="3"/>
    <n v="800049074"/>
    <s v="PAPELERIA Y SERVICIOS SAS"/>
    <n v="912757"/>
    <n v="166102"/>
    <n v="1078859"/>
    <x v="2"/>
    <x v="67"/>
    <n v="7"/>
    <s v="FRANCY"/>
    <m/>
    <m/>
    <m/>
    <m/>
    <m/>
    <m/>
    <m/>
    <x v="3"/>
  </r>
  <r>
    <s v="Factura electrónica"/>
    <s v="86b79dd2c3134c268c3f659703b71ab754bf84f12c89436f1ff1810c9f9078383ebf5f78922d6d1c938142f0ec0eed37"/>
    <n v="350578"/>
    <s v="FFEE"/>
    <d v="2026-04-06T00:00:00"/>
    <d v="2026-04-06T08:02:32"/>
    <x v="3"/>
    <n v="800049074"/>
    <s v="PAPELERIA Y SERVICIOS SAS"/>
    <n v="389779"/>
    <n v="63922"/>
    <n v="453701"/>
    <x v="2"/>
    <x v="45"/>
    <n v="2"/>
    <s v="FRANCY SALAS"/>
    <m/>
    <m/>
    <m/>
    <m/>
    <m/>
    <m/>
    <m/>
    <x v="4"/>
  </r>
  <r>
    <s v="Factura electrónica"/>
    <s v="7dd4580dbbb31fc387991ac6ab3ca7a80bfdd670dd9233ade4ff5cbb17a1179b6b74ae2989021a845c62837f0fdc1e60"/>
    <n v="350581"/>
    <s v="FFEE"/>
    <d v="2026-04-06T00:00:00"/>
    <d v="2026-04-06T08:02:41"/>
    <x v="3"/>
    <n v="800049074"/>
    <s v="PAPELERIA Y SERVICIOS SAS"/>
    <n v="928254"/>
    <n v="165385"/>
    <n v="1093639"/>
    <x v="2"/>
    <x v="45"/>
    <n v="2"/>
    <s v="FRANCY SALAS "/>
    <m/>
    <m/>
    <m/>
    <m/>
    <m/>
    <m/>
    <m/>
    <x v="4"/>
  </r>
  <r>
    <s v="Factura electrónica"/>
    <s v="0dbb6b962af7738f5cd9aa61a704c3dd9fce00fa3082d7d015dca3c35ea11b2aabcdb09ba5d9d1da130ac8a24048e847"/>
    <n v="567554"/>
    <s v="AH"/>
    <d v="2026-04-06T00:00:00"/>
    <d v="2026-04-06T07:30:09"/>
    <x v="3"/>
    <n v="890800788"/>
    <s v="SUMATEC S.A.S BIC"/>
    <n v="183852"/>
    <n v="34932"/>
    <n v="218784"/>
    <x v="2"/>
    <x v="66"/>
    <n v="1"/>
    <s v="PAOLA GARCIA"/>
    <m/>
    <m/>
    <m/>
    <m/>
    <d v="2026-04-09T00:00:00"/>
    <s v="NO"/>
    <m/>
    <x v="4"/>
  </r>
  <r>
    <s v="Factura electrónica"/>
    <s v="95296a205060ac4ad32513aa9e9ffbffd45f023010aae3b376faf36f1dffecff2a61df498c1b7af2c7cb34828e6e1d1a"/>
    <n v="99"/>
    <s v="BNFE"/>
    <d v="2026-04-07T00:00:00"/>
    <d v="2026-04-07T17:31:46"/>
    <x v="3"/>
    <n v="31323413"/>
    <s v="SANDRA MILENA CIFUENTES USUGA"/>
    <n v="95000"/>
    <n v="0"/>
    <n v="95000"/>
    <x v="5"/>
    <x v="65"/>
    <n v="2"/>
    <s v="JHON TABORDA"/>
    <m/>
    <m/>
    <m/>
    <m/>
    <m/>
    <m/>
    <m/>
    <x v="4"/>
  </r>
  <r>
    <s v="Factura electrónica"/>
    <s v="08d71a035a4e4db7cfc185d627f15117ae687cf35e2ac0e96306bd4c8ae8f46037716111c41abe7973eddcec4078d8fc"/>
    <n v="19656"/>
    <s v="INIM"/>
    <d v="2026-04-07T00:00:00"/>
    <d v="2026-04-07T17:16:28"/>
    <x v="3"/>
    <n v="900237741"/>
    <s v="INVERSIONES IMPRIMA SAS"/>
    <n v="150000"/>
    <n v="28500"/>
    <n v="178500"/>
    <x v="2"/>
    <x v="65"/>
    <n v="2"/>
    <s v="FRANCY SALAS "/>
    <m/>
    <m/>
    <m/>
    <m/>
    <m/>
    <m/>
    <m/>
    <x v="4"/>
  </r>
  <r>
    <s v="Factura electrónica"/>
    <s v="761358c33093c32a80cf3af31601c2545878504f331797e16e09265a65b970439d87c2b17c3eed8805c4bbe8fba914c2"/>
    <n v="2308"/>
    <s v="ECRE"/>
    <d v="2026-04-07T00:00:00"/>
    <d v="2026-04-07T17:28:12"/>
    <x v="3"/>
    <n v="800046913"/>
    <s v="ELECTROPARRA LTDA"/>
    <n v="672268.9"/>
    <n v="127731.1"/>
    <n v="800000"/>
    <x v="8"/>
    <x v="65"/>
    <n v="2"/>
    <s v="FRANCY SALAS "/>
    <m/>
    <m/>
    <m/>
    <m/>
    <m/>
    <m/>
    <m/>
    <x v="4"/>
  </r>
  <r>
    <s v="Factura electrónica"/>
    <s v="7083c92d3f1b0d3ba546bfb16a046c8f85747d6c792bc029b8db497cd14a3b17175463a9a149cb58c5161f723e45af17"/>
    <n v="19655"/>
    <s v="INIM"/>
    <d v="2026-04-07T00:00:00"/>
    <d v="2026-04-07T17:15:32"/>
    <x v="3"/>
    <n v="900237741"/>
    <s v="INVERSIONES IMPRIMA SAS"/>
    <n v="105000"/>
    <n v="19950"/>
    <n v="124950"/>
    <x v="2"/>
    <x v="65"/>
    <n v="2"/>
    <s v="FRANCY SALAS "/>
    <m/>
    <m/>
    <m/>
    <m/>
    <m/>
    <m/>
    <m/>
    <x v="4"/>
  </r>
  <r>
    <s v="Factura electrónica"/>
    <s v="203d34069d4dbad3f2f7da087d3ef1382d1ed556e917a602b3667d07506f1b3d677a490f2b332a34b5178db147e7fe84"/>
    <n v="19654"/>
    <s v="INIM"/>
    <d v="2026-04-07T00:00:00"/>
    <d v="2026-04-07T17:14:28"/>
    <x v="3"/>
    <n v="900237741"/>
    <s v="INVERSIONES IMPRIMA SAS"/>
    <n v="55000"/>
    <n v="10450"/>
    <n v="65450"/>
    <x v="2"/>
    <x v="65"/>
    <n v="2"/>
    <s v="FRANCY SALAS "/>
    <m/>
    <m/>
    <m/>
    <m/>
    <m/>
    <m/>
    <m/>
    <x v="4"/>
  </r>
  <r>
    <s v="Factura electrónica"/>
    <s v="cf9c5af43171f916494d10e9e80f5797ca0e92069975f7481119369c382e2279433c10536682c512916a409cc77f19c9"/>
    <n v="19657"/>
    <s v="INIM"/>
    <d v="2026-04-07T00:00:00"/>
    <d v="2026-04-07T17:17:21"/>
    <x v="3"/>
    <n v="900237741"/>
    <s v="INVERSIONES IMPRIMA SAS"/>
    <n v="30000"/>
    <n v="5700"/>
    <n v="35700"/>
    <x v="2"/>
    <x v="65"/>
    <n v="2"/>
    <s v="FRANCY SALAS "/>
    <m/>
    <m/>
    <m/>
    <m/>
    <m/>
    <m/>
    <m/>
    <x v="4"/>
  </r>
  <r>
    <s v="Factura electrónica"/>
    <s v="828f8a778ccc65c521f5f47ea1a199147f9b8527237379bfc55e59005e2d933a11d14022fbd84e5259276395d72ef9b8"/>
    <n v="19652"/>
    <s v="INIM"/>
    <d v="2026-04-07T00:00:00"/>
    <d v="2026-04-07T17:09:54"/>
    <x v="3"/>
    <n v="900237741"/>
    <s v="INVERSIONES IMPRIMA SAS"/>
    <n v="450000"/>
    <n v="85500"/>
    <n v="535500"/>
    <x v="2"/>
    <x v="65"/>
    <n v="2"/>
    <s v="FRANCY SALAS "/>
    <m/>
    <m/>
    <m/>
    <m/>
    <m/>
    <m/>
    <m/>
    <x v="4"/>
  </r>
  <r>
    <s v="Factura electrónica"/>
    <s v="221663cd118c93742c580dc3c723f848d2c20ea03d9bed26cb6d3bfc01a1edb624f05ecfa318ad497f3ded9cb76705dc"/>
    <n v="19653"/>
    <s v="INIM"/>
    <d v="2026-04-07T00:00:00"/>
    <d v="2026-04-07T17:11:47"/>
    <x v="3"/>
    <n v="900237741"/>
    <s v="INVERSIONES IMPRIMA SAS"/>
    <n v="150000"/>
    <n v="28500"/>
    <n v="178500"/>
    <x v="2"/>
    <x v="65"/>
    <n v="2"/>
    <s v="FRANCY SALAS "/>
    <m/>
    <m/>
    <m/>
    <m/>
    <m/>
    <m/>
    <m/>
    <x v="4"/>
  </r>
  <r>
    <s v="Factura electrónica"/>
    <s v="80aa24a4f1e1ceed7e6a4457cf43d53708e53ab2db51512e92eb7872297ac8a787b903ce9ea148e3c9cbc63fc57166cd"/>
    <n v="19651"/>
    <s v="INIM"/>
    <d v="2026-04-07T00:00:00"/>
    <d v="2026-04-07T17:09:00"/>
    <x v="3"/>
    <n v="900237741"/>
    <s v="INVERSIONES IMPRIMA SAS"/>
    <n v="105000"/>
    <n v="19950"/>
    <n v="124950"/>
    <x v="2"/>
    <x v="65"/>
    <n v="2"/>
    <s v="FRANCY SALAS "/>
    <m/>
    <m/>
    <m/>
    <m/>
    <m/>
    <m/>
    <m/>
    <x v="4"/>
  </r>
  <r>
    <s v="Factura electrónica"/>
    <s v="4b0f52d8f19d447eb556351eea0b3ce577f652fb4768eef911d5e100c7f1e4d4464718b2569bd6797c11b042625d62e1"/>
    <n v="19650"/>
    <s v="INIM"/>
    <d v="2026-04-07T00:00:00"/>
    <d v="2026-04-07T17:07:37"/>
    <x v="3"/>
    <n v="900237741"/>
    <s v="INVERSIONES IMPRIMA SAS"/>
    <n v="270000"/>
    <n v="51300"/>
    <n v="321300"/>
    <x v="2"/>
    <x v="65"/>
    <n v="2"/>
    <s v="FRANCY SALAS "/>
    <m/>
    <m/>
    <m/>
    <m/>
    <m/>
    <m/>
    <m/>
    <x v="4"/>
  </r>
  <r>
    <s v="Factura electrónica"/>
    <s v="973250350e7195f2b0687426a2ebf6e5e4671ab8670781c3928057a0ec7dcd04fcbb434cdfd954acc442d18d55001c11"/>
    <n v="4827"/>
    <s v="FEFC"/>
    <d v="2026-04-07T00:00:00"/>
    <d v="2026-04-07T16:42:18"/>
    <x v="3"/>
    <n v="890904603"/>
    <s v="FABRICA DE CALZADO 70 SAS"/>
    <n v="13803000"/>
    <n v="2622570"/>
    <n v="16425570"/>
    <x v="2"/>
    <x v="68"/>
    <n v="3"/>
    <s v="FRANCY SALAS"/>
    <m/>
    <m/>
    <m/>
    <m/>
    <m/>
    <m/>
    <m/>
    <x v="4"/>
  </r>
  <r>
    <s v="Factura electrónica"/>
    <s v="1f0e514c57884f2d348c55423b50954e3b231ddd852f6d9452ec5e06aae1eec885f64578d499da64fa7506df46ff3147"/>
    <n v="3448"/>
    <s v="EP"/>
    <d v="2026-04-07T00:00:00"/>
    <d v="2026-04-07T15:54:11"/>
    <x v="3"/>
    <n v="811024463"/>
    <s v="ENTERPACK LTDA"/>
    <n v="11835400"/>
    <n v="2248726"/>
    <n v="14084126"/>
    <x v="2"/>
    <x v="65"/>
    <n v="2"/>
    <s v="FRANCY SALAS "/>
    <m/>
    <m/>
    <m/>
    <m/>
    <m/>
    <m/>
    <m/>
    <x v="4"/>
  </r>
  <r>
    <s v="Factura electrónica"/>
    <s v="d5808fe09bb586967d5f514e5f32a6ae4c846f854a972221358313f598cbbe40b5b0c07a64d29fdb3e8bdca9484b35f2"/>
    <n v="1065042"/>
    <s v="A205"/>
    <d v="2026-04-07T00:00:00"/>
    <d v="2026-04-07T20:02:49"/>
    <x v="3"/>
    <n v="900155107"/>
    <s v="Cencosud  Colombia S.A."/>
    <n v="31224.32"/>
    <n v="2350.6799999999998"/>
    <n v="33575"/>
    <x v="4"/>
    <x v="2"/>
    <n v="0"/>
    <m/>
    <m/>
    <m/>
    <m/>
    <m/>
    <m/>
    <m/>
    <m/>
    <x v="2"/>
  </r>
  <r>
    <s v="Factura electrónica"/>
    <s v="7db870961688d6d428a3a12cd59b529645bf1035483b204422e61f75b690bc970422bd18edf879deec9f4e71a3bdb330"/>
    <n v="424204"/>
    <s v="FEDS"/>
    <d v="2026-04-07T00:00:00"/>
    <d v="2026-04-07T19:42:39"/>
    <x v="3"/>
    <n v="900328935"/>
    <s v="INVERSIONES CASTAÑO CIRO S.A.S"/>
    <n v="38235.29"/>
    <n v="7264.71"/>
    <n v="45500"/>
    <x v="4"/>
    <x v="2"/>
    <n v="0"/>
    <m/>
    <m/>
    <m/>
    <m/>
    <m/>
    <m/>
    <m/>
    <m/>
    <x v="2"/>
  </r>
  <r>
    <s v="Factura electrónica"/>
    <s v="555c698a7ae8b78cfec72d85cf92dceceaa5fc32f334128da5dbdb8480d972595f967e01a753e24ae9aa788da9eec3d0"/>
    <n v="7188"/>
    <s v=""/>
    <d v="2026-04-07T00:00:00"/>
    <d v="2026-04-07T19:07:09"/>
    <x v="3"/>
    <n v="32150739"/>
    <s v="NATALIA ANDREA ACOSTA COLORADO"/>
    <n v="530000"/>
    <n v="0"/>
    <n v="530000"/>
    <x v="1"/>
    <x v="65"/>
    <n v="2"/>
    <s v="FRANCY SALAS "/>
    <m/>
    <m/>
    <m/>
    <m/>
    <m/>
    <m/>
    <m/>
    <x v="4"/>
  </r>
  <r>
    <s v="Factura electrónica"/>
    <s v="207abe9fbf86ea8f439a29faecc41d4b4cc16bed7761c4dd9a9c46ebd97d54b0cab87e2c8b9497fa8fd63346f1754a71"/>
    <n v="4830"/>
    <s v="FEFC"/>
    <d v="2026-04-07T00:00:00"/>
    <d v="2026-04-07T16:49:57"/>
    <x v="3"/>
    <n v="890904603"/>
    <s v="FABRICA DE CALZADO 70 SAS"/>
    <n v="1794390"/>
    <n v="340934"/>
    <n v="2135324"/>
    <x v="2"/>
    <x v="68"/>
    <n v="3"/>
    <s v="FRANCY SALAS"/>
    <m/>
    <m/>
    <m/>
    <m/>
    <m/>
    <m/>
    <m/>
    <x v="4"/>
  </r>
  <r>
    <s v="Factura electrónica"/>
    <s v="e2547fdc242f344332eb8b5f48f8f398e66284b44e07aa9899f35075672437f718aa3b73c6ad97ebf5dde00d6c18cd7f"/>
    <n v="237934"/>
    <s v="FE"/>
    <d v="2026-04-07T00:00:00"/>
    <d v="2026-04-07T16:27:23"/>
    <x v="3"/>
    <n v="900396225"/>
    <s v="EMPAQUES JUAN S.A.S"/>
    <n v="63024"/>
    <n v="11974.56"/>
    <n v="74998.559999999998"/>
    <x v="4"/>
    <x v="2"/>
    <n v="0"/>
    <s v="FRANCY SALAS "/>
    <m/>
    <m/>
    <m/>
    <m/>
    <m/>
    <m/>
    <m/>
    <x v="2"/>
  </r>
  <r>
    <s v="Factura electrónica"/>
    <s v="7f70da49e155611c93dae670ccd0e40cb02c38e125806b83e5b2a5a0bb49f0bd94f8c4b2ace4390bcf39e4e637c146b1"/>
    <n v="174346"/>
    <s v="392"/>
    <d v="2026-04-07T00:00:00"/>
    <d v="2026-04-07T16:24:50"/>
    <x v="3"/>
    <n v="860000018"/>
    <s v="AGENCIA DE VIAJES Y TURISMO AVIATUR S.A.S "/>
    <n v="1740000"/>
    <n v="330600"/>
    <n v="2070600"/>
    <x v="2"/>
    <x v="45"/>
    <n v="1"/>
    <s v="FRANCY SALAS "/>
    <m/>
    <m/>
    <m/>
    <m/>
    <m/>
    <m/>
    <m/>
    <x v="4"/>
  </r>
  <r>
    <s v="Factura electrónica"/>
    <s v="4d63bec0b22aaf6a890596be92df8b61cfb90bcc479678a2062b0657716f7740b7d034f0d7dc08f2234d76797f4e3e1a"/>
    <n v="174337"/>
    <s v="392"/>
    <d v="2026-04-07T00:00:00"/>
    <d v="2026-04-07T16:14:28"/>
    <x v="3"/>
    <n v="860000018"/>
    <s v="AGENCIA DE VIAJES Y TURISMO AVIATUR S.A.S "/>
    <n v="220000"/>
    <n v="41800"/>
    <n v="261800"/>
    <x v="2"/>
    <x v="45"/>
    <n v="1"/>
    <s v="FRANCY SALAS "/>
    <m/>
    <m/>
    <m/>
    <m/>
    <m/>
    <m/>
    <m/>
    <x v="4"/>
  </r>
  <r>
    <s v="Factura electrónica"/>
    <s v="5fe582a0b244bad54094778abe5c19e6fccb2456e8335845c522356a3f551864b8ff384c95a8b4edccf13c4bf059d9da"/>
    <n v="4822"/>
    <s v="FEFC"/>
    <d v="2026-04-07T00:00:00"/>
    <d v="2026-04-07T16:11:52"/>
    <x v="3"/>
    <n v="890904603"/>
    <s v="FABRICA DE CALZADO 70 SAS"/>
    <n v="3795825"/>
    <n v="721207"/>
    <n v="4517032"/>
    <x v="2"/>
    <x v="68"/>
    <n v="3"/>
    <s v="FRANCY SALAS"/>
    <m/>
    <m/>
    <m/>
    <m/>
    <m/>
    <m/>
    <m/>
    <x v="4"/>
  </r>
  <r>
    <s v="Factura electrónica"/>
    <s v="fa744aac1cbc78b66312048010c21e0b4c67a6b08a52f3a8d3a65cbc7f3a22b89c54df1652ff3d233c2350f0bc6adb98"/>
    <n v="471799"/>
    <s v="FV"/>
    <d v="2026-04-07T00:00:00"/>
    <d v="2026-04-07T15:51:08"/>
    <x v="3"/>
    <n v="900993023"/>
    <s v="COCOROLLO EL ALTICO S.A.S."/>
    <n v="37476"/>
    <n v="0"/>
    <n v="37476"/>
    <x v="4"/>
    <x v="2"/>
    <n v="0"/>
    <m/>
    <m/>
    <m/>
    <m/>
    <m/>
    <m/>
    <m/>
    <m/>
    <x v="2"/>
  </r>
  <r>
    <s v="Factura electrónica"/>
    <s v="2f4c53e077f59f3a57d739c0f2e934201b9464af264f1cd302d738cbd43b998ee3d89352bfba9222c51df5376d0e22dd"/>
    <n v="31938"/>
    <s v="IDEA"/>
    <d v="2026-04-07T00:00:00"/>
    <d v="2026-04-07T14:57:49"/>
    <x v="3"/>
    <n v="900322890"/>
    <s v="IDEAPACK S.A.S"/>
    <n v="374400"/>
    <n v="71136"/>
    <n v="445536"/>
    <x v="2"/>
    <x v="45"/>
    <n v="1"/>
    <s v="FRANCY SALAS "/>
    <m/>
    <m/>
    <m/>
    <m/>
    <m/>
    <m/>
    <m/>
    <x v="4"/>
  </r>
  <r>
    <s v="Factura electrónica"/>
    <s v="781c05236568583063d26f1b5ffb5de2ec8247889cb9942b952397f3587c456c9a939ca585c5e2a02383bdf850c54ab0"/>
    <n v="731519"/>
    <s v="FMED"/>
    <d v="2026-04-07T00:00:00"/>
    <d v="2026-04-07T14:16:36"/>
    <x v="3"/>
    <n v="890915475"/>
    <s v="EMPAQUETADURAS Y EMPAQUES S.A."/>
    <n v="1041944.0000000001"/>
    <n v="197969.36"/>
    <n v="1239913.3600000001"/>
    <x v="2"/>
    <x v="67"/>
    <n v="6"/>
    <s v="FRANCY"/>
    <m/>
    <m/>
    <m/>
    <m/>
    <m/>
    <m/>
    <m/>
    <x v="3"/>
  </r>
  <r>
    <s v="Factura electrónica"/>
    <s v="e58475571a2218eec1f7ea288751abc35d7038e1b768d19f5a24915824e928e307a43b9e8d82f6e81fac145dc47c37a1"/>
    <n v="785"/>
    <s v="FE"/>
    <d v="2026-04-07T00:00:00"/>
    <d v="2026-04-07T14:32:52"/>
    <x v="3"/>
    <n v="71660004"/>
    <s v="RAMIREZ CADAVID JUAN PABLO"/>
    <n v="43100"/>
    <n v="0"/>
    <n v="43100"/>
    <x v="2"/>
    <x v="65"/>
    <n v="2"/>
    <s v="FRANCY SALAS "/>
    <m/>
    <m/>
    <m/>
    <m/>
    <m/>
    <m/>
    <m/>
    <x v="4"/>
  </r>
  <r>
    <s v="Factura electrónica"/>
    <s v="b40526d5e9bb57c8c393f21f3302474f529189a47d51f04604f367bc2ccd805e923a0fa0110a04f9f539099630665c90"/>
    <n v="787"/>
    <s v="FE"/>
    <d v="2026-04-07T00:00:00"/>
    <d v="2026-04-07T14:36:21"/>
    <x v="3"/>
    <n v="71660004"/>
    <s v="RAMIREZ CADAVID JUAN PABLO"/>
    <n v="170000"/>
    <n v="0"/>
    <n v="170000"/>
    <x v="2"/>
    <x v="65"/>
    <n v="2"/>
    <s v="FRANCY SALAS "/>
    <m/>
    <m/>
    <m/>
    <m/>
    <m/>
    <m/>
    <m/>
    <x v="4"/>
  </r>
  <r>
    <s v="Factura electrónica"/>
    <s v="6e211aa2de97badcc1434fda132105689fa191e0961a94456900771b03c82e8164096aa8ac41c3d8dfc979a49eae853c"/>
    <n v="784"/>
    <s v="FE"/>
    <d v="2026-04-07T00:00:00"/>
    <d v="2026-04-07T14:31:34"/>
    <x v="3"/>
    <n v="71660004"/>
    <s v="RAMIREZ CADAVID JUAN PABLO"/>
    <n v="172400"/>
    <n v="0"/>
    <n v="172400"/>
    <x v="2"/>
    <x v="65"/>
    <n v="2"/>
    <s v="FRANCY SALAS "/>
    <m/>
    <m/>
    <m/>
    <m/>
    <m/>
    <m/>
    <m/>
    <x v="4"/>
  </r>
  <r>
    <s v="Factura electrónica"/>
    <s v="6fe614b71614d680e51208b40f6a46c367e0778a7e903112022b4807c18bf3dcca9b4cd6525d64ae97442fed3ee305b0"/>
    <n v="786"/>
    <s v="FE"/>
    <d v="2026-04-07T00:00:00"/>
    <d v="2026-04-07T14:34:41"/>
    <x v="3"/>
    <n v="71660004"/>
    <s v="RAMIREZ CADAVID JUAN PABLO"/>
    <n v="100000"/>
    <n v="0"/>
    <n v="100000"/>
    <x v="2"/>
    <x v="65"/>
    <n v="2"/>
    <s v="FRANCY SALAS "/>
    <m/>
    <m/>
    <m/>
    <m/>
    <m/>
    <m/>
    <m/>
    <x v="4"/>
  </r>
  <r>
    <s v="Factura electrónica"/>
    <s v="1dea0334ce2c34cbb6dfc185f696899538df484cdcfb18fc417e09f856141aa24ee37d479de3f301de8bf32a2759a92d"/>
    <n v="731493"/>
    <s v="FMED"/>
    <d v="2026-04-07T00:00:00"/>
    <d v="2026-04-07T13:09:47"/>
    <x v="3"/>
    <n v="890915475"/>
    <s v="EMPAQUETADURAS Y EMPAQUES S.A."/>
    <n v="191332"/>
    <n v="36353.08"/>
    <n v="227685.08"/>
    <x v="2"/>
    <x v="65"/>
    <n v="2"/>
    <s v="FRANCY SALAS "/>
    <m/>
    <m/>
    <m/>
    <m/>
    <m/>
    <m/>
    <m/>
    <x v="4"/>
  </r>
  <r>
    <s v="Factura electrónica"/>
    <s v="205c793f48cac116f92172a684ba6a170ed2e989390b5fa8cf6749275d4e637463007e3aab85f0d0d7dfa466f960289d"/>
    <n v="731494"/>
    <s v="FMED"/>
    <d v="2026-04-07T00:00:00"/>
    <d v="2026-04-07T13:09:52"/>
    <x v="3"/>
    <n v="890915475"/>
    <s v="EMPAQUETADURAS Y EMPAQUES S.A."/>
    <n v="38100"/>
    <n v="7239"/>
    <n v="45339"/>
    <x v="2"/>
    <x v="65"/>
    <n v="2"/>
    <s v="FRANCY SALAS "/>
    <m/>
    <m/>
    <m/>
    <m/>
    <m/>
    <m/>
    <m/>
    <x v="4"/>
  </r>
  <r>
    <s v="Factura electrónica"/>
    <s v="7f8334d21cdd805bb4f2089c45e8f95dfcbfd57aa030e7a33772bada59b9f7c79021cd649fffac1e0df00097fad78c2a"/>
    <n v="19646"/>
    <s v="INIM"/>
    <d v="2026-04-07T00:00:00"/>
    <d v="2026-04-07T13:19:03"/>
    <x v="3"/>
    <n v="900237741"/>
    <s v="INVERSIONES IMPRIMA SAS"/>
    <n v="105000"/>
    <n v="19950"/>
    <n v="124950"/>
    <x v="2"/>
    <x v="65"/>
    <n v="2"/>
    <s v="FRANCY SALAS "/>
    <m/>
    <m/>
    <m/>
    <m/>
    <m/>
    <m/>
    <m/>
    <x v="4"/>
  </r>
  <r>
    <s v="Factura electrónica"/>
    <s v="f02ccf875f8f237993cb4129f0c3daa0a61692fd488947927299071d7ee7cd066361f046effa6e42c8538c046fe0ca0b"/>
    <n v="731467"/>
    <s v="FMED"/>
    <d v="2026-04-07T00:00:00"/>
    <d v="2026-04-07T11:40:20"/>
    <x v="3"/>
    <n v="890915475"/>
    <s v="EMPAQUETADURAS Y EMPAQUES S.A."/>
    <n v="118342.00000000001"/>
    <n v="22484.98"/>
    <n v="140826.98000000001"/>
    <x v="2"/>
    <x v="65"/>
    <n v="2"/>
    <s v="FRANCY SALAS "/>
    <m/>
    <m/>
    <m/>
    <m/>
    <m/>
    <m/>
    <m/>
    <x v="4"/>
  </r>
  <r>
    <s v="Factura electrónica"/>
    <s v="eb95be56d1168d69e6cc43251e0ea91690aed87d7dfed26cba9e0f9589f009133596f02217fb8f24a5f10e00aa13f86f"/>
    <n v="731440"/>
    <s v="FMED"/>
    <d v="2026-04-07T00:00:00"/>
    <d v="2026-04-07T11:04:02"/>
    <x v="3"/>
    <n v="890915475"/>
    <s v="EMPAQUETADURAS Y EMPAQUES S.A."/>
    <n v="96286"/>
    <n v="18294.34"/>
    <n v="114580.34"/>
    <x v="2"/>
    <x v="65"/>
    <n v="2"/>
    <s v="FRANCY SALAS "/>
    <m/>
    <m/>
    <m/>
    <m/>
    <m/>
    <m/>
    <m/>
    <x v="4"/>
  </r>
  <r>
    <s v="Factura electrónica"/>
    <s v="d6b1f2a29746765d4fba65fbbf12d9d5670a9742bd445378a25191d9b89c421b4f8637171ad52ac99ecb712de1a38a84"/>
    <n v="728282"/>
    <s v="FBOG"/>
    <d v="2026-04-07T00:00:00"/>
    <d v="2026-04-07T11:40:01"/>
    <x v="3"/>
    <n v="890915475"/>
    <s v="EMPAQUETADURAS Y EMPAQUES S.A."/>
    <n v="623700"/>
    <n v="118503"/>
    <n v="742203"/>
    <x v="2"/>
    <x v="65"/>
    <n v="2"/>
    <s v="FRANCY SALAS "/>
    <m/>
    <m/>
    <m/>
    <m/>
    <m/>
    <m/>
    <m/>
    <x v="4"/>
  </r>
  <r>
    <s v="Factura electrónica"/>
    <s v="8ec493482490edbf83c6a1e1dfba17aeb3f7aceb97e7095988629543026432323e3ca4cb966d0c9350d9e62d550e3939"/>
    <n v="1981"/>
    <s v="SGKE"/>
    <d v="2026-04-07T00:00:00"/>
    <d v="2026-04-07T11:42:18"/>
    <x v="3"/>
    <n v="901068561"/>
    <s v="SUGEEK SAS"/>
    <n v="199000"/>
    <n v="0"/>
    <n v="199000"/>
    <x v="2"/>
    <x v="66"/>
    <n v="0"/>
    <s v="JHON TABORDA"/>
    <m/>
    <m/>
    <m/>
    <m/>
    <d v="2026-04-09T00:00:00"/>
    <s v="NO"/>
    <m/>
    <x v="4"/>
  </r>
  <r>
    <s v="Factura electrónica"/>
    <s v="9c58669317d5d3e89365f7d4bf362807b245497694f31279dab615ba3ed005aa84beef0ae04710aa923962697292e4d7"/>
    <n v="82409"/>
    <s v="FE"/>
    <d v="2026-04-07T00:00:00"/>
    <d v="2026-04-07T14:46:13"/>
    <x v="3"/>
    <n v="901151070"/>
    <s v="INVERSIONES OCHOA AGUDELO SAS"/>
    <n v="5042.0200000000004"/>
    <n v="957.98"/>
    <n v="6000"/>
    <x v="4"/>
    <x v="2"/>
    <n v="0"/>
    <m/>
    <m/>
    <m/>
    <m/>
    <m/>
    <m/>
    <m/>
    <m/>
    <x v="2"/>
  </r>
  <r>
    <s v="Factura electrónica"/>
    <s v="7ccdd416ec5ee4e2c2fb8595eedacc33428ba7f6c639e2c875ef59367ec09b377bc5e0092770d06c1035bb6a3bf9874e"/>
    <n v="174275"/>
    <s v="392"/>
    <d v="2026-04-07T00:00:00"/>
    <d v="2026-04-07T11:56:03"/>
    <x v="3"/>
    <n v="860000018"/>
    <s v="AGENCIA DE VIAJES Y TURISMO AVIATUR S.A.S "/>
    <n v="552315.96"/>
    <n v="95725.04"/>
    <n v="648041"/>
    <x v="2"/>
    <x v="65"/>
    <n v="2"/>
    <s v="FRANCY SALAS "/>
    <m/>
    <m/>
    <m/>
    <m/>
    <m/>
    <m/>
    <m/>
    <x v="4"/>
  </r>
  <r>
    <s v="Factura electrónica"/>
    <s v="5dfed651b6357f53b2c29de943820b31897cc5f636e82f26a344a87fdfbaf035bb5f96c6ed41deae7672c6d6110d33d6"/>
    <n v="76340"/>
    <s v="EMED"/>
    <d v="2026-04-07T00:00:00"/>
    <d v="2026-04-07T11:26:29"/>
    <x v="3"/>
    <n v="800204486"/>
    <s v="DOTAKONDOR S.A.S"/>
    <n v="890316"/>
    <n v="169160.04"/>
    <n v="1059476.04"/>
    <x v="2"/>
    <x v="67"/>
    <n v="6"/>
    <s v="FRANCY"/>
    <m/>
    <m/>
    <m/>
    <m/>
    <m/>
    <m/>
    <m/>
    <x v="3"/>
  </r>
  <r>
    <s v="Factura electrónica"/>
    <s v="61d4601f79198605b9fbbcb35bc05f58a4f3397620a71ba42d1eab8d49d7f4018bdf21a999872e869e55b30dbce99d22"/>
    <n v="122124"/>
    <s v="FE"/>
    <d v="2026-04-07T00:00:00"/>
    <d v="2026-04-07T10:53:50"/>
    <x v="3"/>
    <n v="830000818"/>
    <s v="Crowe CO S.A.S"/>
    <n v="900000"/>
    <n v="171000"/>
    <n v="1071000"/>
    <x v="3"/>
    <x v="45"/>
    <n v="1"/>
    <s v="NATALIA BERNAZA"/>
    <m/>
    <m/>
    <m/>
    <m/>
    <d v="2026-04-09T00:00:00"/>
    <s v="NO"/>
    <m/>
    <x v="4"/>
  </r>
  <r>
    <s v="Factura electrónica"/>
    <s v="d691cf1a4a53203bdaeded4b56b4d70fa461a688f6bf9464201d8eb966407e4d6461aecaee787a9fe2683d8c29d0f748"/>
    <n v="350959"/>
    <s v="FFEE"/>
    <d v="2026-04-07T00:00:00"/>
    <d v="2026-04-07T09:45:21"/>
    <x v="3"/>
    <n v="800049074"/>
    <s v="PAPELERIA Y SERVICIOS SAS"/>
    <n v="979913"/>
    <n v="176047"/>
    <n v="1155960"/>
    <x v="2"/>
    <x v="68"/>
    <n v="3"/>
    <s v="FRANCY SALAS"/>
    <m/>
    <m/>
    <m/>
    <m/>
    <m/>
    <m/>
    <m/>
    <x v="4"/>
  </r>
  <r>
    <s v="Factura electrónica"/>
    <s v="bcc012d063f2e3807e2cf0cc3f6daa16e40da1010fdd37e343dc30b5eae6f41d68fc6320371700426706242904507671"/>
    <n v="8287"/>
    <s v=""/>
    <d v="2026-04-07T00:00:00"/>
    <d v="2026-04-07T09:38:38"/>
    <x v="3"/>
    <n v="901360705"/>
    <s v="DELTA TAGS SAS"/>
    <n v="35980"/>
    <n v="6836.2"/>
    <n v="42816.2"/>
    <x v="2"/>
    <x v="2"/>
    <n v="0"/>
    <m/>
    <m/>
    <m/>
    <m/>
    <m/>
    <m/>
    <m/>
    <m/>
    <x v="2"/>
  </r>
  <r>
    <s v="Factura electrónica"/>
    <s v="09b8d4fe0e7af015ba49b706243198fba1f53a176abac16cdd8d64e2b029b476c63b24297f3847194fab3ebb99b11022"/>
    <n v="8286"/>
    <s v=""/>
    <d v="2026-04-07T00:00:00"/>
    <d v="2026-04-07T09:31:58"/>
    <x v="3"/>
    <n v="901360705"/>
    <s v="DELTA TAGS SAS"/>
    <n v="839240"/>
    <n v="159455.6"/>
    <n v="998695.6"/>
    <x v="2"/>
    <x v="65"/>
    <n v="2"/>
    <s v="FRANCY SALAS "/>
    <m/>
    <m/>
    <m/>
    <m/>
    <m/>
    <m/>
    <m/>
    <x v="4"/>
  </r>
  <r>
    <s v="Factura electrónica"/>
    <s v="a1a0bfef0b994920ddfbb6a06c1e6ace7d7385f9bff7545a99999249cbd55132a0d014051a37373018ba5188617be920"/>
    <n v="31931"/>
    <s v="IDEA"/>
    <d v="2026-04-07T00:00:00"/>
    <d v="2026-04-07T08:30:06"/>
    <x v="3"/>
    <n v="900322890"/>
    <s v="IDEAPACK S.A.S"/>
    <n v="359200"/>
    <n v="68248"/>
    <n v="427448"/>
    <x v="2"/>
    <x v="45"/>
    <n v="1"/>
    <s v="FRANCY SALAS"/>
    <m/>
    <m/>
    <m/>
    <m/>
    <m/>
    <m/>
    <m/>
    <x v="4"/>
  </r>
  <r>
    <s v="Factura electrónica"/>
    <s v="1faf85f8bca6e2ca6fa65badc041d83fb33164ace48817ed51dc35e9a0304974fa67f157d3db81ea7ee09eadf712fd52"/>
    <n v="2244"/>
    <s v="FE"/>
    <d v="2026-04-07T00:00:00"/>
    <d v="2026-04-07T08:09:13"/>
    <x v="3"/>
    <n v="900814712"/>
    <s v="TALLER INDUSTRIAL METROPOL S. A. S"/>
    <n v="431000"/>
    <n v="81890"/>
    <n v="512890"/>
    <x v="8"/>
    <x v="65"/>
    <n v="2"/>
    <s v="FRANCY SALAS "/>
    <m/>
    <m/>
    <m/>
    <m/>
    <m/>
    <m/>
    <m/>
    <x v="4"/>
  </r>
  <r>
    <s v="Factura electrónica"/>
    <s v="007632717a1c23473c28cbc4318a05e429610f342cbdcca170d9f2fc4597f737761b97a02873758bb6e5fc6ed674e268"/>
    <n v="731342"/>
    <s v="FMED"/>
    <d v="2026-04-07T00:00:00"/>
    <d v="2026-04-07T07:11:42"/>
    <x v="3"/>
    <n v="890915475"/>
    <s v="EMPAQUETADURAS Y EMPAQUES S.A."/>
    <n v="96286"/>
    <n v="18294.34"/>
    <n v="114580.34"/>
    <x v="2"/>
    <x v="65"/>
    <n v="2"/>
    <s v="FRANCY SALAS "/>
    <m/>
    <m/>
    <m/>
    <m/>
    <m/>
    <m/>
    <m/>
    <x v="4"/>
  </r>
  <r>
    <s v="Factura electrónica"/>
    <s v="255cf23440fccdd87aa6ef32a618458f208447d160579689f836cc5875a7c5daa36819f55d74a1789121305adbfeb9b8"/>
    <n v="350940"/>
    <s v="FFEE"/>
    <d v="2026-04-07T00:00:00"/>
    <d v="2026-04-07T07:39:08"/>
    <x v="3"/>
    <n v="800049074"/>
    <s v="PAPELERIA Y SERVICIOS SAS"/>
    <n v="157072"/>
    <n v="29844"/>
    <n v="186916"/>
    <x v="2"/>
    <x v="68"/>
    <n v="3"/>
    <s v="FRANCY SALAS"/>
    <m/>
    <m/>
    <m/>
    <m/>
    <m/>
    <m/>
    <m/>
    <x v="4"/>
  </r>
  <r>
    <s v="Factura electrónica"/>
    <s v="7ee9c08399fa92c127b362bdaf981fb8e095cd78085b27ae47f5a96e23ae8284cb3f4445d13983a8e261b9621a6d0741"/>
    <n v="31921"/>
    <s v="IDEA"/>
    <d v="2026-04-07T00:00:00"/>
    <d v="2026-04-07T07:00:28"/>
    <x v="3"/>
    <n v="900322890"/>
    <s v="IDEAPACK S.A.S"/>
    <n v="718400"/>
    <n v="136496"/>
    <n v="854896"/>
    <x v="2"/>
    <x v="45"/>
    <n v="1"/>
    <s v="FRANCY SALAS"/>
    <m/>
    <m/>
    <m/>
    <m/>
    <m/>
    <m/>
    <m/>
    <x v="4"/>
  </r>
  <r>
    <s v="Factura electrónica"/>
    <s v="8c8ca5e29d6d9b03fef9be4f92bfafcd309afccdd7fd844dcc821ba8372a2e1517b8a06b679428d3577df08a4329ca0c"/>
    <n v="731341"/>
    <s v="FMED"/>
    <d v="2026-04-07T00:00:00"/>
    <d v="2026-04-07T07:11:40"/>
    <x v="3"/>
    <n v="890915475"/>
    <s v="EMPAQUETADURAS Y EMPAQUES S.A."/>
    <n v="256852"/>
    <n v="48801.88"/>
    <n v="305653.88"/>
    <x v="2"/>
    <x v="68"/>
    <n v="3"/>
    <s v="FRANCY SALAS"/>
    <m/>
    <m/>
    <m/>
    <m/>
    <m/>
    <m/>
    <m/>
    <x v="4"/>
  </r>
  <r>
    <s v="Nota de crédito electrónica"/>
    <s v="b9c361d203c319a483bb0f9af7e20c42470260d8faa05174a1e7be0f8ce36e3014dcc4759b5c6137d7a58ee0455ab2fb"/>
    <n v="16945"/>
    <s v="NV"/>
    <d v="2026-04-07T00:00:00"/>
    <d v="2026-04-07T08:18:55"/>
    <x v="3"/>
    <n v="800106404"/>
    <s v="Ocupar Temporales S.A."/>
    <n v="271893"/>
    <n v="5166"/>
    <n v="277059"/>
    <x v="12"/>
    <x v="45"/>
    <n v="1"/>
    <s v="MAGALY RIOS"/>
    <m/>
    <m/>
    <m/>
    <m/>
    <m/>
    <m/>
    <m/>
    <x v="4"/>
  </r>
  <r>
    <s v="Factura electrónica"/>
    <s v="37f53e482b9a00cac4ea244eeec3d784111bd0907841ad2de16d5f61c97940cafd23c9ec2bd48a317c6e3c2a590bfbc3"/>
    <n v="621029"/>
    <s v="VIRT"/>
    <d v="2026-04-07T00:00:00"/>
    <d v="2026-04-07T08:03:05"/>
    <x v="3"/>
    <n v="800157427"/>
    <s v="CAMARA DE COMERCIO ABURRA SUR"/>
    <n v="12100"/>
    <n v="0"/>
    <n v="12100"/>
    <x v="15"/>
    <x v="2"/>
    <n v="0"/>
    <m/>
    <m/>
    <m/>
    <m/>
    <m/>
    <m/>
    <m/>
    <m/>
    <x v="2"/>
  </r>
  <r>
    <s v="Factura electrónica"/>
    <s v="264dc688b4f6621e3c7aa5b621b3c520fca1a5ba3fb59188e06d6bca52f0cab4bdc8143325c9b011a0c267e33c2d2cca"/>
    <n v="84617"/>
    <s v="FEOL"/>
    <d v="2026-04-07T00:00:00"/>
    <d v="2026-04-07T04:15:01"/>
    <x v="3"/>
    <n v="900359070"/>
    <s v="1900 CAFÉ S.A.S"/>
    <n v="18000"/>
    <n v="0"/>
    <n v="18000"/>
    <x v="4"/>
    <x v="2"/>
    <n v="0"/>
    <m/>
    <m/>
    <m/>
    <m/>
    <m/>
    <m/>
    <m/>
    <m/>
    <x v="2"/>
  </r>
  <r>
    <s v="Factura electrónica"/>
    <s v="65700185d4dd7f73a92bec2cce83454ec6e2c308b8cc27903fd479ca797cabdb7ee926a1cad33184e89d3356affb8357"/>
    <n v="520059"/>
    <s v="RI07"/>
    <d v="2026-04-07T00:00:00"/>
    <d v="2026-04-07T01:36:07"/>
    <x v="3"/>
    <n v="890903939"/>
    <s v="POSTOBON S.A."/>
    <n v="40050"/>
    <n v="0"/>
    <n v="40050"/>
    <x v="2"/>
    <x v="45"/>
    <n v="1"/>
    <s v="FRANCY SALAS"/>
    <m/>
    <m/>
    <m/>
    <m/>
    <m/>
    <m/>
    <m/>
    <x v="4"/>
  </r>
  <r>
    <s v="Factura electrónica"/>
    <s v="9b6daf4158c9ee34a10ecdf2e2e0d2214f9d7f980672a1d83d0afdecf22316c413303c0a88d0f57ca4e76c595b6335f9"/>
    <n v="43"/>
    <s v="FES"/>
    <d v="2026-04-08T00:00:00"/>
    <d v="2026-04-08T22:02:09"/>
    <x v="3"/>
    <n v="901847080"/>
    <s v="PROVSERVICE SAS"/>
    <n v="3200000"/>
    <n v="608000"/>
    <n v="3808000"/>
    <x v="8"/>
    <x v="2"/>
    <n v="0"/>
    <m/>
    <m/>
    <m/>
    <m/>
    <m/>
    <m/>
    <m/>
    <m/>
    <x v="2"/>
  </r>
  <r>
    <s v="Factura electrónica"/>
    <s v="984b51d38d9333d464d5df70ee59488340c922863110ca3d44bb2f032a04046adb5837d7c8510ef3cf6c01994fc11198"/>
    <n v="41"/>
    <s v="FES"/>
    <d v="2026-04-08T00:00:00"/>
    <d v="2026-04-08T19:33:20"/>
    <x v="3"/>
    <n v="901847080"/>
    <s v="PROVSERVICE SAS"/>
    <n v="1358100"/>
    <n v="258039"/>
    <n v="1616139"/>
    <x v="8"/>
    <x v="2"/>
    <n v="0"/>
    <m/>
    <m/>
    <m/>
    <m/>
    <m/>
    <m/>
    <m/>
    <m/>
    <x v="2"/>
  </r>
  <r>
    <s v="Factura electrónica"/>
    <s v="5950f9d3ae291657ab93a390622394bfc1bc214252e1970fcec5a86e02b1dcf7a7c3293e6d6bc195f1ce6e6b2284504e"/>
    <n v="40"/>
    <s v="FES"/>
    <d v="2026-04-08T00:00:00"/>
    <d v="2026-04-08T19:25:18"/>
    <x v="3"/>
    <n v="901847080"/>
    <s v="PROVSERVICE SAS"/>
    <n v="8381000"/>
    <n v="1592390"/>
    <n v="9973390"/>
    <x v="8"/>
    <x v="2"/>
    <n v="0"/>
    <m/>
    <m/>
    <m/>
    <m/>
    <m/>
    <m/>
    <m/>
    <m/>
    <x v="2"/>
  </r>
  <r>
    <s v="Factura electrónica"/>
    <s v="12bf816e4f0717db40abcd871e90c7a5a0bc865ee777175139e607c542338d9e3c50bc285c9747a6b7577ff0dcdfc01f"/>
    <n v="38"/>
    <s v="FES"/>
    <d v="2026-04-08T00:00:00"/>
    <d v="2026-04-08T19:09:37"/>
    <x v="3"/>
    <n v="901847080"/>
    <s v="PROVSERVICE SAS"/>
    <n v="9189060"/>
    <n v="1745921.4"/>
    <n v="10934981.4"/>
    <x v="8"/>
    <x v="2"/>
    <n v="0"/>
    <m/>
    <m/>
    <m/>
    <m/>
    <m/>
    <m/>
    <m/>
    <m/>
    <x v="2"/>
  </r>
  <r>
    <s v="Factura electrónica"/>
    <s v="457eb0c77647d0778407a3744c963990175f18e7a54dfe6acd60a738f2df4a0dfe917965e887029c64e8cc630e600ae0"/>
    <n v="39"/>
    <s v="FES"/>
    <d v="2026-04-08T00:00:00"/>
    <d v="2026-04-08T19:18:43"/>
    <x v="3"/>
    <n v="901847080"/>
    <s v="PROVSERVICE SAS"/>
    <n v="5030000"/>
    <n v="955700"/>
    <n v="5985700"/>
    <x v="8"/>
    <x v="2"/>
    <n v="0"/>
    <m/>
    <m/>
    <m/>
    <m/>
    <m/>
    <m/>
    <m/>
    <m/>
    <x v="2"/>
  </r>
  <r>
    <s v="Factura electrónica"/>
    <s v="b66db0c48ad95478bb136bfc64d6e31f1611515b8b496b21d822e5ce0ada37adc9e745defe087e8678e0c18a2c8d7610"/>
    <n v="19670"/>
    <s v="INIM"/>
    <d v="2026-04-08T00:00:00"/>
    <d v="2026-04-08T17:12:06"/>
    <x v="3"/>
    <n v="900237741"/>
    <s v="INVERSIONES IMPRIMA SAS"/>
    <n v="150000"/>
    <n v="28500"/>
    <n v="178500"/>
    <x v="2"/>
    <x v="2"/>
    <n v="0"/>
    <m/>
    <m/>
    <m/>
    <m/>
    <m/>
    <m/>
    <m/>
    <m/>
    <x v="2"/>
  </r>
  <r>
    <s v="Factura electrónica"/>
    <s v="70b5919c234d1b35ec28f4f91fe5870ba84c4b334870e291be7559264b694e2138a7b84cdeabcba3fb190b1fbf7c052b"/>
    <n v="57118"/>
    <s v="FVE"/>
    <d v="2026-04-08T00:00:00"/>
    <d v="2026-04-08T17:23:57"/>
    <x v="3"/>
    <n v="900650486"/>
    <s v="DISTRIBUIDORA DE SOFTWARE Y MOVILIDAD S.A.S"/>
    <n v="4021008.41"/>
    <n v="763991.59"/>
    <n v="4785000"/>
    <x v="5"/>
    <x v="68"/>
    <n v="2"/>
    <s v="FRANCY SALAS"/>
    <m/>
    <m/>
    <m/>
    <m/>
    <m/>
    <m/>
    <m/>
    <x v="4"/>
  </r>
  <r>
    <s v="Factura electrónica"/>
    <s v="2c1df097389c104c30a0bdf5ee21c6ffe15900c9c03e5baa24673cd52e2b21fcfdd6e4b707329464c32bbecbedd3993d"/>
    <n v="19672"/>
    <s v="INIM"/>
    <d v="2026-04-08T00:00:00"/>
    <d v="2026-04-08T17:13:11"/>
    <x v="3"/>
    <n v="900237741"/>
    <s v="INVERSIONES IMPRIMA SAS"/>
    <n v="220000"/>
    <n v="41800"/>
    <n v="261800"/>
    <x v="2"/>
    <x v="65"/>
    <n v="1"/>
    <s v="FRANCY SALAS "/>
    <m/>
    <m/>
    <m/>
    <m/>
    <m/>
    <m/>
    <m/>
    <x v="4"/>
  </r>
  <r>
    <s v="Factura electrónica"/>
    <s v="c589f51cca7729003c4cabe02b4d279312c7be7443bcca90a2efc567fc0c2ea4de61b5410701fdc93832cb18d4bc72e8"/>
    <n v="3885"/>
    <s v="FECO"/>
    <d v="2026-04-08T00:00:00"/>
    <d v="2026-04-08T16:20:11"/>
    <x v="3"/>
    <n v="901006742"/>
    <s v="COLCRANES S.A.S."/>
    <n v="16130000"/>
    <n v="3064700"/>
    <n v="19194700"/>
    <x v="8"/>
    <x v="2"/>
    <n v="0"/>
    <m/>
    <m/>
    <m/>
    <m/>
    <m/>
    <m/>
    <m/>
    <m/>
    <x v="2"/>
  </r>
  <r>
    <s v="Factura electrónica"/>
    <s v="b4a571b0dbb41af2dc00dacb0091540c543a74cbd695c27790a7ebb727c642b04ef3971cc071f56d63ed91833cc88940"/>
    <n v="683342"/>
    <s v="ECCO"/>
    <d v="2026-04-08T00:00:00"/>
    <d v="2026-04-08T16:00:27"/>
    <x v="3"/>
    <n v="811009788"/>
    <s v="DISTRACOM S.A."/>
    <n v="110025"/>
    <n v="0"/>
    <n v="110025"/>
    <x v="2"/>
    <x v="2"/>
    <n v="0"/>
    <m/>
    <m/>
    <m/>
    <m/>
    <m/>
    <m/>
    <m/>
    <m/>
    <x v="2"/>
  </r>
  <r>
    <s v="Factura electrónica"/>
    <s v="72cd1d08e30b2f2f37cbdc1ecd27a009d00e7e22c45a4fb4504447142f76b7dfaac74066e2c6e23f07b214c0dfa19b2c"/>
    <n v="7862"/>
    <s v="SM"/>
    <d v="2026-04-08T00:00:00"/>
    <d v="2026-04-08T15:38:28"/>
    <x v="3"/>
    <n v="800205419"/>
    <s v="S.M. EMPAQUES S.A.S."/>
    <n v="397080"/>
    <n v="75445.2"/>
    <n v="472525.2"/>
    <x v="2"/>
    <x v="68"/>
    <n v="2"/>
    <s v="FRANCY SALAS"/>
    <m/>
    <m/>
    <m/>
    <m/>
    <m/>
    <m/>
    <m/>
    <x v="4"/>
  </r>
  <r>
    <s v="Factura electrónica"/>
    <s v="ec28bdff5b1bd6d8b917ccc795eda6d71cbdbcc1e4b834c2c0ede47e37aaffccf78829e64ccdcfa66b5209021469d5f7"/>
    <n v="7861"/>
    <s v="SM"/>
    <d v="2026-04-08T00:00:00"/>
    <d v="2026-04-08T15:35:53"/>
    <x v="3"/>
    <n v="800205419"/>
    <s v="S.M. EMPAQUES S.A.S."/>
    <n v="562695"/>
    <n v="106912.05"/>
    <n v="669607.05000000005"/>
    <x v="2"/>
    <x v="68"/>
    <n v="2"/>
    <s v="FRANCY SALAS "/>
    <m/>
    <m/>
    <m/>
    <m/>
    <m/>
    <m/>
    <m/>
    <x v="4"/>
  </r>
  <r>
    <s v="Factura electrónica"/>
    <s v="bdf8df48d2673ce6d086e59407b5bb73cbc88f3725234b3b21906f45a36d9df0d490d13570715a31cb6e559594f524ee"/>
    <n v="7195"/>
    <s v=""/>
    <d v="2026-04-08T00:00:00"/>
    <d v="2026-04-08T21:20:32"/>
    <x v="3"/>
    <n v="32150739"/>
    <s v="NATALIA ANDREA ACOSTA COLORADO"/>
    <n v="572000"/>
    <n v="0"/>
    <n v="572000"/>
    <x v="1"/>
    <x v="68"/>
    <n v="2"/>
    <s v="FRANCY SALAS "/>
    <m/>
    <m/>
    <m/>
    <m/>
    <m/>
    <m/>
    <m/>
    <x v="4"/>
  </r>
  <r>
    <s v="Factura electrónica"/>
    <s v="faaa4a10aac211ee8ca873e4e678c422fc0a239a4737816ad32a13ee111b2d2918e74089a89cdbbd3d353759059bf2d1"/>
    <n v="56727"/>
    <s v="IBIC"/>
    <d v="2026-04-08T00:00:00"/>
    <d v="2026-04-08T20:40:17"/>
    <x v="3"/>
    <n v="901329730"/>
    <s v="OPERADORA HOTELERA HGM CHIA S.A.S."/>
    <n v="66378.990000000005"/>
    <n v="1421.01"/>
    <n v="67800"/>
    <x v="4"/>
    <x v="2"/>
    <n v="0"/>
    <m/>
    <m/>
    <m/>
    <m/>
    <m/>
    <m/>
    <m/>
    <m/>
    <x v="2"/>
  </r>
  <r>
    <s v="Factura electrónica"/>
    <s v="577719c1485eabfb6d3bfd4be6155f24422396e2e3166f55926fd83b535758b6dde39d3025573b13ab5271b06299196d"/>
    <n v="81327422"/>
    <s v="SFEE"/>
    <d v="2026-04-08T00:00:00"/>
    <d v="2026-04-08T18:41:20"/>
    <x v="3"/>
    <n v="900843898"/>
    <s v="RAPPI S.A.S"/>
    <n v="14033.61"/>
    <n v="2666.39"/>
    <n v="16700"/>
    <x v="4"/>
    <x v="2"/>
    <n v="0"/>
    <m/>
    <m/>
    <m/>
    <m/>
    <m/>
    <m/>
    <m/>
    <m/>
    <x v="2"/>
  </r>
  <r>
    <s v="Factura electrónica"/>
    <s v="357eb0f2e17fb92825ec20980c0bbd054e382efdd57d148dec82c072733b3f1c7f0380addf75004cb389270764e6981e"/>
    <n v="4853"/>
    <s v="FEFC"/>
    <d v="2026-04-08T00:00:00"/>
    <d v="2026-04-08T16:46:49"/>
    <x v="3"/>
    <n v="890904603"/>
    <s v="FABRICA DE CALZADO 70 SAS"/>
    <n v="2139465"/>
    <n v="406498"/>
    <n v="2545963"/>
    <x v="2"/>
    <x v="2"/>
    <n v="0"/>
    <m/>
    <m/>
    <m/>
    <m/>
    <m/>
    <m/>
    <m/>
    <m/>
    <x v="2"/>
  </r>
  <r>
    <s v="Factura electrónica"/>
    <s v="fb19f249bf82eb05c9444f7e4009fd2b34b0c1f188570db6b592b0ffac77df4e40685cb5e9f945f915c316ed5d056b94"/>
    <n v="71214"/>
    <s v="FETG"/>
    <d v="2026-04-08T00:00:00"/>
    <d v="2026-04-08T14:20:07"/>
    <x v="3"/>
    <n v="811001497"/>
    <s v="Logistica y Transportes TGB S.A.S"/>
    <n v="1971982"/>
    <n v="0"/>
    <n v="1971982"/>
    <x v="0"/>
    <x v="2"/>
    <n v="0"/>
    <m/>
    <m/>
    <m/>
    <m/>
    <m/>
    <m/>
    <m/>
    <m/>
    <x v="2"/>
  </r>
  <r>
    <s v="Factura electrónica"/>
    <s v="57241a51612b94f6fb3b20c0b98d57ae8a450a7aa53b305294d93424b44ff0bf82f2785992e508cd0e345ab0faa148c8"/>
    <n v="351402"/>
    <s v="FFEE"/>
    <d v="2026-04-08T00:00:00"/>
    <d v="2026-04-08T14:34:54"/>
    <x v="3"/>
    <n v="800049074"/>
    <s v="PAPELERIA Y SERVICIOS SAS"/>
    <n v="171074"/>
    <n v="32504"/>
    <n v="203578"/>
    <x v="2"/>
    <x v="2"/>
    <n v="0"/>
    <m/>
    <m/>
    <m/>
    <m/>
    <m/>
    <m/>
    <m/>
    <m/>
    <x v="2"/>
  </r>
  <r>
    <s v="Factura electrónica"/>
    <s v="7c22a0e83e394babe907796fda4458b882e73c0e3ed63d4158fecdcbbbcc1cd3fd9bad83f26d9df7f7971ca4693902f6"/>
    <n v="351404"/>
    <s v="FFEE"/>
    <d v="2026-04-08T00:00:00"/>
    <d v="2026-04-08T14:34:58"/>
    <x v="3"/>
    <n v="800049074"/>
    <s v="PAPELERIA Y SERVICIOS SAS"/>
    <n v="38423"/>
    <n v="7300"/>
    <n v="45723"/>
    <x v="2"/>
    <x v="68"/>
    <n v="2"/>
    <s v="FRANCY SALAS"/>
    <m/>
    <m/>
    <m/>
    <m/>
    <m/>
    <m/>
    <m/>
    <x v="4"/>
  </r>
  <r>
    <s v="Factura electrónica"/>
    <s v="e3e3709667d226e72a49d81aae8730c293d5d840e0b84d39a3e81ac1fd77b1fe21d1e8970742647b41f2793cb1715a89"/>
    <n v="351403"/>
    <s v="FFEE"/>
    <d v="2026-04-08T00:00:00"/>
    <d v="2026-04-08T14:34:56"/>
    <x v="3"/>
    <n v="800049074"/>
    <s v="PAPELERIA Y SERVICIOS SAS"/>
    <n v="132232"/>
    <n v="25124"/>
    <n v="157356"/>
    <x v="2"/>
    <x v="68"/>
    <n v="2"/>
    <s v="FRANCY SALAS "/>
    <m/>
    <m/>
    <m/>
    <m/>
    <m/>
    <m/>
    <m/>
    <x v="4"/>
  </r>
  <r>
    <s v="Factura electrónica"/>
    <s v="b74922bcc9b0e25f141ed2e201a615bdaa992c5ab24e3562137f22d50167dccee9cc19231452084ea63106c8b7be5abd"/>
    <n v="1176"/>
    <s v="FE"/>
    <d v="2026-04-08T00:00:00"/>
    <d v="2026-04-08T14:08:46"/>
    <x v="3"/>
    <n v="811007030"/>
    <s v="CREACIONES POSADA &amp; JARAMILLO S.A.S."/>
    <n v="385000"/>
    <n v="73150"/>
    <n v="458150"/>
    <x v="2"/>
    <x v="65"/>
    <n v="1"/>
    <s v="FRANCY SALAS "/>
    <m/>
    <m/>
    <m/>
    <m/>
    <m/>
    <m/>
    <m/>
    <x v="4"/>
  </r>
  <r>
    <s v="Factura electrónica"/>
    <s v="dd060b28e46803953aa91042189e08210fbc47ee46cd1257c3dfc869dfe688d6e3b4057dd63393bb3c10223495028883"/>
    <n v="30281"/>
    <s v="FEV"/>
    <d v="2026-04-08T00:00:00"/>
    <d v="2026-04-08T13:42:12"/>
    <x v="3"/>
    <n v="900636260"/>
    <s v="ASOCIACION DE COPROPIETARIOS DE CELTA TRADE PARK UNO"/>
    <n v="1989515"/>
    <n v="0"/>
    <n v="1989515"/>
    <x v="3"/>
    <x v="45"/>
    <n v="0"/>
    <s v="NATALIA BERNAZA"/>
    <m/>
    <m/>
    <m/>
    <m/>
    <m/>
    <m/>
    <m/>
    <x v="4"/>
  </r>
  <r>
    <s v="Factura electrónica"/>
    <s v="784e65e15d8579bb0a99ebbc095f6d480bafa5957dc68f7cc60b0ccd386a95fdb8c2f40ecf35c95059a316331a111c1f"/>
    <n v="30282"/>
    <s v="FEV"/>
    <d v="2026-04-08T00:00:00"/>
    <d v="2026-04-08T13:44:12"/>
    <x v="3"/>
    <n v="900636260"/>
    <s v="ASOCIACION DE COPROPIETARIOS DE CELTA TRADE PARK UNO"/>
    <n v="1988918"/>
    <n v="0"/>
    <n v="1988918"/>
    <x v="3"/>
    <x v="45"/>
    <n v="0"/>
    <s v="NATALIA BERNAZA"/>
    <m/>
    <m/>
    <m/>
    <m/>
    <m/>
    <m/>
    <m/>
    <x v="4"/>
  </r>
  <r>
    <s v="Factura electrónica"/>
    <s v="749a0f1c7dc1f927947f5ecc825411c90a1486949383425f516bdc4f0973f18e07b8905528131382b8cc39c839749756"/>
    <n v="71211"/>
    <s v="FETG"/>
    <d v="2026-04-08T00:00:00"/>
    <d v="2026-04-08T12:24:53"/>
    <x v="3"/>
    <n v="811001497"/>
    <s v="Logistica y Transportes TGB S.A.S"/>
    <n v="4176904"/>
    <n v="0"/>
    <n v="4176904"/>
    <x v="0"/>
    <x v="2"/>
    <n v="0"/>
    <m/>
    <m/>
    <m/>
    <m/>
    <m/>
    <m/>
    <m/>
    <m/>
    <x v="2"/>
  </r>
  <r>
    <s v="Factura electrónica"/>
    <s v="c0d79e70d3d0f16f878e1bd400d52913aece5fc369feab0a01d68b1b542bf04601b280a78844aed489d2872cb7ea5cf0"/>
    <n v="14057"/>
    <s v="FE"/>
    <d v="2026-04-08T00:00:00"/>
    <d v="2026-04-08T12:15:30"/>
    <x v="3"/>
    <n v="901059492"/>
    <s v="B2B COMERCIALIZADORA INSTITUCIONAL SAS"/>
    <n v="24929.489999999998"/>
    <n v="4736.51"/>
    <n v="29666"/>
    <x v="2"/>
    <x v="65"/>
    <n v="1"/>
    <s v="FRANCY SALAS "/>
    <m/>
    <m/>
    <m/>
    <m/>
    <m/>
    <m/>
    <m/>
    <x v="4"/>
  </r>
  <r>
    <s v="Factura electrónica"/>
    <s v="a746ae62c00f8f554430e5937c5048154d0ef7402193f936c96f9ccaf7239beeb77358dd2a8a26d4a60cceca18b41de5"/>
    <n v="14062"/>
    <s v="FE"/>
    <d v="2026-04-08T00:00:00"/>
    <d v="2026-04-08T12:25:23"/>
    <x v="3"/>
    <n v="901059492"/>
    <s v="B2B COMERCIALIZADORA INSTITUCIONAL SAS"/>
    <n v="36800"/>
    <n v="0"/>
    <n v="36800"/>
    <x v="2"/>
    <x v="65"/>
    <n v="1"/>
    <s v="FRANCY SALAS "/>
    <m/>
    <m/>
    <m/>
    <m/>
    <m/>
    <m/>
    <m/>
    <x v="4"/>
  </r>
  <r>
    <s v="Factura electrónica"/>
    <s v="1dd277b29d5503df1ebc8391fbf0786dfe2884ea1a3c1d5ecaf440b97a055cfd3c735daed9196833176ea1f4812cf01a"/>
    <n v="84764"/>
    <s v="169F"/>
    <d v="2026-04-08T00:00:00"/>
    <d v="2026-04-08T14:05:29"/>
    <x v="3"/>
    <n v="860533413"/>
    <s v="IRCC SAS"/>
    <n v="83300"/>
    <n v="0"/>
    <n v="83300"/>
    <x v="4"/>
    <x v="2"/>
    <n v="0"/>
    <m/>
    <m/>
    <m/>
    <m/>
    <m/>
    <m/>
    <m/>
    <m/>
    <x v="2"/>
  </r>
  <r>
    <s v="Factura electrónica"/>
    <s v="c43af8b1fba1203ae424422384d40cb8880b91ac9aca044455ad3b742dc3bc89c7a279e088299cf0caa71cc5bf9c8dec"/>
    <n v="100044413"/>
    <s v="9929"/>
    <d v="2026-04-08T00:00:00"/>
    <d v="2026-04-08T13:53:29"/>
    <x v="3"/>
    <n v="800242106"/>
    <s v="SODIMAC COLOMBIA S.A."/>
    <n v="596554.62"/>
    <n v="113345.38"/>
    <n v="709900"/>
    <x v="2"/>
    <x v="2"/>
    <n v="0"/>
    <m/>
    <m/>
    <m/>
    <m/>
    <m/>
    <m/>
    <m/>
    <m/>
    <x v="2"/>
  </r>
  <r>
    <s v="Factura electrónica"/>
    <s v="f32a1012fcc5dfe6bc4d7879d82e3f6df6a7109543335d86f836d5bd4dab576cf3a768b0f9145413488b3dbfaa615954"/>
    <n v="10321"/>
    <s v="EDSG"/>
    <d v="2026-04-08T00:00:00"/>
    <d v="2026-04-08T13:35:44"/>
    <x v="3"/>
    <n v="88147614"/>
    <s v="CLODOMIRO ALVAREZ ASCANIO"/>
    <n v="150000"/>
    <n v="0"/>
    <n v="150000"/>
    <x v="4"/>
    <x v="2"/>
    <n v="0"/>
    <m/>
    <m/>
    <m/>
    <m/>
    <m/>
    <m/>
    <m/>
    <m/>
    <x v="2"/>
  </r>
  <r>
    <s v="Factura electrónica"/>
    <s v="5b08f11167e58cf59fe8f4c6b1e74871edd2f2815aad91d473cfc1694e5b2515d6f21a700fd10cffc9b99556d00af132"/>
    <n v="10320"/>
    <s v="EDSG"/>
    <d v="2026-04-08T00:00:00"/>
    <d v="2026-04-08T13:35:21"/>
    <x v="3"/>
    <n v="88147614"/>
    <s v="CLODOMIRO ALVAREZ ASCANIO"/>
    <n v="150000"/>
    <n v="0"/>
    <n v="150000"/>
    <x v="4"/>
    <x v="2"/>
    <n v="0"/>
    <m/>
    <m/>
    <m/>
    <m/>
    <m/>
    <m/>
    <m/>
    <m/>
    <x v="2"/>
  </r>
  <r>
    <s v="Factura electrónica"/>
    <s v="c195c303ccadca20f49adc4fde7ada14dd4beea54203c8293c72bfcf53c4aad5ffc656ac4650eb95527360d3d5384ad5"/>
    <n v="53494"/>
    <s v="321F"/>
    <d v="2026-04-08T00:00:00"/>
    <d v="2026-04-08T13:16:26"/>
    <x v="3"/>
    <n v="860533413"/>
    <s v="IRCC SAS"/>
    <n v="122700"/>
    <n v="0"/>
    <n v="122700"/>
    <x v="4"/>
    <x v="2"/>
    <n v="0"/>
    <m/>
    <m/>
    <m/>
    <m/>
    <m/>
    <m/>
    <m/>
    <m/>
    <x v="2"/>
  </r>
  <r>
    <s v="Factura electrónica"/>
    <s v="1b642366d59c5d7b5fda8e03c36dd1add034216c77a0c3cde8ae232e215809e40bb27c1da79ba6215973eb1d8c144f33"/>
    <n v="679035"/>
    <s v="5"/>
    <d v="2026-04-08T00:00:00"/>
    <d v="2026-04-08T11:32:00"/>
    <x v="3"/>
    <n v="890304049"/>
    <s v="ARQUIDIOCESIS DE CALI"/>
    <n v="1778850"/>
    <n v="0"/>
    <n v="1778850"/>
    <x v="12"/>
    <x v="2"/>
    <n v="0"/>
    <m/>
    <m/>
    <m/>
    <m/>
    <m/>
    <m/>
    <m/>
    <m/>
    <x v="2"/>
  </r>
  <r>
    <s v="Factura electrónica"/>
    <s v="6cb3fa21af21b15ebb6a5cfc711411be53296f93e8a8145c5df0cafa6982f9ef385413e5d023374e6f9d6eacfef9916e"/>
    <n v="351270"/>
    <s v="FFEE"/>
    <d v="2026-04-08T00:00:00"/>
    <d v="2026-04-08T10:33:25"/>
    <x v="3"/>
    <n v="800049074"/>
    <s v="PAPELERIA Y SERVICIOS SAS"/>
    <n v="1111321"/>
    <n v="190879"/>
    <n v="1302200"/>
    <x v="2"/>
    <x v="67"/>
    <n v="5"/>
    <s v="FRANCY"/>
    <m/>
    <m/>
    <m/>
    <m/>
    <m/>
    <m/>
    <m/>
    <x v="4"/>
  </r>
  <r>
    <s v="Factura electrónica"/>
    <s v="dce65b3b3542d85d5116033aee98bd91e55d1f1a5c9132d7a91fdb145c66cd9ccd1d3be0c726b7a13f7c09b984aa2a21"/>
    <n v="102615"/>
    <s v="FM"/>
    <d v="2026-04-08T00:00:00"/>
    <d v="2026-04-08T10:29:03"/>
    <x v="3"/>
    <n v="890929497"/>
    <s v="MAPER S.A.S"/>
    <n v="823808"/>
    <n v="156524"/>
    <n v="980332"/>
    <x v="2"/>
    <x v="68"/>
    <n v="2"/>
    <s v="FRANCY SALAS"/>
    <m/>
    <m/>
    <m/>
    <m/>
    <m/>
    <m/>
    <m/>
    <x v="4"/>
  </r>
  <r>
    <s v="Factura electrónica"/>
    <s v="339086d6f52111bc069ba717ddbb5a378294e9723fa5f413d9e6b590f2cfe9d6a9be6c55d4ded4d0c671de750c346611"/>
    <n v="76391"/>
    <s v="EMED"/>
    <d v="2026-04-08T00:00:00"/>
    <d v="2026-04-08T10:02:52"/>
    <x v="3"/>
    <n v="800204486"/>
    <s v="DOTAKONDOR S.A.S"/>
    <n v="2967720"/>
    <n v="563866.80000000005"/>
    <n v="3531586.8"/>
    <x v="2"/>
    <x v="67"/>
    <n v="5"/>
    <s v="FRANCY"/>
    <m/>
    <m/>
    <m/>
    <m/>
    <m/>
    <m/>
    <m/>
    <x v="4"/>
  </r>
  <r>
    <s v="Factura electrónica"/>
    <s v="676827e24e6e3ba7a0ec0caa1ca02fbf1f3d7cf9d1ddb40d22f0af6fc44369b5c29a4b99ffdc63b476814a0f4e3a8f1d"/>
    <n v="731677"/>
    <s v="FMED"/>
    <d v="2026-04-08T00:00:00"/>
    <d v="2026-04-08T09:29:23"/>
    <x v="3"/>
    <n v="890915475"/>
    <s v="EMPAQUETADURAS Y EMPAQUES S.A."/>
    <n v="1076589"/>
    <n v="204551.91"/>
    <n v="1281140.9099999999"/>
    <x v="2"/>
    <x v="2"/>
    <n v="0"/>
    <m/>
    <m/>
    <m/>
    <m/>
    <m/>
    <m/>
    <m/>
    <m/>
    <x v="2"/>
  </r>
  <r>
    <s v="Factura electrónica"/>
    <s v="dcdc5ded506262200221742ac70d7709954a358f9a55e94b5ee859c1e0e1acff6212e310b0563d91e10e7eeb1ec4b3a8"/>
    <n v="7847"/>
    <s v="SM"/>
    <d v="2026-04-08T00:00:00"/>
    <d v="2026-04-08T08:36:46"/>
    <x v="3"/>
    <n v="800205419"/>
    <s v="S.M. EMPAQUES S.A.S."/>
    <n v="533400"/>
    <n v="101346"/>
    <n v="634746"/>
    <x v="2"/>
    <x v="65"/>
    <n v="1"/>
    <s v="FRANCY SALAS "/>
    <m/>
    <m/>
    <m/>
    <m/>
    <m/>
    <m/>
    <m/>
    <x v="4"/>
  </r>
  <r>
    <s v="Factura electrónica"/>
    <s v="c025802cf8e810fddaf6efc7734a484207f246d28a2412ad08a34840a97a870b5dba78d5955f1687e7154ddddb7d6d0d"/>
    <n v="10061"/>
    <s v="FEC"/>
    <d v="2026-04-08T00:00:00"/>
    <d v="2026-04-08T07:46:46"/>
    <x v="3"/>
    <n v="891800044"/>
    <s v="COOPERATIVA DE TRANSPORTADORES RAPIDO CHICAMOCHA"/>
    <n v="378000"/>
    <n v="0"/>
    <n v="378000"/>
    <x v="0"/>
    <x v="2"/>
    <n v="0"/>
    <m/>
    <m/>
    <m/>
    <m/>
    <m/>
    <m/>
    <m/>
    <m/>
    <x v="2"/>
  </r>
  <r>
    <s v="Factura electrónica"/>
    <s v="287ca3bc6ebd3a792e8e7b5953041a333774b7c11ebb5cfb75e807c7d6ba66adf4f079121a7a1c63bd7e570b245d4c47"/>
    <n v="102604"/>
    <s v="FM"/>
    <d v="2026-04-08T00:00:00"/>
    <d v="2026-04-08T07:31:05"/>
    <x v="3"/>
    <n v="890929497"/>
    <s v="MAPER S.A.S"/>
    <n v="385856"/>
    <n v="73313"/>
    <n v="459169"/>
    <x v="2"/>
    <x v="65"/>
    <n v="1"/>
    <s v="FRANCY SALAS "/>
    <m/>
    <m/>
    <m/>
    <m/>
    <m/>
    <m/>
    <m/>
    <x v="4"/>
  </r>
  <r>
    <s v="Factura electrónica"/>
    <s v="ccecb95c440dc110743b53925b35c1137891f8c89293fe3b2e79e7a7a59d06b2ec179e1d6b78efff539fdafc84cf56a2"/>
    <n v="7845"/>
    <s v="SM"/>
    <d v="2026-04-08T00:00:00"/>
    <d v="2026-04-08T07:15:54"/>
    <x v="3"/>
    <n v="800205419"/>
    <s v="S.M. EMPAQUES S.A.S."/>
    <n v="397080"/>
    <n v="75445.2"/>
    <n v="472525.2"/>
    <x v="2"/>
    <x v="65"/>
    <n v="1"/>
    <s v="FRANCY SALAS "/>
    <m/>
    <m/>
    <m/>
    <m/>
    <m/>
    <m/>
    <m/>
    <x v="4"/>
  </r>
  <r>
    <s v="Factura electrónica"/>
    <s v="94544275894755db02eaa6fdc23e213eea18be1765b10c64b97d6da6d95698e4375400d304f4769f397e1802a0e267f0"/>
    <n v="102602"/>
    <s v="FM"/>
    <d v="2026-04-08T00:00:00"/>
    <d v="2026-04-08T07:28:38"/>
    <x v="3"/>
    <n v="890929497"/>
    <s v="MAPER S.A.S"/>
    <n v="4129589"/>
    <n v="784622"/>
    <n v="4914211"/>
    <x v="2"/>
    <x v="65"/>
    <n v="1"/>
    <s v="FRANCY SALAS "/>
    <m/>
    <m/>
    <m/>
    <m/>
    <m/>
    <m/>
    <m/>
    <x v="4"/>
  </r>
  <r>
    <s v="Factura electrónica"/>
    <s v="b135f1785756c5366193b2b55de16cd5f813cbe89a64cdeba3cf858a505f83e6779462f286f4c1e59322a235bc4b10a7"/>
    <n v="31942"/>
    <s v="IDEA"/>
    <d v="2026-04-08T00:00:00"/>
    <d v="2026-04-08T07:14:23"/>
    <x v="3"/>
    <n v="900322890"/>
    <s v="IDEAPACK S.A.S"/>
    <n v="3232800"/>
    <n v="614232"/>
    <n v="3847032"/>
    <x v="2"/>
    <x v="65"/>
    <n v="1"/>
    <s v="FRANCY SALAS "/>
    <m/>
    <m/>
    <m/>
    <m/>
    <m/>
    <m/>
    <m/>
    <x v="4"/>
  </r>
  <r>
    <s v="Factura electrónica"/>
    <s v="c1a8b06d246e913be9aa8aa3db8841ff140c267751ef238290e4a3e9df166b854a5f4a01169779ad764f2405e8d37e37"/>
    <n v="1489"/>
    <s v="E"/>
    <d v="2026-04-08T00:00:00"/>
    <d v="2026-04-08T08:52:19"/>
    <x v="3"/>
    <n v="901164820"/>
    <s v="BOYACÁ SIETE DÍAS SAS"/>
    <n v="105000"/>
    <n v="0"/>
    <n v="105000"/>
    <x v="1"/>
    <x v="2"/>
    <n v="0"/>
    <m/>
    <m/>
    <m/>
    <m/>
    <m/>
    <m/>
    <m/>
    <m/>
    <x v="2"/>
  </r>
  <r>
    <s v="Factura electrónica"/>
    <s v="07bb1238b55aaa7c9a9540c21eefe3448f780e8df41d8d36063565d0e1ce1d0fc79cb9a86b6546213e66db66e8b7525d"/>
    <n v="16542"/>
    <s v="FE"/>
    <d v="2026-04-08T00:00:00"/>
    <d v="2026-04-08T08:42:57"/>
    <x v="3"/>
    <n v="98666997"/>
    <s v="ESTADERO Y CARNICERIA LUCHO y/o EDWIN GRANADA SALAZAR"/>
    <n v="109996.4"/>
    <n v="0"/>
    <n v="109996.4"/>
    <x v="4"/>
    <x v="2"/>
    <n v="0"/>
    <m/>
    <m/>
    <m/>
    <m/>
    <m/>
    <m/>
    <m/>
    <m/>
    <x v="2"/>
  </r>
  <r>
    <s v="Factura electrónica"/>
    <s v="16df78985006e705e22b3b0759798fd1b621c30645d8b8dd867a177c92f9be6e8dd974f286d21dab5f5b5132e66adc70"/>
    <n v="2486118"/>
    <s v="FEFL"/>
    <d v="2026-04-08T00:00:00"/>
    <d v="2026-04-08T08:26:37"/>
    <x v="3"/>
    <n v="900219834"/>
    <s v="F2X S.A.S."/>
    <n v="5546.22"/>
    <n v="1053.78"/>
    <n v="6600"/>
    <x v="2"/>
    <x v="45"/>
    <n v="0"/>
    <s v="FRANCY SALAS"/>
    <m/>
    <m/>
    <m/>
    <m/>
    <m/>
    <m/>
    <m/>
    <x v="4"/>
  </r>
  <r>
    <s v="Factura electrónica"/>
    <s v="68bb3514ee4d3e4e877d50e72a5c21e5c18c230dcd3671dcaceb7665b0c822bae4b7348b3d9435176e60057a42875887"/>
    <n v="136568"/>
    <s v="F336"/>
    <d v="2026-04-08T00:00:00"/>
    <d v="2026-04-08T08:06:12"/>
    <x v="3"/>
    <n v="830112317"/>
    <s v="PROCAFECOL S.A."/>
    <n v="15966.39"/>
    <n v="3033.61"/>
    <n v="19000"/>
    <x v="4"/>
    <x v="2"/>
    <n v="0"/>
    <m/>
    <m/>
    <m/>
    <m/>
    <m/>
    <m/>
    <m/>
    <m/>
    <x v="2"/>
  </r>
  <r>
    <s v="Documento equivalente - Cobro de peajes"/>
    <s v="8bfdfc1c6ab7ab9d39b6f106efc47ad82d06db5b421dfd4aae0dbb4ac40e86a6d0a396d99c57a76639b41f0b7fc877a0"/>
    <n v="96382094"/>
    <s v="DEFL"/>
    <d v="2026-04-08T00:00:00"/>
    <d v="2026-04-08T05:05:36"/>
    <x v="3"/>
    <n v="900219834"/>
    <s v="F2X S.A.S."/>
    <n v="26300"/>
    <n v="0"/>
    <n v="26300"/>
    <x v="2"/>
    <x v="45"/>
    <n v="0"/>
    <s v="FRANCY SA.LAS"/>
    <m/>
    <m/>
    <m/>
    <m/>
    <m/>
    <m/>
    <m/>
    <x v="4"/>
  </r>
  <r>
    <s v="Factura electrónica"/>
    <s v="fc975a294b5732b202ad24251e28930d0fd7124dd2151dbf1ec56aaac248cbc5be45cde862ccf97895ec1447bd711710"/>
    <n v="281065"/>
    <s v="DT07"/>
    <d v="2026-04-08T00:00:00"/>
    <d v="2026-04-08T04:42:49"/>
    <x v="3"/>
    <n v="860001697"/>
    <s v="GASEOSAS LUX S.A.S."/>
    <n v="480600"/>
    <n v="0"/>
    <n v="480600"/>
    <x v="2"/>
    <x v="67"/>
    <n v="5"/>
    <s v="FRANCY SALAS "/>
    <m/>
    <m/>
    <m/>
    <m/>
    <m/>
    <m/>
    <m/>
    <x v="4"/>
  </r>
  <r>
    <s v="Factura electrónica"/>
    <s v="fc5906f672cbda1720dfbc8b70e59e452391426481385fb76681e8f0840ee20594374321aec6c35099bf7fc626a33650"/>
    <n v="3766"/>
    <s v="FE"/>
    <d v="2026-04-09T00:00:00"/>
    <d v="2026-04-09T07:03:10"/>
    <x v="3"/>
    <n v="900667384"/>
    <s v="SGR ASOCIADOS SAS"/>
    <n v="1750905"/>
    <n v="332671.95"/>
    <n v="2083576.95"/>
    <x v="3"/>
    <x v="65"/>
    <n v="0"/>
    <s v="NATALIA BERNAZA"/>
    <m/>
    <m/>
    <m/>
    <m/>
    <m/>
    <m/>
    <m/>
    <x v="4"/>
  </r>
  <r>
    <s v="Documento equivalente - Transporte pasajeros terrestre"/>
    <s v="44c7c254f316e91120fde76006b7a6692270a5f9c218c6cb634c9463353f62bcb261b9904de21cb4d56aac1d01abd627"/>
    <s v="PER000120351"/>
    <s v=""/>
    <d v="2026-04-09T00:00:00"/>
    <d v="2026-04-09T07:20:54"/>
    <x v="3"/>
    <n v="891303834"/>
    <s v="AFILIADOS PALMIRA S.A"/>
    <n v="50000"/>
    <n v="0"/>
    <n v="50000"/>
    <x v="4"/>
    <x v="2"/>
    <n v="0"/>
    <m/>
    <m/>
    <m/>
    <m/>
    <m/>
    <m/>
    <m/>
    <m/>
    <x v="2"/>
  </r>
  <r>
    <s v="Factura electrónica"/>
    <s v="fe9b621e2fd4800795ba4cfbea1a2b39734cffa3e44d561a0c223c72d7f5c7a9553f5b71d311b5e6c337bcdd071cdbd9"/>
    <n v="295171"/>
    <s v="CQ"/>
    <d v="2026-04-09T00:00:00"/>
    <d v="2026-04-09T07:29:00"/>
    <x v="3"/>
    <n v="890917295"/>
    <s v="COLORQUIMICA S.A.S."/>
    <n v="140000"/>
    <n v="26600"/>
    <n v="166600"/>
    <x v="2"/>
    <x v="67"/>
    <n v="4"/>
    <s v="FRANCY"/>
    <m/>
    <m/>
    <m/>
    <m/>
    <m/>
    <m/>
    <m/>
    <x v="4"/>
  </r>
  <r>
    <s v="Documento equivalente - Servicios públicos domiciliarios"/>
    <s v="f4e9e269b851ca0c2d113a7dbd85b464f861c9a6b6a61e7e3da5e99892486120cb8bfa3cc421f4397df5df081ac5dfcf"/>
    <s v="DEE47007379"/>
    <s v=""/>
    <d v="2026-04-09T00:00:00"/>
    <d v="2026-04-09T07:57:05"/>
    <x v="3"/>
    <n v="890904996"/>
    <s v="EMPRESAS PUBLICAS DE MEDELLIN E.S.P."/>
    <n v="3781699"/>
    <n v="0"/>
    <n v="3781699"/>
    <x v="13"/>
    <x v="3"/>
    <s v=" - "/>
    <m/>
    <m/>
    <m/>
    <m/>
    <m/>
    <m/>
    <m/>
    <m/>
    <x v="2"/>
  </r>
  <r>
    <s v="Documento equivalente - Servicios públicos domiciliarios"/>
    <s v="2a7a864dd0c32a9c7a9f75614dbb6304e7be18a514adcf0c2c25f08aaea872c699768019b84bc3f9b930a60189ec369d"/>
    <s v="DEE47032774"/>
    <s v=""/>
    <d v="2026-04-09T00:00:00"/>
    <d v="2026-04-09T08:03:28"/>
    <x v="3"/>
    <n v="890904996"/>
    <s v="EMPRESAS PUBLICAS DE MEDELLIN E.S.P."/>
    <n v="8457091"/>
    <n v="0"/>
    <n v="8457091"/>
    <x v="8"/>
    <x v="2"/>
    <n v="0"/>
    <m/>
    <m/>
    <m/>
    <m/>
    <m/>
    <m/>
    <m/>
    <m/>
    <x v="2"/>
  </r>
  <r>
    <s v="Factura electrónica"/>
    <s v="eb14f3eb105d02d3b10ba516d1d028a272b48e82d4d78a18c15c3d8877d473d10b0bdc107c9b018d58fb7cfd62fd75e3"/>
    <n v="567727"/>
    <s v="AH"/>
    <d v="2026-04-09T00:00:00"/>
    <d v="2026-04-09T08:13:52"/>
    <x v="3"/>
    <n v="890800788"/>
    <s v="SUMATEC S.A.S BIC"/>
    <n v="199330"/>
    <n v="37872"/>
    <n v="237202"/>
    <x v="2"/>
    <x v="68"/>
    <n v="1"/>
    <s v="FRANCY SALAS"/>
    <m/>
    <m/>
    <m/>
    <m/>
    <m/>
    <m/>
    <m/>
    <x v="4"/>
  </r>
  <r>
    <s v="Factura electrónica"/>
    <s v="e7788ae4900767eb9d9ea02c4a016eb1cdb3482bcf026c3932013b6e05b5990c635ffeb2b38f12129c87e9538b30cbda"/>
    <n v="4337710"/>
    <s v="031F"/>
    <d v="2026-04-09T00:00:00"/>
    <d v="2026-04-09T08:48:08"/>
    <x v="3"/>
    <n v="860037013"/>
    <s v="COMPAÑÍA MUNDIAL DE SEGUROS S.A."/>
    <n v="11961453.379999999"/>
    <n v="2272676.14"/>
    <n v="14234129.52"/>
    <x v="10"/>
    <x v="68"/>
    <n v="1"/>
    <s v="JAIME ARISMENDI"/>
    <m/>
    <m/>
    <m/>
    <m/>
    <m/>
    <m/>
    <m/>
    <x v="4"/>
  </r>
  <r>
    <s v="Nota de crédito electrónica"/>
    <s v="232c6806dcd7373304eed9b717858abbcada3e0a0b82c55891b4e9f9803a12d1da7d8f11e08c5a992f1d1fa1c8cd6a3d"/>
    <n v="102598"/>
    <s v="NCM"/>
    <d v="2026-04-09T00:00:00"/>
    <d v="2026-04-09T09:21:16"/>
    <x v="3"/>
    <n v="890900395"/>
    <s v="JUAN NEUSTADTEL S.A.S."/>
    <n v="209948.46000000002"/>
    <n v="39890.21"/>
    <n v="249838.67"/>
    <x v="14"/>
    <x v="2"/>
    <n v="0"/>
    <m/>
    <m/>
    <m/>
    <m/>
    <m/>
    <m/>
    <m/>
    <m/>
    <x v="2"/>
  </r>
  <r>
    <s v="Factura electrónica"/>
    <s v="130f2a583243089ca76e8dfa0309732ab4d0dbb246d9c1f01488470cad410497b8ef10e2c80b128e4d8d9c006a42d576"/>
    <n v="64910"/>
    <s v="PES"/>
    <d v="2026-04-09T00:00:00"/>
    <d v="2026-04-09T09:29:07"/>
    <x v="3"/>
    <n v="901907616"/>
    <s v="GRUPO EMPRESARIAL GUEVARA JARAMILLO SAS"/>
    <n v="14000"/>
    <n v="0"/>
    <n v="14000"/>
    <x v="4"/>
    <x v="2"/>
    <n v="0"/>
    <m/>
    <m/>
    <m/>
    <m/>
    <m/>
    <m/>
    <m/>
    <m/>
    <x v="2"/>
  </r>
  <r>
    <s v="Factura electrónica"/>
    <s v="d7579665076e6b88a027f51aed94e030d1ba67f80087cc40bfb588768cfc54f6d352d270eb5679e8868a2c8596e7f455"/>
    <n v="24298"/>
    <s v="FE"/>
    <d v="2026-04-09T00:00:00"/>
    <d v="2026-04-09T10:01:42"/>
    <x v="3"/>
    <n v="900247227"/>
    <s v="REFRITECH S.A.S."/>
    <n v="325000"/>
    <n v="61750"/>
    <n v="386750"/>
    <x v="2"/>
    <x v="2"/>
    <n v="0"/>
    <m/>
    <m/>
    <m/>
    <m/>
    <m/>
    <m/>
    <m/>
    <m/>
    <x v="2"/>
  </r>
  <r>
    <s v="Factura electrónica"/>
    <s v="7645b3f0a2e91a5905ebe201ab1905312afe9c68acc14226f2dcce11178d4676b4429f1ed360b1a62d7438222038f0bb"/>
    <n v="5216"/>
    <s v="CN"/>
    <d v="2026-04-09T00:00:00"/>
    <d v="2026-04-09T10:04:14"/>
    <x v="3"/>
    <n v="901381405"/>
    <s v="CARTONES NACIONALES SAS"/>
    <n v="529200"/>
    <n v="100548"/>
    <n v="629748"/>
    <x v="2"/>
    <x v="2"/>
    <n v="0"/>
    <m/>
    <m/>
    <m/>
    <m/>
    <m/>
    <m/>
    <m/>
    <m/>
    <x v="2"/>
  </r>
  <r>
    <s v="Nota de crédito electrónica"/>
    <s v="abf51a99bcbcb9fcb60514923b340a11c7b9b713a06bc315dad71363aad2424c0c4265bd10638ada217d8377b50d7a9a"/>
    <n v="193208"/>
    <s v="NCP"/>
    <d v="2026-04-09T00:00:00"/>
    <d v="2026-04-09T10:16:29"/>
    <x v="3"/>
    <n v="860016640"/>
    <s v="TCC SAS"/>
    <n v="53470"/>
    <n v="0"/>
    <n v="53470"/>
    <x v="2"/>
    <x v="2"/>
    <n v="0"/>
    <m/>
    <m/>
    <m/>
    <m/>
    <m/>
    <m/>
    <m/>
    <m/>
    <x v="2"/>
  </r>
  <r>
    <s v="Factura electrónica"/>
    <s v="bdd5ca0ddae82a6f9e79d9f7a5b8fbe4e5b7e66623568e9a8ad34d3199b4f068e3bf44ab7bfc838e3f9f9422df1a09b9"/>
    <n v="567739"/>
    <s v="AH"/>
    <d v="2026-04-09T00:00:00"/>
    <d v="2026-04-09T10:24:47"/>
    <x v="3"/>
    <n v="890800788"/>
    <s v="SUMATEC S.A.S BIC"/>
    <n v="138000"/>
    <n v="26220"/>
    <n v="164220"/>
    <x v="2"/>
    <x v="67"/>
    <n v="4"/>
    <s v="FRANCY"/>
    <m/>
    <m/>
    <m/>
    <m/>
    <m/>
    <m/>
    <m/>
    <x v="4"/>
  </r>
  <r>
    <s v="Factura electrónica"/>
    <s v="c12bb3afcc1fe16008b28312485e58eab23368585847f5c19abdaa5aa5780cd166245b8a080c726904a9d30fb5ef3494"/>
    <n v="567742"/>
    <s v="AH"/>
    <d v="2026-04-09T00:00:00"/>
    <d v="2026-04-09T10:32:18"/>
    <x v="3"/>
    <n v="890800788"/>
    <s v="SUMATEC S.A.S BIC"/>
    <n v="138000"/>
    <n v="26220"/>
    <n v="164220"/>
    <x v="2"/>
    <x v="67"/>
    <n v="4"/>
    <s v="FRANCY"/>
    <m/>
    <m/>
    <m/>
    <m/>
    <m/>
    <m/>
    <m/>
    <x v="4"/>
  </r>
  <r>
    <s v="Factura electrónica"/>
    <s v="422351e3f0d83b4352673b902a5bf74cfc6c2f1a510f6f773b4015f92295a1625cb2beab8266b1449f860172635162f1"/>
    <n v="567743"/>
    <s v="AH"/>
    <d v="2026-04-09T00:00:00"/>
    <d v="2026-04-09T10:45:47"/>
    <x v="3"/>
    <n v="890800788"/>
    <s v="SUMATEC S.A.S BIC"/>
    <n v="115000"/>
    <n v="21850"/>
    <n v="136850"/>
    <x v="2"/>
    <x v="67"/>
    <n v="4"/>
    <s v="FRANCY"/>
    <m/>
    <m/>
    <m/>
    <m/>
    <m/>
    <m/>
    <m/>
    <x v="4"/>
  </r>
  <r>
    <s v="Factura electrónica"/>
    <s v="424f1ebae70d9484e0bba21c824dde733aec19368d719897f55a5d87f5f6a3fabbc50934b6fda23d3b6350d17831bdc3"/>
    <n v="567745"/>
    <s v="AH"/>
    <d v="2026-04-09T00:00:00"/>
    <d v="2026-04-09T10:51:26"/>
    <x v="3"/>
    <n v="890800788"/>
    <s v="SUMATEC S.A.S BIC"/>
    <n v="397200"/>
    <n v="75468"/>
    <n v="472668"/>
    <x v="2"/>
    <x v="67"/>
    <n v="4"/>
    <s v="FRANCY"/>
    <m/>
    <m/>
    <m/>
    <m/>
    <m/>
    <m/>
    <m/>
    <x v="4"/>
  </r>
  <r>
    <s v="Factura electrónica"/>
    <s v="41f89add3587f68099d903e9fe76e1d64449a01df6066fc95ecea643b4020e2cf774fd9940449e5ed85209e5fa0fe6fd"/>
    <n v="102714"/>
    <s v="FM"/>
    <d v="2026-04-09T00:00:00"/>
    <d v="2026-04-09T10:56:39"/>
    <x v="3"/>
    <n v="890929497"/>
    <s v="MAPER S.A.S"/>
    <n v="194120"/>
    <n v="36883"/>
    <n v="231003"/>
    <x v="2"/>
    <x v="2"/>
    <n v="0"/>
    <m/>
    <m/>
    <m/>
    <m/>
    <m/>
    <m/>
    <m/>
    <m/>
    <x v="2"/>
  </r>
  <r>
    <s v="Factura electrónica"/>
    <s v="f62f7e32a1dc9c3465073b734af0f6539a703277a13324bad5efe8c6a0900328b152fa298aad4346a3e652137248e137"/>
    <n v="1388"/>
    <s v="SM"/>
    <d v="2026-04-09T00:00:00"/>
    <d v="2026-04-09T10:58:30"/>
    <x v="3"/>
    <n v="901561580"/>
    <s v="SUMINISTRO MATERIALES Y DOTACIONES SUMADO S.A.S"/>
    <n v="8626174.8599999994"/>
    <n v="1638973.22"/>
    <n v="10265148.08"/>
    <x v="2"/>
    <x v="2"/>
    <n v="0"/>
    <m/>
    <m/>
    <m/>
    <m/>
    <m/>
    <m/>
    <m/>
    <m/>
    <x v="2"/>
  </r>
  <r>
    <s v="Factura electrónica"/>
    <s v="c7a16181b185a107f11ab2cacaa7c1cb4e282f000bf29a88d5662d07aefcf1de569440d08a4f0cee6d805759b53b1594"/>
    <n v="227421"/>
    <s v="FEVC"/>
    <d v="2026-04-09T00:00:00"/>
    <d v="2026-04-09T11:17:24"/>
    <x v="3"/>
    <n v="890331634"/>
    <s v="ITECO S.A"/>
    <n v="6200000"/>
    <n v="1178000"/>
    <n v="7378000"/>
    <x v="8"/>
    <x v="2"/>
    <n v="0"/>
    <m/>
    <m/>
    <m/>
    <m/>
    <m/>
    <m/>
    <m/>
    <m/>
    <x v="2"/>
  </r>
  <r>
    <s v="Factura electrónica"/>
    <s v="e7bbdbbb3acd503786d5c2da1244ea0892d2e2f72fabd054cb2db5d9369a22d7c07f4f7ab8c59daab0fc94ca869e8e6c"/>
    <n v="1380912"/>
    <s v="FE"/>
    <d v="2026-04-09T00:00:00"/>
    <d v="2026-04-09T11:23:40"/>
    <x v="3"/>
    <n v="901378555"/>
    <s v="ADVANCE YOUR PAY COLOMBIA SAS"/>
    <n v="2690625"/>
    <n v="0"/>
    <n v="2690625"/>
    <x v="3"/>
    <x v="68"/>
    <n v="1"/>
    <s v="NATALIA BERNAZA"/>
    <m/>
    <m/>
    <m/>
    <m/>
    <m/>
    <m/>
    <m/>
    <x v="4"/>
  </r>
  <r>
    <s v="Factura electrónica"/>
    <s v="492a8f4d2c3af9722df648829603707f88547e7acc35ba255936c812976be39f18bdb5dfe7e670039be8d7c98251fcdb"/>
    <n v="19692"/>
    <s v="INIM"/>
    <d v="2026-04-09T00:00:00"/>
    <d v="2026-04-09T11:30:02"/>
    <x v="3"/>
    <n v="900237741"/>
    <s v="INVERSIONES IMPRIMA SAS"/>
    <n v="120000"/>
    <n v="22800"/>
    <n v="142800"/>
    <x v="2"/>
    <x v="67"/>
    <n v="4"/>
    <s v="FRANCY"/>
    <m/>
    <m/>
    <m/>
    <m/>
    <m/>
    <m/>
    <m/>
    <x v="4"/>
  </r>
  <r>
    <s v="Factura electrónica"/>
    <s v="60dc797983535ef904ff45827114b967e01684af3e8a1976070da23c90f0d77bcd640a32c290ca3dab44fd2cf206f1bc"/>
    <n v="351560"/>
    <s v="FFEE"/>
    <d v="2026-04-09T00:00:00"/>
    <d v="2026-04-09T12:06:09"/>
    <x v="3"/>
    <n v="800049074"/>
    <s v="PAPELERIA Y SERVICIOS SAS"/>
    <n v="119060"/>
    <n v="22621"/>
    <n v="141681"/>
    <x v="2"/>
    <x v="2"/>
    <n v="0"/>
    <m/>
    <m/>
    <m/>
    <m/>
    <m/>
    <m/>
    <m/>
    <m/>
    <x v="2"/>
  </r>
  <r>
    <s v="Factura electrónica"/>
    <s v="5e3be5e9ce16f0f0a31083aabbc1787a709a0d0d7ccd1666d66687eb1c317a7116baefce9d94ef028ef5520e0a0c9611"/>
    <n v="351611"/>
    <s v="FFEE"/>
    <d v="2026-04-09T00:00:00"/>
    <d v="2026-04-09T12:11:35"/>
    <x v="3"/>
    <n v="800049074"/>
    <s v="PAPELERIA Y SERVICIOS SAS"/>
    <n v="222221"/>
    <n v="42222"/>
    <n v="264443"/>
    <x v="2"/>
    <x v="67"/>
    <n v="4"/>
    <s v="FRANCY"/>
    <m/>
    <m/>
    <m/>
    <m/>
    <m/>
    <m/>
    <m/>
    <x v="4"/>
  </r>
  <r>
    <s v="Factura electrónica"/>
    <s v="4a977befcc9b16a64efc1f6671918003642068a9ddf5f58175dac63096c162050432d35d27dbe0d1fb55b54af5c188f7"/>
    <n v="351612"/>
    <s v="FFEE"/>
    <d v="2026-04-09T00:00:00"/>
    <d v="2026-04-09T12:11:37"/>
    <x v="3"/>
    <n v="800049074"/>
    <s v="PAPELERIA Y SERVICIOS SAS"/>
    <n v="84478"/>
    <n v="5039"/>
    <n v="89517"/>
    <x v="2"/>
    <x v="67"/>
    <n v="4"/>
    <s v="FRANCY"/>
    <m/>
    <m/>
    <m/>
    <m/>
    <m/>
    <m/>
    <m/>
    <x v="4"/>
  </r>
  <r>
    <s v="Factura electrónica"/>
    <s v="35e125cb3b682562285d5ee954656822a4318c68bdf74db7020c6593f63dae04146a0966d2e37cbddcbeef7110e55504"/>
    <n v="85656"/>
    <s v="MGUA"/>
    <d v="2026-04-09T00:00:00"/>
    <d v="2026-04-09T12:51:57"/>
    <x v="3"/>
    <n v="901230769"/>
    <s v="MERA MEDELLIN S.A.S"/>
    <n v="60336.14"/>
    <n v="11463.86"/>
    <n v="71800"/>
    <x v="4"/>
    <x v="2"/>
    <n v="0"/>
    <m/>
    <m/>
    <m/>
    <m/>
    <m/>
    <m/>
    <m/>
    <m/>
    <x v="2"/>
  </r>
  <r>
    <s v="Factura electrónica"/>
    <s v="03b58d58b25cc3bcf1d66b253451e0e2efd131928596471dc819e11dbf0e71c09c5f4551a13c5a34ecf2e16b109243f6"/>
    <n v="12180"/>
    <s v="FV"/>
    <d v="2026-04-09T00:00:00"/>
    <d v="2026-04-09T13:05:34"/>
    <x v="3"/>
    <n v="1036929757"/>
    <s v="SANDRA MILENA MORALES OSPINA"/>
    <n v="20520"/>
    <n v="0"/>
    <n v="20520"/>
    <x v="4"/>
    <x v="2"/>
    <n v="0"/>
    <m/>
    <m/>
    <m/>
    <m/>
    <m/>
    <m/>
    <m/>
    <m/>
    <x v="2"/>
  </r>
  <r>
    <s v="Factura electrónica"/>
    <s v="389a04d119c44b7738d59813b104ce1074903d3a0f5c394349bfa2713153c179c1e3fb419a233263206526628e9c2963"/>
    <n v="10598"/>
    <s v="GJ"/>
    <d v="2026-04-09T00:00:00"/>
    <d v="2026-04-09T13:17:37"/>
    <x v="3"/>
    <n v="900402854"/>
    <s v="G&amp;J METROLOGIA E INSTRUMENTACIÓN SAS"/>
    <n v="185000"/>
    <n v="35150"/>
    <n v="220150"/>
    <x v="8"/>
    <x v="2"/>
    <n v="0"/>
    <m/>
    <m/>
    <m/>
    <m/>
    <m/>
    <m/>
    <m/>
    <m/>
    <x v="2"/>
  </r>
  <r>
    <s v="Nota de crédito electrónica"/>
    <s v="b83a14c9bb48d23a9d40d008ca103c4673e3c4fbec050a9a6ae0a85b6e5c28ef12845f4550971448e337ca19de13f0b8"/>
    <s v="NC2161"/>
    <s v=""/>
    <d v="2026-04-09T00:00:00"/>
    <d v="2026-04-09T13:19:58"/>
    <x v="3"/>
    <n v="900402854"/>
    <s v="G&amp;J METROLOGIA E INSTRUMENTACIÓN SAS"/>
    <n v="185000"/>
    <n v="35150"/>
    <n v="220150"/>
    <x v="8"/>
    <x v="2"/>
    <n v="0"/>
    <m/>
    <m/>
    <m/>
    <m/>
    <m/>
    <m/>
    <m/>
    <m/>
    <x v="2"/>
  </r>
  <r>
    <s v="Factura electrónica"/>
    <s v="c27e6ce259c5feefc56778083baceb594e04d2c3eb0e26aa7f4cf01bc92c4305731c8ed844c48f9a47a17a9d67ea615d"/>
    <n v="10599"/>
    <s v="GJ"/>
    <d v="2026-04-09T00:00:00"/>
    <d v="2026-04-09T13:24:05"/>
    <x v="3"/>
    <n v="900402854"/>
    <s v="G&amp;J METROLOGIA E INSTRUMENTACIÓN SAS"/>
    <n v="125500"/>
    <n v="23845"/>
    <n v="149345"/>
    <x v="8"/>
    <x v="2"/>
    <n v="0"/>
    <m/>
    <m/>
    <m/>
    <m/>
    <m/>
    <m/>
    <m/>
    <m/>
    <x v="2"/>
  </r>
  <r>
    <s v="Nota de crédito electrónica"/>
    <s v="4cc5f7667377d3fb128032f20e8c4d8c4177e38df71d1a543b8ba14001a324133369b29599a433f257b61b48bd6a43a3"/>
    <s v="NC2162"/>
    <s v=""/>
    <d v="2026-04-09T00:00:00"/>
    <d v="2026-04-09T13:25:43"/>
    <x v="3"/>
    <n v="900402854"/>
    <s v="G&amp;J METROLOGIA E INSTRUMENTACIÓN SAS"/>
    <n v="125500"/>
    <n v="23845"/>
    <n v="149345"/>
    <x v="8"/>
    <x v="2"/>
    <n v="0"/>
    <m/>
    <m/>
    <m/>
    <m/>
    <m/>
    <m/>
    <m/>
    <m/>
    <x v="2"/>
  </r>
  <r>
    <s v="Factura electrónica"/>
    <s v="e70328413f650d42729f352ce9463085a83f399a3f71cd3681ccb4895a6d08a6635ea12b6591d2114ba58884e918edd7"/>
    <n v="102102"/>
    <s v="FEO"/>
    <d v="2026-04-09T00:00:00"/>
    <d v="2026-04-09T14:00:20"/>
    <x v="3"/>
    <n v="890921162"/>
    <s v="Cafe Le Gris S.A.S"/>
    <n v="118000"/>
    <n v="0"/>
    <n v="118000"/>
    <x v="4"/>
    <x v="2"/>
    <n v="0"/>
    <m/>
    <m/>
    <m/>
    <m/>
    <m/>
    <m/>
    <m/>
    <m/>
    <x v="2"/>
  </r>
  <r>
    <s v="Factura electrónica"/>
    <s v="59b292333829e20ca8605e0e9914a29de1b28717b2102b6c4038b6e9c393a2b39e6e782589b70ff99c850f2b334ce8f8"/>
    <n v="567760"/>
    <s v="AH"/>
    <d v="2026-04-09T00:00:00"/>
    <d v="2026-04-09T14:21:56"/>
    <x v="3"/>
    <n v="890800788"/>
    <s v="SUMATEC S.A.S BIC"/>
    <n v="1591588"/>
    <n v="302402"/>
    <n v="1893990"/>
    <x v="2"/>
    <x v="67"/>
    <n v="4"/>
    <s v="FRANCY"/>
    <m/>
    <m/>
    <m/>
    <m/>
    <m/>
    <m/>
    <m/>
    <x v="4"/>
  </r>
  <r>
    <s v="Factura electrónica"/>
    <s v="8b0cbf29bb170a11430b76ae43c959c13d70c34a48f00b02aca15569a40b9994f2ec10d0d9bbb8e9b02a60c65b54a5ad"/>
    <n v="2511234"/>
    <s v="FEFL"/>
    <d v="2026-04-09T00:00:00"/>
    <d v="2026-04-09T14:26:57"/>
    <x v="3"/>
    <n v="900219834"/>
    <s v="F2X S.A.S."/>
    <n v="5462.1900000000005"/>
    <n v="1037.81"/>
    <n v="6500"/>
    <x v="2"/>
    <x v="2"/>
    <n v="0"/>
    <m/>
    <m/>
    <m/>
    <m/>
    <m/>
    <m/>
    <m/>
    <m/>
    <x v="2"/>
  </r>
  <r>
    <s v="Factura electrónica"/>
    <s v="e51159eb16cb340da5efe2976c627c6157ae265a5a7944ea61f17fb479d4b3c3a7afc70e70a236ae0170692fb8e8ecd1"/>
    <n v="4438"/>
    <s v="FEAD"/>
    <d v="2026-04-09T00:00:00"/>
    <d v="2026-04-09T14:55:16"/>
    <x v="3"/>
    <n v="900167479"/>
    <s v="CENTRO DE BODEGAS STOCK SUR P.H."/>
    <n v="2828569.73"/>
    <n v="0"/>
    <n v="2828569.73"/>
    <x v="3"/>
    <x v="68"/>
    <n v="1"/>
    <s v="NATALIA BERNAZA"/>
    <m/>
    <m/>
    <m/>
    <m/>
    <m/>
    <m/>
    <m/>
    <x v="4"/>
  </r>
  <r>
    <s v="Factura electrónica"/>
    <s v="2d4816a6fb65ec71c47b12f383a29a0da601cc62117fc42e50aa7511620d2a74bdb5e6772d29591297ddd91657ad9d5e"/>
    <n v="567770"/>
    <s v="AH"/>
    <d v="2026-04-09T00:00:00"/>
    <d v="2026-04-09T15:23:52"/>
    <x v="3"/>
    <n v="890800788"/>
    <s v="SUMATEC S.A.S BIC"/>
    <n v="808550"/>
    <n v="153625"/>
    <n v="962175"/>
    <x v="2"/>
    <x v="2"/>
    <n v="0"/>
    <m/>
    <m/>
    <m/>
    <m/>
    <m/>
    <m/>
    <m/>
    <m/>
    <x v="2"/>
  </r>
  <r>
    <s v="Factura electrónica"/>
    <s v="650d926d8cab3e2e4f7c537e12b94dda0e16fc553c9c0158030597b1fdc6d66efbae31aac4692814c337c635093af9bd"/>
    <n v="3011"/>
    <s v="FE"/>
    <d v="2026-04-09T00:00:00"/>
    <d v="2026-04-09T15:47:21"/>
    <x v="3"/>
    <n v="900144364"/>
    <s v="UNIDOTAMOS SAS"/>
    <n v="746800"/>
    <n v="141892"/>
    <n v="888692"/>
    <x v="2"/>
    <x v="67"/>
    <n v="4"/>
    <s v="FRANCY"/>
    <m/>
    <m/>
    <m/>
    <m/>
    <m/>
    <m/>
    <m/>
    <x v="4"/>
  </r>
  <r>
    <s v="Factura electrónica"/>
    <s v="5860cf465667ae1e3ddb3f50c079a6fd93ba82709c3d6e66f46d5e9ad8150106060f46b33b9fa54d2e33a2c17c0aff20"/>
    <n v="7417"/>
    <s v="LWSP"/>
    <d v="2026-04-09T00:00:00"/>
    <d v="2026-04-09T15:55:49"/>
    <x v="3"/>
    <n v="901282287"/>
    <s v="LEOWISP SAS"/>
    <n v="50000"/>
    <n v="9500"/>
    <n v="59500"/>
    <x v="5"/>
    <x v="68"/>
    <n v="1"/>
    <s v="jhON TABORDA"/>
    <m/>
    <m/>
    <m/>
    <m/>
    <m/>
    <m/>
    <m/>
    <x v="4"/>
  </r>
  <r>
    <s v="Factura electrónica"/>
    <s v="57954137512ffc452441f1d70d729ce8a68e37b6db0d65427431f7bd942bafc24314b314c0764017df5d8b091f78437d"/>
    <n v="152389"/>
    <s v="MJN"/>
    <d v="2026-04-09T00:00:00"/>
    <d v="2026-04-09T15:57:35"/>
    <x v="3"/>
    <n v="890900395"/>
    <s v="JUAN NEUSTADTEL S.A.S."/>
    <n v="207992.82"/>
    <n v="39518.639999999999"/>
    <n v="247511.46"/>
    <x v="14"/>
    <x v="2"/>
    <n v="0"/>
    <m/>
    <m/>
    <m/>
    <m/>
    <m/>
    <m/>
    <m/>
    <m/>
    <x v="2"/>
  </r>
  <r>
    <s v="Factura electrónica"/>
    <s v="06d8fae9e0d413895b628f2e21485a7450b1732eed5e8ae092deb887429588c6795581d2ef6b1cb9bccbf31f7ec62232"/>
    <n v="111331407"/>
    <s v="9901"/>
    <d v="2026-04-09T00:00:00"/>
    <d v="2026-04-09T16:13:42"/>
    <x v="3"/>
    <n v="800242106"/>
    <s v="SODIMAC COLOMBIA S.A."/>
    <n v="19900"/>
    <n v="0"/>
    <n v="19900"/>
    <x v="2"/>
    <x v="2"/>
    <n v="0"/>
    <m/>
    <m/>
    <m/>
    <m/>
    <m/>
    <m/>
    <m/>
    <m/>
    <x v="2"/>
  </r>
  <r>
    <s v="Factura electrónica"/>
    <s v="8dde015c14dee47342f48f1fc9a3caa7ef2a63c5835b6c98753d4261e73cc800c07bfae28b3c9e4e0838d2e811fb6669"/>
    <n v="116357"/>
    <s v="VI"/>
    <d v="2026-04-09T00:00:00"/>
    <d v="2026-04-09T16:27:51"/>
    <x v="3"/>
    <n v="900494362"/>
    <s v="TECNOMEDICA MD S.A.S"/>
    <n v="156000"/>
    <n v="29640"/>
    <n v="185640"/>
    <x v="2"/>
    <x v="67"/>
    <n v="4"/>
    <s v="FRANCY"/>
    <m/>
    <m/>
    <m/>
    <m/>
    <m/>
    <m/>
    <m/>
    <x v="4"/>
  </r>
  <r>
    <s v="Factura electrónica"/>
    <s v="cd705407bb019701f05324f7a339bf10d958da237a58bcdbd6d2bd4b5f9dcabf7bf0287ce3131ff875e1e098ea9ad733"/>
    <n v="8301"/>
    <s v=""/>
    <d v="2026-04-09T00:00:00"/>
    <d v="2026-04-09T16:36:30"/>
    <x v="3"/>
    <n v="901360705"/>
    <s v="DELTA TAGS SAS"/>
    <n v="4115910.0000000005"/>
    <n v="782022.9"/>
    <n v="4897932.9000000004"/>
    <x v="2"/>
    <x v="67"/>
    <n v="4"/>
    <s v="FRANCY"/>
    <m/>
    <m/>
    <m/>
    <m/>
    <m/>
    <m/>
    <m/>
    <x v="4"/>
  </r>
  <r>
    <s v="Factura electrónica"/>
    <s v="c44f3d804a90cc7169f7b99a5cc62d35ec099678257c89e70fd7fad0bc1874c7272b720d9227fe827110dede8c609972"/>
    <n v="791"/>
    <s v="FE"/>
    <d v="2026-04-09T00:00:00"/>
    <d v="2026-04-09T16:40:14"/>
    <x v="3"/>
    <n v="71660004"/>
    <s v="RAMIREZ CADAVID JUAN PABLO"/>
    <n v="4000"/>
    <n v="0"/>
    <n v="4000"/>
    <x v="2"/>
    <x v="2"/>
    <n v="0"/>
    <m/>
    <m/>
    <m/>
    <m/>
    <m/>
    <m/>
    <m/>
    <m/>
    <x v="2"/>
  </r>
  <r>
    <s v="Factura electrónica"/>
    <s v="3eb98715e9d9223456f29883672c5bdacc8c21c62c9f734bd11cb277b2c1aafe02e0026e5735d4c582093934157a26f0"/>
    <n v="792"/>
    <s v="FE"/>
    <d v="2026-04-09T00:00:00"/>
    <d v="2026-04-09T16:43:31"/>
    <x v="3"/>
    <n v="71660004"/>
    <s v="RAMIREZ CADAVID JUAN PABLO"/>
    <n v="24000"/>
    <n v="0"/>
    <n v="24000"/>
    <x v="2"/>
    <x v="2"/>
    <n v="0"/>
    <m/>
    <m/>
    <m/>
    <m/>
    <m/>
    <m/>
    <m/>
    <m/>
    <x v="2"/>
  </r>
  <r>
    <s v="Factura electrónica"/>
    <s v="5f822f8a52b3a2b94e371c45399bd04a5566cad4103c74d0e5d612e1ebc5582db2f0e5ab740c12be01acd5ffba1cb87c"/>
    <n v="23915"/>
    <s v="AERO"/>
    <d v="2026-04-09T00:00:00"/>
    <d v="2026-04-09T17:05:30"/>
    <x v="3"/>
    <n v="900413826"/>
    <s v="GESCOUNT S.A.S."/>
    <n v="47526.93"/>
    <n v="0"/>
    <n v="47526.93"/>
    <x v="4"/>
    <x v="2"/>
    <n v="0"/>
    <m/>
    <m/>
    <m/>
    <m/>
    <m/>
    <m/>
    <m/>
    <m/>
    <x v="2"/>
  </r>
  <r>
    <s v="Factura electrónica"/>
    <s v="28de0121b7b3071166b416933165751558edfb3b830c29cfbf17f11859a672fe157e3720261b477be22f315bc9191e6c"/>
    <n v="57131"/>
    <s v="FVE"/>
    <d v="2026-04-09T00:00:00"/>
    <d v="2026-04-09T17:25:28"/>
    <x v="3"/>
    <n v="900650486"/>
    <s v="DISTRIBUIDORA DE SOFTWARE Y MOVILIDAD S.A.S"/>
    <n v="415966.39"/>
    <n v="79033.61"/>
    <n v="495000"/>
    <x v="5"/>
    <x v="2"/>
    <n v="0"/>
    <m/>
    <m/>
    <m/>
    <m/>
    <m/>
    <m/>
    <m/>
    <m/>
    <x v="2"/>
  </r>
  <r>
    <s v="Factura electrónica"/>
    <s v="526ee4e2abb1c6a023cd8a926b1c34d7adb3668558eedab4fc9ed17dc11bc060f45442711f095d2eac94a45d566782a6"/>
    <n v="30708"/>
    <s v="FEEX"/>
    <d v="2026-04-09T00:00:00"/>
    <d v="2026-04-09T17:31:35"/>
    <x v="3"/>
    <n v="830087404"/>
    <s v="VIAJES IMPERIAL SAS"/>
    <n v="190800"/>
    <n v="0"/>
    <n v="190800"/>
    <x v="4"/>
    <x v="2"/>
    <n v="0"/>
    <m/>
    <m/>
    <m/>
    <m/>
    <m/>
    <m/>
    <m/>
    <m/>
    <x v="2"/>
  </r>
  <r>
    <s v="Factura electrónica"/>
    <s v="063cef0397b5da43aa13ecc1701c375ce57a9a9a53a3a203a2bd25a5b1c7b6871ec60a938b4fa7cad53ee6d0c6c045fe"/>
    <n v="56753"/>
    <s v="IBIC"/>
    <d v="2026-04-09T00:00:00"/>
    <d v="2026-04-09T17:53:36"/>
    <x v="3"/>
    <n v="901329730"/>
    <s v="OPERADORA HOTELERA HGM CHIA S.A.S."/>
    <n v="15800"/>
    <n v="0"/>
    <n v="15800"/>
    <x v="4"/>
    <x v="2"/>
    <n v="0"/>
    <m/>
    <m/>
    <m/>
    <m/>
    <m/>
    <m/>
    <m/>
    <m/>
    <x v="2"/>
  </r>
  <r>
    <s v="Documento equivalente - Cobro de peajes"/>
    <s v="4add09bda98f00036e5f511016617d12e3316b523c44336a38be8f1a5a3ed86d14665e85f4293b2ce51e3e2e2c2f476c"/>
    <n v="96738705"/>
    <s v="DEFL"/>
    <d v="2026-04-09T00:00:00"/>
    <d v="2026-04-09T18:43:24"/>
    <x v="3"/>
    <n v="900219834"/>
    <s v="F2X S.A.S."/>
    <n v="18500"/>
    <n v="0"/>
    <n v="18500"/>
    <x v="2"/>
    <x v="68"/>
    <n v="1"/>
    <s v="FRANCY SALAS"/>
    <m/>
    <m/>
    <m/>
    <m/>
    <m/>
    <m/>
    <m/>
    <x v="4"/>
  </r>
  <r>
    <s v="Factura electrónica"/>
    <s v="31151b0aa97f5868926e099f0a08b328cccf01c05b7921cc6d7ed06effe60b15f7ffdc2877264397e8c6b036ea09a8f3"/>
    <n v="770"/>
    <s v="FV"/>
    <d v="2026-04-09T00:00:00"/>
    <d v="2026-04-09T18:59:03"/>
    <x v="3"/>
    <n v="900049081"/>
    <s v="FEXMAQ S.A.S"/>
    <n v="1400000"/>
    <n v="266000"/>
    <n v="1666000"/>
    <x v="8"/>
    <x v="2"/>
    <n v="0"/>
    <m/>
    <m/>
    <m/>
    <m/>
    <m/>
    <m/>
    <m/>
    <m/>
    <x v="2"/>
  </r>
  <r>
    <s v="Factura electrónica"/>
    <s v="6f232a955279c4cd5839431158d24dddcc45a8c8026ec0b96eccd258fde5a057f840fcfe6feafde61014f06cdaa1df9d"/>
    <n v="771"/>
    <s v="FV"/>
    <d v="2026-04-09T00:00:00"/>
    <d v="2026-04-09T19:18:05"/>
    <x v="3"/>
    <n v="900049081"/>
    <s v="FEXMAQ S.A.S"/>
    <n v="3480000"/>
    <n v="661200"/>
    <n v="4141200"/>
    <x v="8"/>
    <x v="2"/>
    <n v="0"/>
    <m/>
    <m/>
    <m/>
    <m/>
    <m/>
    <m/>
    <m/>
    <m/>
    <x v="2"/>
  </r>
  <r>
    <s v="Factura electrónica"/>
    <s v="25d1507ad696925426bf5993fb8e81fefb0db1863f05b381e52edc9bf96892e56641b61811dd810575e5ddbc6cae966b"/>
    <n v="5150"/>
    <s v="FEIT"/>
    <d v="2026-04-09T00:00:00"/>
    <d v="2026-04-09T20:18:49"/>
    <x v="3"/>
    <n v="901042685"/>
    <s v="ITTERACTIVO S.A.S."/>
    <n v="9355209"/>
    <n v="0"/>
    <n v="9355209"/>
    <x v="5"/>
    <x v="67"/>
    <n v="4"/>
    <s v="JHON TABORDA"/>
    <m/>
    <m/>
    <m/>
    <m/>
    <m/>
    <m/>
    <m/>
    <x v="4"/>
  </r>
  <r>
    <s v="Factura electrónica"/>
    <s v="7de61db200534dda4c22532da44275ed44fa7186fd774c9ebfc2a628031472170058b34d7e1d135c8272568717df1c54"/>
    <n v="15135142"/>
    <s v="G222"/>
    <d v="2026-04-09T00:00:00"/>
    <d v="2026-04-09T20:37:21"/>
    <x v="3"/>
    <n v="891408584"/>
    <s v="FRISBY S.A. BIC"/>
    <n v="28500"/>
    <n v="0"/>
    <n v="28500"/>
    <x v="4"/>
    <x v="2"/>
    <n v="0"/>
    <m/>
    <m/>
    <m/>
    <m/>
    <m/>
    <m/>
    <m/>
    <m/>
    <x v="2"/>
  </r>
  <r>
    <s v="Factura electrónica"/>
    <s v="24f35945cfd0c020e54fc19eafdf006c950161157b7ccb7e8e7a8ef1e99d10ffc40746d0fd15bafdf1fc78cd11a4a921"/>
    <n v="51734"/>
    <s v="CHIA"/>
    <d v="2026-04-09T00:00:00"/>
    <d v="2026-04-09T20:47:11"/>
    <x v="3"/>
    <n v="900511756"/>
    <s v="LE CABRERA  SOCIEDAD POR ACCIONES SIMPLIFICADA"/>
    <n v="250600"/>
    <n v="0"/>
    <n v="250600"/>
    <x v="4"/>
    <x v="2"/>
    <n v="0"/>
    <m/>
    <m/>
    <m/>
    <m/>
    <m/>
    <m/>
    <m/>
    <m/>
    <x v="2"/>
  </r>
  <r>
    <s v="Factura electrónica"/>
    <s v="b3d700f6020b89191ac6d94c69dd8c33cdfc8b69320696836e566873af80f8ed50cbbca11559b664e5c833c8aed47ca1"/>
    <n v="7209"/>
    <s v=""/>
    <d v="2026-04-09T00:00:00"/>
    <d v="2026-04-09T21:15:10"/>
    <x v="3"/>
    <n v="32150739"/>
    <s v="NATALIA ANDREA ACOSTA COLORADO"/>
    <n v="564000"/>
    <n v="0"/>
    <n v="564000"/>
    <x v="1"/>
    <x v="68"/>
    <n v="1"/>
    <s v="FRANCY SALAS"/>
    <m/>
    <m/>
    <m/>
    <m/>
    <m/>
    <m/>
    <m/>
    <x v="4"/>
  </r>
  <r>
    <s v="Factura electrónica"/>
    <s v="750077e12646ed1a4b783fac2195107d3bb9d5508772378006d009edb02cc50b7e1e8672ba9cdd4138d4f6c9ade4629c"/>
    <n v="1270"/>
    <s v="FE"/>
    <d v="2026-04-09T00:00:00"/>
    <d v="2026-04-09T21:16:36"/>
    <x v="3"/>
    <n v="860404607"/>
    <s v="ASESORIAS TECNICAS DE TRANSPORTE"/>
    <n v="1073500"/>
    <n v="0"/>
    <n v="1073500"/>
    <x v="0"/>
    <x v="67"/>
    <n v="4"/>
    <s v="VICTOR LOPEZ"/>
    <m/>
    <m/>
    <m/>
    <m/>
    <m/>
    <m/>
    <m/>
    <x v="4"/>
  </r>
  <r>
    <s v="Factura electrónica"/>
    <s v="eb918a34619db49f5a64266966cf82b8144cd8794d0c814fc57a01e3b8b406dd66df3859f5c735f171af1439ab89ac9a"/>
    <n v="8307"/>
    <s v=""/>
    <d v="2026-04-10T00:00:00"/>
    <d v="2026-04-10T16:53:45"/>
    <x v="3"/>
    <n v="901360705"/>
    <s v="DELTA TAGS SAS"/>
    <n v="98000"/>
    <n v="18620"/>
    <n v="116620"/>
    <x v="2"/>
    <x v="2"/>
    <n v="0"/>
    <m/>
    <m/>
    <m/>
    <m/>
    <m/>
    <m/>
    <m/>
    <m/>
    <x v="2"/>
  </r>
  <r>
    <s v="Factura electrónica"/>
    <s v="30bfca4a3b5cfbb625144b9625665808cda648b749eb15c6c81f603da47493617d2797f1fdb21e7f12582f66d21c9b63"/>
    <n v="8306"/>
    <s v=""/>
    <d v="2026-04-10T00:00:00"/>
    <d v="2026-04-10T16:26:32"/>
    <x v="3"/>
    <n v="901360705"/>
    <s v="DELTA TAGS SAS"/>
    <n v="186200"/>
    <n v="35378"/>
    <n v="221578"/>
    <x v="2"/>
    <x v="2"/>
    <n v="0"/>
    <m/>
    <m/>
    <m/>
    <m/>
    <m/>
    <m/>
    <m/>
    <m/>
    <x v="2"/>
  </r>
  <r>
    <s v="Factura electrónica"/>
    <s v="aa9d859df490006968f03f4ee45eac1570e41788528b03dcb3228b4e1284632f0731e14fc6332c84b2e491721e7474fd"/>
    <n v="522"/>
    <s v="FEYY"/>
    <d v="2026-04-10T00:00:00"/>
    <d v="2026-04-10T16:27:31"/>
    <x v="3"/>
    <n v="900062992"/>
    <s v="EVACOL SAS"/>
    <n v="836975"/>
    <n v="159025"/>
    <n v="996000"/>
    <x v="2"/>
    <x v="2"/>
    <n v="0"/>
    <m/>
    <m/>
    <m/>
    <m/>
    <m/>
    <m/>
    <m/>
    <m/>
    <x v="2"/>
  </r>
  <r>
    <s v="Factura electrónica"/>
    <s v="16f204af4cd6b4492cf72cd307e35030280311e7b57b3c5df2455ec382ab522df8813138a23e8bf665d868c9ef7610f9"/>
    <n v="521"/>
    <s v="FEYY"/>
    <d v="2026-04-10T00:00:00"/>
    <d v="2026-04-10T16:27:10"/>
    <x v="3"/>
    <n v="900062992"/>
    <s v="EVACOL SAS"/>
    <n v="537059"/>
    <n v="102041"/>
    <n v="639100"/>
    <x v="2"/>
    <x v="2"/>
    <n v="0"/>
    <m/>
    <m/>
    <m/>
    <m/>
    <m/>
    <m/>
    <m/>
    <m/>
    <x v="2"/>
  </r>
  <r>
    <s v="Factura electrónica"/>
    <s v="d54d59d8e173224e4d5764a4581c9d4eb3e4d7a839563e86b8bb2cab946d5d0e0c5e8088ff54ecdce568e22f91a3f220"/>
    <n v="90733485"/>
    <s v="SD"/>
    <d v="2026-04-10T00:00:00"/>
    <d v="2026-04-10T15:54:22"/>
    <x v="3"/>
    <n v="890900841"/>
    <s v="Caja de Compensación Familiar de Antioquia Comfama"/>
    <n v="300400"/>
    <n v="0"/>
    <n v="300400"/>
    <x v="11"/>
    <x v="67"/>
    <n v="3"/>
    <s v="ELIANA GOMEZ"/>
    <m/>
    <m/>
    <m/>
    <m/>
    <m/>
    <m/>
    <m/>
    <x v="4"/>
  </r>
  <r>
    <s v="Factura electrónica"/>
    <s v="18ac9ee5f3aa404cc8a059ef863b6dc794e6efbac298368645669c208a0f8eab3a495287dd9e010017171b8c5d4b3849"/>
    <n v="42354"/>
    <s v=""/>
    <d v="2026-04-10T00:00:00"/>
    <d v="2026-04-10T15:29:19"/>
    <x v="3"/>
    <n v="900263240"/>
    <s v="DAGALCO SAS"/>
    <n v="3870000"/>
    <n v="735300"/>
    <n v="4605300"/>
    <x v="2"/>
    <x v="2"/>
    <n v="0"/>
    <m/>
    <m/>
    <m/>
    <m/>
    <m/>
    <m/>
    <m/>
    <m/>
    <x v="2"/>
  </r>
  <r>
    <s v="Factura electrónica"/>
    <s v="5cab5007906a5596f9cf7a8b5efd55e4585b470cc5719c32c7e3f7abeccccf3d929ce4efc0990d85aac59d4016bd4459"/>
    <n v="54616"/>
    <s v="FE"/>
    <d v="2026-04-10T00:00:00"/>
    <d v="2026-04-10T15:27:06"/>
    <x v="3"/>
    <n v="900321758"/>
    <s v="CASAL ASOCIADOS S.A.S"/>
    <n v="1910500"/>
    <n v="0"/>
    <n v="1910500"/>
    <x v="1"/>
    <x v="2"/>
    <n v="0"/>
    <m/>
    <m/>
    <m/>
    <m/>
    <m/>
    <m/>
    <m/>
    <m/>
    <x v="2"/>
  </r>
  <r>
    <s v="Factura electrónica"/>
    <s v="a9d6b949185541c69ba0055d37647626ec8f035d86469ebb1425628b861b0786143b3d6a863d8d913f382b020750da91"/>
    <n v="567872"/>
    <s v="AH"/>
    <d v="2026-04-10T00:00:00"/>
    <d v="2026-04-10T13:39:33"/>
    <x v="3"/>
    <n v="890800788"/>
    <s v="SUMATEC S.A.S BIC"/>
    <n v="287500"/>
    <n v="54625"/>
    <n v="342125"/>
    <x v="2"/>
    <x v="67"/>
    <n v="3"/>
    <s v="FRANCY"/>
    <m/>
    <m/>
    <m/>
    <m/>
    <m/>
    <m/>
    <m/>
    <x v="4"/>
  </r>
  <r>
    <s v="Factura electrónica"/>
    <s v="9996ebc88d6d15a462a1ba7257bd4bdf5921e80be8c3e9da5738f12c040ba1272777bd40fb46ac33b6c72bcf2fb5e5b1"/>
    <n v="351917"/>
    <s v="FFEE"/>
    <d v="2026-04-10T00:00:00"/>
    <d v="2026-04-10T14:01:15"/>
    <x v="3"/>
    <n v="800049074"/>
    <s v="PAPELERIA Y SERVICIOS SAS"/>
    <n v="584646"/>
    <n v="86934"/>
    <n v="671580"/>
    <x v="2"/>
    <x v="2"/>
    <n v="0"/>
    <m/>
    <m/>
    <m/>
    <m/>
    <m/>
    <m/>
    <m/>
    <m/>
    <x v="2"/>
  </r>
  <r>
    <s v="Factura electrónica"/>
    <s v="ef4bcc89fcb447156fb4dd5cc5dba64cfe24b2893dcf107e6703dd6f57fdd3c2880084b3aa2bab3111a31316d7011be0"/>
    <n v="7230"/>
    <s v=""/>
    <d v="2026-04-10T00:00:00"/>
    <d v="2026-04-10T21:02:19"/>
    <x v="3"/>
    <n v="32150739"/>
    <s v="NATALIA ANDREA ACOSTA COLORADO"/>
    <n v="178000"/>
    <n v="0"/>
    <n v="178000"/>
    <x v="1"/>
    <x v="2"/>
    <n v="0"/>
    <m/>
    <m/>
    <m/>
    <m/>
    <m/>
    <m/>
    <m/>
    <m/>
    <x v="2"/>
  </r>
  <r>
    <s v="Factura electrónica"/>
    <s v="417d02607c81b1fb4616f37924ad9862504db3f207cb1a8f967366d43b1c97b069584561ad4f80e203c6a8a10c64b5c4"/>
    <n v="233951"/>
    <s v="QWSN"/>
    <d v="2026-04-10T00:00:00"/>
    <d v="2026-04-10T20:43:30"/>
    <x v="3"/>
    <n v="900659017"/>
    <s v="QUALITY WATER SERVICE COLOMBIA SAS"/>
    <n v="1132242.3"/>
    <n v="215126.04"/>
    <n v="1347368.34"/>
    <x v="2"/>
    <x v="2"/>
    <n v="0"/>
    <m/>
    <m/>
    <m/>
    <m/>
    <m/>
    <m/>
    <m/>
    <m/>
    <x v="2"/>
  </r>
  <r>
    <s v="Factura electrónica"/>
    <s v="5bac24766fd2e7e0e6f62e14527a9b16324bfbb2294115df7a2e43352b8f68fdb34a03ffcba1f23659db857e4980cd95"/>
    <n v="82895"/>
    <s v="FRO"/>
    <d v="2026-04-10T00:00:00"/>
    <d v="2026-04-10T20:42:27"/>
    <x v="3"/>
    <n v="901033312"/>
    <s v="HOTELES DE COTA SAS"/>
    <n v="36000.019999999997"/>
    <n v="0"/>
    <n v="36000.019999999997"/>
    <x v="4"/>
    <x v="2"/>
    <n v="0"/>
    <m/>
    <m/>
    <m/>
    <m/>
    <m/>
    <m/>
    <m/>
    <m/>
    <x v="2"/>
  </r>
  <r>
    <s v="Documento equivalente - Cobro de peajes"/>
    <s v="714c4c836cce68da523980a31189b4fbdfa49001cd3cfdb2a5e1ebcfe2e28346c846bf3a4291953554bc7a4c29ec7cf1"/>
    <n v="96967822"/>
    <s v="DEFL"/>
    <d v="2026-04-10T00:00:00"/>
    <d v="2026-04-10T19:20:27"/>
    <x v="3"/>
    <n v="900219834"/>
    <s v="F2X S.A.S."/>
    <n v="13500"/>
    <n v="0"/>
    <n v="13500"/>
    <x v="2"/>
    <x v="67"/>
    <n v="3"/>
    <s v="FRANCY"/>
    <m/>
    <m/>
    <m/>
    <m/>
    <m/>
    <m/>
    <m/>
    <x v="4"/>
  </r>
  <r>
    <s v="Factura electrónica"/>
    <s v="996e1d4d80cc6d6ffb4c51790d2d6c07e4b2394811f2eff25a0fc12af0630af3ac39e538083656607dd02986aa730fae"/>
    <n v="153844"/>
    <s v="05"/>
    <d v="2026-04-10T00:00:00"/>
    <d v="2026-04-10T18:29:47"/>
    <x v="3"/>
    <n v="900478797"/>
    <s v="SUBVALLE S.A.S."/>
    <n v="24453.781513000002"/>
    <n v="4646.2184870000001"/>
    <n v="29100"/>
    <x v="4"/>
    <x v="2"/>
    <n v="0"/>
    <m/>
    <m/>
    <m/>
    <m/>
    <m/>
    <m/>
    <m/>
    <m/>
    <x v="2"/>
  </r>
  <r>
    <s v="Documento equivalente - Cobro de peajes"/>
    <s v="20dadc84e3be576a536f0bd40f150fb7b51e209127dd0b0b3f7395ad7b0408b33c5bc611d5eedb5a491a73bc9ea01f48"/>
    <n v="96947434"/>
    <s v="DEFL"/>
    <d v="2026-04-10T00:00:00"/>
    <d v="2026-04-10T18:04:09"/>
    <x v="3"/>
    <n v="900219834"/>
    <s v="F2X S.A.S."/>
    <n v="15200"/>
    <n v="0"/>
    <n v="15200"/>
    <x v="2"/>
    <x v="67"/>
    <n v="3"/>
    <s v="FRANCY"/>
    <m/>
    <m/>
    <m/>
    <m/>
    <m/>
    <m/>
    <m/>
    <x v="4"/>
  </r>
  <r>
    <s v="Documento equivalente - Cobro de peajes"/>
    <s v="003391f3a5b5c699442577ab3329c173093ade17579dad74049f113462a01634b429216a2b3c70d8cc76eebbf3c16d44"/>
    <n v="96945390"/>
    <s v="DEFL"/>
    <d v="2026-04-10T00:00:00"/>
    <d v="2026-04-10T18:00:12"/>
    <x v="3"/>
    <n v="900219834"/>
    <s v="F2X S.A.S."/>
    <n v="18500"/>
    <n v="0"/>
    <n v="18500"/>
    <x v="2"/>
    <x v="67"/>
    <n v="3"/>
    <s v="FRANCY"/>
    <m/>
    <m/>
    <m/>
    <m/>
    <m/>
    <m/>
    <m/>
    <x v="4"/>
  </r>
  <r>
    <s v="Factura electrónica"/>
    <s v="0344845f6fe48bec4bb2bc4256b07796859a738991614dd051ff0bc1e02cad9655c0619f21c30638c75bf4d2d066bf81"/>
    <n v="19759"/>
    <s v="INIM"/>
    <d v="2026-04-10T00:00:00"/>
    <d v="2026-04-10T17:31:56"/>
    <x v="3"/>
    <n v="900237741"/>
    <s v="INVERSIONES IMPRIMA SAS"/>
    <n v="147800"/>
    <n v="28082"/>
    <n v="175882"/>
    <x v="2"/>
    <x v="67"/>
    <n v="3"/>
    <s v="FRANCY"/>
    <m/>
    <m/>
    <m/>
    <m/>
    <m/>
    <m/>
    <m/>
    <x v="4"/>
  </r>
  <r>
    <s v="Factura electrónica"/>
    <s v="33522c9f45dc58adf11b000d1868e8a8086109e96115ca71c19d17d2161697cd668adbd71bc7ea8e849242fb3c4f8633"/>
    <n v="19760"/>
    <s v="INIM"/>
    <d v="2026-04-10T00:00:00"/>
    <d v="2026-04-10T17:30:00"/>
    <x v="3"/>
    <n v="900237741"/>
    <s v="INVERSIONES IMPRIMA SAS"/>
    <n v="147800"/>
    <n v="28082"/>
    <n v="175882"/>
    <x v="2"/>
    <x v="67"/>
    <n v="3"/>
    <s v="FRANCY"/>
    <m/>
    <m/>
    <m/>
    <m/>
    <m/>
    <m/>
    <m/>
    <x v="4"/>
  </r>
  <r>
    <s v="Factura electrónica"/>
    <s v="32cd179c1b3447ba8a1d867eca8455db63dfc4dd2474a4338f6cdd5767da1fc20cffcc3d11a7702c300f532dc48895de"/>
    <n v="57148"/>
    <s v="FVE"/>
    <d v="2026-04-10T00:00:00"/>
    <d v="2026-04-10T16:49:07"/>
    <x v="3"/>
    <n v="900650486"/>
    <s v="DISTRIBUIDORA DE SOFTWARE Y MOVILIDAD S.A.S"/>
    <n v="352840.33999999997"/>
    <n v="67039.66"/>
    <n v="419880"/>
    <x v="5"/>
    <x v="67"/>
    <n v="3"/>
    <s v="FRANCY"/>
    <m/>
    <m/>
    <m/>
    <m/>
    <m/>
    <m/>
    <m/>
    <x v="4"/>
  </r>
  <r>
    <s v="Documento equivalente - Cobro de peajes"/>
    <s v="297c922a31061aca03e52eb4b5c6b0c3c9f91050ef83d0efbc6c5914f90e2c6b77b30c62eea54e832ae3d41040a7855b"/>
    <n v="96938344"/>
    <s v="DEFL"/>
    <d v="2026-04-10T00:00:00"/>
    <d v="2026-04-10T16:47:13"/>
    <x v="3"/>
    <n v="900219834"/>
    <s v="F2X S.A.S."/>
    <n v="20200"/>
    <n v="0"/>
    <n v="20200"/>
    <x v="2"/>
    <x v="67"/>
    <n v="3"/>
    <s v="FRANCY"/>
    <m/>
    <m/>
    <m/>
    <m/>
    <m/>
    <m/>
    <m/>
    <x v="4"/>
  </r>
  <r>
    <s v="Nota de crédito electrónica"/>
    <s v="f233830852b3db728df6601b02b9b3fe32b6418838e39a29d47e5c291c5b4bbc1ec33e5ac51bdfa209fc94d574968f2d"/>
    <n v="272"/>
    <s v="DMC"/>
    <d v="2026-04-10T00:00:00"/>
    <d v="2026-04-10T16:46:42"/>
    <x v="3"/>
    <n v="901360705"/>
    <s v="DELTA TAGS SAS"/>
    <n v="186200"/>
    <n v="35378"/>
    <n v="221578"/>
    <x v="2"/>
    <x v="2"/>
    <n v="0"/>
    <m/>
    <m/>
    <m/>
    <m/>
    <m/>
    <m/>
    <m/>
    <m/>
    <x v="2"/>
  </r>
  <r>
    <s v="Factura electrónica"/>
    <s v="3cba22c6b4bd5ba99251c6e7cbed82266d31fc5d5e12012aff35a301aadc2f75fae7306212e1b1676f55b95a8de1f443"/>
    <n v="2532136"/>
    <s v="FEFL"/>
    <d v="2026-04-10T00:00:00"/>
    <d v="2026-04-10T16:24:23"/>
    <x v="3"/>
    <n v="900219834"/>
    <s v="F2X S.A.S."/>
    <n v="47713"/>
    <n v="8287"/>
    <n v="56000"/>
    <x v="2"/>
    <x v="67"/>
    <n v="3"/>
    <s v="FRANCY"/>
    <m/>
    <m/>
    <m/>
    <m/>
    <m/>
    <m/>
    <m/>
    <x v="4"/>
  </r>
  <r>
    <s v="Factura electrónica"/>
    <s v="54df609d3cc09828759345f661b0eae245b4b1e319765cd5f1212ee3f3789196deff5e7bfb7e4d77d52123403a282a19"/>
    <n v="2532119"/>
    <s v="FEFL"/>
    <d v="2026-04-10T00:00:00"/>
    <d v="2026-04-10T16:24:11"/>
    <x v="3"/>
    <n v="900219834"/>
    <s v="F2X S.A.S."/>
    <n v="71570"/>
    <n v="12430"/>
    <n v="84000"/>
    <x v="2"/>
    <x v="67"/>
    <n v="3"/>
    <s v="FRANCY"/>
    <m/>
    <m/>
    <m/>
    <m/>
    <m/>
    <m/>
    <m/>
    <x v="4"/>
  </r>
  <r>
    <s v="Factura electrónica"/>
    <s v="bdd341547f788db67d26bc0f63ff99c9d95d0503e01a83a229a16aa55567397880521e6e13f1b6f67ff87f93aa58bdd5"/>
    <n v="10124"/>
    <s v="OPC"/>
    <d v="2026-04-10T00:00:00"/>
    <d v="2026-04-10T15:30:32"/>
    <x v="3"/>
    <n v="830054539"/>
    <s v="PATRIMONIOS AUTONOMOS FIDUCIARIA BANCOLOMBIA S A SOCIEDAD FIDUCIARIA"/>
    <n v="20000000"/>
    <n v="3800000"/>
    <n v="23800000"/>
    <x v="10"/>
    <x v="2"/>
    <n v="0"/>
    <m/>
    <m/>
    <m/>
    <m/>
    <m/>
    <m/>
    <m/>
    <m/>
    <x v="2"/>
  </r>
  <r>
    <s v="Factura electrónica"/>
    <s v="f61dff3251a402af76dd620a44738b7ba3016406f5de14ca44b834aee88c9ac72165b93400c325ee094dd1747eb57547"/>
    <n v="48272"/>
    <s v="INPE"/>
    <d v="2026-04-10T00:00:00"/>
    <d v="2026-04-10T15:30:34"/>
    <x v="3"/>
    <n v="901258008"/>
    <s v="INVERPLAZA 5 S. A. S."/>
    <n v="2941"/>
    <n v="559"/>
    <n v="3500"/>
    <x v="4"/>
    <x v="2"/>
    <n v="0"/>
    <m/>
    <m/>
    <m/>
    <m/>
    <m/>
    <m/>
    <m/>
    <m/>
    <x v="2"/>
  </r>
  <r>
    <s v="Factura electrónica"/>
    <s v="971d8d5e6f7d8cd898f26eacfeb3beb5fece44aa0e0a64189932e6a2475593023055e2311556d823f7f70398893f9fca"/>
    <n v="217746"/>
    <s v="G2I5"/>
    <d v="2026-04-10T00:00:00"/>
    <d v="2026-04-10T15:20:32"/>
    <x v="3"/>
    <n v="900276962"/>
    <s v="D1 S A S"/>
    <n v="13796.35"/>
    <n v="2253.65"/>
    <n v="16050"/>
    <x v="4"/>
    <x v="2"/>
    <n v="0"/>
    <m/>
    <m/>
    <m/>
    <m/>
    <m/>
    <m/>
    <m/>
    <m/>
    <x v="2"/>
  </r>
  <r>
    <s v="Factura electrónica"/>
    <s v="639aa214f0f21d1086d6a7a6b82f2caf43af1a8324761f8caf1475a45c5b036cf75d47d266685f3e56ef6d3bf49718ab"/>
    <n v="571"/>
    <s v="WC"/>
    <d v="2026-04-10T00:00:00"/>
    <d v="2026-04-10T12:11:52"/>
    <x v="3"/>
    <n v="901741749"/>
    <s v="WORLD CRANES SAS"/>
    <n v="5720000"/>
    <n v="1086800"/>
    <n v="6806800"/>
    <x v="8"/>
    <x v="2"/>
    <n v="0"/>
    <m/>
    <m/>
    <m/>
    <m/>
    <m/>
    <m/>
    <m/>
    <m/>
    <x v="2"/>
  </r>
  <r>
    <s v="Documento equivalente - Cobro de peajes"/>
    <s v="9e44f41f70842ce429a174ffbd96f07b165619916aa7ad24270e31f0368b94b6d35d5a244bbe799177272df68f833e5a"/>
    <n v="96890500"/>
    <s v="DEFL"/>
    <d v="2026-04-10T00:00:00"/>
    <d v="2026-04-10T12:56:18"/>
    <x v="3"/>
    <n v="900219834"/>
    <s v="F2X S.A.S."/>
    <n v="13500"/>
    <n v="0"/>
    <n v="13500"/>
    <x v="2"/>
    <x v="2"/>
    <n v="0"/>
    <m/>
    <m/>
    <m/>
    <m/>
    <m/>
    <m/>
    <m/>
    <m/>
    <x v="2"/>
  </r>
  <r>
    <s v="Factura electrónica"/>
    <s v="b5e80323e2fa0b24441faefdb556d2c91963cfda1a323fcdccf4f10544fcad4c02e52a97478f45bff3dd075ec6aafe5c"/>
    <n v="191374"/>
    <s v="385F"/>
    <d v="2026-04-10T00:00:00"/>
    <d v="2026-04-10T12:34:15"/>
    <x v="3"/>
    <n v="860533413"/>
    <s v="IRCC SAS"/>
    <n v="95000"/>
    <n v="0"/>
    <n v="95000"/>
    <x v="4"/>
    <x v="2"/>
    <n v="0"/>
    <m/>
    <m/>
    <m/>
    <m/>
    <m/>
    <m/>
    <m/>
    <m/>
    <x v="2"/>
  </r>
  <r>
    <s v="Factura electrónica"/>
    <s v="cb37b3987e987b7dfef191d02f995e72607c238bd38657df883f0120b39d8c1f7d96fb57af4fe108ed16e736bf009f3d"/>
    <n v="31970"/>
    <s v="IDEA"/>
    <d v="2026-04-10T00:00:00"/>
    <d v="2026-04-10T10:59:22"/>
    <x v="3"/>
    <n v="900322890"/>
    <s v="IDEAPACK S.A.S"/>
    <n v="5814000"/>
    <n v="1104660"/>
    <n v="6918660"/>
    <x v="2"/>
    <x v="2"/>
    <n v="0"/>
    <m/>
    <m/>
    <m/>
    <m/>
    <m/>
    <m/>
    <m/>
    <m/>
    <x v="2"/>
  </r>
  <r>
    <s v="Factura electrónica"/>
    <s v="57a71d05e19bd39bbd557c101aa0843cb32425e0bf6131564da6c030fdecdccabbac66d0b06525c6f096de97daefb864"/>
    <n v="3014"/>
    <s v="FE"/>
    <d v="2026-04-10T00:00:00"/>
    <d v="2026-04-10T11:08:11"/>
    <x v="3"/>
    <n v="900144364"/>
    <s v="UNIDOTAMOS SAS"/>
    <n v="15480100"/>
    <n v="2941219"/>
    <n v="18421319"/>
    <x v="2"/>
    <x v="67"/>
    <n v="3"/>
    <s v="FRANCY"/>
    <m/>
    <m/>
    <m/>
    <m/>
    <m/>
    <m/>
    <m/>
    <x v="4"/>
  </r>
  <r>
    <s v="Factura electrónica"/>
    <s v="279d032815d049be7c61cd6c7cbb47acb590e3dc2c63fd42a389f155da017600f459209a0b4e80b17c7fbc97731390c1"/>
    <n v="71288"/>
    <s v="FETG"/>
    <d v="2026-04-10T00:00:00"/>
    <d v="2026-04-10T09:56:16"/>
    <x v="3"/>
    <n v="811001497"/>
    <s v="Logistica y Transportes TGB S.A.S"/>
    <n v="1567732"/>
    <n v="0"/>
    <n v="1567732"/>
    <x v="2"/>
    <x v="2"/>
    <n v="0"/>
    <m/>
    <m/>
    <m/>
    <m/>
    <m/>
    <m/>
    <m/>
    <m/>
    <x v="2"/>
  </r>
  <r>
    <s v="Factura electrónica"/>
    <s v="26ad90397bcd7f6e165b85afe3c1139523c6ffd0bcc9c6e00e017aaf1bf5249260cf35be5959e1420ef60b1f774526f2"/>
    <n v="31969"/>
    <s v="IDEA"/>
    <d v="2026-04-10T00:00:00"/>
    <d v="2026-04-10T10:30:56"/>
    <x v="3"/>
    <n v="900322890"/>
    <s v="IDEAPACK S.A.S"/>
    <n v="6313600"/>
    <n v="1199584"/>
    <n v="7513184"/>
    <x v="2"/>
    <x v="2"/>
    <n v="0"/>
    <m/>
    <m/>
    <m/>
    <m/>
    <m/>
    <m/>
    <m/>
    <m/>
    <x v="2"/>
  </r>
  <r>
    <s v="Factura electrónica"/>
    <s v="8ca7993c5e64f2d3c3155e0a6917a82dd97e8befbc8ffac3b6b98d3e8086008cacdb01a19964441236a7fd56e3f34e3d"/>
    <n v="15014"/>
    <s v="FE"/>
    <d v="2026-04-10T00:00:00"/>
    <d v="2026-04-10T09:46:59"/>
    <x v="3"/>
    <n v="8160370"/>
    <s v="JULIAN ESTEBAN OSPINA VASCO"/>
    <n v="462184"/>
    <n v="87815"/>
    <n v="549999"/>
    <x v="5"/>
    <x v="67"/>
    <n v="3"/>
    <m/>
    <m/>
    <m/>
    <m/>
    <m/>
    <m/>
    <m/>
    <m/>
    <x v="4"/>
  </r>
  <r>
    <s v="Factura electrónica"/>
    <s v="8dd96f9887b68f171f38f6fbc9722ba5e088f66198690ada5ce41268b4488e0f75ed43f710790aaf139ba3891ca70078"/>
    <n v="3013"/>
    <s v="FE"/>
    <d v="2026-04-10T00:00:00"/>
    <d v="2026-04-10T09:59:15"/>
    <x v="3"/>
    <n v="900144364"/>
    <s v="UNIDOTAMOS SAS"/>
    <n v="746800"/>
    <n v="141892"/>
    <n v="888692"/>
    <x v="2"/>
    <x v="2"/>
    <n v="0"/>
    <m/>
    <m/>
    <m/>
    <m/>
    <m/>
    <m/>
    <m/>
    <m/>
    <x v="2"/>
  </r>
  <r>
    <s v="Factura electrónica"/>
    <s v="f32a85f278233075168dd00ec0d913f56ed530773d27785664462589eebdb51264258272b549fe24e191139181823d94"/>
    <n v="3012"/>
    <s v="FE"/>
    <d v="2026-04-10T00:00:00"/>
    <d v="2026-04-10T09:21:36"/>
    <x v="3"/>
    <n v="900144364"/>
    <s v="UNIDOTAMOS SAS"/>
    <n v="480000"/>
    <n v="91200"/>
    <n v="571200"/>
    <x v="2"/>
    <x v="2"/>
    <n v="0"/>
    <m/>
    <m/>
    <m/>
    <m/>
    <m/>
    <m/>
    <m/>
    <m/>
    <x v="2"/>
  </r>
  <r>
    <s v="Factura electrónica"/>
    <s v="c3586ae03d7be48a091bd41d3e37bfcbc0d27833d9248a613cf279d160b5939c5691385b22ea9add63b88b3ffb325f5f"/>
    <n v="732105"/>
    <s v="FMED"/>
    <d v="2026-04-10T00:00:00"/>
    <d v="2026-04-10T08:17:49"/>
    <x v="3"/>
    <n v="890915475"/>
    <s v="EMPAQUETADURAS Y EMPAQUES S.A."/>
    <n v="109260"/>
    <n v="20759.400000000001"/>
    <n v="130019.4"/>
    <x v="2"/>
    <x v="2"/>
    <n v="0"/>
    <m/>
    <m/>
    <m/>
    <m/>
    <m/>
    <m/>
    <m/>
    <m/>
    <x v="2"/>
  </r>
  <r>
    <s v="Factura electrónica"/>
    <s v="6abd1f8bed396bf421e6f89329f48907332cf748f053900c0f278c03d8a1869c3b62338c24e31a2670c1ac428a9c934f"/>
    <n v="732113"/>
    <s v="FMED"/>
    <d v="2026-04-10T00:00:00"/>
    <d v="2026-04-10T08:26:22"/>
    <x v="3"/>
    <n v="890915475"/>
    <s v="EMPAQUETADURAS Y EMPAQUES S.A."/>
    <n v="435670"/>
    <n v="82777.3"/>
    <n v="518447.3"/>
    <x v="2"/>
    <x v="2"/>
    <n v="0"/>
    <m/>
    <m/>
    <m/>
    <m/>
    <m/>
    <m/>
    <m/>
    <m/>
    <x v="2"/>
  </r>
  <r>
    <s v="Factura electrónica"/>
    <s v="5f7fa80bbb16153cba8bc2487a9508a8648e0c8675505d73b4124740962a4739f3b01a63a2980fcebc214bf65f7e5592"/>
    <n v="102758"/>
    <s v="FM"/>
    <d v="2026-04-10T00:00:00"/>
    <d v="2026-04-10T08:06:45"/>
    <x v="3"/>
    <n v="890929497"/>
    <s v="MAPER S.A.S"/>
    <n v="774070"/>
    <n v="147073"/>
    <n v="921143"/>
    <x v="2"/>
    <x v="2"/>
    <n v="0"/>
    <m/>
    <m/>
    <m/>
    <m/>
    <m/>
    <m/>
    <m/>
    <m/>
    <x v="2"/>
  </r>
  <r>
    <s v="Factura electrónica"/>
    <s v="19b8cebef573ef120b4f060a481c28ab5fba9c236bb3a9230c00d3574076a8b54bfbbb7e1beed6d9f83ad23302129332"/>
    <n v="351792"/>
    <s v="FFEE"/>
    <d v="2026-04-10T00:00:00"/>
    <d v="2026-04-10T07:44:33"/>
    <x v="3"/>
    <n v="800049074"/>
    <s v="PAPELERIA Y SERVICIOS SAS"/>
    <n v="1323936"/>
    <n v="249503"/>
    <n v="1573439"/>
    <x v="2"/>
    <x v="2"/>
    <n v="0"/>
    <m/>
    <m/>
    <m/>
    <m/>
    <m/>
    <m/>
    <m/>
    <m/>
    <x v="2"/>
  </r>
  <r>
    <s v="Factura electrónica"/>
    <s v="6e279ff395ab5f732f52aa2614637e2d2ec3a5a277feefc2fc02de8d9f5531a679b24fa942f9d2b5a2c5059293689bc8"/>
    <n v="351788"/>
    <s v="FFEE"/>
    <d v="2026-04-10T00:00:00"/>
    <d v="2026-04-10T07:44:23"/>
    <x v="3"/>
    <n v="800049074"/>
    <s v="PAPELERIA Y SERVICIOS SAS"/>
    <n v="1867233"/>
    <n v="293509"/>
    <n v="2160742"/>
    <x v="2"/>
    <x v="2"/>
    <n v="0"/>
    <m/>
    <m/>
    <m/>
    <m/>
    <m/>
    <m/>
    <m/>
    <m/>
    <x v="2"/>
  </r>
  <r>
    <s v="Nota de crédito electrónica"/>
    <s v="8007a5386f4f01357a2802f238bac872ad29134e9b9bb3d63c95f537e160805d44e655e6fdd6eb177993d17afdfe19f2"/>
    <n v="235"/>
    <s v="DV"/>
    <d v="2026-04-10T00:00:00"/>
    <d v="2026-04-10T09:40:04"/>
    <x v="3"/>
    <n v="900144364"/>
    <s v="UNIDOTAMOS SAS"/>
    <n v="746800"/>
    <n v="141892"/>
    <n v="888692"/>
    <x v="2"/>
    <x v="67"/>
    <n v="3"/>
    <s v="FRANCY"/>
    <m/>
    <m/>
    <m/>
    <m/>
    <m/>
    <m/>
    <m/>
    <x v="4"/>
  </r>
  <r>
    <s v="Factura electrónica"/>
    <s v="b51ed7da32210d196bde372be609c2b3d35a2389d802be541bc0a25df2ee1ecb17a12341b74450a1d23bf474bdee0514"/>
    <n v="2853"/>
    <s v="FVE"/>
    <d v="2026-04-10T00:00:00"/>
    <d v="2026-04-10T09:07:44"/>
    <x v="3"/>
    <n v="900667734"/>
    <s v="TORNO PARTES S.A.S"/>
    <n v="345000"/>
    <n v="65550"/>
    <n v="410550"/>
    <x v="8"/>
    <x v="2"/>
    <n v="0"/>
    <m/>
    <m/>
    <m/>
    <m/>
    <m/>
    <m/>
    <m/>
    <m/>
    <x v="2"/>
  </r>
  <r>
    <s v="Factura electrónica"/>
    <s v="a2279fb371bbb9ad3fdfbc889b7fe2d2d828c596935d643041972da867b6b7646ea7756bd821f77db6f3e2836ce57907"/>
    <n v="16610"/>
    <s v="FEPF"/>
    <d v="2026-04-10T00:00:00"/>
    <d v="2026-04-10T08:10:51"/>
    <x v="3"/>
    <n v="71951636"/>
    <s v="TABORDA GONZALEZ JESUS ANIBAL"/>
    <n v="37563.020000000004"/>
    <n v="7136.98"/>
    <n v="44700"/>
    <x v="4"/>
    <x v="2"/>
    <n v="0"/>
    <m/>
    <m/>
    <m/>
    <m/>
    <m/>
    <m/>
    <m/>
    <m/>
    <x v="2"/>
  </r>
  <r>
    <s v="Factura electrónica"/>
    <s v="5bc625198a7289390e441aa7fe808b36aff467fb3efc665aba30efb53ad3010ab7f8b65fc6a4e04f9cd45a2c9a423ce1"/>
    <n v="56760"/>
    <s v="IBIC"/>
    <d v="2026-04-10T00:00:00"/>
    <d v="2026-04-10T07:07:07"/>
    <x v="3"/>
    <n v="901329730"/>
    <s v="OPERADORA HOTELERA HGM CHIA S.A.S."/>
    <n v="240000"/>
    <n v="0"/>
    <n v="240000"/>
    <x v="4"/>
    <x v="2"/>
    <n v="0"/>
    <m/>
    <m/>
    <m/>
    <m/>
    <m/>
    <m/>
    <m/>
    <m/>
    <x v="2"/>
  </r>
  <r>
    <s v="Factura electrónica"/>
    <s v="c311885542e77a9cac5165151f856c9838d40341cc2819247b1b386e23b72b38c7eb1d70f0c232ee967af537abacf250"/>
    <n v="3210861"/>
    <s v="CA07"/>
    <d v="2026-04-10T00:00:00"/>
    <d v="2026-04-10T02:24:02"/>
    <x v="3"/>
    <n v="890903939"/>
    <s v="POSTOBON S.A."/>
    <n v="186900"/>
    <n v="0"/>
    <n v="186900"/>
    <x v="2"/>
    <x v="2"/>
    <n v="0"/>
    <m/>
    <m/>
    <m/>
    <m/>
    <m/>
    <m/>
    <m/>
    <m/>
    <x v="2"/>
  </r>
  <r>
    <s v="Factura electrónica"/>
    <s v="961aa6d39fccd803baf9d6a562ef1b03a93dd40397f267a8c01dbecd5c424c03b9d33367af56c5a6becf0d658771ef09"/>
    <n v="2553111"/>
    <s v="FEFL"/>
    <d v="2026-04-11T00:00:00"/>
    <d v="2026-04-11T16:07:39"/>
    <x v="3"/>
    <n v="900219834"/>
    <s v="F2X S.A.S."/>
    <n v="5462.1900000000005"/>
    <n v="1037.81"/>
    <n v="6500"/>
    <x v="2"/>
    <x v="2"/>
    <n v="0"/>
    <m/>
    <m/>
    <m/>
    <m/>
    <m/>
    <m/>
    <m/>
    <m/>
    <x v="2"/>
  </r>
  <r>
    <s v="Factura electrónica"/>
    <s v="ca0e026473a98aecc76fc9fe24e0261a66bd11998ff124833a7a848d5f0247828f4ffb75b65959956b3948f7ad72571f"/>
    <n v="36421"/>
    <s v="FEN"/>
    <d v="2026-04-11T00:00:00"/>
    <d v="2026-04-11T14:17:55"/>
    <x v="3"/>
    <n v="9522660"/>
    <s v="OCTAVIANO TORRES GUEVARA"/>
    <n v="3878991.23"/>
    <n v="737008.35"/>
    <n v="4615999.58"/>
    <x v="8"/>
    <x v="2"/>
    <n v="0"/>
    <m/>
    <m/>
    <m/>
    <m/>
    <m/>
    <m/>
    <m/>
    <m/>
    <x v="2"/>
  </r>
  <r>
    <s v="Factura electrónica"/>
    <s v="c5a679e9095375f0f004f90c4175aeadb26b6342bd867eec4c5b52b5a3dfe213022f082513684a6e9270acd84ea02e6e"/>
    <n v="686473"/>
    <s v="BG"/>
    <d v="2026-04-11T00:00:00"/>
    <d v="2026-04-11T12:55:11"/>
    <x v="3"/>
    <n v="800192105"/>
    <s v="RECORDAR PREVISION EXEQUIAL TOTAL S. A.S"/>
    <n v="1046700"/>
    <n v="0"/>
    <n v="1046700"/>
    <x v="12"/>
    <x v="2"/>
    <n v="0"/>
    <m/>
    <m/>
    <m/>
    <m/>
    <m/>
    <m/>
    <m/>
    <m/>
    <x v="2"/>
  </r>
  <r>
    <s v="Factura electrónica"/>
    <s v="9dbd5436b63abe2f908c92b16557778cd549bffb47437e18ad06a1acbf9de0400ddbd1efc50c0faf6d8f492c9cde0e40"/>
    <n v="1705"/>
    <s v="FE"/>
    <d v="2026-04-11T00:00:00"/>
    <d v="2026-04-11T11:30:16"/>
    <x v="3"/>
    <n v="901950863"/>
    <s v="INVERSIONES TORNILLOS Y MANGUERAS S.A.S"/>
    <n v="609333.33333199995"/>
    <n v="99906.666666999998"/>
    <n v="709239.99999899999"/>
    <x v="8"/>
    <x v="2"/>
    <n v="0"/>
    <m/>
    <m/>
    <m/>
    <m/>
    <m/>
    <m/>
    <m/>
    <m/>
    <x v="2"/>
  </r>
  <r>
    <s v="Factura electrónica"/>
    <s v="2fce6c1ed1252ab3215474e3729fc6a6408facb0cd87e0f4b3c785f1c344f7da35b424a7de5c66ca75a30097bcb85385"/>
    <n v="76649"/>
    <s v="EMED"/>
    <d v="2026-04-11T00:00:00"/>
    <d v="2026-04-11T11:21:00"/>
    <x v="3"/>
    <n v="800204486"/>
    <s v="DOTAKONDOR S.A.S"/>
    <n v="1706439"/>
    <n v="324223.40999999997"/>
    <n v="2030662.41"/>
    <x v="2"/>
    <x v="2"/>
    <n v="0"/>
    <m/>
    <m/>
    <m/>
    <m/>
    <m/>
    <m/>
    <m/>
    <m/>
    <x v="2"/>
  </r>
  <r>
    <s v="Factura electrónica"/>
    <s v="6d8eed8c6a496f82d98a9745106cd8c04c79bbee5791daf5bdcdc93ac6a1b3d6101f26aa2ccaac2f9623601fb1ff428c"/>
    <n v="1703"/>
    <s v="FE"/>
    <d v="2026-04-11T00:00:00"/>
    <d v="2026-04-11T11:17:24"/>
    <x v="3"/>
    <n v="901950863"/>
    <s v="INVERSIONES TORNILLOS Y MANGUERAS S.A.S"/>
    <n v="1200000"/>
    <n v="228000"/>
    <n v="1428000"/>
    <x v="8"/>
    <x v="2"/>
    <n v="0"/>
    <m/>
    <m/>
    <m/>
    <m/>
    <m/>
    <m/>
    <m/>
    <m/>
    <x v="2"/>
  </r>
  <r>
    <s v="Factura electrónica"/>
    <s v="006d5af56d3c885e2d02b61865c74a473e884cc243e38e42621340b66603650cd7739b946a6a4ab4fedc18bdbd5dc9a8"/>
    <n v="1702"/>
    <s v="FE"/>
    <d v="2026-04-11T00:00:00"/>
    <d v="2026-04-11T11:15:37"/>
    <x v="3"/>
    <n v="901950863"/>
    <s v="INVERSIONES TORNILLOS Y MANGUERAS S.A.S"/>
    <n v="250000"/>
    <n v="47500"/>
    <n v="297500"/>
    <x v="8"/>
    <x v="2"/>
    <n v="0"/>
    <m/>
    <m/>
    <m/>
    <m/>
    <m/>
    <m/>
    <m/>
    <m/>
    <x v="2"/>
  </r>
  <r>
    <s v="Factura electrónica"/>
    <s v="8639e386f4f870e633ec280472bab7df674f6589ccf50a3f63e8e0b5d5befe75effe5bf4c77c053604a62c5321c47d95"/>
    <n v="1701"/>
    <s v="FE"/>
    <d v="2026-04-11T00:00:00"/>
    <d v="2026-04-11T11:11:30"/>
    <x v="3"/>
    <n v="901950863"/>
    <s v="INVERSIONES TORNILLOS Y MANGUERAS S.A.S"/>
    <n v="1092000"/>
    <n v="207480"/>
    <n v="1299480"/>
    <x v="8"/>
    <x v="2"/>
    <n v="0"/>
    <m/>
    <m/>
    <m/>
    <m/>
    <m/>
    <m/>
    <m/>
    <m/>
    <x v="2"/>
  </r>
  <r>
    <s v="Factura electrónica"/>
    <s v="d71584c4a0a87f8573d27aa3bfa954ed0918dabe270343a19f04e3dc794452ea300fb42e693647d39a691050c35e9855"/>
    <n v="1700"/>
    <s v="FE"/>
    <d v="2026-04-11T00:00:00"/>
    <d v="2026-04-11T11:08:34"/>
    <x v="3"/>
    <n v="901950863"/>
    <s v="INVERSIONES TORNILLOS Y MANGUERAS S.A.S"/>
    <n v="1790000"/>
    <n v="340100"/>
    <n v="2130100"/>
    <x v="8"/>
    <x v="2"/>
    <n v="0"/>
    <m/>
    <m/>
    <m/>
    <m/>
    <m/>
    <m/>
    <m/>
    <m/>
    <x v="2"/>
  </r>
  <r>
    <s v="Documento equivalente - Cobro de peajes"/>
    <s v="b2858cdda96188942a5ca0e3f9181cd1e53357da3ea249ed733486d3678020af1ef53c268d0aee9c05bc6d2d4897dfa8"/>
    <n v="97075842"/>
    <s v="DEFL"/>
    <d v="2026-04-11T00:00:00"/>
    <d v="2026-04-11T10:55:48"/>
    <x v="3"/>
    <n v="900219834"/>
    <s v="F2X S.A.S."/>
    <n v="13500"/>
    <n v="0"/>
    <n v="13500"/>
    <x v="2"/>
    <x v="67"/>
    <n v="2"/>
    <s v="FRANCY"/>
    <m/>
    <m/>
    <m/>
    <m/>
    <m/>
    <m/>
    <m/>
    <x v="4"/>
  </r>
  <r>
    <s v="Factura electrónica"/>
    <s v="faa8b60d3ba4f88a834c13a418a4c9c57041a35c9608c2d714d83e913bf27527db0c4c7c0f75efa058c07d334e9da315"/>
    <n v="21728"/>
    <s v=""/>
    <d v="2026-04-11T00:00:00"/>
    <d v="2026-04-11T07:43:29"/>
    <x v="3"/>
    <n v="900377874"/>
    <s v="ALEGORIA EVENTOS &amp; B.T.L S.A.S."/>
    <n v="2523200"/>
    <n v="479408"/>
    <n v="3002608"/>
    <x v="0"/>
    <x v="2"/>
    <n v="0"/>
    <m/>
    <m/>
    <m/>
    <m/>
    <m/>
    <m/>
    <m/>
    <m/>
    <x v="2"/>
  </r>
  <r>
    <s v="Documento equivalente - Cobro de peajes"/>
    <s v="847247adefd2b8065d54dc23bfe83aef9966596fb9d727069b02ccb6d70c2d080663638ad265b18a2f49c7055e89473b"/>
    <n v="97300887"/>
    <s v="DEFL"/>
    <d v="2026-04-12T00:00:00"/>
    <d v="2026-04-12T16:11:32"/>
    <x v="3"/>
    <n v="900219834"/>
    <s v="F2X S.A.S."/>
    <n v="13500"/>
    <n v="0"/>
    <n v="13500"/>
    <x v="2"/>
    <x v="67"/>
    <n v="1"/>
    <s v="FRANCY"/>
    <m/>
    <m/>
    <m/>
    <m/>
    <m/>
    <m/>
    <m/>
    <x v="4"/>
  </r>
  <r>
    <s v="Factura electrónica"/>
    <s v="88993192038ba3b9fd06e0b6e394412f4c665f24ade54865d77dbd2769ed874b23789ef1175956341af478327f2ee955"/>
    <n v="2567023"/>
    <s v="FEFL"/>
    <d v="2026-04-12T00:00:00"/>
    <d v="2026-04-12T13:52:49"/>
    <x v="3"/>
    <n v="900219834"/>
    <s v="F2X S.A.S."/>
    <n v="5042.0200000000004"/>
    <n v="957.98"/>
    <n v="6000"/>
    <x v="2"/>
    <x v="2"/>
    <n v="0"/>
    <m/>
    <m/>
    <m/>
    <m/>
    <m/>
    <m/>
    <m/>
    <m/>
    <x v="2"/>
  </r>
  <r>
    <s v="Factura electrónica"/>
    <s v="a0a4dee0525a163197de1cb97cccd4c606e80b9b9b7d9ea1fa58f6d0860d0558356ecf4c520acbc7f409e928ace665c7"/>
    <n v="2715994"/>
    <s v="BQ07"/>
    <d v="2026-04-12T00:00:00"/>
    <d v="2026-04-12T03:05:34"/>
    <x v="3"/>
    <n v="890903939"/>
    <s v="POSTOBON S.A."/>
    <n v="137500"/>
    <n v="0"/>
    <n v="137500"/>
    <x v="2"/>
    <x v="2"/>
    <n v="0"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DE8B8-6816-4B43-84E7-72BFB6EF138B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:K10" firstHeaderRow="1" firstDataRow="1" firstDataCol="1" rowPageCount="2" colPageCount="1"/>
  <pivotFields count="24">
    <pivotField showAll="0"/>
    <pivotField showAll="0"/>
    <pivotField dataField="1" showAll="0"/>
    <pivotField showAll="0"/>
    <pivotField numFmtId="14" showAll="0"/>
    <pivotField numFmtId="22" showAll="0"/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showAll="0"/>
    <pivotField numFmtId="165" showAll="0"/>
    <pivotField showAll="0"/>
    <pivotField showAll="0"/>
    <pivotField axis="axisRow" showAll="0">
      <items count="29">
        <item x="24"/>
        <item x="11"/>
        <item h="1" x="4"/>
        <item x="25"/>
        <item x="14"/>
        <item x="23"/>
        <item x="2"/>
        <item x="3"/>
        <item x="20"/>
        <item x="6"/>
        <item x="15"/>
        <item x="22"/>
        <item x="10"/>
        <item x="26"/>
        <item x="17"/>
        <item x="1"/>
        <item x="18"/>
        <item x="8"/>
        <item x="21"/>
        <item x="13"/>
        <item x="12"/>
        <item x="0"/>
        <item x="19"/>
        <item x="9"/>
        <item x="7"/>
        <item x="16"/>
        <item x="5"/>
        <item m="1" x="27"/>
        <item t="default"/>
      </items>
    </pivotField>
    <pivotField axis="axisPage" multipleItemSelectionAllowed="1" showAll="0">
      <items count="62">
        <item h="1" x="3"/>
        <item h="1" x="0"/>
        <item h="1" x="4"/>
        <item h="1" x="8"/>
        <item h="1" x="7"/>
        <item h="1" x="12"/>
        <item h="1" x="10"/>
        <item h="1" x="5"/>
        <item h="1" x="1"/>
        <item h="1" x="20"/>
        <item h="1" x="11"/>
        <item h="1" x="6"/>
        <item h="1" x="19"/>
        <item h="1" x="22"/>
        <item h="1" x="18"/>
        <item h="1" x="15"/>
        <item h="1" x="14"/>
        <item h="1" x="9"/>
        <item h="1" x="13"/>
        <item h="1" x="21"/>
        <item h="1" x="16"/>
        <item h="1" x="17"/>
        <item h="1" x="26"/>
        <item h="1" x="25"/>
        <item h="1" x="23"/>
        <item h="1" x="27"/>
        <item h="1" x="24"/>
        <item h="1" x="32"/>
        <item h="1" x="34"/>
        <item h="1" x="30"/>
        <item h="1" x="36"/>
        <item h="1" x="29"/>
        <item h="1" x="39"/>
        <item h="1" x="41"/>
        <item h="1" x="42"/>
        <item h="1" x="28"/>
        <item h="1" x="33"/>
        <item h="1" x="35"/>
        <item h="1" x="38"/>
        <item h="1" x="40"/>
        <item h="1" x="43"/>
        <item h="1" x="31"/>
        <item h="1" x="37"/>
        <item h="1" x="44"/>
        <item h="1" x="46"/>
        <item h="1" x="47"/>
        <item h="1" x="48"/>
        <item h="1" x="49"/>
        <item h="1" x="52"/>
        <item h="1" x="53"/>
        <item h="1" x="45"/>
        <item h="1" x="56"/>
        <item h="1" x="50"/>
        <item h="1" x="55"/>
        <item h="1" x="57"/>
        <item h="1" x="58"/>
        <item h="1" x="51"/>
        <item h="1" x="54"/>
        <item h="1" x="59"/>
        <item h="1" x="6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 v="6"/>
    </i>
    <i>
      <x v="16"/>
    </i>
    <i>
      <x v="18"/>
    </i>
    <i>
      <x v="20"/>
    </i>
    <i>
      <x v="22"/>
    </i>
    <i t="grand">
      <x/>
    </i>
  </rowItems>
  <colItems count="1">
    <i/>
  </colItems>
  <pageFields count="2">
    <pageField fld="13" hier="-1"/>
    <pageField fld="6" hier="-1"/>
  </pageFields>
  <dataFields count="1">
    <dataField name="Cuenta de Foli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35252-B8C3-4202-AAEF-4CBFBF646E67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E19" firstHeaderRow="1" firstDataRow="2" firstDataCol="1" rowPageCount="2" colPageCount="1"/>
  <pivotFields count="24">
    <pivotField showAll="0"/>
    <pivotField showAll="0"/>
    <pivotField dataField="1" showAll="0"/>
    <pivotField showAll="0"/>
    <pivotField numFmtId="14" showAll="0"/>
    <pivotField numFmtId="22" showAll="0"/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showAll="0"/>
    <pivotField numFmtId="165" showAll="0"/>
    <pivotField showAll="0"/>
    <pivotField showAll="0"/>
    <pivotField axis="axisRow" showAll="0">
      <items count="29">
        <item x="24"/>
        <item x="11"/>
        <item h="1" x="4"/>
        <item x="25"/>
        <item x="14"/>
        <item x="23"/>
        <item x="2"/>
        <item x="3"/>
        <item x="20"/>
        <item x="6"/>
        <item x="15"/>
        <item x="22"/>
        <item x="10"/>
        <item x="26"/>
        <item x="17"/>
        <item x="1"/>
        <item x="18"/>
        <item x="8"/>
        <item x="21"/>
        <item x="13"/>
        <item x="12"/>
        <item x="0"/>
        <item x="19"/>
        <item x="9"/>
        <item x="7"/>
        <item x="16"/>
        <item x="5"/>
        <item m="1" x="27"/>
        <item t="default"/>
      </items>
    </pivotField>
    <pivotField axis="axisPage" multipleItemSelectionAllowed="1" showAll="0">
      <items count="62">
        <item h="1" x="3"/>
        <item x="0"/>
        <item x="4"/>
        <item x="8"/>
        <item x="7"/>
        <item x="12"/>
        <item x="10"/>
        <item x="5"/>
        <item x="1"/>
        <item x="20"/>
        <item x="11"/>
        <item x="6"/>
        <item x="19"/>
        <item x="22"/>
        <item x="18"/>
        <item x="15"/>
        <item x="14"/>
        <item x="9"/>
        <item x="13"/>
        <item x="21"/>
        <item x="16"/>
        <item x="17"/>
        <item x="26"/>
        <item x="25"/>
        <item x="23"/>
        <item x="27"/>
        <item x="24"/>
        <item x="32"/>
        <item x="34"/>
        <item x="30"/>
        <item x="36"/>
        <item x="29"/>
        <item x="39"/>
        <item x="41"/>
        <item x="42"/>
        <item x="28"/>
        <item x="33"/>
        <item x="35"/>
        <item x="38"/>
        <item x="40"/>
        <item x="43"/>
        <item x="31"/>
        <item x="37"/>
        <item x="44"/>
        <item x="46"/>
        <item x="47"/>
        <item x="48"/>
        <item x="49"/>
        <item x="52"/>
        <item x="53"/>
        <item x="45"/>
        <item x="56"/>
        <item x="50"/>
        <item x="55"/>
        <item x="57"/>
        <item x="58"/>
        <item x="51"/>
        <item x="54"/>
        <item x="59"/>
        <item x="6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0"/>
        <item x="5"/>
        <item x="3"/>
        <item x="4"/>
        <item x="6"/>
        <item x="1"/>
        <item x="2"/>
        <item t="default"/>
      </items>
    </pivotField>
  </pivotFields>
  <rowFields count="1">
    <field x="12"/>
  </rowFields>
  <rowItems count="14">
    <i>
      <x/>
    </i>
    <i>
      <x v="3"/>
    </i>
    <i>
      <x v="5"/>
    </i>
    <i>
      <x v="6"/>
    </i>
    <i>
      <x v="8"/>
    </i>
    <i>
      <x v="12"/>
    </i>
    <i>
      <x v="13"/>
    </i>
    <i>
      <x v="16"/>
    </i>
    <i>
      <x v="18"/>
    </i>
    <i>
      <x v="20"/>
    </i>
    <i>
      <x v="22"/>
    </i>
    <i>
      <x v="24"/>
    </i>
    <i>
      <x v="26"/>
    </i>
    <i t="grand">
      <x/>
    </i>
  </rowItems>
  <colFields count="1">
    <field x="23"/>
  </colFields>
  <colItems count="4">
    <i>
      <x v="1"/>
    </i>
    <i>
      <x v="2"/>
    </i>
    <i>
      <x v="4"/>
    </i>
    <i t="grand">
      <x/>
    </i>
  </colItems>
  <pageFields count="2">
    <pageField fld="13" hier="-1"/>
    <pageField fld="6" hier="-1"/>
  </pageFields>
  <dataFields count="1">
    <dataField name="Cuenta de Foli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67C39-3A2E-4ABF-8976-4C4E52964BE9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E16" firstHeaderRow="1" firstDataRow="2" firstDataCol="1" rowPageCount="2" colPageCount="1"/>
  <pivotFields count="24">
    <pivotField showAll="0"/>
    <pivotField showAll="0"/>
    <pivotField dataField="1" showAll="0"/>
    <pivotField showAll="0"/>
    <pivotField numFmtId="14" showAll="0"/>
    <pivotField numFmtId="22" showAll="0"/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showAll="0"/>
    <pivotField showAll="0"/>
    <pivotField numFmtId="165" showAll="0"/>
    <pivotField showAll="0"/>
    <pivotField showAll="0"/>
    <pivotField axis="axisRow" showAll="0">
      <items count="21">
        <item x="11"/>
        <item h="1" x="4"/>
        <item x="14"/>
        <item x="17"/>
        <item x="2"/>
        <item x="3"/>
        <item h="1" x="6"/>
        <item h="1" m="1" x="18"/>
        <item x="10"/>
        <item x="16"/>
        <item x="1"/>
        <item x="8"/>
        <item h="1" x="13"/>
        <item x="12"/>
        <item x="0"/>
        <item m="1" x="19"/>
        <item h="1" x="9"/>
        <item x="7"/>
        <item x="15"/>
        <item x="5"/>
        <item t="default"/>
      </items>
    </pivotField>
    <pivotField axis="axisPage" multipleItemSelectionAllowed="1" showAll="0">
      <items count="70">
        <item h="1" x="3"/>
        <item x="0"/>
        <item x="4"/>
        <item x="8"/>
        <item x="7"/>
        <item x="12"/>
        <item x="10"/>
        <item x="5"/>
        <item x="1"/>
        <item x="20"/>
        <item x="11"/>
        <item x="6"/>
        <item x="19"/>
        <item x="22"/>
        <item x="18"/>
        <item x="15"/>
        <item x="14"/>
        <item x="9"/>
        <item x="13"/>
        <item x="21"/>
        <item x="16"/>
        <item x="17"/>
        <item x="26"/>
        <item x="25"/>
        <item x="23"/>
        <item x="27"/>
        <item x="24"/>
        <item x="32"/>
        <item x="34"/>
        <item x="30"/>
        <item x="36"/>
        <item x="29"/>
        <item x="39"/>
        <item x="41"/>
        <item x="42"/>
        <item x="28"/>
        <item x="33"/>
        <item x="35"/>
        <item x="38"/>
        <item x="40"/>
        <item x="43"/>
        <item x="31"/>
        <item x="37"/>
        <item x="44"/>
        <item x="48"/>
        <item x="49"/>
        <item x="50"/>
        <item x="51"/>
        <item x="54"/>
        <item x="55"/>
        <item x="47"/>
        <item x="58"/>
        <item x="52"/>
        <item x="57"/>
        <item x="59"/>
        <item x="60"/>
        <item x="53"/>
        <item x="56"/>
        <item x="61"/>
        <item x="62"/>
        <item x="63"/>
        <item x="46"/>
        <item x="64"/>
        <item x="66"/>
        <item x="45"/>
        <item x="65"/>
        <item x="68"/>
        <item x="67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4"/>
        <item x="3"/>
        <item x="5"/>
        <item x="1"/>
        <item x="2"/>
        <item t="default"/>
      </items>
    </pivotField>
  </pivotFields>
  <rowFields count="1">
    <field x="12"/>
  </rowFields>
  <rowItems count="11">
    <i>
      <x/>
    </i>
    <i>
      <x v="4"/>
    </i>
    <i>
      <x v="5"/>
    </i>
    <i>
      <x v="8"/>
    </i>
    <i>
      <x v="9"/>
    </i>
    <i>
      <x v="10"/>
    </i>
    <i>
      <x v="11"/>
    </i>
    <i>
      <x v="13"/>
    </i>
    <i>
      <x v="14"/>
    </i>
    <i>
      <x v="19"/>
    </i>
    <i t="grand">
      <x/>
    </i>
  </rowItems>
  <colFields count="1">
    <field x="23"/>
  </colFields>
  <colItems count="4">
    <i>
      <x v="1"/>
    </i>
    <i>
      <x v="2"/>
    </i>
    <i>
      <x v="4"/>
    </i>
    <i t="grand">
      <x/>
    </i>
  </colItems>
  <pageFields count="2">
    <pageField fld="13" hier="-1"/>
    <pageField fld="6" hier="-1"/>
  </pageFields>
  <dataFields count="1">
    <dataField name="Cuenta de Foli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FE3F1-5199-4AFD-B7DC-DFBF382630EB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4:J14" firstHeaderRow="1" firstDataRow="1" firstDataCol="1" rowPageCount="2" colPageCount="1"/>
  <pivotFields count="24">
    <pivotField showAll="0"/>
    <pivotField showAll="0"/>
    <pivotField dataField="1" showAll="0"/>
    <pivotField showAll="0"/>
    <pivotField numFmtId="14" showAll="0"/>
    <pivotField numFmtId="22" showAll="0"/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showAll="0"/>
    <pivotField showAll="0"/>
    <pivotField numFmtId="165" showAll="0"/>
    <pivotField showAll="0"/>
    <pivotField showAll="0"/>
    <pivotField axis="axisRow" showAll="0">
      <items count="21">
        <item x="11"/>
        <item h="1" x="4"/>
        <item x="14"/>
        <item x="17"/>
        <item x="2"/>
        <item x="3"/>
        <item h="1" x="6"/>
        <item h="1" m="1" x="18"/>
        <item x="10"/>
        <item x="16"/>
        <item x="1"/>
        <item x="8"/>
        <item h="1" x="13"/>
        <item x="12"/>
        <item x="0"/>
        <item m="1" x="19"/>
        <item h="1" x="9"/>
        <item x="7"/>
        <item x="15"/>
        <item x="5"/>
        <item t="default"/>
      </items>
    </pivotField>
    <pivotField axis="axisPage" multipleItemSelectionAllowed="1" showAll="0">
      <items count="70">
        <item h="1" x="3"/>
        <item h="1" x="0"/>
        <item h="1" x="4"/>
        <item h="1" x="8"/>
        <item h="1" x="7"/>
        <item h="1" x="12"/>
        <item h="1" x="10"/>
        <item h="1" x="5"/>
        <item h="1" x="1"/>
        <item h="1" x="20"/>
        <item h="1" x="11"/>
        <item h="1" x="6"/>
        <item h="1" x="19"/>
        <item h="1" x="22"/>
        <item h="1" x="18"/>
        <item h="1" x="15"/>
        <item h="1" x="14"/>
        <item h="1" x="9"/>
        <item h="1" x="13"/>
        <item h="1" x="21"/>
        <item h="1" x="16"/>
        <item h="1" x="17"/>
        <item h="1" x="26"/>
        <item h="1" x="25"/>
        <item h="1" x="23"/>
        <item h="1" x="27"/>
        <item h="1" x="24"/>
        <item h="1" x="32"/>
        <item h="1" x="34"/>
        <item h="1" x="30"/>
        <item h="1" x="36"/>
        <item h="1" x="29"/>
        <item h="1" x="39"/>
        <item h="1" x="41"/>
        <item h="1" x="42"/>
        <item h="1" x="28"/>
        <item h="1" x="33"/>
        <item h="1" x="35"/>
        <item h="1" x="38"/>
        <item h="1" x="40"/>
        <item h="1" x="43"/>
        <item h="1" x="31"/>
        <item h="1" x="37"/>
        <item h="1" x="44"/>
        <item h="1" x="48"/>
        <item h="1" x="49"/>
        <item h="1" x="50"/>
        <item h="1" x="51"/>
        <item h="1" x="54"/>
        <item h="1" x="55"/>
        <item h="1" x="47"/>
        <item h="1" x="58"/>
        <item h="1" x="52"/>
        <item h="1" x="57"/>
        <item h="1" x="59"/>
        <item h="1" x="60"/>
        <item h="1" x="53"/>
        <item h="1" x="56"/>
        <item h="1" x="61"/>
        <item h="1" x="62"/>
        <item h="1" x="63"/>
        <item h="1" x="46"/>
        <item h="1" x="64"/>
        <item h="1" x="66"/>
        <item h="1" x="45"/>
        <item h="1" x="65"/>
        <item h="1" x="68"/>
        <item h="1" x="6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4"/>
        <item x="3"/>
        <item x="5"/>
        <item x="1"/>
        <item x="2"/>
        <item t="default"/>
      </items>
    </pivotField>
  </pivotFields>
  <rowFields count="1">
    <field x="12"/>
  </rowFields>
  <rowItems count="10">
    <i>
      <x v="2"/>
    </i>
    <i>
      <x v="4"/>
    </i>
    <i>
      <x v="8"/>
    </i>
    <i>
      <x v="10"/>
    </i>
    <i>
      <x v="11"/>
    </i>
    <i>
      <x v="13"/>
    </i>
    <i>
      <x v="14"/>
    </i>
    <i>
      <x v="18"/>
    </i>
    <i>
      <x v="19"/>
    </i>
    <i t="grand">
      <x/>
    </i>
  </rowItems>
  <colItems count="1">
    <i/>
  </colItems>
  <pageFields count="2">
    <pageField fld="6" hier="-1"/>
    <pageField fld="13" hier="-1"/>
  </pageFields>
  <dataFields count="1">
    <dataField name="Cuenta de Foli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AC412-A26F-49FF-9937-751C6640595D}" name="Tabla1" displayName="Tabla1" ref="A1:X817" totalsRowShown="0" dataDxfId="47">
  <autoFilter ref="A1:X817" xr:uid="{E395F596-7A71-4735-8402-081E03D860DC}"/>
  <tableColumns count="24">
    <tableColumn id="1" xr3:uid="{42B44902-9D6F-4668-99A6-F1E13045E0D5}" name=" " dataDxfId="46"/>
    <tableColumn id="2" xr3:uid="{3466B2FF-6E8F-4B00-ABC6-049F97B76C29}" name="CUFE/CUDE" dataDxfId="45"/>
    <tableColumn id="3" xr3:uid="{13D27E5F-220E-4F80-8A4F-B699C315657E}" name="Folio" dataDxfId="44"/>
    <tableColumn id="4" xr3:uid="{953A2EEB-05D5-4484-AC5E-CF94688CA164}" name="Prefijo" dataDxfId="43"/>
    <tableColumn id="5" xr3:uid="{AEFAC1C8-7E2B-4A4E-9F08-3B58C084A623}" name="Fecha Emisión" dataDxfId="42"/>
    <tableColumn id="6" xr3:uid="{253CD5AE-E8B8-421C-8276-3BA6D76C133B}" name="Fecha Recepción" dataDxfId="41"/>
    <tableColumn id="7" xr3:uid="{CBF815B7-352B-4A61-854D-25FC22DA7E75}" name="NIT" dataDxfId="40"/>
    <tableColumn id="8" xr3:uid="{CDA98B60-51DC-4983-A07C-214B60CC4EFD}" name="Nombre Emisor" dataDxfId="39"/>
    <tableColumn id="9" xr3:uid="{800329DA-B99A-4EE8-AF38-82BCD090F4FD}" name="Subtotal" dataDxfId="38" dataCellStyle="Millares">
      <calculatedColumnFormula>K2-J2</calculatedColumnFormula>
    </tableColumn>
    <tableColumn id="10" xr3:uid="{2AEB73E7-CD45-4B11-ABE1-9D9ABC03BEAF}" name="IVA" dataDxfId="37" dataCellStyle="Millares"/>
    <tableColumn id="11" xr3:uid="{25A8006D-FE6A-401D-843B-76E36F18A01C}" name="Total" dataDxfId="36" dataCellStyle="Millares"/>
    <tableColumn id="12" xr3:uid="{9FDDC8D3-FC7F-4239-AD09-AB45EDB02F21}" name="Responsable " dataDxfId="35"/>
    <tableColumn id="13" xr3:uid="{372436A8-F374-411A-BCB4-B20D48FC31B5}" name="FECHA DE ENTREGA" dataDxfId="34"/>
    <tableColumn id="14" xr3:uid="{7CDB94F6-C0A1-41F5-9BC5-692F746B965E}" name="DÍAS DE ENTREGA A CONTABILIDAD" dataDxfId="33">
      <calculatedColumnFormula>IFERROR(IF(-_xlfn.DAYS(E2,M2)&lt;0,0,-_xlfn.DAYS(E2,M2)), " - ")</calculatedColumnFormula>
    </tableColumn>
    <tableColumn id="15" xr3:uid="{2F865A82-E30D-4062-943C-AEED023ED417}" name="QUIEN ENTREGA" dataDxfId="32"/>
    <tableColumn id="16" xr3:uid="{271CF16B-D55D-4BE0-B0F2-9F3DF54FD351}" name="NOMBRE A QUIEN SE DEVUELVE" dataDxfId="31"/>
    <tableColumn id="17" xr3:uid="{D12BC5E8-1A5B-4E33-9C67-07F0A1E80CBB}" name="FECHA DEVOLUCION " dataDxfId="30"/>
    <tableColumn id="18" xr3:uid="{906F8401-3C6A-4931-949A-02DEA391C6F7}" name="REINTEGRO" dataDxfId="29"/>
    <tableColumn id="19" xr3:uid="{72F5DD5D-AA3F-4CFF-9B52-D178C310A5CC}" name="RANGO DE ENTREGA A TESORERIA DIAS" dataDxfId="28"/>
    <tableColumn id="20" xr3:uid="{FDC3C551-B5B0-4E39-8919-1BBB5B2210B0}" name="FECHA ENTREGA TESORERIA " dataDxfId="27"/>
    <tableColumn id="21" xr3:uid="{1A9F7C64-4E30-46D6-A7CD-51E99D601423}" name="REQUIERE FIRMA DE GERENCIA" dataDxfId="26"/>
    <tableColumn id="22" xr3:uid="{2577112A-6CA4-479A-A1E1-04C80EC82474}" name="FIRMADAS" dataDxfId="25"/>
    <tableColumn id="23" xr3:uid="{FA4F8273-EADF-43D2-9528-181B4464D899}" name="RANGO DÍAS DE ENTREGA" dataDxfId="24"/>
    <tableColumn id="24" xr3:uid="{A9B75E87-D627-4E06-8577-97D74F3FC326}" name="MES DEL SERVICIO 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41E522-A600-446D-8AA1-DCA3DB70B180}" name="Tabla13" displayName="Tabla13" ref="A1:X818" totalsRowShown="0" dataDxfId="23">
  <autoFilter ref="A1:X818" xr:uid="{6641E522-A600-446D-8AA1-DCA3DB70B180}">
    <filterColumn colId="6">
      <filters>
        <filter val="890903790"/>
      </filters>
    </filterColumn>
  </autoFilter>
  <tableColumns count="24">
    <tableColumn id="1" xr3:uid="{0EE26335-189B-472E-A658-E21F93A891D0}" name=" " dataDxfId="22"/>
    <tableColumn id="2" xr3:uid="{C5C4A707-8612-49BA-8D9C-A0500B528D61}" name="CUFE/CUDE" dataDxfId="21"/>
    <tableColumn id="3" xr3:uid="{839584C6-1547-4EA9-907A-D46EDFFC9487}" name="Folio" dataDxfId="20"/>
    <tableColumn id="4" xr3:uid="{78AB79A1-701B-48ED-A725-68FB6379C233}" name="Prefijo" dataDxfId="19"/>
    <tableColumn id="5" xr3:uid="{ED70A7E9-F0B6-4B5D-BFA3-B94D32129200}" name="Fecha Emisión" dataDxfId="18"/>
    <tableColumn id="6" xr3:uid="{C71E3C52-E6E9-4C85-838F-64E419745464}" name="Fecha Recepción" dataDxfId="17"/>
    <tableColumn id="7" xr3:uid="{804BCDEB-A32D-4FA4-A790-62E96CF8F4DB}" name="NIT" dataDxfId="16"/>
    <tableColumn id="8" xr3:uid="{5FCEDBCD-7081-44C4-963D-618E26954C8F}" name="Nombre Emisor" dataDxfId="15"/>
    <tableColumn id="9" xr3:uid="{7B23267F-638A-4535-B134-DC68754C75C8}" name="Subtotal" dataDxfId="14" dataCellStyle="Millares">
      <calculatedColumnFormula>K2-J2</calculatedColumnFormula>
    </tableColumn>
    <tableColumn id="10" xr3:uid="{B56A9E9B-DA96-43C6-AA7D-3B8043039133}" name="IVA" dataDxfId="13" dataCellStyle="Millares"/>
    <tableColumn id="11" xr3:uid="{03A4F01F-69C4-4936-AF75-1EFC7A6846B1}" name="Total" dataDxfId="12" dataCellStyle="Millares"/>
    <tableColumn id="12" xr3:uid="{19845276-D4CB-432E-991D-46A5BF523CA5}" name="Responsable " dataDxfId="11">
      <calculatedColumnFormula>VLOOKUP(Tabla13[[#This Row],[NIT]],FEBRERO!G2:L816,6,0)</calculatedColumnFormula>
    </tableColumn>
    <tableColumn id="13" xr3:uid="{68727E00-7470-4074-AFA8-6F734C250833}" name="FECHA DE ENTREGA" dataDxfId="10"/>
    <tableColumn id="14" xr3:uid="{94CAB749-1757-4FE4-B9AB-3ABC6D24F253}" name="DÍAS DE ENTREGA A CONTABILIDAD" dataDxfId="9">
      <calculatedColumnFormula>IFERROR(IF(-_xlfn.DAYS(E2,M2)&lt;0,0,-_xlfn.DAYS(E2,M2)), " - ")</calculatedColumnFormula>
    </tableColumn>
    <tableColumn id="15" xr3:uid="{46A62CBA-64D0-458A-9DB8-235D1E75FDC6}" name="QUIEN ENTREGA" dataDxfId="8"/>
    <tableColumn id="16" xr3:uid="{870EDFFC-A6ED-4A15-8463-1EB4E1A0D050}" name="NOMBRE A QUIEN SE DEVUELVE" dataDxfId="7"/>
    <tableColumn id="17" xr3:uid="{858D62EA-70BE-4E67-818A-15947308C8E7}" name="FECHA DEVOLUCION " dataDxfId="6"/>
    <tableColumn id="18" xr3:uid="{C579801C-BEE3-4670-BF70-64CE2B09ADBA}" name="REINTEGRO" dataDxfId="5"/>
    <tableColumn id="19" xr3:uid="{849B17ED-6168-4FBB-9F10-87CEEBEB0214}" name="RANGO DE ENTREGA A TESORERIA DIAS" dataDxfId="4"/>
    <tableColumn id="20" xr3:uid="{BAEFDC25-E8D2-4B6C-A090-5FC466ED0FD8}" name="FECHA ENTREGA TESORERIA " dataDxfId="3"/>
    <tableColumn id="21" xr3:uid="{F87BFD3C-E56D-408F-845C-7CA7D8E65C33}" name="REQUIERE FIRMA DE GERENCIA" dataDxfId="2"/>
    <tableColumn id="22" xr3:uid="{850BE293-D048-49C5-B537-5906C3E52FC6}" name="FIRMADAS" dataDxfId="1"/>
    <tableColumn id="23" xr3:uid="{DDB00E45-9145-4C5E-BC01-0F16232B4442}" name="RANGO DÍAS DE ENTREGA" dataDxfId="0"/>
    <tableColumn id="24" xr3:uid="{42EA49D3-74B1-43C0-B818-533B0415A861}" name="MES DEL SERVICIO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519" dT="2026-01-16T13:30:37.35" personId="{C51C63E6-68FA-40EE-AFE0-8395C801BD6E}" id="{1F676E40-AD1C-4433-9833-BEDB6FA7A48F}">
    <text>SERV MES DICIEMBRE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82" dT="2026-01-16T13:30:37.35" personId="{C51C63E6-68FA-40EE-AFE0-8395C801BD6E}" id="{5656ECD0-22A3-4F5E-BD62-A7122762C190}">
    <text>SERV MES DICIEMBRE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namedSheetView" Target="../namedSheetViews/namedSheetView4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4C94-FB96-420C-9073-1558D226B50C}">
  <dimension ref="A1:S3"/>
  <sheetViews>
    <sheetView workbookViewId="0">
      <selection activeCell="N4" sqref="N4"/>
    </sheetView>
  </sheetViews>
  <sheetFormatPr baseColWidth="10" defaultColWidth="11.44140625" defaultRowHeight="14.4"/>
  <sheetData>
    <row r="1" spans="1:19">
      <c r="A1" s="62" t="s">
        <v>0</v>
      </c>
      <c r="B1" s="62" t="s">
        <v>1</v>
      </c>
      <c r="C1" s="64" t="s">
        <v>2</v>
      </c>
      <c r="D1" s="65" t="s">
        <v>3</v>
      </c>
      <c r="E1" s="65" t="s">
        <v>4</v>
      </c>
      <c r="F1" s="64" t="s">
        <v>5</v>
      </c>
      <c r="G1" s="65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61" t="s">
        <v>11</v>
      </c>
      <c r="M1" s="68" t="s">
        <v>12</v>
      </c>
      <c r="N1" s="70" t="s">
        <v>13</v>
      </c>
      <c r="O1" s="66" t="s">
        <v>14</v>
      </c>
      <c r="P1" s="68" t="s">
        <v>15</v>
      </c>
      <c r="Q1" s="68" t="s">
        <v>16</v>
      </c>
      <c r="R1" s="68" t="s">
        <v>17</v>
      </c>
      <c r="S1" s="66" t="s">
        <v>18</v>
      </c>
    </row>
    <row r="2" spans="1:19" ht="15" thickBot="1">
      <c r="A2" s="63"/>
      <c r="B2" s="63"/>
      <c r="C2" s="64"/>
      <c r="D2" s="65"/>
      <c r="E2" s="65"/>
      <c r="F2" s="64"/>
      <c r="G2" s="65"/>
      <c r="H2" s="64"/>
      <c r="I2" s="64"/>
      <c r="J2" s="64"/>
      <c r="K2" s="64"/>
      <c r="L2" s="61"/>
      <c r="M2" s="69"/>
      <c r="N2" s="71"/>
      <c r="O2" s="67"/>
      <c r="P2" s="69"/>
      <c r="Q2" s="69"/>
      <c r="R2" s="69"/>
      <c r="S2" s="67"/>
    </row>
    <row r="3" spans="1:19">
      <c r="N3">
        <f>IF(-_xlfn.DAYS(E3,M3)&lt;0,0,-_xlfn.DAYS(E3,M3))</f>
        <v>0</v>
      </c>
    </row>
  </sheetData>
  <mergeCells count="19">
    <mergeCell ref="S1:S2"/>
    <mergeCell ref="M1:M2"/>
    <mergeCell ref="N1:N2"/>
    <mergeCell ref="O1:O2"/>
    <mergeCell ref="P1:P2"/>
    <mergeCell ref="Q1:Q2"/>
    <mergeCell ref="R1:R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7644-77DA-43BC-A9B2-07CC3E3D6D65}">
  <dimension ref="A1:S3"/>
  <sheetViews>
    <sheetView workbookViewId="0">
      <selection activeCell="N4" sqref="N4"/>
    </sheetView>
  </sheetViews>
  <sheetFormatPr baseColWidth="10" defaultColWidth="11.44140625" defaultRowHeight="14.4"/>
  <sheetData>
    <row r="1" spans="1:19">
      <c r="A1" s="62" t="s">
        <v>0</v>
      </c>
      <c r="B1" s="62" t="s">
        <v>1</v>
      </c>
      <c r="C1" s="64" t="s">
        <v>2</v>
      </c>
      <c r="D1" s="65" t="s">
        <v>3</v>
      </c>
      <c r="E1" s="65" t="s">
        <v>4</v>
      </c>
      <c r="F1" s="64" t="s">
        <v>5</v>
      </c>
      <c r="G1" s="65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61" t="s">
        <v>11</v>
      </c>
      <c r="M1" s="68" t="s">
        <v>12</v>
      </c>
      <c r="N1" s="70" t="s">
        <v>13</v>
      </c>
      <c r="O1" s="66" t="s">
        <v>14</v>
      </c>
      <c r="P1" s="68" t="s">
        <v>15</v>
      </c>
      <c r="Q1" s="68" t="s">
        <v>16</v>
      </c>
      <c r="R1" s="68" t="s">
        <v>17</v>
      </c>
      <c r="S1" s="66" t="s">
        <v>18</v>
      </c>
    </row>
    <row r="2" spans="1:19" ht="15" thickBot="1">
      <c r="A2" s="63"/>
      <c r="B2" s="63"/>
      <c r="C2" s="64"/>
      <c r="D2" s="65"/>
      <c r="E2" s="65"/>
      <c r="F2" s="64"/>
      <c r="G2" s="65"/>
      <c r="H2" s="64"/>
      <c r="I2" s="64"/>
      <c r="J2" s="64"/>
      <c r="K2" s="64"/>
      <c r="L2" s="61"/>
      <c r="M2" s="69"/>
      <c r="N2" s="71"/>
      <c r="O2" s="67"/>
      <c r="P2" s="69"/>
      <c r="Q2" s="69"/>
      <c r="R2" s="69"/>
      <c r="S2" s="67"/>
    </row>
    <row r="3" spans="1:19">
      <c r="N3">
        <f>IF(-_xlfn.DAYS(E3,M3)&lt;0,0,-_xlfn.DAYS(E3,M3))</f>
        <v>0</v>
      </c>
    </row>
  </sheetData>
  <mergeCells count="19">
    <mergeCell ref="S1:S2"/>
    <mergeCell ref="M1:M2"/>
    <mergeCell ref="N1:N2"/>
    <mergeCell ref="O1:O2"/>
    <mergeCell ref="P1:P2"/>
    <mergeCell ref="Q1:Q2"/>
    <mergeCell ref="R1:R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E3BC-4C4B-4F46-B0FC-756C1B9550B1}">
  <dimension ref="A1:S3"/>
  <sheetViews>
    <sheetView workbookViewId="0">
      <selection activeCell="N4" sqref="N4"/>
    </sheetView>
  </sheetViews>
  <sheetFormatPr baseColWidth="10" defaultColWidth="11.44140625" defaultRowHeight="14.4"/>
  <sheetData>
    <row r="1" spans="1:19">
      <c r="A1" s="62" t="s">
        <v>0</v>
      </c>
      <c r="B1" s="62" t="s">
        <v>1</v>
      </c>
      <c r="C1" s="64" t="s">
        <v>2</v>
      </c>
      <c r="D1" s="65" t="s">
        <v>3</v>
      </c>
      <c r="E1" s="65" t="s">
        <v>4</v>
      </c>
      <c r="F1" s="64" t="s">
        <v>5</v>
      </c>
      <c r="G1" s="65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61" t="s">
        <v>11</v>
      </c>
      <c r="M1" s="68" t="s">
        <v>12</v>
      </c>
      <c r="N1" s="70" t="s">
        <v>13</v>
      </c>
      <c r="O1" s="66" t="s">
        <v>14</v>
      </c>
      <c r="P1" s="68" t="s">
        <v>15</v>
      </c>
      <c r="Q1" s="68" t="s">
        <v>16</v>
      </c>
      <c r="R1" s="68" t="s">
        <v>17</v>
      </c>
      <c r="S1" s="66" t="s">
        <v>18</v>
      </c>
    </row>
    <row r="2" spans="1:19" ht="15" thickBot="1">
      <c r="A2" s="63"/>
      <c r="B2" s="63"/>
      <c r="C2" s="64"/>
      <c r="D2" s="65"/>
      <c r="E2" s="65"/>
      <c r="F2" s="64"/>
      <c r="G2" s="65"/>
      <c r="H2" s="64"/>
      <c r="I2" s="64"/>
      <c r="J2" s="64"/>
      <c r="K2" s="64"/>
      <c r="L2" s="61"/>
      <c r="M2" s="69"/>
      <c r="N2" s="71"/>
      <c r="O2" s="67"/>
      <c r="P2" s="69"/>
      <c r="Q2" s="69"/>
      <c r="R2" s="69"/>
      <c r="S2" s="67"/>
    </row>
    <row r="3" spans="1:19">
      <c r="N3">
        <f>IF(-_xlfn.DAYS(E3,M3)&lt;0,0,-_xlfn.DAYS(E3,M3))</f>
        <v>0</v>
      </c>
    </row>
  </sheetData>
  <mergeCells count="19">
    <mergeCell ref="S1:S2"/>
    <mergeCell ref="M1:M2"/>
    <mergeCell ref="N1:N2"/>
    <mergeCell ref="O1:O2"/>
    <mergeCell ref="P1:P2"/>
    <mergeCell ref="Q1:Q2"/>
    <mergeCell ref="R1:R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E354-096A-46E1-A186-80FC110FE5B4}">
  <sheetPr filterMode="1">
    <tabColor rgb="FFFFC000"/>
  </sheetPr>
  <dimension ref="A1:W963"/>
  <sheetViews>
    <sheetView topLeftCell="C1" zoomScale="80" zoomScaleNormal="80" workbookViewId="0">
      <pane ySplit="1" topLeftCell="A2" activePane="bottomLeft" state="frozen"/>
      <selection pane="bottomLeft" activeCell="G593" sqref="G592:G593"/>
    </sheetView>
  </sheetViews>
  <sheetFormatPr baseColWidth="10" defaultColWidth="11.44140625" defaultRowHeight="14.4"/>
  <cols>
    <col min="1" max="2" width="15.5546875" customWidth="1"/>
    <col min="3" max="3" width="11.44140625" customWidth="1"/>
    <col min="5" max="5" width="11.44140625" customWidth="1"/>
    <col min="6" max="6" width="24.5546875" customWidth="1"/>
    <col min="7" max="7" width="16.5546875" customWidth="1"/>
    <col min="8" max="8" width="38.44140625" customWidth="1"/>
    <col min="9" max="9" width="14.5546875" style="18" customWidth="1"/>
    <col min="10" max="10" width="13.5546875" style="18" customWidth="1"/>
    <col min="11" max="11" width="18.5546875" style="18" customWidth="1"/>
    <col min="12" max="12" width="17" style="23" customWidth="1"/>
    <col min="13" max="13" width="19.5546875" style="25" customWidth="1"/>
    <col min="14" max="14" width="10.5546875" style="23" customWidth="1"/>
    <col min="15" max="15" width="13" style="23" customWidth="1"/>
    <col min="16" max="16" width="13.44140625" style="23" customWidth="1"/>
    <col min="17" max="17" width="15.5546875" style="23" customWidth="1"/>
    <col min="18" max="18" width="9.5546875" style="23" hidden="1" customWidth="1"/>
    <col min="19" max="19" width="21.44140625" style="23" hidden="1" customWidth="1"/>
    <col min="20" max="20" width="18" style="25" bestFit="1" customWidth="1"/>
    <col min="21" max="23" width="11.44140625" style="23"/>
  </cols>
  <sheetData>
    <row r="1" spans="1:23" ht="38.1" customHeight="1">
      <c r="A1" s="9" t="s">
        <v>19</v>
      </c>
      <c r="B1" s="9" t="s">
        <v>1</v>
      </c>
      <c r="C1" s="2" t="s">
        <v>2</v>
      </c>
      <c r="D1" s="8" t="s">
        <v>3</v>
      </c>
      <c r="E1" s="13" t="s">
        <v>4</v>
      </c>
      <c r="F1" s="14" t="s">
        <v>5</v>
      </c>
      <c r="G1" s="13" t="s">
        <v>20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5" t="s">
        <v>12</v>
      </c>
      <c r="N1" s="7" t="s">
        <v>21</v>
      </c>
      <c r="O1" s="5" t="s">
        <v>14</v>
      </c>
      <c r="P1" s="6" t="s">
        <v>15</v>
      </c>
      <c r="Q1" s="6" t="s">
        <v>16</v>
      </c>
      <c r="R1" s="6" t="s">
        <v>17</v>
      </c>
      <c r="S1" s="7" t="s">
        <v>22</v>
      </c>
      <c r="T1" s="16" t="s">
        <v>18</v>
      </c>
      <c r="U1" s="6" t="s">
        <v>23</v>
      </c>
      <c r="V1" s="6" t="s">
        <v>24</v>
      </c>
      <c r="W1" s="7" t="s">
        <v>25</v>
      </c>
    </row>
    <row r="2" spans="1:23" hidden="1">
      <c r="A2" s="1" t="s">
        <v>26</v>
      </c>
      <c r="B2" s="1" t="s">
        <v>27</v>
      </c>
      <c r="C2" s="1">
        <v>3512</v>
      </c>
      <c r="D2" s="1" t="s">
        <v>28</v>
      </c>
      <c r="E2" s="3">
        <v>46044</v>
      </c>
      <c r="F2" s="12">
        <v>46044.456678240742</v>
      </c>
      <c r="G2" s="1">
        <v>811027589</v>
      </c>
      <c r="H2" s="1" t="s">
        <v>29</v>
      </c>
      <c r="I2" s="17">
        <f t="shared" ref="I2:I65" si="0">K2-J2</f>
        <v>12048400</v>
      </c>
      <c r="J2" s="17">
        <v>2289196</v>
      </c>
      <c r="K2" s="17">
        <v>14337596</v>
      </c>
      <c r="L2" s="1" t="s">
        <v>30</v>
      </c>
      <c r="M2" s="3">
        <v>46051</v>
      </c>
      <c r="N2" s="1">
        <f t="shared" ref="N2:N65" si="1">IFERROR(IF(-_xlfn.DAYS(E2,M2)&lt;0,0,-_xlfn.DAYS(E2,M2)), " - ")</f>
        <v>7</v>
      </c>
      <c r="O2" s="1" t="s">
        <v>31</v>
      </c>
      <c r="P2" s="1"/>
      <c r="Q2" s="1"/>
      <c r="R2" s="1"/>
      <c r="S2" s="1"/>
      <c r="T2" s="3">
        <v>46057</v>
      </c>
      <c r="U2" s="1" t="s">
        <v>32</v>
      </c>
      <c r="V2" s="1"/>
      <c r="W2" s="1" t="s">
        <v>33</v>
      </c>
    </row>
    <row r="3" spans="1:23" hidden="1">
      <c r="A3" s="1" t="s">
        <v>26</v>
      </c>
      <c r="B3" s="1" t="s">
        <v>34</v>
      </c>
      <c r="C3" s="1">
        <v>485</v>
      </c>
      <c r="D3" s="1" t="s">
        <v>35</v>
      </c>
      <c r="E3" s="3">
        <v>46028</v>
      </c>
      <c r="F3" s="12">
        <v>46028.844618055555</v>
      </c>
      <c r="G3" s="1">
        <v>901741749</v>
      </c>
      <c r="H3" s="1" t="s">
        <v>36</v>
      </c>
      <c r="I3" s="17">
        <f t="shared" si="0"/>
        <v>8450000</v>
      </c>
      <c r="J3" s="17">
        <v>1605500</v>
      </c>
      <c r="K3" s="17">
        <v>10055500</v>
      </c>
      <c r="L3" s="1" t="s">
        <v>37</v>
      </c>
      <c r="M3" s="3">
        <v>46030</v>
      </c>
      <c r="N3" s="1">
        <f t="shared" si="1"/>
        <v>2</v>
      </c>
      <c r="O3" s="1" t="s">
        <v>38</v>
      </c>
      <c r="P3" s="1"/>
      <c r="Q3" s="1"/>
      <c r="R3" s="1"/>
      <c r="S3" s="1"/>
      <c r="T3" s="3">
        <v>46044</v>
      </c>
      <c r="U3" s="1" t="s">
        <v>39</v>
      </c>
      <c r="V3" s="1"/>
      <c r="W3" s="1" t="s">
        <v>40</v>
      </c>
    </row>
    <row r="4" spans="1:23" hidden="1">
      <c r="A4" s="1" t="s">
        <v>26</v>
      </c>
      <c r="B4" s="1" t="s">
        <v>41</v>
      </c>
      <c r="C4" s="1">
        <v>488</v>
      </c>
      <c r="D4" s="1" t="s">
        <v>35</v>
      </c>
      <c r="E4" s="3">
        <v>46030</v>
      </c>
      <c r="F4" s="12">
        <v>46030.490706018521</v>
      </c>
      <c r="G4" s="1">
        <v>901741749</v>
      </c>
      <c r="H4" s="1" t="s">
        <v>36</v>
      </c>
      <c r="I4" s="17">
        <f t="shared" si="0"/>
        <v>800000</v>
      </c>
      <c r="J4" s="17">
        <v>152000</v>
      </c>
      <c r="K4" s="17">
        <v>952000</v>
      </c>
      <c r="L4" s="1" t="s">
        <v>37</v>
      </c>
      <c r="M4" s="3">
        <v>46030</v>
      </c>
      <c r="N4" s="1">
        <f t="shared" si="1"/>
        <v>0</v>
      </c>
      <c r="O4" s="1" t="s">
        <v>38</v>
      </c>
      <c r="P4" s="1"/>
      <c r="Q4" s="1"/>
      <c r="R4" s="1"/>
      <c r="S4" s="1"/>
      <c r="T4" s="3">
        <v>46044</v>
      </c>
      <c r="U4" s="1" t="s">
        <v>39</v>
      </c>
      <c r="V4" s="1"/>
      <c r="W4" s="1" t="s">
        <v>40</v>
      </c>
    </row>
    <row r="5" spans="1:23" hidden="1">
      <c r="A5" s="1" t="s">
        <v>26</v>
      </c>
      <c r="B5" s="1" t="s">
        <v>42</v>
      </c>
      <c r="C5" s="1">
        <v>498</v>
      </c>
      <c r="D5" s="1" t="s">
        <v>35</v>
      </c>
      <c r="E5" s="3">
        <v>46037</v>
      </c>
      <c r="F5" s="12">
        <v>46037.790011574078</v>
      </c>
      <c r="G5" s="1">
        <v>901741749</v>
      </c>
      <c r="H5" s="1" t="s">
        <v>36</v>
      </c>
      <c r="I5" s="17">
        <f t="shared" si="0"/>
        <v>150000</v>
      </c>
      <c r="J5" s="17">
        <v>28500</v>
      </c>
      <c r="K5" s="17">
        <v>178500</v>
      </c>
      <c r="L5" s="1" t="s">
        <v>37</v>
      </c>
      <c r="M5" s="3">
        <v>46042</v>
      </c>
      <c r="N5" s="1">
        <f t="shared" si="1"/>
        <v>5</v>
      </c>
      <c r="O5" s="1" t="s">
        <v>38</v>
      </c>
      <c r="P5" s="1"/>
      <c r="Q5" s="1"/>
      <c r="R5" s="1"/>
      <c r="S5" s="1"/>
      <c r="T5" s="3">
        <v>46044</v>
      </c>
      <c r="U5" s="1" t="s">
        <v>43</v>
      </c>
      <c r="V5" s="1"/>
      <c r="W5" s="1" t="s">
        <v>40</v>
      </c>
    </row>
    <row r="6" spans="1:23" hidden="1">
      <c r="A6" s="1" t="s">
        <v>26</v>
      </c>
      <c r="B6" s="1" t="s">
        <v>44</v>
      </c>
      <c r="C6" s="1">
        <v>497</v>
      </c>
      <c r="D6" s="1" t="s">
        <v>35</v>
      </c>
      <c r="E6" s="3">
        <v>46037</v>
      </c>
      <c r="F6" s="12">
        <v>46037.779108796298</v>
      </c>
      <c r="G6" s="1">
        <v>901741749</v>
      </c>
      <c r="H6" s="1" t="s">
        <v>36</v>
      </c>
      <c r="I6" s="17">
        <f t="shared" si="0"/>
        <v>3600000</v>
      </c>
      <c r="J6" s="17">
        <v>684000</v>
      </c>
      <c r="K6" s="17">
        <v>4284000</v>
      </c>
      <c r="L6" s="1" t="s">
        <v>37</v>
      </c>
      <c r="M6" s="3">
        <v>46042</v>
      </c>
      <c r="N6" s="1">
        <f t="shared" si="1"/>
        <v>5</v>
      </c>
      <c r="O6" s="1" t="s">
        <v>38</v>
      </c>
      <c r="P6" s="1"/>
      <c r="Q6" s="1"/>
      <c r="R6" s="1"/>
      <c r="S6" s="1"/>
      <c r="T6" s="3">
        <v>46065</v>
      </c>
      <c r="U6" s="1" t="s">
        <v>39</v>
      </c>
      <c r="V6" s="1"/>
      <c r="W6" s="1" t="s">
        <v>40</v>
      </c>
    </row>
    <row r="7" spans="1:23" hidden="1">
      <c r="A7" s="1" t="s">
        <v>26</v>
      </c>
      <c r="B7" s="1" t="s">
        <v>45</v>
      </c>
      <c r="C7" s="1">
        <v>503</v>
      </c>
      <c r="D7" s="1" t="s">
        <v>35</v>
      </c>
      <c r="E7" s="3">
        <v>46044</v>
      </c>
      <c r="F7" s="12">
        <v>46044.817002314812</v>
      </c>
      <c r="G7" s="1">
        <v>901741749</v>
      </c>
      <c r="H7" s="1" t="s">
        <v>36</v>
      </c>
      <c r="I7" s="17">
        <f t="shared" si="0"/>
        <v>1600000</v>
      </c>
      <c r="J7" s="17">
        <v>304000</v>
      </c>
      <c r="K7" s="17">
        <v>1904000</v>
      </c>
      <c r="L7" s="1" t="s">
        <v>37</v>
      </c>
      <c r="M7" s="3">
        <v>46048</v>
      </c>
      <c r="N7" s="1">
        <f t="shared" si="1"/>
        <v>4</v>
      </c>
      <c r="O7" s="1" t="s">
        <v>38</v>
      </c>
      <c r="P7" s="1"/>
      <c r="Q7" s="1"/>
      <c r="R7" s="1"/>
      <c r="S7" s="1"/>
      <c r="T7" s="3">
        <v>46063</v>
      </c>
      <c r="U7" s="1" t="s">
        <v>39</v>
      </c>
      <c r="V7" s="1"/>
      <c r="W7" s="1" t="s">
        <v>40</v>
      </c>
    </row>
    <row r="8" spans="1:23" hidden="1">
      <c r="A8" s="1" t="s">
        <v>26</v>
      </c>
      <c r="B8" s="1" t="s">
        <v>46</v>
      </c>
      <c r="C8" s="1">
        <v>507</v>
      </c>
      <c r="D8" s="1" t="s">
        <v>35</v>
      </c>
      <c r="E8" s="3">
        <v>46046</v>
      </c>
      <c r="F8" s="12">
        <v>46046.465243055558</v>
      </c>
      <c r="G8" s="1">
        <v>901741749</v>
      </c>
      <c r="H8" s="1" t="s">
        <v>36</v>
      </c>
      <c r="I8" s="17">
        <f t="shared" si="0"/>
        <v>4600000</v>
      </c>
      <c r="J8" s="17">
        <v>874000</v>
      </c>
      <c r="K8" s="17">
        <v>5474000</v>
      </c>
      <c r="L8" s="1" t="s">
        <v>37</v>
      </c>
      <c r="M8" s="3">
        <v>46049</v>
      </c>
      <c r="N8" s="1">
        <f t="shared" si="1"/>
        <v>3</v>
      </c>
      <c r="O8" s="1" t="s">
        <v>38</v>
      </c>
      <c r="P8" s="1"/>
      <c r="Q8" s="1"/>
      <c r="R8" s="1"/>
      <c r="S8" s="1"/>
      <c r="T8" s="3">
        <v>46065</v>
      </c>
      <c r="U8" s="1" t="s">
        <v>39</v>
      </c>
      <c r="V8" s="1"/>
      <c r="W8" s="1" t="s">
        <v>40</v>
      </c>
    </row>
    <row r="9" spans="1:23" hidden="1">
      <c r="A9" s="1" t="s">
        <v>26</v>
      </c>
      <c r="B9" s="1" t="s">
        <v>47</v>
      </c>
      <c r="C9" s="1">
        <v>637</v>
      </c>
      <c r="D9" s="1" t="s">
        <v>48</v>
      </c>
      <c r="E9" s="3">
        <v>46038</v>
      </c>
      <c r="F9" s="12">
        <v>46038.602210648147</v>
      </c>
      <c r="G9" s="1">
        <v>900618518</v>
      </c>
      <c r="H9" s="1" t="s">
        <v>49</v>
      </c>
      <c r="I9" s="17">
        <f t="shared" si="0"/>
        <v>54881267.399999999</v>
      </c>
      <c r="J9" s="17">
        <v>10427440.810000001</v>
      </c>
      <c r="K9" s="17">
        <v>65308708.210000001</v>
      </c>
      <c r="L9" s="1" t="s">
        <v>37</v>
      </c>
      <c r="M9" s="3">
        <v>46059</v>
      </c>
      <c r="N9" s="1">
        <f t="shared" si="1"/>
        <v>21</v>
      </c>
      <c r="O9" s="1" t="s">
        <v>38</v>
      </c>
      <c r="P9" s="1"/>
      <c r="Q9" s="3"/>
      <c r="R9" s="1"/>
      <c r="S9" s="1"/>
      <c r="T9" s="3">
        <v>46065</v>
      </c>
      <c r="U9" s="1" t="s">
        <v>39</v>
      </c>
      <c r="V9" s="1"/>
      <c r="W9" s="1" t="s">
        <v>50</v>
      </c>
    </row>
    <row r="10" spans="1:23" hidden="1">
      <c r="A10" s="1" t="s">
        <v>26</v>
      </c>
      <c r="B10" s="1" t="s">
        <v>51</v>
      </c>
      <c r="C10" s="27">
        <v>3397</v>
      </c>
      <c r="D10" s="1" t="s">
        <v>52</v>
      </c>
      <c r="E10" s="3">
        <v>46028</v>
      </c>
      <c r="F10" s="12">
        <v>46028.697094907409</v>
      </c>
      <c r="G10" s="1">
        <v>70907060</v>
      </c>
      <c r="H10" s="1" t="s">
        <v>53</v>
      </c>
      <c r="I10" s="17">
        <f t="shared" si="0"/>
        <v>123100</v>
      </c>
      <c r="J10" s="17">
        <v>0</v>
      </c>
      <c r="K10" s="17">
        <v>123100</v>
      </c>
      <c r="L10" s="1" t="s">
        <v>54</v>
      </c>
      <c r="M10" s="3"/>
      <c r="N10" s="1">
        <f t="shared" si="1"/>
        <v>0</v>
      </c>
      <c r="O10" s="22"/>
      <c r="P10" s="1"/>
      <c r="Q10" s="1"/>
      <c r="R10" s="1"/>
      <c r="S10" s="1"/>
      <c r="T10" s="3"/>
      <c r="U10" s="1"/>
      <c r="V10" s="1"/>
      <c r="W10" s="1"/>
    </row>
    <row r="11" spans="1:23" hidden="1">
      <c r="A11" s="1" t="s">
        <v>26</v>
      </c>
      <c r="B11" s="1" t="s">
        <v>55</v>
      </c>
      <c r="C11" s="1">
        <v>8985</v>
      </c>
      <c r="D11" s="1" t="s">
        <v>56</v>
      </c>
      <c r="E11" s="3">
        <v>46050</v>
      </c>
      <c r="F11" s="12">
        <v>46050.687638888892</v>
      </c>
      <c r="G11" s="1">
        <v>901242715</v>
      </c>
      <c r="H11" s="1" t="s">
        <v>57</v>
      </c>
      <c r="I11" s="17">
        <f t="shared" si="0"/>
        <v>1470000</v>
      </c>
      <c r="J11" s="17">
        <v>0</v>
      </c>
      <c r="K11" s="17">
        <v>1470000</v>
      </c>
      <c r="L11" s="1" t="s">
        <v>58</v>
      </c>
      <c r="M11" s="3">
        <v>46056</v>
      </c>
      <c r="N11" s="1">
        <f t="shared" si="1"/>
        <v>6</v>
      </c>
      <c r="O11" s="1" t="s">
        <v>38</v>
      </c>
      <c r="P11" s="1"/>
      <c r="Q11" s="1"/>
      <c r="R11" s="1"/>
      <c r="S11" s="1"/>
      <c r="T11" s="3">
        <v>46058</v>
      </c>
      <c r="U11" s="1" t="s">
        <v>39</v>
      </c>
      <c r="V11" s="1"/>
      <c r="W11" s="1" t="s">
        <v>33</v>
      </c>
    </row>
    <row r="12" spans="1:23" hidden="1">
      <c r="A12" s="1" t="s">
        <v>26</v>
      </c>
      <c r="B12" s="1" t="s">
        <v>59</v>
      </c>
      <c r="C12" s="1">
        <v>18449</v>
      </c>
      <c r="D12" s="1" t="s">
        <v>60</v>
      </c>
      <c r="E12" s="3">
        <v>46035</v>
      </c>
      <c r="F12" s="12">
        <v>46035.377395833333</v>
      </c>
      <c r="G12" s="1">
        <v>890901389</v>
      </c>
      <c r="H12" s="1" t="s">
        <v>61</v>
      </c>
      <c r="I12" s="17">
        <f t="shared" si="0"/>
        <v>3014783</v>
      </c>
      <c r="J12" s="17">
        <v>0</v>
      </c>
      <c r="K12" s="17">
        <v>3014783</v>
      </c>
      <c r="L12" s="1" t="s">
        <v>62</v>
      </c>
      <c r="M12" s="3">
        <v>46035</v>
      </c>
      <c r="N12" s="1">
        <f t="shared" si="1"/>
        <v>0</v>
      </c>
      <c r="O12" s="1" t="s">
        <v>31</v>
      </c>
      <c r="P12" s="1"/>
      <c r="Q12" s="1"/>
      <c r="R12" s="1"/>
      <c r="S12" s="1"/>
      <c r="T12" s="3">
        <v>46037</v>
      </c>
      <c r="U12" s="1" t="s">
        <v>39</v>
      </c>
      <c r="V12" s="1"/>
      <c r="W12" s="1" t="s">
        <v>40</v>
      </c>
    </row>
    <row r="13" spans="1:23" hidden="1">
      <c r="A13" s="1" t="s">
        <v>26</v>
      </c>
      <c r="B13" s="1" t="s">
        <v>63</v>
      </c>
      <c r="C13" s="1">
        <v>296930</v>
      </c>
      <c r="D13" s="1" t="s">
        <v>28</v>
      </c>
      <c r="E13" s="3">
        <v>46030</v>
      </c>
      <c r="F13" s="12">
        <v>46030.586817129632</v>
      </c>
      <c r="G13" s="1">
        <v>811021363</v>
      </c>
      <c r="H13" s="1" t="s">
        <v>64</v>
      </c>
      <c r="I13" s="17">
        <f t="shared" si="0"/>
        <v>371184</v>
      </c>
      <c r="J13" s="17">
        <v>70524.960000000006</v>
      </c>
      <c r="K13" s="17">
        <v>441708.96</v>
      </c>
      <c r="L13" s="1" t="s">
        <v>65</v>
      </c>
      <c r="M13" s="3">
        <v>46035</v>
      </c>
      <c r="N13" s="1">
        <f t="shared" si="1"/>
        <v>5</v>
      </c>
      <c r="O13" s="1" t="s">
        <v>66</v>
      </c>
      <c r="P13" s="1"/>
      <c r="Q13" s="1"/>
      <c r="R13" s="1"/>
      <c r="S13" s="1"/>
      <c r="T13" s="3">
        <v>46036</v>
      </c>
      <c r="U13" s="1" t="s">
        <v>39</v>
      </c>
      <c r="V13" s="1"/>
      <c r="W13" s="1" t="s">
        <v>40</v>
      </c>
    </row>
    <row r="14" spans="1:23" hidden="1">
      <c r="A14" s="1" t="s">
        <v>26</v>
      </c>
      <c r="B14" s="1" t="s">
        <v>67</v>
      </c>
      <c r="C14" s="27">
        <v>7265</v>
      </c>
      <c r="D14" s="1" t="s">
        <v>68</v>
      </c>
      <c r="E14" s="3">
        <v>46037</v>
      </c>
      <c r="F14" s="12">
        <v>46037.635277777779</v>
      </c>
      <c r="G14" s="1">
        <v>901233261</v>
      </c>
      <c r="H14" s="1" t="s">
        <v>69</v>
      </c>
      <c r="I14" s="17">
        <f t="shared" si="0"/>
        <v>25212</v>
      </c>
      <c r="J14" s="17">
        <v>4790.28</v>
      </c>
      <c r="K14" s="17">
        <v>30002.28</v>
      </c>
      <c r="L14" s="1" t="s">
        <v>70</v>
      </c>
      <c r="M14" s="3">
        <v>46052</v>
      </c>
      <c r="N14" s="1">
        <f t="shared" si="1"/>
        <v>15</v>
      </c>
      <c r="O14" s="1" t="s">
        <v>38</v>
      </c>
      <c r="P14" s="1"/>
      <c r="Q14" s="1"/>
      <c r="R14" s="1"/>
      <c r="S14" s="1"/>
      <c r="T14" s="3">
        <v>46062</v>
      </c>
      <c r="U14" s="1"/>
      <c r="V14" s="1"/>
      <c r="W14" s="1" t="s">
        <v>50</v>
      </c>
    </row>
    <row r="15" spans="1:23" hidden="1">
      <c r="A15" s="1" t="s">
        <v>26</v>
      </c>
      <c r="B15" s="1" t="s">
        <v>71</v>
      </c>
      <c r="C15" s="1">
        <v>2874</v>
      </c>
      <c r="D15" s="1" t="s">
        <v>28</v>
      </c>
      <c r="E15" s="3">
        <v>46030</v>
      </c>
      <c r="F15" s="12">
        <v>46030.462546296294</v>
      </c>
      <c r="G15" s="1">
        <v>900144364</v>
      </c>
      <c r="H15" s="1" t="s">
        <v>72</v>
      </c>
      <c r="I15" s="17">
        <f t="shared" si="0"/>
        <v>14101800</v>
      </c>
      <c r="J15" s="17">
        <v>2679342</v>
      </c>
      <c r="K15" s="17">
        <v>16781142</v>
      </c>
      <c r="L15" s="1" t="s">
        <v>70</v>
      </c>
      <c r="M15" s="3">
        <v>46042</v>
      </c>
      <c r="N15" s="1">
        <f t="shared" si="1"/>
        <v>12</v>
      </c>
      <c r="O15" s="1" t="s">
        <v>38</v>
      </c>
      <c r="P15" s="1"/>
      <c r="Q15" s="22"/>
      <c r="R15" s="1"/>
      <c r="S15" s="1"/>
      <c r="T15" s="3">
        <v>46045</v>
      </c>
      <c r="U15" s="1" t="s">
        <v>32</v>
      </c>
      <c r="V15" s="1"/>
      <c r="W15" s="1" t="s">
        <v>50</v>
      </c>
    </row>
    <row r="16" spans="1:23" hidden="1">
      <c r="A16" s="1" t="s">
        <v>26</v>
      </c>
      <c r="B16" s="1" t="s">
        <v>73</v>
      </c>
      <c r="C16" s="1">
        <v>2880</v>
      </c>
      <c r="D16" s="1" t="s">
        <v>28</v>
      </c>
      <c r="E16" s="3">
        <v>46038</v>
      </c>
      <c r="F16" s="12">
        <v>46038.616967592592</v>
      </c>
      <c r="G16" s="1">
        <v>900144364</v>
      </c>
      <c r="H16" s="1" t="s">
        <v>72</v>
      </c>
      <c r="I16" s="17">
        <f t="shared" si="0"/>
        <v>30000</v>
      </c>
      <c r="J16" s="17">
        <v>5700</v>
      </c>
      <c r="K16" s="17">
        <v>35700</v>
      </c>
      <c r="L16" s="1" t="s">
        <v>70</v>
      </c>
      <c r="M16" s="3">
        <v>46041</v>
      </c>
      <c r="N16" s="1">
        <f t="shared" si="1"/>
        <v>3</v>
      </c>
      <c r="O16" s="1" t="s">
        <v>38</v>
      </c>
      <c r="P16" s="1"/>
      <c r="Q16" s="1"/>
      <c r="R16" s="1"/>
      <c r="S16" s="1"/>
      <c r="T16" s="3">
        <v>46042</v>
      </c>
      <c r="U16" s="1" t="s">
        <v>39</v>
      </c>
      <c r="V16" s="1"/>
      <c r="W16" s="1" t="s">
        <v>40</v>
      </c>
    </row>
    <row r="17" spans="1:23" hidden="1">
      <c r="A17" s="1" t="s">
        <v>26</v>
      </c>
      <c r="B17" s="1" t="s">
        <v>74</v>
      </c>
      <c r="C17" s="1">
        <v>2879</v>
      </c>
      <c r="D17" s="1" t="s">
        <v>28</v>
      </c>
      <c r="E17" s="3">
        <v>46038</v>
      </c>
      <c r="F17" s="12">
        <v>46038.375648148147</v>
      </c>
      <c r="G17" s="1">
        <v>900144364</v>
      </c>
      <c r="H17" s="1" t="s">
        <v>72</v>
      </c>
      <c r="I17" s="17">
        <f t="shared" si="0"/>
        <v>1794500</v>
      </c>
      <c r="J17" s="17">
        <v>340955</v>
      </c>
      <c r="K17" s="17">
        <v>2135455</v>
      </c>
      <c r="L17" s="1" t="s">
        <v>70</v>
      </c>
      <c r="M17" s="3">
        <v>46041</v>
      </c>
      <c r="N17" s="1">
        <f t="shared" si="1"/>
        <v>3</v>
      </c>
      <c r="O17" s="1" t="s">
        <v>38</v>
      </c>
      <c r="P17" s="1"/>
      <c r="Q17" s="1"/>
      <c r="R17" s="1"/>
      <c r="S17" s="1"/>
      <c r="T17" s="3">
        <v>46042</v>
      </c>
      <c r="U17" s="1" t="s">
        <v>39</v>
      </c>
      <c r="V17" s="1"/>
      <c r="W17" s="1" t="s">
        <v>40</v>
      </c>
    </row>
    <row r="18" spans="1:23" hidden="1">
      <c r="A18" s="1" t="s">
        <v>26</v>
      </c>
      <c r="B18" s="1" t="s">
        <v>75</v>
      </c>
      <c r="C18" s="1">
        <v>2878</v>
      </c>
      <c r="D18" s="1" t="s">
        <v>28</v>
      </c>
      <c r="E18" s="3">
        <v>46038</v>
      </c>
      <c r="F18" s="12">
        <v>46038.365706018521</v>
      </c>
      <c r="G18" s="1">
        <v>900144364</v>
      </c>
      <c r="H18" s="1" t="s">
        <v>72</v>
      </c>
      <c r="I18" s="17">
        <f t="shared" si="0"/>
        <v>8747800</v>
      </c>
      <c r="J18" s="17">
        <v>1662082</v>
      </c>
      <c r="K18" s="17">
        <v>10409882</v>
      </c>
      <c r="L18" s="1" t="s">
        <v>70</v>
      </c>
      <c r="M18" s="3">
        <v>46042</v>
      </c>
      <c r="N18" s="1">
        <f t="shared" si="1"/>
        <v>4</v>
      </c>
      <c r="O18" s="1" t="s">
        <v>38</v>
      </c>
      <c r="P18" s="1"/>
      <c r="Q18" s="22"/>
      <c r="R18" s="1"/>
      <c r="S18" s="1"/>
      <c r="T18" s="3">
        <v>46045</v>
      </c>
      <c r="U18" s="1" t="s">
        <v>32</v>
      </c>
      <c r="V18" s="1"/>
      <c r="W18" s="1" t="s">
        <v>40</v>
      </c>
    </row>
    <row r="19" spans="1:23" hidden="1">
      <c r="A19" s="1" t="s">
        <v>26</v>
      </c>
      <c r="B19" s="1" t="s">
        <v>76</v>
      </c>
      <c r="C19" s="1">
        <v>2891</v>
      </c>
      <c r="D19" s="1" t="s">
        <v>28</v>
      </c>
      <c r="E19" s="3">
        <v>46043</v>
      </c>
      <c r="F19" s="12">
        <v>46043.589259259257</v>
      </c>
      <c r="G19" s="1">
        <v>900144364</v>
      </c>
      <c r="H19" s="1" t="s">
        <v>72</v>
      </c>
      <c r="I19" s="17">
        <f t="shared" si="0"/>
        <v>1089000</v>
      </c>
      <c r="J19" s="17">
        <v>206910</v>
      </c>
      <c r="K19" s="17">
        <v>1295910</v>
      </c>
      <c r="L19" s="1" t="s">
        <v>70</v>
      </c>
      <c r="M19" s="3">
        <v>46045</v>
      </c>
      <c r="N19" s="1">
        <f t="shared" si="1"/>
        <v>2</v>
      </c>
      <c r="O19" s="1" t="s">
        <v>66</v>
      </c>
      <c r="P19" s="1"/>
      <c r="Q19" s="1"/>
      <c r="R19" s="1"/>
      <c r="S19" s="1"/>
      <c r="T19" s="3">
        <v>46048</v>
      </c>
      <c r="U19" s="1" t="s">
        <v>39</v>
      </c>
      <c r="V19" s="1"/>
      <c r="W19" s="1" t="s">
        <v>40</v>
      </c>
    </row>
    <row r="20" spans="1:23" hidden="1">
      <c r="A20" s="1" t="s">
        <v>26</v>
      </c>
      <c r="B20" s="1" t="s">
        <v>77</v>
      </c>
      <c r="C20" s="1">
        <v>2890</v>
      </c>
      <c r="D20" s="1" t="s">
        <v>28</v>
      </c>
      <c r="E20" s="3">
        <v>46043</v>
      </c>
      <c r="F20" s="12">
        <v>46043.539201388892</v>
      </c>
      <c r="G20" s="1">
        <v>900144364</v>
      </c>
      <c r="H20" s="1" t="s">
        <v>72</v>
      </c>
      <c r="I20" s="17">
        <f t="shared" si="0"/>
        <v>332950</v>
      </c>
      <c r="J20" s="17">
        <v>63260.5</v>
      </c>
      <c r="K20" s="17">
        <v>396210.5</v>
      </c>
      <c r="L20" s="1" t="s">
        <v>70</v>
      </c>
      <c r="M20" s="3">
        <v>46045</v>
      </c>
      <c r="N20" s="1">
        <f t="shared" si="1"/>
        <v>2</v>
      </c>
      <c r="O20" s="1" t="s">
        <v>66</v>
      </c>
      <c r="P20" s="1"/>
      <c r="Q20" s="1"/>
      <c r="R20" s="1"/>
      <c r="S20" s="1"/>
      <c r="T20" s="3">
        <v>46048</v>
      </c>
      <c r="U20" s="1" t="s">
        <v>39</v>
      </c>
      <c r="V20" s="1"/>
      <c r="W20" s="1" t="s">
        <v>40</v>
      </c>
    </row>
    <row r="21" spans="1:23" hidden="1">
      <c r="A21" s="1" t="s">
        <v>26</v>
      </c>
      <c r="B21" s="1" t="s">
        <v>78</v>
      </c>
      <c r="C21" s="1">
        <v>2889</v>
      </c>
      <c r="D21" s="1" t="s">
        <v>28</v>
      </c>
      <c r="E21" s="3">
        <v>46043</v>
      </c>
      <c r="F21" s="12">
        <v>46043.532256944447</v>
      </c>
      <c r="G21" s="1">
        <v>900144364</v>
      </c>
      <c r="H21" s="1" t="s">
        <v>72</v>
      </c>
      <c r="I21" s="17">
        <f t="shared" si="0"/>
        <v>1478700</v>
      </c>
      <c r="J21" s="17">
        <v>280953</v>
      </c>
      <c r="K21" s="17">
        <v>1759653</v>
      </c>
      <c r="L21" s="1" t="s">
        <v>70</v>
      </c>
      <c r="M21" s="3">
        <v>46045</v>
      </c>
      <c r="N21" s="1">
        <f t="shared" si="1"/>
        <v>2</v>
      </c>
      <c r="O21" s="1" t="s">
        <v>66</v>
      </c>
      <c r="P21" s="1"/>
      <c r="Q21" s="1"/>
      <c r="R21" s="1"/>
      <c r="S21" s="1"/>
      <c r="T21" s="3">
        <v>46048</v>
      </c>
      <c r="U21" s="1" t="s">
        <v>39</v>
      </c>
      <c r="V21" s="1"/>
      <c r="W21" s="1" t="s">
        <v>40</v>
      </c>
    </row>
    <row r="22" spans="1:23" hidden="1">
      <c r="A22" s="1" t="s">
        <v>26</v>
      </c>
      <c r="B22" s="1" t="s">
        <v>79</v>
      </c>
      <c r="C22" s="1">
        <v>2888</v>
      </c>
      <c r="D22" s="1" t="s">
        <v>28</v>
      </c>
      <c r="E22" s="3">
        <v>46043</v>
      </c>
      <c r="F22" s="12">
        <v>46043.524560185186</v>
      </c>
      <c r="G22" s="1">
        <v>900144364</v>
      </c>
      <c r="H22" s="1" t="s">
        <v>72</v>
      </c>
      <c r="I22" s="17">
        <f t="shared" si="0"/>
        <v>1224300</v>
      </c>
      <c r="J22" s="17">
        <v>232617</v>
      </c>
      <c r="K22" s="17">
        <v>1456917</v>
      </c>
      <c r="L22" s="1" t="s">
        <v>80</v>
      </c>
      <c r="M22" s="3" t="s">
        <v>81</v>
      </c>
      <c r="N22" s="1" t="str">
        <f t="shared" si="1"/>
        <v xml:space="preserve"> - </v>
      </c>
      <c r="O22" s="1"/>
      <c r="P22" s="1"/>
      <c r="Q22" s="1"/>
      <c r="R22" s="1"/>
      <c r="S22" s="1"/>
      <c r="T22" s="3"/>
      <c r="U22" s="1"/>
      <c r="V22" s="1"/>
      <c r="W22" s="1"/>
    </row>
    <row r="23" spans="1:23" hidden="1">
      <c r="A23" s="1" t="s">
        <v>82</v>
      </c>
      <c r="B23" s="1" t="s">
        <v>83</v>
      </c>
      <c r="C23" s="1">
        <v>222</v>
      </c>
      <c r="D23" s="1" t="s">
        <v>84</v>
      </c>
      <c r="E23" s="3">
        <v>46043</v>
      </c>
      <c r="F23" s="12">
        <v>46043.527754629627</v>
      </c>
      <c r="G23" s="1">
        <v>900144364</v>
      </c>
      <c r="H23" s="1" t="s">
        <v>72</v>
      </c>
      <c r="I23" s="17">
        <f t="shared" si="0"/>
        <v>1224300</v>
      </c>
      <c r="J23" s="17">
        <v>232617</v>
      </c>
      <c r="K23" s="17">
        <v>1456917</v>
      </c>
      <c r="L23" s="1" t="s">
        <v>80</v>
      </c>
      <c r="M23" s="3" t="s">
        <v>81</v>
      </c>
      <c r="N23" s="1" t="str">
        <f t="shared" si="1"/>
        <v xml:space="preserve"> - </v>
      </c>
      <c r="O23" s="1"/>
      <c r="P23" s="1"/>
      <c r="Q23" s="1"/>
      <c r="R23" s="1"/>
      <c r="S23" s="1"/>
      <c r="T23" s="3"/>
      <c r="U23" s="1"/>
      <c r="V23" s="1"/>
      <c r="W23" s="1"/>
    </row>
    <row r="24" spans="1:23" hidden="1">
      <c r="A24" s="1" t="s">
        <v>26</v>
      </c>
      <c r="B24" s="1" t="s">
        <v>85</v>
      </c>
      <c r="C24" s="1">
        <v>2894</v>
      </c>
      <c r="D24" s="1" t="s">
        <v>28</v>
      </c>
      <c r="E24" s="3">
        <v>46044</v>
      </c>
      <c r="F24" s="12">
        <v>46044.472650462965</v>
      </c>
      <c r="G24" s="1">
        <v>900144364</v>
      </c>
      <c r="H24" s="1" t="s">
        <v>72</v>
      </c>
      <c r="I24" s="17">
        <f t="shared" si="0"/>
        <v>426600</v>
      </c>
      <c r="J24" s="17">
        <v>81054</v>
      </c>
      <c r="K24" s="17">
        <v>507654</v>
      </c>
      <c r="L24" s="1" t="s">
        <v>70</v>
      </c>
      <c r="M24" s="3">
        <v>46045</v>
      </c>
      <c r="N24" s="1">
        <f t="shared" si="1"/>
        <v>1</v>
      </c>
      <c r="O24" s="1" t="s">
        <v>66</v>
      </c>
      <c r="P24" s="1"/>
      <c r="Q24" s="1"/>
      <c r="R24" s="1"/>
      <c r="S24" s="1"/>
      <c r="T24" s="3">
        <v>46048</v>
      </c>
      <c r="U24" s="1" t="s">
        <v>39</v>
      </c>
      <c r="V24" s="1"/>
      <c r="W24" s="1" t="s">
        <v>40</v>
      </c>
    </row>
    <row r="25" spans="1:23" hidden="1">
      <c r="A25" s="1" t="s">
        <v>26</v>
      </c>
      <c r="B25" s="1" t="s">
        <v>86</v>
      </c>
      <c r="C25" s="1">
        <v>2893</v>
      </c>
      <c r="D25" s="1" t="s">
        <v>28</v>
      </c>
      <c r="E25" s="3">
        <v>46044</v>
      </c>
      <c r="F25" s="12">
        <v>46044.471747685187</v>
      </c>
      <c r="G25" s="1">
        <v>900144364</v>
      </c>
      <c r="H25" s="1" t="s">
        <v>72</v>
      </c>
      <c r="I25" s="17">
        <f t="shared" si="0"/>
        <v>2001500</v>
      </c>
      <c r="J25" s="17">
        <v>380285</v>
      </c>
      <c r="K25" s="17">
        <v>2381785</v>
      </c>
      <c r="L25" s="1" t="s">
        <v>70</v>
      </c>
      <c r="M25" s="3">
        <v>46045</v>
      </c>
      <c r="N25" s="1">
        <f t="shared" si="1"/>
        <v>1</v>
      </c>
      <c r="O25" s="1" t="s">
        <v>66</v>
      </c>
      <c r="P25" s="1"/>
      <c r="Q25" s="1"/>
      <c r="R25" s="1"/>
      <c r="S25" s="1"/>
      <c r="T25" s="3">
        <v>46048</v>
      </c>
      <c r="U25" s="1" t="s">
        <v>39</v>
      </c>
      <c r="V25" s="1"/>
      <c r="W25" s="1" t="s">
        <v>40</v>
      </c>
    </row>
    <row r="26" spans="1:23" hidden="1">
      <c r="A26" s="1" t="s">
        <v>26</v>
      </c>
      <c r="B26" s="1" t="s">
        <v>87</v>
      </c>
      <c r="C26" s="1">
        <v>130189358</v>
      </c>
      <c r="D26" s="1" t="s">
        <v>88</v>
      </c>
      <c r="E26" s="3">
        <v>46040</v>
      </c>
      <c r="F26" s="12">
        <v>46040.629513888889</v>
      </c>
      <c r="G26" s="1">
        <v>900092385</v>
      </c>
      <c r="H26" s="1" t="s">
        <v>89</v>
      </c>
      <c r="I26" s="17">
        <f t="shared" si="0"/>
        <v>537968.89</v>
      </c>
      <c r="J26" s="17">
        <v>102214.11</v>
      </c>
      <c r="K26" s="17">
        <v>640183</v>
      </c>
      <c r="L26" s="1" t="s">
        <v>65</v>
      </c>
      <c r="M26" s="3">
        <v>46044</v>
      </c>
      <c r="N26" s="1">
        <f t="shared" si="1"/>
        <v>4</v>
      </c>
      <c r="O26" s="1" t="s">
        <v>90</v>
      </c>
      <c r="P26" s="1"/>
      <c r="Q26" s="1"/>
      <c r="R26" s="1"/>
      <c r="S26" s="1"/>
      <c r="T26" s="3">
        <v>46045</v>
      </c>
      <c r="U26" s="1" t="s">
        <v>39</v>
      </c>
      <c r="V26" s="1"/>
      <c r="W26" s="1" t="s">
        <v>40</v>
      </c>
    </row>
    <row r="27" spans="1:23" hidden="1">
      <c r="A27" s="1" t="s">
        <v>26</v>
      </c>
      <c r="B27" s="1" t="s">
        <v>91</v>
      </c>
      <c r="C27" s="1">
        <v>130131606</v>
      </c>
      <c r="D27" s="1" t="s">
        <v>88</v>
      </c>
      <c r="E27" s="3">
        <v>46040</v>
      </c>
      <c r="F27" s="12">
        <v>46040.553935185184</v>
      </c>
      <c r="G27" s="1">
        <v>900092385</v>
      </c>
      <c r="H27" s="1" t="s">
        <v>89</v>
      </c>
      <c r="I27" s="17">
        <f t="shared" si="0"/>
        <v>277962.40000000002</v>
      </c>
      <c r="J27" s="17">
        <v>49206.6</v>
      </c>
      <c r="K27" s="17">
        <v>327169</v>
      </c>
      <c r="L27" s="1" t="s">
        <v>65</v>
      </c>
      <c r="M27" s="3">
        <v>46044</v>
      </c>
      <c r="N27" s="1">
        <f t="shared" si="1"/>
        <v>4</v>
      </c>
      <c r="O27" s="1" t="s">
        <v>90</v>
      </c>
      <c r="P27" s="1"/>
      <c r="Q27" s="1"/>
      <c r="R27" s="1"/>
      <c r="S27" s="1"/>
      <c r="T27" s="3">
        <v>46045</v>
      </c>
      <c r="U27" s="1" t="s">
        <v>39</v>
      </c>
      <c r="V27" s="1"/>
      <c r="W27" s="1" t="s">
        <v>40</v>
      </c>
    </row>
    <row r="28" spans="1:23" hidden="1">
      <c r="A28" s="1" t="s">
        <v>26</v>
      </c>
      <c r="B28" s="1" t="s">
        <v>92</v>
      </c>
      <c r="C28" s="1">
        <v>130189824</v>
      </c>
      <c r="D28" s="1" t="s">
        <v>88</v>
      </c>
      <c r="E28" s="3">
        <v>46040</v>
      </c>
      <c r="F28" s="12">
        <v>46040.445613425924</v>
      </c>
      <c r="G28" s="1">
        <v>900092385</v>
      </c>
      <c r="H28" s="1" t="s">
        <v>89</v>
      </c>
      <c r="I28" s="17">
        <f t="shared" si="0"/>
        <v>537968.89</v>
      </c>
      <c r="J28" s="17">
        <v>102214.11</v>
      </c>
      <c r="K28" s="17">
        <v>640183</v>
      </c>
      <c r="L28" s="1" t="s">
        <v>65</v>
      </c>
      <c r="M28" s="3">
        <v>46044</v>
      </c>
      <c r="N28" s="1">
        <f t="shared" si="1"/>
        <v>4</v>
      </c>
      <c r="O28" s="1" t="s">
        <v>90</v>
      </c>
      <c r="P28" s="1"/>
      <c r="Q28" s="1"/>
      <c r="R28" s="1"/>
      <c r="S28" s="1"/>
      <c r="T28" s="3">
        <v>46045</v>
      </c>
      <c r="U28" s="1" t="s">
        <v>39</v>
      </c>
      <c r="V28" s="1"/>
      <c r="W28" s="1" t="s">
        <v>40</v>
      </c>
    </row>
    <row r="29" spans="1:23" hidden="1">
      <c r="A29" s="1" t="s">
        <v>26</v>
      </c>
      <c r="B29" s="1" t="s">
        <v>93</v>
      </c>
      <c r="C29" s="1">
        <v>130238404</v>
      </c>
      <c r="D29" s="1" t="s">
        <v>88</v>
      </c>
      <c r="E29" s="3">
        <v>46044</v>
      </c>
      <c r="F29" s="12">
        <v>46044.627164351848</v>
      </c>
      <c r="G29" s="1">
        <v>900092385</v>
      </c>
      <c r="H29" s="1" t="s">
        <v>89</v>
      </c>
      <c r="I29" s="17">
        <f t="shared" si="0"/>
        <v>22984.04</v>
      </c>
      <c r="J29" s="17">
        <v>4366.96</v>
      </c>
      <c r="K29" s="17">
        <v>27351</v>
      </c>
      <c r="L29" s="1" t="s">
        <v>65</v>
      </c>
      <c r="M29" s="3">
        <v>46048</v>
      </c>
      <c r="N29" s="1">
        <f t="shared" si="1"/>
        <v>4</v>
      </c>
      <c r="O29" s="1" t="s">
        <v>94</v>
      </c>
      <c r="P29" s="1"/>
      <c r="Q29" s="1"/>
      <c r="R29" s="1"/>
      <c r="S29" s="1"/>
      <c r="T29" s="3">
        <v>46049</v>
      </c>
      <c r="U29" s="1" t="s">
        <v>39</v>
      </c>
      <c r="V29" s="1"/>
      <c r="W29" s="1" t="s">
        <v>40</v>
      </c>
    </row>
    <row r="30" spans="1:23" ht="17.850000000000001" hidden="1" customHeight="1">
      <c r="A30" s="1" t="s">
        <v>26</v>
      </c>
      <c r="B30" s="1" t="s">
        <v>95</v>
      </c>
      <c r="C30" s="1">
        <v>6856</v>
      </c>
      <c r="D30" s="1" t="s">
        <v>96</v>
      </c>
      <c r="E30" s="3">
        <v>46037</v>
      </c>
      <c r="F30" s="12">
        <v>46037.601122685184</v>
      </c>
      <c r="G30" s="1">
        <v>811006418</v>
      </c>
      <c r="H30" s="1" t="s">
        <v>97</v>
      </c>
      <c r="I30" s="17">
        <f t="shared" si="0"/>
        <v>295766</v>
      </c>
      <c r="J30" s="17">
        <v>56195.54</v>
      </c>
      <c r="K30" s="17">
        <v>351961.54</v>
      </c>
      <c r="L30" s="1" t="s">
        <v>98</v>
      </c>
      <c r="M30" s="3">
        <v>46042</v>
      </c>
      <c r="N30" s="1">
        <f t="shared" si="1"/>
        <v>5</v>
      </c>
      <c r="O30" s="1" t="s">
        <v>38</v>
      </c>
      <c r="P30" s="1"/>
      <c r="Q30" s="1"/>
      <c r="R30" s="1"/>
      <c r="S30" s="1"/>
      <c r="T30" s="3">
        <v>46042</v>
      </c>
      <c r="U30" s="1" t="s">
        <v>39</v>
      </c>
      <c r="V30" s="1"/>
      <c r="W30" s="1" t="s">
        <v>40</v>
      </c>
    </row>
    <row r="31" spans="1:23" ht="17.850000000000001" hidden="1" customHeight="1">
      <c r="A31" s="1" t="s">
        <v>26</v>
      </c>
      <c r="B31" s="1" t="s">
        <v>99</v>
      </c>
      <c r="C31" s="1">
        <v>6855</v>
      </c>
      <c r="D31" s="1" t="s">
        <v>96</v>
      </c>
      <c r="E31" s="3">
        <v>46037</v>
      </c>
      <c r="F31" s="12">
        <v>46037.596435185187</v>
      </c>
      <c r="G31" s="1">
        <v>811006418</v>
      </c>
      <c r="H31" s="1" t="s">
        <v>97</v>
      </c>
      <c r="I31" s="17">
        <f t="shared" si="0"/>
        <v>517045.00000000006</v>
      </c>
      <c r="J31" s="17">
        <v>98238.55</v>
      </c>
      <c r="K31" s="17">
        <v>615283.55000000005</v>
      </c>
      <c r="L31" s="1" t="s">
        <v>98</v>
      </c>
      <c r="M31" s="3">
        <v>46042</v>
      </c>
      <c r="N31" s="1">
        <f t="shared" si="1"/>
        <v>5</v>
      </c>
      <c r="O31" s="1" t="s">
        <v>38</v>
      </c>
      <c r="P31" s="1"/>
      <c r="Q31" s="1"/>
      <c r="R31" s="1"/>
      <c r="S31" s="1"/>
      <c r="T31" s="3">
        <v>46042</v>
      </c>
      <c r="U31" s="1" t="s">
        <v>39</v>
      </c>
      <c r="V31" s="1"/>
      <c r="W31" s="1" t="s">
        <v>40</v>
      </c>
    </row>
    <row r="32" spans="1:23" ht="17.850000000000001" hidden="1" customHeight="1">
      <c r="A32" s="1" t="s">
        <v>26</v>
      </c>
      <c r="B32" s="1" t="s">
        <v>100</v>
      </c>
      <c r="C32" s="1">
        <v>6854</v>
      </c>
      <c r="D32" s="1" t="s">
        <v>96</v>
      </c>
      <c r="E32" s="3">
        <v>46037</v>
      </c>
      <c r="F32" s="12">
        <v>46037.594074074077</v>
      </c>
      <c r="G32" s="1">
        <v>811006418</v>
      </c>
      <c r="H32" s="1" t="s">
        <v>97</v>
      </c>
      <c r="I32" s="17">
        <f t="shared" si="0"/>
        <v>130000</v>
      </c>
      <c r="J32" s="17">
        <v>24700</v>
      </c>
      <c r="K32" s="17">
        <v>154700</v>
      </c>
      <c r="L32" s="1" t="s">
        <v>98</v>
      </c>
      <c r="M32" s="3">
        <v>46042</v>
      </c>
      <c r="N32" s="1">
        <f t="shared" si="1"/>
        <v>5</v>
      </c>
      <c r="O32" s="1" t="s">
        <v>38</v>
      </c>
      <c r="P32" s="1"/>
      <c r="Q32" s="22"/>
      <c r="R32" s="1"/>
      <c r="S32" s="1"/>
      <c r="T32" s="3">
        <v>46044</v>
      </c>
      <c r="U32" s="1" t="s">
        <v>39</v>
      </c>
      <c r="V32" s="1"/>
      <c r="W32" s="1" t="s">
        <v>40</v>
      </c>
    </row>
    <row r="33" spans="1:23" hidden="1">
      <c r="A33" s="1" t="s">
        <v>26</v>
      </c>
      <c r="B33" s="1" t="s">
        <v>101</v>
      </c>
      <c r="C33" s="1">
        <v>30884</v>
      </c>
      <c r="D33" s="1" t="s">
        <v>102</v>
      </c>
      <c r="E33" s="3">
        <v>46042</v>
      </c>
      <c r="F33" s="12">
        <v>46042.683136574073</v>
      </c>
      <c r="G33" s="1">
        <v>811006418</v>
      </c>
      <c r="H33" s="1" t="s">
        <v>97</v>
      </c>
      <c r="I33" s="17">
        <f t="shared" si="0"/>
        <v>290500</v>
      </c>
      <c r="J33" s="17">
        <v>55195</v>
      </c>
      <c r="K33" s="17">
        <v>345695</v>
      </c>
      <c r="L33" s="1" t="s">
        <v>98</v>
      </c>
      <c r="M33" s="3">
        <v>46045</v>
      </c>
      <c r="N33" s="1">
        <f t="shared" si="1"/>
        <v>3</v>
      </c>
      <c r="O33" s="1" t="s">
        <v>66</v>
      </c>
      <c r="P33" s="1"/>
      <c r="Q33" s="1"/>
      <c r="R33" s="1"/>
      <c r="S33" s="1"/>
      <c r="T33" s="3">
        <v>46065</v>
      </c>
      <c r="U33" s="1" t="s">
        <v>39</v>
      </c>
      <c r="V33" s="1"/>
      <c r="W33" s="1" t="s">
        <v>40</v>
      </c>
    </row>
    <row r="34" spans="1:23" hidden="1">
      <c r="A34" s="1" t="s">
        <v>26</v>
      </c>
      <c r="B34" s="1" t="s">
        <v>103</v>
      </c>
      <c r="C34" s="1">
        <v>7788</v>
      </c>
      <c r="D34" s="1" t="s">
        <v>104</v>
      </c>
      <c r="E34" s="3">
        <v>46042</v>
      </c>
      <c r="F34" s="12">
        <v>46042.610266203701</v>
      </c>
      <c r="G34" s="1">
        <v>811006418</v>
      </c>
      <c r="H34" s="1" t="s">
        <v>97</v>
      </c>
      <c r="I34" s="17">
        <f t="shared" si="0"/>
        <v>320787</v>
      </c>
      <c r="J34" s="17">
        <v>60949.53</v>
      </c>
      <c r="K34" s="17">
        <v>381736.53</v>
      </c>
      <c r="L34" s="1" t="s">
        <v>98</v>
      </c>
      <c r="M34" s="3">
        <v>46045</v>
      </c>
      <c r="N34" s="1">
        <f t="shared" si="1"/>
        <v>3</v>
      </c>
      <c r="O34" s="1" t="s">
        <v>66</v>
      </c>
      <c r="P34" s="1"/>
      <c r="Q34" s="3"/>
      <c r="R34" s="1"/>
      <c r="S34" s="1"/>
      <c r="T34" s="3">
        <v>46063</v>
      </c>
      <c r="U34" s="1" t="s">
        <v>39</v>
      </c>
      <c r="V34" s="1"/>
      <c r="W34" s="1" t="s">
        <v>40</v>
      </c>
    </row>
    <row r="35" spans="1:23" ht="13.35" hidden="1" customHeight="1">
      <c r="A35" s="1" t="s">
        <v>26</v>
      </c>
      <c r="B35" s="1" t="s">
        <v>105</v>
      </c>
      <c r="C35" s="1">
        <v>587</v>
      </c>
      <c r="D35" s="1" t="s">
        <v>106</v>
      </c>
      <c r="E35" s="3">
        <v>46048</v>
      </c>
      <c r="F35" s="12">
        <v>46048.937824074077</v>
      </c>
      <c r="G35" s="1">
        <v>901161036</v>
      </c>
      <c r="H35" s="1" t="s">
        <v>107</v>
      </c>
      <c r="I35" s="17">
        <f t="shared" si="0"/>
        <v>13216000</v>
      </c>
      <c r="J35" s="17">
        <v>2511040</v>
      </c>
      <c r="K35" s="17">
        <v>15727040</v>
      </c>
      <c r="L35" s="1" t="s">
        <v>58</v>
      </c>
      <c r="M35" s="3">
        <v>46057</v>
      </c>
      <c r="N35" s="1">
        <f t="shared" si="1"/>
        <v>9</v>
      </c>
      <c r="O35" s="1" t="s">
        <v>38</v>
      </c>
      <c r="P35" s="1"/>
      <c r="Q35" s="1"/>
      <c r="R35" s="1"/>
      <c r="S35" s="1"/>
      <c r="T35" s="3">
        <v>46065</v>
      </c>
      <c r="U35" s="1" t="s">
        <v>32</v>
      </c>
      <c r="V35" s="1"/>
      <c r="W35" s="1" t="s">
        <v>33</v>
      </c>
    </row>
    <row r="36" spans="1:23" hidden="1">
      <c r="A36" s="1" t="s">
        <v>26</v>
      </c>
      <c r="B36" s="1" t="s">
        <v>108</v>
      </c>
      <c r="C36" s="1">
        <v>586</v>
      </c>
      <c r="D36" s="1" t="s">
        <v>106</v>
      </c>
      <c r="E36" s="3">
        <v>46048</v>
      </c>
      <c r="F36" s="12">
        <v>46048.928842592592</v>
      </c>
      <c r="G36" s="1">
        <v>901161036</v>
      </c>
      <c r="H36" s="1" t="s">
        <v>107</v>
      </c>
      <c r="I36" s="17">
        <f t="shared" si="0"/>
        <v>44030000</v>
      </c>
      <c r="J36" s="17">
        <v>8365700</v>
      </c>
      <c r="K36" s="17">
        <v>52395700</v>
      </c>
      <c r="L36" s="1" t="s">
        <v>58</v>
      </c>
      <c r="M36" s="3">
        <v>46057</v>
      </c>
      <c r="N36" s="1">
        <f t="shared" si="1"/>
        <v>9</v>
      </c>
      <c r="O36" s="1" t="s">
        <v>38</v>
      </c>
      <c r="P36" s="1"/>
      <c r="Q36" s="1"/>
      <c r="R36" s="1"/>
      <c r="S36" s="1"/>
      <c r="T36" s="3">
        <v>46065</v>
      </c>
      <c r="U36" s="1" t="s">
        <v>32</v>
      </c>
      <c r="V36" s="1"/>
      <c r="W36" s="1" t="s">
        <v>33</v>
      </c>
    </row>
    <row r="37" spans="1:23" hidden="1">
      <c r="A37" s="1" t="s">
        <v>26</v>
      </c>
      <c r="B37" s="1" t="s">
        <v>109</v>
      </c>
      <c r="C37" s="1">
        <v>585</v>
      </c>
      <c r="D37" s="1" t="s">
        <v>106</v>
      </c>
      <c r="E37" s="3">
        <v>46048</v>
      </c>
      <c r="F37" s="12">
        <v>46048.922442129631</v>
      </c>
      <c r="G37" s="1">
        <v>901161036</v>
      </c>
      <c r="H37" s="1" t="s">
        <v>107</v>
      </c>
      <c r="I37" s="17">
        <f t="shared" si="0"/>
        <v>905000</v>
      </c>
      <c r="J37" s="17">
        <v>171950</v>
      </c>
      <c r="K37" s="17">
        <v>1076950</v>
      </c>
      <c r="L37" s="1" t="s">
        <v>110</v>
      </c>
      <c r="M37" s="3" t="s">
        <v>81</v>
      </c>
      <c r="N37" s="1" t="str">
        <f t="shared" si="1"/>
        <v xml:space="preserve"> - </v>
      </c>
      <c r="O37" s="1" t="s">
        <v>38</v>
      </c>
      <c r="P37" s="1"/>
      <c r="Q37" s="1"/>
      <c r="R37" s="1"/>
      <c r="S37" s="1"/>
      <c r="T37" s="3"/>
      <c r="U37" s="1"/>
      <c r="V37" s="1"/>
      <c r="W37" s="1"/>
    </row>
    <row r="38" spans="1:23" hidden="1">
      <c r="A38" s="1" t="s">
        <v>26</v>
      </c>
      <c r="B38" s="1" t="s">
        <v>111</v>
      </c>
      <c r="C38" s="27">
        <v>194973</v>
      </c>
      <c r="D38" s="1" t="s">
        <v>112</v>
      </c>
      <c r="E38" s="3">
        <v>46027</v>
      </c>
      <c r="F38" s="12">
        <v>46027.323449074072</v>
      </c>
      <c r="G38" s="1">
        <v>890903229</v>
      </c>
      <c r="H38" s="1" t="s">
        <v>113</v>
      </c>
      <c r="I38" s="17">
        <f t="shared" si="0"/>
        <v>23000</v>
      </c>
      <c r="J38" s="17">
        <v>0</v>
      </c>
      <c r="K38" s="17">
        <v>23000</v>
      </c>
      <c r="L38" s="1" t="s">
        <v>54</v>
      </c>
      <c r="M38" s="3"/>
      <c r="N38" s="1">
        <f t="shared" si="1"/>
        <v>0</v>
      </c>
      <c r="O38" s="1"/>
      <c r="P38" s="1"/>
      <c r="Q38" s="1"/>
      <c r="R38" s="1"/>
      <c r="S38" s="1"/>
      <c r="T38" s="3"/>
      <c r="U38" s="1"/>
      <c r="V38" s="1"/>
      <c r="W38" s="1"/>
    </row>
    <row r="39" spans="1:23" hidden="1">
      <c r="A39" s="1" t="s">
        <v>26</v>
      </c>
      <c r="B39" s="1" t="s">
        <v>114</v>
      </c>
      <c r="C39" s="1">
        <v>6199</v>
      </c>
      <c r="D39" s="1" t="s">
        <v>115</v>
      </c>
      <c r="E39" s="3">
        <v>46029</v>
      </c>
      <c r="F39" s="12">
        <v>46029.580821759257</v>
      </c>
      <c r="G39" s="1">
        <v>900036588</v>
      </c>
      <c r="H39" s="1" t="s">
        <v>116</v>
      </c>
      <c r="I39" s="17">
        <f t="shared" si="0"/>
        <v>584550</v>
      </c>
      <c r="J39" s="17">
        <v>111064.5</v>
      </c>
      <c r="K39" s="17">
        <v>695614.5</v>
      </c>
      <c r="L39" s="1" t="s">
        <v>70</v>
      </c>
      <c r="M39" s="3">
        <v>46030</v>
      </c>
      <c r="N39" s="1">
        <f t="shared" si="1"/>
        <v>1</v>
      </c>
      <c r="O39" s="1" t="s">
        <v>38</v>
      </c>
      <c r="P39" s="1"/>
      <c r="Q39" s="1"/>
      <c r="R39" s="1"/>
      <c r="S39" s="1"/>
      <c r="T39" s="3">
        <v>46044</v>
      </c>
      <c r="U39" s="1" t="s">
        <v>39</v>
      </c>
      <c r="V39" s="1"/>
      <c r="W39" s="1" t="s">
        <v>40</v>
      </c>
    </row>
    <row r="40" spans="1:23" hidden="1">
      <c r="A40" s="1" t="s">
        <v>26</v>
      </c>
      <c r="B40" s="1" t="s">
        <v>117</v>
      </c>
      <c r="C40" s="1">
        <v>6198</v>
      </c>
      <c r="D40" s="1" t="s">
        <v>115</v>
      </c>
      <c r="E40" s="3">
        <v>46029</v>
      </c>
      <c r="F40" s="12">
        <v>46029.579699074071</v>
      </c>
      <c r="G40" s="1">
        <v>900036588</v>
      </c>
      <c r="H40" s="1" t="s">
        <v>116</v>
      </c>
      <c r="I40" s="17">
        <f t="shared" si="0"/>
        <v>33183</v>
      </c>
      <c r="J40" s="17">
        <v>6304.77</v>
      </c>
      <c r="K40" s="17">
        <v>39487.769999999997</v>
      </c>
      <c r="L40" s="1" t="s">
        <v>70</v>
      </c>
      <c r="M40" s="3">
        <v>46030</v>
      </c>
      <c r="N40" s="1">
        <f t="shared" si="1"/>
        <v>1</v>
      </c>
      <c r="O40" s="1" t="s">
        <v>38</v>
      </c>
      <c r="P40" s="1"/>
      <c r="Q40" s="1"/>
      <c r="R40" s="1"/>
      <c r="S40" s="1"/>
      <c r="T40" s="3">
        <v>46044</v>
      </c>
      <c r="U40" s="1" t="s">
        <v>39</v>
      </c>
      <c r="V40" s="1"/>
      <c r="W40" s="1" t="s">
        <v>40</v>
      </c>
    </row>
    <row r="41" spans="1:23" hidden="1">
      <c r="A41" s="1" t="s">
        <v>82</v>
      </c>
      <c r="B41" s="1" t="s">
        <v>118</v>
      </c>
      <c r="C41" s="1">
        <v>2217</v>
      </c>
      <c r="D41" s="1" t="s">
        <v>119</v>
      </c>
      <c r="E41" s="3">
        <v>46029</v>
      </c>
      <c r="F41" s="12">
        <v>46029.570960648147</v>
      </c>
      <c r="G41" s="1">
        <v>900036588</v>
      </c>
      <c r="H41" s="1" t="s">
        <v>116</v>
      </c>
      <c r="I41" s="17">
        <f t="shared" si="0"/>
        <v>584550</v>
      </c>
      <c r="J41" s="17">
        <v>111064.5</v>
      </c>
      <c r="K41" s="17">
        <v>695614.5</v>
      </c>
      <c r="L41" s="1" t="s">
        <v>110</v>
      </c>
      <c r="M41" s="3" t="s">
        <v>81</v>
      </c>
      <c r="N41" s="1" t="str">
        <f t="shared" si="1"/>
        <v xml:space="preserve"> - </v>
      </c>
      <c r="O41" s="1"/>
      <c r="P41" s="1"/>
      <c r="Q41" s="1"/>
      <c r="R41" s="1"/>
      <c r="S41" s="1"/>
      <c r="T41" s="3"/>
      <c r="U41" s="1"/>
      <c r="V41" s="1"/>
      <c r="W41" s="1"/>
    </row>
    <row r="42" spans="1:23" hidden="1">
      <c r="A42" s="1" t="s">
        <v>82</v>
      </c>
      <c r="B42" s="1" t="s">
        <v>120</v>
      </c>
      <c r="C42" s="1">
        <v>2216</v>
      </c>
      <c r="D42" s="1" t="s">
        <v>119</v>
      </c>
      <c r="E42" s="3">
        <v>46029</v>
      </c>
      <c r="F42" s="12">
        <v>46029.570138888892</v>
      </c>
      <c r="G42" s="1">
        <v>900036588</v>
      </c>
      <c r="H42" s="1" t="s">
        <v>116</v>
      </c>
      <c r="I42" s="17">
        <f t="shared" si="0"/>
        <v>33183</v>
      </c>
      <c r="J42" s="17">
        <v>6304.77</v>
      </c>
      <c r="K42" s="17">
        <v>39487.769999999997</v>
      </c>
      <c r="L42" s="1" t="s">
        <v>110</v>
      </c>
      <c r="M42" s="3" t="s">
        <v>81</v>
      </c>
      <c r="N42" s="1" t="str">
        <f t="shared" si="1"/>
        <v xml:space="preserve"> - </v>
      </c>
      <c r="O42" s="1"/>
      <c r="P42" s="1"/>
      <c r="Q42" s="1"/>
      <c r="R42" s="1"/>
      <c r="S42" s="1"/>
      <c r="T42" s="3"/>
      <c r="U42" s="1"/>
      <c r="V42" s="1"/>
      <c r="W42" s="1"/>
    </row>
    <row r="43" spans="1:23" hidden="1">
      <c r="A43" s="1" t="s">
        <v>26</v>
      </c>
      <c r="B43" s="1" t="s">
        <v>121</v>
      </c>
      <c r="C43" s="1">
        <v>2694</v>
      </c>
      <c r="D43" s="1" t="s">
        <v>122</v>
      </c>
      <c r="E43" s="3">
        <v>46035</v>
      </c>
      <c r="F43" s="12">
        <v>46035.494513888887</v>
      </c>
      <c r="G43" s="1">
        <v>900667734</v>
      </c>
      <c r="H43" s="1" t="s">
        <v>123</v>
      </c>
      <c r="I43" s="17">
        <f t="shared" si="0"/>
        <v>735000</v>
      </c>
      <c r="J43" s="17">
        <v>139650</v>
      </c>
      <c r="K43" s="17">
        <v>874650</v>
      </c>
      <c r="L43" s="1" t="s">
        <v>37</v>
      </c>
      <c r="M43" s="3">
        <v>46036</v>
      </c>
      <c r="N43" s="1">
        <f t="shared" si="1"/>
        <v>1</v>
      </c>
      <c r="O43" s="1" t="s">
        <v>38</v>
      </c>
      <c r="P43" s="1"/>
      <c r="Q43" s="1"/>
      <c r="R43" s="1"/>
      <c r="S43" s="1"/>
      <c r="T43" s="3">
        <v>46044</v>
      </c>
      <c r="U43" s="1" t="s">
        <v>39</v>
      </c>
      <c r="V43" s="1"/>
      <c r="W43" s="1" t="s">
        <v>40</v>
      </c>
    </row>
    <row r="44" spans="1:23" hidden="1">
      <c r="A44" s="1" t="s">
        <v>26</v>
      </c>
      <c r="B44" s="1" t="s">
        <v>124</v>
      </c>
      <c r="C44" s="1">
        <v>2697</v>
      </c>
      <c r="D44" s="1" t="s">
        <v>122</v>
      </c>
      <c r="E44" s="3">
        <v>46045</v>
      </c>
      <c r="F44" s="12">
        <v>46045.37222222222</v>
      </c>
      <c r="G44" s="1">
        <v>900667734</v>
      </c>
      <c r="H44" s="1" t="s">
        <v>123</v>
      </c>
      <c r="I44" s="17">
        <f t="shared" si="0"/>
        <v>276000</v>
      </c>
      <c r="J44" s="17">
        <v>52440</v>
      </c>
      <c r="K44" s="17">
        <v>328440</v>
      </c>
      <c r="L44" s="1" t="s">
        <v>37</v>
      </c>
      <c r="M44" s="3">
        <v>46048</v>
      </c>
      <c r="N44" s="1">
        <f t="shared" si="1"/>
        <v>3</v>
      </c>
      <c r="O44" s="1" t="s">
        <v>38</v>
      </c>
      <c r="P44" s="1"/>
      <c r="Q44" s="1"/>
      <c r="R44" s="1"/>
      <c r="S44" s="1"/>
      <c r="T44" s="3">
        <v>46063</v>
      </c>
      <c r="U44" s="1" t="s">
        <v>39</v>
      </c>
      <c r="V44" s="1"/>
      <c r="W44" s="1" t="s">
        <v>40</v>
      </c>
    </row>
    <row r="45" spans="1:23" hidden="1">
      <c r="A45" s="1" t="s">
        <v>26</v>
      </c>
      <c r="B45" s="1" t="s">
        <v>125</v>
      </c>
      <c r="C45" s="1">
        <v>2696</v>
      </c>
      <c r="D45" s="1" t="s">
        <v>122</v>
      </c>
      <c r="E45" s="3">
        <v>46045</v>
      </c>
      <c r="F45" s="12">
        <v>46045.372175925928</v>
      </c>
      <c r="G45" s="1">
        <v>900667734</v>
      </c>
      <c r="H45" s="1" t="s">
        <v>123</v>
      </c>
      <c r="I45" s="17">
        <f t="shared" si="0"/>
        <v>425000</v>
      </c>
      <c r="J45" s="17">
        <v>80750</v>
      </c>
      <c r="K45" s="17">
        <v>505750</v>
      </c>
      <c r="L45" s="1" t="s">
        <v>37</v>
      </c>
      <c r="M45" s="3">
        <v>46048</v>
      </c>
      <c r="N45" s="1">
        <f t="shared" si="1"/>
        <v>3</v>
      </c>
      <c r="O45" s="1" t="s">
        <v>38</v>
      </c>
      <c r="P45" s="1"/>
      <c r="Q45" s="1"/>
      <c r="R45" s="1"/>
      <c r="S45" s="1"/>
      <c r="T45" s="3">
        <v>46063</v>
      </c>
      <c r="U45" s="1" t="s">
        <v>39</v>
      </c>
      <c r="V45" s="1"/>
      <c r="W45" s="1" t="s">
        <v>40</v>
      </c>
    </row>
    <row r="46" spans="1:23" hidden="1">
      <c r="A46" s="1" t="s">
        <v>26</v>
      </c>
      <c r="B46" s="1" t="s">
        <v>126</v>
      </c>
      <c r="C46" s="1">
        <v>226919</v>
      </c>
      <c r="D46" s="1" t="s">
        <v>28</v>
      </c>
      <c r="E46" s="3">
        <v>46028</v>
      </c>
      <c r="F46" s="12">
        <v>46028.399050925924</v>
      </c>
      <c r="G46" s="1">
        <v>890937070</v>
      </c>
      <c r="H46" s="1" t="s">
        <v>127</v>
      </c>
      <c r="I46" s="17">
        <f t="shared" si="0"/>
        <v>9595380</v>
      </c>
      <c r="J46" s="17">
        <v>182312</v>
      </c>
      <c r="K46" s="17">
        <v>9777692</v>
      </c>
      <c r="L46" s="1" t="s">
        <v>128</v>
      </c>
      <c r="M46" s="3">
        <v>46029</v>
      </c>
      <c r="N46" s="1">
        <f t="shared" si="1"/>
        <v>1</v>
      </c>
      <c r="O46" s="1" t="s">
        <v>129</v>
      </c>
      <c r="P46" s="1"/>
      <c r="Q46" s="1"/>
      <c r="R46" s="1"/>
      <c r="S46" s="1"/>
      <c r="T46" s="3">
        <v>46036</v>
      </c>
      <c r="U46" s="1" t="s">
        <v>39</v>
      </c>
      <c r="V46" s="1"/>
      <c r="W46" s="1" t="s">
        <v>40</v>
      </c>
    </row>
    <row r="47" spans="1:23" hidden="1">
      <c r="A47" s="1" t="s">
        <v>82</v>
      </c>
      <c r="B47" s="1" t="s">
        <v>130</v>
      </c>
      <c r="C47" s="1">
        <v>13399</v>
      </c>
      <c r="D47" s="1" t="s">
        <v>131</v>
      </c>
      <c r="E47" s="3">
        <v>46028</v>
      </c>
      <c r="F47" s="12">
        <v>46028.421238425923</v>
      </c>
      <c r="G47" s="1">
        <v>890937070</v>
      </c>
      <c r="H47" s="1" t="s">
        <v>127</v>
      </c>
      <c r="I47" s="17">
        <f t="shared" si="0"/>
        <v>50772</v>
      </c>
      <c r="J47" s="17">
        <v>965</v>
      </c>
      <c r="K47" s="17">
        <v>51737</v>
      </c>
      <c r="L47" s="1" t="s">
        <v>128</v>
      </c>
      <c r="M47" s="3">
        <v>46029</v>
      </c>
      <c r="N47" s="1">
        <f t="shared" si="1"/>
        <v>1</v>
      </c>
      <c r="O47" s="1" t="s">
        <v>129</v>
      </c>
      <c r="P47" s="1"/>
      <c r="Q47" s="1"/>
      <c r="R47" s="1"/>
      <c r="S47" s="1"/>
      <c r="T47" s="3">
        <v>46035</v>
      </c>
      <c r="U47" s="1" t="s">
        <v>39</v>
      </c>
      <c r="V47" s="1"/>
      <c r="W47" s="1" t="s">
        <v>40</v>
      </c>
    </row>
    <row r="48" spans="1:23" hidden="1">
      <c r="A48" s="1" t="s">
        <v>26</v>
      </c>
      <c r="B48" s="1" t="s">
        <v>132</v>
      </c>
      <c r="C48" s="1">
        <v>226987</v>
      </c>
      <c r="D48" s="1" t="s">
        <v>28</v>
      </c>
      <c r="E48" s="3">
        <v>46036</v>
      </c>
      <c r="F48" s="12">
        <v>46036.35297453704</v>
      </c>
      <c r="G48" s="1">
        <v>890937070</v>
      </c>
      <c r="H48" s="1" t="s">
        <v>127</v>
      </c>
      <c r="I48" s="17">
        <f t="shared" si="0"/>
        <v>725781</v>
      </c>
      <c r="J48" s="17">
        <v>13790</v>
      </c>
      <c r="K48" s="17">
        <v>739571</v>
      </c>
      <c r="L48" s="1" t="s">
        <v>128</v>
      </c>
      <c r="M48" s="3">
        <v>46045</v>
      </c>
      <c r="N48" s="1">
        <f t="shared" si="1"/>
        <v>9</v>
      </c>
      <c r="O48" s="1"/>
      <c r="P48" s="1"/>
      <c r="Q48" s="1"/>
      <c r="R48" s="1"/>
      <c r="S48" s="1"/>
      <c r="T48" s="3">
        <v>46049</v>
      </c>
      <c r="U48" s="1" t="s">
        <v>39</v>
      </c>
      <c r="V48" s="1"/>
      <c r="W48" s="1" t="s">
        <v>33</v>
      </c>
    </row>
    <row r="49" spans="1:23" hidden="1">
      <c r="A49" s="1" t="s">
        <v>26</v>
      </c>
      <c r="B49" s="1" t="s">
        <v>133</v>
      </c>
      <c r="C49" s="1">
        <v>227226</v>
      </c>
      <c r="D49" s="1" t="s">
        <v>28</v>
      </c>
      <c r="E49" s="3">
        <v>46042</v>
      </c>
      <c r="F49" s="12">
        <v>46042.648240740738</v>
      </c>
      <c r="G49" s="1">
        <v>890937070</v>
      </c>
      <c r="H49" s="1" t="s">
        <v>127</v>
      </c>
      <c r="I49" s="17">
        <f t="shared" si="0"/>
        <v>4701899</v>
      </c>
      <c r="J49" s="17">
        <v>89336</v>
      </c>
      <c r="K49" s="17">
        <v>4791235</v>
      </c>
      <c r="L49" s="1" t="s">
        <v>128</v>
      </c>
      <c r="M49" s="3">
        <v>46045</v>
      </c>
      <c r="N49" s="1">
        <f t="shared" si="1"/>
        <v>3</v>
      </c>
      <c r="O49" s="1" t="s">
        <v>134</v>
      </c>
      <c r="P49" s="1"/>
      <c r="Q49" s="1"/>
      <c r="R49" s="1"/>
      <c r="S49" s="1"/>
      <c r="T49" s="3">
        <v>46049</v>
      </c>
      <c r="U49" s="1" t="s">
        <v>39</v>
      </c>
      <c r="V49" s="1"/>
      <c r="W49" s="1" t="s">
        <v>40</v>
      </c>
    </row>
    <row r="50" spans="1:23" hidden="1">
      <c r="A50" s="1" t="s">
        <v>82</v>
      </c>
      <c r="B50" s="1" t="s">
        <v>135</v>
      </c>
      <c r="C50" s="1">
        <v>13463</v>
      </c>
      <c r="D50" s="1" t="s">
        <v>131</v>
      </c>
      <c r="E50" s="3">
        <v>46042</v>
      </c>
      <c r="F50" s="12">
        <v>46042.66333333333</v>
      </c>
      <c r="G50" s="1">
        <v>890937070</v>
      </c>
      <c r="H50" s="1" t="s">
        <v>127</v>
      </c>
      <c r="I50" s="17">
        <f t="shared" si="0"/>
        <v>124898</v>
      </c>
      <c r="J50" s="17">
        <v>2373</v>
      </c>
      <c r="K50" s="17">
        <v>127271</v>
      </c>
      <c r="L50" s="1" t="s">
        <v>128</v>
      </c>
      <c r="M50" s="3">
        <v>46063</v>
      </c>
      <c r="N50" s="1">
        <f t="shared" si="1"/>
        <v>21</v>
      </c>
      <c r="O50" s="1" t="s">
        <v>136</v>
      </c>
      <c r="P50" s="1"/>
      <c r="Q50" s="1"/>
      <c r="R50" s="1"/>
      <c r="S50" s="1"/>
      <c r="T50" s="3">
        <v>46065</v>
      </c>
      <c r="U50" s="1" t="s">
        <v>39</v>
      </c>
      <c r="V50" s="1"/>
      <c r="W50" s="1"/>
    </row>
    <row r="51" spans="1:23" hidden="1">
      <c r="A51" s="1" t="s">
        <v>26</v>
      </c>
      <c r="B51" s="1" t="s">
        <v>137</v>
      </c>
      <c r="C51" s="1">
        <v>1008835</v>
      </c>
      <c r="D51" s="1" t="s">
        <v>138</v>
      </c>
      <c r="E51" s="3">
        <v>46027</v>
      </c>
      <c r="F51" s="12">
        <v>46027.627083333333</v>
      </c>
      <c r="G51" s="1">
        <v>860016640</v>
      </c>
      <c r="H51" s="1" t="s">
        <v>139</v>
      </c>
      <c r="I51" s="17">
        <f t="shared" si="0"/>
        <v>3023165</v>
      </c>
      <c r="J51" s="17">
        <v>0</v>
      </c>
      <c r="K51" s="17">
        <v>3023165</v>
      </c>
      <c r="L51" s="1" t="s">
        <v>70</v>
      </c>
      <c r="M51" s="3">
        <v>46028</v>
      </c>
      <c r="N51" s="1">
        <f t="shared" si="1"/>
        <v>1</v>
      </c>
      <c r="O51" s="1" t="s">
        <v>38</v>
      </c>
      <c r="P51" s="1"/>
      <c r="Q51" s="1"/>
      <c r="R51" s="1"/>
      <c r="S51" s="1"/>
      <c r="T51" s="3">
        <v>46037</v>
      </c>
      <c r="U51" s="1" t="s">
        <v>39</v>
      </c>
      <c r="V51" s="1"/>
      <c r="W51" s="1" t="s">
        <v>40</v>
      </c>
    </row>
    <row r="52" spans="1:23" hidden="1">
      <c r="A52" s="1" t="s">
        <v>26</v>
      </c>
      <c r="B52" s="1" t="s">
        <v>140</v>
      </c>
      <c r="C52" s="1">
        <v>1009436</v>
      </c>
      <c r="D52" s="1" t="s">
        <v>138</v>
      </c>
      <c r="E52" s="3">
        <v>46036</v>
      </c>
      <c r="F52" s="12">
        <v>46036.495763888888</v>
      </c>
      <c r="G52" s="1">
        <v>860016640</v>
      </c>
      <c r="H52" s="1" t="s">
        <v>139</v>
      </c>
      <c r="I52" s="17">
        <f t="shared" si="0"/>
        <v>3182256</v>
      </c>
      <c r="J52" s="17">
        <v>0</v>
      </c>
      <c r="K52" s="17">
        <v>3182256</v>
      </c>
      <c r="L52" s="1" t="s">
        <v>70</v>
      </c>
      <c r="M52" s="3">
        <v>46037</v>
      </c>
      <c r="N52" s="1">
        <f t="shared" si="1"/>
        <v>1</v>
      </c>
      <c r="O52" s="1" t="s">
        <v>38</v>
      </c>
      <c r="P52" s="1"/>
      <c r="Q52" s="1"/>
      <c r="R52" s="1"/>
      <c r="S52" s="1"/>
      <c r="T52" s="3">
        <v>46041</v>
      </c>
      <c r="U52" s="1" t="s">
        <v>39</v>
      </c>
      <c r="V52" s="1"/>
      <c r="W52" s="1" t="s">
        <v>40</v>
      </c>
    </row>
    <row r="53" spans="1:23" hidden="1">
      <c r="A53" s="1" t="s">
        <v>26</v>
      </c>
      <c r="B53" s="1" t="s">
        <v>141</v>
      </c>
      <c r="C53" s="1">
        <v>1009515</v>
      </c>
      <c r="D53" s="1" t="s">
        <v>138</v>
      </c>
      <c r="E53" s="3">
        <v>46037</v>
      </c>
      <c r="F53" s="12">
        <v>46037.372870370367</v>
      </c>
      <c r="G53" s="1">
        <v>860016640</v>
      </c>
      <c r="H53" s="1" t="s">
        <v>139</v>
      </c>
      <c r="I53" s="17">
        <f t="shared" si="0"/>
        <v>21391</v>
      </c>
      <c r="J53" s="17">
        <v>0</v>
      </c>
      <c r="K53" s="17">
        <v>21391</v>
      </c>
      <c r="L53" s="1" t="s">
        <v>70</v>
      </c>
      <c r="M53" s="3">
        <v>46042</v>
      </c>
      <c r="N53" s="1">
        <f t="shared" si="1"/>
        <v>5</v>
      </c>
      <c r="O53" s="1" t="s">
        <v>38</v>
      </c>
      <c r="P53" s="1"/>
      <c r="Q53" s="1"/>
      <c r="R53" s="1"/>
      <c r="S53" s="1"/>
      <c r="T53" s="3">
        <v>46042</v>
      </c>
      <c r="U53" s="1" t="s">
        <v>39</v>
      </c>
      <c r="V53" s="1"/>
      <c r="W53" s="1" t="s">
        <v>40</v>
      </c>
    </row>
    <row r="54" spans="1:23" hidden="1">
      <c r="A54" s="1" t="s">
        <v>26</v>
      </c>
      <c r="B54" s="1" t="s">
        <v>142</v>
      </c>
      <c r="C54" s="1">
        <v>1009776</v>
      </c>
      <c r="D54" s="1" t="s">
        <v>138</v>
      </c>
      <c r="E54" s="3">
        <v>46041</v>
      </c>
      <c r="F54" s="12">
        <v>46041.739155092589</v>
      </c>
      <c r="G54" s="1">
        <v>860016640</v>
      </c>
      <c r="H54" s="1" t="s">
        <v>139</v>
      </c>
      <c r="I54" s="17">
        <f t="shared" si="0"/>
        <v>848026</v>
      </c>
      <c r="J54" s="17">
        <v>0</v>
      </c>
      <c r="K54" s="17">
        <v>848026</v>
      </c>
      <c r="L54" s="1" t="s">
        <v>70</v>
      </c>
      <c r="M54" s="3">
        <v>46043</v>
      </c>
      <c r="N54" s="1">
        <f t="shared" si="1"/>
        <v>2</v>
      </c>
      <c r="O54" s="1" t="s">
        <v>66</v>
      </c>
      <c r="P54" s="1"/>
      <c r="Q54" s="1"/>
      <c r="R54" s="1"/>
      <c r="S54" s="1"/>
      <c r="T54" s="3">
        <v>46044</v>
      </c>
      <c r="U54" s="1" t="s">
        <v>39</v>
      </c>
      <c r="V54" s="1"/>
      <c r="W54" s="1" t="s">
        <v>40</v>
      </c>
    </row>
    <row r="55" spans="1:23" hidden="1">
      <c r="A55" s="1" t="s">
        <v>26</v>
      </c>
      <c r="B55" s="1" t="s">
        <v>143</v>
      </c>
      <c r="C55" s="1">
        <v>1039</v>
      </c>
      <c r="D55" s="1" t="s">
        <v>144</v>
      </c>
      <c r="E55" s="3">
        <v>46043</v>
      </c>
      <c r="F55" s="12">
        <v>46043.392731481479</v>
      </c>
      <c r="G55" s="1">
        <v>29844067</v>
      </c>
      <c r="H55" s="1" t="s">
        <v>145</v>
      </c>
      <c r="I55" s="17">
        <f t="shared" si="0"/>
        <v>18000</v>
      </c>
      <c r="J55" s="17">
        <v>0</v>
      </c>
      <c r="K55" s="17">
        <v>18000</v>
      </c>
      <c r="L55" s="1" t="s">
        <v>54</v>
      </c>
      <c r="M55" s="3"/>
      <c r="N55" s="1">
        <f t="shared" si="1"/>
        <v>0</v>
      </c>
      <c r="O55" s="1"/>
      <c r="P55" s="1"/>
      <c r="Q55" s="1"/>
      <c r="R55" s="1"/>
      <c r="S55" s="1"/>
      <c r="T55" s="3"/>
      <c r="U55" s="1"/>
      <c r="V55" s="1"/>
      <c r="W55" s="1"/>
    </row>
    <row r="56" spans="1:23" hidden="1">
      <c r="A56" s="1" t="s">
        <v>26</v>
      </c>
      <c r="B56" s="1" t="s">
        <v>146</v>
      </c>
      <c r="C56" s="1">
        <v>13725</v>
      </c>
      <c r="D56" s="1" t="s">
        <v>147</v>
      </c>
      <c r="E56" s="3">
        <v>46028</v>
      </c>
      <c r="F56" s="12">
        <v>46028.323217592595</v>
      </c>
      <c r="G56" s="1">
        <v>71951636</v>
      </c>
      <c r="H56" s="1" t="s">
        <v>148</v>
      </c>
      <c r="I56" s="17">
        <f t="shared" si="0"/>
        <v>30336.13</v>
      </c>
      <c r="J56" s="17">
        <v>5763.87</v>
      </c>
      <c r="K56" s="17">
        <v>36100</v>
      </c>
      <c r="L56" s="1" t="s">
        <v>54</v>
      </c>
      <c r="M56" s="3"/>
      <c r="N56" s="1">
        <f t="shared" si="1"/>
        <v>0</v>
      </c>
      <c r="O56" s="1"/>
      <c r="P56" s="1"/>
      <c r="Q56" s="1"/>
      <c r="R56" s="1"/>
      <c r="S56" s="1"/>
      <c r="T56" s="3"/>
      <c r="U56" s="1"/>
      <c r="V56" s="1"/>
      <c r="W56" s="1"/>
    </row>
    <row r="57" spans="1:23" hidden="1">
      <c r="A57" s="1" t="s">
        <v>26</v>
      </c>
      <c r="B57" s="1" t="s">
        <v>149</v>
      </c>
      <c r="C57" s="27">
        <v>13805</v>
      </c>
      <c r="D57" s="1" t="s">
        <v>147</v>
      </c>
      <c r="E57" s="3">
        <v>46045</v>
      </c>
      <c r="F57" s="12">
        <v>46045.31422453704</v>
      </c>
      <c r="G57" s="1">
        <v>71951636</v>
      </c>
      <c r="H57" s="1" t="s">
        <v>148</v>
      </c>
      <c r="I57" s="17">
        <f t="shared" si="0"/>
        <v>26050.42</v>
      </c>
      <c r="J57" s="17">
        <v>4949.58</v>
      </c>
      <c r="K57" s="17">
        <v>31000</v>
      </c>
      <c r="L57" s="1" t="s">
        <v>54</v>
      </c>
      <c r="M57" s="3"/>
      <c r="N57" s="1">
        <f t="shared" si="1"/>
        <v>0</v>
      </c>
      <c r="O57" s="1"/>
      <c r="P57" s="1"/>
      <c r="Q57" s="1"/>
      <c r="R57" s="1"/>
      <c r="S57" s="1"/>
      <c r="T57" s="3"/>
      <c r="U57" s="1"/>
      <c r="V57" s="1"/>
      <c r="W57" s="1"/>
    </row>
    <row r="58" spans="1:23" hidden="1">
      <c r="A58" s="1" t="s">
        <v>26</v>
      </c>
      <c r="B58" s="1" t="s">
        <v>150</v>
      </c>
      <c r="C58" s="1">
        <v>1251</v>
      </c>
      <c r="D58" s="1" t="s">
        <v>151</v>
      </c>
      <c r="E58" s="3">
        <v>46027</v>
      </c>
      <c r="F58" s="12">
        <v>46027.662349537037</v>
      </c>
      <c r="G58" s="1">
        <v>901561580</v>
      </c>
      <c r="H58" s="1" t="s">
        <v>152</v>
      </c>
      <c r="I58" s="17">
        <f t="shared" si="0"/>
        <v>4627494</v>
      </c>
      <c r="J58" s="17">
        <v>879223.86</v>
      </c>
      <c r="K58" s="17">
        <v>5506717.8600000003</v>
      </c>
      <c r="L58" s="1" t="s">
        <v>37</v>
      </c>
      <c r="M58" s="3">
        <v>46029</v>
      </c>
      <c r="N58" s="1">
        <f t="shared" si="1"/>
        <v>2</v>
      </c>
      <c r="O58" s="1" t="s">
        <v>38</v>
      </c>
      <c r="P58" s="1"/>
      <c r="Q58" s="1"/>
      <c r="R58" s="1"/>
      <c r="S58" s="1"/>
      <c r="T58" s="3">
        <v>46044</v>
      </c>
      <c r="U58" s="1" t="s">
        <v>39</v>
      </c>
      <c r="V58" s="1"/>
      <c r="W58" s="1" t="s">
        <v>40</v>
      </c>
    </row>
    <row r="59" spans="1:23" hidden="1">
      <c r="A59" s="1" t="s">
        <v>26</v>
      </c>
      <c r="B59" s="1" t="s">
        <v>153</v>
      </c>
      <c r="C59" s="1">
        <v>1267</v>
      </c>
      <c r="D59" s="1" t="s">
        <v>151</v>
      </c>
      <c r="E59" s="3">
        <v>46043</v>
      </c>
      <c r="F59" s="12">
        <v>46043.495243055557</v>
      </c>
      <c r="G59" s="1">
        <v>901561580</v>
      </c>
      <c r="H59" s="1" t="s">
        <v>152</v>
      </c>
      <c r="I59" s="17">
        <f t="shared" si="0"/>
        <v>240000</v>
      </c>
      <c r="J59" s="17">
        <v>45600</v>
      </c>
      <c r="K59" s="17">
        <v>285600</v>
      </c>
      <c r="L59" s="1" t="s">
        <v>37</v>
      </c>
      <c r="M59" s="3">
        <v>46049</v>
      </c>
      <c r="N59" s="1">
        <f t="shared" si="1"/>
        <v>6</v>
      </c>
      <c r="O59" s="1" t="s">
        <v>38</v>
      </c>
      <c r="P59" s="1"/>
      <c r="Q59" s="1"/>
      <c r="R59" s="1"/>
      <c r="S59" s="1"/>
      <c r="T59" s="3">
        <v>46051</v>
      </c>
      <c r="U59" s="1" t="s">
        <v>39</v>
      </c>
      <c r="V59" s="1"/>
      <c r="W59" s="1" t="s">
        <v>33</v>
      </c>
    </row>
    <row r="60" spans="1:23" hidden="1">
      <c r="A60" s="1" t="s">
        <v>26</v>
      </c>
      <c r="B60" s="1" t="s">
        <v>154</v>
      </c>
      <c r="C60" s="1">
        <v>1274</v>
      </c>
      <c r="D60" s="1" t="s">
        <v>151</v>
      </c>
      <c r="E60" s="3">
        <v>46045</v>
      </c>
      <c r="F60" s="12">
        <v>46045.622476851851</v>
      </c>
      <c r="G60" s="1">
        <v>901561580</v>
      </c>
      <c r="H60" s="1" t="s">
        <v>152</v>
      </c>
      <c r="I60" s="17">
        <f t="shared" si="0"/>
        <v>3935544.0599999996</v>
      </c>
      <c r="J60" s="17">
        <v>747753.37</v>
      </c>
      <c r="K60" s="17">
        <v>4683297.43</v>
      </c>
      <c r="L60" s="1" t="s">
        <v>37</v>
      </c>
      <c r="M60" s="3">
        <v>46049</v>
      </c>
      <c r="N60" s="1">
        <f t="shared" si="1"/>
        <v>4</v>
      </c>
      <c r="O60" s="1" t="s">
        <v>38</v>
      </c>
      <c r="P60" s="1"/>
      <c r="Q60" s="1"/>
      <c r="R60" s="1"/>
      <c r="S60" s="1"/>
      <c r="T60" s="3">
        <v>46051</v>
      </c>
      <c r="U60" s="1" t="s">
        <v>39</v>
      </c>
      <c r="V60" s="1"/>
      <c r="W60" s="1" t="s">
        <v>40</v>
      </c>
    </row>
    <row r="61" spans="1:23" hidden="1">
      <c r="A61" s="1" t="s">
        <v>26</v>
      </c>
      <c r="B61" s="1" t="s">
        <v>155</v>
      </c>
      <c r="C61" s="1">
        <v>1271</v>
      </c>
      <c r="D61" s="1" t="s">
        <v>151</v>
      </c>
      <c r="E61" s="3">
        <v>46045</v>
      </c>
      <c r="F61" s="12">
        <v>46045.606215277781</v>
      </c>
      <c r="G61" s="1">
        <v>901561580</v>
      </c>
      <c r="H61" s="1" t="s">
        <v>152</v>
      </c>
      <c r="I61" s="17">
        <f t="shared" si="0"/>
        <v>284999</v>
      </c>
      <c r="J61" s="17">
        <v>54149.81</v>
      </c>
      <c r="K61" s="17">
        <v>339148.81</v>
      </c>
      <c r="L61" s="1" t="s">
        <v>37</v>
      </c>
      <c r="M61" s="3">
        <v>46049</v>
      </c>
      <c r="N61" s="1">
        <f t="shared" si="1"/>
        <v>4</v>
      </c>
      <c r="O61" s="1" t="s">
        <v>38</v>
      </c>
      <c r="P61" s="1"/>
      <c r="Q61" s="1"/>
      <c r="R61" s="1"/>
      <c r="S61" s="1"/>
      <c r="T61" s="3">
        <v>46051</v>
      </c>
      <c r="U61" s="1" t="s">
        <v>39</v>
      </c>
      <c r="V61" s="1"/>
      <c r="W61" s="1" t="s">
        <v>40</v>
      </c>
    </row>
    <row r="62" spans="1:23" hidden="1">
      <c r="A62" s="1" t="s">
        <v>26</v>
      </c>
      <c r="B62" s="1" t="s">
        <v>156</v>
      </c>
      <c r="C62" s="1">
        <v>1272</v>
      </c>
      <c r="D62" s="1" t="s">
        <v>151</v>
      </c>
      <c r="E62" s="3">
        <v>46045</v>
      </c>
      <c r="F62" s="12">
        <v>46045.614618055559</v>
      </c>
      <c r="G62" s="1">
        <v>901561580</v>
      </c>
      <c r="H62" s="1" t="s">
        <v>152</v>
      </c>
      <c r="I62" s="17">
        <f t="shared" si="0"/>
        <v>526152</v>
      </c>
      <c r="J62" s="17">
        <v>99968.88</v>
      </c>
      <c r="K62" s="17">
        <v>626120.88</v>
      </c>
      <c r="L62" s="1" t="s">
        <v>37</v>
      </c>
      <c r="M62" s="3">
        <v>46049</v>
      </c>
      <c r="N62" s="1">
        <f t="shared" si="1"/>
        <v>4</v>
      </c>
      <c r="O62" s="1" t="s">
        <v>38</v>
      </c>
      <c r="P62" s="1"/>
      <c r="Q62" s="1"/>
      <c r="R62" s="1"/>
      <c r="S62" s="1"/>
      <c r="T62" s="3">
        <v>46051</v>
      </c>
      <c r="U62" s="1" t="s">
        <v>39</v>
      </c>
      <c r="V62" s="1"/>
      <c r="W62" s="1" t="s">
        <v>40</v>
      </c>
    </row>
    <row r="63" spans="1:23" hidden="1">
      <c r="A63" s="1" t="s">
        <v>26</v>
      </c>
      <c r="B63" s="1" t="s">
        <v>157</v>
      </c>
      <c r="C63" s="1">
        <v>1273</v>
      </c>
      <c r="D63" s="1" t="s">
        <v>151</v>
      </c>
      <c r="E63" s="3">
        <v>46045</v>
      </c>
      <c r="F63" s="12">
        <v>46045.615925925929</v>
      </c>
      <c r="G63" s="1">
        <v>901561580</v>
      </c>
      <c r="H63" s="1" t="s">
        <v>152</v>
      </c>
      <c r="I63" s="17">
        <f t="shared" si="0"/>
        <v>120000</v>
      </c>
      <c r="J63" s="17">
        <v>22800</v>
      </c>
      <c r="K63" s="17">
        <v>142800</v>
      </c>
      <c r="L63" s="1" t="s">
        <v>37</v>
      </c>
      <c r="M63" s="3">
        <v>46049</v>
      </c>
      <c r="N63" s="1">
        <f t="shared" si="1"/>
        <v>4</v>
      </c>
      <c r="O63" s="1" t="s">
        <v>38</v>
      </c>
      <c r="P63" s="1"/>
      <c r="Q63" s="1"/>
      <c r="R63" s="1"/>
      <c r="S63" s="1"/>
      <c r="T63" s="3">
        <v>46051</v>
      </c>
      <c r="U63" s="1" t="s">
        <v>39</v>
      </c>
      <c r="V63" s="1"/>
      <c r="W63" s="1" t="s">
        <v>40</v>
      </c>
    </row>
    <row r="64" spans="1:23" hidden="1">
      <c r="A64" s="1" t="s">
        <v>26</v>
      </c>
      <c r="B64" s="1" t="s">
        <v>158</v>
      </c>
      <c r="C64" s="1">
        <v>562702</v>
      </c>
      <c r="D64" s="1" t="s">
        <v>159</v>
      </c>
      <c r="E64" s="3">
        <v>46028</v>
      </c>
      <c r="F64" s="12">
        <v>46028.310624999998</v>
      </c>
      <c r="G64" s="1">
        <v>890800788</v>
      </c>
      <c r="H64" s="1" t="s">
        <v>160</v>
      </c>
      <c r="I64" s="17">
        <f t="shared" si="0"/>
        <v>69000</v>
      </c>
      <c r="J64" s="17">
        <v>13110</v>
      </c>
      <c r="K64" s="17">
        <v>82110</v>
      </c>
      <c r="L64" s="1" t="s">
        <v>70</v>
      </c>
      <c r="M64" s="3">
        <v>46028</v>
      </c>
      <c r="N64" s="1">
        <f t="shared" si="1"/>
        <v>0</v>
      </c>
      <c r="O64" s="1" t="s">
        <v>38</v>
      </c>
      <c r="P64" s="1"/>
      <c r="Q64" s="1"/>
      <c r="R64" s="1"/>
      <c r="S64" s="1"/>
      <c r="T64" s="3">
        <v>46037</v>
      </c>
      <c r="U64" s="1" t="s">
        <v>39</v>
      </c>
      <c r="V64" s="1"/>
      <c r="W64" s="1" t="s">
        <v>40</v>
      </c>
    </row>
    <row r="65" spans="1:23" hidden="1">
      <c r="A65" s="1" t="s">
        <v>26</v>
      </c>
      <c r="B65" s="1" t="s">
        <v>161</v>
      </c>
      <c r="C65" s="1">
        <v>562942</v>
      </c>
      <c r="D65" s="1" t="s">
        <v>159</v>
      </c>
      <c r="E65" s="3">
        <v>46036</v>
      </c>
      <c r="F65" s="12">
        <v>46036.455185185187</v>
      </c>
      <c r="G65" s="1">
        <v>890800788</v>
      </c>
      <c r="H65" s="1" t="s">
        <v>160</v>
      </c>
      <c r="I65" s="17">
        <f t="shared" si="0"/>
        <v>166095</v>
      </c>
      <c r="J65" s="17">
        <v>31558</v>
      </c>
      <c r="K65" s="17">
        <v>197653</v>
      </c>
      <c r="L65" s="1" t="s">
        <v>70</v>
      </c>
      <c r="M65" s="3">
        <v>46042</v>
      </c>
      <c r="N65" s="1">
        <f t="shared" si="1"/>
        <v>6</v>
      </c>
      <c r="O65" s="1" t="s">
        <v>38</v>
      </c>
      <c r="P65" s="1"/>
      <c r="Q65" s="1"/>
      <c r="R65" s="1"/>
      <c r="S65" s="1"/>
      <c r="T65" s="3">
        <v>46042</v>
      </c>
      <c r="U65" s="1" t="s">
        <v>39</v>
      </c>
      <c r="V65" s="1"/>
      <c r="W65" s="1" t="s">
        <v>33</v>
      </c>
    </row>
    <row r="66" spans="1:23" hidden="1">
      <c r="A66" s="1" t="s">
        <v>26</v>
      </c>
      <c r="B66" s="1" t="s">
        <v>162</v>
      </c>
      <c r="C66" s="1">
        <v>562985</v>
      </c>
      <c r="D66" s="1" t="s">
        <v>159</v>
      </c>
      <c r="E66" s="3">
        <v>46037</v>
      </c>
      <c r="F66" s="12">
        <v>46037.472048611111</v>
      </c>
      <c r="G66" s="1">
        <v>890800788</v>
      </c>
      <c r="H66" s="1" t="s">
        <v>160</v>
      </c>
      <c r="I66" s="17">
        <f t="shared" ref="I66:I129" si="2">K66-J66</f>
        <v>218340</v>
      </c>
      <c r="J66" s="17">
        <v>41485</v>
      </c>
      <c r="K66" s="17">
        <v>259825</v>
      </c>
      <c r="L66" s="1" t="s">
        <v>70</v>
      </c>
      <c r="M66" s="3">
        <v>46042</v>
      </c>
      <c r="N66" s="1">
        <f t="shared" ref="N66:N129" si="3">IFERROR(IF(-_xlfn.DAYS(E66,M66)&lt;0,0,-_xlfn.DAYS(E66,M66)), " - ")</f>
        <v>5</v>
      </c>
      <c r="O66" s="1" t="s">
        <v>38</v>
      </c>
      <c r="P66" s="1"/>
      <c r="Q66" s="1"/>
      <c r="R66" s="1"/>
      <c r="S66" s="1"/>
      <c r="T66" s="3">
        <v>46042</v>
      </c>
      <c r="U66" s="1" t="s">
        <v>39</v>
      </c>
      <c r="V66" s="1"/>
      <c r="W66" s="1" t="s">
        <v>40</v>
      </c>
    </row>
    <row r="67" spans="1:23" hidden="1">
      <c r="A67" s="1" t="s">
        <v>26</v>
      </c>
      <c r="B67" s="1" t="s">
        <v>163</v>
      </c>
      <c r="C67" s="1">
        <v>562986</v>
      </c>
      <c r="D67" s="1" t="s">
        <v>159</v>
      </c>
      <c r="E67" s="3">
        <v>46037</v>
      </c>
      <c r="F67" s="12">
        <v>46037.46056712963</v>
      </c>
      <c r="G67" s="1">
        <v>890800788</v>
      </c>
      <c r="H67" s="1" t="s">
        <v>160</v>
      </c>
      <c r="I67" s="17">
        <f t="shared" si="2"/>
        <v>494340</v>
      </c>
      <c r="J67" s="17">
        <v>93925</v>
      </c>
      <c r="K67" s="17">
        <v>588265</v>
      </c>
      <c r="L67" s="1" t="s">
        <v>70</v>
      </c>
      <c r="M67" s="3">
        <v>46050</v>
      </c>
      <c r="N67" s="1">
        <f t="shared" si="3"/>
        <v>13</v>
      </c>
      <c r="O67" s="1" t="s">
        <v>38</v>
      </c>
      <c r="P67" s="1"/>
      <c r="Q67" s="1"/>
      <c r="R67" s="1"/>
      <c r="S67" s="1"/>
      <c r="T67" s="3">
        <v>46065</v>
      </c>
      <c r="U67" s="1" t="s">
        <v>39</v>
      </c>
      <c r="V67" s="1"/>
      <c r="W67" s="1" t="s">
        <v>50</v>
      </c>
    </row>
    <row r="68" spans="1:23" hidden="1">
      <c r="A68" s="1" t="s">
        <v>26</v>
      </c>
      <c r="B68" s="1" t="s">
        <v>164</v>
      </c>
      <c r="C68" s="1">
        <v>563267</v>
      </c>
      <c r="D68" s="1" t="s">
        <v>159</v>
      </c>
      <c r="E68" s="3">
        <v>46043</v>
      </c>
      <c r="F68" s="12">
        <v>46043.303263888891</v>
      </c>
      <c r="G68" s="1">
        <v>890800788</v>
      </c>
      <c r="H68" s="1" t="s">
        <v>160</v>
      </c>
      <c r="I68" s="17">
        <f t="shared" si="2"/>
        <v>446964</v>
      </c>
      <c r="J68" s="17">
        <v>84923</v>
      </c>
      <c r="K68" s="17">
        <v>531887</v>
      </c>
      <c r="L68" s="1" t="s">
        <v>70</v>
      </c>
      <c r="M68" s="3">
        <v>46048</v>
      </c>
      <c r="N68" s="1">
        <f t="shared" si="3"/>
        <v>5</v>
      </c>
      <c r="O68" s="1" t="s">
        <v>38</v>
      </c>
      <c r="P68" s="1"/>
      <c r="Q68" s="1"/>
      <c r="R68" s="1"/>
      <c r="S68" s="1"/>
      <c r="T68" s="3">
        <v>46065</v>
      </c>
      <c r="U68" s="1" t="s">
        <v>39</v>
      </c>
      <c r="V68" s="1"/>
      <c r="W68" s="1" t="s">
        <v>40</v>
      </c>
    </row>
    <row r="69" spans="1:23" hidden="1">
      <c r="A69" s="1" t="s">
        <v>26</v>
      </c>
      <c r="B69" s="1" t="s">
        <v>165</v>
      </c>
      <c r="C69" s="1">
        <v>563266</v>
      </c>
      <c r="D69" s="1" t="s">
        <v>159</v>
      </c>
      <c r="E69" s="3">
        <v>46043</v>
      </c>
      <c r="F69" s="12">
        <v>46043.30060185185</v>
      </c>
      <c r="G69" s="1">
        <v>890800788</v>
      </c>
      <c r="H69" s="1" t="s">
        <v>160</v>
      </c>
      <c r="I69" s="17">
        <f t="shared" si="2"/>
        <v>374660</v>
      </c>
      <c r="J69" s="17">
        <v>71185</v>
      </c>
      <c r="K69" s="17">
        <v>445845</v>
      </c>
      <c r="L69" s="1" t="s">
        <v>70</v>
      </c>
      <c r="M69" s="3">
        <v>46044</v>
      </c>
      <c r="N69" s="1">
        <f t="shared" si="3"/>
        <v>1</v>
      </c>
      <c r="O69" s="1" t="s">
        <v>66</v>
      </c>
      <c r="P69" s="24"/>
      <c r="Q69" s="1"/>
      <c r="R69" s="1"/>
      <c r="S69" s="1"/>
      <c r="T69" s="3">
        <v>46063</v>
      </c>
      <c r="U69" s="1" t="s">
        <v>39</v>
      </c>
      <c r="V69" s="1"/>
      <c r="W69" s="1" t="s">
        <v>40</v>
      </c>
    </row>
    <row r="70" spans="1:23" hidden="1">
      <c r="A70" s="1" t="s">
        <v>26</v>
      </c>
      <c r="B70" s="1" t="s">
        <v>166</v>
      </c>
      <c r="C70" s="1">
        <v>563484</v>
      </c>
      <c r="D70" s="1" t="s">
        <v>159</v>
      </c>
      <c r="E70" s="3">
        <v>46045</v>
      </c>
      <c r="F70" s="12">
        <v>46045.415937500002</v>
      </c>
      <c r="G70" s="1">
        <v>890800788</v>
      </c>
      <c r="H70" s="1" t="s">
        <v>160</v>
      </c>
      <c r="I70" s="17">
        <f t="shared" si="2"/>
        <v>203606</v>
      </c>
      <c r="J70" s="17">
        <v>38685</v>
      </c>
      <c r="K70" s="17">
        <v>242291</v>
      </c>
      <c r="L70" s="1" t="s">
        <v>70</v>
      </c>
      <c r="M70" s="3">
        <v>46048</v>
      </c>
      <c r="N70" s="1">
        <f t="shared" si="3"/>
        <v>3</v>
      </c>
      <c r="O70" s="1" t="s">
        <v>38</v>
      </c>
      <c r="P70" s="1"/>
      <c r="Q70" s="1"/>
      <c r="R70" s="1"/>
      <c r="S70" s="1"/>
      <c r="T70" s="3">
        <v>46065</v>
      </c>
      <c r="U70" s="1" t="s">
        <v>39</v>
      </c>
      <c r="V70" s="1"/>
      <c r="W70" s="1" t="s">
        <v>40</v>
      </c>
    </row>
    <row r="71" spans="1:23" hidden="1">
      <c r="A71" s="1" t="s">
        <v>26</v>
      </c>
      <c r="B71" s="1" t="s">
        <v>167</v>
      </c>
      <c r="C71" s="1">
        <v>1856</v>
      </c>
      <c r="D71" s="1" t="s">
        <v>168</v>
      </c>
      <c r="E71" s="3">
        <v>46027</v>
      </c>
      <c r="F71" s="12">
        <v>46027.464375000003</v>
      </c>
      <c r="G71" s="1">
        <v>901068561</v>
      </c>
      <c r="H71" s="1" t="s">
        <v>169</v>
      </c>
      <c r="I71" s="17">
        <f t="shared" si="2"/>
        <v>199000</v>
      </c>
      <c r="J71" s="17">
        <v>0</v>
      </c>
      <c r="K71" s="17">
        <v>199000</v>
      </c>
      <c r="L71" s="1" t="s">
        <v>65</v>
      </c>
      <c r="M71" s="3">
        <v>46028</v>
      </c>
      <c r="N71" s="1">
        <f t="shared" si="3"/>
        <v>1</v>
      </c>
      <c r="O71" s="1" t="s">
        <v>94</v>
      </c>
      <c r="P71" s="1"/>
      <c r="Q71" s="1"/>
      <c r="R71" s="1"/>
      <c r="S71" s="1"/>
      <c r="T71" s="3">
        <v>46037</v>
      </c>
      <c r="U71" s="1" t="s">
        <v>39</v>
      </c>
      <c r="V71" s="1"/>
      <c r="W71" s="1" t="s">
        <v>40</v>
      </c>
    </row>
    <row r="72" spans="1:23" hidden="1">
      <c r="A72" s="1" t="s">
        <v>26</v>
      </c>
      <c r="B72" s="1" t="s">
        <v>170</v>
      </c>
      <c r="C72" s="1">
        <v>151202046</v>
      </c>
      <c r="D72" s="1" t="s">
        <v>171</v>
      </c>
      <c r="E72" s="3">
        <v>46027</v>
      </c>
      <c r="F72" s="12">
        <v>46027.642060185186</v>
      </c>
      <c r="G72" s="1">
        <v>800242106</v>
      </c>
      <c r="H72" s="1" t="s">
        <v>172</v>
      </c>
      <c r="I72" s="17">
        <f t="shared" si="2"/>
        <v>201596.64</v>
      </c>
      <c r="J72" s="17">
        <v>38303.360000000001</v>
      </c>
      <c r="K72" s="17">
        <v>239900</v>
      </c>
      <c r="L72" s="1" t="s">
        <v>70</v>
      </c>
      <c r="M72" s="3">
        <v>46029</v>
      </c>
      <c r="N72" s="1">
        <f t="shared" si="3"/>
        <v>2</v>
      </c>
      <c r="O72" s="1" t="s">
        <v>38</v>
      </c>
      <c r="P72" s="1"/>
      <c r="Q72" s="1"/>
      <c r="R72" s="1"/>
      <c r="S72" s="1"/>
      <c r="T72" s="3">
        <v>46044</v>
      </c>
      <c r="U72" s="1" t="s">
        <v>39</v>
      </c>
      <c r="V72" s="1"/>
      <c r="W72" s="1" t="s">
        <v>40</v>
      </c>
    </row>
    <row r="73" spans="1:23" hidden="1">
      <c r="A73" s="1" t="s">
        <v>26</v>
      </c>
      <c r="B73" s="1" t="s">
        <v>173</v>
      </c>
      <c r="C73" s="1">
        <v>1507091</v>
      </c>
      <c r="D73" s="1" t="s">
        <v>174</v>
      </c>
      <c r="E73" s="3">
        <v>46028</v>
      </c>
      <c r="F73" s="12">
        <v>46028.619467592594</v>
      </c>
      <c r="G73" s="1">
        <v>800242106</v>
      </c>
      <c r="H73" s="1" t="s">
        <v>172</v>
      </c>
      <c r="I73" s="17">
        <f t="shared" si="2"/>
        <v>4900</v>
      </c>
      <c r="J73" s="17">
        <v>0</v>
      </c>
      <c r="K73" s="17">
        <v>4900</v>
      </c>
      <c r="L73" s="1" t="s">
        <v>70</v>
      </c>
      <c r="M73" s="3">
        <v>46029</v>
      </c>
      <c r="N73" s="1">
        <f t="shared" si="3"/>
        <v>1</v>
      </c>
      <c r="O73" s="1" t="s">
        <v>38</v>
      </c>
      <c r="P73" s="1"/>
      <c r="Q73" s="1"/>
      <c r="R73" s="1"/>
      <c r="S73" s="1"/>
      <c r="T73" s="3">
        <v>46036</v>
      </c>
      <c r="U73" s="1" t="s">
        <v>39</v>
      </c>
      <c r="V73" s="1"/>
      <c r="W73" s="1" t="s">
        <v>40</v>
      </c>
    </row>
    <row r="74" spans="1:23" hidden="1">
      <c r="A74" s="1" t="s">
        <v>26</v>
      </c>
      <c r="B74" s="1" t="s">
        <v>175</v>
      </c>
      <c r="C74" s="1">
        <v>1538198</v>
      </c>
      <c r="D74" s="1" t="s">
        <v>176</v>
      </c>
      <c r="E74" s="3">
        <v>46042</v>
      </c>
      <c r="F74" s="12">
        <v>46042.670613425929</v>
      </c>
      <c r="G74" s="1">
        <v>800242106</v>
      </c>
      <c r="H74" s="1" t="s">
        <v>172</v>
      </c>
      <c r="I74" s="17">
        <f t="shared" si="2"/>
        <v>319243.7</v>
      </c>
      <c r="J74" s="17">
        <v>60656.3</v>
      </c>
      <c r="K74" s="17">
        <v>379900</v>
      </c>
      <c r="L74" s="1" t="s">
        <v>70</v>
      </c>
      <c r="M74" s="3">
        <v>46048</v>
      </c>
      <c r="N74" s="1">
        <f t="shared" si="3"/>
        <v>6</v>
      </c>
      <c r="O74" s="1" t="s">
        <v>38</v>
      </c>
      <c r="P74" s="1"/>
      <c r="Q74" s="1"/>
      <c r="R74" s="1"/>
      <c r="S74" s="1"/>
      <c r="T74" s="3">
        <v>46049</v>
      </c>
      <c r="U74" s="1" t="s">
        <v>39</v>
      </c>
      <c r="V74" s="1"/>
      <c r="W74" s="1" t="s">
        <v>33</v>
      </c>
    </row>
    <row r="75" spans="1:23" hidden="1">
      <c r="A75" s="1" t="s">
        <v>26</v>
      </c>
      <c r="B75" s="1" t="s">
        <v>177</v>
      </c>
      <c r="C75" s="1">
        <v>100036951</v>
      </c>
      <c r="D75" s="1" t="s">
        <v>178</v>
      </c>
      <c r="E75" s="3">
        <v>46045</v>
      </c>
      <c r="F75" s="12">
        <v>46045.425023148149</v>
      </c>
      <c r="G75" s="1">
        <v>800242106</v>
      </c>
      <c r="H75" s="1" t="s">
        <v>172</v>
      </c>
      <c r="I75" s="17">
        <f t="shared" si="2"/>
        <v>11900</v>
      </c>
      <c r="J75" s="17">
        <v>0</v>
      </c>
      <c r="K75" s="17">
        <v>11900</v>
      </c>
      <c r="L75" s="1" t="s">
        <v>70</v>
      </c>
      <c r="M75" s="3">
        <v>46048</v>
      </c>
      <c r="N75" s="1">
        <f t="shared" si="3"/>
        <v>3</v>
      </c>
      <c r="O75" s="1" t="s">
        <v>38</v>
      </c>
      <c r="P75" s="1"/>
      <c r="Q75" s="1"/>
      <c r="R75" s="1"/>
      <c r="S75" s="1"/>
      <c r="T75" s="3">
        <v>46049</v>
      </c>
      <c r="U75" s="1" t="s">
        <v>39</v>
      </c>
      <c r="V75" s="1"/>
      <c r="W75" s="1" t="s">
        <v>40</v>
      </c>
    </row>
    <row r="76" spans="1:23" hidden="1">
      <c r="A76" s="1" t="s">
        <v>26</v>
      </c>
      <c r="B76" s="1" t="s">
        <v>179</v>
      </c>
      <c r="C76" s="1">
        <v>1411642</v>
      </c>
      <c r="D76" s="1" t="s">
        <v>180</v>
      </c>
      <c r="E76" s="3">
        <v>46051</v>
      </c>
      <c r="F76" s="12">
        <v>46051.470127314817</v>
      </c>
      <c r="G76" s="1">
        <v>800242106</v>
      </c>
      <c r="H76" s="1" t="s">
        <v>172</v>
      </c>
      <c r="I76" s="17">
        <f t="shared" si="2"/>
        <v>907310.92</v>
      </c>
      <c r="J76" s="17">
        <v>172389.08</v>
      </c>
      <c r="K76" s="17">
        <v>1079700</v>
      </c>
      <c r="L76" s="1" t="s">
        <v>70</v>
      </c>
      <c r="M76" s="3">
        <v>46057</v>
      </c>
      <c r="N76" s="1">
        <f t="shared" si="3"/>
        <v>6</v>
      </c>
      <c r="O76" s="1" t="s">
        <v>38</v>
      </c>
      <c r="P76" s="1"/>
      <c r="Q76" s="1"/>
      <c r="R76" s="1"/>
      <c r="S76" s="1"/>
      <c r="T76" s="3">
        <v>46062</v>
      </c>
      <c r="U76" s="1" t="s">
        <v>39</v>
      </c>
      <c r="V76" s="1"/>
      <c r="W76" s="1" t="s">
        <v>33</v>
      </c>
    </row>
    <row r="77" spans="1:23" hidden="1">
      <c r="A77" s="1" t="s">
        <v>26</v>
      </c>
      <c r="B77" s="1" t="s">
        <v>181</v>
      </c>
      <c r="C77" s="1">
        <v>65029227</v>
      </c>
      <c r="D77" s="1" t="s">
        <v>182</v>
      </c>
      <c r="E77" s="3">
        <v>46028</v>
      </c>
      <c r="F77" s="12">
        <v>46028.606620370374</v>
      </c>
      <c r="G77" s="1">
        <v>800230447</v>
      </c>
      <c r="H77" s="1" t="s">
        <v>183</v>
      </c>
      <c r="I77" s="17">
        <f t="shared" si="2"/>
        <v>4634284</v>
      </c>
      <c r="J77" s="17">
        <v>880513.96</v>
      </c>
      <c r="K77" s="17">
        <v>5514797.96</v>
      </c>
      <c r="L77" s="1" t="s">
        <v>58</v>
      </c>
      <c r="M77" s="3">
        <v>46035</v>
      </c>
      <c r="N77" s="1">
        <f t="shared" si="3"/>
        <v>7</v>
      </c>
      <c r="O77" s="1" t="s">
        <v>66</v>
      </c>
      <c r="P77" s="1"/>
      <c r="Q77" s="1"/>
      <c r="R77" s="1"/>
      <c r="S77" s="1"/>
      <c r="T77" s="3">
        <v>46036</v>
      </c>
      <c r="U77" s="1" t="s">
        <v>39</v>
      </c>
      <c r="V77" s="1"/>
      <c r="W77" s="1" t="s">
        <v>33</v>
      </c>
    </row>
    <row r="78" spans="1:23" hidden="1">
      <c r="A78" s="1" t="s">
        <v>26</v>
      </c>
      <c r="B78" s="1" t="s">
        <v>184</v>
      </c>
      <c r="C78" s="1">
        <v>65030162</v>
      </c>
      <c r="D78" s="1" t="s">
        <v>182</v>
      </c>
      <c r="E78" s="3">
        <v>46043</v>
      </c>
      <c r="F78" s="12">
        <v>46043.615115740744</v>
      </c>
      <c r="G78" s="1">
        <v>800230447</v>
      </c>
      <c r="H78" s="1" t="s">
        <v>183</v>
      </c>
      <c r="I78" s="17">
        <f t="shared" si="2"/>
        <v>12521348</v>
      </c>
      <c r="J78" s="17">
        <v>2379056.12</v>
      </c>
      <c r="K78" s="17">
        <v>14900404.119999999</v>
      </c>
      <c r="L78" s="1" t="s">
        <v>58</v>
      </c>
      <c r="M78" s="3">
        <v>46045</v>
      </c>
      <c r="N78" s="1">
        <f t="shared" si="3"/>
        <v>2</v>
      </c>
      <c r="O78" s="1" t="s">
        <v>66</v>
      </c>
      <c r="P78" s="1"/>
      <c r="Q78" s="1"/>
      <c r="R78" s="1"/>
      <c r="S78" s="1"/>
      <c r="T78" s="3">
        <v>46048</v>
      </c>
      <c r="U78" s="1" t="s">
        <v>32</v>
      </c>
      <c r="V78" s="1"/>
      <c r="W78" s="1" t="s">
        <v>40</v>
      </c>
    </row>
    <row r="79" spans="1:23" hidden="1">
      <c r="A79" s="1" t="s">
        <v>26</v>
      </c>
      <c r="B79" s="1" t="s">
        <v>185</v>
      </c>
      <c r="C79" s="1">
        <v>65030161</v>
      </c>
      <c r="D79" s="1" t="s">
        <v>182</v>
      </c>
      <c r="E79" s="3">
        <v>46043</v>
      </c>
      <c r="F79" s="12">
        <v>46043.614664351851</v>
      </c>
      <c r="G79" s="1">
        <v>800230447</v>
      </c>
      <c r="H79" s="1" t="s">
        <v>183</v>
      </c>
      <c r="I79" s="17">
        <f t="shared" si="2"/>
        <v>12361966</v>
      </c>
      <c r="J79" s="17">
        <v>2348773.54</v>
      </c>
      <c r="K79" s="17">
        <v>14710739.539999999</v>
      </c>
      <c r="L79" s="1" t="s">
        <v>58</v>
      </c>
      <c r="M79" s="3">
        <v>46045</v>
      </c>
      <c r="N79" s="1">
        <f t="shared" si="3"/>
        <v>2</v>
      </c>
      <c r="O79" s="1" t="s">
        <v>66</v>
      </c>
      <c r="P79" s="1"/>
      <c r="Q79" s="1"/>
      <c r="R79" s="1"/>
      <c r="S79" s="1"/>
      <c r="T79" s="3">
        <v>46048</v>
      </c>
      <c r="U79" s="1" t="s">
        <v>32</v>
      </c>
      <c r="V79" s="1"/>
      <c r="W79" s="1" t="s">
        <v>40</v>
      </c>
    </row>
    <row r="80" spans="1:23" hidden="1">
      <c r="A80" s="1" t="s">
        <v>26</v>
      </c>
      <c r="B80" s="1" t="s">
        <v>186</v>
      </c>
      <c r="C80" s="1">
        <v>65030160</v>
      </c>
      <c r="D80" s="1" t="s">
        <v>182</v>
      </c>
      <c r="E80" s="3">
        <v>46043</v>
      </c>
      <c r="F80" s="12">
        <v>46043.61446759259</v>
      </c>
      <c r="G80" s="1">
        <v>800230447</v>
      </c>
      <c r="H80" s="1" t="s">
        <v>183</v>
      </c>
      <c r="I80" s="17">
        <f t="shared" si="2"/>
        <v>505483.99999999994</v>
      </c>
      <c r="J80" s="17">
        <v>96041.96</v>
      </c>
      <c r="K80" s="17">
        <v>601525.96</v>
      </c>
      <c r="L80" s="1" t="s">
        <v>58</v>
      </c>
      <c r="M80" s="3">
        <v>46045</v>
      </c>
      <c r="N80" s="1">
        <f t="shared" si="3"/>
        <v>2</v>
      </c>
      <c r="O80" s="1" t="s">
        <v>66</v>
      </c>
      <c r="P80" s="1"/>
      <c r="Q80" s="1"/>
      <c r="R80" s="1"/>
      <c r="S80" s="1"/>
      <c r="T80" s="3">
        <v>46048</v>
      </c>
      <c r="U80" s="1" t="s">
        <v>39</v>
      </c>
      <c r="V80" s="1"/>
      <c r="W80" s="1" t="s">
        <v>40</v>
      </c>
    </row>
    <row r="81" spans="1:23" hidden="1">
      <c r="A81" s="1" t="s">
        <v>26</v>
      </c>
      <c r="B81" s="1" t="s">
        <v>187</v>
      </c>
      <c r="C81" s="1">
        <v>65031112</v>
      </c>
      <c r="D81" s="1" t="s">
        <v>182</v>
      </c>
      <c r="E81" s="3">
        <v>46050</v>
      </c>
      <c r="F81" s="12">
        <v>46050.349942129629</v>
      </c>
      <c r="G81" s="1">
        <v>800230447</v>
      </c>
      <c r="H81" s="1" t="s">
        <v>183</v>
      </c>
      <c r="I81" s="17">
        <f t="shared" si="2"/>
        <v>9084030</v>
      </c>
      <c r="J81" s="17">
        <v>1725965.7</v>
      </c>
      <c r="K81" s="17">
        <v>10809995.699999999</v>
      </c>
      <c r="L81" s="1" t="s">
        <v>58</v>
      </c>
      <c r="M81" s="3">
        <v>46057</v>
      </c>
      <c r="N81" s="1">
        <f t="shared" si="3"/>
        <v>7</v>
      </c>
      <c r="O81" s="1" t="s">
        <v>38</v>
      </c>
      <c r="P81" s="1"/>
      <c r="Q81" s="1"/>
      <c r="R81" s="1"/>
      <c r="S81" s="1"/>
      <c r="T81" s="3">
        <v>46065</v>
      </c>
      <c r="U81" s="1" t="s">
        <v>32</v>
      </c>
      <c r="V81" s="1"/>
      <c r="W81" s="1" t="s">
        <v>33</v>
      </c>
    </row>
    <row r="82" spans="1:23" hidden="1">
      <c r="A82" s="1" t="s">
        <v>26</v>
      </c>
      <c r="B82" s="1" t="s">
        <v>188</v>
      </c>
      <c r="C82" s="1">
        <v>72701</v>
      </c>
      <c r="D82" s="1" t="s">
        <v>189</v>
      </c>
      <c r="E82" s="3">
        <v>46040</v>
      </c>
      <c r="F82" s="12">
        <v>46040.571655092594</v>
      </c>
      <c r="G82" s="1">
        <v>890319193</v>
      </c>
      <c r="H82" s="1" t="s">
        <v>190</v>
      </c>
      <c r="I82" s="17">
        <f t="shared" si="2"/>
        <v>1000000</v>
      </c>
      <c r="J82" s="17">
        <v>190000</v>
      </c>
      <c r="K82" s="17">
        <v>1190000</v>
      </c>
      <c r="L82" s="1" t="s">
        <v>65</v>
      </c>
      <c r="M82" s="3">
        <v>46042</v>
      </c>
      <c r="N82" s="1">
        <f t="shared" si="3"/>
        <v>2</v>
      </c>
      <c r="O82" s="1" t="s">
        <v>191</v>
      </c>
      <c r="P82" s="1"/>
      <c r="Q82" s="1"/>
      <c r="R82" s="1"/>
      <c r="S82" s="1"/>
      <c r="T82" s="3">
        <v>46042</v>
      </c>
      <c r="U82" s="1" t="s">
        <v>39</v>
      </c>
      <c r="V82" s="1"/>
      <c r="W82" s="1" t="s">
        <v>40</v>
      </c>
    </row>
    <row r="83" spans="1:23" hidden="1">
      <c r="A83" s="1" t="s">
        <v>26</v>
      </c>
      <c r="B83" s="1" t="s">
        <v>192</v>
      </c>
      <c r="C83" s="1">
        <v>72186</v>
      </c>
      <c r="D83" s="1" t="s">
        <v>189</v>
      </c>
      <c r="E83" s="3">
        <v>46040</v>
      </c>
      <c r="F83" s="12">
        <v>46040.35125</v>
      </c>
      <c r="G83" s="1">
        <v>890319193</v>
      </c>
      <c r="H83" s="1" t="s">
        <v>190</v>
      </c>
      <c r="I83" s="17">
        <f t="shared" si="2"/>
        <v>12516000</v>
      </c>
      <c r="J83" s="17">
        <v>2378040</v>
      </c>
      <c r="K83" s="17">
        <v>14894040</v>
      </c>
      <c r="L83" s="1" t="s">
        <v>65</v>
      </c>
      <c r="M83" s="3">
        <v>46043</v>
      </c>
      <c r="N83" s="1">
        <f t="shared" si="3"/>
        <v>3</v>
      </c>
      <c r="O83" s="1" t="s">
        <v>90</v>
      </c>
      <c r="P83" s="1"/>
      <c r="Q83" s="1"/>
      <c r="R83" s="1"/>
      <c r="S83" s="1"/>
      <c r="T83" s="3">
        <v>46044</v>
      </c>
      <c r="U83" s="1" t="s">
        <v>39</v>
      </c>
      <c r="V83" s="1"/>
      <c r="W83" s="1" t="s">
        <v>40</v>
      </c>
    </row>
    <row r="84" spans="1:23" hidden="1">
      <c r="A84" s="1" t="s">
        <v>26</v>
      </c>
      <c r="B84" s="1" t="s">
        <v>193</v>
      </c>
      <c r="C84" s="1">
        <v>376</v>
      </c>
      <c r="D84" s="1" t="s">
        <v>144</v>
      </c>
      <c r="E84" s="3">
        <v>46026</v>
      </c>
      <c r="F84" s="12">
        <v>46026.764699074076</v>
      </c>
      <c r="G84" s="1">
        <v>900484392</v>
      </c>
      <c r="H84" s="1" t="s">
        <v>194</v>
      </c>
      <c r="I84" s="17">
        <f t="shared" si="2"/>
        <v>27859250</v>
      </c>
      <c r="J84" s="17">
        <v>5293257.5</v>
      </c>
      <c r="K84" s="17">
        <v>33152507.5</v>
      </c>
      <c r="L84" s="1" t="s">
        <v>195</v>
      </c>
      <c r="M84" s="3">
        <v>46027</v>
      </c>
      <c r="N84" s="1">
        <f t="shared" si="3"/>
        <v>1</v>
      </c>
      <c r="O84" s="1" t="s">
        <v>196</v>
      </c>
      <c r="P84" s="1"/>
      <c r="Q84" s="1"/>
      <c r="R84" s="1"/>
      <c r="S84" s="1"/>
      <c r="T84" s="3">
        <v>46028</v>
      </c>
      <c r="U84" s="1" t="s">
        <v>32</v>
      </c>
      <c r="V84" s="1"/>
      <c r="W84" s="1" t="s">
        <v>40</v>
      </c>
    </row>
    <row r="85" spans="1:23" hidden="1">
      <c r="A85" s="1" t="s">
        <v>26</v>
      </c>
      <c r="B85" s="1" t="s">
        <v>197</v>
      </c>
      <c r="C85" s="1">
        <v>3629</v>
      </c>
      <c r="D85" s="1" t="s">
        <v>28</v>
      </c>
      <c r="E85" s="3">
        <v>46038</v>
      </c>
      <c r="F85" s="12">
        <v>46038.627627314818</v>
      </c>
      <c r="G85" s="1">
        <v>900667384</v>
      </c>
      <c r="H85" s="1" t="s">
        <v>198</v>
      </c>
      <c r="I85" s="17">
        <f t="shared" si="2"/>
        <v>1750905</v>
      </c>
      <c r="J85" s="17">
        <v>332671.95</v>
      </c>
      <c r="K85" s="17">
        <v>2083576.95</v>
      </c>
      <c r="L85" s="1" t="s">
        <v>199</v>
      </c>
      <c r="M85" s="3">
        <v>46041</v>
      </c>
      <c r="N85" s="1">
        <f t="shared" si="3"/>
        <v>3</v>
      </c>
      <c r="O85" s="1"/>
      <c r="P85" s="1"/>
      <c r="Q85" s="1"/>
      <c r="R85" s="1"/>
      <c r="S85" s="1"/>
      <c r="T85" s="3">
        <v>46044</v>
      </c>
      <c r="U85" s="1" t="s">
        <v>39</v>
      </c>
      <c r="V85" s="1"/>
      <c r="W85" s="1" t="s">
        <v>40</v>
      </c>
    </row>
    <row r="86" spans="1:23" hidden="1">
      <c r="A86" s="1" t="s">
        <v>26</v>
      </c>
      <c r="B86" s="1" t="s">
        <v>200</v>
      </c>
      <c r="C86" s="1">
        <v>11821</v>
      </c>
      <c r="D86" s="1" t="s">
        <v>201</v>
      </c>
      <c r="E86" s="3">
        <v>46024</v>
      </c>
      <c r="F86" s="12">
        <v>46024.684745370374</v>
      </c>
      <c r="G86" s="1">
        <v>800192047</v>
      </c>
      <c r="H86" s="1" t="s">
        <v>202</v>
      </c>
      <c r="I86" s="17">
        <f t="shared" si="2"/>
        <v>850000</v>
      </c>
      <c r="J86" s="17">
        <v>0</v>
      </c>
      <c r="K86" s="17">
        <v>850000</v>
      </c>
      <c r="L86" s="1" t="s">
        <v>70</v>
      </c>
      <c r="M86" s="3">
        <v>46037</v>
      </c>
      <c r="N86" s="1">
        <f t="shared" si="3"/>
        <v>13</v>
      </c>
      <c r="O86" s="1" t="s">
        <v>38</v>
      </c>
      <c r="P86" s="1"/>
      <c r="Q86" s="1"/>
      <c r="R86" s="1"/>
      <c r="S86" s="1"/>
      <c r="T86" s="3">
        <v>46030</v>
      </c>
      <c r="U86" s="1" t="s">
        <v>39</v>
      </c>
      <c r="V86" s="1"/>
      <c r="W86" s="1" t="s">
        <v>50</v>
      </c>
    </row>
    <row r="87" spans="1:23" hidden="1">
      <c r="A87" s="1" t="s">
        <v>26</v>
      </c>
      <c r="B87" s="1" t="s">
        <v>203</v>
      </c>
      <c r="C87" s="1">
        <v>11820</v>
      </c>
      <c r="D87" s="1" t="s">
        <v>201</v>
      </c>
      <c r="E87" s="3">
        <v>46024</v>
      </c>
      <c r="F87" s="12">
        <v>46024.682592592595</v>
      </c>
      <c r="G87" s="1">
        <v>800192047</v>
      </c>
      <c r="H87" s="1" t="s">
        <v>202</v>
      </c>
      <c r="I87" s="17">
        <f t="shared" si="2"/>
        <v>1300000</v>
      </c>
      <c r="J87" s="17">
        <v>0</v>
      </c>
      <c r="K87" s="17">
        <v>1300000</v>
      </c>
      <c r="L87" s="1" t="s">
        <v>70</v>
      </c>
      <c r="M87" s="3">
        <v>46037</v>
      </c>
      <c r="N87" s="1">
        <f t="shared" si="3"/>
        <v>13</v>
      </c>
      <c r="O87" s="1" t="s">
        <v>38</v>
      </c>
      <c r="P87" s="1"/>
      <c r="Q87" s="1"/>
      <c r="R87" s="1"/>
      <c r="S87" s="1"/>
      <c r="T87" s="3">
        <v>46030</v>
      </c>
      <c r="U87" s="1" t="s">
        <v>39</v>
      </c>
      <c r="V87" s="1"/>
      <c r="W87" s="1" t="s">
        <v>50</v>
      </c>
    </row>
    <row r="88" spans="1:23" hidden="1">
      <c r="A88" s="1" t="s">
        <v>26</v>
      </c>
      <c r="B88" s="1" t="s">
        <v>204</v>
      </c>
      <c r="C88" s="1">
        <v>22606</v>
      </c>
      <c r="D88" s="1" t="s">
        <v>205</v>
      </c>
      <c r="E88" s="3">
        <v>46045</v>
      </c>
      <c r="F88" s="12">
        <v>46045.390659722223</v>
      </c>
      <c r="G88" s="1">
        <v>800079603</v>
      </c>
      <c r="H88" s="1" t="s">
        <v>206</v>
      </c>
      <c r="I88" s="17">
        <f t="shared" si="2"/>
        <v>79248</v>
      </c>
      <c r="J88" s="17">
        <v>15057.12</v>
      </c>
      <c r="K88" s="17">
        <v>94305.12</v>
      </c>
      <c r="L88" s="1" t="s">
        <v>58</v>
      </c>
      <c r="M88" s="3">
        <v>46057</v>
      </c>
      <c r="N88" s="1">
        <f t="shared" si="3"/>
        <v>12</v>
      </c>
      <c r="O88" s="1" t="s">
        <v>38</v>
      </c>
      <c r="P88" s="1"/>
      <c r="Q88" s="1"/>
      <c r="R88" s="1"/>
      <c r="S88" s="1"/>
      <c r="T88" s="3">
        <v>46058</v>
      </c>
      <c r="U88" s="1" t="s">
        <v>39</v>
      </c>
      <c r="V88" s="1"/>
      <c r="W88" s="1" t="s">
        <v>50</v>
      </c>
    </row>
    <row r="89" spans="1:23" hidden="1">
      <c r="A89" s="1" t="s">
        <v>26</v>
      </c>
      <c r="B89" s="1" t="s">
        <v>207</v>
      </c>
      <c r="C89" s="1">
        <v>22652</v>
      </c>
      <c r="D89" s="1" t="s">
        <v>205</v>
      </c>
      <c r="E89" s="3">
        <v>46050</v>
      </c>
      <c r="F89" s="12">
        <v>46050.71020833333</v>
      </c>
      <c r="G89" s="1">
        <v>800079603</v>
      </c>
      <c r="H89" s="1" t="s">
        <v>206</v>
      </c>
      <c r="I89" s="17">
        <f t="shared" si="2"/>
        <v>101880</v>
      </c>
      <c r="J89" s="17">
        <v>19357.2</v>
      </c>
      <c r="K89" s="17">
        <v>121237.2</v>
      </c>
      <c r="L89" s="1" t="s">
        <v>58</v>
      </c>
      <c r="M89" s="3">
        <v>46057</v>
      </c>
      <c r="N89" s="1">
        <f t="shared" si="3"/>
        <v>7</v>
      </c>
      <c r="O89" s="1" t="s">
        <v>38</v>
      </c>
      <c r="P89" s="1"/>
      <c r="Q89" s="1"/>
      <c r="R89" s="1"/>
      <c r="S89" s="1"/>
      <c r="T89" s="3">
        <v>46058</v>
      </c>
      <c r="U89" s="1" t="s">
        <v>39</v>
      </c>
      <c r="V89" s="1"/>
      <c r="W89" s="1" t="s">
        <v>33</v>
      </c>
    </row>
    <row r="90" spans="1:23" hidden="1">
      <c r="A90" s="1" t="s">
        <v>26</v>
      </c>
      <c r="B90" s="1" t="s">
        <v>208</v>
      </c>
      <c r="C90" s="1">
        <v>1312</v>
      </c>
      <c r="D90" s="1" t="s">
        <v>209</v>
      </c>
      <c r="E90" s="3">
        <v>46050</v>
      </c>
      <c r="F90" s="12">
        <v>46050.360706018517</v>
      </c>
      <c r="G90" s="1">
        <v>900949189</v>
      </c>
      <c r="H90" s="1" t="s">
        <v>210</v>
      </c>
      <c r="I90" s="17">
        <f t="shared" si="2"/>
        <v>12713720</v>
      </c>
      <c r="J90" s="17">
        <v>0</v>
      </c>
      <c r="K90" s="17">
        <v>12713720</v>
      </c>
      <c r="L90" s="1" t="s">
        <v>58</v>
      </c>
      <c r="M90" s="3">
        <v>46050</v>
      </c>
      <c r="N90" s="1">
        <f t="shared" si="3"/>
        <v>0</v>
      </c>
      <c r="O90" s="1" t="s">
        <v>38</v>
      </c>
      <c r="P90" s="1"/>
      <c r="Q90" s="1"/>
      <c r="R90" s="1"/>
      <c r="S90" s="1"/>
      <c r="T90" s="3">
        <v>46056</v>
      </c>
      <c r="U90" s="1" t="s">
        <v>39</v>
      </c>
      <c r="V90" s="1"/>
      <c r="W90" s="1" t="s">
        <v>40</v>
      </c>
    </row>
    <row r="91" spans="1:23" hidden="1">
      <c r="A91" s="1" t="s">
        <v>26</v>
      </c>
      <c r="B91" s="1" t="s">
        <v>211</v>
      </c>
      <c r="C91" s="1">
        <v>14094708</v>
      </c>
      <c r="D91" s="1" t="s">
        <v>212</v>
      </c>
      <c r="E91" s="3">
        <v>46052</v>
      </c>
      <c r="F91" s="12">
        <v>46052.168680555558</v>
      </c>
      <c r="G91" s="1">
        <v>890903407</v>
      </c>
      <c r="H91" s="1" t="s">
        <v>213</v>
      </c>
      <c r="I91" s="17">
        <f t="shared" si="2"/>
        <v>3463087</v>
      </c>
      <c r="J91" s="17">
        <v>657986.53</v>
      </c>
      <c r="K91" s="17">
        <v>4121073.53</v>
      </c>
      <c r="L91" s="1" t="s">
        <v>214</v>
      </c>
      <c r="M91" s="3">
        <v>46062</v>
      </c>
      <c r="N91" s="1">
        <f t="shared" si="3"/>
        <v>10</v>
      </c>
      <c r="O91" s="1" t="s">
        <v>215</v>
      </c>
      <c r="P91" s="1"/>
      <c r="Q91" s="1"/>
      <c r="R91" s="1"/>
      <c r="S91" s="1"/>
      <c r="T91" s="3">
        <v>46062</v>
      </c>
      <c r="U91" s="1" t="s">
        <v>39</v>
      </c>
      <c r="V91" s="1"/>
      <c r="W91" s="1" t="s">
        <v>33</v>
      </c>
    </row>
    <row r="92" spans="1:23" hidden="1">
      <c r="A92" s="1" t="s">
        <v>26</v>
      </c>
      <c r="B92" s="1" t="s">
        <v>216</v>
      </c>
      <c r="C92" s="1">
        <v>1207940</v>
      </c>
      <c r="D92" s="1" t="s">
        <v>217</v>
      </c>
      <c r="E92" s="3">
        <v>46023</v>
      </c>
      <c r="F92" s="12">
        <v>46023.577418981484</v>
      </c>
      <c r="G92" s="1">
        <v>890903790</v>
      </c>
      <c r="H92" s="1" t="s">
        <v>218</v>
      </c>
      <c r="I92" s="17">
        <f t="shared" si="2"/>
        <v>1643587</v>
      </c>
      <c r="J92" s="17">
        <v>82179.350000000006</v>
      </c>
      <c r="K92" s="17">
        <v>1725766.35</v>
      </c>
      <c r="L92" s="1" t="s">
        <v>199</v>
      </c>
      <c r="M92" s="3">
        <v>46037</v>
      </c>
      <c r="N92" s="1">
        <f t="shared" si="3"/>
        <v>14</v>
      </c>
      <c r="O92" s="1" t="s">
        <v>38</v>
      </c>
      <c r="P92" s="1"/>
      <c r="Q92" s="1"/>
      <c r="R92" s="1"/>
      <c r="S92" s="1"/>
      <c r="T92" s="3">
        <v>46042</v>
      </c>
      <c r="U92" s="1" t="s">
        <v>39</v>
      </c>
      <c r="V92" s="1"/>
      <c r="W92" s="1" t="s">
        <v>50</v>
      </c>
    </row>
    <row r="93" spans="1:23" hidden="1">
      <c r="A93" s="1" t="s">
        <v>26</v>
      </c>
      <c r="B93" s="1" t="s">
        <v>219</v>
      </c>
      <c r="C93" s="1">
        <v>3383981</v>
      </c>
      <c r="D93" s="1" t="s">
        <v>220</v>
      </c>
      <c r="E93" s="3">
        <v>46047</v>
      </c>
      <c r="F93" s="12">
        <v>46047.502488425926</v>
      </c>
      <c r="G93" s="1">
        <v>890903790</v>
      </c>
      <c r="H93" s="1" t="s">
        <v>218</v>
      </c>
      <c r="I93" s="17">
        <f t="shared" si="2"/>
        <v>83866</v>
      </c>
      <c r="J93" s="17">
        <v>0</v>
      </c>
      <c r="K93" s="17">
        <v>83866</v>
      </c>
      <c r="L93" s="1" t="s">
        <v>199</v>
      </c>
      <c r="M93" s="3">
        <v>46055</v>
      </c>
      <c r="N93" s="1">
        <f t="shared" si="3"/>
        <v>8</v>
      </c>
      <c r="O93" s="1" t="s">
        <v>221</v>
      </c>
      <c r="P93" s="1"/>
      <c r="Q93" s="1"/>
      <c r="R93" s="1"/>
      <c r="S93" s="1"/>
      <c r="T93" s="3">
        <v>46058</v>
      </c>
      <c r="U93" s="1" t="s">
        <v>39</v>
      </c>
      <c r="V93" s="1"/>
      <c r="W93" s="1" t="s">
        <v>33</v>
      </c>
    </row>
    <row r="94" spans="1:23" hidden="1">
      <c r="A94" s="1" t="s">
        <v>26</v>
      </c>
      <c r="B94" s="1" t="s">
        <v>222</v>
      </c>
      <c r="C94" s="1">
        <v>3386959</v>
      </c>
      <c r="D94" s="1" t="s">
        <v>220</v>
      </c>
      <c r="E94" s="3">
        <v>46049</v>
      </c>
      <c r="F94" s="12">
        <v>46049.741296296299</v>
      </c>
      <c r="G94" s="1">
        <v>890903790</v>
      </c>
      <c r="H94" s="1" t="s">
        <v>218</v>
      </c>
      <c r="I94" s="17">
        <f t="shared" si="2"/>
        <v>7832626</v>
      </c>
      <c r="J94" s="17">
        <v>0</v>
      </c>
      <c r="K94" s="17">
        <v>7832626</v>
      </c>
      <c r="L94" s="1" t="s">
        <v>199</v>
      </c>
      <c r="M94" s="3">
        <v>46052</v>
      </c>
      <c r="N94" s="1">
        <f t="shared" si="3"/>
        <v>3</v>
      </c>
      <c r="O94" s="1" t="s">
        <v>221</v>
      </c>
      <c r="P94" s="1"/>
      <c r="Q94" s="1"/>
      <c r="R94" s="1"/>
      <c r="S94" s="1"/>
      <c r="T94" s="3">
        <v>46058</v>
      </c>
      <c r="U94" s="1" t="s">
        <v>39</v>
      </c>
      <c r="V94" s="1"/>
      <c r="W94" s="1" t="s">
        <v>40</v>
      </c>
    </row>
    <row r="95" spans="1:23" hidden="1">
      <c r="A95" s="1" t="s">
        <v>26</v>
      </c>
      <c r="B95" s="1" t="s">
        <v>223</v>
      </c>
      <c r="C95" s="27">
        <v>91096</v>
      </c>
      <c r="D95" s="1" t="s">
        <v>224</v>
      </c>
      <c r="E95" s="3">
        <v>46025</v>
      </c>
      <c r="F95" s="12">
        <v>46025.661354166667</v>
      </c>
      <c r="G95" s="1">
        <v>900443098</v>
      </c>
      <c r="H95" s="1" t="s">
        <v>225</v>
      </c>
      <c r="I95" s="17">
        <f t="shared" si="2"/>
        <v>150210.08000000002</v>
      </c>
      <c r="J95" s="17">
        <v>28539.919999999998</v>
      </c>
      <c r="K95" s="17">
        <v>178750</v>
      </c>
      <c r="L95" s="1" t="s">
        <v>54</v>
      </c>
      <c r="M95" s="3"/>
      <c r="N95" s="1">
        <f t="shared" si="3"/>
        <v>0</v>
      </c>
      <c r="O95" s="1"/>
      <c r="P95" s="1"/>
      <c r="Q95" s="1"/>
      <c r="R95" s="1"/>
      <c r="S95" s="1"/>
      <c r="T95" s="3"/>
      <c r="U95" s="1"/>
      <c r="V95" s="1"/>
      <c r="W95" s="1"/>
    </row>
    <row r="96" spans="1:23" hidden="1">
      <c r="A96" s="1" t="s">
        <v>26</v>
      </c>
      <c r="B96" s="1" t="s">
        <v>226</v>
      </c>
      <c r="C96" s="1">
        <v>11792</v>
      </c>
      <c r="D96" s="1" t="s">
        <v>227</v>
      </c>
      <c r="E96" s="3">
        <v>46043</v>
      </c>
      <c r="F96" s="12">
        <v>46043.568680555552</v>
      </c>
      <c r="G96" s="1">
        <v>1036929757</v>
      </c>
      <c r="H96" s="1" t="s">
        <v>228</v>
      </c>
      <c r="I96" s="17">
        <f t="shared" si="2"/>
        <v>44000</v>
      </c>
      <c r="J96" s="17">
        <v>0</v>
      </c>
      <c r="K96" s="17">
        <v>44000</v>
      </c>
      <c r="L96" s="1" t="s">
        <v>54</v>
      </c>
      <c r="M96" s="3"/>
      <c r="N96" s="1">
        <f t="shared" si="3"/>
        <v>0</v>
      </c>
      <c r="O96" s="1"/>
      <c r="P96" s="1"/>
      <c r="Q96" s="1"/>
      <c r="R96" s="1"/>
      <c r="S96" s="1"/>
      <c r="T96" s="3"/>
      <c r="U96" s="1"/>
      <c r="V96" s="1"/>
      <c r="W96" s="1"/>
    </row>
    <row r="97" spans="1:23" hidden="1">
      <c r="A97" s="1" t="s">
        <v>26</v>
      </c>
      <c r="B97" s="1" t="s">
        <v>229</v>
      </c>
      <c r="C97" s="27">
        <v>11816</v>
      </c>
      <c r="D97" s="1" t="s">
        <v>227</v>
      </c>
      <c r="E97" s="3">
        <v>46048</v>
      </c>
      <c r="F97" s="12">
        <v>46048.567465277774</v>
      </c>
      <c r="G97" s="1">
        <v>1036929757</v>
      </c>
      <c r="H97" s="1" t="s">
        <v>228</v>
      </c>
      <c r="I97" s="17">
        <f t="shared" si="2"/>
        <v>19000</v>
      </c>
      <c r="J97" s="17">
        <v>0</v>
      </c>
      <c r="K97" s="17">
        <v>19000</v>
      </c>
      <c r="L97" s="1" t="s">
        <v>54</v>
      </c>
      <c r="M97" s="3"/>
      <c r="N97" s="1">
        <f t="shared" si="3"/>
        <v>0</v>
      </c>
      <c r="O97" s="1"/>
      <c r="P97" s="1"/>
      <c r="Q97" s="1"/>
      <c r="R97" s="1"/>
      <c r="S97" s="1"/>
      <c r="T97" s="3"/>
      <c r="U97" s="1"/>
      <c r="V97" s="1"/>
      <c r="W97" s="1"/>
    </row>
    <row r="98" spans="1:23" hidden="1">
      <c r="A98" s="1" t="s">
        <v>26</v>
      </c>
      <c r="B98" s="1" t="s">
        <v>230</v>
      </c>
      <c r="C98" s="27">
        <v>11840</v>
      </c>
      <c r="D98" s="1" t="s">
        <v>227</v>
      </c>
      <c r="E98" s="3">
        <v>46051</v>
      </c>
      <c r="F98" s="12">
        <v>46051.581469907411</v>
      </c>
      <c r="G98" s="1">
        <v>1036929757</v>
      </c>
      <c r="H98" s="1" t="s">
        <v>228</v>
      </c>
      <c r="I98" s="17">
        <f t="shared" si="2"/>
        <v>19000</v>
      </c>
      <c r="J98" s="17">
        <v>0</v>
      </c>
      <c r="K98" s="17">
        <v>19000</v>
      </c>
      <c r="L98" s="1" t="s">
        <v>54</v>
      </c>
      <c r="M98" s="3"/>
      <c r="N98" s="1">
        <f t="shared" si="3"/>
        <v>0</v>
      </c>
      <c r="O98" s="1"/>
      <c r="P98" s="1"/>
      <c r="Q98" s="1"/>
      <c r="R98" s="1"/>
      <c r="S98" s="1"/>
      <c r="T98" s="3"/>
      <c r="U98" s="1"/>
      <c r="V98" s="1"/>
      <c r="W98" s="1"/>
    </row>
    <row r="99" spans="1:23" hidden="1">
      <c r="A99" s="1" t="s">
        <v>26</v>
      </c>
      <c r="B99" s="1" t="s">
        <v>231</v>
      </c>
      <c r="C99" s="27">
        <v>11839</v>
      </c>
      <c r="D99" s="1" t="s">
        <v>227</v>
      </c>
      <c r="E99" s="3">
        <v>46051</v>
      </c>
      <c r="F99" s="12">
        <v>46051.580821759257</v>
      </c>
      <c r="G99" s="1">
        <v>1036929757</v>
      </c>
      <c r="H99" s="1" t="s">
        <v>228</v>
      </c>
      <c r="I99" s="17">
        <f t="shared" si="2"/>
        <v>38000</v>
      </c>
      <c r="J99" s="17">
        <v>0</v>
      </c>
      <c r="K99" s="17">
        <v>38000</v>
      </c>
      <c r="L99" s="1" t="s">
        <v>54</v>
      </c>
      <c r="M99" s="3"/>
      <c r="N99" s="1">
        <f t="shared" si="3"/>
        <v>0</v>
      </c>
      <c r="O99" s="1"/>
      <c r="P99" s="1"/>
      <c r="Q99" s="1"/>
      <c r="R99" s="1"/>
      <c r="S99" s="1"/>
      <c r="T99" s="3"/>
      <c r="U99" s="1"/>
      <c r="V99" s="1"/>
      <c r="W99" s="1"/>
    </row>
    <row r="100" spans="1:23" hidden="1">
      <c r="A100" s="1" t="s">
        <v>26</v>
      </c>
      <c r="B100" s="1" t="s">
        <v>232</v>
      </c>
      <c r="C100" s="27">
        <v>11715</v>
      </c>
      <c r="D100" s="1" t="s">
        <v>227</v>
      </c>
      <c r="E100" s="3">
        <v>46027</v>
      </c>
      <c r="F100" s="12">
        <v>46027.587824074071</v>
      </c>
      <c r="G100" s="1">
        <v>1036929757</v>
      </c>
      <c r="H100" s="1" t="s">
        <v>233</v>
      </c>
      <c r="I100" s="17">
        <f t="shared" si="2"/>
        <v>44000</v>
      </c>
      <c r="J100" s="17">
        <v>0</v>
      </c>
      <c r="K100" s="17">
        <v>44000</v>
      </c>
      <c r="L100" s="1" t="s">
        <v>54</v>
      </c>
      <c r="M100" s="3"/>
      <c r="N100" s="1">
        <f t="shared" si="3"/>
        <v>0</v>
      </c>
      <c r="O100" s="1"/>
      <c r="P100" s="1"/>
      <c r="Q100" s="1"/>
      <c r="R100" s="1"/>
      <c r="S100" s="1"/>
      <c r="T100" s="3"/>
      <c r="U100" s="1"/>
      <c r="V100" s="1"/>
      <c r="W100" s="1"/>
    </row>
    <row r="101" spans="1:23" hidden="1">
      <c r="A101" s="1" t="s">
        <v>26</v>
      </c>
      <c r="B101" s="1" t="s">
        <v>234</v>
      </c>
      <c r="C101" s="27">
        <v>11752</v>
      </c>
      <c r="D101" s="1" t="s">
        <v>227</v>
      </c>
      <c r="E101" s="3">
        <v>46036</v>
      </c>
      <c r="F101" s="12">
        <v>46036.585289351853</v>
      </c>
      <c r="G101" s="1">
        <v>1036929757</v>
      </c>
      <c r="H101" s="1" t="s">
        <v>233</v>
      </c>
      <c r="I101" s="17">
        <f t="shared" si="2"/>
        <v>19000</v>
      </c>
      <c r="J101" s="17">
        <v>0</v>
      </c>
      <c r="K101" s="17">
        <v>19000</v>
      </c>
      <c r="L101" s="1" t="s">
        <v>54</v>
      </c>
      <c r="M101" s="3"/>
      <c r="N101" s="1">
        <f t="shared" si="3"/>
        <v>0</v>
      </c>
      <c r="O101" s="1"/>
      <c r="P101" s="1"/>
      <c r="Q101" s="1"/>
      <c r="R101" s="1"/>
      <c r="S101" s="1"/>
      <c r="T101" s="3"/>
      <c r="U101" s="1"/>
      <c r="V101" s="1"/>
      <c r="W101" s="1"/>
    </row>
    <row r="102" spans="1:23" hidden="1">
      <c r="A102" s="1" t="s">
        <v>26</v>
      </c>
      <c r="B102" s="1" t="s">
        <v>235</v>
      </c>
      <c r="C102" s="1">
        <v>41188</v>
      </c>
      <c r="D102" s="1" t="s">
        <v>236</v>
      </c>
      <c r="E102" s="3">
        <v>46029</v>
      </c>
      <c r="F102" s="12">
        <v>46029.71130787037</v>
      </c>
      <c r="G102" s="1">
        <v>890938952</v>
      </c>
      <c r="H102" s="1" t="s">
        <v>237</v>
      </c>
      <c r="I102" s="17">
        <f t="shared" si="2"/>
        <v>13016250</v>
      </c>
      <c r="J102" s="17">
        <v>2473087.5</v>
      </c>
      <c r="K102" s="17">
        <v>15489337.5</v>
      </c>
      <c r="L102" s="1" t="s">
        <v>58</v>
      </c>
      <c r="M102" s="3">
        <v>46035</v>
      </c>
      <c r="N102" s="1">
        <f t="shared" si="3"/>
        <v>6</v>
      </c>
      <c r="O102" s="1" t="s">
        <v>66</v>
      </c>
      <c r="P102" s="1"/>
      <c r="Q102" s="1"/>
      <c r="R102" s="1"/>
      <c r="S102" s="1"/>
      <c r="T102" s="3">
        <v>46036</v>
      </c>
      <c r="U102" s="1" t="s">
        <v>39</v>
      </c>
      <c r="V102" s="1"/>
      <c r="W102" s="1" t="s">
        <v>33</v>
      </c>
    </row>
    <row r="103" spans="1:23" hidden="1">
      <c r="A103" s="1" t="s">
        <v>26</v>
      </c>
      <c r="B103" s="1" t="s">
        <v>238</v>
      </c>
      <c r="C103" s="1">
        <v>41217</v>
      </c>
      <c r="D103" s="1" t="s">
        <v>236</v>
      </c>
      <c r="E103" s="3">
        <v>46031</v>
      </c>
      <c r="F103" s="12">
        <v>46031.628055555557</v>
      </c>
      <c r="G103" s="1">
        <v>890938952</v>
      </c>
      <c r="H103" s="1" t="s">
        <v>237</v>
      </c>
      <c r="I103" s="17">
        <f t="shared" si="2"/>
        <v>355500</v>
      </c>
      <c r="J103" s="17">
        <v>67545</v>
      </c>
      <c r="K103" s="17">
        <v>423045</v>
      </c>
      <c r="L103" s="1" t="s">
        <v>58</v>
      </c>
      <c r="M103" s="3">
        <v>46035</v>
      </c>
      <c r="N103" s="1">
        <f t="shared" si="3"/>
        <v>4</v>
      </c>
      <c r="O103" s="1" t="s">
        <v>239</v>
      </c>
      <c r="P103" s="1"/>
      <c r="Q103" s="1"/>
      <c r="R103" s="1"/>
      <c r="S103" s="1"/>
      <c r="T103" s="3">
        <v>46036</v>
      </c>
      <c r="U103" s="1" t="s">
        <v>39</v>
      </c>
      <c r="V103" s="1"/>
      <c r="W103" s="1" t="s">
        <v>40</v>
      </c>
    </row>
    <row r="104" spans="1:23" hidden="1">
      <c r="A104" s="1" t="s">
        <v>26</v>
      </c>
      <c r="B104" s="1" t="s">
        <v>240</v>
      </c>
      <c r="C104" s="1">
        <v>41216</v>
      </c>
      <c r="D104" s="1" t="s">
        <v>236</v>
      </c>
      <c r="E104" s="3">
        <v>46031</v>
      </c>
      <c r="F104" s="12">
        <v>46031.628020833334</v>
      </c>
      <c r="G104" s="1">
        <v>890938952</v>
      </c>
      <c r="H104" s="1" t="s">
        <v>237</v>
      </c>
      <c r="I104" s="17">
        <f t="shared" si="2"/>
        <v>355500</v>
      </c>
      <c r="J104" s="17">
        <v>67545</v>
      </c>
      <c r="K104" s="17">
        <v>423045</v>
      </c>
      <c r="L104" s="1" t="s">
        <v>58</v>
      </c>
      <c r="M104" s="3">
        <v>46035</v>
      </c>
      <c r="N104" s="1">
        <f t="shared" si="3"/>
        <v>4</v>
      </c>
      <c r="O104" s="1" t="s">
        <v>239</v>
      </c>
      <c r="P104" s="1"/>
      <c r="Q104" s="1"/>
      <c r="R104" s="1"/>
      <c r="S104" s="1"/>
      <c r="T104" s="3">
        <v>46036</v>
      </c>
      <c r="U104" s="22" t="s">
        <v>39</v>
      </c>
      <c r="V104" s="1"/>
      <c r="W104" s="1" t="s">
        <v>40</v>
      </c>
    </row>
    <row r="105" spans="1:23" hidden="1">
      <c r="A105" s="1" t="s">
        <v>26</v>
      </c>
      <c r="B105" s="1" t="s">
        <v>241</v>
      </c>
      <c r="C105" s="1">
        <v>41452</v>
      </c>
      <c r="D105" s="1" t="s">
        <v>236</v>
      </c>
      <c r="E105" s="3">
        <v>46050</v>
      </c>
      <c r="F105" s="12">
        <v>46050.377569444441</v>
      </c>
      <c r="G105" s="1">
        <v>890938952</v>
      </c>
      <c r="H105" s="1" t="s">
        <v>237</v>
      </c>
      <c r="I105" s="17">
        <f t="shared" si="2"/>
        <v>355500</v>
      </c>
      <c r="J105" s="17">
        <v>67545</v>
      </c>
      <c r="K105" s="17">
        <v>423045</v>
      </c>
      <c r="L105" s="1" t="s">
        <v>58</v>
      </c>
      <c r="M105" s="3">
        <v>46056</v>
      </c>
      <c r="N105" s="1">
        <f t="shared" si="3"/>
        <v>6</v>
      </c>
      <c r="O105" s="1" t="s">
        <v>38</v>
      </c>
      <c r="P105" s="1"/>
      <c r="Q105" s="1"/>
      <c r="R105" s="1"/>
      <c r="S105" s="1"/>
      <c r="T105" s="3">
        <v>46058</v>
      </c>
      <c r="U105" s="1" t="s">
        <v>39</v>
      </c>
      <c r="V105" s="1"/>
      <c r="W105" s="1" t="s">
        <v>33</v>
      </c>
    </row>
    <row r="106" spans="1:23" hidden="1">
      <c r="A106" s="1" t="s">
        <v>26</v>
      </c>
      <c r="B106" s="1" t="s">
        <v>242</v>
      </c>
      <c r="C106" s="1">
        <v>105</v>
      </c>
      <c r="D106" s="1" t="s">
        <v>243</v>
      </c>
      <c r="E106" s="3">
        <v>46048</v>
      </c>
      <c r="F106" s="12">
        <v>46048.868287037039</v>
      </c>
      <c r="G106" s="1">
        <v>4179102</v>
      </c>
      <c r="H106" s="1" t="s">
        <v>244</v>
      </c>
      <c r="I106" s="17">
        <f t="shared" si="2"/>
        <v>16362000</v>
      </c>
      <c r="J106" s="17">
        <v>3108780</v>
      </c>
      <c r="K106" s="17">
        <v>19470780</v>
      </c>
      <c r="L106" s="1" t="s">
        <v>58</v>
      </c>
      <c r="M106" s="3">
        <v>46050</v>
      </c>
      <c r="N106" s="1">
        <f t="shared" si="3"/>
        <v>2</v>
      </c>
      <c r="O106" s="1" t="s">
        <v>38</v>
      </c>
      <c r="P106" s="1"/>
      <c r="Q106" s="1"/>
      <c r="R106" s="1"/>
      <c r="S106" s="1"/>
      <c r="T106" s="3">
        <v>46057</v>
      </c>
      <c r="U106" s="1" t="s">
        <v>32</v>
      </c>
      <c r="V106" s="1"/>
      <c r="W106" s="1" t="s">
        <v>40</v>
      </c>
    </row>
    <row r="107" spans="1:23" hidden="1">
      <c r="A107" s="1" t="s">
        <v>26</v>
      </c>
      <c r="B107" s="1" t="s">
        <v>245</v>
      </c>
      <c r="C107" s="1">
        <v>3472</v>
      </c>
      <c r="D107" s="1" t="s">
        <v>246</v>
      </c>
      <c r="E107" s="3">
        <v>46023</v>
      </c>
      <c r="F107" s="12">
        <v>46023.155868055554</v>
      </c>
      <c r="G107" s="1">
        <v>901609691</v>
      </c>
      <c r="H107" s="1" t="s">
        <v>247</v>
      </c>
      <c r="I107" s="17">
        <f t="shared" si="2"/>
        <v>696000</v>
      </c>
      <c r="J107" s="17">
        <v>132240</v>
      </c>
      <c r="K107" s="17">
        <v>828240</v>
      </c>
      <c r="L107" s="1" t="s">
        <v>195</v>
      </c>
      <c r="M107" s="3">
        <v>46037</v>
      </c>
      <c r="N107" s="1">
        <f t="shared" si="3"/>
        <v>14</v>
      </c>
      <c r="O107" s="1" t="s">
        <v>196</v>
      </c>
      <c r="P107" s="1"/>
      <c r="Q107" s="1"/>
      <c r="R107" s="1"/>
      <c r="S107" s="1"/>
      <c r="T107" s="3">
        <v>46028</v>
      </c>
      <c r="U107" s="1" t="s">
        <v>32</v>
      </c>
      <c r="V107" s="1"/>
      <c r="W107" s="1" t="s">
        <v>50</v>
      </c>
    </row>
    <row r="108" spans="1:23" hidden="1">
      <c r="A108" s="1" t="s">
        <v>26</v>
      </c>
      <c r="B108" s="1" t="s">
        <v>248</v>
      </c>
      <c r="C108" s="27">
        <v>8119</v>
      </c>
      <c r="D108" s="1" t="s">
        <v>249</v>
      </c>
      <c r="E108" s="3">
        <v>46029</v>
      </c>
      <c r="F108" s="12">
        <v>46029.635787037034</v>
      </c>
      <c r="G108" s="1">
        <v>901793615</v>
      </c>
      <c r="H108" s="1" t="s">
        <v>250</v>
      </c>
      <c r="I108" s="17">
        <f t="shared" si="2"/>
        <v>50000</v>
      </c>
      <c r="J108" s="17">
        <v>0</v>
      </c>
      <c r="K108" s="17">
        <v>50000</v>
      </c>
      <c r="L108" s="1" t="s">
        <v>54</v>
      </c>
      <c r="M108" s="3"/>
      <c r="N108" s="1">
        <f t="shared" si="3"/>
        <v>0</v>
      </c>
      <c r="O108" s="1"/>
      <c r="P108" s="1"/>
      <c r="Q108" s="1"/>
      <c r="R108" s="1"/>
      <c r="S108" s="1"/>
      <c r="T108" s="3"/>
      <c r="U108" s="1"/>
      <c r="V108" s="1"/>
      <c r="W108" s="1"/>
    </row>
    <row r="109" spans="1:23" hidden="1">
      <c r="A109" s="1" t="s">
        <v>26</v>
      </c>
      <c r="B109" s="1" t="s">
        <v>251</v>
      </c>
      <c r="C109" s="1">
        <v>631948</v>
      </c>
      <c r="D109" s="1" t="s">
        <v>252</v>
      </c>
      <c r="E109" s="3">
        <v>46032</v>
      </c>
      <c r="F109" s="12">
        <v>46032.347673611112</v>
      </c>
      <c r="G109" s="1">
        <v>800192105</v>
      </c>
      <c r="H109" s="1" t="s">
        <v>253</v>
      </c>
      <c r="I109" s="17">
        <f t="shared" si="2"/>
        <v>1095800</v>
      </c>
      <c r="J109" s="17">
        <v>0</v>
      </c>
      <c r="K109" s="17">
        <v>1095800</v>
      </c>
      <c r="L109" s="1" t="s">
        <v>128</v>
      </c>
      <c r="M109" s="3">
        <v>46048</v>
      </c>
      <c r="N109" s="1">
        <f t="shared" si="3"/>
        <v>16</v>
      </c>
      <c r="O109" s="1"/>
      <c r="P109" s="1"/>
      <c r="Q109" s="1"/>
      <c r="R109" s="1"/>
      <c r="S109" s="1"/>
      <c r="T109" s="3">
        <v>46048</v>
      </c>
      <c r="U109" s="1" t="s">
        <v>39</v>
      </c>
      <c r="V109" s="1"/>
      <c r="W109" s="1" t="s">
        <v>50</v>
      </c>
    </row>
    <row r="110" spans="1:23" hidden="1">
      <c r="A110" s="1" t="s">
        <v>26</v>
      </c>
      <c r="B110" s="1" t="s">
        <v>254</v>
      </c>
      <c r="C110" s="1">
        <v>69855990</v>
      </c>
      <c r="D110" s="1" t="s">
        <v>255</v>
      </c>
      <c r="E110" s="3">
        <v>46023</v>
      </c>
      <c r="F110" s="12">
        <v>46023.08693287037</v>
      </c>
      <c r="G110" s="1">
        <v>900843898</v>
      </c>
      <c r="H110" s="1" t="s">
        <v>256</v>
      </c>
      <c r="I110" s="17">
        <f t="shared" si="2"/>
        <v>9453.77</v>
      </c>
      <c r="J110" s="17">
        <v>1796.23</v>
      </c>
      <c r="K110" s="17">
        <v>11250</v>
      </c>
      <c r="L110" s="1" t="s">
        <v>54</v>
      </c>
      <c r="M110" s="3"/>
      <c r="N110" s="1">
        <f t="shared" si="3"/>
        <v>0</v>
      </c>
      <c r="O110" s="1" t="s">
        <v>38</v>
      </c>
      <c r="P110" s="1"/>
      <c r="Q110" s="1"/>
      <c r="R110" s="1"/>
      <c r="S110" s="1"/>
      <c r="T110" s="3"/>
      <c r="U110" s="1"/>
      <c r="V110" s="1"/>
      <c r="W110" s="1" t="s">
        <v>50</v>
      </c>
    </row>
    <row r="111" spans="1:23" hidden="1">
      <c r="A111" s="1" t="s">
        <v>26</v>
      </c>
      <c r="B111" s="1" t="s">
        <v>257</v>
      </c>
      <c r="C111" s="1">
        <v>9006615</v>
      </c>
      <c r="D111" s="1" t="s">
        <v>258</v>
      </c>
      <c r="E111" s="3">
        <v>46026</v>
      </c>
      <c r="F111" s="12">
        <v>46026.393807870372</v>
      </c>
      <c r="G111" s="1">
        <v>900843898</v>
      </c>
      <c r="H111" s="1" t="s">
        <v>256</v>
      </c>
      <c r="I111" s="17">
        <f t="shared" si="2"/>
        <v>25126.05</v>
      </c>
      <c r="J111" s="17">
        <v>4773.95</v>
      </c>
      <c r="K111" s="17">
        <v>29900</v>
      </c>
      <c r="L111" s="1" t="s">
        <v>54</v>
      </c>
      <c r="M111" s="3"/>
      <c r="N111" s="1">
        <f t="shared" si="3"/>
        <v>0</v>
      </c>
      <c r="O111" s="1"/>
      <c r="P111" s="1"/>
      <c r="Q111" s="1"/>
      <c r="R111" s="1"/>
      <c r="S111" s="1"/>
      <c r="T111" s="3"/>
      <c r="U111" s="1"/>
      <c r="V111" s="1"/>
      <c r="W111" s="1"/>
    </row>
    <row r="112" spans="1:23" hidden="1">
      <c r="A112" s="1" t="s">
        <v>26</v>
      </c>
      <c r="B112" s="1" t="s">
        <v>259</v>
      </c>
      <c r="C112" s="1">
        <v>72184932</v>
      </c>
      <c r="D112" s="1" t="s">
        <v>255</v>
      </c>
      <c r="E112" s="3">
        <v>46044</v>
      </c>
      <c r="F112" s="12">
        <v>46044.125925925924</v>
      </c>
      <c r="G112" s="1">
        <v>900843898</v>
      </c>
      <c r="H112" s="1" t="s">
        <v>256</v>
      </c>
      <c r="I112" s="17">
        <f t="shared" si="2"/>
        <v>28067.239999999998</v>
      </c>
      <c r="J112" s="17">
        <v>5332.76</v>
      </c>
      <c r="K112" s="17">
        <v>33400</v>
      </c>
      <c r="L112" s="1" t="s">
        <v>54</v>
      </c>
      <c r="M112" s="3"/>
      <c r="N112" s="1">
        <f t="shared" si="3"/>
        <v>0</v>
      </c>
      <c r="O112" s="1"/>
      <c r="P112" s="1"/>
      <c r="Q112" s="1"/>
      <c r="R112" s="1"/>
      <c r="S112" s="1"/>
      <c r="T112" s="3"/>
      <c r="U112" s="1"/>
      <c r="V112" s="1"/>
      <c r="W112" s="1"/>
    </row>
    <row r="113" spans="1:23" hidden="1">
      <c r="A113" s="1" t="s">
        <v>26</v>
      </c>
      <c r="B113" s="1" t="s">
        <v>260</v>
      </c>
      <c r="C113" s="1">
        <v>72697550</v>
      </c>
      <c r="D113" s="1" t="s">
        <v>255</v>
      </c>
      <c r="E113" s="3">
        <v>46050</v>
      </c>
      <c r="F113" s="12">
        <v>46050.272812499999</v>
      </c>
      <c r="G113" s="1">
        <v>900843898</v>
      </c>
      <c r="H113" s="1" t="s">
        <v>256</v>
      </c>
      <c r="I113" s="17">
        <f t="shared" si="2"/>
        <v>20168.07</v>
      </c>
      <c r="J113" s="17">
        <v>3831.93</v>
      </c>
      <c r="K113" s="17">
        <v>24000</v>
      </c>
      <c r="L113" s="1" t="s">
        <v>54</v>
      </c>
      <c r="M113" s="3"/>
      <c r="N113" s="1">
        <f t="shared" si="3"/>
        <v>0</v>
      </c>
      <c r="O113" s="1"/>
      <c r="P113" s="1"/>
      <c r="Q113" s="1"/>
      <c r="R113" s="1"/>
      <c r="S113" s="1"/>
      <c r="T113" s="3"/>
      <c r="U113" s="1"/>
      <c r="V113" s="1"/>
      <c r="W113" s="1"/>
    </row>
    <row r="114" spans="1:23" hidden="1">
      <c r="A114" s="1" t="s">
        <v>26</v>
      </c>
      <c r="B114" s="1" t="s">
        <v>261</v>
      </c>
      <c r="C114" s="1">
        <v>4848</v>
      </c>
      <c r="D114" s="1" t="s">
        <v>262</v>
      </c>
      <c r="E114" s="3">
        <v>46024</v>
      </c>
      <c r="F114" s="12">
        <v>46024.382037037038</v>
      </c>
      <c r="G114" s="1">
        <v>10103705</v>
      </c>
      <c r="H114" s="1" t="s">
        <v>263</v>
      </c>
      <c r="I114" s="17">
        <f t="shared" si="2"/>
        <v>798319.27999999991</v>
      </c>
      <c r="J114" s="17">
        <v>151680.66</v>
      </c>
      <c r="K114" s="17">
        <v>949999.94</v>
      </c>
      <c r="L114" s="1" t="s">
        <v>264</v>
      </c>
      <c r="M114" s="3">
        <v>46028</v>
      </c>
      <c r="N114" s="1">
        <f t="shared" si="3"/>
        <v>4</v>
      </c>
      <c r="O114" s="1" t="s">
        <v>38</v>
      </c>
      <c r="P114" s="1"/>
      <c r="Q114" s="1"/>
      <c r="R114" s="1"/>
      <c r="S114" s="1"/>
      <c r="T114" s="3">
        <v>46044</v>
      </c>
      <c r="U114" s="1" t="s">
        <v>39</v>
      </c>
      <c r="V114" s="1"/>
      <c r="W114" s="1" t="s">
        <v>40</v>
      </c>
    </row>
    <row r="115" spans="1:23" hidden="1">
      <c r="A115" s="1" t="s">
        <v>26</v>
      </c>
      <c r="B115" s="1" t="s">
        <v>265</v>
      </c>
      <c r="C115" s="1">
        <v>717</v>
      </c>
      <c r="D115" s="1" t="s">
        <v>28</v>
      </c>
      <c r="E115" s="3">
        <v>46027</v>
      </c>
      <c r="F115" s="12">
        <v>46027.413680555554</v>
      </c>
      <c r="G115" s="1">
        <v>71660004</v>
      </c>
      <c r="H115" s="1" t="s">
        <v>266</v>
      </c>
      <c r="I115" s="17">
        <f t="shared" si="2"/>
        <v>20700</v>
      </c>
      <c r="J115" s="17">
        <v>0</v>
      </c>
      <c r="K115" s="17">
        <v>20700</v>
      </c>
      <c r="L115" s="1" t="s">
        <v>70</v>
      </c>
      <c r="M115" s="3">
        <v>46028</v>
      </c>
      <c r="N115" s="1">
        <f t="shared" si="3"/>
        <v>1</v>
      </c>
      <c r="O115" s="1" t="s">
        <v>38</v>
      </c>
      <c r="P115" s="1"/>
      <c r="Q115" s="1"/>
      <c r="R115" s="1"/>
      <c r="S115" s="1"/>
      <c r="T115" s="3">
        <v>46037</v>
      </c>
      <c r="U115" s="1" t="s">
        <v>39</v>
      </c>
      <c r="V115" s="1"/>
      <c r="W115" s="1" t="s">
        <v>40</v>
      </c>
    </row>
    <row r="116" spans="1:23" hidden="1">
      <c r="A116" s="1" t="s">
        <v>26</v>
      </c>
      <c r="B116" s="1" t="s">
        <v>267</v>
      </c>
      <c r="C116" s="1">
        <v>716</v>
      </c>
      <c r="D116" s="1" t="s">
        <v>28</v>
      </c>
      <c r="E116" s="3">
        <v>46027</v>
      </c>
      <c r="F116" s="12">
        <v>46027.412465277775</v>
      </c>
      <c r="G116" s="1">
        <v>71660004</v>
      </c>
      <c r="H116" s="1" t="s">
        <v>266</v>
      </c>
      <c r="I116" s="17">
        <f t="shared" si="2"/>
        <v>4299900</v>
      </c>
      <c r="J116" s="17">
        <v>0</v>
      </c>
      <c r="K116" s="17">
        <v>4299900</v>
      </c>
      <c r="L116" s="1" t="s">
        <v>70</v>
      </c>
      <c r="M116" s="3">
        <v>46028</v>
      </c>
      <c r="N116" s="1">
        <f t="shared" si="3"/>
        <v>1</v>
      </c>
      <c r="O116" s="1" t="s">
        <v>38</v>
      </c>
      <c r="P116" s="1"/>
      <c r="Q116" s="1"/>
      <c r="R116" s="1"/>
      <c r="S116" s="1"/>
      <c r="T116" s="3">
        <v>46037</v>
      </c>
      <c r="U116" s="1" t="s">
        <v>39</v>
      </c>
      <c r="V116" s="1"/>
      <c r="W116" s="1" t="s">
        <v>40</v>
      </c>
    </row>
    <row r="117" spans="1:23" hidden="1">
      <c r="A117" s="1" t="s">
        <v>26</v>
      </c>
      <c r="B117" s="1" t="s">
        <v>268</v>
      </c>
      <c r="C117" s="1">
        <v>719</v>
      </c>
      <c r="D117" s="1" t="s">
        <v>28</v>
      </c>
      <c r="E117" s="3">
        <v>46036</v>
      </c>
      <c r="F117" s="12">
        <v>46036.589918981481</v>
      </c>
      <c r="G117" s="1">
        <v>71660004</v>
      </c>
      <c r="H117" s="1" t="s">
        <v>266</v>
      </c>
      <c r="I117" s="17">
        <f t="shared" si="2"/>
        <v>170000</v>
      </c>
      <c r="J117" s="17">
        <v>0</v>
      </c>
      <c r="K117" s="17">
        <v>170000</v>
      </c>
      <c r="L117" s="1" t="s">
        <v>70</v>
      </c>
      <c r="M117" s="3">
        <v>46037</v>
      </c>
      <c r="N117" s="1">
        <f t="shared" si="3"/>
        <v>1</v>
      </c>
      <c r="O117" s="1" t="s">
        <v>38</v>
      </c>
      <c r="P117" s="1"/>
      <c r="Q117" s="1"/>
      <c r="R117" s="1"/>
      <c r="S117" s="1"/>
      <c r="T117" s="3">
        <v>46041</v>
      </c>
      <c r="U117" s="1" t="s">
        <v>39</v>
      </c>
      <c r="V117" s="1"/>
      <c r="W117" s="1" t="s">
        <v>40</v>
      </c>
    </row>
    <row r="118" spans="1:23" hidden="1">
      <c r="A118" s="1" t="s">
        <v>26</v>
      </c>
      <c r="B118" s="1" t="s">
        <v>269</v>
      </c>
      <c r="C118" s="27">
        <v>579</v>
      </c>
      <c r="D118" s="1" t="s">
        <v>270</v>
      </c>
      <c r="E118" s="3">
        <v>46051</v>
      </c>
      <c r="F118" s="12">
        <v>46051.594467592593</v>
      </c>
      <c r="G118" s="1">
        <v>80157378</v>
      </c>
      <c r="H118" s="1" t="s">
        <v>271</v>
      </c>
      <c r="I118" s="17">
        <f t="shared" si="2"/>
        <v>239400</v>
      </c>
      <c r="J118" s="17">
        <v>0</v>
      </c>
      <c r="K118" s="17">
        <v>239400</v>
      </c>
      <c r="L118" s="1" t="s">
        <v>54</v>
      </c>
      <c r="M118" s="3"/>
      <c r="N118" s="1">
        <f t="shared" si="3"/>
        <v>0</v>
      </c>
      <c r="O118" s="1"/>
      <c r="P118" s="1"/>
      <c r="Q118" s="1"/>
      <c r="R118" s="1"/>
      <c r="S118" s="1"/>
      <c r="T118" s="3">
        <v>46063</v>
      </c>
      <c r="U118" s="1" t="s">
        <v>39</v>
      </c>
      <c r="V118" s="1"/>
      <c r="W118" s="1"/>
    </row>
    <row r="119" spans="1:23" hidden="1">
      <c r="A119" s="1" t="s">
        <v>26</v>
      </c>
      <c r="B119" s="1" t="s">
        <v>272</v>
      </c>
      <c r="C119" s="1">
        <v>218924</v>
      </c>
      <c r="D119" s="1" t="s">
        <v>273</v>
      </c>
      <c r="E119" s="3">
        <v>46038</v>
      </c>
      <c r="F119" s="12">
        <v>46038.944016203706</v>
      </c>
      <c r="G119" s="1">
        <v>900659017</v>
      </c>
      <c r="H119" s="1" t="s">
        <v>274</v>
      </c>
      <c r="I119" s="17">
        <f t="shared" si="2"/>
        <v>1132242.3</v>
      </c>
      <c r="J119" s="17">
        <v>215126.04</v>
      </c>
      <c r="K119" s="17">
        <v>1347368.34</v>
      </c>
      <c r="L119" s="1" t="s">
        <v>70</v>
      </c>
      <c r="M119" s="3">
        <v>46042</v>
      </c>
      <c r="N119" s="1">
        <f t="shared" si="3"/>
        <v>4</v>
      </c>
      <c r="O119" s="1" t="s">
        <v>38</v>
      </c>
      <c r="P119" s="1"/>
      <c r="Q119" s="3"/>
      <c r="R119" s="1"/>
      <c r="S119" s="1"/>
      <c r="T119" s="3">
        <v>46044</v>
      </c>
      <c r="U119" s="1" t="s">
        <v>39</v>
      </c>
      <c r="V119" s="1"/>
      <c r="W119" s="1" t="s">
        <v>40</v>
      </c>
    </row>
    <row r="120" spans="1:23" hidden="1">
      <c r="A120" s="1" t="s">
        <v>26</v>
      </c>
      <c r="B120" s="1" t="s">
        <v>275</v>
      </c>
      <c r="C120" s="1">
        <v>376</v>
      </c>
      <c r="D120" s="1" t="s">
        <v>276</v>
      </c>
      <c r="E120" s="3">
        <v>46025</v>
      </c>
      <c r="F120" s="12">
        <v>46025.839016203703</v>
      </c>
      <c r="G120" s="1">
        <v>901847080</v>
      </c>
      <c r="H120" s="1" t="s">
        <v>277</v>
      </c>
      <c r="I120" s="17">
        <f t="shared" si="2"/>
        <v>26955906.559999999</v>
      </c>
      <c r="J120" s="17">
        <v>5121622.25</v>
      </c>
      <c r="K120" s="17">
        <v>32077528.809999999</v>
      </c>
      <c r="L120" s="1" t="s">
        <v>37</v>
      </c>
      <c r="M120" s="3">
        <v>46028</v>
      </c>
      <c r="N120" s="1">
        <f t="shared" si="3"/>
        <v>3</v>
      </c>
      <c r="O120" s="1" t="s">
        <v>38</v>
      </c>
      <c r="P120" s="1"/>
      <c r="Q120" s="1"/>
      <c r="R120" s="1"/>
      <c r="S120" s="1"/>
      <c r="T120" s="3">
        <v>46044</v>
      </c>
      <c r="U120" s="1" t="s">
        <v>39</v>
      </c>
      <c r="V120" s="1"/>
      <c r="W120" s="1" t="s">
        <v>40</v>
      </c>
    </row>
    <row r="121" spans="1:23" hidden="1">
      <c r="A121" s="1" t="s">
        <v>26</v>
      </c>
      <c r="B121" s="1" t="s">
        <v>278</v>
      </c>
      <c r="C121" s="1">
        <v>375</v>
      </c>
      <c r="D121" s="1" t="s">
        <v>276</v>
      </c>
      <c r="E121" s="3">
        <v>46025</v>
      </c>
      <c r="F121" s="12">
        <v>46025.825023148151</v>
      </c>
      <c r="G121" s="1">
        <v>901847080</v>
      </c>
      <c r="H121" s="1" t="s">
        <v>277</v>
      </c>
      <c r="I121" s="17">
        <f t="shared" si="2"/>
        <v>31523795.670000002</v>
      </c>
      <c r="J121" s="17">
        <v>5989521.1799999997</v>
      </c>
      <c r="K121" s="17">
        <v>37513316.850000001</v>
      </c>
      <c r="L121" s="1" t="s">
        <v>37</v>
      </c>
      <c r="M121" s="3">
        <v>46036</v>
      </c>
      <c r="N121" s="1">
        <f t="shared" si="3"/>
        <v>11</v>
      </c>
      <c r="O121" s="1" t="s">
        <v>38</v>
      </c>
      <c r="P121" s="1"/>
      <c r="Q121" s="3"/>
      <c r="R121" s="1"/>
      <c r="S121" s="1"/>
      <c r="T121" s="3">
        <v>46063</v>
      </c>
      <c r="U121" s="1" t="s">
        <v>39</v>
      </c>
      <c r="V121" s="1"/>
      <c r="W121" s="1" t="s">
        <v>50</v>
      </c>
    </row>
    <row r="122" spans="1:23" hidden="1">
      <c r="A122" s="1" t="s">
        <v>26</v>
      </c>
      <c r="B122" s="1" t="s">
        <v>279</v>
      </c>
      <c r="C122" s="1">
        <v>379</v>
      </c>
      <c r="D122" s="1" t="s">
        <v>276</v>
      </c>
      <c r="E122" s="3">
        <v>46030</v>
      </c>
      <c r="F122" s="12">
        <v>46030.646064814813</v>
      </c>
      <c r="G122" s="1">
        <v>901847080</v>
      </c>
      <c r="H122" s="1" t="s">
        <v>277</v>
      </c>
      <c r="I122" s="17">
        <f t="shared" si="2"/>
        <v>3952714</v>
      </c>
      <c r="J122" s="17">
        <v>751015.66</v>
      </c>
      <c r="K122" s="17">
        <v>4703729.66</v>
      </c>
      <c r="L122" s="1" t="s">
        <v>37</v>
      </c>
      <c r="M122" s="3">
        <v>46036</v>
      </c>
      <c r="N122" s="1">
        <f t="shared" si="3"/>
        <v>6</v>
      </c>
      <c r="O122" s="1" t="s">
        <v>38</v>
      </c>
      <c r="P122" s="1"/>
      <c r="Q122" s="1"/>
      <c r="R122" s="1"/>
      <c r="S122" s="1"/>
      <c r="T122" s="3">
        <v>46044</v>
      </c>
      <c r="U122" s="1" t="s">
        <v>39</v>
      </c>
      <c r="V122" s="1"/>
      <c r="W122" s="1" t="s">
        <v>33</v>
      </c>
    </row>
    <row r="123" spans="1:23" hidden="1">
      <c r="A123" s="1" t="s">
        <v>26</v>
      </c>
      <c r="B123" s="1" t="s">
        <v>280</v>
      </c>
      <c r="C123" s="1">
        <v>384</v>
      </c>
      <c r="D123" s="1" t="s">
        <v>276</v>
      </c>
      <c r="E123" s="3">
        <v>46031</v>
      </c>
      <c r="F123" s="12">
        <v>46031.770416666666</v>
      </c>
      <c r="G123" s="1">
        <v>901847080</v>
      </c>
      <c r="H123" s="1" t="s">
        <v>277</v>
      </c>
      <c r="I123" s="17">
        <f t="shared" si="2"/>
        <v>2100800</v>
      </c>
      <c r="J123" s="17">
        <v>399152</v>
      </c>
      <c r="K123" s="17">
        <v>2499952</v>
      </c>
      <c r="L123" s="1" t="s">
        <v>37</v>
      </c>
      <c r="M123" s="3">
        <v>46036</v>
      </c>
      <c r="N123" s="1">
        <f t="shared" si="3"/>
        <v>5</v>
      </c>
      <c r="O123" s="1" t="s">
        <v>38</v>
      </c>
      <c r="P123" s="1"/>
      <c r="Q123" s="1"/>
      <c r="R123" s="1"/>
      <c r="S123" s="1"/>
      <c r="T123" s="3">
        <v>46044</v>
      </c>
      <c r="U123" s="1" t="s">
        <v>39</v>
      </c>
      <c r="V123" s="1"/>
      <c r="W123" s="1" t="s">
        <v>40</v>
      </c>
    </row>
    <row r="124" spans="1:23" hidden="1">
      <c r="A124" s="1" t="s">
        <v>26</v>
      </c>
      <c r="B124" s="1" t="s">
        <v>281</v>
      </c>
      <c r="C124" s="1">
        <v>381</v>
      </c>
      <c r="D124" s="1" t="s">
        <v>276</v>
      </c>
      <c r="E124" s="3">
        <v>46031</v>
      </c>
      <c r="F124" s="12">
        <v>46031.738171296296</v>
      </c>
      <c r="G124" s="1">
        <v>901847080</v>
      </c>
      <c r="H124" s="1" t="s">
        <v>277</v>
      </c>
      <c r="I124" s="17">
        <f t="shared" si="2"/>
        <v>1275000</v>
      </c>
      <c r="J124" s="17">
        <v>242250</v>
      </c>
      <c r="K124" s="17">
        <v>1517250</v>
      </c>
      <c r="L124" s="1" t="s">
        <v>37</v>
      </c>
      <c r="M124" s="3">
        <v>46036</v>
      </c>
      <c r="N124" s="1">
        <f t="shared" si="3"/>
        <v>5</v>
      </c>
      <c r="O124" s="1" t="s">
        <v>38</v>
      </c>
      <c r="P124" s="1"/>
      <c r="Q124" s="1"/>
      <c r="R124" s="1"/>
      <c r="S124" s="1"/>
      <c r="T124" s="3">
        <v>46044</v>
      </c>
      <c r="U124" s="1" t="s">
        <v>39</v>
      </c>
      <c r="V124" s="1"/>
      <c r="W124" s="1" t="s">
        <v>40</v>
      </c>
    </row>
    <row r="125" spans="1:23" hidden="1">
      <c r="A125" s="1" t="s">
        <v>26</v>
      </c>
      <c r="B125" s="1" t="s">
        <v>282</v>
      </c>
      <c r="C125" s="1">
        <v>382</v>
      </c>
      <c r="D125" s="1" t="s">
        <v>276</v>
      </c>
      <c r="E125" s="3">
        <v>46031</v>
      </c>
      <c r="F125" s="12">
        <v>46031.741620370369</v>
      </c>
      <c r="G125" s="1">
        <v>901847080</v>
      </c>
      <c r="H125" s="1" t="s">
        <v>277</v>
      </c>
      <c r="I125" s="17">
        <f t="shared" si="2"/>
        <v>2825000</v>
      </c>
      <c r="J125" s="17">
        <v>536750</v>
      </c>
      <c r="K125" s="17">
        <v>3361750</v>
      </c>
      <c r="L125" s="1" t="s">
        <v>37</v>
      </c>
      <c r="M125" s="3">
        <v>46036</v>
      </c>
      <c r="N125" s="1">
        <f t="shared" si="3"/>
        <v>5</v>
      </c>
      <c r="O125" s="1" t="s">
        <v>38</v>
      </c>
      <c r="P125" s="1"/>
      <c r="Q125" s="1"/>
      <c r="R125" s="1"/>
      <c r="S125" s="1"/>
      <c r="T125" s="3">
        <v>46044</v>
      </c>
      <c r="U125" s="1" t="s">
        <v>39</v>
      </c>
      <c r="V125" s="1"/>
      <c r="W125" s="1" t="s">
        <v>40</v>
      </c>
    </row>
    <row r="126" spans="1:23" hidden="1">
      <c r="A126" s="1" t="s">
        <v>26</v>
      </c>
      <c r="B126" s="1" t="s">
        <v>283</v>
      </c>
      <c r="C126" s="1">
        <v>380</v>
      </c>
      <c r="D126" s="1" t="s">
        <v>276</v>
      </c>
      <c r="E126" s="3">
        <v>46031</v>
      </c>
      <c r="F126" s="12">
        <v>46031.731863425928</v>
      </c>
      <c r="G126" s="1">
        <v>901847080</v>
      </c>
      <c r="H126" s="1" t="s">
        <v>277</v>
      </c>
      <c r="I126" s="17">
        <f t="shared" si="2"/>
        <v>1830000</v>
      </c>
      <c r="J126" s="17">
        <v>347700</v>
      </c>
      <c r="K126" s="17">
        <v>2177700</v>
      </c>
      <c r="L126" s="1" t="s">
        <v>37</v>
      </c>
      <c r="M126" s="3">
        <v>46036</v>
      </c>
      <c r="N126" s="1">
        <f t="shared" si="3"/>
        <v>5</v>
      </c>
      <c r="O126" s="1" t="s">
        <v>38</v>
      </c>
      <c r="P126" s="1"/>
      <c r="Q126" s="1"/>
      <c r="R126" s="1"/>
      <c r="S126" s="1"/>
      <c r="T126" s="3">
        <v>46044</v>
      </c>
      <c r="U126" s="1" t="s">
        <v>39</v>
      </c>
      <c r="V126" s="1"/>
      <c r="W126" s="1" t="s">
        <v>40</v>
      </c>
    </row>
    <row r="127" spans="1:23" hidden="1">
      <c r="A127" s="1" t="s">
        <v>26</v>
      </c>
      <c r="B127" s="1" t="s">
        <v>284</v>
      </c>
      <c r="C127" s="1">
        <v>387</v>
      </c>
      <c r="D127" s="1" t="s">
        <v>276</v>
      </c>
      <c r="E127" s="3">
        <v>46036</v>
      </c>
      <c r="F127" s="12">
        <v>46036.957824074074</v>
      </c>
      <c r="G127" s="1">
        <v>901847080</v>
      </c>
      <c r="H127" s="1" t="s">
        <v>277</v>
      </c>
      <c r="I127" s="17">
        <f t="shared" si="2"/>
        <v>7346528</v>
      </c>
      <c r="J127" s="17">
        <v>1395840.32</v>
      </c>
      <c r="K127" s="17">
        <v>8742368.3200000003</v>
      </c>
      <c r="L127" s="1" t="s">
        <v>37</v>
      </c>
      <c r="M127" s="3">
        <v>46037</v>
      </c>
      <c r="N127" s="1">
        <f t="shared" si="3"/>
        <v>1</v>
      </c>
      <c r="O127" s="1" t="s">
        <v>38</v>
      </c>
      <c r="P127" s="1"/>
      <c r="Q127" s="1"/>
      <c r="R127" s="1"/>
      <c r="S127" s="1"/>
      <c r="T127" s="3">
        <v>46044</v>
      </c>
      <c r="U127" s="1" t="s">
        <v>39</v>
      </c>
      <c r="V127" s="1"/>
      <c r="W127" s="1" t="s">
        <v>40</v>
      </c>
    </row>
    <row r="128" spans="1:23" hidden="1">
      <c r="A128" s="1" t="s">
        <v>26</v>
      </c>
      <c r="B128" s="1" t="s">
        <v>285</v>
      </c>
      <c r="C128" s="1">
        <v>386</v>
      </c>
      <c r="D128" s="1" t="s">
        <v>276</v>
      </c>
      <c r="E128" s="3">
        <v>46036</v>
      </c>
      <c r="F128" s="12">
        <v>46036.951527777775</v>
      </c>
      <c r="G128" s="1">
        <v>901847080</v>
      </c>
      <c r="H128" s="1" t="s">
        <v>277</v>
      </c>
      <c r="I128" s="17">
        <f t="shared" si="2"/>
        <v>10490812</v>
      </c>
      <c r="J128" s="17">
        <v>1993254.28</v>
      </c>
      <c r="K128" s="17">
        <v>12484066.279999999</v>
      </c>
      <c r="L128" s="1" t="s">
        <v>37</v>
      </c>
      <c r="M128" s="3">
        <v>46037</v>
      </c>
      <c r="N128" s="1">
        <f t="shared" si="3"/>
        <v>1</v>
      </c>
      <c r="O128" s="1" t="s">
        <v>38</v>
      </c>
      <c r="P128" s="1"/>
      <c r="Q128" s="1"/>
      <c r="R128" s="1"/>
      <c r="S128" s="1"/>
      <c r="T128" s="3">
        <v>46063</v>
      </c>
      <c r="U128" s="1" t="s">
        <v>32</v>
      </c>
      <c r="V128" s="1"/>
      <c r="W128" s="1" t="s">
        <v>40</v>
      </c>
    </row>
    <row r="129" spans="1:23" hidden="1">
      <c r="A129" s="1" t="s">
        <v>26</v>
      </c>
      <c r="B129" s="1" t="s">
        <v>286</v>
      </c>
      <c r="C129" s="1">
        <v>389</v>
      </c>
      <c r="D129" s="1" t="s">
        <v>276</v>
      </c>
      <c r="E129" s="3">
        <v>46038</v>
      </c>
      <c r="F129" s="12">
        <v>46038.720856481479</v>
      </c>
      <c r="G129" s="1">
        <v>901847080</v>
      </c>
      <c r="H129" s="1" t="s">
        <v>277</v>
      </c>
      <c r="I129" s="17">
        <f t="shared" si="2"/>
        <v>14444000</v>
      </c>
      <c r="J129" s="17">
        <v>2744360</v>
      </c>
      <c r="K129" s="17">
        <v>17188360</v>
      </c>
      <c r="L129" s="1" t="s">
        <v>37</v>
      </c>
      <c r="M129" s="3">
        <v>46042</v>
      </c>
      <c r="N129" s="1">
        <f t="shared" si="3"/>
        <v>4</v>
      </c>
      <c r="O129" s="1" t="s">
        <v>38</v>
      </c>
      <c r="P129" s="1"/>
      <c r="Q129" s="1"/>
      <c r="R129" s="1"/>
      <c r="S129" s="1"/>
      <c r="T129" s="3">
        <v>46063</v>
      </c>
      <c r="U129" s="1" t="s">
        <v>32</v>
      </c>
      <c r="V129" s="1"/>
      <c r="W129" s="1" t="s">
        <v>40</v>
      </c>
    </row>
    <row r="130" spans="1:23" hidden="1">
      <c r="A130" s="1" t="s">
        <v>26</v>
      </c>
      <c r="B130" s="1" t="s">
        <v>287</v>
      </c>
      <c r="C130" s="1">
        <v>398</v>
      </c>
      <c r="D130" s="1" t="s">
        <v>276</v>
      </c>
      <c r="E130" s="3">
        <v>46042</v>
      </c>
      <c r="F130" s="12">
        <v>46042.957939814813</v>
      </c>
      <c r="G130" s="1">
        <v>901847080</v>
      </c>
      <c r="H130" s="1" t="s">
        <v>277</v>
      </c>
      <c r="I130" s="17">
        <f t="shared" ref="I130:I193" si="4">K130-J130</f>
        <v>28470312</v>
      </c>
      <c r="J130" s="17">
        <v>5409359.2800000003</v>
      </c>
      <c r="K130" s="17">
        <v>33879671.280000001</v>
      </c>
      <c r="L130" s="1" t="s">
        <v>37</v>
      </c>
      <c r="M130" s="3">
        <v>46045</v>
      </c>
      <c r="N130" s="1">
        <f t="shared" ref="N130:N193" si="5">IFERROR(IF(-_xlfn.DAYS(E130,M130)&lt;0,0,-_xlfn.DAYS(E130,M130)), " - ")</f>
        <v>3</v>
      </c>
      <c r="O130" s="1" t="s">
        <v>66</v>
      </c>
      <c r="P130" s="1"/>
      <c r="Q130" s="1"/>
      <c r="R130" s="1"/>
      <c r="S130" s="1"/>
      <c r="T130" s="3">
        <v>46065</v>
      </c>
      <c r="U130" s="1" t="s">
        <v>32</v>
      </c>
      <c r="V130" s="1"/>
      <c r="W130" s="1" t="s">
        <v>40</v>
      </c>
    </row>
    <row r="131" spans="1:23" hidden="1">
      <c r="A131" s="1" t="s">
        <v>26</v>
      </c>
      <c r="B131" s="1" t="s">
        <v>288</v>
      </c>
      <c r="C131" s="1">
        <v>396</v>
      </c>
      <c r="D131" s="1" t="s">
        <v>276</v>
      </c>
      <c r="E131" s="3">
        <v>46042</v>
      </c>
      <c r="F131" s="12">
        <v>46042.850694444445</v>
      </c>
      <c r="G131" s="1">
        <v>901847080</v>
      </c>
      <c r="H131" s="1" t="s">
        <v>277</v>
      </c>
      <c r="I131" s="17">
        <f t="shared" si="4"/>
        <v>7214925</v>
      </c>
      <c r="J131" s="17">
        <v>1370835.75</v>
      </c>
      <c r="K131" s="17">
        <v>8585760.75</v>
      </c>
      <c r="L131" s="1" t="s">
        <v>37</v>
      </c>
      <c r="M131" s="3">
        <v>46044</v>
      </c>
      <c r="N131" s="1">
        <f t="shared" si="5"/>
        <v>2</v>
      </c>
      <c r="O131" s="1" t="s">
        <v>66</v>
      </c>
      <c r="P131" s="1"/>
      <c r="Q131" s="1"/>
      <c r="R131" s="1"/>
      <c r="S131" s="1"/>
      <c r="T131" s="3">
        <v>46065</v>
      </c>
      <c r="U131" s="1" t="s">
        <v>39</v>
      </c>
      <c r="V131" s="1"/>
      <c r="W131" s="1" t="s">
        <v>40</v>
      </c>
    </row>
    <row r="132" spans="1:23" hidden="1">
      <c r="A132" s="1" t="s">
        <v>26</v>
      </c>
      <c r="B132" s="1" t="s">
        <v>289</v>
      </c>
      <c r="C132" s="1">
        <v>394</v>
      </c>
      <c r="D132" s="1" t="s">
        <v>276</v>
      </c>
      <c r="E132" s="3">
        <v>46042</v>
      </c>
      <c r="F132" s="12">
        <v>46042.841921296298</v>
      </c>
      <c r="G132" s="1">
        <v>901847080</v>
      </c>
      <c r="H132" s="1" t="s">
        <v>277</v>
      </c>
      <c r="I132" s="17">
        <f t="shared" si="4"/>
        <v>2040000</v>
      </c>
      <c r="J132" s="17">
        <v>387600</v>
      </c>
      <c r="K132" s="17">
        <v>2427600</v>
      </c>
      <c r="L132" s="1" t="s">
        <v>37</v>
      </c>
      <c r="M132" s="3">
        <v>46044</v>
      </c>
      <c r="N132" s="1">
        <f t="shared" si="5"/>
        <v>2</v>
      </c>
      <c r="O132" s="1" t="s">
        <v>66</v>
      </c>
      <c r="P132" s="1"/>
      <c r="Q132" s="1"/>
      <c r="R132" s="1"/>
      <c r="S132" s="1"/>
      <c r="T132" s="3">
        <v>46063</v>
      </c>
      <c r="U132" s="1" t="s">
        <v>39</v>
      </c>
      <c r="V132" s="1"/>
      <c r="W132" s="1" t="s">
        <v>40</v>
      </c>
    </row>
    <row r="133" spans="1:23" hidden="1">
      <c r="A133" s="1" t="s">
        <v>26</v>
      </c>
      <c r="B133" s="1" t="s">
        <v>290</v>
      </c>
      <c r="C133" s="1">
        <v>392</v>
      </c>
      <c r="D133" s="1" t="s">
        <v>276</v>
      </c>
      <c r="E133" s="3">
        <v>46042</v>
      </c>
      <c r="F133" s="12">
        <v>46042.83556712963</v>
      </c>
      <c r="G133" s="1">
        <v>901847080</v>
      </c>
      <c r="H133" s="1" t="s">
        <v>277</v>
      </c>
      <c r="I133" s="17">
        <f t="shared" si="4"/>
        <v>3006776</v>
      </c>
      <c r="J133" s="17">
        <v>571287.43999999994</v>
      </c>
      <c r="K133" s="17">
        <v>3578063.44</v>
      </c>
      <c r="L133" s="1" t="s">
        <v>37</v>
      </c>
      <c r="M133" s="3">
        <v>46044</v>
      </c>
      <c r="N133" s="1">
        <f t="shared" si="5"/>
        <v>2</v>
      </c>
      <c r="O133" s="1" t="s">
        <v>66</v>
      </c>
      <c r="P133" s="1"/>
      <c r="Q133" s="1"/>
      <c r="R133" s="1"/>
      <c r="S133" s="1"/>
      <c r="T133" s="3">
        <v>46063</v>
      </c>
      <c r="U133" s="1" t="s">
        <v>39</v>
      </c>
      <c r="V133" s="1"/>
      <c r="W133" s="1" t="s">
        <v>40</v>
      </c>
    </row>
    <row r="134" spans="1:23" hidden="1">
      <c r="A134" s="1" t="s">
        <v>26</v>
      </c>
      <c r="B134" s="1" t="s">
        <v>291</v>
      </c>
      <c r="C134" s="1">
        <v>391</v>
      </c>
      <c r="D134" s="1" t="s">
        <v>276</v>
      </c>
      <c r="E134" s="3">
        <v>46042</v>
      </c>
      <c r="F134" s="12">
        <v>46042.830092592594</v>
      </c>
      <c r="G134" s="1">
        <v>901847080</v>
      </c>
      <c r="H134" s="1" t="s">
        <v>277</v>
      </c>
      <c r="I134" s="17">
        <f t="shared" si="4"/>
        <v>4177368</v>
      </c>
      <c r="J134" s="17">
        <v>793699.92</v>
      </c>
      <c r="K134" s="17">
        <v>4971067.92</v>
      </c>
      <c r="L134" s="1" t="s">
        <v>37</v>
      </c>
      <c r="M134" s="3">
        <v>46044</v>
      </c>
      <c r="N134" s="1">
        <f t="shared" si="5"/>
        <v>2</v>
      </c>
      <c r="O134" s="1" t="s">
        <v>66</v>
      </c>
      <c r="P134" s="1"/>
      <c r="Q134" s="1"/>
      <c r="R134" s="1"/>
      <c r="S134" s="1"/>
      <c r="T134" s="3">
        <v>46063</v>
      </c>
      <c r="U134" s="1" t="s">
        <v>39</v>
      </c>
      <c r="V134" s="1"/>
      <c r="W134" s="1" t="s">
        <v>40</v>
      </c>
    </row>
    <row r="135" spans="1:23" hidden="1">
      <c r="A135" s="1" t="s">
        <v>26</v>
      </c>
      <c r="B135" s="1" t="s">
        <v>292</v>
      </c>
      <c r="C135" s="1">
        <v>390</v>
      </c>
      <c r="D135" s="1" t="s">
        <v>276</v>
      </c>
      <c r="E135" s="3">
        <v>46042</v>
      </c>
      <c r="F135" s="12">
        <v>46042.821585648147</v>
      </c>
      <c r="G135" s="1">
        <v>901847080</v>
      </c>
      <c r="H135" s="1" t="s">
        <v>277</v>
      </c>
      <c r="I135" s="17">
        <f t="shared" si="4"/>
        <v>14870000</v>
      </c>
      <c r="J135" s="17">
        <v>2825300</v>
      </c>
      <c r="K135" s="17">
        <v>17695300</v>
      </c>
      <c r="L135" s="1" t="s">
        <v>37</v>
      </c>
      <c r="M135" s="3">
        <v>46044</v>
      </c>
      <c r="N135" s="1">
        <f t="shared" si="5"/>
        <v>2</v>
      </c>
      <c r="O135" s="1" t="s">
        <v>66</v>
      </c>
      <c r="P135" s="1"/>
      <c r="Q135" s="1"/>
      <c r="R135" s="1"/>
      <c r="S135" s="1"/>
      <c r="T135" s="3">
        <v>46065</v>
      </c>
      <c r="U135" s="1" t="s">
        <v>32</v>
      </c>
      <c r="V135" s="1"/>
      <c r="W135" s="1" t="s">
        <v>40</v>
      </c>
    </row>
    <row r="136" spans="1:23" hidden="1">
      <c r="A136" s="1" t="s">
        <v>26</v>
      </c>
      <c r="B136" s="1" t="s">
        <v>293</v>
      </c>
      <c r="C136" s="1">
        <v>395</v>
      </c>
      <c r="D136" s="1" t="s">
        <v>276</v>
      </c>
      <c r="E136" s="3">
        <v>46042</v>
      </c>
      <c r="F136" s="12">
        <v>46042.847291666665</v>
      </c>
      <c r="G136" s="1">
        <v>901847080</v>
      </c>
      <c r="H136" s="1" t="s">
        <v>277</v>
      </c>
      <c r="I136" s="17">
        <f t="shared" si="4"/>
        <v>2358550</v>
      </c>
      <c r="J136" s="17">
        <v>448124.5</v>
      </c>
      <c r="K136" s="17">
        <v>2806674.5</v>
      </c>
      <c r="L136" s="1" t="s">
        <v>37</v>
      </c>
      <c r="M136" s="3">
        <v>46044</v>
      </c>
      <c r="N136" s="1">
        <f t="shared" si="5"/>
        <v>2</v>
      </c>
      <c r="O136" s="1" t="s">
        <v>66</v>
      </c>
      <c r="P136" s="1"/>
      <c r="Q136" s="1"/>
      <c r="R136" s="1"/>
      <c r="S136" s="1"/>
      <c r="T136" s="3">
        <v>46063</v>
      </c>
      <c r="U136" s="1" t="s">
        <v>39</v>
      </c>
      <c r="V136" s="1"/>
      <c r="W136" s="1" t="s">
        <v>40</v>
      </c>
    </row>
    <row r="137" spans="1:23" hidden="1">
      <c r="A137" s="1" t="s">
        <v>26</v>
      </c>
      <c r="B137" s="1" t="s">
        <v>294</v>
      </c>
      <c r="C137" s="1">
        <v>393</v>
      </c>
      <c r="D137" s="1" t="s">
        <v>276</v>
      </c>
      <c r="E137" s="3">
        <v>46042</v>
      </c>
      <c r="F137" s="12">
        <v>46042.839432870373</v>
      </c>
      <c r="G137" s="1">
        <v>901847080</v>
      </c>
      <c r="H137" s="1" t="s">
        <v>277</v>
      </c>
      <c r="I137" s="17">
        <f t="shared" si="4"/>
        <v>1383120</v>
      </c>
      <c r="J137" s="17">
        <v>262792.8</v>
      </c>
      <c r="K137" s="17">
        <v>1645912.8</v>
      </c>
      <c r="L137" s="1" t="s">
        <v>37</v>
      </c>
      <c r="M137" s="3">
        <v>46044</v>
      </c>
      <c r="N137" s="1">
        <f t="shared" si="5"/>
        <v>2</v>
      </c>
      <c r="O137" s="1" t="s">
        <v>66</v>
      </c>
      <c r="P137" s="1"/>
      <c r="Q137" s="1"/>
      <c r="R137" s="1"/>
      <c r="S137" s="1"/>
      <c r="T137" s="3">
        <v>46063</v>
      </c>
      <c r="U137" s="1" t="s">
        <v>39</v>
      </c>
      <c r="V137" s="1"/>
      <c r="W137" s="1" t="s">
        <v>40</v>
      </c>
    </row>
    <row r="138" spans="1:23" hidden="1">
      <c r="A138" s="1" t="s">
        <v>26</v>
      </c>
      <c r="B138" s="1" t="s">
        <v>295</v>
      </c>
      <c r="C138" s="1">
        <v>402</v>
      </c>
      <c r="D138" s="1" t="s">
        <v>276</v>
      </c>
      <c r="E138" s="3">
        <v>46048</v>
      </c>
      <c r="F138" s="12">
        <v>46048.562743055554</v>
      </c>
      <c r="G138" s="1">
        <v>901847080</v>
      </c>
      <c r="H138" s="1" t="s">
        <v>277</v>
      </c>
      <c r="I138" s="17">
        <f t="shared" si="4"/>
        <v>6200000</v>
      </c>
      <c r="J138" s="17">
        <v>1178000</v>
      </c>
      <c r="K138" s="17">
        <v>7378000</v>
      </c>
      <c r="L138" s="1" t="s">
        <v>37</v>
      </c>
      <c r="M138" s="3">
        <v>46049</v>
      </c>
      <c r="N138" s="1">
        <f t="shared" si="5"/>
        <v>1</v>
      </c>
      <c r="O138" s="1" t="s">
        <v>38</v>
      </c>
      <c r="P138" s="1"/>
      <c r="Q138" s="1"/>
      <c r="R138" s="1"/>
      <c r="S138" s="1"/>
      <c r="T138" s="3">
        <v>46065</v>
      </c>
      <c r="U138" s="1" t="s">
        <v>39</v>
      </c>
      <c r="V138" s="1"/>
      <c r="W138" s="1" t="s">
        <v>40</v>
      </c>
    </row>
    <row r="139" spans="1:23" hidden="1">
      <c r="A139" s="1" t="s">
        <v>26</v>
      </c>
      <c r="B139" s="1" t="s">
        <v>296</v>
      </c>
      <c r="C139" s="1">
        <v>404</v>
      </c>
      <c r="D139" s="1" t="s">
        <v>276</v>
      </c>
      <c r="E139" s="3">
        <v>46049</v>
      </c>
      <c r="F139" s="12">
        <v>46049.479247685187</v>
      </c>
      <c r="G139" s="1">
        <v>901847080</v>
      </c>
      <c r="H139" s="1" t="s">
        <v>277</v>
      </c>
      <c r="I139" s="17">
        <f t="shared" si="4"/>
        <v>26955906.559999999</v>
      </c>
      <c r="J139" s="17">
        <v>5121622.25</v>
      </c>
      <c r="K139" s="17">
        <v>32077528.809999999</v>
      </c>
      <c r="L139" s="1" t="s">
        <v>37</v>
      </c>
      <c r="M139" s="3">
        <v>46050</v>
      </c>
      <c r="N139" s="1">
        <f t="shared" si="5"/>
        <v>1</v>
      </c>
      <c r="O139" s="1" t="s">
        <v>38</v>
      </c>
      <c r="P139" s="1"/>
      <c r="Q139" s="1"/>
      <c r="R139" s="1"/>
      <c r="S139" s="1"/>
      <c r="T139" s="3">
        <v>46063</v>
      </c>
      <c r="U139" s="1" t="s">
        <v>32</v>
      </c>
      <c r="V139" s="1"/>
      <c r="W139" s="1" t="s">
        <v>40</v>
      </c>
    </row>
    <row r="140" spans="1:23" hidden="1">
      <c r="A140" s="1" t="s">
        <v>26</v>
      </c>
      <c r="B140" s="1" t="s">
        <v>297</v>
      </c>
      <c r="C140" s="1">
        <v>403</v>
      </c>
      <c r="D140" s="1" t="s">
        <v>276</v>
      </c>
      <c r="E140" s="3">
        <v>46049</v>
      </c>
      <c r="F140" s="12">
        <v>46049.442199074074</v>
      </c>
      <c r="G140" s="1">
        <v>901847080</v>
      </c>
      <c r="H140" s="1" t="s">
        <v>277</v>
      </c>
      <c r="I140" s="17">
        <f t="shared" si="4"/>
        <v>15277000</v>
      </c>
      <c r="J140" s="17">
        <v>2902630</v>
      </c>
      <c r="K140" s="17">
        <v>18179630</v>
      </c>
      <c r="L140" s="1" t="s">
        <v>37</v>
      </c>
      <c r="M140" s="3">
        <v>46050</v>
      </c>
      <c r="N140" s="1">
        <f t="shared" si="5"/>
        <v>1</v>
      </c>
      <c r="O140" s="1" t="s">
        <v>38</v>
      </c>
      <c r="P140" s="1"/>
      <c r="Q140" s="1"/>
      <c r="R140" s="1"/>
      <c r="S140" s="1"/>
      <c r="T140" s="3">
        <v>46063</v>
      </c>
      <c r="U140" s="1" t="s">
        <v>32</v>
      </c>
      <c r="V140" s="1"/>
      <c r="W140" s="1" t="s">
        <v>40</v>
      </c>
    </row>
    <row r="141" spans="1:23" hidden="1">
      <c r="A141" s="1" t="s">
        <v>26</v>
      </c>
      <c r="B141" s="1" t="s">
        <v>298</v>
      </c>
      <c r="C141" s="1">
        <v>150</v>
      </c>
      <c r="D141" s="1" t="s">
        <v>299</v>
      </c>
      <c r="E141" s="3">
        <v>46028</v>
      </c>
      <c r="F141" s="12">
        <v>46028.677199074074</v>
      </c>
      <c r="G141" s="1">
        <v>901797186</v>
      </c>
      <c r="H141" s="1" t="s">
        <v>300</v>
      </c>
      <c r="I141" s="17">
        <f t="shared" si="4"/>
        <v>3159460</v>
      </c>
      <c r="J141" s="17">
        <v>600297.4</v>
      </c>
      <c r="K141" s="17">
        <v>3759757.4</v>
      </c>
      <c r="L141" s="1" t="s">
        <v>37</v>
      </c>
      <c r="M141" s="3">
        <v>46029</v>
      </c>
      <c r="N141" s="1">
        <f t="shared" si="5"/>
        <v>1</v>
      </c>
      <c r="O141" s="1" t="s">
        <v>38</v>
      </c>
      <c r="P141" s="1"/>
      <c r="Q141" s="1"/>
      <c r="R141" s="1"/>
      <c r="S141" s="1"/>
      <c r="T141" s="3">
        <v>46044</v>
      </c>
      <c r="U141" s="1" t="s">
        <v>39</v>
      </c>
      <c r="V141" s="1"/>
      <c r="W141" s="1" t="s">
        <v>40</v>
      </c>
    </row>
    <row r="142" spans="1:23" hidden="1">
      <c r="A142" s="1" t="s">
        <v>26</v>
      </c>
      <c r="B142" s="1" t="s">
        <v>301</v>
      </c>
      <c r="C142" s="1">
        <v>154</v>
      </c>
      <c r="D142" s="1" t="s">
        <v>299</v>
      </c>
      <c r="E142" s="3">
        <v>46045</v>
      </c>
      <c r="F142" s="12">
        <v>46045.424212962964</v>
      </c>
      <c r="G142" s="1">
        <v>901797186</v>
      </c>
      <c r="H142" s="1" t="s">
        <v>300</v>
      </c>
      <c r="I142" s="17">
        <f t="shared" si="4"/>
        <v>463679.99999999994</v>
      </c>
      <c r="J142" s="17">
        <v>88099.199999999997</v>
      </c>
      <c r="K142" s="17">
        <v>551779.19999999995</v>
      </c>
      <c r="L142" s="1" t="s">
        <v>37</v>
      </c>
      <c r="M142" s="3">
        <v>46048</v>
      </c>
      <c r="N142" s="1">
        <f t="shared" si="5"/>
        <v>3</v>
      </c>
      <c r="O142" s="1" t="s">
        <v>38</v>
      </c>
      <c r="P142" s="1"/>
      <c r="Q142" s="1"/>
      <c r="R142" s="1"/>
      <c r="S142" s="1"/>
      <c r="T142" s="3">
        <v>46065</v>
      </c>
      <c r="U142" s="1" t="s">
        <v>39</v>
      </c>
      <c r="V142" s="1"/>
      <c r="W142" s="1" t="s">
        <v>40</v>
      </c>
    </row>
    <row r="143" spans="1:23" hidden="1">
      <c r="A143" s="1" t="s">
        <v>302</v>
      </c>
      <c r="B143" s="1" t="s">
        <v>303</v>
      </c>
      <c r="C143" s="27">
        <v>2135</v>
      </c>
      <c r="D143" s="1" t="s">
        <v>304</v>
      </c>
      <c r="E143" s="3">
        <v>46044</v>
      </c>
      <c r="F143" s="12">
        <v>46050.08011574074</v>
      </c>
      <c r="G143" s="1">
        <v>830112317</v>
      </c>
      <c r="H143" s="1" t="s">
        <v>305</v>
      </c>
      <c r="I143" s="17">
        <f t="shared" si="4"/>
        <v>26470.59</v>
      </c>
      <c r="J143" s="17">
        <v>5029.41</v>
      </c>
      <c r="K143" s="17">
        <v>31500</v>
      </c>
      <c r="L143" s="1" t="s">
        <v>54</v>
      </c>
      <c r="M143" s="3"/>
      <c r="N143" s="1">
        <f t="shared" si="5"/>
        <v>0</v>
      </c>
      <c r="O143" s="1"/>
      <c r="P143" s="1"/>
      <c r="Q143" s="1"/>
      <c r="R143" s="1"/>
      <c r="S143" s="1"/>
      <c r="T143" s="3">
        <v>46051</v>
      </c>
      <c r="U143" s="1" t="s">
        <v>39</v>
      </c>
      <c r="V143" s="1"/>
      <c r="W143" s="1"/>
    </row>
    <row r="144" spans="1:23" ht="14.1" hidden="1" customHeight="1">
      <c r="A144" s="1" t="s">
        <v>26</v>
      </c>
      <c r="B144" s="1" t="s">
        <v>306</v>
      </c>
      <c r="C144" s="1">
        <v>970173</v>
      </c>
      <c r="D144" s="1" t="s">
        <v>307</v>
      </c>
      <c r="E144" s="3">
        <v>46050</v>
      </c>
      <c r="F144" s="12">
        <v>46050.734872685185</v>
      </c>
      <c r="G144" s="1">
        <v>900319753</v>
      </c>
      <c r="H144" s="1" t="s">
        <v>308</v>
      </c>
      <c r="I144" s="17">
        <f t="shared" si="4"/>
        <v>1648240</v>
      </c>
      <c r="J144" s="17">
        <v>313166</v>
      </c>
      <c r="K144" s="17">
        <v>1961406</v>
      </c>
      <c r="L144" s="1" t="s">
        <v>30</v>
      </c>
      <c r="M144" s="3">
        <v>46051</v>
      </c>
      <c r="N144" s="1">
        <f t="shared" si="5"/>
        <v>1</v>
      </c>
      <c r="O144" s="1" t="s">
        <v>31</v>
      </c>
      <c r="P144" s="1"/>
      <c r="Q144" s="1"/>
      <c r="R144" s="1"/>
      <c r="S144" s="1"/>
      <c r="T144" s="3">
        <v>46056</v>
      </c>
      <c r="U144" s="1" t="s">
        <v>39</v>
      </c>
      <c r="V144" s="1"/>
      <c r="W144" s="1" t="s">
        <v>40</v>
      </c>
    </row>
    <row r="145" spans="1:23" hidden="1">
      <c r="A145" s="1" t="s">
        <v>26</v>
      </c>
      <c r="B145" s="1" t="s">
        <v>309</v>
      </c>
      <c r="C145" s="1">
        <v>5813</v>
      </c>
      <c r="D145" s="1" t="s">
        <v>28</v>
      </c>
      <c r="E145" s="3">
        <v>46052</v>
      </c>
      <c r="F145" s="12">
        <v>46052.433518518519</v>
      </c>
      <c r="G145" s="1">
        <v>900458169</v>
      </c>
      <c r="H145" s="1" t="s">
        <v>310</v>
      </c>
      <c r="I145" s="17">
        <f t="shared" si="4"/>
        <v>90000</v>
      </c>
      <c r="J145" s="17">
        <v>0</v>
      </c>
      <c r="K145" s="17">
        <v>90000</v>
      </c>
      <c r="L145" s="1" t="s">
        <v>264</v>
      </c>
      <c r="M145" s="3">
        <v>46056</v>
      </c>
      <c r="N145" s="1">
        <f t="shared" si="5"/>
        <v>4</v>
      </c>
      <c r="O145" s="1" t="s">
        <v>38</v>
      </c>
      <c r="P145" s="1"/>
      <c r="Q145" s="1"/>
      <c r="R145" s="1"/>
      <c r="S145" s="1"/>
      <c r="T145" s="3">
        <v>46063</v>
      </c>
      <c r="U145" s="1" t="s">
        <v>39</v>
      </c>
      <c r="V145" s="1"/>
      <c r="W145" s="1" t="s">
        <v>40</v>
      </c>
    </row>
    <row r="146" spans="1:23" hidden="1">
      <c r="A146" s="1" t="s">
        <v>26</v>
      </c>
      <c r="B146" s="1" t="s">
        <v>311</v>
      </c>
      <c r="C146" s="1">
        <v>2780738</v>
      </c>
      <c r="D146" s="1" t="s">
        <v>312</v>
      </c>
      <c r="E146" s="3">
        <v>46027</v>
      </c>
      <c r="F146" s="12">
        <v>46027.827696759261</v>
      </c>
      <c r="G146" s="1">
        <v>890903939</v>
      </c>
      <c r="H146" s="1" t="s">
        <v>313</v>
      </c>
      <c r="I146" s="17">
        <f t="shared" si="4"/>
        <v>186900</v>
      </c>
      <c r="J146" s="17">
        <v>0</v>
      </c>
      <c r="K146" s="17">
        <v>186900</v>
      </c>
      <c r="L146" s="1" t="s">
        <v>70</v>
      </c>
      <c r="M146" s="3">
        <v>46029</v>
      </c>
      <c r="N146" s="1">
        <f t="shared" si="5"/>
        <v>2</v>
      </c>
      <c r="O146" s="1" t="s">
        <v>38</v>
      </c>
      <c r="P146" s="1"/>
      <c r="Q146" s="1"/>
      <c r="R146" s="1"/>
      <c r="S146" s="1"/>
      <c r="T146" s="3">
        <v>46035</v>
      </c>
      <c r="U146" s="1" t="s">
        <v>39</v>
      </c>
      <c r="V146" s="1"/>
      <c r="W146" s="1" t="s">
        <v>40</v>
      </c>
    </row>
    <row r="147" spans="1:23" hidden="1">
      <c r="A147" s="1" t="s">
        <v>26</v>
      </c>
      <c r="B147" s="1" t="s">
        <v>314</v>
      </c>
      <c r="C147" s="1">
        <v>2780766</v>
      </c>
      <c r="D147" s="1" t="s">
        <v>312</v>
      </c>
      <c r="E147" s="3">
        <v>46027</v>
      </c>
      <c r="F147" s="12">
        <v>46027.827708333331</v>
      </c>
      <c r="G147" s="1">
        <v>890903939</v>
      </c>
      <c r="H147" s="1" t="s">
        <v>313</v>
      </c>
      <c r="I147" s="17">
        <f t="shared" si="4"/>
        <v>15798.3</v>
      </c>
      <c r="J147" s="17">
        <v>3001.68</v>
      </c>
      <c r="K147" s="17">
        <v>18799.98</v>
      </c>
      <c r="L147" s="1" t="s">
        <v>315</v>
      </c>
      <c r="M147" s="3" t="s">
        <v>81</v>
      </c>
      <c r="N147" s="1" t="str">
        <f t="shared" si="5"/>
        <v xml:space="preserve"> - </v>
      </c>
      <c r="O147" s="1"/>
      <c r="P147" s="1"/>
      <c r="Q147" s="1"/>
      <c r="R147" s="1"/>
      <c r="S147" s="1"/>
      <c r="T147" s="3"/>
      <c r="U147" s="1"/>
      <c r="V147" s="1"/>
      <c r="W147" s="1"/>
    </row>
    <row r="148" spans="1:23" hidden="1">
      <c r="A148" s="1" t="s">
        <v>26</v>
      </c>
      <c r="B148" s="1" t="s">
        <v>316</v>
      </c>
      <c r="C148" s="1">
        <v>389434</v>
      </c>
      <c r="D148" s="1" t="s">
        <v>317</v>
      </c>
      <c r="E148" s="3">
        <v>46031</v>
      </c>
      <c r="F148" s="12">
        <v>46031.291562500002</v>
      </c>
      <c r="G148" s="1">
        <v>890903939</v>
      </c>
      <c r="H148" s="1" t="s">
        <v>313</v>
      </c>
      <c r="I148" s="17">
        <f t="shared" si="4"/>
        <v>53400</v>
      </c>
      <c r="J148" s="17">
        <v>0</v>
      </c>
      <c r="K148" s="17">
        <v>53400</v>
      </c>
      <c r="L148" s="1" t="s">
        <v>70</v>
      </c>
      <c r="M148" s="3">
        <v>46031</v>
      </c>
      <c r="N148" s="1">
        <f t="shared" si="5"/>
        <v>0</v>
      </c>
      <c r="O148" s="1" t="s">
        <v>38</v>
      </c>
      <c r="P148" s="1"/>
      <c r="Q148" s="1"/>
      <c r="R148" s="1"/>
      <c r="S148" s="1"/>
      <c r="T148" s="3">
        <v>46035</v>
      </c>
      <c r="U148" s="1" t="s">
        <v>39</v>
      </c>
      <c r="V148" s="1"/>
      <c r="W148" s="1" t="s">
        <v>40</v>
      </c>
    </row>
    <row r="149" spans="1:23" hidden="1">
      <c r="A149" s="1" t="s">
        <v>26</v>
      </c>
      <c r="B149" s="1" t="s">
        <v>318</v>
      </c>
      <c r="C149" s="1">
        <v>2827315</v>
      </c>
      <c r="D149" s="1" t="s">
        <v>312</v>
      </c>
      <c r="E149" s="3">
        <v>46037</v>
      </c>
      <c r="F149" s="12">
        <v>46037.898182870369</v>
      </c>
      <c r="G149" s="1">
        <v>890903939</v>
      </c>
      <c r="H149" s="1" t="s">
        <v>313</v>
      </c>
      <c r="I149" s="17">
        <f t="shared" si="4"/>
        <v>133500</v>
      </c>
      <c r="J149" s="17">
        <v>0</v>
      </c>
      <c r="K149" s="17">
        <v>133500</v>
      </c>
      <c r="L149" s="1" t="s">
        <v>70</v>
      </c>
      <c r="M149" s="3">
        <v>46041</v>
      </c>
      <c r="N149" s="1">
        <f t="shared" si="5"/>
        <v>4</v>
      </c>
      <c r="O149" s="1" t="s">
        <v>38</v>
      </c>
      <c r="P149" s="1"/>
      <c r="Q149" s="1"/>
      <c r="R149" s="1"/>
      <c r="S149" s="1"/>
      <c r="T149" s="3">
        <v>46045</v>
      </c>
      <c r="U149" s="1" t="s">
        <v>39</v>
      </c>
      <c r="V149" s="1"/>
      <c r="W149" s="1" t="s">
        <v>40</v>
      </c>
    </row>
    <row r="150" spans="1:23" hidden="1">
      <c r="A150" s="1" t="s">
        <v>26</v>
      </c>
      <c r="B150" s="1" t="s">
        <v>319</v>
      </c>
      <c r="C150" s="1">
        <v>2859593</v>
      </c>
      <c r="D150" s="1" t="s">
        <v>312</v>
      </c>
      <c r="E150" s="3">
        <v>46044</v>
      </c>
      <c r="F150" s="12">
        <v>46044.965358796297</v>
      </c>
      <c r="G150" s="1">
        <v>890903939</v>
      </c>
      <c r="H150" s="1" t="s">
        <v>313</v>
      </c>
      <c r="I150" s="17">
        <f t="shared" si="4"/>
        <v>133500</v>
      </c>
      <c r="J150" s="17">
        <v>0</v>
      </c>
      <c r="K150" s="17">
        <v>133500</v>
      </c>
      <c r="L150" s="1" t="s">
        <v>70</v>
      </c>
      <c r="M150" s="3">
        <v>46049</v>
      </c>
      <c r="N150" s="1">
        <f t="shared" si="5"/>
        <v>5</v>
      </c>
      <c r="O150" s="1" t="s">
        <v>38</v>
      </c>
      <c r="P150" s="1"/>
      <c r="Q150" s="1"/>
      <c r="R150" s="1"/>
      <c r="S150" s="1"/>
      <c r="T150" s="3">
        <v>46051</v>
      </c>
      <c r="U150" s="1" t="s">
        <v>39</v>
      </c>
      <c r="V150" s="1"/>
      <c r="W150" s="1" t="s">
        <v>40</v>
      </c>
    </row>
    <row r="151" spans="1:23" hidden="1">
      <c r="A151" s="1" t="s">
        <v>26</v>
      </c>
      <c r="B151" s="1" t="s">
        <v>320</v>
      </c>
      <c r="C151" s="1">
        <v>1033950</v>
      </c>
      <c r="D151" s="1" t="s">
        <v>321</v>
      </c>
      <c r="E151" s="3">
        <v>46049</v>
      </c>
      <c r="F151" s="12">
        <v>46049.988009259258</v>
      </c>
      <c r="G151" s="1">
        <v>890903939</v>
      </c>
      <c r="H151" s="1" t="s">
        <v>313</v>
      </c>
      <c r="I151" s="17">
        <f t="shared" si="4"/>
        <v>66750</v>
      </c>
      <c r="J151" s="17">
        <v>0</v>
      </c>
      <c r="K151" s="17">
        <v>66750</v>
      </c>
      <c r="L151" s="1" t="s">
        <v>70</v>
      </c>
      <c r="M151" s="3">
        <v>46050</v>
      </c>
      <c r="N151" s="1">
        <f t="shared" si="5"/>
        <v>1</v>
      </c>
      <c r="O151" s="1" t="s">
        <v>38</v>
      </c>
      <c r="P151" s="1"/>
      <c r="Q151" s="1"/>
      <c r="R151" s="1"/>
      <c r="S151" s="1"/>
      <c r="T151" s="3">
        <v>46056</v>
      </c>
      <c r="U151" s="1" t="s">
        <v>39</v>
      </c>
      <c r="V151" s="1"/>
      <c r="W151" s="1" t="s">
        <v>40</v>
      </c>
    </row>
    <row r="152" spans="1:23" hidden="1">
      <c r="A152" s="1" t="s">
        <v>26</v>
      </c>
      <c r="B152" s="1" t="s">
        <v>322</v>
      </c>
      <c r="C152" s="1">
        <v>414415</v>
      </c>
      <c r="D152" s="1" t="s">
        <v>317</v>
      </c>
      <c r="E152" s="3">
        <v>46049</v>
      </c>
      <c r="F152" s="12">
        <v>46049.208194444444</v>
      </c>
      <c r="G152" s="1">
        <v>890903939</v>
      </c>
      <c r="H152" s="1" t="s">
        <v>313</v>
      </c>
      <c r="I152" s="17">
        <f t="shared" si="4"/>
        <v>80100</v>
      </c>
      <c r="J152" s="17">
        <v>0</v>
      </c>
      <c r="K152" s="17">
        <v>80100</v>
      </c>
      <c r="L152" s="1" t="s">
        <v>70</v>
      </c>
      <c r="M152" s="3">
        <v>46049</v>
      </c>
      <c r="N152" s="1">
        <f t="shared" si="5"/>
        <v>0</v>
      </c>
      <c r="O152" s="1" t="s">
        <v>38</v>
      </c>
      <c r="P152" s="1"/>
      <c r="Q152" s="1"/>
      <c r="R152" s="1"/>
      <c r="S152" s="1"/>
      <c r="T152" s="3">
        <v>46051</v>
      </c>
      <c r="U152" s="1" t="s">
        <v>39</v>
      </c>
      <c r="V152" s="1"/>
      <c r="W152" s="1" t="s">
        <v>40</v>
      </c>
    </row>
    <row r="153" spans="1:23" hidden="1">
      <c r="A153" s="1" t="s">
        <v>26</v>
      </c>
      <c r="B153" s="1" t="s">
        <v>323</v>
      </c>
      <c r="C153" s="1">
        <v>2892138</v>
      </c>
      <c r="D153" s="1" t="s">
        <v>312</v>
      </c>
      <c r="E153" s="3">
        <v>46051</v>
      </c>
      <c r="F153" s="12">
        <v>46051.983483796299</v>
      </c>
      <c r="G153" s="1">
        <v>890903939</v>
      </c>
      <c r="H153" s="1" t="s">
        <v>313</v>
      </c>
      <c r="I153" s="17">
        <f t="shared" si="4"/>
        <v>133500</v>
      </c>
      <c r="J153" s="17">
        <v>0</v>
      </c>
      <c r="K153" s="17">
        <v>133500</v>
      </c>
      <c r="L153" s="1" t="s">
        <v>70</v>
      </c>
      <c r="M153" s="3">
        <v>46052</v>
      </c>
      <c r="N153" s="1">
        <f t="shared" si="5"/>
        <v>1</v>
      </c>
      <c r="O153" s="1" t="s">
        <v>38</v>
      </c>
      <c r="P153" s="1"/>
      <c r="Q153" s="1"/>
      <c r="R153" s="1"/>
      <c r="S153" s="1"/>
      <c r="T153" s="3">
        <v>46056</v>
      </c>
      <c r="U153" s="1" t="s">
        <v>39</v>
      </c>
      <c r="V153" s="1"/>
      <c r="W153" s="1" t="s">
        <v>40</v>
      </c>
    </row>
    <row r="154" spans="1:23" hidden="1">
      <c r="A154" s="1" t="s">
        <v>26</v>
      </c>
      <c r="B154" s="1" t="s">
        <v>324</v>
      </c>
      <c r="C154" s="1">
        <v>30941</v>
      </c>
      <c r="D154" s="1" t="s">
        <v>325</v>
      </c>
      <c r="E154" s="3">
        <v>46045</v>
      </c>
      <c r="F154" s="12">
        <v>46045.448611111111</v>
      </c>
      <c r="G154" s="1">
        <v>800119647</v>
      </c>
      <c r="H154" s="1" t="s">
        <v>326</v>
      </c>
      <c r="I154" s="17">
        <f t="shared" si="4"/>
        <v>240302</v>
      </c>
      <c r="J154" s="17">
        <v>0</v>
      </c>
      <c r="K154" s="17">
        <v>240302</v>
      </c>
      <c r="L154" s="1" t="s">
        <v>58</v>
      </c>
      <c r="M154" s="3">
        <v>46057</v>
      </c>
      <c r="N154" s="1">
        <f t="shared" si="5"/>
        <v>12</v>
      </c>
      <c r="O154" s="1" t="s">
        <v>38</v>
      </c>
      <c r="P154" s="1"/>
      <c r="Q154" s="1"/>
      <c r="R154" s="1"/>
      <c r="S154" s="1"/>
      <c r="T154" s="3">
        <v>46062</v>
      </c>
      <c r="U154" s="1" t="s">
        <v>39</v>
      </c>
      <c r="V154" s="1"/>
      <c r="W154" s="1" t="s">
        <v>50</v>
      </c>
    </row>
    <row r="155" spans="1:23" hidden="1">
      <c r="A155" s="1" t="s">
        <v>26</v>
      </c>
      <c r="B155" s="1" t="s">
        <v>327</v>
      </c>
      <c r="C155" s="1">
        <v>10121</v>
      </c>
      <c r="D155" s="1" t="s">
        <v>328</v>
      </c>
      <c r="E155" s="3">
        <v>46041</v>
      </c>
      <c r="F155" s="12">
        <v>46041.6252662037</v>
      </c>
      <c r="G155" s="1">
        <v>830054539</v>
      </c>
      <c r="H155" s="1" t="s">
        <v>329</v>
      </c>
      <c r="I155" s="17">
        <f t="shared" si="4"/>
        <v>20000000</v>
      </c>
      <c r="J155" s="17">
        <v>3800000</v>
      </c>
      <c r="K155" s="17">
        <v>23800000</v>
      </c>
      <c r="L155" s="1" t="s">
        <v>214</v>
      </c>
      <c r="M155" s="3">
        <v>46043</v>
      </c>
      <c r="N155" s="1">
        <f t="shared" si="5"/>
        <v>2</v>
      </c>
      <c r="O155" s="1" t="s">
        <v>330</v>
      </c>
      <c r="P155" s="1"/>
      <c r="Q155" s="1"/>
      <c r="R155" s="1"/>
      <c r="S155" s="1"/>
      <c r="T155" s="3">
        <v>46044</v>
      </c>
      <c r="U155" s="1" t="s">
        <v>32</v>
      </c>
      <c r="V155" s="1"/>
      <c r="W155" s="1" t="s">
        <v>40</v>
      </c>
    </row>
    <row r="156" spans="1:23" hidden="1">
      <c r="A156" s="1" t="s">
        <v>26</v>
      </c>
      <c r="B156" s="1" t="s">
        <v>331</v>
      </c>
      <c r="C156" s="27">
        <v>15175</v>
      </c>
      <c r="D156" s="1" t="s">
        <v>332</v>
      </c>
      <c r="E156" s="3">
        <v>46036</v>
      </c>
      <c r="F156" s="12">
        <v>46036.433287037034</v>
      </c>
      <c r="G156" s="1">
        <v>39440924</v>
      </c>
      <c r="H156" s="1" t="s">
        <v>333</v>
      </c>
      <c r="I156" s="17">
        <f t="shared" si="4"/>
        <v>91512.63</v>
      </c>
      <c r="J156" s="17">
        <v>17387.400000000001</v>
      </c>
      <c r="K156" s="17">
        <v>108900.03</v>
      </c>
      <c r="L156" s="1" t="s">
        <v>54</v>
      </c>
      <c r="M156" s="3"/>
      <c r="N156" s="1">
        <f t="shared" si="5"/>
        <v>0</v>
      </c>
      <c r="O156" s="1"/>
      <c r="P156" s="1"/>
      <c r="Q156" s="1"/>
      <c r="R156" s="1"/>
      <c r="S156" s="1"/>
      <c r="T156" s="3"/>
      <c r="U156" s="1"/>
      <c r="V156" s="1"/>
      <c r="W156" s="1"/>
    </row>
    <row r="157" spans="1:23" hidden="1">
      <c r="A157" s="1" t="s">
        <v>26</v>
      </c>
      <c r="B157" s="1" t="s">
        <v>334</v>
      </c>
      <c r="C157" s="1">
        <v>15300</v>
      </c>
      <c r="D157" s="1" t="s">
        <v>332</v>
      </c>
      <c r="E157" s="3">
        <v>46044</v>
      </c>
      <c r="F157" s="12">
        <v>46044.438020833331</v>
      </c>
      <c r="G157" s="1">
        <v>39440924</v>
      </c>
      <c r="H157" s="1" t="s">
        <v>333</v>
      </c>
      <c r="I157" s="17">
        <f t="shared" si="4"/>
        <v>17310.82</v>
      </c>
      <c r="J157" s="17">
        <v>3289.06</v>
      </c>
      <c r="K157" s="17">
        <v>20599.88</v>
      </c>
      <c r="L157" s="1" t="s">
        <v>54</v>
      </c>
      <c r="M157" s="3"/>
      <c r="N157" s="1">
        <f t="shared" si="5"/>
        <v>0</v>
      </c>
      <c r="O157" s="1"/>
      <c r="P157" s="1"/>
      <c r="Q157" s="1"/>
      <c r="R157" s="1"/>
      <c r="S157" s="1"/>
      <c r="T157" s="3"/>
      <c r="U157" s="1"/>
      <c r="V157" s="1"/>
      <c r="W157" s="1"/>
    </row>
    <row r="158" spans="1:23" hidden="1">
      <c r="A158" s="1" t="s">
        <v>26</v>
      </c>
      <c r="B158" s="1" t="s">
        <v>335</v>
      </c>
      <c r="C158" s="1">
        <v>339593</v>
      </c>
      <c r="D158" s="1" t="s">
        <v>336</v>
      </c>
      <c r="E158" s="3">
        <v>46029</v>
      </c>
      <c r="F158" s="12">
        <v>46029.666724537034</v>
      </c>
      <c r="G158" s="1">
        <v>800049074</v>
      </c>
      <c r="H158" s="1" t="s">
        <v>337</v>
      </c>
      <c r="I158" s="17">
        <f t="shared" si="4"/>
        <v>6458</v>
      </c>
      <c r="J158" s="17">
        <v>1227</v>
      </c>
      <c r="K158" s="17">
        <v>7685</v>
      </c>
      <c r="L158" s="1" t="s">
        <v>70</v>
      </c>
      <c r="M158" s="3">
        <v>46037</v>
      </c>
      <c r="N158" s="1">
        <f t="shared" si="5"/>
        <v>8</v>
      </c>
      <c r="O158" s="1" t="s">
        <v>38</v>
      </c>
      <c r="P158" s="1"/>
      <c r="Q158" s="1"/>
      <c r="R158" s="1"/>
      <c r="S158" s="1"/>
      <c r="T158" s="3">
        <v>46041</v>
      </c>
      <c r="U158" s="1" t="s">
        <v>39</v>
      </c>
      <c r="V158" s="1"/>
      <c r="W158" s="1" t="s">
        <v>33</v>
      </c>
    </row>
    <row r="159" spans="1:23" hidden="1">
      <c r="A159" s="1" t="s">
        <v>26</v>
      </c>
      <c r="B159" s="1" t="s">
        <v>338</v>
      </c>
      <c r="C159" s="1">
        <v>339592</v>
      </c>
      <c r="D159" s="1" t="s">
        <v>336</v>
      </c>
      <c r="E159" s="3">
        <v>46029</v>
      </c>
      <c r="F159" s="12">
        <v>46029.666655092595</v>
      </c>
      <c r="G159" s="1">
        <v>800049074</v>
      </c>
      <c r="H159" s="1" t="s">
        <v>337</v>
      </c>
      <c r="I159" s="17">
        <f t="shared" si="4"/>
        <v>673965</v>
      </c>
      <c r="J159" s="17">
        <v>46814</v>
      </c>
      <c r="K159" s="17">
        <v>720779</v>
      </c>
      <c r="L159" s="1" t="s">
        <v>70</v>
      </c>
      <c r="M159" s="3">
        <v>46030</v>
      </c>
      <c r="N159" s="1">
        <f t="shared" si="5"/>
        <v>1</v>
      </c>
      <c r="O159" s="1" t="s">
        <v>38</v>
      </c>
      <c r="P159" s="1"/>
      <c r="Q159" s="1"/>
      <c r="R159" s="1"/>
      <c r="S159" s="1"/>
      <c r="T159" s="3">
        <v>46036</v>
      </c>
      <c r="U159" s="1" t="s">
        <v>39</v>
      </c>
      <c r="V159" s="1"/>
      <c r="W159" s="1" t="s">
        <v>40</v>
      </c>
    </row>
    <row r="160" spans="1:23" hidden="1">
      <c r="A160" s="1" t="s">
        <v>26</v>
      </c>
      <c r="B160" s="1" t="s">
        <v>339</v>
      </c>
      <c r="C160" s="1">
        <v>339594</v>
      </c>
      <c r="D160" s="1" t="s">
        <v>336</v>
      </c>
      <c r="E160" s="3">
        <v>46029</v>
      </c>
      <c r="F160" s="12">
        <v>46029.666747685187</v>
      </c>
      <c r="G160" s="1">
        <v>800049074</v>
      </c>
      <c r="H160" s="1" t="s">
        <v>337</v>
      </c>
      <c r="I160" s="17">
        <f t="shared" si="4"/>
        <v>4550</v>
      </c>
      <c r="J160" s="17">
        <v>864</v>
      </c>
      <c r="K160" s="17">
        <v>5414</v>
      </c>
      <c r="L160" s="1" t="s">
        <v>70</v>
      </c>
      <c r="M160" s="3">
        <v>46031</v>
      </c>
      <c r="N160" s="1">
        <f t="shared" si="5"/>
        <v>2</v>
      </c>
      <c r="O160" s="1" t="s">
        <v>38</v>
      </c>
      <c r="P160" s="1"/>
      <c r="Q160" s="1"/>
      <c r="R160" s="1"/>
      <c r="S160" s="1"/>
      <c r="T160" s="3">
        <v>46036</v>
      </c>
      <c r="U160" s="1" t="s">
        <v>39</v>
      </c>
      <c r="V160" s="1"/>
      <c r="W160" s="1" t="s">
        <v>40</v>
      </c>
    </row>
    <row r="161" spans="1:23" hidden="1">
      <c r="A161" s="1" t="s">
        <v>26</v>
      </c>
      <c r="B161" s="1" t="s">
        <v>340</v>
      </c>
      <c r="C161" s="1">
        <v>340078</v>
      </c>
      <c r="D161" s="1" t="s">
        <v>336</v>
      </c>
      <c r="E161" s="3">
        <v>46035</v>
      </c>
      <c r="F161" s="12">
        <v>46035.671041666668</v>
      </c>
      <c r="G161" s="1">
        <v>800049074</v>
      </c>
      <c r="H161" s="1" t="s">
        <v>337</v>
      </c>
      <c r="I161" s="17">
        <f t="shared" si="4"/>
        <v>438682</v>
      </c>
      <c r="J161" s="17">
        <v>83350</v>
      </c>
      <c r="K161" s="17">
        <v>522032</v>
      </c>
      <c r="L161" s="1" t="s">
        <v>70</v>
      </c>
      <c r="M161" s="3">
        <v>46041</v>
      </c>
      <c r="N161" s="1">
        <f t="shared" si="5"/>
        <v>6</v>
      </c>
      <c r="O161" s="1" t="s">
        <v>38</v>
      </c>
      <c r="P161" s="1"/>
      <c r="Q161" s="1"/>
      <c r="R161" s="1"/>
      <c r="S161" s="1"/>
      <c r="T161" s="3">
        <v>46044</v>
      </c>
      <c r="U161" s="1" t="s">
        <v>39</v>
      </c>
      <c r="V161" s="1"/>
      <c r="W161" s="1" t="s">
        <v>33</v>
      </c>
    </row>
    <row r="162" spans="1:23" hidden="1">
      <c r="A162" s="1" t="s">
        <v>26</v>
      </c>
      <c r="B162" s="1" t="s">
        <v>341</v>
      </c>
      <c r="C162" s="1">
        <v>340000</v>
      </c>
      <c r="D162" s="1" t="s">
        <v>336</v>
      </c>
      <c r="E162" s="3">
        <v>46035</v>
      </c>
      <c r="F162" s="12">
        <v>46035.573240740741</v>
      </c>
      <c r="G162" s="1">
        <v>800049074</v>
      </c>
      <c r="H162" s="1" t="s">
        <v>337</v>
      </c>
      <c r="I162" s="17">
        <f t="shared" si="4"/>
        <v>37300</v>
      </c>
      <c r="J162" s="17">
        <v>7087</v>
      </c>
      <c r="K162" s="17">
        <v>44387</v>
      </c>
      <c r="L162" s="1" t="s">
        <v>70</v>
      </c>
      <c r="M162" s="3">
        <v>46037</v>
      </c>
      <c r="N162" s="1">
        <f t="shared" si="5"/>
        <v>2</v>
      </c>
      <c r="O162" s="1" t="s">
        <v>38</v>
      </c>
      <c r="P162" s="1"/>
      <c r="Q162" s="1"/>
      <c r="R162" s="1"/>
      <c r="S162" s="1"/>
      <c r="T162" s="3">
        <v>46041</v>
      </c>
      <c r="U162" s="1" t="s">
        <v>39</v>
      </c>
      <c r="V162" s="1"/>
      <c r="W162" s="1" t="s">
        <v>40</v>
      </c>
    </row>
    <row r="163" spans="1:23" hidden="1">
      <c r="A163" s="1" t="s">
        <v>26</v>
      </c>
      <c r="B163" s="1" t="s">
        <v>342</v>
      </c>
      <c r="C163" s="1">
        <v>340200</v>
      </c>
      <c r="D163" s="1" t="s">
        <v>336</v>
      </c>
      <c r="E163" s="3">
        <v>46036</v>
      </c>
      <c r="F163" s="12">
        <v>46036.488182870373</v>
      </c>
      <c r="G163" s="1">
        <v>800049074</v>
      </c>
      <c r="H163" s="1" t="s">
        <v>337</v>
      </c>
      <c r="I163" s="17">
        <f t="shared" si="4"/>
        <v>153520</v>
      </c>
      <c r="J163" s="17">
        <v>29169</v>
      </c>
      <c r="K163" s="17">
        <v>182689</v>
      </c>
      <c r="L163" s="1" t="s">
        <v>70</v>
      </c>
      <c r="M163" s="3">
        <v>46037</v>
      </c>
      <c r="N163" s="1">
        <f t="shared" si="5"/>
        <v>1</v>
      </c>
      <c r="O163" s="1" t="s">
        <v>38</v>
      </c>
      <c r="P163" s="1"/>
      <c r="Q163" s="1"/>
      <c r="R163" s="1"/>
      <c r="S163" s="1"/>
      <c r="T163" s="3">
        <v>46041</v>
      </c>
      <c r="U163" s="1" t="s">
        <v>39</v>
      </c>
      <c r="V163" s="1"/>
      <c r="W163" s="1" t="s">
        <v>40</v>
      </c>
    </row>
    <row r="164" spans="1:23" hidden="1">
      <c r="A164" s="1" t="s">
        <v>26</v>
      </c>
      <c r="B164" s="1" t="s">
        <v>343</v>
      </c>
      <c r="C164" s="1">
        <v>340408</v>
      </c>
      <c r="D164" s="1" t="s">
        <v>336</v>
      </c>
      <c r="E164" s="3">
        <v>46037</v>
      </c>
      <c r="F164" s="12">
        <v>46037.490590277775</v>
      </c>
      <c r="G164" s="1">
        <v>800049074</v>
      </c>
      <c r="H164" s="1" t="s">
        <v>337</v>
      </c>
      <c r="I164" s="17">
        <f t="shared" si="4"/>
        <v>57204</v>
      </c>
      <c r="J164" s="17">
        <v>10869</v>
      </c>
      <c r="K164" s="17">
        <v>68073</v>
      </c>
      <c r="L164" s="1" t="s">
        <v>70</v>
      </c>
      <c r="M164" s="3">
        <v>46042</v>
      </c>
      <c r="N164" s="1">
        <f t="shared" si="5"/>
        <v>5</v>
      </c>
      <c r="O164" s="1" t="s">
        <v>38</v>
      </c>
      <c r="P164" s="1"/>
      <c r="Q164" s="1"/>
      <c r="R164" s="1"/>
      <c r="S164" s="1"/>
      <c r="T164" s="3">
        <v>46042</v>
      </c>
      <c r="U164" s="1" t="s">
        <v>39</v>
      </c>
      <c r="V164" s="1"/>
      <c r="W164" s="1" t="s">
        <v>40</v>
      </c>
    </row>
    <row r="165" spans="1:23" hidden="1">
      <c r="A165" s="1" t="s">
        <v>26</v>
      </c>
      <c r="B165" s="1" t="s">
        <v>344</v>
      </c>
      <c r="C165" s="1">
        <v>340625</v>
      </c>
      <c r="D165" s="1" t="s">
        <v>336</v>
      </c>
      <c r="E165" s="3">
        <v>46038</v>
      </c>
      <c r="F165" s="12">
        <v>46038.546087962961</v>
      </c>
      <c r="G165" s="1">
        <v>800049074</v>
      </c>
      <c r="H165" s="1" t="s">
        <v>337</v>
      </c>
      <c r="I165" s="17">
        <f t="shared" si="4"/>
        <v>29863</v>
      </c>
      <c r="J165" s="17">
        <v>5674</v>
      </c>
      <c r="K165" s="17">
        <v>35537</v>
      </c>
      <c r="L165" s="1" t="s">
        <v>70</v>
      </c>
      <c r="M165" s="3">
        <v>46042</v>
      </c>
      <c r="N165" s="1">
        <f t="shared" si="5"/>
        <v>4</v>
      </c>
      <c r="O165" s="1" t="s">
        <v>38</v>
      </c>
      <c r="P165" s="1"/>
      <c r="Q165" s="1"/>
      <c r="R165" s="1"/>
      <c r="S165" s="1"/>
      <c r="T165" s="3">
        <v>46042</v>
      </c>
      <c r="U165" s="1" t="s">
        <v>39</v>
      </c>
      <c r="V165" s="1"/>
      <c r="W165" s="1" t="s">
        <v>40</v>
      </c>
    </row>
    <row r="166" spans="1:23" hidden="1">
      <c r="A166" s="1" t="s">
        <v>26</v>
      </c>
      <c r="B166" s="1" t="s">
        <v>345</v>
      </c>
      <c r="C166" s="1">
        <v>340626</v>
      </c>
      <c r="D166" s="1" t="s">
        <v>336</v>
      </c>
      <c r="E166" s="3">
        <v>46038</v>
      </c>
      <c r="F166" s="12">
        <v>46038.546111111114</v>
      </c>
      <c r="G166" s="1">
        <v>800049074</v>
      </c>
      <c r="H166" s="1" t="s">
        <v>337</v>
      </c>
      <c r="I166" s="17">
        <f t="shared" si="4"/>
        <v>23622</v>
      </c>
      <c r="J166" s="17">
        <v>4488</v>
      </c>
      <c r="K166" s="17">
        <v>28110</v>
      </c>
      <c r="L166" s="1" t="s">
        <v>70</v>
      </c>
      <c r="M166" s="3">
        <v>46044</v>
      </c>
      <c r="N166" s="1">
        <f t="shared" si="5"/>
        <v>6</v>
      </c>
      <c r="O166" s="1" t="s">
        <v>66</v>
      </c>
      <c r="P166" s="1"/>
      <c r="Q166" s="1"/>
      <c r="R166" s="1"/>
      <c r="S166" s="1"/>
      <c r="T166" s="3">
        <v>46044</v>
      </c>
      <c r="U166" s="1" t="s">
        <v>39</v>
      </c>
      <c r="V166" s="1"/>
      <c r="W166" s="1" t="s">
        <v>33</v>
      </c>
    </row>
    <row r="167" spans="1:23" hidden="1">
      <c r="A167" s="1" t="s">
        <v>26</v>
      </c>
      <c r="B167" s="1" t="s">
        <v>346</v>
      </c>
      <c r="C167" s="1">
        <v>341130</v>
      </c>
      <c r="D167" s="1" t="s">
        <v>336</v>
      </c>
      <c r="E167" s="3">
        <v>46042</v>
      </c>
      <c r="F167" s="12">
        <v>46042.563032407408</v>
      </c>
      <c r="G167" s="1">
        <v>800049074</v>
      </c>
      <c r="H167" s="1" t="s">
        <v>337</v>
      </c>
      <c r="I167" s="17">
        <f t="shared" si="4"/>
        <v>96900</v>
      </c>
      <c r="J167" s="17">
        <v>18411</v>
      </c>
      <c r="K167" s="17">
        <v>115311</v>
      </c>
      <c r="L167" s="1" t="s">
        <v>70</v>
      </c>
      <c r="M167" s="3">
        <v>46045</v>
      </c>
      <c r="N167" s="1">
        <f t="shared" si="5"/>
        <v>3</v>
      </c>
      <c r="O167" s="1" t="s">
        <v>66</v>
      </c>
      <c r="P167" s="1"/>
      <c r="Q167" s="1"/>
      <c r="R167" s="1"/>
      <c r="S167" s="1"/>
      <c r="T167" s="3">
        <v>46048</v>
      </c>
      <c r="U167" s="1" t="s">
        <v>39</v>
      </c>
      <c r="V167" s="1"/>
      <c r="W167" s="1" t="s">
        <v>40</v>
      </c>
    </row>
    <row r="168" spans="1:23" hidden="1">
      <c r="A168" s="1" t="s">
        <v>26</v>
      </c>
      <c r="B168" s="1" t="s">
        <v>347</v>
      </c>
      <c r="C168" s="1">
        <v>341008</v>
      </c>
      <c r="D168" s="1" t="s">
        <v>336</v>
      </c>
      <c r="E168" s="3">
        <v>46042</v>
      </c>
      <c r="F168" s="12">
        <v>46042.452245370368</v>
      </c>
      <c r="G168" s="1">
        <v>800049074</v>
      </c>
      <c r="H168" s="1" t="s">
        <v>337</v>
      </c>
      <c r="I168" s="17">
        <f t="shared" si="4"/>
        <v>4914000</v>
      </c>
      <c r="J168" s="17">
        <v>933660</v>
      </c>
      <c r="K168" s="17">
        <v>5847660</v>
      </c>
      <c r="L168" s="1" t="s">
        <v>70</v>
      </c>
      <c r="M168" s="3">
        <v>46049</v>
      </c>
      <c r="N168" s="1">
        <f t="shared" si="5"/>
        <v>7</v>
      </c>
      <c r="O168" s="1" t="s">
        <v>38</v>
      </c>
      <c r="P168" s="1"/>
      <c r="Q168" s="1"/>
      <c r="R168" s="1"/>
      <c r="S168" s="1"/>
      <c r="T168" s="3">
        <v>46063</v>
      </c>
      <c r="U168" s="1" t="s">
        <v>39</v>
      </c>
      <c r="V168" s="1"/>
      <c r="W168" s="1" t="s">
        <v>33</v>
      </c>
    </row>
    <row r="169" spans="1:23" hidden="1">
      <c r="A169" s="1" t="s">
        <v>26</v>
      </c>
      <c r="B169" s="1" t="s">
        <v>348</v>
      </c>
      <c r="C169" s="1">
        <v>340961</v>
      </c>
      <c r="D169" s="1" t="s">
        <v>336</v>
      </c>
      <c r="E169" s="3">
        <v>46042</v>
      </c>
      <c r="F169" s="12">
        <v>46042.347615740742</v>
      </c>
      <c r="G169" s="1">
        <v>800049074</v>
      </c>
      <c r="H169" s="1" t="s">
        <v>337</v>
      </c>
      <c r="I169" s="17">
        <f t="shared" si="4"/>
        <v>378000</v>
      </c>
      <c r="J169" s="17">
        <v>71820</v>
      </c>
      <c r="K169" s="17">
        <v>449820</v>
      </c>
      <c r="L169" s="1" t="s">
        <v>70</v>
      </c>
      <c r="M169" s="3">
        <v>46049</v>
      </c>
      <c r="N169" s="1">
        <f t="shared" si="5"/>
        <v>7</v>
      </c>
      <c r="O169" s="1" t="s">
        <v>38</v>
      </c>
      <c r="P169" s="1"/>
      <c r="Q169" s="1"/>
      <c r="R169" s="1"/>
      <c r="S169" s="1"/>
      <c r="T169" s="3">
        <v>46063</v>
      </c>
      <c r="U169" s="1" t="s">
        <v>39</v>
      </c>
      <c r="V169" s="1"/>
      <c r="W169" s="1" t="s">
        <v>33</v>
      </c>
    </row>
    <row r="170" spans="1:23" hidden="1">
      <c r="A170" s="1" t="s">
        <v>26</v>
      </c>
      <c r="B170" s="1" t="s">
        <v>349</v>
      </c>
      <c r="C170" s="1">
        <v>341265</v>
      </c>
      <c r="D170" s="1" t="s">
        <v>336</v>
      </c>
      <c r="E170" s="3">
        <v>46043</v>
      </c>
      <c r="F170" s="12">
        <v>46043.650023148148</v>
      </c>
      <c r="G170" s="1">
        <v>800049074</v>
      </c>
      <c r="H170" s="1" t="s">
        <v>337</v>
      </c>
      <c r="I170" s="17">
        <f t="shared" si="4"/>
        <v>631943</v>
      </c>
      <c r="J170" s="17">
        <v>120069</v>
      </c>
      <c r="K170" s="17">
        <v>752012</v>
      </c>
      <c r="L170" s="1" t="s">
        <v>70</v>
      </c>
      <c r="M170" s="3">
        <v>46045</v>
      </c>
      <c r="N170" s="1">
        <f t="shared" si="5"/>
        <v>2</v>
      </c>
      <c r="O170" s="1" t="s">
        <v>66</v>
      </c>
      <c r="P170" s="1"/>
      <c r="Q170" s="1"/>
      <c r="R170" s="1"/>
      <c r="S170" s="1"/>
      <c r="T170" s="3">
        <v>46048</v>
      </c>
      <c r="U170" s="1" t="s">
        <v>39</v>
      </c>
      <c r="V170" s="1"/>
      <c r="W170" s="1" t="s">
        <v>40</v>
      </c>
    </row>
    <row r="171" spans="1:23" hidden="1">
      <c r="A171" s="1" t="s">
        <v>26</v>
      </c>
      <c r="B171" s="1" t="s">
        <v>350</v>
      </c>
      <c r="C171" s="1">
        <v>341201</v>
      </c>
      <c r="D171" s="1" t="s">
        <v>336</v>
      </c>
      <c r="E171" s="3">
        <v>46043</v>
      </c>
      <c r="F171" s="12">
        <v>46043.486504629633</v>
      </c>
      <c r="G171" s="1">
        <v>800049074</v>
      </c>
      <c r="H171" s="1" t="s">
        <v>337</v>
      </c>
      <c r="I171" s="17">
        <f t="shared" si="4"/>
        <v>56350</v>
      </c>
      <c r="J171" s="17">
        <v>10706</v>
      </c>
      <c r="K171" s="17">
        <v>67056</v>
      </c>
      <c r="L171" s="1" t="s">
        <v>70</v>
      </c>
      <c r="M171" s="3">
        <v>46045</v>
      </c>
      <c r="N171" s="1">
        <f t="shared" si="5"/>
        <v>2</v>
      </c>
      <c r="O171" s="1" t="s">
        <v>66</v>
      </c>
      <c r="P171" s="1"/>
      <c r="Q171" s="1"/>
      <c r="R171" s="1"/>
      <c r="S171" s="1"/>
      <c r="T171" s="3">
        <v>46048</v>
      </c>
      <c r="U171" s="1" t="s">
        <v>39</v>
      </c>
      <c r="V171" s="1"/>
      <c r="W171" s="1" t="s">
        <v>40</v>
      </c>
    </row>
    <row r="172" spans="1:23" hidden="1">
      <c r="A172" s="1" t="s">
        <v>26</v>
      </c>
      <c r="B172" s="1" t="s">
        <v>351</v>
      </c>
      <c r="C172" s="1">
        <v>341359</v>
      </c>
      <c r="D172" s="1" t="s">
        <v>336</v>
      </c>
      <c r="E172" s="3">
        <v>46044</v>
      </c>
      <c r="F172" s="12">
        <v>46044.471539351849</v>
      </c>
      <c r="G172" s="1">
        <v>800049074</v>
      </c>
      <c r="H172" s="1" t="s">
        <v>337</v>
      </c>
      <c r="I172" s="17">
        <f t="shared" si="4"/>
        <v>983754</v>
      </c>
      <c r="J172" s="17">
        <v>176837</v>
      </c>
      <c r="K172" s="17">
        <v>1160591</v>
      </c>
      <c r="L172" s="1" t="s">
        <v>70</v>
      </c>
      <c r="M172" s="3">
        <v>46048</v>
      </c>
      <c r="N172" s="1">
        <f t="shared" si="5"/>
        <v>4</v>
      </c>
      <c r="O172" s="1" t="s">
        <v>38</v>
      </c>
      <c r="P172" s="1"/>
      <c r="Q172" s="1"/>
      <c r="R172" s="1"/>
      <c r="S172" s="1"/>
      <c r="T172" s="3">
        <v>46049</v>
      </c>
      <c r="U172" s="1" t="s">
        <v>39</v>
      </c>
      <c r="V172" s="1"/>
      <c r="W172" s="1" t="s">
        <v>40</v>
      </c>
    </row>
    <row r="173" spans="1:23" hidden="1">
      <c r="A173" s="1" t="s">
        <v>26</v>
      </c>
      <c r="B173" s="1" t="s">
        <v>352</v>
      </c>
      <c r="C173" s="1">
        <v>341548</v>
      </c>
      <c r="D173" s="1" t="s">
        <v>336</v>
      </c>
      <c r="E173" s="3">
        <v>46045</v>
      </c>
      <c r="F173" s="12">
        <v>46045.497465277775</v>
      </c>
      <c r="G173" s="1">
        <v>800049074</v>
      </c>
      <c r="H173" s="1" t="s">
        <v>337</v>
      </c>
      <c r="I173" s="17">
        <f t="shared" si="4"/>
        <v>181110</v>
      </c>
      <c r="J173" s="17">
        <v>34411</v>
      </c>
      <c r="K173" s="17">
        <v>215521</v>
      </c>
      <c r="L173" s="1" t="s">
        <v>70</v>
      </c>
      <c r="M173" s="3">
        <v>46057</v>
      </c>
      <c r="N173" s="1">
        <f t="shared" si="5"/>
        <v>12</v>
      </c>
      <c r="O173" s="1" t="s">
        <v>38</v>
      </c>
      <c r="P173" s="1"/>
      <c r="Q173" s="1"/>
      <c r="R173" s="1"/>
      <c r="S173" s="1"/>
      <c r="T173" s="3">
        <v>46058</v>
      </c>
      <c r="U173" s="1" t="s">
        <v>39</v>
      </c>
      <c r="V173" s="1"/>
      <c r="W173" s="1" t="s">
        <v>50</v>
      </c>
    </row>
    <row r="174" spans="1:23" hidden="1">
      <c r="A174" s="1" t="s">
        <v>26</v>
      </c>
      <c r="B174" s="1" t="s">
        <v>353</v>
      </c>
      <c r="C174" s="1">
        <v>341490</v>
      </c>
      <c r="D174" s="1" t="s">
        <v>336</v>
      </c>
      <c r="E174" s="3">
        <v>46045</v>
      </c>
      <c r="F174" s="12">
        <v>46045.383125</v>
      </c>
      <c r="G174" s="1">
        <v>800049074</v>
      </c>
      <c r="H174" s="1" t="s">
        <v>337</v>
      </c>
      <c r="I174" s="17">
        <f t="shared" si="4"/>
        <v>955242</v>
      </c>
      <c r="J174" s="17">
        <v>116776</v>
      </c>
      <c r="K174" s="17">
        <v>1072018</v>
      </c>
      <c r="L174" s="1" t="s">
        <v>70</v>
      </c>
      <c r="M174" s="3">
        <v>46050</v>
      </c>
      <c r="N174" s="1">
        <f t="shared" si="5"/>
        <v>5</v>
      </c>
      <c r="O174" s="1" t="s">
        <v>38</v>
      </c>
      <c r="P174" s="1"/>
      <c r="Q174" s="1"/>
      <c r="R174" s="1"/>
      <c r="S174" s="1"/>
      <c r="T174" s="3">
        <v>46065</v>
      </c>
      <c r="U174" s="1" t="s">
        <v>39</v>
      </c>
      <c r="V174" s="1"/>
      <c r="W174" s="1" t="s">
        <v>40</v>
      </c>
    </row>
    <row r="175" spans="1:23" hidden="1">
      <c r="A175" s="1" t="s">
        <v>26</v>
      </c>
      <c r="B175" s="1" t="s">
        <v>354</v>
      </c>
      <c r="C175" s="1">
        <v>28596</v>
      </c>
      <c r="D175" s="1" t="s">
        <v>355</v>
      </c>
      <c r="E175" s="3">
        <v>46036</v>
      </c>
      <c r="F175" s="12">
        <v>46036.617002314815</v>
      </c>
      <c r="G175" s="1">
        <v>900405705</v>
      </c>
      <c r="H175" s="1" t="s">
        <v>356</v>
      </c>
      <c r="I175" s="17">
        <f t="shared" si="4"/>
        <v>504320.00000000006</v>
      </c>
      <c r="J175" s="17">
        <v>95820.800000000003</v>
      </c>
      <c r="K175" s="17">
        <v>600140.80000000005</v>
      </c>
      <c r="L175" s="1" t="s">
        <v>315</v>
      </c>
      <c r="M175" s="3" t="s">
        <v>81</v>
      </c>
      <c r="N175" s="1" t="str">
        <f t="shared" si="5"/>
        <v xml:space="preserve"> - </v>
      </c>
      <c r="O175" s="1"/>
      <c r="P175" s="1"/>
      <c r="Q175" s="1"/>
      <c r="R175" s="1"/>
      <c r="S175" s="1"/>
      <c r="T175" s="3"/>
      <c r="U175" s="1"/>
      <c r="V175" s="1"/>
      <c r="W175" s="1"/>
    </row>
    <row r="176" spans="1:23" hidden="1">
      <c r="A176" s="1" t="s">
        <v>26</v>
      </c>
      <c r="B176" s="1" t="s">
        <v>357</v>
      </c>
      <c r="C176" s="1">
        <v>28612</v>
      </c>
      <c r="D176" s="1" t="s">
        <v>355</v>
      </c>
      <c r="E176" s="3">
        <v>46038</v>
      </c>
      <c r="F176" s="12">
        <v>46038.491956018515</v>
      </c>
      <c r="G176" s="1">
        <v>900405705</v>
      </c>
      <c r="H176" s="1" t="s">
        <v>356</v>
      </c>
      <c r="I176" s="17">
        <f t="shared" si="4"/>
        <v>504320.00000000006</v>
      </c>
      <c r="J176" s="17">
        <v>95820.800000000003</v>
      </c>
      <c r="K176" s="17">
        <v>600140.80000000005</v>
      </c>
      <c r="L176" s="1" t="s">
        <v>98</v>
      </c>
      <c r="M176" s="3">
        <v>46042</v>
      </c>
      <c r="N176" s="1">
        <f t="shared" si="5"/>
        <v>4</v>
      </c>
      <c r="O176" s="1" t="s">
        <v>38</v>
      </c>
      <c r="P176" s="1"/>
      <c r="Q176" s="1"/>
      <c r="R176" s="1"/>
      <c r="S176" s="1"/>
      <c r="T176" s="3">
        <v>46042</v>
      </c>
      <c r="U176" s="1" t="s">
        <v>39</v>
      </c>
      <c r="V176" s="1"/>
      <c r="W176" s="1" t="s">
        <v>40</v>
      </c>
    </row>
    <row r="177" spans="1:23" hidden="1">
      <c r="A177" s="1" t="s">
        <v>82</v>
      </c>
      <c r="B177" s="1" t="s">
        <v>358</v>
      </c>
      <c r="C177" s="1">
        <v>1015</v>
      </c>
      <c r="D177" s="1" t="s">
        <v>359</v>
      </c>
      <c r="E177" s="3">
        <v>46045</v>
      </c>
      <c r="F177" s="12">
        <v>46045.693935185183</v>
      </c>
      <c r="G177" s="1">
        <v>900405705</v>
      </c>
      <c r="H177" s="1" t="s">
        <v>356</v>
      </c>
      <c r="I177" s="17">
        <f t="shared" si="4"/>
        <v>504320.00000000006</v>
      </c>
      <c r="J177" s="17">
        <v>95820.800000000003</v>
      </c>
      <c r="K177" s="17">
        <v>600140.80000000005</v>
      </c>
      <c r="L177" s="1" t="s">
        <v>80</v>
      </c>
      <c r="M177" s="3" t="s">
        <v>81</v>
      </c>
      <c r="N177" s="1" t="str">
        <f t="shared" si="5"/>
        <v xml:space="preserve"> - </v>
      </c>
      <c r="O177" s="1"/>
      <c r="P177" s="1"/>
      <c r="Q177" s="1"/>
      <c r="R177" s="1"/>
      <c r="S177" s="1"/>
      <c r="T177" s="3"/>
      <c r="U177" s="1"/>
      <c r="V177" s="1"/>
      <c r="W177" s="1"/>
    </row>
    <row r="178" spans="1:23" hidden="1">
      <c r="A178" s="1" t="s">
        <v>26</v>
      </c>
      <c r="B178" s="1" t="s">
        <v>360</v>
      </c>
      <c r="C178" s="1">
        <v>9019629392</v>
      </c>
      <c r="D178" s="1" t="s">
        <v>361</v>
      </c>
      <c r="E178" s="3">
        <v>46024</v>
      </c>
      <c r="F178" s="12">
        <v>46024.768645833334</v>
      </c>
      <c r="G178" s="1">
        <v>830095213</v>
      </c>
      <c r="H178" s="1" t="s">
        <v>362</v>
      </c>
      <c r="I178" s="17">
        <f t="shared" si="4"/>
        <v>392028.98</v>
      </c>
      <c r="J178" s="17">
        <v>0</v>
      </c>
      <c r="K178" s="17">
        <v>392028.98</v>
      </c>
      <c r="L178" s="1" t="s">
        <v>70</v>
      </c>
      <c r="M178" s="3">
        <v>46027</v>
      </c>
      <c r="N178" s="1">
        <f t="shared" si="5"/>
        <v>3</v>
      </c>
      <c r="O178" s="1" t="s">
        <v>38</v>
      </c>
      <c r="P178" s="1"/>
      <c r="Q178" s="1"/>
      <c r="R178" s="1"/>
      <c r="S178" s="1"/>
      <c r="T178" s="3">
        <v>46029</v>
      </c>
      <c r="U178" s="1" t="s">
        <v>39</v>
      </c>
      <c r="V178" s="1"/>
      <c r="W178" s="1" t="s">
        <v>40</v>
      </c>
    </row>
    <row r="179" spans="1:23" hidden="1">
      <c r="A179" s="1" t="s">
        <v>26</v>
      </c>
      <c r="B179" s="1" t="s">
        <v>363</v>
      </c>
      <c r="C179" s="1">
        <v>9019642761</v>
      </c>
      <c r="D179" s="1" t="s">
        <v>361</v>
      </c>
      <c r="E179" s="3">
        <v>46051</v>
      </c>
      <c r="F179" s="12">
        <v>46051.490312499998</v>
      </c>
      <c r="G179" s="1">
        <v>830095213</v>
      </c>
      <c r="H179" s="1" t="s">
        <v>362</v>
      </c>
      <c r="I179" s="17">
        <f t="shared" si="4"/>
        <v>2819147.42</v>
      </c>
      <c r="J179" s="17">
        <v>0</v>
      </c>
      <c r="K179" s="17">
        <v>2819147.42</v>
      </c>
      <c r="L179" s="1" t="s">
        <v>70</v>
      </c>
      <c r="M179" s="3">
        <v>46052</v>
      </c>
      <c r="N179" s="1">
        <f t="shared" si="5"/>
        <v>1</v>
      </c>
      <c r="O179" s="1" t="s">
        <v>38</v>
      </c>
      <c r="P179" s="1"/>
      <c r="Q179" s="1"/>
      <c r="R179" s="1"/>
      <c r="S179" s="1"/>
      <c r="T179" s="3">
        <v>46058</v>
      </c>
      <c r="U179" s="1" t="s">
        <v>39</v>
      </c>
      <c r="V179" s="1"/>
      <c r="W179" s="1" t="s">
        <v>40</v>
      </c>
    </row>
    <row r="180" spans="1:23" hidden="1">
      <c r="A180" s="1" t="s">
        <v>26</v>
      </c>
      <c r="B180" s="1" t="s">
        <v>364</v>
      </c>
      <c r="C180" s="1">
        <v>60</v>
      </c>
      <c r="D180" s="1" t="s">
        <v>365</v>
      </c>
      <c r="E180" s="3">
        <v>46035</v>
      </c>
      <c r="F180" s="12">
        <v>46035.443715277775</v>
      </c>
      <c r="G180" s="1">
        <v>1057164423</v>
      </c>
      <c r="H180" s="1" t="s">
        <v>366</v>
      </c>
      <c r="I180" s="17">
        <f t="shared" si="4"/>
        <v>2585000</v>
      </c>
      <c r="J180" s="17">
        <v>0</v>
      </c>
      <c r="K180" s="17">
        <v>2585000</v>
      </c>
      <c r="L180" s="1" t="s">
        <v>37</v>
      </c>
      <c r="M180" s="3">
        <v>46036</v>
      </c>
      <c r="N180" s="1">
        <f t="shared" si="5"/>
        <v>1</v>
      </c>
      <c r="O180" s="1" t="s">
        <v>38</v>
      </c>
      <c r="P180" s="1"/>
      <c r="Q180" s="1"/>
      <c r="R180" s="1"/>
      <c r="S180" s="1"/>
      <c r="T180" s="3">
        <v>46044</v>
      </c>
      <c r="U180" s="1" t="s">
        <v>39</v>
      </c>
      <c r="V180" s="1"/>
      <c r="W180" s="1" t="s">
        <v>40</v>
      </c>
    </row>
    <row r="181" spans="1:23" hidden="1">
      <c r="A181" s="1" t="s">
        <v>26</v>
      </c>
      <c r="B181" s="1" t="s">
        <v>367</v>
      </c>
      <c r="C181" s="1">
        <v>59</v>
      </c>
      <c r="D181" s="1" t="s">
        <v>365</v>
      </c>
      <c r="E181" s="3">
        <v>46035</v>
      </c>
      <c r="F181" s="12">
        <v>46035.428611111114</v>
      </c>
      <c r="G181" s="1">
        <v>1057164423</v>
      </c>
      <c r="H181" s="1" t="s">
        <v>366</v>
      </c>
      <c r="I181" s="17">
        <f t="shared" si="4"/>
        <v>480000</v>
      </c>
      <c r="J181" s="17">
        <v>0</v>
      </c>
      <c r="K181" s="17">
        <v>480000</v>
      </c>
      <c r="L181" s="1" t="s">
        <v>37</v>
      </c>
      <c r="M181" s="3">
        <v>46051</v>
      </c>
      <c r="N181" s="1">
        <f t="shared" si="5"/>
        <v>16</v>
      </c>
      <c r="O181" s="1" t="s">
        <v>38</v>
      </c>
      <c r="P181" s="1"/>
      <c r="Q181" s="1"/>
      <c r="R181" s="1"/>
      <c r="S181" s="1"/>
      <c r="T181" s="3">
        <v>46063</v>
      </c>
      <c r="U181" s="1" t="s">
        <v>39</v>
      </c>
      <c r="V181" s="1"/>
      <c r="W181" s="1" t="s">
        <v>50</v>
      </c>
    </row>
    <row r="182" spans="1:23" hidden="1">
      <c r="A182" s="1" t="s">
        <v>82</v>
      </c>
      <c r="B182" s="1" t="s">
        <v>368</v>
      </c>
      <c r="C182" s="1">
        <v>42395</v>
      </c>
      <c r="D182" s="1" t="s">
        <v>119</v>
      </c>
      <c r="E182" s="3">
        <v>46041</v>
      </c>
      <c r="F182" s="12">
        <v>46041.870185185187</v>
      </c>
      <c r="G182" s="1">
        <v>800106404</v>
      </c>
      <c r="H182" s="1" t="s">
        <v>369</v>
      </c>
      <c r="I182" s="17">
        <f t="shared" si="4"/>
        <v>379600</v>
      </c>
      <c r="J182" s="17">
        <v>0</v>
      </c>
      <c r="K182" s="17">
        <v>379600</v>
      </c>
      <c r="L182" s="1" t="s">
        <v>128</v>
      </c>
      <c r="M182" s="3">
        <v>46063</v>
      </c>
      <c r="N182" s="1">
        <f t="shared" si="5"/>
        <v>22</v>
      </c>
      <c r="O182" s="1" t="s">
        <v>136</v>
      </c>
      <c r="P182" s="1"/>
      <c r="Q182" s="1"/>
      <c r="R182" s="1"/>
      <c r="S182" s="1"/>
      <c r="T182" s="3">
        <v>46065</v>
      </c>
      <c r="U182" s="1" t="s">
        <v>39</v>
      </c>
      <c r="V182" s="1"/>
      <c r="W182" s="1"/>
    </row>
    <row r="183" spans="1:23" hidden="1">
      <c r="A183" s="1" t="s">
        <v>26</v>
      </c>
      <c r="B183" s="1" t="s">
        <v>370</v>
      </c>
      <c r="C183" s="1">
        <v>6880</v>
      </c>
      <c r="D183" s="1" t="s">
        <v>371</v>
      </c>
      <c r="E183" s="3">
        <v>46042</v>
      </c>
      <c r="F183" s="12">
        <v>46042.715439814812</v>
      </c>
      <c r="G183" s="1">
        <v>800106404</v>
      </c>
      <c r="H183" s="1" t="s">
        <v>369</v>
      </c>
      <c r="I183" s="17">
        <f t="shared" si="4"/>
        <v>137561521</v>
      </c>
      <c r="J183" s="17">
        <v>2613669</v>
      </c>
      <c r="K183" s="17">
        <v>140175190</v>
      </c>
      <c r="L183" s="1" t="s">
        <v>128</v>
      </c>
      <c r="M183" s="3">
        <v>46045</v>
      </c>
      <c r="N183" s="1">
        <f t="shared" si="5"/>
        <v>3</v>
      </c>
      <c r="O183" s="1" t="s">
        <v>134</v>
      </c>
      <c r="P183" s="1"/>
      <c r="Q183" s="1"/>
      <c r="R183" s="1"/>
      <c r="S183" s="1"/>
      <c r="T183" s="3">
        <v>46049</v>
      </c>
      <c r="U183" s="1" t="s">
        <v>32</v>
      </c>
      <c r="V183" s="1"/>
      <c r="W183" s="1" t="s">
        <v>40</v>
      </c>
    </row>
    <row r="184" spans="1:23" hidden="1">
      <c r="A184" s="1" t="s">
        <v>82</v>
      </c>
      <c r="B184" s="1" t="s">
        <v>372</v>
      </c>
      <c r="C184" s="1">
        <v>16407</v>
      </c>
      <c r="D184" s="1" t="s">
        <v>373</v>
      </c>
      <c r="E184" s="3">
        <v>46042</v>
      </c>
      <c r="F184" s="12">
        <v>46042.720231481479</v>
      </c>
      <c r="G184" s="1">
        <v>800106404</v>
      </c>
      <c r="H184" s="1" t="s">
        <v>369</v>
      </c>
      <c r="I184" s="17">
        <f t="shared" si="4"/>
        <v>266420</v>
      </c>
      <c r="J184" s="17">
        <v>5062</v>
      </c>
      <c r="K184" s="17">
        <v>271482</v>
      </c>
      <c r="L184" s="1" t="s">
        <v>128</v>
      </c>
      <c r="M184" s="3">
        <v>46049</v>
      </c>
      <c r="N184" s="1">
        <f t="shared" si="5"/>
        <v>7</v>
      </c>
      <c r="O184" s="1"/>
      <c r="P184" s="1"/>
      <c r="Q184" s="1"/>
      <c r="R184" s="1"/>
      <c r="S184" s="1"/>
      <c r="T184" s="3">
        <v>46049</v>
      </c>
      <c r="U184" s="1" t="s">
        <v>39</v>
      </c>
      <c r="V184" s="1"/>
      <c r="W184" s="1" t="s">
        <v>33</v>
      </c>
    </row>
    <row r="185" spans="1:23" hidden="1">
      <c r="A185" s="1" t="s">
        <v>26</v>
      </c>
      <c r="B185" s="1" t="s">
        <v>374</v>
      </c>
      <c r="C185" s="1">
        <v>6896</v>
      </c>
      <c r="D185" s="1" t="s">
        <v>371</v>
      </c>
      <c r="E185" s="3">
        <v>46045</v>
      </c>
      <c r="F185" s="12">
        <v>46045.436111111114</v>
      </c>
      <c r="G185" s="1">
        <v>800106404</v>
      </c>
      <c r="H185" s="1" t="s">
        <v>369</v>
      </c>
      <c r="I185" s="17">
        <f t="shared" si="4"/>
        <v>1415100</v>
      </c>
      <c r="J185" s="17">
        <v>0</v>
      </c>
      <c r="K185" s="17">
        <v>1415100</v>
      </c>
      <c r="L185" s="1" t="s">
        <v>128</v>
      </c>
      <c r="M185" s="3">
        <v>46049</v>
      </c>
      <c r="N185" s="1">
        <f t="shared" si="5"/>
        <v>4</v>
      </c>
      <c r="O185" s="1"/>
      <c r="P185" s="1"/>
      <c r="Q185" s="1"/>
      <c r="R185" s="1"/>
      <c r="S185" s="1"/>
      <c r="T185" s="3">
        <v>46049</v>
      </c>
      <c r="U185" s="1" t="s">
        <v>39</v>
      </c>
      <c r="V185" s="1"/>
      <c r="W185" s="1" t="s">
        <v>40</v>
      </c>
    </row>
    <row r="186" spans="1:23" hidden="1">
      <c r="A186" s="1" t="s">
        <v>26</v>
      </c>
      <c r="B186" s="1" t="s">
        <v>375</v>
      </c>
      <c r="C186" s="1">
        <v>32224</v>
      </c>
      <c r="D186" s="1" t="s">
        <v>376</v>
      </c>
      <c r="E186" s="3">
        <v>46027</v>
      </c>
      <c r="F186" s="12">
        <v>46027.709722222222</v>
      </c>
      <c r="G186" s="1">
        <v>9522660</v>
      </c>
      <c r="H186" s="1" t="s">
        <v>377</v>
      </c>
      <c r="I186" s="17">
        <f t="shared" si="4"/>
        <v>420168.1</v>
      </c>
      <c r="J186" s="17">
        <v>79831.94</v>
      </c>
      <c r="K186" s="17">
        <v>500000.04</v>
      </c>
      <c r="L186" s="1" t="s">
        <v>70</v>
      </c>
      <c r="M186" s="3">
        <v>46030</v>
      </c>
      <c r="N186" s="1">
        <f t="shared" si="5"/>
        <v>3</v>
      </c>
      <c r="O186" s="1" t="s">
        <v>38</v>
      </c>
      <c r="P186" s="1"/>
      <c r="Q186" s="1"/>
      <c r="R186" s="1"/>
      <c r="S186" s="1"/>
      <c r="T186" s="3">
        <v>46044</v>
      </c>
      <c r="U186" s="1" t="s">
        <v>39</v>
      </c>
      <c r="V186" s="1"/>
      <c r="W186" s="1" t="s">
        <v>40</v>
      </c>
    </row>
    <row r="187" spans="1:23" hidden="1">
      <c r="A187" s="1" t="s">
        <v>26</v>
      </c>
      <c r="B187" s="1" t="s">
        <v>378</v>
      </c>
      <c r="C187" s="1">
        <v>32307</v>
      </c>
      <c r="D187" s="1" t="s">
        <v>376</v>
      </c>
      <c r="E187" s="3">
        <v>46029</v>
      </c>
      <c r="F187" s="12">
        <v>46029.492164351854</v>
      </c>
      <c r="G187" s="1">
        <v>9522660</v>
      </c>
      <c r="H187" s="1" t="s">
        <v>377</v>
      </c>
      <c r="I187" s="17">
        <f t="shared" si="4"/>
        <v>3226891.1999999997</v>
      </c>
      <c r="J187" s="17">
        <v>613109.32999999996</v>
      </c>
      <c r="K187" s="17">
        <v>3840000.53</v>
      </c>
      <c r="L187" s="1" t="s">
        <v>70</v>
      </c>
      <c r="M187" s="3">
        <v>46030</v>
      </c>
      <c r="N187" s="1">
        <f t="shared" si="5"/>
        <v>1</v>
      </c>
      <c r="O187" s="1" t="s">
        <v>38</v>
      </c>
      <c r="P187" s="1"/>
      <c r="Q187" s="1"/>
      <c r="R187" s="1"/>
      <c r="S187" s="1"/>
      <c r="T187" s="3">
        <v>46044</v>
      </c>
      <c r="U187" s="1" t="s">
        <v>39</v>
      </c>
      <c r="V187" s="1"/>
      <c r="W187" s="1" t="s">
        <v>40</v>
      </c>
    </row>
    <row r="188" spans="1:23" hidden="1">
      <c r="A188" s="1" t="s">
        <v>26</v>
      </c>
      <c r="B188" s="1" t="s">
        <v>379</v>
      </c>
      <c r="C188" s="1">
        <v>32481</v>
      </c>
      <c r="D188" s="1" t="s">
        <v>376</v>
      </c>
      <c r="E188" s="3">
        <v>46032</v>
      </c>
      <c r="F188" s="12">
        <v>46032.535150462965</v>
      </c>
      <c r="G188" s="1">
        <v>9522660</v>
      </c>
      <c r="H188" s="1" t="s">
        <v>377</v>
      </c>
      <c r="I188" s="17">
        <f t="shared" si="4"/>
        <v>5833647.0300000003</v>
      </c>
      <c r="J188" s="17">
        <v>1108392.93</v>
      </c>
      <c r="K188" s="17">
        <v>6942039.96</v>
      </c>
      <c r="L188" s="1" t="s">
        <v>70</v>
      </c>
      <c r="M188" s="3">
        <v>46036</v>
      </c>
      <c r="N188" s="1">
        <f t="shared" si="5"/>
        <v>4</v>
      </c>
      <c r="O188" s="1" t="s">
        <v>38</v>
      </c>
      <c r="P188" s="1"/>
      <c r="Q188" s="1"/>
      <c r="R188" s="1"/>
      <c r="S188" s="1"/>
      <c r="T188" s="3">
        <v>46044</v>
      </c>
      <c r="U188" s="1" t="s">
        <v>39</v>
      </c>
      <c r="V188" s="1"/>
      <c r="W188" s="1" t="s">
        <v>40</v>
      </c>
    </row>
    <row r="189" spans="1:23" hidden="1">
      <c r="A189" s="1" t="s">
        <v>26</v>
      </c>
      <c r="B189" s="1" t="s">
        <v>380</v>
      </c>
      <c r="C189" s="1">
        <v>32524</v>
      </c>
      <c r="D189" s="1" t="s">
        <v>376</v>
      </c>
      <c r="E189" s="3">
        <v>46035</v>
      </c>
      <c r="F189" s="12">
        <v>46035.489108796297</v>
      </c>
      <c r="G189" s="1">
        <v>9522660</v>
      </c>
      <c r="H189" s="1" t="s">
        <v>377</v>
      </c>
      <c r="I189" s="17">
        <f t="shared" si="4"/>
        <v>756302.52</v>
      </c>
      <c r="J189" s="17">
        <v>143697.48000000001</v>
      </c>
      <c r="K189" s="17">
        <v>900000</v>
      </c>
      <c r="L189" s="1" t="s">
        <v>70</v>
      </c>
      <c r="M189" s="3">
        <v>46036</v>
      </c>
      <c r="N189" s="1">
        <f t="shared" si="5"/>
        <v>1</v>
      </c>
      <c r="O189" s="1" t="s">
        <v>38</v>
      </c>
      <c r="P189" s="1"/>
      <c r="Q189" s="1"/>
      <c r="R189" s="1"/>
      <c r="S189" s="1"/>
      <c r="T189" s="3">
        <v>46044</v>
      </c>
      <c r="U189" s="1" t="s">
        <v>39</v>
      </c>
      <c r="V189" s="1"/>
      <c r="W189" s="1" t="s">
        <v>40</v>
      </c>
    </row>
    <row r="190" spans="1:23" hidden="1">
      <c r="A190" s="1" t="s">
        <v>26</v>
      </c>
      <c r="B190" s="1" t="s">
        <v>381</v>
      </c>
      <c r="C190" s="1">
        <v>32523</v>
      </c>
      <c r="D190" s="1" t="s">
        <v>376</v>
      </c>
      <c r="E190" s="3">
        <v>46035</v>
      </c>
      <c r="F190" s="12">
        <v>46035.480833333335</v>
      </c>
      <c r="G190" s="1">
        <v>9522660</v>
      </c>
      <c r="H190" s="1" t="s">
        <v>377</v>
      </c>
      <c r="I190" s="17">
        <f t="shared" si="4"/>
        <v>371428.57</v>
      </c>
      <c r="J190" s="17">
        <v>70571.42</v>
      </c>
      <c r="K190" s="17">
        <v>441999.99</v>
      </c>
      <c r="L190" s="1" t="s">
        <v>70</v>
      </c>
      <c r="M190" s="3">
        <v>46051</v>
      </c>
      <c r="N190" s="1">
        <f t="shared" si="5"/>
        <v>16</v>
      </c>
      <c r="O190" s="1" t="s">
        <v>38</v>
      </c>
      <c r="P190" s="1"/>
      <c r="Q190" s="1"/>
      <c r="R190" s="1"/>
      <c r="S190" s="1"/>
      <c r="T190" s="3">
        <v>46065</v>
      </c>
      <c r="U190" s="1" t="s">
        <v>39</v>
      </c>
      <c r="V190" s="1"/>
      <c r="W190" s="1" t="s">
        <v>50</v>
      </c>
    </row>
    <row r="191" spans="1:23" hidden="1">
      <c r="A191" s="1" t="s">
        <v>26</v>
      </c>
      <c r="B191" s="1" t="s">
        <v>382</v>
      </c>
      <c r="C191" s="1">
        <v>32639</v>
      </c>
      <c r="D191" s="1" t="s">
        <v>376</v>
      </c>
      <c r="E191" s="3">
        <v>46037</v>
      </c>
      <c r="F191" s="12">
        <v>46037.483726851853</v>
      </c>
      <c r="G191" s="1">
        <v>9522660</v>
      </c>
      <c r="H191" s="1" t="s">
        <v>377</v>
      </c>
      <c r="I191" s="17">
        <f t="shared" si="4"/>
        <v>3149579.7399999998</v>
      </c>
      <c r="J191" s="17">
        <v>598420.14</v>
      </c>
      <c r="K191" s="17">
        <v>3747999.88</v>
      </c>
      <c r="L191" s="1" t="s">
        <v>70</v>
      </c>
      <c r="M191" s="3">
        <v>46042</v>
      </c>
      <c r="N191" s="1">
        <f t="shared" si="5"/>
        <v>5</v>
      </c>
      <c r="O191" s="1" t="s">
        <v>38</v>
      </c>
      <c r="P191" s="1"/>
      <c r="Q191" s="1"/>
      <c r="R191" s="1"/>
      <c r="S191" s="1"/>
      <c r="T191" s="3">
        <v>46044</v>
      </c>
      <c r="U191" s="1" t="s">
        <v>39</v>
      </c>
      <c r="V191" s="1"/>
      <c r="W191" s="1" t="s">
        <v>40</v>
      </c>
    </row>
    <row r="192" spans="1:23" hidden="1">
      <c r="A192" s="1" t="s">
        <v>26</v>
      </c>
      <c r="B192" s="1" t="s">
        <v>383</v>
      </c>
      <c r="C192" s="1">
        <v>32638</v>
      </c>
      <c r="D192" s="1" t="s">
        <v>376</v>
      </c>
      <c r="E192" s="3">
        <v>46037</v>
      </c>
      <c r="F192" s="12">
        <v>46037.483101851853</v>
      </c>
      <c r="G192" s="1">
        <v>9522660</v>
      </c>
      <c r="H192" s="1" t="s">
        <v>377</v>
      </c>
      <c r="I192" s="17">
        <f t="shared" si="4"/>
        <v>420168</v>
      </c>
      <c r="J192" s="17">
        <v>79831.92</v>
      </c>
      <c r="K192" s="17">
        <v>499999.92</v>
      </c>
      <c r="L192" s="1" t="s">
        <v>70</v>
      </c>
      <c r="M192" s="3">
        <v>46042</v>
      </c>
      <c r="N192" s="1">
        <f t="shared" si="5"/>
        <v>5</v>
      </c>
      <c r="O192" s="1" t="s">
        <v>38</v>
      </c>
      <c r="P192" s="1"/>
      <c r="Q192" s="1"/>
      <c r="R192" s="1"/>
      <c r="S192" s="1"/>
      <c r="T192" s="3">
        <v>46044</v>
      </c>
      <c r="U192" s="1" t="s">
        <v>39</v>
      </c>
      <c r="V192" s="1"/>
      <c r="W192" s="1" t="s">
        <v>40</v>
      </c>
    </row>
    <row r="193" spans="1:23" hidden="1">
      <c r="A193" s="1" t="s">
        <v>26</v>
      </c>
      <c r="B193" s="1" t="s">
        <v>384</v>
      </c>
      <c r="C193" s="1">
        <v>32791</v>
      </c>
      <c r="D193" s="1" t="s">
        <v>376</v>
      </c>
      <c r="E193" s="3">
        <v>46041</v>
      </c>
      <c r="F193" s="12">
        <v>46041.40185185185</v>
      </c>
      <c r="G193" s="1">
        <v>9522660</v>
      </c>
      <c r="H193" s="1" t="s">
        <v>377</v>
      </c>
      <c r="I193" s="17">
        <f t="shared" si="4"/>
        <v>150420.16999999998</v>
      </c>
      <c r="J193" s="17">
        <v>28579.83</v>
      </c>
      <c r="K193" s="17">
        <v>179000</v>
      </c>
      <c r="L193" s="1" t="s">
        <v>70</v>
      </c>
      <c r="M193" s="3">
        <v>46042</v>
      </c>
      <c r="N193" s="1">
        <f t="shared" si="5"/>
        <v>1</v>
      </c>
      <c r="O193" s="1" t="s">
        <v>38</v>
      </c>
      <c r="P193" s="1"/>
      <c r="Q193" s="1"/>
      <c r="R193" s="1"/>
      <c r="S193" s="1"/>
      <c r="T193" s="3">
        <v>46044</v>
      </c>
      <c r="U193" s="1" t="s">
        <v>39</v>
      </c>
      <c r="V193" s="1"/>
      <c r="W193" s="1" t="s">
        <v>40</v>
      </c>
    </row>
    <row r="194" spans="1:23" hidden="1">
      <c r="A194" s="1" t="s">
        <v>26</v>
      </c>
      <c r="B194" s="1" t="s">
        <v>385</v>
      </c>
      <c r="C194" s="1">
        <v>32993</v>
      </c>
      <c r="D194" s="1" t="s">
        <v>376</v>
      </c>
      <c r="E194" s="3">
        <v>46044</v>
      </c>
      <c r="F194" s="12">
        <v>46044.731493055559</v>
      </c>
      <c r="G194" s="1">
        <v>9522660</v>
      </c>
      <c r="H194" s="1" t="s">
        <v>377</v>
      </c>
      <c r="I194" s="17">
        <f t="shared" ref="I194:I257" si="6">K194-J194</f>
        <v>134453.78</v>
      </c>
      <c r="J194" s="17">
        <v>25546.22</v>
      </c>
      <c r="K194" s="17">
        <v>160000</v>
      </c>
      <c r="L194" s="1" t="s">
        <v>70</v>
      </c>
      <c r="M194" s="3">
        <v>46048</v>
      </c>
      <c r="N194" s="1">
        <f t="shared" ref="N194:N257" si="7">IFERROR(IF(-_xlfn.DAYS(E194,M194)&lt;0,0,-_xlfn.DAYS(E194,M194)), " - ")</f>
        <v>4</v>
      </c>
      <c r="O194" s="1" t="s">
        <v>38</v>
      </c>
      <c r="P194" s="1"/>
      <c r="Q194" s="1"/>
      <c r="R194" s="1"/>
      <c r="S194" s="1"/>
      <c r="T194" s="3">
        <v>46065</v>
      </c>
      <c r="U194" s="1" t="s">
        <v>39</v>
      </c>
      <c r="V194" s="1"/>
      <c r="W194" s="1" t="s">
        <v>40</v>
      </c>
    </row>
    <row r="195" spans="1:23" hidden="1">
      <c r="A195" s="1" t="s">
        <v>26</v>
      </c>
      <c r="B195" s="1" t="s">
        <v>386</v>
      </c>
      <c r="C195" s="1">
        <v>33242</v>
      </c>
      <c r="D195" s="1" t="s">
        <v>376</v>
      </c>
      <c r="E195" s="3">
        <v>46050</v>
      </c>
      <c r="F195" s="12">
        <v>46050.581516203703</v>
      </c>
      <c r="G195" s="1">
        <v>9522660</v>
      </c>
      <c r="H195" s="1" t="s">
        <v>377</v>
      </c>
      <c r="I195" s="17">
        <f t="shared" si="6"/>
        <v>789916</v>
      </c>
      <c r="J195" s="17">
        <v>150084.03</v>
      </c>
      <c r="K195" s="17">
        <v>940000.03</v>
      </c>
      <c r="L195" s="1" t="s">
        <v>70</v>
      </c>
      <c r="M195" s="3">
        <v>46051</v>
      </c>
      <c r="N195" s="1">
        <f t="shared" si="7"/>
        <v>1</v>
      </c>
      <c r="O195" s="1" t="s">
        <v>38</v>
      </c>
      <c r="P195" s="1"/>
      <c r="Q195" s="1"/>
      <c r="R195" s="1"/>
      <c r="S195" s="1"/>
      <c r="T195" s="3">
        <v>46065</v>
      </c>
      <c r="U195" s="1" t="s">
        <v>39</v>
      </c>
      <c r="V195" s="1"/>
      <c r="W195" s="1" t="s">
        <v>40</v>
      </c>
    </row>
    <row r="196" spans="1:23" hidden="1">
      <c r="A196" s="1" t="s">
        <v>26</v>
      </c>
      <c r="B196" s="1" t="s">
        <v>387</v>
      </c>
      <c r="C196" s="1">
        <v>33239</v>
      </c>
      <c r="D196" s="1" t="s">
        <v>376</v>
      </c>
      <c r="E196" s="3">
        <v>46050</v>
      </c>
      <c r="F196" s="12">
        <v>46050.549328703702</v>
      </c>
      <c r="G196" s="1">
        <v>9522660</v>
      </c>
      <c r="H196" s="1" t="s">
        <v>377</v>
      </c>
      <c r="I196" s="17">
        <f t="shared" si="6"/>
        <v>4025210.0999999996</v>
      </c>
      <c r="J196" s="17">
        <v>764789.92</v>
      </c>
      <c r="K196" s="17">
        <v>4790000.0199999996</v>
      </c>
      <c r="L196" s="1" t="s">
        <v>70</v>
      </c>
      <c r="M196" s="3">
        <v>46051</v>
      </c>
      <c r="N196" s="1">
        <f t="shared" si="7"/>
        <v>1</v>
      </c>
      <c r="O196" s="1" t="s">
        <v>38</v>
      </c>
      <c r="P196" s="1"/>
      <c r="Q196" s="1"/>
      <c r="R196" s="1"/>
      <c r="S196" s="1"/>
      <c r="T196" s="3">
        <v>46065</v>
      </c>
      <c r="U196" s="1" t="s">
        <v>39</v>
      </c>
      <c r="V196" s="1"/>
      <c r="W196" s="1" t="s">
        <v>40</v>
      </c>
    </row>
    <row r="197" spans="1:23" hidden="1">
      <c r="A197" s="1" t="s">
        <v>26</v>
      </c>
      <c r="B197" s="1" t="s">
        <v>388</v>
      </c>
      <c r="C197" s="1">
        <v>63403</v>
      </c>
      <c r="D197" s="1" t="s">
        <v>389</v>
      </c>
      <c r="E197" s="3">
        <v>46031</v>
      </c>
      <c r="F197" s="12">
        <v>46031.317083333335</v>
      </c>
      <c r="G197" s="1">
        <v>811039807</v>
      </c>
      <c r="H197" s="1" t="s">
        <v>390</v>
      </c>
      <c r="I197" s="17">
        <f t="shared" si="6"/>
        <v>46300.03</v>
      </c>
      <c r="J197" s="17">
        <v>0</v>
      </c>
      <c r="K197" s="17">
        <v>46300.03</v>
      </c>
      <c r="L197" s="1" t="s">
        <v>54</v>
      </c>
      <c r="M197" s="3"/>
      <c r="N197" s="1">
        <f t="shared" si="7"/>
        <v>0</v>
      </c>
      <c r="O197" s="1"/>
      <c r="P197" s="1"/>
      <c r="Q197" s="1"/>
      <c r="R197" s="1"/>
      <c r="S197" s="1"/>
      <c r="T197" s="3">
        <v>46044</v>
      </c>
      <c r="U197" s="1" t="s">
        <v>39</v>
      </c>
      <c r="V197" s="1"/>
      <c r="W197" s="1"/>
    </row>
    <row r="198" spans="1:23" hidden="1">
      <c r="A198" s="1" t="s">
        <v>26</v>
      </c>
      <c r="B198" s="1" t="s">
        <v>391</v>
      </c>
      <c r="C198" s="27">
        <v>63827</v>
      </c>
      <c r="D198" s="1" t="s">
        <v>389</v>
      </c>
      <c r="E198" s="3">
        <v>46045</v>
      </c>
      <c r="F198" s="12">
        <v>46045.309039351851</v>
      </c>
      <c r="G198" s="1">
        <v>811039807</v>
      </c>
      <c r="H198" s="1" t="s">
        <v>390</v>
      </c>
      <c r="I198" s="17">
        <f t="shared" si="6"/>
        <v>95090.02</v>
      </c>
      <c r="J198" s="17">
        <v>0</v>
      </c>
      <c r="K198" s="17">
        <v>95090.02</v>
      </c>
      <c r="L198" s="1" t="s">
        <v>54</v>
      </c>
      <c r="M198" s="3"/>
      <c r="N198" s="1">
        <f t="shared" si="7"/>
        <v>0</v>
      </c>
      <c r="O198" s="1"/>
      <c r="P198" s="1"/>
      <c r="Q198" s="1"/>
      <c r="R198" s="1"/>
      <c r="S198" s="1"/>
      <c r="T198" s="3">
        <v>46049</v>
      </c>
      <c r="U198" s="1" t="s">
        <v>39</v>
      </c>
      <c r="V198" s="1"/>
      <c r="W198" s="1"/>
    </row>
    <row r="199" spans="1:23" hidden="1">
      <c r="A199" s="1" t="s">
        <v>26</v>
      </c>
      <c r="B199" s="1" t="s">
        <v>392</v>
      </c>
      <c r="C199" s="1">
        <v>25078</v>
      </c>
      <c r="D199" s="1" t="s">
        <v>393</v>
      </c>
      <c r="E199" s="3">
        <v>46041</v>
      </c>
      <c r="F199" s="12">
        <v>46041.291342592594</v>
      </c>
      <c r="G199" s="1">
        <v>890929877</v>
      </c>
      <c r="H199" s="1" t="s">
        <v>394</v>
      </c>
      <c r="I199" s="17">
        <f t="shared" si="6"/>
        <v>490272</v>
      </c>
      <c r="J199" s="17">
        <v>93152</v>
      </c>
      <c r="K199" s="17">
        <v>583424</v>
      </c>
      <c r="L199" s="1" t="s">
        <v>58</v>
      </c>
      <c r="M199" s="3">
        <v>46043</v>
      </c>
      <c r="N199" s="1">
        <f t="shared" si="7"/>
        <v>2</v>
      </c>
      <c r="O199" s="1" t="s">
        <v>66</v>
      </c>
      <c r="P199" s="1"/>
      <c r="Q199" s="1"/>
      <c r="R199" s="1"/>
      <c r="S199" s="1"/>
      <c r="T199" s="3">
        <v>46044</v>
      </c>
      <c r="U199" s="1" t="s">
        <v>39</v>
      </c>
      <c r="V199" s="1"/>
      <c r="W199" s="1" t="s">
        <v>40</v>
      </c>
    </row>
    <row r="200" spans="1:23" hidden="1">
      <c r="A200" s="1" t="s">
        <v>26</v>
      </c>
      <c r="B200" s="1" t="s">
        <v>395</v>
      </c>
      <c r="C200" s="1">
        <v>25457</v>
      </c>
      <c r="D200" s="1" t="s">
        <v>393</v>
      </c>
      <c r="E200" s="3">
        <v>46044</v>
      </c>
      <c r="F200" s="12">
        <v>46044.618368055555</v>
      </c>
      <c r="G200" s="1">
        <v>890929877</v>
      </c>
      <c r="H200" s="1" t="s">
        <v>394</v>
      </c>
      <c r="I200" s="17">
        <f t="shared" si="6"/>
        <v>409214</v>
      </c>
      <c r="J200" s="17">
        <v>77751</v>
      </c>
      <c r="K200" s="17">
        <v>486965</v>
      </c>
      <c r="L200" s="1" t="s">
        <v>58</v>
      </c>
      <c r="M200" s="3">
        <v>46049</v>
      </c>
      <c r="N200" s="1">
        <f t="shared" si="7"/>
        <v>5</v>
      </c>
      <c r="O200" s="1" t="s">
        <v>38</v>
      </c>
      <c r="P200" s="1"/>
      <c r="Q200" s="1"/>
      <c r="R200" s="1"/>
      <c r="S200" s="1"/>
      <c r="T200" s="3">
        <v>46051</v>
      </c>
      <c r="U200" s="1" t="s">
        <v>39</v>
      </c>
      <c r="V200" s="1"/>
      <c r="W200" s="1" t="s">
        <v>40</v>
      </c>
    </row>
    <row r="201" spans="1:23" hidden="1">
      <c r="A201" s="1" t="s">
        <v>26</v>
      </c>
      <c r="B201" s="1" t="s">
        <v>396</v>
      </c>
      <c r="C201" s="1">
        <v>25964</v>
      </c>
      <c r="D201" s="1" t="s">
        <v>393</v>
      </c>
      <c r="E201" s="3">
        <v>46050</v>
      </c>
      <c r="F201" s="12">
        <v>46050.471666666665</v>
      </c>
      <c r="G201" s="1">
        <v>890929877</v>
      </c>
      <c r="H201" s="1" t="s">
        <v>394</v>
      </c>
      <c r="I201" s="17">
        <f t="shared" si="6"/>
        <v>2405397</v>
      </c>
      <c r="J201" s="17">
        <v>457025</v>
      </c>
      <c r="K201" s="17">
        <v>2862422</v>
      </c>
      <c r="L201" s="1" t="s">
        <v>58</v>
      </c>
      <c r="M201" s="3">
        <v>46051</v>
      </c>
      <c r="N201" s="1">
        <f t="shared" si="7"/>
        <v>1</v>
      </c>
      <c r="O201" s="1" t="s">
        <v>38</v>
      </c>
      <c r="P201" s="1"/>
      <c r="Q201" s="1"/>
      <c r="R201" s="1"/>
      <c r="S201" s="1"/>
      <c r="T201" s="3">
        <v>46056</v>
      </c>
      <c r="U201" s="1" t="s">
        <v>39</v>
      </c>
      <c r="V201" s="1"/>
      <c r="W201" s="1" t="s">
        <v>40</v>
      </c>
    </row>
    <row r="202" spans="1:23" hidden="1">
      <c r="A202" s="1" t="s">
        <v>26</v>
      </c>
      <c r="B202" s="1" t="s">
        <v>397</v>
      </c>
      <c r="C202" s="1">
        <v>26223</v>
      </c>
      <c r="D202" s="1" t="s">
        <v>393</v>
      </c>
      <c r="E202" s="3">
        <v>46052</v>
      </c>
      <c r="F202" s="12">
        <v>46052.642928240741</v>
      </c>
      <c r="G202" s="1">
        <v>890929877</v>
      </c>
      <c r="H202" s="1" t="s">
        <v>394</v>
      </c>
      <c r="I202" s="17">
        <f t="shared" si="6"/>
        <v>5795592</v>
      </c>
      <c r="J202" s="17">
        <v>1101162</v>
      </c>
      <c r="K202" s="17">
        <v>6896754</v>
      </c>
      <c r="L202" s="1" t="s">
        <v>58</v>
      </c>
      <c r="M202" s="3">
        <v>46056</v>
      </c>
      <c r="N202" s="1">
        <f t="shared" si="7"/>
        <v>4</v>
      </c>
      <c r="O202" s="1" t="s">
        <v>38</v>
      </c>
      <c r="P202" s="1"/>
      <c r="Q202" s="1"/>
      <c r="R202" s="1"/>
      <c r="S202" s="1"/>
      <c r="T202" s="3">
        <v>46058</v>
      </c>
      <c r="U202" s="1" t="s">
        <v>39</v>
      </c>
      <c r="V202" s="1"/>
      <c r="W202" s="1" t="s">
        <v>40</v>
      </c>
    </row>
    <row r="203" spans="1:23" hidden="1">
      <c r="A203" s="1" t="s">
        <v>26</v>
      </c>
      <c r="B203" s="1" t="s">
        <v>398</v>
      </c>
      <c r="C203" s="1">
        <v>26222</v>
      </c>
      <c r="D203" s="1" t="s">
        <v>393</v>
      </c>
      <c r="E203" s="3">
        <v>46052</v>
      </c>
      <c r="F203" s="12">
        <v>46052.642905092594</v>
      </c>
      <c r="G203" s="1">
        <v>890929877</v>
      </c>
      <c r="H203" s="1" t="s">
        <v>394</v>
      </c>
      <c r="I203" s="17">
        <f t="shared" si="6"/>
        <v>3913690</v>
      </c>
      <c r="J203" s="17">
        <v>743601</v>
      </c>
      <c r="K203" s="17">
        <v>4657291</v>
      </c>
      <c r="L203" s="1" t="s">
        <v>58</v>
      </c>
      <c r="M203" s="3">
        <v>46056</v>
      </c>
      <c r="N203" s="1">
        <f t="shared" si="7"/>
        <v>4</v>
      </c>
      <c r="O203" s="1" t="s">
        <v>38</v>
      </c>
      <c r="P203" s="1"/>
      <c r="Q203" s="1"/>
      <c r="R203" s="1"/>
      <c r="S203" s="1"/>
      <c r="T203" s="3">
        <v>46058</v>
      </c>
      <c r="U203" s="1" t="s">
        <v>39</v>
      </c>
      <c r="V203" s="1"/>
      <c r="W203" s="1" t="s">
        <v>40</v>
      </c>
    </row>
    <row r="204" spans="1:23" hidden="1">
      <c r="A204" s="1" t="s">
        <v>26</v>
      </c>
      <c r="B204" s="1" t="s">
        <v>399</v>
      </c>
      <c r="C204" s="1">
        <v>5482</v>
      </c>
      <c r="D204" s="1"/>
      <c r="E204" s="3">
        <v>46027</v>
      </c>
      <c r="F204" s="12">
        <v>46027.948194444441</v>
      </c>
      <c r="G204" s="1">
        <v>32150739</v>
      </c>
      <c r="H204" s="1" t="s">
        <v>400</v>
      </c>
      <c r="I204" s="17">
        <f t="shared" si="6"/>
        <v>424000</v>
      </c>
      <c r="J204" s="17">
        <v>0</v>
      </c>
      <c r="K204" s="17">
        <v>424000</v>
      </c>
      <c r="L204" s="1" t="s">
        <v>199</v>
      </c>
      <c r="M204" s="3">
        <v>46030</v>
      </c>
      <c r="N204" s="1">
        <f t="shared" si="7"/>
        <v>3</v>
      </c>
      <c r="O204" s="1" t="s">
        <v>38</v>
      </c>
      <c r="P204" s="1"/>
      <c r="Q204" s="1"/>
      <c r="R204" s="1"/>
      <c r="S204" s="1"/>
      <c r="T204" s="3">
        <v>46036</v>
      </c>
      <c r="U204" s="1" t="s">
        <v>39</v>
      </c>
      <c r="V204" s="1"/>
      <c r="W204" s="1" t="s">
        <v>40</v>
      </c>
    </row>
    <row r="205" spans="1:23" ht="17.850000000000001" hidden="1" customHeight="1">
      <c r="A205" s="1" t="s">
        <v>26</v>
      </c>
      <c r="B205" s="1" t="s">
        <v>401</v>
      </c>
      <c r="C205" s="1">
        <v>5492</v>
      </c>
      <c r="D205" s="1"/>
      <c r="E205" s="3">
        <v>46028</v>
      </c>
      <c r="F205" s="12">
        <v>46028.940451388888</v>
      </c>
      <c r="G205" s="1">
        <v>32150739</v>
      </c>
      <c r="H205" s="1" t="s">
        <v>400</v>
      </c>
      <c r="I205" s="17">
        <f t="shared" si="6"/>
        <v>657000</v>
      </c>
      <c r="J205" s="17">
        <v>0</v>
      </c>
      <c r="K205" s="17">
        <v>657000</v>
      </c>
      <c r="L205" s="1" t="s">
        <v>199</v>
      </c>
      <c r="M205" s="3">
        <v>46041</v>
      </c>
      <c r="N205" s="1">
        <f t="shared" si="7"/>
        <v>13</v>
      </c>
      <c r="O205" s="1" t="s">
        <v>38</v>
      </c>
      <c r="P205" s="1"/>
      <c r="Q205" s="1"/>
      <c r="R205" s="1"/>
      <c r="S205" s="1"/>
      <c r="T205" s="3">
        <v>46042</v>
      </c>
      <c r="U205" s="1" t="s">
        <v>39</v>
      </c>
      <c r="V205" s="1"/>
      <c r="W205" s="1" t="s">
        <v>50</v>
      </c>
    </row>
    <row r="206" spans="1:23" hidden="1">
      <c r="A206" s="1" t="s">
        <v>26</v>
      </c>
      <c r="B206" s="1" t="s">
        <v>402</v>
      </c>
      <c r="C206" s="1">
        <v>5507</v>
      </c>
      <c r="D206" s="1"/>
      <c r="E206" s="3">
        <v>46029</v>
      </c>
      <c r="F206" s="12">
        <v>46029.87903935185</v>
      </c>
      <c r="G206" s="1">
        <v>32150739</v>
      </c>
      <c r="H206" s="1" t="s">
        <v>400</v>
      </c>
      <c r="I206" s="17">
        <f t="shared" si="6"/>
        <v>683500</v>
      </c>
      <c r="J206" s="17">
        <v>0</v>
      </c>
      <c r="K206" s="17">
        <v>683500</v>
      </c>
      <c r="L206" s="1" t="s">
        <v>199</v>
      </c>
      <c r="M206" s="3">
        <v>46030</v>
      </c>
      <c r="N206" s="1">
        <f t="shared" si="7"/>
        <v>1</v>
      </c>
      <c r="O206" s="1" t="s">
        <v>38</v>
      </c>
      <c r="P206" s="1"/>
      <c r="Q206" s="1"/>
      <c r="R206" s="1"/>
      <c r="S206" s="1"/>
      <c r="T206" s="3">
        <v>46036</v>
      </c>
      <c r="U206" s="1" t="s">
        <v>39</v>
      </c>
      <c r="V206" s="1"/>
      <c r="W206" s="1" t="s">
        <v>40</v>
      </c>
    </row>
    <row r="207" spans="1:23" hidden="1">
      <c r="A207" s="1" t="s">
        <v>26</v>
      </c>
      <c r="B207" s="1" t="s">
        <v>403</v>
      </c>
      <c r="C207" s="1">
        <v>5518</v>
      </c>
      <c r="D207" s="1"/>
      <c r="E207" s="3">
        <v>46030</v>
      </c>
      <c r="F207" s="12">
        <v>46030.842268518521</v>
      </c>
      <c r="G207" s="1">
        <v>32150739</v>
      </c>
      <c r="H207" s="1" t="s">
        <v>400</v>
      </c>
      <c r="I207" s="17">
        <f t="shared" si="6"/>
        <v>430000</v>
      </c>
      <c r="J207" s="17">
        <v>0</v>
      </c>
      <c r="K207" s="17">
        <v>430000</v>
      </c>
      <c r="L207" s="1" t="s">
        <v>199</v>
      </c>
      <c r="M207" s="3">
        <v>46037</v>
      </c>
      <c r="N207" s="1">
        <f t="shared" si="7"/>
        <v>7</v>
      </c>
      <c r="O207" s="1" t="s">
        <v>38</v>
      </c>
      <c r="P207" s="1"/>
      <c r="Q207" s="1"/>
      <c r="R207" s="1"/>
      <c r="S207" s="1"/>
      <c r="T207" s="3">
        <v>46038</v>
      </c>
      <c r="U207" s="1" t="s">
        <v>39</v>
      </c>
      <c r="V207" s="1"/>
      <c r="W207" s="1" t="s">
        <v>33</v>
      </c>
    </row>
    <row r="208" spans="1:23" hidden="1">
      <c r="A208" s="1" t="s">
        <v>26</v>
      </c>
      <c r="B208" s="1" t="s">
        <v>404</v>
      </c>
      <c r="C208" s="1">
        <v>5528</v>
      </c>
      <c r="D208" s="1"/>
      <c r="E208" s="3">
        <v>46031</v>
      </c>
      <c r="F208" s="12">
        <v>46031.863900462966</v>
      </c>
      <c r="G208" s="1">
        <v>32150739</v>
      </c>
      <c r="H208" s="1" t="s">
        <v>400</v>
      </c>
      <c r="I208" s="17">
        <f t="shared" si="6"/>
        <v>175000</v>
      </c>
      <c r="J208" s="17">
        <v>0</v>
      </c>
      <c r="K208" s="17">
        <v>175000</v>
      </c>
      <c r="L208" s="1" t="s">
        <v>199</v>
      </c>
      <c r="M208" s="3">
        <v>46041</v>
      </c>
      <c r="N208" s="1">
        <f t="shared" si="7"/>
        <v>10</v>
      </c>
      <c r="O208" s="1" t="s">
        <v>38</v>
      </c>
      <c r="P208" s="1"/>
      <c r="Q208" s="1"/>
      <c r="R208" s="1"/>
      <c r="S208" s="1"/>
      <c r="T208" s="3">
        <v>46042</v>
      </c>
      <c r="U208" s="1" t="s">
        <v>39</v>
      </c>
      <c r="V208" s="1"/>
      <c r="W208" s="1" t="s">
        <v>33</v>
      </c>
    </row>
    <row r="209" spans="1:23" hidden="1">
      <c r="A209" s="1" t="s">
        <v>26</v>
      </c>
      <c r="B209" s="1" t="s">
        <v>405</v>
      </c>
      <c r="C209" s="1">
        <v>5576</v>
      </c>
      <c r="D209" s="1"/>
      <c r="E209" s="3">
        <v>46035</v>
      </c>
      <c r="F209" s="12">
        <v>46035.846620370372</v>
      </c>
      <c r="G209" s="1">
        <v>32150739</v>
      </c>
      <c r="H209" s="1" t="s">
        <v>400</v>
      </c>
      <c r="I209" s="17">
        <f t="shared" si="6"/>
        <v>803900</v>
      </c>
      <c r="J209" s="17">
        <v>0</v>
      </c>
      <c r="K209" s="17">
        <v>803900</v>
      </c>
      <c r="L209" s="1" t="s">
        <v>199</v>
      </c>
      <c r="M209" s="3">
        <v>46037</v>
      </c>
      <c r="N209" s="1">
        <f t="shared" si="7"/>
        <v>2</v>
      </c>
      <c r="O209" s="1" t="s">
        <v>38</v>
      </c>
      <c r="P209" s="1"/>
      <c r="Q209" s="1"/>
      <c r="R209" s="1"/>
      <c r="S209" s="1"/>
      <c r="T209" s="3">
        <v>46041</v>
      </c>
      <c r="U209" s="1" t="s">
        <v>39</v>
      </c>
      <c r="V209" s="1"/>
      <c r="W209" s="1" t="s">
        <v>40</v>
      </c>
    </row>
    <row r="210" spans="1:23" hidden="1">
      <c r="A210" s="1" t="s">
        <v>26</v>
      </c>
      <c r="B210" s="1" t="s">
        <v>406</v>
      </c>
      <c r="C210" s="1">
        <v>5591</v>
      </c>
      <c r="D210" s="1"/>
      <c r="E210" s="3">
        <v>46036</v>
      </c>
      <c r="F210" s="12">
        <v>46036.881215277775</v>
      </c>
      <c r="G210" s="1">
        <v>32150739</v>
      </c>
      <c r="H210" s="1" t="s">
        <v>400</v>
      </c>
      <c r="I210" s="17">
        <f t="shared" si="6"/>
        <v>719500</v>
      </c>
      <c r="J210" s="17">
        <v>0</v>
      </c>
      <c r="K210" s="17">
        <v>719500</v>
      </c>
      <c r="L210" s="1" t="s">
        <v>199</v>
      </c>
      <c r="M210" s="3">
        <v>46037</v>
      </c>
      <c r="N210" s="1">
        <f t="shared" si="7"/>
        <v>1</v>
      </c>
      <c r="O210" s="1" t="s">
        <v>38</v>
      </c>
      <c r="P210" s="1"/>
      <c r="Q210" s="1"/>
      <c r="R210" s="1"/>
      <c r="S210" s="1"/>
      <c r="T210" s="3">
        <v>46038</v>
      </c>
      <c r="U210" s="1" t="s">
        <v>39</v>
      </c>
      <c r="V210" s="1"/>
      <c r="W210" s="1" t="s">
        <v>40</v>
      </c>
    </row>
    <row r="211" spans="1:23" hidden="1">
      <c r="A211" s="1" t="s">
        <v>26</v>
      </c>
      <c r="B211" s="1" t="s">
        <v>407</v>
      </c>
      <c r="C211" s="1">
        <v>5610</v>
      </c>
      <c r="D211" s="1"/>
      <c r="E211" s="3">
        <v>46037</v>
      </c>
      <c r="F211" s="12">
        <v>46037.863229166665</v>
      </c>
      <c r="G211" s="1">
        <v>32150739</v>
      </c>
      <c r="H211" s="1" t="s">
        <v>400</v>
      </c>
      <c r="I211" s="17">
        <f t="shared" si="6"/>
        <v>492300</v>
      </c>
      <c r="J211" s="17">
        <v>0</v>
      </c>
      <c r="K211" s="17">
        <v>492300</v>
      </c>
      <c r="L211" s="1" t="s">
        <v>199</v>
      </c>
      <c r="M211" s="3">
        <v>46041</v>
      </c>
      <c r="N211" s="1">
        <f t="shared" si="7"/>
        <v>4</v>
      </c>
      <c r="O211" s="1" t="s">
        <v>38</v>
      </c>
      <c r="P211" s="1"/>
      <c r="Q211" s="1"/>
      <c r="R211" s="1"/>
      <c r="S211" s="1"/>
      <c r="T211" s="3">
        <v>46042</v>
      </c>
      <c r="U211" s="1" t="s">
        <v>39</v>
      </c>
      <c r="V211" s="1"/>
      <c r="W211" s="1" t="s">
        <v>40</v>
      </c>
    </row>
    <row r="212" spans="1:23" hidden="1">
      <c r="A212" s="1" t="s">
        <v>26</v>
      </c>
      <c r="B212" s="1" t="s">
        <v>408</v>
      </c>
      <c r="C212" s="1">
        <v>5626</v>
      </c>
      <c r="D212" s="1"/>
      <c r="E212" s="3">
        <v>46038</v>
      </c>
      <c r="F212" s="12">
        <v>46038.890497685185</v>
      </c>
      <c r="G212" s="1">
        <v>32150739</v>
      </c>
      <c r="H212" s="1" t="s">
        <v>400</v>
      </c>
      <c r="I212" s="17">
        <f t="shared" si="6"/>
        <v>253500</v>
      </c>
      <c r="J212" s="17">
        <v>0</v>
      </c>
      <c r="K212" s="17">
        <v>253500</v>
      </c>
      <c r="L212" s="1" t="s">
        <v>199</v>
      </c>
      <c r="M212" s="3">
        <v>46045</v>
      </c>
      <c r="N212" s="1">
        <f t="shared" si="7"/>
        <v>7</v>
      </c>
      <c r="O212" s="1" t="s">
        <v>66</v>
      </c>
      <c r="P212" s="1"/>
      <c r="Q212" s="1"/>
      <c r="R212" s="1"/>
      <c r="S212" s="1"/>
      <c r="T212" s="3">
        <v>46048</v>
      </c>
      <c r="U212" s="1" t="s">
        <v>39</v>
      </c>
      <c r="V212" s="1"/>
      <c r="W212" s="1" t="s">
        <v>33</v>
      </c>
    </row>
    <row r="213" spans="1:23" hidden="1">
      <c r="A213" s="1" t="s">
        <v>26</v>
      </c>
      <c r="B213" s="1" t="s">
        <v>409</v>
      </c>
      <c r="C213" s="1">
        <v>5673</v>
      </c>
      <c r="D213" s="1"/>
      <c r="E213" s="3">
        <v>46041</v>
      </c>
      <c r="F213" s="12">
        <v>46041.928969907407</v>
      </c>
      <c r="G213" s="1">
        <v>32150739</v>
      </c>
      <c r="H213" s="1" t="s">
        <v>400</v>
      </c>
      <c r="I213" s="17">
        <f t="shared" si="6"/>
        <v>683700</v>
      </c>
      <c r="J213" s="17">
        <v>0</v>
      </c>
      <c r="K213" s="17">
        <v>683700</v>
      </c>
      <c r="L213" s="1" t="s">
        <v>199</v>
      </c>
      <c r="M213" s="3">
        <v>46045</v>
      </c>
      <c r="N213" s="1">
        <f t="shared" si="7"/>
        <v>4</v>
      </c>
      <c r="O213" s="1" t="s">
        <v>66</v>
      </c>
      <c r="P213" s="1"/>
      <c r="Q213" s="1"/>
      <c r="R213" s="1"/>
      <c r="S213" s="1"/>
      <c r="T213" s="3">
        <v>46048</v>
      </c>
      <c r="U213" s="1" t="s">
        <v>39</v>
      </c>
      <c r="V213" s="1"/>
      <c r="W213" s="1" t="s">
        <v>40</v>
      </c>
    </row>
    <row r="214" spans="1:23" hidden="1">
      <c r="A214" s="1" t="s">
        <v>26</v>
      </c>
      <c r="B214" s="1" t="s">
        <v>410</v>
      </c>
      <c r="C214" s="1">
        <v>5677</v>
      </c>
      <c r="D214" s="1"/>
      <c r="E214" s="3">
        <v>46042</v>
      </c>
      <c r="F214" s="12">
        <v>46042.927627314813</v>
      </c>
      <c r="G214" s="1">
        <v>32150739</v>
      </c>
      <c r="H214" s="1" t="s">
        <v>400</v>
      </c>
      <c r="I214" s="17">
        <f t="shared" si="6"/>
        <v>560500</v>
      </c>
      <c r="J214" s="17">
        <v>0</v>
      </c>
      <c r="K214" s="17">
        <v>560500</v>
      </c>
      <c r="L214" s="1" t="s">
        <v>199</v>
      </c>
      <c r="M214" s="3">
        <v>46045</v>
      </c>
      <c r="N214" s="1">
        <f t="shared" si="7"/>
        <v>3</v>
      </c>
      <c r="O214" s="1" t="s">
        <v>66</v>
      </c>
      <c r="P214" s="1"/>
      <c r="Q214" s="1"/>
      <c r="R214" s="1"/>
      <c r="S214" s="1"/>
      <c r="T214" s="3">
        <v>46048</v>
      </c>
      <c r="U214" s="1" t="s">
        <v>39</v>
      </c>
      <c r="V214" s="1"/>
      <c r="W214" s="1" t="s">
        <v>40</v>
      </c>
    </row>
    <row r="215" spans="1:23" hidden="1">
      <c r="A215" s="1" t="s">
        <v>26</v>
      </c>
      <c r="B215" s="1" t="s">
        <v>411</v>
      </c>
      <c r="C215" s="1">
        <v>5684</v>
      </c>
      <c r="D215" s="1"/>
      <c r="E215" s="3">
        <v>46043</v>
      </c>
      <c r="F215" s="12">
        <v>46043.849756944444</v>
      </c>
      <c r="G215" s="1">
        <v>32150739</v>
      </c>
      <c r="H215" s="1" t="s">
        <v>400</v>
      </c>
      <c r="I215" s="17">
        <f t="shared" si="6"/>
        <v>594500</v>
      </c>
      <c r="J215" s="17">
        <v>0</v>
      </c>
      <c r="K215" s="17">
        <v>594500</v>
      </c>
      <c r="L215" s="1" t="s">
        <v>199</v>
      </c>
      <c r="M215" s="3">
        <v>46045</v>
      </c>
      <c r="N215" s="1">
        <f t="shared" si="7"/>
        <v>2</v>
      </c>
      <c r="O215" s="1" t="s">
        <v>66</v>
      </c>
      <c r="P215" s="1"/>
      <c r="Q215" s="1"/>
      <c r="R215" s="1"/>
      <c r="S215" s="1"/>
      <c r="T215" s="3">
        <v>46048</v>
      </c>
      <c r="U215" s="1" t="s">
        <v>39</v>
      </c>
      <c r="V215" s="1"/>
      <c r="W215" s="1" t="s">
        <v>40</v>
      </c>
    </row>
    <row r="216" spans="1:23" hidden="1">
      <c r="A216" s="1" t="s">
        <v>26</v>
      </c>
      <c r="B216" s="1" t="s">
        <v>412</v>
      </c>
      <c r="C216" s="1">
        <v>5702</v>
      </c>
      <c r="D216" s="1"/>
      <c r="E216" s="3">
        <v>46044</v>
      </c>
      <c r="F216" s="12">
        <v>46044.824374999997</v>
      </c>
      <c r="G216" s="1">
        <v>32150739</v>
      </c>
      <c r="H216" s="1" t="s">
        <v>400</v>
      </c>
      <c r="I216" s="17">
        <f t="shared" si="6"/>
        <v>678500</v>
      </c>
      <c r="J216" s="17">
        <v>0</v>
      </c>
      <c r="K216" s="17">
        <v>678500</v>
      </c>
      <c r="L216" s="1" t="s">
        <v>199</v>
      </c>
      <c r="M216" s="3">
        <v>46048</v>
      </c>
      <c r="N216" s="1">
        <f t="shared" si="7"/>
        <v>4</v>
      </c>
      <c r="O216" s="1" t="s">
        <v>38</v>
      </c>
      <c r="P216" s="1"/>
      <c r="Q216" s="1"/>
      <c r="R216" s="1"/>
      <c r="S216" s="1"/>
      <c r="T216" s="3">
        <v>46049</v>
      </c>
      <c r="U216" s="1" t="s">
        <v>39</v>
      </c>
      <c r="V216" s="1"/>
      <c r="W216" s="1" t="s">
        <v>40</v>
      </c>
    </row>
    <row r="217" spans="1:23" hidden="1">
      <c r="A217" s="1" t="s">
        <v>26</v>
      </c>
      <c r="B217" s="1" t="s">
        <v>413</v>
      </c>
      <c r="C217" s="1">
        <v>5709</v>
      </c>
      <c r="D217" s="1"/>
      <c r="E217" s="3">
        <v>46045</v>
      </c>
      <c r="F217" s="12">
        <v>46045.85361111111</v>
      </c>
      <c r="G217" s="1">
        <v>32150739</v>
      </c>
      <c r="H217" s="1" t="s">
        <v>400</v>
      </c>
      <c r="I217" s="17">
        <f t="shared" si="6"/>
        <v>237500</v>
      </c>
      <c r="J217" s="17">
        <v>0</v>
      </c>
      <c r="K217" s="17">
        <v>237500</v>
      </c>
      <c r="L217" s="1" t="s">
        <v>199</v>
      </c>
      <c r="M217" s="3">
        <v>46052</v>
      </c>
      <c r="N217" s="1">
        <f t="shared" si="7"/>
        <v>7</v>
      </c>
      <c r="O217" s="1" t="s">
        <v>38</v>
      </c>
      <c r="P217" s="1"/>
      <c r="Q217" s="1"/>
      <c r="R217" s="1"/>
      <c r="S217" s="1"/>
      <c r="T217" s="3">
        <v>46056</v>
      </c>
      <c r="U217" s="1" t="s">
        <v>39</v>
      </c>
      <c r="V217" s="1"/>
      <c r="W217" s="1" t="s">
        <v>33</v>
      </c>
    </row>
    <row r="218" spans="1:23" hidden="1">
      <c r="A218" s="1" t="s">
        <v>26</v>
      </c>
      <c r="B218" s="1" t="s">
        <v>414</v>
      </c>
      <c r="C218" s="1">
        <v>5767</v>
      </c>
      <c r="D218" s="1"/>
      <c r="E218" s="3">
        <v>46048</v>
      </c>
      <c r="F218" s="12">
        <v>46048.891180555554</v>
      </c>
      <c r="G218" s="1">
        <v>32150739</v>
      </c>
      <c r="H218" s="1" t="s">
        <v>400</v>
      </c>
      <c r="I218" s="17">
        <f t="shared" si="6"/>
        <v>415499.99</v>
      </c>
      <c r="J218" s="17">
        <v>0</v>
      </c>
      <c r="K218" s="17">
        <v>415499.99</v>
      </c>
      <c r="L218" s="1" t="s">
        <v>199</v>
      </c>
      <c r="M218" s="3">
        <v>46052</v>
      </c>
      <c r="N218" s="1">
        <f t="shared" si="7"/>
        <v>4</v>
      </c>
      <c r="O218" s="1" t="s">
        <v>38</v>
      </c>
      <c r="P218" s="1"/>
      <c r="Q218" s="1"/>
      <c r="R218" s="1"/>
      <c r="S218" s="1"/>
      <c r="T218" s="3">
        <v>46056</v>
      </c>
      <c r="U218" s="1" t="s">
        <v>39</v>
      </c>
      <c r="V218" s="1"/>
      <c r="W218" s="1" t="s">
        <v>40</v>
      </c>
    </row>
    <row r="219" spans="1:23" hidden="1">
      <c r="A219" s="1" t="s">
        <v>26</v>
      </c>
      <c r="B219" s="1" t="s">
        <v>415</v>
      </c>
      <c r="C219" s="1">
        <v>5781</v>
      </c>
      <c r="D219" s="1"/>
      <c r="E219" s="3">
        <v>46049</v>
      </c>
      <c r="F219" s="12">
        <v>46049.862002314818</v>
      </c>
      <c r="G219" s="1">
        <v>32150739</v>
      </c>
      <c r="H219" s="1" t="s">
        <v>400</v>
      </c>
      <c r="I219" s="17">
        <f t="shared" si="6"/>
        <v>512500</v>
      </c>
      <c r="J219" s="17">
        <v>0</v>
      </c>
      <c r="K219" s="17">
        <v>512500</v>
      </c>
      <c r="L219" s="1" t="s">
        <v>199</v>
      </c>
      <c r="M219" s="3">
        <v>46052</v>
      </c>
      <c r="N219" s="1">
        <f t="shared" si="7"/>
        <v>3</v>
      </c>
      <c r="O219" s="1" t="s">
        <v>38</v>
      </c>
      <c r="P219" s="1"/>
      <c r="Q219" s="1"/>
      <c r="R219" s="1"/>
      <c r="S219" s="1"/>
      <c r="T219" s="3">
        <v>46056</v>
      </c>
      <c r="U219" s="1" t="s">
        <v>39</v>
      </c>
      <c r="V219" s="1"/>
      <c r="W219" s="1" t="s">
        <v>40</v>
      </c>
    </row>
    <row r="220" spans="1:23" hidden="1">
      <c r="A220" s="1" t="s">
        <v>26</v>
      </c>
      <c r="B220" s="1" t="s">
        <v>416</v>
      </c>
      <c r="C220" s="1">
        <v>5796</v>
      </c>
      <c r="D220" s="1"/>
      <c r="E220" s="3">
        <v>46050</v>
      </c>
      <c r="F220" s="12">
        <v>46050.859699074077</v>
      </c>
      <c r="G220" s="1">
        <v>32150739</v>
      </c>
      <c r="H220" s="1" t="s">
        <v>400</v>
      </c>
      <c r="I220" s="17">
        <f t="shared" si="6"/>
        <v>373500</v>
      </c>
      <c r="J220" s="17">
        <v>0</v>
      </c>
      <c r="K220" s="17">
        <v>373500</v>
      </c>
      <c r="L220" s="1" t="s">
        <v>199</v>
      </c>
      <c r="M220" s="3">
        <v>46052</v>
      </c>
      <c r="N220" s="1">
        <f t="shared" si="7"/>
        <v>2</v>
      </c>
      <c r="O220" s="1" t="s">
        <v>38</v>
      </c>
      <c r="P220" s="1"/>
      <c r="Q220" s="1"/>
      <c r="R220" s="1"/>
      <c r="S220" s="1"/>
      <c r="T220" s="3">
        <v>46056</v>
      </c>
      <c r="U220" s="1" t="s">
        <v>39</v>
      </c>
      <c r="V220" s="1"/>
      <c r="W220" s="1" t="s">
        <v>40</v>
      </c>
    </row>
    <row r="221" spans="1:23" hidden="1">
      <c r="A221" s="1" t="s">
        <v>26</v>
      </c>
      <c r="B221" s="1" t="s">
        <v>417</v>
      </c>
      <c r="C221" s="1">
        <v>5818</v>
      </c>
      <c r="D221" s="1"/>
      <c r="E221" s="3">
        <v>46051</v>
      </c>
      <c r="F221" s="12">
        <v>46051.854884259257</v>
      </c>
      <c r="G221" s="1">
        <v>32150739</v>
      </c>
      <c r="H221" s="1" t="s">
        <v>400</v>
      </c>
      <c r="I221" s="17">
        <f t="shared" si="6"/>
        <v>529500</v>
      </c>
      <c r="J221" s="17">
        <v>0</v>
      </c>
      <c r="K221" s="17">
        <v>529500</v>
      </c>
      <c r="L221" s="1" t="s">
        <v>199</v>
      </c>
      <c r="M221" s="3">
        <v>46052</v>
      </c>
      <c r="N221" s="1">
        <f t="shared" si="7"/>
        <v>1</v>
      </c>
      <c r="O221" s="1" t="s">
        <v>38</v>
      </c>
      <c r="P221" s="1"/>
      <c r="Q221" s="1"/>
      <c r="R221" s="1"/>
      <c r="S221" s="1"/>
      <c r="T221" s="3">
        <v>46058</v>
      </c>
      <c r="U221" s="1" t="s">
        <v>39</v>
      </c>
      <c r="V221" s="1"/>
      <c r="W221" s="1" t="s">
        <v>40</v>
      </c>
    </row>
    <row r="222" spans="1:23" hidden="1">
      <c r="A222" s="1" t="s">
        <v>26</v>
      </c>
      <c r="B222" s="1" t="s">
        <v>418</v>
      </c>
      <c r="C222" s="1">
        <v>5844</v>
      </c>
      <c r="D222" s="1"/>
      <c r="E222" s="3">
        <v>46052</v>
      </c>
      <c r="F222" s="12">
        <v>46052.886203703703</v>
      </c>
      <c r="G222" s="1">
        <v>32150739</v>
      </c>
      <c r="H222" s="1" t="s">
        <v>400</v>
      </c>
      <c r="I222" s="17">
        <f t="shared" si="6"/>
        <v>108500</v>
      </c>
      <c r="J222" s="17">
        <v>0</v>
      </c>
      <c r="K222" s="17">
        <v>108500</v>
      </c>
      <c r="L222" s="1" t="s">
        <v>199</v>
      </c>
      <c r="M222" s="3">
        <v>46056</v>
      </c>
      <c r="N222" s="1">
        <f t="shared" si="7"/>
        <v>4</v>
      </c>
      <c r="O222" s="1" t="s">
        <v>38</v>
      </c>
      <c r="P222" s="1"/>
      <c r="Q222" s="1"/>
      <c r="R222" s="1"/>
      <c r="S222" s="1"/>
      <c r="T222" s="3">
        <v>46058</v>
      </c>
      <c r="U222" s="1" t="s">
        <v>39</v>
      </c>
      <c r="V222" s="1"/>
      <c r="W222" s="1" t="s">
        <v>40</v>
      </c>
    </row>
    <row r="223" spans="1:23" hidden="1">
      <c r="A223" s="1" t="s">
        <v>26</v>
      </c>
      <c r="B223" s="1" t="s">
        <v>419</v>
      </c>
      <c r="C223" s="1">
        <v>103220</v>
      </c>
      <c r="D223" s="1" t="s">
        <v>420</v>
      </c>
      <c r="E223" s="3">
        <v>46027</v>
      </c>
      <c r="F223" s="12">
        <v>46027.624189814815</v>
      </c>
      <c r="G223" s="1">
        <v>830120839</v>
      </c>
      <c r="H223" s="1" t="s">
        <v>421</v>
      </c>
      <c r="I223" s="17">
        <f t="shared" si="6"/>
        <v>3054080</v>
      </c>
      <c r="J223" s="17">
        <v>580275</v>
      </c>
      <c r="K223" s="17">
        <v>3634355</v>
      </c>
      <c r="L223" s="1" t="s">
        <v>37</v>
      </c>
      <c r="M223" s="3">
        <v>46028</v>
      </c>
      <c r="N223" s="1">
        <f t="shared" si="7"/>
        <v>1</v>
      </c>
      <c r="O223" s="1" t="s">
        <v>38</v>
      </c>
      <c r="P223" s="1"/>
      <c r="Q223" s="1"/>
      <c r="R223" s="1"/>
      <c r="S223" s="1"/>
      <c r="T223" s="3">
        <v>46044</v>
      </c>
      <c r="U223" s="1" t="s">
        <v>39</v>
      </c>
      <c r="V223" s="1"/>
      <c r="W223" s="1" t="s">
        <v>40</v>
      </c>
    </row>
    <row r="224" spans="1:23" hidden="1">
      <c r="A224" s="1" t="s">
        <v>26</v>
      </c>
      <c r="B224" s="1" t="s">
        <v>422</v>
      </c>
      <c r="C224" s="1">
        <v>103219</v>
      </c>
      <c r="D224" s="1" t="s">
        <v>420</v>
      </c>
      <c r="E224" s="3">
        <v>46027</v>
      </c>
      <c r="F224" s="12">
        <v>46027.620219907411</v>
      </c>
      <c r="G224" s="1">
        <v>830120839</v>
      </c>
      <c r="H224" s="1" t="s">
        <v>421</v>
      </c>
      <c r="I224" s="17">
        <f t="shared" si="6"/>
        <v>2985120</v>
      </c>
      <c r="J224" s="17">
        <v>567173</v>
      </c>
      <c r="K224" s="17">
        <v>3552293</v>
      </c>
      <c r="L224" s="1" t="s">
        <v>37</v>
      </c>
      <c r="M224" s="3">
        <v>46029</v>
      </c>
      <c r="N224" s="1">
        <f t="shared" si="7"/>
        <v>2</v>
      </c>
      <c r="O224" s="1" t="s">
        <v>38</v>
      </c>
      <c r="P224" s="1"/>
      <c r="Q224" s="1"/>
      <c r="R224" s="1"/>
      <c r="S224" s="1"/>
      <c r="T224" s="3">
        <v>46044</v>
      </c>
      <c r="U224" s="1" t="s">
        <v>39</v>
      </c>
      <c r="V224" s="1"/>
      <c r="W224" s="1" t="s">
        <v>40</v>
      </c>
    </row>
    <row r="225" spans="1:23" hidden="1">
      <c r="A225" s="1" t="s">
        <v>26</v>
      </c>
      <c r="B225" s="1" t="s">
        <v>423</v>
      </c>
      <c r="C225" s="1">
        <v>103217</v>
      </c>
      <c r="D225" s="1" t="s">
        <v>420</v>
      </c>
      <c r="E225" s="3">
        <v>46027</v>
      </c>
      <c r="F225" s="12">
        <v>46027.615925925929</v>
      </c>
      <c r="G225" s="1">
        <v>830120839</v>
      </c>
      <c r="H225" s="1" t="s">
        <v>421</v>
      </c>
      <c r="I225" s="17">
        <f t="shared" si="6"/>
        <v>898000</v>
      </c>
      <c r="J225" s="17">
        <v>170620</v>
      </c>
      <c r="K225" s="17">
        <v>1068620</v>
      </c>
      <c r="L225" s="1" t="s">
        <v>37</v>
      </c>
      <c r="M225" s="3">
        <v>46028</v>
      </c>
      <c r="N225" s="1">
        <f t="shared" si="7"/>
        <v>1</v>
      </c>
      <c r="O225" s="1" t="s">
        <v>38</v>
      </c>
      <c r="P225" s="1"/>
      <c r="Q225" s="1"/>
      <c r="R225" s="1"/>
      <c r="S225" s="1"/>
      <c r="T225" s="3">
        <v>46036</v>
      </c>
      <c r="U225" s="1" t="s">
        <v>39</v>
      </c>
      <c r="V225" s="1"/>
      <c r="W225" s="1" t="s">
        <v>40</v>
      </c>
    </row>
    <row r="226" spans="1:23" hidden="1">
      <c r="A226" s="1" t="s">
        <v>82</v>
      </c>
      <c r="B226" s="1" t="s">
        <v>424</v>
      </c>
      <c r="C226" s="1">
        <v>4520</v>
      </c>
      <c r="D226" s="1" t="s">
        <v>425</v>
      </c>
      <c r="E226" s="3">
        <v>46027</v>
      </c>
      <c r="F226" s="12">
        <v>46027.642083333332</v>
      </c>
      <c r="G226" s="1">
        <v>830120839</v>
      </c>
      <c r="H226" s="1" t="s">
        <v>421</v>
      </c>
      <c r="I226" s="17">
        <f t="shared" si="6"/>
        <v>3054080</v>
      </c>
      <c r="J226" s="17">
        <v>580275</v>
      </c>
      <c r="K226" s="17">
        <v>3634355</v>
      </c>
      <c r="L226" s="1" t="s">
        <v>110</v>
      </c>
      <c r="M226" s="3" t="s">
        <v>81</v>
      </c>
      <c r="N226" s="1" t="str">
        <f t="shared" si="7"/>
        <v xml:space="preserve"> - </v>
      </c>
      <c r="O226" s="1"/>
      <c r="P226" s="1"/>
      <c r="Q226" s="1"/>
      <c r="R226" s="1"/>
      <c r="S226" s="1"/>
      <c r="T226" s="3"/>
      <c r="U226" s="1"/>
      <c r="V226" s="1"/>
      <c r="W226" s="1"/>
    </row>
    <row r="227" spans="1:23" hidden="1">
      <c r="A227" s="1" t="s">
        <v>82</v>
      </c>
      <c r="B227" s="1" t="s">
        <v>426</v>
      </c>
      <c r="C227" s="1">
        <v>4519</v>
      </c>
      <c r="D227" s="1" t="s">
        <v>425</v>
      </c>
      <c r="E227" s="3">
        <v>46027</v>
      </c>
      <c r="F227" s="12">
        <v>46027.63994212963</v>
      </c>
      <c r="G227" s="1">
        <v>830120839</v>
      </c>
      <c r="H227" s="1" t="s">
        <v>421</v>
      </c>
      <c r="I227" s="17">
        <f t="shared" si="6"/>
        <v>2985120</v>
      </c>
      <c r="J227" s="17">
        <v>567173</v>
      </c>
      <c r="K227" s="17">
        <v>3552293</v>
      </c>
      <c r="L227" s="1" t="s">
        <v>110</v>
      </c>
      <c r="M227" s="3" t="s">
        <v>81</v>
      </c>
      <c r="N227" s="1" t="str">
        <f t="shared" si="7"/>
        <v xml:space="preserve"> - </v>
      </c>
      <c r="O227" s="1"/>
      <c r="P227" s="1"/>
      <c r="Q227" s="1"/>
      <c r="R227" s="1"/>
      <c r="S227" s="1"/>
      <c r="T227" s="3"/>
      <c r="U227" s="1"/>
      <c r="V227" s="1"/>
      <c r="W227" s="1"/>
    </row>
    <row r="228" spans="1:23" ht="13.35" hidden="1" customHeight="1">
      <c r="A228" s="1" t="s">
        <v>82</v>
      </c>
      <c r="B228" s="1" t="s">
        <v>427</v>
      </c>
      <c r="C228" s="1">
        <v>4518</v>
      </c>
      <c r="D228" s="1" t="s">
        <v>425</v>
      </c>
      <c r="E228" s="3">
        <v>46027</v>
      </c>
      <c r="F228" s="12">
        <v>46027.63652777778</v>
      </c>
      <c r="G228" s="1">
        <v>830120839</v>
      </c>
      <c r="H228" s="1" t="s">
        <v>421</v>
      </c>
      <c r="I228" s="17">
        <f t="shared" si="6"/>
        <v>898000</v>
      </c>
      <c r="J228" s="17">
        <v>170620</v>
      </c>
      <c r="K228" s="17">
        <v>1068620</v>
      </c>
      <c r="L228" s="1" t="s">
        <v>110</v>
      </c>
      <c r="M228" s="3" t="s">
        <v>81</v>
      </c>
      <c r="N228" s="1" t="str">
        <f t="shared" si="7"/>
        <v xml:space="preserve"> - </v>
      </c>
      <c r="O228" s="1"/>
      <c r="P228" s="1"/>
      <c r="Q228" s="1"/>
      <c r="R228" s="1"/>
      <c r="S228" s="1"/>
      <c r="T228" s="3"/>
      <c r="U228" s="1"/>
      <c r="V228" s="1"/>
      <c r="W228" s="1"/>
    </row>
    <row r="229" spans="1:23" ht="14.1" hidden="1" customHeight="1">
      <c r="A229" s="1" t="s">
        <v>26</v>
      </c>
      <c r="B229" s="1" t="s">
        <v>428</v>
      </c>
      <c r="C229" s="1">
        <v>103622</v>
      </c>
      <c r="D229" s="1" t="s">
        <v>420</v>
      </c>
      <c r="E229" s="3">
        <v>46038</v>
      </c>
      <c r="F229" s="12">
        <v>46038.617731481485</v>
      </c>
      <c r="G229" s="1">
        <v>830120839</v>
      </c>
      <c r="H229" s="1" t="s">
        <v>421</v>
      </c>
      <c r="I229" s="17">
        <f t="shared" si="6"/>
        <v>478864</v>
      </c>
      <c r="J229" s="17">
        <v>90984</v>
      </c>
      <c r="K229" s="17">
        <v>569848</v>
      </c>
      <c r="L229" s="1" t="s">
        <v>37</v>
      </c>
      <c r="M229" s="3">
        <v>46052</v>
      </c>
      <c r="N229" s="1">
        <f t="shared" si="7"/>
        <v>14</v>
      </c>
      <c r="O229" s="1" t="s">
        <v>38</v>
      </c>
      <c r="P229" s="1"/>
      <c r="Q229" s="1"/>
      <c r="R229" s="1"/>
      <c r="S229" s="1"/>
      <c r="T229" s="3">
        <v>46063</v>
      </c>
      <c r="U229" s="1" t="s">
        <v>39</v>
      </c>
      <c r="V229" s="1"/>
      <c r="W229" s="1" t="s">
        <v>50</v>
      </c>
    </row>
    <row r="230" spans="1:23" hidden="1">
      <c r="A230" s="1" t="s">
        <v>26</v>
      </c>
      <c r="B230" s="1" t="s">
        <v>429</v>
      </c>
      <c r="C230" s="1">
        <v>103813</v>
      </c>
      <c r="D230" s="1" t="s">
        <v>420</v>
      </c>
      <c r="E230" s="3">
        <v>46043</v>
      </c>
      <c r="F230" s="12">
        <v>46043.529143518521</v>
      </c>
      <c r="G230" s="1">
        <v>830120839</v>
      </c>
      <c r="H230" s="1" t="s">
        <v>421</v>
      </c>
      <c r="I230" s="17">
        <f t="shared" si="6"/>
        <v>1436592</v>
      </c>
      <c r="J230" s="17">
        <v>272952</v>
      </c>
      <c r="K230" s="17">
        <v>1709544</v>
      </c>
      <c r="L230" s="1" t="s">
        <v>37</v>
      </c>
      <c r="M230" s="3">
        <v>46048</v>
      </c>
      <c r="N230" s="1">
        <f t="shared" si="7"/>
        <v>5</v>
      </c>
      <c r="O230" s="1" t="s">
        <v>38</v>
      </c>
      <c r="P230" s="1"/>
      <c r="Q230" s="1"/>
      <c r="R230" s="1"/>
      <c r="S230" s="1"/>
      <c r="T230" s="3">
        <v>46065</v>
      </c>
      <c r="U230" s="1" t="s">
        <v>39</v>
      </c>
      <c r="V230" s="1"/>
      <c r="W230" s="1" t="s">
        <v>40</v>
      </c>
    </row>
    <row r="231" spans="1:23" hidden="1">
      <c r="A231" s="1" t="s">
        <v>26</v>
      </c>
      <c r="B231" s="1" t="s">
        <v>430</v>
      </c>
      <c r="C231" s="1">
        <v>103883</v>
      </c>
      <c r="D231" s="1" t="s">
        <v>420</v>
      </c>
      <c r="E231" s="3">
        <v>46044</v>
      </c>
      <c r="F231" s="12">
        <v>46044.712314814817</v>
      </c>
      <c r="G231" s="1">
        <v>830120839</v>
      </c>
      <c r="H231" s="1" t="s">
        <v>421</v>
      </c>
      <c r="I231" s="17">
        <f t="shared" si="6"/>
        <v>930240</v>
      </c>
      <c r="J231" s="17">
        <v>176746</v>
      </c>
      <c r="K231" s="17">
        <v>1106986</v>
      </c>
      <c r="L231" s="1" t="s">
        <v>37</v>
      </c>
      <c r="M231" s="3">
        <v>46048</v>
      </c>
      <c r="N231" s="1">
        <f t="shared" si="7"/>
        <v>4</v>
      </c>
      <c r="O231" s="1" t="s">
        <v>38</v>
      </c>
      <c r="P231" s="1"/>
      <c r="Q231" s="1"/>
      <c r="R231" s="1"/>
      <c r="S231" s="1"/>
      <c r="T231" s="3">
        <v>46065</v>
      </c>
      <c r="U231" s="1" t="s">
        <v>39</v>
      </c>
      <c r="V231" s="1"/>
      <c r="W231" s="1" t="s">
        <v>40</v>
      </c>
    </row>
    <row r="232" spans="1:23" hidden="1">
      <c r="A232" s="1" t="s">
        <v>26</v>
      </c>
      <c r="B232" s="1" t="s">
        <v>431</v>
      </c>
      <c r="C232" s="1">
        <v>104138</v>
      </c>
      <c r="D232" s="1" t="s">
        <v>420</v>
      </c>
      <c r="E232" s="3">
        <v>46051</v>
      </c>
      <c r="F232" s="12">
        <v>46051.698622685188</v>
      </c>
      <c r="G232" s="1">
        <v>830120839</v>
      </c>
      <c r="H232" s="1" t="s">
        <v>421</v>
      </c>
      <c r="I232" s="17">
        <f t="shared" si="6"/>
        <v>957728</v>
      </c>
      <c r="J232" s="17">
        <v>181968</v>
      </c>
      <c r="K232" s="17">
        <v>1139696</v>
      </c>
      <c r="L232" s="1" t="s">
        <v>37</v>
      </c>
      <c r="M232" s="3">
        <v>46056</v>
      </c>
      <c r="N232" s="1">
        <f t="shared" si="7"/>
        <v>5</v>
      </c>
      <c r="O232" s="1" t="s">
        <v>38</v>
      </c>
      <c r="P232" s="1"/>
      <c r="Q232" s="1"/>
      <c r="R232" s="1"/>
      <c r="S232" s="1"/>
      <c r="T232" s="3">
        <v>46063</v>
      </c>
      <c r="U232" s="1" t="s">
        <v>39</v>
      </c>
      <c r="V232" s="1"/>
      <c r="W232" s="1" t="s">
        <v>40</v>
      </c>
    </row>
    <row r="233" spans="1:23" hidden="1">
      <c r="A233" s="1" t="s">
        <v>26</v>
      </c>
      <c r="B233" s="1" t="s">
        <v>432</v>
      </c>
      <c r="C233" s="1">
        <v>2774</v>
      </c>
      <c r="D233" s="1" t="s">
        <v>262</v>
      </c>
      <c r="E233" s="3">
        <v>46035</v>
      </c>
      <c r="F233" s="12">
        <v>46035.411874999998</v>
      </c>
      <c r="G233" s="1">
        <v>900433773</v>
      </c>
      <c r="H233" s="1" t="s">
        <v>433</v>
      </c>
      <c r="I233" s="17">
        <f t="shared" si="6"/>
        <v>6700000</v>
      </c>
      <c r="J233" s="17">
        <v>1273000</v>
      </c>
      <c r="K233" s="17">
        <v>7973000</v>
      </c>
      <c r="L233" s="1" t="s">
        <v>37</v>
      </c>
      <c r="M233" s="3">
        <v>46036</v>
      </c>
      <c r="N233" s="1">
        <f t="shared" si="7"/>
        <v>1</v>
      </c>
      <c r="O233" s="1" t="s">
        <v>38</v>
      </c>
      <c r="P233" s="1"/>
      <c r="Q233" s="1"/>
      <c r="R233" s="1"/>
      <c r="S233" s="1"/>
      <c r="T233" s="3">
        <v>46044</v>
      </c>
      <c r="U233" s="1" t="s">
        <v>39</v>
      </c>
      <c r="V233" s="1"/>
      <c r="W233" s="1" t="s">
        <v>40</v>
      </c>
    </row>
    <row r="234" spans="1:23" hidden="1">
      <c r="A234" s="1" t="s">
        <v>26</v>
      </c>
      <c r="B234" s="1" t="s">
        <v>434</v>
      </c>
      <c r="C234" s="1">
        <v>1259</v>
      </c>
      <c r="D234" s="1" t="s">
        <v>435</v>
      </c>
      <c r="E234" s="3">
        <v>46042</v>
      </c>
      <c r="F234" s="12">
        <v>46042.741666666669</v>
      </c>
      <c r="G234" s="1">
        <v>900933624</v>
      </c>
      <c r="H234" s="1" t="s">
        <v>436</v>
      </c>
      <c r="I234" s="17">
        <f t="shared" si="6"/>
        <v>5440000</v>
      </c>
      <c r="J234" s="17">
        <v>1033600</v>
      </c>
      <c r="K234" s="17">
        <v>6473600</v>
      </c>
      <c r="L234" s="1" t="s">
        <v>37</v>
      </c>
      <c r="M234" s="3">
        <v>46044</v>
      </c>
      <c r="N234" s="1">
        <f t="shared" si="7"/>
        <v>2</v>
      </c>
      <c r="O234" s="1" t="s">
        <v>66</v>
      </c>
      <c r="P234" s="1"/>
      <c r="Q234" s="3"/>
      <c r="R234" s="1"/>
      <c r="S234" s="1"/>
      <c r="T234" s="3">
        <v>46063</v>
      </c>
      <c r="U234" s="1" t="s">
        <v>39</v>
      </c>
      <c r="V234" s="1"/>
      <c r="W234" s="1" t="s">
        <v>40</v>
      </c>
    </row>
    <row r="235" spans="1:23" hidden="1">
      <c r="A235" s="1" t="s">
        <v>26</v>
      </c>
      <c r="B235" s="1" t="s">
        <v>437</v>
      </c>
      <c r="C235" s="1">
        <v>1771</v>
      </c>
      <c r="D235" s="1" t="s">
        <v>438</v>
      </c>
      <c r="E235" s="3">
        <v>46038</v>
      </c>
      <c r="F235" s="12">
        <v>46038.640543981484</v>
      </c>
      <c r="G235" s="1">
        <v>900497895</v>
      </c>
      <c r="H235" s="1" t="s">
        <v>439</v>
      </c>
      <c r="I235" s="17">
        <f t="shared" si="6"/>
        <v>1800000</v>
      </c>
      <c r="J235" s="17">
        <v>342000</v>
      </c>
      <c r="K235" s="17">
        <v>2142000</v>
      </c>
      <c r="L235" s="1" t="s">
        <v>37</v>
      </c>
      <c r="M235" s="3">
        <v>46044</v>
      </c>
      <c r="N235" s="1">
        <f t="shared" si="7"/>
        <v>6</v>
      </c>
      <c r="O235" s="1" t="s">
        <v>66</v>
      </c>
      <c r="P235" s="1"/>
      <c r="Q235" s="1"/>
      <c r="R235" s="1"/>
      <c r="S235" s="1"/>
      <c r="T235" s="3">
        <v>46063</v>
      </c>
      <c r="U235" s="1" t="s">
        <v>39</v>
      </c>
      <c r="V235" s="1"/>
      <c r="W235" s="1" t="s">
        <v>33</v>
      </c>
    </row>
    <row r="236" spans="1:23" hidden="1">
      <c r="A236" s="1" t="s">
        <v>26</v>
      </c>
      <c r="B236" s="1" t="s">
        <v>440</v>
      </c>
      <c r="C236" s="1">
        <v>1770</v>
      </c>
      <c r="D236" s="1" t="s">
        <v>438</v>
      </c>
      <c r="E236" s="3">
        <v>46038</v>
      </c>
      <c r="F236" s="12">
        <v>46038.637303240743</v>
      </c>
      <c r="G236" s="1">
        <v>900497895</v>
      </c>
      <c r="H236" s="1" t="s">
        <v>439</v>
      </c>
      <c r="I236" s="17">
        <f t="shared" si="6"/>
        <v>2400000</v>
      </c>
      <c r="J236" s="17">
        <v>456000</v>
      </c>
      <c r="K236" s="17">
        <v>2856000</v>
      </c>
      <c r="L236" s="1" t="s">
        <v>37</v>
      </c>
      <c r="M236" s="3">
        <v>46044</v>
      </c>
      <c r="N236" s="1">
        <f t="shared" si="7"/>
        <v>6</v>
      </c>
      <c r="O236" s="1" t="s">
        <v>66</v>
      </c>
      <c r="P236" s="1"/>
      <c r="Q236" s="1"/>
      <c r="R236" s="1"/>
      <c r="S236" s="1"/>
      <c r="T236" s="3">
        <v>46063</v>
      </c>
      <c r="U236" s="1" t="s">
        <v>39</v>
      </c>
      <c r="V236" s="1"/>
      <c r="W236" s="1" t="s">
        <v>33</v>
      </c>
    </row>
    <row r="237" spans="1:23" hidden="1">
      <c r="A237" s="1" t="s">
        <v>26</v>
      </c>
      <c r="B237" s="1" t="s">
        <v>441</v>
      </c>
      <c r="C237" s="1">
        <v>1774</v>
      </c>
      <c r="D237" s="1" t="s">
        <v>438</v>
      </c>
      <c r="E237" s="3">
        <v>46042</v>
      </c>
      <c r="F237" s="12">
        <v>46042.381655092591</v>
      </c>
      <c r="G237" s="1">
        <v>900497895</v>
      </c>
      <c r="H237" s="1" t="s">
        <v>439</v>
      </c>
      <c r="I237" s="17">
        <f t="shared" si="6"/>
        <v>1520000</v>
      </c>
      <c r="J237" s="17">
        <v>288800</v>
      </c>
      <c r="K237" s="17">
        <v>1808800</v>
      </c>
      <c r="L237" s="1" t="s">
        <v>37</v>
      </c>
      <c r="M237" s="3">
        <v>46044</v>
      </c>
      <c r="N237" s="1">
        <f t="shared" si="7"/>
        <v>2</v>
      </c>
      <c r="O237" s="1" t="s">
        <v>66</v>
      </c>
      <c r="P237" s="1"/>
      <c r="Q237" s="1"/>
      <c r="R237" s="1"/>
      <c r="S237" s="1"/>
      <c r="T237" s="3">
        <v>46063</v>
      </c>
      <c r="U237" s="1" t="s">
        <v>39</v>
      </c>
      <c r="V237" s="1"/>
      <c r="W237" s="1" t="s">
        <v>40</v>
      </c>
    </row>
    <row r="238" spans="1:23" hidden="1">
      <c r="A238" s="1" t="s">
        <v>26</v>
      </c>
      <c r="B238" s="1" t="s">
        <v>442</v>
      </c>
      <c r="C238" s="1">
        <v>1772</v>
      </c>
      <c r="D238" s="1" t="s">
        <v>438</v>
      </c>
      <c r="E238" s="3">
        <v>46042</v>
      </c>
      <c r="F238" s="12">
        <v>46042.376805555556</v>
      </c>
      <c r="G238" s="1">
        <v>900497895</v>
      </c>
      <c r="H238" s="1" t="s">
        <v>439</v>
      </c>
      <c r="I238" s="17">
        <f t="shared" si="6"/>
        <v>10520000</v>
      </c>
      <c r="J238" s="17">
        <v>1998800</v>
      </c>
      <c r="K238" s="17">
        <v>12518800</v>
      </c>
      <c r="L238" s="1" t="s">
        <v>37</v>
      </c>
      <c r="M238" s="3">
        <v>46045</v>
      </c>
      <c r="N238" s="1">
        <f t="shared" si="7"/>
        <v>3</v>
      </c>
      <c r="O238" s="1" t="s">
        <v>66</v>
      </c>
      <c r="P238" s="1"/>
      <c r="Q238" s="1"/>
      <c r="R238" s="1"/>
      <c r="S238" s="1"/>
      <c r="T238" s="3">
        <v>46063</v>
      </c>
      <c r="U238" s="1" t="s">
        <v>32</v>
      </c>
      <c r="V238" s="1"/>
      <c r="W238" s="1" t="s">
        <v>40</v>
      </c>
    </row>
    <row r="239" spans="1:23" hidden="1">
      <c r="A239" s="1" t="s">
        <v>26</v>
      </c>
      <c r="B239" s="1" t="s">
        <v>443</v>
      </c>
      <c r="C239" s="1">
        <v>1782</v>
      </c>
      <c r="D239" s="1" t="s">
        <v>438</v>
      </c>
      <c r="E239" s="3">
        <v>46045</v>
      </c>
      <c r="F239" s="12">
        <v>46045.509571759256</v>
      </c>
      <c r="G239" s="1">
        <v>900497895</v>
      </c>
      <c r="H239" s="1" t="s">
        <v>439</v>
      </c>
      <c r="I239" s="17">
        <f t="shared" si="6"/>
        <v>1520000</v>
      </c>
      <c r="J239" s="17">
        <v>288800</v>
      </c>
      <c r="K239" s="17">
        <v>1808800</v>
      </c>
      <c r="L239" s="1" t="s">
        <v>37</v>
      </c>
      <c r="M239" s="3">
        <v>46049</v>
      </c>
      <c r="N239" s="1">
        <f t="shared" si="7"/>
        <v>4</v>
      </c>
      <c r="O239" s="1" t="s">
        <v>38</v>
      </c>
      <c r="P239" s="1"/>
      <c r="Q239" s="1"/>
      <c r="R239" s="1"/>
      <c r="S239" s="1"/>
      <c r="T239" s="3">
        <v>46063</v>
      </c>
      <c r="U239" s="1" t="s">
        <v>39</v>
      </c>
      <c r="V239" s="1"/>
      <c r="W239" s="1" t="s">
        <v>40</v>
      </c>
    </row>
    <row r="240" spans="1:23" hidden="1">
      <c r="A240" s="1" t="s">
        <v>26</v>
      </c>
      <c r="B240" s="1" t="s">
        <v>444</v>
      </c>
      <c r="C240" s="1">
        <v>1786</v>
      </c>
      <c r="D240" s="1" t="s">
        <v>438</v>
      </c>
      <c r="E240" s="3">
        <v>46045</v>
      </c>
      <c r="F240" s="12">
        <v>46045.589270833334</v>
      </c>
      <c r="G240" s="1">
        <v>900497895</v>
      </c>
      <c r="H240" s="1" t="s">
        <v>439</v>
      </c>
      <c r="I240" s="17">
        <f t="shared" si="6"/>
        <v>560000</v>
      </c>
      <c r="J240" s="17">
        <v>106400</v>
      </c>
      <c r="K240" s="17">
        <v>666400</v>
      </c>
      <c r="L240" s="1" t="s">
        <v>80</v>
      </c>
      <c r="M240" s="3" t="s">
        <v>81</v>
      </c>
      <c r="N240" s="1" t="str">
        <f t="shared" si="7"/>
        <v xml:space="preserve"> - </v>
      </c>
      <c r="O240" s="1"/>
      <c r="P240" s="1"/>
      <c r="Q240" s="1"/>
      <c r="R240" s="1"/>
      <c r="S240" s="1"/>
      <c r="T240" s="3"/>
      <c r="U240" s="1"/>
      <c r="V240" s="1"/>
      <c r="W240" s="1"/>
    </row>
    <row r="241" spans="1:23" hidden="1">
      <c r="A241" s="1" t="s">
        <v>26</v>
      </c>
      <c r="B241" s="1" t="s">
        <v>445</v>
      </c>
      <c r="C241" s="1">
        <v>1785</v>
      </c>
      <c r="D241" s="1" t="s">
        <v>438</v>
      </c>
      <c r="E241" s="3">
        <v>46045</v>
      </c>
      <c r="F241" s="12">
        <v>46045.582349537035</v>
      </c>
      <c r="G241" s="1">
        <v>900497895</v>
      </c>
      <c r="H241" s="1" t="s">
        <v>439</v>
      </c>
      <c r="I241" s="17">
        <f t="shared" si="6"/>
        <v>10520000</v>
      </c>
      <c r="J241" s="17">
        <v>1998800</v>
      </c>
      <c r="K241" s="17">
        <v>12518800</v>
      </c>
      <c r="L241" s="1" t="s">
        <v>80</v>
      </c>
      <c r="M241" s="3" t="s">
        <v>81</v>
      </c>
      <c r="N241" s="1" t="str">
        <f t="shared" si="7"/>
        <v xml:space="preserve"> - </v>
      </c>
      <c r="O241" s="1"/>
      <c r="P241" s="1"/>
      <c r="Q241" s="1"/>
      <c r="R241" s="1"/>
      <c r="S241" s="1"/>
      <c r="T241" s="3"/>
      <c r="U241" s="1"/>
      <c r="V241" s="1"/>
      <c r="W241" s="1"/>
    </row>
    <row r="242" spans="1:23" hidden="1">
      <c r="A242" s="1" t="s">
        <v>82</v>
      </c>
      <c r="B242" s="1" t="s">
        <v>446</v>
      </c>
      <c r="C242" s="1">
        <v>119</v>
      </c>
      <c r="D242" s="1" t="s">
        <v>131</v>
      </c>
      <c r="E242" s="3">
        <v>46048</v>
      </c>
      <c r="F242" s="12">
        <v>46048.500983796293</v>
      </c>
      <c r="G242" s="1">
        <v>900497895</v>
      </c>
      <c r="H242" s="1" t="s">
        <v>439</v>
      </c>
      <c r="I242" s="17">
        <f t="shared" si="6"/>
        <v>10520000</v>
      </c>
      <c r="J242" s="17">
        <v>1998800</v>
      </c>
      <c r="K242" s="17">
        <v>12518800</v>
      </c>
      <c r="L242" s="1" t="s">
        <v>80</v>
      </c>
      <c r="M242" s="3" t="s">
        <v>81</v>
      </c>
      <c r="N242" s="1" t="str">
        <f t="shared" si="7"/>
        <v xml:space="preserve"> - </v>
      </c>
      <c r="O242" s="1"/>
      <c r="P242" s="1"/>
      <c r="Q242" s="1"/>
      <c r="R242" s="1"/>
      <c r="S242" s="1"/>
      <c r="T242" s="3"/>
      <c r="U242" s="1"/>
      <c r="V242" s="1"/>
      <c r="W242" s="1"/>
    </row>
    <row r="243" spans="1:23" hidden="1">
      <c r="A243" s="1" t="s">
        <v>26</v>
      </c>
      <c r="B243" s="1" t="s">
        <v>447</v>
      </c>
      <c r="C243" s="1">
        <v>1793</v>
      </c>
      <c r="D243" s="1" t="s">
        <v>438</v>
      </c>
      <c r="E243" s="3">
        <v>46049</v>
      </c>
      <c r="F243" s="12">
        <v>46049.397013888891</v>
      </c>
      <c r="G243" s="1">
        <v>900497895</v>
      </c>
      <c r="H243" s="1" t="s">
        <v>439</v>
      </c>
      <c r="I243" s="17">
        <f t="shared" si="6"/>
        <v>8000000</v>
      </c>
      <c r="J243" s="17">
        <v>1520000</v>
      </c>
      <c r="K243" s="17">
        <v>9520000</v>
      </c>
      <c r="L243" s="1" t="s">
        <v>37</v>
      </c>
      <c r="M243" s="3">
        <v>46050</v>
      </c>
      <c r="N243" s="1">
        <f t="shared" si="7"/>
        <v>1</v>
      </c>
      <c r="O243" s="1" t="s">
        <v>38</v>
      </c>
      <c r="P243" s="1"/>
      <c r="Q243" s="1"/>
      <c r="R243" s="1"/>
      <c r="S243" s="1"/>
      <c r="T243" s="3">
        <v>46065</v>
      </c>
      <c r="U243" s="1" t="s">
        <v>39</v>
      </c>
      <c r="V243" s="1"/>
      <c r="W243" s="1" t="s">
        <v>40</v>
      </c>
    </row>
    <row r="244" spans="1:23" hidden="1">
      <c r="A244" s="1" t="s">
        <v>82</v>
      </c>
      <c r="B244" s="1" t="s">
        <v>448</v>
      </c>
      <c r="C244" s="1">
        <v>126</v>
      </c>
      <c r="D244" s="1" t="s">
        <v>131</v>
      </c>
      <c r="E244" s="3">
        <v>46050</v>
      </c>
      <c r="F244" s="12">
        <v>46050.64167824074</v>
      </c>
      <c r="G244" s="1">
        <v>900497895</v>
      </c>
      <c r="H244" s="1" t="s">
        <v>439</v>
      </c>
      <c r="I244" s="17">
        <f t="shared" si="6"/>
        <v>560000</v>
      </c>
      <c r="J244" s="17">
        <v>106400</v>
      </c>
      <c r="K244" s="17">
        <v>666400</v>
      </c>
      <c r="L244" s="1" t="s">
        <v>110</v>
      </c>
      <c r="M244" s="3" t="s">
        <v>81</v>
      </c>
      <c r="N244" s="1" t="str">
        <f t="shared" si="7"/>
        <v xml:space="preserve"> - </v>
      </c>
      <c r="O244" s="1"/>
      <c r="P244" s="1"/>
      <c r="Q244" s="1"/>
      <c r="R244" s="1"/>
      <c r="S244" s="1"/>
      <c r="T244" s="3"/>
      <c r="U244" s="1"/>
      <c r="V244" s="1"/>
      <c r="W244" s="1"/>
    </row>
    <row r="245" spans="1:23" hidden="1">
      <c r="A245" s="1" t="s">
        <v>26</v>
      </c>
      <c r="B245" s="1" t="s">
        <v>449</v>
      </c>
      <c r="C245" s="1">
        <v>1796</v>
      </c>
      <c r="D245" s="1" t="s">
        <v>438</v>
      </c>
      <c r="E245" s="3">
        <v>46050</v>
      </c>
      <c r="F245" s="12">
        <v>46050.460057870368</v>
      </c>
      <c r="G245" s="1">
        <v>900497895</v>
      </c>
      <c r="H245" s="1" t="s">
        <v>439</v>
      </c>
      <c r="I245" s="17">
        <f t="shared" si="6"/>
        <v>3228240</v>
      </c>
      <c r="J245" s="17">
        <v>613366</v>
      </c>
      <c r="K245" s="17">
        <v>3841606</v>
      </c>
      <c r="L245" s="1" t="s">
        <v>37</v>
      </c>
      <c r="M245" s="3">
        <v>46050</v>
      </c>
      <c r="N245" s="1">
        <f t="shared" si="7"/>
        <v>0</v>
      </c>
      <c r="O245" s="1" t="s">
        <v>38</v>
      </c>
      <c r="P245" s="1"/>
      <c r="Q245" s="1"/>
      <c r="R245" s="1"/>
      <c r="S245" s="1"/>
      <c r="T245" s="3">
        <v>46051</v>
      </c>
      <c r="U245" s="1" t="s">
        <v>39</v>
      </c>
      <c r="V245" s="1"/>
      <c r="W245" s="1" t="s">
        <v>40</v>
      </c>
    </row>
    <row r="246" spans="1:23" hidden="1">
      <c r="A246" s="1" t="s">
        <v>82</v>
      </c>
      <c r="B246" s="1" t="s">
        <v>450</v>
      </c>
      <c r="C246" s="1">
        <v>125</v>
      </c>
      <c r="D246" s="1" t="s">
        <v>131</v>
      </c>
      <c r="E246" s="3">
        <v>46050</v>
      </c>
      <c r="F246" s="12">
        <v>46050.431446759256</v>
      </c>
      <c r="G246" s="1">
        <v>900497895</v>
      </c>
      <c r="H246" s="1" t="s">
        <v>439</v>
      </c>
      <c r="I246" s="17">
        <f t="shared" si="6"/>
        <v>3228240</v>
      </c>
      <c r="J246" s="17">
        <v>613366</v>
      </c>
      <c r="K246" s="17">
        <v>3841606</v>
      </c>
      <c r="L246" s="1" t="s">
        <v>110</v>
      </c>
      <c r="M246" s="3" t="s">
        <v>81</v>
      </c>
      <c r="N246" s="1" t="str">
        <f t="shared" si="7"/>
        <v xml:space="preserve"> - </v>
      </c>
      <c r="O246" s="1"/>
      <c r="P246" s="1"/>
      <c r="Q246" s="1"/>
      <c r="R246" s="1"/>
      <c r="S246" s="1"/>
      <c r="T246" s="3"/>
      <c r="U246" s="1"/>
      <c r="V246" s="1"/>
      <c r="W246" s="1"/>
    </row>
    <row r="247" spans="1:23" hidden="1">
      <c r="A247" s="1" t="s">
        <v>26</v>
      </c>
      <c r="B247" s="1" t="s">
        <v>451</v>
      </c>
      <c r="C247" s="1">
        <v>2244</v>
      </c>
      <c r="D247" s="1" t="s">
        <v>452</v>
      </c>
      <c r="E247" s="3">
        <v>46030</v>
      </c>
      <c r="F247" s="12">
        <v>46030.509328703702</v>
      </c>
      <c r="G247" s="1">
        <v>901485351</v>
      </c>
      <c r="H247" s="1" t="s">
        <v>453</v>
      </c>
      <c r="I247" s="17">
        <f t="shared" si="6"/>
        <v>1220000</v>
      </c>
      <c r="J247" s="17">
        <v>231800</v>
      </c>
      <c r="K247" s="17">
        <v>1451800</v>
      </c>
      <c r="L247" s="1" t="s">
        <v>37</v>
      </c>
      <c r="M247" s="3">
        <v>46051</v>
      </c>
      <c r="N247" s="1">
        <f t="shared" si="7"/>
        <v>21</v>
      </c>
      <c r="O247" s="1" t="s">
        <v>38</v>
      </c>
      <c r="P247" s="1"/>
      <c r="Q247" s="1"/>
      <c r="R247" s="1"/>
      <c r="S247" s="1"/>
      <c r="T247" s="3">
        <v>46063</v>
      </c>
      <c r="U247" s="1" t="s">
        <v>39</v>
      </c>
      <c r="V247" s="1"/>
      <c r="W247" s="1" t="s">
        <v>50</v>
      </c>
    </row>
    <row r="248" spans="1:23" hidden="1">
      <c r="A248" s="1" t="s">
        <v>26</v>
      </c>
      <c r="B248" s="1" t="s">
        <v>454</v>
      </c>
      <c r="C248" s="1">
        <v>99</v>
      </c>
      <c r="D248" s="1" t="s">
        <v>455</v>
      </c>
      <c r="E248" s="3">
        <v>46024</v>
      </c>
      <c r="F248" s="12">
        <v>46024.933622685188</v>
      </c>
      <c r="G248" s="1">
        <v>42790604</v>
      </c>
      <c r="H248" s="1" t="s">
        <v>456</v>
      </c>
      <c r="I248" s="17">
        <f t="shared" si="6"/>
        <v>16479495</v>
      </c>
      <c r="J248" s="17">
        <v>3131104.05</v>
      </c>
      <c r="K248" s="17">
        <v>19610599.050000001</v>
      </c>
      <c r="L248" s="1" t="s">
        <v>195</v>
      </c>
      <c r="M248" s="3">
        <v>46027</v>
      </c>
      <c r="N248" s="1">
        <f t="shared" si="7"/>
        <v>3</v>
      </c>
      <c r="O248" s="1" t="s">
        <v>196</v>
      </c>
      <c r="P248" s="1"/>
      <c r="Q248" s="1"/>
      <c r="R248" s="1"/>
      <c r="S248" s="1"/>
      <c r="T248" s="3">
        <v>46028</v>
      </c>
      <c r="U248" s="1" t="s">
        <v>32</v>
      </c>
      <c r="V248" s="1"/>
      <c r="W248" s="1" t="s">
        <v>40</v>
      </c>
    </row>
    <row r="249" spans="1:23" hidden="1">
      <c r="A249" s="1" t="s">
        <v>26</v>
      </c>
      <c r="B249" s="1" t="s">
        <v>457</v>
      </c>
      <c r="C249" s="1">
        <v>99725</v>
      </c>
      <c r="D249" s="1" t="s">
        <v>458</v>
      </c>
      <c r="E249" s="3">
        <v>46045</v>
      </c>
      <c r="F249" s="12">
        <v>46045.472256944442</v>
      </c>
      <c r="G249" s="1">
        <v>890929497</v>
      </c>
      <c r="H249" s="1" t="s">
        <v>459</v>
      </c>
      <c r="I249" s="17">
        <f t="shared" si="6"/>
        <v>184375</v>
      </c>
      <c r="J249" s="17">
        <v>35031</v>
      </c>
      <c r="K249" s="17">
        <v>219406</v>
      </c>
      <c r="L249" s="1" t="s">
        <v>37</v>
      </c>
      <c r="M249" s="3">
        <v>46049</v>
      </c>
      <c r="N249" s="1">
        <f t="shared" si="7"/>
        <v>4</v>
      </c>
      <c r="O249" s="1" t="s">
        <v>38</v>
      </c>
      <c r="P249" s="1"/>
      <c r="Q249" s="1"/>
      <c r="R249" s="1"/>
      <c r="S249" s="1"/>
      <c r="T249" s="3">
        <v>46063</v>
      </c>
      <c r="U249" s="1" t="s">
        <v>39</v>
      </c>
      <c r="V249" s="1"/>
      <c r="W249" s="1" t="s">
        <v>40</v>
      </c>
    </row>
    <row r="250" spans="1:23" hidden="1">
      <c r="A250" s="1" t="s">
        <v>26</v>
      </c>
      <c r="B250" s="1" t="s">
        <v>460</v>
      </c>
      <c r="C250" s="1">
        <v>99786</v>
      </c>
      <c r="D250" s="1" t="s">
        <v>458</v>
      </c>
      <c r="E250" s="3">
        <v>46048</v>
      </c>
      <c r="F250" s="12">
        <v>46048.588935185187</v>
      </c>
      <c r="G250" s="1">
        <v>890929497</v>
      </c>
      <c r="H250" s="1" t="s">
        <v>459</v>
      </c>
      <c r="I250" s="17">
        <f t="shared" si="6"/>
        <v>4015000</v>
      </c>
      <c r="J250" s="17">
        <v>762850</v>
      </c>
      <c r="K250" s="17">
        <v>4777850</v>
      </c>
      <c r="L250" s="1" t="s">
        <v>37</v>
      </c>
      <c r="M250" s="3">
        <v>46050</v>
      </c>
      <c r="N250" s="1">
        <f t="shared" si="7"/>
        <v>2</v>
      </c>
      <c r="O250" s="1" t="s">
        <v>38</v>
      </c>
      <c r="P250" s="1"/>
      <c r="Q250" s="1"/>
      <c r="R250" s="1"/>
      <c r="S250" s="1"/>
      <c r="T250" s="3">
        <v>46056</v>
      </c>
      <c r="U250" s="1" t="s">
        <v>39</v>
      </c>
      <c r="V250" s="1"/>
      <c r="W250" s="1" t="s">
        <v>40</v>
      </c>
    </row>
    <row r="251" spans="1:23" hidden="1">
      <c r="A251" s="1" t="s">
        <v>26</v>
      </c>
      <c r="B251" s="1" t="s">
        <v>461</v>
      </c>
      <c r="C251" s="1">
        <v>319</v>
      </c>
      <c r="D251" s="1" t="s">
        <v>462</v>
      </c>
      <c r="E251" s="3">
        <v>46041</v>
      </c>
      <c r="F251" s="12">
        <v>46041.806331018517</v>
      </c>
      <c r="G251" s="1">
        <v>900587591</v>
      </c>
      <c r="H251" s="1" t="s">
        <v>463</v>
      </c>
      <c r="I251" s="17">
        <f t="shared" si="6"/>
        <v>300000</v>
      </c>
      <c r="J251" s="17">
        <v>57000</v>
      </c>
      <c r="K251" s="17">
        <v>357000</v>
      </c>
      <c r="L251" s="1" t="s">
        <v>37</v>
      </c>
      <c r="M251" s="3">
        <v>46043</v>
      </c>
      <c r="N251" s="1">
        <f t="shared" si="7"/>
        <v>2</v>
      </c>
      <c r="O251" s="1" t="s">
        <v>66</v>
      </c>
      <c r="P251" s="1"/>
      <c r="Q251" s="1"/>
      <c r="R251" s="1"/>
      <c r="S251" s="1"/>
      <c r="T251" s="3">
        <v>46056</v>
      </c>
      <c r="U251" s="1" t="s">
        <v>39</v>
      </c>
      <c r="V251" s="1"/>
      <c r="W251" s="1" t="s">
        <v>40</v>
      </c>
    </row>
    <row r="252" spans="1:23">
      <c r="A252" s="1" t="s">
        <v>26</v>
      </c>
      <c r="B252" s="1" t="s">
        <v>464</v>
      </c>
      <c r="C252" s="1">
        <v>530</v>
      </c>
      <c r="D252" s="1" t="s">
        <v>465</v>
      </c>
      <c r="E252" s="3">
        <v>46038</v>
      </c>
      <c r="F252" s="12">
        <v>46038.538414351853</v>
      </c>
      <c r="G252" s="1">
        <v>32543035</v>
      </c>
      <c r="H252" s="1" t="s">
        <v>466</v>
      </c>
      <c r="I252" s="17">
        <f t="shared" si="6"/>
        <v>585000</v>
      </c>
      <c r="J252" s="17">
        <v>111150</v>
      </c>
      <c r="K252" s="17">
        <v>696150</v>
      </c>
      <c r="L252" s="1" t="s">
        <v>70</v>
      </c>
      <c r="M252" s="3">
        <v>46045</v>
      </c>
      <c r="N252" s="1">
        <f t="shared" si="7"/>
        <v>7</v>
      </c>
      <c r="O252" s="1" t="s">
        <v>66</v>
      </c>
      <c r="P252" s="1"/>
      <c r="Q252" s="1"/>
      <c r="R252" s="1"/>
      <c r="S252" s="1"/>
      <c r="T252" s="3">
        <v>530</v>
      </c>
      <c r="U252" s="1" t="s">
        <v>39</v>
      </c>
      <c r="V252" s="1"/>
      <c r="W252" s="1" t="s">
        <v>33</v>
      </c>
    </row>
    <row r="253" spans="1:23" hidden="1">
      <c r="A253" s="1" t="s">
        <v>26</v>
      </c>
      <c r="B253" s="1" t="s">
        <v>467</v>
      </c>
      <c r="C253" s="1">
        <v>130063</v>
      </c>
      <c r="D253" s="1" t="s">
        <v>468</v>
      </c>
      <c r="E253" s="3">
        <v>46047</v>
      </c>
      <c r="F253" s="12">
        <v>46047.311805555553</v>
      </c>
      <c r="G253" s="1">
        <v>901406407</v>
      </c>
      <c r="H253" s="1" t="s">
        <v>469</v>
      </c>
      <c r="I253" s="17">
        <f t="shared" si="6"/>
        <v>35400</v>
      </c>
      <c r="J253" s="17">
        <v>0</v>
      </c>
      <c r="K253" s="17">
        <v>35400</v>
      </c>
      <c r="L253" s="1" t="s">
        <v>54</v>
      </c>
      <c r="M253" s="3"/>
      <c r="N253" s="1">
        <f t="shared" si="7"/>
        <v>0</v>
      </c>
      <c r="O253" s="1"/>
      <c r="P253" s="1"/>
      <c r="Q253" s="1"/>
      <c r="R253" s="1"/>
      <c r="S253" s="1"/>
      <c r="T253" s="3"/>
      <c r="U253" s="1"/>
      <c r="V253" s="1"/>
      <c r="W253" s="1"/>
    </row>
    <row r="254" spans="1:23" hidden="1">
      <c r="A254" s="1" t="s">
        <v>26</v>
      </c>
      <c r="B254" s="1" t="s">
        <v>470</v>
      </c>
      <c r="C254" s="1">
        <v>276</v>
      </c>
      <c r="D254" s="1" t="s">
        <v>471</v>
      </c>
      <c r="E254" s="3">
        <v>46036</v>
      </c>
      <c r="F254" s="12">
        <v>46036.518263888887</v>
      </c>
      <c r="G254" s="1">
        <v>800215562</v>
      </c>
      <c r="H254" s="1" t="s">
        <v>472</v>
      </c>
      <c r="I254" s="17">
        <f t="shared" si="6"/>
        <v>156000</v>
      </c>
      <c r="J254" s="17">
        <v>29640</v>
      </c>
      <c r="K254" s="17">
        <v>185640</v>
      </c>
      <c r="L254" s="1" t="s">
        <v>37</v>
      </c>
      <c r="M254" s="3">
        <v>46037</v>
      </c>
      <c r="N254" s="1">
        <f t="shared" si="7"/>
        <v>1</v>
      </c>
      <c r="O254" s="1" t="s">
        <v>38</v>
      </c>
      <c r="P254" s="1"/>
      <c r="Q254" s="1"/>
      <c r="R254" s="1"/>
      <c r="S254" s="1"/>
      <c r="T254" s="3">
        <v>46044</v>
      </c>
      <c r="U254" s="1" t="s">
        <v>39</v>
      </c>
      <c r="V254" s="1"/>
      <c r="W254" s="1" t="s">
        <v>40</v>
      </c>
    </row>
    <row r="255" spans="1:23" hidden="1">
      <c r="A255" s="1" t="s">
        <v>26</v>
      </c>
      <c r="B255" s="1" t="s">
        <v>473</v>
      </c>
      <c r="C255" s="1">
        <v>275</v>
      </c>
      <c r="D255" s="1" t="s">
        <v>471</v>
      </c>
      <c r="E255" s="3">
        <v>46036</v>
      </c>
      <c r="F255" s="12">
        <v>46036.517638888887</v>
      </c>
      <c r="G255" s="1">
        <v>800215562</v>
      </c>
      <c r="H255" s="1" t="s">
        <v>472</v>
      </c>
      <c r="I255" s="17">
        <f t="shared" si="6"/>
        <v>4540364</v>
      </c>
      <c r="J255" s="17">
        <v>862669.16</v>
      </c>
      <c r="K255" s="17">
        <v>5403033.1600000001</v>
      </c>
      <c r="L255" s="1" t="s">
        <v>37</v>
      </c>
      <c r="M255" s="3">
        <v>46037</v>
      </c>
      <c r="N255" s="1">
        <f t="shared" si="7"/>
        <v>1</v>
      </c>
      <c r="O255" s="1" t="s">
        <v>38</v>
      </c>
      <c r="P255" s="1"/>
      <c r="Q255" s="1"/>
      <c r="R255" s="1"/>
      <c r="S255" s="1"/>
      <c r="T255" s="3">
        <v>46044</v>
      </c>
      <c r="U255" s="1" t="s">
        <v>39</v>
      </c>
      <c r="V255" s="1"/>
      <c r="W255" s="1" t="s">
        <v>40</v>
      </c>
    </row>
    <row r="256" spans="1:23" hidden="1">
      <c r="A256" s="1" t="s">
        <v>26</v>
      </c>
      <c r="B256" s="1" t="s">
        <v>474</v>
      </c>
      <c r="C256" s="1">
        <v>294</v>
      </c>
      <c r="D256" s="1" t="s">
        <v>471</v>
      </c>
      <c r="E256" s="3">
        <v>46039</v>
      </c>
      <c r="F256" s="12">
        <v>46039.47928240741</v>
      </c>
      <c r="G256" s="1">
        <v>800215562</v>
      </c>
      <c r="H256" s="1" t="s">
        <v>472</v>
      </c>
      <c r="I256" s="17">
        <f t="shared" si="6"/>
        <v>1751900</v>
      </c>
      <c r="J256" s="17">
        <v>332861</v>
      </c>
      <c r="K256" s="17">
        <v>2084761</v>
      </c>
      <c r="L256" s="1" t="s">
        <v>37</v>
      </c>
      <c r="M256" s="3">
        <v>46042</v>
      </c>
      <c r="N256" s="1">
        <f t="shared" si="7"/>
        <v>3</v>
      </c>
      <c r="O256" s="1" t="s">
        <v>38</v>
      </c>
      <c r="P256" s="1"/>
      <c r="Q256" s="1"/>
      <c r="R256" s="1"/>
      <c r="S256" s="1"/>
      <c r="T256" s="3">
        <v>46044</v>
      </c>
      <c r="U256" s="1" t="s">
        <v>39</v>
      </c>
      <c r="V256" s="1"/>
      <c r="W256" s="1" t="s">
        <v>40</v>
      </c>
    </row>
    <row r="257" spans="1:23" hidden="1">
      <c r="A257" s="1" t="s">
        <v>26</v>
      </c>
      <c r="B257" s="1" t="s">
        <v>475</v>
      </c>
      <c r="C257" s="1">
        <v>68524</v>
      </c>
      <c r="D257" s="1" t="s">
        <v>476</v>
      </c>
      <c r="E257" s="3">
        <v>46025</v>
      </c>
      <c r="F257" s="12">
        <v>46025.479710648149</v>
      </c>
      <c r="G257" s="1">
        <v>811001497</v>
      </c>
      <c r="H257" s="1" t="s">
        <v>477</v>
      </c>
      <c r="I257" s="17">
        <f t="shared" si="6"/>
        <v>7508232</v>
      </c>
      <c r="J257" s="17">
        <v>0</v>
      </c>
      <c r="K257" s="17">
        <v>7508232</v>
      </c>
      <c r="L257" s="1" t="s">
        <v>58</v>
      </c>
      <c r="M257" s="3">
        <v>46027</v>
      </c>
      <c r="N257" s="1">
        <f t="shared" si="7"/>
        <v>2</v>
      </c>
      <c r="O257" s="1" t="s">
        <v>196</v>
      </c>
      <c r="P257" s="1"/>
      <c r="Q257" s="1"/>
      <c r="R257" s="1"/>
      <c r="S257" s="1"/>
      <c r="T257" s="3">
        <v>46028</v>
      </c>
      <c r="U257" s="1" t="s">
        <v>39</v>
      </c>
      <c r="V257" s="1"/>
      <c r="W257" s="1" t="s">
        <v>40</v>
      </c>
    </row>
    <row r="258" spans="1:23" hidden="1">
      <c r="A258" s="1" t="s">
        <v>26</v>
      </c>
      <c r="B258" s="1" t="s">
        <v>478</v>
      </c>
      <c r="C258" s="1">
        <v>68525</v>
      </c>
      <c r="D258" s="1" t="s">
        <v>476</v>
      </c>
      <c r="E258" s="3">
        <v>46027</v>
      </c>
      <c r="F258" s="12">
        <v>46027.386423611111</v>
      </c>
      <c r="G258" s="1">
        <v>811001497</v>
      </c>
      <c r="H258" s="1" t="s">
        <v>477</v>
      </c>
      <c r="I258" s="17">
        <f t="shared" ref="I258:I321" si="8">K258-J258</f>
        <v>7331659</v>
      </c>
      <c r="J258" s="17">
        <v>0</v>
      </c>
      <c r="K258" s="17">
        <v>7331659</v>
      </c>
      <c r="L258" s="1" t="str">
        <f>VLOOKUP(G258,G221:L257,6,0)</f>
        <v>OPERACIONES</v>
      </c>
      <c r="M258" s="3">
        <v>46029</v>
      </c>
      <c r="N258" s="1">
        <f t="shared" ref="N258:N321" si="9">IFERROR(IF(-_xlfn.DAYS(E258,M258)&lt;0,0,-_xlfn.DAYS(E258,M258)), " - ")</f>
        <v>2</v>
      </c>
      <c r="O258" s="1" t="s">
        <v>479</v>
      </c>
      <c r="P258" s="1"/>
      <c r="Q258" s="1"/>
      <c r="R258" s="1"/>
      <c r="S258" s="1"/>
      <c r="T258" s="3">
        <v>46030</v>
      </c>
      <c r="U258" s="1" t="s">
        <v>39</v>
      </c>
      <c r="V258" s="1"/>
      <c r="W258" s="1" t="s">
        <v>40</v>
      </c>
    </row>
    <row r="259" spans="1:23" hidden="1">
      <c r="A259" s="1" t="s">
        <v>26</v>
      </c>
      <c r="B259" s="1" t="s">
        <v>480</v>
      </c>
      <c r="C259" s="1">
        <v>68782</v>
      </c>
      <c r="D259" s="1" t="s">
        <v>476</v>
      </c>
      <c r="E259" s="3">
        <v>46032</v>
      </c>
      <c r="F259" s="12">
        <v>46032.450925925928</v>
      </c>
      <c r="G259" s="1">
        <v>811001497</v>
      </c>
      <c r="H259" s="1" t="s">
        <v>477</v>
      </c>
      <c r="I259" s="17">
        <f t="shared" si="8"/>
        <v>600000</v>
      </c>
      <c r="J259" s="17">
        <v>0</v>
      </c>
      <c r="K259" s="17">
        <v>600000</v>
      </c>
      <c r="L259" s="1" t="s">
        <v>58</v>
      </c>
      <c r="M259" s="3">
        <v>46036</v>
      </c>
      <c r="N259" s="1">
        <f t="shared" si="9"/>
        <v>4</v>
      </c>
      <c r="O259" s="1" t="s">
        <v>38</v>
      </c>
      <c r="P259" s="1"/>
      <c r="Q259" s="1"/>
      <c r="R259" s="1"/>
      <c r="S259" s="1"/>
      <c r="T259" s="3">
        <v>46041</v>
      </c>
      <c r="U259" s="1" t="s">
        <v>39</v>
      </c>
      <c r="V259" s="1"/>
      <c r="W259" s="1" t="s">
        <v>40</v>
      </c>
    </row>
    <row r="260" spans="1:23" hidden="1">
      <c r="A260" s="1" t="s">
        <v>26</v>
      </c>
      <c r="B260" s="1" t="s">
        <v>481</v>
      </c>
      <c r="C260" s="1">
        <v>69076</v>
      </c>
      <c r="D260" s="1" t="s">
        <v>476</v>
      </c>
      <c r="E260" s="3">
        <v>46044</v>
      </c>
      <c r="F260" s="12">
        <v>46044.387523148151</v>
      </c>
      <c r="G260" s="1">
        <v>811001497</v>
      </c>
      <c r="H260" s="1" t="s">
        <v>477</v>
      </c>
      <c r="I260" s="17">
        <f t="shared" si="8"/>
        <v>7232772</v>
      </c>
      <c r="J260" s="17">
        <v>0</v>
      </c>
      <c r="K260" s="17">
        <v>7232772</v>
      </c>
      <c r="L260" s="1" t="s">
        <v>58</v>
      </c>
      <c r="M260" s="3">
        <v>46058</v>
      </c>
      <c r="N260" s="1">
        <f t="shared" si="9"/>
        <v>14</v>
      </c>
      <c r="O260" s="1"/>
      <c r="P260" s="1"/>
      <c r="Q260" s="1"/>
      <c r="R260" s="1"/>
      <c r="S260" s="1"/>
      <c r="T260" s="3">
        <v>46058</v>
      </c>
      <c r="U260" s="1" t="s">
        <v>39</v>
      </c>
      <c r="V260" s="1"/>
      <c r="W260" s="1" t="s">
        <v>50</v>
      </c>
    </row>
    <row r="261" spans="1:23" hidden="1">
      <c r="A261" s="1" t="s">
        <v>26</v>
      </c>
      <c r="B261" s="1" t="s">
        <v>482</v>
      </c>
      <c r="C261" s="1">
        <v>69108</v>
      </c>
      <c r="D261" s="1" t="s">
        <v>476</v>
      </c>
      <c r="E261" s="3">
        <v>46048</v>
      </c>
      <c r="F261" s="12">
        <v>46048.680347222224</v>
      </c>
      <c r="G261" s="1">
        <v>811001497</v>
      </c>
      <c r="H261" s="1" t="s">
        <v>477</v>
      </c>
      <c r="I261" s="17">
        <f t="shared" si="8"/>
        <v>1500000</v>
      </c>
      <c r="J261" s="17">
        <v>0</v>
      </c>
      <c r="K261" s="17">
        <v>1500000</v>
      </c>
      <c r="L261" s="1" t="s">
        <v>58</v>
      </c>
      <c r="M261" s="3">
        <v>46049</v>
      </c>
      <c r="N261" s="1">
        <f t="shared" si="9"/>
        <v>1</v>
      </c>
      <c r="O261" s="1" t="s">
        <v>38</v>
      </c>
      <c r="P261" s="1"/>
      <c r="Q261" s="1"/>
      <c r="R261" s="1"/>
      <c r="S261" s="1"/>
      <c r="T261" s="3">
        <v>46063</v>
      </c>
      <c r="U261" s="1" t="s">
        <v>39</v>
      </c>
      <c r="V261" s="1"/>
      <c r="W261" s="1" t="s">
        <v>40</v>
      </c>
    </row>
    <row r="262" spans="1:23" hidden="1">
      <c r="A262" s="1" t="s">
        <v>26</v>
      </c>
      <c r="B262" s="1" t="s">
        <v>483</v>
      </c>
      <c r="C262" s="1">
        <v>69144</v>
      </c>
      <c r="D262" s="1" t="s">
        <v>476</v>
      </c>
      <c r="E262" s="3">
        <v>46052</v>
      </c>
      <c r="F262" s="12">
        <v>46052.489560185182</v>
      </c>
      <c r="G262" s="1">
        <v>811001497</v>
      </c>
      <c r="H262" s="1" t="s">
        <v>477</v>
      </c>
      <c r="I262" s="17">
        <f t="shared" si="8"/>
        <v>9699885</v>
      </c>
      <c r="J262" s="17">
        <v>0</v>
      </c>
      <c r="K262" s="17">
        <v>9699885</v>
      </c>
      <c r="L262" s="1" t="s">
        <v>58</v>
      </c>
      <c r="M262" s="3">
        <v>46057</v>
      </c>
      <c r="N262" s="1">
        <f t="shared" si="9"/>
        <v>5</v>
      </c>
      <c r="O262" s="1" t="s">
        <v>479</v>
      </c>
      <c r="P262" s="1"/>
      <c r="Q262" s="1"/>
      <c r="R262" s="1"/>
      <c r="S262" s="1"/>
      <c r="T262" s="3">
        <v>46062</v>
      </c>
      <c r="U262" s="1" t="s">
        <v>39</v>
      </c>
      <c r="V262" s="1"/>
      <c r="W262" s="1" t="s">
        <v>40</v>
      </c>
    </row>
    <row r="263" spans="1:23" hidden="1">
      <c r="A263" s="1" t="s">
        <v>26</v>
      </c>
      <c r="B263" s="1" t="s">
        <v>484</v>
      </c>
      <c r="C263" s="1">
        <v>69143</v>
      </c>
      <c r="D263" s="1" t="s">
        <v>476</v>
      </c>
      <c r="E263" s="3">
        <v>46052</v>
      </c>
      <c r="F263" s="12">
        <v>46052.477488425924</v>
      </c>
      <c r="G263" s="1">
        <v>811001497</v>
      </c>
      <c r="H263" s="1" t="s">
        <v>477</v>
      </c>
      <c r="I263" s="17">
        <f t="shared" si="8"/>
        <v>6939691</v>
      </c>
      <c r="J263" s="17">
        <v>0</v>
      </c>
      <c r="K263" s="17">
        <v>6939691</v>
      </c>
      <c r="L263" s="1" t="s">
        <v>58</v>
      </c>
      <c r="M263" s="3">
        <v>46058</v>
      </c>
      <c r="N263" s="1">
        <f t="shared" si="9"/>
        <v>6</v>
      </c>
      <c r="O263" s="1"/>
      <c r="P263" s="1"/>
      <c r="Q263" s="1"/>
      <c r="R263" s="1"/>
      <c r="S263" s="1"/>
      <c r="T263" s="3">
        <v>46058</v>
      </c>
      <c r="U263" s="1" t="s">
        <v>39</v>
      </c>
      <c r="V263" s="1"/>
      <c r="W263" s="1" t="s">
        <v>33</v>
      </c>
    </row>
    <row r="264" spans="1:23" hidden="1">
      <c r="A264" s="1" t="s">
        <v>26</v>
      </c>
      <c r="B264" s="1" t="s">
        <v>485</v>
      </c>
      <c r="C264" s="1">
        <v>150844</v>
      </c>
      <c r="D264" s="1" t="s">
        <v>486</v>
      </c>
      <c r="E264" s="3">
        <v>46043</v>
      </c>
      <c r="F264" s="12">
        <v>46043.599062499998</v>
      </c>
      <c r="G264" s="1">
        <v>811013715</v>
      </c>
      <c r="H264" s="1" t="s">
        <v>487</v>
      </c>
      <c r="I264" s="17">
        <f t="shared" si="8"/>
        <v>220000</v>
      </c>
      <c r="J264" s="17">
        <v>41800</v>
      </c>
      <c r="K264" s="17">
        <v>261800</v>
      </c>
      <c r="L264" s="1" t="s">
        <v>70</v>
      </c>
      <c r="M264" s="3">
        <v>46052</v>
      </c>
      <c r="N264" s="1">
        <f t="shared" si="9"/>
        <v>9</v>
      </c>
      <c r="O264" s="1" t="s">
        <v>38</v>
      </c>
      <c r="P264" s="1"/>
      <c r="Q264" s="1"/>
      <c r="R264" s="1"/>
      <c r="S264" s="1"/>
      <c r="T264" s="3">
        <v>46056</v>
      </c>
      <c r="U264" s="1" t="s">
        <v>39</v>
      </c>
      <c r="V264" s="1"/>
      <c r="W264" s="1" t="s">
        <v>33</v>
      </c>
    </row>
    <row r="265" spans="1:23" hidden="1">
      <c r="A265" s="1" t="s">
        <v>26</v>
      </c>
      <c r="B265" s="1" t="s">
        <v>488</v>
      </c>
      <c r="C265" s="1">
        <v>1105</v>
      </c>
      <c r="D265" s="1" t="s">
        <v>489</v>
      </c>
      <c r="E265" s="3">
        <v>46049</v>
      </c>
      <c r="F265" s="12">
        <v>46049.677719907406</v>
      </c>
      <c r="G265" s="1">
        <v>29347195</v>
      </c>
      <c r="H265" s="1" t="s">
        <v>490</v>
      </c>
      <c r="I265" s="17">
        <f t="shared" si="8"/>
        <v>512000</v>
      </c>
      <c r="J265" s="17">
        <v>0</v>
      </c>
      <c r="K265" s="17">
        <v>512000</v>
      </c>
      <c r="L265" s="1" t="s">
        <v>58</v>
      </c>
      <c r="M265" s="3">
        <v>46056</v>
      </c>
      <c r="N265" s="1">
        <f t="shared" si="9"/>
        <v>7</v>
      </c>
      <c r="O265" s="1" t="s">
        <v>38</v>
      </c>
      <c r="P265" s="1"/>
      <c r="Q265" s="1"/>
      <c r="R265" s="1"/>
      <c r="S265" s="1"/>
      <c r="T265" s="3">
        <v>46058</v>
      </c>
      <c r="U265" s="1" t="s">
        <v>39</v>
      </c>
      <c r="V265" s="1"/>
      <c r="W265" s="1" t="s">
        <v>33</v>
      </c>
    </row>
    <row r="266" spans="1:23" hidden="1">
      <c r="A266" s="1" t="s">
        <v>26</v>
      </c>
      <c r="B266" s="1" t="s">
        <v>491</v>
      </c>
      <c r="C266" s="1">
        <v>6560</v>
      </c>
      <c r="D266" s="1" t="s">
        <v>492</v>
      </c>
      <c r="E266" s="3">
        <v>46052</v>
      </c>
      <c r="F266" s="12">
        <v>46052.664780092593</v>
      </c>
      <c r="G266" s="1">
        <v>901282287</v>
      </c>
      <c r="H266" s="1" t="s">
        <v>493</v>
      </c>
      <c r="I266" s="17">
        <f t="shared" si="8"/>
        <v>50000</v>
      </c>
      <c r="J266" s="17">
        <v>9500</v>
      </c>
      <c r="K266" s="17">
        <v>59500</v>
      </c>
      <c r="L266" s="1" t="s">
        <v>65</v>
      </c>
      <c r="M266" s="3">
        <v>46055</v>
      </c>
      <c r="N266" s="1">
        <f t="shared" si="9"/>
        <v>3</v>
      </c>
      <c r="O266" s="1"/>
      <c r="P266" s="1"/>
      <c r="Q266" s="1"/>
      <c r="R266" s="1"/>
      <c r="S266" s="1"/>
      <c r="T266" s="3">
        <v>46058</v>
      </c>
      <c r="U266" s="1" t="s">
        <v>39</v>
      </c>
      <c r="V266" s="1"/>
      <c r="W266" s="1" t="s">
        <v>40</v>
      </c>
    </row>
    <row r="267" spans="1:23" hidden="1">
      <c r="A267" s="1" t="s">
        <v>26</v>
      </c>
      <c r="B267" s="1" t="s">
        <v>494</v>
      </c>
      <c r="C267" s="1">
        <v>5510</v>
      </c>
      <c r="D267" s="1" t="s">
        <v>495</v>
      </c>
      <c r="E267" s="3">
        <v>46049</v>
      </c>
      <c r="F267" s="12">
        <v>46049.410104166665</v>
      </c>
      <c r="G267" s="1">
        <v>901665174</v>
      </c>
      <c r="H267" s="1" t="s">
        <v>496</v>
      </c>
      <c r="I267" s="17">
        <f t="shared" si="8"/>
        <v>44537.81</v>
      </c>
      <c r="J267" s="17">
        <v>8462.19</v>
      </c>
      <c r="K267" s="17">
        <v>53000</v>
      </c>
      <c r="L267" s="1" t="s">
        <v>54</v>
      </c>
      <c r="M267" s="3"/>
      <c r="N267" s="1">
        <f t="shared" si="9"/>
        <v>0</v>
      </c>
      <c r="O267" s="1"/>
      <c r="P267" s="1"/>
      <c r="Q267" s="1"/>
      <c r="R267" s="1"/>
      <c r="S267" s="1"/>
      <c r="T267" s="3">
        <v>46056</v>
      </c>
      <c r="U267" s="1" t="s">
        <v>39</v>
      </c>
      <c r="V267" s="1"/>
      <c r="W267" s="1"/>
    </row>
    <row r="268" spans="1:23" hidden="1">
      <c r="A268" s="1" t="s">
        <v>26</v>
      </c>
      <c r="B268" s="1" t="s">
        <v>497</v>
      </c>
      <c r="C268" s="1">
        <v>331676</v>
      </c>
      <c r="D268" s="1" t="s">
        <v>28</v>
      </c>
      <c r="E268" s="3">
        <v>46050</v>
      </c>
      <c r="F268" s="12">
        <v>46050.53229166667</v>
      </c>
      <c r="G268" s="1">
        <v>800049104</v>
      </c>
      <c r="H268" s="1" t="s">
        <v>498</v>
      </c>
      <c r="I268" s="17">
        <f t="shared" si="8"/>
        <v>6425200</v>
      </c>
      <c r="J268" s="17">
        <v>0</v>
      </c>
      <c r="K268" s="17">
        <v>6425200</v>
      </c>
      <c r="L268" s="1" t="s">
        <v>199</v>
      </c>
      <c r="M268" s="3">
        <v>46052</v>
      </c>
      <c r="N268" s="1">
        <f t="shared" si="9"/>
        <v>2</v>
      </c>
      <c r="O268" s="1" t="s">
        <v>221</v>
      </c>
      <c r="P268" s="1"/>
      <c r="Q268" s="1"/>
      <c r="R268" s="1"/>
      <c r="S268" s="1"/>
      <c r="T268" s="3">
        <v>46058</v>
      </c>
      <c r="U268" s="1" t="s">
        <v>39</v>
      </c>
      <c r="V268" s="1"/>
      <c r="W268" s="1" t="s">
        <v>40</v>
      </c>
    </row>
    <row r="269" spans="1:23" hidden="1">
      <c r="A269" s="1" t="s">
        <v>26</v>
      </c>
      <c r="B269" s="1" t="s">
        <v>499</v>
      </c>
      <c r="C269" s="1">
        <v>42388</v>
      </c>
      <c r="D269" s="1" t="s">
        <v>500</v>
      </c>
      <c r="E269" s="3">
        <v>46050</v>
      </c>
      <c r="F269" s="12">
        <v>46050.528113425928</v>
      </c>
      <c r="G269" s="1">
        <v>800049104</v>
      </c>
      <c r="H269" s="1" t="s">
        <v>498</v>
      </c>
      <c r="I269" s="17">
        <f t="shared" si="8"/>
        <v>2160830</v>
      </c>
      <c r="J269" s="17">
        <v>0</v>
      </c>
      <c r="K269" s="17">
        <v>2160830</v>
      </c>
      <c r="L269" s="1" t="s">
        <v>199</v>
      </c>
      <c r="M269" s="3">
        <v>46052</v>
      </c>
      <c r="N269" s="1">
        <f t="shared" si="9"/>
        <v>2</v>
      </c>
      <c r="O269" s="1" t="s">
        <v>221</v>
      </c>
      <c r="P269" s="1"/>
      <c r="Q269" s="1"/>
      <c r="R269" s="1"/>
      <c r="S269" s="1"/>
      <c r="T269" s="3">
        <v>46058</v>
      </c>
      <c r="U269" s="1" t="s">
        <v>39</v>
      </c>
      <c r="V269" s="1"/>
      <c r="W269" s="1" t="s">
        <v>40</v>
      </c>
    </row>
    <row r="270" spans="1:23" hidden="1">
      <c r="A270" s="1" t="s">
        <v>26</v>
      </c>
      <c r="B270" s="1" t="s">
        <v>501</v>
      </c>
      <c r="C270" s="1">
        <v>160038</v>
      </c>
      <c r="D270" s="1" t="s">
        <v>502</v>
      </c>
      <c r="E270" s="3">
        <v>46050</v>
      </c>
      <c r="F270" s="12">
        <v>46050.525300925925</v>
      </c>
      <c r="G270" s="1">
        <v>800049104</v>
      </c>
      <c r="H270" s="1" t="s">
        <v>498</v>
      </c>
      <c r="I270" s="17">
        <f t="shared" si="8"/>
        <v>2889450</v>
      </c>
      <c r="J270" s="17">
        <v>0</v>
      </c>
      <c r="K270" s="17">
        <v>2889450</v>
      </c>
      <c r="L270" s="1" t="s">
        <v>199</v>
      </c>
      <c r="M270" s="3">
        <v>46052</v>
      </c>
      <c r="N270" s="1">
        <f t="shared" si="9"/>
        <v>2</v>
      </c>
      <c r="O270" s="1" t="s">
        <v>221</v>
      </c>
      <c r="P270" s="1"/>
      <c r="Q270" s="1"/>
      <c r="R270" s="1"/>
      <c r="S270" s="1"/>
      <c r="T270" s="3">
        <v>46058</v>
      </c>
      <c r="U270" s="1" t="s">
        <v>39</v>
      </c>
      <c r="V270" s="1"/>
      <c r="W270" s="1" t="s">
        <v>40</v>
      </c>
    </row>
    <row r="271" spans="1:23" hidden="1">
      <c r="A271" s="1" t="s">
        <v>26</v>
      </c>
      <c r="B271" s="1" t="s">
        <v>503</v>
      </c>
      <c r="C271" s="1">
        <v>15</v>
      </c>
      <c r="D271" s="1" t="s">
        <v>28</v>
      </c>
      <c r="E271" s="3">
        <v>46024</v>
      </c>
      <c r="F271" s="12">
        <v>46024.394918981481</v>
      </c>
      <c r="G271" s="1">
        <v>901995498</v>
      </c>
      <c r="H271" s="1" t="s">
        <v>504</v>
      </c>
      <c r="I271" s="17">
        <f t="shared" si="8"/>
        <v>2041200</v>
      </c>
      <c r="J271" s="17">
        <v>0</v>
      </c>
      <c r="K271" s="17">
        <v>2041200</v>
      </c>
      <c r="L271" s="1" t="s">
        <v>110</v>
      </c>
      <c r="M271" s="3" t="s">
        <v>81</v>
      </c>
      <c r="N271" s="1" t="str">
        <f t="shared" si="9"/>
        <v xml:space="preserve"> - </v>
      </c>
      <c r="O271" s="1"/>
      <c r="P271" s="1"/>
      <c r="Q271" s="1"/>
      <c r="R271" s="1"/>
      <c r="S271" s="1"/>
      <c r="T271" s="3"/>
      <c r="U271" s="1"/>
      <c r="V271" s="1"/>
      <c r="W271" s="1"/>
    </row>
    <row r="272" spans="1:23" hidden="1">
      <c r="A272" s="1" t="s">
        <v>82</v>
      </c>
      <c r="B272" s="1" t="s">
        <v>505</v>
      </c>
      <c r="C272" s="1" t="s">
        <v>506</v>
      </c>
      <c r="D272" s="1"/>
      <c r="E272" s="3">
        <v>46050</v>
      </c>
      <c r="F272" s="12">
        <v>46050.603703703702</v>
      </c>
      <c r="G272" s="1">
        <v>901995498</v>
      </c>
      <c r="H272" s="1" t="s">
        <v>504</v>
      </c>
      <c r="I272" s="17">
        <f t="shared" si="8"/>
        <v>2041200</v>
      </c>
      <c r="J272" s="17">
        <v>0</v>
      </c>
      <c r="K272" s="17">
        <v>2041200</v>
      </c>
      <c r="L272" s="1" t="s">
        <v>110</v>
      </c>
      <c r="M272" s="3" t="s">
        <v>81</v>
      </c>
      <c r="N272" s="1" t="str">
        <f t="shared" si="9"/>
        <v xml:space="preserve"> - </v>
      </c>
      <c r="O272" s="1"/>
      <c r="P272" s="1"/>
      <c r="Q272" s="1"/>
      <c r="R272" s="1"/>
      <c r="S272" s="1"/>
      <c r="T272" s="3"/>
      <c r="U272" s="1"/>
      <c r="V272" s="1"/>
      <c r="W272" s="1"/>
    </row>
    <row r="273" spans="1:23" hidden="1">
      <c r="A273" s="1" t="s">
        <v>26</v>
      </c>
      <c r="B273" s="1" t="s">
        <v>507</v>
      </c>
      <c r="C273" s="27">
        <v>155429</v>
      </c>
      <c r="D273" s="1" t="s">
        <v>508</v>
      </c>
      <c r="E273" s="3">
        <v>46041</v>
      </c>
      <c r="F273" s="12">
        <v>46041.64271990741</v>
      </c>
      <c r="G273" s="1">
        <v>900407432</v>
      </c>
      <c r="H273" s="1" t="s">
        <v>509</v>
      </c>
      <c r="I273" s="17">
        <f t="shared" si="8"/>
        <v>68700</v>
      </c>
      <c r="J273" s="17">
        <v>0</v>
      </c>
      <c r="K273" s="17">
        <v>68700</v>
      </c>
      <c r="L273" s="1" t="s">
        <v>54</v>
      </c>
      <c r="M273" s="3"/>
      <c r="N273" s="1">
        <f t="shared" si="9"/>
        <v>0</v>
      </c>
      <c r="O273" s="1"/>
      <c r="P273" s="1"/>
      <c r="Q273" s="1"/>
      <c r="R273" s="1"/>
      <c r="S273" s="1"/>
      <c r="T273" s="3">
        <v>46062</v>
      </c>
      <c r="U273" s="1" t="s">
        <v>39</v>
      </c>
      <c r="V273" s="1"/>
      <c r="W273" s="1"/>
    </row>
    <row r="274" spans="1:23" hidden="1">
      <c r="A274" s="1" t="s">
        <v>26</v>
      </c>
      <c r="B274" s="1" t="s">
        <v>510</v>
      </c>
      <c r="C274" s="1">
        <v>2812</v>
      </c>
      <c r="D274" s="1" t="s">
        <v>511</v>
      </c>
      <c r="E274" s="3">
        <v>46035</v>
      </c>
      <c r="F274" s="12">
        <v>46035.466909722221</v>
      </c>
      <c r="G274" s="1">
        <v>900987425</v>
      </c>
      <c r="H274" s="1" t="s">
        <v>512</v>
      </c>
      <c r="I274" s="17">
        <f t="shared" si="8"/>
        <v>829239</v>
      </c>
      <c r="J274" s="17">
        <v>0</v>
      </c>
      <c r="K274" s="17">
        <v>829239</v>
      </c>
      <c r="L274" s="1" t="s">
        <v>58</v>
      </c>
      <c r="M274" s="3">
        <v>46035</v>
      </c>
      <c r="N274" s="1">
        <f t="shared" si="9"/>
        <v>0</v>
      </c>
      <c r="O274" s="1" t="s">
        <v>513</v>
      </c>
      <c r="P274" s="1"/>
      <c r="Q274" s="1"/>
      <c r="R274" s="1"/>
      <c r="S274" s="1"/>
      <c r="T274" s="3">
        <v>46037</v>
      </c>
      <c r="U274" s="1" t="s">
        <v>39</v>
      </c>
      <c r="V274" s="1"/>
      <c r="W274" s="1" t="s">
        <v>40</v>
      </c>
    </row>
    <row r="275" spans="1:23" hidden="1">
      <c r="A275" s="1" t="s">
        <v>26</v>
      </c>
      <c r="B275" s="1" t="s">
        <v>514</v>
      </c>
      <c r="C275" s="1">
        <v>2811</v>
      </c>
      <c r="D275" s="1" t="s">
        <v>511</v>
      </c>
      <c r="E275" s="3">
        <v>46035</v>
      </c>
      <c r="F275" s="12">
        <v>46035.466909722221</v>
      </c>
      <c r="G275" s="1">
        <v>900987425</v>
      </c>
      <c r="H275" s="1" t="s">
        <v>512</v>
      </c>
      <c r="I275" s="17">
        <f t="shared" si="8"/>
        <v>1050369</v>
      </c>
      <c r="J275" s="17">
        <v>0</v>
      </c>
      <c r="K275" s="17">
        <v>1050369</v>
      </c>
      <c r="L275" s="1" t="s">
        <v>58</v>
      </c>
      <c r="M275" s="3">
        <v>46056</v>
      </c>
      <c r="N275" s="1">
        <f t="shared" si="9"/>
        <v>21</v>
      </c>
      <c r="O275" s="1" t="s">
        <v>515</v>
      </c>
      <c r="P275" s="1"/>
      <c r="Q275" s="1"/>
      <c r="R275" s="1"/>
      <c r="S275" s="1"/>
      <c r="T275" s="3">
        <v>46058</v>
      </c>
      <c r="U275" s="1" t="s">
        <v>39</v>
      </c>
      <c r="V275" s="1"/>
      <c r="W275" s="1" t="s">
        <v>50</v>
      </c>
    </row>
    <row r="276" spans="1:23" hidden="1">
      <c r="A276" s="1" t="s">
        <v>26</v>
      </c>
      <c r="B276" s="1" t="s">
        <v>516</v>
      </c>
      <c r="C276" s="1">
        <v>2839</v>
      </c>
      <c r="D276" s="1" t="s">
        <v>511</v>
      </c>
      <c r="E276" s="3">
        <v>46044</v>
      </c>
      <c r="F276" s="12">
        <v>46044.467673611114</v>
      </c>
      <c r="G276" s="1">
        <v>900987425</v>
      </c>
      <c r="H276" s="1" t="s">
        <v>512</v>
      </c>
      <c r="I276" s="17">
        <f t="shared" si="8"/>
        <v>550000</v>
      </c>
      <c r="J276" s="17">
        <v>0</v>
      </c>
      <c r="K276" s="17">
        <v>550000</v>
      </c>
      <c r="L276" s="1" t="s">
        <v>65</v>
      </c>
      <c r="M276" s="3">
        <v>46051</v>
      </c>
      <c r="N276" s="1">
        <f t="shared" si="9"/>
        <v>7</v>
      </c>
      <c r="O276" s="1" t="s">
        <v>94</v>
      </c>
      <c r="P276" s="1"/>
      <c r="Q276" s="1"/>
      <c r="R276" s="1"/>
      <c r="S276" s="1"/>
      <c r="T276" s="3">
        <v>46056</v>
      </c>
      <c r="U276" s="1" t="s">
        <v>39</v>
      </c>
      <c r="V276" s="1"/>
      <c r="W276" s="1" t="s">
        <v>33</v>
      </c>
    </row>
    <row r="277" spans="1:23" hidden="1">
      <c r="A277" s="1" t="s">
        <v>26</v>
      </c>
      <c r="B277" s="1" t="s">
        <v>517</v>
      </c>
      <c r="C277" s="1">
        <v>17335</v>
      </c>
      <c r="D277" s="1" t="s">
        <v>518</v>
      </c>
      <c r="E277" s="3">
        <v>46031</v>
      </c>
      <c r="F277" s="12">
        <v>46031.470046296294</v>
      </c>
      <c r="G277" s="1">
        <v>830085391</v>
      </c>
      <c r="H277" s="1" t="s">
        <v>519</v>
      </c>
      <c r="I277" s="17">
        <f t="shared" si="8"/>
        <v>5075000</v>
      </c>
      <c r="J277" s="17">
        <v>964250</v>
      </c>
      <c r="K277" s="17">
        <v>6039250</v>
      </c>
      <c r="L277" s="1" t="s">
        <v>195</v>
      </c>
      <c r="M277" s="3">
        <v>46036</v>
      </c>
      <c r="N277" s="1">
        <f t="shared" si="9"/>
        <v>5</v>
      </c>
      <c r="O277" s="1" t="s">
        <v>38</v>
      </c>
      <c r="P277" s="1"/>
      <c r="Q277" s="1"/>
      <c r="R277" s="1"/>
      <c r="S277" s="1"/>
      <c r="T277" s="3">
        <v>46044</v>
      </c>
      <c r="U277" s="1" t="s">
        <v>39</v>
      </c>
      <c r="V277" s="1"/>
      <c r="W277" s="1" t="s">
        <v>40</v>
      </c>
    </row>
    <row r="278" spans="1:23" hidden="1">
      <c r="A278" s="1" t="s">
        <v>26</v>
      </c>
      <c r="B278" s="1" t="s">
        <v>520</v>
      </c>
      <c r="C278" s="1">
        <v>99</v>
      </c>
      <c r="D278" s="1" t="s">
        <v>521</v>
      </c>
      <c r="E278" s="3">
        <v>46027</v>
      </c>
      <c r="F278" s="12">
        <v>46027.593344907407</v>
      </c>
      <c r="G278" s="1">
        <v>901693444</v>
      </c>
      <c r="H278" s="1" t="s">
        <v>522</v>
      </c>
      <c r="I278" s="17">
        <f t="shared" si="8"/>
        <v>33661928</v>
      </c>
      <c r="J278" s="17">
        <v>6395766.3200000003</v>
      </c>
      <c r="K278" s="17">
        <v>40057694.32</v>
      </c>
      <c r="L278" s="1" t="s">
        <v>195</v>
      </c>
      <c r="M278" s="3">
        <v>46028</v>
      </c>
      <c r="N278" s="1">
        <f t="shared" si="9"/>
        <v>1</v>
      </c>
      <c r="O278" s="1" t="s">
        <v>479</v>
      </c>
      <c r="P278" s="1"/>
      <c r="Q278" s="1"/>
      <c r="R278" s="1"/>
      <c r="S278" s="1"/>
      <c r="T278" s="3">
        <v>46028</v>
      </c>
      <c r="U278" s="1" t="s">
        <v>32</v>
      </c>
      <c r="V278" s="1"/>
      <c r="W278" s="1" t="s">
        <v>40</v>
      </c>
    </row>
    <row r="279" spans="1:23" hidden="1">
      <c r="A279" s="1" t="s">
        <v>26</v>
      </c>
      <c r="B279" s="1" t="s">
        <v>523</v>
      </c>
      <c r="C279" s="1">
        <v>530075690</v>
      </c>
      <c r="D279" s="1" t="s">
        <v>524</v>
      </c>
      <c r="E279" s="3">
        <v>46043</v>
      </c>
      <c r="F279" s="12">
        <v>46043.280104166668</v>
      </c>
      <c r="G279" s="1">
        <v>830067414</v>
      </c>
      <c r="H279" s="1" t="s">
        <v>525</v>
      </c>
      <c r="I279" s="17">
        <f t="shared" si="8"/>
        <v>1208758</v>
      </c>
      <c r="J279" s="17">
        <v>229664</v>
      </c>
      <c r="K279" s="17">
        <v>1438422</v>
      </c>
      <c r="L279" s="1" t="s">
        <v>80</v>
      </c>
      <c r="M279" s="3" t="s">
        <v>81</v>
      </c>
      <c r="N279" s="1" t="str">
        <f t="shared" si="9"/>
        <v xml:space="preserve"> - </v>
      </c>
      <c r="O279" s="1"/>
      <c r="P279" s="1"/>
      <c r="Q279" s="1"/>
      <c r="R279" s="1"/>
      <c r="S279" s="1"/>
      <c r="T279" s="3"/>
      <c r="U279" s="1"/>
      <c r="V279" s="1"/>
      <c r="W279" s="1"/>
    </row>
    <row r="280" spans="1:23" hidden="1">
      <c r="A280" s="1" t="s">
        <v>26</v>
      </c>
      <c r="B280" s="1" t="s">
        <v>526</v>
      </c>
      <c r="C280" s="1">
        <v>530075932</v>
      </c>
      <c r="D280" s="1" t="s">
        <v>524</v>
      </c>
      <c r="E280" s="3">
        <v>46048</v>
      </c>
      <c r="F280" s="12">
        <v>46048.437962962962</v>
      </c>
      <c r="G280" s="1">
        <v>830067414</v>
      </c>
      <c r="H280" s="1" t="s">
        <v>525</v>
      </c>
      <c r="I280" s="17">
        <f t="shared" si="8"/>
        <v>1312488</v>
      </c>
      <c r="J280" s="17">
        <v>249373</v>
      </c>
      <c r="K280" s="17">
        <v>1561861</v>
      </c>
      <c r="L280" s="1" t="s">
        <v>37</v>
      </c>
      <c r="M280" s="3">
        <v>46049</v>
      </c>
      <c r="N280" s="1">
        <f t="shared" si="9"/>
        <v>1</v>
      </c>
      <c r="O280" s="1" t="s">
        <v>38</v>
      </c>
      <c r="P280" s="1"/>
      <c r="Q280" s="1"/>
      <c r="R280" s="1"/>
      <c r="S280" s="1"/>
      <c r="T280" s="3">
        <v>46063</v>
      </c>
      <c r="U280" s="1" t="s">
        <v>39</v>
      </c>
      <c r="V280" s="1"/>
      <c r="W280" s="1" t="s">
        <v>40</v>
      </c>
    </row>
    <row r="281" spans="1:23" hidden="1">
      <c r="A281" s="1" t="s">
        <v>82</v>
      </c>
      <c r="B281" s="1" t="s">
        <v>527</v>
      </c>
      <c r="C281" s="1">
        <v>55014614</v>
      </c>
      <c r="D281" s="1" t="s">
        <v>524</v>
      </c>
      <c r="E281" s="3">
        <v>46048</v>
      </c>
      <c r="F281" s="12">
        <v>46048.490243055552</v>
      </c>
      <c r="G281" s="1">
        <v>830067414</v>
      </c>
      <c r="H281" s="1" t="s">
        <v>525</v>
      </c>
      <c r="I281" s="17">
        <f t="shared" si="8"/>
        <v>1208758</v>
      </c>
      <c r="J281" s="17">
        <v>229664</v>
      </c>
      <c r="K281" s="17">
        <v>1438422</v>
      </c>
      <c r="L281" s="1" t="s">
        <v>80</v>
      </c>
      <c r="M281" s="3" t="s">
        <v>81</v>
      </c>
      <c r="N281" s="1" t="str">
        <f t="shared" si="9"/>
        <v xml:space="preserve"> - </v>
      </c>
      <c r="O281" s="1"/>
      <c r="P281" s="1"/>
      <c r="Q281" s="1"/>
      <c r="R281" s="1"/>
      <c r="S281" s="1"/>
      <c r="T281" s="3"/>
      <c r="U281" s="1"/>
      <c r="V281" s="1"/>
      <c r="W281" s="1"/>
    </row>
    <row r="282" spans="1:23" ht="17.850000000000001" hidden="1" customHeight="1">
      <c r="A282" s="1" t="s">
        <v>26</v>
      </c>
      <c r="B282" s="1" t="s">
        <v>528</v>
      </c>
      <c r="C282" s="1">
        <v>14519</v>
      </c>
      <c r="D282" s="1" t="s">
        <v>28</v>
      </c>
      <c r="E282" s="3">
        <v>46030</v>
      </c>
      <c r="F282" s="12">
        <v>46030.739710648151</v>
      </c>
      <c r="G282" s="1">
        <v>8160370</v>
      </c>
      <c r="H282" s="1" t="s">
        <v>529</v>
      </c>
      <c r="I282" s="17">
        <f t="shared" si="8"/>
        <v>670167</v>
      </c>
      <c r="J282" s="17">
        <v>127332</v>
      </c>
      <c r="K282" s="17">
        <v>797499</v>
      </c>
      <c r="L282" s="1" t="s">
        <v>65</v>
      </c>
      <c r="M282" s="3">
        <v>46031</v>
      </c>
      <c r="N282" s="1">
        <f t="shared" si="9"/>
        <v>1</v>
      </c>
      <c r="O282" s="1" t="s">
        <v>90</v>
      </c>
      <c r="P282" s="1"/>
      <c r="Q282" s="1"/>
      <c r="R282" s="1"/>
      <c r="S282" s="1"/>
      <c r="T282" s="3">
        <v>46036</v>
      </c>
      <c r="U282" s="1" t="s">
        <v>39</v>
      </c>
      <c r="V282" s="1"/>
      <c r="W282" s="1" t="s">
        <v>40</v>
      </c>
    </row>
    <row r="283" spans="1:23" hidden="1">
      <c r="A283" s="1" t="s">
        <v>26</v>
      </c>
      <c r="B283" s="1" t="s">
        <v>530</v>
      </c>
      <c r="C283" s="1">
        <v>464</v>
      </c>
      <c r="D283" s="1" t="s">
        <v>122</v>
      </c>
      <c r="E283" s="3">
        <v>46035</v>
      </c>
      <c r="F283" s="12">
        <v>46035.719907407409</v>
      </c>
      <c r="G283" s="1">
        <v>901402351</v>
      </c>
      <c r="H283" s="1" t="s">
        <v>531</v>
      </c>
      <c r="I283" s="17">
        <f t="shared" si="8"/>
        <v>10099500</v>
      </c>
      <c r="J283" s="17">
        <v>1918905</v>
      </c>
      <c r="K283" s="17">
        <v>12018405</v>
      </c>
      <c r="L283" s="1" t="s">
        <v>37</v>
      </c>
      <c r="M283" s="3">
        <v>46036</v>
      </c>
      <c r="N283" s="1">
        <f t="shared" si="9"/>
        <v>1</v>
      </c>
      <c r="O283" s="1" t="s">
        <v>38</v>
      </c>
      <c r="P283" s="1"/>
      <c r="Q283" s="1"/>
      <c r="R283" s="1"/>
      <c r="S283" s="1"/>
      <c r="T283" s="3">
        <v>46063</v>
      </c>
      <c r="U283" s="22" t="s">
        <v>32</v>
      </c>
      <c r="V283" s="1"/>
      <c r="W283" s="1" t="s">
        <v>40</v>
      </c>
    </row>
    <row r="284" spans="1:23" hidden="1">
      <c r="A284" s="1" t="s">
        <v>26</v>
      </c>
      <c r="B284" s="1" t="s">
        <v>532</v>
      </c>
      <c r="C284" s="1">
        <v>462</v>
      </c>
      <c r="D284" s="1" t="s">
        <v>122</v>
      </c>
      <c r="E284" s="3">
        <v>46035</v>
      </c>
      <c r="F284" s="12">
        <v>46035.708240740743</v>
      </c>
      <c r="G284" s="1">
        <v>901402351</v>
      </c>
      <c r="H284" s="1" t="s">
        <v>531</v>
      </c>
      <c r="I284" s="17">
        <f t="shared" si="8"/>
        <v>1504000</v>
      </c>
      <c r="J284" s="17">
        <v>285760</v>
      </c>
      <c r="K284" s="17">
        <v>1789760</v>
      </c>
      <c r="L284" s="1" t="s">
        <v>37</v>
      </c>
      <c r="M284" s="3">
        <v>46036</v>
      </c>
      <c r="N284" s="1">
        <f t="shared" si="9"/>
        <v>1</v>
      </c>
      <c r="O284" s="1" t="s">
        <v>38</v>
      </c>
      <c r="P284" s="1"/>
      <c r="Q284" s="1"/>
      <c r="R284" s="1"/>
      <c r="S284" s="1"/>
      <c r="T284" s="3">
        <v>46044</v>
      </c>
      <c r="U284" s="1" t="s">
        <v>39</v>
      </c>
      <c r="V284" s="1"/>
      <c r="W284" s="1" t="s">
        <v>40</v>
      </c>
    </row>
    <row r="285" spans="1:23" hidden="1">
      <c r="A285" s="1" t="s">
        <v>26</v>
      </c>
      <c r="B285" s="1" t="s">
        <v>533</v>
      </c>
      <c r="C285" s="1">
        <v>461</v>
      </c>
      <c r="D285" s="1" t="s">
        <v>122</v>
      </c>
      <c r="E285" s="3">
        <v>46035</v>
      </c>
      <c r="F285" s="12">
        <v>46035.705034722225</v>
      </c>
      <c r="G285" s="1">
        <v>901402351</v>
      </c>
      <c r="H285" s="1" t="s">
        <v>531</v>
      </c>
      <c r="I285" s="17">
        <f t="shared" si="8"/>
        <v>7488000</v>
      </c>
      <c r="J285" s="17">
        <v>1422720</v>
      </c>
      <c r="K285" s="17">
        <v>8910720</v>
      </c>
      <c r="L285" s="1" t="s">
        <v>37</v>
      </c>
      <c r="M285" s="3">
        <v>46036</v>
      </c>
      <c r="N285" s="1">
        <f t="shared" si="9"/>
        <v>1</v>
      </c>
      <c r="O285" s="1" t="s">
        <v>38</v>
      </c>
      <c r="P285" s="1"/>
      <c r="Q285" s="1"/>
      <c r="R285" s="1"/>
      <c r="S285" s="1"/>
      <c r="T285" s="3">
        <v>46044</v>
      </c>
      <c r="U285" s="1" t="s">
        <v>39</v>
      </c>
      <c r="V285" s="1"/>
      <c r="W285" s="1" t="s">
        <v>40</v>
      </c>
    </row>
    <row r="286" spans="1:23" ht="12" hidden="1" customHeight="1">
      <c r="A286" s="1" t="s">
        <v>26</v>
      </c>
      <c r="B286" s="1" t="s">
        <v>534</v>
      </c>
      <c r="C286" s="1">
        <v>466</v>
      </c>
      <c r="D286" s="1" t="s">
        <v>122</v>
      </c>
      <c r="E286" s="3">
        <v>46036</v>
      </c>
      <c r="F286" s="12">
        <v>46036.67454861111</v>
      </c>
      <c r="G286" s="1">
        <v>901402351</v>
      </c>
      <c r="H286" s="1" t="s">
        <v>531</v>
      </c>
      <c r="I286" s="17">
        <f t="shared" si="8"/>
        <v>6560000</v>
      </c>
      <c r="J286" s="17">
        <v>1246400</v>
      </c>
      <c r="K286" s="17">
        <v>7806400</v>
      </c>
      <c r="L286" s="1" t="s">
        <v>37</v>
      </c>
      <c r="M286" s="3">
        <v>46037</v>
      </c>
      <c r="N286" s="1">
        <f t="shared" si="9"/>
        <v>1</v>
      </c>
      <c r="O286" s="1" t="s">
        <v>38</v>
      </c>
      <c r="P286" s="1"/>
      <c r="Q286" s="1"/>
      <c r="R286" s="1"/>
      <c r="S286" s="1"/>
      <c r="T286" s="3">
        <v>46044</v>
      </c>
      <c r="U286" s="1" t="s">
        <v>39</v>
      </c>
      <c r="V286" s="1"/>
      <c r="W286" s="1" t="s">
        <v>40</v>
      </c>
    </row>
    <row r="287" spans="1:23" hidden="1">
      <c r="A287" s="1" t="s">
        <v>26</v>
      </c>
      <c r="B287" s="1" t="s">
        <v>535</v>
      </c>
      <c r="C287" s="1">
        <v>467</v>
      </c>
      <c r="D287" s="1" t="s">
        <v>122</v>
      </c>
      <c r="E287" s="3">
        <v>46037</v>
      </c>
      <c r="F287" s="12">
        <v>46037.648229166669</v>
      </c>
      <c r="G287" s="1">
        <v>901402351</v>
      </c>
      <c r="H287" s="1" t="s">
        <v>531</v>
      </c>
      <c r="I287" s="17">
        <f t="shared" si="8"/>
        <v>1015200</v>
      </c>
      <c r="J287" s="17">
        <v>192888</v>
      </c>
      <c r="K287" s="17">
        <v>1208088</v>
      </c>
      <c r="L287" s="1" t="s">
        <v>37</v>
      </c>
      <c r="M287" s="3">
        <v>46042</v>
      </c>
      <c r="N287" s="1">
        <f t="shared" si="9"/>
        <v>5</v>
      </c>
      <c r="O287" s="1" t="s">
        <v>38</v>
      </c>
      <c r="P287" s="1"/>
      <c r="Q287" s="1"/>
      <c r="R287" s="1"/>
      <c r="S287" s="1"/>
      <c r="T287" s="3">
        <v>46044</v>
      </c>
      <c r="U287" s="1" t="s">
        <v>39</v>
      </c>
      <c r="V287" s="1"/>
      <c r="W287" s="1" t="s">
        <v>40</v>
      </c>
    </row>
    <row r="288" spans="1:23" hidden="1">
      <c r="A288" s="1" t="s">
        <v>26</v>
      </c>
      <c r="B288" s="1" t="s">
        <v>536</v>
      </c>
      <c r="C288" s="1">
        <v>11440</v>
      </c>
      <c r="D288" s="1" t="s">
        <v>122</v>
      </c>
      <c r="E288" s="3">
        <v>46041</v>
      </c>
      <c r="F288" s="12">
        <v>46041.533958333333</v>
      </c>
      <c r="G288" s="1">
        <v>70105440</v>
      </c>
      <c r="H288" s="1" t="s">
        <v>537</v>
      </c>
      <c r="I288" s="17">
        <f t="shared" si="8"/>
        <v>47000</v>
      </c>
      <c r="J288" s="17">
        <v>8930</v>
      </c>
      <c r="K288" s="17">
        <v>55930</v>
      </c>
      <c r="L288" s="1" t="s">
        <v>37</v>
      </c>
      <c r="M288" s="3">
        <v>46043</v>
      </c>
      <c r="N288" s="1">
        <f t="shared" si="9"/>
        <v>2</v>
      </c>
      <c r="O288" s="1" t="s">
        <v>66</v>
      </c>
      <c r="P288" s="1"/>
      <c r="Q288" s="1"/>
      <c r="R288" s="1"/>
      <c r="S288" s="1"/>
      <c r="T288" s="3">
        <v>46044</v>
      </c>
      <c r="U288" s="1" t="s">
        <v>39</v>
      </c>
      <c r="V288" s="1"/>
      <c r="W288" s="1" t="s">
        <v>40</v>
      </c>
    </row>
    <row r="289" spans="1:23" hidden="1">
      <c r="A289" s="1" t="s">
        <v>26</v>
      </c>
      <c r="B289" s="1" t="s">
        <v>538</v>
      </c>
      <c r="C289" s="1">
        <v>4836</v>
      </c>
      <c r="D289" s="1" t="s">
        <v>539</v>
      </c>
      <c r="E289" s="3">
        <v>46024</v>
      </c>
      <c r="F289" s="12">
        <v>46024.796377314815</v>
      </c>
      <c r="G289" s="1">
        <v>901042685</v>
      </c>
      <c r="H289" s="1" t="s">
        <v>540</v>
      </c>
      <c r="I289" s="17">
        <f t="shared" si="8"/>
        <v>1893835</v>
      </c>
      <c r="J289" s="17">
        <v>0</v>
      </c>
      <c r="K289" s="17">
        <v>1893835</v>
      </c>
      <c r="L289" s="1" t="s">
        <v>65</v>
      </c>
      <c r="M289" s="3">
        <v>46037</v>
      </c>
      <c r="N289" s="1">
        <f t="shared" si="9"/>
        <v>13</v>
      </c>
      <c r="O289" s="1" t="s">
        <v>90</v>
      </c>
      <c r="P289" s="1"/>
      <c r="Q289" s="1"/>
      <c r="R289" s="1"/>
      <c r="S289" s="1"/>
      <c r="T289" s="3">
        <v>46037</v>
      </c>
      <c r="U289" s="1" t="s">
        <v>39</v>
      </c>
      <c r="V289" s="1"/>
      <c r="W289" s="1" t="s">
        <v>50</v>
      </c>
    </row>
    <row r="290" spans="1:23" hidden="1">
      <c r="A290" s="1" t="s">
        <v>26</v>
      </c>
      <c r="B290" s="1" t="s">
        <v>541</v>
      </c>
      <c r="C290" s="1">
        <v>4830</v>
      </c>
      <c r="D290" s="1" t="s">
        <v>539</v>
      </c>
      <c r="E290" s="3">
        <v>46024</v>
      </c>
      <c r="F290" s="12">
        <v>46024.696423611109</v>
      </c>
      <c r="G290" s="1">
        <v>901042685</v>
      </c>
      <c r="H290" s="1" t="s">
        <v>540</v>
      </c>
      <c r="I290" s="17">
        <f t="shared" si="8"/>
        <v>1299000</v>
      </c>
      <c r="J290" s="17">
        <v>0</v>
      </c>
      <c r="K290" s="17">
        <v>1299000</v>
      </c>
      <c r="L290" s="1" t="s">
        <v>65</v>
      </c>
      <c r="M290" s="3">
        <v>46037</v>
      </c>
      <c r="N290" s="1">
        <f t="shared" si="9"/>
        <v>13</v>
      </c>
      <c r="O290" s="1" t="s">
        <v>90</v>
      </c>
      <c r="P290" s="1"/>
      <c r="Q290" s="1"/>
      <c r="R290" s="1"/>
      <c r="S290" s="1"/>
      <c r="T290" s="3">
        <v>46037</v>
      </c>
      <c r="U290" s="1" t="s">
        <v>39</v>
      </c>
      <c r="V290" s="1"/>
      <c r="W290" s="1" t="s">
        <v>50</v>
      </c>
    </row>
    <row r="291" spans="1:23" hidden="1">
      <c r="A291" s="1" t="s">
        <v>26</v>
      </c>
      <c r="B291" s="1" t="s">
        <v>542</v>
      </c>
      <c r="C291" s="1">
        <v>4863</v>
      </c>
      <c r="D291" s="1" t="s">
        <v>539</v>
      </c>
      <c r="E291" s="3">
        <v>46027</v>
      </c>
      <c r="F291" s="12">
        <v>46027.802905092591</v>
      </c>
      <c r="G291" s="1">
        <v>901042685</v>
      </c>
      <c r="H291" s="1" t="s">
        <v>540</v>
      </c>
      <c r="I291" s="17">
        <f t="shared" si="8"/>
        <v>74394</v>
      </c>
      <c r="J291" s="17">
        <v>0</v>
      </c>
      <c r="K291" s="17">
        <v>74394</v>
      </c>
      <c r="L291" s="1" t="str">
        <f>VLOOKUP(G291,G253:L290,6,0)</f>
        <v>TI</v>
      </c>
      <c r="M291" s="3">
        <v>46036</v>
      </c>
      <c r="N291" s="1">
        <f t="shared" si="9"/>
        <v>9</v>
      </c>
      <c r="O291" s="1" t="s">
        <v>90</v>
      </c>
      <c r="P291" s="1"/>
      <c r="Q291" s="1"/>
      <c r="R291" s="1"/>
      <c r="S291" s="1"/>
      <c r="T291" s="3">
        <v>46037</v>
      </c>
      <c r="U291" s="1" t="s">
        <v>39</v>
      </c>
      <c r="V291" s="1"/>
      <c r="W291" s="1" t="s">
        <v>33</v>
      </c>
    </row>
    <row r="292" spans="1:23" hidden="1">
      <c r="A292" s="1" t="s">
        <v>26</v>
      </c>
      <c r="B292" s="1" t="s">
        <v>543</v>
      </c>
      <c r="C292" s="27">
        <v>76267</v>
      </c>
      <c r="D292" s="1" t="s">
        <v>544</v>
      </c>
      <c r="E292" s="3">
        <v>46035</v>
      </c>
      <c r="F292" s="12">
        <v>46035.509259259263</v>
      </c>
      <c r="G292" s="1">
        <v>860533413</v>
      </c>
      <c r="H292" s="1" t="s">
        <v>545</v>
      </c>
      <c r="I292" s="17">
        <f t="shared" si="8"/>
        <v>47900</v>
      </c>
      <c r="J292" s="17">
        <v>0</v>
      </c>
      <c r="K292" s="17">
        <v>47900</v>
      </c>
      <c r="L292" s="1" t="s">
        <v>54</v>
      </c>
      <c r="M292" s="3"/>
      <c r="N292" s="1">
        <f t="shared" si="9"/>
        <v>0</v>
      </c>
      <c r="O292" s="1"/>
      <c r="P292" s="1"/>
      <c r="Q292" s="1"/>
      <c r="R292" s="1"/>
      <c r="S292" s="1"/>
      <c r="T292" s="3">
        <v>46045</v>
      </c>
      <c r="U292" s="1" t="s">
        <v>39</v>
      </c>
      <c r="V292" s="1"/>
      <c r="W292" s="1"/>
    </row>
    <row r="293" spans="1:23" hidden="1">
      <c r="A293" s="1" t="s">
        <v>26</v>
      </c>
      <c r="B293" s="1" t="s">
        <v>546</v>
      </c>
      <c r="C293" s="1">
        <v>73450</v>
      </c>
      <c r="D293" s="1" t="s">
        <v>547</v>
      </c>
      <c r="E293" s="3">
        <v>46038</v>
      </c>
      <c r="F293" s="12">
        <v>46038.479548611111</v>
      </c>
      <c r="G293" s="1">
        <v>860533413</v>
      </c>
      <c r="H293" s="1" t="s">
        <v>545</v>
      </c>
      <c r="I293" s="17">
        <f t="shared" si="8"/>
        <v>48400</v>
      </c>
      <c r="J293" s="17">
        <v>0</v>
      </c>
      <c r="K293" s="17">
        <v>48400</v>
      </c>
      <c r="L293" s="1" t="s">
        <v>54</v>
      </c>
      <c r="M293" s="3"/>
      <c r="N293" s="1">
        <f t="shared" si="9"/>
        <v>0</v>
      </c>
      <c r="O293" s="1"/>
      <c r="P293" s="1"/>
      <c r="Q293" s="1"/>
      <c r="R293" s="1"/>
      <c r="S293" s="1"/>
      <c r="T293" s="3">
        <v>46045</v>
      </c>
      <c r="U293" s="1" t="s">
        <v>39</v>
      </c>
      <c r="V293" s="1"/>
      <c r="W293" s="1"/>
    </row>
    <row r="294" spans="1:23" hidden="1">
      <c r="A294" s="1" t="s">
        <v>26</v>
      </c>
      <c r="B294" s="1" t="s">
        <v>548</v>
      </c>
      <c r="C294" s="1">
        <v>1209</v>
      </c>
      <c r="D294" s="1" t="s">
        <v>28</v>
      </c>
      <c r="E294" s="3">
        <v>46030</v>
      </c>
      <c r="F294" s="12">
        <v>46030.421261574076</v>
      </c>
      <c r="G294" s="1">
        <v>901950863</v>
      </c>
      <c r="H294" s="1" t="s">
        <v>549</v>
      </c>
      <c r="I294" s="17">
        <f t="shared" si="8"/>
        <v>529079</v>
      </c>
      <c r="J294" s="17">
        <v>100525.01</v>
      </c>
      <c r="K294" s="17">
        <v>629604.01</v>
      </c>
      <c r="L294" s="1" t="s">
        <v>37</v>
      </c>
      <c r="M294" s="3">
        <v>46030</v>
      </c>
      <c r="N294" s="1">
        <f t="shared" si="9"/>
        <v>0</v>
      </c>
      <c r="O294" s="1" t="s">
        <v>38</v>
      </c>
      <c r="P294" s="1"/>
      <c r="Q294" s="1"/>
      <c r="R294" s="1"/>
      <c r="S294" s="1"/>
      <c r="T294" s="3">
        <v>46044</v>
      </c>
      <c r="U294" s="1" t="s">
        <v>39</v>
      </c>
      <c r="V294" s="1"/>
      <c r="W294" s="1" t="s">
        <v>40</v>
      </c>
    </row>
    <row r="295" spans="1:23" hidden="1">
      <c r="A295" s="1" t="s">
        <v>26</v>
      </c>
      <c r="B295" s="1" t="s">
        <v>550</v>
      </c>
      <c r="C295" s="1">
        <v>1228</v>
      </c>
      <c r="D295" s="1" t="s">
        <v>28</v>
      </c>
      <c r="E295" s="3">
        <v>46035</v>
      </c>
      <c r="F295" s="12">
        <v>46035.452673611115</v>
      </c>
      <c r="G295" s="1">
        <v>901950863</v>
      </c>
      <c r="H295" s="1" t="s">
        <v>549</v>
      </c>
      <c r="I295" s="17">
        <f t="shared" si="8"/>
        <v>70000</v>
      </c>
      <c r="J295" s="17">
        <v>13300</v>
      </c>
      <c r="K295" s="17">
        <v>83300</v>
      </c>
      <c r="L295" s="1" t="s">
        <v>37</v>
      </c>
      <c r="M295" s="3">
        <v>46036</v>
      </c>
      <c r="N295" s="1">
        <f t="shared" si="9"/>
        <v>1</v>
      </c>
      <c r="O295" s="1" t="s">
        <v>38</v>
      </c>
      <c r="P295" s="1"/>
      <c r="Q295" s="1"/>
      <c r="R295" s="1"/>
      <c r="S295" s="1"/>
      <c r="T295" s="3">
        <v>46044</v>
      </c>
      <c r="U295" s="1" t="s">
        <v>39</v>
      </c>
      <c r="V295" s="1"/>
      <c r="W295" s="1" t="s">
        <v>40</v>
      </c>
    </row>
    <row r="296" spans="1:23" ht="14.1" hidden="1" customHeight="1">
      <c r="A296" s="1" t="s">
        <v>26</v>
      </c>
      <c r="B296" s="1" t="s">
        <v>551</v>
      </c>
      <c r="C296" s="1">
        <v>1227</v>
      </c>
      <c r="D296" s="1" t="s">
        <v>28</v>
      </c>
      <c r="E296" s="3">
        <v>46035</v>
      </c>
      <c r="F296" s="12">
        <v>46035.461388888885</v>
      </c>
      <c r="G296" s="1">
        <v>901950863</v>
      </c>
      <c r="H296" s="1" t="s">
        <v>549</v>
      </c>
      <c r="I296" s="17">
        <f t="shared" si="8"/>
        <v>1435000</v>
      </c>
      <c r="J296" s="17">
        <v>272650</v>
      </c>
      <c r="K296" s="17">
        <v>1707650</v>
      </c>
      <c r="L296" s="1" t="s">
        <v>37</v>
      </c>
      <c r="M296" s="3">
        <v>46036</v>
      </c>
      <c r="N296" s="1">
        <f t="shared" si="9"/>
        <v>1</v>
      </c>
      <c r="O296" s="1" t="s">
        <v>38</v>
      </c>
      <c r="P296" s="1"/>
      <c r="Q296" s="1"/>
      <c r="R296" s="1"/>
      <c r="S296" s="1"/>
      <c r="T296" s="3">
        <v>46044</v>
      </c>
      <c r="U296" s="1" t="s">
        <v>39</v>
      </c>
      <c r="V296" s="1"/>
      <c r="W296" s="1" t="s">
        <v>40</v>
      </c>
    </row>
    <row r="297" spans="1:23" hidden="1">
      <c r="A297" s="1" t="s">
        <v>26</v>
      </c>
      <c r="B297" s="1" t="s">
        <v>552</v>
      </c>
      <c r="C297" s="1">
        <v>1229</v>
      </c>
      <c r="D297" s="1" t="s">
        <v>28</v>
      </c>
      <c r="E297" s="3">
        <v>46035</v>
      </c>
      <c r="F297" s="12">
        <v>46035.462106481478</v>
      </c>
      <c r="G297" s="1">
        <v>901950863</v>
      </c>
      <c r="H297" s="1" t="s">
        <v>549</v>
      </c>
      <c r="I297" s="17">
        <f t="shared" si="8"/>
        <v>534200</v>
      </c>
      <c r="J297" s="17">
        <v>101498</v>
      </c>
      <c r="K297" s="17">
        <v>635698</v>
      </c>
      <c r="L297" s="1" t="s">
        <v>37</v>
      </c>
      <c r="M297" s="3">
        <v>46036</v>
      </c>
      <c r="N297" s="1">
        <f t="shared" si="9"/>
        <v>1</v>
      </c>
      <c r="O297" s="1" t="s">
        <v>38</v>
      </c>
      <c r="P297" s="1"/>
      <c r="Q297" s="1"/>
      <c r="R297" s="1"/>
      <c r="S297" s="1"/>
      <c r="T297" s="3">
        <v>46044</v>
      </c>
      <c r="U297" s="1" t="s">
        <v>39</v>
      </c>
      <c r="V297" s="1"/>
      <c r="W297" s="1" t="s">
        <v>40</v>
      </c>
    </row>
    <row r="298" spans="1:23" hidden="1">
      <c r="A298" s="1" t="s">
        <v>26</v>
      </c>
      <c r="B298" s="1" t="s">
        <v>553</v>
      </c>
      <c r="C298" s="1">
        <v>1226</v>
      </c>
      <c r="D298" s="1" t="s">
        <v>28</v>
      </c>
      <c r="E298" s="3">
        <v>46035</v>
      </c>
      <c r="F298" s="12">
        <v>46035.439293981479</v>
      </c>
      <c r="G298" s="1">
        <v>901950863</v>
      </c>
      <c r="H298" s="1" t="s">
        <v>549</v>
      </c>
      <c r="I298" s="17">
        <f t="shared" si="8"/>
        <v>1425000</v>
      </c>
      <c r="J298" s="17">
        <v>270750</v>
      </c>
      <c r="K298" s="17">
        <v>1695750</v>
      </c>
      <c r="L298" s="1" t="s">
        <v>37</v>
      </c>
      <c r="M298" s="3">
        <v>46036</v>
      </c>
      <c r="N298" s="1">
        <f t="shared" si="9"/>
        <v>1</v>
      </c>
      <c r="O298" s="1" t="s">
        <v>38</v>
      </c>
      <c r="P298" s="1"/>
      <c r="Q298" s="1"/>
      <c r="R298" s="1"/>
      <c r="S298" s="1"/>
      <c r="T298" s="3">
        <v>46044</v>
      </c>
      <c r="U298" s="1" t="s">
        <v>39</v>
      </c>
      <c r="V298" s="1"/>
      <c r="W298" s="1" t="s">
        <v>40</v>
      </c>
    </row>
    <row r="299" spans="1:23" hidden="1">
      <c r="A299" s="1" t="s">
        <v>26</v>
      </c>
      <c r="B299" s="1" t="s">
        <v>554</v>
      </c>
      <c r="C299" s="1">
        <v>1225</v>
      </c>
      <c r="D299" s="1" t="s">
        <v>28</v>
      </c>
      <c r="E299" s="3">
        <v>46035</v>
      </c>
      <c r="F299" s="12">
        <v>46035.434328703705</v>
      </c>
      <c r="G299" s="1">
        <v>901950863</v>
      </c>
      <c r="H299" s="1" t="s">
        <v>549</v>
      </c>
      <c r="I299" s="17">
        <f t="shared" si="8"/>
        <v>335000</v>
      </c>
      <c r="J299" s="17">
        <v>63650</v>
      </c>
      <c r="K299" s="17">
        <v>398650</v>
      </c>
      <c r="L299" s="1" t="s">
        <v>37</v>
      </c>
      <c r="M299" s="3">
        <v>46036</v>
      </c>
      <c r="N299" s="1">
        <f t="shared" si="9"/>
        <v>1</v>
      </c>
      <c r="O299" s="1" t="s">
        <v>38</v>
      </c>
      <c r="P299" s="1"/>
      <c r="Q299" s="1"/>
      <c r="R299" s="1"/>
      <c r="S299" s="1"/>
      <c r="T299" s="3">
        <v>46044</v>
      </c>
      <c r="U299" s="1" t="s">
        <v>39</v>
      </c>
      <c r="V299" s="1"/>
      <c r="W299" s="1" t="s">
        <v>40</v>
      </c>
    </row>
    <row r="300" spans="1:23" hidden="1">
      <c r="A300" s="1" t="s">
        <v>26</v>
      </c>
      <c r="B300" s="1" t="s">
        <v>555</v>
      </c>
      <c r="C300" s="1">
        <v>1272</v>
      </c>
      <c r="D300" s="1" t="s">
        <v>28</v>
      </c>
      <c r="E300" s="3">
        <v>46042</v>
      </c>
      <c r="F300" s="12">
        <v>46042.530613425923</v>
      </c>
      <c r="G300" s="1">
        <v>901950863</v>
      </c>
      <c r="H300" s="1" t="s">
        <v>549</v>
      </c>
      <c r="I300" s="17">
        <f t="shared" si="8"/>
        <v>240000</v>
      </c>
      <c r="J300" s="17">
        <v>45600</v>
      </c>
      <c r="K300" s="17">
        <v>285600</v>
      </c>
      <c r="L300" s="1" t="s">
        <v>37</v>
      </c>
      <c r="M300" s="3">
        <v>46044</v>
      </c>
      <c r="N300" s="1">
        <f t="shared" si="9"/>
        <v>2</v>
      </c>
      <c r="O300" s="1" t="s">
        <v>66</v>
      </c>
      <c r="P300" s="1"/>
      <c r="Q300" s="1"/>
      <c r="R300" s="1"/>
      <c r="S300" s="1"/>
      <c r="T300" s="3">
        <v>46063</v>
      </c>
      <c r="U300" s="1" t="s">
        <v>39</v>
      </c>
      <c r="V300" s="1"/>
      <c r="W300" s="1" t="s">
        <v>40</v>
      </c>
    </row>
    <row r="301" spans="1:23" hidden="1">
      <c r="A301" s="1" t="s">
        <v>26</v>
      </c>
      <c r="B301" s="1" t="s">
        <v>556</v>
      </c>
      <c r="C301" s="1">
        <v>1283</v>
      </c>
      <c r="D301" s="1" t="s">
        <v>28</v>
      </c>
      <c r="E301" s="3">
        <v>46043</v>
      </c>
      <c r="F301" s="12">
        <v>46043.560127314813</v>
      </c>
      <c r="G301" s="1">
        <v>901950863</v>
      </c>
      <c r="H301" s="1" t="s">
        <v>549</v>
      </c>
      <c r="I301" s="17">
        <f t="shared" si="8"/>
        <v>52800</v>
      </c>
      <c r="J301" s="17">
        <v>10032</v>
      </c>
      <c r="K301" s="17">
        <v>62832</v>
      </c>
      <c r="L301" s="1" t="s">
        <v>37</v>
      </c>
      <c r="M301" s="3">
        <v>46045</v>
      </c>
      <c r="N301" s="1">
        <f t="shared" si="9"/>
        <v>2</v>
      </c>
      <c r="O301" s="1" t="s">
        <v>66</v>
      </c>
      <c r="P301" s="1"/>
      <c r="Q301" s="1"/>
      <c r="R301" s="1"/>
      <c r="S301" s="1"/>
      <c r="T301" s="3">
        <v>46065</v>
      </c>
      <c r="U301" s="1" t="s">
        <v>39</v>
      </c>
      <c r="V301" s="1"/>
      <c r="W301" s="1" t="s">
        <v>40</v>
      </c>
    </row>
    <row r="302" spans="1:23" hidden="1">
      <c r="A302" s="1" t="s">
        <v>26</v>
      </c>
      <c r="B302" s="1" t="s">
        <v>557</v>
      </c>
      <c r="C302" s="1">
        <v>1311</v>
      </c>
      <c r="D302" s="1" t="s">
        <v>28</v>
      </c>
      <c r="E302" s="3">
        <v>46048</v>
      </c>
      <c r="F302" s="12">
        <v>46048.691469907404</v>
      </c>
      <c r="G302" s="1">
        <v>901950863</v>
      </c>
      <c r="H302" s="1" t="s">
        <v>549</v>
      </c>
      <c r="I302" s="17">
        <f t="shared" si="8"/>
        <v>180000</v>
      </c>
      <c r="J302" s="17">
        <v>34200</v>
      </c>
      <c r="K302" s="17">
        <v>214200</v>
      </c>
      <c r="L302" s="1" t="s">
        <v>37</v>
      </c>
      <c r="M302" s="3">
        <v>46050</v>
      </c>
      <c r="N302" s="1">
        <f t="shared" si="9"/>
        <v>2</v>
      </c>
      <c r="O302" s="1" t="s">
        <v>38</v>
      </c>
      <c r="P302" s="1"/>
      <c r="Q302" s="1"/>
      <c r="R302" s="1"/>
      <c r="S302" s="1"/>
      <c r="T302" s="3">
        <v>46065</v>
      </c>
      <c r="U302" s="1" t="s">
        <v>39</v>
      </c>
      <c r="V302" s="1"/>
      <c r="W302" s="1" t="s">
        <v>40</v>
      </c>
    </row>
    <row r="303" spans="1:23" hidden="1">
      <c r="A303" s="1" t="s">
        <v>26</v>
      </c>
      <c r="B303" s="1" t="s">
        <v>558</v>
      </c>
      <c r="C303" s="1">
        <v>1308</v>
      </c>
      <c r="D303" s="1" t="s">
        <v>28</v>
      </c>
      <c r="E303" s="3">
        <v>46048</v>
      </c>
      <c r="F303" s="12">
        <v>46048.389155092591</v>
      </c>
      <c r="G303" s="1">
        <v>901950863</v>
      </c>
      <c r="H303" s="1" t="s">
        <v>549</v>
      </c>
      <c r="I303" s="17">
        <f t="shared" si="8"/>
        <v>630000</v>
      </c>
      <c r="J303" s="17">
        <v>119700</v>
      </c>
      <c r="K303" s="17">
        <v>749700</v>
      </c>
      <c r="L303" s="1" t="s">
        <v>37</v>
      </c>
      <c r="M303" s="3">
        <v>46050</v>
      </c>
      <c r="N303" s="1">
        <f t="shared" si="9"/>
        <v>2</v>
      </c>
      <c r="O303" s="1" t="s">
        <v>38</v>
      </c>
      <c r="P303" s="1"/>
      <c r="Q303" s="1"/>
      <c r="R303" s="1"/>
      <c r="S303" s="1"/>
      <c r="T303" s="3">
        <v>46065</v>
      </c>
      <c r="U303" s="1" t="s">
        <v>39</v>
      </c>
      <c r="V303" s="1"/>
      <c r="W303" s="1" t="s">
        <v>40</v>
      </c>
    </row>
    <row r="304" spans="1:23" hidden="1">
      <c r="A304" s="1" t="s">
        <v>26</v>
      </c>
      <c r="B304" s="1" t="s">
        <v>559</v>
      </c>
      <c r="C304" s="27">
        <v>36214</v>
      </c>
      <c r="D304" s="1" t="s">
        <v>560</v>
      </c>
      <c r="E304" s="3">
        <v>46053</v>
      </c>
      <c r="F304" s="12">
        <v>46053.548171296294</v>
      </c>
      <c r="G304" s="1">
        <v>900927412</v>
      </c>
      <c r="H304" s="1" t="s">
        <v>561</v>
      </c>
      <c r="I304" s="17">
        <f t="shared" si="8"/>
        <v>36470.588235999996</v>
      </c>
      <c r="J304" s="17">
        <v>6929.4117640000004</v>
      </c>
      <c r="K304" s="17">
        <v>43400</v>
      </c>
      <c r="L304" s="1" t="s">
        <v>54</v>
      </c>
      <c r="M304" s="3"/>
      <c r="N304" s="1">
        <f t="shared" si="9"/>
        <v>0</v>
      </c>
      <c r="O304" s="1"/>
      <c r="P304" s="1"/>
      <c r="Q304" s="1"/>
      <c r="R304" s="1"/>
      <c r="S304" s="1"/>
      <c r="T304" s="3"/>
      <c r="U304" s="1"/>
      <c r="V304" s="1"/>
      <c r="W304" s="1"/>
    </row>
    <row r="305" spans="1:23" hidden="1">
      <c r="A305" s="1" t="s">
        <v>26</v>
      </c>
      <c r="B305" s="1" t="s">
        <v>562</v>
      </c>
      <c r="C305" s="27">
        <v>30354</v>
      </c>
      <c r="D305" s="1" t="s">
        <v>563</v>
      </c>
      <c r="E305" s="3">
        <v>46027</v>
      </c>
      <c r="F305" s="12">
        <v>46027.347500000003</v>
      </c>
      <c r="G305" s="1">
        <v>900659583</v>
      </c>
      <c r="H305" s="1" t="s">
        <v>564</v>
      </c>
      <c r="I305" s="17">
        <f t="shared" si="8"/>
        <v>27226.890757000001</v>
      </c>
      <c r="J305" s="17">
        <v>5173.1092429999999</v>
      </c>
      <c r="K305" s="17">
        <v>32400</v>
      </c>
      <c r="L305" s="1" t="s">
        <v>54</v>
      </c>
      <c r="M305" s="3"/>
      <c r="N305" s="1">
        <f t="shared" si="9"/>
        <v>0</v>
      </c>
      <c r="O305" s="1"/>
      <c r="P305" s="1"/>
      <c r="Q305" s="1"/>
      <c r="R305" s="1"/>
      <c r="S305" s="1"/>
      <c r="T305" s="3">
        <v>46044</v>
      </c>
      <c r="U305" s="1" t="s">
        <v>39</v>
      </c>
      <c r="V305" s="1"/>
      <c r="W305" s="1"/>
    </row>
    <row r="306" spans="1:23" hidden="1">
      <c r="A306" s="1" t="s">
        <v>26</v>
      </c>
      <c r="B306" s="1" t="s">
        <v>565</v>
      </c>
      <c r="C306" s="1">
        <v>18058</v>
      </c>
      <c r="D306" s="1" t="s">
        <v>566</v>
      </c>
      <c r="E306" s="3">
        <v>46036</v>
      </c>
      <c r="F306" s="12">
        <v>46036.369942129626</v>
      </c>
      <c r="G306" s="1">
        <v>900237741</v>
      </c>
      <c r="H306" s="1" t="s">
        <v>567</v>
      </c>
      <c r="I306" s="17">
        <f t="shared" si="8"/>
        <v>290000</v>
      </c>
      <c r="J306" s="17">
        <v>55100</v>
      </c>
      <c r="K306" s="17">
        <v>345100</v>
      </c>
      <c r="L306" s="1" t="s">
        <v>70</v>
      </c>
      <c r="M306" s="3">
        <v>46043</v>
      </c>
      <c r="N306" s="1">
        <f t="shared" si="9"/>
        <v>7</v>
      </c>
      <c r="O306" s="1" t="s">
        <v>66</v>
      </c>
      <c r="P306" s="1"/>
      <c r="Q306" s="1"/>
      <c r="R306" s="1"/>
      <c r="S306" s="1"/>
      <c r="T306" s="3">
        <v>46044</v>
      </c>
      <c r="U306" s="1" t="s">
        <v>39</v>
      </c>
      <c r="V306" s="1"/>
      <c r="W306" s="1" t="s">
        <v>33</v>
      </c>
    </row>
    <row r="307" spans="1:23" hidden="1">
      <c r="A307" s="1" t="s">
        <v>26</v>
      </c>
      <c r="B307" s="1" t="s">
        <v>568</v>
      </c>
      <c r="C307" s="1">
        <v>18099</v>
      </c>
      <c r="D307" s="1" t="s">
        <v>566</v>
      </c>
      <c r="E307" s="3">
        <v>46037</v>
      </c>
      <c r="F307" s="12">
        <v>46037.71675925926</v>
      </c>
      <c r="G307" s="1">
        <v>900237741</v>
      </c>
      <c r="H307" s="1" t="s">
        <v>567</v>
      </c>
      <c r="I307" s="17">
        <f t="shared" si="8"/>
        <v>558750</v>
      </c>
      <c r="J307" s="17">
        <v>106162.5</v>
      </c>
      <c r="K307" s="17">
        <v>664912.5</v>
      </c>
      <c r="L307" s="1" t="s">
        <v>70</v>
      </c>
      <c r="M307" s="3">
        <v>46043</v>
      </c>
      <c r="N307" s="1">
        <f t="shared" si="9"/>
        <v>6</v>
      </c>
      <c r="O307" s="1" t="s">
        <v>66</v>
      </c>
      <c r="P307" s="1"/>
      <c r="Q307" s="1"/>
      <c r="R307" s="1"/>
      <c r="S307" s="1"/>
      <c r="T307" s="3">
        <v>46044</v>
      </c>
      <c r="U307" s="1" t="s">
        <v>39</v>
      </c>
      <c r="V307" s="1"/>
      <c r="W307" s="1" t="s">
        <v>33</v>
      </c>
    </row>
    <row r="308" spans="1:23" hidden="1">
      <c r="A308" s="1" t="s">
        <v>26</v>
      </c>
      <c r="B308" s="1" t="s">
        <v>569</v>
      </c>
      <c r="C308" s="1">
        <v>18098</v>
      </c>
      <c r="D308" s="1" t="s">
        <v>566</v>
      </c>
      <c r="E308" s="3">
        <v>46037</v>
      </c>
      <c r="F308" s="12">
        <v>46037.716493055559</v>
      </c>
      <c r="G308" s="1">
        <v>900237741</v>
      </c>
      <c r="H308" s="1" t="s">
        <v>567</v>
      </c>
      <c r="I308" s="17">
        <f t="shared" si="8"/>
        <v>200000</v>
      </c>
      <c r="J308" s="17">
        <v>38000</v>
      </c>
      <c r="K308" s="17">
        <v>238000</v>
      </c>
      <c r="L308" s="1" t="s">
        <v>70</v>
      </c>
      <c r="M308" s="3">
        <v>46043</v>
      </c>
      <c r="N308" s="1">
        <f t="shared" si="9"/>
        <v>6</v>
      </c>
      <c r="O308" s="1" t="s">
        <v>66</v>
      </c>
      <c r="P308" s="1"/>
      <c r="Q308" s="1"/>
      <c r="R308" s="1"/>
      <c r="S308" s="1"/>
      <c r="T308" s="3">
        <v>46044</v>
      </c>
      <c r="U308" s="1" t="s">
        <v>39</v>
      </c>
      <c r="V308" s="1"/>
      <c r="W308" s="1" t="s">
        <v>33</v>
      </c>
    </row>
    <row r="309" spans="1:23" hidden="1">
      <c r="A309" s="1" t="s">
        <v>26</v>
      </c>
      <c r="B309" s="1" t="s">
        <v>570</v>
      </c>
      <c r="C309" s="1">
        <v>18236</v>
      </c>
      <c r="D309" s="1" t="s">
        <v>566</v>
      </c>
      <c r="E309" s="3">
        <v>46043</v>
      </c>
      <c r="F309" s="12">
        <v>46043.654409722221</v>
      </c>
      <c r="G309" s="1">
        <v>900237741</v>
      </c>
      <c r="H309" s="1" t="s">
        <v>567</v>
      </c>
      <c r="I309" s="17">
        <f t="shared" si="8"/>
        <v>238000</v>
      </c>
      <c r="J309" s="17">
        <v>45220</v>
      </c>
      <c r="K309" s="17">
        <v>283220</v>
      </c>
      <c r="L309" s="1" t="s">
        <v>70</v>
      </c>
      <c r="M309" s="3">
        <v>46045</v>
      </c>
      <c r="N309" s="1">
        <f t="shared" si="9"/>
        <v>2</v>
      </c>
      <c r="O309" s="1" t="s">
        <v>66</v>
      </c>
      <c r="P309" s="1"/>
      <c r="Q309" s="1"/>
      <c r="R309" s="1"/>
      <c r="S309" s="1"/>
      <c r="T309" s="3">
        <v>46065</v>
      </c>
      <c r="U309" s="1" t="s">
        <v>39</v>
      </c>
      <c r="V309" s="1"/>
      <c r="W309" s="1" t="s">
        <v>40</v>
      </c>
    </row>
    <row r="310" spans="1:23" hidden="1">
      <c r="A310" s="1" t="s">
        <v>82</v>
      </c>
      <c r="B310" s="1" t="s">
        <v>571</v>
      </c>
      <c r="C310" s="1" t="s">
        <v>572</v>
      </c>
      <c r="D310" s="1"/>
      <c r="E310" s="3">
        <v>46043</v>
      </c>
      <c r="F310" s="12">
        <v>46043.575486111113</v>
      </c>
      <c r="G310" s="1">
        <v>900237741</v>
      </c>
      <c r="H310" s="1" t="s">
        <v>567</v>
      </c>
      <c r="I310" s="17">
        <f t="shared" si="8"/>
        <v>235000</v>
      </c>
      <c r="J310" s="17">
        <v>44650</v>
      </c>
      <c r="K310" s="17">
        <v>279650</v>
      </c>
      <c r="L310" s="1" t="s">
        <v>80</v>
      </c>
      <c r="M310" s="3" t="s">
        <v>81</v>
      </c>
      <c r="N310" s="1" t="str">
        <f t="shared" si="9"/>
        <v xml:space="preserve"> - </v>
      </c>
      <c r="O310" s="1"/>
      <c r="P310" s="1"/>
      <c r="Q310" s="1"/>
      <c r="R310" s="1"/>
      <c r="S310" s="1"/>
      <c r="T310" s="3"/>
      <c r="U310" s="1"/>
      <c r="V310" s="1"/>
      <c r="W310" s="1"/>
    </row>
    <row r="311" spans="1:23" hidden="1">
      <c r="A311" s="1" t="s">
        <v>26</v>
      </c>
      <c r="B311" s="1" t="s">
        <v>573</v>
      </c>
      <c r="C311" s="1">
        <v>18178</v>
      </c>
      <c r="D311" s="1" t="s">
        <v>566</v>
      </c>
      <c r="E311" s="3">
        <v>46043</v>
      </c>
      <c r="F311" s="12">
        <v>46043.283784722225</v>
      </c>
      <c r="G311" s="1">
        <v>900237741</v>
      </c>
      <c r="H311" s="1" t="s">
        <v>567</v>
      </c>
      <c r="I311" s="17">
        <f t="shared" si="8"/>
        <v>1885500</v>
      </c>
      <c r="J311" s="17">
        <v>358245</v>
      </c>
      <c r="K311" s="17">
        <v>2243745</v>
      </c>
      <c r="L311" s="1" t="s">
        <v>70</v>
      </c>
      <c r="M311" s="3">
        <v>46045</v>
      </c>
      <c r="N311" s="1">
        <f t="shared" si="9"/>
        <v>2</v>
      </c>
      <c r="O311" s="1" t="s">
        <v>66</v>
      </c>
      <c r="P311" s="1"/>
      <c r="Q311" s="1"/>
      <c r="R311" s="1"/>
      <c r="S311" s="1"/>
      <c r="T311" s="3">
        <v>46048</v>
      </c>
      <c r="U311" s="1" t="s">
        <v>39</v>
      </c>
      <c r="V311" s="1"/>
      <c r="W311" s="1" t="s">
        <v>40</v>
      </c>
    </row>
    <row r="312" spans="1:23" hidden="1">
      <c r="A312" s="1" t="s">
        <v>26</v>
      </c>
      <c r="B312" s="1" t="s">
        <v>574</v>
      </c>
      <c r="C312" s="1">
        <v>18260</v>
      </c>
      <c r="D312" s="1" t="s">
        <v>566</v>
      </c>
      <c r="E312" s="3">
        <v>46044</v>
      </c>
      <c r="F312" s="12">
        <v>46044.565775462965</v>
      </c>
      <c r="G312" s="1">
        <v>900237741</v>
      </c>
      <c r="H312" s="1" t="s">
        <v>567</v>
      </c>
      <c r="I312" s="17">
        <f t="shared" si="8"/>
        <v>188050</v>
      </c>
      <c r="J312" s="17">
        <v>35729.5</v>
      </c>
      <c r="K312" s="17">
        <v>223779.5</v>
      </c>
      <c r="L312" s="1" t="s">
        <v>70</v>
      </c>
      <c r="M312" s="3">
        <v>46048</v>
      </c>
      <c r="N312" s="1">
        <f t="shared" si="9"/>
        <v>4</v>
      </c>
      <c r="O312" s="1" t="s">
        <v>38</v>
      </c>
      <c r="P312" s="1"/>
      <c r="Q312" s="1"/>
      <c r="R312" s="1"/>
      <c r="S312" s="1"/>
      <c r="T312" s="3">
        <v>46049</v>
      </c>
      <c r="U312" s="1" t="s">
        <v>39</v>
      </c>
      <c r="V312" s="1"/>
      <c r="W312" s="1" t="s">
        <v>40</v>
      </c>
    </row>
    <row r="313" spans="1:23" hidden="1">
      <c r="A313" s="1" t="s">
        <v>26</v>
      </c>
      <c r="B313" s="1" t="s">
        <v>575</v>
      </c>
      <c r="C313" s="1">
        <v>18259</v>
      </c>
      <c r="D313" s="1" t="s">
        <v>566</v>
      </c>
      <c r="E313" s="3">
        <v>46044</v>
      </c>
      <c r="F313" s="12">
        <v>46044.564895833333</v>
      </c>
      <c r="G313" s="1">
        <v>900237741</v>
      </c>
      <c r="H313" s="1" t="s">
        <v>567</v>
      </c>
      <c r="I313" s="17">
        <f t="shared" si="8"/>
        <v>316050</v>
      </c>
      <c r="J313" s="17">
        <v>60049.5</v>
      </c>
      <c r="K313" s="17">
        <v>376099.5</v>
      </c>
      <c r="L313" s="1" t="s">
        <v>70</v>
      </c>
      <c r="M313" s="3">
        <v>46048</v>
      </c>
      <c r="N313" s="1">
        <f t="shared" si="9"/>
        <v>4</v>
      </c>
      <c r="O313" s="1" t="s">
        <v>38</v>
      </c>
      <c r="P313" s="1"/>
      <c r="Q313" s="1"/>
      <c r="R313" s="1"/>
      <c r="S313" s="1"/>
      <c r="T313" s="3">
        <v>46049</v>
      </c>
      <c r="U313" s="1" t="s">
        <v>39</v>
      </c>
      <c r="V313" s="1"/>
      <c r="W313" s="1" t="s">
        <v>40</v>
      </c>
    </row>
    <row r="314" spans="1:23" hidden="1">
      <c r="A314" s="1" t="s">
        <v>26</v>
      </c>
      <c r="B314" s="1" t="s">
        <v>576</v>
      </c>
      <c r="C314" s="27">
        <v>93659</v>
      </c>
      <c r="D314" s="1" t="s">
        <v>577</v>
      </c>
      <c r="E314" s="3">
        <v>46049</v>
      </c>
      <c r="F314" s="12">
        <v>46049.730347222219</v>
      </c>
      <c r="G314" s="1">
        <v>830028473</v>
      </c>
      <c r="H314" s="1" t="s">
        <v>578</v>
      </c>
      <c r="I314" s="17">
        <f t="shared" si="8"/>
        <v>28300</v>
      </c>
      <c r="J314" s="17">
        <v>0</v>
      </c>
      <c r="K314" s="17">
        <v>28300</v>
      </c>
      <c r="L314" s="1" t="s">
        <v>54</v>
      </c>
      <c r="M314" s="3"/>
      <c r="N314" s="1">
        <f t="shared" si="9"/>
        <v>0</v>
      </c>
      <c r="O314" s="1"/>
      <c r="P314" s="1"/>
      <c r="Q314" s="1"/>
      <c r="R314" s="1"/>
      <c r="S314" s="1"/>
      <c r="T314" s="3"/>
      <c r="U314" s="1"/>
      <c r="V314" s="1"/>
      <c r="W314" s="1"/>
    </row>
    <row r="315" spans="1:23" hidden="1">
      <c r="A315" s="1" t="s">
        <v>26</v>
      </c>
      <c r="B315" s="1" t="s">
        <v>579</v>
      </c>
      <c r="C315" s="1">
        <v>34136994</v>
      </c>
      <c r="D315" s="1" t="s">
        <v>580</v>
      </c>
      <c r="E315" s="3">
        <v>46029</v>
      </c>
      <c r="F315" s="12">
        <v>46029.405011574076</v>
      </c>
      <c r="G315" s="1">
        <v>809002625</v>
      </c>
      <c r="H315" s="1" t="s">
        <v>581</v>
      </c>
      <c r="I315" s="17">
        <f t="shared" si="8"/>
        <v>905800</v>
      </c>
      <c r="J315" s="17">
        <v>172102</v>
      </c>
      <c r="K315" s="17">
        <v>1077902</v>
      </c>
      <c r="L315" s="1" t="s">
        <v>37</v>
      </c>
      <c r="M315" s="3">
        <v>46030</v>
      </c>
      <c r="N315" s="1">
        <f t="shared" si="9"/>
        <v>1</v>
      </c>
      <c r="O315" s="1" t="s">
        <v>38</v>
      </c>
      <c r="P315" s="1"/>
      <c r="Q315" s="1"/>
      <c r="R315" s="1"/>
      <c r="S315" s="1"/>
      <c r="T315" s="3">
        <v>46044</v>
      </c>
      <c r="U315" s="1" t="s">
        <v>39</v>
      </c>
      <c r="V315" s="1"/>
      <c r="W315" s="1" t="s">
        <v>40</v>
      </c>
    </row>
    <row r="316" spans="1:23" hidden="1">
      <c r="A316" s="1" t="s">
        <v>26</v>
      </c>
      <c r="B316" s="1" t="s">
        <v>582</v>
      </c>
      <c r="C316" s="1">
        <v>34137888</v>
      </c>
      <c r="D316" s="1" t="s">
        <v>580</v>
      </c>
      <c r="E316" s="3">
        <v>46044</v>
      </c>
      <c r="F316" s="12">
        <v>46044.530543981484</v>
      </c>
      <c r="G316" s="1">
        <v>809002625</v>
      </c>
      <c r="H316" s="1" t="s">
        <v>581</v>
      </c>
      <c r="I316" s="17">
        <f t="shared" si="8"/>
        <v>281179.90000000002</v>
      </c>
      <c r="J316" s="17">
        <v>53424.1</v>
      </c>
      <c r="K316" s="17">
        <v>334604</v>
      </c>
      <c r="L316" s="1" t="s">
        <v>37</v>
      </c>
      <c r="M316" s="3">
        <v>46048</v>
      </c>
      <c r="N316" s="1">
        <f t="shared" si="9"/>
        <v>4</v>
      </c>
      <c r="O316" s="1" t="s">
        <v>38</v>
      </c>
      <c r="P316" s="1"/>
      <c r="Q316" s="1"/>
      <c r="R316" s="1"/>
      <c r="S316" s="1"/>
      <c r="T316" s="3">
        <v>46065</v>
      </c>
      <c r="U316" s="1" t="s">
        <v>39</v>
      </c>
      <c r="V316" s="1"/>
      <c r="W316" s="1" t="s">
        <v>40</v>
      </c>
    </row>
    <row r="317" spans="1:23" hidden="1">
      <c r="A317" s="1" t="s">
        <v>26</v>
      </c>
      <c r="B317" s="1" t="s">
        <v>583</v>
      </c>
      <c r="C317" s="1">
        <v>34137951</v>
      </c>
      <c r="D317" s="1" t="s">
        <v>580</v>
      </c>
      <c r="E317" s="3">
        <v>46045</v>
      </c>
      <c r="F317" s="12">
        <v>46045.372395833336</v>
      </c>
      <c r="G317" s="1">
        <v>809002625</v>
      </c>
      <c r="H317" s="1" t="s">
        <v>581</v>
      </c>
      <c r="I317" s="17">
        <f t="shared" si="8"/>
        <v>318489.08999999997</v>
      </c>
      <c r="J317" s="17">
        <v>60512.91</v>
      </c>
      <c r="K317" s="17">
        <v>379002</v>
      </c>
      <c r="L317" s="1" t="s">
        <v>37</v>
      </c>
      <c r="M317" s="3">
        <v>46048</v>
      </c>
      <c r="N317" s="1">
        <f t="shared" si="9"/>
        <v>3</v>
      </c>
      <c r="O317" s="1" t="s">
        <v>38</v>
      </c>
      <c r="P317" s="1"/>
      <c r="Q317" s="1"/>
      <c r="R317" s="1"/>
      <c r="S317" s="1"/>
      <c r="T317" s="3">
        <v>46065</v>
      </c>
      <c r="U317" s="1" t="s">
        <v>39</v>
      </c>
      <c r="V317" s="1"/>
      <c r="W317" s="1" t="s">
        <v>40</v>
      </c>
    </row>
    <row r="318" spans="1:23" hidden="1">
      <c r="A318" s="1" t="s">
        <v>82</v>
      </c>
      <c r="B318" s="1" t="s">
        <v>584</v>
      </c>
      <c r="C318" s="1">
        <v>289</v>
      </c>
      <c r="D318" s="1" t="s">
        <v>585</v>
      </c>
      <c r="E318" s="3">
        <v>46044</v>
      </c>
      <c r="F318" s="12">
        <v>46044.75408564815</v>
      </c>
      <c r="G318" s="1">
        <v>900420442</v>
      </c>
      <c r="H318" s="1" t="s">
        <v>586</v>
      </c>
      <c r="I318" s="17">
        <f t="shared" si="8"/>
        <v>91700</v>
      </c>
      <c r="J318" s="17">
        <v>17423</v>
      </c>
      <c r="K318" s="17">
        <v>109123</v>
      </c>
      <c r="L318" s="1" t="s">
        <v>37</v>
      </c>
      <c r="M318" s="3">
        <v>46052</v>
      </c>
      <c r="N318" s="1">
        <f t="shared" si="9"/>
        <v>8</v>
      </c>
      <c r="O318" s="1" t="s">
        <v>38</v>
      </c>
      <c r="P318" s="1"/>
      <c r="Q318" s="3"/>
      <c r="R318" s="1"/>
      <c r="S318" s="1"/>
      <c r="T318" s="3">
        <v>46058</v>
      </c>
      <c r="U318" s="1" t="s">
        <v>39</v>
      </c>
      <c r="V318" s="1"/>
      <c r="W318" s="1" t="s">
        <v>33</v>
      </c>
    </row>
    <row r="319" spans="1:23" hidden="1">
      <c r="A319" s="1" t="s">
        <v>82</v>
      </c>
      <c r="B319" s="1" t="s">
        <v>587</v>
      </c>
      <c r="C319" s="1">
        <v>288</v>
      </c>
      <c r="D319" s="1" t="s">
        <v>585</v>
      </c>
      <c r="E319" s="3">
        <v>46044</v>
      </c>
      <c r="F319" s="12">
        <v>46044.578043981484</v>
      </c>
      <c r="G319" s="1">
        <v>900420442</v>
      </c>
      <c r="H319" s="1" t="s">
        <v>586</v>
      </c>
      <c r="I319" s="17">
        <f t="shared" si="8"/>
        <v>93600</v>
      </c>
      <c r="J319" s="17">
        <v>17784</v>
      </c>
      <c r="K319" s="17">
        <v>111384</v>
      </c>
      <c r="L319" s="1" t="s">
        <v>37</v>
      </c>
      <c r="M319" s="3">
        <v>46051</v>
      </c>
      <c r="N319" s="1">
        <f t="shared" si="9"/>
        <v>7</v>
      </c>
      <c r="O319" s="1" t="s">
        <v>38</v>
      </c>
      <c r="P319" s="1"/>
      <c r="Q319" s="1"/>
      <c r="R319" s="1"/>
      <c r="S319" s="1"/>
      <c r="T319" s="3">
        <v>46056</v>
      </c>
      <c r="U319" s="1" t="s">
        <v>39</v>
      </c>
      <c r="V319" s="1"/>
      <c r="W319" s="1" t="s">
        <v>33</v>
      </c>
    </row>
    <row r="320" spans="1:23" hidden="1">
      <c r="A320" s="1" t="s">
        <v>26</v>
      </c>
      <c r="B320" s="1" t="s">
        <v>588</v>
      </c>
      <c r="C320" s="1">
        <v>12317</v>
      </c>
      <c r="D320" s="1" t="s">
        <v>28</v>
      </c>
      <c r="E320" s="3">
        <v>46031</v>
      </c>
      <c r="F320" s="12">
        <v>46031.739155092589</v>
      </c>
      <c r="G320" s="1">
        <v>900420442</v>
      </c>
      <c r="H320" s="1" t="s">
        <v>589</v>
      </c>
      <c r="I320" s="17">
        <f t="shared" si="8"/>
        <v>4574406</v>
      </c>
      <c r="J320" s="17">
        <v>869137.14</v>
      </c>
      <c r="K320" s="17">
        <v>5443543.1399999997</v>
      </c>
      <c r="L320" s="1" t="s">
        <v>37</v>
      </c>
      <c r="M320" s="3">
        <v>46036</v>
      </c>
      <c r="N320" s="1">
        <f t="shared" si="9"/>
        <v>5</v>
      </c>
      <c r="O320" s="1" t="s">
        <v>38</v>
      </c>
      <c r="P320" s="1"/>
      <c r="Q320" s="1"/>
      <c r="R320" s="1"/>
      <c r="S320" s="1"/>
      <c r="T320" s="3">
        <v>46044</v>
      </c>
      <c r="U320" s="1" t="s">
        <v>39</v>
      </c>
      <c r="V320" s="1"/>
      <c r="W320" s="1" t="s">
        <v>40</v>
      </c>
    </row>
    <row r="321" spans="1:23" hidden="1">
      <c r="A321" s="1" t="s">
        <v>26</v>
      </c>
      <c r="B321" s="1" t="s">
        <v>590</v>
      </c>
      <c r="C321" s="1">
        <v>12405</v>
      </c>
      <c r="D321" s="1" t="s">
        <v>28</v>
      </c>
      <c r="E321" s="3">
        <v>46044</v>
      </c>
      <c r="F321" s="12">
        <v>46044.727650462963</v>
      </c>
      <c r="G321" s="1">
        <v>900420442</v>
      </c>
      <c r="H321" s="1" t="s">
        <v>589</v>
      </c>
      <c r="I321" s="17">
        <f t="shared" si="8"/>
        <v>27200</v>
      </c>
      <c r="J321" s="17">
        <v>5168</v>
      </c>
      <c r="K321" s="17">
        <v>32368</v>
      </c>
      <c r="L321" s="1" t="s">
        <v>37</v>
      </c>
      <c r="M321" s="3">
        <v>46048</v>
      </c>
      <c r="N321" s="1">
        <f t="shared" si="9"/>
        <v>4</v>
      </c>
      <c r="O321" s="1" t="s">
        <v>38</v>
      </c>
      <c r="P321" s="1"/>
      <c r="Q321" s="3"/>
      <c r="R321" s="1"/>
      <c r="S321" s="1"/>
      <c r="T321" s="3">
        <v>46063</v>
      </c>
      <c r="U321" s="1" t="s">
        <v>39</v>
      </c>
      <c r="V321" s="1"/>
      <c r="W321" s="1" t="s">
        <v>40</v>
      </c>
    </row>
    <row r="322" spans="1:23" hidden="1">
      <c r="A322" s="1" t="s">
        <v>26</v>
      </c>
      <c r="B322" s="1" t="s">
        <v>591</v>
      </c>
      <c r="C322" s="1">
        <v>12420</v>
      </c>
      <c r="D322" s="1" t="s">
        <v>28</v>
      </c>
      <c r="E322" s="3">
        <v>46045</v>
      </c>
      <c r="F322" s="12">
        <v>46045.715324074074</v>
      </c>
      <c r="G322" s="1">
        <v>900420442</v>
      </c>
      <c r="H322" s="1" t="s">
        <v>589</v>
      </c>
      <c r="I322" s="17">
        <f t="shared" ref="I322:I385" si="10">K322-J322</f>
        <v>2380000</v>
      </c>
      <c r="J322" s="17">
        <v>452200</v>
      </c>
      <c r="K322" s="17">
        <v>2832200</v>
      </c>
      <c r="L322" s="1" t="s">
        <v>37</v>
      </c>
      <c r="M322" s="3">
        <v>46052</v>
      </c>
      <c r="N322" s="1">
        <f t="shared" ref="N322:N385" si="11">IFERROR(IF(-_xlfn.DAYS(E322,M322)&lt;0,0,-_xlfn.DAYS(E322,M322)), " - ")</f>
        <v>7</v>
      </c>
      <c r="O322" s="1" t="s">
        <v>38</v>
      </c>
      <c r="P322" s="1"/>
      <c r="Q322" s="1"/>
      <c r="R322" s="1"/>
      <c r="S322" s="1"/>
      <c r="T322" s="3">
        <v>46056</v>
      </c>
      <c r="U322" s="1" t="s">
        <v>39</v>
      </c>
      <c r="V322" s="1"/>
      <c r="W322" s="1" t="s">
        <v>33</v>
      </c>
    </row>
    <row r="323" spans="1:23" hidden="1">
      <c r="A323" s="1" t="s">
        <v>26</v>
      </c>
      <c r="B323" s="1" t="s">
        <v>592</v>
      </c>
      <c r="C323" s="1">
        <v>12421</v>
      </c>
      <c r="D323" s="1" t="s">
        <v>28</v>
      </c>
      <c r="E323" s="3">
        <v>46045</v>
      </c>
      <c r="F323" s="12">
        <v>46045.737222222226</v>
      </c>
      <c r="G323" s="1">
        <v>900420442</v>
      </c>
      <c r="H323" s="1" t="s">
        <v>589</v>
      </c>
      <c r="I323" s="17">
        <f t="shared" si="10"/>
        <v>771957</v>
      </c>
      <c r="J323" s="17">
        <v>146671.82999999999</v>
      </c>
      <c r="K323" s="17">
        <v>918628.83</v>
      </c>
      <c r="L323" s="1" t="s">
        <v>37</v>
      </c>
      <c r="M323" s="3">
        <v>46052</v>
      </c>
      <c r="N323" s="1">
        <f t="shared" si="11"/>
        <v>7</v>
      </c>
      <c r="O323" s="1" t="s">
        <v>38</v>
      </c>
      <c r="P323" s="1"/>
      <c r="Q323" s="1"/>
      <c r="R323" s="1"/>
      <c r="S323" s="1"/>
      <c r="T323" s="3">
        <v>46056</v>
      </c>
      <c r="U323" s="1" t="s">
        <v>39</v>
      </c>
      <c r="V323" s="1"/>
      <c r="W323" s="1" t="s">
        <v>33</v>
      </c>
    </row>
    <row r="324" spans="1:23" hidden="1">
      <c r="A324" s="1" t="s">
        <v>26</v>
      </c>
      <c r="B324" s="1" t="s">
        <v>593</v>
      </c>
      <c r="C324" s="1">
        <v>12423</v>
      </c>
      <c r="D324" s="1" t="s">
        <v>28</v>
      </c>
      <c r="E324" s="3">
        <v>46046</v>
      </c>
      <c r="F324" s="12">
        <v>46046.379004629627</v>
      </c>
      <c r="G324" s="1">
        <v>900420442</v>
      </c>
      <c r="H324" s="1" t="s">
        <v>589</v>
      </c>
      <c r="I324" s="17">
        <f t="shared" si="10"/>
        <v>135000</v>
      </c>
      <c r="J324" s="17">
        <v>25650</v>
      </c>
      <c r="K324" s="17">
        <v>160650</v>
      </c>
      <c r="L324" s="1" t="s">
        <v>37</v>
      </c>
      <c r="M324" s="3">
        <v>46052</v>
      </c>
      <c r="N324" s="1">
        <f t="shared" si="11"/>
        <v>6</v>
      </c>
      <c r="O324" s="1" t="s">
        <v>38</v>
      </c>
      <c r="P324" s="1"/>
      <c r="Q324" s="1"/>
      <c r="R324" s="1"/>
      <c r="S324" s="1"/>
      <c r="T324" s="3">
        <v>46056</v>
      </c>
      <c r="U324" s="1" t="s">
        <v>39</v>
      </c>
      <c r="V324" s="1"/>
      <c r="W324" s="1" t="s">
        <v>33</v>
      </c>
    </row>
    <row r="325" spans="1:23" hidden="1">
      <c r="A325" s="1" t="s">
        <v>26</v>
      </c>
      <c r="B325" s="1" t="s">
        <v>594</v>
      </c>
      <c r="C325" s="1">
        <v>12436</v>
      </c>
      <c r="D325" s="1" t="s">
        <v>28</v>
      </c>
      <c r="E325" s="3">
        <v>46049</v>
      </c>
      <c r="F325" s="12">
        <v>46049.415405092594</v>
      </c>
      <c r="G325" s="1">
        <v>900420442</v>
      </c>
      <c r="H325" s="1" t="s">
        <v>589</v>
      </c>
      <c r="I325" s="17">
        <f t="shared" si="10"/>
        <v>380000</v>
      </c>
      <c r="J325" s="17">
        <v>72200</v>
      </c>
      <c r="K325" s="17">
        <v>452200</v>
      </c>
      <c r="L325" s="1" t="s">
        <v>37</v>
      </c>
      <c r="M325" s="3">
        <v>46050</v>
      </c>
      <c r="N325" s="1">
        <f t="shared" si="11"/>
        <v>1</v>
      </c>
      <c r="O325" s="1" t="s">
        <v>38</v>
      </c>
      <c r="P325" s="1"/>
      <c r="Q325" s="1"/>
      <c r="R325" s="1"/>
      <c r="S325" s="1"/>
      <c r="T325" s="3">
        <v>46065</v>
      </c>
      <c r="U325" s="1" t="s">
        <v>39</v>
      </c>
      <c r="V325" s="1"/>
      <c r="W325" s="1" t="s">
        <v>40</v>
      </c>
    </row>
    <row r="326" spans="1:23" hidden="1">
      <c r="A326" s="1" t="s">
        <v>26</v>
      </c>
      <c r="B326" s="1" t="s">
        <v>595</v>
      </c>
      <c r="C326" s="1">
        <v>191240</v>
      </c>
      <c r="D326" s="1" t="s">
        <v>28</v>
      </c>
      <c r="E326" s="3">
        <v>46024</v>
      </c>
      <c r="F326" s="12">
        <v>46024.619699074072</v>
      </c>
      <c r="G326" s="1">
        <v>800180675</v>
      </c>
      <c r="H326" s="1" t="s">
        <v>596</v>
      </c>
      <c r="I326" s="17">
        <f t="shared" si="10"/>
        <v>1965813</v>
      </c>
      <c r="J326" s="17">
        <v>0</v>
      </c>
      <c r="K326" s="17">
        <v>1965813</v>
      </c>
      <c r="L326" s="1" t="s">
        <v>195</v>
      </c>
      <c r="M326" s="3">
        <v>46027</v>
      </c>
      <c r="N326" s="1">
        <f t="shared" si="11"/>
        <v>3</v>
      </c>
      <c r="O326" s="1" t="s">
        <v>196</v>
      </c>
      <c r="P326" s="1"/>
      <c r="Q326" s="1"/>
      <c r="R326" s="1"/>
      <c r="S326" s="1"/>
      <c r="T326" s="3">
        <v>46028</v>
      </c>
      <c r="U326" s="1" t="s">
        <v>32</v>
      </c>
      <c r="V326" s="1"/>
      <c r="W326" s="1" t="s">
        <v>40</v>
      </c>
    </row>
    <row r="327" spans="1:23" hidden="1">
      <c r="A327" s="1" t="s">
        <v>26</v>
      </c>
      <c r="B327" s="1" t="s">
        <v>597</v>
      </c>
      <c r="C327" s="1">
        <v>2757</v>
      </c>
      <c r="D327" s="1" t="s">
        <v>598</v>
      </c>
      <c r="E327" s="3">
        <v>46044</v>
      </c>
      <c r="F327" s="12">
        <v>46044.40047453704</v>
      </c>
      <c r="G327" s="1">
        <v>901101232</v>
      </c>
      <c r="H327" s="1" t="s">
        <v>599</v>
      </c>
      <c r="I327" s="17">
        <f t="shared" si="10"/>
        <v>389500</v>
      </c>
      <c r="J327" s="17">
        <v>74005</v>
      </c>
      <c r="K327" s="17">
        <v>463505</v>
      </c>
      <c r="L327" s="1" t="s">
        <v>37</v>
      </c>
      <c r="M327" s="3">
        <v>46048</v>
      </c>
      <c r="N327" s="1">
        <f t="shared" si="11"/>
        <v>4</v>
      </c>
      <c r="O327" s="1" t="s">
        <v>38</v>
      </c>
      <c r="P327" s="1"/>
      <c r="Q327" s="1"/>
      <c r="R327" s="1"/>
      <c r="S327" s="1"/>
      <c r="T327" s="3">
        <v>46063</v>
      </c>
      <c r="U327" s="1" t="s">
        <v>39</v>
      </c>
      <c r="V327" s="1"/>
      <c r="W327" s="1" t="s">
        <v>40</v>
      </c>
    </row>
    <row r="328" spans="1:23" hidden="1">
      <c r="A328" s="1" t="s">
        <v>26</v>
      </c>
      <c r="B328" s="1" t="s">
        <v>600</v>
      </c>
      <c r="C328" s="1">
        <v>11629</v>
      </c>
      <c r="D328" s="1" t="s">
        <v>28</v>
      </c>
      <c r="E328" s="3">
        <v>46043</v>
      </c>
      <c r="F328" s="12">
        <v>46043.689571759256</v>
      </c>
      <c r="G328" s="1">
        <v>900981037</v>
      </c>
      <c r="H328" s="1" t="s">
        <v>601</v>
      </c>
      <c r="I328" s="17">
        <f t="shared" si="10"/>
        <v>560000</v>
      </c>
      <c r="J328" s="17">
        <v>106400</v>
      </c>
      <c r="K328" s="17">
        <v>666400</v>
      </c>
      <c r="L328" s="1" t="s">
        <v>70</v>
      </c>
      <c r="M328" s="3">
        <v>46045</v>
      </c>
      <c r="N328" s="1">
        <f t="shared" si="11"/>
        <v>2</v>
      </c>
      <c r="O328" s="1" t="s">
        <v>66</v>
      </c>
      <c r="P328" s="1"/>
      <c r="Q328" s="1"/>
      <c r="R328" s="1"/>
      <c r="S328" s="1"/>
      <c r="T328" s="3">
        <v>46065</v>
      </c>
      <c r="U328" s="1" t="s">
        <v>39</v>
      </c>
      <c r="V328" s="1"/>
      <c r="W328" s="1" t="s">
        <v>40</v>
      </c>
    </row>
    <row r="329" spans="1:23" hidden="1">
      <c r="A329" s="1" t="s">
        <v>26</v>
      </c>
      <c r="B329" s="1" t="s">
        <v>602</v>
      </c>
      <c r="C329" s="1">
        <v>10122</v>
      </c>
      <c r="D329" s="1" t="s">
        <v>28</v>
      </c>
      <c r="E329" s="3">
        <v>46038</v>
      </c>
      <c r="F329" s="12">
        <v>46038.352141203701</v>
      </c>
      <c r="G329" s="1">
        <v>900583758</v>
      </c>
      <c r="H329" s="1" t="s">
        <v>603</v>
      </c>
      <c r="I329" s="17">
        <f t="shared" si="10"/>
        <v>343300</v>
      </c>
      <c r="J329" s="17">
        <v>65227</v>
      </c>
      <c r="K329" s="17">
        <v>408527</v>
      </c>
      <c r="L329" s="1" t="s">
        <v>37</v>
      </c>
      <c r="M329" s="3">
        <v>46045</v>
      </c>
      <c r="N329" s="1">
        <f t="shared" si="11"/>
        <v>7</v>
      </c>
      <c r="O329" s="1" t="s">
        <v>66</v>
      </c>
      <c r="P329" s="1"/>
      <c r="Q329" s="1"/>
      <c r="R329" s="1"/>
      <c r="S329" s="1"/>
      <c r="T329" s="3">
        <v>46048</v>
      </c>
      <c r="U329" s="1" t="s">
        <v>39</v>
      </c>
      <c r="V329" s="1"/>
      <c r="W329" s="1" t="s">
        <v>33</v>
      </c>
    </row>
    <row r="330" spans="1:23" hidden="1">
      <c r="A330" s="1" t="s">
        <v>26</v>
      </c>
      <c r="B330" s="1" t="s">
        <v>604</v>
      </c>
      <c r="C330" s="1">
        <v>10123</v>
      </c>
      <c r="D330" s="1" t="s">
        <v>28</v>
      </c>
      <c r="E330" s="3">
        <v>46038</v>
      </c>
      <c r="F330" s="12">
        <v>46038.35564814815</v>
      </c>
      <c r="G330" s="1">
        <v>900583758</v>
      </c>
      <c r="H330" s="1" t="s">
        <v>603</v>
      </c>
      <c r="I330" s="17">
        <f t="shared" si="10"/>
        <v>874000</v>
      </c>
      <c r="J330" s="17">
        <v>166060</v>
      </c>
      <c r="K330" s="17">
        <v>1040060</v>
      </c>
      <c r="L330" s="1" t="s">
        <v>37</v>
      </c>
      <c r="M330" s="3">
        <v>46045</v>
      </c>
      <c r="N330" s="1">
        <f t="shared" si="11"/>
        <v>7</v>
      </c>
      <c r="O330" s="1" t="s">
        <v>66</v>
      </c>
      <c r="P330" s="1"/>
      <c r="Q330" s="1"/>
      <c r="R330" s="1"/>
      <c r="S330" s="1"/>
      <c r="T330" s="3">
        <v>46048</v>
      </c>
      <c r="U330" s="1" t="s">
        <v>39</v>
      </c>
      <c r="V330" s="1"/>
      <c r="W330" s="1" t="s">
        <v>33</v>
      </c>
    </row>
    <row r="331" spans="1:23" hidden="1">
      <c r="A331" s="1" t="s">
        <v>26</v>
      </c>
      <c r="B331" s="1" t="s">
        <v>605</v>
      </c>
      <c r="C331" s="1">
        <v>10145</v>
      </c>
      <c r="D331" s="1" t="s">
        <v>28</v>
      </c>
      <c r="E331" s="3">
        <v>46048</v>
      </c>
      <c r="F331" s="12">
        <v>46048.703101851854</v>
      </c>
      <c r="G331" s="1">
        <v>900583758</v>
      </c>
      <c r="H331" s="1" t="s">
        <v>603</v>
      </c>
      <c r="I331" s="17">
        <f t="shared" si="10"/>
        <v>1507300</v>
      </c>
      <c r="J331" s="17">
        <v>286387</v>
      </c>
      <c r="K331" s="17">
        <v>1793687</v>
      </c>
      <c r="L331" s="1" t="s">
        <v>37</v>
      </c>
      <c r="M331" s="3">
        <v>46050</v>
      </c>
      <c r="N331" s="1">
        <f t="shared" si="11"/>
        <v>2</v>
      </c>
      <c r="O331" s="1" t="s">
        <v>38</v>
      </c>
      <c r="P331" s="1"/>
      <c r="Q331" s="1"/>
      <c r="R331" s="1"/>
      <c r="S331" s="1"/>
      <c r="T331" s="3">
        <v>46056</v>
      </c>
      <c r="U331" s="1" t="s">
        <v>39</v>
      </c>
      <c r="V331" s="1"/>
      <c r="W331" s="1" t="s">
        <v>40</v>
      </c>
    </row>
    <row r="332" spans="1:23" hidden="1">
      <c r="A332" s="1" t="s">
        <v>26</v>
      </c>
      <c r="B332" s="1" t="s">
        <v>606</v>
      </c>
      <c r="C332" s="1">
        <v>1119</v>
      </c>
      <c r="D332" s="1" t="s">
        <v>28</v>
      </c>
      <c r="E332" s="3">
        <v>46048</v>
      </c>
      <c r="F332" s="12">
        <v>46048.35974537037</v>
      </c>
      <c r="G332" s="1">
        <v>901691937</v>
      </c>
      <c r="H332" s="1" t="s">
        <v>607</v>
      </c>
      <c r="I332" s="17">
        <f t="shared" si="10"/>
        <v>5676878</v>
      </c>
      <c r="J332" s="17">
        <v>1078606.82</v>
      </c>
      <c r="K332" s="17">
        <v>6755484.8200000003</v>
      </c>
      <c r="L332" s="1" t="s">
        <v>37</v>
      </c>
      <c r="M332" s="3">
        <v>46050</v>
      </c>
      <c r="N332" s="1">
        <f t="shared" si="11"/>
        <v>2</v>
      </c>
      <c r="O332" s="1" t="s">
        <v>38</v>
      </c>
      <c r="P332" s="1"/>
      <c r="Q332" s="1"/>
      <c r="R332" s="1"/>
      <c r="S332" s="1"/>
      <c r="T332" s="3">
        <v>46056</v>
      </c>
      <c r="U332" s="1" t="s">
        <v>39</v>
      </c>
      <c r="V332" s="1"/>
      <c r="W332" s="1" t="s">
        <v>40</v>
      </c>
    </row>
    <row r="333" spans="1:23" hidden="1">
      <c r="A333" s="1" t="s">
        <v>26</v>
      </c>
      <c r="B333" s="1" t="s">
        <v>608</v>
      </c>
      <c r="C333" s="1">
        <v>4892</v>
      </c>
      <c r="D333" s="1" t="s">
        <v>609</v>
      </c>
      <c r="E333" s="3">
        <v>46046</v>
      </c>
      <c r="F333" s="12">
        <v>46046.431354166663</v>
      </c>
      <c r="G333" s="1">
        <v>901222882</v>
      </c>
      <c r="H333" s="1" t="s">
        <v>610</v>
      </c>
      <c r="I333" s="17">
        <f t="shared" si="10"/>
        <v>698000</v>
      </c>
      <c r="J333" s="17">
        <v>132620</v>
      </c>
      <c r="K333" s="17">
        <v>830620</v>
      </c>
      <c r="L333" s="1" t="s">
        <v>37</v>
      </c>
      <c r="M333" s="3">
        <v>46052</v>
      </c>
      <c r="N333" s="1">
        <f t="shared" si="11"/>
        <v>6</v>
      </c>
      <c r="O333" s="1" t="s">
        <v>38</v>
      </c>
      <c r="P333" s="1"/>
      <c r="Q333" s="1"/>
      <c r="R333" s="1"/>
      <c r="S333" s="1"/>
      <c r="T333" s="3">
        <v>46056</v>
      </c>
      <c r="U333" s="1" t="s">
        <v>39</v>
      </c>
      <c r="V333" s="1"/>
      <c r="W333" s="1" t="s">
        <v>33</v>
      </c>
    </row>
    <row r="334" spans="1:23" hidden="1">
      <c r="A334" s="1" t="s">
        <v>26</v>
      </c>
      <c r="B334" s="1" t="s">
        <v>611</v>
      </c>
      <c r="C334" s="1">
        <v>8857</v>
      </c>
      <c r="D334" s="1" t="s">
        <v>612</v>
      </c>
      <c r="E334" s="3">
        <v>46037</v>
      </c>
      <c r="F334" s="12">
        <v>46037.617106481484</v>
      </c>
      <c r="G334" s="1">
        <v>890921246</v>
      </c>
      <c r="H334" s="1" t="s">
        <v>613</v>
      </c>
      <c r="I334" s="17">
        <f t="shared" si="10"/>
        <v>32800</v>
      </c>
      <c r="J334" s="17">
        <v>6232</v>
      </c>
      <c r="K334" s="17">
        <v>39032</v>
      </c>
      <c r="L334" s="1" t="s">
        <v>264</v>
      </c>
      <c r="M334" s="3">
        <v>46041</v>
      </c>
      <c r="N334" s="1">
        <f t="shared" si="11"/>
        <v>4</v>
      </c>
      <c r="O334" s="1" t="s">
        <v>38</v>
      </c>
      <c r="P334" s="1"/>
      <c r="Q334" s="1"/>
      <c r="R334" s="1"/>
      <c r="S334" s="1"/>
      <c r="T334" s="3">
        <v>46042</v>
      </c>
      <c r="U334" s="1" t="s">
        <v>39</v>
      </c>
      <c r="V334" s="1"/>
      <c r="W334" s="1" t="s">
        <v>40</v>
      </c>
    </row>
    <row r="335" spans="1:23" hidden="1">
      <c r="A335" s="1" t="s">
        <v>26</v>
      </c>
      <c r="B335" s="1" t="s">
        <v>614</v>
      </c>
      <c r="C335" s="1">
        <v>450321</v>
      </c>
      <c r="D335" s="1" t="s">
        <v>615</v>
      </c>
      <c r="E335" s="3">
        <v>46024</v>
      </c>
      <c r="F335" s="12">
        <v>46024.704907407409</v>
      </c>
      <c r="G335" s="1">
        <v>830058677</v>
      </c>
      <c r="H335" s="1" t="s">
        <v>616</v>
      </c>
      <c r="I335" s="17">
        <f t="shared" si="10"/>
        <v>13180561</v>
      </c>
      <c r="J335" s="17">
        <v>2504306.59</v>
      </c>
      <c r="K335" s="17">
        <v>15684867.59</v>
      </c>
      <c r="L335" s="1" t="s">
        <v>65</v>
      </c>
      <c r="M335" s="3">
        <v>46037</v>
      </c>
      <c r="N335" s="1">
        <f t="shared" si="11"/>
        <v>13</v>
      </c>
      <c r="O335" s="1" t="s">
        <v>90</v>
      </c>
      <c r="P335" s="1"/>
      <c r="Q335" s="1"/>
      <c r="R335" s="1"/>
      <c r="S335" s="1"/>
      <c r="T335" s="3">
        <v>46036</v>
      </c>
      <c r="U335" s="1" t="s">
        <v>39</v>
      </c>
      <c r="V335" s="1"/>
      <c r="W335" s="1" t="s">
        <v>50</v>
      </c>
    </row>
    <row r="336" spans="1:23" hidden="1">
      <c r="A336" s="1" t="s">
        <v>26</v>
      </c>
      <c r="B336" s="1" t="s">
        <v>617</v>
      </c>
      <c r="C336" s="1">
        <v>31395</v>
      </c>
      <c r="D336" s="1" t="s">
        <v>618</v>
      </c>
      <c r="E336" s="3">
        <v>46031</v>
      </c>
      <c r="F336" s="12">
        <v>46031.368750000001</v>
      </c>
      <c r="G336" s="1">
        <v>900322890</v>
      </c>
      <c r="H336" s="1" t="s">
        <v>619</v>
      </c>
      <c r="I336" s="17">
        <f t="shared" si="10"/>
        <v>1596000</v>
      </c>
      <c r="J336" s="17">
        <v>303240</v>
      </c>
      <c r="K336" s="17">
        <v>1899240</v>
      </c>
      <c r="L336" s="1" t="s">
        <v>70</v>
      </c>
      <c r="M336" s="3">
        <v>46035</v>
      </c>
      <c r="N336" s="1">
        <f t="shared" si="11"/>
        <v>4</v>
      </c>
      <c r="O336" s="1" t="s">
        <v>66</v>
      </c>
      <c r="P336" s="1"/>
      <c r="Q336" s="1"/>
      <c r="R336" s="1"/>
      <c r="S336" s="1"/>
      <c r="T336" s="3">
        <v>46044</v>
      </c>
      <c r="U336" s="1" t="s">
        <v>39</v>
      </c>
      <c r="V336" s="1"/>
      <c r="W336" s="1" t="s">
        <v>40</v>
      </c>
    </row>
    <row r="337" spans="1:23" hidden="1">
      <c r="A337" s="1" t="s">
        <v>26</v>
      </c>
      <c r="B337" s="1" t="s">
        <v>620</v>
      </c>
      <c r="C337" s="1">
        <v>31394</v>
      </c>
      <c r="D337" s="1" t="s">
        <v>618</v>
      </c>
      <c r="E337" s="3">
        <v>46031</v>
      </c>
      <c r="F337" s="12">
        <v>46031.354594907411</v>
      </c>
      <c r="G337" s="1">
        <v>900322890</v>
      </c>
      <c r="H337" s="1" t="s">
        <v>619</v>
      </c>
      <c r="I337" s="17">
        <f t="shared" si="10"/>
        <v>3402000</v>
      </c>
      <c r="J337" s="17">
        <v>646380</v>
      </c>
      <c r="K337" s="17">
        <v>4048380</v>
      </c>
      <c r="L337" s="1" t="s">
        <v>70</v>
      </c>
      <c r="M337" s="3">
        <v>46035</v>
      </c>
      <c r="N337" s="1">
        <f t="shared" si="11"/>
        <v>4</v>
      </c>
      <c r="O337" s="1" t="s">
        <v>66</v>
      </c>
      <c r="P337" s="1"/>
      <c r="Q337" s="1"/>
      <c r="R337" s="1"/>
      <c r="S337" s="1"/>
      <c r="T337" s="3">
        <v>46044</v>
      </c>
      <c r="U337" s="1" t="s">
        <v>39</v>
      </c>
      <c r="V337" s="1"/>
      <c r="W337" s="1" t="s">
        <v>40</v>
      </c>
    </row>
    <row r="338" spans="1:23" hidden="1">
      <c r="A338" s="1" t="s">
        <v>26</v>
      </c>
      <c r="B338" s="1" t="s">
        <v>621</v>
      </c>
      <c r="C338" s="1">
        <v>31387</v>
      </c>
      <c r="D338" s="1" t="s">
        <v>618</v>
      </c>
      <c r="E338" s="3">
        <v>46031</v>
      </c>
      <c r="F338" s="12">
        <v>46031.301805555559</v>
      </c>
      <c r="G338" s="1">
        <v>900322890</v>
      </c>
      <c r="H338" s="1" t="s">
        <v>619</v>
      </c>
      <c r="I338" s="17">
        <f t="shared" si="10"/>
        <v>374400</v>
      </c>
      <c r="J338" s="17">
        <v>71136</v>
      </c>
      <c r="K338" s="17">
        <v>445536</v>
      </c>
      <c r="L338" s="1" t="s">
        <v>70</v>
      </c>
      <c r="M338" s="3">
        <v>46031</v>
      </c>
      <c r="N338" s="1">
        <f t="shared" si="11"/>
        <v>0</v>
      </c>
      <c r="O338" s="1" t="s">
        <v>38</v>
      </c>
      <c r="P338" s="1"/>
      <c r="Q338" s="1"/>
      <c r="R338" s="1"/>
      <c r="S338" s="1"/>
      <c r="T338" s="3">
        <v>46036</v>
      </c>
      <c r="U338" s="1" t="s">
        <v>39</v>
      </c>
      <c r="V338" s="1"/>
      <c r="W338" s="1" t="s">
        <v>40</v>
      </c>
    </row>
    <row r="339" spans="1:23" hidden="1">
      <c r="A339" s="1" t="s">
        <v>26</v>
      </c>
      <c r="B339" s="1" t="s">
        <v>622</v>
      </c>
      <c r="C339" s="1">
        <v>31408</v>
      </c>
      <c r="D339" s="1" t="s">
        <v>618</v>
      </c>
      <c r="E339" s="3">
        <v>46035</v>
      </c>
      <c r="F339" s="12">
        <v>46035.372418981482</v>
      </c>
      <c r="G339" s="1">
        <v>900322890</v>
      </c>
      <c r="H339" s="1" t="s">
        <v>619</v>
      </c>
      <c r="I339" s="17">
        <f t="shared" si="10"/>
        <v>4158000</v>
      </c>
      <c r="J339" s="17">
        <v>790020</v>
      </c>
      <c r="K339" s="17">
        <v>4948020</v>
      </c>
      <c r="L339" s="1" t="s">
        <v>70</v>
      </c>
      <c r="M339" s="3">
        <v>46041</v>
      </c>
      <c r="N339" s="1">
        <f t="shared" si="11"/>
        <v>6</v>
      </c>
      <c r="O339" s="1" t="s">
        <v>38</v>
      </c>
      <c r="P339" s="1"/>
      <c r="Q339" s="1"/>
      <c r="R339" s="1"/>
      <c r="S339" s="1"/>
      <c r="T339" s="3">
        <v>46044</v>
      </c>
      <c r="U339" s="1" t="s">
        <v>39</v>
      </c>
      <c r="V339" s="1"/>
      <c r="W339" s="1" t="s">
        <v>33</v>
      </c>
    </row>
    <row r="340" spans="1:23" hidden="1">
      <c r="A340" s="1" t="s">
        <v>26</v>
      </c>
      <c r="B340" s="1" t="s">
        <v>623</v>
      </c>
      <c r="C340" s="1">
        <v>31459</v>
      </c>
      <c r="D340" s="1" t="s">
        <v>618</v>
      </c>
      <c r="E340" s="3">
        <v>46041</v>
      </c>
      <c r="F340" s="12">
        <v>46041.375937500001</v>
      </c>
      <c r="G340" s="1">
        <v>900322890</v>
      </c>
      <c r="H340" s="1" t="s">
        <v>619</v>
      </c>
      <c r="I340" s="17">
        <f t="shared" si="10"/>
        <v>3402000</v>
      </c>
      <c r="J340" s="17">
        <v>646380</v>
      </c>
      <c r="K340" s="17">
        <v>4048380</v>
      </c>
      <c r="L340" s="1" t="s">
        <v>70</v>
      </c>
      <c r="M340" s="3">
        <v>46045</v>
      </c>
      <c r="N340" s="1">
        <f t="shared" si="11"/>
        <v>4</v>
      </c>
      <c r="O340" s="1" t="s">
        <v>66</v>
      </c>
      <c r="P340" s="1"/>
      <c r="Q340" s="1"/>
      <c r="R340" s="1"/>
      <c r="S340" s="1"/>
      <c r="T340" s="3">
        <v>46065</v>
      </c>
      <c r="U340" s="1" t="s">
        <v>39</v>
      </c>
      <c r="V340" s="1"/>
      <c r="W340" s="1" t="s">
        <v>40</v>
      </c>
    </row>
    <row r="341" spans="1:23" hidden="1">
      <c r="A341" s="1" t="s">
        <v>26</v>
      </c>
      <c r="B341" s="1" t="s">
        <v>624</v>
      </c>
      <c r="C341" s="1">
        <v>2135</v>
      </c>
      <c r="D341" s="1" t="s">
        <v>28</v>
      </c>
      <c r="E341" s="3">
        <v>46044</v>
      </c>
      <c r="F341" s="12">
        <v>46044.483831018515</v>
      </c>
      <c r="G341" s="1">
        <v>901230965</v>
      </c>
      <c r="H341" s="1" t="s">
        <v>625</v>
      </c>
      <c r="I341" s="17">
        <f t="shared" si="10"/>
        <v>1110000</v>
      </c>
      <c r="J341" s="17">
        <v>210900</v>
      </c>
      <c r="K341" s="17">
        <v>1320900</v>
      </c>
      <c r="L341" s="1" t="s">
        <v>37</v>
      </c>
      <c r="M341" s="3">
        <v>46048</v>
      </c>
      <c r="N341" s="1">
        <f t="shared" si="11"/>
        <v>4</v>
      </c>
      <c r="O341" s="1" t="s">
        <v>38</v>
      </c>
      <c r="P341" s="1"/>
      <c r="Q341" s="1"/>
      <c r="R341" s="1"/>
      <c r="S341" s="1"/>
      <c r="T341" s="3">
        <v>46063</v>
      </c>
      <c r="U341" s="1" t="s">
        <v>39</v>
      </c>
      <c r="V341" s="1"/>
      <c r="W341" s="1" t="s">
        <v>40</v>
      </c>
    </row>
    <row r="342" spans="1:23" hidden="1">
      <c r="A342" s="1" t="s">
        <v>26</v>
      </c>
      <c r="B342" s="1" t="s">
        <v>626</v>
      </c>
      <c r="C342" s="1">
        <v>2136</v>
      </c>
      <c r="D342" s="1" t="s">
        <v>28</v>
      </c>
      <c r="E342" s="3">
        <v>46044</v>
      </c>
      <c r="F342" s="12">
        <v>46044.486666666664</v>
      </c>
      <c r="G342" s="1">
        <v>901230965</v>
      </c>
      <c r="H342" s="1" t="s">
        <v>625</v>
      </c>
      <c r="I342" s="17">
        <f t="shared" si="10"/>
        <v>300000</v>
      </c>
      <c r="J342" s="17">
        <v>57000</v>
      </c>
      <c r="K342" s="17">
        <v>357000</v>
      </c>
      <c r="L342" s="1" t="s">
        <v>37</v>
      </c>
      <c r="M342" s="3">
        <v>46048</v>
      </c>
      <c r="N342" s="1">
        <f t="shared" si="11"/>
        <v>4</v>
      </c>
      <c r="O342" s="1" t="s">
        <v>38</v>
      </c>
      <c r="P342" s="1"/>
      <c r="Q342" s="1"/>
      <c r="R342" s="1"/>
      <c r="S342" s="1"/>
      <c r="T342" s="3">
        <v>46063</v>
      </c>
      <c r="U342" s="1" t="s">
        <v>39</v>
      </c>
      <c r="V342" s="1"/>
      <c r="W342" s="1" t="s">
        <v>40</v>
      </c>
    </row>
    <row r="343" spans="1:23" hidden="1">
      <c r="A343" s="1" t="s">
        <v>26</v>
      </c>
      <c r="B343" s="1" t="s">
        <v>627</v>
      </c>
      <c r="C343" s="1">
        <v>2142</v>
      </c>
      <c r="D343" s="1" t="s">
        <v>28</v>
      </c>
      <c r="E343" s="3">
        <v>46045</v>
      </c>
      <c r="F343" s="12">
        <v>46045.698113425926</v>
      </c>
      <c r="G343" s="1">
        <v>901230965</v>
      </c>
      <c r="H343" s="1" t="s">
        <v>625</v>
      </c>
      <c r="I343" s="17">
        <f t="shared" si="10"/>
        <v>1200000</v>
      </c>
      <c r="J343" s="17">
        <v>228000</v>
      </c>
      <c r="K343" s="17">
        <v>1428000</v>
      </c>
      <c r="L343" s="1" t="s">
        <v>37</v>
      </c>
      <c r="M343" s="3">
        <v>46049</v>
      </c>
      <c r="N343" s="1">
        <f t="shared" si="11"/>
        <v>4</v>
      </c>
      <c r="O343" s="1" t="s">
        <v>38</v>
      </c>
      <c r="P343" s="1"/>
      <c r="Q343" s="1"/>
      <c r="R343" s="1"/>
      <c r="S343" s="1"/>
      <c r="T343" s="3">
        <v>46065</v>
      </c>
      <c r="U343" s="1" t="s">
        <v>39</v>
      </c>
      <c r="V343" s="1"/>
      <c r="W343" s="1" t="s">
        <v>40</v>
      </c>
    </row>
    <row r="344" spans="1:23" hidden="1">
      <c r="A344" s="1" t="s">
        <v>26</v>
      </c>
      <c r="B344" s="1" t="s">
        <v>628</v>
      </c>
      <c r="C344" s="1">
        <v>34380</v>
      </c>
      <c r="D344" s="1" t="s">
        <v>629</v>
      </c>
      <c r="E344" s="3">
        <v>46041</v>
      </c>
      <c r="F344" s="12">
        <v>46041.762326388889</v>
      </c>
      <c r="G344" s="1">
        <v>830098590</v>
      </c>
      <c r="H344" s="1" t="s">
        <v>630</v>
      </c>
      <c r="I344" s="17">
        <f t="shared" si="10"/>
        <v>17000000</v>
      </c>
      <c r="J344" s="17">
        <v>3230000</v>
      </c>
      <c r="K344" s="17">
        <v>20230000</v>
      </c>
      <c r="L344" s="1" t="s">
        <v>199</v>
      </c>
      <c r="M344" s="3">
        <v>46043</v>
      </c>
      <c r="N344" s="1">
        <f t="shared" si="11"/>
        <v>2</v>
      </c>
      <c r="O344" s="1" t="s">
        <v>66</v>
      </c>
      <c r="P344" s="1"/>
      <c r="Q344" s="1"/>
      <c r="R344" s="1"/>
      <c r="S344" s="1"/>
      <c r="T344" s="3">
        <v>46045</v>
      </c>
      <c r="U344" s="1" t="s">
        <v>32</v>
      </c>
      <c r="V344" s="1"/>
      <c r="W344" s="1" t="s">
        <v>40</v>
      </c>
    </row>
    <row r="345" spans="1:23" hidden="1">
      <c r="A345" s="1" t="s">
        <v>26</v>
      </c>
      <c r="B345" s="1" t="s">
        <v>631</v>
      </c>
      <c r="C345" s="27">
        <v>80227</v>
      </c>
      <c r="D345" s="1" t="s">
        <v>632</v>
      </c>
      <c r="E345" s="3">
        <v>46039</v>
      </c>
      <c r="F345" s="12">
        <v>46039.389756944445</v>
      </c>
      <c r="G345" s="1">
        <v>901033312</v>
      </c>
      <c r="H345" s="1" t="s">
        <v>633</v>
      </c>
      <c r="I345" s="17">
        <f t="shared" si="10"/>
        <v>57907.43</v>
      </c>
      <c r="J345" s="17">
        <v>0</v>
      </c>
      <c r="K345" s="17">
        <v>57907.43</v>
      </c>
      <c r="L345" s="1" t="s">
        <v>54</v>
      </c>
      <c r="M345" s="3"/>
      <c r="N345" s="1">
        <f t="shared" si="11"/>
        <v>0</v>
      </c>
      <c r="O345" s="1"/>
      <c r="P345" s="1"/>
      <c r="Q345" s="1"/>
      <c r="R345" s="1"/>
      <c r="S345" s="1"/>
      <c r="T345" s="3"/>
      <c r="U345" s="1"/>
      <c r="V345" s="1"/>
      <c r="W345" s="1"/>
    </row>
    <row r="346" spans="1:23" hidden="1">
      <c r="A346" s="1" t="s">
        <v>26</v>
      </c>
      <c r="B346" s="1" t="s">
        <v>634</v>
      </c>
      <c r="C346" s="27">
        <v>103619</v>
      </c>
      <c r="D346" s="1" t="s">
        <v>635</v>
      </c>
      <c r="E346" s="3">
        <v>46053</v>
      </c>
      <c r="F346" s="12">
        <v>46053.270231481481</v>
      </c>
      <c r="G346" s="1">
        <v>890505327</v>
      </c>
      <c r="H346" s="1" t="s">
        <v>636</v>
      </c>
      <c r="I346" s="17">
        <f t="shared" si="10"/>
        <v>249000</v>
      </c>
      <c r="J346" s="17">
        <v>0</v>
      </c>
      <c r="K346" s="17">
        <v>249000</v>
      </c>
      <c r="L346" s="1" t="s">
        <v>54</v>
      </c>
      <c r="M346" s="3"/>
      <c r="N346" s="1">
        <f t="shared" si="11"/>
        <v>0</v>
      </c>
      <c r="O346" s="1"/>
      <c r="P346" s="1"/>
      <c r="Q346" s="1"/>
      <c r="R346" s="1"/>
      <c r="S346" s="1"/>
      <c r="T346" s="3"/>
      <c r="U346" s="1"/>
      <c r="V346" s="1"/>
      <c r="W346" s="1"/>
    </row>
    <row r="347" spans="1:23" hidden="1">
      <c r="A347" s="1" t="s">
        <v>26</v>
      </c>
      <c r="B347" s="1" t="s">
        <v>637</v>
      </c>
      <c r="C347" s="1">
        <v>93353</v>
      </c>
      <c r="D347" s="1" t="s">
        <v>638</v>
      </c>
      <c r="E347" s="3">
        <v>46043</v>
      </c>
      <c r="F347" s="12">
        <v>46043.624456018515</v>
      </c>
      <c r="G347" s="1">
        <v>800128989</v>
      </c>
      <c r="H347" s="1" t="s">
        <v>639</v>
      </c>
      <c r="I347" s="17">
        <f t="shared" si="10"/>
        <v>19000</v>
      </c>
      <c r="J347" s="17">
        <v>3610</v>
      </c>
      <c r="K347" s="17">
        <v>22610</v>
      </c>
      <c r="L347" s="1" t="s">
        <v>70</v>
      </c>
      <c r="M347" s="3">
        <v>46048</v>
      </c>
      <c r="N347" s="1">
        <f t="shared" si="11"/>
        <v>5</v>
      </c>
      <c r="O347" s="1" t="s">
        <v>38</v>
      </c>
      <c r="P347" s="1"/>
      <c r="Q347" s="1"/>
      <c r="R347" s="1"/>
      <c r="S347" s="1"/>
      <c r="T347" s="3">
        <v>46049</v>
      </c>
      <c r="U347" s="1" t="s">
        <v>39</v>
      </c>
      <c r="V347" s="1"/>
      <c r="W347" s="1" t="s">
        <v>40</v>
      </c>
    </row>
    <row r="348" spans="1:23" hidden="1">
      <c r="A348" s="1" t="s">
        <v>26</v>
      </c>
      <c r="B348" s="1" t="s">
        <v>640</v>
      </c>
      <c r="C348" s="1">
        <v>22</v>
      </c>
      <c r="D348" s="1" t="s">
        <v>28</v>
      </c>
      <c r="E348" s="3">
        <v>46042</v>
      </c>
      <c r="F348" s="12">
        <v>46042.371041666665</v>
      </c>
      <c r="G348" s="1">
        <v>901943322</v>
      </c>
      <c r="H348" s="1" t="s">
        <v>641</v>
      </c>
      <c r="I348" s="17">
        <f t="shared" si="10"/>
        <v>12596000</v>
      </c>
      <c r="J348" s="17">
        <v>2393240</v>
      </c>
      <c r="K348" s="17">
        <v>14989240</v>
      </c>
      <c r="L348" s="1" t="s">
        <v>37</v>
      </c>
      <c r="M348" s="3">
        <v>46045</v>
      </c>
      <c r="N348" s="1">
        <f t="shared" si="11"/>
        <v>3</v>
      </c>
      <c r="O348" s="1" t="s">
        <v>66</v>
      </c>
      <c r="P348" s="1"/>
      <c r="Q348" s="1"/>
      <c r="R348" s="1"/>
      <c r="S348" s="1"/>
      <c r="T348" s="3">
        <v>46049</v>
      </c>
      <c r="U348" s="1" t="s">
        <v>39</v>
      </c>
      <c r="V348" s="1"/>
      <c r="W348" s="1" t="s">
        <v>40</v>
      </c>
    </row>
    <row r="349" spans="1:23" hidden="1">
      <c r="A349" s="1" t="s">
        <v>26</v>
      </c>
      <c r="B349" s="1" t="s">
        <v>642</v>
      </c>
      <c r="C349" s="1">
        <v>26455</v>
      </c>
      <c r="D349" s="1" t="s">
        <v>643</v>
      </c>
      <c r="E349" s="3">
        <v>46052</v>
      </c>
      <c r="F349" s="12">
        <v>46052.631076388891</v>
      </c>
      <c r="G349" s="1">
        <v>901519140</v>
      </c>
      <c r="H349" s="1" t="s">
        <v>644</v>
      </c>
      <c r="I349" s="17">
        <f t="shared" si="10"/>
        <v>6722.6900000000005</v>
      </c>
      <c r="J349" s="17">
        <v>1277.31</v>
      </c>
      <c r="K349" s="17">
        <v>8000</v>
      </c>
      <c r="L349" s="1" t="s">
        <v>54</v>
      </c>
      <c r="M349" s="3"/>
      <c r="N349" s="1">
        <f t="shared" si="11"/>
        <v>0</v>
      </c>
      <c r="O349" s="1"/>
      <c r="P349" s="1"/>
      <c r="Q349" s="1"/>
      <c r="R349" s="1"/>
      <c r="S349" s="1"/>
      <c r="T349" s="3"/>
      <c r="U349" s="1"/>
      <c r="V349" s="1"/>
      <c r="W349" s="1"/>
    </row>
    <row r="350" spans="1:23" hidden="1">
      <c r="A350" s="1" t="s">
        <v>26</v>
      </c>
      <c r="B350" s="1" t="s">
        <v>645</v>
      </c>
      <c r="C350" s="1">
        <v>24802</v>
      </c>
      <c r="D350" s="1" t="s">
        <v>28</v>
      </c>
      <c r="E350" s="3">
        <v>46046</v>
      </c>
      <c r="F350" s="12">
        <v>46046.187268518515</v>
      </c>
      <c r="G350" s="1">
        <v>900989276</v>
      </c>
      <c r="H350" s="1" t="s">
        <v>646</v>
      </c>
      <c r="I350" s="17">
        <f t="shared" si="10"/>
        <v>151260.5</v>
      </c>
      <c r="J350" s="17">
        <v>28739.5</v>
      </c>
      <c r="K350" s="17">
        <v>180000</v>
      </c>
      <c r="L350" s="1" t="s">
        <v>54</v>
      </c>
      <c r="M350" s="3"/>
      <c r="N350" s="1">
        <f t="shared" si="11"/>
        <v>0</v>
      </c>
      <c r="O350" s="1"/>
      <c r="P350" s="1"/>
      <c r="Q350" s="1"/>
      <c r="R350" s="1"/>
      <c r="S350" s="1"/>
      <c r="T350" s="3">
        <v>46084</v>
      </c>
      <c r="U350" s="1" t="s">
        <v>39</v>
      </c>
      <c r="V350" s="1"/>
      <c r="W350" s="1"/>
    </row>
    <row r="351" spans="1:23" hidden="1">
      <c r="A351" s="1" t="s">
        <v>26</v>
      </c>
      <c r="B351" s="1" t="s">
        <v>647</v>
      </c>
      <c r="C351" s="1">
        <v>104</v>
      </c>
      <c r="D351" s="1" t="s">
        <v>648</v>
      </c>
      <c r="E351" s="3">
        <v>46023</v>
      </c>
      <c r="F351" s="12">
        <v>46023.857442129629</v>
      </c>
      <c r="G351" s="1">
        <v>15442838</v>
      </c>
      <c r="H351" s="1" t="s">
        <v>649</v>
      </c>
      <c r="I351" s="17">
        <f t="shared" si="10"/>
        <v>1518400</v>
      </c>
      <c r="J351" s="17">
        <v>288496</v>
      </c>
      <c r="K351" s="17">
        <v>1806896</v>
      </c>
      <c r="L351" s="1" t="s">
        <v>58</v>
      </c>
      <c r="M351" s="3">
        <v>46027</v>
      </c>
      <c r="N351" s="1">
        <f t="shared" si="11"/>
        <v>4</v>
      </c>
      <c r="O351" s="1" t="s">
        <v>196</v>
      </c>
      <c r="P351" s="1"/>
      <c r="Q351" s="1"/>
      <c r="R351" s="1"/>
      <c r="S351" s="1"/>
      <c r="T351" s="3">
        <v>46028</v>
      </c>
      <c r="U351" s="1"/>
      <c r="V351" s="1"/>
      <c r="W351" s="1" t="s">
        <v>40</v>
      </c>
    </row>
    <row r="352" spans="1:23" hidden="1">
      <c r="A352" s="1" t="s">
        <v>26</v>
      </c>
      <c r="B352" s="1" t="s">
        <v>650</v>
      </c>
      <c r="C352" s="1">
        <v>106</v>
      </c>
      <c r="D352" s="1" t="s">
        <v>648</v>
      </c>
      <c r="E352" s="3">
        <v>46035</v>
      </c>
      <c r="F352" s="12">
        <v>46035.876261574071</v>
      </c>
      <c r="G352" s="1">
        <v>15442838</v>
      </c>
      <c r="H352" s="1" t="s">
        <v>649</v>
      </c>
      <c r="I352" s="17">
        <f t="shared" si="10"/>
        <v>2459600</v>
      </c>
      <c r="J352" s="17">
        <v>467324</v>
      </c>
      <c r="K352" s="17">
        <v>2926924</v>
      </c>
      <c r="L352" s="1" t="s">
        <v>58</v>
      </c>
      <c r="M352" s="3">
        <v>46035</v>
      </c>
      <c r="N352" s="1">
        <f t="shared" si="11"/>
        <v>0</v>
      </c>
      <c r="O352" s="1" t="s">
        <v>38</v>
      </c>
      <c r="P352" s="1"/>
      <c r="Q352" s="1"/>
      <c r="R352" s="1"/>
      <c r="S352" s="1"/>
      <c r="T352" s="3">
        <v>46038</v>
      </c>
      <c r="U352" s="1" t="s">
        <v>39</v>
      </c>
      <c r="V352" s="1"/>
      <c r="W352" s="1" t="s">
        <v>40</v>
      </c>
    </row>
    <row r="353" spans="1:23" hidden="1">
      <c r="A353" s="1" t="s">
        <v>26</v>
      </c>
      <c r="B353" s="1" t="s">
        <v>651</v>
      </c>
      <c r="C353" s="1">
        <v>111</v>
      </c>
      <c r="D353" s="1" t="s">
        <v>648</v>
      </c>
      <c r="E353" s="3">
        <v>46043</v>
      </c>
      <c r="F353" s="12">
        <v>46043.961284722223</v>
      </c>
      <c r="G353" s="1">
        <v>15442838</v>
      </c>
      <c r="H353" s="1" t="s">
        <v>649</v>
      </c>
      <c r="I353" s="17">
        <f t="shared" si="10"/>
        <v>1040000</v>
      </c>
      <c r="J353" s="17">
        <v>197600</v>
      </c>
      <c r="K353" s="17">
        <v>1237600</v>
      </c>
      <c r="L353" s="1" t="s">
        <v>58</v>
      </c>
      <c r="M353" s="3">
        <v>46043</v>
      </c>
      <c r="N353" s="1">
        <f t="shared" si="11"/>
        <v>0</v>
      </c>
      <c r="O353" s="1" t="s">
        <v>652</v>
      </c>
      <c r="P353" s="1"/>
      <c r="Q353" s="1"/>
      <c r="R353" s="1"/>
      <c r="S353" s="1"/>
      <c r="T353" s="3">
        <v>46048</v>
      </c>
      <c r="U353" s="1" t="s">
        <v>39</v>
      </c>
      <c r="V353" s="1"/>
      <c r="W353" s="1" t="s">
        <v>40</v>
      </c>
    </row>
    <row r="354" spans="1:23" hidden="1">
      <c r="A354" s="1" t="s">
        <v>26</v>
      </c>
      <c r="B354" s="1" t="s">
        <v>653</v>
      </c>
      <c r="C354" s="1">
        <v>119</v>
      </c>
      <c r="D354" s="1" t="s">
        <v>648</v>
      </c>
      <c r="E354" s="3">
        <v>46048</v>
      </c>
      <c r="F354" s="12">
        <v>46048.850624999999</v>
      </c>
      <c r="G354" s="1">
        <v>15442838</v>
      </c>
      <c r="H354" s="1" t="s">
        <v>649</v>
      </c>
      <c r="I354" s="17">
        <f t="shared" si="10"/>
        <v>1518400</v>
      </c>
      <c r="J354" s="17">
        <v>288496</v>
      </c>
      <c r="K354" s="17">
        <v>1806896</v>
      </c>
      <c r="L354" s="1" t="s">
        <v>58</v>
      </c>
      <c r="M354" s="3">
        <v>46049</v>
      </c>
      <c r="N354" s="1">
        <f t="shared" si="11"/>
        <v>1</v>
      </c>
      <c r="O354" s="1" t="s">
        <v>652</v>
      </c>
      <c r="P354" s="1"/>
      <c r="Q354" s="1"/>
      <c r="R354" s="1"/>
      <c r="S354" s="1"/>
      <c r="T354" s="3">
        <v>46051</v>
      </c>
      <c r="U354" s="1" t="s">
        <v>39</v>
      </c>
      <c r="V354" s="1"/>
      <c r="W354" s="1" t="s">
        <v>40</v>
      </c>
    </row>
    <row r="355" spans="1:23" hidden="1">
      <c r="A355" s="1" t="s">
        <v>26</v>
      </c>
      <c r="B355" s="1" t="s">
        <v>654</v>
      </c>
      <c r="C355" s="27">
        <v>5496</v>
      </c>
      <c r="D355" s="1" t="s">
        <v>655</v>
      </c>
      <c r="E355" s="3">
        <v>46041</v>
      </c>
      <c r="F355" s="12">
        <v>46041.637962962966</v>
      </c>
      <c r="G355" s="1">
        <v>43404302</v>
      </c>
      <c r="H355" s="1" t="s">
        <v>656</v>
      </c>
      <c r="I355" s="17">
        <f t="shared" si="10"/>
        <v>540000</v>
      </c>
      <c r="J355" s="17">
        <v>0</v>
      </c>
      <c r="K355" s="17">
        <v>540000</v>
      </c>
      <c r="L355" s="1" t="s">
        <v>70</v>
      </c>
      <c r="M355" s="3">
        <v>46049</v>
      </c>
      <c r="N355" s="1">
        <f t="shared" si="11"/>
        <v>8</v>
      </c>
      <c r="O355" s="1" t="s">
        <v>38</v>
      </c>
      <c r="P355" s="1"/>
      <c r="Q355" s="3"/>
      <c r="R355" s="1"/>
      <c r="S355" s="1"/>
      <c r="T355" s="3"/>
      <c r="U355" s="1"/>
      <c r="V355" s="1"/>
      <c r="W355" s="1" t="s">
        <v>33</v>
      </c>
    </row>
    <row r="356" spans="1:23" hidden="1">
      <c r="A356" s="1" t="s">
        <v>26</v>
      </c>
      <c r="B356" s="1" t="s">
        <v>657</v>
      </c>
      <c r="C356" s="1">
        <v>53089</v>
      </c>
      <c r="D356" s="1" t="s">
        <v>658</v>
      </c>
      <c r="E356" s="3">
        <v>46048</v>
      </c>
      <c r="F356" s="12">
        <v>46048.621678240743</v>
      </c>
      <c r="G356" s="27">
        <v>60386278</v>
      </c>
      <c r="H356" s="1" t="s">
        <v>659</v>
      </c>
      <c r="I356" s="17">
        <f t="shared" si="10"/>
        <v>30000</v>
      </c>
      <c r="J356" s="17">
        <v>0</v>
      </c>
      <c r="K356" s="17">
        <v>30000</v>
      </c>
      <c r="L356" s="1" t="s">
        <v>54</v>
      </c>
      <c r="M356" s="3"/>
      <c r="N356" s="1">
        <f t="shared" si="11"/>
        <v>0</v>
      </c>
      <c r="O356" s="1"/>
      <c r="P356" s="1"/>
      <c r="Q356" s="1"/>
      <c r="R356" s="1"/>
      <c r="S356" s="1"/>
      <c r="T356" s="3"/>
      <c r="U356" s="1"/>
      <c r="V356" s="1"/>
      <c r="W356" s="1"/>
    </row>
    <row r="357" spans="1:23" hidden="1">
      <c r="A357" s="1" t="s">
        <v>26</v>
      </c>
      <c r="B357" s="1" t="s">
        <v>660</v>
      </c>
      <c r="C357" s="1">
        <v>53090</v>
      </c>
      <c r="D357" s="1" t="s">
        <v>658</v>
      </c>
      <c r="E357" s="3">
        <v>46048</v>
      </c>
      <c r="F357" s="12">
        <v>46048.621666666666</v>
      </c>
      <c r="G357" s="1">
        <v>60386278</v>
      </c>
      <c r="H357" s="1" t="s">
        <v>659</v>
      </c>
      <c r="I357" s="17">
        <f t="shared" si="10"/>
        <v>30000</v>
      </c>
      <c r="J357" s="17">
        <v>0</v>
      </c>
      <c r="K357" s="17">
        <v>30000</v>
      </c>
      <c r="L357" s="1" t="s">
        <v>54</v>
      </c>
      <c r="M357" s="3"/>
      <c r="N357" s="1">
        <f t="shared" si="11"/>
        <v>0</v>
      </c>
      <c r="O357" s="1"/>
      <c r="P357" s="1"/>
      <c r="Q357" s="1"/>
      <c r="R357" s="1"/>
      <c r="S357" s="1"/>
      <c r="T357" s="3"/>
      <c r="U357" s="1"/>
      <c r="V357" s="1"/>
      <c r="W357" s="1"/>
    </row>
    <row r="358" spans="1:23" hidden="1">
      <c r="A358" s="1" t="s">
        <v>26</v>
      </c>
      <c r="B358" s="1" t="s">
        <v>661</v>
      </c>
      <c r="C358" s="1">
        <v>418807</v>
      </c>
      <c r="D358" s="1" t="s">
        <v>662</v>
      </c>
      <c r="E358" s="3">
        <v>46036</v>
      </c>
      <c r="F358" s="12">
        <v>46036.39806712963</v>
      </c>
      <c r="G358" s="1">
        <v>900053978</v>
      </c>
      <c r="H358" s="1" t="s">
        <v>663</v>
      </c>
      <c r="I358" s="17">
        <f t="shared" si="10"/>
        <v>18100</v>
      </c>
      <c r="J358" s="17">
        <v>0</v>
      </c>
      <c r="K358" s="17">
        <v>18100</v>
      </c>
      <c r="L358" s="1" t="s">
        <v>54</v>
      </c>
      <c r="M358" s="3"/>
      <c r="N358" s="1">
        <f t="shared" si="11"/>
        <v>0</v>
      </c>
      <c r="O358" s="1" t="s">
        <v>38</v>
      </c>
      <c r="P358" s="1"/>
      <c r="Q358" s="1"/>
      <c r="R358" s="1"/>
      <c r="S358" s="1"/>
      <c r="T358" s="3">
        <v>46041</v>
      </c>
      <c r="U358" s="1" t="s">
        <v>39</v>
      </c>
      <c r="V358" s="1"/>
      <c r="W358" s="1" t="s">
        <v>40</v>
      </c>
    </row>
    <row r="359" spans="1:23" hidden="1">
      <c r="A359" s="1" t="s">
        <v>26</v>
      </c>
      <c r="B359" s="1" t="s">
        <v>664</v>
      </c>
      <c r="C359" s="1">
        <v>32857</v>
      </c>
      <c r="D359" s="1" t="s">
        <v>665</v>
      </c>
      <c r="E359" s="3">
        <v>46042</v>
      </c>
      <c r="F359" s="12">
        <v>46042.468368055554</v>
      </c>
      <c r="G359" s="1">
        <v>890942677</v>
      </c>
      <c r="H359" s="1" t="s">
        <v>666</v>
      </c>
      <c r="I359" s="17">
        <f t="shared" si="10"/>
        <v>2175000</v>
      </c>
      <c r="J359" s="17">
        <v>316350</v>
      </c>
      <c r="K359" s="17">
        <v>2491350</v>
      </c>
      <c r="L359" s="1" t="s">
        <v>214</v>
      </c>
      <c r="M359" s="3">
        <v>46043</v>
      </c>
      <c r="N359" s="1">
        <f t="shared" si="11"/>
        <v>1</v>
      </c>
      <c r="O359" s="1" t="s">
        <v>330</v>
      </c>
      <c r="P359" s="1"/>
      <c r="Q359" s="1"/>
      <c r="R359" s="1"/>
      <c r="S359" s="1"/>
      <c r="T359" s="3">
        <v>46044</v>
      </c>
      <c r="U359" s="1" t="s">
        <v>39</v>
      </c>
      <c r="V359" s="1"/>
      <c r="W359" s="1" t="s">
        <v>40</v>
      </c>
    </row>
    <row r="360" spans="1:23" ht="13.5" hidden="1" customHeight="1">
      <c r="A360" s="1" t="s">
        <v>26</v>
      </c>
      <c r="B360" s="1" t="s">
        <v>667</v>
      </c>
      <c r="C360" s="1">
        <v>2668726</v>
      </c>
      <c r="D360" s="1" t="s">
        <v>668</v>
      </c>
      <c r="E360" s="3">
        <v>46028</v>
      </c>
      <c r="F360" s="12">
        <v>46028.069155092591</v>
      </c>
      <c r="G360" s="1">
        <v>860001697</v>
      </c>
      <c r="H360" s="1" t="s">
        <v>669</v>
      </c>
      <c r="I360" s="17">
        <f t="shared" si="10"/>
        <v>93450</v>
      </c>
      <c r="J360" s="17">
        <v>0</v>
      </c>
      <c r="K360" s="17">
        <v>93450</v>
      </c>
      <c r="L360" s="1" t="s">
        <v>70</v>
      </c>
      <c r="M360" s="3">
        <v>46029</v>
      </c>
      <c r="N360" s="1">
        <f t="shared" si="11"/>
        <v>1</v>
      </c>
      <c r="O360" s="1" t="s">
        <v>38</v>
      </c>
      <c r="P360" s="1"/>
      <c r="Q360" s="1"/>
      <c r="R360" s="1"/>
      <c r="S360" s="1"/>
      <c r="T360" s="3">
        <v>46035</v>
      </c>
      <c r="U360" s="1" t="s">
        <v>39</v>
      </c>
      <c r="V360" s="1"/>
      <c r="W360" s="1" t="s">
        <v>40</v>
      </c>
    </row>
    <row r="361" spans="1:23" hidden="1">
      <c r="A361" s="1" t="s">
        <v>26</v>
      </c>
      <c r="B361" s="1" t="s">
        <v>670</v>
      </c>
      <c r="C361" s="1">
        <v>126742</v>
      </c>
      <c r="D361" s="1" t="s">
        <v>671</v>
      </c>
      <c r="E361" s="3">
        <v>46029</v>
      </c>
      <c r="F361" s="12">
        <v>46029.190497685187</v>
      </c>
      <c r="G361" s="1">
        <v>860001697</v>
      </c>
      <c r="H361" s="1" t="s">
        <v>669</v>
      </c>
      <c r="I361" s="17">
        <f t="shared" si="10"/>
        <v>493950</v>
      </c>
      <c r="J361" s="17">
        <v>0</v>
      </c>
      <c r="K361" s="17">
        <v>493950</v>
      </c>
      <c r="L361" s="1" t="s">
        <v>70</v>
      </c>
      <c r="M361" s="3">
        <v>46029</v>
      </c>
      <c r="N361" s="1">
        <f t="shared" si="11"/>
        <v>0</v>
      </c>
      <c r="O361" s="1" t="s">
        <v>38</v>
      </c>
      <c r="P361" s="1"/>
      <c r="Q361" s="1"/>
      <c r="R361" s="1"/>
      <c r="S361" s="1"/>
      <c r="T361" s="3">
        <v>46035</v>
      </c>
      <c r="U361" s="1" t="s">
        <v>39</v>
      </c>
      <c r="V361" s="1"/>
      <c r="W361" s="1" t="s">
        <v>40</v>
      </c>
    </row>
    <row r="362" spans="1:23" hidden="1">
      <c r="A362" s="1" t="s">
        <v>26</v>
      </c>
      <c r="B362" s="1" t="s">
        <v>672</v>
      </c>
      <c r="C362" s="1">
        <v>138287</v>
      </c>
      <c r="D362" s="1" t="s">
        <v>671</v>
      </c>
      <c r="E362" s="3">
        <v>46036</v>
      </c>
      <c r="F362" s="12">
        <v>46036.134027777778</v>
      </c>
      <c r="G362" s="1">
        <v>860001697</v>
      </c>
      <c r="H362" s="1" t="s">
        <v>669</v>
      </c>
      <c r="I362" s="17">
        <f t="shared" si="10"/>
        <v>467250</v>
      </c>
      <c r="J362" s="17">
        <v>0</v>
      </c>
      <c r="K362" s="17">
        <v>467250</v>
      </c>
      <c r="L362" s="1" t="s">
        <v>70</v>
      </c>
      <c r="M362" s="3">
        <v>46036</v>
      </c>
      <c r="N362" s="1">
        <f t="shared" si="11"/>
        <v>0</v>
      </c>
      <c r="O362" s="1" t="s">
        <v>38</v>
      </c>
      <c r="P362" s="1"/>
      <c r="Q362" s="1"/>
      <c r="R362" s="1"/>
      <c r="S362" s="1"/>
      <c r="T362" s="3">
        <v>46038</v>
      </c>
      <c r="U362" s="1" t="s">
        <v>39</v>
      </c>
      <c r="V362" s="1"/>
      <c r="W362" s="1" t="s">
        <v>40</v>
      </c>
    </row>
    <row r="363" spans="1:23" ht="14.1" hidden="1" customHeight="1">
      <c r="A363" s="1" t="s">
        <v>26</v>
      </c>
      <c r="B363" s="1" t="s">
        <v>673</v>
      </c>
      <c r="C363" s="1">
        <v>2714946</v>
      </c>
      <c r="D363" s="1" t="s">
        <v>668</v>
      </c>
      <c r="E363" s="3">
        <v>46038</v>
      </c>
      <c r="F363" s="12">
        <v>46038.09107638889</v>
      </c>
      <c r="G363" s="1">
        <v>860001697</v>
      </c>
      <c r="H363" s="1" t="s">
        <v>669</v>
      </c>
      <c r="I363" s="17">
        <f t="shared" si="10"/>
        <v>93450</v>
      </c>
      <c r="J363" s="17">
        <v>0</v>
      </c>
      <c r="K363" s="17">
        <v>93450</v>
      </c>
      <c r="L363" s="1" t="s">
        <v>70</v>
      </c>
      <c r="M363" s="3">
        <v>46041</v>
      </c>
      <c r="N363" s="1">
        <f t="shared" si="11"/>
        <v>3</v>
      </c>
      <c r="O363" s="1" t="s">
        <v>38</v>
      </c>
      <c r="P363" s="1"/>
      <c r="Q363" s="1"/>
      <c r="R363" s="1"/>
      <c r="S363" s="1"/>
      <c r="T363" s="3">
        <v>46045</v>
      </c>
      <c r="U363" s="1" t="s">
        <v>39</v>
      </c>
      <c r="V363" s="1"/>
      <c r="W363" s="1" t="s">
        <v>40</v>
      </c>
    </row>
    <row r="364" spans="1:23" hidden="1">
      <c r="A364" s="1" t="s">
        <v>26</v>
      </c>
      <c r="B364" s="1" t="s">
        <v>674</v>
      </c>
      <c r="C364" s="1">
        <v>151124</v>
      </c>
      <c r="D364" s="1" t="s">
        <v>671</v>
      </c>
      <c r="E364" s="3">
        <v>46043</v>
      </c>
      <c r="F364" s="12">
        <v>46043.204155092593</v>
      </c>
      <c r="G364" s="1">
        <v>860001697</v>
      </c>
      <c r="H364" s="1" t="s">
        <v>669</v>
      </c>
      <c r="I364" s="17">
        <f t="shared" si="10"/>
        <v>467250</v>
      </c>
      <c r="J364" s="17">
        <v>0</v>
      </c>
      <c r="K364" s="17">
        <v>467250</v>
      </c>
      <c r="L364" s="1" t="s">
        <v>70</v>
      </c>
      <c r="M364" s="3">
        <v>46044</v>
      </c>
      <c r="N364" s="1">
        <f t="shared" si="11"/>
        <v>1</v>
      </c>
      <c r="O364" s="1" t="s">
        <v>66</v>
      </c>
      <c r="P364" s="1"/>
      <c r="Q364" s="1"/>
      <c r="R364" s="1"/>
      <c r="S364" s="1"/>
      <c r="T364" s="3">
        <v>46045</v>
      </c>
      <c r="U364" s="1" t="s">
        <v>39</v>
      </c>
      <c r="V364" s="1"/>
      <c r="W364" s="1" t="s">
        <v>40</v>
      </c>
    </row>
    <row r="365" spans="1:23" hidden="1">
      <c r="A365" s="1" t="s">
        <v>26</v>
      </c>
      <c r="B365" s="1" t="s">
        <v>675</v>
      </c>
      <c r="C365" s="1">
        <v>2769907</v>
      </c>
      <c r="D365" s="1" t="s">
        <v>668</v>
      </c>
      <c r="E365" s="3">
        <v>46049</v>
      </c>
      <c r="F365" s="12">
        <v>46049.113020833334</v>
      </c>
      <c r="G365" s="1">
        <v>860001697</v>
      </c>
      <c r="H365" s="1" t="s">
        <v>669</v>
      </c>
      <c r="I365" s="17">
        <f t="shared" si="10"/>
        <v>66750</v>
      </c>
      <c r="J365" s="17">
        <v>0</v>
      </c>
      <c r="K365" s="17">
        <v>66750</v>
      </c>
      <c r="L365" s="1" t="s">
        <v>70</v>
      </c>
      <c r="M365" s="3">
        <v>46050</v>
      </c>
      <c r="N365" s="1">
        <f t="shared" si="11"/>
        <v>1</v>
      </c>
      <c r="O365" s="1" t="s">
        <v>38</v>
      </c>
      <c r="P365" s="1"/>
      <c r="Q365" s="1"/>
      <c r="R365" s="1"/>
      <c r="S365" s="1"/>
      <c r="T365" s="3">
        <v>46056</v>
      </c>
      <c r="U365" s="1" t="s">
        <v>39</v>
      </c>
      <c r="V365" s="1"/>
      <c r="W365" s="1" t="s">
        <v>40</v>
      </c>
    </row>
    <row r="366" spans="1:23" hidden="1">
      <c r="A366" s="1" t="s">
        <v>26</v>
      </c>
      <c r="B366" s="1" t="s">
        <v>676</v>
      </c>
      <c r="C366" s="1">
        <v>162785</v>
      </c>
      <c r="D366" s="1" t="s">
        <v>671</v>
      </c>
      <c r="E366" s="3">
        <v>46050</v>
      </c>
      <c r="F366" s="12">
        <v>46050.244432870371</v>
      </c>
      <c r="G366" s="1">
        <v>860001697</v>
      </c>
      <c r="H366" s="1" t="s">
        <v>669</v>
      </c>
      <c r="I366" s="17">
        <f t="shared" si="10"/>
        <v>600750</v>
      </c>
      <c r="J366" s="17">
        <v>0</v>
      </c>
      <c r="K366" s="17">
        <v>600750</v>
      </c>
      <c r="L366" s="1" t="s">
        <v>70</v>
      </c>
      <c r="M366" s="3">
        <v>46050</v>
      </c>
      <c r="N366" s="1">
        <f t="shared" si="11"/>
        <v>0</v>
      </c>
      <c r="O366" s="1" t="s">
        <v>38</v>
      </c>
      <c r="P366" s="1"/>
      <c r="Q366" s="1"/>
      <c r="R366" s="1"/>
      <c r="S366" s="1"/>
      <c r="T366" s="3">
        <v>46056</v>
      </c>
      <c r="U366" s="1" t="s">
        <v>39</v>
      </c>
      <c r="V366" s="1"/>
      <c r="W366" s="1" t="s">
        <v>40</v>
      </c>
    </row>
    <row r="367" spans="1:23" hidden="1">
      <c r="A367" s="1" t="s">
        <v>26</v>
      </c>
      <c r="B367" s="1" t="s">
        <v>677</v>
      </c>
      <c r="C367" s="1">
        <v>7076</v>
      </c>
      <c r="D367" s="1" t="s">
        <v>678</v>
      </c>
      <c r="E367" s="3">
        <v>46047</v>
      </c>
      <c r="F367" s="12">
        <v>46047.971944444442</v>
      </c>
      <c r="G367" s="1">
        <v>901174199</v>
      </c>
      <c r="H367" s="1" t="s">
        <v>679</v>
      </c>
      <c r="I367" s="17">
        <f t="shared" si="10"/>
        <v>1000000</v>
      </c>
      <c r="J367" s="17">
        <v>190000</v>
      </c>
      <c r="K367" s="17">
        <v>1190000</v>
      </c>
      <c r="L367" s="1" t="s">
        <v>37</v>
      </c>
      <c r="M367" s="3">
        <v>46050</v>
      </c>
      <c r="N367" s="1">
        <f t="shared" si="11"/>
        <v>3</v>
      </c>
      <c r="O367" s="1" t="s">
        <v>38</v>
      </c>
      <c r="P367" s="1"/>
      <c r="Q367" s="1"/>
      <c r="R367" s="1"/>
      <c r="S367" s="1"/>
      <c r="T367" s="3">
        <v>46056</v>
      </c>
      <c r="U367" s="1" t="s">
        <v>39</v>
      </c>
      <c r="V367" s="1"/>
      <c r="W367" s="1" t="s">
        <v>40</v>
      </c>
    </row>
    <row r="368" spans="1:23" hidden="1">
      <c r="A368" s="1" t="s">
        <v>26</v>
      </c>
      <c r="B368" s="1" t="s">
        <v>680</v>
      </c>
      <c r="C368" s="1">
        <v>7075</v>
      </c>
      <c r="D368" s="1" t="s">
        <v>678</v>
      </c>
      <c r="E368" s="3">
        <v>46047</v>
      </c>
      <c r="F368" s="12">
        <v>46047.970277777778</v>
      </c>
      <c r="G368" s="1">
        <v>901174199</v>
      </c>
      <c r="H368" s="1" t="s">
        <v>679</v>
      </c>
      <c r="I368" s="17">
        <f t="shared" si="10"/>
        <v>250000</v>
      </c>
      <c r="J368" s="17">
        <v>47500</v>
      </c>
      <c r="K368" s="17">
        <v>297500</v>
      </c>
      <c r="L368" s="1" t="s">
        <v>37</v>
      </c>
      <c r="M368" s="3">
        <v>46050</v>
      </c>
      <c r="N368" s="1">
        <f t="shared" si="11"/>
        <v>3</v>
      </c>
      <c r="O368" s="1" t="s">
        <v>38</v>
      </c>
      <c r="P368" s="1"/>
      <c r="Q368" s="1"/>
      <c r="R368" s="1"/>
      <c r="S368" s="1"/>
      <c r="T368" s="3">
        <v>46056</v>
      </c>
      <c r="U368" s="1" t="s">
        <v>39</v>
      </c>
      <c r="V368" s="1"/>
      <c r="W368" s="1" t="s">
        <v>40</v>
      </c>
    </row>
    <row r="369" spans="1:23" hidden="1">
      <c r="A369" s="1" t="s">
        <v>26</v>
      </c>
      <c r="B369" s="1" t="s">
        <v>681</v>
      </c>
      <c r="C369" s="1">
        <v>7073</v>
      </c>
      <c r="D369" s="1" t="s">
        <v>678</v>
      </c>
      <c r="E369" s="3">
        <v>46047</v>
      </c>
      <c r="F369" s="12">
        <v>46047.961944444447</v>
      </c>
      <c r="G369" s="1">
        <v>901174199</v>
      </c>
      <c r="H369" s="1" t="s">
        <v>679</v>
      </c>
      <c r="I369" s="17">
        <f t="shared" si="10"/>
        <v>526000</v>
      </c>
      <c r="J369" s="17">
        <v>99940</v>
      </c>
      <c r="K369" s="17">
        <v>625940</v>
      </c>
      <c r="L369" s="1" t="s">
        <v>37</v>
      </c>
      <c r="M369" s="3">
        <v>46050</v>
      </c>
      <c r="N369" s="1">
        <f t="shared" si="11"/>
        <v>3</v>
      </c>
      <c r="O369" s="1" t="s">
        <v>38</v>
      </c>
      <c r="P369" s="1"/>
      <c r="Q369" s="1"/>
      <c r="R369" s="1"/>
      <c r="S369" s="1"/>
      <c r="T369" s="3">
        <v>46056</v>
      </c>
      <c r="U369" s="1" t="s">
        <v>39</v>
      </c>
      <c r="V369" s="1"/>
      <c r="W369" s="1" t="s">
        <v>40</v>
      </c>
    </row>
    <row r="370" spans="1:23" hidden="1">
      <c r="A370" s="1" t="s">
        <v>26</v>
      </c>
      <c r="B370" s="1" t="s">
        <v>682</v>
      </c>
      <c r="C370" s="1">
        <v>7074</v>
      </c>
      <c r="D370" s="1" t="s">
        <v>678</v>
      </c>
      <c r="E370" s="3">
        <v>46047</v>
      </c>
      <c r="F370" s="12">
        <v>46047.967777777776</v>
      </c>
      <c r="G370" s="1">
        <v>901174199</v>
      </c>
      <c r="H370" s="1" t="s">
        <v>679</v>
      </c>
      <c r="I370" s="17">
        <f t="shared" si="10"/>
        <v>900000</v>
      </c>
      <c r="J370" s="17">
        <v>171000</v>
      </c>
      <c r="K370" s="17">
        <v>1071000</v>
      </c>
      <c r="L370" s="1" t="s">
        <v>37</v>
      </c>
      <c r="M370" s="3">
        <v>46050</v>
      </c>
      <c r="N370" s="1">
        <f t="shared" si="11"/>
        <v>3</v>
      </c>
      <c r="O370" s="1" t="s">
        <v>38</v>
      </c>
      <c r="P370" s="1"/>
      <c r="Q370" s="1"/>
      <c r="R370" s="1"/>
      <c r="S370" s="1"/>
      <c r="T370" s="3">
        <v>46056</v>
      </c>
      <c r="U370" s="1" t="s">
        <v>39</v>
      </c>
      <c r="V370" s="1"/>
      <c r="W370" s="1" t="s">
        <v>40</v>
      </c>
    </row>
    <row r="371" spans="1:23" hidden="1">
      <c r="A371" s="1" t="s">
        <v>26</v>
      </c>
      <c r="B371" s="1" t="s">
        <v>683</v>
      </c>
      <c r="C371" s="1">
        <v>7070</v>
      </c>
      <c r="D371" s="1" t="s">
        <v>678</v>
      </c>
      <c r="E371" s="3">
        <v>46047</v>
      </c>
      <c r="F371" s="12">
        <v>46047.902025462965</v>
      </c>
      <c r="G371" s="1">
        <v>901174199</v>
      </c>
      <c r="H371" s="1" t="s">
        <v>679</v>
      </c>
      <c r="I371" s="17">
        <f t="shared" si="10"/>
        <v>3448876</v>
      </c>
      <c r="J371" s="17">
        <v>655286.43999999994</v>
      </c>
      <c r="K371" s="17">
        <v>4104162.44</v>
      </c>
      <c r="L371" s="1" t="s">
        <v>37</v>
      </c>
      <c r="M371" s="3">
        <v>46050</v>
      </c>
      <c r="N371" s="1">
        <f t="shared" si="11"/>
        <v>3</v>
      </c>
      <c r="O371" s="1" t="s">
        <v>38</v>
      </c>
      <c r="P371" s="1"/>
      <c r="Q371" s="1"/>
      <c r="R371" s="1"/>
      <c r="S371" s="1"/>
      <c r="T371" s="3">
        <v>46056</v>
      </c>
      <c r="U371" s="1" t="s">
        <v>39</v>
      </c>
      <c r="V371" s="1"/>
      <c r="W371" s="1" t="s">
        <v>40</v>
      </c>
    </row>
    <row r="372" spans="1:23" hidden="1">
      <c r="A372" s="1" t="s">
        <v>26</v>
      </c>
      <c r="B372" s="1" t="s">
        <v>684</v>
      </c>
      <c r="C372" s="1">
        <v>7072</v>
      </c>
      <c r="D372" s="1" t="s">
        <v>678</v>
      </c>
      <c r="E372" s="3">
        <v>46047</v>
      </c>
      <c r="F372" s="12">
        <v>46047.960300925923</v>
      </c>
      <c r="G372" s="1">
        <v>901174199</v>
      </c>
      <c r="H372" s="1" t="s">
        <v>679</v>
      </c>
      <c r="I372" s="17">
        <f t="shared" si="10"/>
        <v>1341300</v>
      </c>
      <c r="J372" s="17">
        <v>254847</v>
      </c>
      <c r="K372" s="17">
        <v>1596147</v>
      </c>
      <c r="L372" s="1" t="s">
        <v>37</v>
      </c>
      <c r="M372" s="3">
        <v>46050</v>
      </c>
      <c r="N372" s="1">
        <f t="shared" si="11"/>
        <v>3</v>
      </c>
      <c r="O372" s="1" t="s">
        <v>38</v>
      </c>
      <c r="P372" s="1"/>
      <c r="Q372" s="1"/>
      <c r="R372" s="1"/>
      <c r="S372" s="1"/>
      <c r="T372" s="3">
        <v>46056</v>
      </c>
      <c r="U372" s="1" t="s">
        <v>39</v>
      </c>
      <c r="V372" s="1"/>
      <c r="W372" s="1" t="s">
        <v>40</v>
      </c>
    </row>
    <row r="373" spans="1:23" hidden="1">
      <c r="A373" s="1" t="s">
        <v>26</v>
      </c>
      <c r="B373" s="1" t="s">
        <v>685</v>
      </c>
      <c r="C373" s="1">
        <v>7071</v>
      </c>
      <c r="D373" s="1" t="s">
        <v>678</v>
      </c>
      <c r="E373" s="3">
        <v>46047</v>
      </c>
      <c r="F373" s="12">
        <v>46047.90420138889</v>
      </c>
      <c r="G373" s="1">
        <v>901174199</v>
      </c>
      <c r="H373" s="1" t="s">
        <v>679</v>
      </c>
      <c r="I373" s="17">
        <f t="shared" si="10"/>
        <v>3869676.0000000005</v>
      </c>
      <c r="J373" s="17">
        <v>735238.44</v>
      </c>
      <c r="K373" s="17">
        <v>4604914.4400000004</v>
      </c>
      <c r="L373" s="1" t="s">
        <v>37</v>
      </c>
      <c r="M373" s="3">
        <v>46050</v>
      </c>
      <c r="N373" s="1">
        <f t="shared" si="11"/>
        <v>3</v>
      </c>
      <c r="O373" s="1" t="s">
        <v>38</v>
      </c>
      <c r="P373" s="1"/>
      <c r="Q373" s="1"/>
      <c r="R373" s="1"/>
      <c r="S373" s="1"/>
      <c r="T373" s="3">
        <v>46056</v>
      </c>
      <c r="U373" s="1" t="s">
        <v>39</v>
      </c>
      <c r="V373" s="1"/>
      <c r="W373" s="1" t="s">
        <v>40</v>
      </c>
    </row>
    <row r="374" spans="1:23" hidden="1">
      <c r="A374" s="1" t="s">
        <v>26</v>
      </c>
      <c r="B374" s="1" t="s">
        <v>686</v>
      </c>
      <c r="C374" s="1">
        <v>7068</v>
      </c>
      <c r="D374" s="1" t="s">
        <v>678</v>
      </c>
      <c r="E374" s="3">
        <v>46047</v>
      </c>
      <c r="F374" s="12">
        <v>46047.897337962961</v>
      </c>
      <c r="G374" s="1">
        <v>901174199</v>
      </c>
      <c r="H374" s="1" t="s">
        <v>679</v>
      </c>
      <c r="I374" s="17">
        <f t="shared" si="10"/>
        <v>4418400</v>
      </c>
      <c r="J374" s="17">
        <v>839496</v>
      </c>
      <c r="K374" s="17">
        <v>5257896</v>
      </c>
      <c r="L374" s="1" t="s">
        <v>37</v>
      </c>
      <c r="M374" s="3">
        <v>46050</v>
      </c>
      <c r="N374" s="1">
        <f t="shared" si="11"/>
        <v>3</v>
      </c>
      <c r="O374" s="1" t="s">
        <v>38</v>
      </c>
      <c r="P374" s="1"/>
      <c r="Q374" s="1"/>
      <c r="R374" s="1"/>
      <c r="S374" s="1"/>
      <c r="T374" s="3">
        <v>46056</v>
      </c>
      <c r="U374" s="1" t="s">
        <v>39</v>
      </c>
      <c r="V374" s="1"/>
      <c r="W374" s="1" t="s">
        <v>40</v>
      </c>
    </row>
    <row r="375" spans="1:23" hidden="1">
      <c r="A375" s="1" t="s">
        <v>26</v>
      </c>
      <c r="B375" s="1" t="s">
        <v>687</v>
      </c>
      <c r="C375" s="1">
        <v>7069</v>
      </c>
      <c r="D375" s="1" t="s">
        <v>678</v>
      </c>
      <c r="E375" s="3">
        <v>46047</v>
      </c>
      <c r="F375" s="12">
        <v>46047.898923611108</v>
      </c>
      <c r="G375" s="1">
        <v>901174199</v>
      </c>
      <c r="H375" s="1" t="s">
        <v>679</v>
      </c>
      <c r="I375" s="17">
        <f t="shared" si="10"/>
        <v>4200000</v>
      </c>
      <c r="J375" s="17">
        <v>798000</v>
      </c>
      <c r="K375" s="17">
        <v>4998000</v>
      </c>
      <c r="L375" s="1" t="s">
        <v>37</v>
      </c>
      <c r="M375" s="3">
        <v>46050</v>
      </c>
      <c r="N375" s="1">
        <f t="shared" si="11"/>
        <v>3</v>
      </c>
      <c r="O375" s="1" t="s">
        <v>38</v>
      </c>
      <c r="P375" s="1"/>
      <c r="Q375" s="1"/>
      <c r="R375" s="1"/>
      <c r="S375" s="1"/>
      <c r="T375" s="3">
        <v>46056</v>
      </c>
      <c r="U375" s="1" t="s">
        <v>39</v>
      </c>
      <c r="V375" s="1"/>
      <c r="W375" s="1" t="s">
        <v>40</v>
      </c>
    </row>
    <row r="376" spans="1:23" hidden="1">
      <c r="A376" s="1" t="s">
        <v>26</v>
      </c>
      <c r="B376" s="1" t="s">
        <v>688</v>
      </c>
      <c r="C376" s="1">
        <v>7065</v>
      </c>
      <c r="D376" s="1" t="s">
        <v>678</v>
      </c>
      <c r="E376" s="3">
        <v>46047</v>
      </c>
      <c r="F376" s="12">
        <v>46047.891481481478</v>
      </c>
      <c r="G376" s="1">
        <v>901174199</v>
      </c>
      <c r="H376" s="1" t="s">
        <v>679</v>
      </c>
      <c r="I376" s="17">
        <f t="shared" si="10"/>
        <v>7130958</v>
      </c>
      <c r="J376" s="17">
        <v>1354882.02</v>
      </c>
      <c r="K376" s="17">
        <v>8485840.0199999996</v>
      </c>
      <c r="L376" s="1" t="s">
        <v>37</v>
      </c>
      <c r="M376" s="3">
        <v>46050</v>
      </c>
      <c r="N376" s="1">
        <f t="shared" si="11"/>
        <v>3</v>
      </c>
      <c r="O376" s="1" t="s">
        <v>38</v>
      </c>
      <c r="P376" s="1"/>
      <c r="Q376" s="1"/>
      <c r="R376" s="1"/>
      <c r="S376" s="1"/>
      <c r="T376" s="3">
        <v>46056</v>
      </c>
      <c r="U376" s="1" t="s">
        <v>39</v>
      </c>
      <c r="V376" s="1"/>
      <c r="W376" s="1" t="s">
        <v>40</v>
      </c>
    </row>
    <row r="377" spans="1:23" hidden="1">
      <c r="A377" s="1" t="s">
        <v>26</v>
      </c>
      <c r="B377" s="1" t="s">
        <v>689</v>
      </c>
      <c r="C377" s="1">
        <v>7067</v>
      </c>
      <c r="D377" s="1" t="s">
        <v>678</v>
      </c>
      <c r="E377" s="3">
        <v>46047</v>
      </c>
      <c r="F377" s="12">
        <v>46047.895775462966</v>
      </c>
      <c r="G377" s="1">
        <v>901174199</v>
      </c>
      <c r="H377" s="1" t="s">
        <v>679</v>
      </c>
      <c r="I377" s="17">
        <f t="shared" si="10"/>
        <v>5518202</v>
      </c>
      <c r="J377" s="17">
        <v>1048458.38</v>
      </c>
      <c r="K377" s="17">
        <v>6566660.3799999999</v>
      </c>
      <c r="L377" s="1" t="s">
        <v>37</v>
      </c>
      <c r="M377" s="3">
        <v>46050</v>
      </c>
      <c r="N377" s="1">
        <f t="shared" si="11"/>
        <v>3</v>
      </c>
      <c r="O377" s="1" t="s">
        <v>38</v>
      </c>
      <c r="P377" s="1"/>
      <c r="Q377" s="1"/>
      <c r="R377" s="1"/>
      <c r="S377" s="1"/>
      <c r="T377" s="3">
        <v>46056</v>
      </c>
      <c r="U377" s="1" t="s">
        <v>39</v>
      </c>
      <c r="V377" s="1"/>
      <c r="W377" s="1" t="s">
        <v>40</v>
      </c>
    </row>
    <row r="378" spans="1:23" hidden="1">
      <c r="A378" s="1" t="s">
        <v>26</v>
      </c>
      <c r="B378" s="1" t="s">
        <v>690</v>
      </c>
      <c r="C378" s="1">
        <v>7066</v>
      </c>
      <c r="D378" s="1" t="s">
        <v>678</v>
      </c>
      <c r="E378" s="3">
        <v>46047</v>
      </c>
      <c r="F378" s="12">
        <v>46047.893414351849</v>
      </c>
      <c r="G378" s="1">
        <v>901174199</v>
      </c>
      <c r="H378" s="1" t="s">
        <v>679</v>
      </c>
      <c r="I378" s="17">
        <f t="shared" si="10"/>
        <v>4523600</v>
      </c>
      <c r="J378" s="17">
        <v>859484</v>
      </c>
      <c r="K378" s="17">
        <v>5383084</v>
      </c>
      <c r="L378" s="1" t="s">
        <v>37</v>
      </c>
      <c r="M378" s="3">
        <v>46050</v>
      </c>
      <c r="N378" s="1">
        <f t="shared" si="11"/>
        <v>3</v>
      </c>
      <c r="O378" s="1" t="s">
        <v>38</v>
      </c>
      <c r="P378" s="1"/>
      <c r="Q378" s="1"/>
      <c r="R378" s="1"/>
      <c r="S378" s="1"/>
      <c r="T378" s="3">
        <v>46056</v>
      </c>
      <c r="U378" s="1" t="s">
        <v>39</v>
      </c>
      <c r="V378" s="1"/>
      <c r="W378" s="1" t="s">
        <v>40</v>
      </c>
    </row>
    <row r="379" spans="1:23" hidden="1">
      <c r="A379" s="1" t="s">
        <v>26</v>
      </c>
      <c r="B379" s="1" t="s">
        <v>691</v>
      </c>
      <c r="C379" s="27">
        <v>5168731</v>
      </c>
      <c r="D379" s="1" t="s">
        <v>692</v>
      </c>
      <c r="E379" s="3">
        <v>46050</v>
      </c>
      <c r="F379" s="12">
        <v>46050.497789351852</v>
      </c>
      <c r="G379" s="1">
        <v>891408584</v>
      </c>
      <c r="H379" s="1" t="s">
        <v>693</v>
      </c>
      <c r="I379" s="17">
        <f t="shared" si="10"/>
        <v>154400</v>
      </c>
      <c r="J379" s="17">
        <v>0</v>
      </c>
      <c r="K379" s="17">
        <v>154400</v>
      </c>
      <c r="L379" s="1" t="s">
        <v>54</v>
      </c>
      <c r="M379" s="3"/>
      <c r="N379" s="1">
        <f t="shared" si="11"/>
        <v>0</v>
      </c>
      <c r="O379" s="1"/>
      <c r="P379" s="1"/>
      <c r="Q379" s="1"/>
      <c r="R379" s="1"/>
      <c r="S379" s="1"/>
      <c r="T379" s="3">
        <v>46062</v>
      </c>
      <c r="U379" s="1" t="s">
        <v>39</v>
      </c>
      <c r="V379" s="1"/>
      <c r="W379" s="1"/>
    </row>
    <row r="380" spans="1:23" hidden="1">
      <c r="A380" s="1" t="s">
        <v>26</v>
      </c>
      <c r="B380" s="1" t="s">
        <v>694</v>
      </c>
      <c r="C380" s="1">
        <v>20109015</v>
      </c>
      <c r="D380" s="1" t="s">
        <v>695</v>
      </c>
      <c r="E380" s="3">
        <v>46052</v>
      </c>
      <c r="F380" s="12">
        <v>46052.652453703704</v>
      </c>
      <c r="G380" s="1">
        <v>900178348</v>
      </c>
      <c r="H380" s="1" t="s">
        <v>696</v>
      </c>
      <c r="I380" s="17">
        <f t="shared" si="10"/>
        <v>20168.07</v>
      </c>
      <c r="J380" s="17">
        <v>3831.93</v>
      </c>
      <c r="K380" s="17">
        <v>24000</v>
      </c>
      <c r="L380" s="1" t="s">
        <v>54</v>
      </c>
      <c r="M380" s="3"/>
      <c r="N380" s="1">
        <f t="shared" si="11"/>
        <v>0</v>
      </c>
      <c r="O380" s="1"/>
      <c r="P380" s="1"/>
      <c r="Q380" s="1"/>
      <c r="R380" s="1"/>
      <c r="S380" s="1"/>
      <c r="T380" s="3"/>
      <c r="U380" s="1"/>
      <c r="V380" s="1"/>
      <c r="W380" s="1"/>
    </row>
    <row r="381" spans="1:23" hidden="1">
      <c r="A381" s="1" t="s">
        <v>26</v>
      </c>
      <c r="B381" s="1" t="s">
        <v>697</v>
      </c>
      <c r="C381" s="1">
        <v>34243</v>
      </c>
      <c r="D381" s="1" t="s">
        <v>698</v>
      </c>
      <c r="E381" s="3">
        <v>46029</v>
      </c>
      <c r="F381" s="12">
        <v>46029.651180555556</v>
      </c>
      <c r="G381" s="1">
        <v>900229913</v>
      </c>
      <c r="H381" s="1" t="s">
        <v>699</v>
      </c>
      <c r="I381" s="17">
        <f t="shared" si="10"/>
        <v>936000.56</v>
      </c>
      <c r="J381" s="17">
        <v>168288.46</v>
      </c>
      <c r="K381" s="17">
        <v>1104289.02</v>
      </c>
      <c r="L381" s="1" t="s">
        <v>70</v>
      </c>
      <c r="M381" s="3">
        <v>46030</v>
      </c>
      <c r="N381" s="1">
        <f t="shared" si="11"/>
        <v>1</v>
      </c>
      <c r="O381" s="1" t="s">
        <v>38</v>
      </c>
      <c r="P381" s="1"/>
      <c r="Q381" s="1"/>
      <c r="R381" s="1"/>
      <c r="S381" s="1"/>
      <c r="T381" s="3">
        <v>46036</v>
      </c>
      <c r="U381" s="1" t="s">
        <v>39</v>
      </c>
      <c r="V381" s="1"/>
      <c r="W381" s="1" t="s">
        <v>40</v>
      </c>
    </row>
    <row r="382" spans="1:23" hidden="1">
      <c r="A382" s="1" t="s">
        <v>700</v>
      </c>
      <c r="B382" s="1" t="s">
        <v>701</v>
      </c>
      <c r="C382" s="27">
        <v>222834</v>
      </c>
      <c r="D382" s="1" t="s">
        <v>702</v>
      </c>
      <c r="E382" s="3">
        <v>46043</v>
      </c>
      <c r="F382" s="12">
        <v>46043.316087962965</v>
      </c>
      <c r="G382" s="1">
        <v>890925124</v>
      </c>
      <c r="H382" s="1" t="s">
        <v>703</v>
      </c>
      <c r="I382" s="17">
        <f t="shared" si="10"/>
        <v>15000</v>
      </c>
      <c r="J382" s="17">
        <v>0</v>
      </c>
      <c r="K382" s="17">
        <v>15000</v>
      </c>
      <c r="L382" s="1" t="s">
        <v>54</v>
      </c>
      <c r="M382" s="3"/>
      <c r="N382" s="1">
        <f t="shared" si="11"/>
        <v>0</v>
      </c>
      <c r="O382" s="1"/>
      <c r="P382" s="1"/>
      <c r="Q382" s="1"/>
      <c r="R382" s="1"/>
      <c r="S382" s="1"/>
      <c r="T382" s="3"/>
      <c r="U382" s="1"/>
      <c r="V382" s="1"/>
      <c r="W382" s="1"/>
    </row>
    <row r="383" spans="1:23" hidden="1">
      <c r="A383" s="1" t="s">
        <v>700</v>
      </c>
      <c r="B383" s="1" t="s">
        <v>704</v>
      </c>
      <c r="C383" s="27">
        <v>222833</v>
      </c>
      <c r="D383" s="1" t="s">
        <v>702</v>
      </c>
      <c r="E383" s="3">
        <v>46043</v>
      </c>
      <c r="F383" s="12">
        <v>46043.315775462965</v>
      </c>
      <c r="G383" s="1">
        <v>890925124</v>
      </c>
      <c r="H383" s="1" t="s">
        <v>703</v>
      </c>
      <c r="I383" s="17">
        <f t="shared" si="10"/>
        <v>15000</v>
      </c>
      <c r="J383" s="17">
        <v>0</v>
      </c>
      <c r="K383" s="17">
        <v>15000</v>
      </c>
      <c r="L383" s="1" t="s">
        <v>54</v>
      </c>
      <c r="M383" s="3"/>
      <c r="N383" s="1">
        <f t="shared" si="11"/>
        <v>0</v>
      </c>
      <c r="O383" s="1"/>
      <c r="P383" s="1"/>
      <c r="Q383" s="1"/>
      <c r="R383" s="1"/>
      <c r="S383" s="1"/>
      <c r="T383" s="3"/>
      <c r="U383" s="1"/>
      <c r="V383" s="1"/>
      <c r="W383" s="1"/>
    </row>
    <row r="384" spans="1:23" hidden="1">
      <c r="A384" s="1" t="s">
        <v>700</v>
      </c>
      <c r="B384" s="1" t="s">
        <v>705</v>
      </c>
      <c r="C384" s="27">
        <v>226628</v>
      </c>
      <c r="D384" s="1" t="s">
        <v>702</v>
      </c>
      <c r="E384" s="3">
        <v>46051</v>
      </c>
      <c r="F384" s="12">
        <v>46051.311944444446</v>
      </c>
      <c r="G384" s="1">
        <v>890925124</v>
      </c>
      <c r="H384" s="1" t="s">
        <v>703</v>
      </c>
      <c r="I384" s="17">
        <f t="shared" si="10"/>
        <v>15000</v>
      </c>
      <c r="J384" s="17">
        <v>0</v>
      </c>
      <c r="K384" s="17">
        <v>15000</v>
      </c>
      <c r="L384" s="1" t="s">
        <v>54</v>
      </c>
      <c r="M384" s="3"/>
      <c r="N384" s="1">
        <f t="shared" si="11"/>
        <v>0</v>
      </c>
      <c r="O384" s="1"/>
      <c r="P384" s="1"/>
      <c r="Q384" s="1"/>
      <c r="R384" s="1"/>
      <c r="S384" s="1"/>
      <c r="T384" s="3"/>
      <c r="U384" s="1"/>
      <c r="V384" s="1"/>
      <c r="W384" s="1"/>
    </row>
    <row r="385" spans="1:23" hidden="1">
      <c r="A385" s="1" t="s">
        <v>700</v>
      </c>
      <c r="B385" s="1" t="s">
        <v>706</v>
      </c>
      <c r="C385" s="27">
        <v>226627</v>
      </c>
      <c r="D385" s="1" t="s">
        <v>702</v>
      </c>
      <c r="E385" s="3">
        <v>46051</v>
      </c>
      <c r="F385" s="12">
        <v>46051.311828703707</v>
      </c>
      <c r="G385" s="1">
        <v>890925124</v>
      </c>
      <c r="H385" s="1" t="s">
        <v>703</v>
      </c>
      <c r="I385" s="17">
        <f t="shared" si="10"/>
        <v>15000</v>
      </c>
      <c r="J385" s="17">
        <v>0</v>
      </c>
      <c r="K385" s="17">
        <v>15000</v>
      </c>
      <c r="L385" s="1" t="s">
        <v>54</v>
      </c>
      <c r="M385" s="3"/>
      <c r="N385" s="1">
        <f t="shared" si="11"/>
        <v>0</v>
      </c>
      <c r="O385" s="1"/>
      <c r="P385" s="1"/>
      <c r="Q385" s="1"/>
      <c r="R385" s="1"/>
      <c r="S385" s="1"/>
      <c r="T385" s="3"/>
      <c r="U385" s="1"/>
      <c r="V385" s="1"/>
      <c r="W385" s="1"/>
    </row>
    <row r="386" spans="1:23" hidden="1">
      <c r="A386" s="1" t="s">
        <v>26</v>
      </c>
      <c r="B386" s="1" t="s">
        <v>707</v>
      </c>
      <c r="C386" s="1">
        <v>328</v>
      </c>
      <c r="D386" s="1" t="s">
        <v>708</v>
      </c>
      <c r="E386" s="3">
        <v>46031</v>
      </c>
      <c r="F386" s="12">
        <v>46031.548379629632</v>
      </c>
      <c r="G386" s="1">
        <v>900484386</v>
      </c>
      <c r="H386" s="1" t="s">
        <v>709</v>
      </c>
      <c r="I386" s="17">
        <f t="shared" ref="I386:I449" si="12">K386-J386</f>
        <v>27859250</v>
      </c>
      <c r="J386" s="17">
        <v>5293257.5</v>
      </c>
      <c r="K386" s="17">
        <v>33152507.5</v>
      </c>
      <c r="L386" s="1" t="s">
        <v>195</v>
      </c>
      <c r="M386" s="3">
        <v>46035</v>
      </c>
      <c r="N386" s="1">
        <f t="shared" ref="N386:N449" si="13">IFERROR(IF(-_xlfn.DAYS(E386,M386)&lt;0,0,-_xlfn.DAYS(E386,M386)), " - ")</f>
        <v>4</v>
      </c>
      <c r="O386" s="1" t="s">
        <v>479</v>
      </c>
      <c r="P386" s="1"/>
      <c r="Q386" s="1"/>
      <c r="R386" s="1"/>
      <c r="S386" s="1"/>
      <c r="T386" s="3">
        <v>46035</v>
      </c>
      <c r="U386" s="1" t="s">
        <v>39</v>
      </c>
      <c r="V386" s="1"/>
      <c r="W386" s="1" t="s">
        <v>40</v>
      </c>
    </row>
    <row r="387" spans="1:23" hidden="1">
      <c r="A387" s="1" t="s">
        <v>26</v>
      </c>
      <c r="B387" s="1" t="s">
        <v>710</v>
      </c>
      <c r="C387" s="1">
        <v>746</v>
      </c>
      <c r="D387" s="1" t="s">
        <v>227</v>
      </c>
      <c r="E387" s="3">
        <v>46035</v>
      </c>
      <c r="F387" s="12">
        <v>46035.796736111108</v>
      </c>
      <c r="G387" s="1">
        <v>900049081</v>
      </c>
      <c r="H387" s="1" t="s">
        <v>711</v>
      </c>
      <c r="I387" s="17">
        <f t="shared" si="12"/>
        <v>4410000</v>
      </c>
      <c r="J387" s="17">
        <v>837900</v>
      </c>
      <c r="K387" s="17">
        <v>5247900</v>
      </c>
      <c r="L387" s="1" t="s">
        <v>70</v>
      </c>
      <c r="M387" s="3">
        <v>46036</v>
      </c>
      <c r="N387" s="1">
        <f t="shared" si="13"/>
        <v>1</v>
      </c>
      <c r="O387" s="1" t="s">
        <v>38</v>
      </c>
      <c r="P387" s="1"/>
      <c r="Q387" s="1"/>
      <c r="R387" s="1"/>
      <c r="S387" s="1"/>
      <c r="T387" s="3">
        <v>46044</v>
      </c>
      <c r="U387" s="1" t="s">
        <v>39</v>
      </c>
      <c r="V387" s="1"/>
      <c r="W387" s="1" t="s">
        <v>40</v>
      </c>
    </row>
    <row r="388" spans="1:23" hidden="1">
      <c r="A388" s="1" t="s">
        <v>26</v>
      </c>
      <c r="B388" s="1" t="s">
        <v>712</v>
      </c>
      <c r="C388" s="1">
        <v>61790</v>
      </c>
      <c r="D388" s="1" t="s">
        <v>713</v>
      </c>
      <c r="E388" s="3">
        <v>46037</v>
      </c>
      <c r="F388" s="12">
        <v>46037.488888888889</v>
      </c>
      <c r="G388" s="1">
        <v>860030828</v>
      </c>
      <c r="H388" s="1" t="s">
        <v>714</v>
      </c>
      <c r="I388" s="17">
        <f t="shared" si="12"/>
        <v>235176</v>
      </c>
      <c r="J388" s="17">
        <v>44683</v>
      </c>
      <c r="K388" s="17">
        <v>279859</v>
      </c>
      <c r="L388" s="1" t="s">
        <v>37</v>
      </c>
      <c r="M388" s="3">
        <v>46042</v>
      </c>
      <c r="N388" s="1">
        <f t="shared" si="13"/>
        <v>5</v>
      </c>
      <c r="O388" s="1" t="s">
        <v>38</v>
      </c>
      <c r="P388" s="1"/>
      <c r="Q388" s="1"/>
      <c r="R388" s="1"/>
      <c r="S388" s="1"/>
      <c r="T388" s="3">
        <v>46044</v>
      </c>
      <c r="U388" s="1" t="s">
        <v>39</v>
      </c>
      <c r="V388" s="1"/>
      <c r="W388" s="1" t="s">
        <v>40</v>
      </c>
    </row>
    <row r="389" spans="1:23" hidden="1">
      <c r="A389" s="1" t="s">
        <v>26</v>
      </c>
      <c r="B389" s="1" t="s">
        <v>715</v>
      </c>
      <c r="C389" s="1">
        <v>23200</v>
      </c>
      <c r="D389" s="1" t="s">
        <v>716</v>
      </c>
      <c r="E389" s="3">
        <v>46044</v>
      </c>
      <c r="F389" s="12">
        <v>46044.522129629629</v>
      </c>
      <c r="G389" s="1">
        <v>800046125</v>
      </c>
      <c r="H389" s="1" t="s">
        <v>717</v>
      </c>
      <c r="I389" s="17">
        <f t="shared" si="12"/>
        <v>1074000</v>
      </c>
      <c r="J389" s="17">
        <v>204060</v>
      </c>
      <c r="K389" s="17">
        <v>1278060</v>
      </c>
      <c r="L389" s="1" t="s">
        <v>70</v>
      </c>
      <c r="M389" s="3">
        <v>46048</v>
      </c>
      <c r="N389" s="1">
        <f t="shared" si="13"/>
        <v>4</v>
      </c>
      <c r="O389" s="1" t="s">
        <v>38</v>
      </c>
      <c r="P389" s="1"/>
      <c r="Q389" s="1"/>
      <c r="R389" s="1"/>
      <c r="S389" s="1"/>
      <c r="T389" s="3">
        <v>46063</v>
      </c>
      <c r="U389" s="1" t="s">
        <v>39</v>
      </c>
      <c r="V389" s="1"/>
      <c r="W389" s="1" t="s">
        <v>40</v>
      </c>
    </row>
    <row r="390" spans="1:23" hidden="1">
      <c r="A390" s="1" t="s">
        <v>26</v>
      </c>
      <c r="B390" s="1" t="s">
        <v>718</v>
      </c>
      <c r="C390" s="1">
        <v>37400</v>
      </c>
      <c r="D390" s="1" t="s">
        <v>719</v>
      </c>
      <c r="E390" s="3">
        <v>46044</v>
      </c>
      <c r="F390" s="12">
        <v>46044.509826388887</v>
      </c>
      <c r="G390" s="1">
        <v>900619011</v>
      </c>
      <c r="H390" s="1" t="s">
        <v>720</v>
      </c>
      <c r="I390" s="17">
        <f t="shared" si="12"/>
        <v>130000</v>
      </c>
      <c r="J390" s="17">
        <v>0</v>
      </c>
      <c r="K390" s="17">
        <v>130000</v>
      </c>
      <c r="L390" s="1" t="s">
        <v>70</v>
      </c>
      <c r="M390" s="3">
        <v>46052</v>
      </c>
      <c r="N390" s="1">
        <f t="shared" si="13"/>
        <v>8</v>
      </c>
      <c r="O390" s="1" t="s">
        <v>38</v>
      </c>
      <c r="P390" s="1"/>
      <c r="Q390" s="1"/>
      <c r="R390" s="1"/>
      <c r="S390" s="1"/>
      <c r="T390" s="3">
        <v>46063</v>
      </c>
      <c r="U390" s="1" t="s">
        <v>39</v>
      </c>
      <c r="V390" s="1"/>
      <c r="W390" s="1" t="s">
        <v>33</v>
      </c>
    </row>
    <row r="391" spans="1:23" hidden="1">
      <c r="A391" s="1" t="s">
        <v>26</v>
      </c>
      <c r="B391" s="1" t="s">
        <v>721</v>
      </c>
      <c r="C391" s="1">
        <v>3349</v>
      </c>
      <c r="D391" s="1" t="s">
        <v>722</v>
      </c>
      <c r="E391" s="3">
        <v>46031</v>
      </c>
      <c r="F391" s="12">
        <v>46031.720613425925</v>
      </c>
      <c r="G391" s="1">
        <v>890904603</v>
      </c>
      <c r="H391" s="1" t="s">
        <v>723</v>
      </c>
      <c r="I391" s="17">
        <f t="shared" si="12"/>
        <v>967500</v>
      </c>
      <c r="J391" s="17">
        <v>183825</v>
      </c>
      <c r="K391" s="17">
        <v>1151325</v>
      </c>
      <c r="L391" s="1" t="s">
        <v>70</v>
      </c>
      <c r="M391" s="3">
        <v>46036</v>
      </c>
      <c r="N391" s="1">
        <f t="shared" si="13"/>
        <v>5</v>
      </c>
      <c r="O391" s="1" t="s">
        <v>38</v>
      </c>
      <c r="P391" s="1"/>
      <c r="Q391" s="1"/>
      <c r="R391" s="1"/>
      <c r="S391" s="1"/>
      <c r="T391" s="3">
        <v>46044</v>
      </c>
      <c r="U391" s="1" t="s">
        <v>39</v>
      </c>
      <c r="V391" s="1"/>
      <c r="W391" s="1" t="s">
        <v>40</v>
      </c>
    </row>
    <row r="392" spans="1:23" hidden="1">
      <c r="A392" s="1" t="s">
        <v>26</v>
      </c>
      <c r="B392" s="1" t="s">
        <v>724</v>
      </c>
      <c r="C392" s="1">
        <v>3356</v>
      </c>
      <c r="D392" s="1" t="s">
        <v>722</v>
      </c>
      <c r="E392" s="3">
        <v>46035</v>
      </c>
      <c r="F392" s="12">
        <v>46035.623148148145</v>
      </c>
      <c r="G392" s="1">
        <v>890904603</v>
      </c>
      <c r="H392" s="1" t="s">
        <v>723</v>
      </c>
      <c r="I392" s="17">
        <f t="shared" si="12"/>
        <v>2064000</v>
      </c>
      <c r="J392" s="17">
        <v>392160</v>
      </c>
      <c r="K392" s="17">
        <v>2456160</v>
      </c>
      <c r="L392" s="1" t="s">
        <v>70</v>
      </c>
      <c r="M392" s="3">
        <v>46041</v>
      </c>
      <c r="N392" s="1">
        <f t="shared" si="13"/>
        <v>6</v>
      </c>
      <c r="O392" s="1" t="s">
        <v>38</v>
      </c>
      <c r="P392" s="1"/>
      <c r="Q392" s="1"/>
      <c r="R392" s="1"/>
      <c r="S392" s="1"/>
      <c r="T392" s="3">
        <v>46044</v>
      </c>
      <c r="U392" s="1" t="s">
        <v>39</v>
      </c>
      <c r="V392" s="1"/>
      <c r="W392" s="1" t="s">
        <v>33</v>
      </c>
    </row>
    <row r="393" spans="1:23" ht="15" hidden="1" customHeight="1">
      <c r="A393" s="1" t="s">
        <v>26</v>
      </c>
      <c r="B393" s="1" t="s">
        <v>725</v>
      </c>
      <c r="C393" s="1">
        <v>3355</v>
      </c>
      <c r="D393" s="1" t="s">
        <v>722</v>
      </c>
      <c r="E393" s="3">
        <v>46035</v>
      </c>
      <c r="F393" s="12">
        <v>46035.621817129628</v>
      </c>
      <c r="G393" s="1">
        <v>890904603</v>
      </c>
      <c r="H393" s="1" t="s">
        <v>723</v>
      </c>
      <c r="I393" s="17">
        <f t="shared" si="12"/>
        <v>3354000</v>
      </c>
      <c r="J393" s="17">
        <v>637260</v>
      </c>
      <c r="K393" s="17">
        <v>3991260</v>
      </c>
      <c r="L393" s="1" t="s">
        <v>70</v>
      </c>
      <c r="M393" s="3">
        <v>46036</v>
      </c>
      <c r="N393" s="1">
        <f t="shared" si="13"/>
        <v>1</v>
      </c>
      <c r="O393" s="1" t="s">
        <v>38</v>
      </c>
      <c r="P393" s="1"/>
      <c r="Q393" s="1"/>
      <c r="R393" s="1"/>
      <c r="S393" s="1"/>
      <c r="T393" s="3">
        <v>46044</v>
      </c>
      <c r="U393" s="1" t="s">
        <v>39</v>
      </c>
      <c r="V393" s="1"/>
      <c r="W393" s="1" t="s">
        <v>40</v>
      </c>
    </row>
    <row r="394" spans="1:23" hidden="1">
      <c r="A394" s="1" t="s">
        <v>26</v>
      </c>
      <c r="B394" s="1" t="s">
        <v>726</v>
      </c>
      <c r="C394" s="1">
        <v>3353</v>
      </c>
      <c r="D394" s="1" t="s">
        <v>722</v>
      </c>
      <c r="E394" s="3">
        <v>46035</v>
      </c>
      <c r="F394" s="12">
        <v>46035.606932870367</v>
      </c>
      <c r="G394" s="1">
        <v>890904603</v>
      </c>
      <c r="H394" s="1" t="s">
        <v>723</v>
      </c>
      <c r="I394" s="17">
        <f t="shared" si="12"/>
        <v>3547500</v>
      </c>
      <c r="J394" s="17">
        <v>674025</v>
      </c>
      <c r="K394" s="17">
        <v>4221525</v>
      </c>
      <c r="L394" s="1" t="s">
        <v>70</v>
      </c>
      <c r="M394" s="3">
        <v>46037</v>
      </c>
      <c r="N394" s="1">
        <f t="shared" si="13"/>
        <v>2</v>
      </c>
      <c r="O394" s="1" t="s">
        <v>38</v>
      </c>
      <c r="P394" s="1"/>
      <c r="Q394" s="1"/>
      <c r="R394" s="1"/>
      <c r="S394" s="1"/>
      <c r="T394" s="3">
        <v>46041</v>
      </c>
      <c r="U394" s="1" t="s">
        <v>39</v>
      </c>
      <c r="V394" s="1"/>
      <c r="W394" s="1" t="s">
        <v>40</v>
      </c>
    </row>
    <row r="395" spans="1:23" hidden="1">
      <c r="A395" s="1" t="s">
        <v>26</v>
      </c>
      <c r="B395" s="1" t="s">
        <v>727</v>
      </c>
      <c r="C395" s="1">
        <v>3352</v>
      </c>
      <c r="D395" s="1" t="s">
        <v>722</v>
      </c>
      <c r="E395" s="3">
        <v>46035</v>
      </c>
      <c r="F395" s="12">
        <v>46035.605034722219</v>
      </c>
      <c r="G395" s="1">
        <v>890904603</v>
      </c>
      <c r="H395" s="1" t="s">
        <v>723</v>
      </c>
      <c r="I395" s="17">
        <f t="shared" si="12"/>
        <v>2257500</v>
      </c>
      <c r="J395" s="17">
        <v>428925</v>
      </c>
      <c r="K395" s="17">
        <v>2686425</v>
      </c>
      <c r="L395" s="1" t="s">
        <v>70</v>
      </c>
      <c r="M395" s="3">
        <v>46037</v>
      </c>
      <c r="N395" s="1">
        <f t="shared" si="13"/>
        <v>2</v>
      </c>
      <c r="O395" s="1" t="s">
        <v>38</v>
      </c>
      <c r="P395" s="1"/>
      <c r="Q395" s="1"/>
      <c r="R395" s="1"/>
      <c r="S395" s="1"/>
      <c r="T395" s="3">
        <v>46044</v>
      </c>
      <c r="U395" s="1" t="s">
        <v>39</v>
      </c>
      <c r="V395" s="1"/>
      <c r="W395" s="1" t="s">
        <v>40</v>
      </c>
    </row>
    <row r="396" spans="1:23" hidden="1">
      <c r="A396" s="1" t="s">
        <v>26</v>
      </c>
      <c r="B396" s="1" t="s">
        <v>728</v>
      </c>
      <c r="C396" s="1">
        <v>3393</v>
      </c>
      <c r="D396" s="1" t="s">
        <v>722</v>
      </c>
      <c r="E396" s="3">
        <v>46036</v>
      </c>
      <c r="F396" s="12">
        <v>46036.723599537036</v>
      </c>
      <c r="G396" s="1">
        <v>890904603</v>
      </c>
      <c r="H396" s="1" t="s">
        <v>723</v>
      </c>
      <c r="I396" s="17">
        <f t="shared" si="12"/>
        <v>12075300</v>
      </c>
      <c r="J396" s="17">
        <v>2294307</v>
      </c>
      <c r="K396" s="17">
        <v>14369607</v>
      </c>
      <c r="L396" s="1" t="s">
        <v>70</v>
      </c>
      <c r="M396" s="3">
        <v>46042</v>
      </c>
      <c r="N396" s="1">
        <f t="shared" si="13"/>
        <v>6</v>
      </c>
      <c r="O396" s="1" t="s">
        <v>38</v>
      </c>
      <c r="P396" s="1"/>
      <c r="Q396" s="22"/>
      <c r="R396" s="1"/>
      <c r="S396" s="1"/>
      <c r="T396" s="3">
        <v>46063</v>
      </c>
      <c r="U396" s="1" t="s">
        <v>39</v>
      </c>
      <c r="V396" s="1"/>
      <c r="W396" s="1" t="s">
        <v>33</v>
      </c>
    </row>
    <row r="397" spans="1:23" ht="15" hidden="1" customHeight="1">
      <c r="A397" s="1" t="s">
        <v>26</v>
      </c>
      <c r="B397" s="1" t="s">
        <v>729</v>
      </c>
      <c r="C397" s="1">
        <v>3449</v>
      </c>
      <c r="D397" s="1" t="s">
        <v>722</v>
      </c>
      <c r="E397" s="3">
        <v>46038</v>
      </c>
      <c r="F397" s="12">
        <v>46038.664664351854</v>
      </c>
      <c r="G397" s="1">
        <v>890904603</v>
      </c>
      <c r="H397" s="1" t="s">
        <v>723</v>
      </c>
      <c r="I397" s="17">
        <f t="shared" si="12"/>
        <v>5482500</v>
      </c>
      <c r="J397" s="17">
        <v>1041675</v>
      </c>
      <c r="K397" s="17">
        <v>6524175</v>
      </c>
      <c r="L397" s="1" t="s">
        <v>70</v>
      </c>
      <c r="M397" s="3">
        <v>46042</v>
      </c>
      <c r="N397" s="1">
        <f t="shared" si="13"/>
        <v>4</v>
      </c>
      <c r="O397" s="1" t="s">
        <v>38</v>
      </c>
      <c r="P397" s="1"/>
      <c r="Q397" s="1"/>
      <c r="R397" s="1"/>
      <c r="S397" s="1"/>
      <c r="T397" s="3">
        <v>46042</v>
      </c>
      <c r="U397" s="1" t="s">
        <v>39</v>
      </c>
      <c r="V397" s="1"/>
      <c r="W397" s="1" t="s">
        <v>40</v>
      </c>
    </row>
    <row r="398" spans="1:23" hidden="1">
      <c r="A398" s="1" t="s">
        <v>26</v>
      </c>
      <c r="B398" s="1" t="s">
        <v>730</v>
      </c>
      <c r="C398" s="1">
        <v>3614</v>
      </c>
      <c r="D398" s="1" t="s">
        <v>722</v>
      </c>
      <c r="E398" s="3">
        <v>46050</v>
      </c>
      <c r="F398" s="12">
        <v>46050.647939814815</v>
      </c>
      <c r="G398" s="1">
        <v>890904603</v>
      </c>
      <c r="H398" s="1" t="s">
        <v>723</v>
      </c>
      <c r="I398" s="17">
        <f t="shared" si="12"/>
        <v>1354500</v>
      </c>
      <c r="J398" s="17">
        <v>257355</v>
      </c>
      <c r="K398" s="17">
        <v>1611855</v>
      </c>
      <c r="L398" s="1" t="s">
        <v>70</v>
      </c>
      <c r="M398" s="3">
        <v>46057</v>
      </c>
      <c r="N398" s="1">
        <f t="shared" si="13"/>
        <v>7</v>
      </c>
      <c r="O398" s="1" t="s">
        <v>38</v>
      </c>
      <c r="P398" s="1"/>
      <c r="Q398" s="1"/>
      <c r="R398" s="1"/>
      <c r="S398" s="1"/>
      <c r="T398" s="3">
        <v>46063</v>
      </c>
      <c r="U398" s="1" t="s">
        <v>39</v>
      </c>
      <c r="V398" s="1"/>
      <c r="W398" s="1" t="s">
        <v>33</v>
      </c>
    </row>
    <row r="399" spans="1:23" hidden="1">
      <c r="A399" s="1" t="s">
        <v>26</v>
      </c>
      <c r="B399" s="1" t="s">
        <v>731</v>
      </c>
      <c r="C399" s="1">
        <v>3655</v>
      </c>
      <c r="D399" s="1" t="s">
        <v>722</v>
      </c>
      <c r="E399" s="3">
        <v>46052</v>
      </c>
      <c r="F399" s="12">
        <v>46052.666331018518</v>
      </c>
      <c r="G399" s="1">
        <v>890904603</v>
      </c>
      <c r="H399" s="1" t="s">
        <v>723</v>
      </c>
      <c r="I399" s="17">
        <f t="shared" si="12"/>
        <v>1123200</v>
      </c>
      <c r="J399" s="17">
        <v>213408</v>
      </c>
      <c r="K399" s="17">
        <v>1336608</v>
      </c>
      <c r="L399" s="1" t="s">
        <v>70</v>
      </c>
      <c r="M399" s="3">
        <v>46056</v>
      </c>
      <c r="N399" s="1">
        <f t="shared" si="13"/>
        <v>4</v>
      </c>
      <c r="O399" s="1" t="s">
        <v>38</v>
      </c>
      <c r="P399" s="1"/>
      <c r="Q399" s="1"/>
      <c r="R399" s="1"/>
      <c r="S399" s="1"/>
      <c r="T399" s="3">
        <v>46063</v>
      </c>
      <c r="U399" s="1" t="s">
        <v>39</v>
      </c>
      <c r="V399" s="1"/>
      <c r="W399" s="1" t="s">
        <v>40</v>
      </c>
    </row>
    <row r="400" spans="1:23" hidden="1">
      <c r="A400" s="1" t="s">
        <v>26</v>
      </c>
      <c r="B400" s="1" t="s">
        <v>732</v>
      </c>
      <c r="C400" s="1">
        <v>1907</v>
      </c>
      <c r="D400" s="1"/>
      <c r="E400" s="3">
        <v>46024</v>
      </c>
      <c r="F400" s="12">
        <v>46024.619930555556</v>
      </c>
      <c r="G400" s="1">
        <v>71737920</v>
      </c>
      <c r="H400" s="1" t="s">
        <v>733</v>
      </c>
      <c r="I400" s="17">
        <f t="shared" si="12"/>
        <v>350000</v>
      </c>
      <c r="J400" s="17">
        <v>0</v>
      </c>
      <c r="K400" s="17">
        <v>350000</v>
      </c>
      <c r="L400" s="1" t="s">
        <v>70</v>
      </c>
      <c r="M400" s="3">
        <v>46037</v>
      </c>
      <c r="N400" s="1">
        <f t="shared" si="13"/>
        <v>13</v>
      </c>
      <c r="O400" s="1" t="s">
        <v>38</v>
      </c>
      <c r="P400" s="1"/>
      <c r="Q400" s="1"/>
      <c r="R400" s="1"/>
      <c r="S400" s="1"/>
      <c r="T400" s="3">
        <v>46036</v>
      </c>
      <c r="U400" s="1" t="s">
        <v>39</v>
      </c>
      <c r="V400" s="1"/>
      <c r="W400" s="1" t="s">
        <v>50</v>
      </c>
    </row>
    <row r="401" spans="1:23" hidden="1">
      <c r="A401" s="1" t="s">
        <v>26</v>
      </c>
      <c r="B401" s="1" t="s">
        <v>734</v>
      </c>
      <c r="C401" s="1">
        <v>1908</v>
      </c>
      <c r="D401" s="1"/>
      <c r="E401" s="3">
        <v>46024</v>
      </c>
      <c r="F401" s="12">
        <v>46024.62195601852</v>
      </c>
      <c r="G401" s="1">
        <v>71737920</v>
      </c>
      <c r="H401" s="1" t="s">
        <v>733</v>
      </c>
      <c r="I401" s="17">
        <f t="shared" si="12"/>
        <v>90000</v>
      </c>
      <c r="J401" s="17">
        <v>0</v>
      </c>
      <c r="K401" s="17">
        <v>90000</v>
      </c>
      <c r="L401" s="1" t="s">
        <v>70</v>
      </c>
      <c r="M401" s="3">
        <v>46027</v>
      </c>
      <c r="N401" s="1">
        <f t="shared" si="13"/>
        <v>3</v>
      </c>
      <c r="O401" s="1" t="s">
        <v>38</v>
      </c>
      <c r="P401" s="1"/>
      <c r="Q401" s="1"/>
      <c r="R401" s="1"/>
      <c r="S401" s="1"/>
      <c r="T401" s="3">
        <v>46027</v>
      </c>
      <c r="U401" s="1" t="s">
        <v>39</v>
      </c>
      <c r="V401" s="1"/>
      <c r="W401" s="1" t="s">
        <v>40</v>
      </c>
    </row>
    <row r="402" spans="1:23" hidden="1">
      <c r="A402" s="1" t="s">
        <v>26</v>
      </c>
      <c r="B402" s="1" t="s">
        <v>735</v>
      </c>
      <c r="C402" s="1">
        <v>1927</v>
      </c>
      <c r="D402" s="1"/>
      <c r="E402" s="3">
        <v>46035</v>
      </c>
      <c r="F402" s="12">
        <v>46035.785624999997</v>
      </c>
      <c r="G402" s="1">
        <v>71737920</v>
      </c>
      <c r="H402" s="1" t="s">
        <v>733</v>
      </c>
      <c r="I402" s="17">
        <f t="shared" si="12"/>
        <v>20000</v>
      </c>
      <c r="J402" s="17">
        <v>0</v>
      </c>
      <c r="K402" s="17">
        <v>20000</v>
      </c>
      <c r="L402" s="1" t="s">
        <v>70</v>
      </c>
      <c r="M402" s="3">
        <v>46036</v>
      </c>
      <c r="N402" s="1">
        <f t="shared" si="13"/>
        <v>1</v>
      </c>
      <c r="O402" s="1" t="s">
        <v>38</v>
      </c>
      <c r="P402" s="1"/>
      <c r="Q402" s="1"/>
      <c r="R402" s="1"/>
      <c r="S402" s="1"/>
      <c r="T402" s="3">
        <v>46038</v>
      </c>
      <c r="U402" s="1" t="s">
        <v>39</v>
      </c>
      <c r="V402" s="1"/>
      <c r="W402" s="1" t="s">
        <v>40</v>
      </c>
    </row>
    <row r="403" spans="1:23" hidden="1">
      <c r="A403" s="1" t="s">
        <v>736</v>
      </c>
      <c r="B403" s="1" t="s">
        <v>737</v>
      </c>
      <c r="C403" s="1">
        <v>77524141</v>
      </c>
      <c r="D403" s="1" t="s">
        <v>738</v>
      </c>
      <c r="E403" s="3">
        <v>46024</v>
      </c>
      <c r="F403" s="12">
        <v>46024.788888888892</v>
      </c>
      <c r="G403" s="1">
        <v>900219834</v>
      </c>
      <c r="H403" s="1" t="s">
        <v>739</v>
      </c>
      <c r="I403" s="17">
        <f t="shared" si="12"/>
        <v>19100</v>
      </c>
      <c r="J403" s="17">
        <v>0</v>
      </c>
      <c r="K403" s="17">
        <v>19100</v>
      </c>
      <c r="L403" s="1" t="s">
        <v>70</v>
      </c>
      <c r="M403" s="3">
        <v>46027</v>
      </c>
      <c r="N403" s="1">
        <f t="shared" si="13"/>
        <v>3</v>
      </c>
      <c r="O403" s="1" t="s">
        <v>38</v>
      </c>
      <c r="P403" s="1"/>
      <c r="Q403" s="1"/>
      <c r="R403" s="1"/>
      <c r="S403" s="1"/>
      <c r="T403" s="3">
        <v>46038</v>
      </c>
      <c r="U403" s="1" t="s">
        <v>39</v>
      </c>
      <c r="V403" s="1"/>
      <c r="W403" s="1" t="s">
        <v>40</v>
      </c>
    </row>
    <row r="404" spans="1:23" hidden="1">
      <c r="A404" s="1" t="s">
        <v>26</v>
      </c>
      <c r="B404" s="1" t="s">
        <v>740</v>
      </c>
      <c r="C404" s="1">
        <v>872831</v>
      </c>
      <c r="D404" s="1" t="s">
        <v>708</v>
      </c>
      <c r="E404" s="3">
        <v>46025</v>
      </c>
      <c r="F404" s="12">
        <v>46025.573854166665</v>
      </c>
      <c r="G404" s="1">
        <v>900219834</v>
      </c>
      <c r="H404" s="1" t="s">
        <v>739</v>
      </c>
      <c r="I404" s="17">
        <f t="shared" si="12"/>
        <v>3361.35</v>
      </c>
      <c r="J404" s="17">
        <v>638.65</v>
      </c>
      <c r="K404" s="17">
        <v>4000</v>
      </c>
      <c r="L404" s="1" t="s">
        <v>70</v>
      </c>
      <c r="M404" s="3">
        <v>46042</v>
      </c>
      <c r="N404" s="1">
        <f t="shared" si="13"/>
        <v>17</v>
      </c>
      <c r="O404" s="1" t="s">
        <v>38</v>
      </c>
      <c r="P404" s="1"/>
      <c r="Q404" s="1"/>
      <c r="R404" s="1"/>
      <c r="S404" s="1"/>
      <c r="T404" s="3">
        <v>46045</v>
      </c>
      <c r="U404" s="1" t="s">
        <v>39</v>
      </c>
      <c r="V404" s="1"/>
      <c r="W404" s="1" t="s">
        <v>50</v>
      </c>
    </row>
    <row r="405" spans="1:23" hidden="1">
      <c r="A405" s="1" t="s">
        <v>26</v>
      </c>
      <c r="B405" s="1" t="s">
        <v>741</v>
      </c>
      <c r="C405" s="1">
        <v>9147795</v>
      </c>
      <c r="D405" s="1" t="s">
        <v>742</v>
      </c>
      <c r="E405" s="3">
        <v>46027</v>
      </c>
      <c r="F405" s="12">
        <v>46027.674293981479</v>
      </c>
      <c r="G405" s="1">
        <v>900219834</v>
      </c>
      <c r="H405" s="1" t="s">
        <v>739</v>
      </c>
      <c r="I405" s="17">
        <f t="shared" si="12"/>
        <v>8823.6</v>
      </c>
      <c r="J405" s="17">
        <v>1676.4</v>
      </c>
      <c r="K405" s="17">
        <v>10500</v>
      </c>
      <c r="L405" s="1" t="str">
        <f>VLOOKUP(G405,G368:L404,6,0)</f>
        <v>COMPRAS</v>
      </c>
      <c r="M405" s="3">
        <v>46028</v>
      </c>
      <c r="N405" s="1">
        <f t="shared" si="13"/>
        <v>1</v>
      </c>
      <c r="O405" s="1" t="s">
        <v>38</v>
      </c>
      <c r="P405" s="1"/>
      <c r="Q405" s="1"/>
      <c r="R405" s="1"/>
      <c r="S405" s="1"/>
      <c r="T405" s="3">
        <v>46035</v>
      </c>
      <c r="U405" s="1" t="s">
        <v>39</v>
      </c>
      <c r="V405" s="1"/>
      <c r="W405" s="1" t="s">
        <v>40</v>
      </c>
    </row>
    <row r="406" spans="1:23" hidden="1">
      <c r="A406" s="1" t="s">
        <v>736</v>
      </c>
      <c r="B406" s="1" t="s">
        <v>743</v>
      </c>
      <c r="C406" s="1">
        <v>78109273</v>
      </c>
      <c r="D406" s="1" t="s">
        <v>738</v>
      </c>
      <c r="E406" s="3">
        <v>46027</v>
      </c>
      <c r="F406" s="12">
        <v>46027.639131944445</v>
      </c>
      <c r="G406" s="1">
        <v>900219834</v>
      </c>
      <c r="H406" s="1" t="s">
        <v>739</v>
      </c>
      <c r="I406" s="17">
        <f t="shared" si="12"/>
        <v>13600</v>
      </c>
      <c r="J406" s="17">
        <v>0</v>
      </c>
      <c r="K406" s="17">
        <v>13600</v>
      </c>
      <c r="L406" s="1" t="str">
        <f>VLOOKUP(G406,G369:L405,6,0)</f>
        <v>COMPRAS</v>
      </c>
      <c r="M406" s="3">
        <v>46028</v>
      </c>
      <c r="N406" s="1">
        <f t="shared" si="13"/>
        <v>1</v>
      </c>
      <c r="O406" s="1" t="s">
        <v>38</v>
      </c>
      <c r="P406" s="1"/>
      <c r="Q406" s="1"/>
      <c r="R406" s="1"/>
      <c r="S406" s="1"/>
      <c r="T406" s="3">
        <v>46036</v>
      </c>
      <c r="U406" s="1" t="s">
        <v>39</v>
      </c>
      <c r="V406" s="1"/>
      <c r="W406" s="1" t="s">
        <v>40</v>
      </c>
    </row>
    <row r="407" spans="1:23" hidden="1">
      <c r="A407" s="1" t="s">
        <v>736</v>
      </c>
      <c r="B407" s="1" t="s">
        <v>744</v>
      </c>
      <c r="C407" s="1">
        <v>78050211</v>
      </c>
      <c r="D407" s="1" t="s">
        <v>738</v>
      </c>
      <c r="E407" s="3">
        <v>46027</v>
      </c>
      <c r="F407" s="12">
        <v>46027.404826388891</v>
      </c>
      <c r="G407" s="1">
        <v>900219834</v>
      </c>
      <c r="H407" s="1" t="s">
        <v>739</v>
      </c>
      <c r="I407" s="17">
        <f t="shared" si="12"/>
        <v>13600</v>
      </c>
      <c r="J407" s="17">
        <v>0</v>
      </c>
      <c r="K407" s="17">
        <v>13600</v>
      </c>
      <c r="L407" s="1" t="str">
        <f>VLOOKUP(G407,G370:L406,6,0)</f>
        <v>COMPRAS</v>
      </c>
      <c r="M407" s="3">
        <v>46028</v>
      </c>
      <c r="N407" s="1">
        <f t="shared" si="13"/>
        <v>1</v>
      </c>
      <c r="O407" s="1" t="s">
        <v>38</v>
      </c>
      <c r="P407" s="1"/>
      <c r="Q407" s="1"/>
      <c r="R407" s="1"/>
      <c r="S407" s="1"/>
      <c r="T407" s="3">
        <v>46036</v>
      </c>
      <c r="U407" s="1" t="s">
        <v>39</v>
      </c>
      <c r="V407" s="1"/>
      <c r="W407" s="1" t="s">
        <v>40</v>
      </c>
    </row>
    <row r="408" spans="1:23" hidden="1">
      <c r="A408" s="1" t="s">
        <v>736</v>
      </c>
      <c r="B408" s="1" t="s">
        <v>745</v>
      </c>
      <c r="C408" s="1">
        <v>78362686</v>
      </c>
      <c r="D408" s="1" t="s">
        <v>738</v>
      </c>
      <c r="E408" s="3">
        <v>46028</v>
      </c>
      <c r="F408" s="12">
        <v>46028.733877314815</v>
      </c>
      <c r="G408" s="1">
        <v>900219834</v>
      </c>
      <c r="H408" s="1" t="s">
        <v>739</v>
      </c>
      <c r="I408" s="17">
        <f t="shared" si="12"/>
        <v>18600</v>
      </c>
      <c r="J408" s="17">
        <v>0</v>
      </c>
      <c r="K408" s="17">
        <v>18600</v>
      </c>
      <c r="L408" s="1" t="s">
        <v>70</v>
      </c>
      <c r="M408" s="3">
        <v>46029</v>
      </c>
      <c r="N408" s="1">
        <f t="shared" si="13"/>
        <v>1</v>
      </c>
      <c r="O408" s="1" t="s">
        <v>38</v>
      </c>
      <c r="P408" s="1"/>
      <c r="Q408" s="1"/>
      <c r="R408" s="1"/>
      <c r="S408" s="1"/>
      <c r="T408" s="3">
        <v>46035</v>
      </c>
      <c r="U408" s="1" t="s">
        <v>39</v>
      </c>
      <c r="V408" s="1"/>
      <c r="W408" s="1" t="s">
        <v>40</v>
      </c>
    </row>
    <row r="409" spans="1:23" hidden="1">
      <c r="A409" s="1" t="s">
        <v>26</v>
      </c>
      <c r="B409" s="1" t="s">
        <v>746</v>
      </c>
      <c r="C409" s="1">
        <v>916098</v>
      </c>
      <c r="D409" s="1" t="s">
        <v>708</v>
      </c>
      <c r="E409" s="3">
        <v>46028</v>
      </c>
      <c r="F409" s="12">
        <v>46028.487199074072</v>
      </c>
      <c r="G409" s="1">
        <v>900219834</v>
      </c>
      <c r="H409" s="1" t="s">
        <v>739</v>
      </c>
      <c r="I409" s="17">
        <f t="shared" si="12"/>
        <v>3781.51</v>
      </c>
      <c r="J409" s="17">
        <v>718.49</v>
      </c>
      <c r="K409" s="17">
        <v>4500</v>
      </c>
      <c r="L409" s="1" t="s">
        <v>70</v>
      </c>
      <c r="M409" s="3">
        <v>46029</v>
      </c>
      <c r="N409" s="1">
        <f t="shared" si="13"/>
        <v>1</v>
      </c>
      <c r="O409" s="1" t="s">
        <v>38</v>
      </c>
      <c r="P409" s="1"/>
      <c r="Q409" s="1"/>
      <c r="R409" s="1"/>
      <c r="S409" s="1"/>
      <c r="T409" s="3">
        <v>46036</v>
      </c>
      <c r="U409" s="1" t="s">
        <v>39</v>
      </c>
      <c r="V409" s="1"/>
      <c r="W409" s="1" t="s">
        <v>40</v>
      </c>
    </row>
    <row r="410" spans="1:23" hidden="1">
      <c r="A410" s="1" t="s">
        <v>26</v>
      </c>
      <c r="B410" s="1" t="s">
        <v>747</v>
      </c>
      <c r="C410" s="1">
        <v>914923</v>
      </c>
      <c r="D410" s="1" t="s">
        <v>708</v>
      </c>
      <c r="E410" s="3">
        <v>46028</v>
      </c>
      <c r="F410" s="12">
        <v>46028.429513888892</v>
      </c>
      <c r="G410" s="1">
        <v>900219834</v>
      </c>
      <c r="H410" s="1" t="s">
        <v>739</v>
      </c>
      <c r="I410" s="17">
        <f t="shared" si="12"/>
        <v>2436.98</v>
      </c>
      <c r="J410" s="17">
        <v>463.02</v>
      </c>
      <c r="K410" s="17">
        <v>2900</v>
      </c>
      <c r="L410" s="1" t="s">
        <v>70</v>
      </c>
      <c r="M410" s="3">
        <v>46029</v>
      </c>
      <c r="N410" s="1">
        <f t="shared" si="13"/>
        <v>1</v>
      </c>
      <c r="O410" s="1" t="s">
        <v>38</v>
      </c>
      <c r="P410" s="1"/>
      <c r="Q410" s="1"/>
      <c r="R410" s="1"/>
      <c r="S410" s="1"/>
      <c r="T410" s="3">
        <v>46036</v>
      </c>
      <c r="U410" s="1" t="s">
        <v>39</v>
      </c>
      <c r="V410" s="1"/>
      <c r="W410" s="1" t="s">
        <v>40</v>
      </c>
    </row>
    <row r="411" spans="1:23" hidden="1">
      <c r="A411" s="1" t="s">
        <v>736</v>
      </c>
      <c r="B411" s="1" t="s">
        <v>748</v>
      </c>
      <c r="C411" s="1">
        <v>78262839</v>
      </c>
      <c r="D411" s="1" t="s">
        <v>738</v>
      </c>
      <c r="E411" s="3">
        <v>46028</v>
      </c>
      <c r="F411" s="12">
        <v>46028.396053240744</v>
      </c>
      <c r="G411" s="1">
        <v>900219834</v>
      </c>
      <c r="H411" s="1" t="s">
        <v>739</v>
      </c>
      <c r="I411" s="17">
        <f t="shared" si="12"/>
        <v>18600</v>
      </c>
      <c r="J411" s="17">
        <v>0</v>
      </c>
      <c r="K411" s="17">
        <v>18600</v>
      </c>
      <c r="L411" s="1" t="s">
        <v>70</v>
      </c>
      <c r="M411" s="3">
        <v>46029</v>
      </c>
      <c r="N411" s="1">
        <f t="shared" si="13"/>
        <v>1</v>
      </c>
      <c r="O411" s="1" t="s">
        <v>38</v>
      </c>
      <c r="P411" s="1"/>
      <c r="Q411" s="1"/>
      <c r="R411" s="1"/>
      <c r="S411" s="1"/>
      <c r="T411" s="3">
        <v>46035</v>
      </c>
      <c r="U411" s="1" t="s">
        <v>39</v>
      </c>
      <c r="V411" s="1"/>
      <c r="W411" s="1" t="s">
        <v>40</v>
      </c>
    </row>
    <row r="412" spans="1:23" hidden="1">
      <c r="A412" s="1" t="s">
        <v>736</v>
      </c>
      <c r="B412" s="1" t="s">
        <v>749</v>
      </c>
      <c r="C412" s="1">
        <v>78545876</v>
      </c>
      <c r="D412" s="1" t="s">
        <v>738</v>
      </c>
      <c r="E412" s="3">
        <v>46029</v>
      </c>
      <c r="F412" s="12">
        <v>46029.663530092592</v>
      </c>
      <c r="G412" s="1">
        <v>900219834</v>
      </c>
      <c r="H412" s="1" t="s">
        <v>739</v>
      </c>
      <c r="I412" s="17">
        <f t="shared" si="12"/>
        <v>13600</v>
      </c>
      <c r="J412" s="17">
        <v>0</v>
      </c>
      <c r="K412" s="17">
        <v>13600</v>
      </c>
      <c r="L412" s="1" t="s">
        <v>70</v>
      </c>
      <c r="M412" s="3">
        <v>46030</v>
      </c>
      <c r="N412" s="1">
        <f t="shared" si="13"/>
        <v>1</v>
      </c>
      <c r="O412" s="1" t="s">
        <v>38</v>
      </c>
      <c r="P412" s="1"/>
      <c r="Q412" s="1"/>
      <c r="R412" s="1"/>
      <c r="S412" s="1"/>
      <c r="T412" s="3">
        <v>46036</v>
      </c>
      <c r="U412" s="1" t="s">
        <v>39</v>
      </c>
      <c r="V412" s="1"/>
      <c r="W412" s="1" t="s">
        <v>40</v>
      </c>
    </row>
    <row r="413" spans="1:23" hidden="1">
      <c r="A413" s="1" t="s">
        <v>736</v>
      </c>
      <c r="B413" s="1" t="s">
        <v>750</v>
      </c>
      <c r="C413" s="1">
        <v>78483147</v>
      </c>
      <c r="D413" s="1" t="s">
        <v>738</v>
      </c>
      <c r="E413" s="3">
        <v>46029</v>
      </c>
      <c r="F413" s="12">
        <v>46029.431388888886</v>
      </c>
      <c r="G413" s="1">
        <v>900219834</v>
      </c>
      <c r="H413" s="1" t="s">
        <v>739</v>
      </c>
      <c r="I413" s="17">
        <f t="shared" si="12"/>
        <v>13600</v>
      </c>
      <c r="J413" s="17">
        <v>0</v>
      </c>
      <c r="K413" s="17">
        <v>13600</v>
      </c>
      <c r="L413" s="1" t="s">
        <v>70</v>
      </c>
      <c r="M413" s="3">
        <v>46029</v>
      </c>
      <c r="N413" s="1">
        <f t="shared" si="13"/>
        <v>0</v>
      </c>
      <c r="O413" s="1" t="s">
        <v>38</v>
      </c>
      <c r="P413" s="1"/>
      <c r="Q413" s="1"/>
      <c r="R413" s="1"/>
      <c r="S413" s="1"/>
      <c r="T413" s="3">
        <v>46036</v>
      </c>
      <c r="U413" s="1" t="s">
        <v>39</v>
      </c>
      <c r="V413" s="1"/>
      <c r="W413" s="1" t="s">
        <v>40</v>
      </c>
    </row>
    <row r="414" spans="1:23" hidden="1">
      <c r="A414" s="1" t="s">
        <v>736</v>
      </c>
      <c r="B414" s="1" t="s">
        <v>751</v>
      </c>
      <c r="C414" s="1">
        <v>79390891</v>
      </c>
      <c r="D414" s="1" t="s">
        <v>738</v>
      </c>
      <c r="E414" s="3">
        <v>46033</v>
      </c>
      <c r="F414" s="12">
        <v>46033.551319444443</v>
      </c>
      <c r="G414" s="1">
        <v>900219834</v>
      </c>
      <c r="H414" s="1" t="s">
        <v>739</v>
      </c>
      <c r="I414" s="17">
        <f t="shared" si="12"/>
        <v>13600</v>
      </c>
      <c r="J414" s="17">
        <v>0</v>
      </c>
      <c r="K414" s="17">
        <v>13600</v>
      </c>
      <c r="L414" s="1" t="s">
        <v>70</v>
      </c>
      <c r="M414" s="3">
        <v>46036</v>
      </c>
      <c r="N414" s="1">
        <f t="shared" si="13"/>
        <v>3</v>
      </c>
      <c r="O414" s="1" t="s">
        <v>38</v>
      </c>
      <c r="P414" s="1"/>
      <c r="Q414" s="1"/>
      <c r="R414" s="1"/>
      <c r="S414" s="1"/>
      <c r="T414" s="3">
        <v>46038</v>
      </c>
      <c r="U414" s="1" t="s">
        <v>39</v>
      </c>
      <c r="V414" s="1"/>
      <c r="W414" s="1" t="s">
        <v>40</v>
      </c>
    </row>
    <row r="415" spans="1:23" hidden="1">
      <c r="A415" s="1" t="s">
        <v>26</v>
      </c>
      <c r="B415" s="1" t="s">
        <v>752</v>
      </c>
      <c r="C415" s="1">
        <v>1018915</v>
      </c>
      <c r="D415" s="1" t="s">
        <v>708</v>
      </c>
      <c r="E415" s="3">
        <v>46034</v>
      </c>
      <c r="F415" s="12">
        <v>46034.608784722222</v>
      </c>
      <c r="G415" s="1">
        <v>900219834</v>
      </c>
      <c r="H415" s="1" t="s">
        <v>739</v>
      </c>
      <c r="I415" s="17">
        <f t="shared" si="12"/>
        <v>3361.35</v>
      </c>
      <c r="J415" s="17">
        <v>638.65</v>
      </c>
      <c r="K415" s="17">
        <v>4000</v>
      </c>
      <c r="L415" s="1" t="s">
        <v>70</v>
      </c>
      <c r="M415" s="3">
        <v>46036</v>
      </c>
      <c r="N415" s="1">
        <f t="shared" si="13"/>
        <v>2</v>
      </c>
      <c r="O415" s="1" t="s">
        <v>38</v>
      </c>
      <c r="P415" s="1"/>
      <c r="Q415" s="1"/>
      <c r="R415" s="1"/>
      <c r="S415" s="1"/>
      <c r="T415" s="3">
        <v>46038</v>
      </c>
      <c r="U415" s="1" t="s">
        <v>39</v>
      </c>
      <c r="V415" s="1"/>
      <c r="W415" s="1" t="s">
        <v>40</v>
      </c>
    </row>
    <row r="416" spans="1:23" hidden="1">
      <c r="A416" s="1" t="s">
        <v>736</v>
      </c>
      <c r="B416" s="1" t="s">
        <v>753</v>
      </c>
      <c r="C416" s="1">
        <v>79784599</v>
      </c>
      <c r="D416" s="1" t="s">
        <v>738</v>
      </c>
      <c r="E416" s="3">
        <v>46035</v>
      </c>
      <c r="F416" s="12">
        <v>46035.677615740744</v>
      </c>
      <c r="G416" s="1">
        <v>900219834</v>
      </c>
      <c r="H416" s="1" t="s">
        <v>739</v>
      </c>
      <c r="I416" s="17">
        <f t="shared" si="12"/>
        <v>12400</v>
      </c>
      <c r="J416" s="17">
        <v>0</v>
      </c>
      <c r="K416" s="17">
        <v>12400</v>
      </c>
      <c r="L416" s="1" t="s">
        <v>70</v>
      </c>
      <c r="M416" s="3">
        <v>46036</v>
      </c>
      <c r="N416" s="1">
        <f t="shared" si="13"/>
        <v>1</v>
      </c>
      <c r="O416" s="1" t="s">
        <v>38</v>
      </c>
      <c r="P416" s="1"/>
      <c r="Q416" s="1"/>
      <c r="R416" s="1"/>
      <c r="S416" s="1"/>
      <c r="T416" s="3">
        <v>46038</v>
      </c>
      <c r="U416" s="1" t="s">
        <v>39</v>
      </c>
      <c r="V416" s="1"/>
      <c r="W416" s="1" t="s">
        <v>40</v>
      </c>
    </row>
    <row r="417" spans="1:23" hidden="1">
      <c r="A417" s="1" t="s">
        <v>26</v>
      </c>
      <c r="B417" s="1" t="s">
        <v>754</v>
      </c>
      <c r="C417" s="1">
        <v>1097593</v>
      </c>
      <c r="D417" s="1" t="s">
        <v>708</v>
      </c>
      <c r="E417" s="3">
        <v>46038</v>
      </c>
      <c r="F417" s="12">
        <v>46038.931192129632</v>
      </c>
      <c r="G417" s="1">
        <v>900219834</v>
      </c>
      <c r="H417" s="1" t="s">
        <v>739</v>
      </c>
      <c r="I417" s="17">
        <f t="shared" si="12"/>
        <v>20168.07</v>
      </c>
      <c r="J417" s="17">
        <v>3831.93</v>
      </c>
      <c r="K417" s="17">
        <v>24000</v>
      </c>
      <c r="L417" s="1" t="s">
        <v>70</v>
      </c>
      <c r="M417" s="3">
        <v>46044</v>
      </c>
      <c r="N417" s="1">
        <f t="shared" si="13"/>
        <v>6</v>
      </c>
      <c r="O417" s="1" t="s">
        <v>66</v>
      </c>
      <c r="P417" s="1"/>
      <c r="Q417" s="1"/>
      <c r="R417" s="1"/>
      <c r="S417" s="1"/>
      <c r="T417" s="3">
        <v>46045</v>
      </c>
      <c r="U417" s="1" t="s">
        <v>39</v>
      </c>
      <c r="V417" s="1"/>
      <c r="W417" s="1" t="s">
        <v>33</v>
      </c>
    </row>
    <row r="418" spans="1:23" ht="19.350000000000001" hidden="1" customHeight="1">
      <c r="A418" s="1" t="s">
        <v>736</v>
      </c>
      <c r="B418" s="1" t="s">
        <v>755</v>
      </c>
      <c r="C418" s="1">
        <v>80638395</v>
      </c>
      <c r="D418" s="1" t="s">
        <v>738</v>
      </c>
      <c r="E418" s="3">
        <v>46039</v>
      </c>
      <c r="F418" s="12">
        <v>46039.844282407408</v>
      </c>
      <c r="G418" s="1">
        <v>900219834</v>
      </c>
      <c r="H418" s="1" t="s">
        <v>739</v>
      </c>
      <c r="I418" s="17">
        <f t="shared" si="12"/>
        <v>15200</v>
      </c>
      <c r="J418" s="17">
        <v>0</v>
      </c>
      <c r="K418" s="17">
        <v>15200</v>
      </c>
      <c r="L418" s="1" t="s">
        <v>70</v>
      </c>
      <c r="M418" s="3">
        <v>46042</v>
      </c>
      <c r="N418" s="1">
        <f t="shared" si="13"/>
        <v>3</v>
      </c>
      <c r="O418" s="1" t="s">
        <v>38</v>
      </c>
      <c r="P418" s="1"/>
      <c r="Q418" s="1"/>
      <c r="R418" s="1"/>
      <c r="S418" s="1"/>
      <c r="T418" s="3">
        <v>46045</v>
      </c>
      <c r="U418" s="1" t="s">
        <v>39</v>
      </c>
      <c r="V418" s="1"/>
      <c r="W418" s="1" t="s">
        <v>40</v>
      </c>
    </row>
    <row r="419" spans="1:23" ht="14.85" hidden="1" customHeight="1">
      <c r="A419" s="1" t="s">
        <v>736</v>
      </c>
      <c r="B419" s="1" t="s">
        <v>756</v>
      </c>
      <c r="C419" s="1">
        <v>80584157</v>
      </c>
      <c r="D419" s="1" t="s">
        <v>738</v>
      </c>
      <c r="E419" s="3">
        <v>46039</v>
      </c>
      <c r="F419" s="12">
        <v>46039.604791666665</v>
      </c>
      <c r="G419" s="1">
        <v>900219834</v>
      </c>
      <c r="H419" s="1" t="s">
        <v>739</v>
      </c>
      <c r="I419" s="17">
        <f t="shared" si="12"/>
        <v>11600</v>
      </c>
      <c r="J419" s="17">
        <v>0</v>
      </c>
      <c r="K419" s="17">
        <v>11600</v>
      </c>
      <c r="L419" s="1" t="s">
        <v>70</v>
      </c>
      <c r="M419" s="3">
        <v>46048</v>
      </c>
      <c r="N419" s="1">
        <f t="shared" si="13"/>
        <v>9</v>
      </c>
      <c r="O419" s="1"/>
      <c r="P419" s="1" t="s">
        <v>38</v>
      </c>
      <c r="Q419" s="1"/>
      <c r="R419" s="1"/>
      <c r="S419" s="1"/>
      <c r="T419" s="3">
        <v>46049</v>
      </c>
      <c r="U419" s="1" t="s">
        <v>39</v>
      </c>
      <c r="V419" s="1"/>
      <c r="W419" s="1" t="s">
        <v>33</v>
      </c>
    </row>
    <row r="420" spans="1:23" hidden="1">
      <c r="A420" s="1" t="s">
        <v>26</v>
      </c>
      <c r="B420" s="1" t="s">
        <v>757</v>
      </c>
      <c r="C420" s="1">
        <v>1105088</v>
      </c>
      <c r="D420" s="1" t="s">
        <v>708</v>
      </c>
      <c r="E420" s="3">
        <v>46039</v>
      </c>
      <c r="F420" s="12">
        <v>46039.591365740744</v>
      </c>
      <c r="G420" s="1">
        <v>900219834</v>
      </c>
      <c r="H420" s="1" t="s">
        <v>739</v>
      </c>
      <c r="I420" s="17">
        <f t="shared" si="12"/>
        <v>10084.030000000001</v>
      </c>
      <c r="J420" s="17">
        <v>1915.97</v>
      </c>
      <c r="K420" s="17">
        <v>12000</v>
      </c>
      <c r="L420" s="1" t="s">
        <v>70</v>
      </c>
      <c r="M420" s="3">
        <v>46042</v>
      </c>
      <c r="N420" s="1">
        <f t="shared" si="13"/>
        <v>3</v>
      </c>
      <c r="O420" s="1" t="s">
        <v>38</v>
      </c>
      <c r="P420" s="1"/>
      <c r="Q420" s="1"/>
      <c r="R420" s="1"/>
      <c r="S420" s="1"/>
      <c r="T420" s="3">
        <v>46045</v>
      </c>
      <c r="U420" s="1" t="s">
        <v>39</v>
      </c>
      <c r="V420" s="1"/>
      <c r="W420" s="1" t="s">
        <v>40</v>
      </c>
    </row>
    <row r="421" spans="1:23" hidden="1">
      <c r="A421" s="1" t="s">
        <v>736</v>
      </c>
      <c r="B421" s="1" t="s">
        <v>758</v>
      </c>
      <c r="C421" s="1">
        <v>80542680</v>
      </c>
      <c r="D421" s="1" t="s">
        <v>738</v>
      </c>
      <c r="E421" s="3">
        <v>46039</v>
      </c>
      <c r="F421" s="12">
        <v>46039.441886574074</v>
      </c>
      <c r="G421" s="1">
        <v>900219834</v>
      </c>
      <c r="H421" s="1" t="s">
        <v>739</v>
      </c>
      <c r="I421" s="17">
        <f t="shared" si="12"/>
        <v>11600</v>
      </c>
      <c r="J421" s="17">
        <v>0</v>
      </c>
      <c r="K421" s="17">
        <v>11600</v>
      </c>
      <c r="L421" s="1" t="s">
        <v>70</v>
      </c>
      <c r="M421" s="3">
        <v>46048</v>
      </c>
      <c r="N421" s="1">
        <f t="shared" si="13"/>
        <v>9</v>
      </c>
      <c r="O421" s="1" t="s">
        <v>38</v>
      </c>
      <c r="P421" s="1"/>
      <c r="Q421" s="1"/>
      <c r="R421" s="1"/>
      <c r="S421" s="1"/>
      <c r="T421" s="3">
        <v>46049</v>
      </c>
      <c r="U421" s="1" t="s">
        <v>39</v>
      </c>
      <c r="V421" s="1"/>
      <c r="W421" s="1" t="s">
        <v>33</v>
      </c>
    </row>
    <row r="422" spans="1:23" hidden="1">
      <c r="A422" s="1" t="s">
        <v>736</v>
      </c>
      <c r="B422" s="1" t="s">
        <v>759</v>
      </c>
      <c r="C422" s="1">
        <v>80986815</v>
      </c>
      <c r="D422" s="1" t="s">
        <v>738</v>
      </c>
      <c r="E422" s="3">
        <v>46041</v>
      </c>
      <c r="F422" s="12">
        <v>46041.802789351852</v>
      </c>
      <c r="G422" s="1">
        <v>900219834</v>
      </c>
      <c r="H422" s="1" t="s">
        <v>739</v>
      </c>
      <c r="I422" s="17">
        <f t="shared" si="12"/>
        <v>13500</v>
      </c>
      <c r="J422" s="17">
        <v>0</v>
      </c>
      <c r="K422" s="17">
        <v>13500</v>
      </c>
      <c r="L422" s="1" t="s">
        <v>70</v>
      </c>
      <c r="M422" s="3">
        <v>46042</v>
      </c>
      <c r="N422" s="1">
        <f t="shared" si="13"/>
        <v>1</v>
      </c>
      <c r="O422" s="1" t="s">
        <v>38</v>
      </c>
      <c r="P422" s="1"/>
      <c r="Q422" s="1"/>
      <c r="R422" s="1"/>
      <c r="S422" s="1"/>
      <c r="T422" s="3">
        <v>46045</v>
      </c>
      <c r="U422" s="1" t="s">
        <v>39</v>
      </c>
      <c r="V422" s="1"/>
      <c r="W422" s="1" t="s">
        <v>40</v>
      </c>
    </row>
    <row r="423" spans="1:23" hidden="1">
      <c r="A423" s="1" t="s">
        <v>26</v>
      </c>
      <c r="B423" s="1" t="s">
        <v>760</v>
      </c>
      <c r="C423" s="1">
        <v>1142504</v>
      </c>
      <c r="D423" s="1" t="s">
        <v>708</v>
      </c>
      <c r="E423" s="3">
        <v>46041</v>
      </c>
      <c r="F423" s="12">
        <v>46041.671817129631</v>
      </c>
      <c r="G423" s="1">
        <v>900219834</v>
      </c>
      <c r="H423" s="1" t="s">
        <v>739</v>
      </c>
      <c r="I423" s="17">
        <f t="shared" si="12"/>
        <v>10084.030000000001</v>
      </c>
      <c r="J423" s="17">
        <v>1915.97</v>
      </c>
      <c r="K423" s="17">
        <v>12000</v>
      </c>
      <c r="L423" s="1" t="s">
        <v>70</v>
      </c>
      <c r="M423" s="3">
        <v>46044</v>
      </c>
      <c r="N423" s="1">
        <f t="shared" si="13"/>
        <v>3</v>
      </c>
      <c r="O423" s="1" t="s">
        <v>66</v>
      </c>
      <c r="P423" s="1"/>
      <c r="Q423" s="1"/>
      <c r="R423" s="1"/>
      <c r="S423" s="1"/>
      <c r="T423" s="3">
        <v>46045</v>
      </c>
      <c r="U423" s="1" t="s">
        <v>39</v>
      </c>
      <c r="V423" s="1"/>
      <c r="W423" s="1" t="s">
        <v>40</v>
      </c>
    </row>
    <row r="424" spans="1:23" hidden="1">
      <c r="A424" s="1" t="s">
        <v>736</v>
      </c>
      <c r="B424" s="1" t="s">
        <v>761</v>
      </c>
      <c r="C424" s="1">
        <v>80903609</v>
      </c>
      <c r="D424" s="1" t="s">
        <v>738</v>
      </c>
      <c r="E424" s="3">
        <v>46041</v>
      </c>
      <c r="F424" s="12">
        <v>46041.559571759259</v>
      </c>
      <c r="G424" s="1">
        <v>900219834</v>
      </c>
      <c r="H424" s="1" t="s">
        <v>739</v>
      </c>
      <c r="I424" s="17">
        <f t="shared" si="12"/>
        <v>13500</v>
      </c>
      <c r="J424" s="17">
        <v>0</v>
      </c>
      <c r="K424" s="17">
        <v>13500</v>
      </c>
      <c r="L424" s="1" t="s">
        <v>70</v>
      </c>
      <c r="M424" s="3">
        <v>46042</v>
      </c>
      <c r="N424" s="1">
        <f t="shared" si="13"/>
        <v>1</v>
      </c>
      <c r="O424" s="1" t="s">
        <v>38</v>
      </c>
      <c r="P424" s="1"/>
      <c r="Q424" s="1"/>
      <c r="R424" s="1"/>
      <c r="S424" s="1"/>
      <c r="T424" s="3">
        <v>46045</v>
      </c>
      <c r="U424" s="1" t="s">
        <v>39</v>
      </c>
      <c r="V424" s="1"/>
      <c r="W424" s="1" t="s">
        <v>40</v>
      </c>
    </row>
    <row r="425" spans="1:23" hidden="1">
      <c r="A425" s="1" t="s">
        <v>26</v>
      </c>
      <c r="B425" s="1" t="s">
        <v>762</v>
      </c>
      <c r="C425" s="1">
        <v>1151514</v>
      </c>
      <c r="D425" s="1" t="s">
        <v>708</v>
      </c>
      <c r="E425" s="3">
        <v>46042</v>
      </c>
      <c r="F425" s="12">
        <v>46042.39267361111</v>
      </c>
      <c r="G425" s="1">
        <v>900219834</v>
      </c>
      <c r="H425" s="1" t="s">
        <v>739</v>
      </c>
      <c r="I425" s="17">
        <f t="shared" si="12"/>
        <v>7731.09</v>
      </c>
      <c r="J425" s="17">
        <v>1468.91</v>
      </c>
      <c r="K425" s="17">
        <v>9200</v>
      </c>
      <c r="L425" s="1" t="s">
        <v>70</v>
      </c>
      <c r="M425" s="3">
        <v>46044</v>
      </c>
      <c r="N425" s="1">
        <f t="shared" si="13"/>
        <v>2</v>
      </c>
      <c r="O425" s="1" t="s">
        <v>66</v>
      </c>
      <c r="P425" s="1"/>
      <c r="Q425" s="1"/>
      <c r="R425" s="1"/>
      <c r="S425" s="1"/>
      <c r="T425" s="3">
        <v>46045</v>
      </c>
      <c r="U425" s="1" t="s">
        <v>39</v>
      </c>
      <c r="V425" s="1"/>
      <c r="W425" s="1" t="s">
        <v>40</v>
      </c>
    </row>
    <row r="426" spans="1:23" hidden="1">
      <c r="A426" s="1" t="s">
        <v>736</v>
      </c>
      <c r="B426" s="1" t="s">
        <v>763</v>
      </c>
      <c r="C426" s="1">
        <v>81419682</v>
      </c>
      <c r="D426" s="1" t="s">
        <v>738</v>
      </c>
      <c r="E426" s="3">
        <v>46043</v>
      </c>
      <c r="F426" s="12">
        <v>46043.764282407406</v>
      </c>
      <c r="G426" s="1">
        <v>900219834</v>
      </c>
      <c r="H426" s="1" t="s">
        <v>739</v>
      </c>
      <c r="I426" s="17">
        <f t="shared" si="12"/>
        <v>13500</v>
      </c>
      <c r="J426" s="17">
        <v>0</v>
      </c>
      <c r="K426" s="17">
        <v>13500</v>
      </c>
      <c r="L426" s="1" t="s">
        <v>70</v>
      </c>
      <c r="M426" s="3">
        <v>46045</v>
      </c>
      <c r="N426" s="1">
        <f t="shared" si="13"/>
        <v>2</v>
      </c>
      <c r="O426" s="1" t="s">
        <v>66</v>
      </c>
      <c r="P426" s="1"/>
      <c r="Q426" s="1"/>
      <c r="R426" s="1"/>
      <c r="S426" s="1"/>
      <c r="T426" s="3">
        <v>46049</v>
      </c>
      <c r="U426" s="1" t="s">
        <v>39</v>
      </c>
      <c r="V426" s="1"/>
      <c r="W426" s="1" t="s">
        <v>40</v>
      </c>
    </row>
    <row r="427" spans="1:23" hidden="1">
      <c r="A427" s="1" t="s">
        <v>736</v>
      </c>
      <c r="B427" s="1" t="s">
        <v>764</v>
      </c>
      <c r="C427" s="1">
        <v>81367189</v>
      </c>
      <c r="D427" s="1" t="s">
        <v>738</v>
      </c>
      <c r="E427" s="3">
        <v>46043</v>
      </c>
      <c r="F427" s="12">
        <v>46043.559965277775</v>
      </c>
      <c r="G427" s="1">
        <v>900219834</v>
      </c>
      <c r="H427" s="1" t="s">
        <v>739</v>
      </c>
      <c r="I427" s="17">
        <f t="shared" si="12"/>
        <v>13500</v>
      </c>
      <c r="J427" s="17">
        <v>0</v>
      </c>
      <c r="K427" s="17">
        <v>13500</v>
      </c>
      <c r="L427" s="1" t="s">
        <v>70</v>
      </c>
      <c r="M427" s="3">
        <v>46045</v>
      </c>
      <c r="N427" s="1">
        <f t="shared" si="13"/>
        <v>2</v>
      </c>
      <c r="O427" s="1" t="s">
        <v>66</v>
      </c>
      <c r="P427" s="1"/>
      <c r="Q427" s="1"/>
      <c r="R427" s="1"/>
      <c r="S427" s="1"/>
      <c r="T427" s="3">
        <v>46049</v>
      </c>
      <c r="U427" s="1" t="s">
        <v>39</v>
      </c>
      <c r="V427" s="1"/>
      <c r="W427" s="1" t="s">
        <v>40</v>
      </c>
    </row>
    <row r="428" spans="1:23" hidden="1">
      <c r="A428" s="1" t="s">
        <v>26</v>
      </c>
      <c r="B428" s="1" t="s">
        <v>765</v>
      </c>
      <c r="C428" s="1">
        <v>1170629</v>
      </c>
      <c r="D428" s="1" t="s">
        <v>708</v>
      </c>
      <c r="E428" s="3">
        <v>46043</v>
      </c>
      <c r="F428" s="12">
        <v>46043.476770833331</v>
      </c>
      <c r="G428" s="1">
        <v>900219834</v>
      </c>
      <c r="H428" s="1" t="s">
        <v>739</v>
      </c>
      <c r="I428" s="17">
        <f t="shared" si="12"/>
        <v>5042.0200000000004</v>
      </c>
      <c r="J428" s="17">
        <v>957.98</v>
      </c>
      <c r="K428" s="17">
        <v>6000</v>
      </c>
      <c r="L428" s="1" t="s">
        <v>70</v>
      </c>
      <c r="M428" s="3">
        <v>46044</v>
      </c>
      <c r="N428" s="1">
        <f t="shared" si="13"/>
        <v>1</v>
      </c>
      <c r="O428" s="1" t="s">
        <v>66</v>
      </c>
      <c r="P428" s="1"/>
      <c r="Q428" s="1"/>
      <c r="R428" s="1"/>
      <c r="S428" s="1"/>
      <c r="T428" s="3">
        <v>46045</v>
      </c>
      <c r="U428" s="1" t="s">
        <v>39</v>
      </c>
      <c r="V428" s="1"/>
      <c r="W428" s="1" t="s">
        <v>40</v>
      </c>
    </row>
    <row r="429" spans="1:23" hidden="1">
      <c r="A429" s="1" t="s">
        <v>26</v>
      </c>
      <c r="B429" s="1" t="s">
        <v>766</v>
      </c>
      <c r="C429" s="1">
        <v>1170517</v>
      </c>
      <c r="D429" s="1" t="s">
        <v>708</v>
      </c>
      <c r="E429" s="3">
        <v>46043</v>
      </c>
      <c r="F429" s="12">
        <v>46043.473078703704</v>
      </c>
      <c r="G429" s="1">
        <v>900219834</v>
      </c>
      <c r="H429" s="1" t="s">
        <v>739</v>
      </c>
      <c r="I429" s="17">
        <f t="shared" si="12"/>
        <v>3781.51</v>
      </c>
      <c r="J429" s="17">
        <v>718.49</v>
      </c>
      <c r="K429" s="17">
        <v>4500</v>
      </c>
      <c r="L429" s="1" t="s">
        <v>70</v>
      </c>
      <c r="M429" s="3">
        <v>46045</v>
      </c>
      <c r="N429" s="1">
        <f t="shared" si="13"/>
        <v>2</v>
      </c>
      <c r="O429" s="1" t="s">
        <v>66</v>
      </c>
      <c r="P429" s="1"/>
      <c r="Q429" s="1"/>
      <c r="R429" s="1"/>
      <c r="S429" s="1"/>
      <c r="T429" s="3">
        <v>46049</v>
      </c>
      <c r="U429" s="1" t="s">
        <v>39</v>
      </c>
      <c r="V429" s="1"/>
      <c r="W429" s="1" t="s">
        <v>40</v>
      </c>
    </row>
    <row r="430" spans="1:23" hidden="1">
      <c r="A430" s="1" t="s">
        <v>26</v>
      </c>
      <c r="B430" s="1" t="s">
        <v>767</v>
      </c>
      <c r="C430" s="1">
        <v>1170069</v>
      </c>
      <c r="D430" s="1" t="s">
        <v>708</v>
      </c>
      <c r="E430" s="3">
        <v>46043</v>
      </c>
      <c r="F430" s="12">
        <v>46043.456296296295</v>
      </c>
      <c r="G430" s="1">
        <v>900219834</v>
      </c>
      <c r="H430" s="1" t="s">
        <v>739</v>
      </c>
      <c r="I430" s="17">
        <f t="shared" si="12"/>
        <v>5042.0200000000004</v>
      </c>
      <c r="J430" s="17">
        <v>957.98</v>
      </c>
      <c r="K430" s="17">
        <v>6000</v>
      </c>
      <c r="L430" s="1" t="s">
        <v>70</v>
      </c>
      <c r="M430" s="3">
        <v>46045</v>
      </c>
      <c r="N430" s="1">
        <f t="shared" si="13"/>
        <v>2</v>
      </c>
      <c r="O430" s="1" t="s">
        <v>66</v>
      </c>
      <c r="P430" s="1"/>
      <c r="Q430" s="1"/>
      <c r="R430" s="1"/>
      <c r="S430" s="1"/>
      <c r="T430" s="3">
        <v>46049</v>
      </c>
      <c r="U430" s="1" t="s">
        <v>39</v>
      </c>
      <c r="V430" s="1"/>
      <c r="W430" s="1" t="s">
        <v>40</v>
      </c>
    </row>
    <row r="431" spans="1:23" hidden="1">
      <c r="A431" s="1" t="s">
        <v>736</v>
      </c>
      <c r="B431" s="1" t="s">
        <v>768</v>
      </c>
      <c r="C431" s="1">
        <v>81583482</v>
      </c>
      <c r="D431" s="1" t="s">
        <v>738</v>
      </c>
      <c r="E431" s="3">
        <v>46044</v>
      </c>
      <c r="F431" s="12">
        <v>46044.587870370371</v>
      </c>
      <c r="G431" s="1">
        <v>900219834</v>
      </c>
      <c r="H431" s="1" t="s">
        <v>739</v>
      </c>
      <c r="I431" s="17">
        <f t="shared" si="12"/>
        <v>20300</v>
      </c>
      <c r="J431" s="17">
        <v>0</v>
      </c>
      <c r="K431" s="17">
        <v>20300</v>
      </c>
      <c r="L431" s="1" t="s">
        <v>70</v>
      </c>
      <c r="M431" s="3">
        <v>46049</v>
      </c>
      <c r="N431" s="1">
        <f t="shared" si="13"/>
        <v>5</v>
      </c>
      <c r="O431" s="1" t="s">
        <v>38</v>
      </c>
      <c r="P431" s="1"/>
      <c r="Q431" s="1"/>
      <c r="R431" s="1"/>
      <c r="S431" s="1"/>
      <c r="T431" s="3">
        <v>46051</v>
      </c>
      <c r="U431" s="1" t="s">
        <v>39</v>
      </c>
      <c r="V431" s="1"/>
      <c r="W431" s="1" t="s">
        <v>40</v>
      </c>
    </row>
    <row r="432" spans="1:23" hidden="1">
      <c r="A432" s="1" t="s">
        <v>736</v>
      </c>
      <c r="B432" s="1" t="s">
        <v>769</v>
      </c>
      <c r="C432" s="1">
        <v>81578566</v>
      </c>
      <c r="D432" s="1" t="s">
        <v>738</v>
      </c>
      <c r="E432" s="3">
        <v>46044</v>
      </c>
      <c r="F432" s="12">
        <v>46044.569756944446</v>
      </c>
      <c r="G432" s="1">
        <v>900219834</v>
      </c>
      <c r="H432" s="1" t="s">
        <v>739</v>
      </c>
      <c r="I432" s="17">
        <f t="shared" si="12"/>
        <v>20300</v>
      </c>
      <c r="J432" s="17">
        <v>0</v>
      </c>
      <c r="K432" s="17">
        <v>20300</v>
      </c>
      <c r="L432" s="1" t="s">
        <v>70</v>
      </c>
      <c r="M432" s="3">
        <v>46045</v>
      </c>
      <c r="N432" s="1">
        <f t="shared" si="13"/>
        <v>1</v>
      </c>
      <c r="O432" s="1" t="s">
        <v>66</v>
      </c>
      <c r="P432" s="1"/>
      <c r="Q432" s="1"/>
      <c r="R432" s="1"/>
      <c r="S432" s="1"/>
      <c r="T432" s="3">
        <v>46049</v>
      </c>
      <c r="U432" s="1" t="s">
        <v>39</v>
      </c>
      <c r="V432" s="1"/>
      <c r="W432" s="1" t="s">
        <v>40</v>
      </c>
    </row>
    <row r="433" spans="1:23" hidden="1">
      <c r="A433" s="1" t="s">
        <v>736</v>
      </c>
      <c r="B433" s="1" t="s">
        <v>770</v>
      </c>
      <c r="C433" s="1">
        <v>81567291</v>
      </c>
      <c r="D433" s="1" t="s">
        <v>738</v>
      </c>
      <c r="E433" s="3">
        <v>46044</v>
      </c>
      <c r="F433" s="12">
        <v>46044.528356481482</v>
      </c>
      <c r="G433" s="1">
        <v>900219834</v>
      </c>
      <c r="H433" s="1" t="s">
        <v>739</v>
      </c>
      <c r="I433" s="17">
        <f t="shared" si="12"/>
        <v>20300</v>
      </c>
      <c r="J433" s="17">
        <v>0</v>
      </c>
      <c r="K433" s="17">
        <v>20300</v>
      </c>
      <c r="L433" s="1" t="s">
        <v>70</v>
      </c>
      <c r="M433" s="3">
        <v>46045</v>
      </c>
      <c r="N433" s="1">
        <f t="shared" si="13"/>
        <v>1</v>
      </c>
      <c r="O433" s="1" t="s">
        <v>66</v>
      </c>
      <c r="P433" s="1"/>
      <c r="Q433" s="1"/>
      <c r="R433" s="1"/>
      <c r="S433" s="1"/>
      <c r="T433" s="3">
        <v>46049</v>
      </c>
      <c r="U433" s="1" t="s">
        <v>39</v>
      </c>
      <c r="V433" s="1"/>
      <c r="W433" s="1" t="s">
        <v>40</v>
      </c>
    </row>
    <row r="434" spans="1:23" hidden="1">
      <c r="A434" s="1" t="s">
        <v>736</v>
      </c>
      <c r="B434" s="1" t="s">
        <v>771</v>
      </c>
      <c r="C434" s="1">
        <v>81537557</v>
      </c>
      <c r="D434" s="1" t="s">
        <v>738</v>
      </c>
      <c r="E434" s="3">
        <v>46044</v>
      </c>
      <c r="F434" s="12">
        <v>46044.41002314815</v>
      </c>
      <c r="G434" s="1">
        <v>900219834</v>
      </c>
      <c r="H434" s="1" t="s">
        <v>739</v>
      </c>
      <c r="I434" s="17">
        <f t="shared" si="12"/>
        <v>20300</v>
      </c>
      <c r="J434" s="17">
        <v>0</v>
      </c>
      <c r="K434" s="17">
        <v>20300</v>
      </c>
      <c r="L434" s="1" t="s">
        <v>70</v>
      </c>
      <c r="M434" s="3">
        <v>46045</v>
      </c>
      <c r="N434" s="1">
        <f t="shared" si="13"/>
        <v>1</v>
      </c>
      <c r="O434" s="1" t="s">
        <v>66</v>
      </c>
      <c r="P434" s="1"/>
      <c r="Q434" s="1"/>
      <c r="R434" s="1"/>
      <c r="S434" s="1"/>
      <c r="T434" s="3">
        <v>46049</v>
      </c>
      <c r="U434" s="1" t="s">
        <v>39</v>
      </c>
      <c r="V434" s="1"/>
      <c r="W434" s="1" t="s">
        <v>40</v>
      </c>
    </row>
    <row r="435" spans="1:23" hidden="1">
      <c r="A435" s="1" t="s">
        <v>26</v>
      </c>
      <c r="B435" s="1" t="s">
        <v>772</v>
      </c>
      <c r="C435" s="1">
        <v>1212597</v>
      </c>
      <c r="D435" s="1" t="s">
        <v>708</v>
      </c>
      <c r="E435" s="3">
        <v>46045</v>
      </c>
      <c r="F435" s="12">
        <v>46045.692013888889</v>
      </c>
      <c r="G435" s="1">
        <v>900219834</v>
      </c>
      <c r="H435" s="1" t="s">
        <v>739</v>
      </c>
      <c r="I435" s="17">
        <f t="shared" si="12"/>
        <v>5042.0200000000004</v>
      </c>
      <c r="J435" s="17">
        <v>957.98</v>
      </c>
      <c r="K435" s="17">
        <v>6000</v>
      </c>
      <c r="L435" s="1" t="s">
        <v>70</v>
      </c>
      <c r="M435" s="3">
        <v>46049</v>
      </c>
      <c r="N435" s="1">
        <f t="shared" si="13"/>
        <v>4</v>
      </c>
      <c r="O435" s="1" t="s">
        <v>38</v>
      </c>
      <c r="P435" s="1"/>
      <c r="Q435" s="1"/>
      <c r="R435" s="1"/>
      <c r="S435" s="1"/>
      <c r="T435" s="3">
        <v>46051</v>
      </c>
      <c r="U435" s="1" t="s">
        <v>39</v>
      </c>
      <c r="V435" s="1"/>
      <c r="W435" s="1" t="s">
        <v>40</v>
      </c>
    </row>
    <row r="436" spans="1:23" hidden="1">
      <c r="A436" s="1" t="s">
        <v>26</v>
      </c>
      <c r="B436" s="1" t="s">
        <v>773</v>
      </c>
      <c r="C436" s="1">
        <v>1241118</v>
      </c>
      <c r="D436" s="1" t="s">
        <v>708</v>
      </c>
      <c r="E436" s="3">
        <v>46046</v>
      </c>
      <c r="F436" s="12">
        <v>46046.990428240744</v>
      </c>
      <c r="G436" s="1">
        <v>900219834</v>
      </c>
      <c r="H436" s="1" t="s">
        <v>739</v>
      </c>
      <c r="I436" s="17">
        <f t="shared" si="12"/>
        <v>3361.35</v>
      </c>
      <c r="J436" s="17">
        <v>638.65</v>
      </c>
      <c r="K436" s="17">
        <v>4000</v>
      </c>
      <c r="L436" s="1" t="s">
        <v>70</v>
      </c>
      <c r="M436" s="3">
        <v>46049</v>
      </c>
      <c r="N436" s="1">
        <f t="shared" si="13"/>
        <v>3</v>
      </c>
      <c r="O436" s="1" t="s">
        <v>38</v>
      </c>
      <c r="P436" s="1"/>
      <c r="Q436" s="1"/>
      <c r="R436" s="1"/>
      <c r="S436" s="1"/>
      <c r="T436" s="3">
        <v>46051</v>
      </c>
      <c r="U436" s="1" t="s">
        <v>39</v>
      </c>
      <c r="V436" s="1"/>
      <c r="W436" s="1" t="s">
        <v>40</v>
      </c>
    </row>
    <row r="437" spans="1:23" hidden="1">
      <c r="A437" s="1" t="s">
        <v>736</v>
      </c>
      <c r="B437" s="1" t="s">
        <v>774</v>
      </c>
      <c r="C437" s="1">
        <v>82062367</v>
      </c>
      <c r="D437" s="1" t="s">
        <v>738</v>
      </c>
      <c r="E437" s="3">
        <v>46046</v>
      </c>
      <c r="F437" s="12">
        <v>46046.754247685189</v>
      </c>
      <c r="G437" s="1">
        <v>900219834</v>
      </c>
      <c r="H437" s="1" t="s">
        <v>739</v>
      </c>
      <c r="I437" s="17">
        <f t="shared" si="12"/>
        <v>11600</v>
      </c>
      <c r="J437" s="17">
        <v>0</v>
      </c>
      <c r="K437" s="17">
        <v>11600</v>
      </c>
      <c r="L437" s="1" t="s">
        <v>70</v>
      </c>
      <c r="M437" s="3">
        <v>46049</v>
      </c>
      <c r="N437" s="1">
        <f t="shared" si="13"/>
        <v>3</v>
      </c>
      <c r="O437" s="1" t="s">
        <v>38</v>
      </c>
      <c r="P437" s="1"/>
      <c r="Q437" s="1"/>
      <c r="R437" s="1"/>
      <c r="S437" s="1"/>
      <c r="T437" s="3">
        <v>46051</v>
      </c>
      <c r="U437" s="1" t="s">
        <v>39</v>
      </c>
      <c r="V437" s="1"/>
      <c r="W437" s="1" t="s">
        <v>40</v>
      </c>
    </row>
    <row r="438" spans="1:23" hidden="1">
      <c r="A438" s="1" t="s">
        <v>736</v>
      </c>
      <c r="B438" s="1" t="s">
        <v>775</v>
      </c>
      <c r="C438" s="1">
        <v>81957254</v>
      </c>
      <c r="D438" s="1" t="s">
        <v>738</v>
      </c>
      <c r="E438" s="3">
        <v>46046</v>
      </c>
      <c r="F438" s="12">
        <v>46046.371944444443</v>
      </c>
      <c r="G438" s="1">
        <v>900219834</v>
      </c>
      <c r="H438" s="1" t="s">
        <v>739</v>
      </c>
      <c r="I438" s="17">
        <f t="shared" si="12"/>
        <v>11600</v>
      </c>
      <c r="J438" s="17">
        <v>0</v>
      </c>
      <c r="K438" s="17">
        <v>11600</v>
      </c>
      <c r="L438" s="1" t="s">
        <v>70</v>
      </c>
      <c r="M438" s="3">
        <v>46049</v>
      </c>
      <c r="N438" s="1">
        <f t="shared" si="13"/>
        <v>3</v>
      </c>
      <c r="O438" s="1" t="s">
        <v>38</v>
      </c>
      <c r="P438" s="1"/>
      <c r="Q438" s="1"/>
      <c r="R438" s="1"/>
      <c r="S438" s="1"/>
      <c r="T438" s="3">
        <v>46051</v>
      </c>
      <c r="U438" s="1" t="s">
        <v>39</v>
      </c>
      <c r="V438" s="1"/>
      <c r="W438" s="1" t="s">
        <v>40</v>
      </c>
    </row>
    <row r="439" spans="1:23" hidden="1">
      <c r="A439" s="1" t="s">
        <v>736</v>
      </c>
      <c r="B439" s="1" t="s">
        <v>776</v>
      </c>
      <c r="C439" s="1">
        <v>82408267</v>
      </c>
      <c r="D439" s="1" t="s">
        <v>738</v>
      </c>
      <c r="E439" s="3">
        <v>46048</v>
      </c>
      <c r="F439" s="12">
        <v>46048.688009259262</v>
      </c>
      <c r="G439" s="1">
        <v>900219834</v>
      </c>
      <c r="H439" s="1" t="s">
        <v>739</v>
      </c>
      <c r="I439" s="17">
        <f t="shared" si="12"/>
        <v>18500</v>
      </c>
      <c r="J439" s="17">
        <v>0</v>
      </c>
      <c r="K439" s="17">
        <v>18500</v>
      </c>
      <c r="L439" s="1" t="s">
        <v>70</v>
      </c>
      <c r="M439" s="3">
        <v>46049</v>
      </c>
      <c r="N439" s="1">
        <f t="shared" si="13"/>
        <v>1</v>
      </c>
      <c r="O439" s="1" t="s">
        <v>38</v>
      </c>
      <c r="P439" s="1"/>
      <c r="Q439" s="1"/>
      <c r="R439" s="1"/>
      <c r="S439" s="1"/>
      <c r="T439" s="3">
        <v>46051</v>
      </c>
      <c r="U439" s="1" t="s">
        <v>39</v>
      </c>
      <c r="V439" s="1"/>
      <c r="W439" s="1" t="s">
        <v>40</v>
      </c>
    </row>
    <row r="440" spans="1:23" hidden="1">
      <c r="A440" s="1" t="s">
        <v>736</v>
      </c>
      <c r="B440" s="1" t="s">
        <v>777</v>
      </c>
      <c r="C440" s="1">
        <v>82395643</v>
      </c>
      <c r="D440" s="1" t="s">
        <v>738</v>
      </c>
      <c r="E440" s="3">
        <v>46048</v>
      </c>
      <c r="F440" s="12">
        <v>46048.64267361111</v>
      </c>
      <c r="G440" s="1">
        <v>900219834</v>
      </c>
      <c r="H440" s="1" t="s">
        <v>739</v>
      </c>
      <c r="I440" s="17">
        <f t="shared" si="12"/>
        <v>13500</v>
      </c>
      <c r="J440" s="17">
        <v>0</v>
      </c>
      <c r="K440" s="17">
        <v>13500</v>
      </c>
      <c r="L440" s="1" t="s">
        <v>70</v>
      </c>
      <c r="M440" s="3">
        <v>46049</v>
      </c>
      <c r="N440" s="1">
        <f t="shared" si="13"/>
        <v>1</v>
      </c>
      <c r="O440" s="1" t="s">
        <v>38</v>
      </c>
      <c r="P440" s="1"/>
      <c r="Q440" s="1"/>
      <c r="R440" s="1"/>
      <c r="S440" s="1"/>
      <c r="T440" s="3">
        <v>46051</v>
      </c>
      <c r="U440" s="1" t="s">
        <v>39</v>
      </c>
      <c r="V440" s="1"/>
      <c r="W440" s="1" t="s">
        <v>40</v>
      </c>
    </row>
    <row r="441" spans="1:23" hidden="1">
      <c r="A441" s="1" t="s">
        <v>736</v>
      </c>
      <c r="B441" s="1" t="s">
        <v>778</v>
      </c>
      <c r="C441" s="1">
        <v>82390636</v>
      </c>
      <c r="D441" s="1" t="s">
        <v>738</v>
      </c>
      <c r="E441" s="3">
        <v>46048</v>
      </c>
      <c r="F441" s="12">
        <v>46048.622453703705</v>
      </c>
      <c r="G441" s="1">
        <v>900219834</v>
      </c>
      <c r="H441" s="1" t="s">
        <v>739</v>
      </c>
      <c r="I441" s="17">
        <f t="shared" si="12"/>
        <v>20200</v>
      </c>
      <c r="J441" s="17">
        <v>0</v>
      </c>
      <c r="K441" s="17">
        <v>20200</v>
      </c>
      <c r="L441" s="1" t="s">
        <v>70</v>
      </c>
      <c r="M441" s="3">
        <v>46049</v>
      </c>
      <c r="N441" s="1">
        <f t="shared" si="13"/>
        <v>1</v>
      </c>
      <c r="O441" s="1" t="s">
        <v>38</v>
      </c>
      <c r="P441" s="1"/>
      <c r="Q441" s="1"/>
      <c r="R441" s="1"/>
      <c r="S441" s="1"/>
      <c r="T441" s="3">
        <v>46051</v>
      </c>
      <c r="U441" s="1" t="s">
        <v>39</v>
      </c>
      <c r="V441" s="1"/>
      <c r="W441" s="1" t="s">
        <v>40</v>
      </c>
    </row>
    <row r="442" spans="1:23" hidden="1">
      <c r="A442" s="1" t="s">
        <v>736</v>
      </c>
      <c r="B442" s="1" t="s">
        <v>779</v>
      </c>
      <c r="C442" s="1">
        <v>82328426</v>
      </c>
      <c r="D442" s="1" t="s">
        <v>738</v>
      </c>
      <c r="E442" s="3">
        <v>46048</v>
      </c>
      <c r="F442" s="12">
        <v>46048.382557870369</v>
      </c>
      <c r="G442" s="1">
        <v>900219834</v>
      </c>
      <c r="H442" s="1" t="s">
        <v>739</v>
      </c>
      <c r="I442" s="17">
        <f t="shared" si="12"/>
        <v>13500</v>
      </c>
      <c r="J442" s="17">
        <v>0</v>
      </c>
      <c r="K442" s="17">
        <v>13500</v>
      </c>
      <c r="L442" s="1" t="s">
        <v>70</v>
      </c>
      <c r="M442" s="3">
        <v>46049</v>
      </c>
      <c r="N442" s="1">
        <f t="shared" si="13"/>
        <v>1</v>
      </c>
      <c r="O442" s="1" t="s">
        <v>38</v>
      </c>
      <c r="P442" s="1"/>
      <c r="Q442" s="1"/>
      <c r="R442" s="1"/>
      <c r="S442" s="1"/>
      <c r="T442" s="3">
        <v>46051</v>
      </c>
      <c r="U442" s="1" t="s">
        <v>39</v>
      </c>
      <c r="V442" s="1"/>
      <c r="W442" s="1" t="s">
        <v>40</v>
      </c>
    </row>
    <row r="443" spans="1:23" hidden="1">
      <c r="A443" s="1" t="s">
        <v>736</v>
      </c>
      <c r="B443" s="1" t="s">
        <v>780</v>
      </c>
      <c r="C443" s="1">
        <v>82315139</v>
      </c>
      <c r="D443" s="1" t="s">
        <v>738</v>
      </c>
      <c r="E443" s="3">
        <v>46048</v>
      </c>
      <c r="F443" s="12">
        <v>46048.330972222226</v>
      </c>
      <c r="G443" s="1">
        <v>900219834</v>
      </c>
      <c r="H443" s="1" t="s">
        <v>739</v>
      </c>
      <c r="I443" s="17">
        <f t="shared" si="12"/>
        <v>18500</v>
      </c>
      <c r="J443" s="17">
        <v>0</v>
      </c>
      <c r="K443" s="17">
        <v>18500</v>
      </c>
      <c r="L443" s="1" t="s">
        <v>70</v>
      </c>
      <c r="M443" s="3">
        <v>46049</v>
      </c>
      <c r="N443" s="1">
        <f t="shared" si="13"/>
        <v>1</v>
      </c>
      <c r="O443" s="1" t="s">
        <v>38</v>
      </c>
      <c r="P443" s="1"/>
      <c r="Q443" s="1"/>
      <c r="R443" s="1"/>
      <c r="S443" s="1"/>
      <c r="T443" s="3">
        <v>46051</v>
      </c>
      <c r="U443" s="1" t="s">
        <v>39</v>
      </c>
      <c r="V443" s="1"/>
      <c r="W443" s="1" t="s">
        <v>40</v>
      </c>
    </row>
    <row r="444" spans="1:23" hidden="1">
      <c r="A444" s="1" t="s">
        <v>736</v>
      </c>
      <c r="B444" s="1" t="s">
        <v>781</v>
      </c>
      <c r="C444" s="1">
        <v>82304504</v>
      </c>
      <c r="D444" s="1" t="s">
        <v>738</v>
      </c>
      <c r="E444" s="3">
        <v>46048</v>
      </c>
      <c r="F444" s="12">
        <v>46048.302685185183</v>
      </c>
      <c r="G444" s="1">
        <v>900219834</v>
      </c>
      <c r="H444" s="1" t="s">
        <v>739</v>
      </c>
      <c r="I444" s="17">
        <f t="shared" si="12"/>
        <v>26300</v>
      </c>
      <c r="J444" s="17">
        <v>0</v>
      </c>
      <c r="K444" s="17">
        <v>26300</v>
      </c>
      <c r="L444" s="1" t="s">
        <v>70</v>
      </c>
      <c r="M444" s="3">
        <v>46049</v>
      </c>
      <c r="N444" s="1">
        <f t="shared" si="13"/>
        <v>1</v>
      </c>
      <c r="O444" s="1" t="s">
        <v>38</v>
      </c>
      <c r="P444" s="1"/>
      <c r="Q444" s="1"/>
      <c r="R444" s="1"/>
      <c r="S444" s="1"/>
      <c r="T444" s="3">
        <v>46051</v>
      </c>
      <c r="U444" s="1" t="s">
        <v>39</v>
      </c>
      <c r="V444" s="1"/>
      <c r="W444" s="1" t="s">
        <v>40</v>
      </c>
    </row>
    <row r="445" spans="1:23" hidden="1">
      <c r="A445" s="1" t="s">
        <v>26</v>
      </c>
      <c r="B445" s="1" t="s">
        <v>782</v>
      </c>
      <c r="C445" s="1">
        <v>1301494</v>
      </c>
      <c r="D445" s="1" t="s">
        <v>708</v>
      </c>
      <c r="E445" s="3">
        <v>46050</v>
      </c>
      <c r="F445" s="12">
        <v>46050.872094907405</v>
      </c>
      <c r="G445" s="1">
        <v>900219834</v>
      </c>
      <c r="H445" s="1" t="s">
        <v>739</v>
      </c>
      <c r="I445" s="17">
        <f t="shared" si="12"/>
        <v>12605.04</v>
      </c>
      <c r="J445" s="17">
        <v>2394.96</v>
      </c>
      <c r="K445" s="17">
        <v>15000</v>
      </c>
      <c r="L445" s="1" t="s">
        <v>70</v>
      </c>
      <c r="M445" s="3">
        <v>46051</v>
      </c>
      <c r="N445" s="1">
        <f t="shared" si="13"/>
        <v>1</v>
      </c>
      <c r="O445" s="1" t="s">
        <v>38</v>
      </c>
      <c r="P445" s="1"/>
      <c r="Q445" s="1"/>
      <c r="R445" s="1"/>
      <c r="S445" s="1"/>
      <c r="T445" s="3">
        <v>46056</v>
      </c>
      <c r="U445" s="1" t="s">
        <v>39</v>
      </c>
      <c r="V445" s="1"/>
      <c r="W445" s="1" t="s">
        <v>40</v>
      </c>
    </row>
    <row r="446" spans="1:23" hidden="1">
      <c r="A446" s="1" t="s">
        <v>736</v>
      </c>
      <c r="B446" s="1" t="s">
        <v>783</v>
      </c>
      <c r="C446" s="1">
        <v>83064125</v>
      </c>
      <c r="D446" s="1" t="s">
        <v>738</v>
      </c>
      <c r="E446" s="3">
        <v>46051</v>
      </c>
      <c r="F446" s="12">
        <v>46051.834189814814</v>
      </c>
      <c r="G446" s="1">
        <v>900219834</v>
      </c>
      <c r="H446" s="1" t="s">
        <v>739</v>
      </c>
      <c r="I446" s="17">
        <f t="shared" si="12"/>
        <v>18500</v>
      </c>
      <c r="J446" s="17">
        <v>0</v>
      </c>
      <c r="K446" s="17">
        <v>18500</v>
      </c>
      <c r="L446" s="1" t="s">
        <v>70</v>
      </c>
      <c r="M446" s="3">
        <v>46052</v>
      </c>
      <c r="N446" s="1">
        <f t="shared" si="13"/>
        <v>1</v>
      </c>
      <c r="O446" s="1" t="s">
        <v>38</v>
      </c>
      <c r="P446" s="1"/>
      <c r="Q446" s="1"/>
      <c r="R446" s="1"/>
      <c r="S446" s="1"/>
      <c r="T446" s="3">
        <v>46056</v>
      </c>
      <c r="U446" s="1" t="s">
        <v>39</v>
      </c>
      <c r="V446" s="1"/>
      <c r="W446" s="1" t="s">
        <v>40</v>
      </c>
    </row>
    <row r="447" spans="1:23" hidden="1">
      <c r="A447" s="1" t="s">
        <v>26</v>
      </c>
      <c r="B447" s="1" t="s">
        <v>784</v>
      </c>
      <c r="C447" s="1">
        <v>1307810</v>
      </c>
      <c r="D447" s="1" t="s">
        <v>708</v>
      </c>
      <c r="E447" s="3">
        <v>46051</v>
      </c>
      <c r="F447" s="12">
        <v>46051.587766203702</v>
      </c>
      <c r="G447" s="1">
        <v>900219834</v>
      </c>
      <c r="H447" s="1" t="s">
        <v>739</v>
      </c>
      <c r="I447" s="17">
        <f t="shared" si="12"/>
        <v>4201.68</v>
      </c>
      <c r="J447" s="17">
        <v>798.32</v>
      </c>
      <c r="K447" s="17">
        <v>5000</v>
      </c>
      <c r="L447" s="1" t="s">
        <v>70</v>
      </c>
      <c r="M447" s="3">
        <v>46052</v>
      </c>
      <c r="N447" s="1">
        <f t="shared" si="13"/>
        <v>1</v>
      </c>
      <c r="O447" s="1" t="s">
        <v>38</v>
      </c>
      <c r="P447" s="1"/>
      <c r="Q447" s="1"/>
      <c r="R447" s="1"/>
      <c r="S447" s="1"/>
      <c r="T447" s="3">
        <v>46056</v>
      </c>
      <c r="U447" s="1" t="s">
        <v>39</v>
      </c>
      <c r="V447" s="1"/>
      <c r="W447" s="1" t="s">
        <v>40</v>
      </c>
    </row>
    <row r="448" spans="1:23" hidden="1">
      <c r="A448" s="1" t="s">
        <v>736</v>
      </c>
      <c r="B448" s="1" t="s">
        <v>785</v>
      </c>
      <c r="C448" s="1">
        <v>82926342</v>
      </c>
      <c r="D448" s="1" t="s">
        <v>738</v>
      </c>
      <c r="E448" s="3">
        <v>46051</v>
      </c>
      <c r="F448" s="12">
        <v>46051.333715277775</v>
      </c>
      <c r="G448" s="1">
        <v>900219834</v>
      </c>
      <c r="H448" s="1" t="s">
        <v>739</v>
      </c>
      <c r="I448" s="17">
        <f t="shared" si="12"/>
        <v>18500</v>
      </c>
      <c r="J448" s="17">
        <v>0</v>
      </c>
      <c r="K448" s="17">
        <v>18500</v>
      </c>
      <c r="L448" s="1" t="s">
        <v>70</v>
      </c>
      <c r="M448" s="3">
        <v>46051</v>
      </c>
      <c r="N448" s="1">
        <f t="shared" si="13"/>
        <v>0</v>
      </c>
      <c r="O448" s="1" t="s">
        <v>38</v>
      </c>
      <c r="P448" s="1"/>
      <c r="Q448" s="1"/>
      <c r="R448" s="1"/>
      <c r="S448" s="1"/>
      <c r="T448" s="3">
        <v>46056</v>
      </c>
      <c r="U448" s="1" t="s">
        <v>39</v>
      </c>
      <c r="V448" s="1"/>
      <c r="W448" s="1" t="s">
        <v>40</v>
      </c>
    </row>
    <row r="449" spans="1:23" hidden="1">
      <c r="A449" s="1" t="s">
        <v>26</v>
      </c>
      <c r="B449" s="1" t="s">
        <v>786</v>
      </c>
      <c r="C449" s="1">
        <v>1330095</v>
      </c>
      <c r="D449" s="1" t="s">
        <v>708</v>
      </c>
      <c r="E449" s="3">
        <v>46052</v>
      </c>
      <c r="F449" s="12">
        <v>46052.771828703706</v>
      </c>
      <c r="G449" s="1">
        <v>900219834</v>
      </c>
      <c r="H449" s="1" t="s">
        <v>739</v>
      </c>
      <c r="I449" s="17">
        <f t="shared" si="12"/>
        <v>10084.030000000001</v>
      </c>
      <c r="J449" s="17">
        <v>1915.97</v>
      </c>
      <c r="K449" s="17">
        <v>12000</v>
      </c>
      <c r="L449" s="1" t="s">
        <v>70</v>
      </c>
      <c r="M449" s="3">
        <v>46056</v>
      </c>
      <c r="N449" s="1">
        <f t="shared" si="13"/>
        <v>4</v>
      </c>
      <c r="O449" s="1" t="s">
        <v>38</v>
      </c>
      <c r="P449" s="1"/>
      <c r="Q449" s="1"/>
      <c r="R449" s="1"/>
      <c r="S449" s="1"/>
      <c r="T449" s="3">
        <v>46062</v>
      </c>
      <c r="U449" s="1" t="s">
        <v>39</v>
      </c>
      <c r="V449" s="1"/>
      <c r="W449" s="1" t="s">
        <v>40</v>
      </c>
    </row>
    <row r="450" spans="1:23" hidden="1">
      <c r="A450" s="1" t="s">
        <v>26</v>
      </c>
      <c r="B450" s="1" t="s">
        <v>787</v>
      </c>
      <c r="C450" s="1">
        <v>1330097</v>
      </c>
      <c r="D450" s="1" t="s">
        <v>708</v>
      </c>
      <c r="E450" s="3">
        <v>46052</v>
      </c>
      <c r="F450" s="12">
        <v>46052.771828703706</v>
      </c>
      <c r="G450" s="1">
        <v>900219834</v>
      </c>
      <c r="H450" s="1" t="s">
        <v>739</v>
      </c>
      <c r="I450" s="17">
        <f t="shared" ref="I450:I513" si="14">K450-J450</f>
        <v>10084.030000000001</v>
      </c>
      <c r="J450" s="17">
        <v>1915.97</v>
      </c>
      <c r="K450" s="17">
        <v>12000</v>
      </c>
      <c r="L450" s="1" t="s">
        <v>70</v>
      </c>
      <c r="M450" s="3">
        <v>46056</v>
      </c>
      <c r="N450" s="1">
        <f t="shared" ref="N450:N513" si="15">IFERROR(IF(-_xlfn.DAYS(E450,M450)&lt;0,0,-_xlfn.DAYS(E450,M450)), " - ")</f>
        <v>4</v>
      </c>
      <c r="O450" s="1" t="s">
        <v>38</v>
      </c>
      <c r="P450" s="1"/>
      <c r="Q450" s="1"/>
      <c r="R450" s="1"/>
      <c r="S450" s="1"/>
      <c r="T450" s="3">
        <v>46059</v>
      </c>
      <c r="U450" s="1" t="s">
        <v>39</v>
      </c>
      <c r="V450" s="1"/>
      <c r="W450" s="1" t="s">
        <v>40</v>
      </c>
    </row>
    <row r="451" spans="1:23" hidden="1">
      <c r="A451" s="1" t="s">
        <v>736</v>
      </c>
      <c r="B451" s="1" t="s">
        <v>788</v>
      </c>
      <c r="C451" s="1">
        <v>83227615</v>
      </c>
      <c r="D451" s="1" t="s">
        <v>738</v>
      </c>
      <c r="E451" s="3">
        <v>46052</v>
      </c>
      <c r="F451" s="12">
        <v>46052.67428240741</v>
      </c>
      <c r="G451" s="1">
        <v>900219834</v>
      </c>
      <c r="H451" s="1" t="s">
        <v>739</v>
      </c>
      <c r="I451" s="17">
        <f t="shared" si="14"/>
        <v>13500</v>
      </c>
      <c r="J451" s="17">
        <v>0</v>
      </c>
      <c r="K451" s="17">
        <v>13500</v>
      </c>
      <c r="L451" s="1" t="s">
        <v>70</v>
      </c>
      <c r="M451" s="3">
        <v>46056</v>
      </c>
      <c r="N451" s="1">
        <f t="shared" si="15"/>
        <v>4</v>
      </c>
      <c r="O451" s="1" t="s">
        <v>38</v>
      </c>
      <c r="P451" s="1"/>
      <c r="Q451" s="1"/>
      <c r="R451" s="1"/>
      <c r="S451" s="1"/>
      <c r="T451" s="3">
        <v>46059</v>
      </c>
      <c r="U451" s="1" t="s">
        <v>39</v>
      </c>
      <c r="V451" s="1"/>
      <c r="W451" s="1" t="s">
        <v>40</v>
      </c>
    </row>
    <row r="452" spans="1:23" hidden="1">
      <c r="A452" s="1" t="s">
        <v>26</v>
      </c>
      <c r="B452" s="1" t="s">
        <v>789</v>
      </c>
      <c r="C452" s="1">
        <v>1325945</v>
      </c>
      <c r="D452" s="1" t="s">
        <v>708</v>
      </c>
      <c r="E452" s="3">
        <v>46052</v>
      </c>
      <c r="F452" s="12">
        <v>46052.660601851851</v>
      </c>
      <c r="G452" s="1">
        <v>900219834</v>
      </c>
      <c r="H452" s="1" t="s">
        <v>739</v>
      </c>
      <c r="I452" s="17">
        <f t="shared" si="14"/>
        <v>5042.0200000000004</v>
      </c>
      <c r="J452" s="17">
        <v>957.98</v>
      </c>
      <c r="K452" s="17">
        <v>6000</v>
      </c>
      <c r="L452" s="1" t="s">
        <v>70</v>
      </c>
      <c r="M452" s="3">
        <v>46057</v>
      </c>
      <c r="N452" s="1">
        <f t="shared" si="15"/>
        <v>5</v>
      </c>
      <c r="O452" s="1" t="s">
        <v>38</v>
      </c>
      <c r="P452" s="1"/>
      <c r="Q452" s="1"/>
      <c r="R452" s="1"/>
      <c r="S452" s="1"/>
      <c r="T452" s="3">
        <v>46059</v>
      </c>
      <c r="U452" s="1" t="s">
        <v>39</v>
      </c>
      <c r="V452" s="1"/>
      <c r="W452" s="1" t="s">
        <v>40</v>
      </c>
    </row>
    <row r="453" spans="1:23" hidden="1">
      <c r="A453" s="1" t="s">
        <v>736</v>
      </c>
      <c r="B453" s="1" t="s">
        <v>790</v>
      </c>
      <c r="C453" s="1">
        <v>83184221</v>
      </c>
      <c r="D453" s="1" t="s">
        <v>738</v>
      </c>
      <c r="E453" s="3">
        <v>46052</v>
      </c>
      <c r="F453" s="12">
        <v>46052.521747685183</v>
      </c>
      <c r="G453" s="1">
        <v>900219834</v>
      </c>
      <c r="H453" s="1" t="s">
        <v>739</v>
      </c>
      <c r="I453" s="17">
        <f t="shared" si="14"/>
        <v>11600</v>
      </c>
      <c r="J453" s="17">
        <v>0</v>
      </c>
      <c r="K453" s="17">
        <v>11600</v>
      </c>
      <c r="L453" s="1" t="s">
        <v>70</v>
      </c>
      <c r="M453" s="3">
        <v>46056</v>
      </c>
      <c r="N453" s="1">
        <f t="shared" si="15"/>
        <v>4</v>
      </c>
      <c r="O453" s="1" t="s">
        <v>38</v>
      </c>
      <c r="P453" s="1"/>
      <c r="Q453" s="1"/>
      <c r="R453" s="1"/>
      <c r="S453" s="1"/>
      <c r="T453" s="3">
        <v>46059</v>
      </c>
      <c r="U453" s="1" t="s">
        <v>39</v>
      </c>
      <c r="V453" s="1"/>
      <c r="W453" s="1" t="s">
        <v>40</v>
      </c>
    </row>
    <row r="454" spans="1:23" hidden="1">
      <c r="A454" s="1" t="s">
        <v>736</v>
      </c>
      <c r="B454" s="1" t="s">
        <v>791</v>
      </c>
      <c r="C454" s="1">
        <v>83483342</v>
      </c>
      <c r="D454" s="1" t="s">
        <v>738</v>
      </c>
      <c r="E454" s="3">
        <v>46053</v>
      </c>
      <c r="F454" s="12">
        <v>46053.857986111114</v>
      </c>
      <c r="G454" s="1">
        <v>900219834</v>
      </c>
      <c r="H454" s="1" t="s">
        <v>739</v>
      </c>
      <c r="I454" s="17">
        <f t="shared" si="14"/>
        <v>26300</v>
      </c>
      <c r="J454" s="17">
        <v>0</v>
      </c>
      <c r="K454" s="17">
        <v>26300</v>
      </c>
      <c r="L454" s="1" t="s">
        <v>70</v>
      </c>
      <c r="M454" s="3">
        <v>46057</v>
      </c>
      <c r="N454" s="1">
        <f t="shared" si="15"/>
        <v>4</v>
      </c>
      <c r="O454" s="1" t="s">
        <v>38</v>
      </c>
      <c r="P454" s="1"/>
      <c r="Q454" s="1"/>
      <c r="R454" s="1"/>
      <c r="S454" s="1"/>
      <c r="T454" s="3">
        <v>46059</v>
      </c>
      <c r="U454" s="1" t="s">
        <v>39</v>
      </c>
      <c r="V454" s="1"/>
      <c r="W454" s="1" t="s">
        <v>40</v>
      </c>
    </row>
    <row r="455" spans="1:23" hidden="1">
      <c r="A455" s="1" t="s">
        <v>736</v>
      </c>
      <c r="B455" s="1" t="s">
        <v>792</v>
      </c>
      <c r="C455" s="1">
        <v>83468614</v>
      </c>
      <c r="D455" s="1" t="s">
        <v>738</v>
      </c>
      <c r="E455" s="3">
        <v>46053</v>
      </c>
      <c r="F455" s="12">
        <v>46053.788761574076</v>
      </c>
      <c r="G455" s="1">
        <v>900219834</v>
      </c>
      <c r="H455" s="1" t="s">
        <v>739</v>
      </c>
      <c r="I455" s="17">
        <f t="shared" si="14"/>
        <v>26300</v>
      </c>
      <c r="J455" s="17">
        <v>0</v>
      </c>
      <c r="K455" s="17">
        <v>26300</v>
      </c>
      <c r="L455" s="1" t="s">
        <v>70</v>
      </c>
      <c r="M455" s="3">
        <v>46057</v>
      </c>
      <c r="N455" s="1">
        <f t="shared" si="15"/>
        <v>4</v>
      </c>
      <c r="O455" s="1" t="s">
        <v>38</v>
      </c>
      <c r="P455" s="1"/>
      <c r="Q455" s="1"/>
      <c r="R455" s="1"/>
      <c r="S455" s="1"/>
      <c r="T455" s="3">
        <v>46059</v>
      </c>
      <c r="U455" s="1" t="s">
        <v>39</v>
      </c>
      <c r="V455" s="1"/>
      <c r="W455" s="1" t="s">
        <v>40</v>
      </c>
    </row>
    <row r="456" spans="1:23" hidden="1">
      <c r="A456" s="1" t="s">
        <v>26</v>
      </c>
      <c r="B456" s="1" t="s">
        <v>793</v>
      </c>
      <c r="C456" s="1">
        <v>1346262</v>
      </c>
      <c r="D456" s="1" t="s">
        <v>708</v>
      </c>
      <c r="E456" s="3">
        <v>46053</v>
      </c>
      <c r="F456" s="12">
        <v>46053.66746527778</v>
      </c>
      <c r="G456" s="1">
        <v>900219834</v>
      </c>
      <c r="H456" s="1" t="s">
        <v>739</v>
      </c>
      <c r="I456" s="17">
        <f t="shared" si="14"/>
        <v>10084.030000000001</v>
      </c>
      <c r="J456" s="17">
        <v>1915.97</v>
      </c>
      <c r="K456" s="17">
        <v>12000</v>
      </c>
      <c r="L456" s="1" t="s">
        <v>70</v>
      </c>
      <c r="M456" s="3">
        <v>46056</v>
      </c>
      <c r="N456" s="1">
        <f t="shared" si="15"/>
        <v>3</v>
      </c>
      <c r="O456" s="1" t="s">
        <v>38</v>
      </c>
      <c r="P456" s="1"/>
      <c r="Q456" s="1"/>
      <c r="R456" s="1"/>
      <c r="S456" s="1"/>
      <c r="T456" s="3">
        <v>46059</v>
      </c>
      <c r="U456" s="1" t="s">
        <v>39</v>
      </c>
      <c r="V456" s="1"/>
      <c r="W456" s="1" t="s">
        <v>40</v>
      </c>
    </row>
    <row r="457" spans="1:23" hidden="1">
      <c r="A457" s="1" t="s">
        <v>26</v>
      </c>
      <c r="B457" s="1" t="s">
        <v>794</v>
      </c>
      <c r="C457" s="1">
        <v>441</v>
      </c>
      <c r="D457" s="1" t="s">
        <v>795</v>
      </c>
      <c r="E457" s="3">
        <v>46029</v>
      </c>
      <c r="F457" s="12">
        <v>46029.662060185183</v>
      </c>
      <c r="G457" s="1">
        <v>900062992</v>
      </c>
      <c r="H457" s="1" t="s">
        <v>796</v>
      </c>
      <c r="I457" s="17">
        <f t="shared" si="14"/>
        <v>1055882</v>
      </c>
      <c r="J457" s="17">
        <v>200618</v>
      </c>
      <c r="K457" s="17">
        <v>1256500</v>
      </c>
      <c r="L457" s="1" t="s">
        <v>70</v>
      </c>
      <c r="M457" s="3">
        <v>46042</v>
      </c>
      <c r="N457" s="1">
        <f t="shared" si="15"/>
        <v>13</v>
      </c>
      <c r="O457" s="1" t="s">
        <v>38</v>
      </c>
      <c r="P457" s="1"/>
      <c r="Q457" s="1"/>
      <c r="R457" s="1"/>
      <c r="S457" s="1"/>
      <c r="T457" s="3">
        <v>46042</v>
      </c>
      <c r="U457" s="1" t="s">
        <v>39</v>
      </c>
      <c r="V457" s="1"/>
      <c r="W457" s="1" t="s">
        <v>50</v>
      </c>
    </row>
    <row r="458" spans="1:23" hidden="1">
      <c r="A458" s="1" t="s">
        <v>26</v>
      </c>
      <c r="B458" s="1" t="s">
        <v>797</v>
      </c>
      <c r="C458" s="1">
        <v>439</v>
      </c>
      <c r="D458" s="1" t="s">
        <v>795</v>
      </c>
      <c r="E458" s="3">
        <v>46029</v>
      </c>
      <c r="F458" s="12">
        <v>46029.621805555558</v>
      </c>
      <c r="G458" s="1">
        <v>900062992</v>
      </c>
      <c r="H458" s="1" t="s">
        <v>796</v>
      </c>
      <c r="I458" s="17">
        <f t="shared" si="14"/>
        <v>506824</v>
      </c>
      <c r="J458" s="17">
        <v>96296</v>
      </c>
      <c r="K458" s="17">
        <v>603120</v>
      </c>
      <c r="L458" s="1" t="s">
        <v>70</v>
      </c>
      <c r="M458" s="3">
        <v>46031</v>
      </c>
      <c r="N458" s="1">
        <f t="shared" si="15"/>
        <v>2</v>
      </c>
      <c r="O458" s="1" t="s">
        <v>38</v>
      </c>
      <c r="P458" s="1"/>
      <c r="Q458" s="1"/>
      <c r="R458" s="1"/>
      <c r="S458" s="1"/>
      <c r="T458" s="3">
        <v>46044</v>
      </c>
      <c r="U458" s="1" t="s">
        <v>39</v>
      </c>
      <c r="V458" s="1"/>
      <c r="W458" s="1" t="s">
        <v>40</v>
      </c>
    </row>
    <row r="459" spans="1:23" hidden="1">
      <c r="A459" s="1" t="s">
        <v>26</v>
      </c>
      <c r="B459" s="1" t="s">
        <v>798</v>
      </c>
      <c r="C459" s="1">
        <v>440</v>
      </c>
      <c r="D459" s="1" t="s">
        <v>795</v>
      </c>
      <c r="E459" s="3">
        <v>46029</v>
      </c>
      <c r="F459" s="12">
        <v>46029.622175925928</v>
      </c>
      <c r="G459" s="1">
        <v>900062992</v>
      </c>
      <c r="H459" s="1" t="s">
        <v>796</v>
      </c>
      <c r="I459" s="17">
        <f t="shared" si="14"/>
        <v>1921706</v>
      </c>
      <c r="J459" s="17">
        <v>365124</v>
      </c>
      <c r="K459" s="17">
        <v>2286830</v>
      </c>
      <c r="L459" s="1" t="s">
        <v>70</v>
      </c>
      <c r="M459" s="3">
        <v>46031</v>
      </c>
      <c r="N459" s="1">
        <f t="shared" si="15"/>
        <v>2</v>
      </c>
      <c r="O459" s="1" t="s">
        <v>38</v>
      </c>
      <c r="P459" s="1"/>
      <c r="Q459" s="1"/>
      <c r="R459" s="1"/>
      <c r="S459" s="1"/>
      <c r="T459" s="3">
        <v>46044</v>
      </c>
      <c r="U459" s="1" t="s">
        <v>39</v>
      </c>
      <c r="V459" s="1"/>
      <c r="W459" s="1" t="s">
        <v>40</v>
      </c>
    </row>
    <row r="460" spans="1:23" hidden="1">
      <c r="A460" s="1" t="s">
        <v>26</v>
      </c>
      <c r="B460" s="1" t="s">
        <v>799</v>
      </c>
      <c r="C460" s="1">
        <v>446</v>
      </c>
      <c r="D460" s="1" t="s">
        <v>795</v>
      </c>
      <c r="E460" s="3">
        <v>46037</v>
      </c>
      <c r="F460" s="12">
        <v>46037.632430555554</v>
      </c>
      <c r="G460" s="1">
        <v>900062992</v>
      </c>
      <c r="H460" s="1" t="s">
        <v>796</v>
      </c>
      <c r="I460" s="17">
        <f t="shared" si="14"/>
        <v>654647</v>
      </c>
      <c r="J460" s="17">
        <v>124383</v>
      </c>
      <c r="K460" s="17">
        <v>779030</v>
      </c>
      <c r="L460" s="1" t="s">
        <v>70</v>
      </c>
      <c r="M460" s="3">
        <v>46048</v>
      </c>
      <c r="N460" s="1">
        <f t="shared" si="15"/>
        <v>11</v>
      </c>
      <c r="O460" s="1" t="s">
        <v>38</v>
      </c>
      <c r="P460" s="1"/>
      <c r="Q460" s="1"/>
      <c r="R460" s="1"/>
      <c r="S460" s="1"/>
      <c r="T460" s="3">
        <v>46065</v>
      </c>
      <c r="U460" s="1" t="s">
        <v>39</v>
      </c>
      <c r="V460" s="1"/>
      <c r="W460" s="1" t="s">
        <v>50</v>
      </c>
    </row>
    <row r="461" spans="1:23" hidden="1">
      <c r="A461" s="1" t="s">
        <v>26</v>
      </c>
      <c r="B461" s="1" t="s">
        <v>800</v>
      </c>
      <c r="C461" s="27">
        <v>15147</v>
      </c>
      <c r="D461" s="1" t="s">
        <v>28</v>
      </c>
      <c r="E461" s="3">
        <v>46048</v>
      </c>
      <c r="F461" s="12">
        <v>46048.378842592596</v>
      </c>
      <c r="G461" s="1">
        <v>98666997</v>
      </c>
      <c r="H461" s="1" t="s">
        <v>801</v>
      </c>
      <c r="I461" s="17">
        <f t="shared" si="14"/>
        <v>32997.24</v>
      </c>
      <c r="J461" s="17">
        <v>0</v>
      </c>
      <c r="K461" s="17">
        <v>32997.24</v>
      </c>
      <c r="L461" s="1" t="s">
        <v>54</v>
      </c>
      <c r="M461" s="3"/>
      <c r="N461" s="1">
        <f t="shared" si="15"/>
        <v>0</v>
      </c>
      <c r="O461" s="1"/>
      <c r="P461" s="1"/>
      <c r="Q461" s="1"/>
      <c r="R461" s="1"/>
      <c r="S461" s="1"/>
      <c r="T461" s="3"/>
      <c r="U461" s="1"/>
      <c r="V461" s="1"/>
      <c r="W461" s="1"/>
    </row>
    <row r="462" spans="1:23" hidden="1">
      <c r="A462" s="1" t="s">
        <v>26</v>
      </c>
      <c r="B462" s="1" t="s">
        <v>802</v>
      </c>
      <c r="C462" s="1">
        <v>3263</v>
      </c>
      <c r="D462" s="1" t="s">
        <v>227</v>
      </c>
      <c r="E462" s="3">
        <v>46030</v>
      </c>
      <c r="F462" s="12">
        <v>46030.315972222219</v>
      </c>
      <c r="G462" s="1">
        <v>900650348</v>
      </c>
      <c r="H462" s="1" t="s">
        <v>803</v>
      </c>
      <c r="I462" s="17">
        <f t="shared" si="14"/>
        <v>240000</v>
      </c>
      <c r="J462" s="17">
        <v>0</v>
      </c>
      <c r="K462" s="17">
        <v>240000</v>
      </c>
      <c r="L462" s="1" t="s">
        <v>110</v>
      </c>
      <c r="M462" s="3" t="s">
        <v>81</v>
      </c>
      <c r="N462" s="1" t="str">
        <f t="shared" si="15"/>
        <v xml:space="preserve"> - </v>
      </c>
      <c r="O462" s="1"/>
      <c r="P462" s="1"/>
      <c r="Q462" s="1"/>
      <c r="R462" s="1"/>
      <c r="S462" s="1"/>
      <c r="T462" s="3"/>
      <c r="U462" s="1"/>
      <c r="V462" s="1"/>
      <c r="W462" s="1"/>
    </row>
    <row r="463" spans="1:23" hidden="1">
      <c r="A463" s="1" t="s">
        <v>82</v>
      </c>
      <c r="B463" s="1" t="s">
        <v>804</v>
      </c>
      <c r="C463" s="1">
        <v>94</v>
      </c>
      <c r="D463" s="1" t="s">
        <v>119</v>
      </c>
      <c r="E463" s="3">
        <v>46037</v>
      </c>
      <c r="F463" s="12">
        <v>46037.401030092595</v>
      </c>
      <c r="G463" s="1">
        <v>900650348</v>
      </c>
      <c r="H463" s="1" t="s">
        <v>803</v>
      </c>
      <c r="I463" s="17">
        <f t="shared" si="14"/>
        <v>240000</v>
      </c>
      <c r="J463" s="17">
        <v>0</v>
      </c>
      <c r="K463" s="17">
        <v>240000</v>
      </c>
      <c r="L463" s="1" t="s">
        <v>110</v>
      </c>
      <c r="M463" s="3" t="s">
        <v>81</v>
      </c>
      <c r="N463" s="1" t="str">
        <f t="shared" si="15"/>
        <v xml:space="preserve"> - </v>
      </c>
      <c r="O463" s="1" t="s">
        <v>38</v>
      </c>
      <c r="P463" s="1"/>
      <c r="Q463" s="1"/>
      <c r="R463" s="1"/>
      <c r="S463" s="1"/>
      <c r="T463" s="3"/>
      <c r="U463" s="1"/>
      <c r="V463" s="1"/>
      <c r="W463" s="1"/>
    </row>
    <row r="464" spans="1:23" hidden="1">
      <c r="A464" s="1" t="s">
        <v>26</v>
      </c>
      <c r="B464" s="1" t="s">
        <v>805</v>
      </c>
      <c r="C464" s="1">
        <v>3278</v>
      </c>
      <c r="D464" s="1" t="s">
        <v>227</v>
      </c>
      <c r="E464" s="3">
        <v>46044</v>
      </c>
      <c r="F464" s="12">
        <v>46044.865185185183</v>
      </c>
      <c r="G464" s="1">
        <v>900650348</v>
      </c>
      <c r="H464" s="1" t="s">
        <v>803</v>
      </c>
      <c r="I464" s="17">
        <f t="shared" si="14"/>
        <v>520000</v>
      </c>
      <c r="J464" s="17">
        <v>0</v>
      </c>
      <c r="K464" s="17">
        <v>520000</v>
      </c>
      <c r="L464" s="1" t="s">
        <v>70</v>
      </c>
      <c r="M464" s="3">
        <v>46048</v>
      </c>
      <c r="N464" s="1">
        <f t="shared" si="15"/>
        <v>4</v>
      </c>
      <c r="O464" s="1" t="s">
        <v>38</v>
      </c>
      <c r="P464" s="1"/>
      <c r="Q464" s="1"/>
      <c r="R464" s="1"/>
      <c r="S464" s="1"/>
      <c r="T464" s="3">
        <v>46065</v>
      </c>
      <c r="U464" s="1" t="s">
        <v>39</v>
      </c>
      <c r="V464" s="1"/>
      <c r="W464" s="1" t="s">
        <v>40</v>
      </c>
    </row>
    <row r="465" spans="1:23" hidden="1">
      <c r="A465" s="1" t="s">
        <v>26</v>
      </c>
      <c r="B465" s="1" t="s">
        <v>806</v>
      </c>
      <c r="C465" s="1">
        <v>5114</v>
      </c>
      <c r="D465" s="1" t="s">
        <v>807</v>
      </c>
      <c r="E465" s="3">
        <v>46045</v>
      </c>
      <c r="F465" s="12">
        <v>46045.379317129627</v>
      </c>
      <c r="G465" s="1">
        <v>830118111</v>
      </c>
      <c r="H465" s="1" t="s">
        <v>808</v>
      </c>
      <c r="I465" s="17">
        <f t="shared" si="14"/>
        <v>238000</v>
      </c>
      <c r="J465" s="17">
        <v>45220</v>
      </c>
      <c r="K465" s="17">
        <v>283220</v>
      </c>
      <c r="L465" s="1" t="s">
        <v>70</v>
      </c>
      <c r="M465" s="3">
        <v>46051</v>
      </c>
      <c r="N465" s="1">
        <f t="shared" si="15"/>
        <v>6</v>
      </c>
      <c r="O465" s="1" t="s">
        <v>38</v>
      </c>
      <c r="P465" s="1"/>
      <c r="Q465" s="1"/>
      <c r="R465" s="1"/>
      <c r="S465" s="1"/>
      <c r="T465" s="3">
        <v>46065</v>
      </c>
      <c r="U465" s="1" t="s">
        <v>39</v>
      </c>
      <c r="V465" s="1"/>
      <c r="W465" s="1" t="s">
        <v>33</v>
      </c>
    </row>
    <row r="466" spans="1:23" hidden="1">
      <c r="A466" s="1" t="s">
        <v>809</v>
      </c>
      <c r="B466" s="1" t="s">
        <v>810</v>
      </c>
      <c r="C466" s="1">
        <v>38645332</v>
      </c>
      <c r="D466" s="1" t="s">
        <v>811</v>
      </c>
      <c r="E466" s="3">
        <v>46030</v>
      </c>
      <c r="F466" s="12">
        <v>46030.303043981483</v>
      </c>
      <c r="G466" s="1">
        <v>890904996</v>
      </c>
      <c r="H466" s="1" t="s">
        <v>812</v>
      </c>
      <c r="I466" s="17">
        <f t="shared" si="14"/>
        <v>4041089</v>
      </c>
      <c r="J466" s="17">
        <v>0</v>
      </c>
      <c r="K466" s="17">
        <v>4041089</v>
      </c>
      <c r="L466" s="1" t="s">
        <v>813</v>
      </c>
      <c r="M466" s="3" t="s">
        <v>81</v>
      </c>
      <c r="N466" s="1" t="str">
        <f t="shared" si="15"/>
        <v xml:space="preserve"> - </v>
      </c>
      <c r="O466" s="1"/>
      <c r="P466" s="1"/>
      <c r="Q466" s="1"/>
      <c r="R466" s="1"/>
      <c r="S466" s="1"/>
      <c r="T466" s="3"/>
      <c r="U466" s="1"/>
      <c r="V466" s="1"/>
      <c r="W466" s="1"/>
    </row>
    <row r="467" spans="1:23" hidden="1">
      <c r="A467" s="1" t="s">
        <v>809</v>
      </c>
      <c r="B467" s="1" t="s">
        <v>814</v>
      </c>
      <c r="C467" s="1">
        <v>38679019</v>
      </c>
      <c r="D467" s="1" t="s">
        <v>811</v>
      </c>
      <c r="E467" s="3">
        <v>46030</v>
      </c>
      <c r="F467" s="12">
        <v>46030.296307870369</v>
      </c>
      <c r="G467" s="1">
        <v>890904996</v>
      </c>
      <c r="H467" s="1" t="s">
        <v>812</v>
      </c>
      <c r="I467" s="17">
        <f t="shared" si="14"/>
        <v>9069629</v>
      </c>
      <c r="J467" s="17">
        <v>0</v>
      </c>
      <c r="K467" s="17">
        <v>9069629</v>
      </c>
      <c r="L467" s="1" t="s">
        <v>37</v>
      </c>
      <c r="M467" s="3">
        <v>46035</v>
      </c>
      <c r="N467" s="1">
        <f t="shared" si="15"/>
        <v>5</v>
      </c>
      <c r="O467" s="1" t="s">
        <v>815</v>
      </c>
      <c r="P467" s="1"/>
      <c r="Q467" s="1"/>
      <c r="R467" s="1"/>
      <c r="S467" s="1"/>
      <c r="T467" s="3">
        <v>46038</v>
      </c>
      <c r="U467" s="1" t="s">
        <v>39</v>
      </c>
      <c r="V467" s="1"/>
      <c r="W467" s="1" t="s">
        <v>40</v>
      </c>
    </row>
    <row r="468" spans="1:23" hidden="1">
      <c r="A468" s="1" t="s">
        <v>26</v>
      </c>
      <c r="B468" s="1" t="s">
        <v>816</v>
      </c>
      <c r="C468" s="1">
        <v>718324</v>
      </c>
      <c r="D468" s="1" t="s">
        <v>817</v>
      </c>
      <c r="E468" s="3">
        <v>46027</v>
      </c>
      <c r="F468" s="12">
        <v>46027.259259259263</v>
      </c>
      <c r="G468" s="1">
        <v>890915475</v>
      </c>
      <c r="H468" s="1" t="s">
        <v>818</v>
      </c>
      <c r="I468" s="17">
        <f t="shared" si="14"/>
        <v>119576</v>
      </c>
      <c r="J468" s="17">
        <v>22719.439999999999</v>
      </c>
      <c r="K468" s="17">
        <v>142295.44</v>
      </c>
      <c r="L468" s="1" t="s">
        <v>70</v>
      </c>
      <c r="M468" s="3">
        <v>46028</v>
      </c>
      <c r="N468" s="1">
        <f t="shared" si="15"/>
        <v>1</v>
      </c>
      <c r="O468" s="1" t="s">
        <v>38</v>
      </c>
      <c r="P468" s="1"/>
      <c r="Q468" s="1"/>
      <c r="R468" s="1"/>
      <c r="S468" s="1"/>
      <c r="T468" s="3">
        <v>46036</v>
      </c>
      <c r="U468" s="1" t="s">
        <v>39</v>
      </c>
      <c r="V468" s="1"/>
      <c r="W468" s="1" t="s">
        <v>40</v>
      </c>
    </row>
    <row r="469" spans="1:23" hidden="1">
      <c r="A469" s="1" t="s">
        <v>26</v>
      </c>
      <c r="B469" s="1" t="s">
        <v>819</v>
      </c>
      <c r="C469" s="1">
        <v>718882</v>
      </c>
      <c r="D469" s="1" t="s">
        <v>817</v>
      </c>
      <c r="E469" s="3">
        <v>46029</v>
      </c>
      <c r="F469" s="12">
        <v>46029.685034722221</v>
      </c>
      <c r="G469" s="1">
        <v>890915475</v>
      </c>
      <c r="H469" s="1" t="s">
        <v>818</v>
      </c>
      <c r="I469" s="17">
        <f t="shared" si="14"/>
        <v>93730</v>
      </c>
      <c r="J469" s="17">
        <v>17808.7</v>
      </c>
      <c r="K469" s="17">
        <v>111538.7</v>
      </c>
      <c r="L469" s="1" t="s">
        <v>70</v>
      </c>
      <c r="M469" s="3">
        <v>46030</v>
      </c>
      <c r="N469" s="1">
        <f t="shared" si="15"/>
        <v>1</v>
      </c>
      <c r="O469" s="1" t="s">
        <v>38</v>
      </c>
      <c r="P469" s="1"/>
      <c r="Q469" s="1"/>
      <c r="R469" s="1"/>
      <c r="S469" s="1"/>
      <c r="T469" s="3">
        <v>46036</v>
      </c>
      <c r="U469" s="1" t="s">
        <v>39</v>
      </c>
      <c r="V469" s="1"/>
      <c r="W469" s="1" t="s">
        <v>40</v>
      </c>
    </row>
    <row r="470" spans="1:23" hidden="1">
      <c r="A470" s="1" t="s">
        <v>26</v>
      </c>
      <c r="B470" s="1" t="s">
        <v>820</v>
      </c>
      <c r="C470" s="1">
        <v>718992</v>
      </c>
      <c r="D470" s="1" t="s">
        <v>817</v>
      </c>
      <c r="E470" s="3">
        <v>46030</v>
      </c>
      <c r="F470" s="12">
        <v>46030.613263888888</v>
      </c>
      <c r="G470" s="1">
        <v>890915475</v>
      </c>
      <c r="H470" s="1" t="s">
        <v>818</v>
      </c>
      <c r="I470" s="17">
        <f t="shared" si="14"/>
        <v>490792</v>
      </c>
      <c r="J470" s="17">
        <v>93250.48</v>
      </c>
      <c r="K470" s="17">
        <v>584042.48</v>
      </c>
      <c r="L470" s="1" t="s">
        <v>70</v>
      </c>
      <c r="M470" s="3">
        <v>46035</v>
      </c>
      <c r="N470" s="1">
        <f t="shared" si="15"/>
        <v>5</v>
      </c>
      <c r="O470" s="1" t="s">
        <v>66</v>
      </c>
      <c r="P470" s="1"/>
      <c r="Q470" s="1"/>
      <c r="R470" s="1"/>
      <c r="S470" s="1"/>
      <c r="T470" s="3">
        <v>46044</v>
      </c>
      <c r="U470" s="1" t="s">
        <v>39</v>
      </c>
      <c r="V470" s="1"/>
      <c r="W470" s="1" t="s">
        <v>40</v>
      </c>
    </row>
    <row r="471" spans="1:23" hidden="1">
      <c r="A471" s="1" t="s">
        <v>26</v>
      </c>
      <c r="B471" s="1" t="s">
        <v>821</v>
      </c>
      <c r="C471" s="1">
        <v>716659</v>
      </c>
      <c r="D471" s="1" t="s">
        <v>822</v>
      </c>
      <c r="E471" s="3">
        <v>46030</v>
      </c>
      <c r="F471" s="12">
        <v>46030.469166666669</v>
      </c>
      <c r="G471" s="1">
        <v>890915475</v>
      </c>
      <c r="H471" s="1" t="s">
        <v>818</v>
      </c>
      <c r="I471" s="17">
        <f t="shared" si="14"/>
        <v>1100000</v>
      </c>
      <c r="J471" s="17">
        <v>209000</v>
      </c>
      <c r="K471" s="17">
        <v>1309000</v>
      </c>
      <c r="L471" s="1" t="s">
        <v>70</v>
      </c>
      <c r="M471" s="3">
        <v>46035</v>
      </c>
      <c r="N471" s="1">
        <f t="shared" si="15"/>
        <v>5</v>
      </c>
      <c r="O471" s="1" t="s">
        <v>66</v>
      </c>
      <c r="P471" s="1"/>
      <c r="Q471" s="1"/>
      <c r="R471" s="1"/>
      <c r="S471" s="1"/>
      <c r="T471" s="3">
        <v>46044</v>
      </c>
      <c r="U471" s="1" t="s">
        <v>39</v>
      </c>
      <c r="V471" s="1"/>
      <c r="W471" s="1" t="s">
        <v>40</v>
      </c>
    </row>
    <row r="472" spans="1:23" hidden="1">
      <c r="A472" s="1" t="s">
        <v>26</v>
      </c>
      <c r="B472" s="1" t="s">
        <v>823</v>
      </c>
      <c r="C472" s="1">
        <v>718930</v>
      </c>
      <c r="D472" s="1" t="s">
        <v>817</v>
      </c>
      <c r="E472" s="3">
        <v>46030</v>
      </c>
      <c r="F472" s="12">
        <v>46030.425150462965</v>
      </c>
      <c r="G472" s="1">
        <v>890915475</v>
      </c>
      <c r="H472" s="1" t="s">
        <v>818</v>
      </c>
      <c r="I472" s="17">
        <f t="shared" si="14"/>
        <v>107738</v>
      </c>
      <c r="J472" s="17">
        <v>20470.22</v>
      </c>
      <c r="K472" s="17">
        <v>128208.22</v>
      </c>
      <c r="L472" s="1" t="s">
        <v>70</v>
      </c>
      <c r="M472" s="3">
        <v>46031</v>
      </c>
      <c r="N472" s="1">
        <f t="shared" si="15"/>
        <v>1</v>
      </c>
      <c r="O472" s="1" t="s">
        <v>38</v>
      </c>
      <c r="P472" s="1"/>
      <c r="Q472" s="1"/>
      <c r="R472" s="1"/>
      <c r="S472" s="1"/>
      <c r="T472" s="3">
        <v>46036</v>
      </c>
      <c r="U472" s="1" t="s">
        <v>39</v>
      </c>
      <c r="V472" s="1"/>
      <c r="W472" s="1" t="s">
        <v>40</v>
      </c>
    </row>
    <row r="473" spans="1:23" hidden="1">
      <c r="A473" s="1" t="s">
        <v>26</v>
      </c>
      <c r="B473" s="1" t="s">
        <v>824</v>
      </c>
      <c r="C473" s="1">
        <v>674431</v>
      </c>
      <c r="D473" s="1" t="s">
        <v>825</v>
      </c>
      <c r="E473" s="3">
        <v>46037</v>
      </c>
      <c r="F473" s="12">
        <v>46037.565925925926</v>
      </c>
      <c r="G473" s="1">
        <v>890915475</v>
      </c>
      <c r="H473" s="1" t="s">
        <v>818</v>
      </c>
      <c r="I473" s="17">
        <f t="shared" si="14"/>
        <v>754166</v>
      </c>
      <c r="J473" s="17">
        <v>143291.54</v>
      </c>
      <c r="K473" s="17">
        <v>897457.54</v>
      </c>
      <c r="L473" s="1" t="s">
        <v>70</v>
      </c>
      <c r="M473" s="3">
        <v>46041</v>
      </c>
      <c r="N473" s="1">
        <f t="shared" si="15"/>
        <v>4</v>
      </c>
      <c r="O473" s="1" t="s">
        <v>38</v>
      </c>
      <c r="P473" s="1"/>
      <c r="Q473" s="1"/>
      <c r="R473" s="1"/>
      <c r="S473" s="1"/>
      <c r="T473" s="3">
        <v>46044</v>
      </c>
      <c r="U473" s="1" t="s">
        <v>39</v>
      </c>
      <c r="V473" s="1"/>
      <c r="W473" s="1" t="s">
        <v>40</v>
      </c>
    </row>
    <row r="474" spans="1:23" hidden="1">
      <c r="A474" s="1" t="s">
        <v>26</v>
      </c>
      <c r="B474" s="1" t="s">
        <v>826</v>
      </c>
      <c r="C474" s="1">
        <v>720028</v>
      </c>
      <c r="D474" s="1" t="s">
        <v>817</v>
      </c>
      <c r="E474" s="3">
        <v>46041</v>
      </c>
      <c r="F474" s="12">
        <v>46041.375960648147</v>
      </c>
      <c r="G474" s="1">
        <v>890915475</v>
      </c>
      <c r="H474" s="1" t="s">
        <v>818</v>
      </c>
      <c r="I474" s="17">
        <f t="shared" si="14"/>
        <v>107738</v>
      </c>
      <c r="J474" s="17">
        <v>20470.22</v>
      </c>
      <c r="K474" s="17">
        <v>128208.22</v>
      </c>
      <c r="L474" s="1" t="s">
        <v>70</v>
      </c>
      <c r="M474" s="3">
        <v>46043</v>
      </c>
      <c r="N474" s="1">
        <f t="shared" si="15"/>
        <v>2</v>
      </c>
      <c r="O474" s="1" t="s">
        <v>66</v>
      </c>
      <c r="P474" s="1"/>
      <c r="Q474" s="1"/>
      <c r="R474" s="1"/>
      <c r="S474" s="1"/>
      <c r="T474" s="3">
        <v>46044</v>
      </c>
      <c r="U474" s="1" t="s">
        <v>39</v>
      </c>
      <c r="V474" s="1"/>
      <c r="W474" s="1" t="s">
        <v>40</v>
      </c>
    </row>
    <row r="475" spans="1:23" hidden="1">
      <c r="A475" s="1" t="s">
        <v>26</v>
      </c>
      <c r="B475" s="1" t="s">
        <v>827</v>
      </c>
      <c r="C475" s="1">
        <v>659085</v>
      </c>
      <c r="D475" s="1" t="s">
        <v>828</v>
      </c>
      <c r="E475" s="3">
        <v>46042</v>
      </c>
      <c r="F475" s="12">
        <v>46042.448136574072</v>
      </c>
      <c r="G475" s="1">
        <v>890915475</v>
      </c>
      <c r="H475" s="1" t="s">
        <v>818</v>
      </c>
      <c r="I475" s="17">
        <f t="shared" si="14"/>
        <v>2123530</v>
      </c>
      <c r="J475" s="17">
        <v>403470.7</v>
      </c>
      <c r="K475" s="17">
        <v>2527000.7000000002</v>
      </c>
      <c r="L475" s="1" t="s">
        <v>70</v>
      </c>
      <c r="M475" s="3">
        <v>46050</v>
      </c>
      <c r="N475" s="1">
        <f t="shared" si="15"/>
        <v>8</v>
      </c>
      <c r="O475" s="1" t="s">
        <v>38</v>
      </c>
      <c r="P475" s="1"/>
      <c r="Q475" s="1"/>
      <c r="R475" s="1"/>
      <c r="S475" s="1"/>
      <c r="T475" s="3">
        <v>46065</v>
      </c>
      <c r="U475" s="1" t="s">
        <v>39</v>
      </c>
      <c r="V475" s="1"/>
      <c r="W475" s="1" t="s">
        <v>33</v>
      </c>
    </row>
    <row r="476" spans="1:23" hidden="1">
      <c r="A476" s="1" t="s">
        <v>26</v>
      </c>
      <c r="B476" s="1" t="s">
        <v>829</v>
      </c>
      <c r="C476" s="1">
        <v>659133</v>
      </c>
      <c r="D476" s="1" t="s">
        <v>828</v>
      </c>
      <c r="E476" s="3">
        <v>46042</v>
      </c>
      <c r="F476" s="12">
        <v>46042.688587962963</v>
      </c>
      <c r="G476" s="1">
        <v>890915475</v>
      </c>
      <c r="H476" s="1" t="s">
        <v>818</v>
      </c>
      <c r="I476" s="17">
        <f t="shared" si="14"/>
        <v>201520</v>
      </c>
      <c r="J476" s="17">
        <v>38288.800000000003</v>
      </c>
      <c r="K476" s="17">
        <v>239808.8</v>
      </c>
      <c r="L476" s="1" t="s">
        <v>70</v>
      </c>
      <c r="M476" s="3">
        <v>46050</v>
      </c>
      <c r="N476" s="1">
        <f t="shared" si="15"/>
        <v>8</v>
      </c>
      <c r="O476" s="1" t="s">
        <v>38</v>
      </c>
      <c r="P476" s="1"/>
      <c r="Q476" s="1"/>
      <c r="R476" s="1"/>
      <c r="S476" s="1"/>
      <c r="T476" s="3">
        <v>46065</v>
      </c>
      <c r="U476" s="1" t="s">
        <v>39</v>
      </c>
      <c r="V476" s="1"/>
      <c r="W476" s="1" t="s">
        <v>33</v>
      </c>
    </row>
    <row r="477" spans="1:23" hidden="1">
      <c r="A477" s="1" t="s">
        <v>26</v>
      </c>
      <c r="B477" s="1" t="s">
        <v>830</v>
      </c>
      <c r="C477" s="1">
        <v>720591</v>
      </c>
      <c r="D477" s="1" t="s">
        <v>817</v>
      </c>
      <c r="E477" s="3">
        <v>46043</v>
      </c>
      <c r="F477" s="12">
        <v>46043.376087962963</v>
      </c>
      <c r="G477" s="1">
        <v>890915475</v>
      </c>
      <c r="H477" s="1" t="s">
        <v>818</v>
      </c>
      <c r="I477" s="17">
        <f t="shared" si="14"/>
        <v>11593800</v>
      </c>
      <c r="J477" s="17">
        <v>2202822</v>
      </c>
      <c r="K477" s="17">
        <v>13796622</v>
      </c>
      <c r="L477" s="1" t="s">
        <v>70</v>
      </c>
      <c r="M477" s="3">
        <v>46045</v>
      </c>
      <c r="N477" s="1">
        <f t="shared" si="15"/>
        <v>2</v>
      </c>
      <c r="O477" s="1" t="s">
        <v>66</v>
      </c>
      <c r="P477" s="1"/>
      <c r="Q477" s="1"/>
      <c r="R477" s="1"/>
      <c r="S477" s="1"/>
      <c r="T477" s="3">
        <v>46066</v>
      </c>
      <c r="U477" s="1" t="s">
        <v>32</v>
      </c>
      <c r="V477" s="1"/>
      <c r="W477" s="1" t="s">
        <v>40</v>
      </c>
    </row>
    <row r="478" spans="1:23" hidden="1">
      <c r="A478" s="1" t="s">
        <v>26</v>
      </c>
      <c r="B478" s="1" t="s">
        <v>831</v>
      </c>
      <c r="C478" s="1">
        <v>2199</v>
      </c>
      <c r="D478" s="1" t="s">
        <v>832</v>
      </c>
      <c r="E478" s="3">
        <v>46045</v>
      </c>
      <c r="F478" s="12">
        <v>46045.384259259263</v>
      </c>
      <c r="G478" s="1">
        <v>800046913</v>
      </c>
      <c r="H478" s="1" t="s">
        <v>833</v>
      </c>
      <c r="I478" s="17">
        <f t="shared" si="14"/>
        <v>25382352.940000001</v>
      </c>
      <c r="J478" s="17">
        <v>4822647.0599999996</v>
      </c>
      <c r="K478" s="17">
        <v>30205000</v>
      </c>
      <c r="L478" s="1" t="s">
        <v>37</v>
      </c>
      <c r="M478" s="3">
        <v>46048</v>
      </c>
      <c r="N478" s="1">
        <f t="shared" si="15"/>
        <v>3</v>
      </c>
      <c r="O478" s="1" t="s">
        <v>38</v>
      </c>
      <c r="P478" s="1"/>
      <c r="Q478" s="1"/>
      <c r="R478" s="1"/>
      <c r="S478" s="1"/>
      <c r="T478" s="3">
        <v>46065</v>
      </c>
      <c r="U478" s="1" t="s">
        <v>39</v>
      </c>
      <c r="V478" s="1"/>
      <c r="W478" s="1" t="s">
        <v>40</v>
      </c>
    </row>
    <row r="479" spans="1:23" hidden="1">
      <c r="A479" s="1" t="s">
        <v>26</v>
      </c>
      <c r="B479" s="1" t="s">
        <v>834</v>
      </c>
      <c r="C479" s="1">
        <v>2198</v>
      </c>
      <c r="D479" s="1" t="s">
        <v>832</v>
      </c>
      <c r="E479" s="3">
        <v>46045</v>
      </c>
      <c r="F479" s="12">
        <v>46045.377534722225</v>
      </c>
      <c r="G479" s="1">
        <v>800046913</v>
      </c>
      <c r="H479" s="1" t="s">
        <v>833</v>
      </c>
      <c r="I479" s="17">
        <f t="shared" si="14"/>
        <v>199999.94</v>
      </c>
      <c r="J479" s="17">
        <v>38000.06</v>
      </c>
      <c r="K479" s="17">
        <v>238000</v>
      </c>
      <c r="L479" s="1" t="s">
        <v>70</v>
      </c>
      <c r="M479" s="3">
        <v>46048</v>
      </c>
      <c r="N479" s="1">
        <f t="shared" si="15"/>
        <v>3</v>
      </c>
      <c r="O479" s="1" t="s">
        <v>38</v>
      </c>
      <c r="P479" s="1"/>
      <c r="Q479" s="1"/>
      <c r="R479" s="1"/>
      <c r="S479" s="1"/>
      <c r="T479" s="3">
        <v>46065</v>
      </c>
      <c r="U479" s="1" t="s">
        <v>39</v>
      </c>
      <c r="V479" s="1"/>
      <c r="W479" s="1" t="s">
        <v>40</v>
      </c>
    </row>
    <row r="480" spans="1:23" hidden="1">
      <c r="A480" s="1" t="s">
        <v>26</v>
      </c>
      <c r="B480" s="1" t="s">
        <v>835</v>
      </c>
      <c r="C480" s="1">
        <v>1162077</v>
      </c>
      <c r="D480" s="1" t="s">
        <v>836</v>
      </c>
      <c r="E480" s="3">
        <v>46031</v>
      </c>
      <c r="F480" s="12">
        <v>46031.456261574072</v>
      </c>
      <c r="G480" s="1">
        <v>890100477</v>
      </c>
      <c r="H480" s="1" t="s">
        <v>837</v>
      </c>
      <c r="I480" s="17">
        <f t="shared" si="14"/>
        <v>509510</v>
      </c>
      <c r="J480" s="17">
        <v>96807</v>
      </c>
      <c r="K480" s="17">
        <v>606317</v>
      </c>
      <c r="L480" s="1" t="s">
        <v>199</v>
      </c>
      <c r="M480" s="3">
        <v>46049</v>
      </c>
      <c r="N480" s="1">
        <f t="shared" si="15"/>
        <v>18</v>
      </c>
      <c r="O480" s="1" t="s">
        <v>838</v>
      </c>
      <c r="P480" s="1"/>
      <c r="Q480" s="1"/>
      <c r="R480" s="1"/>
      <c r="S480" s="1"/>
      <c r="T480" s="3">
        <v>46051</v>
      </c>
      <c r="U480" s="1" t="s">
        <v>39</v>
      </c>
      <c r="V480" s="1"/>
      <c r="W480" s="1" t="s">
        <v>50</v>
      </c>
    </row>
    <row r="481" spans="1:23" hidden="1">
      <c r="A481" s="1" t="s">
        <v>26</v>
      </c>
      <c r="B481" s="1" t="s">
        <v>839</v>
      </c>
      <c r="C481" s="1">
        <v>23817</v>
      </c>
      <c r="D481" s="1" t="s">
        <v>840</v>
      </c>
      <c r="E481" s="3">
        <v>46049</v>
      </c>
      <c r="F481" s="12">
        <v>46049.776666666665</v>
      </c>
      <c r="G481" s="1">
        <v>901018910</v>
      </c>
      <c r="H481" s="1" t="s">
        <v>841</v>
      </c>
      <c r="I481" s="17">
        <f t="shared" si="14"/>
        <v>139306</v>
      </c>
      <c r="J481" s="17">
        <v>0</v>
      </c>
      <c r="K481" s="17">
        <v>139306</v>
      </c>
      <c r="L481" s="1" t="s">
        <v>54</v>
      </c>
      <c r="M481" s="3"/>
      <c r="N481" s="1">
        <f t="shared" si="15"/>
        <v>0</v>
      </c>
      <c r="O481" s="1"/>
      <c r="P481" s="1"/>
      <c r="Q481" s="1"/>
      <c r="R481" s="1"/>
      <c r="S481" s="1"/>
      <c r="T481" s="3">
        <v>46084</v>
      </c>
      <c r="U481" s="1" t="s">
        <v>39</v>
      </c>
      <c r="V481" s="1"/>
      <c r="W481" s="1"/>
    </row>
    <row r="482" spans="1:23" hidden="1">
      <c r="A482" s="1" t="s">
        <v>26</v>
      </c>
      <c r="B482" s="1" t="s">
        <v>842</v>
      </c>
      <c r="C482" s="1">
        <v>34015</v>
      </c>
      <c r="D482" s="1" t="s">
        <v>843</v>
      </c>
      <c r="E482" s="3">
        <v>46023</v>
      </c>
      <c r="F482" s="12">
        <v>46023.267210648148</v>
      </c>
      <c r="G482" s="1">
        <v>900610585</v>
      </c>
      <c r="H482" s="1" t="s">
        <v>844</v>
      </c>
      <c r="I482" s="17">
        <f t="shared" si="14"/>
        <v>1560304</v>
      </c>
      <c r="J482" s="17">
        <v>40891</v>
      </c>
      <c r="K482" s="17">
        <v>1601195</v>
      </c>
      <c r="L482" s="1" t="s">
        <v>70</v>
      </c>
      <c r="M482" s="3">
        <v>46037</v>
      </c>
      <c r="N482" s="1">
        <f t="shared" si="15"/>
        <v>14</v>
      </c>
      <c r="O482" s="1" t="s">
        <v>38</v>
      </c>
      <c r="P482" s="1"/>
      <c r="Q482" s="1"/>
      <c r="R482" s="1"/>
      <c r="S482" s="1"/>
      <c r="T482" s="3">
        <v>46029</v>
      </c>
      <c r="U482" s="1" t="s">
        <v>39</v>
      </c>
      <c r="V482" s="1"/>
      <c r="W482" s="1" t="s">
        <v>50</v>
      </c>
    </row>
    <row r="483" spans="1:23" hidden="1">
      <c r="A483" s="1" t="s">
        <v>26</v>
      </c>
      <c r="B483" s="1" t="s">
        <v>845</v>
      </c>
      <c r="C483" s="1">
        <v>5662</v>
      </c>
      <c r="D483" s="1" t="s">
        <v>28</v>
      </c>
      <c r="E483" s="3">
        <v>46041</v>
      </c>
      <c r="F483" s="12">
        <v>46041.473657407405</v>
      </c>
      <c r="G483" s="1">
        <v>900441635</v>
      </c>
      <c r="H483" s="1" t="s">
        <v>846</v>
      </c>
      <c r="I483" s="17">
        <f t="shared" si="14"/>
        <v>1541350</v>
      </c>
      <c r="J483" s="17">
        <v>292856.5</v>
      </c>
      <c r="K483" s="17">
        <v>1834206.5</v>
      </c>
      <c r="L483" s="1" t="s">
        <v>110</v>
      </c>
      <c r="M483" s="3" t="s">
        <v>81</v>
      </c>
      <c r="N483" s="1" t="str">
        <f t="shared" si="15"/>
        <v xml:space="preserve"> - </v>
      </c>
      <c r="O483" s="1"/>
      <c r="P483" s="1"/>
      <c r="Q483" s="1"/>
      <c r="R483" s="1"/>
      <c r="S483" s="1"/>
      <c r="T483" s="3"/>
      <c r="U483" s="1"/>
      <c r="V483" s="1"/>
      <c r="W483" s="1"/>
    </row>
    <row r="484" spans="1:23" hidden="1">
      <c r="A484" s="1" t="s">
        <v>26</v>
      </c>
      <c r="B484" s="1" t="s">
        <v>847</v>
      </c>
      <c r="C484" s="1">
        <v>5723</v>
      </c>
      <c r="D484" s="1" t="s">
        <v>28</v>
      </c>
      <c r="E484" s="3">
        <v>46052</v>
      </c>
      <c r="F484" s="12">
        <v>46052.396192129629</v>
      </c>
      <c r="G484" s="1">
        <v>900441635</v>
      </c>
      <c r="H484" s="1" t="s">
        <v>846</v>
      </c>
      <c r="I484" s="17">
        <f t="shared" si="14"/>
        <v>1421016</v>
      </c>
      <c r="J484" s="17">
        <v>269993.03999999998</v>
      </c>
      <c r="K484" s="17">
        <v>1691009.04</v>
      </c>
      <c r="L484" s="1" t="s">
        <v>65</v>
      </c>
      <c r="M484" s="3">
        <v>46056</v>
      </c>
      <c r="N484" s="1">
        <f t="shared" si="15"/>
        <v>4</v>
      </c>
      <c r="O484" s="1" t="s">
        <v>38</v>
      </c>
      <c r="P484" s="1"/>
      <c r="Q484" s="1"/>
      <c r="R484" s="1"/>
      <c r="S484" s="1"/>
      <c r="T484" s="3">
        <v>46058</v>
      </c>
      <c r="U484" s="1" t="s">
        <v>39</v>
      </c>
      <c r="V484" s="1"/>
      <c r="W484" s="1" t="s">
        <v>40</v>
      </c>
    </row>
    <row r="485" spans="1:23" hidden="1">
      <c r="A485" s="1" t="s">
        <v>82</v>
      </c>
      <c r="B485" s="1" t="s">
        <v>848</v>
      </c>
      <c r="C485" s="1" t="s">
        <v>849</v>
      </c>
      <c r="D485" s="1"/>
      <c r="E485" s="3">
        <v>46052</v>
      </c>
      <c r="F485" s="12">
        <v>46052.389027777775</v>
      </c>
      <c r="G485" s="1">
        <v>900441635</v>
      </c>
      <c r="H485" s="1" t="s">
        <v>846</v>
      </c>
      <c r="I485" s="17">
        <f t="shared" si="14"/>
        <v>1541350</v>
      </c>
      <c r="J485" s="17">
        <v>292856.5</v>
      </c>
      <c r="K485" s="17">
        <v>1834206.5</v>
      </c>
      <c r="L485" s="1" t="s">
        <v>110</v>
      </c>
      <c r="M485" s="3" t="s">
        <v>81</v>
      </c>
      <c r="N485" s="1" t="str">
        <f t="shared" si="15"/>
        <v xml:space="preserve"> - </v>
      </c>
      <c r="O485" s="1"/>
      <c r="P485" s="1"/>
      <c r="Q485" s="1"/>
      <c r="R485" s="1"/>
      <c r="S485" s="1"/>
      <c r="T485" s="3"/>
      <c r="U485" s="1"/>
      <c r="V485" s="1"/>
      <c r="W485" s="1"/>
    </row>
    <row r="486" spans="1:23" hidden="1">
      <c r="A486" s="1" t="s">
        <v>26</v>
      </c>
      <c r="B486" s="1" t="s">
        <v>850</v>
      </c>
      <c r="C486" s="1">
        <v>73183</v>
      </c>
      <c r="D486" s="1" t="s">
        <v>355</v>
      </c>
      <c r="E486" s="3">
        <v>46041</v>
      </c>
      <c r="F486" s="12">
        <v>46041.433645833335</v>
      </c>
      <c r="G486" s="1">
        <v>800204486</v>
      </c>
      <c r="H486" s="1" t="s">
        <v>851</v>
      </c>
      <c r="I486" s="17">
        <f t="shared" si="14"/>
        <v>262602</v>
      </c>
      <c r="J486" s="17">
        <v>49894.38</v>
      </c>
      <c r="K486" s="17">
        <v>312496.38</v>
      </c>
      <c r="L486" s="1" t="s">
        <v>70</v>
      </c>
      <c r="M486" s="3">
        <v>46044</v>
      </c>
      <c r="N486" s="1">
        <f t="shared" si="15"/>
        <v>3</v>
      </c>
      <c r="O486" s="1" t="s">
        <v>66</v>
      </c>
      <c r="P486" s="1"/>
      <c r="Q486" s="1"/>
      <c r="R486" s="1"/>
      <c r="S486" s="1"/>
      <c r="T486" s="3">
        <v>46063</v>
      </c>
      <c r="U486" s="1" t="s">
        <v>39</v>
      </c>
      <c r="V486" s="1"/>
      <c r="W486" s="1" t="s">
        <v>40</v>
      </c>
    </row>
    <row r="487" spans="1:23" hidden="1">
      <c r="A487" s="1" t="s">
        <v>26</v>
      </c>
      <c r="B487" s="1" t="s">
        <v>852</v>
      </c>
      <c r="C487" s="1">
        <v>73406</v>
      </c>
      <c r="D487" s="1" t="s">
        <v>355</v>
      </c>
      <c r="E487" s="3">
        <v>46045</v>
      </c>
      <c r="F487" s="12">
        <v>46045.59946759259</v>
      </c>
      <c r="G487" s="1">
        <v>800204486</v>
      </c>
      <c r="H487" s="1" t="s">
        <v>851</v>
      </c>
      <c r="I487" s="17">
        <f t="shared" si="14"/>
        <v>2299983</v>
      </c>
      <c r="J487" s="17">
        <v>436996.77</v>
      </c>
      <c r="K487" s="17">
        <v>2736979.77</v>
      </c>
      <c r="L487" s="1" t="s">
        <v>70</v>
      </c>
      <c r="M487" s="3">
        <v>46050</v>
      </c>
      <c r="N487" s="1">
        <f t="shared" si="15"/>
        <v>5</v>
      </c>
      <c r="O487" s="1" t="s">
        <v>38</v>
      </c>
      <c r="P487" s="1"/>
      <c r="Q487" s="1"/>
      <c r="R487" s="1"/>
      <c r="S487" s="1"/>
      <c r="T487" s="3">
        <v>46065</v>
      </c>
      <c r="U487" s="1" t="s">
        <v>39</v>
      </c>
      <c r="V487" s="1"/>
      <c r="W487" s="1" t="s">
        <v>40</v>
      </c>
    </row>
    <row r="488" spans="1:23" hidden="1">
      <c r="A488" s="1" t="s">
        <v>26</v>
      </c>
      <c r="B488" s="1" t="s">
        <v>853</v>
      </c>
      <c r="C488" s="27">
        <v>115213</v>
      </c>
      <c r="D488" s="1" t="s">
        <v>854</v>
      </c>
      <c r="E488" s="3">
        <v>46046</v>
      </c>
      <c r="F488" s="12">
        <v>46046.366689814815</v>
      </c>
      <c r="G488" s="1">
        <v>811014733</v>
      </c>
      <c r="H488" s="1" t="s">
        <v>855</v>
      </c>
      <c r="I488" s="17">
        <f t="shared" si="14"/>
        <v>164159</v>
      </c>
      <c r="J488" s="17">
        <v>0</v>
      </c>
      <c r="K488" s="17">
        <v>164159</v>
      </c>
      <c r="L488" s="1" t="s">
        <v>54</v>
      </c>
      <c r="M488" s="3"/>
      <c r="N488" s="1">
        <f t="shared" si="15"/>
        <v>0</v>
      </c>
      <c r="O488" s="1"/>
      <c r="P488" s="1"/>
      <c r="Q488" s="1"/>
      <c r="R488" s="1"/>
      <c r="S488" s="1"/>
      <c r="T488" s="3">
        <v>46062</v>
      </c>
      <c r="U488" s="1" t="s">
        <v>39</v>
      </c>
      <c r="V488" s="1"/>
      <c r="W488" s="1"/>
    </row>
    <row r="489" spans="1:23" hidden="1">
      <c r="A489" s="1" t="s">
        <v>26</v>
      </c>
      <c r="B489" s="1" t="s">
        <v>856</v>
      </c>
      <c r="C489" s="1">
        <v>55255</v>
      </c>
      <c r="D489" s="1" t="s">
        <v>122</v>
      </c>
      <c r="E489" s="3">
        <v>46027</v>
      </c>
      <c r="F489" s="12">
        <v>46027.726724537039</v>
      </c>
      <c r="G489" s="1">
        <v>900650486</v>
      </c>
      <c r="H489" s="1" t="s">
        <v>857</v>
      </c>
      <c r="I489" s="17">
        <f t="shared" si="14"/>
        <v>50419.33</v>
      </c>
      <c r="J489" s="17">
        <v>9579.67</v>
      </c>
      <c r="K489" s="17">
        <v>59999</v>
      </c>
      <c r="L489" s="1" t="s">
        <v>65</v>
      </c>
      <c r="M489" s="3">
        <v>46028</v>
      </c>
      <c r="N489" s="1">
        <f t="shared" si="15"/>
        <v>1</v>
      </c>
      <c r="O489" s="1" t="s">
        <v>90</v>
      </c>
      <c r="P489" s="1"/>
      <c r="Q489" s="1"/>
      <c r="R489" s="1"/>
      <c r="S489" s="1"/>
      <c r="T489" s="3">
        <v>46036</v>
      </c>
      <c r="U489" s="1" t="s">
        <v>39</v>
      </c>
      <c r="V489" s="1"/>
      <c r="W489" s="1" t="s">
        <v>40</v>
      </c>
    </row>
    <row r="490" spans="1:23" hidden="1">
      <c r="A490" s="1" t="s">
        <v>26</v>
      </c>
      <c r="B490" s="1" t="s">
        <v>858</v>
      </c>
      <c r="C490" s="1">
        <v>55316</v>
      </c>
      <c r="D490" s="1" t="s">
        <v>122</v>
      </c>
      <c r="E490" s="3">
        <v>46028</v>
      </c>
      <c r="F490" s="12">
        <v>46028.710902777777</v>
      </c>
      <c r="G490" s="1">
        <v>900650486</v>
      </c>
      <c r="H490" s="1" t="s">
        <v>857</v>
      </c>
      <c r="I490" s="17">
        <f t="shared" si="14"/>
        <v>117646.22</v>
      </c>
      <c r="J490" s="17">
        <v>22352.78</v>
      </c>
      <c r="K490" s="17">
        <v>139999</v>
      </c>
      <c r="L490" s="1" t="s">
        <v>65</v>
      </c>
      <c r="M490" s="3">
        <v>46028</v>
      </c>
      <c r="N490" s="1">
        <f t="shared" si="15"/>
        <v>0</v>
      </c>
      <c r="O490" s="1" t="s">
        <v>90</v>
      </c>
      <c r="P490" s="1"/>
      <c r="Q490" s="1"/>
      <c r="R490" s="1"/>
      <c r="S490" s="1"/>
      <c r="T490" s="3">
        <v>46036</v>
      </c>
      <c r="U490" s="1" t="s">
        <v>39</v>
      </c>
      <c r="V490" s="1"/>
      <c r="W490" s="1" t="s">
        <v>40</v>
      </c>
    </row>
    <row r="491" spans="1:23" hidden="1">
      <c r="A491" s="1" t="s">
        <v>26</v>
      </c>
      <c r="B491" s="1" t="s">
        <v>859</v>
      </c>
      <c r="C491" s="1">
        <v>55386</v>
      </c>
      <c r="D491" s="1" t="s">
        <v>122</v>
      </c>
      <c r="E491" s="3">
        <v>46035</v>
      </c>
      <c r="F491" s="12">
        <v>46035.707430555558</v>
      </c>
      <c r="G491" s="1">
        <v>900650486</v>
      </c>
      <c r="H491" s="1" t="s">
        <v>857</v>
      </c>
      <c r="I491" s="17">
        <f t="shared" si="14"/>
        <v>748235.29</v>
      </c>
      <c r="J491" s="17">
        <v>16764.71</v>
      </c>
      <c r="K491" s="17">
        <v>765000</v>
      </c>
      <c r="L491" s="1" t="s">
        <v>65</v>
      </c>
      <c r="M491" s="3">
        <v>46036</v>
      </c>
      <c r="N491" s="1">
        <f t="shared" si="15"/>
        <v>1</v>
      </c>
      <c r="O491" s="1" t="s">
        <v>38</v>
      </c>
      <c r="P491" s="1"/>
      <c r="Q491" s="1"/>
      <c r="R491" s="1"/>
      <c r="S491" s="1"/>
      <c r="T491" s="3">
        <v>46038</v>
      </c>
      <c r="U491" s="1" t="s">
        <v>39</v>
      </c>
      <c r="V491" s="1"/>
      <c r="W491" s="1" t="s">
        <v>40</v>
      </c>
    </row>
    <row r="492" spans="1:23" hidden="1">
      <c r="A492" s="1" t="s">
        <v>26</v>
      </c>
      <c r="B492" s="1" t="s">
        <v>860</v>
      </c>
      <c r="C492" s="1">
        <v>55418</v>
      </c>
      <c r="D492" s="1" t="s">
        <v>122</v>
      </c>
      <c r="E492" s="3">
        <v>46036</v>
      </c>
      <c r="F492" s="12">
        <v>46036.665821759256</v>
      </c>
      <c r="G492" s="1">
        <v>900650486</v>
      </c>
      <c r="H492" s="1" t="s">
        <v>857</v>
      </c>
      <c r="I492" s="17">
        <f t="shared" si="14"/>
        <v>3613445.38</v>
      </c>
      <c r="J492" s="17">
        <v>686554.62</v>
      </c>
      <c r="K492" s="17">
        <v>4300000</v>
      </c>
      <c r="L492" s="1" t="s">
        <v>65</v>
      </c>
      <c r="M492" s="3">
        <v>46041</v>
      </c>
      <c r="N492" s="1">
        <f t="shared" si="15"/>
        <v>5</v>
      </c>
      <c r="O492" s="1" t="s">
        <v>38</v>
      </c>
      <c r="P492" s="1"/>
      <c r="Q492" s="1"/>
      <c r="R492" s="1"/>
      <c r="S492" s="1"/>
      <c r="T492" s="3">
        <v>46042</v>
      </c>
      <c r="U492" s="1" t="s">
        <v>39</v>
      </c>
      <c r="V492" s="1"/>
      <c r="W492" s="1" t="s">
        <v>40</v>
      </c>
    </row>
    <row r="493" spans="1:23" hidden="1">
      <c r="A493" s="1" t="s">
        <v>26</v>
      </c>
      <c r="B493" s="1" t="s">
        <v>861</v>
      </c>
      <c r="C493" s="1">
        <v>55472</v>
      </c>
      <c r="D493" s="1" t="s">
        <v>122</v>
      </c>
      <c r="E493" s="3">
        <v>46037</v>
      </c>
      <c r="F493" s="12">
        <v>46037.702476851853</v>
      </c>
      <c r="G493" s="1">
        <v>900650486</v>
      </c>
      <c r="H493" s="1" t="s">
        <v>857</v>
      </c>
      <c r="I493" s="17">
        <f t="shared" si="14"/>
        <v>558823.53</v>
      </c>
      <c r="J493" s="17">
        <v>106176.47</v>
      </c>
      <c r="K493" s="17">
        <v>665000</v>
      </c>
      <c r="L493" s="1" t="s">
        <v>65</v>
      </c>
      <c r="M493" s="3">
        <v>46041</v>
      </c>
      <c r="N493" s="1">
        <f t="shared" si="15"/>
        <v>4</v>
      </c>
      <c r="O493" s="1" t="s">
        <v>38</v>
      </c>
      <c r="P493" s="1"/>
      <c r="Q493" s="1"/>
      <c r="R493" s="1"/>
      <c r="S493" s="1"/>
      <c r="T493" s="3">
        <v>46042</v>
      </c>
      <c r="U493" s="1" t="s">
        <v>39</v>
      </c>
      <c r="V493" s="1"/>
      <c r="W493" s="1" t="s">
        <v>40</v>
      </c>
    </row>
    <row r="494" spans="1:23" hidden="1">
      <c r="A494" s="1" t="s">
        <v>26</v>
      </c>
      <c r="B494" s="1" t="s">
        <v>862</v>
      </c>
      <c r="C494" s="1">
        <v>55584</v>
      </c>
      <c r="D494" s="1" t="s">
        <v>122</v>
      </c>
      <c r="E494" s="3">
        <v>46044</v>
      </c>
      <c r="F494" s="12">
        <v>46044.708749999998</v>
      </c>
      <c r="G494" s="1">
        <v>900650486</v>
      </c>
      <c r="H494" s="1" t="s">
        <v>857</v>
      </c>
      <c r="I494" s="17">
        <f t="shared" si="14"/>
        <v>925210.08</v>
      </c>
      <c r="J494" s="17">
        <v>4789.92</v>
      </c>
      <c r="K494" s="17">
        <v>930000</v>
      </c>
      <c r="L494" s="1" t="s">
        <v>65</v>
      </c>
      <c r="M494" s="3">
        <v>46045</v>
      </c>
      <c r="N494" s="1">
        <f t="shared" si="15"/>
        <v>1</v>
      </c>
      <c r="O494" s="1" t="s">
        <v>66</v>
      </c>
      <c r="P494" s="1"/>
      <c r="Q494" s="1"/>
      <c r="R494" s="1"/>
      <c r="S494" s="1"/>
      <c r="T494" s="3">
        <v>46048</v>
      </c>
      <c r="U494" s="1" t="s">
        <v>39</v>
      </c>
      <c r="V494" s="1"/>
      <c r="W494" s="1" t="s">
        <v>40</v>
      </c>
    </row>
    <row r="495" spans="1:23" hidden="1">
      <c r="A495" s="1" t="s">
        <v>26</v>
      </c>
      <c r="B495" s="1" t="s">
        <v>863</v>
      </c>
      <c r="C495" s="1">
        <v>55583</v>
      </c>
      <c r="D495" s="1" t="s">
        <v>122</v>
      </c>
      <c r="E495" s="3">
        <v>46044</v>
      </c>
      <c r="F495" s="12">
        <v>46044.708611111113</v>
      </c>
      <c r="G495" s="1">
        <v>900650486</v>
      </c>
      <c r="H495" s="1" t="s">
        <v>857</v>
      </c>
      <c r="I495" s="17">
        <f t="shared" si="14"/>
        <v>1394957.98</v>
      </c>
      <c r="J495" s="17">
        <v>265042.02</v>
      </c>
      <c r="K495" s="17">
        <v>1660000</v>
      </c>
      <c r="L495" s="1" t="s">
        <v>65</v>
      </c>
      <c r="M495" s="3">
        <v>46045</v>
      </c>
      <c r="N495" s="1">
        <f t="shared" si="15"/>
        <v>1</v>
      </c>
      <c r="O495" s="1" t="s">
        <v>66</v>
      </c>
      <c r="P495" s="1"/>
      <c r="Q495" s="1"/>
      <c r="R495" s="1"/>
      <c r="S495" s="1"/>
      <c r="T495" s="3">
        <v>46048</v>
      </c>
      <c r="U495" s="1" t="s">
        <v>39</v>
      </c>
      <c r="V495" s="1"/>
      <c r="W495" s="1" t="s">
        <v>40</v>
      </c>
    </row>
    <row r="496" spans="1:23" hidden="1">
      <c r="A496" s="1" t="s">
        <v>26</v>
      </c>
      <c r="B496" s="1" t="s">
        <v>864</v>
      </c>
      <c r="C496" s="27">
        <v>134186</v>
      </c>
      <c r="D496" s="1" t="s">
        <v>719</v>
      </c>
      <c r="E496" s="3">
        <v>46037</v>
      </c>
      <c r="F496" s="12">
        <v>46037.72378472222</v>
      </c>
      <c r="G496" s="1">
        <v>901123242</v>
      </c>
      <c r="H496" s="1" t="s">
        <v>865</v>
      </c>
      <c r="I496" s="17">
        <f t="shared" si="14"/>
        <v>50336.14</v>
      </c>
      <c r="J496" s="17">
        <v>9563.86</v>
      </c>
      <c r="K496" s="17">
        <v>59900</v>
      </c>
      <c r="L496" s="1" t="s">
        <v>70</v>
      </c>
      <c r="M496" s="3">
        <v>46049</v>
      </c>
      <c r="N496" s="1">
        <f t="shared" si="15"/>
        <v>12</v>
      </c>
      <c r="O496" s="1" t="s">
        <v>38</v>
      </c>
      <c r="P496" s="1"/>
      <c r="Q496" s="1"/>
      <c r="R496" s="1"/>
      <c r="S496" s="1"/>
      <c r="T496" s="3">
        <v>46062</v>
      </c>
      <c r="U496" s="1"/>
      <c r="V496" s="1"/>
      <c r="W496" s="1" t="s">
        <v>50</v>
      </c>
    </row>
    <row r="497" spans="1:23" hidden="1">
      <c r="A497" s="1" t="s">
        <v>26</v>
      </c>
      <c r="B497" s="1" t="s">
        <v>866</v>
      </c>
      <c r="C497" s="27">
        <v>134368</v>
      </c>
      <c r="D497" s="1" t="s">
        <v>719</v>
      </c>
      <c r="E497" s="3">
        <v>46038</v>
      </c>
      <c r="F497" s="12">
        <v>46038.533680555556</v>
      </c>
      <c r="G497" s="1">
        <v>901123242</v>
      </c>
      <c r="H497" s="1" t="s">
        <v>865</v>
      </c>
      <c r="I497" s="17">
        <f t="shared" si="14"/>
        <v>352941.18</v>
      </c>
      <c r="J497" s="17">
        <v>67058.820000000007</v>
      </c>
      <c r="K497" s="17">
        <v>420000</v>
      </c>
      <c r="L497" s="1" t="s">
        <v>70</v>
      </c>
      <c r="M497" s="3">
        <v>46049</v>
      </c>
      <c r="N497" s="1">
        <f t="shared" si="15"/>
        <v>11</v>
      </c>
      <c r="O497" s="1" t="s">
        <v>38</v>
      </c>
      <c r="P497" s="1"/>
      <c r="Q497" s="1"/>
      <c r="R497" s="1"/>
      <c r="S497" s="1"/>
      <c r="T497" s="3"/>
      <c r="U497" s="1"/>
      <c r="V497" s="1"/>
      <c r="W497" s="1" t="s">
        <v>50</v>
      </c>
    </row>
    <row r="498" spans="1:23" hidden="1">
      <c r="A498" s="1" t="s">
        <v>26</v>
      </c>
      <c r="B498" s="1" t="s">
        <v>867</v>
      </c>
      <c r="C498" s="1">
        <v>630979</v>
      </c>
      <c r="D498" s="1" t="s">
        <v>868</v>
      </c>
      <c r="E498" s="3">
        <v>46048</v>
      </c>
      <c r="F498" s="12">
        <v>46048.369733796295</v>
      </c>
      <c r="G498" s="1">
        <v>811009788</v>
      </c>
      <c r="H498" s="1" t="s">
        <v>869</v>
      </c>
      <c r="I498" s="17">
        <f t="shared" si="14"/>
        <v>90243</v>
      </c>
      <c r="J498" s="17">
        <v>0</v>
      </c>
      <c r="K498" s="17">
        <v>90243</v>
      </c>
      <c r="L498" s="1" t="s">
        <v>70</v>
      </c>
      <c r="M498" s="3">
        <v>46049</v>
      </c>
      <c r="N498" s="1">
        <f t="shared" si="15"/>
        <v>1</v>
      </c>
      <c r="O498" s="1" t="s">
        <v>38</v>
      </c>
      <c r="P498" s="1"/>
      <c r="Q498" s="1"/>
      <c r="R498" s="1"/>
      <c r="S498" s="1"/>
      <c r="T498" s="3">
        <v>46051</v>
      </c>
      <c r="U498" s="1" t="s">
        <v>39</v>
      </c>
      <c r="V498" s="1"/>
      <c r="W498" s="1" t="s">
        <v>40</v>
      </c>
    </row>
    <row r="499" spans="1:23" hidden="1">
      <c r="A499" s="1" t="s">
        <v>26</v>
      </c>
      <c r="B499" s="1" t="s">
        <v>870</v>
      </c>
      <c r="C499" s="1">
        <v>5611</v>
      </c>
      <c r="D499" s="1" t="s">
        <v>871</v>
      </c>
      <c r="E499" s="3">
        <v>46051</v>
      </c>
      <c r="F499" s="12">
        <v>46051.596458333333</v>
      </c>
      <c r="G499" s="1">
        <v>901019067</v>
      </c>
      <c r="H499" s="1" t="s">
        <v>872</v>
      </c>
      <c r="I499" s="17">
        <f t="shared" si="14"/>
        <v>374000</v>
      </c>
      <c r="J499" s="17">
        <v>9500</v>
      </c>
      <c r="K499" s="17">
        <v>383500</v>
      </c>
      <c r="L499" s="1" t="s">
        <v>37</v>
      </c>
      <c r="M499" s="3">
        <v>46052</v>
      </c>
      <c r="N499" s="1">
        <f t="shared" si="15"/>
        <v>1</v>
      </c>
      <c r="O499" s="1" t="s">
        <v>38</v>
      </c>
      <c r="P499" s="1"/>
      <c r="Q499" s="1"/>
      <c r="R499" s="1"/>
      <c r="S499" s="1"/>
      <c r="T499" s="3">
        <v>46058</v>
      </c>
      <c r="U499" s="1" t="s">
        <v>39</v>
      </c>
      <c r="V499" s="1"/>
      <c r="W499" s="1" t="s">
        <v>40</v>
      </c>
    </row>
    <row r="500" spans="1:23" hidden="1">
      <c r="A500" s="1" t="s">
        <v>26</v>
      </c>
      <c r="B500" s="1" t="s">
        <v>873</v>
      </c>
      <c r="C500" s="1">
        <v>1812</v>
      </c>
      <c r="D500" s="1" t="s">
        <v>874</v>
      </c>
      <c r="E500" s="3">
        <v>46035</v>
      </c>
      <c r="F500" s="12">
        <v>46035.56753472222</v>
      </c>
      <c r="G500" s="1">
        <v>43643700</v>
      </c>
      <c r="H500" s="1" t="s">
        <v>875</v>
      </c>
      <c r="I500" s="17">
        <f t="shared" si="14"/>
        <v>132000</v>
      </c>
      <c r="J500" s="17">
        <v>25080</v>
      </c>
      <c r="K500" s="17">
        <v>157080</v>
      </c>
      <c r="L500" s="1" t="s">
        <v>70</v>
      </c>
      <c r="M500" s="3">
        <v>46036</v>
      </c>
      <c r="N500" s="1">
        <f t="shared" si="15"/>
        <v>1</v>
      </c>
      <c r="O500" s="1" t="s">
        <v>38</v>
      </c>
      <c r="P500" s="1"/>
      <c r="Q500" s="1"/>
      <c r="R500" s="1"/>
      <c r="S500" s="1"/>
      <c r="T500" s="3">
        <v>46038</v>
      </c>
      <c r="U500" s="1" t="s">
        <v>39</v>
      </c>
      <c r="V500" s="1"/>
      <c r="W500" s="1" t="s">
        <v>40</v>
      </c>
    </row>
    <row r="501" spans="1:23" hidden="1">
      <c r="A501" s="1" t="s">
        <v>26</v>
      </c>
      <c r="B501" s="1" t="s">
        <v>876</v>
      </c>
      <c r="C501" s="1">
        <v>8042</v>
      </c>
      <c r="D501" s="1"/>
      <c r="E501" s="3">
        <v>46030</v>
      </c>
      <c r="F501" s="12">
        <v>46030.702615740738</v>
      </c>
      <c r="G501" s="1">
        <v>901360705</v>
      </c>
      <c r="H501" s="1" t="s">
        <v>877</v>
      </c>
      <c r="I501" s="17">
        <f t="shared" si="14"/>
        <v>674400</v>
      </c>
      <c r="J501" s="17">
        <v>128136</v>
      </c>
      <c r="K501" s="17">
        <v>802536</v>
      </c>
      <c r="L501" s="1" t="s">
        <v>70</v>
      </c>
      <c r="M501" s="3">
        <v>46035</v>
      </c>
      <c r="N501" s="1">
        <f t="shared" si="15"/>
        <v>5</v>
      </c>
      <c r="O501" s="1" t="s">
        <v>66</v>
      </c>
      <c r="P501" s="1"/>
      <c r="Q501" s="1"/>
      <c r="R501" s="1"/>
      <c r="S501" s="1"/>
      <c r="T501" s="3">
        <v>46044</v>
      </c>
      <c r="U501" s="1" t="s">
        <v>39</v>
      </c>
      <c r="V501" s="1"/>
      <c r="W501" s="1" t="s">
        <v>40</v>
      </c>
    </row>
    <row r="502" spans="1:23" hidden="1">
      <c r="A502" s="1" t="s">
        <v>878</v>
      </c>
      <c r="B502" s="1" t="s">
        <v>879</v>
      </c>
      <c r="C502" s="1">
        <v>4</v>
      </c>
      <c r="D502" s="1" t="s">
        <v>880</v>
      </c>
      <c r="E502" s="3">
        <v>46030</v>
      </c>
      <c r="F502" s="12">
        <v>46030.657951388886</v>
      </c>
      <c r="G502" s="1">
        <v>901360705</v>
      </c>
      <c r="H502" s="1" t="s">
        <v>877</v>
      </c>
      <c r="I502" s="17">
        <f t="shared" si="14"/>
        <v>2026450</v>
      </c>
      <c r="J502" s="17">
        <v>385025.5</v>
      </c>
      <c r="K502" s="17">
        <v>2411475.5</v>
      </c>
      <c r="L502" s="1" t="s">
        <v>315</v>
      </c>
      <c r="M502" s="3" t="s">
        <v>81</v>
      </c>
      <c r="N502" s="1" t="str">
        <f t="shared" si="15"/>
        <v xml:space="preserve"> - </v>
      </c>
      <c r="O502" s="1"/>
      <c r="P502" s="1"/>
      <c r="Q502" s="3"/>
      <c r="R502" s="1"/>
      <c r="S502" s="1"/>
      <c r="T502" s="3"/>
      <c r="U502" s="1"/>
      <c r="V502" s="1"/>
      <c r="W502" s="1"/>
    </row>
    <row r="503" spans="1:23" hidden="1">
      <c r="A503" s="1" t="s">
        <v>26</v>
      </c>
      <c r="B503" s="1" t="s">
        <v>881</v>
      </c>
      <c r="C503" s="1">
        <v>8051</v>
      </c>
      <c r="D503" s="1"/>
      <c r="E503" s="3">
        <v>46036</v>
      </c>
      <c r="F503" s="12">
        <v>46036.636331018519</v>
      </c>
      <c r="G503" s="1">
        <v>901360705</v>
      </c>
      <c r="H503" s="1" t="s">
        <v>877</v>
      </c>
      <c r="I503" s="17">
        <f t="shared" si="14"/>
        <v>299000</v>
      </c>
      <c r="J503" s="17">
        <v>56810</v>
      </c>
      <c r="K503" s="17">
        <v>355810</v>
      </c>
      <c r="L503" s="1" t="s">
        <v>70</v>
      </c>
      <c r="M503" s="3">
        <v>46041</v>
      </c>
      <c r="N503" s="1">
        <f t="shared" si="15"/>
        <v>5</v>
      </c>
      <c r="O503" s="1" t="s">
        <v>38</v>
      </c>
      <c r="P503" s="1"/>
      <c r="Q503" s="1"/>
      <c r="R503" s="1"/>
      <c r="S503" s="1"/>
      <c r="T503" s="3">
        <v>46044</v>
      </c>
      <c r="U503" s="1" t="s">
        <v>39</v>
      </c>
      <c r="V503" s="1"/>
      <c r="W503" s="1" t="s">
        <v>40</v>
      </c>
    </row>
    <row r="504" spans="1:23" hidden="1">
      <c r="A504" s="1" t="s">
        <v>26</v>
      </c>
      <c r="B504" s="1" t="s">
        <v>882</v>
      </c>
      <c r="C504" s="1">
        <v>8052</v>
      </c>
      <c r="D504" s="1"/>
      <c r="E504" s="3">
        <v>46036</v>
      </c>
      <c r="F504" s="12">
        <v>46036.665162037039</v>
      </c>
      <c r="G504" s="1">
        <v>901360705</v>
      </c>
      <c r="H504" s="1" t="s">
        <v>877</v>
      </c>
      <c r="I504" s="17">
        <f t="shared" si="14"/>
        <v>1330400</v>
      </c>
      <c r="J504" s="17">
        <v>252776</v>
      </c>
      <c r="K504" s="17">
        <v>1583176</v>
      </c>
      <c r="L504" s="1" t="s">
        <v>70</v>
      </c>
      <c r="M504" s="3">
        <v>46042</v>
      </c>
      <c r="N504" s="1">
        <f t="shared" si="15"/>
        <v>6</v>
      </c>
      <c r="O504" s="1" t="s">
        <v>38</v>
      </c>
      <c r="P504" s="1"/>
      <c r="Q504" s="1"/>
      <c r="R504" s="1"/>
      <c r="S504" s="1"/>
      <c r="T504" s="3"/>
      <c r="U504" s="1"/>
      <c r="V504" s="1"/>
      <c r="W504" s="1" t="s">
        <v>33</v>
      </c>
    </row>
    <row r="505" spans="1:23" hidden="1">
      <c r="A505" s="1" t="s">
        <v>26</v>
      </c>
      <c r="B505" s="1" t="s">
        <v>883</v>
      </c>
      <c r="C505" s="1">
        <v>8056</v>
      </c>
      <c r="D505" s="1"/>
      <c r="E505" s="3">
        <v>46037</v>
      </c>
      <c r="F505" s="12">
        <v>46037.453819444447</v>
      </c>
      <c r="G505" s="1">
        <v>901360705</v>
      </c>
      <c r="H505" s="1" t="s">
        <v>877</v>
      </c>
      <c r="I505" s="17">
        <f t="shared" si="14"/>
        <v>299000</v>
      </c>
      <c r="J505" s="17">
        <v>56810</v>
      </c>
      <c r="K505" s="17">
        <v>355810</v>
      </c>
      <c r="L505" s="1" t="s">
        <v>70</v>
      </c>
      <c r="M505" s="3">
        <v>46048</v>
      </c>
      <c r="N505" s="1">
        <f t="shared" si="15"/>
        <v>11</v>
      </c>
      <c r="O505" s="1" t="s">
        <v>38</v>
      </c>
      <c r="P505" s="1"/>
      <c r="Q505" s="1"/>
      <c r="R505" s="1"/>
      <c r="S505" s="1"/>
      <c r="T505" s="3">
        <v>46065</v>
      </c>
      <c r="U505" s="1" t="s">
        <v>39</v>
      </c>
      <c r="V505" s="1"/>
      <c r="W505" s="1" t="s">
        <v>50</v>
      </c>
    </row>
    <row r="506" spans="1:23" hidden="1">
      <c r="A506" s="1" t="s">
        <v>26</v>
      </c>
      <c r="B506" s="1" t="s">
        <v>884</v>
      </c>
      <c r="C506" s="1">
        <v>8061</v>
      </c>
      <c r="D506" s="1"/>
      <c r="E506" s="3">
        <v>46038</v>
      </c>
      <c r="F506" s="12">
        <v>46038.707673611112</v>
      </c>
      <c r="G506" s="1">
        <v>901360705</v>
      </c>
      <c r="H506" s="1" t="s">
        <v>877</v>
      </c>
      <c r="I506" s="17">
        <f t="shared" si="14"/>
        <v>299000</v>
      </c>
      <c r="J506" s="17">
        <v>56810</v>
      </c>
      <c r="K506" s="17">
        <v>355810</v>
      </c>
      <c r="L506" s="1" t="s">
        <v>70</v>
      </c>
      <c r="M506" s="3">
        <v>46050</v>
      </c>
      <c r="N506" s="1">
        <f t="shared" si="15"/>
        <v>12</v>
      </c>
      <c r="O506" s="1" t="s">
        <v>38</v>
      </c>
      <c r="P506" s="1"/>
      <c r="Q506" s="1"/>
      <c r="R506" s="1"/>
      <c r="S506" s="1"/>
      <c r="T506" s="3">
        <v>46065</v>
      </c>
      <c r="U506" s="1" t="s">
        <v>39</v>
      </c>
      <c r="V506" s="1"/>
      <c r="W506" s="1" t="s">
        <v>50</v>
      </c>
    </row>
    <row r="507" spans="1:23" hidden="1">
      <c r="A507" s="1" t="s">
        <v>26</v>
      </c>
      <c r="B507" s="1" t="s">
        <v>885</v>
      </c>
      <c r="C507" s="1">
        <v>7678</v>
      </c>
      <c r="D507" s="1" t="s">
        <v>28</v>
      </c>
      <c r="E507" s="3">
        <v>46035</v>
      </c>
      <c r="F507" s="12">
        <v>46035.681111111109</v>
      </c>
      <c r="G507" s="1">
        <v>900834719</v>
      </c>
      <c r="H507" s="1" t="s">
        <v>886</v>
      </c>
      <c r="I507" s="17">
        <f t="shared" si="14"/>
        <v>8048296</v>
      </c>
      <c r="J507" s="17">
        <v>0</v>
      </c>
      <c r="K507" s="17">
        <v>8048296</v>
      </c>
      <c r="L507" s="1" t="s">
        <v>65</v>
      </c>
      <c r="M507" s="3">
        <v>46036</v>
      </c>
      <c r="N507" s="1">
        <f t="shared" si="15"/>
        <v>1</v>
      </c>
      <c r="O507" s="1" t="s">
        <v>94</v>
      </c>
      <c r="P507" s="1"/>
      <c r="Q507" s="1"/>
      <c r="R507" s="1"/>
      <c r="S507" s="1"/>
      <c r="T507" s="3">
        <v>46037</v>
      </c>
      <c r="U507" s="1" t="s">
        <v>39</v>
      </c>
      <c r="V507" s="1"/>
      <c r="W507" s="1" t="s">
        <v>40</v>
      </c>
    </row>
    <row r="508" spans="1:23" hidden="1">
      <c r="A508" s="1" t="s">
        <v>26</v>
      </c>
      <c r="B508" s="1" t="s">
        <v>887</v>
      </c>
      <c r="C508" s="1">
        <v>41822</v>
      </c>
      <c r="D508" s="1"/>
      <c r="E508" s="3">
        <v>46035</v>
      </c>
      <c r="F508" s="12">
        <v>46035.668703703705</v>
      </c>
      <c r="G508" s="1">
        <v>900263240</v>
      </c>
      <c r="H508" s="1" t="s">
        <v>888</v>
      </c>
      <c r="I508" s="17">
        <f t="shared" si="14"/>
        <v>1770000</v>
      </c>
      <c r="J508" s="17">
        <v>336300</v>
      </c>
      <c r="K508" s="17">
        <v>2106300</v>
      </c>
      <c r="L508" s="1" t="s">
        <v>70</v>
      </c>
      <c r="M508" s="3">
        <v>46041</v>
      </c>
      <c r="N508" s="1">
        <f t="shared" si="15"/>
        <v>6</v>
      </c>
      <c r="O508" s="1" t="s">
        <v>38</v>
      </c>
      <c r="P508" s="1"/>
      <c r="Q508" s="1"/>
      <c r="R508" s="1"/>
      <c r="S508" s="1"/>
      <c r="T508" s="3">
        <v>46044</v>
      </c>
      <c r="U508" s="1" t="s">
        <v>39</v>
      </c>
      <c r="V508" s="1"/>
      <c r="W508" s="1" t="s">
        <v>33</v>
      </c>
    </row>
    <row r="509" spans="1:23" hidden="1">
      <c r="A509" s="1" t="s">
        <v>26</v>
      </c>
      <c r="B509" s="1" t="s">
        <v>889</v>
      </c>
      <c r="C509" s="27">
        <v>142374</v>
      </c>
      <c r="D509" s="1" t="s">
        <v>890</v>
      </c>
      <c r="E509" s="3">
        <v>46035</v>
      </c>
      <c r="F509" s="12">
        <v>46035.559664351851</v>
      </c>
      <c r="G509" s="1">
        <v>900276962</v>
      </c>
      <c r="H509" s="1" t="s">
        <v>891</v>
      </c>
      <c r="I509" s="17">
        <f t="shared" si="14"/>
        <v>26092.44</v>
      </c>
      <c r="J509" s="17">
        <v>4957.5600000000004</v>
      </c>
      <c r="K509" s="17">
        <v>31050</v>
      </c>
      <c r="L509" s="1" t="s">
        <v>54</v>
      </c>
      <c r="M509" s="3"/>
      <c r="N509" s="1">
        <f t="shared" si="15"/>
        <v>0</v>
      </c>
      <c r="O509" s="1"/>
      <c r="P509" s="1"/>
      <c r="Q509" s="1"/>
      <c r="R509" s="1"/>
      <c r="S509" s="1"/>
      <c r="T509" s="3"/>
      <c r="U509" s="1"/>
      <c r="V509" s="1"/>
      <c r="W509" s="1"/>
    </row>
    <row r="510" spans="1:23" hidden="1">
      <c r="A510" s="1" t="s">
        <v>26</v>
      </c>
      <c r="B510" s="1" t="s">
        <v>892</v>
      </c>
      <c r="C510" s="27">
        <v>142736</v>
      </c>
      <c r="D510" s="1" t="s">
        <v>890</v>
      </c>
      <c r="E510" s="3">
        <v>46037</v>
      </c>
      <c r="F510" s="12">
        <v>46037.568391203706</v>
      </c>
      <c r="G510" s="1">
        <v>900276962</v>
      </c>
      <c r="H510" s="1" t="s">
        <v>891</v>
      </c>
      <c r="I510" s="17">
        <f t="shared" si="14"/>
        <v>11176.85</v>
      </c>
      <c r="J510" s="17">
        <v>23.15</v>
      </c>
      <c r="K510" s="17">
        <v>11200</v>
      </c>
      <c r="L510" s="1" t="s">
        <v>54</v>
      </c>
      <c r="M510" s="3"/>
      <c r="N510" s="1">
        <f t="shared" si="15"/>
        <v>0</v>
      </c>
      <c r="O510" s="1"/>
      <c r="P510" s="1"/>
      <c r="Q510" s="1"/>
      <c r="R510" s="1"/>
      <c r="S510" s="1"/>
      <c r="T510" s="3"/>
      <c r="U510" s="1"/>
      <c r="V510" s="1"/>
      <c r="W510" s="1"/>
    </row>
    <row r="511" spans="1:23" hidden="1">
      <c r="A511" s="1" t="s">
        <v>26</v>
      </c>
      <c r="B511" s="1" t="s">
        <v>893</v>
      </c>
      <c r="C511" s="27">
        <v>119350</v>
      </c>
      <c r="D511" s="1" t="s">
        <v>894</v>
      </c>
      <c r="E511" s="3">
        <v>46051</v>
      </c>
      <c r="F511" s="12">
        <v>46051.548125000001</v>
      </c>
      <c r="G511" s="1">
        <v>900276962</v>
      </c>
      <c r="H511" s="1" t="s">
        <v>891</v>
      </c>
      <c r="I511" s="17">
        <f t="shared" si="14"/>
        <v>16361.34</v>
      </c>
      <c r="J511" s="17">
        <v>3108.66</v>
      </c>
      <c r="K511" s="17">
        <v>19470</v>
      </c>
      <c r="L511" s="1" t="s">
        <v>54</v>
      </c>
      <c r="M511" s="3"/>
      <c r="N511" s="1">
        <f t="shared" si="15"/>
        <v>0</v>
      </c>
      <c r="O511" s="1"/>
      <c r="P511" s="1"/>
      <c r="Q511" s="1"/>
      <c r="R511" s="1"/>
      <c r="S511" s="1"/>
      <c r="T511" s="3"/>
      <c r="U511" s="1"/>
      <c r="V511" s="1"/>
      <c r="W511" s="1"/>
    </row>
    <row r="512" spans="1:23" hidden="1">
      <c r="A512" s="1" t="s">
        <v>26</v>
      </c>
      <c r="B512" s="1" t="s">
        <v>895</v>
      </c>
      <c r="C512" s="1">
        <v>11593</v>
      </c>
      <c r="D512" s="1" t="s">
        <v>698</v>
      </c>
      <c r="E512" s="3">
        <v>46037</v>
      </c>
      <c r="F512" s="12">
        <v>46037.513912037037</v>
      </c>
      <c r="G512" s="1">
        <v>901221454</v>
      </c>
      <c r="H512" s="1" t="s">
        <v>896</v>
      </c>
      <c r="I512" s="17">
        <f t="shared" si="14"/>
        <v>90000</v>
      </c>
      <c r="J512" s="17">
        <v>17100</v>
      </c>
      <c r="K512" s="17">
        <v>107100</v>
      </c>
      <c r="L512" s="1" t="s">
        <v>264</v>
      </c>
      <c r="M512" s="3">
        <v>46041</v>
      </c>
      <c r="N512" s="1">
        <f t="shared" si="15"/>
        <v>4</v>
      </c>
      <c r="O512" s="1" t="s">
        <v>38</v>
      </c>
      <c r="P512" s="1"/>
      <c r="Q512" s="1"/>
      <c r="R512" s="1"/>
      <c r="S512" s="1"/>
      <c r="T512" s="3">
        <v>46044</v>
      </c>
      <c r="U512" s="1" t="s">
        <v>39</v>
      </c>
      <c r="V512" s="1"/>
      <c r="W512" s="1" t="s">
        <v>40</v>
      </c>
    </row>
    <row r="513" spans="1:23" hidden="1">
      <c r="A513" s="1" t="s">
        <v>26</v>
      </c>
      <c r="B513" s="1" t="s">
        <v>897</v>
      </c>
      <c r="C513" s="1">
        <v>1964</v>
      </c>
      <c r="D513" s="1" t="s">
        <v>28</v>
      </c>
      <c r="E513" s="3">
        <v>46037</v>
      </c>
      <c r="F513" s="12">
        <v>46037.345462962963</v>
      </c>
      <c r="G513" s="1">
        <v>900674765</v>
      </c>
      <c r="H513" s="1" t="s">
        <v>898</v>
      </c>
      <c r="I513" s="17">
        <f t="shared" si="14"/>
        <v>1750000</v>
      </c>
      <c r="J513" s="17">
        <v>332500</v>
      </c>
      <c r="K513" s="17">
        <v>2082500</v>
      </c>
      <c r="L513" s="1" t="s">
        <v>264</v>
      </c>
      <c r="M513" s="3">
        <v>46041</v>
      </c>
      <c r="N513" s="1">
        <f t="shared" si="15"/>
        <v>4</v>
      </c>
      <c r="O513" s="1" t="s">
        <v>38</v>
      </c>
      <c r="P513" s="1"/>
      <c r="Q513" s="1"/>
      <c r="R513" s="1"/>
      <c r="S513" s="1"/>
      <c r="T513" s="3">
        <v>46042</v>
      </c>
      <c r="U513" s="1" t="s">
        <v>39</v>
      </c>
      <c r="V513" s="1"/>
      <c r="W513" s="1" t="s">
        <v>40</v>
      </c>
    </row>
    <row r="514" spans="1:23" hidden="1">
      <c r="A514" s="1" t="s">
        <v>26</v>
      </c>
      <c r="B514" s="1" t="s">
        <v>899</v>
      </c>
      <c r="C514" s="1">
        <v>1967</v>
      </c>
      <c r="D514" s="1" t="s">
        <v>28</v>
      </c>
      <c r="E514" s="3">
        <v>46041</v>
      </c>
      <c r="F514" s="12">
        <v>46041.712129629632</v>
      </c>
      <c r="G514" s="1">
        <v>900674765</v>
      </c>
      <c r="H514" s="1" t="s">
        <v>898</v>
      </c>
      <c r="I514" s="17">
        <f t="shared" ref="I514:I577" si="16">K514-J514</f>
        <v>2450000</v>
      </c>
      <c r="J514" s="17">
        <v>465500</v>
      </c>
      <c r="K514" s="17">
        <v>2915500</v>
      </c>
      <c r="L514" s="1" t="s">
        <v>264</v>
      </c>
      <c r="M514" s="3">
        <v>46045</v>
      </c>
      <c r="N514" s="1">
        <f t="shared" ref="N514:N577" si="17">IFERROR(IF(-_xlfn.DAYS(E514,M514)&lt;0,0,-_xlfn.DAYS(E514,M514)), " - ")</f>
        <v>4</v>
      </c>
      <c r="O514" s="1" t="s">
        <v>66</v>
      </c>
      <c r="P514" s="1"/>
      <c r="Q514" s="1"/>
      <c r="R514" s="1"/>
      <c r="S514" s="1"/>
      <c r="T514" s="3">
        <v>46065</v>
      </c>
      <c r="U514" s="1" t="s">
        <v>39</v>
      </c>
      <c r="V514" s="1"/>
      <c r="W514" s="1" t="s">
        <v>40</v>
      </c>
    </row>
    <row r="515" spans="1:23" hidden="1">
      <c r="A515" s="1" t="s">
        <v>26</v>
      </c>
      <c r="B515" s="1" t="s">
        <v>900</v>
      </c>
      <c r="C515" s="1">
        <v>119501</v>
      </c>
      <c r="D515" s="1" t="s">
        <v>28</v>
      </c>
      <c r="E515" s="3">
        <v>46027</v>
      </c>
      <c r="F515" s="12">
        <v>46027.685972222222</v>
      </c>
      <c r="G515" s="1">
        <v>830000818</v>
      </c>
      <c r="H515" s="1" t="s">
        <v>901</v>
      </c>
      <c r="I515" s="17">
        <f t="shared" si="16"/>
        <v>9520000</v>
      </c>
      <c r="J515" s="17">
        <v>1808800</v>
      </c>
      <c r="K515" s="17">
        <v>11328800</v>
      </c>
      <c r="L515" s="1" t="s">
        <v>195</v>
      </c>
      <c r="M515" s="3">
        <v>46028</v>
      </c>
      <c r="N515" s="1">
        <f t="shared" si="17"/>
        <v>1</v>
      </c>
      <c r="O515" s="1" t="s">
        <v>479</v>
      </c>
      <c r="P515" s="1"/>
      <c r="Q515" s="1"/>
      <c r="R515" s="1"/>
      <c r="S515" s="1"/>
      <c r="T515" s="3">
        <v>46028</v>
      </c>
      <c r="U515" s="1" t="s">
        <v>32</v>
      </c>
      <c r="V515" s="1"/>
      <c r="W515" s="1" t="s">
        <v>40</v>
      </c>
    </row>
    <row r="516" spans="1:23" hidden="1">
      <c r="A516" s="1" t="s">
        <v>26</v>
      </c>
      <c r="B516" s="1" t="s">
        <v>902</v>
      </c>
      <c r="C516" s="1">
        <v>1134</v>
      </c>
      <c r="D516" s="1" t="s">
        <v>28</v>
      </c>
      <c r="E516" s="3">
        <v>46044</v>
      </c>
      <c r="F516" s="12">
        <v>46044.592592592591</v>
      </c>
      <c r="G516" s="1">
        <v>811007030</v>
      </c>
      <c r="H516" s="1" t="s">
        <v>903</v>
      </c>
      <c r="I516" s="17">
        <f t="shared" si="16"/>
        <v>1888600</v>
      </c>
      <c r="J516" s="17">
        <v>358834</v>
      </c>
      <c r="K516" s="17">
        <v>2247434</v>
      </c>
      <c r="L516" s="1" t="s">
        <v>70</v>
      </c>
      <c r="M516" s="3">
        <v>46048</v>
      </c>
      <c r="N516" s="1">
        <f t="shared" si="17"/>
        <v>4</v>
      </c>
      <c r="O516" s="1" t="s">
        <v>38</v>
      </c>
      <c r="P516" s="1"/>
      <c r="Q516" s="1"/>
      <c r="R516" s="1"/>
      <c r="S516" s="1"/>
      <c r="T516" s="3">
        <v>46049</v>
      </c>
      <c r="U516" s="1" t="s">
        <v>39</v>
      </c>
      <c r="V516" s="1"/>
      <c r="W516" s="1" t="s">
        <v>40</v>
      </c>
    </row>
    <row r="517" spans="1:23" hidden="1">
      <c r="A517" s="1" t="s">
        <v>26</v>
      </c>
      <c r="B517" s="1" t="s">
        <v>904</v>
      </c>
      <c r="C517" s="1">
        <v>205</v>
      </c>
      <c r="D517" s="1" t="s">
        <v>905</v>
      </c>
      <c r="E517" s="3">
        <v>46050</v>
      </c>
      <c r="F517" s="12">
        <v>46050.74359953704</v>
      </c>
      <c r="G517" s="1">
        <v>91512569</v>
      </c>
      <c r="H517" s="1" t="s">
        <v>906</v>
      </c>
      <c r="I517" s="17">
        <f t="shared" si="16"/>
        <v>180000</v>
      </c>
      <c r="J517" s="17">
        <v>0</v>
      </c>
      <c r="K517" s="17">
        <v>180000</v>
      </c>
      <c r="L517" s="1" t="s">
        <v>70</v>
      </c>
      <c r="M517" s="3">
        <v>46057</v>
      </c>
      <c r="N517" s="1">
        <f t="shared" si="17"/>
        <v>7</v>
      </c>
      <c r="O517" s="1" t="s">
        <v>38</v>
      </c>
      <c r="P517" s="1"/>
      <c r="Q517" s="1"/>
      <c r="R517" s="1"/>
      <c r="S517" s="1"/>
      <c r="T517" s="3">
        <v>46058</v>
      </c>
      <c r="U517" s="1" t="s">
        <v>39</v>
      </c>
      <c r="V517" s="1"/>
      <c r="W517" s="1" t="s">
        <v>33</v>
      </c>
    </row>
    <row r="518" spans="1:23" hidden="1">
      <c r="A518" s="1" t="s">
        <v>26</v>
      </c>
      <c r="B518" s="1" t="s">
        <v>907</v>
      </c>
      <c r="C518" s="1">
        <v>390</v>
      </c>
      <c r="D518" s="1" t="s">
        <v>122</v>
      </c>
      <c r="E518" s="3">
        <v>46036</v>
      </c>
      <c r="F518" s="12">
        <v>46036.334722222222</v>
      </c>
      <c r="G518" s="1">
        <v>901437821</v>
      </c>
      <c r="H518" s="1" t="s">
        <v>908</v>
      </c>
      <c r="I518" s="17">
        <f t="shared" si="16"/>
        <v>4211548</v>
      </c>
      <c r="J518" s="17">
        <v>0</v>
      </c>
      <c r="K518" s="17">
        <v>4211548</v>
      </c>
      <c r="L518" s="1" t="s">
        <v>58</v>
      </c>
      <c r="M518" s="3">
        <v>46036</v>
      </c>
      <c r="N518" s="1">
        <f t="shared" si="17"/>
        <v>0</v>
      </c>
      <c r="O518" s="1" t="s">
        <v>38</v>
      </c>
      <c r="P518" s="1"/>
      <c r="Q518" s="1"/>
      <c r="R518" s="1"/>
      <c r="S518" s="1"/>
      <c r="T518" s="3">
        <v>46042</v>
      </c>
      <c r="U518" s="1" t="s">
        <v>39</v>
      </c>
      <c r="V518" s="1"/>
      <c r="W518" s="1" t="s">
        <v>40</v>
      </c>
    </row>
    <row r="519" spans="1:23" hidden="1">
      <c r="A519" s="1" t="s">
        <v>26</v>
      </c>
      <c r="B519" s="1" t="s">
        <v>909</v>
      </c>
      <c r="C519" s="1">
        <v>9874</v>
      </c>
      <c r="D519" s="1" t="s">
        <v>719</v>
      </c>
      <c r="E519" s="3">
        <v>46028</v>
      </c>
      <c r="F519" s="12">
        <v>46028.442233796297</v>
      </c>
      <c r="G519" s="1">
        <v>891800044</v>
      </c>
      <c r="H519" s="1" t="s">
        <v>910</v>
      </c>
      <c r="I519" s="17">
        <f t="shared" si="16"/>
        <v>1512000</v>
      </c>
      <c r="J519" s="17">
        <v>0</v>
      </c>
      <c r="K519" s="17">
        <v>1512000</v>
      </c>
      <c r="L519" s="1" t="s">
        <v>58</v>
      </c>
      <c r="M519" s="3">
        <v>46036</v>
      </c>
      <c r="N519" s="1">
        <f t="shared" si="17"/>
        <v>8</v>
      </c>
      <c r="O519" s="1" t="s">
        <v>38</v>
      </c>
      <c r="P519" s="1"/>
      <c r="Q519" s="1"/>
      <c r="R519" s="1"/>
      <c r="S519" s="1"/>
      <c r="T519" s="3">
        <v>46041</v>
      </c>
      <c r="U519" s="1" t="s">
        <v>39</v>
      </c>
      <c r="V519" s="1"/>
      <c r="W519" s="1" t="s">
        <v>33</v>
      </c>
    </row>
    <row r="520" spans="1:23" hidden="1">
      <c r="A520" s="1" t="s">
        <v>26</v>
      </c>
      <c r="B520" s="1" t="s">
        <v>911</v>
      </c>
      <c r="C520" s="1">
        <v>3985</v>
      </c>
      <c r="D520" s="1" t="s">
        <v>28</v>
      </c>
      <c r="E520" s="3">
        <v>46050</v>
      </c>
      <c r="F520" s="12">
        <v>46050.63722222222</v>
      </c>
      <c r="G520" s="1">
        <v>900387697</v>
      </c>
      <c r="H520" s="1" t="s">
        <v>912</v>
      </c>
      <c r="I520" s="17">
        <f t="shared" si="16"/>
        <v>379838.16</v>
      </c>
      <c r="J520" s="17">
        <v>0</v>
      </c>
      <c r="K520" s="17">
        <v>379838.16</v>
      </c>
      <c r="L520" s="1" t="s">
        <v>58</v>
      </c>
      <c r="M520" s="3">
        <v>46058</v>
      </c>
      <c r="N520" s="1">
        <f t="shared" si="17"/>
        <v>8</v>
      </c>
      <c r="O520" s="1" t="s">
        <v>38</v>
      </c>
      <c r="P520" s="1"/>
      <c r="Q520" s="1"/>
      <c r="R520" s="1"/>
      <c r="S520" s="1"/>
      <c r="T520" s="3">
        <v>46059</v>
      </c>
      <c r="U520" s="1" t="s">
        <v>39</v>
      </c>
      <c r="V520" s="1"/>
      <c r="W520" s="1" t="s">
        <v>33</v>
      </c>
    </row>
    <row r="521" spans="1:23" hidden="1">
      <c r="A521" s="1" t="s">
        <v>26</v>
      </c>
      <c r="B521" s="1" t="s">
        <v>913</v>
      </c>
      <c r="C521" s="1">
        <v>292475957</v>
      </c>
      <c r="D521" s="1" t="s">
        <v>914</v>
      </c>
      <c r="E521" s="3">
        <v>46023</v>
      </c>
      <c r="F521" s="12">
        <v>46028.665891203702</v>
      </c>
      <c r="G521" s="1">
        <v>800153993</v>
      </c>
      <c r="H521" s="1" t="s">
        <v>915</v>
      </c>
      <c r="I521" s="17">
        <f t="shared" si="16"/>
        <v>1967321.01</v>
      </c>
      <c r="J521" s="17">
        <v>44197.99</v>
      </c>
      <c r="K521" s="17">
        <v>2011519</v>
      </c>
      <c r="L521" s="1" t="s">
        <v>65</v>
      </c>
      <c r="M521" s="3">
        <v>46037</v>
      </c>
      <c r="N521" s="1">
        <f t="shared" si="17"/>
        <v>14</v>
      </c>
      <c r="O521" s="1" t="s">
        <v>90</v>
      </c>
      <c r="P521" s="1"/>
      <c r="Q521" s="1"/>
      <c r="R521" s="1"/>
      <c r="S521" s="1"/>
      <c r="T521" s="3">
        <v>46036</v>
      </c>
      <c r="U521" s="1" t="s">
        <v>39</v>
      </c>
      <c r="V521" s="1"/>
      <c r="W521" s="1" t="s">
        <v>50</v>
      </c>
    </row>
    <row r="522" spans="1:23" hidden="1">
      <c r="A522" s="1" t="s">
        <v>26</v>
      </c>
      <c r="B522" s="1" t="s">
        <v>916</v>
      </c>
      <c r="C522" s="1">
        <v>6016990521</v>
      </c>
      <c r="D522" s="1" t="s">
        <v>209</v>
      </c>
      <c r="E522" s="3">
        <v>46038</v>
      </c>
      <c r="F522" s="12">
        <v>46038.903958333336</v>
      </c>
      <c r="G522" s="1">
        <v>800153993</v>
      </c>
      <c r="H522" s="1" t="s">
        <v>915</v>
      </c>
      <c r="I522" s="17">
        <f t="shared" si="16"/>
        <v>2548570.17</v>
      </c>
      <c r="J522" s="17">
        <v>483407.33</v>
      </c>
      <c r="K522" s="17">
        <v>3031977.5</v>
      </c>
      <c r="L522" s="1" t="s">
        <v>65</v>
      </c>
      <c r="M522" s="3">
        <v>46043</v>
      </c>
      <c r="N522" s="1">
        <f t="shared" si="17"/>
        <v>5</v>
      </c>
      <c r="O522" s="1" t="s">
        <v>90</v>
      </c>
      <c r="P522" s="1"/>
      <c r="Q522" s="1"/>
      <c r="R522" s="1"/>
      <c r="S522" s="1"/>
      <c r="T522" s="3">
        <v>46044</v>
      </c>
      <c r="U522" s="1" t="s">
        <v>39</v>
      </c>
      <c r="V522" s="1"/>
      <c r="W522" s="1" t="s">
        <v>40</v>
      </c>
    </row>
    <row r="523" spans="1:23" hidden="1">
      <c r="A523" s="1" t="s">
        <v>26</v>
      </c>
      <c r="B523" s="1" t="s">
        <v>917</v>
      </c>
      <c r="C523" s="27">
        <v>84791</v>
      </c>
      <c r="D523" s="1" t="s">
        <v>918</v>
      </c>
      <c r="E523" s="3">
        <v>46042</v>
      </c>
      <c r="F523" s="12">
        <v>46042.810428240744</v>
      </c>
      <c r="G523" s="1">
        <v>800180330</v>
      </c>
      <c r="H523" s="1" t="s">
        <v>919</v>
      </c>
      <c r="I523" s="17">
        <f t="shared" si="16"/>
        <v>27900</v>
      </c>
      <c r="J523" s="17">
        <v>0</v>
      </c>
      <c r="K523" s="17">
        <v>27900</v>
      </c>
      <c r="L523" s="1" t="s">
        <v>54</v>
      </c>
      <c r="M523" s="3"/>
      <c r="N523" s="1">
        <f t="shared" si="17"/>
        <v>0</v>
      </c>
      <c r="O523" s="1"/>
      <c r="P523" s="1"/>
      <c r="Q523" s="1"/>
      <c r="R523" s="1"/>
      <c r="S523" s="1"/>
      <c r="T523" s="3">
        <v>46049</v>
      </c>
      <c r="U523" s="1" t="s">
        <v>39</v>
      </c>
      <c r="V523" s="1"/>
      <c r="W523" s="1"/>
    </row>
    <row r="524" spans="1:23" hidden="1">
      <c r="A524" s="1" t="s">
        <v>26</v>
      </c>
      <c r="B524" s="1" t="s">
        <v>920</v>
      </c>
      <c r="C524" s="1">
        <v>43188</v>
      </c>
      <c r="D524" s="1" t="s">
        <v>921</v>
      </c>
      <c r="E524" s="3">
        <v>46052</v>
      </c>
      <c r="F524" s="12">
        <v>46052.692256944443</v>
      </c>
      <c r="G524" s="1">
        <v>900808926</v>
      </c>
      <c r="H524" s="1" t="s">
        <v>922</v>
      </c>
      <c r="I524" s="17">
        <f t="shared" si="16"/>
        <v>43600</v>
      </c>
      <c r="J524" s="17">
        <v>0</v>
      </c>
      <c r="K524" s="17">
        <v>43600</v>
      </c>
      <c r="L524" s="1" t="s">
        <v>54</v>
      </c>
      <c r="M524" s="3"/>
      <c r="N524" s="1">
        <f t="shared" si="17"/>
        <v>0</v>
      </c>
      <c r="O524" s="1"/>
      <c r="P524" s="1"/>
      <c r="Q524" s="1"/>
      <c r="R524" s="1"/>
      <c r="S524" s="1"/>
      <c r="T524" s="3"/>
      <c r="U524" s="1"/>
      <c r="V524" s="1"/>
      <c r="W524" s="1"/>
    </row>
    <row r="525" spans="1:23" hidden="1">
      <c r="A525" s="1" t="s">
        <v>26</v>
      </c>
      <c r="B525" s="1" t="s">
        <v>923</v>
      </c>
      <c r="C525" s="27">
        <v>531071</v>
      </c>
      <c r="D525" s="1" t="s">
        <v>924</v>
      </c>
      <c r="E525" s="3">
        <v>46048</v>
      </c>
      <c r="F525" s="12">
        <v>46048.676828703705</v>
      </c>
      <c r="G525" s="1">
        <v>830513729</v>
      </c>
      <c r="H525" s="1" t="s">
        <v>925</v>
      </c>
      <c r="I525" s="17">
        <f t="shared" si="16"/>
        <v>40000</v>
      </c>
      <c r="J525" s="17">
        <v>0</v>
      </c>
      <c r="K525" s="17">
        <v>40000</v>
      </c>
      <c r="L525" s="1" t="s">
        <v>54</v>
      </c>
      <c r="M525" s="3"/>
      <c r="N525" s="1">
        <f t="shared" si="17"/>
        <v>0</v>
      </c>
      <c r="O525" s="1"/>
      <c r="P525" s="1"/>
      <c r="Q525" s="1"/>
      <c r="R525" s="1"/>
      <c r="S525" s="1"/>
      <c r="T525" s="3"/>
      <c r="U525" s="1"/>
      <c r="V525" s="1"/>
      <c r="W525" s="1"/>
    </row>
    <row r="526" spans="1:23" hidden="1">
      <c r="A526" s="1" t="s">
        <v>26</v>
      </c>
      <c r="B526" s="1" t="s">
        <v>926</v>
      </c>
      <c r="C526" s="1">
        <v>17007410706</v>
      </c>
      <c r="D526" s="1" t="s">
        <v>927</v>
      </c>
      <c r="E526" s="3">
        <v>46048</v>
      </c>
      <c r="F526" s="12">
        <v>46048.798657407409</v>
      </c>
      <c r="G526" s="1">
        <v>800185306</v>
      </c>
      <c r="H526" s="1" t="s">
        <v>928</v>
      </c>
      <c r="I526" s="17">
        <f t="shared" si="16"/>
        <v>17500</v>
      </c>
      <c r="J526" s="17">
        <v>0</v>
      </c>
      <c r="K526" s="17">
        <v>17500</v>
      </c>
      <c r="L526" s="1" t="s">
        <v>54</v>
      </c>
      <c r="M526" s="3"/>
      <c r="N526" s="1">
        <f t="shared" si="17"/>
        <v>0</v>
      </c>
      <c r="O526" s="1"/>
      <c r="P526" s="1"/>
      <c r="Q526" s="1"/>
      <c r="R526" s="1"/>
      <c r="S526" s="1"/>
      <c r="T526" s="3"/>
      <c r="U526" s="1"/>
      <c r="V526" s="1"/>
      <c r="W526" s="1"/>
    </row>
    <row r="527" spans="1:23" hidden="1">
      <c r="A527" s="1" t="s">
        <v>26</v>
      </c>
      <c r="B527" s="1" t="s">
        <v>929</v>
      </c>
      <c r="C527" s="1">
        <v>501835327</v>
      </c>
      <c r="D527" s="1" t="s">
        <v>930</v>
      </c>
      <c r="E527" s="3">
        <v>46036</v>
      </c>
      <c r="F527" s="12">
        <v>46036.242361111108</v>
      </c>
      <c r="G527" s="1">
        <v>830122566</v>
      </c>
      <c r="H527" s="1" t="s">
        <v>931</v>
      </c>
      <c r="I527" s="17">
        <f t="shared" si="16"/>
        <v>1979214</v>
      </c>
      <c r="J527" s="17">
        <v>374298</v>
      </c>
      <c r="K527" s="17">
        <v>2353512</v>
      </c>
      <c r="L527" s="1" t="s">
        <v>65</v>
      </c>
      <c r="M527" s="3">
        <v>46043</v>
      </c>
      <c r="N527" s="1">
        <f t="shared" si="17"/>
        <v>7</v>
      </c>
      <c r="O527" s="1" t="s">
        <v>94</v>
      </c>
      <c r="P527" s="1"/>
      <c r="Q527" s="1"/>
      <c r="R527" s="1"/>
      <c r="S527" s="1"/>
      <c r="T527" s="3">
        <v>46043</v>
      </c>
      <c r="U527" s="1" t="s">
        <v>39</v>
      </c>
      <c r="V527" s="1"/>
      <c r="W527" s="1" t="s">
        <v>33</v>
      </c>
    </row>
    <row r="528" spans="1:23" hidden="1">
      <c r="A528" s="1" t="s">
        <v>26</v>
      </c>
      <c r="B528" s="1" t="s">
        <v>932</v>
      </c>
      <c r="C528" s="1">
        <v>167169597</v>
      </c>
      <c r="D528" s="1" t="s">
        <v>933</v>
      </c>
      <c r="E528" s="3">
        <v>46025</v>
      </c>
      <c r="F528" s="12">
        <v>46025.285497685189</v>
      </c>
      <c r="G528" s="1">
        <v>830114921</v>
      </c>
      <c r="H528" s="1" t="s">
        <v>934</v>
      </c>
      <c r="I528" s="17">
        <f t="shared" si="16"/>
        <v>45428.44</v>
      </c>
      <c r="J528" s="17">
        <v>8471.56</v>
      </c>
      <c r="K528" s="17">
        <v>53900</v>
      </c>
      <c r="L528" s="1" t="s">
        <v>65</v>
      </c>
      <c r="M528" s="3">
        <v>46028</v>
      </c>
      <c r="N528" s="1">
        <f t="shared" si="17"/>
        <v>3</v>
      </c>
      <c r="O528" s="1" t="s">
        <v>90</v>
      </c>
      <c r="P528" s="1"/>
      <c r="Q528" s="1"/>
      <c r="R528" s="1"/>
      <c r="S528" s="1"/>
      <c r="T528" s="3">
        <v>46036</v>
      </c>
      <c r="U528" s="1" t="s">
        <v>39</v>
      </c>
      <c r="V528" s="1"/>
      <c r="W528" s="1" t="s">
        <v>40</v>
      </c>
    </row>
    <row r="529" spans="1:23" hidden="1">
      <c r="A529" s="1" t="s">
        <v>26</v>
      </c>
      <c r="B529" s="1" t="s">
        <v>935</v>
      </c>
      <c r="C529" s="27">
        <v>564312</v>
      </c>
      <c r="D529" s="1" t="s">
        <v>227</v>
      </c>
      <c r="E529" s="3">
        <v>46044</v>
      </c>
      <c r="F529" s="12">
        <v>46044.399236111109</v>
      </c>
      <c r="G529" s="1">
        <v>901118257</v>
      </c>
      <c r="H529" s="1" t="s">
        <v>936</v>
      </c>
      <c r="I529" s="17">
        <f t="shared" si="16"/>
        <v>36900</v>
      </c>
      <c r="J529" s="17">
        <v>0</v>
      </c>
      <c r="K529" s="17">
        <v>36900</v>
      </c>
      <c r="L529" s="1" t="s">
        <v>54</v>
      </c>
      <c r="M529" s="3"/>
      <c r="N529" s="1">
        <f t="shared" si="17"/>
        <v>0</v>
      </c>
      <c r="O529" s="1"/>
      <c r="P529" s="1"/>
      <c r="Q529" s="1"/>
      <c r="R529" s="1"/>
      <c r="S529" s="1"/>
      <c r="T529" s="3">
        <v>46062</v>
      </c>
      <c r="U529" s="1" t="s">
        <v>39</v>
      </c>
      <c r="V529" s="1"/>
      <c r="W529" s="1"/>
    </row>
    <row r="530" spans="1:23" hidden="1">
      <c r="A530" s="1" t="s">
        <v>26</v>
      </c>
      <c r="B530" s="1" t="s">
        <v>937</v>
      </c>
      <c r="C530" s="27">
        <v>403993</v>
      </c>
      <c r="D530" s="1" t="s">
        <v>227</v>
      </c>
      <c r="E530" s="3">
        <v>46031</v>
      </c>
      <c r="F530" s="12">
        <v>46031.558217592596</v>
      </c>
      <c r="G530" s="1">
        <v>900993023</v>
      </c>
      <c r="H530" s="1" t="s">
        <v>938</v>
      </c>
      <c r="I530" s="17">
        <f t="shared" si="16"/>
        <v>71600</v>
      </c>
      <c r="J530" s="17">
        <v>0</v>
      </c>
      <c r="K530" s="17">
        <v>71600</v>
      </c>
      <c r="L530" s="1" t="s">
        <v>54</v>
      </c>
      <c r="M530" s="3"/>
      <c r="N530" s="1">
        <f t="shared" si="17"/>
        <v>0</v>
      </c>
      <c r="O530" s="1"/>
      <c r="P530" s="1"/>
      <c r="Q530" s="1"/>
      <c r="R530" s="1"/>
      <c r="S530" s="1"/>
      <c r="T530" s="3">
        <v>46041</v>
      </c>
      <c r="U530" s="1" t="s">
        <v>39</v>
      </c>
      <c r="V530" s="1"/>
      <c r="W530" s="1"/>
    </row>
    <row r="531" spans="1:23" hidden="1">
      <c r="A531" s="1" t="s">
        <v>26</v>
      </c>
      <c r="B531" s="1" t="s">
        <v>939</v>
      </c>
      <c r="C531" s="27">
        <v>50310</v>
      </c>
      <c r="D531" s="1" t="s">
        <v>940</v>
      </c>
      <c r="E531" s="3">
        <v>46043</v>
      </c>
      <c r="F531" s="12">
        <v>46043.438935185186</v>
      </c>
      <c r="G531" s="1">
        <v>901214840</v>
      </c>
      <c r="H531" s="1" t="s">
        <v>941</v>
      </c>
      <c r="I531" s="17">
        <f t="shared" si="16"/>
        <v>189800</v>
      </c>
      <c r="J531" s="17">
        <v>0</v>
      </c>
      <c r="K531" s="17">
        <v>189800</v>
      </c>
      <c r="L531" s="1" t="s">
        <v>54</v>
      </c>
      <c r="M531" s="3"/>
      <c r="N531" s="1">
        <f t="shared" si="17"/>
        <v>0</v>
      </c>
      <c r="O531" s="1"/>
      <c r="P531" s="1"/>
      <c r="Q531" s="3"/>
      <c r="R531" s="1"/>
      <c r="S531" s="1"/>
      <c r="T531" s="3">
        <v>46062</v>
      </c>
      <c r="U531" s="1" t="s">
        <v>39</v>
      </c>
      <c r="V531" s="1"/>
      <c r="W531" s="1"/>
    </row>
    <row r="532" spans="1:23" s="23" customFormat="1" ht="13.8" hidden="1">
      <c r="A532" s="1" t="s">
        <v>26</v>
      </c>
      <c r="B532" s="1" t="s">
        <v>942</v>
      </c>
      <c r="C532" s="1">
        <v>19410</v>
      </c>
      <c r="D532" s="1" t="s">
        <v>28</v>
      </c>
      <c r="E532" s="3">
        <v>46024</v>
      </c>
      <c r="F532" s="12">
        <v>46024.725254629629</v>
      </c>
      <c r="G532" s="1">
        <v>890903388</v>
      </c>
      <c r="H532" s="1" t="s">
        <v>943</v>
      </c>
      <c r="I532" s="17">
        <f t="shared" si="16"/>
        <v>1699072</v>
      </c>
      <c r="J532" s="17">
        <v>322823.67999999999</v>
      </c>
      <c r="K532" s="17">
        <v>2021895.68</v>
      </c>
      <c r="L532" s="1" t="s">
        <v>195</v>
      </c>
      <c r="M532" s="3">
        <v>46037</v>
      </c>
      <c r="N532" s="1">
        <f t="shared" si="17"/>
        <v>13</v>
      </c>
      <c r="O532" s="1" t="s">
        <v>196</v>
      </c>
      <c r="P532" s="1"/>
      <c r="Q532" s="1"/>
      <c r="R532" s="1"/>
      <c r="S532" s="1"/>
      <c r="T532" s="3">
        <v>46028</v>
      </c>
      <c r="U532" s="1" t="s">
        <v>32</v>
      </c>
      <c r="V532" s="1"/>
      <c r="W532" s="1" t="s">
        <v>50</v>
      </c>
    </row>
    <row r="533" spans="1:23" s="23" customFormat="1" ht="13.8" hidden="1">
      <c r="A533" s="1" t="s">
        <v>26</v>
      </c>
      <c r="B533" s="1" t="s">
        <v>944</v>
      </c>
      <c r="C533" s="1">
        <v>18381</v>
      </c>
      <c r="D533" s="1" t="s">
        <v>945</v>
      </c>
      <c r="E533" s="3">
        <v>46041</v>
      </c>
      <c r="F533" s="12">
        <v>46041.700949074075</v>
      </c>
      <c r="G533" s="1">
        <v>890903388</v>
      </c>
      <c r="H533" s="1" t="s">
        <v>946</v>
      </c>
      <c r="I533" s="17">
        <f t="shared" si="16"/>
        <v>399550</v>
      </c>
      <c r="J533" s="17">
        <v>0</v>
      </c>
      <c r="K533" s="17">
        <v>399550</v>
      </c>
      <c r="L533" s="1" t="s">
        <v>54</v>
      </c>
      <c r="M533" s="3"/>
      <c r="N533" s="1">
        <f t="shared" si="17"/>
        <v>0</v>
      </c>
      <c r="O533" s="1"/>
      <c r="P533" s="1"/>
      <c r="Q533" s="1"/>
      <c r="R533" s="1"/>
      <c r="S533" s="1"/>
      <c r="T533" s="3">
        <v>46066</v>
      </c>
      <c r="U533" s="1" t="s">
        <v>39</v>
      </c>
      <c r="V533" s="1"/>
      <c r="W533" s="1"/>
    </row>
    <row r="534" spans="1:23" s="23" customFormat="1" ht="13.8" hidden="1">
      <c r="A534" s="1" t="s">
        <v>26</v>
      </c>
      <c r="B534" s="1" t="s">
        <v>947</v>
      </c>
      <c r="C534" s="1">
        <v>18422</v>
      </c>
      <c r="D534" s="1" t="s">
        <v>945</v>
      </c>
      <c r="E534" s="3">
        <v>46042</v>
      </c>
      <c r="F534" s="12">
        <v>46042.698784722219</v>
      </c>
      <c r="G534" s="1">
        <v>890903388</v>
      </c>
      <c r="H534" s="1" t="s">
        <v>946</v>
      </c>
      <c r="I534" s="17">
        <f t="shared" si="16"/>
        <v>209550</v>
      </c>
      <c r="J534" s="17">
        <v>0</v>
      </c>
      <c r="K534" s="17">
        <v>209550</v>
      </c>
      <c r="L534" s="1" t="s">
        <v>54</v>
      </c>
      <c r="M534" s="3"/>
      <c r="N534" s="1">
        <f t="shared" si="17"/>
        <v>0</v>
      </c>
      <c r="O534" s="1"/>
      <c r="P534" s="1"/>
      <c r="Q534" s="1"/>
      <c r="R534" s="1"/>
      <c r="S534" s="1"/>
      <c r="T534" s="3">
        <v>46066</v>
      </c>
      <c r="U534" s="1" t="s">
        <v>39</v>
      </c>
      <c r="V534" s="1"/>
      <c r="W534" s="1"/>
    </row>
    <row r="535" spans="1:23" s="23" customFormat="1" ht="13.8" hidden="1">
      <c r="A535" s="1" t="s">
        <v>26</v>
      </c>
      <c r="B535" s="1" t="s">
        <v>948</v>
      </c>
      <c r="C535" s="1">
        <v>18495</v>
      </c>
      <c r="D535" s="1" t="s">
        <v>945</v>
      </c>
      <c r="E535" s="3">
        <v>46043</v>
      </c>
      <c r="F535" s="12">
        <v>46043.705138888887</v>
      </c>
      <c r="G535" s="1">
        <v>890903388</v>
      </c>
      <c r="H535" s="1" t="s">
        <v>946</v>
      </c>
      <c r="I535" s="17">
        <f t="shared" si="16"/>
        <v>184650</v>
      </c>
      <c r="J535" s="17">
        <v>0</v>
      </c>
      <c r="K535" s="17">
        <v>184650</v>
      </c>
      <c r="L535" s="1" t="s">
        <v>54</v>
      </c>
      <c r="M535" s="3"/>
      <c r="N535" s="1">
        <f t="shared" si="17"/>
        <v>0</v>
      </c>
      <c r="O535" s="1"/>
      <c r="P535" s="1"/>
      <c r="Q535" s="1"/>
      <c r="R535" s="1"/>
      <c r="S535" s="1"/>
      <c r="T535" s="3">
        <v>46066</v>
      </c>
      <c r="U535" s="1" t="s">
        <v>39</v>
      </c>
      <c r="V535" s="1"/>
      <c r="W535" s="1"/>
    </row>
    <row r="536" spans="1:23" s="23" customFormat="1" ht="13.8" hidden="1">
      <c r="A536" s="1" t="s">
        <v>26</v>
      </c>
      <c r="B536" s="1" t="s">
        <v>949</v>
      </c>
      <c r="C536" s="1">
        <v>18685</v>
      </c>
      <c r="D536" s="1" t="s">
        <v>945</v>
      </c>
      <c r="E536" s="3">
        <v>46048</v>
      </c>
      <c r="F536" s="12">
        <v>46048.811874999999</v>
      </c>
      <c r="G536" s="1">
        <v>890903388</v>
      </c>
      <c r="H536" s="1" t="s">
        <v>946</v>
      </c>
      <c r="I536" s="17">
        <f t="shared" si="16"/>
        <v>273900</v>
      </c>
      <c r="J536" s="17">
        <v>0</v>
      </c>
      <c r="K536" s="17">
        <v>273900</v>
      </c>
      <c r="L536" s="1" t="s">
        <v>54</v>
      </c>
      <c r="M536" s="3"/>
      <c r="N536" s="1">
        <f t="shared" si="17"/>
        <v>0</v>
      </c>
      <c r="O536" s="1"/>
      <c r="P536" s="1"/>
      <c r="Q536" s="1"/>
      <c r="R536" s="1"/>
      <c r="S536" s="1"/>
      <c r="T536" s="3">
        <v>46066</v>
      </c>
      <c r="U536" s="1" t="s">
        <v>39</v>
      </c>
      <c r="V536" s="1"/>
      <c r="W536" s="1"/>
    </row>
    <row r="537" spans="1:23" s="23" customFormat="1" ht="13.8" hidden="1">
      <c r="A537" s="1" t="s">
        <v>26</v>
      </c>
      <c r="B537" s="1" t="s">
        <v>950</v>
      </c>
      <c r="C537" s="1">
        <v>18724</v>
      </c>
      <c r="D537" s="1" t="s">
        <v>945</v>
      </c>
      <c r="E537" s="3">
        <v>46049</v>
      </c>
      <c r="F537" s="12">
        <v>46049.690358796295</v>
      </c>
      <c r="G537" s="1">
        <v>890903388</v>
      </c>
      <c r="H537" s="1" t="s">
        <v>946</v>
      </c>
      <c r="I537" s="17">
        <f t="shared" si="16"/>
        <v>218400</v>
      </c>
      <c r="J537" s="17">
        <v>0</v>
      </c>
      <c r="K537" s="17">
        <v>218400</v>
      </c>
      <c r="L537" s="1" t="s">
        <v>54</v>
      </c>
      <c r="M537" s="3"/>
      <c r="N537" s="1">
        <f t="shared" si="17"/>
        <v>0</v>
      </c>
      <c r="O537" s="1"/>
      <c r="P537" s="1"/>
      <c r="Q537" s="1"/>
      <c r="R537" s="1"/>
      <c r="S537" s="1"/>
      <c r="T537" s="3">
        <v>46066</v>
      </c>
      <c r="U537" s="1" t="s">
        <v>39</v>
      </c>
      <c r="V537" s="1"/>
      <c r="W537" s="1"/>
    </row>
    <row r="538" spans="1:23" s="23" customFormat="1" ht="13.8" hidden="1">
      <c r="A538" s="1" t="s">
        <v>26</v>
      </c>
      <c r="B538" s="1" t="s">
        <v>951</v>
      </c>
      <c r="C538" s="1">
        <v>18770</v>
      </c>
      <c r="D538" s="1" t="s">
        <v>945</v>
      </c>
      <c r="E538" s="3">
        <v>46050</v>
      </c>
      <c r="F538" s="12">
        <v>46050.705069444448</v>
      </c>
      <c r="G538" s="1">
        <v>890903388</v>
      </c>
      <c r="H538" s="1" t="s">
        <v>946</v>
      </c>
      <c r="I538" s="17">
        <f t="shared" si="16"/>
        <v>244850</v>
      </c>
      <c r="J538" s="17">
        <v>0</v>
      </c>
      <c r="K538" s="17">
        <v>244850</v>
      </c>
      <c r="L538" s="1" t="s">
        <v>54</v>
      </c>
      <c r="M538" s="3"/>
      <c r="N538" s="1">
        <f t="shared" si="17"/>
        <v>0</v>
      </c>
      <c r="O538" s="1"/>
      <c r="P538" s="1"/>
      <c r="Q538" s="1"/>
      <c r="R538" s="1"/>
      <c r="S538" s="1"/>
      <c r="T538" s="3">
        <v>46066</v>
      </c>
      <c r="U538" s="1" t="s">
        <v>39</v>
      </c>
      <c r="V538" s="1"/>
      <c r="W538" s="1"/>
    </row>
    <row r="539" spans="1:23" s="23" customFormat="1" ht="13.8" hidden="1">
      <c r="A539" s="1" t="s">
        <v>26</v>
      </c>
      <c r="B539" s="1" t="s">
        <v>952</v>
      </c>
      <c r="C539" s="1">
        <v>18821</v>
      </c>
      <c r="D539" s="1" t="s">
        <v>945</v>
      </c>
      <c r="E539" s="3">
        <v>46051</v>
      </c>
      <c r="F539" s="12">
        <v>46051.704583333332</v>
      </c>
      <c r="G539" s="1">
        <v>890903388</v>
      </c>
      <c r="H539" s="1" t="s">
        <v>946</v>
      </c>
      <c r="I539" s="17">
        <f t="shared" si="16"/>
        <v>131000</v>
      </c>
      <c r="J539" s="17">
        <v>0</v>
      </c>
      <c r="K539" s="17">
        <v>131000</v>
      </c>
      <c r="L539" s="1" t="s">
        <v>54</v>
      </c>
      <c r="M539" s="3"/>
      <c r="N539" s="1">
        <f t="shared" si="17"/>
        <v>0</v>
      </c>
      <c r="O539" s="1"/>
      <c r="P539" s="1"/>
      <c r="Q539" s="1"/>
      <c r="R539" s="1"/>
      <c r="S539" s="1"/>
      <c r="T539" s="3">
        <v>46066</v>
      </c>
      <c r="U539" s="1" t="s">
        <v>39</v>
      </c>
      <c r="V539" s="1"/>
      <c r="W539" s="1"/>
    </row>
    <row r="540" spans="1:23" s="23" customFormat="1" ht="13.8" hidden="1">
      <c r="A540" s="1" t="s">
        <v>26</v>
      </c>
      <c r="B540" s="1" t="s">
        <v>953</v>
      </c>
      <c r="C540" s="1">
        <v>18862</v>
      </c>
      <c r="D540" s="1" t="s">
        <v>945</v>
      </c>
      <c r="E540" s="3">
        <v>46052</v>
      </c>
      <c r="F540" s="12">
        <v>46052.562060185184</v>
      </c>
      <c r="G540" s="1">
        <v>890903388</v>
      </c>
      <c r="H540" s="1" t="s">
        <v>946</v>
      </c>
      <c r="I540" s="17">
        <f t="shared" si="16"/>
        <v>43700</v>
      </c>
      <c r="J540" s="17">
        <v>0</v>
      </c>
      <c r="K540" s="17">
        <v>43700</v>
      </c>
      <c r="L540" s="1" t="s">
        <v>54</v>
      </c>
      <c r="M540" s="3"/>
      <c r="N540" s="1">
        <f t="shared" si="17"/>
        <v>0</v>
      </c>
      <c r="O540" s="1"/>
      <c r="P540" s="1"/>
      <c r="Q540" s="1"/>
      <c r="R540" s="1"/>
      <c r="S540" s="1"/>
      <c r="T540" s="3">
        <v>46066</v>
      </c>
      <c r="U540" s="1" t="s">
        <v>39</v>
      </c>
      <c r="V540" s="1"/>
      <c r="W540" s="1"/>
    </row>
    <row r="541" spans="1:23" s="23" customFormat="1" ht="13.8" hidden="1">
      <c r="A541" s="1" t="s">
        <v>26</v>
      </c>
      <c r="B541" s="1" t="s">
        <v>954</v>
      </c>
      <c r="C541" s="1">
        <v>9665</v>
      </c>
      <c r="D541" s="1" t="s">
        <v>955</v>
      </c>
      <c r="E541" s="3">
        <v>46053</v>
      </c>
      <c r="F541" s="12">
        <v>46053.459652777776</v>
      </c>
      <c r="G541" s="1">
        <v>88147614</v>
      </c>
      <c r="H541" s="1" t="s">
        <v>956</v>
      </c>
      <c r="I541" s="17">
        <f t="shared" si="16"/>
        <v>100000</v>
      </c>
      <c r="J541" s="17">
        <v>0</v>
      </c>
      <c r="K541" s="17">
        <v>100000</v>
      </c>
      <c r="L541" s="1" t="s">
        <v>54</v>
      </c>
      <c r="M541" s="3"/>
      <c r="N541" s="1">
        <f t="shared" si="17"/>
        <v>0</v>
      </c>
      <c r="O541" s="1"/>
      <c r="P541" s="1"/>
      <c r="Q541" s="1"/>
      <c r="R541" s="1"/>
      <c r="S541" s="1"/>
      <c r="T541" s="3"/>
      <c r="U541" s="1"/>
      <c r="V541" s="1"/>
      <c r="W541" s="1"/>
    </row>
    <row r="542" spans="1:23" s="23" customFormat="1" ht="13.8" hidden="1">
      <c r="A542" s="1" t="s">
        <v>26</v>
      </c>
      <c r="B542" s="1" t="s">
        <v>957</v>
      </c>
      <c r="C542" s="27">
        <v>90173</v>
      </c>
      <c r="D542" s="1" t="s">
        <v>958</v>
      </c>
      <c r="E542" s="3">
        <v>46041</v>
      </c>
      <c r="F542" s="12">
        <v>46041.71303240741</v>
      </c>
      <c r="G542" s="1">
        <v>900125852</v>
      </c>
      <c r="H542" s="1" t="s">
        <v>959</v>
      </c>
      <c r="I542" s="17">
        <f t="shared" si="16"/>
        <v>19327.47</v>
      </c>
      <c r="J542" s="17">
        <v>3672.53</v>
      </c>
      <c r="K542" s="17">
        <v>23000</v>
      </c>
      <c r="L542" s="1" t="s">
        <v>54</v>
      </c>
      <c r="M542" s="3"/>
      <c r="N542" s="1">
        <f t="shared" si="17"/>
        <v>0</v>
      </c>
      <c r="O542" s="1"/>
      <c r="P542" s="1"/>
      <c r="Q542" s="1"/>
      <c r="R542" s="1"/>
      <c r="S542" s="1"/>
      <c r="T542" s="3"/>
      <c r="U542" s="1"/>
      <c r="V542" s="1"/>
      <c r="W542" s="1"/>
    </row>
    <row r="543" spans="1:23" s="23" customFormat="1" ht="13.8" hidden="1">
      <c r="A543" s="1" t="s">
        <v>26</v>
      </c>
      <c r="B543" s="1" t="s">
        <v>960</v>
      </c>
      <c r="C543" s="27">
        <v>90480</v>
      </c>
      <c r="D543" s="1" t="s">
        <v>958</v>
      </c>
      <c r="E543" s="3">
        <v>46043</v>
      </c>
      <c r="F543" s="12">
        <v>46043.674895833334</v>
      </c>
      <c r="G543" s="1">
        <v>900125852</v>
      </c>
      <c r="H543" s="1" t="s">
        <v>959</v>
      </c>
      <c r="I543" s="17">
        <f t="shared" si="16"/>
        <v>19327.599999999999</v>
      </c>
      <c r="J543" s="17">
        <v>3672.4</v>
      </c>
      <c r="K543" s="17">
        <v>23000</v>
      </c>
      <c r="L543" s="1" t="s">
        <v>54</v>
      </c>
      <c r="M543" s="3"/>
      <c r="N543" s="1">
        <f t="shared" si="17"/>
        <v>0</v>
      </c>
      <c r="O543" s="1"/>
      <c r="P543" s="1"/>
      <c r="Q543" s="1"/>
      <c r="R543" s="1"/>
      <c r="S543" s="1"/>
      <c r="T543" s="3"/>
      <c r="U543" s="1"/>
      <c r="V543" s="1"/>
      <c r="W543" s="1"/>
    </row>
    <row r="544" spans="1:23" s="23" customFormat="1" ht="13.8" hidden="1">
      <c r="A544" s="1" t="s">
        <v>26</v>
      </c>
      <c r="B544" s="1" t="s">
        <v>961</v>
      </c>
      <c r="C544" s="27">
        <v>110933</v>
      </c>
      <c r="D544" s="1" t="s">
        <v>962</v>
      </c>
      <c r="E544" s="3">
        <v>46048</v>
      </c>
      <c r="F544" s="12">
        <v>46048.939432870371</v>
      </c>
      <c r="G544" s="1">
        <v>900125852</v>
      </c>
      <c r="H544" s="1" t="s">
        <v>959</v>
      </c>
      <c r="I544" s="17">
        <f t="shared" si="16"/>
        <v>3193.2799999999997</v>
      </c>
      <c r="J544" s="17">
        <v>606.72</v>
      </c>
      <c r="K544" s="17">
        <v>3800</v>
      </c>
      <c r="L544" s="1" t="s">
        <v>54</v>
      </c>
      <c r="M544" s="3"/>
      <c r="N544" s="1">
        <f t="shared" si="17"/>
        <v>0</v>
      </c>
      <c r="O544" s="1"/>
      <c r="P544" s="1"/>
      <c r="Q544" s="1"/>
      <c r="R544" s="1"/>
      <c r="S544" s="1"/>
      <c r="T544" s="3"/>
      <c r="U544" s="1"/>
      <c r="V544" s="1"/>
      <c r="W544" s="1"/>
    </row>
    <row r="545" spans="1:23" s="23" customFormat="1" ht="13.8" hidden="1">
      <c r="A545" s="1" t="s">
        <v>26</v>
      </c>
      <c r="B545" s="1" t="s">
        <v>963</v>
      </c>
      <c r="C545" s="27">
        <v>91134</v>
      </c>
      <c r="D545" s="1" t="s">
        <v>958</v>
      </c>
      <c r="E545" s="3">
        <v>46049</v>
      </c>
      <c r="F545" s="12">
        <v>46049.707974537036</v>
      </c>
      <c r="G545" s="1">
        <v>900125852</v>
      </c>
      <c r="H545" s="1" t="s">
        <v>959</v>
      </c>
      <c r="I545" s="17">
        <f t="shared" si="16"/>
        <v>19327.36</v>
      </c>
      <c r="J545" s="17">
        <v>3672.64</v>
      </c>
      <c r="K545" s="17">
        <v>23000</v>
      </c>
      <c r="L545" s="1" t="s">
        <v>54</v>
      </c>
      <c r="M545" s="3"/>
      <c r="N545" s="1">
        <f t="shared" si="17"/>
        <v>0</v>
      </c>
      <c r="O545" s="1"/>
      <c r="P545" s="1"/>
      <c r="Q545" s="1"/>
      <c r="R545" s="1"/>
      <c r="S545" s="1"/>
      <c r="T545" s="3"/>
      <c r="U545" s="1"/>
      <c r="V545" s="1"/>
      <c r="W545" s="1"/>
    </row>
    <row r="546" spans="1:23" s="23" customFormat="1" ht="13.8" hidden="1">
      <c r="A546" s="1" t="s">
        <v>26</v>
      </c>
      <c r="B546" s="1" t="s">
        <v>964</v>
      </c>
      <c r="C546" s="27">
        <v>91331</v>
      </c>
      <c r="D546" s="1" t="s">
        <v>958</v>
      </c>
      <c r="E546" s="3">
        <v>46050</v>
      </c>
      <c r="F546" s="12">
        <v>46050.714201388888</v>
      </c>
      <c r="G546" s="1">
        <v>900125852</v>
      </c>
      <c r="H546" s="1" t="s">
        <v>959</v>
      </c>
      <c r="I546" s="17">
        <f t="shared" si="16"/>
        <v>19327.580000000002</v>
      </c>
      <c r="J546" s="17">
        <v>3672.42</v>
      </c>
      <c r="K546" s="17">
        <v>23000</v>
      </c>
      <c r="L546" s="1" t="s">
        <v>54</v>
      </c>
      <c r="M546" s="3"/>
      <c r="N546" s="1">
        <f t="shared" si="17"/>
        <v>0</v>
      </c>
      <c r="O546" s="1"/>
      <c r="P546" s="1"/>
      <c r="Q546" s="1"/>
      <c r="R546" s="1"/>
      <c r="S546" s="1"/>
      <c r="T546" s="3"/>
      <c r="U546" s="1"/>
      <c r="V546" s="1"/>
      <c r="W546" s="1"/>
    </row>
    <row r="547" spans="1:23" s="23" customFormat="1" ht="13.8" hidden="1">
      <c r="A547" s="1" t="s">
        <v>26</v>
      </c>
      <c r="B547" s="1" t="s">
        <v>965</v>
      </c>
      <c r="C547" s="27">
        <v>112071</v>
      </c>
      <c r="D547" s="1" t="s">
        <v>962</v>
      </c>
      <c r="E547" s="3">
        <v>46051</v>
      </c>
      <c r="F547" s="12">
        <v>46051.7733912037</v>
      </c>
      <c r="G547" s="1">
        <v>900125852</v>
      </c>
      <c r="H547" s="1" t="s">
        <v>959</v>
      </c>
      <c r="I547" s="17">
        <f t="shared" si="16"/>
        <v>19327.73</v>
      </c>
      <c r="J547" s="17">
        <v>3672.27</v>
      </c>
      <c r="K547" s="17">
        <v>23000</v>
      </c>
      <c r="L547" s="1" t="s">
        <v>54</v>
      </c>
      <c r="M547" s="3"/>
      <c r="N547" s="1">
        <f t="shared" si="17"/>
        <v>0</v>
      </c>
      <c r="O547" s="1"/>
      <c r="P547" s="1"/>
      <c r="Q547" s="1"/>
      <c r="R547" s="1"/>
      <c r="S547" s="1"/>
      <c r="T547" s="3"/>
      <c r="U547" s="1"/>
      <c r="V547" s="1"/>
      <c r="W547" s="1"/>
    </row>
    <row r="548" spans="1:23" s="23" customFormat="1" ht="13.8" hidden="1">
      <c r="A548" s="1" t="s">
        <v>26</v>
      </c>
      <c r="B548" s="1" t="s">
        <v>966</v>
      </c>
      <c r="C548" s="27">
        <v>91606</v>
      </c>
      <c r="D548" s="1" t="s">
        <v>958</v>
      </c>
      <c r="E548" s="3">
        <v>46052</v>
      </c>
      <c r="F548" s="12">
        <v>46052.565474537034</v>
      </c>
      <c r="G548" s="1">
        <v>900125852</v>
      </c>
      <c r="H548" s="1" t="s">
        <v>959</v>
      </c>
      <c r="I548" s="17">
        <f t="shared" si="16"/>
        <v>19328.010000000002</v>
      </c>
      <c r="J548" s="17">
        <v>3671.99</v>
      </c>
      <c r="K548" s="17">
        <v>23000</v>
      </c>
      <c r="L548" s="1" t="s">
        <v>54</v>
      </c>
      <c r="M548" s="3"/>
      <c r="N548" s="1">
        <f t="shared" si="17"/>
        <v>0</v>
      </c>
      <c r="O548" s="1"/>
      <c r="P548" s="1"/>
      <c r="Q548" s="1"/>
      <c r="R548" s="1"/>
      <c r="S548" s="1"/>
      <c r="T548" s="3"/>
      <c r="U548" s="1"/>
      <c r="V548" s="1"/>
      <c r="W548" s="1"/>
    </row>
    <row r="549" spans="1:23" s="23" customFormat="1" ht="13.8" hidden="1">
      <c r="A549" s="1" t="s">
        <v>26</v>
      </c>
      <c r="B549" s="1" t="s">
        <v>967</v>
      </c>
      <c r="C549" s="1">
        <v>20013351</v>
      </c>
      <c r="D549" s="1" t="s">
        <v>968</v>
      </c>
      <c r="E549" s="3">
        <v>46027</v>
      </c>
      <c r="F549" s="12">
        <v>46027.755509259259</v>
      </c>
      <c r="G549" s="1">
        <v>860009195</v>
      </c>
      <c r="H549" s="1" t="s">
        <v>969</v>
      </c>
      <c r="I549" s="17">
        <f t="shared" si="16"/>
        <v>750000</v>
      </c>
      <c r="J549" s="17">
        <v>142500</v>
      </c>
      <c r="K549" s="17">
        <v>892500</v>
      </c>
      <c r="L549" s="1" t="s">
        <v>214</v>
      </c>
      <c r="M549" s="3">
        <v>46050</v>
      </c>
      <c r="N549" s="1">
        <f t="shared" si="17"/>
        <v>23</v>
      </c>
      <c r="O549" s="1" t="s">
        <v>970</v>
      </c>
      <c r="P549" s="1"/>
      <c r="Q549" s="1"/>
      <c r="R549" s="1"/>
      <c r="S549" s="1"/>
      <c r="T549" s="3">
        <v>46056</v>
      </c>
      <c r="U549" s="1" t="s">
        <v>39</v>
      </c>
      <c r="V549" s="1"/>
      <c r="W549" s="1" t="s">
        <v>50</v>
      </c>
    </row>
    <row r="550" spans="1:23" hidden="1">
      <c r="A550" s="1" t="s">
        <v>26</v>
      </c>
      <c r="B550" s="1" t="s">
        <v>971</v>
      </c>
      <c r="C550" s="1">
        <v>20013836</v>
      </c>
      <c r="D550" s="1" t="s">
        <v>968</v>
      </c>
      <c r="E550" s="3">
        <v>46036</v>
      </c>
      <c r="F550" s="12">
        <v>46036.804050925923</v>
      </c>
      <c r="G550" s="1">
        <v>860009195</v>
      </c>
      <c r="H550" s="1" t="s">
        <v>969</v>
      </c>
      <c r="I550" s="17">
        <f t="shared" si="16"/>
        <v>20186616.57</v>
      </c>
      <c r="J550" s="17">
        <v>3835457.15</v>
      </c>
      <c r="K550" s="17">
        <v>24022073.719999999</v>
      </c>
      <c r="L550" s="1" t="s">
        <v>214</v>
      </c>
      <c r="M550" s="3">
        <v>46045</v>
      </c>
      <c r="N550" s="1">
        <f t="shared" si="17"/>
        <v>9</v>
      </c>
      <c r="O550" s="1" t="s">
        <v>972</v>
      </c>
      <c r="P550" s="1"/>
      <c r="Q550" s="1"/>
      <c r="R550" s="1"/>
      <c r="S550" s="1"/>
      <c r="T550" s="3">
        <v>46048</v>
      </c>
      <c r="U550" s="1" t="s">
        <v>39</v>
      </c>
      <c r="V550" s="1"/>
      <c r="W550" s="1" t="s">
        <v>33</v>
      </c>
    </row>
    <row r="551" spans="1:23" hidden="1">
      <c r="A551" s="1" t="s">
        <v>26</v>
      </c>
      <c r="B551" s="1" t="s">
        <v>973</v>
      </c>
      <c r="C551" s="1">
        <v>20013762</v>
      </c>
      <c r="D551" s="1" t="s">
        <v>968</v>
      </c>
      <c r="E551" s="3">
        <v>46036</v>
      </c>
      <c r="F551" s="12">
        <v>46036.803668981483</v>
      </c>
      <c r="G551" s="1">
        <v>860009195</v>
      </c>
      <c r="H551" s="1" t="s">
        <v>969</v>
      </c>
      <c r="I551" s="17">
        <f t="shared" si="16"/>
        <v>38750855.330000006</v>
      </c>
      <c r="J551" s="17">
        <v>7362662.5099999998</v>
      </c>
      <c r="K551" s="17">
        <v>46113517.840000004</v>
      </c>
      <c r="L551" s="1" t="s">
        <v>214</v>
      </c>
      <c r="M551" s="3">
        <v>46045</v>
      </c>
      <c r="N551" s="1">
        <f t="shared" si="17"/>
        <v>9</v>
      </c>
      <c r="O551" s="1" t="s">
        <v>972</v>
      </c>
      <c r="P551" s="1"/>
      <c r="Q551" s="1"/>
      <c r="R551" s="1"/>
      <c r="S551" s="1"/>
      <c r="T551" s="3">
        <v>46048</v>
      </c>
      <c r="U551" s="1" t="s">
        <v>39</v>
      </c>
      <c r="V551" s="1"/>
      <c r="W551" s="1" t="s">
        <v>33</v>
      </c>
    </row>
    <row r="552" spans="1:23" hidden="1">
      <c r="A552" s="1" t="s">
        <v>26</v>
      </c>
      <c r="B552" s="1" t="s">
        <v>974</v>
      </c>
      <c r="C552" s="1">
        <v>45829</v>
      </c>
      <c r="D552" s="1" t="s">
        <v>122</v>
      </c>
      <c r="E552" s="3">
        <v>46037</v>
      </c>
      <c r="F552" s="12">
        <v>46037.676898148151</v>
      </c>
      <c r="G552" s="1">
        <v>800011268</v>
      </c>
      <c r="H552" s="1" t="s">
        <v>975</v>
      </c>
      <c r="I552" s="17">
        <f t="shared" si="16"/>
        <v>1176470.5900000001</v>
      </c>
      <c r="J552" s="17">
        <v>223529.41</v>
      </c>
      <c r="K552" s="17">
        <v>1400000</v>
      </c>
      <c r="L552" s="1" t="s">
        <v>195</v>
      </c>
      <c r="M552" s="3">
        <v>46038</v>
      </c>
      <c r="N552" s="1">
        <f t="shared" si="17"/>
        <v>1</v>
      </c>
      <c r="O552" s="1" t="s">
        <v>31</v>
      </c>
      <c r="P552" s="1"/>
      <c r="Q552" s="1"/>
      <c r="R552" s="1"/>
      <c r="S552" s="1"/>
      <c r="T552" s="3"/>
      <c r="U552" s="1"/>
      <c r="V552" s="1"/>
      <c r="W552" s="1" t="s">
        <v>40</v>
      </c>
    </row>
    <row r="553" spans="1:23" hidden="1">
      <c r="A553" s="1" t="s">
        <v>26</v>
      </c>
      <c r="B553" s="1" t="s">
        <v>976</v>
      </c>
      <c r="C553" s="1">
        <v>4249</v>
      </c>
      <c r="D553" s="1" t="s">
        <v>977</v>
      </c>
      <c r="E553" s="3">
        <v>46031</v>
      </c>
      <c r="F553" s="12">
        <v>46031.694421296299</v>
      </c>
      <c r="G553" s="1">
        <v>900167479</v>
      </c>
      <c r="H553" s="1" t="s">
        <v>978</v>
      </c>
      <c r="I553" s="17">
        <f t="shared" si="16"/>
        <v>1876797.39</v>
      </c>
      <c r="J553" s="17">
        <v>0</v>
      </c>
      <c r="K553" s="17">
        <v>1876797.39</v>
      </c>
      <c r="L553" s="1" t="s">
        <v>195</v>
      </c>
      <c r="M553" s="3">
        <v>46035</v>
      </c>
      <c r="N553" s="1">
        <f t="shared" si="17"/>
        <v>4</v>
      </c>
      <c r="O553" s="1" t="s">
        <v>479</v>
      </c>
      <c r="P553" s="1"/>
      <c r="Q553" s="1"/>
      <c r="R553" s="1"/>
      <c r="S553" s="1"/>
      <c r="T553" s="3">
        <v>46035</v>
      </c>
      <c r="U553" s="1" t="s">
        <v>39</v>
      </c>
      <c r="V553" s="1"/>
      <c r="W553" s="1" t="s">
        <v>40</v>
      </c>
    </row>
    <row r="554" spans="1:23" hidden="1">
      <c r="A554" s="1" t="s">
        <v>26</v>
      </c>
      <c r="B554" s="1" t="s">
        <v>979</v>
      </c>
      <c r="C554" s="1">
        <v>463</v>
      </c>
      <c r="D554" s="1" t="s">
        <v>980</v>
      </c>
      <c r="E554" s="3">
        <v>46043</v>
      </c>
      <c r="F554" s="12">
        <v>46043.620694444442</v>
      </c>
      <c r="G554" s="1">
        <v>811033997</v>
      </c>
      <c r="H554" s="1" t="s">
        <v>981</v>
      </c>
      <c r="I554" s="17">
        <f t="shared" si="16"/>
        <v>133194</v>
      </c>
      <c r="J554" s="17">
        <v>25306.86</v>
      </c>
      <c r="K554" s="17">
        <v>158500.85999999999</v>
      </c>
      <c r="L554" s="1" t="s">
        <v>70</v>
      </c>
      <c r="M554" s="3">
        <v>46045</v>
      </c>
      <c r="N554" s="1">
        <f t="shared" si="17"/>
        <v>2</v>
      </c>
      <c r="O554" s="1" t="s">
        <v>66</v>
      </c>
      <c r="P554" s="1"/>
      <c r="Q554" s="1"/>
      <c r="R554" s="1"/>
      <c r="S554" s="1"/>
      <c r="T554" s="3">
        <v>46065</v>
      </c>
      <c r="U554" s="1" t="s">
        <v>39</v>
      </c>
      <c r="V554" s="1"/>
      <c r="W554" s="1" t="s">
        <v>40</v>
      </c>
    </row>
    <row r="555" spans="1:23" hidden="1">
      <c r="A555" s="1" t="s">
        <v>26</v>
      </c>
      <c r="B555" s="1" t="s">
        <v>982</v>
      </c>
      <c r="C555" s="1">
        <v>468</v>
      </c>
      <c r="D555" s="1" t="s">
        <v>980</v>
      </c>
      <c r="E555" s="3">
        <v>46045</v>
      </c>
      <c r="F555" s="12">
        <v>46045.714884259258</v>
      </c>
      <c r="G555" s="1">
        <v>811033997</v>
      </c>
      <c r="H555" s="1" t="s">
        <v>981</v>
      </c>
      <c r="I555" s="17">
        <f t="shared" si="16"/>
        <v>133194</v>
      </c>
      <c r="J555" s="17">
        <v>25306.86</v>
      </c>
      <c r="K555" s="17">
        <v>158500.85999999999</v>
      </c>
      <c r="L555" s="1" t="s">
        <v>80</v>
      </c>
      <c r="M555" s="3" t="s">
        <v>81</v>
      </c>
      <c r="N555" s="1" t="str">
        <f t="shared" si="17"/>
        <v xml:space="preserve"> - </v>
      </c>
      <c r="O555" s="1"/>
      <c r="P555" s="1"/>
      <c r="Q555" s="1"/>
      <c r="R555" s="1"/>
      <c r="S555" s="1"/>
      <c r="T555" s="3"/>
      <c r="U555" s="1"/>
      <c r="V555" s="1"/>
      <c r="W555" s="1"/>
    </row>
    <row r="556" spans="1:23" hidden="1">
      <c r="A556" s="1" t="s">
        <v>82</v>
      </c>
      <c r="B556" s="1" t="s">
        <v>983</v>
      </c>
      <c r="C556" s="1">
        <v>30</v>
      </c>
      <c r="D556" s="1" t="s">
        <v>984</v>
      </c>
      <c r="E556" s="3">
        <v>46045</v>
      </c>
      <c r="F556" s="12">
        <v>46045.526226851849</v>
      </c>
      <c r="G556" s="1">
        <v>811033997</v>
      </c>
      <c r="H556" s="1" t="s">
        <v>981</v>
      </c>
      <c r="I556" s="17">
        <f t="shared" si="16"/>
        <v>133194</v>
      </c>
      <c r="J556" s="17">
        <v>25306.86</v>
      </c>
      <c r="K556" s="17">
        <v>158500.85999999999</v>
      </c>
      <c r="L556" s="1" t="s">
        <v>80</v>
      </c>
      <c r="M556" s="3" t="s">
        <v>81</v>
      </c>
      <c r="N556" s="1" t="str">
        <f t="shared" si="17"/>
        <v xml:space="preserve"> - </v>
      </c>
      <c r="O556" s="1"/>
      <c r="P556" s="1"/>
      <c r="Q556" s="1"/>
      <c r="R556" s="1"/>
      <c r="S556" s="1"/>
      <c r="T556" s="3"/>
      <c r="U556" s="1"/>
      <c r="V556" s="1"/>
      <c r="W556" s="1"/>
    </row>
    <row r="557" spans="1:23" hidden="1">
      <c r="A557" s="1" t="s">
        <v>26</v>
      </c>
      <c r="B557" s="1" t="s">
        <v>985</v>
      </c>
      <c r="C557" s="1">
        <v>95</v>
      </c>
      <c r="D557" s="1" t="s">
        <v>986</v>
      </c>
      <c r="E557" s="3">
        <v>46037</v>
      </c>
      <c r="F557" s="12">
        <v>46037.588043981479</v>
      </c>
      <c r="G557" s="1">
        <v>94410887</v>
      </c>
      <c r="H557" s="1" t="s">
        <v>987</v>
      </c>
      <c r="I557" s="17">
        <f t="shared" si="16"/>
        <v>369000</v>
      </c>
      <c r="J557" s="17">
        <v>0</v>
      </c>
      <c r="K557" s="17">
        <v>369000</v>
      </c>
      <c r="L557" s="1" t="s">
        <v>37</v>
      </c>
      <c r="M557" s="3">
        <v>46045</v>
      </c>
      <c r="N557" s="1">
        <f t="shared" si="17"/>
        <v>8</v>
      </c>
      <c r="O557" s="1" t="s">
        <v>66</v>
      </c>
      <c r="P557" s="1"/>
      <c r="Q557" s="1"/>
      <c r="R557" s="1"/>
      <c r="S557" s="1"/>
      <c r="T557" s="3">
        <v>46048</v>
      </c>
      <c r="U557" s="1" t="s">
        <v>39</v>
      </c>
      <c r="V557" s="1"/>
      <c r="W557" s="1" t="s">
        <v>33</v>
      </c>
    </row>
    <row r="558" spans="1:23" hidden="1">
      <c r="A558" s="1" t="s">
        <v>26</v>
      </c>
      <c r="B558" s="1" t="s">
        <v>988</v>
      </c>
      <c r="C558" s="1">
        <v>50630</v>
      </c>
      <c r="D558" s="1" t="s">
        <v>28</v>
      </c>
      <c r="E558" s="3">
        <v>46035</v>
      </c>
      <c r="F558" s="12">
        <v>46035.541226851848</v>
      </c>
      <c r="G558" s="1">
        <v>900321758</v>
      </c>
      <c r="H558" s="1" t="s">
        <v>989</v>
      </c>
      <c r="I558" s="17">
        <f t="shared" si="16"/>
        <v>1508500</v>
      </c>
      <c r="J558" s="17">
        <v>0</v>
      </c>
      <c r="K558" s="17">
        <v>1508500</v>
      </c>
      <c r="L558" s="1" t="s">
        <v>199</v>
      </c>
      <c r="M558" s="3">
        <v>46055</v>
      </c>
      <c r="N558" s="1">
        <f t="shared" si="17"/>
        <v>20</v>
      </c>
      <c r="O558" s="1" t="s">
        <v>221</v>
      </c>
      <c r="P558" s="1"/>
      <c r="Q558" s="1"/>
      <c r="R558" s="1"/>
      <c r="S558" s="1"/>
      <c r="T558" s="3">
        <v>46058</v>
      </c>
      <c r="U558" s="1" t="s">
        <v>39</v>
      </c>
      <c r="V558" s="1"/>
      <c r="W558" s="1" t="s">
        <v>50</v>
      </c>
    </row>
    <row r="559" spans="1:23" hidden="1">
      <c r="A559" s="1" t="s">
        <v>26</v>
      </c>
      <c r="B559" s="1" t="s">
        <v>990</v>
      </c>
      <c r="C559" s="27">
        <v>59760</v>
      </c>
      <c r="D559" s="1" t="s">
        <v>991</v>
      </c>
      <c r="E559" s="3">
        <v>46037</v>
      </c>
      <c r="F559" s="12">
        <v>46037.711192129631</v>
      </c>
      <c r="G559" s="1">
        <v>890937010</v>
      </c>
      <c r="H559" s="1" t="s">
        <v>992</v>
      </c>
      <c r="I559" s="17">
        <f t="shared" si="16"/>
        <v>175798</v>
      </c>
      <c r="J559" s="17">
        <v>33402</v>
      </c>
      <c r="K559" s="17">
        <v>209200</v>
      </c>
      <c r="L559" s="1" t="s">
        <v>70</v>
      </c>
      <c r="M559" s="3">
        <v>46049</v>
      </c>
      <c r="N559" s="1">
        <f t="shared" si="17"/>
        <v>12</v>
      </c>
      <c r="O559" s="1" t="s">
        <v>38</v>
      </c>
      <c r="P559" s="1"/>
      <c r="Q559" s="1"/>
      <c r="R559" s="1"/>
      <c r="S559" s="1"/>
      <c r="T559" s="3">
        <v>46062</v>
      </c>
      <c r="U559" s="1"/>
      <c r="V559" s="1"/>
      <c r="W559" s="1" t="s">
        <v>50</v>
      </c>
    </row>
    <row r="560" spans="1:23" hidden="1">
      <c r="A560" s="1" t="s">
        <v>26</v>
      </c>
      <c r="B560" s="1" t="s">
        <v>993</v>
      </c>
      <c r="C560" s="1">
        <v>551570</v>
      </c>
      <c r="D560" s="1" t="s">
        <v>994</v>
      </c>
      <c r="E560" s="3">
        <v>46045</v>
      </c>
      <c r="F560" s="12">
        <v>46045.723460648151</v>
      </c>
      <c r="G560" s="1">
        <v>890937010</v>
      </c>
      <c r="H560" s="1" t="s">
        <v>992</v>
      </c>
      <c r="I560" s="17">
        <f t="shared" si="16"/>
        <v>439500</v>
      </c>
      <c r="J560" s="17">
        <v>83505</v>
      </c>
      <c r="K560" s="17">
        <v>523005</v>
      </c>
      <c r="L560" s="1" t="s">
        <v>70</v>
      </c>
      <c r="M560" s="3">
        <v>46049</v>
      </c>
      <c r="N560" s="1">
        <f t="shared" si="17"/>
        <v>4</v>
      </c>
      <c r="O560" s="1" t="s">
        <v>38</v>
      </c>
      <c r="P560" s="1"/>
      <c r="Q560" s="1"/>
      <c r="R560" s="1"/>
      <c r="S560" s="1"/>
      <c r="T560" s="3">
        <v>46063</v>
      </c>
      <c r="U560" s="1" t="s">
        <v>39</v>
      </c>
      <c r="V560" s="1"/>
      <c r="W560" s="1" t="s">
        <v>40</v>
      </c>
    </row>
    <row r="561" spans="1:23" hidden="1">
      <c r="A561" s="1" t="s">
        <v>26</v>
      </c>
      <c r="B561" s="1" t="s">
        <v>995</v>
      </c>
      <c r="C561" s="1">
        <v>639</v>
      </c>
      <c r="D561" s="1" t="s">
        <v>996</v>
      </c>
      <c r="E561" s="3">
        <v>46048</v>
      </c>
      <c r="F561" s="12">
        <v>46048.462407407409</v>
      </c>
      <c r="G561" s="1">
        <v>6136844</v>
      </c>
      <c r="H561" s="1" t="s">
        <v>997</v>
      </c>
      <c r="I561" s="17">
        <f t="shared" si="16"/>
        <v>142857.14000000001</v>
      </c>
      <c r="J561" s="17">
        <v>27142.86</v>
      </c>
      <c r="K561" s="17">
        <v>170000</v>
      </c>
      <c r="L561" s="1" t="s">
        <v>62</v>
      </c>
      <c r="M561" s="3">
        <v>46056</v>
      </c>
      <c r="N561" s="1">
        <f t="shared" si="17"/>
        <v>8</v>
      </c>
      <c r="O561" s="1" t="s">
        <v>38</v>
      </c>
      <c r="P561" s="1"/>
      <c r="Q561" s="1"/>
      <c r="R561" s="1"/>
      <c r="S561" s="1"/>
      <c r="T561" s="3">
        <v>46058</v>
      </c>
      <c r="U561" s="1" t="s">
        <v>39</v>
      </c>
      <c r="V561" s="1"/>
      <c r="W561" s="1" t="s">
        <v>33</v>
      </c>
    </row>
    <row r="562" spans="1:23" hidden="1">
      <c r="A562" s="1" t="s">
        <v>26</v>
      </c>
      <c r="B562" s="1" t="s">
        <v>998</v>
      </c>
      <c r="C562" s="1">
        <v>584530</v>
      </c>
      <c r="D562" s="1" t="s">
        <v>999</v>
      </c>
      <c r="E562" s="3">
        <v>46043</v>
      </c>
      <c r="F562" s="12">
        <v>46043.414722222224</v>
      </c>
      <c r="G562" s="1">
        <v>800157427</v>
      </c>
      <c r="H562" s="1" t="s">
        <v>1000</v>
      </c>
      <c r="I562" s="17">
        <f t="shared" si="16"/>
        <v>12100</v>
      </c>
      <c r="J562" s="17">
        <v>0</v>
      </c>
      <c r="K562" s="17">
        <v>12100</v>
      </c>
      <c r="L562" s="1" t="s">
        <v>1001</v>
      </c>
      <c r="M562" s="3">
        <v>46043</v>
      </c>
      <c r="N562" s="1">
        <f t="shared" si="17"/>
        <v>0</v>
      </c>
      <c r="O562" s="1" t="s">
        <v>1002</v>
      </c>
      <c r="P562" s="1"/>
      <c r="Q562" s="3"/>
      <c r="R562" s="1"/>
      <c r="S562" s="1"/>
      <c r="T562" s="3">
        <v>46045</v>
      </c>
      <c r="U562" s="1" t="s">
        <v>39</v>
      </c>
      <c r="V562" s="1"/>
      <c r="W562" s="1" t="s">
        <v>40</v>
      </c>
    </row>
    <row r="563" spans="1:23" hidden="1">
      <c r="A563" s="1" t="s">
        <v>26</v>
      </c>
      <c r="B563" s="1" t="s">
        <v>1003</v>
      </c>
      <c r="C563" s="1">
        <v>90706950</v>
      </c>
      <c r="D563" s="1" t="s">
        <v>1004</v>
      </c>
      <c r="E563" s="3">
        <v>46027</v>
      </c>
      <c r="F563" s="12">
        <v>46027.27244212963</v>
      </c>
      <c r="G563" s="1">
        <v>890900841</v>
      </c>
      <c r="H563" s="1" t="s">
        <v>1005</v>
      </c>
      <c r="I563" s="17">
        <f t="shared" si="16"/>
        <v>248600</v>
      </c>
      <c r="J563" s="17">
        <v>0</v>
      </c>
      <c r="K563" s="17">
        <v>248600</v>
      </c>
      <c r="L563" s="1" t="s">
        <v>62</v>
      </c>
      <c r="M563" s="3">
        <v>46028</v>
      </c>
      <c r="N563" s="1">
        <f t="shared" si="17"/>
        <v>1</v>
      </c>
      <c r="O563" s="1" t="s">
        <v>1006</v>
      </c>
      <c r="P563" s="1"/>
      <c r="Q563" s="1"/>
      <c r="R563" s="1"/>
      <c r="S563" s="1"/>
      <c r="T563" s="3">
        <v>46044</v>
      </c>
      <c r="U563" s="1" t="s">
        <v>39</v>
      </c>
      <c r="V563" s="1"/>
      <c r="W563" s="1" t="s">
        <v>40</v>
      </c>
    </row>
    <row r="564" spans="1:23" hidden="1">
      <c r="A564" s="1" t="s">
        <v>26</v>
      </c>
      <c r="B564" s="1" t="s">
        <v>1007</v>
      </c>
      <c r="C564" s="1">
        <v>90707765</v>
      </c>
      <c r="D564" s="1" t="s">
        <v>1004</v>
      </c>
      <c r="E564" s="3">
        <v>46029</v>
      </c>
      <c r="F564" s="12">
        <v>46029.7109375</v>
      </c>
      <c r="G564" s="1">
        <v>890900841</v>
      </c>
      <c r="H564" s="1" t="s">
        <v>1005</v>
      </c>
      <c r="I564" s="17">
        <f t="shared" si="16"/>
        <v>300400</v>
      </c>
      <c r="J564" s="17">
        <v>0</v>
      </c>
      <c r="K564" s="17">
        <v>300400</v>
      </c>
      <c r="L564" s="1" t="s">
        <v>62</v>
      </c>
      <c r="M564" s="3">
        <v>46030</v>
      </c>
      <c r="N564" s="1">
        <f t="shared" si="17"/>
        <v>1</v>
      </c>
      <c r="O564" s="1" t="s">
        <v>1006</v>
      </c>
      <c r="P564" s="1"/>
      <c r="Q564" s="1"/>
      <c r="R564" s="1"/>
      <c r="S564" s="1"/>
      <c r="T564" s="3">
        <v>46044</v>
      </c>
      <c r="U564" s="1" t="s">
        <v>39</v>
      </c>
      <c r="V564" s="1"/>
      <c r="W564" s="1" t="s">
        <v>40</v>
      </c>
    </row>
    <row r="565" spans="1:23" hidden="1">
      <c r="A565" s="1" t="s">
        <v>26</v>
      </c>
      <c r="B565" s="1" t="s">
        <v>1008</v>
      </c>
      <c r="C565" s="1">
        <v>90710161</v>
      </c>
      <c r="D565" s="1" t="s">
        <v>1004</v>
      </c>
      <c r="E565" s="3">
        <v>46043</v>
      </c>
      <c r="F565" s="12">
        <v>46043.396678240744</v>
      </c>
      <c r="G565" s="1">
        <v>890900841</v>
      </c>
      <c r="H565" s="1" t="s">
        <v>1005</v>
      </c>
      <c r="I565" s="17">
        <f t="shared" si="16"/>
        <v>300400</v>
      </c>
      <c r="J565" s="17">
        <v>0</v>
      </c>
      <c r="K565" s="17">
        <v>300400</v>
      </c>
      <c r="L565" s="1" t="s">
        <v>62</v>
      </c>
      <c r="M565" s="3">
        <v>46045</v>
      </c>
      <c r="N565" s="1">
        <f t="shared" si="17"/>
        <v>2</v>
      </c>
      <c r="O565" s="1" t="s">
        <v>1006</v>
      </c>
      <c r="P565" s="1"/>
      <c r="Q565" s="1"/>
      <c r="R565" s="1"/>
      <c r="S565" s="1"/>
      <c r="T565" s="3">
        <v>46063</v>
      </c>
      <c r="U565" s="1" t="s">
        <v>39</v>
      </c>
      <c r="V565" s="1"/>
      <c r="W565" s="1" t="s">
        <v>40</v>
      </c>
    </row>
    <row r="566" spans="1:23" hidden="1">
      <c r="A566" s="1" t="s">
        <v>26</v>
      </c>
      <c r="B566" s="1" t="s">
        <v>1009</v>
      </c>
      <c r="C566" s="1">
        <v>61</v>
      </c>
      <c r="D566" s="1" t="s">
        <v>1010</v>
      </c>
      <c r="E566" s="3">
        <v>46029</v>
      </c>
      <c r="F566" s="12">
        <v>46029.818680555552</v>
      </c>
      <c r="G566" s="1">
        <v>901404801</v>
      </c>
      <c r="H566" s="1" t="s">
        <v>1011</v>
      </c>
      <c r="I566" s="17">
        <f t="shared" si="16"/>
        <v>33661928</v>
      </c>
      <c r="J566" s="17">
        <v>6395766.3200000003</v>
      </c>
      <c r="K566" s="17">
        <v>40057694.32</v>
      </c>
      <c r="L566" s="1" t="s">
        <v>195</v>
      </c>
      <c r="M566" s="3">
        <v>46030</v>
      </c>
      <c r="N566" s="1">
        <f t="shared" si="17"/>
        <v>1</v>
      </c>
      <c r="O566" s="1" t="s">
        <v>479</v>
      </c>
      <c r="P566" s="1"/>
      <c r="Q566" s="1"/>
      <c r="R566" s="1"/>
      <c r="S566" s="1"/>
      <c r="T566" s="3">
        <v>46030</v>
      </c>
      <c r="U566" s="1" t="s">
        <v>39</v>
      </c>
      <c r="V566" s="1"/>
      <c r="W566" s="1" t="s">
        <v>40</v>
      </c>
    </row>
    <row r="567" spans="1:23" hidden="1">
      <c r="A567" s="1" t="s">
        <v>26</v>
      </c>
      <c r="B567" s="1" t="s">
        <v>1012</v>
      </c>
      <c r="C567" s="27">
        <v>18481</v>
      </c>
      <c r="D567" s="1" t="s">
        <v>719</v>
      </c>
      <c r="E567" s="3">
        <v>46044</v>
      </c>
      <c r="F567" s="12">
        <v>46044.559027777781</v>
      </c>
      <c r="G567" s="1">
        <v>42795633</v>
      </c>
      <c r="H567" s="1" t="s">
        <v>1013</v>
      </c>
      <c r="I567" s="17">
        <f t="shared" si="16"/>
        <v>267466.7</v>
      </c>
      <c r="J567" s="17">
        <v>0</v>
      </c>
      <c r="K567" s="17">
        <v>267466.7</v>
      </c>
      <c r="L567" s="1" t="s">
        <v>54</v>
      </c>
      <c r="M567" s="3"/>
      <c r="N567" s="1">
        <f t="shared" si="17"/>
        <v>0</v>
      </c>
      <c r="O567" s="1"/>
      <c r="P567" s="1"/>
      <c r="Q567" s="1"/>
      <c r="R567" s="1"/>
      <c r="S567" s="1"/>
      <c r="T567" s="3">
        <v>46049</v>
      </c>
      <c r="U567" s="1" t="s">
        <v>39</v>
      </c>
      <c r="V567" s="1"/>
      <c r="W567" s="1"/>
    </row>
    <row r="568" spans="1:23" hidden="1">
      <c r="A568" s="1" t="s">
        <v>700</v>
      </c>
      <c r="B568" s="1" t="s">
        <v>1014</v>
      </c>
      <c r="C568" s="1">
        <v>57891</v>
      </c>
      <c r="D568" s="1" t="s">
        <v>1015</v>
      </c>
      <c r="E568" s="3">
        <v>46051</v>
      </c>
      <c r="F568" s="12">
        <v>46051.5309375</v>
      </c>
      <c r="G568" s="1">
        <v>901784030</v>
      </c>
      <c r="H568" s="1" t="s">
        <v>1016</v>
      </c>
      <c r="I568" s="17">
        <f t="shared" si="16"/>
        <v>108800</v>
      </c>
      <c r="J568" s="17">
        <v>0</v>
      </c>
      <c r="K568" s="17">
        <v>108800</v>
      </c>
      <c r="L568" s="1" t="s">
        <v>54</v>
      </c>
      <c r="M568" s="3"/>
      <c r="N568" s="1">
        <f t="shared" si="17"/>
        <v>0</v>
      </c>
      <c r="O568" s="1"/>
      <c r="P568" s="1"/>
      <c r="Q568" s="1"/>
      <c r="R568" s="1"/>
      <c r="S568" s="1"/>
      <c r="T568" s="3"/>
      <c r="U568" s="1"/>
      <c r="V568" s="1"/>
      <c r="W568" s="1"/>
    </row>
    <row r="569" spans="1:23" hidden="1">
      <c r="A569" s="1" t="s">
        <v>26</v>
      </c>
      <c r="B569" s="1" t="s">
        <v>1017</v>
      </c>
      <c r="C569" s="1">
        <v>34386</v>
      </c>
      <c r="D569" s="1" t="s">
        <v>1018</v>
      </c>
      <c r="E569" s="3">
        <v>46031</v>
      </c>
      <c r="F569" s="12">
        <v>46031.385775462964</v>
      </c>
      <c r="G569" s="1">
        <v>890981301</v>
      </c>
      <c r="H569" s="1" t="s">
        <v>1019</v>
      </c>
      <c r="I569" s="17">
        <f t="shared" si="16"/>
        <v>175563.02</v>
      </c>
      <c r="J569" s="17">
        <v>9036.9699999999993</v>
      </c>
      <c r="K569" s="17">
        <v>184599.99</v>
      </c>
      <c r="L569" s="1" t="s">
        <v>110</v>
      </c>
      <c r="M569" s="3" t="s">
        <v>81</v>
      </c>
      <c r="N569" s="1" t="str">
        <f t="shared" si="17"/>
        <v xml:space="preserve"> - </v>
      </c>
      <c r="O569" s="1"/>
      <c r="P569" s="1"/>
      <c r="Q569" s="1"/>
      <c r="R569" s="1"/>
      <c r="S569" s="1"/>
      <c r="T569" s="3"/>
      <c r="U569" s="1"/>
      <c r="V569" s="1"/>
      <c r="W569" s="1"/>
    </row>
    <row r="570" spans="1:23" hidden="1">
      <c r="A570" s="1" t="s">
        <v>26</v>
      </c>
      <c r="B570" s="1" t="s">
        <v>1020</v>
      </c>
      <c r="C570" s="1">
        <v>34441</v>
      </c>
      <c r="D570" s="1" t="s">
        <v>1018</v>
      </c>
      <c r="E570" s="3">
        <v>46036</v>
      </c>
      <c r="F570" s="12">
        <v>46036.708935185183</v>
      </c>
      <c r="G570" s="1">
        <v>890981301</v>
      </c>
      <c r="H570" s="1" t="s">
        <v>1019</v>
      </c>
      <c r="I570" s="17">
        <f t="shared" si="16"/>
        <v>47563.02</v>
      </c>
      <c r="J570" s="17">
        <v>9036.9699999999993</v>
      </c>
      <c r="K570" s="17">
        <v>56599.99</v>
      </c>
      <c r="L570" s="1" t="s">
        <v>264</v>
      </c>
      <c r="M570" s="3">
        <v>46041</v>
      </c>
      <c r="N570" s="1">
        <f t="shared" si="17"/>
        <v>5</v>
      </c>
      <c r="O570" s="1" t="s">
        <v>38</v>
      </c>
      <c r="P570" s="1"/>
      <c r="Q570" s="1"/>
      <c r="R570" s="1"/>
      <c r="S570" s="1"/>
      <c r="T570" s="3">
        <v>46044</v>
      </c>
      <c r="U570" s="1" t="s">
        <v>39</v>
      </c>
      <c r="V570" s="1"/>
      <c r="W570" s="1" t="s">
        <v>40</v>
      </c>
    </row>
    <row r="571" spans="1:23" hidden="1">
      <c r="A571" s="1" t="s">
        <v>26</v>
      </c>
      <c r="B571" s="1" t="s">
        <v>1021</v>
      </c>
      <c r="C571" s="1">
        <v>34443</v>
      </c>
      <c r="D571" s="1" t="s">
        <v>1018</v>
      </c>
      <c r="E571" s="3">
        <v>46036</v>
      </c>
      <c r="F571" s="12">
        <v>46036.712071759262</v>
      </c>
      <c r="G571" s="1">
        <v>890981301</v>
      </c>
      <c r="H571" s="1" t="s">
        <v>1019</v>
      </c>
      <c r="I571" s="17">
        <f t="shared" si="16"/>
        <v>64000</v>
      </c>
      <c r="J571" s="17">
        <v>0</v>
      </c>
      <c r="K571" s="17">
        <v>64000</v>
      </c>
      <c r="L571" s="1" t="s">
        <v>264</v>
      </c>
      <c r="M571" s="3">
        <v>46041</v>
      </c>
      <c r="N571" s="1">
        <f t="shared" si="17"/>
        <v>5</v>
      </c>
      <c r="O571" s="1" t="s">
        <v>38</v>
      </c>
      <c r="P571" s="1"/>
      <c r="Q571" s="1"/>
      <c r="R571" s="1"/>
      <c r="S571" s="1"/>
      <c r="T571" s="3">
        <v>46044</v>
      </c>
      <c r="U571" s="1" t="s">
        <v>39</v>
      </c>
      <c r="V571" s="1"/>
      <c r="W571" s="1" t="s">
        <v>40</v>
      </c>
    </row>
    <row r="572" spans="1:23" hidden="1">
      <c r="A572" s="1" t="s">
        <v>82</v>
      </c>
      <c r="B572" s="1" t="s">
        <v>1022</v>
      </c>
      <c r="C572" s="1">
        <v>353</v>
      </c>
      <c r="D572" s="1" t="s">
        <v>119</v>
      </c>
      <c r="E572" s="3">
        <v>46036</v>
      </c>
      <c r="F572" s="12">
        <v>46036.433321759258</v>
      </c>
      <c r="G572" s="1">
        <v>890981301</v>
      </c>
      <c r="H572" s="1" t="s">
        <v>1019</v>
      </c>
      <c r="I572" s="17">
        <f t="shared" si="16"/>
        <v>175563.02</v>
      </c>
      <c r="J572" s="17">
        <v>9036.9699999999993</v>
      </c>
      <c r="K572" s="17">
        <v>184599.99</v>
      </c>
      <c r="L572" s="1" t="s">
        <v>110</v>
      </c>
      <c r="M572" s="3" t="s">
        <v>81</v>
      </c>
      <c r="N572" s="1" t="str">
        <f t="shared" si="17"/>
        <v xml:space="preserve"> - </v>
      </c>
      <c r="O572" s="1"/>
      <c r="P572" s="1"/>
      <c r="Q572" s="1"/>
      <c r="R572" s="1"/>
      <c r="S572" s="1"/>
      <c r="T572" s="3"/>
      <c r="U572" s="1"/>
      <c r="V572" s="1"/>
      <c r="W572" s="1"/>
    </row>
    <row r="573" spans="1:23" hidden="1">
      <c r="A573" s="1" t="s">
        <v>26</v>
      </c>
      <c r="B573" s="1" t="s">
        <v>1023</v>
      </c>
      <c r="C573" s="1">
        <v>34442</v>
      </c>
      <c r="D573" s="1" t="s">
        <v>1018</v>
      </c>
      <c r="E573" s="3">
        <v>46036</v>
      </c>
      <c r="F573" s="12">
        <v>46036.711122685185</v>
      </c>
      <c r="G573" s="1">
        <v>890981301</v>
      </c>
      <c r="H573" s="1" t="s">
        <v>1019</v>
      </c>
      <c r="I573" s="17">
        <f t="shared" si="16"/>
        <v>64000</v>
      </c>
      <c r="J573" s="17">
        <v>0</v>
      </c>
      <c r="K573" s="17">
        <v>64000</v>
      </c>
      <c r="L573" s="1" t="s">
        <v>264</v>
      </c>
      <c r="M573" s="3">
        <v>46041</v>
      </c>
      <c r="N573" s="1">
        <f t="shared" si="17"/>
        <v>5</v>
      </c>
      <c r="O573" s="1" t="s">
        <v>38</v>
      </c>
      <c r="P573" s="1"/>
      <c r="Q573" s="1"/>
      <c r="R573" s="1"/>
      <c r="S573" s="1"/>
      <c r="T573" s="3">
        <v>46044</v>
      </c>
      <c r="U573" s="1" t="s">
        <v>39</v>
      </c>
      <c r="V573" s="1"/>
      <c r="W573" s="1" t="s">
        <v>40</v>
      </c>
    </row>
    <row r="574" spans="1:23" hidden="1">
      <c r="A574" s="1" t="s">
        <v>26</v>
      </c>
      <c r="B574" s="1" t="s">
        <v>1024</v>
      </c>
      <c r="C574" s="1">
        <v>3641</v>
      </c>
      <c r="D574" s="1" t="s">
        <v>227</v>
      </c>
      <c r="E574" s="3">
        <v>46044</v>
      </c>
      <c r="F574" s="12">
        <v>46044.456608796296</v>
      </c>
      <c r="G574" s="1">
        <v>900845529</v>
      </c>
      <c r="H574" s="1" t="s">
        <v>1025</v>
      </c>
      <c r="I574" s="17">
        <f t="shared" si="16"/>
        <v>2500000</v>
      </c>
      <c r="J574" s="17">
        <v>475000</v>
      </c>
      <c r="K574" s="17">
        <v>2975000</v>
      </c>
      <c r="L574" s="1" t="s">
        <v>214</v>
      </c>
      <c r="M574" s="3">
        <v>46045</v>
      </c>
      <c r="N574" s="1">
        <f t="shared" si="17"/>
        <v>1</v>
      </c>
      <c r="O574" s="1" t="s">
        <v>330</v>
      </c>
      <c r="P574" s="1"/>
      <c r="Q574" s="1"/>
      <c r="R574" s="1"/>
      <c r="S574" s="1"/>
      <c r="T574" s="3">
        <v>46048</v>
      </c>
      <c r="U574" s="1" t="s">
        <v>39</v>
      </c>
      <c r="V574" s="1"/>
      <c r="W574" s="1" t="s">
        <v>40</v>
      </c>
    </row>
    <row r="575" spans="1:23" hidden="1">
      <c r="A575" s="1" t="s">
        <v>26</v>
      </c>
      <c r="B575" s="1" t="s">
        <v>1026</v>
      </c>
      <c r="C575" s="27">
        <v>49249</v>
      </c>
      <c r="D575" s="1" t="s">
        <v>1027</v>
      </c>
      <c r="E575" s="3">
        <v>46041</v>
      </c>
      <c r="F575" s="12">
        <v>46041.35900462963</v>
      </c>
      <c r="G575" s="1">
        <v>900860284</v>
      </c>
      <c r="H575" s="1" t="s">
        <v>1028</v>
      </c>
      <c r="I575" s="17">
        <f t="shared" si="16"/>
        <v>25600</v>
      </c>
      <c r="J575" s="17">
        <v>0</v>
      </c>
      <c r="K575" s="17">
        <v>25600</v>
      </c>
      <c r="L575" s="1" t="s">
        <v>54</v>
      </c>
      <c r="M575" s="3"/>
      <c r="N575" s="1">
        <f t="shared" si="17"/>
        <v>0</v>
      </c>
      <c r="O575" s="1"/>
      <c r="P575" s="1"/>
      <c r="Q575" s="1"/>
      <c r="R575" s="1"/>
      <c r="S575" s="1"/>
      <c r="T575" s="3">
        <v>46049</v>
      </c>
      <c r="U575" s="1" t="s">
        <v>39</v>
      </c>
      <c r="V575" s="1"/>
      <c r="W575" s="1"/>
    </row>
    <row r="576" spans="1:23" hidden="1">
      <c r="A576" s="1" t="s">
        <v>26</v>
      </c>
      <c r="B576" s="1" t="s">
        <v>1029</v>
      </c>
      <c r="C576" s="27">
        <v>2863</v>
      </c>
      <c r="D576" s="1" t="s">
        <v>1030</v>
      </c>
      <c r="E576" s="3">
        <v>46028</v>
      </c>
      <c r="F576" s="12">
        <v>46028.830960648149</v>
      </c>
      <c r="G576" s="1">
        <v>901563450</v>
      </c>
      <c r="H576" s="1" t="s">
        <v>1031</v>
      </c>
      <c r="I576" s="17">
        <f t="shared" si="16"/>
        <v>41300</v>
      </c>
      <c r="J576" s="17">
        <v>0</v>
      </c>
      <c r="K576" s="17">
        <v>41300</v>
      </c>
      <c r="L576" s="1" t="s">
        <v>54</v>
      </c>
      <c r="M576" s="3"/>
      <c r="N576" s="1">
        <f t="shared" si="17"/>
        <v>0</v>
      </c>
      <c r="O576" s="1"/>
      <c r="P576" s="1"/>
      <c r="Q576" s="1"/>
      <c r="R576" s="1"/>
      <c r="S576" s="1"/>
      <c r="T576" s="3">
        <v>46044</v>
      </c>
      <c r="U576" s="1" t="s">
        <v>39</v>
      </c>
      <c r="V576" s="1"/>
      <c r="W576" s="1"/>
    </row>
    <row r="577" spans="1:23" hidden="1">
      <c r="A577" s="1" t="s">
        <v>26</v>
      </c>
      <c r="B577" s="1" t="s">
        <v>1032</v>
      </c>
      <c r="C577" s="1">
        <v>4433</v>
      </c>
      <c r="D577" s="1" t="s">
        <v>1033</v>
      </c>
      <c r="E577" s="3">
        <v>46028</v>
      </c>
      <c r="F577" s="12">
        <v>46028.39166666667</v>
      </c>
      <c r="G577" s="1">
        <v>901417727</v>
      </c>
      <c r="H577" s="1" t="s">
        <v>1034</v>
      </c>
      <c r="I577" s="17">
        <f t="shared" si="16"/>
        <v>1806750</v>
      </c>
      <c r="J577" s="17">
        <v>343282.5</v>
      </c>
      <c r="K577" s="17">
        <v>2150032.5</v>
      </c>
      <c r="L577" s="1" t="s">
        <v>195</v>
      </c>
      <c r="M577" s="3">
        <v>46028</v>
      </c>
      <c r="N577" s="1">
        <f t="shared" si="17"/>
        <v>0</v>
      </c>
      <c r="O577" s="1" t="s">
        <v>479</v>
      </c>
      <c r="P577" s="1"/>
      <c r="Q577" s="1"/>
      <c r="R577" s="1"/>
      <c r="S577" s="1"/>
      <c r="T577" s="3">
        <v>46028</v>
      </c>
      <c r="U577" s="1" t="s">
        <v>39</v>
      </c>
      <c r="V577" s="1"/>
      <c r="W577" s="1" t="s">
        <v>40</v>
      </c>
    </row>
    <row r="578" spans="1:23" hidden="1">
      <c r="A578" s="1" t="s">
        <v>26</v>
      </c>
      <c r="B578" s="1" t="s">
        <v>1035</v>
      </c>
      <c r="C578" s="1">
        <v>13534</v>
      </c>
      <c r="D578" s="1" t="s">
        <v>28</v>
      </c>
      <c r="E578" s="3">
        <v>46035</v>
      </c>
      <c r="F578" s="12">
        <v>46035.495659722219</v>
      </c>
      <c r="G578" s="1">
        <v>901059492</v>
      </c>
      <c r="H578" s="1" t="s">
        <v>1036</v>
      </c>
      <c r="I578" s="17">
        <f t="shared" ref="I578:I631" si="18">K578-J578</f>
        <v>24000</v>
      </c>
      <c r="J578" s="17">
        <v>4560</v>
      </c>
      <c r="K578" s="17">
        <v>28560</v>
      </c>
      <c r="L578" s="1" t="s">
        <v>70</v>
      </c>
      <c r="M578" s="3">
        <v>46037</v>
      </c>
      <c r="N578" s="1">
        <f t="shared" ref="N578:N632" si="19">IFERROR(IF(-_xlfn.DAYS(E578,M578)&lt;0,0,-_xlfn.DAYS(E578,M578)), " - ")</f>
        <v>2</v>
      </c>
      <c r="O578" s="1" t="s">
        <v>38</v>
      </c>
      <c r="P578" s="1"/>
      <c r="Q578" s="1"/>
      <c r="R578" s="1"/>
      <c r="S578" s="1"/>
      <c r="T578" s="3">
        <v>46038</v>
      </c>
      <c r="U578" s="1" t="s">
        <v>39</v>
      </c>
      <c r="V578" s="1"/>
      <c r="W578" s="1" t="s">
        <v>40</v>
      </c>
    </row>
    <row r="579" spans="1:23" hidden="1">
      <c r="A579" s="1" t="s">
        <v>26</v>
      </c>
      <c r="B579" s="1" t="s">
        <v>1037</v>
      </c>
      <c r="C579" s="1">
        <v>29213</v>
      </c>
      <c r="D579" s="1" t="s">
        <v>698</v>
      </c>
      <c r="E579" s="3">
        <v>46028</v>
      </c>
      <c r="F579" s="12">
        <v>46028.325868055559</v>
      </c>
      <c r="G579" s="1">
        <v>900636260</v>
      </c>
      <c r="H579" s="1" t="s">
        <v>1038</v>
      </c>
      <c r="I579" s="17">
        <f t="shared" si="18"/>
        <v>1587829</v>
      </c>
      <c r="J579" s="17">
        <v>0</v>
      </c>
      <c r="K579" s="17">
        <v>1587829</v>
      </c>
      <c r="L579" s="1" t="s">
        <v>195</v>
      </c>
      <c r="M579" s="3">
        <v>46028</v>
      </c>
      <c r="N579" s="1">
        <f t="shared" si="19"/>
        <v>0</v>
      </c>
      <c r="O579" s="1" t="s">
        <v>479</v>
      </c>
      <c r="P579" s="1"/>
      <c r="Q579" s="1"/>
      <c r="R579" s="1"/>
      <c r="S579" s="1"/>
      <c r="T579" s="3">
        <v>46029</v>
      </c>
      <c r="U579" s="1" t="s">
        <v>32</v>
      </c>
      <c r="V579" s="1"/>
      <c r="W579" s="1" t="s">
        <v>40</v>
      </c>
    </row>
    <row r="580" spans="1:23" hidden="1">
      <c r="A580" s="1" t="s">
        <v>26</v>
      </c>
      <c r="B580" s="1" t="s">
        <v>1039</v>
      </c>
      <c r="C580" s="1">
        <v>29212</v>
      </c>
      <c r="D580" s="1" t="s">
        <v>698</v>
      </c>
      <c r="E580" s="3">
        <v>46028</v>
      </c>
      <c r="F580" s="12">
        <v>46028.324687499997</v>
      </c>
      <c r="G580" s="1">
        <v>900636260</v>
      </c>
      <c r="H580" s="1" t="s">
        <v>1038</v>
      </c>
      <c r="I580" s="17">
        <f t="shared" si="18"/>
        <v>1588305</v>
      </c>
      <c r="J580" s="17">
        <v>0</v>
      </c>
      <c r="K580" s="17">
        <v>1588305</v>
      </c>
      <c r="L580" s="1" t="s">
        <v>195</v>
      </c>
      <c r="M580" s="3">
        <v>46028</v>
      </c>
      <c r="N580" s="1">
        <f t="shared" si="19"/>
        <v>0</v>
      </c>
      <c r="O580" s="1" t="s">
        <v>479</v>
      </c>
      <c r="P580" s="1"/>
      <c r="Q580" s="1"/>
      <c r="R580" s="1"/>
      <c r="S580" s="1"/>
      <c r="T580" s="3">
        <v>46362</v>
      </c>
      <c r="U580" s="1" t="s">
        <v>32</v>
      </c>
      <c r="V580" s="1"/>
      <c r="W580" s="1" t="s">
        <v>40</v>
      </c>
    </row>
    <row r="581" spans="1:23" hidden="1">
      <c r="A581" s="1" t="s">
        <v>26</v>
      </c>
      <c r="B581" s="1" t="s">
        <v>1040</v>
      </c>
      <c r="C581" s="1">
        <v>16663</v>
      </c>
      <c r="D581" s="1" t="s">
        <v>102</v>
      </c>
      <c r="E581" s="3">
        <v>46028</v>
      </c>
      <c r="F581" s="12">
        <v>46028.634780092594</v>
      </c>
      <c r="G581" s="1">
        <v>900075456</v>
      </c>
      <c r="H581" s="1" t="s">
        <v>1041</v>
      </c>
      <c r="I581" s="17">
        <f t="shared" si="18"/>
        <v>293617040</v>
      </c>
      <c r="J581" s="17">
        <v>5181843.97</v>
      </c>
      <c r="K581" s="17">
        <v>298798883.97000003</v>
      </c>
      <c r="L581" s="1" t="s">
        <v>128</v>
      </c>
      <c r="M581" s="3">
        <v>46029</v>
      </c>
      <c r="N581" s="1">
        <f t="shared" si="19"/>
        <v>1</v>
      </c>
      <c r="O581" s="1" t="s">
        <v>129</v>
      </c>
      <c r="P581" s="1"/>
      <c r="Q581" s="1"/>
      <c r="R581" s="1"/>
      <c r="S581" s="1"/>
      <c r="T581" s="3">
        <v>46036</v>
      </c>
      <c r="U581" s="1" t="s">
        <v>32</v>
      </c>
      <c r="V581" s="1"/>
      <c r="W581" s="1" t="s">
        <v>40</v>
      </c>
    </row>
    <row r="582" spans="1:23" hidden="1">
      <c r="A582" s="1" t="s">
        <v>26</v>
      </c>
      <c r="B582" s="1" t="s">
        <v>1042</v>
      </c>
      <c r="C582" s="1">
        <v>16665</v>
      </c>
      <c r="D582" s="1" t="s">
        <v>102</v>
      </c>
      <c r="E582" s="3">
        <v>46028</v>
      </c>
      <c r="F582" s="12">
        <v>46028.634918981479</v>
      </c>
      <c r="G582" s="1">
        <v>900075456</v>
      </c>
      <c r="H582" s="1" t="s">
        <v>1041</v>
      </c>
      <c r="I582" s="17">
        <f t="shared" si="18"/>
        <v>830611</v>
      </c>
      <c r="J582" s="17">
        <v>0</v>
      </c>
      <c r="K582" s="17">
        <v>830611</v>
      </c>
      <c r="L582" s="1" t="s">
        <v>128</v>
      </c>
      <c r="M582" s="3">
        <v>46029</v>
      </c>
      <c r="N582" s="1">
        <f t="shared" si="19"/>
        <v>1</v>
      </c>
      <c r="O582" s="1" t="s">
        <v>129</v>
      </c>
      <c r="P582" s="1"/>
      <c r="Q582" s="1"/>
      <c r="R582" s="1"/>
      <c r="S582" s="1"/>
      <c r="T582" s="3">
        <v>46035</v>
      </c>
      <c r="U582" s="1" t="s">
        <v>39</v>
      </c>
      <c r="V582" s="1"/>
      <c r="W582" s="1" t="s">
        <v>40</v>
      </c>
    </row>
    <row r="583" spans="1:23" hidden="1">
      <c r="A583" s="1" t="s">
        <v>26</v>
      </c>
      <c r="B583" s="1" t="s">
        <v>1043</v>
      </c>
      <c r="C583" s="1">
        <v>16664</v>
      </c>
      <c r="D583" s="1" t="s">
        <v>102</v>
      </c>
      <c r="E583" s="3">
        <v>46028</v>
      </c>
      <c r="F583" s="12">
        <v>46028.634872685187</v>
      </c>
      <c r="G583" s="1">
        <v>900075456</v>
      </c>
      <c r="H583" s="1" t="s">
        <v>1041</v>
      </c>
      <c r="I583" s="17">
        <f t="shared" si="18"/>
        <v>5491294</v>
      </c>
      <c r="J583" s="17">
        <v>0</v>
      </c>
      <c r="K583" s="17">
        <v>5491294</v>
      </c>
      <c r="L583" s="1" t="s">
        <v>128</v>
      </c>
      <c r="M583" s="3">
        <v>46029</v>
      </c>
      <c r="N583" s="1">
        <f t="shared" si="19"/>
        <v>1</v>
      </c>
      <c r="O583" s="1" t="s">
        <v>129</v>
      </c>
      <c r="P583" s="1"/>
      <c r="Q583" s="1"/>
      <c r="R583" s="1"/>
      <c r="S583" s="1"/>
      <c r="T583" s="3">
        <v>46035</v>
      </c>
      <c r="U583" s="1" t="s">
        <v>39</v>
      </c>
      <c r="V583" s="1"/>
      <c r="W583" s="1" t="s">
        <v>40</v>
      </c>
    </row>
    <row r="584" spans="1:23" hidden="1">
      <c r="A584" s="1" t="s">
        <v>26</v>
      </c>
      <c r="B584" s="1" t="s">
        <v>1044</v>
      </c>
      <c r="C584" s="1">
        <v>16787</v>
      </c>
      <c r="D584" s="1" t="s">
        <v>102</v>
      </c>
      <c r="E584" s="3">
        <v>46044</v>
      </c>
      <c r="F584" s="12">
        <v>46044.636203703703</v>
      </c>
      <c r="G584" s="1">
        <v>900075456</v>
      </c>
      <c r="H584" s="1" t="s">
        <v>1041</v>
      </c>
      <c r="I584" s="17">
        <f t="shared" si="18"/>
        <v>315929044</v>
      </c>
      <c r="J584" s="17">
        <v>5561637.4400000004</v>
      </c>
      <c r="K584" s="17">
        <v>321490681.44</v>
      </c>
      <c r="L584" s="1" t="s">
        <v>128</v>
      </c>
      <c r="M584" s="3">
        <v>46045</v>
      </c>
      <c r="N584" s="1">
        <f t="shared" si="19"/>
        <v>1</v>
      </c>
      <c r="O584" s="1"/>
      <c r="P584" s="1"/>
      <c r="Q584" s="1"/>
      <c r="R584" s="1"/>
      <c r="S584" s="1"/>
      <c r="T584" s="3">
        <v>46049</v>
      </c>
      <c r="U584" s="1" t="s">
        <v>32</v>
      </c>
      <c r="V584" s="1"/>
      <c r="W584" s="1" t="s">
        <v>40</v>
      </c>
    </row>
    <row r="585" spans="1:23" hidden="1">
      <c r="A585" s="1" t="s">
        <v>26</v>
      </c>
      <c r="B585" s="1" t="s">
        <v>1045</v>
      </c>
      <c r="C585" s="1">
        <v>651105</v>
      </c>
      <c r="D585" s="1" t="s">
        <v>1046</v>
      </c>
      <c r="E585" s="3">
        <v>46035</v>
      </c>
      <c r="F585" s="12">
        <v>46035.45590277778</v>
      </c>
      <c r="G585" s="1">
        <v>890304049</v>
      </c>
      <c r="H585" s="1" t="s">
        <v>1047</v>
      </c>
      <c r="I585" s="17">
        <f t="shared" si="18"/>
        <v>1721250</v>
      </c>
      <c r="J585" s="17">
        <v>0</v>
      </c>
      <c r="K585" s="17">
        <v>1721250</v>
      </c>
      <c r="L585" s="1" t="s">
        <v>128</v>
      </c>
      <c r="M585" s="3">
        <v>46041</v>
      </c>
      <c r="N585" s="1">
        <f t="shared" si="19"/>
        <v>6</v>
      </c>
      <c r="O585" s="1"/>
      <c r="P585" s="1"/>
      <c r="Q585" s="1"/>
      <c r="R585" s="1"/>
      <c r="S585" s="1"/>
      <c r="T585" s="3">
        <v>46042</v>
      </c>
      <c r="U585" s="1" t="s">
        <v>39</v>
      </c>
      <c r="V585" s="1"/>
      <c r="W585" s="1" t="s">
        <v>33</v>
      </c>
    </row>
    <row r="586" spans="1:23" hidden="1">
      <c r="A586" s="1" t="s">
        <v>26</v>
      </c>
      <c r="B586" s="1" t="s">
        <v>1048</v>
      </c>
      <c r="C586" s="1">
        <v>223</v>
      </c>
      <c r="D586" s="1" t="s">
        <v>1049</v>
      </c>
      <c r="E586" s="3">
        <v>46028</v>
      </c>
      <c r="F586" s="12">
        <v>46028.627893518518</v>
      </c>
      <c r="G586" s="1">
        <v>900654063</v>
      </c>
      <c r="H586" s="1" t="s">
        <v>1050</v>
      </c>
      <c r="I586" s="17">
        <f t="shared" si="18"/>
        <v>3075000</v>
      </c>
      <c r="J586" s="17">
        <v>584250</v>
      </c>
      <c r="K586" s="17">
        <v>3659250</v>
      </c>
      <c r="L586" s="1" t="s">
        <v>110</v>
      </c>
      <c r="M586" s="3" t="s">
        <v>81</v>
      </c>
      <c r="N586" s="1" t="str">
        <f t="shared" si="19"/>
        <v xml:space="preserve"> - </v>
      </c>
      <c r="O586" s="1" t="s">
        <v>479</v>
      </c>
      <c r="P586" s="1" t="s">
        <v>38</v>
      </c>
      <c r="Q586" s="22">
        <v>46042</v>
      </c>
      <c r="R586" s="1"/>
      <c r="S586" s="1"/>
      <c r="T586" s="3"/>
      <c r="U586" s="1"/>
      <c r="V586" s="1"/>
      <c r="W586" s="1" t="s">
        <v>40</v>
      </c>
    </row>
    <row r="587" spans="1:23" hidden="1">
      <c r="A587" s="1" t="s">
        <v>82</v>
      </c>
      <c r="B587" s="1" t="s">
        <v>1051</v>
      </c>
      <c r="C587" s="1">
        <v>20</v>
      </c>
      <c r="D587" s="1" t="s">
        <v>1052</v>
      </c>
      <c r="E587" s="3">
        <v>46050</v>
      </c>
      <c r="F587" s="12">
        <v>46050.37667824074</v>
      </c>
      <c r="G587" s="1">
        <v>900654063</v>
      </c>
      <c r="H587" s="1" t="s">
        <v>1050</v>
      </c>
      <c r="I587" s="17">
        <f t="shared" si="18"/>
        <v>3075000</v>
      </c>
      <c r="J587" s="17">
        <v>584250</v>
      </c>
      <c r="K587" s="17">
        <v>3659250</v>
      </c>
      <c r="L587" s="1" t="s">
        <v>110</v>
      </c>
      <c r="M587" s="3" t="s">
        <v>81</v>
      </c>
      <c r="N587" s="1" t="str">
        <f t="shared" si="19"/>
        <v xml:space="preserve"> - </v>
      </c>
      <c r="O587" s="1"/>
      <c r="P587" s="1"/>
      <c r="Q587" s="1"/>
      <c r="R587" s="1"/>
      <c r="S587" s="1"/>
      <c r="T587" s="3"/>
      <c r="U587" s="1"/>
      <c r="V587" s="1"/>
      <c r="W587" s="1"/>
    </row>
    <row r="588" spans="1:23" hidden="1">
      <c r="A588" s="1" t="s">
        <v>26</v>
      </c>
      <c r="B588" s="1" t="s">
        <v>1053</v>
      </c>
      <c r="C588" s="1">
        <v>8557</v>
      </c>
      <c r="D588" s="1" t="s">
        <v>1054</v>
      </c>
      <c r="E588" s="3">
        <v>46027</v>
      </c>
      <c r="F588" s="12">
        <v>46027.529675925929</v>
      </c>
      <c r="G588" s="1">
        <v>900614579</v>
      </c>
      <c r="H588" s="1" t="s">
        <v>1055</v>
      </c>
      <c r="I588" s="17">
        <f t="shared" si="18"/>
        <v>758310</v>
      </c>
      <c r="J588" s="17">
        <v>144078.9</v>
      </c>
      <c r="K588" s="17">
        <v>902388.9</v>
      </c>
      <c r="L588" s="1" t="s">
        <v>70</v>
      </c>
      <c r="M588" s="3">
        <v>46028</v>
      </c>
      <c r="N588" s="1">
        <f t="shared" si="19"/>
        <v>1</v>
      </c>
      <c r="O588" s="1" t="s">
        <v>38</v>
      </c>
      <c r="P588" s="1"/>
      <c r="Q588" s="1"/>
      <c r="R588" s="1"/>
      <c r="S588" s="1"/>
      <c r="T588" s="3">
        <v>46044</v>
      </c>
      <c r="U588" s="1" t="s">
        <v>39</v>
      </c>
      <c r="V588" s="1"/>
      <c r="W588" s="1" t="s">
        <v>40</v>
      </c>
    </row>
    <row r="589" spans="1:23" hidden="1">
      <c r="A589" s="1" t="s">
        <v>26</v>
      </c>
      <c r="B589" s="1" t="s">
        <v>1056</v>
      </c>
      <c r="C589" s="1">
        <v>27402</v>
      </c>
      <c r="D589" s="1" t="s">
        <v>1057</v>
      </c>
      <c r="E589" s="3">
        <v>46037</v>
      </c>
      <c r="F589" s="12">
        <v>46037.445567129631</v>
      </c>
      <c r="G589" s="1">
        <v>900923100</v>
      </c>
      <c r="H589" s="1" t="s">
        <v>1058</v>
      </c>
      <c r="I589" s="17">
        <f t="shared" si="18"/>
        <v>1312800</v>
      </c>
      <c r="J589" s="17">
        <v>249432</v>
      </c>
      <c r="K589" s="17">
        <v>1562232</v>
      </c>
      <c r="L589" s="1" t="s">
        <v>37</v>
      </c>
      <c r="M589" s="3">
        <v>46042</v>
      </c>
      <c r="N589" s="1">
        <f t="shared" si="19"/>
        <v>5</v>
      </c>
      <c r="O589" s="1" t="s">
        <v>38</v>
      </c>
      <c r="P589" s="1"/>
      <c r="Q589" s="1"/>
      <c r="R589" s="1"/>
      <c r="S589" s="1"/>
      <c r="T589" s="3">
        <v>46044</v>
      </c>
      <c r="U589" s="1" t="s">
        <v>39</v>
      </c>
      <c r="V589" s="1"/>
      <c r="W589" s="1" t="s">
        <v>40</v>
      </c>
    </row>
    <row r="590" spans="1:23" hidden="1">
      <c r="A590" s="1" t="s">
        <v>26</v>
      </c>
      <c r="B590" s="1" t="s">
        <v>1059</v>
      </c>
      <c r="C590" s="1">
        <v>27584</v>
      </c>
      <c r="D590" s="1" t="s">
        <v>1057</v>
      </c>
      <c r="E590" s="3">
        <v>46048</v>
      </c>
      <c r="F590" s="12">
        <v>46048.47451388889</v>
      </c>
      <c r="G590" s="1">
        <v>900923100</v>
      </c>
      <c r="H590" s="1" t="s">
        <v>1058</v>
      </c>
      <c r="I590" s="17">
        <f t="shared" si="18"/>
        <v>1643000</v>
      </c>
      <c r="J590" s="17">
        <v>312170</v>
      </c>
      <c r="K590" s="17">
        <v>1955170</v>
      </c>
      <c r="L590" s="1" t="s">
        <v>37</v>
      </c>
      <c r="M590" s="3">
        <v>46049</v>
      </c>
      <c r="N590" s="1">
        <f t="shared" si="19"/>
        <v>1</v>
      </c>
      <c r="O590" s="1" t="s">
        <v>38</v>
      </c>
      <c r="P590" s="1"/>
      <c r="Q590" s="1"/>
      <c r="R590" s="1"/>
      <c r="S590" s="1"/>
      <c r="T590" s="3">
        <v>46063</v>
      </c>
      <c r="U590" s="1" t="s">
        <v>39</v>
      </c>
      <c r="V590" s="1"/>
      <c r="W590" s="1" t="s">
        <v>40</v>
      </c>
    </row>
    <row r="591" spans="1:23" hidden="1">
      <c r="A591" s="1" t="s">
        <v>26</v>
      </c>
      <c r="B591" s="1" t="s">
        <v>1060</v>
      </c>
      <c r="C591" s="1">
        <v>2100238104</v>
      </c>
      <c r="D591" s="1" t="s">
        <v>1061</v>
      </c>
      <c r="E591" s="3">
        <v>46050</v>
      </c>
      <c r="F591" s="12">
        <v>46050.411840277775</v>
      </c>
      <c r="G591" s="1">
        <v>860010973</v>
      </c>
      <c r="H591" s="1" t="s">
        <v>1062</v>
      </c>
      <c r="I591" s="17">
        <f t="shared" si="18"/>
        <v>27246788</v>
      </c>
      <c r="J591" s="17">
        <v>5176890</v>
      </c>
      <c r="K591" s="17">
        <v>32423678</v>
      </c>
      <c r="L591" s="1" t="s">
        <v>58</v>
      </c>
      <c r="M591" s="3">
        <v>46052</v>
      </c>
      <c r="N591" s="1">
        <f t="shared" si="19"/>
        <v>2</v>
      </c>
      <c r="O591" s="1" t="s">
        <v>1063</v>
      </c>
      <c r="P591" s="1"/>
      <c r="Q591" s="1"/>
      <c r="R591" s="1"/>
      <c r="S591" s="1"/>
      <c r="T591" s="3">
        <v>46057</v>
      </c>
      <c r="U591" s="1" t="s">
        <v>39</v>
      </c>
      <c r="V591" s="1"/>
      <c r="W591" s="1" t="s">
        <v>40</v>
      </c>
    </row>
    <row r="592" spans="1:23" hidden="1">
      <c r="A592" s="1" t="s">
        <v>26</v>
      </c>
      <c r="B592" s="1" t="s">
        <v>1064</v>
      </c>
      <c r="C592" s="1">
        <v>2100238101</v>
      </c>
      <c r="D592" s="1" t="s">
        <v>1061</v>
      </c>
      <c r="E592" s="3">
        <v>46050</v>
      </c>
      <c r="F592" s="12">
        <v>46050.385706018518</v>
      </c>
      <c r="G592" s="1">
        <v>860010973</v>
      </c>
      <c r="H592" s="1" t="s">
        <v>1062</v>
      </c>
      <c r="I592" s="17">
        <f t="shared" si="18"/>
        <v>75173248</v>
      </c>
      <c r="J592" s="17">
        <v>14282917</v>
      </c>
      <c r="K592" s="17">
        <v>89456165</v>
      </c>
      <c r="L592" s="1" t="s">
        <v>58</v>
      </c>
      <c r="M592" s="3">
        <v>46052</v>
      </c>
      <c r="N592" s="1">
        <f t="shared" si="19"/>
        <v>2</v>
      </c>
      <c r="O592" s="1" t="s">
        <v>1063</v>
      </c>
      <c r="P592" s="1"/>
      <c r="Q592" s="1"/>
      <c r="R592" s="1"/>
      <c r="S592" s="1"/>
      <c r="T592" s="3">
        <v>46057</v>
      </c>
      <c r="U592" s="1" t="s">
        <v>39</v>
      </c>
      <c r="V592" s="1"/>
      <c r="W592" s="1" t="s">
        <v>40</v>
      </c>
    </row>
    <row r="593" spans="1:23" hidden="1">
      <c r="A593" s="1" t="s">
        <v>26</v>
      </c>
      <c r="B593" s="1" t="s">
        <v>1065</v>
      </c>
      <c r="C593" s="1">
        <v>2100238105</v>
      </c>
      <c r="D593" s="1" t="s">
        <v>1061</v>
      </c>
      <c r="E593" s="3">
        <v>46050</v>
      </c>
      <c r="F593" s="12">
        <v>46050.441250000003</v>
      </c>
      <c r="G593" s="1">
        <v>860010973</v>
      </c>
      <c r="H593" s="1" t="s">
        <v>1062</v>
      </c>
      <c r="I593" s="17">
        <f t="shared" si="18"/>
        <v>11429455</v>
      </c>
      <c r="J593" s="17">
        <v>0</v>
      </c>
      <c r="K593" s="17">
        <v>11429455</v>
      </c>
      <c r="L593" s="1" t="s">
        <v>58</v>
      </c>
      <c r="M593" s="3">
        <v>46052</v>
      </c>
      <c r="N593" s="1">
        <f t="shared" si="19"/>
        <v>2</v>
      </c>
      <c r="O593" s="1" t="s">
        <v>1063</v>
      </c>
      <c r="P593" s="1"/>
      <c r="Q593" s="1"/>
      <c r="R593" s="1"/>
      <c r="S593" s="1"/>
      <c r="T593" s="3">
        <v>46057</v>
      </c>
      <c r="U593" s="1" t="s">
        <v>39</v>
      </c>
      <c r="V593" s="1"/>
      <c r="W593" s="1" t="s">
        <v>40</v>
      </c>
    </row>
    <row r="594" spans="1:23" hidden="1">
      <c r="A594" s="1" t="s">
        <v>26</v>
      </c>
      <c r="B594" s="1" t="s">
        <v>1066</v>
      </c>
      <c r="C594" s="1">
        <v>2100238224</v>
      </c>
      <c r="D594" s="1" t="s">
        <v>1061</v>
      </c>
      <c r="E594" s="3">
        <v>46052</v>
      </c>
      <c r="F594" s="12">
        <v>46052.492291666669</v>
      </c>
      <c r="G594" s="1">
        <v>860010973</v>
      </c>
      <c r="H594" s="1" t="s">
        <v>1062</v>
      </c>
      <c r="I594" s="17">
        <f t="shared" si="18"/>
        <v>433200</v>
      </c>
      <c r="J594" s="17">
        <v>82308</v>
      </c>
      <c r="K594" s="17">
        <v>515508</v>
      </c>
      <c r="L594" s="1" t="s">
        <v>58</v>
      </c>
      <c r="M594" s="3">
        <v>46055</v>
      </c>
      <c r="N594" s="1">
        <f t="shared" si="19"/>
        <v>3</v>
      </c>
      <c r="O594" s="1" t="s">
        <v>1067</v>
      </c>
      <c r="P594" s="1"/>
      <c r="Q594" s="1"/>
      <c r="R594" s="1"/>
      <c r="S594" s="1"/>
      <c r="T594" s="3">
        <v>46058</v>
      </c>
      <c r="U594" s="1" t="s">
        <v>39</v>
      </c>
      <c r="V594" s="1"/>
      <c r="W594" s="1" t="s">
        <v>40</v>
      </c>
    </row>
    <row r="595" spans="1:23" hidden="1">
      <c r="A595" s="1" t="s">
        <v>26</v>
      </c>
      <c r="B595" s="1" t="s">
        <v>1068</v>
      </c>
      <c r="C595" s="1">
        <v>2100238223</v>
      </c>
      <c r="D595" s="1" t="s">
        <v>1061</v>
      </c>
      <c r="E595" s="3">
        <v>46052</v>
      </c>
      <c r="F595" s="12">
        <v>46052.453506944446</v>
      </c>
      <c r="G595" s="1">
        <v>860010973</v>
      </c>
      <c r="H595" s="1" t="s">
        <v>1062</v>
      </c>
      <c r="I595" s="17">
        <f t="shared" si="18"/>
        <v>727776</v>
      </c>
      <c r="J595" s="17">
        <v>138277</v>
      </c>
      <c r="K595" s="17">
        <v>866053</v>
      </c>
      <c r="L595" s="1" t="s">
        <v>58</v>
      </c>
      <c r="M595" s="3">
        <v>46055</v>
      </c>
      <c r="N595" s="1">
        <f t="shared" si="19"/>
        <v>3</v>
      </c>
      <c r="O595" s="1" t="s">
        <v>1067</v>
      </c>
      <c r="P595" s="1"/>
      <c r="Q595" s="3"/>
      <c r="R595" s="1"/>
      <c r="S595" s="1"/>
      <c r="T595" s="3">
        <v>46058</v>
      </c>
      <c r="U595" s="1" t="s">
        <v>39</v>
      </c>
      <c r="V595" s="1"/>
      <c r="W595" s="1" t="s">
        <v>40</v>
      </c>
    </row>
    <row r="596" spans="1:23" hidden="1">
      <c r="A596" s="1" t="s">
        <v>26</v>
      </c>
      <c r="B596" s="1" t="s">
        <v>1069</v>
      </c>
      <c r="C596" s="1">
        <v>253334</v>
      </c>
      <c r="D596" s="1" t="s">
        <v>1070</v>
      </c>
      <c r="E596" s="3">
        <v>46027</v>
      </c>
      <c r="F596" s="12">
        <v>46027.640914351854</v>
      </c>
      <c r="G596" s="1">
        <v>890907841</v>
      </c>
      <c r="H596" s="1" t="s">
        <v>1071</v>
      </c>
      <c r="I596" s="17">
        <f t="shared" si="18"/>
        <v>424845</v>
      </c>
      <c r="J596" s="17">
        <v>80721</v>
      </c>
      <c r="K596" s="17">
        <v>505566</v>
      </c>
      <c r="L596" s="1" t="s">
        <v>37</v>
      </c>
      <c r="M596" s="3">
        <v>46029</v>
      </c>
      <c r="N596" s="1">
        <f t="shared" si="19"/>
        <v>2</v>
      </c>
      <c r="O596" s="1" t="s">
        <v>38</v>
      </c>
      <c r="P596" s="1"/>
      <c r="Q596" s="1"/>
      <c r="R596" s="1"/>
      <c r="S596" s="1"/>
      <c r="T596" s="3">
        <v>46044</v>
      </c>
      <c r="U596" s="1" t="s">
        <v>39</v>
      </c>
      <c r="V596" s="1"/>
      <c r="W596" s="1" t="s">
        <v>40</v>
      </c>
    </row>
    <row r="597" spans="1:23" hidden="1">
      <c r="A597" s="1" t="s">
        <v>26</v>
      </c>
      <c r="B597" s="1" t="s">
        <v>1072</v>
      </c>
      <c r="C597" s="1">
        <v>253986</v>
      </c>
      <c r="D597" s="1" t="s">
        <v>1070</v>
      </c>
      <c r="E597" s="3">
        <v>46031</v>
      </c>
      <c r="F597" s="12">
        <v>46031.653981481482</v>
      </c>
      <c r="G597" s="1">
        <v>890907841</v>
      </c>
      <c r="H597" s="1" t="s">
        <v>1071</v>
      </c>
      <c r="I597" s="17">
        <f t="shared" si="18"/>
        <v>816944</v>
      </c>
      <c r="J597" s="17">
        <v>155219</v>
      </c>
      <c r="K597" s="17">
        <v>972163</v>
      </c>
      <c r="L597" s="1" t="s">
        <v>37</v>
      </c>
      <c r="M597" s="3">
        <v>46037</v>
      </c>
      <c r="N597" s="1">
        <f t="shared" si="19"/>
        <v>6</v>
      </c>
      <c r="O597" s="1" t="s">
        <v>38</v>
      </c>
      <c r="P597" s="1"/>
      <c r="Q597" s="1"/>
      <c r="R597" s="1"/>
      <c r="S597" s="1"/>
      <c r="T597" s="3">
        <v>46044</v>
      </c>
      <c r="U597" s="1" t="s">
        <v>39</v>
      </c>
      <c r="V597" s="1"/>
      <c r="W597" s="1" t="s">
        <v>33</v>
      </c>
    </row>
    <row r="598" spans="1:23" hidden="1">
      <c r="A598" s="1" t="s">
        <v>26</v>
      </c>
      <c r="B598" s="1" t="s">
        <v>1073</v>
      </c>
      <c r="C598" s="1">
        <v>253968</v>
      </c>
      <c r="D598" s="1" t="s">
        <v>1070</v>
      </c>
      <c r="E598" s="3">
        <v>46031</v>
      </c>
      <c r="F598" s="12">
        <v>46031.602071759262</v>
      </c>
      <c r="G598" s="1">
        <v>890907841</v>
      </c>
      <c r="H598" s="1" t="s">
        <v>1071</v>
      </c>
      <c r="I598" s="17">
        <f t="shared" si="18"/>
        <v>901488</v>
      </c>
      <c r="J598" s="17">
        <v>171283</v>
      </c>
      <c r="K598" s="17">
        <v>1072771</v>
      </c>
      <c r="L598" s="1" t="s">
        <v>37</v>
      </c>
      <c r="M598" s="3">
        <v>46051</v>
      </c>
      <c r="N598" s="1">
        <f t="shared" si="19"/>
        <v>20</v>
      </c>
      <c r="O598" s="1" t="s">
        <v>38</v>
      </c>
      <c r="P598" s="1"/>
      <c r="Q598" s="1"/>
      <c r="R598" s="1"/>
      <c r="S598" s="1"/>
      <c r="T598" s="3">
        <v>46065</v>
      </c>
      <c r="U598" s="1" t="s">
        <v>39</v>
      </c>
      <c r="V598" s="1"/>
      <c r="W598" s="1" t="s">
        <v>50</v>
      </c>
    </row>
    <row r="599" spans="1:23" hidden="1">
      <c r="A599" s="1" t="s">
        <v>26</v>
      </c>
      <c r="B599" s="1" t="s">
        <v>1074</v>
      </c>
      <c r="C599" s="1">
        <v>254153</v>
      </c>
      <c r="D599" s="1" t="s">
        <v>1070</v>
      </c>
      <c r="E599" s="3">
        <v>46035</v>
      </c>
      <c r="F599" s="12">
        <v>46035.689560185187</v>
      </c>
      <c r="G599" s="1">
        <v>890907841</v>
      </c>
      <c r="H599" s="1" t="s">
        <v>1071</v>
      </c>
      <c r="I599" s="17">
        <f t="shared" si="18"/>
        <v>368412</v>
      </c>
      <c r="J599" s="17">
        <v>69998</v>
      </c>
      <c r="K599" s="17">
        <v>438410</v>
      </c>
      <c r="L599" s="1" t="s">
        <v>315</v>
      </c>
      <c r="M599" s="3" t="s">
        <v>81</v>
      </c>
      <c r="N599" s="1" t="str">
        <f t="shared" si="19"/>
        <v xml:space="preserve"> - </v>
      </c>
      <c r="O599" s="1"/>
      <c r="P599" s="1"/>
      <c r="Q599" s="1"/>
      <c r="R599" s="1"/>
      <c r="S599" s="1"/>
      <c r="T599" s="3"/>
      <c r="U599" s="1"/>
      <c r="V599" s="1"/>
      <c r="W599" s="1"/>
    </row>
    <row r="600" spans="1:23" hidden="1">
      <c r="A600" s="1" t="s">
        <v>26</v>
      </c>
      <c r="B600" s="1" t="s">
        <v>1075</v>
      </c>
      <c r="C600" s="1">
        <v>254286</v>
      </c>
      <c r="D600" s="1" t="s">
        <v>1070</v>
      </c>
      <c r="E600" s="3">
        <v>46036</v>
      </c>
      <c r="F600" s="12">
        <v>46036.683275462965</v>
      </c>
      <c r="G600" s="1">
        <v>890907841</v>
      </c>
      <c r="H600" s="1" t="s">
        <v>1071</v>
      </c>
      <c r="I600" s="17">
        <f t="shared" si="18"/>
        <v>81075</v>
      </c>
      <c r="J600" s="17">
        <v>15404</v>
      </c>
      <c r="K600" s="17">
        <v>96479</v>
      </c>
      <c r="L600" s="1" t="s">
        <v>37</v>
      </c>
      <c r="M600" s="3">
        <v>46037</v>
      </c>
      <c r="N600" s="1">
        <f t="shared" si="19"/>
        <v>1</v>
      </c>
      <c r="O600" s="1" t="s">
        <v>38</v>
      </c>
      <c r="P600" s="1"/>
      <c r="Q600" s="1"/>
      <c r="R600" s="1"/>
      <c r="S600" s="1"/>
      <c r="T600" s="3">
        <v>46044</v>
      </c>
      <c r="U600" s="1" t="s">
        <v>39</v>
      </c>
      <c r="V600" s="1"/>
      <c r="W600" s="1" t="s">
        <v>40</v>
      </c>
    </row>
    <row r="601" spans="1:23" hidden="1">
      <c r="A601" s="1" t="s">
        <v>26</v>
      </c>
      <c r="B601" s="1" t="s">
        <v>1076</v>
      </c>
      <c r="C601" s="1">
        <v>255975</v>
      </c>
      <c r="D601" s="1" t="s">
        <v>1070</v>
      </c>
      <c r="E601" s="3">
        <v>46049</v>
      </c>
      <c r="F601" s="12">
        <v>46049.631006944444</v>
      </c>
      <c r="G601" s="1">
        <v>890907841</v>
      </c>
      <c r="H601" s="1" t="s">
        <v>1071</v>
      </c>
      <c r="I601" s="17">
        <f t="shared" si="18"/>
        <v>127965</v>
      </c>
      <c r="J601" s="17">
        <v>24313</v>
      </c>
      <c r="K601" s="17">
        <v>152278</v>
      </c>
      <c r="L601" s="1" t="s">
        <v>37</v>
      </c>
      <c r="M601" s="3">
        <v>46050</v>
      </c>
      <c r="N601" s="1">
        <f t="shared" si="19"/>
        <v>1</v>
      </c>
      <c r="O601" s="1" t="s">
        <v>38</v>
      </c>
      <c r="P601" s="1"/>
      <c r="Q601" s="1"/>
      <c r="R601" s="1"/>
      <c r="S601" s="1"/>
      <c r="T601" s="3">
        <v>46065</v>
      </c>
      <c r="U601" s="1" t="s">
        <v>39</v>
      </c>
      <c r="V601" s="1"/>
      <c r="W601" s="1" t="s">
        <v>40</v>
      </c>
    </row>
    <row r="602" spans="1:23" hidden="1">
      <c r="A602" s="1" t="s">
        <v>26</v>
      </c>
      <c r="B602" s="1" t="s">
        <v>1077</v>
      </c>
      <c r="C602" s="1">
        <v>255973</v>
      </c>
      <c r="D602" s="1" t="s">
        <v>1070</v>
      </c>
      <c r="E602" s="3">
        <v>46049</v>
      </c>
      <c r="F602" s="12">
        <v>46049.630787037036</v>
      </c>
      <c r="G602" s="1">
        <v>890907841</v>
      </c>
      <c r="H602" s="1" t="s">
        <v>1071</v>
      </c>
      <c r="I602" s="17">
        <f t="shared" si="18"/>
        <v>652450</v>
      </c>
      <c r="J602" s="17">
        <v>123966</v>
      </c>
      <c r="K602" s="17">
        <v>776416</v>
      </c>
      <c r="L602" s="1" t="s">
        <v>37</v>
      </c>
      <c r="M602" s="3">
        <v>46050</v>
      </c>
      <c r="N602" s="1">
        <f t="shared" si="19"/>
        <v>1</v>
      </c>
      <c r="O602" s="1" t="s">
        <v>38</v>
      </c>
      <c r="P602" s="1"/>
      <c r="Q602" s="1"/>
      <c r="R602" s="1"/>
      <c r="S602" s="1"/>
      <c r="T602" s="3">
        <v>46065</v>
      </c>
      <c r="U602" s="1" t="s">
        <v>39</v>
      </c>
      <c r="V602" s="1"/>
      <c r="W602" s="1" t="s">
        <v>40</v>
      </c>
    </row>
    <row r="603" spans="1:23" hidden="1">
      <c r="A603" s="1" t="s">
        <v>26</v>
      </c>
      <c r="B603" s="1" t="s">
        <v>1078</v>
      </c>
      <c r="C603" s="1">
        <v>255974</v>
      </c>
      <c r="D603" s="1" t="s">
        <v>1070</v>
      </c>
      <c r="E603" s="3">
        <v>46049</v>
      </c>
      <c r="F603" s="12">
        <v>46049.630868055552</v>
      </c>
      <c r="G603" s="1">
        <v>890907841</v>
      </c>
      <c r="H603" s="1" t="s">
        <v>1071</v>
      </c>
      <c r="I603" s="17">
        <f t="shared" si="18"/>
        <v>379008</v>
      </c>
      <c r="J603" s="17">
        <v>72012</v>
      </c>
      <c r="K603" s="17">
        <v>451020</v>
      </c>
      <c r="L603" s="1" t="s">
        <v>37</v>
      </c>
      <c r="M603" s="3">
        <v>46050</v>
      </c>
      <c r="N603" s="1">
        <f t="shared" si="19"/>
        <v>1</v>
      </c>
      <c r="O603" s="1" t="s">
        <v>38</v>
      </c>
      <c r="P603" s="1"/>
      <c r="Q603" s="1"/>
      <c r="R603" s="1"/>
      <c r="S603" s="1"/>
      <c r="T603" s="3">
        <v>46065</v>
      </c>
      <c r="U603" s="1" t="s">
        <v>39</v>
      </c>
      <c r="V603" s="1"/>
      <c r="W603" s="1" t="s">
        <v>40</v>
      </c>
    </row>
    <row r="604" spans="1:23" hidden="1">
      <c r="A604" s="1" t="s">
        <v>26</v>
      </c>
      <c r="B604" s="1" t="s">
        <v>1079</v>
      </c>
      <c r="C604" s="1">
        <v>21575</v>
      </c>
      <c r="D604" s="1" t="s">
        <v>1080</v>
      </c>
      <c r="E604" s="3">
        <v>46027</v>
      </c>
      <c r="F604" s="12">
        <v>46027.255057870374</v>
      </c>
      <c r="G604" s="1">
        <v>900377874</v>
      </c>
      <c r="H604" s="1" t="s">
        <v>1081</v>
      </c>
      <c r="I604" s="17">
        <f t="shared" si="18"/>
        <v>2559700</v>
      </c>
      <c r="J604" s="17">
        <v>486343</v>
      </c>
      <c r="K604" s="17">
        <v>3046043</v>
      </c>
      <c r="L604" s="1" t="s">
        <v>58</v>
      </c>
      <c r="M604" s="3">
        <v>46035</v>
      </c>
      <c r="N604" s="1">
        <f t="shared" si="19"/>
        <v>8</v>
      </c>
      <c r="O604" s="1" t="s">
        <v>66</v>
      </c>
      <c r="P604" s="1"/>
      <c r="Q604" s="1"/>
      <c r="R604" s="1"/>
      <c r="S604" s="1"/>
      <c r="T604" s="3">
        <v>46036</v>
      </c>
      <c r="U604" s="1" t="s">
        <v>39</v>
      </c>
      <c r="V604" s="1"/>
      <c r="W604" s="1" t="s">
        <v>33</v>
      </c>
    </row>
    <row r="605" spans="1:23" hidden="1">
      <c r="A605" s="1" t="s">
        <v>26</v>
      </c>
      <c r="B605" s="1" t="s">
        <v>1082</v>
      </c>
      <c r="C605" s="1">
        <v>164256</v>
      </c>
      <c r="D605" s="1" t="s">
        <v>1083</v>
      </c>
      <c r="E605" s="3">
        <v>46024</v>
      </c>
      <c r="F605" s="12">
        <v>46024.408229166664</v>
      </c>
      <c r="G605" s="1">
        <v>860000018</v>
      </c>
      <c r="H605" s="1" t="s">
        <v>1084</v>
      </c>
      <c r="I605" s="17">
        <f t="shared" si="18"/>
        <v>260000</v>
      </c>
      <c r="J605" s="17">
        <v>49400</v>
      </c>
      <c r="K605" s="17">
        <v>309400</v>
      </c>
      <c r="L605" s="1" t="s">
        <v>70</v>
      </c>
      <c r="M605" s="3">
        <v>46027</v>
      </c>
      <c r="N605" s="1">
        <f t="shared" si="19"/>
        <v>3</v>
      </c>
      <c r="O605" s="1" t="s">
        <v>38</v>
      </c>
      <c r="P605" s="1"/>
      <c r="Q605" s="1"/>
      <c r="R605" s="1"/>
      <c r="S605" s="1"/>
      <c r="T605" s="3">
        <v>46035</v>
      </c>
      <c r="U605" s="1" t="s">
        <v>39</v>
      </c>
      <c r="V605" s="1"/>
      <c r="W605" s="1" t="s">
        <v>40</v>
      </c>
    </row>
    <row r="606" spans="1:23" hidden="1">
      <c r="A606" s="1" t="s">
        <v>26</v>
      </c>
      <c r="B606" s="1" t="s">
        <v>1085</v>
      </c>
      <c r="C606" s="1">
        <v>164259</v>
      </c>
      <c r="D606" s="1" t="s">
        <v>1083</v>
      </c>
      <c r="E606" s="3">
        <v>46024</v>
      </c>
      <c r="F606" s="12">
        <v>46024.406469907408</v>
      </c>
      <c r="G606" s="1">
        <v>860000018</v>
      </c>
      <c r="H606" s="1" t="s">
        <v>1084</v>
      </c>
      <c r="I606" s="17">
        <f t="shared" si="18"/>
        <v>260000</v>
      </c>
      <c r="J606" s="17">
        <v>49400</v>
      </c>
      <c r="K606" s="17">
        <v>309400</v>
      </c>
      <c r="L606" s="1" t="s">
        <v>70</v>
      </c>
      <c r="M606" s="3">
        <v>46027</v>
      </c>
      <c r="N606" s="1">
        <f t="shared" si="19"/>
        <v>3</v>
      </c>
      <c r="O606" s="1" t="s">
        <v>38</v>
      </c>
      <c r="P606" s="1"/>
      <c r="Q606" s="1"/>
      <c r="R606" s="1"/>
      <c r="S606" s="1"/>
      <c r="T606" s="3">
        <v>46035</v>
      </c>
      <c r="U606" s="1" t="s">
        <v>39</v>
      </c>
      <c r="V606" s="1"/>
      <c r="W606" s="1" t="s">
        <v>40</v>
      </c>
    </row>
    <row r="607" spans="1:23" hidden="1">
      <c r="A607" s="1" t="s">
        <v>26</v>
      </c>
      <c r="B607" s="1" t="s">
        <v>1086</v>
      </c>
      <c r="C607" s="1">
        <v>164550</v>
      </c>
      <c r="D607" s="1" t="s">
        <v>1083</v>
      </c>
      <c r="E607" s="3">
        <v>46031</v>
      </c>
      <c r="F607" s="12">
        <v>46031.355497685188</v>
      </c>
      <c r="G607" s="1">
        <v>860000018</v>
      </c>
      <c r="H607" s="1" t="s">
        <v>1084</v>
      </c>
      <c r="I607" s="17">
        <f t="shared" si="18"/>
        <v>633800</v>
      </c>
      <c r="J607" s="17">
        <v>111644</v>
      </c>
      <c r="K607" s="17">
        <v>745444</v>
      </c>
      <c r="L607" s="1" t="s">
        <v>70</v>
      </c>
      <c r="M607" s="3">
        <v>46035</v>
      </c>
      <c r="N607" s="1">
        <f t="shared" si="19"/>
        <v>4</v>
      </c>
      <c r="O607" s="1" t="s">
        <v>66</v>
      </c>
      <c r="P607" s="1"/>
      <c r="Q607" s="1"/>
      <c r="R607" s="1"/>
      <c r="S607" s="1"/>
      <c r="T607" s="3">
        <v>46036</v>
      </c>
      <c r="U607" s="1" t="s">
        <v>39</v>
      </c>
      <c r="V607" s="1"/>
      <c r="W607" s="1" t="s">
        <v>40</v>
      </c>
    </row>
    <row r="608" spans="1:23" hidden="1">
      <c r="A608" s="1" t="s">
        <v>26</v>
      </c>
      <c r="B608" s="1" t="s">
        <v>1087</v>
      </c>
      <c r="C608" s="1">
        <v>164692</v>
      </c>
      <c r="D608" s="1" t="s">
        <v>1083</v>
      </c>
      <c r="E608" s="3">
        <v>46035</v>
      </c>
      <c r="F608" s="12">
        <v>46035.510740740741</v>
      </c>
      <c r="G608" s="1">
        <v>860000018</v>
      </c>
      <c r="H608" s="1" t="s">
        <v>1084</v>
      </c>
      <c r="I608" s="17">
        <f t="shared" si="18"/>
        <v>1427248</v>
      </c>
      <c r="J608" s="17">
        <v>231040</v>
      </c>
      <c r="K608" s="17">
        <v>1658288</v>
      </c>
      <c r="L608" s="1" t="s">
        <v>70</v>
      </c>
      <c r="M608" s="3">
        <v>46035</v>
      </c>
      <c r="N608" s="1">
        <f t="shared" si="19"/>
        <v>0</v>
      </c>
      <c r="O608" s="1" t="s">
        <v>66</v>
      </c>
      <c r="P608" s="1"/>
      <c r="Q608" s="1"/>
      <c r="R608" s="1"/>
      <c r="S608" s="1"/>
      <c r="T608" s="3">
        <v>46036</v>
      </c>
      <c r="U608" s="1" t="s">
        <v>39</v>
      </c>
      <c r="V608" s="1"/>
      <c r="W608" s="1" t="s">
        <v>40</v>
      </c>
    </row>
    <row r="609" spans="1:23" hidden="1">
      <c r="A609" s="1" t="s">
        <v>26</v>
      </c>
      <c r="B609" s="1" t="s">
        <v>1088</v>
      </c>
      <c r="C609" s="1">
        <v>164657</v>
      </c>
      <c r="D609" s="1" t="s">
        <v>1083</v>
      </c>
      <c r="E609" s="3">
        <v>46035</v>
      </c>
      <c r="F609" s="12">
        <v>46035.386134259257</v>
      </c>
      <c r="G609" s="1">
        <v>860000018</v>
      </c>
      <c r="H609" s="1" t="s">
        <v>1084</v>
      </c>
      <c r="I609" s="17">
        <f t="shared" si="18"/>
        <v>559998</v>
      </c>
      <c r="J609" s="17">
        <v>97622</v>
      </c>
      <c r="K609" s="17">
        <v>657620</v>
      </c>
      <c r="L609" s="1" t="s">
        <v>70</v>
      </c>
      <c r="M609" s="3">
        <v>46035</v>
      </c>
      <c r="N609" s="1">
        <f t="shared" si="19"/>
        <v>0</v>
      </c>
      <c r="O609" s="1" t="s">
        <v>66</v>
      </c>
      <c r="P609" s="1"/>
      <c r="Q609" s="1"/>
      <c r="R609" s="1"/>
      <c r="S609" s="1"/>
      <c r="T609" s="3">
        <v>46036</v>
      </c>
      <c r="U609" s="1" t="s">
        <v>39</v>
      </c>
      <c r="V609" s="1"/>
      <c r="W609" s="1" t="s">
        <v>40</v>
      </c>
    </row>
    <row r="610" spans="1:23" hidden="1">
      <c r="A610" s="1" t="s">
        <v>26</v>
      </c>
      <c r="B610" s="1" t="s">
        <v>1089</v>
      </c>
      <c r="C610" s="1">
        <v>164757</v>
      </c>
      <c r="D610" s="1" t="s">
        <v>1083</v>
      </c>
      <c r="E610" s="3">
        <v>46036</v>
      </c>
      <c r="F610" s="12">
        <v>46036.430451388886</v>
      </c>
      <c r="G610" s="1">
        <v>860000018</v>
      </c>
      <c r="H610" s="1" t="s">
        <v>1084</v>
      </c>
      <c r="I610" s="17">
        <f t="shared" si="18"/>
        <v>551200</v>
      </c>
      <c r="J610" s="17">
        <v>95950</v>
      </c>
      <c r="K610" s="17">
        <v>647150</v>
      </c>
      <c r="L610" s="1" t="s">
        <v>70</v>
      </c>
      <c r="M610" s="3">
        <v>46037</v>
      </c>
      <c r="N610" s="1">
        <f t="shared" si="19"/>
        <v>1</v>
      </c>
      <c r="O610" s="1" t="s">
        <v>38</v>
      </c>
      <c r="P610" s="1"/>
      <c r="Q610" s="1"/>
      <c r="R610" s="1"/>
      <c r="S610" s="1"/>
      <c r="T610" s="3">
        <v>46038</v>
      </c>
      <c r="U610" s="1" t="s">
        <v>39</v>
      </c>
      <c r="V610" s="1"/>
      <c r="W610" s="1" t="s">
        <v>40</v>
      </c>
    </row>
    <row r="611" spans="1:23" hidden="1">
      <c r="A611" s="1" t="s">
        <v>26</v>
      </c>
      <c r="B611" s="1" t="s">
        <v>1090</v>
      </c>
      <c r="C611" s="1">
        <v>165228</v>
      </c>
      <c r="D611" s="1" t="s">
        <v>1083</v>
      </c>
      <c r="E611" s="3">
        <v>46042</v>
      </c>
      <c r="F611" s="12">
        <v>46042.462407407409</v>
      </c>
      <c r="G611" s="1">
        <v>860000018</v>
      </c>
      <c r="H611" s="1" t="s">
        <v>1084</v>
      </c>
      <c r="I611" s="17">
        <f t="shared" si="18"/>
        <v>259900</v>
      </c>
      <c r="J611" s="17">
        <v>44840</v>
      </c>
      <c r="K611" s="17">
        <v>304740</v>
      </c>
      <c r="L611" s="1" t="s">
        <v>70</v>
      </c>
      <c r="M611" s="3">
        <v>46044</v>
      </c>
      <c r="N611" s="1">
        <f t="shared" si="19"/>
        <v>2</v>
      </c>
      <c r="O611" s="1" t="s">
        <v>66</v>
      </c>
      <c r="P611" s="1"/>
      <c r="Q611" s="1"/>
      <c r="R611" s="1"/>
      <c r="S611" s="1"/>
      <c r="T611" s="3">
        <v>46045</v>
      </c>
      <c r="U611" s="1" t="s">
        <v>39</v>
      </c>
      <c r="V611" s="1"/>
      <c r="W611" s="1" t="s">
        <v>40</v>
      </c>
    </row>
    <row r="612" spans="1:23" hidden="1">
      <c r="A612" s="1" t="s">
        <v>26</v>
      </c>
      <c r="B612" s="1" t="s">
        <v>1091</v>
      </c>
      <c r="C612" s="1">
        <v>165229</v>
      </c>
      <c r="D612" s="1" t="s">
        <v>1083</v>
      </c>
      <c r="E612" s="3">
        <v>46042</v>
      </c>
      <c r="F612" s="12">
        <v>46042.461921296293</v>
      </c>
      <c r="G612" s="1">
        <v>860000018</v>
      </c>
      <c r="H612" s="1" t="s">
        <v>1084</v>
      </c>
      <c r="I612" s="17">
        <f t="shared" si="18"/>
        <v>99600</v>
      </c>
      <c r="J612" s="17">
        <v>14440</v>
      </c>
      <c r="K612" s="17">
        <v>114040</v>
      </c>
      <c r="L612" s="1" t="s">
        <v>70</v>
      </c>
      <c r="M612" s="3">
        <v>46044</v>
      </c>
      <c r="N612" s="1">
        <f t="shared" si="19"/>
        <v>2</v>
      </c>
      <c r="O612" s="1" t="s">
        <v>66</v>
      </c>
      <c r="P612" s="1"/>
      <c r="Q612" s="1"/>
      <c r="R612" s="1"/>
      <c r="S612" s="1"/>
      <c r="T612" s="3">
        <v>46045</v>
      </c>
      <c r="U612" s="1" t="s">
        <v>39</v>
      </c>
      <c r="V612" s="1"/>
      <c r="W612" s="1" t="s">
        <v>40</v>
      </c>
    </row>
    <row r="613" spans="1:23" hidden="1">
      <c r="A613" s="1" t="s">
        <v>26</v>
      </c>
      <c r="B613" s="1" t="s">
        <v>1092</v>
      </c>
      <c r="C613" s="1">
        <v>165227</v>
      </c>
      <c r="D613" s="1" t="s">
        <v>1083</v>
      </c>
      <c r="E613" s="3">
        <v>46042</v>
      </c>
      <c r="F613" s="12">
        <v>46042.449548611112</v>
      </c>
      <c r="G613" s="1">
        <v>860000018</v>
      </c>
      <c r="H613" s="1" t="s">
        <v>1084</v>
      </c>
      <c r="I613" s="17">
        <f t="shared" si="18"/>
        <v>342300</v>
      </c>
      <c r="J613" s="17">
        <v>56050</v>
      </c>
      <c r="K613" s="17">
        <v>398350</v>
      </c>
      <c r="L613" s="1" t="s">
        <v>70</v>
      </c>
      <c r="M613" s="3">
        <v>46044</v>
      </c>
      <c r="N613" s="1">
        <f t="shared" si="19"/>
        <v>2</v>
      </c>
      <c r="O613" s="1" t="s">
        <v>66</v>
      </c>
      <c r="P613" s="1"/>
      <c r="Q613" s="1"/>
      <c r="R613" s="1"/>
      <c r="S613" s="1"/>
      <c r="T613" s="3">
        <v>46045</v>
      </c>
      <c r="U613" s="1" t="s">
        <v>39</v>
      </c>
      <c r="V613" s="1"/>
      <c r="W613" s="1" t="s">
        <v>40</v>
      </c>
    </row>
    <row r="614" spans="1:23" hidden="1">
      <c r="A614" s="1" t="s">
        <v>26</v>
      </c>
      <c r="B614" s="1" t="s">
        <v>1093</v>
      </c>
      <c r="C614" s="1">
        <v>165224</v>
      </c>
      <c r="D614" s="1" t="s">
        <v>1083</v>
      </c>
      <c r="E614" s="3">
        <v>46042</v>
      </c>
      <c r="F614" s="12">
        <v>46042.438101851854</v>
      </c>
      <c r="G614" s="1">
        <v>860000018</v>
      </c>
      <c r="H614" s="1" t="s">
        <v>1084</v>
      </c>
      <c r="I614" s="17">
        <f t="shared" si="18"/>
        <v>259900</v>
      </c>
      <c r="J614" s="17">
        <v>44840</v>
      </c>
      <c r="K614" s="17">
        <v>304740</v>
      </c>
      <c r="L614" s="1" t="s">
        <v>70</v>
      </c>
      <c r="M614" s="3">
        <v>46044</v>
      </c>
      <c r="N614" s="1">
        <f t="shared" si="19"/>
        <v>2</v>
      </c>
      <c r="O614" s="1" t="s">
        <v>66</v>
      </c>
      <c r="P614" s="1"/>
      <c r="Q614" s="1"/>
      <c r="R614" s="1"/>
      <c r="S614" s="1"/>
      <c r="T614" s="3">
        <v>46045</v>
      </c>
      <c r="U614" s="1" t="s">
        <v>39</v>
      </c>
      <c r="V614" s="1"/>
      <c r="W614" s="1" t="s">
        <v>40</v>
      </c>
    </row>
    <row r="615" spans="1:23" hidden="1">
      <c r="A615" s="1" t="s">
        <v>26</v>
      </c>
      <c r="B615" s="1" t="s">
        <v>1094</v>
      </c>
      <c r="C615" s="1">
        <v>165608</v>
      </c>
      <c r="D615" s="1" t="s">
        <v>1083</v>
      </c>
      <c r="E615" s="3">
        <v>46045</v>
      </c>
      <c r="F615" s="12">
        <v>46045.479791666665</v>
      </c>
      <c r="G615" s="1">
        <v>860000018</v>
      </c>
      <c r="H615" s="1" t="s">
        <v>1084</v>
      </c>
      <c r="I615" s="17">
        <f t="shared" si="18"/>
        <v>1015300</v>
      </c>
      <c r="J615" s="17">
        <v>183730</v>
      </c>
      <c r="K615" s="17">
        <v>1199030</v>
      </c>
      <c r="L615" s="1" t="s">
        <v>70</v>
      </c>
      <c r="M615" s="3">
        <v>46049</v>
      </c>
      <c r="N615" s="1">
        <f t="shared" si="19"/>
        <v>4</v>
      </c>
      <c r="O615" s="1" t="s">
        <v>38</v>
      </c>
      <c r="P615" s="1"/>
      <c r="Q615" s="1"/>
      <c r="R615" s="1"/>
      <c r="S615" s="1"/>
      <c r="T615" s="3">
        <v>46051</v>
      </c>
      <c r="U615" s="1" t="s">
        <v>39</v>
      </c>
      <c r="V615" s="1"/>
      <c r="W615" s="1" t="s">
        <v>40</v>
      </c>
    </row>
    <row r="616" spans="1:23" hidden="1">
      <c r="A616" s="1" t="s">
        <v>26</v>
      </c>
      <c r="B616" s="1" t="s">
        <v>1095</v>
      </c>
      <c r="C616" s="1">
        <v>165764</v>
      </c>
      <c r="D616" s="1" t="s">
        <v>1083</v>
      </c>
      <c r="E616" s="3">
        <v>46048</v>
      </c>
      <c r="F616" s="12">
        <v>46048.503252314818</v>
      </c>
      <c r="G616" s="1">
        <v>860000018</v>
      </c>
      <c r="H616" s="1" t="s">
        <v>1084</v>
      </c>
      <c r="I616" s="17">
        <f t="shared" si="18"/>
        <v>870000</v>
      </c>
      <c r="J616" s="17">
        <v>165300</v>
      </c>
      <c r="K616" s="17">
        <v>1035300</v>
      </c>
      <c r="L616" s="1" t="s">
        <v>70</v>
      </c>
      <c r="M616" s="3">
        <v>46049</v>
      </c>
      <c r="N616" s="1">
        <f t="shared" si="19"/>
        <v>1</v>
      </c>
      <c r="O616" s="1" t="s">
        <v>38</v>
      </c>
      <c r="P616" s="1"/>
      <c r="Q616" s="1"/>
      <c r="R616" s="1"/>
      <c r="S616" s="1"/>
      <c r="T616" s="3">
        <v>46051</v>
      </c>
      <c r="U616" s="1" t="s">
        <v>39</v>
      </c>
      <c r="V616" s="1"/>
      <c r="W616" s="1" t="s">
        <v>40</v>
      </c>
    </row>
    <row r="617" spans="1:23" hidden="1">
      <c r="A617" s="1" t="s">
        <v>26</v>
      </c>
      <c r="B617" s="1" t="s">
        <v>1096</v>
      </c>
      <c r="C617" s="1">
        <v>165892</v>
      </c>
      <c r="D617" s="1" t="s">
        <v>1083</v>
      </c>
      <c r="E617" s="3">
        <v>46049</v>
      </c>
      <c r="F617" s="12">
        <v>46049.501863425925</v>
      </c>
      <c r="G617" s="1">
        <v>860000018</v>
      </c>
      <c r="H617" s="1" t="s">
        <v>1084</v>
      </c>
      <c r="I617" s="17">
        <f t="shared" si="18"/>
        <v>376000</v>
      </c>
      <c r="J617" s="17">
        <v>60990</v>
      </c>
      <c r="K617" s="17">
        <v>436990</v>
      </c>
      <c r="L617" s="1" t="s">
        <v>110</v>
      </c>
      <c r="M617" s="3" t="s">
        <v>81</v>
      </c>
      <c r="N617" s="1" t="str">
        <f t="shared" si="19"/>
        <v xml:space="preserve"> - </v>
      </c>
      <c r="O617" s="1" t="s">
        <v>38</v>
      </c>
      <c r="P617" s="1"/>
      <c r="Q617" s="1"/>
      <c r="R617" s="1"/>
      <c r="S617" s="1"/>
      <c r="T617" s="3">
        <v>46058</v>
      </c>
      <c r="U617" s="1" t="s">
        <v>39</v>
      </c>
      <c r="V617" s="1"/>
      <c r="W617" s="1"/>
    </row>
    <row r="618" spans="1:23" hidden="1">
      <c r="A618" s="1" t="s">
        <v>82</v>
      </c>
      <c r="B618" s="1" t="s">
        <v>1097</v>
      </c>
      <c r="C618" s="1">
        <v>382503461</v>
      </c>
      <c r="D618" s="1"/>
      <c r="E618" s="3">
        <v>46049</v>
      </c>
      <c r="F618" s="12">
        <v>46049.635879629626</v>
      </c>
      <c r="G618" s="1">
        <v>860000018</v>
      </c>
      <c r="H618" s="1" t="s">
        <v>1084</v>
      </c>
      <c r="I618" s="17">
        <f t="shared" si="18"/>
        <v>376000</v>
      </c>
      <c r="J618" s="17">
        <v>60990</v>
      </c>
      <c r="K618" s="17">
        <v>436990</v>
      </c>
      <c r="L618" s="1" t="s">
        <v>110</v>
      </c>
      <c r="M618" s="3" t="s">
        <v>81</v>
      </c>
      <c r="N618" s="1" t="str">
        <f t="shared" si="19"/>
        <v xml:space="preserve"> - </v>
      </c>
      <c r="O618" s="1"/>
      <c r="P618" s="1"/>
      <c r="Q618" s="1"/>
      <c r="R618" s="1"/>
      <c r="S618" s="1"/>
      <c r="T618" s="3"/>
      <c r="U618" s="1"/>
      <c r="V618" s="1"/>
      <c r="W618" s="1"/>
    </row>
    <row r="619" spans="1:23" hidden="1">
      <c r="A619" s="1" t="s">
        <v>26</v>
      </c>
      <c r="B619" s="1" t="s">
        <v>1098</v>
      </c>
      <c r="C619" s="1">
        <v>166024</v>
      </c>
      <c r="D619" s="1" t="s">
        <v>1083</v>
      </c>
      <c r="E619" s="3">
        <v>46050</v>
      </c>
      <c r="F619" s="12">
        <v>46050.50236111111</v>
      </c>
      <c r="G619" s="1">
        <v>860000018</v>
      </c>
      <c r="H619" s="1" t="s">
        <v>1084</v>
      </c>
      <c r="I619" s="17">
        <f t="shared" si="18"/>
        <v>401700</v>
      </c>
      <c r="J619" s="17">
        <v>67260</v>
      </c>
      <c r="K619" s="17">
        <v>468960</v>
      </c>
      <c r="L619" s="1" t="s">
        <v>70</v>
      </c>
      <c r="M619" s="3">
        <v>46050</v>
      </c>
      <c r="N619" s="1">
        <f t="shared" si="19"/>
        <v>0</v>
      </c>
      <c r="O619" s="1" t="s">
        <v>38</v>
      </c>
      <c r="P619" s="1"/>
      <c r="Q619" s="3"/>
      <c r="R619" s="1"/>
      <c r="S619" s="1"/>
      <c r="T619" s="3">
        <v>46056</v>
      </c>
      <c r="U619" s="1" t="s">
        <v>39</v>
      </c>
      <c r="V619" s="1"/>
      <c r="W619" s="1" t="s">
        <v>40</v>
      </c>
    </row>
    <row r="620" spans="1:23" hidden="1">
      <c r="A620" s="1" t="s">
        <v>26</v>
      </c>
      <c r="B620" s="1" t="s">
        <v>1099</v>
      </c>
      <c r="C620" s="1">
        <v>166119</v>
      </c>
      <c r="D620" s="1" t="s">
        <v>1083</v>
      </c>
      <c r="E620" s="3">
        <v>46051</v>
      </c>
      <c r="F620" s="12">
        <v>46051.521435185183</v>
      </c>
      <c r="G620" s="1">
        <v>860000018</v>
      </c>
      <c r="H620" s="1" t="s">
        <v>1084</v>
      </c>
      <c r="I620" s="17">
        <f t="shared" si="18"/>
        <v>506000</v>
      </c>
      <c r="J620" s="17">
        <v>85690</v>
      </c>
      <c r="K620" s="17">
        <v>591690</v>
      </c>
      <c r="L620" s="1" t="s">
        <v>70</v>
      </c>
      <c r="M620" s="3">
        <v>46052</v>
      </c>
      <c r="N620" s="1">
        <f t="shared" si="19"/>
        <v>1</v>
      </c>
      <c r="O620" s="1" t="s">
        <v>38</v>
      </c>
      <c r="P620" s="1"/>
      <c r="Q620" s="1"/>
      <c r="R620" s="1"/>
      <c r="S620" s="1"/>
      <c r="T620" s="3">
        <v>46056</v>
      </c>
      <c r="U620" s="1" t="s">
        <v>39</v>
      </c>
      <c r="V620" s="1"/>
      <c r="W620" s="1" t="s">
        <v>40</v>
      </c>
    </row>
    <row r="621" spans="1:23" hidden="1">
      <c r="A621" s="1" t="s">
        <v>82</v>
      </c>
      <c r="B621" s="1" t="s">
        <v>1100</v>
      </c>
      <c r="C621" s="1">
        <v>383250617</v>
      </c>
      <c r="D621" s="1"/>
      <c r="E621" s="3">
        <v>46051</v>
      </c>
      <c r="F621" s="12">
        <v>46051.593217592592</v>
      </c>
      <c r="G621" s="1">
        <v>860000018</v>
      </c>
      <c r="H621" s="1" t="s">
        <v>1101</v>
      </c>
      <c r="I621" s="17">
        <f t="shared" si="18"/>
        <v>46200</v>
      </c>
      <c r="J621" s="17">
        <v>96520</v>
      </c>
      <c r="K621" s="17">
        <v>142720</v>
      </c>
      <c r="L621" s="1" t="s">
        <v>70</v>
      </c>
      <c r="M621" s="3">
        <v>46052</v>
      </c>
      <c r="N621" s="1">
        <f t="shared" si="19"/>
        <v>1</v>
      </c>
      <c r="O621" s="1" t="s">
        <v>38</v>
      </c>
      <c r="P621" s="1"/>
      <c r="Q621" s="1"/>
      <c r="R621" s="1"/>
      <c r="S621" s="1"/>
      <c r="T621" s="3"/>
      <c r="U621" s="1"/>
      <c r="V621" s="1"/>
      <c r="W621" s="1" t="s">
        <v>40</v>
      </c>
    </row>
    <row r="622" spans="1:23" hidden="1">
      <c r="A622" s="1" t="s">
        <v>26</v>
      </c>
      <c r="B622" s="1" t="s">
        <v>1102</v>
      </c>
      <c r="C622" s="1">
        <v>21343</v>
      </c>
      <c r="D622" s="1" t="s">
        <v>28</v>
      </c>
      <c r="E622" s="3">
        <v>46024</v>
      </c>
      <c r="F622" s="12">
        <v>46024.437222222223</v>
      </c>
      <c r="G622" s="1">
        <v>900083323</v>
      </c>
      <c r="H622" s="1" t="s">
        <v>1103</v>
      </c>
      <c r="I622" s="17">
        <f t="shared" si="18"/>
        <v>9797253</v>
      </c>
      <c r="J622" s="17">
        <v>1710000</v>
      </c>
      <c r="K622" s="17">
        <v>11507253</v>
      </c>
      <c r="L622" s="1" t="s">
        <v>195</v>
      </c>
      <c r="M622" s="3">
        <v>46037</v>
      </c>
      <c r="N622" s="1">
        <f t="shared" si="19"/>
        <v>13</v>
      </c>
      <c r="O622" s="1" t="s">
        <v>196</v>
      </c>
      <c r="P622" s="1"/>
      <c r="Q622" s="1"/>
      <c r="R622" s="1"/>
      <c r="S622" s="1"/>
      <c r="T622" s="3">
        <v>46028</v>
      </c>
      <c r="U622" s="1" t="s">
        <v>32</v>
      </c>
      <c r="V622" s="1"/>
      <c r="W622" s="1" t="s">
        <v>50</v>
      </c>
    </row>
    <row r="623" spans="1:23" hidden="1">
      <c r="A623" s="1" t="s">
        <v>26</v>
      </c>
      <c r="B623" s="1" t="s">
        <v>1104</v>
      </c>
      <c r="C623" s="1">
        <v>21342</v>
      </c>
      <c r="D623" s="1" t="s">
        <v>28</v>
      </c>
      <c r="E623" s="3">
        <v>46024</v>
      </c>
      <c r="F623" s="12">
        <v>46024.437013888892</v>
      </c>
      <c r="G623" s="1">
        <v>900083323</v>
      </c>
      <c r="H623" s="1" t="s">
        <v>1103</v>
      </c>
      <c r="I623" s="17">
        <f t="shared" si="18"/>
        <v>9797253</v>
      </c>
      <c r="J623" s="17">
        <v>1710000</v>
      </c>
      <c r="K623" s="17">
        <v>11507253</v>
      </c>
      <c r="L623" s="1" t="s">
        <v>195</v>
      </c>
      <c r="M623" s="3">
        <v>46037</v>
      </c>
      <c r="N623" s="1">
        <f t="shared" si="19"/>
        <v>13</v>
      </c>
      <c r="O623" s="1" t="s">
        <v>196</v>
      </c>
      <c r="P623" s="1"/>
      <c r="Q623" s="1"/>
      <c r="R623" s="1"/>
      <c r="S623" s="1"/>
      <c r="T623" s="3">
        <v>46028</v>
      </c>
      <c r="U623" s="1" t="s">
        <v>32</v>
      </c>
      <c r="V623" s="1"/>
      <c r="W623" s="1" t="s">
        <v>50</v>
      </c>
    </row>
    <row r="624" spans="1:23" hidden="1">
      <c r="A624" s="1" t="s">
        <v>26</v>
      </c>
      <c r="B624" s="1" t="s">
        <v>1105</v>
      </c>
      <c r="C624" s="1">
        <v>21278</v>
      </c>
      <c r="D624" s="1" t="s">
        <v>28</v>
      </c>
      <c r="E624" s="3">
        <v>46024</v>
      </c>
      <c r="F624" s="12">
        <v>46024.418449074074</v>
      </c>
      <c r="G624" s="1">
        <v>900083323</v>
      </c>
      <c r="H624" s="1" t="s">
        <v>1103</v>
      </c>
      <c r="I624" s="17">
        <f t="shared" si="18"/>
        <v>8840704</v>
      </c>
      <c r="J624" s="17">
        <v>1540482</v>
      </c>
      <c r="K624" s="17">
        <v>10381186</v>
      </c>
      <c r="L624" s="1" t="s">
        <v>195</v>
      </c>
      <c r="M624" s="3">
        <v>46037</v>
      </c>
      <c r="N624" s="1">
        <f t="shared" si="19"/>
        <v>13</v>
      </c>
      <c r="O624" s="1" t="s">
        <v>196</v>
      </c>
      <c r="P624" s="1"/>
      <c r="Q624" s="1"/>
      <c r="R624" s="1"/>
      <c r="S624" s="1"/>
      <c r="T624" s="3">
        <v>46028</v>
      </c>
      <c r="U624" s="1" t="s">
        <v>32</v>
      </c>
      <c r="V624" s="1"/>
      <c r="W624" s="1" t="s">
        <v>50</v>
      </c>
    </row>
    <row r="625" spans="1:23" hidden="1">
      <c r="A625" s="1" t="s">
        <v>26</v>
      </c>
      <c r="B625" s="1" t="s">
        <v>1106</v>
      </c>
      <c r="C625" s="1">
        <v>21279</v>
      </c>
      <c r="D625" s="1" t="s">
        <v>28</v>
      </c>
      <c r="E625" s="3">
        <v>46024</v>
      </c>
      <c r="F625" s="12">
        <v>46024.418657407405</v>
      </c>
      <c r="G625" s="1">
        <v>900083323</v>
      </c>
      <c r="H625" s="1" t="s">
        <v>1103</v>
      </c>
      <c r="I625" s="17">
        <f t="shared" si="18"/>
        <v>8840704</v>
      </c>
      <c r="J625" s="17">
        <v>1540482</v>
      </c>
      <c r="K625" s="17">
        <v>10381186</v>
      </c>
      <c r="L625" s="1" t="s">
        <v>195</v>
      </c>
      <c r="M625" s="3">
        <v>46037</v>
      </c>
      <c r="N625" s="1">
        <f t="shared" si="19"/>
        <v>13</v>
      </c>
      <c r="O625" s="1" t="s">
        <v>196</v>
      </c>
      <c r="P625" s="1"/>
      <c r="Q625" s="1"/>
      <c r="R625" s="1"/>
      <c r="S625" s="1"/>
      <c r="T625" s="3">
        <v>46028</v>
      </c>
      <c r="U625" s="1" t="s">
        <v>32</v>
      </c>
      <c r="V625" s="1"/>
      <c r="W625" s="1" t="s">
        <v>50</v>
      </c>
    </row>
    <row r="626" spans="1:23" hidden="1">
      <c r="A626" s="1" t="s">
        <v>26</v>
      </c>
      <c r="B626" s="1" t="s">
        <v>1107</v>
      </c>
      <c r="C626" s="1">
        <v>21233</v>
      </c>
      <c r="D626" s="1" t="s">
        <v>28</v>
      </c>
      <c r="E626" s="3">
        <v>46024</v>
      </c>
      <c r="F626" s="12">
        <v>46024.409583333334</v>
      </c>
      <c r="G626" s="1">
        <v>900083323</v>
      </c>
      <c r="H626" s="1" t="s">
        <v>1103</v>
      </c>
      <c r="I626" s="17">
        <f t="shared" si="18"/>
        <v>8290100</v>
      </c>
      <c r="J626" s="17">
        <v>1575119</v>
      </c>
      <c r="K626" s="17">
        <v>9865219</v>
      </c>
      <c r="L626" s="1" t="s">
        <v>195</v>
      </c>
      <c r="M626" s="3">
        <v>46037</v>
      </c>
      <c r="N626" s="1">
        <f t="shared" si="19"/>
        <v>13</v>
      </c>
      <c r="O626" s="1" t="s">
        <v>196</v>
      </c>
      <c r="P626" s="1"/>
      <c r="Q626" s="1"/>
      <c r="R626" s="1"/>
      <c r="S626" s="1"/>
      <c r="T626" s="3">
        <v>46028</v>
      </c>
      <c r="U626" s="1" t="s">
        <v>32</v>
      </c>
      <c r="V626" s="1"/>
      <c r="W626" s="1" t="s">
        <v>50</v>
      </c>
    </row>
    <row r="627" spans="1:23" hidden="1">
      <c r="A627" s="1" t="s">
        <v>26</v>
      </c>
      <c r="B627" s="1" t="s">
        <v>1108</v>
      </c>
      <c r="C627" s="1">
        <v>21232</v>
      </c>
      <c r="D627" s="1" t="s">
        <v>28</v>
      </c>
      <c r="E627" s="3">
        <v>46024</v>
      </c>
      <c r="F627" s="12">
        <v>46024.409363425926</v>
      </c>
      <c r="G627" s="1">
        <v>900083323</v>
      </c>
      <c r="H627" s="1" t="s">
        <v>1103</v>
      </c>
      <c r="I627" s="17">
        <f t="shared" si="18"/>
        <v>8290100</v>
      </c>
      <c r="J627" s="17">
        <v>1575119</v>
      </c>
      <c r="K627" s="17">
        <v>9865219</v>
      </c>
      <c r="L627" s="1" t="s">
        <v>195</v>
      </c>
      <c r="M627" s="3">
        <v>46037</v>
      </c>
      <c r="N627" s="1">
        <f t="shared" si="19"/>
        <v>13</v>
      </c>
      <c r="O627" s="1" t="s">
        <v>196</v>
      </c>
      <c r="P627" s="1"/>
      <c r="Q627" s="1"/>
      <c r="R627" s="1"/>
      <c r="S627" s="1"/>
      <c r="T627" s="3">
        <v>46028</v>
      </c>
      <c r="U627" s="1" t="s">
        <v>32</v>
      </c>
      <c r="V627" s="1"/>
      <c r="W627" s="1" t="s">
        <v>50</v>
      </c>
    </row>
    <row r="628" spans="1:23" hidden="1">
      <c r="A628" s="1" t="s">
        <v>26</v>
      </c>
      <c r="B628" s="1" t="s">
        <v>1109</v>
      </c>
      <c r="C628" s="1">
        <v>21228</v>
      </c>
      <c r="D628" s="1" t="s">
        <v>28</v>
      </c>
      <c r="E628" s="3">
        <v>46024</v>
      </c>
      <c r="F628" s="12">
        <v>46024.408946759257</v>
      </c>
      <c r="G628" s="1">
        <v>900083323</v>
      </c>
      <c r="H628" s="1" t="s">
        <v>1103</v>
      </c>
      <c r="I628" s="17">
        <f t="shared" si="18"/>
        <v>17766259</v>
      </c>
      <c r="J628" s="17">
        <v>2943005</v>
      </c>
      <c r="K628" s="17">
        <v>20709264</v>
      </c>
      <c r="L628" s="1" t="s">
        <v>195</v>
      </c>
      <c r="M628" s="3">
        <v>46027</v>
      </c>
      <c r="N628" s="1">
        <f t="shared" si="19"/>
        <v>3</v>
      </c>
      <c r="O628" s="1" t="s">
        <v>196</v>
      </c>
      <c r="P628" s="1"/>
      <c r="Q628" s="1"/>
      <c r="R628" s="1"/>
      <c r="S628" s="1"/>
      <c r="T628" s="3">
        <v>46028</v>
      </c>
      <c r="U628" s="1" t="s">
        <v>32</v>
      </c>
      <c r="V628" s="1"/>
      <c r="W628" s="1" t="s">
        <v>40</v>
      </c>
    </row>
    <row r="629" spans="1:23" hidden="1">
      <c r="A629" s="1" t="s">
        <v>26</v>
      </c>
      <c r="B629" s="1" t="s">
        <v>1110</v>
      </c>
      <c r="C629" s="1">
        <v>1253947</v>
      </c>
      <c r="D629" s="1" t="s">
        <v>28</v>
      </c>
      <c r="E629" s="3">
        <v>46041</v>
      </c>
      <c r="F629" s="12">
        <v>46042.392152777778</v>
      </c>
      <c r="G629" s="1">
        <v>901378555</v>
      </c>
      <c r="H629" s="1" t="s">
        <v>1111</v>
      </c>
      <c r="I629" s="17">
        <f t="shared" si="18"/>
        <v>2690625</v>
      </c>
      <c r="J629" s="17">
        <v>0</v>
      </c>
      <c r="K629" s="17">
        <v>2690625</v>
      </c>
      <c r="L629" s="1" t="s">
        <v>195</v>
      </c>
      <c r="M629" s="3">
        <v>46042</v>
      </c>
      <c r="N629" s="1">
        <f t="shared" si="19"/>
        <v>1</v>
      </c>
      <c r="O629" s="1" t="s">
        <v>479</v>
      </c>
      <c r="P629" s="1"/>
      <c r="Q629" s="1"/>
      <c r="R629" s="1"/>
      <c r="S629" s="1"/>
      <c r="T629" s="3">
        <v>46044</v>
      </c>
      <c r="U629" s="1" t="s">
        <v>39</v>
      </c>
      <c r="V629" s="1"/>
      <c r="W629" s="1" t="s">
        <v>40</v>
      </c>
    </row>
    <row r="630" spans="1:23" hidden="1">
      <c r="A630" s="1" t="s">
        <v>26</v>
      </c>
      <c r="B630" s="1" t="s">
        <v>1112</v>
      </c>
      <c r="C630" s="1">
        <v>65262</v>
      </c>
      <c r="D630" s="1" t="s">
        <v>1113</v>
      </c>
      <c r="E630" s="3">
        <v>46049</v>
      </c>
      <c r="F630" s="12">
        <v>46049.643819444442</v>
      </c>
      <c r="G630" s="1">
        <v>860029995</v>
      </c>
      <c r="H630" s="1" t="s">
        <v>1114</v>
      </c>
      <c r="I630" s="17">
        <f t="shared" si="18"/>
        <v>442203830</v>
      </c>
      <c r="J630" s="17">
        <v>84018728</v>
      </c>
      <c r="K630" s="17">
        <v>526222558</v>
      </c>
      <c r="L630" s="1" t="s">
        <v>58</v>
      </c>
      <c r="M630" s="3">
        <v>46059</v>
      </c>
      <c r="N630" s="1">
        <f t="shared" si="19"/>
        <v>10</v>
      </c>
      <c r="O630" s="1" t="s">
        <v>1115</v>
      </c>
      <c r="P630" s="1"/>
      <c r="Q630" s="1"/>
      <c r="R630" s="1"/>
      <c r="S630" s="1"/>
      <c r="T630" s="3">
        <v>46063</v>
      </c>
      <c r="U630" s="1" t="s">
        <v>39</v>
      </c>
      <c r="V630" s="1"/>
      <c r="W630" s="1" t="s">
        <v>33</v>
      </c>
    </row>
    <row r="631" spans="1:23" hidden="1">
      <c r="A631" s="1" t="s">
        <v>26</v>
      </c>
      <c r="B631" s="1" t="s">
        <v>1116</v>
      </c>
      <c r="C631" s="1">
        <v>250</v>
      </c>
      <c r="D631" s="1" t="s">
        <v>28</v>
      </c>
      <c r="E631" s="3">
        <v>46023</v>
      </c>
      <c r="F631" s="12">
        <v>46023.981805555559</v>
      </c>
      <c r="G631" s="1">
        <v>901703752</v>
      </c>
      <c r="H631" s="1" t="s">
        <v>1117</v>
      </c>
      <c r="I631" s="17">
        <f t="shared" si="18"/>
        <v>14946000</v>
      </c>
      <c r="J631" s="17">
        <v>2839740</v>
      </c>
      <c r="K631" s="17">
        <v>17785740</v>
      </c>
      <c r="L631" s="1" t="s">
        <v>195</v>
      </c>
      <c r="M631" s="3">
        <v>46037</v>
      </c>
      <c r="N631" s="1">
        <f t="shared" si="19"/>
        <v>14</v>
      </c>
      <c r="O631" s="1" t="s">
        <v>196</v>
      </c>
      <c r="P631" s="1"/>
      <c r="Q631" s="1"/>
      <c r="R631" s="1"/>
      <c r="S631" s="1"/>
      <c r="T631" s="3">
        <v>46028</v>
      </c>
      <c r="U631" s="1" t="s">
        <v>32</v>
      </c>
      <c r="V631" s="1"/>
      <c r="W631" s="1" t="s">
        <v>50</v>
      </c>
    </row>
    <row r="632" spans="1:23" hidden="1">
      <c r="A632" s="1"/>
      <c r="B632" s="1"/>
      <c r="C632" s="1"/>
      <c r="D632" s="1"/>
      <c r="E632" s="3"/>
      <c r="F632" s="12"/>
      <c r="G632" s="1"/>
      <c r="H632" s="1"/>
      <c r="I632" s="17"/>
      <c r="J632" s="17"/>
      <c r="K632" s="17"/>
      <c r="L632" s="1"/>
      <c r="M632" s="3"/>
      <c r="N632" s="1">
        <f t="shared" si="19"/>
        <v>0</v>
      </c>
      <c r="O632" s="1"/>
      <c r="P632" s="1"/>
      <c r="Q632" s="1"/>
      <c r="R632" s="1"/>
      <c r="S632" s="1"/>
      <c r="T632" s="3"/>
      <c r="U632" s="1"/>
      <c r="V632" s="1"/>
      <c r="W632" s="1"/>
    </row>
    <row r="633" spans="1:23" ht="20.100000000000001" customHeight="1">
      <c r="A633" s="1"/>
      <c r="B633" s="1"/>
      <c r="C633" s="1"/>
      <c r="D633" s="1"/>
      <c r="E633" s="3"/>
      <c r="F633" s="12"/>
      <c r="G633" s="1"/>
      <c r="H633" s="1"/>
      <c r="I633" s="17"/>
      <c r="J633" s="17"/>
      <c r="K633" s="17"/>
      <c r="L633" s="1"/>
      <c r="M633" s="3"/>
      <c r="N633" s="1"/>
      <c r="O633" s="1"/>
      <c r="P633" s="1"/>
      <c r="Q633" s="1"/>
      <c r="R633" s="1"/>
      <c r="S633" s="1"/>
      <c r="T633" s="3"/>
      <c r="U633" s="1"/>
      <c r="V633" s="1"/>
      <c r="W633" s="1"/>
    </row>
    <row r="634" spans="1:23">
      <c r="A634" s="1"/>
      <c r="B634" s="1"/>
      <c r="C634" s="1"/>
      <c r="D634" s="1"/>
      <c r="E634" s="3"/>
      <c r="F634" s="12"/>
      <c r="G634" s="1"/>
      <c r="H634" s="1"/>
      <c r="I634" s="17"/>
      <c r="J634" s="17"/>
      <c r="K634" s="17"/>
      <c r="L634" s="1"/>
      <c r="M634" s="3"/>
      <c r="N634" s="1"/>
      <c r="O634" s="1"/>
      <c r="P634" s="1"/>
      <c r="Q634" s="1"/>
      <c r="R634" s="1"/>
      <c r="S634" s="1"/>
      <c r="T634" s="3"/>
      <c r="U634" s="1"/>
      <c r="V634" s="1"/>
      <c r="W634" s="1"/>
    </row>
    <row r="635" spans="1:23">
      <c r="A635" s="1"/>
      <c r="B635" s="1"/>
      <c r="C635" s="1"/>
      <c r="D635" s="1"/>
      <c r="E635" s="3"/>
      <c r="F635" s="12"/>
      <c r="G635" s="1"/>
      <c r="H635" s="1"/>
      <c r="I635" s="17"/>
      <c r="J635" s="17"/>
      <c r="K635" s="17"/>
      <c r="L635" s="1"/>
      <c r="M635" s="3"/>
      <c r="N635" s="1"/>
      <c r="O635" s="1"/>
      <c r="P635" s="1"/>
      <c r="Q635" s="1"/>
      <c r="R635" s="1"/>
      <c r="S635" s="1"/>
      <c r="T635" s="3"/>
      <c r="U635" s="1"/>
      <c r="V635" s="1"/>
      <c r="W635" s="1"/>
    </row>
    <row r="636" spans="1:23">
      <c r="A636" s="1"/>
      <c r="B636" s="1"/>
      <c r="C636" s="1"/>
      <c r="D636" s="1"/>
      <c r="E636" s="3"/>
      <c r="F636" s="12"/>
      <c r="G636" s="1"/>
      <c r="H636" s="1"/>
      <c r="I636" s="17"/>
      <c r="J636" s="17"/>
      <c r="K636" s="17"/>
      <c r="L636" s="1"/>
      <c r="M636" s="3"/>
      <c r="N636" s="1"/>
      <c r="O636" s="1"/>
      <c r="P636" s="1"/>
      <c r="Q636" s="1"/>
      <c r="R636" s="1"/>
      <c r="S636" s="1"/>
      <c r="T636" s="3"/>
      <c r="U636" s="1"/>
      <c r="V636" s="1"/>
      <c r="W636" s="1"/>
    </row>
    <row r="637" spans="1:23">
      <c r="A637" s="1"/>
      <c r="B637" s="1"/>
      <c r="C637" s="1"/>
      <c r="D637" s="1"/>
      <c r="E637" s="3"/>
      <c r="F637" s="12"/>
      <c r="H637" s="1"/>
      <c r="I637" s="17"/>
      <c r="J637" s="17"/>
      <c r="K637" s="17"/>
      <c r="L637" s="1"/>
      <c r="M637" s="3"/>
      <c r="N637" s="1"/>
      <c r="O637" s="1"/>
      <c r="P637" s="1"/>
      <c r="Q637" s="1"/>
      <c r="R637" s="1"/>
      <c r="S637" s="1"/>
      <c r="T637" s="3"/>
      <c r="U637" s="1"/>
      <c r="V637" s="1"/>
      <c r="W637" s="1"/>
    </row>
    <row r="638" spans="1:23">
      <c r="A638" s="1"/>
      <c r="B638" s="1"/>
      <c r="C638" s="1"/>
      <c r="D638" s="1"/>
      <c r="E638" s="3"/>
      <c r="F638" s="12"/>
      <c r="G638" s="1"/>
      <c r="H638" s="1"/>
      <c r="I638" s="17"/>
      <c r="J638" s="17"/>
      <c r="K638" s="17"/>
      <c r="L638" s="1"/>
      <c r="M638" s="3"/>
      <c r="N638" s="1"/>
      <c r="O638" s="1"/>
      <c r="P638" s="1"/>
      <c r="Q638" s="1"/>
      <c r="R638" s="1"/>
      <c r="S638" s="1"/>
      <c r="T638" s="3"/>
      <c r="U638" s="1"/>
      <c r="V638" s="1"/>
      <c r="W638" s="1"/>
    </row>
    <row r="639" spans="1:23">
      <c r="A639" s="1"/>
      <c r="B639" s="1"/>
      <c r="C639" s="1"/>
      <c r="D639" s="1"/>
      <c r="E639" s="3"/>
      <c r="F639" s="12"/>
      <c r="G639" s="1"/>
      <c r="H639" s="1"/>
      <c r="I639" s="17"/>
      <c r="J639" s="17"/>
      <c r="K639" s="17"/>
      <c r="L639" s="1"/>
      <c r="M639" s="3"/>
      <c r="N639" s="1"/>
      <c r="O639" s="1"/>
      <c r="P639" s="1"/>
      <c r="Q639" s="1"/>
      <c r="R639" s="1"/>
      <c r="S639" s="1"/>
      <c r="T639" s="3"/>
      <c r="U639" s="1"/>
      <c r="V639" s="1"/>
      <c r="W639" s="1"/>
    </row>
    <row r="640" spans="1:23">
      <c r="A640" s="1"/>
      <c r="B640" s="1"/>
      <c r="C640" s="1"/>
      <c r="D640" s="1"/>
      <c r="E640" s="3"/>
      <c r="F640" s="12"/>
      <c r="G640" s="1"/>
      <c r="H640" s="1"/>
      <c r="I640" s="17"/>
      <c r="J640" s="17"/>
      <c r="K640" s="17"/>
      <c r="L640" s="1"/>
      <c r="M640" s="3"/>
      <c r="N640" s="1"/>
      <c r="O640" s="1"/>
      <c r="P640" s="1"/>
      <c r="Q640" s="1"/>
      <c r="R640" s="1"/>
      <c r="S640" s="1"/>
      <c r="T640" s="3"/>
      <c r="U640" s="1"/>
      <c r="V640" s="1"/>
      <c r="W640" s="1"/>
    </row>
    <row r="641" spans="1:23">
      <c r="A641" s="1"/>
      <c r="B641" s="1"/>
      <c r="C641" s="1"/>
      <c r="D641" s="1"/>
      <c r="E641" s="3"/>
      <c r="F641" s="12"/>
      <c r="G641" s="1"/>
      <c r="H641" s="1"/>
      <c r="I641" s="17"/>
      <c r="J641" s="17"/>
      <c r="K641" s="17"/>
      <c r="L641" s="1"/>
      <c r="M641" s="3"/>
      <c r="N641" s="1"/>
      <c r="O641" s="1"/>
      <c r="P641" s="1"/>
      <c r="Q641" s="1"/>
      <c r="R641" s="1"/>
      <c r="S641" s="1"/>
      <c r="T641" s="3"/>
      <c r="U641" s="1"/>
      <c r="V641" s="1"/>
      <c r="W641" s="1"/>
    </row>
    <row r="642" spans="1:23">
      <c r="A642" s="1"/>
      <c r="B642" s="1"/>
      <c r="C642" s="1"/>
      <c r="D642" s="1"/>
      <c r="E642" s="3"/>
      <c r="F642" s="12"/>
      <c r="G642" s="1"/>
      <c r="H642" s="1"/>
      <c r="I642" s="17"/>
      <c r="J642" s="17"/>
      <c r="K642" s="17"/>
      <c r="L642" s="1"/>
      <c r="M642" s="3"/>
      <c r="N642" s="1"/>
      <c r="O642" s="1"/>
      <c r="P642" s="1"/>
      <c r="Q642" s="1"/>
      <c r="R642" s="1"/>
      <c r="S642" s="1"/>
      <c r="T642" s="3"/>
      <c r="U642" s="1"/>
      <c r="V642" s="1"/>
      <c r="W642" s="1"/>
    </row>
    <row r="643" spans="1:23">
      <c r="A643" s="1"/>
      <c r="B643" s="1"/>
      <c r="C643" s="1"/>
      <c r="D643" s="1"/>
      <c r="E643" s="3"/>
      <c r="F643" s="12"/>
      <c r="G643" s="1"/>
      <c r="H643" s="1"/>
      <c r="I643" s="17"/>
      <c r="J643" s="17"/>
      <c r="K643" s="17"/>
      <c r="L643" s="1"/>
      <c r="M643" s="3"/>
      <c r="N643" s="1"/>
      <c r="O643" s="1"/>
      <c r="P643" s="1"/>
      <c r="Q643" s="1"/>
      <c r="R643" s="1"/>
      <c r="S643" s="1"/>
      <c r="T643" s="3"/>
      <c r="U643" s="1"/>
      <c r="V643" s="1"/>
      <c r="W643" s="1"/>
    </row>
    <row r="644" spans="1:23">
      <c r="A644" s="1"/>
      <c r="B644" s="1"/>
      <c r="C644" s="1"/>
      <c r="D644" s="1"/>
      <c r="E644" s="3"/>
      <c r="F644" s="12"/>
      <c r="G644" s="1"/>
      <c r="H644" s="1"/>
      <c r="I644" s="17"/>
      <c r="J644" s="17"/>
      <c r="K644" s="17"/>
      <c r="L644" s="1"/>
      <c r="M644" s="3"/>
      <c r="N644" s="1"/>
      <c r="O644" s="1"/>
      <c r="P644" s="1"/>
      <c r="Q644" s="1"/>
      <c r="R644" s="1"/>
      <c r="S644" s="1"/>
      <c r="T644" s="3"/>
      <c r="U644" s="1"/>
      <c r="V644" s="1"/>
      <c r="W644" s="1"/>
    </row>
    <row r="645" spans="1:23">
      <c r="A645" s="1"/>
      <c r="B645" s="1"/>
      <c r="C645" s="1"/>
      <c r="D645" s="1"/>
      <c r="E645" s="3"/>
      <c r="F645" s="12"/>
      <c r="G645" s="1"/>
      <c r="H645" s="1"/>
      <c r="I645" s="17"/>
      <c r="J645" s="17"/>
      <c r="K645" s="17"/>
      <c r="L645" s="1"/>
      <c r="M645" s="3"/>
      <c r="N645" s="1"/>
      <c r="O645" s="1"/>
      <c r="P645" s="1"/>
      <c r="Q645" s="1"/>
      <c r="R645" s="1"/>
      <c r="S645" s="1"/>
      <c r="T645" s="3"/>
      <c r="U645" s="1"/>
      <c r="V645" s="1"/>
      <c r="W645" s="1"/>
    </row>
    <row r="646" spans="1:23">
      <c r="A646" s="1"/>
      <c r="B646" s="1"/>
      <c r="C646" s="1"/>
      <c r="D646" s="1"/>
      <c r="E646" s="3"/>
      <c r="F646" s="12"/>
      <c r="G646" s="1"/>
      <c r="H646" s="1"/>
      <c r="I646" s="17"/>
      <c r="J646" s="17"/>
      <c r="K646" s="17"/>
      <c r="L646" s="1"/>
      <c r="M646" s="3"/>
      <c r="N646" s="1"/>
      <c r="O646" s="1"/>
      <c r="P646" s="1"/>
      <c r="Q646" s="1"/>
      <c r="R646" s="1"/>
      <c r="S646" s="1"/>
      <c r="T646" s="3"/>
      <c r="U646" s="1"/>
      <c r="V646" s="1"/>
      <c r="W646" s="1"/>
    </row>
    <row r="647" spans="1:23">
      <c r="A647" s="1"/>
      <c r="B647" s="1"/>
      <c r="C647" s="1"/>
      <c r="D647" s="1"/>
      <c r="E647" s="3"/>
      <c r="F647" s="12"/>
      <c r="G647" s="1"/>
      <c r="H647" s="1"/>
      <c r="I647" s="17"/>
      <c r="J647" s="17"/>
      <c r="K647" s="17"/>
      <c r="L647" s="1"/>
      <c r="M647" s="3"/>
      <c r="N647" s="1"/>
      <c r="O647" s="1"/>
      <c r="P647" s="1"/>
      <c r="Q647" s="1"/>
      <c r="R647" s="1"/>
      <c r="S647" s="1"/>
      <c r="T647" s="3"/>
      <c r="U647" s="1"/>
      <c r="V647" s="1"/>
      <c r="W647" s="1"/>
    </row>
    <row r="648" spans="1:23">
      <c r="A648" s="1"/>
      <c r="B648" s="1"/>
      <c r="C648" s="1"/>
      <c r="D648" s="1"/>
      <c r="E648" s="3"/>
      <c r="F648" s="12"/>
      <c r="G648" s="1"/>
      <c r="H648" s="1"/>
      <c r="I648" s="17"/>
      <c r="J648" s="17"/>
      <c r="K648" s="17"/>
      <c r="L648" s="1"/>
      <c r="M648" s="3"/>
      <c r="N648" s="1"/>
      <c r="O648" s="1"/>
      <c r="P648" s="1"/>
      <c r="Q648" s="1"/>
      <c r="R648" s="1"/>
      <c r="S648" s="1"/>
      <c r="T648" s="3"/>
      <c r="U648" s="1"/>
      <c r="V648" s="1"/>
      <c r="W648" s="1"/>
    </row>
    <row r="649" spans="1:23">
      <c r="A649" s="1"/>
      <c r="B649" s="1"/>
      <c r="C649" s="1"/>
      <c r="D649" s="1"/>
      <c r="E649" s="3"/>
      <c r="F649" s="12"/>
      <c r="G649" s="1"/>
      <c r="H649" s="1"/>
      <c r="I649" s="17"/>
      <c r="J649" s="17"/>
      <c r="K649" s="17"/>
      <c r="L649" s="1"/>
      <c r="M649" s="3"/>
      <c r="N649" s="1"/>
      <c r="O649" s="1"/>
      <c r="P649" s="1"/>
      <c r="Q649" s="1"/>
      <c r="R649" s="1"/>
      <c r="S649" s="1"/>
      <c r="T649" s="3"/>
      <c r="U649" s="1"/>
      <c r="V649" s="1"/>
      <c r="W649" s="1"/>
    </row>
    <row r="650" spans="1:23">
      <c r="A650" s="1"/>
      <c r="B650" s="1"/>
      <c r="C650" s="1"/>
      <c r="D650" s="1"/>
      <c r="E650" s="3"/>
      <c r="F650" s="12"/>
      <c r="G650" s="1"/>
      <c r="H650" s="1"/>
      <c r="I650" s="17"/>
      <c r="J650" s="17"/>
      <c r="K650" s="17"/>
      <c r="L650" s="1"/>
      <c r="M650" s="3"/>
      <c r="N650" s="1"/>
      <c r="O650" s="1"/>
      <c r="P650" s="1"/>
      <c r="Q650" s="1"/>
      <c r="R650" s="1"/>
      <c r="S650" s="1"/>
      <c r="T650" s="3"/>
      <c r="U650" s="1"/>
      <c r="V650" s="1"/>
      <c r="W650" s="1"/>
    </row>
    <row r="651" spans="1:23">
      <c r="A651" s="1"/>
      <c r="B651" s="1"/>
      <c r="C651" s="1"/>
      <c r="D651" s="1"/>
      <c r="E651" s="3"/>
      <c r="F651" s="12"/>
      <c r="G651" s="1"/>
      <c r="H651" s="1"/>
      <c r="I651" s="17"/>
      <c r="J651" s="17"/>
      <c r="K651" s="17"/>
      <c r="L651" s="1"/>
      <c r="M651" s="3"/>
      <c r="N651" s="1"/>
      <c r="O651" s="1"/>
      <c r="P651" s="1"/>
      <c r="Q651" s="1"/>
      <c r="R651" s="1"/>
      <c r="S651" s="1"/>
      <c r="T651" s="3"/>
      <c r="U651" s="1"/>
      <c r="V651" s="1"/>
      <c r="W651" s="1"/>
    </row>
    <row r="652" spans="1:23">
      <c r="A652" s="1"/>
      <c r="B652" s="1"/>
      <c r="C652" s="1"/>
      <c r="D652" s="1"/>
      <c r="E652" s="3"/>
      <c r="F652" s="12"/>
      <c r="G652" s="1"/>
      <c r="H652" s="1"/>
      <c r="I652" s="17"/>
      <c r="J652" s="17"/>
      <c r="K652" s="17"/>
      <c r="L652" s="1"/>
      <c r="M652" s="3"/>
      <c r="N652" s="1"/>
      <c r="O652" s="1"/>
      <c r="P652" s="1"/>
      <c r="Q652" s="1"/>
      <c r="R652" s="1"/>
      <c r="S652" s="1"/>
      <c r="T652" s="3"/>
      <c r="U652" s="1"/>
      <c r="V652" s="1"/>
      <c r="W652" s="1"/>
    </row>
    <row r="653" spans="1:23">
      <c r="A653" s="1"/>
      <c r="B653" s="1"/>
      <c r="C653" s="1"/>
      <c r="D653" s="1"/>
      <c r="E653" s="3"/>
      <c r="F653" s="12"/>
      <c r="G653" s="1"/>
      <c r="H653" s="1"/>
      <c r="I653" s="17"/>
      <c r="J653" s="17"/>
      <c r="K653" s="17"/>
      <c r="L653" s="1"/>
      <c r="M653" s="3"/>
      <c r="N653" s="1"/>
      <c r="O653" s="1"/>
      <c r="P653" s="1"/>
      <c r="Q653" s="1"/>
      <c r="R653" s="1"/>
      <c r="S653" s="1"/>
      <c r="T653" s="3"/>
      <c r="U653" s="1"/>
      <c r="V653" s="1"/>
      <c r="W653" s="1"/>
    </row>
    <row r="654" spans="1:23">
      <c r="A654" s="1"/>
      <c r="B654" s="1"/>
      <c r="C654" s="1"/>
      <c r="D654" s="1"/>
      <c r="E654" s="3"/>
      <c r="F654" s="12"/>
      <c r="G654" s="1"/>
      <c r="H654" s="1"/>
      <c r="I654" s="17"/>
      <c r="J654" s="17"/>
      <c r="K654" s="17"/>
      <c r="L654" s="1"/>
      <c r="M654" s="3"/>
      <c r="N654" s="1"/>
      <c r="O654" s="1"/>
      <c r="P654" s="1"/>
      <c r="Q654" s="1"/>
      <c r="R654" s="1"/>
      <c r="S654" s="1"/>
      <c r="T654" s="3"/>
      <c r="U654" s="1"/>
      <c r="V654" s="1"/>
      <c r="W654" s="1"/>
    </row>
    <row r="655" spans="1:23">
      <c r="A655" s="1"/>
      <c r="B655" s="1"/>
      <c r="C655" s="1"/>
      <c r="D655" s="1"/>
      <c r="E655" s="3"/>
      <c r="F655" s="12"/>
      <c r="G655" s="1"/>
      <c r="H655" s="1"/>
      <c r="I655" s="17"/>
      <c r="J655" s="17"/>
      <c r="K655" s="17"/>
      <c r="L655" s="1"/>
      <c r="M655" s="3"/>
      <c r="N655" s="1"/>
      <c r="O655" s="1"/>
      <c r="P655" s="1"/>
      <c r="Q655" s="1"/>
      <c r="R655" s="1"/>
      <c r="S655" s="1"/>
      <c r="T655" s="3"/>
      <c r="U655" s="1"/>
      <c r="V655" s="1"/>
      <c r="W655" s="1"/>
    </row>
    <row r="656" spans="1:23">
      <c r="A656" s="1"/>
      <c r="B656" s="1"/>
      <c r="C656" s="1"/>
      <c r="D656" s="1"/>
      <c r="E656" s="3"/>
      <c r="F656" s="12"/>
      <c r="G656" s="1"/>
      <c r="H656" s="1"/>
      <c r="I656" s="17"/>
      <c r="J656" s="17"/>
      <c r="K656" s="17"/>
      <c r="L656" s="1"/>
      <c r="M656" s="3"/>
      <c r="N656" s="1"/>
      <c r="O656" s="1"/>
      <c r="P656" s="1"/>
      <c r="Q656" s="1"/>
      <c r="R656" s="1"/>
      <c r="S656" s="1"/>
      <c r="T656" s="3"/>
      <c r="U656" s="1"/>
      <c r="V656" s="1"/>
      <c r="W656" s="1"/>
    </row>
    <row r="657" spans="1:23">
      <c r="A657" s="1"/>
      <c r="B657" s="1"/>
      <c r="C657" s="1"/>
      <c r="D657" s="1"/>
      <c r="E657" s="3"/>
      <c r="F657" s="12"/>
      <c r="G657" s="1"/>
      <c r="H657" s="1"/>
      <c r="I657" s="17"/>
      <c r="J657" s="17"/>
      <c r="K657" s="17"/>
      <c r="L657" s="1"/>
      <c r="M657" s="3"/>
      <c r="N657" s="1"/>
      <c r="O657" s="1"/>
      <c r="P657" s="1"/>
      <c r="Q657" s="1"/>
      <c r="R657" s="1"/>
      <c r="S657" s="1"/>
      <c r="T657" s="3"/>
      <c r="U657" s="1"/>
      <c r="V657" s="1"/>
      <c r="W657" s="1"/>
    </row>
    <row r="658" spans="1:23">
      <c r="A658" s="1"/>
      <c r="B658" s="1"/>
      <c r="C658" s="1"/>
      <c r="D658" s="1"/>
      <c r="E658" s="3"/>
      <c r="F658" s="12"/>
      <c r="G658" s="1"/>
      <c r="H658" s="1"/>
      <c r="I658" s="17"/>
      <c r="J658" s="17"/>
      <c r="K658" s="17"/>
      <c r="L658" s="1"/>
      <c r="M658" s="3"/>
      <c r="N658" s="1"/>
      <c r="O658" s="1"/>
      <c r="P658" s="1"/>
      <c r="Q658" s="1"/>
      <c r="R658" s="1"/>
      <c r="S658" s="1"/>
      <c r="T658" s="3"/>
      <c r="U658" s="1"/>
      <c r="V658" s="1"/>
      <c r="W658" s="1"/>
    </row>
    <row r="659" spans="1:23">
      <c r="A659" s="1"/>
      <c r="B659" s="1"/>
      <c r="C659" s="1"/>
      <c r="D659" s="1"/>
      <c r="E659" s="3"/>
      <c r="F659" s="12"/>
      <c r="G659" s="1"/>
      <c r="H659" s="1"/>
      <c r="I659" s="17"/>
      <c r="J659" s="17"/>
      <c r="K659" s="17"/>
      <c r="L659" s="1"/>
      <c r="M659" s="3"/>
      <c r="N659" s="1"/>
      <c r="O659" s="1"/>
      <c r="P659" s="1"/>
      <c r="Q659" s="1"/>
      <c r="R659" s="1"/>
      <c r="S659" s="1"/>
      <c r="T659" s="3"/>
      <c r="U659" s="1"/>
      <c r="V659" s="1"/>
      <c r="W659" s="1"/>
    </row>
    <row r="660" spans="1:23">
      <c r="A660" s="1"/>
      <c r="B660" s="1"/>
      <c r="C660" s="1"/>
      <c r="D660" s="1"/>
      <c r="E660" s="3"/>
      <c r="F660" s="12"/>
      <c r="G660" s="1"/>
      <c r="H660" s="1"/>
      <c r="I660" s="17"/>
      <c r="J660" s="17"/>
      <c r="K660" s="17"/>
      <c r="L660" s="1"/>
      <c r="M660" s="3"/>
      <c r="N660" s="1"/>
      <c r="O660" s="1"/>
      <c r="P660" s="1"/>
      <c r="Q660" s="1"/>
      <c r="R660" s="1"/>
      <c r="S660" s="1"/>
      <c r="T660" s="3"/>
      <c r="U660" s="1"/>
      <c r="V660" s="1"/>
      <c r="W660" s="1"/>
    </row>
    <row r="661" spans="1:23">
      <c r="A661" s="1"/>
      <c r="B661" s="1"/>
      <c r="C661" s="1"/>
      <c r="D661" s="1"/>
      <c r="E661" s="3"/>
      <c r="F661" s="12"/>
      <c r="G661" s="1"/>
      <c r="H661" s="1"/>
      <c r="I661" s="17"/>
      <c r="J661" s="17"/>
      <c r="K661" s="17"/>
      <c r="L661" s="1"/>
      <c r="M661" s="3"/>
      <c r="N661" s="1"/>
      <c r="O661" s="1"/>
      <c r="P661" s="1"/>
      <c r="Q661" s="1"/>
      <c r="R661" s="1"/>
      <c r="S661" s="1"/>
      <c r="T661" s="3"/>
      <c r="U661" s="1"/>
      <c r="V661" s="1"/>
      <c r="W661" s="1"/>
    </row>
    <row r="662" spans="1:23">
      <c r="A662" s="1"/>
      <c r="B662" s="1"/>
      <c r="C662" s="1"/>
      <c r="D662" s="1"/>
      <c r="E662" s="3"/>
      <c r="F662" s="12"/>
      <c r="G662" s="1"/>
      <c r="H662" s="1"/>
      <c r="I662" s="17"/>
      <c r="J662" s="17"/>
      <c r="K662" s="17"/>
      <c r="L662" s="1"/>
      <c r="M662" s="3"/>
      <c r="N662" s="1"/>
      <c r="O662" s="1"/>
      <c r="P662" s="1"/>
      <c r="Q662" s="1"/>
      <c r="R662" s="1"/>
      <c r="S662" s="1"/>
      <c r="T662" s="3"/>
      <c r="U662" s="1"/>
      <c r="V662" s="1"/>
      <c r="W662" s="1"/>
    </row>
    <row r="663" spans="1:23">
      <c r="A663" s="1"/>
      <c r="B663" s="1"/>
      <c r="C663" s="1"/>
      <c r="D663" s="1"/>
      <c r="E663" s="3"/>
      <c r="F663" s="12"/>
      <c r="G663" s="1"/>
      <c r="H663" s="1"/>
      <c r="I663" s="17"/>
      <c r="J663" s="17"/>
      <c r="K663" s="17"/>
      <c r="L663" s="1"/>
      <c r="M663" s="3"/>
      <c r="N663" s="1"/>
      <c r="O663" s="1"/>
      <c r="P663" s="1"/>
      <c r="Q663" s="1"/>
      <c r="R663" s="1"/>
      <c r="S663" s="1"/>
      <c r="T663" s="3"/>
      <c r="U663" s="1"/>
      <c r="V663" s="1"/>
      <c r="W663" s="1"/>
    </row>
    <row r="664" spans="1:23">
      <c r="A664" s="1"/>
      <c r="B664" s="1"/>
      <c r="C664" s="1"/>
      <c r="D664" s="1"/>
      <c r="E664" s="3"/>
      <c r="F664" s="12"/>
      <c r="G664" s="1"/>
      <c r="H664" s="1"/>
      <c r="I664" s="17"/>
      <c r="J664" s="17"/>
      <c r="K664" s="17"/>
      <c r="L664" s="1"/>
      <c r="M664" s="3"/>
      <c r="N664" s="1"/>
      <c r="O664" s="1"/>
      <c r="P664" s="1"/>
      <c r="Q664" s="1"/>
      <c r="R664" s="1"/>
      <c r="S664" s="1"/>
      <c r="T664" s="3"/>
      <c r="U664" s="1"/>
      <c r="V664" s="1"/>
      <c r="W664" s="1"/>
    </row>
    <row r="665" spans="1:23">
      <c r="A665" s="1"/>
      <c r="B665" s="1"/>
      <c r="C665" s="1"/>
      <c r="D665" s="1"/>
      <c r="E665" s="3"/>
      <c r="F665" s="12"/>
      <c r="G665" s="1"/>
      <c r="H665" s="1"/>
      <c r="I665" s="17"/>
      <c r="J665" s="17"/>
      <c r="K665" s="17"/>
      <c r="L665" s="1"/>
      <c r="M665" s="3"/>
      <c r="N665" s="1"/>
      <c r="O665" s="1"/>
      <c r="P665" s="1"/>
      <c r="Q665" s="1"/>
      <c r="R665" s="1"/>
      <c r="S665" s="1"/>
      <c r="T665" s="3"/>
      <c r="U665" s="1"/>
      <c r="V665" s="1"/>
      <c r="W665" s="1"/>
    </row>
    <row r="666" spans="1:23">
      <c r="A666" s="1"/>
      <c r="B666" s="1"/>
      <c r="C666" s="1"/>
      <c r="D666" s="1"/>
      <c r="E666" s="3"/>
      <c r="F666" s="12"/>
      <c r="G666" s="1"/>
      <c r="H666" s="1"/>
      <c r="I666" s="17"/>
      <c r="J666" s="17"/>
      <c r="K666" s="17"/>
      <c r="L666" s="1"/>
      <c r="M666" s="3"/>
      <c r="N666" s="1"/>
      <c r="O666" s="1"/>
      <c r="P666" s="1"/>
      <c r="Q666" s="1"/>
      <c r="R666" s="1"/>
      <c r="S666" s="1"/>
      <c r="T666" s="3"/>
      <c r="U666" s="1"/>
      <c r="V666" s="1"/>
      <c r="W666" s="1"/>
    </row>
    <row r="667" spans="1:23">
      <c r="A667" s="1"/>
      <c r="B667" s="1"/>
      <c r="C667" s="1"/>
      <c r="D667" s="1"/>
      <c r="E667" s="3"/>
      <c r="F667" s="12"/>
      <c r="G667" s="1"/>
      <c r="H667" s="1"/>
      <c r="I667" s="17"/>
      <c r="J667" s="17"/>
      <c r="K667" s="17"/>
      <c r="L667" s="1"/>
      <c r="M667" s="3"/>
      <c r="N667" s="1"/>
      <c r="O667" s="1"/>
      <c r="P667" s="1"/>
      <c r="Q667" s="1"/>
      <c r="R667" s="1"/>
      <c r="S667" s="1"/>
      <c r="T667" s="3"/>
      <c r="U667" s="1"/>
      <c r="V667" s="1"/>
      <c r="W667" s="1"/>
    </row>
    <row r="668" spans="1:23">
      <c r="A668" s="1"/>
      <c r="B668" s="1"/>
      <c r="C668" s="1"/>
      <c r="D668" s="1"/>
      <c r="E668" s="3"/>
      <c r="F668" s="12"/>
      <c r="G668" s="1"/>
      <c r="H668" s="1"/>
      <c r="I668" s="17"/>
      <c r="J668" s="17"/>
      <c r="K668" s="17"/>
      <c r="L668" s="1"/>
      <c r="M668" s="3"/>
      <c r="N668" s="1"/>
      <c r="O668" s="1"/>
      <c r="P668" s="1"/>
      <c r="Q668" s="1"/>
      <c r="R668" s="1"/>
      <c r="S668" s="1"/>
      <c r="T668" s="3"/>
      <c r="U668" s="1"/>
      <c r="V668" s="1"/>
      <c r="W668" s="1"/>
    </row>
    <row r="669" spans="1:23">
      <c r="A669" s="1"/>
      <c r="B669" s="1"/>
      <c r="C669" s="1"/>
      <c r="D669" s="1"/>
      <c r="E669" s="3"/>
      <c r="F669" s="12"/>
      <c r="G669" s="1"/>
      <c r="H669" s="1"/>
      <c r="I669" s="17"/>
      <c r="J669" s="17"/>
      <c r="K669" s="17"/>
      <c r="L669" s="1"/>
      <c r="M669" s="3"/>
      <c r="N669" s="1"/>
      <c r="O669" s="1"/>
      <c r="P669" s="1"/>
      <c r="Q669" s="1"/>
      <c r="R669" s="1"/>
      <c r="S669" s="1"/>
      <c r="T669" s="3"/>
      <c r="U669" s="1"/>
      <c r="V669" s="1"/>
      <c r="W669" s="1"/>
    </row>
    <row r="670" spans="1:23">
      <c r="A670" s="1"/>
      <c r="B670" s="1"/>
      <c r="C670" s="1"/>
      <c r="D670" s="1"/>
      <c r="E670" s="3"/>
      <c r="F670" s="12"/>
      <c r="G670" s="1"/>
      <c r="H670" s="1"/>
      <c r="I670" s="17"/>
      <c r="J670" s="17"/>
      <c r="K670" s="17"/>
      <c r="L670" s="1"/>
      <c r="M670" s="3"/>
      <c r="N670" s="1"/>
      <c r="O670" s="1"/>
      <c r="P670" s="1"/>
      <c r="Q670" s="1"/>
      <c r="R670" s="1"/>
      <c r="S670" s="1"/>
      <c r="T670" s="3"/>
      <c r="U670" s="1"/>
      <c r="V670" s="1"/>
      <c r="W670" s="1"/>
    </row>
    <row r="671" spans="1:23">
      <c r="A671" s="1"/>
      <c r="B671" s="1"/>
      <c r="C671" s="1"/>
      <c r="D671" s="1"/>
      <c r="E671" s="3"/>
      <c r="F671" s="12"/>
      <c r="G671" s="1"/>
      <c r="H671" s="1"/>
      <c r="I671" s="17"/>
      <c r="J671" s="17"/>
      <c r="K671" s="17"/>
      <c r="L671" s="1"/>
      <c r="M671" s="3"/>
      <c r="N671" s="1"/>
      <c r="O671" s="1"/>
      <c r="P671" s="1"/>
      <c r="Q671" s="1"/>
      <c r="R671" s="1"/>
      <c r="S671" s="1"/>
      <c r="T671" s="3"/>
      <c r="U671" s="1"/>
      <c r="V671" s="1"/>
      <c r="W671" s="1"/>
    </row>
    <row r="672" spans="1:23">
      <c r="A672" s="1"/>
      <c r="B672" s="1"/>
      <c r="C672" s="1"/>
      <c r="D672" s="1"/>
      <c r="E672" s="3"/>
      <c r="F672" s="12"/>
      <c r="G672" s="1"/>
      <c r="H672" s="1"/>
      <c r="I672" s="17"/>
      <c r="J672" s="17"/>
      <c r="K672" s="17"/>
      <c r="L672" s="1"/>
      <c r="M672" s="3"/>
      <c r="N672" s="1"/>
      <c r="O672" s="1"/>
      <c r="P672" s="1"/>
      <c r="Q672" s="1"/>
      <c r="R672" s="1"/>
      <c r="S672" s="1"/>
      <c r="T672" s="3"/>
      <c r="U672" s="1"/>
      <c r="V672" s="1"/>
      <c r="W672" s="1"/>
    </row>
    <row r="673" spans="1:23">
      <c r="A673" s="1"/>
      <c r="B673" s="1"/>
      <c r="C673" s="1"/>
      <c r="D673" s="1"/>
      <c r="E673" s="3"/>
      <c r="F673" s="12"/>
      <c r="G673" s="1"/>
      <c r="H673" s="1"/>
      <c r="I673" s="17"/>
      <c r="J673" s="17"/>
      <c r="K673" s="17"/>
      <c r="L673" s="1"/>
      <c r="M673" s="3"/>
      <c r="N673" s="1"/>
      <c r="O673" s="1"/>
      <c r="P673" s="1"/>
      <c r="Q673" s="1"/>
      <c r="R673" s="1"/>
      <c r="S673" s="1"/>
      <c r="T673" s="3"/>
      <c r="U673" s="1"/>
      <c r="V673" s="1"/>
      <c r="W673" s="1"/>
    </row>
    <row r="674" spans="1:23">
      <c r="A674" s="1"/>
      <c r="B674" s="1"/>
      <c r="C674" s="1"/>
      <c r="D674" s="1"/>
      <c r="E674" s="3"/>
      <c r="F674" s="12"/>
      <c r="G674" s="1"/>
      <c r="H674" s="1"/>
      <c r="I674" s="17"/>
      <c r="J674" s="17"/>
      <c r="K674" s="17"/>
      <c r="L674" s="1"/>
      <c r="M674" s="3"/>
      <c r="N674" s="1"/>
      <c r="O674" s="1"/>
      <c r="P674" s="1"/>
      <c r="Q674" s="1"/>
      <c r="R674" s="1"/>
      <c r="S674" s="1"/>
      <c r="T674" s="3"/>
      <c r="U674" s="1"/>
      <c r="V674" s="1"/>
      <c r="W674" s="1"/>
    </row>
    <row r="675" spans="1:23">
      <c r="A675" s="1"/>
      <c r="B675" s="1"/>
      <c r="C675" s="1"/>
      <c r="D675" s="1"/>
      <c r="E675" s="3"/>
      <c r="F675" s="12"/>
      <c r="G675" s="1"/>
      <c r="H675" s="1"/>
      <c r="I675" s="17"/>
      <c r="J675" s="17"/>
      <c r="K675" s="17"/>
      <c r="L675" s="1"/>
      <c r="M675" s="3"/>
      <c r="N675" s="1"/>
      <c r="O675" s="1"/>
      <c r="P675" s="1"/>
      <c r="Q675" s="1"/>
      <c r="R675" s="1"/>
      <c r="S675" s="1"/>
      <c r="T675" s="3"/>
      <c r="U675" s="1"/>
      <c r="V675" s="1"/>
      <c r="W675" s="1"/>
    </row>
    <row r="676" spans="1:23">
      <c r="A676" s="1"/>
      <c r="B676" s="1"/>
      <c r="C676" s="1"/>
      <c r="D676" s="1"/>
      <c r="E676" s="3"/>
      <c r="F676" s="12"/>
      <c r="G676" s="1"/>
      <c r="H676" s="1"/>
      <c r="I676" s="17"/>
      <c r="J676" s="17"/>
      <c r="K676" s="17"/>
      <c r="L676" s="1"/>
      <c r="M676" s="3"/>
      <c r="N676" s="1"/>
      <c r="O676" s="1"/>
      <c r="P676" s="1"/>
      <c r="Q676" s="1"/>
      <c r="R676" s="1"/>
      <c r="S676" s="1"/>
      <c r="T676" s="3"/>
      <c r="U676" s="1"/>
      <c r="V676" s="1"/>
      <c r="W676" s="1"/>
    </row>
    <row r="677" spans="1:23">
      <c r="A677" s="1"/>
      <c r="B677" s="1"/>
      <c r="C677" s="1"/>
      <c r="D677" s="1"/>
      <c r="E677" s="3"/>
      <c r="F677" s="12"/>
      <c r="G677" s="1"/>
      <c r="H677" s="1"/>
      <c r="I677" s="17"/>
      <c r="J677" s="17"/>
      <c r="K677" s="17"/>
      <c r="L677" s="1"/>
      <c r="M677" s="3"/>
      <c r="N677" s="1"/>
      <c r="O677" s="1"/>
      <c r="P677" s="1"/>
      <c r="Q677" s="1"/>
      <c r="R677" s="1"/>
      <c r="S677" s="1"/>
      <c r="T677" s="3"/>
      <c r="U677" s="1"/>
      <c r="V677" s="1"/>
      <c r="W677" s="1"/>
    </row>
    <row r="678" spans="1:23">
      <c r="A678" s="1"/>
      <c r="B678" s="1"/>
      <c r="C678" s="1"/>
      <c r="D678" s="1"/>
      <c r="E678" s="3"/>
      <c r="F678" s="12"/>
      <c r="G678" s="1"/>
      <c r="H678" s="1"/>
      <c r="I678" s="17"/>
      <c r="J678" s="17"/>
      <c r="K678" s="17"/>
      <c r="L678" s="1"/>
      <c r="M678" s="3"/>
      <c r="N678" s="1"/>
      <c r="O678" s="1"/>
      <c r="P678" s="1"/>
      <c r="Q678" s="1"/>
      <c r="R678" s="1"/>
      <c r="S678" s="1"/>
      <c r="T678" s="3"/>
      <c r="U678" s="1"/>
      <c r="V678" s="1"/>
      <c r="W678" s="1"/>
    </row>
    <row r="679" spans="1:23">
      <c r="A679" s="1"/>
      <c r="B679" s="1"/>
      <c r="C679" s="1"/>
      <c r="D679" s="1"/>
      <c r="E679" s="3"/>
      <c r="F679" s="12"/>
      <c r="G679" s="1"/>
      <c r="H679" s="1"/>
      <c r="I679" s="17"/>
      <c r="J679" s="17"/>
      <c r="K679" s="17"/>
      <c r="L679" s="1"/>
      <c r="M679" s="3"/>
      <c r="N679" s="1"/>
      <c r="O679" s="1"/>
      <c r="P679" s="1"/>
      <c r="Q679" s="1"/>
      <c r="R679" s="1"/>
      <c r="S679" s="1"/>
      <c r="T679" s="3"/>
      <c r="U679" s="1"/>
      <c r="V679" s="1"/>
      <c r="W679" s="1"/>
    </row>
    <row r="680" spans="1:23">
      <c r="A680" s="1"/>
      <c r="B680" s="1"/>
      <c r="C680" s="1"/>
      <c r="D680" s="1"/>
      <c r="E680" s="3"/>
      <c r="F680" s="12"/>
      <c r="G680" s="1"/>
      <c r="H680" s="1"/>
      <c r="I680" s="17"/>
      <c r="J680" s="17"/>
      <c r="K680" s="17"/>
      <c r="L680" s="1"/>
      <c r="M680" s="3"/>
      <c r="N680" s="1"/>
      <c r="O680" s="1"/>
      <c r="P680" s="1"/>
      <c r="Q680" s="1"/>
      <c r="R680" s="1"/>
      <c r="S680" s="1"/>
      <c r="T680" s="3"/>
      <c r="U680" s="1"/>
      <c r="V680" s="1"/>
      <c r="W680" s="1"/>
    </row>
    <row r="681" spans="1:23">
      <c r="A681" s="1"/>
      <c r="B681" s="1"/>
      <c r="C681" s="1"/>
      <c r="D681" s="1"/>
      <c r="E681" s="3"/>
      <c r="F681" s="12"/>
      <c r="G681" s="1"/>
      <c r="H681" s="1"/>
      <c r="I681" s="17"/>
      <c r="J681" s="17"/>
      <c r="K681" s="17"/>
      <c r="L681" s="1"/>
      <c r="M681" s="3"/>
      <c r="N681" s="1"/>
      <c r="O681" s="1"/>
      <c r="P681" s="1"/>
      <c r="Q681" s="1"/>
      <c r="R681" s="1"/>
      <c r="S681" s="1"/>
      <c r="T681" s="3"/>
      <c r="U681" s="1"/>
      <c r="V681" s="1"/>
      <c r="W681" s="1"/>
    </row>
    <row r="682" spans="1:23">
      <c r="A682" s="1"/>
      <c r="B682" s="1"/>
      <c r="C682" s="1"/>
      <c r="D682" s="1"/>
      <c r="E682" s="3"/>
      <c r="F682" s="12"/>
      <c r="G682" s="1"/>
      <c r="H682" s="1"/>
      <c r="I682" s="17"/>
      <c r="J682" s="17"/>
      <c r="K682" s="17"/>
      <c r="L682" s="1"/>
      <c r="M682" s="3"/>
      <c r="N682" s="1"/>
      <c r="O682" s="1"/>
      <c r="P682" s="1"/>
      <c r="Q682" s="1"/>
      <c r="R682" s="1"/>
      <c r="S682" s="1"/>
      <c r="T682" s="3"/>
      <c r="U682" s="1"/>
      <c r="V682" s="1"/>
      <c r="W682" s="1"/>
    </row>
    <row r="683" spans="1:23">
      <c r="A683" s="1"/>
      <c r="B683" s="1"/>
      <c r="C683" s="1"/>
      <c r="D683" s="1"/>
      <c r="E683" s="3"/>
      <c r="F683" s="12"/>
      <c r="G683" s="1"/>
      <c r="H683" s="1"/>
      <c r="I683" s="17"/>
      <c r="J683" s="17"/>
      <c r="K683" s="17"/>
      <c r="L683" s="1"/>
      <c r="M683" s="3"/>
      <c r="N683" s="1"/>
      <c r="O683" s="1"/>
      <c r="P683" s="1"/>
      <c r="Q683" s="1"/>
      <c r="R683" s="1"/>
      <c r="S683" s="1"/>
      <c r="T683" s="3"/>
      <c r="U683" s="1"/>
      <c r="V683" s="1"/>
      <c r="W683" s="1"/>
    </row>
    <row r="684" spans="1:23">
      <c r="A684" s="1"/>
      <c r="B684" s="1"/>
      <c r="C684" s="1"/>
      <c r="D684" s="1"/>
      <c r="E684" s="3"/>
      <c r="F684" s="12"/>
      <c r="G684" s="1"/>
      <c r="H684" s="1"/>
      <c r="I684" s="17"/>
      <c r="J684" s="17"/>
      <c r="K684" s="17"/>
      <c r="L684" s="1"/>
      <c r="M684" s="3"/>
      <c r="N684" s="1"/>
      <c r="O684" s="1"/>
      <c r="P684" s="1"/>
      <c r="Q684" s="1"/>
      <c r="R684" s="1"/>
      <c r="S684" s="1"/>
      <c r="T684" s="3"/>
      <c r="U684" s="1"/>
      <c r="V684" s="1"/>
      <c r="W684" s="1"/>
    </row>
    <row r="685" spans="1:23">
      <c r="A685" s="1"/>
      <c r="B685" s="1"/>
      <c r="C685" s="1"/>
      <c r="D685" s="1"/>
      <c r="E685" s="3"/>
      <c r="F685" s="12"/>
      <c r="G685" s="1"/>
      <c r="H685" s="1"/>
      <c r="I685" s="17"/>
      <c r="J685" s="17"/>
      <c r="K685" s="17"/>
      <c r="L685" s="1"/>
      <c r="M685" s="3"/>
      <c r="N685" s="1"/>
      <c r="O685" s="1"/>
      <c r="P685" s="1"/>
      <c r="Q685" s="1"/>
      <c r="R685" s="1"/>
      <c r="S685" s="1"/>
      <c r="T685" s="3"/>
      <c r="U685" s="1"/>
      <c r="V685" s="1"/>
      <c r="W685" s="1"/>
    </row>
    <row r="686" spans="1:23">
      <c r="A686" s="1"/>
      <c r="B686" s="1"/>
      <c r="C686" s="1"/>
      <c r="D686" s="1"/>
      <c r="E686" s="3"/>
      <c r="F686" s="12"/>
      <c r="G686" s="1"/>
      <c r="H686" s="1"/>
      <c r="I686" s="17"/>
      <c r="J686" s="17"/>
      <c r="K686" s="17"/>
      <c r="L686" s="1"/>
      <c r="M686" s="3"/>
      <c r="N686" s="1"/>
      <c r="O686" s="1"/>
      <c r="P686" s="1"/>
      <c r="Q686" s="1"/>
      <c r="R686" s="1"/>
      <c r="S686" s="1"/>
      <c r="T686" s="3"/>
      <c r="U686" s="1"/>
      <c r="V686" s="1"/>
      <c r="W686" s="1"/>
    </row>
    <row r="687" spans="1:23">
      <c r="A687" s="1"/>
      <c r="B687" s="1"/>
      <c r="C687" s="1"/>
      <c r="D687" s="1"/>
      <c r="E687" s="3"/>
      <c r="F687" s="12"/>
      <c r="G687" s="1"/>
      <c r="H687" s="1"/>
      <c r="I687" s="17"/>
      <c r="J687" s="17"/>
      <c r="K687" s="17"/>
      <c r="L687" s="1"/>
      <c r="M687" s="3"/>
      <c r="N687" s="1"/>
      <c r="O687" s="1"/>
      <c r="P687" s="1"/>
      <c r="Q687" s="1"/>
      <c r="R687" s="1"/>
      <c r="S687" s="1"/>
      <c r="T687" s="3"/>
      <c r="U687" s="1"/>
      <c r="V687" s="1"/>
      <c r="W687" s="1"/>
    </row>
    <row r="688" spans="1:23">
      <c r="A688" s="1"/>
      <c r="B688" s="1"/>
      <c r="C688" s="1"/>
      <c r="D688" s="1"/>
      <c r="E688" s="3"/>
      <c r="F688" s="12"/>
      <c r="G688" s="1"/>
      <c r="H688" s="1"/>
      <c r="I688" s="17"/>
      <c r="J688" s="17"/>
      <c r="K688" s="17"/>
      <c r="L688" s="1"/>
      <c r="M688" s="3"/>
      <c r="N688" s="1"/>
      <c r="O688" s="1"/>
      <c r="P688" s="1"/>
      <c r="Q688" s="1"/>
      <c r="R688" s="1"/>
      <c r="S688" s="1"/>
      <c r="T688" s="3"/>
      <c r="U688" s="1"/>
      <c r="V688" s="1"/>
      <c r="W688" s="1"/>
    </row>
    <row r="689" spans="1:23">
      <c r="A689" s="1"/>
      <c r="B689" s="1"/>
      <c r="C689" s="1"/>
      <c r="D689" s="1"/>
      <c r="E689" s="3"/>
      <c r="F689" s="12"/>
      <c r="G689" s="1"/>
      <c r="H689" s="1"/>
      <c r="I689" s="17"/>
      <c r="J689" s="17"/>
      <c r="K689" s="17"/>
      <c r="L689" s="1"/>
      <c r="M689" s="3"/>
      <c r="N689" s="1"/>
      <c r="O689" s="1"/>
      <c r="P689" s="1"/>
      <c r="Q689" s="1"/>
      <c r="R689" s="1"/>
      <c r="S689" s="1"/>
      <c r="T689" s="3"/>
      <c r="U689" s="1"/>
      <c r="V689" s="1"/>
      <c r="W689" s="1"/>
    </row>
    <row r="690" spans="1:23">
      <c r="A690" s="1"/>
      <c r="B690" s="1"/>
      <c r="C690" s="1"/>
      <c r="D690" s="1"/>
      <c r="E690" s="3"/>
      <c r="F690" s="12"/>
      <c r="G690" s="1"/>
      <c r="H690" s="1"/>
      <c r="I690" s="17"/>
      <c r="J690" s="17"/>
      <c r="K690" s="17"/>
      <c r="L690" s="1"/>
      <c r="M690" s="3"/>
      <c r="N690" s="1"/>
      <c r="O690" s="1"/>
      <c r="P690" s="1"/>
      <c r="Q690" s="1"/>
      <c r="R690" s="1"/>
      <c r="S690" s="1"/>
      <c r="T690" s="3"/>
      <c r="U690" s="1"/>
      <c r="V690" s="1"/>
      <c r="W690" s="1"/>
    </row>
    <row r="691" spans="1:23">
      <c r="A691" s="1"/>
      <c r="B691" s="1"/>
      <c r="C691" s="1"/>
      <c r="D691" s="1"/>
      <c r="E691" s="3"/>
      <c r="F691" s="12"/>
      <c r="G691" s="1"/>
      <c r="H691" s="1"/>
      <c r="I691" s="17"/>
      <c r="J691" s="17"/>
      <c r="K691" s="17"/>
      <c r="L691" s="1"/>
      <c r="M691" s="3"/>
      <c r="N691" s="1"/>
      <c r="O691" s="1"/>
      <c r="P691" s="1"/>
      <c r="Q691" s="1"/>
      <c r="R691" s="1"/>
      <c r="S691" s="1"/>
      <c r="T691" s="3"/>
      <c r="U691" s="1"/>
      <c r="V691" s="1"/>
      <c r="W691" s="1"/>
    </row>
    <row r="692" spans="1:23">
      <c r="A692" s="1"/>
      <c r="B692" s="1"/>
      <c r="C692" s="1"/>
      <c r="D692" s="1"/>
      <c r="E692" s="3"/>
      <c r="F692" s="12"/>
      <c r="G692" s="1"/>
      <c r="H692" s="1"/>
      <c r="I692" s="17"/>
      <c r="J692" s="17"/>
      <c r="K692" s="17"/>
      <c r="L692" s="1"/>
      <c r="M692" s="3"/>
      <c r="N692" s="1"/>
      <c r="O692" s="1"/>
      <c r="P692" s="1"/>
      <c r="Q692" s="1"/>
      <c r="R692" s="1"/>
      <c r="S692" s="1"/>
      <c r="T692" s="3"/>
      <c r="U692" s="1"/>
      <c r="V692" s="1"/>
      <c r="W692" s="1"/>
    </row>
    <row r="693" spans="1:23">
      <c r="A693" s="1"/>
      <c r="B693" s="1"/>
      <c r="C693" s="1"/>
      <c r="D693" s="1"/>
      <c r="E693" s="3"/>
      <c r="F693" s="12"/>
      <c r="G693" s="1"/>
      <c r="H693" s="1"/>
      <c r="I693" s="17"/>
      <c r="J693" s="17"/>
      <c r="K693" s="17"/>
      <c r="L693" s="1"/>
      <c r="M693" s="3"/>
      <c r="N693" s="1"/>
      <c r="O693" s="1"/>
      <c r="P693" s="1"/>
      <c r="Q693" s="1"/>
      <c r="R693" s="1"/>
      <c r="S693" s="1"/>
      <c r="T693" s="3"/>
      <c r="U693" s="1"/>
      <c r="V693" s="1"/>
      <c r="W693" s="1"/>
    </row>
    <row r="694" spans="1:23">
      <c r="A694" s="1"/>
      <c r="B694" s="1"/>
      <c r="C694" s="1"/>
      <c r="D694" s="1"/>
      <c r="E694" s="3"/>
      <c r="F694" s="12"/>
      <c r="G694" s="1"/>
      <c r="H694" s="1"/>
      <c r="I694" s="17"/>
      <c r="J694" s="17"/>
      <c r="K694" s="17"/>
      <c r="L694" s="1"/>
      <c r="M694" s="3"/>
      <c r="N694" s="1"/>
      <c r="O694" s="1"/>
      <c r="P694" s="1"/>
      <c r="Q694" s="1"/>
      <c r="R694" s="1"/>
      <c r="S694" s="1"/>
      <c r="T694" s="3"/>
      <c r="U694" s="1"/>
      <c r="V694" s="1"/>
      <c r="W694" s="1"/>
    </row>
    <row r="695" spans="1:23">
      <c r="A695" s="1"/>
      <c r="B695" s="1"/>
      <c r="C695" s="1"/>
      <c r="D695" s="1"/>
      <c r="E695" s="3"/>
      <c r="F695" s="12"/>
      <c r="G695" s="1"/>
      <c r="H695" s="1"/>
      <c r="I695" s="17"/>
      <c r="J695" s="17"/>
      <c r="K695" s="17"/>
      <c r="L695" s="1"/>
      <c r="M695" s="3"/>
      <c r="N695" s="1"/>
      <c r="O695" s="1"/>
      <c r="P695" s="1"/>
      <c r="Q695" s="1"/>
      <c r="R695" s="1"/>
      <c r="S695" s="1"/>
      <c r="T695" s="3"/>
      <c r="U695" s="1"/>
      <c r="V695" s="1"/>
      <c r="W695" s="1"/>
    </row>
    <row r="696" spans="1:23">
      <c r="A696" s="1"/>
      <c r="B696" s="1"/>
      <c r="C696" s="1"/>
      <c r="D696" s="1"/>
      <c r="E696" s="3"/>
      <c r="F696" s="12"/>
      <c r="G696" s="1"/>
      <c r="H696" s="1"/>
      <c r="I696" s="17"/>
      <c r="J696" s="17"/>
      <c r="K696" s="17"/>
      <c r="L696" s="1"/>
      <c r="M696" s="3"/>
      <c r="N696" s="1"/>
      <c r="O696" s="1"/>
      <c r="P696" s="1"/>
      <c r="Q696" s="1"/>
      <c r="R696" s="1"/>
      <c r="S696" s="1"/>
      <c r="T696" s="3"/>
      <c r="U696" s="1"/>
      <c r="V696" s="1"/>
      <c r="W696" s="1"/>
    </row>
    <row r="697" spans="1:23">
      <c r="A697" s="1"/>
      <c r="B697" s="1"/>
      <c r="C697" s="1"/>
      <c r="D697" s="1"/>
      <c r="E697" s="3"/>
      <c r="F697" s="12"/>
      <c r="G697" s="1"/>
      <c r="H697" s="1"/>
      <c r="I697" s="17"/>
      <c r="J697" s="17"/>
      <c r="K697" s="17"/>
      <c r="L697" s="1"/>
      <c r="M697" s="3"/>
      <c r="N697" s="1"/>
      <c r="O697" s="1"/>
      <c r="P697" s="1"/>
      <c r="Q697" s="1"/>
      <c r="R697" s="1"/>
      <c r="S697" s="1"/>
      <c r="T697" s="3"/>
      <c r="U697" s="1"/>
      <c r="V697" s="1"/>
      <c r="W697" s="1"/>
    </row>
    <row r="698" spans="1:23">
      <c r="A698" s="1"/>
      <c r="B698" s="1"/>
      <c r="C698" s="1"/>
      <c r="D698" s="1"/>
      <c r="E698" s="3"/>
      <c r="F698" s="12"/>
      <c r="G698" s="1"/>
      <c r="H698" s="1"/>
      <c r="I698" s="17"/>
      <c r="J698" s="17"/>
      <c r="K698" s="17"/>
      <c r="L698" s="1"/>
      <c r="M698" s="3"/>
      <c r="N698" s="1"/>
      <c r="O698" s="1"/>
      <c r="P698" s="1"/>
      <c r="Q698" s="1"/>
      <c r="R698" s="1"/>
      <c r="S698" s="1"/>
      <c r="T698" s="3"/>
      <c r="U698" s="1"/>
      <c r="V698" s="1"/>
      <c r="W698" s="1"/>
    </row>
    <row r="699" spans="1:23">
      <c r="A699" s="1"/>
      <c r="B699" s="1"/>
      <c r="C699" s="1"/>
      <c r="D699" s="1"/>
      <c r="E699" s="3"/>
      <c r="F699" s="12"/>
      <c r="G699" s="1"/>
      <c r="H699" s="1"/>
      <c r="I699" s="17"/>
      <c r="J699" s="17"/>
      <c r="K699" s="17"/>
      <c r="L699" s="1"/>
      <c r="M699" s="3"/>
      <c r="N699" s="1"/>
      <c r="O699" s="1"/>
      <c r="P699" s="1"/>
      <c r="Q699" s="1"/>
      <c r="R699" s="1"/>
      <c r="S699" s="1"/>
      <c r="T699" s="3"/>
      <c r="U699" s="1"/>
      <c r="V699" s="1"/>
      <c r="W699" s="1"/>
    </row>
    <row r="700" spans="1:23">
      <c r="A700" s="1"/>
      <c r="B700" s="1"/>
      <c r="C700" s="1"/>
      <c r="D700" s="1"/>
      <c r="E700" s="3"/>
      <c r="F700" s="12"/>
      <c r="G700" s="1"/>
      <c r="H700" s="1"/>
      <c r="I700" s="17"/>
      <c r="J700" s="17"/>
      <c r="K700" s="17"/>
      <c r="L700" s="1"/>
      <c r="M700" s="3"/>
      <c r="N700" s="1"/>
      <c r="O700" s="1"/>
      <c r="P700" s="1"/>
      <c r="Q700" s="1"/>
      <c r="R700" s="1"/>
      <c r="S700" s="1"/>
      <c r="T700" s="3"/>
      <c r="U700" s="1"/>
      <c r="V700" s="1"/>
      <c r="W700" s="1"/>
    </row>
    <row r="701" spans="1:23">
      <c r="A701" s="1"/>
      <c r="B701" s="1"/>
      <c r="C701" s="1"/>
      <c r="D701" s="1"/>
      <c r="E701" s="3"/>
      <c r="F701" s="12"/>
      <c r="G701" s="1"/>
      <c r="H701" s="1"/>
      <c r="I701" s="17"/>
      <c r="J701" s="17"/>
      <c r="K701" s="17"/>
      <c r="L701" s="1"/>
      <c r="M701" s="3"/>
      <c r="N701" s="1"/>
      <c r="O701" s="1"/>
      <c r="P701" s="1"/>
      <c r="Q701" s="1"/>
      <c r="R701" s="1"/>
      <c r="S701" s="1"/>
      <c r="T701" s="3"/>
      <c r="U701" s="1"/>
      <c r="V701" s="1"/>
      <c r="W701" s="1"/>
    </row>
    <row r="702" spans="1:23">
      <c r="A702" s="1"/>
      <c r="B702" s="1"/>
      <c r="C702" s="1"/>
      <c r="D702" s="1"/>
      <c r="E702" s="3"/>
      <c r="F702" s="12"/>
      <c r="G702" s="1"/>
      <c r="H702" s="1"/>
      <c r="I702" s="17"/>
      <c r="J702" s="17"/>
      <c r="K702" s="17"/>
      <c r="L702" s="1"/>
      <c r="M702" s="3"/>
      <c r="N702" s="1"/>
      <c r="O702" s="1"/>
      <c r="P702" s="1"/>
      <c r="Q702" s="1"/>
      <c r="R702" s="1"/>
      <c r="S702" s="1"/>
      <c r="T702" s="3"/>
      <c r="U702" s="1"/>
      <c r="V702" s="1"/>
      <c r="W702" s="1"/>
    </row>
    <row r="703" spans="1:23">
      <c r="A703" s="1"/>
      <c r="B703" s="1"/>
      <c r="C703" s="1"/>
      <c r="D703" s="1"/>
      <c r="E703" s="3"/>
      <c r="F703" s="12"/>
      <c r="G703" s="1"/>
      <c r="H703" s="1"/>
      <c r="I703" s="17"/>
      <c r="J703" s="17"/>
      <c r="K703" s="17"/>
      <c r="L703" s="1"/>
      <c r="M703" s="3"/>
      <c r="N703" s="1"/>
      <c r="O703" s="1"/>
      <c r="P703" s="1"/>
      <c r="Q703" s="1"/>
      <c r="R703" s="1"/>
      <c r="S703" s="1"/>
      <c r="T703" s="3"/>
      <c r="U703" s="1"/>
      <c r="V703" s="1"/>
      <c r="W703" s="1"/>
    </row>
    <row r="704" spans="1:23">
      <c r="A704" s="1"/>
      <c r="B704" s="1"/>
      <c r="C704" s="1"/>
      <c r="D704" s="1"/>
      <c r="E704" s="3"/>
      <c r="F704" s="12"/>
      <c r="G704" s="1"/>
      <c r="H704" s="1"/>
      <c r="I704" s="17"/>
      <c r="J704" s="17"/>
      <c r="K704" s="17"/>
      <c r="L704" s="1"/>
      <c r="M704" s="3"/>
      <c r="N704" s="1"/>
      <c r="O704" s="1"/>
      <c r="P704" s="1"/>
      <c r="Q704" s="1"/>
      <c r="R704" s="1"/>
      <c r="S704" s="1"/>
      <c r="T704" s="3"/>
      <c r="U704" s="1"/>
      <c r="V704" s="1"/>
      <c r="W704" s="1"/>
    </row>
    <row r="705" spans="1:23">
      <c r="A705" s="1"/>
      <c r="B705" s="1"/>
      <c r="C705" s="1"/>
      <c r="D705" s="1"/>
      <c r="E705" s="3"/>
      <c r="F705" s="12"/>
      <c r="G705" s="1"/>
      <c r="H705" s="1"/>
      <c r="I705" s="17"/>
      <c r="J705" s="17"/>
      <c r="K705" s="17"/>
      <c r="L705" s="1"/>
      <c r="M705" s="3"/>
      <c r="N705" s="1"/>
      <c r="O705" s="1"/>
      <c r="P705" s="1"/>
      <c r="Q705" s="1"/>
      <c r="R705" s="1"/>
      <c r="S705" s="1"/>
      <c r="T705" s="3"/>
      <c r="U705" s="1"/>
      <c r="V705" s="1"/>
      <c r="W705" s="1"/>
    </row>
    <row r="706" spans="1:23">
      <c r="A706" s="1"/>
      <c r="B706" s="1"/>
      <c r="C706" s="1"/>
      <c r="D706" s="1"/>
      <c r="E706" s="3"/>
      <c r="F706" s="12"/>
      <c r="G706" s="1"/>
      <c r="H706" s="1"/>
      <c r="I706" s="17"/>
      <c r="J706" s="17"/>
      <c r="K706" s="17"/>
      <c r="L706" s="1"/>
      <c r="M706" s="3"/>
      <c r="N706" s="1"/>
      <c r="O706" s="1"/>
      <c r="P706" s="1"/>
      <c r="Q706" s="1"/>
      <c r="R706" s="1"/>
      <c r="S706" s="1"/>
      <c r="T706" s="3"/>
      <c r="U706" s="1"/>
      <c r="V706" s="1"/>
      <c r="W706" s="1"/>
    </row>
    <row r="707" spans="1:23">
      <c r="A707" s="1"/>
      <c r="B707" s="1"/>
      <c r="C707" s="1"/>
      <c r="D707" s="1"/>
      <c r="E707" s="3"/>
      <c r="F707" s="12"/>
      <c r="G707" s="1"/>
      <c r="H707" s="1"/>
      <c r="I707" s="17"/>
      <c r="J707" s="17"/>
      <c r="K707" s="17"/>
      <c r="L707" s="1"/>
      <c r="M707" s="3"/>
      <c r="N707" s="1"/>
      <c r="O707" s="1"/>
      <c r="P707" s="1"/>
      <c r="Q707" s="1"/>
      <c r="R707" s="1"/>
      <c r="S707" s="1"/>
      <c r="T707" s="3"/>
      <c r="U707" s="1"/>
      <c r="V707" s="1"/>
      <c r="W707" s="1"/>
    </row>
    <row r="708" spans="1:23">
      <c r="A708" s="1"/>
      <c r="B708" s="1"/>
      <c r="C708" s="1"/>
      <c r="D708" s="1"/>
      <c r="E708" s="3"/>
      <c r="F708" s="12"/>
      <c r="G708" s="1"/>
      <c r="H708" s="1"/>
      <c r="I708" s="17"/>
      <c r="J708" s="17"/>
      <c r="K708" s="17"/>
      <c r="L708" s="1"/>
      <c r="M708" s="3"/>
      <c r="N708" s="1"/>
      <c r="O708" s="1"/>
      <c r="P708" s="1"/>
      <c r="Q708" s="1"/>
      <c r="R708" s="1"/>
      <c r="S708" s="1"/>
      <c r="T708" s="3"/>
      <c r="U708" s="1"/>
      <c r="V708" s="1"/>
      <c r="W708" s="1"/>
    </row>
    <row r="709" spans="1:23">
      <c r="A709" s="1"/>
      <c r="B709" s="1"/>
      <c r="C709" s="1"/>
      <c r="D709" s="1"/>
      <c r="E709" s="3"/>
      <c r="F709" s="12"/>
      <c r="G709" s="1"/>
      <c r="H709" s="1"/>
      <c r="I709" s="17"/>
      <c r="J709" s="17"/>
      <c r="K709" s="17"/>
      <c r="L709" s="1"/>
      <c r="M709" s="3"/>
      <c r="N709" s="1"/>
      <c r="O709" s="1"/>
      <c r="P709" s="1"/>
      <c r="Q709" s="1"/>
      <c r="R709" s="1"/>
      <c r="S709" s="1"/>
      <c r="T709" s="3"/>
      <c r="U709" s="1"/>
      <c r="V709" s="1"/>
      <c r="W709" s="1"/>
    </row>
    <row r="710" spans="1:23">
      <c r="A710" s="1"/>
      <c r="B710" s="1"/>
      <c r="C710" s="1"/>
      <c r="D710" s="1"/>
      <c r="E710" s="3"/>
      <c r="F710" s="12"/>
      <c r="G710" s="1"/>
      <c r="H710" s="1"/>
      <c r="I710" s="17"/>
      <c r="J710" s="17"/>
      <c r="K710" s="17"/>
      <c r="L710" s="1"/>
      <c r="M710" s="3"/>
      <c r="N710" s="1"/>
      <c r="O710" s="1"/>
      <c r="P710" s="1"/>
      <c r="Q710" s="1"/>
      <c r="R710" s="1"/>
      <c r="S710" s="1"/>
      <c r="T710" s="3"/>
      <c r="U710" s="1"/>
      <c r="V710" s="1"/>
      <c r="W710" s="1"/>
    </row>
    <row r="711" spans="1:23">
      <c r="A711" s="1"/>
      <c r="B711" s="1"/>
      <c r="C711" s="1"/>
      <c r="D711" s="1"/>
      <c r="E711" s="3"/>
      <c r="F711" s="12"/>
      <c r="G711" s="1"/>
      <c r="H711" s="1"/>
      <c r="I711" s="17"/>
      <c r="J711" s="17"/>
      <c r="K711" s="17"/>
      <c r="L711" s="1"/>
      <c r="M711" s="3"/>
      <c r="N711" s="1"/>
      <c r="O711" s="1"/>
      <c r="P711" s="1"/>
      <c r="Q711" s="1"/>
      <c r="R711" s="1"/>
      <c r="S711" s="1"/>
      <c r="T711" s="3"/>
      <c r="U711" s="1"/>
      <c r="V711" s="1"/>
      <c r="W711" s="1"/>
    </row>
    <row r="712" spans="1:23">
      <c r="A712" s="1"/>
      <c r="B712" s="1"/>
      <c r="C712" s="1"/>
      <c r="D712" s="1"/>
      <c r="E712" s="3"/>
      <c r="F712" s="12"/>
      <c r="G712" s="1"/>
      <c r="H712" s="1"/>
      <c r="I712" s="17"/>
      <c r="J712" s="17"/>
      <c r="K712" s="17"/>
      <c r="L712" s="1"/>
      <c r="M712" s="3"/>
      <c r="N712" s="1"/>
      <c r="O712" s="1"/>
      <c r="P712" s="1"/>
      <c r="Q712" s="1"/>
      <c r="R712" s="1"/>
      <c r="S712" s="1"/>
      <c r="T712" s="3"/>
      <c r="U712" s="1"/>
      <c r="V712" s="1"/>
      <c r="W712" s="1"/>
    </row>
    <row r="713" spans="1:23">
      <c r="A713" s="1"/>
      <c r="B713" s="1"/>
      <c r="C713" s="1"/>
      <c r="D713" s="1"/>
      <c r="E713" s="3"/>
      <c r="F713" s="12"/>
      <c r="G713" s="1"/>
      <c r="H713" s="1"/>
      <c r="I713" s="17"/>
      <c r="J713" s="17"/>
      <c r="K713" s="17"/>
      <c r="L713" s="1"/>
      <c r="M713" s="3"/>
      <c r="N713" s="1"/>
      <c r="O713" s="1"/>
      <c r="P713" s="1"/>
      <c r="Q713" s="1"/>
      <c r="R713" s="1"/>
      <c r="S713" s="1"/>
      <c r="T713" s="3"/>
      <c r="U713" s="1"/>
      <c r="V713" s="1"/>
      <c r="W713" s="1"/>
    </row>
    <row r="714" spans="1:23">
      <c r="A714" s="1"/>
      <c r="B714" s="1"/>
      <c r="C714" s="1"/>
      <c r="D714" s="1"/>
      <c r="E714" s="3"/>
      <c r="F714" s="12"/>
      <c r="G714" s="1"/>
      <c r="H714" s="1"/>
      <c r="I714" s="17"/>
      <c r="J714" s="17"/>
      <c r="K714" s="17"/>
      <c r="L714" s="1"/>
      <c r="M714" s="3"/>
      <c r="N714" s="1"/>
      <c r="O714" s="1"/>
      <c r="P714" s="1"/>
      <c r="Q714" s="1"/>
      <c r="R714" s="1"/>
      <c r="S714" s="1"/>
      <c r="T714" s="3"/>
      <c r="U714" s="1"/>
      <c r="V714" s="1"/>
      <c r="W714" s="1"/>
    </row>
    <row r="715" spans="1:23">
      <c r="A715" s="1"/>
      <c r="B715" s="1"/>
      <c r="C715" s="1"/>
      <c r="D715" s="1"/>
      <c r="E715" s="3"/>
      <c r="F715" s="12"/>
      <c r="G715" s="1"/>
      <c r="H715" s="1"/>
      <c r="I715" s="17"/>
      <c r="J715" s="17"/>
      <c r="K715" s="17"/>
      <c r="L715" s="1"/>
      <c r="M715" s="3"/>
      <c r="N715" s="1"/>
      <c r="O715" s="1"/>
      <c r="P715" s="1"/>
      <c r="Q715" s="1"/>
      <c r="R715" s="1"/>
      <c r="S715" s="1"/>
      <c r="T715" s="3"/>
      <c r="U715" s="1"/>
      <c r="V715" s="1"/>
      <c r="W715" s="1"/>
    </row>
    <row r="716" spans="1:23">
      <c r="A716" s="1"/>
      <c r="B716" s="1"/>
      <c r="C716" s="1"/>
      <c r="D716" s="1"/>
      <c r="E716" s="3"/>
      <c r="F716" s="12"/>
      <c r="G716" s="1"/>
      <c r="H716" s="1"/>
      <c r="I716" s="17"/>
      <c r="J716" s="17"/>
      <c r="K716" s="17"/>
      <c r="L716" s="1"/>
      <c r="M716" s="3"/>
      <c r="N716" s="1"/>
      <c r="O716" s="1"/>
      <c r="P716" s="1"/>
      <c r="Q716" s="1"/>
      <c r="R716" s="1"/>
      <c r="S716" s="1"/>
      <c r="T716" s="3"/>
      <c r="U716" s="1"/>
      <c r="V716" s="1"/>
      <c r="W716" s="1"/>
    </row>
    <row r="717" spans="1:23">
      <c r="A717" s="1"/>
      <c r="B717" s="1"/>
      <c r="C717" s="1"/>
      <c r="D717" s="1"/>
      <c r="E717" s="3"/>
      <c r="F717" s="12"/>
      <c r="G717" s="1"/>
      <c r="H717" s="1"/>
      <c r="I717" s="17"/>
      <c r="J717" s="17"/>
      <c r="K717" s="17"/>
      <c r="L717" s="1"/>
      <c r="M717" s="3"/>
      <c r="N717" s="1"/>
      <c r="O717" s="1"/>
      <c r="P717" s="1"/>
      <c r="Q717" s="1"/>
      <c r="R717" s="1"/>
      <c r="S717" s="1"/>
      <c r="T717" s="3"/>
      <c r="U717" s="1"/>
      <c r="V717" s="1"/>
      <c r="W717" s="1"/>
    </row>
    <row r="718" spans="1:23">
      <c r="A718" s="1"/>
      <c r="B718" s="1"/>
      <c r="C718" s="1"/>
      <c r="D718" s="1"/>
      <c r="E718" s="3"/>
      <c r="F718" s="12"/>
      <c r="G718" s="1"/>
      <c r="H718" s="1"/>
      <c r="I718" s="17"/>
      <c r="J718" s="17"/>
      <c r="K718" s="17"/>
      <c r="L718" s="1"/>
      <c r="M718" s="3"/>
      <c r="N718" s="1"/>
      <c r="O718" s="1"/>
      <c r="P718" s="1"/>
      <c r="Q718" s="1"/>
      <c r="R718" s="1"/>
      <c r="S718" s="1"/>
      <c r="T718" s="3"/>
      <c r="U718" s="1"/>
      <c r="V718" s="1"/>
      <c r="W718" s="1"/>
    </row>
    <row r="719" spans="1:23">
      <c r="A719" s="1"/>
      <c r="B719" s="1"/>
      <c r="C719" s="1"/>
      <c r="D719" s="1"/>
      <c r="E719" s="3"/>
      <c r="F719" s="12"/>
      <c r="G719" s="1"/>
      <c r="H719" s="1"/>
      <c r="I719" s="17"/>
      <c r="J719" s="17"/>
      <c r="K719" s="17"/>
      <c r="L719" s="1"/>
      <c r="M719" s="3"/>
      <c r="N719" s="1"/>
      <c r="O719" s="1"/>
      <c r="P719" s="1"/>
      <c r="Q719" s="1"/>
      <c r="R719" s="1"/>
      <c r="S719" s="1"/>
      <c r="T719" s="3"/>
      <c r="U719" s="1"/>
      <c r="V719" s="1"/>
      <c r="W719" s="1"/>
    </row>
    <row r="720" spans="1:23">
      <c r="A720" s="1"/>
      <c r="B720" s="1"/>
      <c r="C720" s="1"/>
      <c r="D720" s="1"/>
      <c r="E720" s="3"/>
      <c r="F720" s="12"/>
      <c r="G720" s="1"/>
      <c r="H720" s="1"/>
      <c r="I720" s="17"/>
      <c r="J720" s="17"/>
      <c r="K720" s="17"/>
      <c r="L720" s="1"/>
      <c r="M720" s="3"/>
      <c r="N720" s="1"/>
      <c r="O720" s="1"/>
      <c r="P720" s="1"/>
      <c r="Q720" s="1"/>
      <c r="R720" s="1"/>
      <c r="S720" s="1"/>
      <c r="T720" s="3"/>
      <c r="U720" s="1"/>
      <c r="V720" s="1"/>
      <c r="W720" s="1"/>
    </row>
    <row r="721" spans="1:23">
      <c r="A721" s="1"/>
      <c r="B721" s="1"/>
      <c r="C721" s="1"/>
      <c r="D721" s="1"/>
      <c r="E721" s="3"/>
      <c r="F721" s="12"/>
      <c r="G721" s="1"/>
      <c r="H721" s="1"/>
      <c r="I721" s="17"/>
      <c r="J721" s="17"/>
      <c r="K721" s="17"/>
      <c r="L721" s="1"/>
      <c r="M721" s="3"/>
      <c r="N721" s="1"/>
      <c r="O721" s="1"/>
      <c r="P721" s="1"/>
      <c r="Q721" s="1"/>
      <c r="R721" s="1"/>
      <c r="S721" s="1"/>
      <c r="T721" s="3"/>
      <c r="U721" s="1"/>
      <c r="V721" s="1"/>
      <c r="W721" s="1"/>
    </row>
    <row r="722" spans="1:23">
      <c r="A722" s="1"/>
      <c r="B722" s="1"/>
      <c r="C722" s="1"/>
      <c r="D722" s="1"/>
      <c r="E722" s="3"/>
      <c r="F722" s="12"/>
      <c r="G722" s="1"/>
      <c r="H722" s="1"/>
      <c r="I722" s="17"/>
      <c r="J722" s="17"/>
      <c r="K722" s="17"/>
      <c r="L722" s="1"/>
      <c r="M722" s="3"/>
      <c r="N722" s="1"/>
      <c r="O722" s="1"/>
      <c r="P722" s="1"/>
      <c r="Q722" s="1"/>
      <c r="R722" s="1"/>
      <c r="S722" s="1"/>
      <c r="T722" s="3"/>
      <c r="U722" s="1"/>
      <c r="V722" s="1"/>
      <c r="W722" s="1"/>
    </row>
    <row r="723" spans="1:23">
      <c r="A723" s="1"/>
      <c r="B723" s="1"/>
      <c r="C723" s="1"/>
      <c r="D723" s="1"/>
      <c r="E723" s="3"/>
      <c r="F723" s="12"/>
      <c r="G723" s="1"/>
      <c r="H723" s="1"/>
      <c r="I723" s="17"/>
      <c r="J723" s="17"/>
      <c r="K723" s="17"/>
      <c r="L723" s="1"/>
      <c r="M723" s="3"/>
      <c r="N723" s="1"/>
      <c r="O723" s="1"/>
      <c r="P723" s="1"/>
      <c r="Q723" s="1"/>
      <c r="R723" s="1"/>
      <c r="S723" s="1"/>
      <c r="T723" s="3"/>
      <c r="U723" s="1"/>
      <c r="V723" s="1"/>
      <c r="W723" s="1"/>
    </row>
    <row r="724" spans="1:23">
      <c r="A724" s="1"/>
      <c r="B724" s="1"/>
      <c r="C724" s="1"/>
      <c r="D724" s="1"/>
      <c r="E724" s="3"/>
      <c r="F724" s="12"/>
      <c r="G724" s="1"/>
      <c r="H724" s="1"/>
      <c r="I724" s="17"/>
      <c r="J724" s="17"/>
      <c r="K724" s="17"/>
      <c r="L724" s="1"/>
      <c r="M724" s="3"/>
      <c r="N724" s="1"/>
      <c r="O724" s="1"/>
      <c r="P724" s="1"/>
      <c r="Q724" s="1"/>
      <c r="R724" s="1"/>
      <c r="S724" s="1"/>
      <c r="T724" s="3"/>
      <c r="U724" s="1"/>
      <c r="V724" s="1"/>
      <c r="W724" s="1"/>
    </row>
    <row r="725" spans="1:23">
      <c r="A725" s="1"/>
      <c r="B725" s="1"/>
      <c r="C725" s="1"/>
      <c r="D725" s="1"/>
      <c r="E725" s="3"/>
      <c r="F725" s="12"/>
      <c r="G725" s="1"/>
      <c r="H725" s="1"/>
      <c r="I725" s="17"/>
      <c r="J725" s="17"/>
      <c r="K725" s="17"/>
      <c r="L725" s="1"/>
      <c r="M725" s="3"/>
      <c r="N725" s="1"/>
      <c r="O725" s="1"/>
      <c r="P725" s="1"/>
      <c r="Q725" s="1"/>
      <c r="R725" s="1"/>
      <c r="S725" s="1"/>
      <c r="T725" s="3"/>
      <c r="U725" s="1"/>
      <c r="V725" s="1"/>
      <c r="W725" s="1"/>
    </row>
    <row r="726" spans="1:23">
      <c r="A726" s="1"/>
      <c r="B726" s="1"/>
      <c r="C726" s="1"/>
      <c r="D726" s="1"/>
      <c r="E726" s="3"/>
      <c r="F726" s="12"/>
      <c r="G726" s="1"/>
      <c r="H726" s="1"/>
      <c r="I726" s="17"/>
      <c r="J726" s="17"/>
      <c r="K726" s="17"/>
      <c r="L726" s="1"/>
      <c r="M726" s="3"/>
      <c r="N726" s="1"/>
      <c r="O726" s="1"/>
      <c r="P726" s="1"/>
      <c r="Q726" s="1"/>
      <c r="R726" s="1"/>
      <c r="S726" s="1"/>
      <c r="T726" s="3"/>
      <c r="U726" s="1"/>
      <c r="V726" s="1"/>
      <c r="W726" s="1"/>
    </row>
    <row r="727" spans="1:23">
      <c r="A727" s="1"/>
      <c r="B727" s="1"/>
      <c r="C727" s="1"/>
      <c r="D727" s="1"/>
      <c r="E727" s="3"/>
      <c r="F727" s="12"/>
      <c r="G727" s="1"/>
      <c r="H727" s="1"/>
      <c r="I727" s="17"/>
      <c r="J727" s="17"/>
      <c r="K727" s="17"/>
      <c r="L727" s="1"/>
      <c r="M727" s="3"/>
      <c r="N727" s="1"/>
      <c r="O727" s="1"/>
      <c r="P727" s="1"/>
      <c r="Q727" s="1"/>
      <c r="R727" s="1"/>
      <c r="S727" s="1"/>
      <c r="T727" s="3"/>
      <c r="U727" s="1"/>
      <c r="V727" s="1"/>
      <c r="W727" s="1"/>
    </row>
    <row r="728" spans="1:23">
      <c r="A728" s="1"/>
      <c r="B728" s="1"/>
      <c r="C728" s="1"/>
      <c r="D728" s="1"/>
      <c r="E728" s="3"/>
      <c r="F728" s="12"/>
      <c r="G728" s="1"/>
      <c r="H728" s="1"/>
      <c r="I728" s="17"/>
      <c r="J728" s="17"/>
      <c r="K728" s="17"/>
      <c r="L728" s="1"/>
      <c r="M728" s="3"/>
      <c r="N728" s="1"/>
      <c r="O728" s="1"/>
      <c r="P728" s="1"/>
      <c r="Q728" s="1"/>
      <c r="R728" s="1"/>
      <c r="S728" s="1"/>
      <c r="T728" s="3"/>
      <c r="U728" s="1"/>
      <c r="V728" s="1"/>
      <c r="W728" s="1"/>
    </row>
    <row r="729" spans="1:23">
      <c r="A729" s="1"/>
      <c r="B729" s="1"/>
      <c r="C729" s="1"/>
      <c r="D729" s="1"/>
      <c r="E729" s="3"/>
      <c r="F729" s="12"/>
      <c r="G729" s="1"/>
      <c r="H729" s="1"/>
      <c r="I729" s="17"/>
      <c r="J729" s="17"/>
      <c r="K729" s="17"/>
      <c r="L729" s="1"/>
      <c r="M729" s="3"/>
      <c r="N729" s="1"/>
      <c r="O729" s="1"/>
      <c r="P729" s="1"/>
      <c r="Q729" s="1"/>
      <c r="R729" s="1"/>
      <c r="S729" s="1"/>
      <c r="T729" s="3"/>
      <c r="U729" s="1"/>
      <c r="V729" s="1"/>
      <c r="W729" s="1"/>
    </row>
    <row r="730" spans="1:23">
      <c r="A730" s="1"/>
      <c r="B730" s="1"/>
      <c r="C730" s="1"/>
      <c r="D730" s="1"/>
      <c r="E730" s="3"/>
      <c r="F730" s="12"/>
      <c r="G730" s="1"/>
      <c r="H730" s="1"/>
      <c r="I730" s="17"/>
      <c r="J730" s="17"/>
      <c r="K730" s="17"/>
      <c r="L730" s="1"/>
      <c r="M730" s="3"/>
      <c r="N730" s="1"/>
      <c r="O730" s="1"/>
      <c r="P730" s="1"/>
      <c r="Q730" s="1"/>
      <c r="R730" s="1"/>
      <c r="S730" s="1"/>
      <c r="T730" s="3"/>
      <c r="U730" s="1"/>
      <c r="V730" s="1"/>
      <c r="W730" s="1"/>
    </row>
    <row r="731" spans="1:23">
      <c r="A731" s="1"/>
      <c r="B731" s="1"/>
      <c r="C731" s="1"/>
      <c r="D731" s="1"/>
      <c r="E731" s="3"/>
      <c r="F731" s="12"/>
      <c r="G731" s="1"/>
      <c r="H731" s="1"/>
      <c r="I731" s="17"/>
      <c r="J731" s="17"/>
      <c r="K731" s="17"/>
      <c r="L731" s="1"/>
      <c r="M731" s="3"/>
      <c r="N731" s="1"/>
      <c r="O731" s="1"/>
      <c r="P731" s="1"/>
      <c r="Q731" s="1"/>
      <c r="R731" s="1"/>
      <c r="S731" s="1"/>
      <c r="T731" s="3"/>
      <c r="U731" s="1"/>
      <c r="V731" s="1"/>
      <c r="W731" s="1"/>
    </row>
    <row r="732" spans="1:23">
      <c r="A732" s="1"/>
      <c r="B732" s="1"/>
      <c r="C732" s="1"/>
      <c r="D732" s="1"/>
      <c r="E732" s="3"/>
      <c r="F732" s="12"/>
      <c r="G732" s="1"/>
      <c r="H732" s="1"/>
      <c r="I732" s="17"/>
      <c r="J732" s="17"/>
      <c r="K732" s="17"/>
      <c r="L732" s="1"/>
      <c r="M732" s="3"/>
      <c r="N732" s="1"/>
      <c r="O732" s="1"/>
      <c r="P732" s="1"/>
      <c r="Q732" s="1"/>
      <c r="R732" s="1"/>
      <c r="S732" s="1"/>
      <c r="T732" s="3"/>
      <c r="U732" s="1"/>
      <c r="V732" s="1"/>
      <c r="W732" s="1"/>
    </row>
    <row r="733" spans="1:23">
      <c r="A733" s="1"/>
      <c r="B733" s="1"/>
      <c r="C733" s="1"/>
      <c r="D733" s="1"/>
      <c r="E733" s="3"/>
      <c r="F733" s="12"/>
      <c r="G733" s="1"/>
      <c r="H733" s="1"/>
      <c r="I733" s="17"/>
      <c r="J733" s="17"/>
      <c r="K733" s="17"/>
      <c r="L733" s="1"/>
      <c r="M733" s="3"/>
      <c r="N733" s="1"/>
      <c r="O733" s="1"/>
      <c r="P733" s="1"/>
      <c r="Q733" s="1"/>
      <c r="R733" s="1"/>
      <c r="S733" s="1"/>
      <c r="T733" s="3"/>
      <c r="U733" s="1"/>
      <c r="V733" s="1"/>
      <c r="W733" s="1"/>
    </row>
    <row r="734" spans="1:23">
      <c r="A734" s="1"/>
      <c r="B734" s="1"/>
      <c r="C734" s="1"/>
      <c r="D734" s="1"/>
      <c r="E734" s="3"/>
      <c r="F734" s="12"/>
      <c r="G734" s="1"/>
      <c r="H734" s="1"/>
      <c r="I734" s="17"/>
      <c r="J734" s="17"/>
      <c r="K734" s="17"/>
      <c r="L734" s="1"/>
      <c r="M734" s="3"/>
      <c r="N734" s="1"/>
      <c r="O734" s="1"/>
      <c r="P734" s="1"/>
      <c r="Q734" s="1"/>
      <c r="R734" s="1"/>
      <c r="S734" s="1"/>
      <c r="T734" s="3"/>
      <c r="U734" s="1"/>
      <c r="V734" s="1"/>
      <c r="W734" s="1"/>
    </row>
    <row r="735" spans="1:23">
      <c r="A735" s="1"/>
      <c r="B735" s="1"/>
      <c r="C735" s="1"/>
      <c r="D735" s="1"/>
      <c r="E735" s="3"/>
      <c r="F735" s="12"/>
      <c r="G735" s="1"/>
      <c r="H735" s="1"/>
      <c r="I735" s="17"/>
      <c r="J735" s="17"/>
      <c r="K735" s="17"/>
      <c r="L735" s="1"/>
      <c r="M735" s="3"/>
      <c r="N735" s="1"/>
      <c r="O735" s="1"/>
      <c r="P735" s="1"/>
      <c r="Q735" s="1"/>
      <c r="R735" s="1"/>
      <c r="S735" s="1"/>
      <c r="T735" s="3"/>
      <c r="U735" s="1"/>
      <c r="V735" s="1"/>
      <c r="W735" s="1"/>
    </row>
    <row r="736" spans="1:23">
      <c r="A736" s="1"/>
      <c r="B736" s="1"/>
      <c r="C736" s="1"/>
      <c r="D736" s="1"/>
      <c r="E736" s="3"/>
      <c r="F736" s="12"/>
      <c r="G736" s="1"/>
      <c r="H736" s="1"/>
      <c r="I736" s="17"/>
      <c r="J736" s="17"/>
      <c r="K736" s="17"/>
      <c r="L736" s="1"/>
      <c r="M736" s="3"/>
      <c r="N736" s="1"/>
      <c r="O736" s="1"/>
      <c r="P736" s="1"/>
      <c r="Q736" s="1"/>
      <c r="R736" s="1"/>
      <c r="S736" s="1"/>
      <c r="T736" s="3"/>
      <c r="U736" s="1"/>
      <c r="V736" s="1"/>
      <c r="W736" s="1"/>
    </row>
    <row r="737" spans="1:23">
      <c r="A737" s="1"/>
      <c r="B737" s="1"/>
      <c r="C737" s="1"/>
      <c r="D737" s="1"/>
      <c r="E737" s="3"/>
      <c r="F737" s="12"/>
      <c r="G737" s="1"/>
      <c r="H737" s="1"/>
      <c r="I737" s="17"/>
      <c r="J737" s="17"/>
      <c r="K737" s="17"/>
      <c r="L737" s="1"/>
      <c r="M737" s="3"/>
      <c r="N737" s="1"/>
      <c r="O737" s="1"/>
      <c r="P737" s="1"/>
      <c r="Q737" s="1"/>
      <c r="R737" s="1"/>
      <c r="S737" s="1"/>
      <c r="T737" s="3"/>
      <c r="U737" s="1"/>
      <c r="V737" s="1"/>
      <c r="W737" s="1"/>
    </row>
    <row r="738" spans="1:23">
      <c r="A738" s="1"/>
      <c r="B738" s="1"/>
      <c r="C738" s="1"/>
      <c r="D738" s="1"/>
      <c r="E738" s="3"/>
      <c r="F738" s="12"/>
      <c r="G738" s="1"/>
      <c r="H738" s="1"/>
      <c r="I738" s="17"/>
      <c r="J738" s="17"/>
      <c r="K738" s="17"/>
      <c r="L738" s="1"/>
      <c r="M738" s="3"/>
      <c r="N738" s="1"/>
      <c r="O738" s="1"/>
      <c r="P738" s="1"/>
      <c r="Q738" s="1"/>
      <c r="R738" s="1"/>
      <c r="S738" s="1"/>
      <c r="T738" s="3"/>
      <c r="U738" s="1"/>
      <c r="V738" s="1"/>
      <c r="W738" s="1"/>
    </row>
    <row r="739" spans="1:23">
      <c r="A739" s="1"/>
      <c r="B739" s="1"/>
      <c r="C739" s="1"/>
      <c r="D739" s="1"/>
      <c r="E739" s="3"/>
      <c r="F739" s="12"/>
      <c r="G739" s="1"/>
      <c r="H739" s="1"/>
      <c r="I739" s="17"/>
      <c r="J739" s="17"/>
      <c r="K739" s="17"/>
      <c r="L739" s="1"/>
      <c r="M739" s="3"/>
      <c r="N739" s="1"/>
      <c r="O739" s="1"/>
      <c r="P739" s="1"/>
      <c r="Q739" s="1"/>
      <c r="R739" s="1"/>
      <c r="S739" s="1"/>
      <c r="T739" s="3"/>
      <c r="U739" s="1"/>
      <c r="V739" s="1"/>
      <c r="W739" s="1"/>
    </row>
    <row r="740" spans="1:23">
      <c r="A740" s="1"/>
      <c r="B740" s="1"/>
      <c r="C740" s="1"/>
      <c r="D740" s="1"/>
      <c r="E740" s="3"/>
      <c r="F740" s="12"/>
      <c r="G740" s="1"/>
      <c r="H740" s="1"/>
      <c r="I740" s="17"/>
      <c r="J740" s="17"/>
      <c r="K740" s="17"/>
      <c r="L740" s="1"/>
      <c r="M740" s="3"/>
      <c r="N740" s="1"/>
      <c r="O740" s="1"/>
      <c r="P740" s="1"/>
      <c r="Q740" s="1"/>
      <c r="R740" s="1"/>
      <c r="S740" s="1"/>
      <c r="T740" s="3"/>
      <c r="U740" s="1"/>
      <c r="V740" s="1"/>
      <c r="W740" s="1"/>
    </row>
    <row r="741" spans="1:23">
      <c r="A741" s="1"/>
      <c r="B741" s="1"/>
      <c r="C741" s="1"/>
      <c r="D741" s="1"/>
      <c r="E741" s="3"/>
      <c r="F741" s="12"/>
      <c r="G741" s="1"/>
      <c r="H741" s="1"/>
      <c r="I741" s="17"/>
      <c r="J741" s="17"/>
      <c r="K741" s="17"/>
      <c r="L741" s="1"/>
      <c r="M741" s="3"/>
      <c r="N741" s="1"/>
      <c r="O741" s="1"/>
      <c r="P741" s="1"/>
      <c r="Q741" s="1"/>
      <c r="R741" s="1"/>
      <c r="S741" s="1"/>
      <c r="T741" s="3"/>
      <c r="U741" s="1"/>
      <c r="V741" s="1"/>
      <c r="W741" s="1"/>
    </row>
    <row r="742" spans="1:23">
      <c r="A742" s="1"/>
      <c r="B742" s="1"/>
      <c r="C742" s="1"/>
      <c r="D742" s="1"/>
      <c r="E742" s="3"/>
      <c r="F742" s="12"/>
      <c r="G742" s="1"/>
      <c r="H742" s="1"/>
      <c r="I742" s="17"/>
      <c r="J742" s="17"/>
      <c r="K742" s="17"/>
      <c r="L742" s="1"/>
      <c r="M742" s="3"/>
      <c r="N742" s="1"/>
      <c r="O742" s="1"/>
      <c r="P742" s="1"/>
      <c r="Q742" s="1"/>
      <c r="R742" s="1"/>
      <c r="S742" s="1"/>
      <c r="T742" s="3"/>
      <c r="U742" s="1"/>
      <c r="V742" s="1"/>
      <c r="W742" s="1"/>
    </row>
    <row r="743" spans="1:23">
      <c r="A743" s="1"/>
      <c r="B743" s="1"/>
      <c r="C743" s="1"/>
      <c r="D743" s="1"/>
      <c r="E743" s="3"/>
      <c r="F743" s="12"/>
      <c r="G743" s="1"/>
      <c r="H743" s="1"/>
      <c r="I743" s="17"/>
      <c r="J743" s="17"/>
      <c r="K743" s="17"/>
      <c r="L743" s="1"/>
      <c r="M743" s="3"/>
      <c r="N743" s="1"/>
      <c r="O743" s="1"/>
      <c r="P743" s="1"/>
      <c r="Q743" s="1"/>
      <c r="R743" s="1"/>
      <c r="S743" s="1"/>
      <c r="T743" s="3"/>
      <c r="U743" s="1"/>
      <c r="V743" s="1"/>
      <c r="W743" s="1"/>
    </row>
    <row r="744" spans="1:23">
      <c r="A744" s="1"/>
      <c r="B744" s="1"/>
      <c r="C744" s="1"/>
      <c r="D744" s="1"/>
      <c r="E744" s="3"/>
      <c r="F744" s="12"/>
      <c r="G744" s="1"/>
      <c r="H744" s="1"/>
      <c r="I744" s="17"/>
      <c r="J744" s="17"/>
      <c r="K744" s="17"/>
      <c r="L744" s="1"/>
      <c r="M744" s="3"/>
      <c r="N744" s="1"/>
      <c r="O744" s="1"/>
      <c r="P744" s="1"/>
      <c r="Q744" s="1"/>
      <c r="R744" s="1"/>
      <c r="S744" s="1"/>
      <c r="T744" s="3"/>
      <c r="U744" s="1"/>
      <c r="V744" s="1"/>
      <c r="W744" s="1"/>
    </row>
    <row r="745" spans="1:23">
      <c r="A745" s="1"/>
      <c r="B745" s="1"/>
      <c r="C745" s="1"/>
      <c r="D745" s="1"/>
      <c r="E745" s="3"/>
      <c r="F745" s="12"/>
      <c r="G745" s="1"/>
      <c r="H745" s="1"/>
      <c r="I745" s="17"/>
      <c r="J745" s="17"/>
      <c r="K745" s="17"/>
      <c r="L745" s="1"/>
      <c r="M745" s="3"/>
      <c r="N745" s="1"/>
      <c r="O745" s="1"/>
      <c r="P745" s="1"/>
      <c r="Q745" s="1"/>
      <c r="R745" s="1"/>
      <c r="S745" s="1"/>
      <c r="T745" s="3"/>
      <c r="U745" s="1"/>
      <c r="V745" s="1"/>
      <c r="W745" s="1"/>
    </row>
    <row r="746" spans="1:23">
      <c r="A746" s="1"/>
      <c r="B746" s="1"/>
      <c r="C746" s="1"/>
      <c r="D746" s="1"/>
      <c r="E746" s="3"/>
      <c r="F746" s="12"/>
      <c r="G746" s="1"/>
      <c r="H746" s="1"/>
      <c r="I746" s="17"/>
      <c r="J746" s="17"/>
      <c r="K746" s="17"/>
      <c r="L746" s="1"/>
      <c r="M746" s="3"/>
      <c r="N746" s="1"/>
      <c r="O746" s="1"/>
      <c r="P746" s="1"/>
      <c r="Q746" s="1"/>
      <c r="R746" s="1"/>
      <c r="S746" s="1"/>
      <c r="T746" s="3"/>
      <c r="U746" s="1"/>
      <c r="V746" s="1"/>
      <c r="W746" s="1"/>
    </row>
    <row r="747" spans="1:23">
      <c r="A747" s="1"/>
      <c r="B747" s="1"/>
      <c r="C747" s="1"/>
      <c r="D747" s="1"/>
      <c r="E747" s="3"/>
      <c r="F747" s="12"/>
      <c r="G747" s="1"/>
      <c r="H747" s="1"/>
      <c r="I747" s="17"/>
      <c r="J747" s="17"/>
      <c r="K747" s="17"/>
      <c r="L747" s="1"/>
      <c r="M747" s="3"/>
      <c r="N747" s="1"/>
      <c r="O747" s="1"/>
      <c r="P747" s="1"/>
      <c r="Q747" s="1"/>
      <c r="R747" s="1"/>
      <c r="S747" s="1"/>
      <c r="T747" s="3"/>
      <c r="U747" s="1"/>
      <c r="V747" s="1"/>
      <c r="W747" s="1"/>
    </row>
    <row r="748" spans="1:23">
      <c r="A748" s="1"/>
      <c r="B748" s="1"/>
      <c r="C748" s="1"/>
      <c r="D748" s="1"/>
      <c r="E748" s="3"/>
      <c r="F748" s="12"/>
      <c r="G748" s="1"/>
      <c r="H748" s="1"/>
      <c r="I748" s="17"/>
      <c r="J748" s="17"/>
      <c r="K748" s="17"/>
      <c r="L748" s="1"/>
      <c r="M748" s="3"/>
      <c r="N748" s="1"/>
      <c r="O748" s="1"/>
      <c r="P748" s="1"/>
      <c r="Q748" s="1"/>
      <c r="R748" s="1"/>
      <c r="S748" s="1"/>
      <c r="T748" s="3"/>
      <c r="U748" s="1"/>
      <c r="V748" s="1"/>
      <c r="W748" s="1"/>
    </row>
    <row r="749" spans="1:23">
      <c r="A749" s="1"/>
      <c r="B749" s="1"/>
      <c r="C749" s="1"/>
      <c r="D749" s="1"/>
      <c r="E749" s="3"/>
      <c r="F749" s="12"/>
      <c r="G749" s="1"/>
      <c r="H749" s="1"/>
      <c r="I749" s="17"/>
      <c r="J749" s="17"/>
      <c r="K749" s="17"/>
      <c r="L749" s="1"/>
      <c r="M749" s="3"/>
      <c r="N749" s="1"/>
      <c r="O749" s="1"/>
      <c r="P749" s="1"/>
      <c r="Q749" s="1"/>
      <c r="R749" s="1"/>
      <c r="S749" s="1"/>
      <c r="T749" s="3"/>
      <c r="U749" s="1"/>
      <c r="V749" s="1"/>
      <c r="W749" s="1"/>
    </row>
    <row r="750" spans="1:23">
      <c r="A750" s="1"/>
      <c r="B750" s="1"/>
      <c r="C750" s="1"/>
      <c r="D750" s="1"/>
      <c r="E750" s="3"/>
      <c r="F750" s="12"/>
      <c r="G750" s="1"/>
      <c r="H750" s="1"/>
      <c r="I750" s="17"/>
      <c r="J750" s="17"/>
      <c r="K750" s="17"/>
      <c r="L750" s="1"/>
      <c r="M750" s="3"/>
      <c r="N750" s="1"/>
      <c r="O750" s="1"/>
      <c r="P750" s="1"/>
      <c r="Q750" s="1"/>
      <c r="R750" s="1"/>
      <c r="S750" s="1"/>
      <c r="T750" s="3"/>
      <c r="U750" s="1"/>
      <c r="V750" s="1"/>
      <c r="W750" s="1"/>
    </row>
    <row r="751" spans="1:23">
      <c r="A751" s="1"/>
      <c r="B751" s="1"/>
      <c r="C751" s="1"/>
      <c r="D751" s="1"/>
      <c r="E751" s="3"/>
      <c r="F751" s="12"/>
      <c r="G751" s="1"/>
      <c r="H751" s="1"/>
      <c r="I751" s="17"/>
      <c r="J751" s="17"/>
      <c r="K751" s="17"/>
      <c r="L751" s="1"/>
      <c r="M751" s="3"/>
      <c r="N751" s="1"/>
      <c r="O751" s="1"/>
      <c r="P751" s="1"/>
      <c r="Q751" s="1"/>
      <c r="R751" s="1"/>
      <c r="S751" s="1"/>
      <c r="T751" s="3"/>
      <c r="U751" s="1"/>
      <c r="V751" s="1"/>
      <c r="W751" s="1"/>
    </row>
    <row r="752" spans="1:23">
      <c r="A752" s="1"/>
      <c r="B752" s="1"/>
      <c r="C752" s="1"/>
      <c r="D752" s="1"/>
      <c r="E752" s="3"/>
      <c r="F752" s="12"/>
      <c r="G752" s="1"/>
      <c r="H752" s="1"/>
      <c r="I752" s="17"/>
      <c r="J752" s="17"/>
      <c r="K752" s="17"/>
      <c r="L752" s="1"/>
      <c r="M752" s="3"/>
      <c r="N752" s="1"/>
      <c r="O752" s="1"/>
      <c r="P752" s="1"/>
      <c r="Q752" s="1"/>
      <c r="R752" s="1"/>
      <c r="S752" s="1"/>
      <c r="T752" s="3"/>
      <c r="U752" s="1"/>
      <c r="V752" s="1"/>
      <c r="W752" s="1"/>
    </row>
    <row r="753" spans="1:23">
      <c r="A753" s="1"/>
      <c r="B753" s="1"/>
      <c r="C753" s="1"/>
      <c r="D753" s="1"/>
      <c r="E753" s="3"/>
      <c r="F753" s="12"/>
      <c r="G753" s="1"/>
      <c r="H753" s="1"/>
      <c r="I753" s="17"/>
      <c r="J753" s="17"/>
      <c r="K753" s="17"/>
      <c r="L753" s="1"/>
      <c r="M753" s="3"/>
      <c r="N753" s="1"/>
      <c r="O753" s="1"/>
      <c r="P753" s="1"/>
      <c r="Q753" s="1"/>
      <c r="R753" s="1"/>
      <c r="S753" s="1"/>
      <c r="T753" s="3"/>
      <c r="U753" s="1"/>
      <c r="V753" s="1"/>
      <c r="W753" s="1"/>
    </row>
    <row r="754" spans="1:23">
      <c r="A754" s="1"/>
      <c r="B754" s="1"/>
      <c r="C754" s="1"/>
      <c r="D754" s="1"/>
      <c r="E754" s="3"/>
      <c r="F754" s="12"/>
      <c r="G754" s="1"/>
      <c r="H754" s="1"/>
      <c r="I754" s="17"/>
      <c r="J754" s="17"/>
      <c r="K754" s="17"/>
      <c r="L754" s="1"/>
      <c r="M754" s="3"/>
      <c r="N754" s="1"/>
      <c r="O754" s="1"/>
      <c r="P754" s="1"/>
      <c r="Q754" s="1"/>
      <c r="R754" s="1"/>
      <c r="S754" s="1"/>
      <c r="T754" s="3"/>
      <c r="U754" s="1"/>
      <c r="V754" s="1"/>
      <c r="W754" s="1"/>
    </row>
    <row r="755" spans="1:23">
      <c r="A755" s="1"/>
      <c r="B755" s="1"/>
      <c r="C755" s="1"/>
      <c r="D755" s="1"/>
      <c r="E755" s="3"/>
      <c r="F755" s="12"/>
      <c r="G755" s="1"/>
      <c r="H755" s="1"/>
      <c r="I755" s="17"/>
      <c r="J755" s="17"/>
      <c r="K755" s="17"/>
      <c r="L755" s="1"/>
      <c r="M755" s="3"/>
      <c r="N755" s="1"/>
      <c r="O755" s="1"/>
      <c r="P755" s="1"/>
      <c r="Q755" s="1"/>
      <c r="R755" s="1"/>
      <c r="S755" s="1"/>
      <c r="T755" s="3"/>
      <c r="U755" s="1"/>
      <c r="V755" s="1"/>
      <c r="W755" s="1"/>
    </row>
    <row r="756" spans="1:23">
      <c r="A756" s="1"/>
      <c r="B756" s="1"/>
      <c r="C756" s="1"/>
      <c r="D756" s="1"/>
      <c r="E756" s="3"/>
      <c r="F756" s="12"/>
      <c r="G756" s="1"/>
      <c r="H756" s="1"/>
      <c r="I756" s="17"/>
      <c r="J756" s="17"/>
      <c r="K756" s="17"/>
      <c r="L756" s="1"/>
      <c r="M756" s="3"/>
      <c r="N756" s="1"/>
      <c r="O756" s="1"/>
      <c r="P756" s="1"/>
      <c r="Q756" s="1"/>
      <c r="R756" s="1"/>
      <c r="S756" s="1"/>
      <c r="T756" s="3"/>
      <c r="U756" s="1"/>
      <c r="V756" s="1"/>
      <c r="W756" s="1"/>
    </row>
    <row r="757" spans="1:23">
      <c r="A757" s="1"/>
      <c r="B757" s="1"/>
      <c r="C757" s="1"/>
      <c r="D757" s="1"/>
      <c r="E757" s="3"/>
      <c r="F757" s="12"/>
      <c r="G757" s="1"/>
      <c r="H757" s="1"/>
      <c r="I757" s="17"/>
      <c r="J757" s="17"/>
      <c r="K757" s="17"/>
      <c r="L757" s="1"/>
      <c r="M757" s="3"/>
      <c r="N757" s="1"/>
      <c r="O757" s="1"/>
      <c r="P757" s="1"/>
      <c r="Q757" s="1"/>
      <c r="R757" s="1"/>
      <c r="S757" s="1"/>
      <c r="T757" s="3"/>
      <c r="U757" s="1"/>
      <c r="V757" s="1"/>
      <c r="W757" s="1"/>
    </row>
    <row r="758" spans="1:23">
      <c r="A758" s="1"/>
      <c r="B758" s="1"/>
      <c r="C758" s="1"/>
      <c r="D758" s="1"/>
      <c r="E758" s="3"/>
      <c r="F758" s="12"/>
      <c r="G758" s="1"/>
      <c r="H758" s="1"/>
      <c r="I758" s="17"/>
      <c r="J758" s="17"/>
      <c r="K758" s="17"/>
      <c r="L758" s="1"/>
      <c r="M758" s="3"/>
      <c r="N758" s="1"/>
      <c r="O758" s="1"/>
      <c r="P758" s="1"/>
      <c r="Q758" s="1"/>
      <c r="R758" s="1"/>
      <c r="S758" s="1"/>
      <c r="T758" s="3"/>
      <c r="U758" s="1"/>
      <c r="V758" s="1"/>
      <c r="W758" s="1"/>
    </row>
    <row r="759" spans="1:23">
      <c r="A759" s="1"/>
      <c r="B759" s="1"/>
      <c r="C759" s="1"/>
      <c r="D759" s="1"/>
      <c r="E759" s="3"/>
      <c r="F759" s="12"/>
      <c r="G759" s="1"/>
      <c r="H759" s="1"/>
      <c r="I759" s="17"/>
      <c r="J759" s="17"/>
      <c r="K759" s="17"/>
      <c r="L759" s="1"/>
      <c r="M759" s="3"/>
      <c r="N759" s="1"/>
      <c r="O759" s="1"/>
      <c r="P759" s="1"/>
      <c r="Q759" s="1"/>
      <c r="R759" s="1"/>
      <c r="S759" s="1"/>
      <c r="T759" s="3"/>
      <c r="U759" s="1"/>
      <c r="V759" s="1"/>
      <c r="W759" s="1"/>
    </row>
    <row r="760" spans="1:23">
      <c r="A760" s="1"/>
      <c r="B760" s="1"/>
      <c r="C760" s="1"/>
      <c r="D760" s="1"/>
      <c r="E760" s="3"/>
      <c r="F760" s="12"/>
      <c r="G760" s="1"/>
      <c r="H760" s="1"/>
      <c r="I760" s="17"/>
      <c r="J760" s="17"/>
      <c r="K760" s="17"/>
      <c r="L760" s="1"/>
      <c r="M760" s="3"/>
      <c r="N760" s="1"/>
      <c r="O760" s="1"/>
      <c r="P760" s="1"/>
      <c r="Q760" s="1"/>
      <c r="R760" s="1"/>
      <c r="S760" s="1"/>
      <c r="T760" s="3"/>
      <c r="U760" s="1"/>
      <c r="V760" s="1"/>
      <c r="W760" s="1"/>
    </row>
    <row r="761" spans="1:23">
      <c r="A761" s="1"/>
      <c r="B761" s="1"/>
      <c r="C761" s="1"/>
      <c r="D761" s="1"/>
      <c r="E761" s="3"/>
      <c r="F761" s="12"/>
      <c r="G761" s="1"/>
      <c r="H761" s="1"/>
      <c r="I761" s="17"/>
      <c r="J761" s="17"/>
      <c r="K761" s="17"/>
      <c r="L761" s="1"/>
      <c r="M761" s="3"/>
      <c r="N761" s="1"/>
      <c r="O761" s="1"/>
      <c r="P761" s="1"/>
      <c r="Q761" s="1"/>
      <c r="R761" s="1"/>
      <c r="S761" s="1"/>
      <c r="T761" s="3"/>
      <c r="U761" s="1"/>
      <c r="V761" s="1"/>
      <c r="W761" s="1"/>
    </row>
    <row r="762" spans="1:23">
      <c r="A762" s="1"/>
      <c r="B762" s="1"/>
      <c r="C762" s="1"/>
      <c r="D762" s="1"/>
      <c r="E762" s="3"/>
      <c r="F762" s="12"/>
      <c r="G762" s="1"/>
      <c r="H762" s="1"/>
      <c r="I762" s="17"/>
      <c r="J762" s="17"/>
      <c r="K762" s="17"/>
      <c r="L762" s="1"/>
      <c r="M762" s="3"/>
      <c r="N762" s="1"/>
      <c r="O762" s="1"/>
      <c r="P762" s="1"/>
      <c r="Q762" s="1"/>
      <c r="R762" s="1"/>
      <c r="S762" s="1"/>
      <c r="T762" s="3"/>
      <c r="U762" s="1"/>
      <c r="V762" s="1"/>
      <c r="W762" s="1"/>
    </row>
    <row r="763" spans="1:23">
      <c r="A763" s="1"/>
      <c r="B763" s="1"/>
      <c r="C763" s="1"/>
      <c r="D763" s="1"/>
      <c r="E763" s="3"/>
      <c r="F763" s="12"/>
      <c r="G763" s="1"/>
      <c r="H763" s="1"/>
      <c r="I763" s="17"/>
      <c r="J763" s="17"/>
      <c r="K763" s="17"/>
      <c r="L763" s="1"/>
      <c r="M763" s="3"/>
      <c r="N763" s="1"/>
      <c r="O763" s="1"/>
      <c r="P763" s="1"/>
      <c r="Q763" s="1"/>
      <c r="R763" s="1"/>
      <c r="S763" s="1"/>
      <c r="T763" s="3"/>
      <c r="U763" s="1"/>
      <c r="V763" s="1"/>
      <c r="W763" s="1"/>
    </row>
    <row r="764" spans="1:23">
      <c r="A764" s="1"/>
      <c r="B764" s="1"/>
      <c r="C764" s="1"/>
      <c r="D764" s="1"/>
      <c r="E764" s="3"/>
      <c r="F764" s="12"/>
      <c r="G764" s="1"/>
      <c r="H764" s="1"/>
      <c r="I764" s="17"/>
      <c r="J764" s="17"/>
      <c r="K764" s="17"/>
      <c r="L764" s="1"/>
      <c r="M764" s="3"/>
      <c r="N764" s="1"/>
      <c r="O764" s="1"/>
      <c r="P764" s="1"/>
      <c r="Q764" s="1"/>
      <c r="R764" s="1"/>
      <c r="S764" s="1"/>
      <c r="T764" s="3"/>
      <c r="U764" s="1"/>
      <c r="V764" s="1"/>
      <c r="W764" s="1"/>
    </row>
    <row r="765" spans="1:23">
      <c r="A765" s="1"/>
      <c r="B765" s="1"/>
      <c r="C765" s="1"/>
      <c r="D765" s="1"/>
      <c r="E765" s="3"/>
      <c r="F765" s="12"/>
      <c r="G765" s="1"/>
      <c r="H765" s="1"/>
      <c r="I765" s="17"/>
      <c r="J765" s="17"/>
      <c r="K765" s="17"/>
      <c r="L765" s="1"/>
      <c r="M765" s="3"/>
      <c r="N765" s="1"/>
      <c r="O765" s="1"/>
      <c r="P765" s="1"/>
      <c r="Q765" s="1"/>
      <c r="R765" s="1"/>
      <c r="S765" s="1"/>
      <c r="T765" s="3"/>
      <c r="U765" s="1"/>
      <c r="V765" s="1"/>
      <c r="W765" s="1"/>
    </row>
    <row r="766" spans="1:23">
      <c r="A766" s="1"/>
      <c r="B766" s="1"/>
      <c r="C766" s="1"/>
      <c r="D766" s="1"/>
      <c r="E766" s="3"/>
      <c r="F766" s="12"/>
      <c r="G766" s="1"/>
      <c r="H766" s="1"/>
      <c r="I766" s="17"/>
      <c r="J766" s="17"/>
      <c r="K766" s="17"/>
      <c r="L766" s="1"/>
      <c r="M766" s="3"/>
      <c r="N766" s="1"/>
      <c r="O766" s="1"/>
      <c r="P766" s="1"/>
      <c r="Q766" s="1"/>
      <c r="R766" s="1"/>
      <c r="S766" s="1"/>
      <c r="T766" s="3"/>
      <c r="U766" s="3"/>
      <c r="V766" s="1"/>
      <c r="W766" s="1"/>
    </row>
    <row r="767" spans="1:23">
      <c r="A767" s="1"/>
      <c r="B767" s="1"/>
      <c r="C767" s="1"/>
      <c r="D767" s="1"/>
      <c r="E767" s="3"/>
      <c r="F767" s="12"/>
      <c r="G767" s="1"/>
      <c r="H767" s="1"/>
      <c r="I767" s="17"/>
      <c r="J767" s="17"/>
      <c r="K767" s="17"/>
      <c r="L767" s="1"/>
      <c r="M767" s="3"/>
      <c r="N767" s="1"/>
      <c r="O767" s="1"/>
      <c r="P767" s="1"/>
      <c r="Q767" s="1"/>
      <c r="R767" s="1"/>
      <c r="S767" s="1"/>
      <c r="T767" s="3"/>
      <c r="U767" s="1"/>
      <c r="V767" s="1"/>
      <c r="W767" s="1"/>
    </row>
    <row r="768" spans="1:23">
      <c r="A768" s="1"/>
      <c r="B768" s="1"/>
      <c r="C768" s="1"/>
      <c r="D768" s="1"/>
      <c r="E768" s="3"/>
      <c r="F768" s="12"/>
      <c r="G768" s="1"/>
      <c r="H768" s="1"/>
      <c r="I768" s="17"/>
      <c r="J768" s="17"/>
      <c r="K768" s="17"/>
      <c r="L768" s="1"/>
      <c r="M768" s="3"/>
      <c r="N768" s="1"/>
      <c r="O768" s="1"/>
      <c r="P768" s="1"/>
      <c r="Q768" s="1"/>
      <c r="R768" s="1"/>
      <c r="S768" s="1"/>
      <c r="T768" s="3"/>
      <c r="U768" s="1"/>
      <c r="V768" s="1"/>
      <c r="W768" s="1"/>
    </row>
    <row r="769" spans="1:23">
      <c r="A769" s="1"/>
      <c r="B769" s="1"/>
      <c r="C769" s="1"/>
      <c r="D769" s="1"/>
      <c r="E769" s="3"/>
      <c r="F769" s="12"/>
      <c r="G769" s="1"/>
      <c r="H769" s="1"/>
      <c r="I769" s="17"/>
      <c r="J769" s="17"/>
      <c r="K769" s="17"/>
      <c r="L769" s="1"/>
      <c r="M769" s="3"/>
      <c r="N769" s="1"/>
      <c r="O769" s="1"/>
      <c r="P769" s="1"/>
      <c r="Q769" s="1"/>
      <c r="R769" s="1"/>
      <c r="S769" s="1"/>
      <c r="T769" s="3"/>
      <c r="U769" s="1"/>
      <c r="V769" s="1"/>
      <c r="W769" s="1"/>
    </row>
    <row r="770" spans="1:23">
      <c r="A770" s="1"/>
      <c r="B770" s="1"/>
      <c r="C770" s="1"/>
      <c r="D770" s="1"/>
      <c r="E770" s="3"/>
      <c r="F770" s="12"/>
      <c r="G770" s="1"/>
      <c r="H770" s="1"/>
      <c r="I770" s="17"/>
      <c r="J770" s="17"/>
      <c r="K770" s="17"/>
      <c r="L770" s="1"/>
      <c r="M770" s="3"/>
      <c r="N770" s="1"/>
      <c r="O770" s="1"/>
      <c r="P770" s="1"/>
      <c r="Q770" s="1"/>
      <c r="R770" s="1"/>
      <c r="S770" s="1"/>
      <c r="T770" s="3"/>
      <c r="U770" s="1"/>
      <c r="V770" s="1"/>
      <c r="W770" s="1"/>
    </row>
    <row r="771" spans="1:23">
      <c r="A771" s="1"/>
      <c r="B771" s="1"/>
      <c r="C771" s="1"/>
      <c r="D771" s="1"/>
      <c r="E771" s="3"/>
      <c r="F771" s="12"/>
      <c r="G771" s="1"/>
      <c r="H771" s="1"/>
      <c r="I771" s="17"/>
      <c r="J771" s="17"/>
      <c r="K771" s="17"/>
      <c r="L771" s="1"/>
      <c r="M771" s="3"/>
      <c r="N771" s="1"/>
      <c r="O771" s="1"/>
      <c r="P771" s="1"/>
      <c r="Q771" s="1"/>
      <c r="R771" s="1"/>
      <c r="S771" s="1"/>
      <c r="T771" s="3"/>
      <c r="U771" s="1"/>
      <c r="V771" s="1"/>
      <c r="W771" s="1"/>
    </row>
    <row r="772" spans="1:23">
      <c r="A772" s="1"/>
      <c r="B772" s="1"/>
      <c r="C772" s="1"/>
      <c r="D772" s="1"/>
      <c r="E772" s="3"/>
      <c r="F772" s="12"/>
      <c r="G772" s="1"/>
      <c r="H772" s="1"/>
      <c r="I772" s="17"/>
      <c r="J772" s="17"/>
      <c r="K772" s="17"/>
      <c r="L772" s="1"/>
      <c r="M772" s="3"/>
      <c r="N772" s="1"/>
      <c r="O772" s="1"/>
      <c r="P772" s="1"/>
      <c r="Q772" s="1"/>
      <c r="R772" s="1"/>
      <c r="S772" s="1"/>
      <c r="T772" s="3"/>
      <c r="U772" s="1"/>
      <c r="V772" s="1"/>
      <c r="W772" s="1"/>
    </row>
    <row r="773" spans="1:23">
      <c r="A773" s="1"/>
      <c r="B773" s="1"/>
      <c r="C773" s="1"/>
      <c r="D773" s="1"/>
      <c r="E773" s="3"/>
      <c r="F773" s="12"/>
      <c r="G773" s="1"/>
      <c r="H773" s="1"/>
      <c r="I773" s="17"/>
      <c r="J773" s="17"/>
      <c r="K773" s="17"/>
      <c r="L773" s="1"/>
      <c r="M773" s="3"/>
      <c r="N773" s="1"/>
      <c r="O773" s="1"/>
      <c r="P773" s="1"/>
      <c r="Q773" s="1"/>
      <c r="R773" s="1"/>
      <c r="S773" s="1"/>
      <c r="T773" s="3"/>
      <c r="U773" s="1"/>
      <c r="V773" s="1"/>
      <c r="W773" s="1"/>
    </row>
    <row r="774" spans="1:23">
      <c r="A774" s="1"/>
      <c r="B774" s="1"/>
      <c r="C774" s="1"/>
      <c r="D774" s="1"/>
      <c r="E774" s="3"/>
      <c r="F774" s="12"/>
      <c r="G774" s="1"/>
      <c r="H774" s="1"/>
      <c r="I774" s="17"/>
      <c r="J774" s="17"/>
      <c r="K774" s="17"/>
      <c r="L774" s="1"/>
      <c r="M774" s="3"/>
      <c r="N774" s="1"/>
      <c r="O774" s="1"/>
      <c r="P774" s="1"/>
      <c r="Q774" s="1"/>
      <c r="R774" s="1"/>
      <c r="S774" s="1"/>
      <c r="T774" s="3"/>
      <c r="U774" s="1"/>
      <c r="V774" s="1"/>
      <c r="W774" s="1"/>
    </row>
    <row r="775" spans="1:23">
      <c r="A775" s="1"/>
      <c r="B775" s="1"/>
      <c r="C775" s="1"/>
      <c r="D775" s="1"/>
      <c r="E775" s="3"/>
      <c r="F775" s="12"/>
      <c r="G775" s="1"/>
      <c r="H775" s="1"/>
      <c r="I775" s="17"/>
      <c r="J775" s="17"/>
      <c r="K775" s="17"/>
      <c r="L775" s="1"/>
      <c r="M775" s="3"/>
      <c r="N775" s="1"/>
      <c r="O775" s="1"/>
      <c r="P775" s="1"/>
      <c r="Q775" s="1"/>
      <c r="R775" s="1"/>
      <c r="S775" s="1"/>
      <c r="T775" s="3"/>
      <c r="U775" s="1"/>
      <c r="V775" s="1"/>
      <c r="W775" s="1"/>
    </row>
    <row r="776" spans="1:23">
      <c r="A776" s="1"/>
      <c r="B776" s="1"/>
      <c r="C776" s="1"/>
      <c r="D776" s="1"/>
      <c r="E776" s="3"/>
      <c r="F776" s="12"/>
      <c r="G776" s="1"/>
      <c r="H776" s="1"/>
      <c r="I776" s="17"/>
      <c r="J776" s="17"/>
      <c r="K776" s="17"/>
      <c r="L776" s="1"/>
      <c r="M776" s="3"/>
      <c r="N776" s="1"/>
      <c r="O776" s="1"/>
      <c r="P776" s="1"/>
      <c r="Q776" s="1"/>
      <c r="R776" s="1"/>
      <c r="S776" s="1"/>
      <c r="T776" s="3"/>
      <c r="U776" s="1"/>
      <c r="V776" s="1"/>
      <c r="W776" s="1"/>
    </row>
    <row r="777" spans="1:23">
      <c r="A777" s="1"/>
      <c r="B777" s="1"/>
      <c r="C777" s="1"/>
      <c r="D777" s="1"/>
      <c r="E777" s="3"/>
      <c r="F777" s="12"/>
      <c r="G777" s="1"/>
      <c r="H777" s="1"/>
      <c r="I777" s="17"/>
      <c r="J777" s="17"/>
      <c r="K777" s="17"/>
      <c r="L777" s="1"/>
      <c r="M777" s="3"/>
      <c r="N777" s="1"/>
      <c r="O777" s="1"/>
      <c r="P777" s="1"/>
      <c r="Q777" s="1"/>
      <c r="R777" s="1"/>
      <c r="S777" s="1"/>
      <c r="T777" s="3"/>
      <c r="U777" s="1"/>
      <c r="V777" s="1"/>
      <c r="W777" s="1"/>
    </row>
    <row r="778" spans="1:23">
      <c r="A778" s="1"/>
      <c r="B778" s="1"/>
      <c r="C778" s="1"/>
      <c r="D778" s="1"/>
      <c r="E778" s="3"/>
      <c r="F778" s="12"/>
      <c r="G778" s="1"/>
      <c r="H778" s="1"/>
      <c r="I778" s="17"/>
      <c r="J778" s="17"/>
      <c r="K778" s="17"/>
      <c r="L778" s="1"/>
      <c r="M778" s="3"/>
      <c r="N778" s="1"/>
      <c r="O778" s="1"/>
      <c r="P778" s="1"/>
      <c r="Q778" s="1"/>
      <c r="R778" s="1"/>
      <c r="S778" s="1"/>
      <c r="T778" s="3"/>
      <c r="U778" s="1"/>
      <c r="V778" s="1"/>
      <c r="W778" s="1"/>
    </row>
    <row r="779" spans="1:23">
      <c r="A779" s="1"/>
      <c r="B779" s="1"/>
      <c r="C779" s="1"/>
      <c r="D779" s="1"/>
      <c r="E779" s="3"/>
      <c r="F779" s="12"/>
      <c r="G779" s="1"/>
      <c r="H779" s="1"/>
      <c r="I779" s="17"/>
      <c r="J779" s="17"/>
      <c r="K779" s="17"/>
      <c r="L779" s="1"/>
      <c r="M779" s="3"/>
      <c r="N779" s="1"/>
      <c r="O779" s="1"/>
      <c r="P779" s="1"/>
      <c r="Q779" s="1"/>
      <c r="R779" s="1"/>
      <c r="S779" s="1"/>
      <c r="T779" s="3"/>
      <c r="U779" s="1"/>
      <c r="V779" s="1"/>
      <c r="W779" s="1"/>
    </row>
    <row r="780" spans="1:23">
      <c r="A780" s="1"/>
      <c r="B780" s="1"/>
      <c r="C780" s="1"/>
      <c r="D780" s="1"/>
      <c r="E780" s="3"/>
      <c r="F780" s="12"/>
      <c r="G780" s="1"/>
      <c r="H780" s="1"/>
      <c r="I780" s="17"/>
      <c r="J780" s="17"/>
      <c r="K780" s="17"/>
      <c r="L780" s="1"/>
      <c r="M780" s="3"/>
      <c r="N780" s="1"/>
      <c r="O780" s="1"/>
      <c r="P780" s="1"/>
      <c r="Q780" s="1"/>
      <c r="R780" s="1"/>
      <c r="S780" s="1"/>
      <c r="T780" s="3"/>
      <c r="U780" s="1"/>
      <c r="V780" s="1"/>
      <c r="W780" s="1"/>
    </row>
    <row r="781" spans="1:23">
      <c r="A781" s="1"/>
      <c r="B781" s="1"/>
      <c r="C781" s="1"/>
      <c r="D781" s="1"/>
      <c r="E781" s="3"/>
      <c r="F781" s="12"/>
      <c r="G781" s="1"/>
      <c r="H781" s="1"/>
      <c r="I781" s="17"/>
      <c r="J781" s="17"/>
      <c r="K781" s="17"/>
      <c r="L781" s="1"/>
      <c r="M781" s="3"/>
      <c r="N781" s="1"/>
      <c r="O781" s="1"/>
      <c r="P781" s="1"/>
      <c r="Q781" s="1"/>
      <c r="R781" s="1"/>
      <c r="S781" s="1"/>
      <c r="T781" s="3"/>
      <c r="U781" s="1"/>
      <c r="V781" s="1"/>
      <c r="W781" s="1"/>
    </row>
    <row r="782" spans="1:23">
      <c r="A782" s="1"/>
      <c r="B782" s="1"/>
      <c r="C782" s="1"/>
      <c r="D782" s="1"/>
      <c r="E782" s="3"/>
      <c r="F782" s="12"/>
      <c r="G782" s="1"/>
      <c r="H782" s="1"/>
      <c r="I782" s="17"/>
      <c r="J782" s="17"/>
      <c r="K782" s="17"/>
      <c r="L782" s="1"/>
      <c r="M782" s="3"/>
      <c r="N782" s="1"/>
      <c r="O782" s="1"/>
      <c r="P782" s="1"/>
      <c r="Q782" s="1"/>
      <c r="R782" s="1"/>
      <c r="S782" s="1"/>
      <c r="T782" s="3"/>
      <c r="U782" s="1"/>
      <c r="V782" s="1"/>
      <c r="W782" s="1"/>
    </row>
    <row r="783" spans="1:23">
      <c r="A783" s="1"/>
      <c r="B783" s="1"/>
      <c r="C783" s="1"/>
      <c r="D783" s="1"/>
      <c r="E783" s="3"/>
      <c r="F783" s="12"/>
      <c r="G783" s="1"/>
      <c r="H783" s="1"/>
      <c r="I783" s="17"/>
      <c r="J783" s="17"/>
      <c r="K783" s="17"/>
      <c r="L783" s="1"/>
      <c r="M783" s="3"/>
      <c r="N783" s="1"/>
      <c r="O783" s="1"/>
      <c r="P783" s="1"/>
      <c r="Q783" s="1"/>
      <c r="R783" s="1"/>
      <c r="S783" s="1"/>
      <c r="T783" s="3"/>
      <c r="U783" s="1"/>
      <c r="V783" s="1"/>
      <c r="W783" s="1"/>
    </row>
    <row r="784" spans="1:23">
      <c r="A784" s="1"/>
      <c r="B784" s="1"/>
      <c r="C784" s="1"/>
      <c r="D784" s="1"/>
      <c r="E784" s="3"/>
      <c r="F784" s="12"/>
      <c r="G784" s="1"/>
      <c r="H784" s="1"/>
      <c r="I784" s="17"/>
      <c r="J784" s="17"/>
      <c r="K784" s="17"/>
      <c r="L784" s="1"/>
      <c r="M784" s="3"/>
      <c r="N784" s="1"/>
      <c r="O784" s="1"/>
      <c r="P784" s="1"/>
      <c r="Q784" s="1"/>
      <c r="R784" s="1"/>
      <c r="S784" s="1"/>
      <c r="T784" s="3"/>
      <c r="U784" s="1"/>
      <c r="V784" s="1"/>
      <c r="W784" s="1"/>
    </row>
    <row r="785" spans="1:23">
      <c r="A785" s="1"/>
      <c r="B785" s="1"/>
      <c r="C785" s="1"/>
      <c r="D785" s="1"/>
      <c r="E785" s="3"/>
      <c r="F785" s="12"/>
      <c r="G785" s="1"/>
      <c r="H785" s="1"/>
      <c r="I785" s="17"/>
      <c r="J785" s="17"/>
      <c r="K785" s="17"/>
      <c r="L785" s="1"/>
      <c r="M785" s="3"/>
      <c r="N785" s="1"/>
      <c r="O785" s="1"/>
      <c r="P785" s="1"/>
      <c r="Q785" s="1"/>
      <c r="R785" s="1"/>
      <c r="S785" s="1"/>
      <c r="T785" s="3"/>
      <c r="U785" s="1"/>
      <c r="V785" s="1"/>
      <c r="W785" s="1"/>
    </row>
    <row r="786" spans="1:23">
      <c r="A786" s="1"/>
      <c r="B786" s="1"/>
      <c r="C786" s="1"/>
      <c r="D786" s="1"/>
      <c r="E786" s="3"/>
      <c r="F786" s="12"/>
      <c r="G786" s="1"/>
      <c r="H786" s="1"/>
      <c r="I786" s="17"/>
      <c r="J786" s="17"/>
      <c r="K786" s="17"/>
      <c r="L786" s="1"/>
      <c r="M786" s="3"/>
      <c r="N786" s="1"/>
      <c r="O786" s="1"/>
      <c r="P786" s="1"/>
      <c r="Q786" s="1"/>
      <c r="R786" s="1"/>
      <c r="S786" s="1"/>
      <c r="T786" s="3"/>
      <c r="U786" s="1"/>
      <c r="V786" s="1"/>
      <c r="W786" s="1"/>
    </row>
    <row r="787" spans="1:23">
      <c r="A787" s="1"/>
      <c r="B787" s="1"/>
      <c r="C787" s="1"/>
      <c r="D787" s="1"/>
      <c r="E787" s="3"/>
      <c r="F787" s="12"/>
      <c r="G787" s="1"/>
      <c r="H787" s="1"/>
      <c r="I787" s="17"/>
      <c r="J787" s="17"/>
      <c r="K787" s="17"/>
      <c r="L787" s="1"/>
      <c r="M787" s="3"/>
      <c r="N787" s="1"/>
      <c r="O787" s="1"/>
      <c r="P787" s="1"/>
      <c r="Q787" s="1"/>
      <c r="R787" s="1"/>
      <c r="S787" s="1"/>
      <c r="T787" s="3"/>
      <c r="U787" s="1"/>
      <c r="V787" s="1"/>
      <c r="W787" s="1"/>
    </row>
    <row r="788" spans="1:23">
      <c r="A788" s="1"/>
      <c r="B788" s="1"/>
      <c r="C788" s="1"/>
      <c r="D788" s="1"/>
      <c r="E788" s="3"/>
      <c r="F788" s="12"/>
      <c r="G788" s="1"/>
      <c r="H788" s="1"/>
      <c r="I788" s="17"/>
      <c r="J788" s="17"/>
      <c r="K788" s="17"/>
      <c r="L788" s="1"/>
      <c r="M788" s="3"/>
      <c r="N788" s="1"/>
      <c r="O788" s="1"/>
      <c r="P788" s="1"/>
      <c r="Q788" s="1"/>
      <c r="R788" s="1"/>
      <c r="S788" s="1"/>
      <c r="T788" s="3"/>
      <c r="U788" s="1"/>
      <c r="V788" s="1"/>
      <c r="W788" s="1"/>
    </row>
    <row r="789" spans="1:23">
      <c r="A789" s="1"/>
      <c r="B789" s="1"/>
      <c r="C789" s="1"/>
      <c r="D789" s="1"/>
      <c r="E789" s="3"/>
      <c r="F789" s="12"/>
      <c r="G789" s="1"/>
      <c r="H789" s="1"/>
      <c r="I789" s="17"/>
      <c r="J789" s="17"/>
      <c r="K789" s="17"/>
      <c r="L789" s="1"/>
      <c r="M789" s="3"/>
      <c r="N789" s="1"/>
      <c r="O789" s="1"/>
      <c r="P789" s="1"/>
      <c r="Q789" s="1"/>
      <c r="R789" s="1"/>
      <c r="S789" s="1"/>
      <c r="T789" s="3"/>
      <c r="U789" s="1"/>
      <c r="V789" s="1"/>
      <c r="W789" s="1"/>
    </row>
    <row r="790" spans="1:23">
      <c r="A790" s="1"/>
      <c r="B790" s="1"/>
      <c r="C790" s="1"/>
      <c r="D790" s="1"/>
      <c r="E790" s="3"/>
      <c r="F790" s="12"/>
      <c r="G790" s="1"/>
      <c r="H790" s="1"/>
      <c r="I790" s="17"/>
      <c r="J790" s="17"/>
      <c r="K790" s="17"/>
      <c r="L790" s="1"/>
      <c r="M790" s="3"/>
      <c r="N790" s="1"/>
      <c r="O790" s="1"/>
      <c r="P790" s="1"/>
      <c r="Q790" s="1"/>
      <c r="R790" s="1"/>
      <c r="S790" s="1"/>
      <c r="T790" s="3"/>
      <c r="U790" s="1"/>
      <c r="V790" s="1"/>
      <c r="W790" s="1"/>
    </row>
    <row r="791" spans="1:23">
      <c r="A791" s="1"/>
      <c r="B791" s="1"/>
      <c r="C791" s="1"/>
      <c r="D791" s="1"/>
      <c r="E791" s="3"/>
      <c r="F791" s="12"/>
      <c r="G791" s="1"/>
      <c r="H791" s="1"/>
      <c r="I791" s="17"/>
      <c r="J791" s="17"/>
      <c r="K791" s="17"/>
      <c r="L791" s="1"/>
      <c r="M791" s="3"/>
      <c r="N791" s="1"/>
      <c r="O791" s="1"/>
      <c r="P791" s="1"/>
      <c r="Q791" s="1"/>
      <c r="R791" s="1"/>
      <c r="S791" s="1"/>
      <c r="T791" s="3"/>
      <c r="U791" s="1"/>
      <c r="V791" s="1"/>
      <c r="W791" s="1"/>
    </row>
    <row r="792" spans="1:23">
      <c r="A792" s="1"/>
      <c r="B792" s="1"/>
      <c r="C792" s="1"/>
      <c r="D792" s="1"/>
      <c r="E792" s="3"/>
      <c r="F792" s="12"/>
      <c r="G792" s="1"/>
      <c r="H792" s="1"/>
      <c r="I792" s="17"/>
      <c r="J792" s="17"/>
      <c r="K792" s="17"/>
      <c r="L792" s="1"/>
      <c r="M792" s="3"/>
      <c r="N792" s="1"/>
      <c r="O792" s="1"/>
      <c r="P792" s="1"/>
      <c r="Q792" s="1"/>
      <c r="R792" s="1"/>
      <c r="S792" s="1"/>
      <c r="T792" s="3"/>
      <c r="U792" s="1"/>
      <c r="V792" s="1"/>
      <c r="W792" s="1"/>
    </row>
    <row r="793" spans="1:23">
      <c r="A793" s="1"/>
      <c r="B793" s="1"/>
      <c r="C793" s="1"/>
      <c r="D793" s="1"/>
      <c r="E793" s="3"/>
      <c r="F793" s="12"/>
      <c r="G793" s="1"/>
      <c r="H793" s="1"/>
      <c r="I793" s="17"/>
      <c r="J793" s="17"/>
      <c r="K793" s="17"/>
      <c r="L793" s="1"/>
      <c r="M793" s="3"/>
      <c r="N793" s="1"/>
      <c r="O793" s="1"/>
      <c r="P793" s="1"/>
      <c r="Q793" s="1"/>
      <c r="R793" s="1"/>
      <c r="S793" s="1"/>
      <c r="T793" s="3"/>
      <c r="U793" s="1"/>
      <c r="V793" s="1"/>
      <c r="W793" s="1"/>
    </row>
    <row r="794" spans="1:23">
      <c r="A794" s="1"/>
      <c r="B794" s="1"/>
      <c r="C794" s="1"/>
      <c r="D794" s="1"/>
      <c r="E794" s="3"/>
      <c r="F794" s="12"/>
      <c r="G794" s="1"/>
      <c r="H794" s="1"/>
      <c r="I794" s="17"/>
      <c r="J794" s="17"/>
      <c r="K794" s="17"/>
      <c r="L794" s="1"/>
      <c r="M794" s="3"/>
      <c r="N794" s="1"/>
      <c r="O794" s="1"/>
      <c r="P794" s="1"/>
      <c r="Q794" s="1"/>
      <c r="R794" s="1"/>
      <c r="S794" s="1"/>
      <c r="T794" s="3"/>
      <c r="U794" s="1"/>
      <c r="V794" s="1"/>
      <c r="W794" s="1"/>
    </row>
    <row r="795" spans="1:23">
      <c r="A795" s="1"/>
      <c r="B795" s="1"/>
      <c r="C795" s="1"/>
      <c r="D795" s="1"/>
      <c r="E795" s="3"/>
      <c r="F795" s="12"/>
      <c r="G795" s="1"/>
      <c r="H795" s="1"/>
      <c r="I795" s="17"/>
      <c r="J795" s="17"/>
      <c r="K795" s="17"/>
      <c r="L795" s="1"/>
      <c r="M795" s="3"/>
      <c r="N795" s="1"/>
      <c r="O795" s="1"/>
      <c r="P795" s="1"/>
      <c r="Q795" s="1"/>
      <c r="R795" s="1"/>
      <c r="S795" s="1"/>
      <c r="T795" s="3"/>
      <c r="U795" s="1"/>
      <c r="V795" s="1"/>
      <c r="W795" s="1"/>
    </row>
    <row r="796" spans="1:23">
      <c r="A796" s="1"/>
      <c r="B796" s="1"/>
      <c r="C796" s="1"/>
      <c r="D796" s="1"/>
      <c r="E796" s="3"/>
      <c r="F796" s="12"/>
      <c r="G796" s="1"/>
      <c r="H796" s="1"/>
      <c r="I796" s="17"/>
      <c r="J796" s="17"/>
      <c r="K796" s="17"/>
      <c r="L796" s="1"/>
      <c r="M796" s="3"/>
      <c r="N796" s="1"/>
      <c r="O796" s="1"/>
      <c r="P796" s="1"/>
      <c r="Q796" s="1"/>
      <c r="R796" s="1"/>
      <c r="S796" s="1"/>
      <c r="T796" s="3"/>
      <c r="U796" s="1"/>
      <c r="V796" s="1"/>
      <c r="W796" s="1"/>
    </row>
    <row r="797" spans="1:23">
      <c r="A797" s="1"/>
      <c r="B797" s="1"/>
      <c r="C797" s="1"/>
      <c r="D797" s="1"/>
      <c r="E797" s="3"/>
      <c r="F797" s="12"/>
      <c r="G797" s="1"/>
      <c r="H797" s="1"/>
      <c r="I797" s="17"/>
      <c r="J797" s="17"/>
      <c r="K797" s="17"/>
      <c r="L797" s="1"/>
      <c r="M797" s="3"/>
      <c r="N797" s="1"/>
      <c r="O797" s="1"/>
      <c r="P797" s="1"/>
      <c r="Q797" s="1"/>
      <c r="R797" s="1"/>
      <c r="S797" s="1"/>
      <c r="T797" s="3"/>
      <c r="U797" s="1"/>
      <c r="V797" s="1"/>
      <c r="W797" s="1"/>
    </row>
    <row r="798" spans="1:23">
      <c r="A798" s="1"/>
      <c r="B798" s="1"/>
      <c r="C798" s="1"/>
      <c r="D798" s="1"/>
      <c r="E798" s="3"/>
      <c r="F798" s="12"/>
      <c r="G798" s="1"/>
      <c r="H798" s="1"/>
      <c r="I798" s="17"/>
      <c r="J798" s="17"/>
      <c r="K798" s="17"/>
      <c r="L798" s="1"/>
      <c r="M798" s="3"/>
      <c r="N798" s="1"/>
      <c r="O798" s="1"/>
      <c r="P798" s="1"/>
      <c r="Q798" s="1"/>
      <c r="R798" s="1"/>
      <c r="S798" s="1"/>
      <c r="T798" s="3"/>
      <c r="U798" s="1"/>
      <c r="V798" s="1"/>
      <c r="W798" s="1"/>
    </row>
    <row r="799" spans="1:23">
      <c r="A799" s="1"/>
      <c r="B799" s="1"/>
      <c r="C799" s="1"/>
      <c r="D799" s="1"/>
      <c r="E799" s="3"/>
      <c r="F799" s="12"/>
      <c r="G799" s="1"/>
      <c r="H799" s="1"/>
      <c r="I799" s="17"/>
      <c r="J799" s="17"/>
      <c r="K799" s="17"/>
      <c r="L799" s="1"/>
      <c r="M799" s="3"/>
      <c r="N799" s="1"/>
      <c r="O799" s="1"/>
      <c r="P799" s="1"/>
      <c r="Q799" s="1"/>
      <c r="R799" s="1"/>
      <c r="S799" s="1"/>
      <c r="T799" s="3"/>
      <c r="U799" s="1"/>
      <c r="V799" s="1"/>
      <c r="W799" s="1"/>
    </row>
    <row r="800" spans="1:23">
      <c r="A800" s="1"/>
      <c r="B800" s="1"/>
      <c r="C800" s="1"/>
      <c r="D800" s="1"/>
      <c r="E800" s="3"/>
      <c r="F800" s="12"/>
      <c r="G800" s="1"/>
      <c r="H800" s="1"/>
      <c r="I800" s="17"/>
      <c r="J800" s="17"/>
      <c r="K800" s="17"/>
      <c r="L800" s="1"/>
      <c r="M800" s="3"/>
      <c r="N800" s="1"/>
      <c r="O800" s="1"/>
      <c r="P800" s="1"/>
      <c r="Q800" s="1"/>
      <c r="R800" s="1"/>
      <c r="S800" s="1"/>
      <c r="T800" s="3"/>
      <c r="U800" s="1"/>
      <c r="V800" s="1"/>
      <c r="W800" s="1"/>
    </row>
    <row r="801" spans="1:23">
      <c r="A801" s="1"/>
      <c r="B801" s="1"/>
      <c r="C801" s="1"/>
      <c r="D801" s="1"/>
      <c r="E801" s="3"/>
      <c r="F801" s="12"/>
      <c r="G801" s="1"/>
      <c r="H801" s="1"/>
      <c r="I801" s="17"/>
      <c r="J801" s="17"/>
      <c r="K801" s="17"/>
      <c r="L801" s="1"/>
      <c r="M801" s="3"/>
      <c r="N801" s="1"/>
      <c r="O801" s="1"/>
      <c r="P801" s="1"/>
      <c r="Q801" s="1"/>
      <c r="R801" s="1"/>
      <c r="S801" s="1"/>
      <c r="T801" s="3"/>
      <c r="U801" s="1"/>
      <c r="V801" s="1"/>
      <c r="W801" s="1"/>
    </row>
    <row r="802" spans="1:23">
      <c r="A802" s="1"/>
      <c r="B802" s="1"/>
      <c r="C802" s="1"/>
      <c r="D802" s="1"/>
      <c r="E802" s="3"/>
      <c r="F802" s="12"/>
      <c r="G802" s="1"/>
      <c r="H802" s="1"/>
      <c r="I802" s="17"/>
      <c r="J802" s="17"/>
      <c r="K802" s="17"/>
      <c r="L802" s="1"/>
      <c r="M802" s="3"/>
      <c r="N802" s="1"/>
      <c r="O802" s="1"/>
      <c r="P802" s="1"/>
      <c r="Q802" s="1"/>
      <c r="R802" s="1"/>
      <c r="S802" s="1"/>
      <c r="T802" s="3"/>
      <c r="U802" s="1"/>
      <c r="V802" s="1"/>
      <c r="W802" s="1"/>
    </row>
    <row r="803" spans="1:23">
      <c r="A803" s="1"/>
      <c r="B803" s="1"/>
      <c r="C803" s="1"/>
      <c r="D803" s="1"/>
      <c r="E803" s="3"/>
      <c r="F803" s="12"/>
      <c r="G803" s="1"/>
      <c r="H803" s="1"/>
      <c r="I803" s="17"/>
      <c r="J803" s="17"/>
      <c r="K803" s="17"/>
      <c r="L803" s="1"/>
      <c r="M803" s="3"/>
      <c r="N803" s="1"/>
      <c r="O803" s="1"/>
      <c r="P803" s="1"/>
      <c r="Q803" s="1"/>
      <c r="R803" s="1"/>
      <c r="S803" s="1"/>
      <c r="T803" s="3"/>
      <c r="U803" s="1"/>
      <c r="V803" s="1"/>
      <c r="W803" s="1"/>
    </row>
    <row r="804" spans="1:23">
      <c r="A804" s="1"/>
      <c r="B804" s="1"/>
      <c r="C804" s="1"/>
      <c r="D804" s="1"/>
      <c r="E804" s="3"/>
      <c r="F804" s="12"/>
      <c r="G804" s="1"/>
      <c r="H804" s="1"/>
      <c r="I804" s="17"/>
      <c r="J804" s="17"/>
      <c r="K804" s="17"/>
      <c r="L804" s="1"/>
      <c r="M804" s="3"/>
      <c r="N804" s="1"/>
      <c r="O804" s="1"/>
      <c r="P804" s="1"/>
      <c r="Q804" s="1"/>
      <c r="R804" s="1"/>
      <c r="S804" s="1"/>
      <c r="T804" s="3"/>
      <c r="U804" s="1"/>
      <c r="V804" s="1"/>
      <c r="W804" s="1"/>
    </row>
    <row r="805" spans="1:23">
      <c r="A805" s="1"/>
      <c r="B805" s="1"/>
      <c r="C805" s="1"/>
      <c r="D805" s="1"/>
      <c r="E805" s="3"/>
      <c r="F805" s="12"/>
      <c r="G805" s="1"/>
      <c r="H805" s="1"/>
      <c r="I805" s="17"/>
      <c r="J805" s="17"/>
      <c r="K805" s="17"/>
      <c r="L805" s="1"/>
      <c r="M805" s="3"/>
      <c r="N805" s="1"/>
      <c r="O805" s="1"/>
      <c r="P805" s="1"/>
      <c r="Q805" s="1"/>
      <c r="R805" s="1"/>
      <c r="S805" s="1"/>
      <c r="T805" s="3"/>
      <c r="U805" s="1"/>
      <c r="V805" s="1"/>
      <c r="W805" s="1"/>
    </row>
    <row r="806" spans="1:23">
      <c r="A806" s="1"/>
      <c r="B806" s="1"/>
      <c r="C806" s="1"/>
      <c r="D806" s="1"/>
      <c r="E806" s="3"/>
      <c r="F806" s="12"/>
      <c r="G806" s="1"/>
      <c r="H806" s="1"/>
      <c r="I806" s="17"/>
      <c r="J806" s="17"/>
      <c r="K806" s="17"/>
      <c r="L806" s="1"/>
      <c r="M806" s="3"/>
      <c r="N806" s="1"/>
      <c r="O806" s="1"/>
      <c r="P806" s="1"/>
      <c r="Q806" s="1"/>
      <c r="R806" s="1"/>
      <c r="S806" s="1"/>
      <c r="T806" s="3"/>
      <c r="U806" s="1"/>
      <c r="V806" s="1"/>
      <c r="W806" s="1"/>
    </row>
    <row r="807" spans="1:23">
      <c r="A807" s="1"/>
      <c r="B807" s="1"/>
      <c r="C807" s="1"/>
      <c r="D807" s="1"/>
      <c r="E807" s="3"/>
      <c r="F807" s="12"/>
      <c r="G807" s="1"/>
      <c r="H807" s="1"/>
      <c r="I807" s="17"/>
      <c r="J807" s="17"/>
      <c r="K807" s="17"/>
      <c r="L807" s="1"/>
      <c r="M807" s="3"/>
      <c r="N807" s="1"/>
      <c r="O807" s="1"/>
      <c r="P807" s="1"/>
      <c r="Q807" s="1"/>
      <c r="R807" s="1"/>
      <c r="S807" s="1"/>
      <c r="T807" s="3"/>
      <c r="U807" s="1"/>
      <c r="V807" s="1"/>
      <c r="W807" s="1"/>
    </row>
    <row r="808" spans="1:23">
      <c r="A808" s="1"/>
      <c r="B808" s="1"/>
      <c r="C808" s="1"/>
      <c r="D808" s="1"/>
      <c r="E808" s="3"/>
      <c r="F808" s="12"/>
      <c r="G808" s="1"/>
      <c r="H808" s="1"/>
      <c r="I808" s="17"/>
      <c r="J808" s="17"/>
      <c r="K808" s="17"/>
      <c r="L808" s="1"/>
      <c r="M808" s="3"/>
      <c r="N808" s="1"/>
      <c r="O808" s="1"/>
      <c r="P808" s="1"/>
      <c r="Q808" s="1"/>
      <c r="R808" s="1"/>
      <c r="S808" s="1"/>
      <c r="T808" s="3"/>
      <c r="U808" s="1"/>
      <c r="V808" s="1"/>
      <c r="W808" s="1"/>
    </row>
    <row r="809" spans="1:23">
      <c r="A809" s="1"/>
      <c r="B809" s="1"/>
      <c r="C809" s="1"/>
      <c r="D809" s="1"/>
      <c r="E809" s="3"/>
      <c r="F809" s="12"/>
      <c r="G809" s="1"/>
      <c r="H809" s="1"/>
      <c r="I809" s="17"/>
      <c r="J809" s="17"/>
      <c r="K809" s="17"/>
      <c r="L809" s="1"/>
      <c r="M809" s="3"/>
      <c r="N809" s="1"/>
      <c r="O809" s="1"/>
      <c r="P809" s="1"/>
      <c r="Q809" s="1"/>
      <c r="R809" s="1"/>
      <c r="S809" s="1"/>
      <c r="T809" s="3"/>
      <c r="U809" s="1"/>
      <c r="V809" s="1"/>
      <c r="W809" s="1"/>
    </row>
    <row r="810" spans="1:23">
      <c r="A810" s="1"/>
      <c r="B810" s="1"/>
      <c r="C810" s="1"/>
      <c r="D810" s="1"/>
      <c r="E810" s="3"/>
      <c r="F810" s="12"/>
      <c r="G810" s="1"/>
      <c r="H810" s="1"/>
      <c r="I810" s="17"/>
      <c r="J810" s="17"/>
      <c r="K810" s="17"/>
      <c r="L810" s="1"/>
      <c r="M810" s="3"/>
      <c r="N810" s="1"/>
      <c r="O810" s="1"/>
      <c r="P810" s="1"/>
      <c r="Q810" s="1"/>
      <c r="R810" s="1"/>
      <c r="S810" s="1"/>
      <c r="T810" s="3"/>
      <c r="U810" s="1"/>
      <c r="V810" s="1"/>
      <c r="W810" s="1"/>
    </row>
    <row r="811" spans="1:23">
      <c r="A811" s="1"/>
      <c r="B811" s="1"/>
      <c r="C811" s="1"/>
      <c r="D811" s="1"/>
      <c r="E811" s="3"/>
      <c r="F811" s="12"/>
      <c r="G811" s="1"/>
      <c r="H811" s="1"/>
      <c r="I811" s="17"/>
      <c r="J811" s="17"/>
      <c r="K811" s="17"/>
      <c r="L811" s="1"/>
      <c r="M811" s="3"/>
      <c r="N811" s="1"/>
      <c r="O811" s="1"/>
      <c r="P811" s="1"/>
      <c r="Q811" s="1"/>
      <c r="R811" s="1"/>
      <c r="S811" s="1"/>
      <c r="T811" s="3"/>
      <c r="U811" s="1"/>
      <c r="V811" s="1"/>
      <c r="W811" s="1"/>
    </row>
    <row r="812" spans="1:23">
      <c r="A812" s="1"/>
      <c r="B812" s="1"/>
      <c r="C812" s="1"/>
      <c r="D812" s="1"/>
      <c r="E812" s="3"/>
      <c r="F812" s="12"/>
      <c r="G812" s="1"/>
      <c r="H812" s="1"/>
      <c r="I812" s="17"/>
      <c r="J812" s="17"/>
      <c r="K812" s="17"/>
      <c r="L812" s="1"/>
      <c r="M812" s="3"/>
      <c r="N812" s="1"/>
      <c r="O812" s="1"/>
      <c r="P812" s="1"/>
      <c r="Q812" s="1"/>
      <c r="R812" s="1"/>
      <c r="S812" s="1"/>
      <c r="T812" s="3"/>
      <c r="U812" s="1"/>
      <c r="V812" s="1"/>
      <c r="W812" s="1"/>
    </row>
    <row r="813" spans="1:23">
      <c r="A813" s="1"/>
      <c r="B813" s="1"/>
      <c r="C813" s="1"/>
      <c r="D813" s="1"/>
      <c r="E813" s="3"/>
      <c r="F813" s="12"/>
      <c r="G813" s="1"/>
      <c r="H813" s="1"/>
      <c r="I813" s="17"/>
      <c r="J813" s="17"/>
      <c r="K813" s="17"/>
      <c r="L813" s="1"/>
      <c r="M813" s="3"/>
      <c r="N813" s="1"/>
      <c r="O813" s="1"/>
      <c r="P813" s="1"/>
      <c r="Q813" s="1"/>
      <c r="R813" s="1"/>
      <c r="S813" s="1"/>
      <c r="T813" s="3"/>
      <c r="U813" s="1"/>
      <c r="V813" s="1"/>
      <c r="W813" s="1"/>
    </row>
    <row r="814" spans="1:23">
      <c r="A814" s="1"/>
      <c r="B814" s="1"/>
      <c r="C814" s="1"/>
      <c r="D814" s="1"/>
      <c r="E814" s="3"/>
      <c r="F814" s="12"/>
      <c r="G814" s="1"/>
      <c r="H814" s="1"/>
      <c r="I814" s="17"/>
      <c r="J814" s="17"/>
      <c r="K814" s="17"/>
      <c r="L814" s="1"/>
      <c r="M814" s="3"/>
      <c r="N814" s="1"/>
      <c r="O814" s="1"/>
      <c r="P814" s="1"/>
      <c r="Q814" s="1"/>
      <c r="R814" s="1"/>
      <c r="S814" s="1"/>
      <c r="T814" s="3"/>
      <c r="U814" s="1"/>
      <c r="V814" s="1"/>
      <c r="W814" s="1"/>
    </row>
    <row r="815" spans="1:23">
      <c r="A815" s="1"/>
      <c r="B815" s="1"/>
      <c r="C815" s="1"/>
      <c r="D815" s="1"/>
      <c r="E815" s="3"/>
      <c r="F815" s="12"/>
      <c r="G815" s="1"/>
      <c r="H815" s="1"/>
      <c r="I815" s="17"/>
      <c r="J815" s="17"/>
      <c r="K815" s="17"/>
      <c r="L815" s="1"/>
      <c r="M815" s="3"/>
      <c r="N815" s="1"/>
      <c r="O815" s="1"/>
      <c r="P815" s="1"/>
      <c r="Q815" s="1"/>
      <c r="R815" s="1"/>
      <c r="S815" s="1"/>
      <c r="T815" s="3"/>
      <c r="U815" s="1"/>
      <c r="V815" s="1"/>
      <c r="W815" s="1"/>
    </row>
    <row r="816" spans="1:23">
      <c r="A816" s="1"/>
      <c r="B816" s="1"/>
      <c r="C816" s="1"/>
      <c r="D816" s="1"/>
      <c r="E816" s="3"/>
      <c r="F816" s="12"/>
      <c r="G816" s="1"/>
      <c r="H816" s="1"/>
      <c r="I816" s="17"/>
      <c r="J816" s="17"/>
      <c r="K816" s="17"/>
      <c r="L816" s="1"/>
      <c r="M816" s="3"/>
      <c r="N816" s="1"/>
      <c r="O816" s="1"/>
      <c r="P816" s="1"/>
      <c r="Q816" s="1"/>
      <c r="R816" s="1"/>
      <c r="S816" s="1"/>
      <c r="T816" s="3"/>
      <c r="U816" s="1"/>
      <c r="V816" s="1"/>
      <c r="W816" s="1"/>
    </row>
    <row r="817" spans="1:23">
      <c r="A817" s="1"/>
      <c r="B817" s="1"/>
      <c r="C817" s="1"/>
      <c r="D817" s="1"/>
      <c r="E817" s="3"/>
      <c r="F817" s="12"/>
      <c r="G817" s="1"/>
      <c r="H817" s="1"/>
      <c r="I817" s="17"/>
      <c r="J817" s="17"/>
      <c r="K817" s="17"/>
      <c r="L817" s="1"/>
      <c r="M817" s="3"/>
      <c r="N817" s="1"/>
      <c r="O817" s="1"/>
      <c r="P817" s="1"/>
      <c r="Q817" s="1"/>
      <c r="R817" s="1"/>
      <c r="S817" s="1"/>
      <c r="T817" s="3"/>
      <c r="U817" s="1"/>
      <c r="V817" s="1"/>
      <c r="W817" s="1"/>
    </row>
    <row r="818" spans="1:23">
      <c r="A818" s="1"/>
      <c r="B818" s="1"/>
      <c r="C818" s="1"/>
      <c r="D818" s="1"/>
      <c r="E818" s="3"/>
      <c r="F818" s="12"/>
      <c r="G818" s="1"/>
      <c r="H818" s="1"/>
      <c r="I818" s="17"/>
      <c r="J818" s="17"/>
      <c r="K818" s="17"/>
      <c r="L818" s="1"/>
      <c r="M818" s="3"/>
      <c r="N818" s="1"/>
      <c r="O818" s="1"/>
      <c r="P818" s="1"/>
      <c r="Q818" s="1"/>
      <c r="R818" s="1"/>
      <c r="S818" s="1"/>
      <c r="T818" s="3"/>
      <c r="U818" s="1"/>
      <c r="V818" s="1"/>
      <c r="W818" s="1"/>
    </row>
    <row r="819" spans="1:23">
      <c r="A819" s="1"/>
      <c r="B819" s="1"/>
      <c r="C819" s="1"/>
      <c r="D819" s="1"/>
      <c r="E819" s="3"/>
      <c r="F819" s="12"/>
      <c r="G819" s="1"/>
      <c r="H819" s="1"/>
      <c r="I819" s="17"/>
      <c r="J819" s="17"/>
      <c r="K819" s="17"/>
      <c r="L819" s="1"/>
      <c r="M819" s="3"/>
      <c r="N819" s="1"/>
      <c r="O819" s="1"/>
      <c r="P819" s="1"/>
      <c r="Q819" s="1"/>
      <c r="R819" s="1"/>
      <c r="S819" s="1"/>
      <c r="T819" s="3"/>
      <c r="U819" s="1"/>
      <c r="V819" s="1"/>
      <c r="W819" s="1"/>
    </row>
    <row r="820" spans="1:23">
      <c r="A820" s="1"/>
      <c r="B820" s="1"/>
      <c r="C820" s="1"/>
      <c r="D820" s="1"/>
      <c r="E820" s="3"/>
      <c r="F820" s="12"/>
      <c r="G820" s="1"/>
      <c r="H820" s="1"/>
      <c r="I820" s="17"/>
      <c r="J820" s="17"/>
      <c r="K820" s="17"/>
      <c r="L820" s="1"/>
      <c r="M820" s="3"/>
      <c r="N820" s="1"/>
      <c r="O820" s="1"/>
      <c r="P820" s="1"/>
      <c r="Q820" s="1"/>
      <c r="R820" s="1"/>
      <c r="S820" s="1"/>
      <c r="T820" s="3"/>
      <c r="U820" s="1"/>
      <c r="V820" s="1"/>
      <c r="W820" s="1"/>
    </row>
    <row r="821" spans="1:23">
      <c r="A821" s="1"/>
      <c r="B821" s="1"/>
      <c r="C821" s="1"/>
      <c r="D821" s="1"/>
      <c r="E821" s="3"/>
      <c r="F821" s="12"/>
      <c r="G821" s="1"/>
      <c r="H821" s="1"/>
      <c r="I821" s="17"/>
      <c r="J821" s="17"/>
      <c r="K821" s="17"/>
      <c r="L821" s="1"/>
      <c r="M821" s="3"/>
      <c r="N821" s="1"/>
      <c r="O821" s="1"/>
      <c r="P821" s="1"/>
      <c r="Q821" s="1"/>
      <c r="R821" s="1"/>
      <c r="S821" s="1"/>
      <c r="T821" s="3"/>
      <c r="U821" s="1"/>
      <c r="V821" s="1"/>
      <c r="W821" s="1"/>
    </row>
    <row r="822" spans="1:23">
      <c r="A822" s="1"/>
      <c r="B822" s="1"/>
      <c r="C822" s="1"/>
      <c r="D822" s="1"/>
      <c r="E822" s="3"/>
      <c r="F822" s="12"/>
      <c r="G822" s="1"/>
      <c r="H822" s="1"/>
      <c r="I822" s="17"/>
      <c r="J822" s="17"/>
      <c r="K822" s="17"/>
      <c r="L822" s="1"/>
      <c r="M822" s="3"/>
      <c r="N822" s="1"/>
      <c r="O822" s="1"/>
      <c r="P822" s="1"/>
      <c r="Q822" s="1"/>
      <c r="R822" s="1"/>
      <c r="S822" s="1"/>
      <c r="T822" s="3"/>
      <c r="U822" s="1"/>
      <c r="V822" s="1"/>
      <c r="W822" s="1"/>
    </row>
    <row r="823" spans="1:23">
      <c r="A823" s="1"/>
      <c r="B823" s="1"/>
      <c r="C823" s="1"/>
      <c r="D823" s="1"/>
      <c r="E823" s="3"/>
      <c r="F823" s="12"/>
      <c r="G823" s="1"/>
      <c r="H823" s="1"/>
      <c r="I823" s="17"/>
      <c r="J823" s="17"/>
      <c r="K823" s="17"/>
      <c r="L823" s="1"/>
      <c r="M823" s="3"/>
      <c r="N823" s="1"/>
      <c r="O823" s="1"/>
      <c r="P823" s="1"/>
      <c r="Q823" s="1"/>
      <c r="R823" s="1"/>
      <c r="S823" s="1"/>
      <c r="T823" s="3"/>
      <c r="U823" s="1"/>
      <c r="V823" s="1"/>
      <c r="W823" s="1"/>
    </row>
    <row r="824" spans="1:23">
      <c r="A824" s="1"/>
      <c r="B824" s="1"/>
      <c r="C824" s="1"/>
      <c r="D824" s="1"/>
      <c r="E824" s="3"/>
      <c r="F824" s="12"/>
      <c r="G824" s="1"/>
      <c r="H824" s="1"/>
      <c r="I824" s="17"/>
      <c r="J824" s="17"/>
      <c r="K824" s="17"/>
      <c r="L824" s="1"/>
      <c r="M824" s="3"/>
      <c r="N824" s="1"/>
      <c r="O824" s="1"/>
      <c r="P824" s="1"/>
      <c r="Q824" s="1"/>
      <c r="R824" s="1"/>
      <c r="S824" s="1"/>
      <c r="T824" s="3"/>
      <c r="U824" s="1"/>
      <c r="V824" s="1"/>
      <c r="W824" s="1"/>
    </row>
    <row r="825" spans="1:23">
      <c r="A825" s="1"/>
      <c r="B825" s="1"/>
      <c r="C825" s="1"/>
      <c r="D825" s="1"/>
      <c r="E825" s="3"/>
      <c r="F825" s="12"/>
      <c r="G825" s="1"/>
      <c r="H825" s="1"/>
      <c r="I825" s="17"/>
      <c r="J825" s="17"/>
      <c r="K825" s="17"/>
      <c r="L825" s="1"/>
      <c r="M825" s="3"/>
      <c r="N825" s="1"/>
      <c r="O825" s="1"/>
      <c r="P825" s="1"/>
      <c r="Q825" s="1"/>
      <c r="R825" s="1"/>
      <c r="S825" s="1"/>
      <c r="T825" s="3"/>
      <c r="U825" s="1"/>
      <c r="V825" s="1"/>
      <c r="W825" s="1"/>
    </row>
    <row r="826" spans="1:23">
      <c r="A826" s="1"/>
      <c r="B826" s="1"/>
      <c r="C826" s="1"/>
      <c r="D826" s="1"/>
      <c r="E826" s="3"/>
      <c r="F826" s="12"/>
      <c r="G826" s="1"/>
      <c r="H826" s="1"/>
      <c r="I826" s="17"/>
      <c r="J826" s="17"/>
      <c r="K826" s="17"/>
      <c r="L826" s="1"/>
      <c r="M826" s="3"/>
      <c r="N826" s="1"/>
      <c r="O826" s="1"/>
      <c r="P826" s="1"/>
      <c r="Q826" s="1"/>
      <c r="R826" s="1"/>
      <c r="S826" s="1"/>
      <c r="T826" s="3"/>
      <c r="U826" s="1"/>
      <c r="V826" s="1"/>
      <c r="W826" s="1"/>
    </row>
    <row r="827" spans="1:23">
      <c r="A827" s="1"/>
      <c r="B827" s="1"/>
      <c r="C827" s="1"/>
      <c r="D827" s="1"/>
      <c r="E827" s="3"/>
      <c r="F827" s="12"/>
      <c r="G827" s="1"/>
      <c r="H827" s="1"/>
      <c r="I827" s="17"/>
      <c r="J827" s="17"/>
      <c r="K827" s="17"/>
      <c r="L827" s="1"/>
      <c r="M827" s="3"/>
      <c r="N827" s="1"/>
      <c r="O827" s="1"/>
      <c r="P827" s="1"/>
      <c r="Q827" s="1"/>
      <c r="R827" s="1"/>
      <c r="S827" s="1"/>
      <c r="T827" s="3"/>
      <c r="U827" s="1"/>
      <c r="V827" s="1"/>
      <c r="W827" s="1"/>
    </row>
    <row r="828" spans="1:23">
      <c r="A828" s="1"/>
      <c r="B828" s="1"/>
      <c r="C828" s="1"/>
      <c r="D828" s="1"/>
      <c r="E828" s="3"/>
      <c r="F828" s="12"/>
      <c r="G828" s="1"/>
      <c r="H828" s="1"/>
      <c r="I828" s="17"/>
      <c r="J828" s="17"/>
      <c r="K828" s="17"/>
      <c r="L828" s="1"/>
      <c r="M828" s="3"/>
      <c r="N828" s="1"/>
      <c r="O828" s="1"/>
      <c r="P828" s="1"/>
      <c r="Q828" s="1"/>
      <c r="R828" s="1"/>
      <c r="S828" s="1"/>
      <c r="T828" s="3"/>
      <c r="U828" s="1"/>
      <c r="V828" s="1"/>
      <c r="W828" s="1"/>
    </row>
    <row r="829" spans="1:23">
      <c r="A829" s="1"/>
      <c r="B829" s="1"/>
      <c r="C829" s="1"/>
      <c r="D829" s="1"/>
      <c r="E829" s="3"/>
      <c r="F829" s="12"/>
      <c r="G829" s="1"/>
      <c r="H829" s="1"/>
      <c r="I829" s="17"/>
      <c r="J829" s="17"/>
      <c r="K829" s="17"/>
      <c r="L829" s="1"/>
      <c r="M829" s="3"/>
      <c r="N829" s="1"/>
      <c r="O829" s="1"/>
      <c r="P829" s="1"/>
      <c r="Q829" s="1"/>
      <c r="R829" s="1"/>
      <c r="S829" s="1"/>
      <c r="T829" s="3"/>
      <c r="U829" s="1"/>
      <c r="V829" s="1"/>
      <c r="W829" s="1"/>
    </row>
    <row r="830" spans="1:23">
      <c r="A830" s="1"/>
      <c r="B830" s="1"/>
      <c r="C830" s="1"/>
      <c r="D830" s="1"/>
      <c r="E830" s="3"/>
      <c r="F830" s="12"/>
      <c r="G830" s="1"/>
      <c r="H830" s="1"/>
      <c r="I830" s="17"/>
      <c r="J830" s="17"/>
      <c r="K830" s="17"/>
      <c r="L830" s="1"/>
      <c r="M830" s="3"/>
      <c r="N830" s="1"/>
      <c r="O830" s="1"/>
      <c r="P830" s="1"/>
      <c r="Q830" s="1"/>
      <c r="R830" s="1"/>
      <c r="S830" s="1"/>
      <c r="T830" s="3"/>
      <c r="U830" s="1"/>
      <c r="V830" s="1"/>
      <c r="W830" s="1"/>
    </row>
    <row r="831" spans="1:23">
      <c r="A831" s="1"/>
      <c r="B831" s="1"/>
      <c r="C831" s="1"/>
      <c r="D831" s="1"/>
      <c r="E831" s="3"/>
      <c r="F831" s="12"/>
      <c r="G831" s="1"/>
      <c r="H831" s="1"/>
      <c r="I831" s="17"/>
      <c r="J831" s="17"/>
      <c r="K831" s="17"/>
      <c r="L831" s="1"/>
      <c r="M831" s="3"/>
      <c r="N831" s="1"/>
      <c r="O831" s="1"/>
      <c r="P831" s="1"/>
      <c r="Q831" s="1"/>
      <c r="R831" s="1"/>
      <c r="S831" s="1"/>
      <c r="T831" s="3"/>
      <c r="U831" s="1"/>
      <c r="V831" s="1"/>
      <c r="W831" s="1"/>
    </row>
    <row r="832" spans="1:23">
      <c r="A832" s="1"/>
      <c r="B832" s="1"/>
      <c r="C832" s="1"/>
      <c r="D832" s="1"/>
      <c r="E832" s="3"/>
      <c r="F832" s="12"/>
      <c r="G832" s="1"/>
      <c r="H832" s="1"/>
      <c r="I832" s="17"/>
      <c r="J832" s="17"/>
      <c r="K832" s="17"/>
      <c r="L832" s="1"/>
      <c r="M832" s="3"/>
      <c r="N832" s="1"/>
      <c r="O832" s="1"/>
      <c r="P832" s="1"/>
      <c r="Q832" s="1"/>
      <c r="R832" s="1"/>
      <c r="S832" s="1"/>
      <c r="T832" s="3"/>
      <c r="U832" s="1"/>
      <c r="V832" s="1"/>
      <c r="W832" s="1"/>
    </row>
    <row r="833" spans="1:23">
      <c r="A833" s="1"/>
      <c r="B833" s="1"/>
      <c r="C833" s="1"/>
      <c r="D833" s="1"/>
      <c r="E833" s="3"/>
      <c r="F833" s="12"/>
      <c r="G833" s="1"/>
      <c r="H833" s="1"/>
      <c r="I833" s="17"/>
      <c r="J833" s="17"/>
      <c r="K833" s="17"/>
      <c r="L833" s="1"/>
      <c r="M833" s="3"/>
      <c r="N833" s="1"/>
      <c r="O833" s="1"/>
      <c r="P833" s="1"/>
      <c r="Q833" s="1"/>
      <c r="R833" s="1"/>
      <c r="S833" s="1"/>
      <c r="T833" s="3"/>
      <c r="U833" s="1"/>
      <c r="V833" s="1"/>
      <c r="W833" s="1"/>
    </row>
    <row r="834" spans="1:23">
      <c r="A834" s="1"/>
      <c r="B834" s="1"/>
      <c r="C834" s="1"/>
      <c r="D834" s="1"/>
      <c r="E834" s="3"/>
      <c r="F834" s="12"/>
      <c r="G834" s="1"/>
      <c r="H834" s="1"/>
      <c r="I834" s="17"/>
      <c r="J834" s="17"/>
      <c r="K834" s="17"/>
      <c r="L834" s="1"/>
      <c r="M834" s="3"/>
      <c r="N834" s="1"/>
      <c r="O834" s="1"/>
      <c r="P834" s="1"/>
      <c r="Q834" s="1"/>
      <c r="R834" s="1"/>
      <c r="S834" s="1"/>
      <c r="T834" s="3"/>
      <c r="U834" s="1"/>
      <c r="V834" s="1"/>
      <c r="W834" s="1"/>
    </row>
    <row r="835" spans="1:23">
      <c r="A835" s="1"/>
      <c r="B835" s="1"/>
      <c r="C835" s="1"/>
      <c r="D835" s="1"/>
      <c r="E835" s="3"/>
      <c r="F835" s="12"/>
      <c r="G835" s="1"/>
      <c r="H835" s="1"/>
      <c r="I835" s="17"/>
      <c r="J835" s="17"/>
      <c r="K835" s="17"/>
      <c r="L835" s="1"/>
      <c r="M835" s="3"/>
      <c r="N835" s="1"/>
      <c r="O835" s="1"/>
      <c r="P835" s="1"/>
      <c r="Q835" s="1"/>
      <c r="R835" s="1"/>
      <c r="S835" s="1"/>
      <c r="T835" s="3"/>
      <c r="U835" s="1"/>
      <c r="V835" s="1"/>
      <c r="W835" s="1"/>
    </row>
    <row r="836" spans="1:23">
      <c r="A836" s="1"/>
      <c r="B836" s="1"/>
      <c r="C836" s="1"/>
      <c r="D836" s="1"/>
      <c r="E836" s="3"/>
      <c r="F836" s="12"/>
      <c r="G836" s="1"/>
      <c r="H836" s="1"/>
      <c r="I836" s="17"/>
      <c r="J836" s="17"/>
      <c r="K836" s="17"/>
      <c r="L836" s="1"/>
      <c r="M836" s="3"/>
      <c r="N836" s="1"/>
      <c r="O836" s="1"/>
      <c r="P836" s="1"/>
      <c r="Q836" s="1"/>
      <c r="R836" s="1"/>
      <c r="S836" s="1"/>
      <c r="T836" s="3"/>
      <c r="U836" s="1"/>
      <c r="V836" s="1"/>
      <c r="W836" s="1"/>
    </row>
    <row r="837" spans="1:23">
      <c r="A837" s="1"/>
      <c r="B837" s="1"/>
      <c r="C837" s="1"/>
      <c r="D837" s="1"/>
      <c r="E837" s="3"/>
      <c r="F837" s="12"/>
      <c r="G837" s="1"/>
      <c r="H837" s="1"/>
      <c r="I837" s="17"/>
      <c r="J837" s="17"/>
      <c r="K837" s="17"/>
      <c r="L837" s="1"/>
      <c r="M837" s="3"/>
      <c r="N837" s="1"/>
      <c r="O837" s="1"/>
      <c r="P837" s="1"/>
      <c r="Q837" s="1"/>
      <c r="R837" s="1"/>
      <c r="S837" s="1"/>
      <c r="T837" s="3"/>
      <c r="U837" s="1"/>
      <c r="V837" s="1"/>
      <c r="W837" s="1"/>
    </row>
    <row r="838" spans="1:23">
      <c r="A838" s="1"/>
      <c r="B838" s="1"/>
      <c r="C838" s="1"/>
      <c r="D838" s="1"/>
      <c r="E838" s="3"/>
      <c r="F838" s="12"/>
      <c r="G838" s="1"/>
      <c r="H838" s="1"/>
      <c r="I838" s="17"/>
      <c r="J838" s="17"/>
      <c r="K838" s="17"/>
      <c r="L838" s="1"/>
      <c r="M838" s="3"/>
      <c r="N838" s="1"/>
      <c r="O838" s="1"/>
      <c r="P838" s="1"/>
      <c r="Q838" s="1"/>
      <c r="R838" s="1"/>
      <c r="S838" s="1"/>
      <c r="T838" s="3"/>
      <c r="U838" s="1"/>
      <c r="V838" s="1"/>
      <c r="W838" s="1"/>
    </row>
    <row r="839" spans="1:23">
      <c r="A839" s="1"/>
      <c r="B839" s="1"/>
      <c r="C839" s="1"/>
      <c r="D839" s="1"/>
      <c r="E839" s="3"/>
      <c r="F839" s="12"/>
      <c r="G839" s="1"/>
      <c r="H839" s="1"/>
      <c r="I839" s="17"/>
      <c r="J839" s="17"/>
      <c r="K839" s="17"/>
      <c r="L839" s="1"/>
      <c r="M839" s="3"/>
      <c r="N839" s="1"/>
      <c r="O839" s="1"/>
      <c r="P839" s="1"/>
      <c r="Q839" s="1"/>
      <c r="R839" s="1"/>
      <c r="S839" s="1"/>
      <c r="T839" s="3"/>
      <c r="U839" s="1"/>
      <c r="V839" s="1"/>
      <c r="W839" s="1"/>
    </row>
    <row r="840" spans="1:23">
      <c r="A840" s="1"/>
      <c r="B840" s="1"/>
      <c r="C840" s="1"/>
      <c r="D840" s="1"/>
      <c r="E840" s="3"/>
      <c r="F840" s="12"/>
      <c r="G840" s="1"/>
      <c r="H840" s="1"/>
      <c r="I840" s="17"/>
      <c r="J840" s="17"/>
      <c r="K840" s="17"/>
      <c r="L840" s="1"/>
      <c r="M840" s="3"/>
      <c r="N840" s="1"/>
      <c r="O840" s="1"/>
      <c r="P840" s="1"/>
      <c r="Q840" s="1"/>
      <c r="R840" s="1"/>
      <c r="S840" s="1"/>
      <c r="T840" s="3"/>
      <c r="U840" s="1"/>
      <c r="V840" s="1"/>
      <c r="W840" s="1"/>
    </row>
    <row r="841" spans="1:23">
      <c r="A841" s="1"/>
      <c r="B841" s="1"/>
      <c r="C841" s="1"/>
      <c r="D841" s="1"/>
      <c r="E841" s="3"/>
      <c r="F841" s="12"/>
      <c r="G841" s="1"/>
      <c r="H841" s="1"/>
      <c r="I841" s="17"/>
      <c r="J841" s="17"/>
      <c r="K841" s="17"/>
      <c r="L841" s="1"/>
      <c r="M841" s="3"/>
      <c r="N841" s="1"/>
      <c r="O841" s="1"/>
      <c r="P841" s="1"/>
      <c r="Q841" s="1"/>
      <c r="R841" s="1"/>
      <c r="S841" s="1"/>
      <c r="T841" s="3"/>
      <c r="U841" s="1"/>
      <c r="V841" s="1"/>
      <c r="W841" s="1"/>
    </row>
    <row r="842" spans="1:23">
      <c r="A842" s="1"/>
      <c r="B842" s="1"/>
      <c r="C842" s="1"/>
      <c r="D842" s="1"/>
      <c r="E842" s="3"/>
      <c r="F842" s="12"/>
      <c r="G842" s="1"/>
      <c r="H842" s="1"/>
      <c r="I842" s="17"/>
      <c r="J842" s="17"/>
      <c r="K842" s="17"/>
      <c r="L842" s="1"/>
      <c r="M842" s="3"/>
      <c r="N842" s="1"/>
      <c r="O842" s="1"/>
      <c r="P842" s="1"/>
      <c r="Q842" s="1"/>
      <c r="R842" s="1"/>
      <c r="S842" s="1"/>
      <c r="T842" s="3"/>
      <c r="U842" s="1"/>
      <c r="V842" s="1"/>
      <c r="W842" s="1"/>
    </row>
    <row r="843" spans="1:23">
      <c r="A843" s="1"/>
      <c r="B843" s="1"/>
      <c r="C843" s="1"/>
      <c r="D843" s="1"/>
      <c r="E843" s="3"/>
      <c r="F843" s="12"/>
      <c r="G843" s="1"/>
      <c r="H843" s="1"/>
      <c r="I843" s="17"/>
      <c r="J843" s="17"/>
      <c r="K843" s="17"/>
      <c r="L843" s="1"/>
      <c r="M843" s="3"/>
      <c r="N843" s="1"/>
      <c r="O843" s="1"/>
      <c r="P843" s="1"/>
      <c r="Q843" s="1"/>
      <c r="R843" s="1"/>
      <c r="S843" s="1"/>
      <c r="T843" s="3"/>
      <c r="U843" s="1"/>
      <c r="V843" s="1"/>
      <c r="W843" s="1"/>
    </row>
    <row r="844" spans="1:23">
      <c r="A844" s="1"/>
      <c r="B844" s="1"/>
      <c r="C844" s="1"/>
      <c r="D844" s="1"/>
      <c r="E844" s="3"/>
      <c r="F844" s="12"/>
      <c r="G844" s="1"/>
      <c r="H844" s="1"/>
      <c r="I844" s="17"/>
      <c r="J844" s="17"/>
      <c r="K844" s="17"/>
      <c r="L844" s="1"/>
      <c r="M844" s="3"/>
      <c r="N844" s="1"/>
      <c r="O844" s="1"/>
      <c r="P844" s="1"/>
      <c r="Q844" s="1"/>
      <c r="R844" s="1"/>
      <c r="S844" s="1"/>
      <c r="T844" s="3"/>
      <c r="U844" s="1"/>
      <c r="V844" s="1"/>
      <c r="W844" s="1"/>
    </row>
    <row r="845" spans="1:23">
      <c r="A845" s="1"/>
      <c r="B845" s="1"/>
      <c r="C845" s="1"/>
      <c r="D845" s="1"/>
      <c r="E845" s="3"/>
      <c r="F845" s="12"/>
      <c r="G845" s="1"/>
      <c r="H845" s="1"/>
      <c r="I845" s="17"/>
      <c r="J845" s="17"/>
      <c r="K845" s="17"/>
      <c r="L845" s="1"/>
      <c r="M845" s="3"/>
      <c r="N845" s="1"/>
      <c r="O845" s="1"/>
      <c r="P845" s="1"/>
      <c r="Q845" s="1"/>
      <c r="R845" s="1"/>
      <c r="S845" s="1"/>
      <c r="T845" s="3"/>
      <c r="U845" s="1"/>
      <c r="V845" s="1"/>
      <c r="W845" s="1"/>
    </row>
    <row r="846" spans="1:23">
      <c r="A846" s="1"/>
      <c r="B846" s="1"/>
      <c r="C846" s="1"/>
      <c r="D846" s="1"/>
      <c r="E846" s="3"/>
      <c r="F846" s="12"/>
      <c r="G846" s="1"/>
      <c r="H846" s="1"/>
      <c r="I846" s="17"/>
      <c r="J846" s="17"/>
      <c r="K846" s="17"/>
      <c r="L846" s="1"/>
      <c r="M846" s="3"/>
      <c r="N846" s="1"/>
      <c r="O846" s="1"/>
      <c r="P846" s="1"/>
      <c r="Q846" s="1"/>
      <c r="R846" s="1"/>
      <c r="S846" s="1"/>
      <c r="T846" s="3"/>
      <c r="U846" s="1"/>
      <c r="V846" s="1"/>
      <c r="W846" s="1"/>
    </row>
    <row r="847" spans="1:23">
      <c r="A847" s="1"/>
      <c r="B847" s="1"/>
      <c r="C847" s="1"/>
      <c r="D847" s="1"/>
      <c r="E847" s="3"/>
      <c r="F847" s="12"/>
      <c r="G847" s="1"/>
      <c r="H847" s="1"/>
      <c r="I847" s="17"/>
      <c r="J847" s="17"/>
      <c r="K847" s="17"/>
      <c r="L847" s="1"/>
      <c r="M847" s="3"/>
      <c r="N847" s="1"/>
      <c r="O847" s="1"/>
      <c r="P847" s="1"/>
      <c r="Q847" s="1"/>
      <c r="R847" s="1"/>
      <c r="S847" s="1"/>
      <c r="T847" s="3"/>
      <c r="U847" s="1"/>
      <c r="V847" s="1"/>
      <c r="W847" s="1"/>
    </row>
    <row r="848" spans="1:23">
      <c r="A848" s="1"/>
      <c r="B848" s="1"/>
      <c r="C848" s="1"/>
      <c r="D848" s="1"/>
      <c r="E848" s="3"/>
      <c r="F848" s="12"/>
      <c r="G848" s="1"/>
      <c r="H848" s="1"/>
      <c r="I848" s="17"/>
      <c r="J848" s="17"/>
      <c r="K848" s="17"/>
      <c r="L848" s="1"/>
      <c r="M848" s="3"/>
      <c r="N848" s="1"/>
      <c r="O848" s="1"/>
      <c r="P848" s="1"/>
      <c r="Q848" s="1"/>
      <c r="R848" s="1"/>
      <c r="S848" s="1"/>
      <c r="T848" s="3"/>
      <c r="U848" s="1"/>
      <c r="V848" s="1"/>
      <c r="W848" s="1"/>
    </row>
    <row r="849" spans="1:23">
      <c r="A849" s="1"/>
      <c r="B849" s="1"/>
      <c r="C849" s="1"/>
      <c r="D849" s="1"/>
      <c r="E849" s="3"/>
      <c r="F849" s="12"/>
      <c r="G849" s="1"/>
      <c r="H849" s="1"/>
      <c r="I849" s="17"/>
      <c r="J849" s="17"/>
      <c r="K849" s="17"/>
      <c r="L849" s="1"/>
      <c r="M849" s="3"/>
      <c r="N849" s="1"/>
      <c r="O849" s="1"/>
      <c r="P849" s="1"/>
      <c r="Q849" s="1"/>
      <c r="R849" s="1"/>
      <c r="S849" s="1"/>
      <c r="T849" s="3"/>
      <c r="U849" s="1"/>
      <c r="V849" s="1"/>
      <c r="W849" s="1"/>
    </row>
    <row r="850" spans="1:23">
      <c r="A850" s="1"/>
      <c r="B850" s="1"/>
      <c r="C850" s="1"/>
      <c r="D850" s="1"/>
      <c r="E850" s="3"/>
      <c r="F850" s="12"/>
      <c r="G850" s="1"/>
      <c r="H850" s="1"/>
      <c r="I850" s="17"/>
      <c r="J850" s="17"/>
      <c r="K850" s="17"/>
      <c r="L850" s="1"/>
      <c r="M850" s="3"/>
      <c r="N850" s="1"/>
      <c r="O850" s="1"/>
      <c r="P850" s="1"/>
      <c r="Q850" s="1"/>
      <c r="R850" s="1"/>
      <c r="S850" s="1"/>
      <c r="T850" s="3"/>
      <c r="U850" s="1"/>
      <c r="V850" s="1"/>
      <c r="W850" s="1"/>
    </row>
    <row r="851" spans="1:23">
      <c r="A851" s="1"/>
      <c r="B851" s="1"/>
      <c r="C851" s="1"/>
      <c r="D851" s="1"/>
      <c r="E851" s="3"/>
      <c r="F851" s="12"/>
      <c r="G851" s="1"/>
      <c r="H851" s="1"/>
      <c r="I851" s="17"/>
      <c r="J851" s="17"/>
      <c r="K851" s="17"/>
      <c r="L851" s="1"/>
      <c r="M851" s="3"/>
      <c r="N851" s="1"/>
      <c r="O851" s="1"/>
      <c r="P851" s="1"/>
      <c r="Q851" s="1"/>
      <c r="R851" s="1"/>
      <c r="S851" s="1"/>
      <c r="T851" s="3"/>
      <c r="U851" s="1"/>
      <c r="V851" s="1"/>
      <c r="W851" s="1"/>
    </row>
    <row r="852" spans="1:23">
      <c r="A852" s="1"/>
      <c r="B852" s="1"/>
      <c r="C852" s="1"/>
      <c r="D852" s="1"/>
      <c r="E852" s="3"/>
      <c r="F852" s="12"/>
      <c r="G852" s="1"/>
      <c r="H852" s="1"/>
      <c r="I852" s="17"/>
      <c r="J852" s="17"/>
      <c r="K852" s="17"/>
      <c r="L852" s="1"/>
      <c r="M852" s="3"/>
      <c r="N852" s="1"/>
      <c r="O852" s="1"/>
      <c r="P852" s="1"/>
      <c r="Q852" s="1"/>
      <c r="R852" s="1"/>
      <c r="S852" s="1"/>
      <c r="T852" s="3"/>
      <c r="U852" s="1"/>
      <c r="V852" s="1"/>
      <c r="W852" s="1"/>
    </row>
    <row r="853" spans="1:23">
      <c r="A853" s="1"/>
      <c r="B853" s="1"/>
      <c r="C853" s="1"/>
      <c r="D853" s="1"/>
      <c r="E853" s="3"/>
      <c r="F853" s="12"/>
      <c r="G853" s="1"/>
      <c r="H853" s="1"/>
      <c r="I853" s="17"/>
      <c r="J853" s="17"/>
      <c r="K853" s="17"/>
      <c r="L853" s="1"/>
      <c r="M853" s="3"/>
      <c r="N853" s="1"/>
      <c r="O853" s="1"/>
      <c r="P853" s="1"/>
      <c r="Q853" s="1"/>
      <c r="R853" s="1"/>
      <c r="S853" s="1"/>
      <c r="T853" s="3"/>
      <c r="U853" s="1"/>
      <c r="V853" s="1"/>
      <c r="W853" s="1"/>
    </row>
    <row r="854" spans="1:23">
      <c r="A854" s="1"/>
      <c r="B854" s="1"/>
      <c r="C854" s="1"/>
      <c r="D854" s="1"/>
      <c r="E854" s="3"/>
      <c r="F854" s="12"/>
      <c r="G854" s="1"/>
      <c r="H854" s="1"/>
      <c r="I854" s="17"/>
      <c r="J854" s="17"/>
      <c r="K854" s="17"/>
      <c r="L854" s="1"/>
      <c r="M854" s="3"/>
      <c r="N854" s="1"/>
      <c r="O854" s="1"/>
      <c r="P854" s="1"/>
      <c r="Q854" s="1"/>
      <c r="R854" s="1"/>
      <c r="S854" s="1"/>
      <c r="T854" s="3"/>
      <c r="U854" s="1"/>
      <c r="V854" s="1"/>
      <c r="W854" s="1"/>
    </row>
    <row r="855" spans="1:23">
      <c r="A855" s="1"/>
      <c r="B855" s="1"/>
      <c r="C855" s="1"/>
      <c r="D855" s="1"/>
      <c r="E855" s="3"/>
      <c r="F855" s="12"/>
      <c r="G855" s="1"/>
      <c r="H855" s="1"/>
      <c r="I855" s="17"/>
      <c r="J855" s="17"/>
      <c r="K855" s="17"/>
      <c r="L855" s="1"/>
      <c r="M855" s="3"/>
      <c r="N855" s="1"/>
      <c r="O855" s="1"/>
      <c r="P855" s="1"/>
      <c r="Q855" s="1"/>
      <c r="R855" s="1"/>
      <c r="S855" s="1"/>
      <c r="T855" s="3"/>
      <c r="U855" s="1"/>
      <c r="V855" s="1"/>
      <c r="W855" s="1"/>
    </row>
    <row r="856" spans="1:23">
      <c r="A856" s="1"/>
      <c r="B856" s="1"/>
      <c r="C856" s="1"/>
      <c r="D856" s="1"/>
      <c r="E856" s="3"/>
      <c r="F856" s="12"/>
      <c r="G856" s="1"/>
      <c r="H856" s="1"/>
      <c r="I856" s="17"/>
      <c r="J856" s="17"/>
      <c r="K856" s="17"/>
      <c r="L856" s="1"/>
      <c r="M856" s="3"/>
      <c r="N856" s="1"/>
      <c r="O856" s="1"/>
      <c r="P856" s="1"/>
      <c r="Q856" s="1"/>
      <c r="R856" s="1"/>
      <c r="S856" s="1"/>
      <c r="T856" s="3"/>
      <c r="U856" s="1"/>
      <c r="V856" s="1"/>
      <c r="W856" s="1"/>
    </row>
    <row r="857" spans="1:23">
      <c r="A857" s="1"/>
      <c r="B857" s="1"/>
      <c r="C857" s="1"/>
      <c r="D857" s="1"/>
      <c r="E857" s="3"/>
      <c r="F857" s="12"/>
      <c r="G857" s="1"/>
      <c r="H857" s="1"/>
      <c r="I857" s="17"/>
      <c r="J857" s="17"/>
      <c r="K857" s="17"/>
      <c r="L857" s="1"/>
      <c r="M857" s="3"/>
      <c r="N857" s="1"/>
      <c r="O857" s="1"/>
      <c r="P857" s="1"/>
      <c r="Q857" s="1"/>
      <c r="R857" s="1"/>
      <c r="S857" s="1"/>
      <c r="T857" s="3"/>
      <c r="U857" s="1"/>
      <c r="V857" s="1"/>
      <c r="W857" s="1"/>
    </row>
    <row r="858" spans="1:23">
      <c r="A858" s="1"/>
      <c r="B858" s="1"/>
      <c r="C858" s="1"/>
      <c r="D858" s="1"/>
      <c r="E858" s="3"/>
      <c r="F858" s="12"/>
      <c r="G858" s="1"/>
      <c r="H858" s="1"/>
      <c r="I858" s="17"/>
      <c r="J858" s="17"/>
      <c r="K858" s="17"/>
      <c r="L858" s="1"/>
      <c r="M858" s="3"/>
      <c r="N858" s="1"/>
      <c r="O858" s="1"/>
      <c r="P858" s="1"/>
      <c r="Q858" s="1"/>
      <c r="R858" s="1"/>
      <c r="S858" s="1"/>
      <c r="T858" s="3"/>
      <c r="U858" s="1"/>
      <c r="V858" s="1"/>
      <c r="W858" s="1"/>
    </row>
    <row r="859" spans="1:23">
      <c r="A859" s="1"/>
      <c r="B859" s="1"/>
      <c r="C859" s="1"/>
      <c r="D859" s="1"/>
      <c r="E859" s="3"/>
      <c r="F859" s="12"/>
      <c r="G859" s="1"/>
      <c r="H859" s="1"/>
      <c r="I859" s="17"/>
      <c r="J859" s="17"/>
      <c r="K859" s="17"/>
      <c r="L859" s="1"/>
      <c r="M859" s="3"/>
      <c r="N859" s="1"/>
      <c r="O859" s="1"/>
      <c r="P859" s="1"/>
      <c r="Q859" s="1"/>
      <c r="R859" s="1"/>
      <c r="S859" s="1"/>
      <c r="T859" s="3"/>
      <c r="U859" s="1"/>
      <c r="V859" s="1"/>
      <c r="W859" s="1"/>
    </row>
    <row r="860" spans="1:23">
      <c r="A860" s="1"/>
      <c r="B860" s="1"/>
      <c r="C860" s="1"/>
      <c r="D860" s="1"/>
      <c r="E860" s="3"/>
      <c r="F860" s="12"/>
      <c r="G860" s="1"/>
      <c r="H860" s="1"/>
      <c r="I860" s="17"/>
      <c r="J860" s="17"/>
      <c r="K860" s="17"/>
      <c r="L860" s="1"/>
      <c r="M860" s="3"/>
      <c r="N860" s="1"/>
      <c r="O860" s="1"/>
      <c r="P860" s="1"/>
      <c r="Q860" s="1"/>
      <c r="R860" s="1"/>
      <c r="S860" s="1"/>
      <c r="T860" s="3"/>
      <c r="U860" s="1"/>
      <c r="V860" s="1"/>
      <c r="W860" s="1"/>
    </row>
    <row r="861" spans="1:23">
      <c r="A861" s="1"/>
      <c r="B861" s="1"/>
      <c r="C861" s="1"/>
      <c r="D861" s="1"/>
      <c r="E861" s="3"/>
      <c r="F861" s="12"/>
      <c r="G861" s="1"/>
      <c r="H861" s="1"/>
      <c r="I861" s="17"/>
      <c r="J861" s="17"/>
      <c r="K861" s="17"/>
      <c r="L861" s="1"/>
      <c r="M861" s="3"/>
      <c r="N861" s="1"/>
      <c r="O861" s="1"/>
      <c r="P861" s="1"/>
      <c r="Q861" s="1"/>
      <c r="R861" s="1"/>
      <c r="S861" s="1"/>
      <c r="T861" s="3"/>
      <c r="U861" s="1"/>
      <c r="V861" s="1"/>
      <c r="W861" s="1"/>
    </row>
    <row r="862" spans="1:23">
      <c r="A862" s="1"/>
      <c r="B862" s="1"/>
      <c r="C862" s="1"/>
      <c r="D862" s="1"/>
      <c r="E862" s="3"/>
      <c r="F862" s="12"/>
      <c r="G862" s="1"/>
      <c r="H862" s="1"/>
      <c r="I862" s="17"/>
      <c r="J862" s="17"/>
      <c r="K862" s="17"/>
      <c r="L862" s="1"/>
      <c r="M862" s="3"/>
      <c r="N862" s="1"/>
      <c r="O862" s="1"/>
      <c r="P862" s="1"/>
      <c r="Q862" s="1"/>
      <c r="R862" s="1"/>
      <c r="S862" s="1"/>
      <c r="T862" s="3"/>
      <c r="U862" s="1"/>
      <c r="V862" s="1"/>
      <c r="W862" s="1"/>
    </row>
    <row r="863" spans="1:23">
      <c r="A863" s="1"/>
      <c r="B863" s="1"/>
      <c r="C863" s="1"/>
      <c r="D863" s="1"/>
      <c r="E863" s="3"/>
      <c r="F863" s="12"/>
      <c r="G863" s="1"/>
      <c r="H863" s="1"/>
      <c r="I863" s="17"/>
      <c r="J863" s="17"/>
      <c r="K863" s="17"/>
      <c r="L863" s="1"/>
      <c r="M863" s="3"/>
      <c r="N863" s="1"/>
      <c r="O863" s="1"/>
      <c r="P863" s="1"/>
      <c r="Q863" s="1"/>
      <c r="R863" s="1"/>
      <c r="S863" s="1"/>
      <c r="T863" s="3"/>
      <c r="U863" s="1"/>
      <c r="V863" s="1"/>
      <c r="W863" s="1"/>
    </row>
    <row r="864" spans="1:23">
      <c r="A864" s="1"/>
      <c r="B864" s="1"/>
      <c r="C864" s="1"/>
      <c r="D864" s="1"/>
      <c r="E864" s="3"/>
      <c r="F864" s="12"/>
      <c r="G864" s="1"/>
      <c r="H864" s="1"/>
      <c r="I864" s="17"/>
      <c r="J864" s="17"/>
      <c r="K864" s="17"/>
      <c r="L864" s="1"/>
      <c r="M864" s="3"/>
      <c r="N864" s="1"/>
      <c r="O864" s="1"/>
      <c r="P864" s="1"/>
      <c r="Q864" s="1"/>
      <c r="R864" s="1"/>
      <c r="S864" s="1"/>
      <c r="T864" s="3"/>
      <c r="U864" s="1"/>
      <c r="V864" s="1"/>
      <c r="W864" s="1"/>
    </row>
    <row r="865" spans="1:23">
      <c r="A865" s="1"/>
      <c r="B865" s="1"/>
      <c r="C865" s="1"/>
      <c r="D865" s="1"/>
      <c r="E865" s="3"/>
      <c r="F865" s="12"/>
      <c r="G865" s="1"/>
      <c r="H865" s="1"/>
      <c r="I865" s="17"/>
      <c r="J865" s="17"/>
      <c r="K865" s="17"/>
      <c r="L865" s="1"/>
      <c r="M865" s="3"/>
      <c r="N865" s="1"/>
      <c r="O865" s="1"/>
      <c r="P865" s="1"/>
      <c r="Q865" s="1"/>
      <c r="R865" s="1"/>
      <c r="S865" s="1"/>
      <c r="T865" s="3"/>
      <c r="U865" s="1"/>
      <c r="V865" s="1"/>
      <c r="W865" s="1"/>
    </row>
    <row r="866" spans="1:23">
      <c r="A866" s="1"/>
      <c r="B866" s="1"/>
      <c r="C866" s="1"/>
      <c r="D866" s="1"/>
      <c r="E866" s="3"/>
      <c r="F866" s="12"/>
      <c r="G866" s="1"/>
      <c r="H866" s="1"/>
      <c r="I866" s="17"/>
      <c r="J866" s="17"/>
      <c r="K866" s="17"/>
      <c r="L866" s="1"/>
      <c r="M866" s="3"/>
      <c r="N866" s="1"/>
      <c r="O866" s="1"/>
      <c r="P866" s="1"/>
      <c r="Q866" s="1"/>
      <c r="R866" s="1"/>
      <c r="S866" s="1"/>
      <c r="T866" s="3"/>
      <c r="U866" s="1"/>
      <c r="V866" s="1"/>
      <c r="W866" s="1"/>
    </row>
    <row r="867" spans="1:23">
      <c r="A867" s="1"/>
      <c r="B867" s="1"/>
      <c r="C867" s="1"/>
      <c r="D867" s="1"/>
      <c r="E867" s="3"/>
      <c r="F867" s="12"/>
      <c r="G867" s="1"/>
      <c r="H867" s="1"/>
      <c r="I867" s="17"/>
      <c r="J867" s="17"/>
      <c r="K867" s="17"/>
      <c r="L867" s="1"/>
      <c r="M867" s="3"/>
      <c r="N867" s="1"/>
      <c r="O867" s="1"/>
      <c r="P867" s="1"/>
      <c r="Q867" s="1"/>
      <c r="R867" s="1"/>
      <c r="S867" s="1"/>
      <c r="T867" s="3"/>
      <c r="U867" s="1"/>
      <c r="V867" s="1"/>
      <c r="W867" s="1"/>
    </row>
    <row r="868" spans="1:23">
      <c r="A868" s="1"/>
      <c r="B868" s="1"/>
      <c r="C868" s="1"/>
      <c r="D868" s="1"/>
      <c r="E868" s="3"/>
      <c r="F868" s="12"/>
      <c r="G868" s="1"/>
      <c r="H868" s="1"/>
      <c r="I868" s="17"/>
      <c r="J868" s="17"/>
      <c r="K868" s="17"/>
      <c r="L868" s="1"/>
      <c r="M868" s="3"/>
      <c r="N868" s="1"/>
      <c r="O868" s="1"/>
      <c r="P868" s="1"/>
      <c r="Q868" s="1"/>
      <c r="R868" s="1"/>
      <c r="S868" s="1"/>
      <c r="T868" s="3"/>
      <c r="U868" s="1"/>
      <c r="V868" s="1"/>
      <c r="W868" s="1"/>
    </row>
    <row r="869" spans="1:23">
      <c r="A869" s="1"/>
      <c r="B869" s="1"/>
      <c r="C869" s="1"/>
      <c r="D869" s="1"/>
      <c r="E869" s="3"/>
      <c r="F869" s="12"/>
      <c r="G869" s="1"/>
      <c r="H869" s="1"/>
      <c r="I869" s="17"/>
      <c r="J869" s="17"/>
      <c r="K869" s="17"/>
      <c r="L869" s="1"/>
      <c r="M869" s="3"/>
      <c r="N869" s="1"/>
      <c r="O869" s="1"/>
      <c r="P869" s="1"/>
      <c r="Q869" s="1"/>
      <c r="R869" s="1"/>
      <c r="S869" s="1"/>
      <c r="T869" s="3"/>
      <c r="U869" s="1"/>
      <c r="V869" s="1"/>
      <c r="W869" s="1"/>
    </row>
    <row r="870" spans="1:23">
      <c r="A870" s="1"/>
      <c r="B870" s="1"/>
      <c r="C870" s="1"/>
      <c r="D870" s="1"/>
      <c r="E870" s="3"/>
      <c r="F870" s="12"/>
      <c r="G870" s="1"/>
      <c r="H870" s="1"/>
      <c r="I870" s="17"/>
      <c r="J870" s="17"/>
      <c r="K870" s="17"/>
      <c r="L870" s="1"/>
      <c r="M870" s="3"/>
      <c r="N870" s="1"/>
      <c r="O870" s="1"/>
      <c r="P870" s="1"/>
      <c r="Q870" s="1"/>
      <c r="R870" s="1"/>
      <c r="S870" s="1"/>
      <c r="T870" s="3"/>
      <c r="U870" s="1"/>
      <c r="V870" s="1"/>
      <c r="W870" s="1"/>
    </row>
    <row r="871" spans="1:23">
      <c r="A871" s="1"/>
      <c r="B871" s="1"/>
      <c r="C871" s="1"/>
      <c r="D871" s="1"/>
      <c r="E871" s="3"/>
      <c r="F871" s="12"/>
      <c r="G871" s="1"/>
      <c r="H871" s="1"/>
      <c r="I871" s="17"/>
      <c r="J871" s="17"/>
      <c r="K871" s="17"/>
      <c r="L871" s="1"/>
      <c r="M871" s="3"/>
      <c r="N871" s="1"/>
      <c r="O871" s="1"/>
      <c r="P871" s="1"/>
      <c r="Q871" s="1"/>
      <c r="R871" s="1"/>
      <c r="S871" s="1"/>
      <c r="T871" s="3"/>
      <c r="U871" s="1"/>
      <c r="V871" s="1"/>
      <c r="W871" s="1"/>
    </row>
    <row r="872" spans="1:23">
      <c r="A872" s="1"/>
      <c r="B872" s="1"/>
      <c r="C872" s="1"/>
      <c r="D872" s="1"/>
      <c r="E872" s="3"/>
      <c r="F872" s="12"/>
      <c r="G872" s="1"/>
      <c r="H872" s="1"/>
      <c r="I872" s="17"/>
      <c r="J872" s="17"/>
      <c r="K872" s="17"/>
      <c r="L872" s="1"/>
      <c r="M872" s="3"/>
      <c r="N872" s="1"/>
      <c r="O872" s="1"/>
      <c r="P872" s="1"/>
      <c r="Q872" s="1"/>
      <c r="R872" s="1"/>
      <c r="S872" s="1"/>
      <c r="T872" s="3"/>
      <c r="U872" s="1"/>
      <c r="V872" s="1"/>
      <c r="W872" s="1"/>
    </row>
    <row r="873" spans="1:23">
      <c r="A873" s="1"/>
      <c r="B873" s="1"/>
      <c r="C873" s="1"/>
      <c r="D873" s="1"/>
      <c r="E873" s="3"/>
      <c r="F873" s="12"/>
      <c r="G873" s="1"/>
      <c r="H873" s="1"/>
      <c r="I873" s="17"/>
      <c r="J873" s="17"/>
      <c r="K873" s="17"/>
      <c r="L873" s="1"/>
      <c r="M873" s="3"/>
      <c r="N873" s="1"/>
      <c r="O873" s="1"/>
      <c r="P873" s="1"/>
      <c r="Q873" s="1"/>
      <c r="R873" s="1"/>
      <c r="S873" s="1"/>
      <c r="T873" s="3"/>
      <c r="U873" s="1"/>
      <c r="V873" s="1"/>
      <c r="W873" s="1"/>
    </row>
    <row r="874" spans="1:23">
      <c r="A874" s="1"/>
      <c r="B874" s="1"/>
      <c r="C874" s="1"/>
      <c r="D874" s="1"/>
      <c r="E874" s="3"/>
      <c r="F874" s="12"/>
      <c r="G874" s="1"/>
      <c r="H874" s="1"/>
      <c r="I874" s="17"/>
      <c r="J874" s="17"/>
      <c r="K874" s="17"/>
      <c r="L874" s="1"/>
      <c r="M874" s="3"/>
      <c r="N874" s="1"/>
      <c r="O874" s="1"/>
      <c r="P874" s="1"/>
      <c r="Q874" s="1"/>
      <c r="R874" s="1"/>
      <c r="S874" s="1"/>
      <c r="T874" s="3"/>
      <c r="U874" s="1"/>
      <c r="V874" s="1"/>
      <c r="W874" s="1"/>
    </row>
    <row r="875" spans="1:23">
      <c r="A875" s="1"/>
      <c r="B875" s="1"/>
      <c r="C875" s="1"/>
      <c r="D875" s="1"/>
      <c r="E875" s="3"/>
      <c r="F875" s="12"/>
      <c r="G875" s="1"/>
      <c r="H875" s="1"/>
      <c r="I875" s="17"/>
      <c r="J875" s="17"/>
      <c r="K875" s="17"/>
      <c r="L875" s="1"/>
      <c r="M875" s="3"/>
      <c r="N875" s="1"/>
      <c r="O875" s="1"/>
      <c r="P875" s="1"/>
      <c r="Q875" s="1"/>
      <c r="R875" s="1"/>
      <c r="S875" s="1"/>
      <c r="T875" s="3"/>
      <c r="U875" s="1"/>
      <c r="V875" s="1"/>
      <c r="W875" s="1"/>
    </row>
    <row r="876" spans="1:23">
      <c r="A876" s="1"/>
      <c r="B876" s="1"/>
      <c r="C876" s="1"/>
      <c r="D876" s="1"/>
      <c r="E876" s="3"/>
      <c r="F876" s="12"/>
      <c r="G876" s="1"/>
      <c r="H876" s="1"/>
      <c r="I876" s="17"/>
      <c r="J876" s="17"/>
      <c r="K876" s="17"/>
      <c r="L876" s="1"/>
      <c r="M876" s="3"/>
      <c r="N876" s="1"/>
      <c r="O876" s="1"/>
      <c r="P876" s="1"/>
      <c r="Q876" s="1"/>
      <c r="R876" s="1"/>
      <c r="S876" s="1"/>
      <c r="T876" s="3"/>
      <c r="U876" s="1"/>
      <c r="V876" s="1"/>
      <c r="W876" s="1"/>
    </row>
    <row r="877" spans="1:23">
      <c r="A877" s="1"/>
      <c r="B877" s="1"/>
      <c r="C877" s="1"/>
      <c r="D877" s="1"/>
      <c r="E877" s="3"/>
      <c r="F877" s="12"/>
      <c r="G877" s="1"/>
      <c r="H877" s="1"/>
      <c r="I877" s="17"/>
      <c r="J877" s="17"/>
      <c r="K877" s="17"/>
      <c r="L877" s="1"/>
      <c r="M877" s="3"/>
      <c r="N877" s="1"/>
      <c r="O877" s="1"/>
      <c r="P877" s="1"/>
      <c r="Q877" s="1"/>
      <c r="R877" s="1"/>
      <c r="S877" s="1"/>
      <c r="T877" s="3"/>
      <c r="U877" s="1"/>
      <c r="V877" s="1"/>
      <c r="W877" s="1"/>
    </row>
    <row r="878" spans="1:23">
      <c r="A878" s="1"/>
      <c r="B878" s="1"/>
      <c r="C878" s="1"/>
      <c r="D878" s="1"/>
      <c r="E878" s="3"/>
      <c r="F878" s="12"/>
      <c r="G878" s="1"/>
      <c r="H878" s="1"/>
      <c r="I878" s="17"/>
      <c r="J878" s="17"/>
      <c r="K878" s="17"/>
      <c r="L878" s="1"/>
      <c r="M878" s="3"/>
      <c r="N878" s="1"/>
      <c r="O878" s="1"/>
      <c r="P878" s="1"/>
      <c r="Q878" s="1"/>
      <c r="R878" s="1"/>
      <c r="S878" s="1"/>
      <c r="T878" s="3"/>
      <c r="U878" s="1"/>
      <c r="V878" s="1"/>
      <c r="W878" s="1"/>
    </row>
    <row r="879" spans="1:23">
      <c r="A879" s="1"/>
      <c r="B879" s="1"/>
      <c r="C879" s="1"/>
      <c r="D879" s="1"/>
      <c r="E879" s="3"/>
      <c r="F879" s="12"/>
      <c r="G879" s="1"/>
      <c r="H879" s="1"/>
      <c r="I879" s="17"/>
      <c r="J879" s="17"/>
      <c r="K879" s="17"/>
      <c r="L879" s="1"/>
      <c r="M879" s="3"/>
      <c r="N879" s="1"/>
      <c r="O879" s="1"/>
      <c r="P879" s="1"/>
      <c r="Q879" s="3"/>
      <c r="R879" s="1"/>
      <c r="S879" s="1"/>
      <c r="T879" s="3"/>
      <c r="U879" s="1"/>
      <c r="V879" s="1"/>
      <c r="W879" s="1"/>
    </row>
    <row r="880" spans="1:23">
      <c r="A880" s="1"/>
      <c r="B880" s="1"/>
      <c r="C880" s="1"/>
      <c r="D880" s="1"/>
      <c r="E880" s="3"/>
      <c r="F880" s="12"/>
      <c r="G880" s="1"/>
      <c r="H880" s="1"/>
      <c r="I880" s="17"/>
      <c r="J880" s="17"/>
      <c r="K880" s="17"/>
      <c r="L880" s="1"/>
      <c r="M880" s="3"/>
      <c r="N880" s="1"/>
      <c r="O880" s="1"/>
      <c r="P880" s="1"/>
      <c r="Q880" s="1"/>
      <c r="R880" s="1"/>
      <c r="S880" s="1"/>
      <c r="T880" s="3"/>
      <c r="U880" s="1"/>
      <c r="V880" s="1"/>
      <c r="W880" s="1"/>
    </row>
    <row r="881" spans="1:23">
      <c r="A881" s="1"/>
      <c r="B881" s="1"/>
      <c r="C881" s="1"/>
      <c r="D881" s="1"/>
      <c r="E881" s="3"/>
      <c r="F881" s="12"/>
      <c r="G881" s="1"/>
      <c r="H881" s="1"/>
      <c r="I881" s="17"/>
      <c r="J881" s="17"/>
      <c r="K881" s="17"/>
      <c r="L881" s="1"/>
      <c r="M881" s="3"/>
      <c r="N881" s="1"/>
      <c r="O881" s="1"/>
      <c r="P881" s="1"/>
      <c r="Q881" s="1"/>
      <c r="R881" s="1"/>
      <c r="S881" s="1"/>
      <c r="T881" s="3"/>
      <c r="U881" s="1"/>
      <c r="V881" s="1"/>
      <c r="W881" s="1"/>
    </row>
    <row r="882" spans="1:23">
      <c r="A882" s="1"/>
      <c r="B882" s="1"/>
      <c r="C882" s="1"/>
      <c r="D882" s="1"/>
      <c r="E882" s="3"/>
      <c r="F882" s="12"/>
      <c r="G882" s="1"/>
      <c r="H882" s="1"/>
      <c r="I882" s="17"/>
      <c r="J882" s="17"/>
      <c r="K882" s="17"/>
      <c r="L882" s="1"/>
      <c r="M882" s="3"/>
      <c r="N882" s="1"/>
      <c r="O882" s="1"/>
      <c r="P882" s="1"/>
      <c r="Q882" s="1"/>
      <c r="R882" s="1"/>
      <c r="S882" s="1"/>
      <c r="T882" s="3"/>
      <c r="U882" s="1"/>
      <c r="V882" s="1"/>
      <c r="W882" s="1"/>
    </row>
    <row r="883" spans="1:23" ht="17.850000000000001" customHeight="1">
      <c r="A883" s="1"/>
      <c r="B883" s="1"/>
      <c r="C883" s="1"/>
      <c r="D883" s="1"/>
      <c r="E883" s="3"/>
      <c r="F883" s="12"/>
      <c r="G883" s="1"/>
      <c r="H883" s="1"/>
      <c r="I883" s="17"/>
      <c r="J883" s="17"/>
      <c r="K883" s="17"/>
      <c r="L883" s="1"/>
      <c r="M883" s="3"/>
      <c r="N883" s="1"/>
      <c r="O883" s="1"/>
      <c r="P883" s="1"/>
      <c r="Q883" s="3"/>
      <c r="R883" s="1"/>
      <c r="S883" s="1"/>
      <c r="T883" s="3"/>
      <c r="U883" s="1"/>
      <c r="V883" s="1"/>
      <c r="W883" s="1"/>
    </row>
    <row r="884" spans="1:23" ht="17.850000000000001" customHeight="1">
      <c r="A884" s="1"/>
      <c r="B884" s="1"/>
      <c r="C884" s="1"/>
      <c r="D884" s="1"/>
      <c r="E884" s="3"/>
      <c r="F884" s="12"/>
      <c r="G884" s="1"/>
      <c r="H884" s="1"/>
      <c r="I884" s="17"/>
      <c r="J884" s="17"/>
      <c r="K884" s="17"/>
      <c r="L884" s="1"/>
      <c r="M884" s="3"/>
      <c r="N884" s="1"/>
      <c r="O884" s="1"/>
      <c r="P884" s="1"/>
      <c r="Q884" s="1"/>
      <c r="R884" s="1"/>
      <c r="S884" s="1"/>
      <c r="T884" s="3"/>
      <c r="U884" s="1"/>
      <c r="V884" s="1"/>
      <c r="W884" s="1"/>
    </row>
    <row r="885" spans="1:23">
      <c r="A885" s="1"/>
      <c r="B885" s="1"/>
      <c r="C885" s="1"/>
      <c r="D885" s="1"/>
      <c r="E885" s="3"/>
      <c r="F885" s="12"/>
      <c r="G885" s="1"/>
      <c r="H885" s="1"/>
      <c r="I885" s="17"/>
      <c r="J885" s="17"/>
      <c r="K885" s="17"/>
      <c r="L885" s="1"/>
      <c r="M885" s="3"/>
      <c r="N885" s="1"/>
      <c r="O885" s="1"/>
      <c r="P885" s="1"/>
      <c r="Q885" s="1"/>
      <c r="R885" s="1"/>
      <c r="S885" s="1"/>
      <c r="T885" s="3"/>
      <c r="U885" s="1"/>
      <c r="V885" s="1"/>
      <c r="W885" s="1"/>
    </row>
    <row r="886" spans="1:23">
      <c r="A886" s="1"/>
      <c r="B886" s="1"/>
      <c r="C886" s="1"/>
      <c r="D886" s="1"/>
      <c r="E886" s="3"/>
      <c r="F886" s="12"/>
      <c r="G886" s="1"/>
      <c r="H886" s="1"/>
      <c r="I886" s="17"/>
      <c r="J886" s="17"/>
      <c r="K886" s="17"/>
      <c r="L886" s="1"/>
      <c r="M886" s="3"/>
      <c r="N886" s="1"/>
      <c r="O886" s="1"/>
      <c r="P886" s="1"/>
      <c r="Q886" s="1"/>
      <c r="R886" s="1"/>
      <c r="S886" s="1"/>
      <c r="T886" s="3"/>
      <c r="U886" s="1"/>
      <c r="V886" s="1"/>
      <c r="W886" s="1"/>
    </row>
    <row r="887" spans="1:23">
      <c r="A887" s="1"/>
      <c r="B887" s="1"/>
      <c r="C887" s="1"/>
      <c r="D887" s="1"/>
      <c r="E887" s="3"/>
      <c r="F887" s="12"/>
      <c r="G887" s="1"/>
      <c r="H887" s="1"/>
      <c r="I887" s="17"/>
      <c r="J887" s="17"/>
      <c r="K887" s="17"/>
      <c r="L887" s="1"/>
      <c r="M887" s="3"/>
      <c r="N887" s="1"/>
      <c r="O887" s="1"/>
      <c r="P887" s="1"/>
      <c r="Q887" s="1"/>
      <c r="R887" s="1"/>
      <c r="S887" s="1"/>
      <c r="T887" s="3"/>
      <c r="U887" s="1"/>
      <c r="V887" s="1"/>
      <c r="W887" s="1"/>
    </row>
    <row r="888" spans="1:23">
      <c r="A888" s="1"/>
      <c r="B888" s="1"/>
      <c r="C888" s="1"/>
      <c r="D888" s="1"/>
      <c r="E888" s="3"/>
      <c r="F888" s="12"/>
      <c r="G888" s="1"/>
      <c r="H888" s="1"/>
      <c r="I888" s="17"/>
      <c r="J888" s="17"/>
      <c r="K888" s="17"/>
      <c r="L888" s="1"/>
      <c r="M888" s="3"/>
      <c r="N888" s="1"/>
      <c r="O888" s="1"/>
      <c r="P888" s="1"/>
      <c r="Q888" s="1"/>
      <c r="R888" s="1"/>
      <c r="S888" s="1"/>
      <c r="T888" s="3"/>
      <c r="U888" s="1"/>
      <c r="V888" s="1"/>
      <c r="W888" s="1"/>
    </row>
    <row r="889" spans="1:23">
      <c r="A889" s="1"/>
      <c r="B889" s="1"/>
      <c r="C889" s="1"/>
      <c r="D889" s="1"/>
      <c r="E889" s="3"/>
      <c r="F889" s="12"/>
      <c r="G889" s="1"/>
      <c r="H889" s="1"/>
      <c r="I889" s="17"/>
      <c r="J889" s="17"/>
      <c r="K889" s="17"/>
      <c r="L889" s="1"/>
      <c r="M889" s="3"/>
      <c r="N889" s="1"/>
      <c r="O889" s="1"/>
      <c r="P889" s="1"/>
      <c r="Q889" s="1"/>
      <c r="R889" s="1"/>
      <c r="S889" s="1"/>
      <c r="T889" s="3"/>
      <c r="U889" s="1"/>
      <c r="V889" s="1"/>
      <c r="W889" s="1"/>
    </row>
    <row r="890" spans="1:23">
      <c r="A890" s="1"/>
      <c r="B890" s="1"/>
      <c r="C890" s="1"/>
      <c r="D890" s="1"/>
      <c r="E890" s="3"/>
      <c r="F890" s="12"/>
      <c r="G890" s="1"/>
      <c r="H890" s="1"/>
      <c r="I890" s="17"/>
      <c r="J890" s="17"/>
      <c r="K890" s="17"/>
      <c r="L890" s="1"/>
      <c r="M890" s="3"/>
      <c r="N890" s="1"/>
      <c r="O890" s="1"/>
      <c r="P890" s="1"/>
      <c r="Q890" s="1"/>
      <c r="R890" s="1"/>
      <c r="S890" s="1"/>
      <c r="T890" s="3"/>
      <c r="U890" s="1"/>
      <c r="V890" s="1"/>
      <c r="W890" s="1"/>
    </row>
    <row r="891" spans="1:23">
      <c r="A891" s="1"/>
      <c r="B891" s="1"/>
      <c r="C891" s="1"/>
      <c r="D891" s="1"/>
      <c r="E891" s="3"/>
      <c r="F891" s="12"/>
      <c r="G891" s="1"/>
      <c r="H891" s="1"/>
      <c r="I891" s="17"/>
      <c r="J891" s="17"/>
      <c r="K891" s="17"/>
      <c r="L891" s="1"/>
      <c r="M891" s="3"/>
      <c r="N891" s="1"/>
      <c r="O891" s="1"/>
      <c r="P891" s="1"/>
      <c r="Q891" s="1"/>
      <c r="R891" s="1"/>
      <c r="S891" s="1"/>
      <c r="T891" s="3"/>
      <c r="U891" s="1"/>
      <c r="V891" s="1"/>
      <c r="W891" s="1"/>
    </row>
    <row r="892" spans="1:23">
      <c r="A892" s="1"/>
      <c r="B892" s="1"/>
      <c r="C892" s="1"/>
      <c r="D892" s="1"/>
      <c r="E892" s="3"/>
      <c r="F892" s="12"/>
      <c r="G892" s="1"/>
      <c r="H892" s="1"/>
      <c r="I892" s="17"/>
      <c r="J892" s="17"/>
      <c r="K892" s="17"/>
      <c r="L892" s="1"/>
      <c r="M892" s="3"/>
      <c r="N892" s="1"/>
      <c r="O892" s="1"/>
      <c r="P892" s="1"/>
      <c r="Q892" s="1"/>
      <c r="R892" s="1"/>
      <c r="S892" s="1"/>
      <c r="T892" s="3"/>
      <c r="U892" s="1"/>
      <c r="V892" s="1"/>
      <c r="W892" s="1"/>
    </row>
    <row r="893" spans="1:23">
      <c r="A893" s="1"/>
      <c r="B893" s="1"/>
      <c r="C893" s="1"/>
      <c r="D893" s="1"/>
      <c r="E893" s="3"/>
      <c r="F893" s="12"/>
      <c r="G893" s="1"/>
      <c r="H893" s="1"/>
      <c r="I893" s="17"/>
      <c r="J893" s="17"/>
      <c r="K893" s="17"/>
      <c r="L893" s="1"/>
      <c r="M893" s="3"/>
      <c r="N893" s="1"/>
      <c r="O893" s="1"/>
      <c r="P893" s="1"/>
      <c r="Q893" s="1"/>
      <c r="R893" s="1"/>
      <c r="S893" s="1"/>
      <c r="T893" s="3"/>
      <c r="U893" s="1"/>
      <c r="V893" s="1"/>
      <c r="W893" s="1"/>
    </row>
    <row r="894" spans="1:23">
      <c r="A894" s="1"/>
      <c r="B894" s="1"/>
      <c r="C894" s="1"/>
      <c r="D894" s="1"/>
      <c r="E894" s="3"/>
      <c r="F894" s="12"/>
      <c r="G894" s="1"/>
      <c r="H894" s="1"/>
      <c r="I894" s="17"/>
      <c r="J894" s="17"/>
      <c r="K894" s="17"/>
      <c r="L894" s="1"/>
      <c r="M894" s="3"/>
      <c r="N894" s="1"/>
      <c r="O894" s="1"/>
      <c r="P894" s="1"/>
      <c r="Q894" s="1"/>
      <c r="R894" s="1"/>
      <c r="S894" s="1"/>
      <c r="T894" s="3"/>
      <c r="U894" s="1"/>
      <c r="V894" s="1"/>
      <c r="W894" s="1"/>
    </row>
    <row r="895" spans="1:23">
      <c r="A895" s="1"/>
      <c r="B895" s="1"/>
      <c r="C895" s="1"/>
      <c r="D895" s="1"/>
      <c r="E895" s="3"/>
      <c r="F895" s="12"/>
      <c r="G895" s="1"/>
      <c r="H895" s="1"/>
      <c r="I895" s="17"/>
      <c r="J895" s="17"/>
      <c r="K895" s="17"/>
      <c r="L895" s="1"/>
      <c r="M895" s="3"/>
      <c r="N895" s="1"/>
      <c r="O895" s="1"/>
      <c r="P895" s="1"/>
      <c r="Q895" s="1"/>
      <c r="R895" s="1"/>
      <c r="S895" s="1"/>
      <c r="T895" s="3"/>
      <c r="U895" s="1"/>
      <c r="V895" s="1"/>
      <c r="W895" s="1"/>
    </row>
    <row r="896" spans="1:23">
      <c r="A896" s="1"/>
      <c r="B896" s="1"/>
      <c r="C896" s="1"/>
      <c r="D896" s="1"/>
      <c r="E896" s="3"/>
      <c r="F896" s="12"/>
      <c r="G896" s="1"/>
      <c r="H896" s="1"/>
      <c r="I896" s="17"/>
      <c r="J896" s="17"/>
      <c r="K896" s="17"/>
      <c r="L896" s="1"/>
      <c r="M896" s="3"/>
      <c r="N896" s="1"/>
      <c r="O896" s="1"/>
      <c r="P896" s="1"/>
      <c r="Q896" s="1"/>
      <c r="R896" s="1"/>
      <c r="S896" s="1"/>
      <c r="T896" s="3"/>
      <c r="U896" s="1"/>
      <c r="V896" s="1"/>
      <c r="W896" s="1"/>
    </row>
    <row r="897" spans="1:23">
      <c r="A897" s="1"/>
      <c r="B897" s="1"/>
      <c r="C897" s="1"/>
      <c r="D897" s="1"/>
      <c r="E897" s="3"/>
      <c r="F897" s="12"/>
      <c r="G897" s="1"/>
      <c r="H897" s="1"/>
      <c r="I897" s="17"/>
      <c r="J897" s="17"/>
      <c r="K897" s="17"/>
      <c r="L897" s="1"/>
      <c r="M897" s="3"/>
      <c r="N897" s="1"/>
      <c r="O897" s="1"/>
      <c r="P897" s="1"/>
      <c r="Q897" s="1"/>
      <c r="R897" s="1"/>
      <c r="S897" s="1"/>
      <c r="T897" s="3"/>
      <c r="U897" s="1"/>
      <c r="V897" s="1"/>
      <c r="W897" s="1"/>
    </row>
    <row r="898" spans="1:23">
      <c r="A898" s="1"/>
      <c r="B898" s="1"/>
      <c r="C898" s="1"/>
      <c r="D898" s="1"/>
      <c r="E898" s="3"/>
      <c r="F898" s="12"/>
      <c r="G898" s="1"/>
      <c r="H898" s="1"/>
      <c r="I898" s="17"/>
      <c r="J898" s="17"/>
      <c r="K898" s="17"/>
      <c r="L898" s="1"/>
      <c r="M898" s="3"/>
      <c r="N898" s="1"/>
      <c r="O898" s="1"/>
      <c r="P898" s="1"/>
      <c r="Q898" s="1"/>
      <c r="R898" s="1"/>
      <c r="S898" s="1"/>
      <c r="T898" s="3"/>
      <c r="U898" s="1"/>
      <c r="V898" s="1"/>
      <c r="W898" s="1"/>
    </row>
    <row r="899" spans="1:23">
      <c r="A899" s="1"/>
      <c r="B899" s="1"/>
      <c r="C899" s="1"/>
      <c r="D899" s="1"/>
      <c r="E899" s="3"/>
      <c r="F899" s="12"/>
      <c r="G899" s="1"/>
      <c r="H899" s="1"/>
      <c r="I899" s="17"/>
      <c r="J899" s="17"/>
      <c r="K899" s="17"/>
      <c r="L899" s="1"/>
      <c r="M899" s="3"/>
      <c r="N899" s="1"/>
      <c r="O899" s="1"/>
      <c r="P899" s="1"/>
      <c r="Q899" s="1"/>
      <c r="R899" s="1"/>
      <c r="S899" s="1"/>
      <c r="T899" s="3"/>
      <c r="U899" s="1"/>
      <c r="V899" s="1"/>
      <c r="W899" s="1"/>
    </row>
    <row r="900" spans="1:23">
      <c r="A900" s="1"/>
      <c r="B900" s="1"/>
      <c r="C900" s="1"/>
      <c r="D900" s="1"/>
      <c r="E900" s="3"/>
      <c r="F900" s="12"/>
      <c r="G900" s="1"/>
      <c r="H900" s="1"/>
      <c r="I900" s="17"/>
      <c r="J900" s="17"/>
      <c r="K900" s="17"/>
      <c r="L900" s="1"/>
      <c r="M900" s="3"/>
      <c r="N900" s="1"/>
      <c r="O900" s="1"/>
      <c r="P900" s="1"/>
      <c r="Q900" s="1"/>
      <c r="R900" s="1"/>
      <c r="S900" s="1"/>
      <c r="T900" s="3"/>
      <c r="U900" s="1"/>
      <c r="V900" s="1"/>
      <c r="W900" s="1"/>
    </row>
    <row r="901" spans="1:23">
      <c r="A901" s="1"/>
      <c r="B901" s="1"/>
      <c r="C901" s="1"/>
      <c r="D901" s="1"/>
      <c r="E901" s="3"/>
      <c r="F901" s="12"/>
      <c r="G901" s="1"/>
      <c r="H901" s="1"/>
      <c r="I901" s="17"/>
      <c r="J901" s="17"/>
      <c r="K901" s="17"/>
      <c r="L901" s="1"/>
      <c r="M901" s="3"/>
      <c r="N901" s="1"/>
      <c r="O901" s="1"/>
      <c r="P901" s="1"/>
      <c r="Q901" s="1"/>
      <c r="R901" s="1"/>
      <c r="S901" s="1"/>
      <c r="T901" s="3"/>
      <c r="U901" s="1"/>
      <c r="V901" s="1"/>
      <c r="W901" s="1"/>
    </row>
    <row r="902" spans="1:23">
      <c r="A902" s="1"/>
      <c r="B902" s="1"/>
      <c r="C902" s="1"/>
      <c r="D902" s="1"/>
      <c r="E902" s="3"/>
      <c r="F902" s="12"/>
      <c r="G902" s="1"/>
      <c r="H902" s="1"/>
      <c r="I902" s="17"/>
      <c r="J902" s="17"/>
      <c r="K902" s="17"/>
      <c r="L902" s="1"/>
      <c r="M902" s="3"/>
      <c r="N902" s="1"/>
      <c r="O902" s="1"/>
      <c r="P902" s="1"/>
      <c r="Q902" s="1"/>
      <c r="R902" s="1"/>
      <c r="S902" s="1"/>
      <c r="T902" s="3"/>
      <c r="U902" s="1"/>
      <c r="V902" s="1"/>
      <c r="W902" s="1"/>
    </row>
    <row r="903" spans="1:23">
      <c r="A903" s="1"/>
      <c r="B903" s="1"/>
      <c r="C903" s="1"/>
      <c r="D903" s="1"/>
      <c r="E903" s="3"/>
      <c r="F903" s="12"/>
      <c r="G903" s="1"/>
      <c r="H903" s="1"/>
      <c r="I903" s="17"/>
      <c r="J903" s="17"/>
      <c r="K903" s="17"/>
      <c r="L903" s="1"/>
      <c r="M903" s="3"/>
      <c r="N903" s="1"/>
      <c r="O903" s="1"/>
      <c r="P903" s="1"/>
      <c r="Q903" s="1"/>
      <c r="R903" s="1"/>
      <c r="S903" s="1"/>
      <c r="T903" s="3"/>
      <c r="U903" s="1"/>
      <c r="V903" s="1"/>
      <c r="W903" s="1"/>
    </row>
    <row r="904" spans="1:23">
      <c r="A904" s="1"/>
      <c r="B904" s="1"/>
      <c r="C904" s="1"/>
      <c r="D904" s="1"/>
      <c r="E904" s="3"/>
      <c r="F904" s="12"/>
      <c r="G904" s="1"/>
      <c r="H904" s="1"/>
      <c r="I904" s="17"/>
      <c r="J904" s="17"/>
      <c r="K904" s="17"/>
      <c r="L904" s="1"/>
      <c r="M904" s="3"/>
      <c r="N904" s="1"/>
      <c r="O904" s="1"/>
      <c r="P904" s="1"/>
      <c r="Q904" s="1"/>
      <c r="R904" s="1"/>
      <c r="S904" s="1"/>
      <c r="T904" s="3"/>
      <c r="U904" s="1"/>
      <c r="V904" s="1"/>
      <c r="W904" s="1"/>
    </row>
    <row r="905" spans="1:23">
      <c r="A905" s="1"/>
      <c r="B905" s="1"/>
      <c r="C905" s="1"/>
      <c r="D905" s="1"/>
      <c r="E905" s="3"/>
      <c r="F905" s="12"/>
      <c r="G905" s="1"/>
      <c r="H905" s="1"/>
      <c r="I905" s="17"/>
      <c r="J905" s="17"/>
      <c r="K905" s="17"/>
      <c r="L905" s="1"/>
      <c r="M905" s="3"/>
      <c r="N905" s="1"/>
      <c r="O905" s="1"/>
      <c r="P905" s="1"/>
      <c r="Q905" s="1"/>
      <c r="R905" s="1"/>
      <c r="S905" s="1"/>
      <c r="T905" s="3"/>
      <c r="U905" s="1"/>
      <c r="V905" s="1"/>
      <c r="W905" s="1"/>
    </row>
    <row r="906" spans="1:23">
      <c r="A906" s="1"/>
      <c r="B906" s="1"/>
      <c r="C906" s="1"/>
      <c r="D906" s="1"/>
      <c r="E906" s="3"/>
      <c r="F906" s="12"/>
      <c r="G906" s="1"/>
      <c r="H906" s="1"/>
      <c r="I906" s="17"/>
      <c r="J906" s="17"/>
      <c r="K906" s="17"/>
      <c r="L906" s="1"/>
      <c r="M906" s="3"/>
      <c r="N906" s="1"/>
      <c r="O906" s="1"/>
      <c r="P906" s="1"/>
      <c r="Q906" s="1"/>
      <c r="R906" s="1"/>
      <c r="S906" s="1"/>
      <c r="T906" s="3"/>
      <c r="U906" s="1"/>
      <c r="V906" s="1"/>
      <c r="W906" s="1"/>
    </row>
    <row r="907" spans="1:23">
      <c r="A907" s="1"/>
      <c r="B907" s="1"/>
      <c r="C907" s="1"/>
      <c r="D907" s="1"/>
      <c r="E907" s="3"/>
      <c r="F907" s="12"/>
      <c r="G907" s="1"/>
      <c r="H907" s="1"/>
      <c r="I907" s="17"/>
      <c r="J907" s="17"/>
      <c r="K907" s="17"/>
      <c r="L907" s="1"/>
      <c r="M907" s="3"/>
      <c r="N907" s="1"/>
      <c r="O907" s="1"/>
      <c r="P907" s="1"/>
      <c r="Q907" s="1"/>
      <c r="R907" s="1"/>
      <c r="S907" s="1"/>
      <c r="T907" s="3"/>
      <c r="U907" s="1"/>
      <c r="V907" s="1"/>
      <c r="W907" s="1"/>
    </row>
    <row r="908" spans="1:23">
      <c r="A908" s="1"/>
      <c r="B908" s="1"/>
      <c r="C908" s="1"/>
      <c r="D908" s="1"/>
      <c r="E908" s="3"/>
      <c r="F908" s="12"/>
      <c r="G908" s="1"/>
      <c r="H908" s="1"/>
      <c r="I908" s="17"/>
      <c r="J908" s="17"/>
      <c r="K908" s="17"/>
      <c r="L908" s="1"/>
      <c r="M908" s="3"/>
      <c r="N908" s="1"/>
      <c r="O908" s="1"/>
      <c r="P908" s="1"/>
      <c r="Q908" s="1"/>
      <c r="R908" s="1"/>
      <c r="S908" s="1"/>
      <c r="T908" s="3"/>
      <c r="U908" s="1"/>
      <c r="V908" s="1"/>
      <c r="W908" s="1"/>
    </row>
    <row r="909" spans="1:23">
      <c r="A909" s="1"/>
      <c r="B909" s="1"/>
      <c r="C909" s="1"/>
      <c r="D909" s="1"/>
      <c r="E909" s="3"/>
      <c r="F909" s="12"/>
      <c r="G909" s="1"/>
      <c r="H909" s="1"/>
      <c r="I909" s="17"/>
      <c r="J909" s="17"/>
      <c r="K909" s="17"/>
      <c r="L909" s="1"/>
      <c r="M909" s="3"/>
      <c r="N909" s="1"/>
      <c r="O909" s="1"/>
      <c r="P909" s="1"/>
      <c r="Q909" s="1"/>
      <c r="R909" s="1"/>
      <c r="S909" s="1"/>
      <c r="T909" s="3"/>
      <c r="U909" s="1"/>
      <c r="V909" s="1"/>
      <c r="W909" s="1"/>
    </row>
    <row r="910" spans="1:23">
      <c r="A910" s="1"/>
      <c r="B910" s="1"/>
      <c r="C910" s="1"/>
      <c r="D910" s="1"/>
      <c r="E910" s="3"/>
      <c r="F910" s="12"/>
      <c r="G910" s="1"/>
      <c r="H910" s="1"/>
      <c r="I910" s="17"/>
      <c r="J910" s="17"/>
      <c r="K910" s="17"/>
      <c r="L910" s="1"/>
      <c r="M910" s="3"/>
      <c r="N910" s="1"/>
      <c r="O910" s="1"/>
      <c r="P910" s="1"/>
      <c r="Q910" s="1"/>
      <c r="R910" s="1"/>
      <c r="S910" s="1"/>
      <c r="T910" s="3"/>
      <c r="U910" s="1"/>
      <c r="V910" s="1"/>
      <c r="W910" s="1"/>
    </row>
    <row r="911" spans="1:23">
      <c r="A911" s="1"/>
      <c r="B911" s="1"/>
      <c r="C911" s="1"/>
      <c r="D911" s="1"/>
      <c r="E911" s="3"/>
      <c r="F911" s="12"/>
      <c r="G911" s="1"/>
      <c r="H911" s="1"/>
      <c r="I911" s="17"/>
      <c r="J911" s="17"/>
      <c r="K911" s="17"/>
      <c r="L911" s="1"/>
      <c r="M911" s="3"/>
      <c r="N911" s="1"/>
      <c r="O911" s="1"/>
      <c r="P911" s="1"/>
      <c r="Q911" s="1"/>
      <c r="R911" s="1"/>
      <c r="S911" s="1"/>
      <c r="T911" s="3"/>
      <c r="U911" s="1"/>
      <c r="V911" s="1"/>
      <c r="W911" s="1"/>
    </row>
    <row r="912" spans="1:23">
      <c r="A912" s="1"/>
      <c r="B912" s="1"/>
      <c r="C912" s="1"/>
      <c r="D912" s="1"/>
      <c r="E912" s="3"/>
      <c r="F912" s="12"/>
      <c r="G912" s="1"/>
      <c r="H912" s="1"/>
      <c r="I912" s="17"/>
      <c r="J912" s="17"/>
      <c r="K912" s="17"/>
      <c r="L912" s="1"/>
      <c r="M912" s="3"/>
      <c r="N912" s="1"/>
      <c r="O912" s="1"/>
      <c r="P912" s="1"/>
      <c r="Q912" s="1"/>
      <c r="R912" s="1"/>
      <c r="S912" s="1"/>
      <c r="T912" s="3"/>
      <c r="U912" s="1"/>
      <c r="V912" s="1"/>
      <c r="W912" s="1"/>
    </row>
    <row r="913" spans="1:21">
      <c r="A913" s="1"/>
      <c r="B913" s="1"/>
      <c r="C913" s="1"/>
      <c r="D913" s="1"/>
      <c r="E913" s="3"/>
      <c r="F913" s="12"/>
      <c r="G913" s="1"/>
      <c r="H913" s="1"/>
      <c r="I913" s="17"/>
      <c r="J913" s="17"/>
      <c r="K913" s="17"/>
      <c r="L913" s="1"/>
      <c r="M913" s="3"/>
      <c r="N913" s="1"/>
      <c r="O913" s="1"/>
      <c r="P913" s="1"/>
      <c r="Q913" s="1"/>
      <c r="R913" s="1"/>
      <c r="S913" s="1"/>
      <c r="T913" s="3"/>
      <c r="U913" s="1"/>
    </row>
    <row r="914" spans="1:21">
      <c r="A914" s="1"/>
      <c r="B914" s="1"/>
      <c r="C914" s="1"/>
      <c r="D914" s="1"/>
      <c r="E914" s="3"/>
      <c r="F914" s="12"/>
      <c r="G914" s="1"/>
      <c r="H914" s="1"/>
      <c r="I914" s="17"/>
      <c r="J914" s="17"/>
      <c r="K914" s="17"/>
      <c r="L914" s="1"/>
      <c r="M914" s="3"/>
      <c r="N914" s="1"/>
      <c r="O914" s="1"/>
      <c r="P914" s="1"/>
      <c r="Q914" s="1"/>
      <c r="R914" s="1"/>
      <c r="S914" s="1"/>
      <c r="T914" s="3"/>
      <c r="U914" s="1"/>
    </row>
    <row r="915" spans="1:21">
      <c r="A915" s="1"/>
      <c r="B915" s="1"/>
      <c r="C915" s="1"/>
      <c r="D915" s="1"/>
      <c r="E915" s="3"/>
      <c r="F915" s="12"/>
      <c r="G915" s="1"/>
      <c r="H915" s="1"/>
      <c r="I915" s="17"/>
      <c r="J915" s="17"/>
      <c r="K915" s="17"/>
      <c r="L915" s="1"/>
      <c r="M915" s="3"/>
      <c r="N915" s="1"/>
      <c r="O915" s="1"/>
      <c r="P915" s="1"/>
      <c r="Q915" s="1"/>
      <c r="R915" s="1"/>
      <c r="S915" s="1"/>
      <c r="T915" s="3"/>
      <c r="U915" s="1"/>
    </row>
    <row r="916" spans="1:21">
      <c r="A916" s="1"/>
      <c r="B916" s="1"/>
      <c r="C916" s="1"/>
      <c r="D916" s="1"/>
      <c r="E916" s="3"/>
      <c r="F916" s="12"/>
      <c r="G916" s="1"/>
      <c r="H916" s="1"/>
      <c r="I916" s="17"/>
      <c r="J916" s="17"/>
      <c r="K916" s="17"/>
      <c r="L916" s="1"/>
      <c r="M916" s="3"/>
      <c r="N916" s="1"/>
      <c r="O916" s="1"/>
      <c r="P916" s="1"/>
      <c r="Q916" s="1"/>
      <c r="R916" s="1"/>
      <c r="S916" s="1"/>
      <c r="T916" s="3"/>
      <c r="U916" s="1"/>
    </row>
    <row r="917" spans="1:21">
      <c r="A917" s="1"/>
      <c r="B917" s="1"/>
      <c r="C917" s="1"/>
      <c r="D917" s="1"/>
      <c r="E917" s="3"/>
      <c r="F917" s="12"/>
      <c r="G917" s="1"/>
      <c r="H917" s="1"/>
      <c r="I917" s="17"/>
      <c r="J917" s="17"/>
      <c r="K917" s="17"/>
      <c r="L917" s="1"/>
      <c r="M917" s="3"/>
      <c r="N917" s="1"/>
      <c r="O917" s="1"/>
      <c r="P917" s="1"/>
      <c r="Q917" s="1"/>
      <c r="R917" s="1"/>
      <c r="S917" s="1"/>
      <c r="T917" s="3"/>
      <c r="U917" s="1"/>
    </row>
    <row r="918" spans="1:21">
      <c r="A918" s="1"/>
      <c r="B918" s="1"/>
      <c r="C918" s="1"/>
      <c r="D918" s="1"/>
      <c r="E918" s="3"/>
      <c r="F918" s="12"/>
      <c r="G918" s="1"/>
      <c r="H918" s="1"/>
      <c r="I918" s="17"/>
      <c r="J918" s="17"/>
      <c r="K918" s="17"/>
      <c r="L918" s="1"/>
      <c r="M918" s="3"/>
      <c r="N918" s="1"/>
      <c r="O918" s="1"/>
      <c r="P918" s="1"/>
      <c r="Q918" s="1"/>
      <c r="R918" s="1"/>
      <c r="S918" s="1"/>
      <c r="T918" s="3"/>
      <c r="U918" s="1"/>
    </row>
    <row r="919" spans="1:21">
      <c r="A919" s="1"/>
      <c r="B919" s="1"/>
      <c r="C919" s="1"/>
      <c r="D919" s="1"/>
      <c r="E919" s="3"/>
      <c r="F919" s="12"/>
      <c r="G919" s="1"/>
      <c r="H919" s="1"/>
      <c r="I919" s="17"/>
      <c r="J919" s="17"/>
      <c r="K919" s="17"/>
      <c r="L919" s="1"/>
      <c r="M919" s="3"/>
      <c r="N919" s="1"/>
      <c r="O919" s="1"/>
      <c r="P919" s="1"/>
      <c r="Q919" s="1"/>
      <c r="R919" s="1"/>
      <c r="S919" s="1"/>
      <c r="T919" s="3"/>
      <c r="U919" s="1"/>
    </row>
    <row r="920" spans="1:21">
      <c r="A920" s="1"/>
      <c r="B920" s="1"/>
      <c r="C920" s="1"/>
      <c r="D920" s="1"/>
      <c r="E920" s="3"/>
      <c r="F920" s="12"/>
      <c r="G920" s="1"/>
      <c r="H920" s="1"/>
      <c r="I920" s="17"/>
      <c r="J920" s="17"/>
      <c r="K920" s="17"/>
      <c r="L920" s="1"/>
      <c r="M920" s="3"/>
      <c r="N920" s="1"/>
      <c r="O920" s="1"/>
      <c r="P920" s="1"/>
      <c r="Q920" s="1"/>
      <c r="R920" s="1"/>
      <c r="S920" s="1"/>
      <c r="T920" s="3"/>
      <c r="U920" s="1"/>
    </row>
    <row r="921" spans="1:21">
      <c r="A921" s="1"/>
      <c r="B921" s="1"/>
      <c r="C921" s="1"/>
      <c r="D921" s="1"/>
      <c r="E921" s="3"/>
      <c r="F921" s="12"/>
      <c r="G921" s="1"/>
      <c r="H921" s="1"/>
      <c r="I921" s="17"/>
      <c r="J921" s="17"/>
      <c r="K921" s="17"/>
      <c r="L921" s="1"/>
      <c r="M921" s="3"/>
      <c r="N921" s="1"/>
      <c r="O921" s="1"/>
      <c r="P921" s="1"/>
      <c r="Q921" s="1"/>
      <c r="R921" s="1"/>
      <c r="S921" s="1"/>
      <c r="T921" s="3"/>
      <c r="U921" s="1"/>
    </row>
    <row r="922" spans="1:21">
      <c r="A922" s="1"/>
      <c r="B922" s="1"/>
      <c r="C922" s="1"/>
      <c r="D922" s="1"/>
      <c r="E922" s="3"/>
      <c r="F922" s="12"/>
      <c r="G922" s="1"/>
      <c r="H922" s="1"/>
      <c r="I922" s="17"/>
      <c r="J922" s="17"/>
      <c r="K922" s="17"/>
      <c r="L922" s="1"/>
      <c r="M922" s="3"/>
      <c r="N922" s="1"/>
      <c r="O922" s="1"/>
      <c r="P922" s="1"/>
      <c r="Q922" s="1"/>
      <c r="R922" s="1"/>
      <c r="S922" s="1"/>
      <c r="T922" s="3"/>
      <c r="U922" s="1"/>
    </row>
    <row r="923" spans="1:21">
      <c r="A923" s="1"/>
      <c r="B923" s="1"/>
      <c r="C923" s="1"/>
      <c r="D923" s="1"/>
      <c r="E923" s="3"/>
      <c r="F923" s="26"/>
      <c r="I923" s="17"/>
      <c r="J923" s="17"/>
      <c r="K923" s="17"/>
      <c r="L923" s="1"/>
      <c r="M923" s="3"/>
      <c r="N923" s="1"/>
      <c r="O923" s="1"/>
      <c r="P923" s="1"/>
      <c r="Q923" s="1"/>
      <c r="R923" s="1"/>
      <c r="S923" s="1"/>
      <c r="T923" s="3"/>
      <c r="U923" s="1"/>
    </row>
    <row r="924" spans="1:21">
      <c r="A924" s="1"/>
      <c r="B924" s="1"/>
      <c r="C924" s="1"/>
      <c r="D924" s="1"/>
      <c r="E924" s="3"/>
      <c r="F924" s="26"/>
      <c r="I924" s="17"/>
      <c r="J924" s="17"/>
      <c r="K924" s="17"/>
      <c r="L924" s="1"/>
      <c r="M924" s="3"/>
      <c r="N924" s="1"/>
      <c r="O924" s="1"/>
      <c r="P924" s="1"/>
      <c r="Q924" s="1"/>
      <c r="R924" s="1"/>
      <c r="S924" s="1"/>
      <c r="T924" s="3"/>
      <c r="U924" s="1"/>
    </row>
    <row r="925" spans="1:21">
      <c r="A925" s="1"/>
      <c r="B925" s="1"/>
      <c r="C925" s="1"/>
      <c r="D925" s="1"/>
      <c r="E925" s="3"/>
      <c r="F925" s="26"/>
      <c r="I925" s="17"/>
      <c r="J925" s="17"/>
      <c r="K925" s="17"/>
      <c r="L925" s="1"/>
      <c r="M925" s="3"/>
      <c r="N925" s="1"/>
      <c r="O925" s="1"/>
      <c r="P925" s="1"/>
      <c r="Q925" s="1"/>
      <c r="R925" s="1"/>
      <c r="S925" s="1"/>
      <c r="T925" s="3"/>
      <c r="U925" s="1"/>
    </row>
    <row r="926" spans="1:21">
      <c r="A926" s="1"/>
      <c r="B926" s="1"/>
      <c r="C926" s="1"/>
      <c r="D926" s="1"/>
      <c r="E926" s="3"/>
      <c r="F926" s="26"/>
      <c r="I926" s="17"/>
      <c r="J926" s="17"/>
      <c r="K926" s="17"/>
      <c r="L926" s="1"/>
      <c r="M926" s="3"/>
      <c r="N926" s="1"/>
      <c r="O926" s="1"/>
      <c r="P926" s="1"/>
      <c r="Q926" s="1"/>
      <c r="R926" s="1"/>
      <c r="S926" s="1"/>
      <c r="T926" s="3"/>
      <c r="U926" s="1"/>
    </row>
    <row r="927" spans="1:21">
      <c r="A927" s="1"/>
      <c r="B927" s="1"/>
      <c r="C927" s="1"/>
      <c r="D927" s="1"/>
      <c r="E927" s="3"/>
      <c r="F927" s="26"/>
      <c r="I927" s="17"/>
      <c r="J927" s="17"/>
      <c r="K927" s="17"/>
      <c r="L927" s="1"/>
      <c r="M927" s="3"/>
      <c r="N927" s="1"/>
      <c r="O927" s="1"/>
      <c r="P927" s="1"/>
      <c r="Q927" s="1"/>
      <c r="R927" s="1"/>
      <c r="S927" s="1"/>
      <c r="T927" s="3"/>
      <c r="U927" s="1"/>
    </row>
    <row r="928" spans="1:21">
      <c r="A928" s="1"/>
      <c r="B928" s="1"/>
      <c r="C928" s="1"/>
      <c r="D928" s="1"/>
      <c r="E928" s="3"/>
      <c r="F928" s="26"/>
      <c r="I928" s="17"/>
      <c r="J928" s="17"/>
      <c r="K928" s="17"/>
      <c r="L928" s="1"/>
      <c r="M928" s="3"/>
      <c r="N928" s="1"/>
      <c r="O928" s="1"/>
      <c r="P928" s="1"/>
      <c r="Q928" s="1"/>
      <c r="R928" s="1"/>
      <c r="S928" s="1"/>
      <c r="T928" s="3"/>
      <c r="U928" s="1"/>
    </row>
    <row r="929" spans="1:21">
      <c r="A929" s="1"/>
      <c r="B929" s="1"/>
      <c r="C929" s="1"/>
      <c r="D929" s="1"/>
      <c r="E929" s="3"/>
      <c r="F929" s="26"/>
      <c r="I929" s="17"/>
      <c r="J929" s="17"/>
      <c r="K929" s="17"/>
      <c r="L929" s="1"/>
      <c r="M929" s="3"/>
      <c r="N929" s="1"/>
      <c r="O929" s="1"/>
      <c r="P929" s="1"/>
      <c r="Q929" s="1"/>
      <c r="R929" s="1"/>
      <c r="S929" s="1"/>
      <c r="T929" s="3"/>
      <c r="U929" s="1"/>
    </row>
    <row r="930" spans="1:21">
      <c r="A930" s="1"/>
      <c r="B930" s="1"/>
      <c r="C930" s="1"/>
      <c r="D930" s="1"/>
      <c r="E930" s="3"/>
      <c r="F930" s="26"/>
      <c r="I930" s="17"/>
      <c r="J930" s="17"/>
      <c r="K930" s="17"/>
      <c r="L930" s="1"/>
      <c r="M930" s="3"/>
      <c r="N930" s="1"/>
      <c r="O930" s="1"/>
      <c r="P930" s="1"/>
      <c r="Q930" s="1"/>
      <c r="R930" s="1"/>
      <c r="S930" s="1"/>
      <c r="T930" s="3"/>
      <c r="U930" s="1"/>
    </row>
    <row r="931" spans="1:21">
      <c r="A931" s="1"/>
      <c r="B931" s="1"/>
      <c r="C931" s="1"/>
      <c r="D931" s="1"/>
      <c r="E931" s="3"/>
      <c r="F931" s="26"/>
      <c r="I931" s="17"/>
      <c r="J931" s="17"/>
      <c r="K931" s="17"/>
      <c r="L931" s="1"/>
      <c r="M931" s="3"/>
      <c r="N931" s="1"/>
      <c r="O931" s="1"/>
      <c r="P931" s="1"/>
      <c r="Q931" s="1"/>
      <c r="R931" s="1"/>
      <c r="S931" s="1"/>
      <c r="T931" s="3"/>
      <c r="U931" s="1"/>
    </row>
    <row r="932" spans="1:21">
      <c r="A932" s="1"/>
      <c r="B932" s="1"/>
      <c r="C932" s="1"/>
      <c r="D932" s="1"/>
      <c r="E932" s="3"/>
      <c r="F932" s="26"/>
      <c r="I932" s="17"/>
      <c r="J932" s="17"/>
      <c r="K932" s="17"/>
      <c r="L932" s="1"/>
      <c r="M932" s="3"/>
      <c r="N932" s="1"/>
      <c r="O932" s="1"/>
      <c r="P932" s="1"/>
      <c r="Q932" s="1"/>
      <c r="R932" s="1"/>
      <c r="S932" s="1"/>
      <c r="T932" s="3"/>
      <c r="U932" s="1"/>
    </row>
    <row r="933" spans="1:21">
      <c r="A933" s="1"/>
      <c r="B933" s="1"/>
      <c r="C933" s="1"/>
      <c r="D933" s="1"/>
      <c r="E933" s="3"/>
      <c r="F933" s="26"/>
      <c r="I933" s="17"/>
      <c r="J933" s="17"/>
      <c r="K933" s="17"/>
      <c r="L933" s="1"/>
      <c r="M933" s="3"/>
      <c r="N933" s="1"/>
      <c r="O933" s="1"/>
      <c r="P933" s="1"/>
      <c r="Q933" s="1"/>
      <c r="R933" s="1"/>
      <c r="S933" s="1"/>
      <c r="T933" s="3"/>
      <c r="U933" s="1"/>
    </row>
    <row r="934" spans="1:21">
      <c r="A934" s="1"/>
      <c r="B934" s="1"/>
      <c r="C934" s="1"/>
      <c r="D934" s="1"/>
      <c r="E934" s="3"/>
      <c r="F934" s="26"/>
      <c r="I934" s="17"/>
      <c r="J934" s="17"/>
      <c r="K934" s="17"/>
      <c r="L934" s="1"/>
      <c r="M934" s="3"/>
      <c r="N934" s="1"/>
      <c r="O934" s="1"/>
      <c r="P934" s="1"/>
      <c r="Q934" s="1"/>
      <c r="R934" s="1"/>
      <c r="S934" s="1"/>
      <c r="T934" s="3"/>
      <c r="U934" s="1"/>
    </row>
    <row r="935" spans="1:21">
      <c r="A935" s="1"/>
      <c r="B935" s="1"/>
      <c r="C935" s="1"/>
      <c r="D935" s="1"/>
      <c r="E935" s="3"/>
      <c r="F935" s="26"/>
      <c r="I935" s="17"/>
      <c r="J935" s="17"/>
      <c r="K935" s="17"/>
      <c r="L935" s="1"/>
      <c r="M935" s="3"/>
      <c r="N935" s="1"/>
      <c r="O935" s="1"/>
      <c r="P935" s="1"/>
      <c r="Q935" s="1"/>
      <c r="R935" s="1"/>
      <c r="S935" s="1"/>
      <c r="T935" s="3"/>
      <c r="U935" s="1"/>
    </row>
    <row r="936" spans="1:21">
      <c r="A936" s="1"/>
      <c r="B936" s="1"/>
      <c r="C936" s="1"/>
      <c r="D936" s="1"/>
      <c r="E936" s="3"/>
      <c r="F936" s="26"/>
      <c r="I936" s="17"/>
      <c r="J936" s="17"/>
      <c r="K936" s="17"/>
      <c r="L936" s="1"/>
      <c r="M936" s="3"/>
      <c r="N936" s="1"/>
      <c r="O936" s="1"/>
      <c r="P936" s="1"/>
      <c r="Q936" s="1"/>
      <c r="R936" s="1"/>
      <c r="S936" s="1"/>
      <c r="T936" s="3"/>
      <c r="U936" s="1"/>
    </row>
    <row r="937" spans="1:21">
      <c r="A937" s="1"/>
      <c r="B937" s="1"/>
      <c r="C937" s="1"/>
      <c r="D937" s="1"/>
      <c r="E937" s="3"/>
      <c r="F937" s="26"/>
      <c r="I937" s="17"/>
      <c r="J937" s="17"/>
      <c r="K937" s="17"/>
      <c r="L937" s="1"/>
      <c r="M937" s="3"/>
      <c r="N937" s="1"/>
      <c r="O937" s="1"/>
      <c r="P937" s="1"/>
      <c r="Q937" s="1"/>
      <c r="R937" s="1"/>
      <c r="S937" s="1"/>
      <c r="T937" s="3"/>
      <c r="U937" s="1"/>
    </row>
    <row r="938" spans="1:21">
      <c r="A938" s="1"/>
      <c r="B938" s="1"/>
      <c r="C938" s="1"/>
      <c r="D938" s="1"/>
      <c r="E938" s="3"/>
      <c r="F938" s="26"/>
      <c r="I938" s="17"/>
      <c r="J938" s="17"/>
      <c r="K938" s="17"/>
      <c r="L938" s="1"/>
      <c r="M938" s="3"/>
      <c r="N938" s="1"/>
      <c r="O938" s="1"/>
      <c r="P938" s="1"/>
      <c r="Q938" s="1"/>
      <c r="R938" s="1"/>
      <c r="S938" s="1"/>
      <c r="T938" s="3"/>
      <c r="U938" s="1"/>
    </row>
    <row r="939" spans="1:21">
      <c r="A939" s="1"/>
      <c r="B939" s="1"/>
      <c r="C939" s="1"/>
      <c r="D939" s="1"/>
      <c r="E939" s="3"/>
      <c r="F939" s="26"/>
      <c r="I939" s="17"/>
      <c r="J939" s="17"/>
      <c r="K939" s="17"/>
      <c r="L939" s="1"/>
      <c r="M939" s="3"/>
      <c r="N939" s="1"/>
      <c r="O939" s="1"/>
      <c r="P939" s="1"/>
      <c r="Q939" s="1"/>
      <c r="R939" s="1"/>
      <c r="S939" s="1"/>
      <c r="T939" s="3"/>
      <c r="U939" s="1"/>
    </row>
    <row r="940" spans="1:21">
      <c r="A940" s="1"/>
      <c r="B940" s="1"/>
      <c r="C940" s="1"/>
      <c r="D940" s="1"/>
      <c r="E940" s="3"/>
      <c r="F940" s="26"/>
      <c r="I940" s="17"/>
      <c r="J940" s="17"/>
      <c r="K940" s="17"/>
      <c r="L940" s="1"/>
      <c r="M940" s="3"/>
      <c r="N940" s="1"/>
      <c r="O940" s="1"/>
      <c r="P940" s="1"/>
      <c r="Q940" s="1"/>
      <c r="R940" s="1"/>
      <c r="S940" s="1"/>
      <c r="T940" s="3"/>
      <c r="U940" s="1"/>
    </row>
    <row r="941" spans="1:21">
      <c r="A941" s="1"/>
      <c r="B941" s="1"/>
      <c r="C941" s="1"/>
      <c r="D941" s="1"/>
      <c r="E941" s="3"/>
      <c r="F941" s="26"/>
      <c r="I941" s="17"/>
      <c r="J941" s="17"/>
      <c r="K941" s="17"/>
      <c r="L941" s="1"/>
      <c r="M941" s="3"/>
      <c r="N941" s="1"/>
      <c r="O941" s="1"/>
      <c r="P941" s="1"/>
      <c r="Q941" s="1"/>
      <c r="R941" s="1"/>
      <c r="S941" s="1"/>
      <c r="T941" s="3"/>
      <c r="U941" s="1"/>
    </row>
    <row r="942" spans="1:21">
      <c r="A942" s="1"/>
      <c r="B942" s="1"/>
      <c r="C942" s="1"/>
      <c r="D942" s="1"/>
      <c r="E942" s="3"/>
      <c r="F942" s="26"/>
      <c r="I942" s="17"/>
      <c r="J942" s="17"/>
      <c r="K942" s="17"/>
      <c r="L942" s="1"/>
      <c r="M942" s="3"/>
      <c r="N942" s="1"/>
      <c r="O942" s="1"/>
      <c r="P942" s="1"/>
      <c r="Q942" s="1"/>
      <c r="R942" s="1"/>
      <c r="S942" s="1"/>
      <c r="T942" s="3"/>
      <c r="U942" s="1"/>
    </row>
    <row r="943" spans="1:21">
      <c r="A943" s="1"/>
      <c r="B943" s="1"/>
      <c r="C943" s="1"/>
      <c r="D943" s="1"/>
      <c r="E943" s="3"/>
      <c r="F943" s="26"/>
      <c r="I943" s="17"/>
      <c r="J943" s="17"/>
      <c r="K943" s="17"/>
      <c r="L943" s="1"/>
      <c r="M943" s="3"/>
      <c r="N943" s="1"/>
      <c r="O943" s="1"/>
      <c r="P943" s="1"/>
      <c r="Q943" s="1"/>
      <c r="R943" s="1"/>
      <c r="S943" s="1"/>
      <c r="T943" s="3"/>
      <c r="U943" s="1"/>
    </row>
    <row r="944" spans="1:21">
      <c r="A944" s="1"/>
      <c r="B944" s="1"/>
      <c r="C944" s="1"/>
      <c r="D944" s="1"/>
      <c r="E944" s="3"/>
      <c r="F944" s="26"/>
      <c r="I944" s="17"/>
      <c r="J944" s="17"/>
      <c r="K944" s="17"/>
      <c r="L944" s="1"/>
      <c r="M944" s="3"/>
      <c r="N944" s="1"/>
      <c r="O944" s="1"/>
      <c r="P944" s="1"/>
      <c r="Q944" s="1"/>
      <c r="R944" s="1"/>
      <c r="S944" s="1"/>
      <c r="T944" s="3"/>
      <c r="U944" s="1"/>
    </row>
    <row r="945" spans="1:21">
      <c r="A945" s="1"/>
      <c r="B945" s="1"/>
      <c r="C945" s="1"/>
      <c r="D945" s="1"/>
      <c r="E945" s="3"/>
      <c r="F945" s="26"/>
      <c r="I945" s="17"/>
      <c r="J945" s="17"/>
      <c r="K945" s="17"/>
      <c r="L945" s="1"/>
      <c r="M945" s="3"/>
      <c r="N945" s="1"/>
      <c r="O945" s="1"/>
      <c r="P945" s="1"/>
      <c r="Q945" s="1"/>
      <c r="R945" s="1"/>
      <c r="S945" s="1"/>
      <c r="T945" s="3"/>
      <c r="U945" s="1"/>
    </row>
    <row r="946" spans="1:21">
      <c r="A946" s="1"/>
      <c r="B946" s="1"/>
      <c r="C946" s="1"/>
      <c r="D946" s="1"/>
      <c r="E946" s="3"/>
      <c r="F946" s="26"/>
      <c r="I946" s="17"/>
      <c r="J946" s="17"/>
      <c r="K946" s="17"/>
      <c r="L946" s="1"/>
      <c r="M946" s="3"/>
      <c r="N946" s="1"/>
      <c r="O946" s="1"/>
      <c r="P946" s="1"/>
      <c r="Q946" s="1"/>
      <c r="R946" s="1"/>
      <c r="S946" s="1"/>
      <c r="T946" s="3"/>
      <c r="U946" s="1"/>
    </row>
    <row r="947" spans="1:21">
      <c r="A947" s="1"/>
      <c r="B947" s="1"/>
      <c r="C947" s="1"/>
      <c r="D947" s="1"/>
      <c r="E947" s="3"/>
      <c r="F947" s="26"/>
      <c r="I947" s="17"/>
      <c r="J947" s="17"/>
      <c r="K947" s="17"/>
      <c r="L947" s="1"/>
      <c r="M947" s="3"/>
      <c r="N947" s="1"/>
      <c r="O947" s="1"/>
      <c r="P947" s="1"/>
      <c r="Q947" s="1"/>
      <c r="R947" s="1"/>
      <c r="S947" s="1"/>
      <c r="T947" s="3"/>
      <c r="U947" s="1"/>
    </row>
    <row r="948" spans="1:21">
      <c r="A948" s="1"/>
      <c r="B948" s="1"/>
      <c r="C948" s="1"/>
      <c r="D948" s="1"/>
      <c r="E948" s="3"/>
      <c r="F948" s="26"/>
      <c r="I948" s="17"/>
      <c r="J948" s="17"/>
      <c r="K948" s="17"/>
      <c r="L948" s="1"/>
      <c r="M948" s="3"/>
      <c r="N948" s="1"/>
      <c r="O948" s="1"/>
      <c r="P948" s="1"/>
      <c r="Q948" s="1"/>
      <c r="R948" s="1"/>
      <c r="S948" s="1"/>
      <c r="T948" s="3"/>
      <c r="U948" s="1"/>
    </row>
    <row r="949" spans="1:21">
      <c r="A949" s="1"/>
      <c r="B949" s="1"/>
      <c r="C949" s="1"/>
      <c r="D949" s="1"/>
      <c r="E949" s="3"/>
      <c r="F949" s="26"/>
      <c r="I949" s="17"/>
      <c r="J949" s="17"/>
      <c r="K949" s="17"/>
      <c r="L949" s="1"/>
      <c r="M949" s="3"/>
      <c r="N949" s="1"/>
      <c r="O949" s="1"/>
      <c r="P949" s="1"/>
      <c r="Q949" s="1"/>
      <c r="R949" s="1"/>
      <c r="S949" s="1"/>
      <c r="T949" s="3"/>
      <c r="U949" s="1"/>
    </row>
    <row r="950" spans="1:21">
      <c r="A950" s="1"/>
      <c r="B950" s="1"/>
      <c r="C950" s="1"/>
      <c r="D950" s="1"/>
      <c r="E950" s="3"/>
      <c r="F950" s="26"/>
      <c r="I950" s="17"/>
      <c r="J950" s="17"/>
      <c r="K950" s="17"/>
      <c r="L950" s="1"/>
      <c r="M950" s="3"/>
      <c r="N950" s="1"/>
      <c r="O950" s="1"/>
      <c r="P950" s="1"/>
      <c r="Q950" s="1"/>
      <c r="R950" s="1"/>
      <c r="S950" s="1"/>
      <c r="T950" s="3"/>
      <c r="U950" s="1"/>
    </row>
    <row r="951" spans="1:21">
      <c r="A951" s="1"/>
      <c r="B951" s="1"/>
      <c r="C951" s="1"/>
      <c r="D951" s="1"/>
      <c r="E951" s="3"/>
      <c r="F951" s="12"/>
      <c r="G951" s="1"/>
      <c r="H951" s="1"/>
      <c r="I951" s="17"/>
      <c r="J951" s="17"/>
      <c r="K951" s="17"/>
      <c r="L951" s="1"/>
      <c r="M951" s="3"/>
      <c r="N951" s="1"/>
      <c r="O951" s="1"/>
      <c r="P951" s="1"/>
      <c r="Q951" s="1"/>
      <c r="R951" s="1"/>
      <c r="S951" s="1"/>
      <c r="T951" s="3"/>
      <c r="U951" s="1"/>
    </row>
    <row r="952" spans="1:21">
      <c r="A952" s="1"/>
      <c r="B952" s="1"/>
      <c r="C952" s="1"/>
      <c r="D952" s="1"/>
      <c r="E952" s="3"/>
      <c r="F952" s="12"/>
      <c r="G952" s="1"/>
      <c r="H952" s="1"/>
      <c r="I952" s="17"/>
      <c r="J952" s="17"/>
      <c r="K952" s="17"/>
      <c r="L952" s="1"/>
      <c r="M952" s="3"/>
      <c r="N952" s="1"/>
      <c r="O952" s="1"/>
      <c r="P952" s="1"/>
      <c r="Q952" s="1"/>
      <c r="R952" s="1"/>
      <c r="S952" s="1"/>
      <c r="T952" s="3"/>
      <c r="U952" s="1"/>
    </row>
    <row r="953" spans="1:21">
      <c r="A953" s="1"/>
      <c r="B953" s="1"/>
      <c r="C953" s="1"/>
      <c r="D953" s="1"/>
      <c r="E953" s="3"/>
      <c r="F953" s="12"/>
      <c r="G953" s="1"/>
      <c r="H953" s="1"/>
      <c r="I953" s="17"/>
      <c r="J953" s="17"/>
      <c r="K953" s="17"/>
      <c r="L953" s="1"/>
      <c r="M953" s="3"/>
      <c r="N953" s="1"/>
      <c r="O953" s="1"/>
      <c r="P953" s="1"/>
      <c r="Q953" s="1"/>
      <c r="R953" s="1"/>
      <c r="S953" s="1"/>
      <c r="T953" s="3"/>
      <c r="U953" s="1"/>
    </row>
    <row r="954" spans="1:21">
      <c r="A954" s="1"/>
      <c r="B954" s="1"/>
      <c r="C954" s="1"/>
      <c r="D954" s="1"/>
      <c r="E954" s="3"/>
      <c r="F954" s="12"/>
      <c r="G954" s="1"/>
      <c r="H954" s="1"/>
      <c r="I954" s="17"/>
      <c r="J954" s="17"/>
      <c r="K954" s="17"/>
      <c r="L954" s="1"/>
      <c r="M954" s="3"/>
      <c r="N954" s="1"/>
      <c r="O954" s="1"/>
      <c r="P954" s="1"/>
      <c r="Q954" s="1"/>
      <c r="R954" s="1"/>
      <c r="S954" s="1"/>
      <c r="T954" s="3"/>
      <c r="U954" s="1"/>
    </row>
    <row r="955" spans="1:21">
      <c r="A955" s="1"/>
      <c r="B955" s="1"/>
      <c r="C955" s="1"/>
      <c r="D955" s="1"/>
      <c r="E955" s="3"/>
      <c r="F955" s="12"/>
      <c r="G955" s="1"/>
      <c r="H955" s="1"/>
      <c r="I955" s="17"/>
      <c r="J955" s="17"/>
      <c r="K955" s="17"/>
      <c r="L955" s="1"/>
      <c r="M955" s="3"/>
      <c r="N955" s="1"/>
      <c r="O955" s="1"/>
      <c r="P955" s="1"/>
      <c r="Q955" s="1"/>
      <c r="R955" s="1"/>
      <c r="S955" s="1"/>
      <c r="T955" s="3"/>
      <c r="U955" s="1"/>
    </row>
    <row r="956" spans="1:21">
      <c r="A956" s="1"/>
      <c r="B956" s="1"/>
      <c r="C956" s="1"/>
      <c r="D956" s="1"/>
      <c r="E956" s="3"/>
      <c r="F956" s="12"/>
      <c r="G956" s="1"/>
      <c r="H956" s="1"/>
      <c r="I956" s="17"/>
      <c r="J956" s="17"/>
      <c r="K956" s="17"/>
      <c r="L956" s="1"/>
      <c r="M956" s="3"/>
      <c r="N956" s="1"/>
      <c r="O956" s="1"/>
      <c r="P956" s="1"/>
      <c r="Q956" s="1"/>
      <c r="R956" s="1"/>
      <c r="S956" s="1"/>
      <c r="T956" s="3"/>
      <c r="U956" s="1"/>
    </row>
    <row r="957" spans="1:21">
      <c r="A957" s="1"/>
      <c r="B957" s="1"/>
      <c r="C957" s="1"/>
      <c r="D957" s="1"/>
      <c r="E957" s="3"/>
      <c r="F957" s="12"/>
      <c r="G957" s="1"/>
      <c r="H957" s="1"/>
      <c r="I957" s="17"/>
      <c r="J957" s="17"/>
      <c r="K957" s="17"/>
      <c r="L957" s="1"/>
      <c r="M957" s="3"/>
      <c r="N957" s="1"/>
      <c r="O957" s="1"/>
      <c r="P957" s="1"/>
      <c r="Q957" s="1"/>
      <c r="R957" s="1"/>
      <c r="S957" s="1"/>
      <c r="T957" s="3"/>
      <c r="U957" s="1"/>
    </row>
    <row r="958" spans="1:21">
      <c r="A958" s="1"/>
      <c r="B958" s="1"/>
      <c r="C958" s="1"/>
      <c r="D958" s="1"/>
      <c r="E958" s="3"/>
      <c r="F958" s="12"/>
      <c r="G958" s="1"/>
      <c r="H958" s="1"/>
      <c r="I958" s="17"/>
      <c r="J958" s="17"/>
      <c r="K958" s="17"/>
      <c r="L958" s="1"/>
      <c r="M958" s="3"/>
      <c r="N958" s="1"/>
      <c r="O958" s="1"/>
      <c r="P958" s="1"/>
      <c r="Q958" s="1"/>
      <c r="R958" s="1"/>
      <c r="S958" s="1"/>
      <c r="T958" s="3"/>
      <c r="U958" s="1"/>
    </row>
    <row r="959" spans="1:21">
      <c r="A959" s="1"/>
      <c r="B959" s="1"/>
      <c r="C959" s="1"/>
      <c r="D959" s="1"/>
      <c r="E959" s="3"/>
      <c r="F959" s="12"/>
      <c r="G959" s="1"/>
      <c r="H959" s="1"/>
      <c r="I959" s="17"/>
      <c r="J959" s="17"/>
      <c r="K959" s="17"/>
      <c r="L959" s="1"/>
      <c r="M959" s="3"/>
      <c r="N959" s="1"/>
      <c r="O959" s="1"/>
      <c r="P959" s="1"/>
      <c r="Q959" s="1"/>
      <c r="R959" s="1"/>
      <c r="S959" s="1"/>
      <c r="T959" s="3"/>
      <c r="U959" s="1"/>
    </row>
    <row r="960" spans="1:21">
      <c r="A960" s="1"/>
      <c r="B960" s="1"/>
      <c r="C960" s="1"/>
      <c r="D960" s="1"/>
      <c r="E960" s="3"/>
      <c r="F960" s="12"/>
      <c r="G960" s="1"/>
      <c r="H960" s="1"/>
      <c r="I960" s="17"/>
      <c r="J960" s="17"/>
      <c r="K960" s="17"/>
      <c r="L960" s="1"/>
      <c r="M960" s="3"/>
      <c r="N960" s="1"/>
      <c r="O960" s="1"/>
      <c r="P960" s="1"/>
      <c r="Q960" s="1"/>
      <c r="R960" s="1"/>
      <c r="S960" s="1"/>
      <c r="T960" s="3"/>
      <c r="U960" s="1"/>
    </row>
    <row r="961" spans="1:15">
      <c r="A961" s="1"/>
      <c r="B961" s="1"/>
      <c r="C961" s="1"/>
      <c r="D961" s="1"/>
      <c r="E961" s="3"/>
      <c r="F961" s="12"/>
      <c r="G961" s="1"/>
      <c r="H961" s="1"/>
      <c r="I961" s="17"/>
      <c r="J961" s="17"/>
      <c r="K961" s="17"/>
      <c r="L961" s="1"/>
      <c r="M961" s="3"/>
      <c r="N961" s="1"/>
      <c r="O961" s="1"/>
    </row>
    <row r="962" spans="1:15">
      <c r="A962" s="1"/>
      <c r="B962" s="1"/>
      <c r="C962" s="1"/>
      <c r="D962" s="1"/>
      <c r="E962" s="3"/>
      <c r="F962" s="12"/>
      <c r="G962" s="1"/>
      <c r="H962" s="1"/>
      <c r="I962" s="17"/>
      <c r="J962" s="17"/>
      <c r="K962" s="17"/>
      <c r="L962" s="1"/>
      <c r="M962" s="3"/>
      <c r="N962" s="1"/>
      <c r="O962" s="1"/>
    </row>
    <row r="963" spans="1:15">
      <c r="A963" s="1"/>
      <c r="B963" s="1"/>
      <c r="C963" s="1"/>
      <c r="D963" s="1"/>
      <c r="E963" s="3"/>
      <c r="F963" s="12"/>
      <c r="G963" s="1"/>
      <c r="H963" s="1"/>
      <c r="I963" s="17"/>
      <c r="J963" s="17"/>
      <c r="K963" s="17"/>
      <c r="L963" s="1"/>
      <c r="M963" s="3"/>
      <c r="N963" s="1"/>
      <c r="O963" s="1"/>
    </row>
  </sheetData>
  <autoFilter ref="A1:W632" xr:uid="{F0C7E354-096A-46E1-A186-80FC110FE5B4}">
    <filterColumn colId="6">
      <filters>
        <filter val="32543035"/>
      </filters>
    </filterColumn>
    <sortState xmlns:xlrd2="http://schemas.microsoft.com/office/spreadsheetml/2017/richdata2" ref="A2:W632">
      <sortCondition descending="1" ref="H1:H632"/>
    </sortState>
  </autoFilter>
  <pageMargins left="0.7" right="0.7" top="0.75" bottom="0.75" header="0.3" footer="0.3"/>
  <pageSetup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F596-7A71-4735-8402-081E03D860DC}">
  <sheetPr>
    <tabColor rgb="FFFFC000"/>
  </sheetPr>
  <dimension ref="A1:X856"/>
  <sheetViews>
    <sheetView topLeftCell="E1" zoomScale="80" zoomScaleNormal="80" workbookViewId="0">
      <pane ySplit="1" topLeftCell="A47" activePane="bottomLeft" state="frozen"/>
      <selection pane="bottomLeft" activeCell="P42" sqref="P42"/>
    </sheetView>
  </sheetViews>
  <sheetFormatPr baseColWidth="10" defaultColWidth="11.44140625" defaultRowHeight="14.4"/>
  <cols>
    <col min="1" max="2" width="15.5546875" customWidth="1"/>
    <col min="3" max="3" width="11.44140625" customWidth="1"/>
    <col min="5" max="5" width="14.44140625" customWidth="1"/>
    <col min="6" max="6" width="24.5546875" customWidth="1"/>
    <col min="7" max="7" width="16.5546875" customWidth="1"/>
    <col min="8" max="8" width="38.44140625" customWidth="1"/>
    <col min="9" max="9" width="16.5546875" style="18" customWidth="1"/>
    <col min="10" max="10" width="13.5546875" style="18" customWidth="1"/>
    <col min="11" max="11" width="18.5546875" style="18" customWidth="1"/>
    <col min="12" max="12" width="17" style="23" customWidth="1"/>
    <col min="13" max="13" width="19.5546875" style="25" customWidth="1"/>
    <col min="14" max="14" width="9.5546875" style="23" customWidth="1"/>
    <col min="15" max="15" width="15.5546875" style="23" customWidth="1"/>
    <col min="16" max="16" width="14.5546875" style="23" customWidth="1"/>
    <col min="17" max="17" width="15.5546875" style="23" customWidth="1"/>
    <col min="18" max="18" width="9.5546875" style="23" hidden="1" customWidth="1"/>
    <col min="19" max="19" width="21.44140625" style="23" hidden="1" customWidth="1"/>
    <col min="20" max="20" width="16.44140625" style="25" customWidth="1"/>
    <col min="21" max="21" width="12.5546875" style="23" customWidth="1"/>
    <col min="22" max="22" width="11.44140625" style="23"/>
    <col min="23" max="23" width="22.5546875" style="23" customWidth="1"/>
    <col min="24" max="24" width="17.44140625" customWidth="1"/>
  </cols>
  <sheetData>
    <row r="1" spans="1:24" ht="38.1" customHeight="1">
      <c r="A1" s="9" t="s">
        <v>1118</v>
      </c>
      <c r="B1" s="9" t="s">
        <v>1</v>
      </c>
      <c r="C1" s="2" t="s">
        <v>2</v>
      </c>
      <c r="D1" s="8" t="s">
        <v>3</v>
      </c>
      <c r="E1" s="13" t="s">
        <v>4</v>
      </c>
      <c r="F1" s="14" t="s">
        <v>5</v>
      </c>
      <c r="G1" s="13" t="s">
        <v>20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1119</v>
      </c>
      <c r="M1" s="5" t="s">
        <v>12</v>
      </c>
      <c r="N1" s="7" t="s">
        <v>21</v>
      </c>
      <c r="O1" s="5" t="s">
        <v>14</v>
      </c>
      <c r="P1" s="6" t="s">
        <v>15</v>
      </c>
      <c r="Q1" s="6" t="s">
        <v>16</v>
      </c>
      <c r="R1" s="6" t="s">
        <v>17</v>
      </c>
      <c r="S1" s="7" t="s">
        <v>22</v>
      </c>
      <c r="T1" s="16" t="s">
        <v>18</v>
      </c>
      <c r="U1" s="6" t="s">
        <v>23</v>
      </c>
      <c r="V1" s="6" t="s">
        <v>24</v>
      </c>
      <c r="W1" s="7" t="s">
        <v>25</v>
      </c>
      <c r="X1" s="7" t="s">
        <v>1120</v>
      </c>
    </row>
    <row r="2" spans="1:24">
      <c r="A2" s="1" t="s">
        <v>26</v>
      </c>
      <c r="B2" s="1" t="s">
        <v>1121</v>
      </c>
      <c r="C2" s="1">
        <v>452889</v>
      </c>
      <c r="D2" s="1" t="s">
        <v>615</v>
      </c>
      <c r="E2" s="3">
        <v>46054</v>
      </c>
      <c r="F2" s="12">
        <v>46054.757615740738</v>
      </c>
      <c r="G2" s="1">
        <v>830058677</v>
      </c>
      <c r="H2" s="1" t="s">
        <v>616</v>
      </c>
      <c r="I2" s="17">
        <f>K2-J2</f>
        <v>13180561</v>
      </c>
      <c r="J2" s="17">
        <v>2504306.59</v>
      </c>
      <c r="K2" s="17">
        <v>15684867.59</v>
      </c>
      <c r="L2" s="1" t="str">
        <f>VLOOKUP(G2,ENERO!G2:L631,6,0)</f>
        <v>TI</v>
      </c>
      <c r="M2" s="3">
        <v>46056</v>
      </c>
      <c r="N2" s="1">
        <f t="shared" ref="N2:N65" si="0">IFERROR(IF(-_xlfn.DAYS(E2,M2)&lt;0,0,-_xlfn.DAYS(E2,M2)), " - ")</f>
        <v>2</v>
      </c>
      <c r="O2" s="1" t="s">
        <v>191</v>
      </c>
      <c r="P2" s="1"/>
      <c r="Q2" s="1"/>
      <c r="R2" s="1"/>
      <c r="S2" s="1"/>
      <c r="T2" s="3">
        <v>46058</v>
      </c>
      <c r="U2" s="1" t="s">
        <v>39</v>
      </c>
      <c r="V2" s="1"/>
      <c r="W2" s="1" t="s">
        <v>1122</v>
      </c>
    </row>
    <row r="3" spans="1:24">
      <c r="A3" s="1" t="s">
        <v>26</v>
      </c>
      <c r="B3" s="1" t="s">
        <v>1123</v>
      </c>
      <c r="C3" s="1">
        <v>4920</v>
      </c>
      <c r="D3" s="1" t="s">
        <v>539</v>
      </c>
      <c r="E3" s="3">
        <v>46054</v>
      </c>
      <c r="F3" s="12">
        <v>46054.920358796298</v>
      </c>
      <c r="G3" s="1">
        <v>901042685</v>
      </c>
      <c r="H3" s="1" t="s">
        <v>540</v>
      </c>
      <c r="I3" s="17">
        <f t="shared" ref="I3:I67" si="1">K3-J3</f>
        <v>1990452</v>
      </c>
      <c r="J3" s="17">
        <v>0</v>
      </c>
      <c r="K3" s="17">
        <v>1990452</v>
      </c>
      <c r="L3" s="1" t="str">
        <f>VLOOKUP(G3,ENERO!G3:L632,6,0)</f>
        <v>TI</v>
      </c>
      <c r="M3" s="3">
        <v>46055</v>
      </c>
      <c r="N3" s="1">
        <f t="shared" si="0"/>
        <v>1</v>
      </c>
      <c r="O3" s="1" t="s">
        <v>191</v>
      </c>
      <c r="P3" s="1"/>
      <c r="Q3" s="1"/>
      <c r="R3" s="1"/>
      <c r="S3" s="1"/>
      <c r="T3" s="3">
        <v>46058</v>
      </c>
      <c r="U3" s="1" t="s">
        <v>39</v>
      </c>
      <c r="V3" s="1"/>
      <c r="W3" s="1" t="s">
        <v>1122</v>
      </c>
    </row>
    <row r="4" spans="1:24">
      <c r="A4" s="1" t="s">
        <v>26</v>
      </c>
      <c r="B4" s="1" t="s">
        <v>1124</v>
      </c>
      <c r="C4" s="1">
        <v>36026</v>
      </c>
      <c r="D4" s="1" t="s">
        <v>843</v>
      </c>
      <c r="E4" s="3">
        <v>46054</v>
      </c>
      <c r="F4" s="12">
        <v>46054.186377314814</v>
      </c>
      <c r="G4" s="1">
        <v>900610585</v>
      </c>
      <c r="H4" s="1" t="s">
        <v>844</v>
      </c>
      <c r="I4" s="17">
        <f t="shared" si="1"/>
        <v>3927701</v>
      </c>
      <c r="J4" s="17">
        <v>102933</v>
      </c>
      <c r="K4" s="17">
        <v>4030634</v>
      </c>
      <c r="L4" s="1" t="str">
        <f>VLOOKUP(G4,ENERO!G4:L633,6,0)</f>
        <v>COMPRAS</v>
      </c>
      <c r="M4" s="3">
        <v>46056</v>
      </c>
      <c r="N4" s="1">
        <f t="shared" si="0"/>
        <v>2</v>
      </c>
      <c r="O4" s="1" t="s">
        <v>38</v>
      </c>
      <c r="P4" s="1"/>
      <c r="Q4" s="1"/>
      <c r="R4" s="1"/>
      <c r="S4" s="1"/>
      <c r="T4" s="3">
        <v>46063</v>
      </c>
      <c r="U4" s="1" t="s">
        <v>39</v>
      </c>
      <c r="V4" s="1"/>
      <c r="W4" s="1" t="s">
        <v>1122</v>
      </c>
    </row>
    <row r="5" spans="1:24">
      <c r="A5" s="1" t="s">
        <v>26</v>
      </c>
      <c r="B5" s="1" t="s">
        <v>1125</v>
      </c>
      <c r="C5" s="1">
        <v>634908</v>
      </c>
      <c r="D5" s="1" t="s">
        <v>868</v>
      </c>
      <c r="E5" s="3">
        <v>46054</v>
      </c>
      <c r="F5" s="12">
        <v>46054.409803240742</v>
      </c>
      <c r="G5" s="1">
        <v>811009788</v>
      </c>
      <c r="H5" s="1" t="s">
        <v>869</v>
      </c>
      <c r="I5" s="17">
        <f t="shared" si="1"/>
        <v>85030</v>
      </c>
      <c r="J5" s="17">
        <v>0</v>
      </c>
      <c r="K5" s="17">
        <v>85030</v>
      </c>
      <c r="L5" s="1" t="str">
        <f>VLOOKUP(G5,ENERO!G5:L634,6,0)</f>
        <v>COMPRAS</v>
      </c>
      <c r="M5" s="3">
        <v>46056</v>
      </c>
      <c r="N5" s="1">
        <f t="shared" si="0"/>
        <v>2</v>
      </c>
      <c r="O5" s="1" t="s">
        <v>38</v>
      </c>
      <c r="P5" s="1"/>
      <c r="Q5" s="1"/>
      <c r="R5" s="1"/>
      <c r="S5" s="1"/>
      <c r="T5" s="3">
        <v>46062</v>
      </c>
      <c r="U5" s="1" t="s">
        <v>39</v>
      </c>
      <c r="V5" s="1"/>
      <c r="W5" s="1" t="s">
        <v>1122</v>
      </c>
    </row>
    <row r="6" spans="1:24">
      <c r="A6" s="1" t="s">
        <v>26</v>
      </c>
      <c r="B6" s="1" t="s">
        <v>1126</v>
      </c>
      <c r="C6" s="27">
        <v>37677</v>
      </c>
      <c r="D6" s="1" t="s">
        <v>1127</v>
      </c>
      <c r="E6" s="3">
        <v>46054</v>
      </c>
      <c r="F6" s="12">
        <v>46054.802893518521</v>
      </c>
      <c r="G6" s="1">
        <v>1088263697</v>
      </c>
      <c r="H6" s="1" t="s">
        <v>1128</v>
      </c>
      <c r="I6" s="17">
        <f t="shared" si="1"/>
        <v>31700</v>
      </c>
      <c r="J6" s="17">
        <v>0</v>
      </c>
      <c r="K6" s="17">
        <v>31700</v>
      </c>
      <c r="L6" s="1" t="s">
        <v>54</v>
      </c>
      <c r="M6" s="3"/>
      <c r="N6" s="1">
        <f t="shared" si="0"/>
        <v>0</v>
      </c>
      <c r="O6" s="1"/>
      <c r="P6" s="1"/>
      <c r="Q6" s="1"/>
      <c r="R6" s="1"/>
      <c r="S6" s="1"/>
      <c r="T6" s="3"/>
      <c r="U6" s="1"/>
      <c r="V6" s="1"/>
      <c r="W6" s="1"/>
    </row>
    <row r="7" spans="1:24">
      <c r="A7" s="1" t="s">
        <v>26</v>
      </c>
      <c r="B7" s="1" t="s">
        <v>1129</v>
      </c>
      <c r="C7" s="1">
        <v>4892</v>
      </c>
      <c r="D7" s="1" t="s">
        <v>539</v>
      </c>
      <c r="E7" s="3">
        <v>46054</v>
      </c>
      <c r="F7" s="12">
        <v>46054.709398148145</v>
      </c>
      <c r="G7" s="1">
        <v>901042685</v>
      </c>
      <c r="H7" s="1" t="s">
        <v>540</v>
      </c>
      <c r="I7" s="17">
        <f t="shared" si="1"/>
        <v>8849107</v>
      </c>
      <c r="J7" s="17">
        <v>0</v>
      </c>
      <c r="K7" s="17">
        <v>8849107</v>
      </c>
      <c r="L7" s="1" t="str">
        <f>VLOOKUP(G7,ENERO!G7:L636,6,0)</f>
        <v>TI</v>
      </c>
      <c r="M7" s="3">
        <v>46076</v>
      </c>
      <c r="N7" s="1">
        <f t="shared" si="0"/>
        <v>22</v>
      </c>
      <c r="O7" s="1" t="s">
        <v>90</v>
      </c>
      <c r="P7" s="1"/>
      <c r="Q7" s="1"/>
      <c r="R7" s="1"/>
      <c r="S7" s="1"/>
      <c r="T7" s="3">
        <v>46069</v>
      </c>
      <c r="U7" s="1" t="s">
        <v>39</v>
      </c>
      <c r="V7" s="1"/>
      <c r="W7" s="1" t="s">
        <v>1130</v>
      </c>
    </row>
    <row r="8" spans="1:24">
      <c r="A8" s="1" t="s">
        <v>26</v>
      </c>
      <c r="B8" s="1" t="s">
        <v>1131</v>
      </c>
      <c r="C8" s="27">
        <v>19088</v>
      </c>
      <c r="D8" s="1" t="s">
        <v>1132</v>
      </c>
      <c r="E8" s="3">
        <v>46054</v>
      </c>
      <c r="F8" s="12">
        <v>46054.630173611113</v>
      </c>
      <c r="G8" s="1">
        <v>71656465</v>
      </c>
      <c r="H8" s="1" t="s">
        <v>1133</v>
      </c>
      <c r="I8" s="17">
        <f t="shared" si="1"/>
        <v>141100</v>
      </c>
      <c r="J8" s="17">
        <v>0</v>
      </c>
      <c r="K8" s="17">
        <v>141100</v>
      </c>
      <c r="L8" s="1" t="s">
        <v>54</v>
      </c>
      <c r="M8" s="3"/>
      <c r="N8" s="1">
        <f t="shared" si="0"/>
        <v>0</v>
      </c>
      <c r="O8" s="1"/>
      <c r="P8" s="1"/>
      <c r="Q8" s="1"/>
      <c r="R8" s="1"/>
      <c r="S8" s="1"/>
      <c r="T8" s="3"/>
      <c r="U8" s="1"/>
      <c r="V8" s="1"/>
      <c r="W8" s="1"/>
    </row>
    <row r="9" spans="1:24">
      <c r="A9" s="1" t="s">
        <v>26</v>
      </c>
      <c r="B9" s="1" t="s">
        <v>1134</v>
      </c>
      <c r="C9" s="1">
        <v>292509059</v>
      </c>
      <c r="D9" s="1" t="s">
        <v>914</v>
      </c>
      <c r="E9" s="3">
        <v>46054</v>
      </c>
      <c r="F9" s="12">
        <v>46058.724351851852</v>
      </c>
      <c r="G9" s="1">
        <v>800153993</v>
      </c>
      <c r="H9" s="1" t="s">
        <v>915</v>
      </c>
      <c r="I9" s="17">
        <f t="shared" si="1"/>
        <v>1967321.01</v>
      </c>
      <c r="J9" s="17">
        <v>44197.99</v>
      </c>
      <c r="K9" s="17">
        <v>2011519</v>
      </c>
      <c r="L9" s="1" t="s">
        <v>65</v>
      </c>
      <c r="M9" s="3">
        <v>46076</v>
      </c>
      <c r="N9" s="1">
        <f t="shared" si="0"/>
        <v>22</v>
      </c>
      <c r="O9" s="1" t="s">
        <v>90</v>
      </c>
      <c r="P9" s="1"/>
      <c r="Q9" s="1"/>
      <c r="R9" s="1"/>
      <c r="S9" s="1"/>
      <c r="T9" s="3">
        <v>46071</v>
      </c>
      <c r="U9" s="1" t="s">
        <v>39</v>
      </c>
      <c r="V9" s="1"/>
      <c r="W9" s="1" t="s">
        <v>1130</v>
      </c>
    </row>
    <row r="10" spans="1:24">
      <c r="A10" s="1" t="s">
        <v>26</v>
      </c>
      <c r="B10" s="1" t="s">
        <v>1135</v>
      </c>
      <c r="C10" s="1">
        <v>1724</v>
      </c>
      <c r="D10" s="1" t="s">
        <v>28</v>
      </c>
      <c r="E10" s="3">
        <v>46055</v>
      </c>
      <c r="F10" s="12">
        <v>46055.357627314814</v>
      </c>
      <c r="G10" s="1">
        <v>900609164</v>
      </c>
      <c r="H10" s="1" t="s">
        <v>1136</v>
      </c>
      <c r="I10" s="17">
        <f t="shared" si="1"/>
        <v>650000</v>
      </c>
      <c r="J10" s="17">
        <v>123500</v>
      </c>
      <c r="K10" s="17">
        <v>773500</v>
      </c>
      <c r="L10" s="1" t="s">
        <v>110</v>
      </c>
      <c r="M10" s="3" t="s">
        <v>81</v>
      </c>
      <c r="N10" s="1" t="str">
        <f t="shared" si="0"/>
        <v xml:space="preserve"> - </v>
      </c>
      <c r="O10" s="1" t="s">
        <v>66</v>
      </c>
      <c r="P10" s="1"/>
      <c r="Q10" s="1"/>
      <c r="R10" s="1"/>
      <c r="S10" s="1"/>
      <c r="T10" s="3"/>
      <c r="U10" s="1"/>
      <c r="V10" s="1"/>
      <c r="W10" s="1"/>
    </row>
    <row r="11" spans="1:24">
      <c r="A11" s="1" t="s">
        <v>26</v>
      </c>
      <c r="B11" s="1" t="s">
        <v>1137</v>
      </c>
      <c r="C11" s="1">
        <v>1213609</v>
      </c>
      <c r="D11" s="1" t="s">
        <v>217</v>
      </c>
      <c r="E11" s="3">
        <v>46055</v>
      </c>
      <c r="F11" s="12">
        <v>46055.911921296298</v>
      </c>
      <c r="G11" s="1">
        <v>890903790</v>
      </c>
      <c r="H11" s="1" t="s">
        <v>218</v>
      </c>
      <c r="I11" s="17">
        <f t="shared" si="1"/>
        <v>1643587</v>
      </c>
      <c r="J11" s="17">
        <v>82179.350000000006</v>
      </c>
      <c r="K11" s="17">
        <v>1725766.35</v>
      </c>
      <c r="L11" s="1" t="s">
        <v>1138</v>
      </c>
      <c r="M11" s="3">
        <v>46076</v>
      </c>
      <c r="N11" s="1">
        <f t="shared" si="0"/>
        <v>21</v>
      </c>
      <c r="O11" s="1"/>
      <c r="P11" s="1"/>
      <c r="Q11" s="1"/>
      <c r="R11" s="1"/>
      <c r="S11" s="1"/>
      <c r="T11" s="3"/>
      <c r="U11" s="1"/>
      <c r="V11" s="1"/>
      <c r="W11" s="1" t="s">
        <v>1130</v>
      </c>
    </row>
    <row r="12" spans="1:24">
      <c r="A12" s="1" t="s">
        <v>26</v>
      </c>
      <c r="B12" s="1" t="s">
        <v>1139</v>
      </c>
      <c r="C12" s="1">
        <v>1896</v>
      </c>
      <c r="D12" s="1" t="s">
        <v>168</v>
      </c>
      <c r="E12" s="3">
        <v>46055</v>
      </c>
      <c r="F12" s="12">
        <v>46055.782650462963</v>
      </c>
      <c r="G12" s="1">
        <v>901068561</v>
      </c>
      <c r="H12" s="1" t="s">
        <v>169</v>
      </c>
      <c r="I12" s="17">
        <f t="shared" si="1"/>
        <v>199000</v>
      </c>
      <c r="J12" s="17">
        <v>0</v>
      </c>
      <c r="K12" s="17">
        <v>199000</v>
      </c>
      <c r="L12" s="1" t="s">
        <v>65</v>
      </c>
      <c r="M12" s="3">
        <v>46076</v>
      </c>
      <c r="N12" s="1">
        <f t="shared" si="0"/>
        <v>21</v>
      </c>
      <c r="O12" s="1" t="s">
        <v>191</v>
      </c>
      <c r="P12" s="1"/>
      <c r="Q12" s="1"/>
      <c r="R12" s="1"/>
      <c r="S12" s="1"/>
      <c r="T12" s="3">
        <v>46058</v>
      </c>
      <c r="U12" s="1" t="s">
        <v>39</v>
      </c>
      <c r="V12" s="1"/>
      <c r="W12" s="1" t="s">
        <v>1130</v>
      </c>
    </row>
    <row r="13" spans="1:24">
      <c r="A13" s="1" t="s">
        <v>26</v>
      </c>
      <c r="B13" s="1" t="s">
        <v>1140</v>
      </c>
      <c r="C13" s="1">
        <v>122</v>
      </c>
      <c r="D13" s="1" t="s">
        <v>648</v>
      </c>
      <c r="E13" s="3">
        <v>46055</v>
      </c>
      <c r="F13" s="12">
        <v>46055.724768518521</v>
      </c>
      <c r="G13" s="1">
        <v>15442838</v>
      </c>
      <c r="H13" s="1" t="s">
        <v>649</v>
      </c>
      <c r="I13" s="17">
        <f t="shared" si="1"/>
        <v>1518400</v>
      </c>
      <c r="J13" s="17">
        <v>288496</v>
      </c>
      <c r="K13" s="17">
        <v>1806896</v>
      </c>
      <c r="L13" s="1" t="s">
        <v>1141</v>
      </c>
      <c r="M13" s="3">
        <v>46076</v>
      </c>
      <c r="N13" s="1">
        <f t="shared" si="0"/>
        <v>21</v>
      </c>
      <c r="O13" s="1" t="s">
        <v>1142</v>
      </c>
      <c r="P13" s="1"/>
      <c r="Q13" s="1"/>
      <c r="R13" s="1"/>
      <c r="S13" s="1"/>
      <c r="T13" s="3">
        <v>46058</v>
      </c>
      <c r="U13" s="1" t="s">
        <v>39</v>
      </c>
      <c r="V13" s="1"/>
      <c r="W13" s="1" t="s">
        <v>1130</v>
      </c>
    </row>
    <row r="14" spans="1:24">
      <c r="A14" s="1" t="s">
        <v>26</v>
      </c>
      <c r="B14" s="1" t="s">
        <v>1143</v>
      </c>
      <c r="C14" s="1">
        <v>55735</v>
      </c>
      <c r="D14" s="1" t="s">
        <v>122</v>
      </c>
      <c r="E14" s="3">
        <v>46055</v>
      </c>
      <c r="F14" s="12">
        <v>46055.711597222224</v>
      </c>
      <c r="G14" s="1">
        <v>900650486</v>
      </c>
      <c r="H14" s="1" t="s">
        <v>857</v>
      </c>
      <c r="I14" s="17">
        <f t="shared" si="1"/>
        <v>1936974.78</v>
      </c>
      <c r="J14" s="17">
        <v>368025.22</v>
      </c>
      <c r="K14" s="17">
        <v>2305000</v>
      </c>
      <c r="L14" s="1" t="s">
        <v>65</v>
      </c>
      <c r="M14" s="3">
        <v>46076</v>
      </c>
      <c r="N14" s="1">
        <f t="shared" si="0"/>
        <v>21</v>
      </c>
      <c r="O14" s="1" t="s">
        <v>38</v>
      </c>
      <c r="P14" s="1"/>
      <c r="Q14" s="1"/>
      <c r="R14" s="1"/>
      <c r="S14" s="1"/>
      <c r="T14" s="3">
        <v>46059</v>
      </c>
      <c r="U14" s="1" t="s">
        <v>39</v>
      </c>
      <c r="V14" s="1"/>
      <c r="W14" s="1" t="s">
        <v>1130</v>
      </c>
    </row>
    <row r="15" spans="1:24">
      <c r="A15" s="1" t="s">
        <v>26</v>
      </c>
      <c r="B15" s="1" t="s">
        <v>1144</v>
      </c>
      <c r="C15" s="1">
        <v>1288</v>
      </c>
      <c r="D15" s="1" t="s">
        <v>151</v>
      </c>
      <c r="E15" s="3">
        <v>46055</v>
      </c>
      <c r="F15" s="12">
        <v>46055.702986111108</v>
      </c>
      <c r="G15" s="1">
        <v>901561580</v>
      </c>
      <c r="H15" s="1" t="s">
        <v>152</v>
      </c>
      <c r="I15" s="17">
        <f t="shared" si="1"/>
        <v>2964947.8</v>
      </c>
      <c r="J15" s="17">
        <v>563340.07999999996</v>
      </c>
      <c r="K15" s="17">
        <v>3528287.88</v>
      </c>
      <c r="L15" s="1" t="s">
        <v>70</v>
      </c>
      <c r="M15" s="3">
        <v>46076</v>
      </c>
      <c r="N15" s="1">
        <f t="shared" si="0"/>
        <v>21</v>
      </c>
      <c r="O15" s="1" t="s">
        <v>38</v>
      </c>
      <c r="P15" s="1"/>
      <c r="Q15" s="1"/>
      <c r="R15" s="1"/>
      <c r="S15" s="1"/>
      <c r="T15" s="3">
        <v>46065</v>
      </c>
      <c r="U15" s="1" t="s">
        <v>39</v>
      </c>
      <c r="V15" s="1"/>
      <c r="W15" s="1" t="s">
        <v>1130</v>
      </c>
    </row>
    <row r="16" spans="1:24">
      <c r="A16" s="1" t="s">
        <v>26</v>
      </c>
      <c r="B16" s="1" t="s">
        <v>1145</v>
      </c>
      <c r="C16" s="1">
        <v>5913</v>
      </c>
      <c r="D16" s="1"/>
      <c r="E16" s="3">
        <v>46055</v>
      </c>
      <c r="F16" s="12">
        <v>46055.91265046296</v>
      </c>
      <c r="G16" s="1">
        <v>32150739</v>
      </c>
      <c r="H16" s="1" t="s">
        <v>400</v>
      </c>
      <c r="I16" s="17">
        <f t="shared" si="1"/>
        <v>637500</v>
      </c>
      <c r="J16" s="17">
        <v>0</v>
      </c>
      <c r="K16" s="17">
        <v>637500</v>
      </c>
      <c r="L16" s="1" t="s">
        <v>1138</v>
      </c>
      <c r="M16" s="3">
        <v>46076</v>
      </c>
      <c r="N16" s="1">
        <f t="shared" si="0"/>
        <v>21</v>
      </c>
      <c r="O16" s="1" t="s">
        <v>38</v>
      </c>
      <c r="P16" s="1"/>
      <c r="Q16" s="1"/>
      <c r="R16" s="1"/>
      <c r="S16" s="1"/>
      <c r="T16" s="3">
        <v>46059</v>
      </c>
      <c r="U16" s="1" t="s">
        <v>39</v>
      </c>
      <c r="V16" s="1"/>
      <c r="W16" s="1" t="s">
        <v>1130</v>
      </c>
    </row>
    <row r="17" spans="1:23">
      <c r="A17" s="1" t="s">
        <v>26</v>
      </c>
      <c r="B17" s="1" t="s">
        <v>1146</v>
      </c>
      <c r="C17" s="1">
        <v>100115489</v>
      </c>
      <c r="D17" s="1" t="s">
        <v>1147</v>
      </c>
      <c r="E17" s="3">
        <v>46055</v>
      </c>
      <c r="F17" s="12">
        <v>46055.87699074074</v>
      </c>
      <c r="G17" s="1">
        <v>800242106</v>
      </c>
      <c r="H17" s="1" t="s">
        <v>172</v>
      </c>
      <c r="I17" s="17">
        <f t="shared" si="1"/>
        <v>24900</v>
      </c>
      <c r="J17" s="17">
        <v>0</v>
      </c>
      <c r="K17" s="17">
        <v>24900</v>
      </c>
      <c r="L17" s="1" t="s">
        <v>70</v>
      </c>
      <c r="M17" s="3">
        <v>46076</v>
      </c>
      <c r="N17" s="1">
        <f t="shared" si="0"/>
        <v>21</v>
      </c>
      <c r="O17" s="1" t="s">
        <v>38</v>
      </c>
      <c r="P17" s="1"/>
      <c r="Q17" s="1"/>
      <c r="R17" s="1"/>
      <c r="S17" s="1"/>
      <c r="T17" s="3">
        <v>46062</v>
      </c>
      <c r="U17" s="1" t="s">
        <v>39</v>
      </c>
      <c r="V17" s="1"/>
      <c r="W17" s="1" t="s">
        <v>1130</v>
      </c>
    </row>
    <row r="18" spans="1:23">
      <c r="A18" s="1" t="s">
        <v>26</v>
      </c>
      <c r="B18" s="1" t="s">
        <v>1148</v>
      </c>
      <c r="C18" s="1">
        <v>378</v>
      </c>
      <c r="D18" s="1" t="s">
        <v>144</v>
      </c>
      <c r="E18" s="3">
        <v>46055</v>
      </c>
      <c r="F18" s="12">
        <v>46055.868831018517</v>
      </c>
      <c r="G18" s="1">
        <v>900484392</v>
      </c>
      <c r="H18" s="1" t="s">
        <v>194</v>
      </c>
      <c r="I18" s="17">
        <f t="shared" si="1"/>
        <v>27859250</v>
      </c>
      <c r="J18" s="17">
        <v>5293257.5</v>
      </c>
      <c r="K18" s="17">
        <v>33152507.5</v>
      </c>
      <c r="L18" s="1" t="s">
        <v>1149</v>
      </c>
      <c r="M18" s="3">
        <v>46076</v>
      </c>
      <c r="N18" s="1">
        <f t="shared" si="0"/>
        <v>21</v>
      </c>
      <c r="O18" s="1" t="s">
        <v>479</v>
      </c>
      <c r="P18" s="1"/>
      <c r="Q18" s="1"/>
      <c r="R18" s="1"/>
      <c r="S18" s="1"/>
      <c r="T18" s="3">
        <v>46057</v>
      </c>
      <c r="U18" s="1" t="s">
        <v>39</v>
      </c>
      <c r="V18" s="1"/>
      <c r="W18" s="1" t="s">
        <v>1130</v>
      </c>
    </row>
    <row r="19" spans="1:23">
      <c r="A19" s="1" t="s">
        <v>26</v>
      </c>
      <c r="B19" s="1" t="s">
        <v>1150</v>
      </c>
      <c r="C19" s="1">
        <v>1341</v>
      </c>
      <c r="D19" s="1" t="s">
        <v>28</v>
      </c>
      <c r="E19" s="3">
        <v>46055</v>
      </c>
      <c r="F19" s="12">
        <v>46055.672268518516</v>
      </c>
      <c r="G19" s="1">
        <v>901950863</v>
      </c>
      <c r="H19" s="1" t="s">
        <v>549</v>
      </c>
      <c r="I19" s="17">
        <f t="shared" si="1"/>
        <v>800000</v>
      </c>
      <c r="J19" s="17">
        <v>152000</v>
      </c>
      <c r="K19" s="17">
        <v>952000</v>
      </c>
      <c r="L19" s="1" t="s">
        <v>1151</v>
      </c>
      <c r="M19" s="3">
        <v>46076</v>
      </c>
      <c r="N19" s="1">
        <f t="shared" si="0"/>
        <v>21</v>
      </c>
      <c r="O19" s="1" t="s">
        <v>38</v>
      </c>
      <c r="P19" s="1"/>
      <c r="Q19" s="1"/>
      <c r="R19" s="1"/>
      <c r="S19" s="1"/>
      <c r="T19" s="3">
        <v>46066</v>
      </c>
      <c r="U19" s="1" t="s">
        <v>39</v>
      </c>
      <c r="V19" s="1"/>
      <c r="W19" s="1" t="s">
        <v>1130</v>
      </c>
    </row>
    <row r="20" spans="1:23">
      <c r="A20" s="1" t="s">
        <v>26</v>
      </c>
      <c r="B20" s="1" t="s">
        <v>1152</v>
      </c>
      <c r="C20" s="1">
        <v>7649</v>
      </c>
      <c r="D20" s="1" t="s">
        <v>151</v>
      </c>
      <c r="E20" s="3">
        <v>46055</v>
      </c>
      <c r="F20" s="12">
        <v>46055.623541666668</v>
      </c>
      <c r="G20" s="1">
        <v>800205419</v>
      </c>
      <c r="H20" s="1" t="s">
        <v>1153</v>
      </c>
      <c r="I20" s="17">
        <f t="shared" si="1"/>
        <v>1125390</v>
      </c>
      <c r="J20" s="17">
        <v>213824.1</v>
      </c>
      <c r="K20" s="17">
        <v>1339214.1000000001</v>
      </c>
      <c r="L20" s="1" t="s">
        <v>70</v>
      </c>
      <c r="M20" s="3">
        <v>46076</v>
      </c>
      <c r="N20" s="1">
        <f t="shared" si="0"/>
        <v>21</v>
      </c>
      <c r="O20" s="1" t="s">
        <v>38</v>
      </c>
      <c r="P20" s="1"/>
      <c r="Q20" s="1"/>
      <c r="R20" s="1"/>
      <c r="S20" s="1"/>
      <c r="T20" s="3">
        <v>46059</v>
      </c>
      <c r="U20" s="1" t="s">
        <v>39</v>
      </c>
      <c r="V20" s="1"/>
      <c r="W20" s="1" t="s">
        <v>1130</v>
      </c>
    </row>
    <row r="21" spans="1:23">
      <c r="A21" s="1" t="s">
        <v>26</v>
      </c>
      <c r="B21" s="1" t="s">
        <v>1154</v>
      </c>
      <c r="C21" s="1">
        <v>342402</v>
      </c>
      <c r="D21" s="1" t="s">
        <v>336</v>
      </c>
      <c r="E21" s="3">
        <v>46055</v>
      </c>
      <c r="F21" s="12">
        <v>46055.653148148151</v>
      </c>
      <c r="G21" s="1">
        <v>800049074</v>
      </c>
      <c r="H21" s="1" t="s">
        <v>337</v>
      </c>
      <c r="I21" s="17">
        <f t="shared" si="1"/>
        <v>486221</v>
      </c>
      <c r="J21" s="17">
        <v>73180</v>
      </c>
      <c r="K21" s="17">
        <v>559401</v>
      </c>
      <c r="L21" s="1" t="s">
        <v>70</v>
      </c>
      <c r="M21" s="3">
        <v>46076</v>
      </c>
      <c r="N21" s="1">
        <f t="shared" si="0"/>
        <v>21</v>
      </c>
      <c r="O21" s="1" t="s">
        <v>38</v>
      </c>
      <c r="P21" s="1"/>
      <c r="Q21" s="1"/>
      <c r="R21" s="1"/>
      <c r="S21" s="1"/>
      <c r="T21" s="3">
        <v>46066</v>
      </c>
      <c r="U21" s="1" t="s">
        <v>39</v>
      </c>
      <c r="V21" s="1"/>
      <c r="W21" s="1" t="s">
        <v>1130</v>
      </c>
    </row>
    <row r="22" spans="1:23">
      <c r="A22" s="1" t="s">
        <v>26</v>
      </c>
      <c r="B22" s="1" t="s">
        <v>1155</v>
      </c>
      <c r="C22" s="1">
        <v>342328</v>
      </c>
      <c r="D22" s="1" t="s">
        <v>336</v>
      </c>
      <c r="E22" s="3">
        <v>46055</v>
      </c>
      <c r="F22" s="12">
        <v>46055.538298611114</v>
      </c>
      <c r="G22" s="1">
        <v>800049074</v>
      </c>
      <c r="H22" s="1" t="s">
        <v>337</v>
      </c>
      <c r="I22" s="17">
        <f t="shared" si="1"/>
        <v>76086</v>
      </c>
      <c r="J22" s="17">
        <v>3804</v>
      </c>
      <c r="K22" s="17">
        <v>79890</v>
      </c>
      <c r="L22" s="1" t="s">
        <v>70</v>
      </c>
      <c r="M22" s="3">
        <v>46076</v>
      </c>
      <c r="N22" s="1">
        <f t="shared" si="0"/>
        <v>21</v>
      </c>
      <c r="O22" s="1" t="s">
        <v>38</v>
      </c>
      <c r="P22" s="1"/>
      <c r="Q22" s="1"/>
      <c r="R22" s="1"/>
      <c r="S22" s="1"/>
      <c r="T22" s="3">
        <v>46062</v>
      </c>
      <c r="U22" s="1" t="s">
        <v>39</v>
      </c>
      <c r="V22" s="1"/>
      <c r="W22" s="1" t="s">
        <v>1130</v>
      </c>
    </row>
    <row r="23" spans="1:23">
      <c r="A23" s="1" t="s">
        <v>26</v>
      </c>
      <c r="B23" s="1" t="s">
        <v>1156</v>
      </c>
      <c r="C23" s="1">
        <v>5857</v>
      </c>
      <c r="D23" s="1" t="s">
        <v>1157</v>
      </c>
      <c r="E23" s="3">
        <v>46055</v>
      </c>
      <c r="F23" s="12">
        <v>46055.70888888889</v>
      </c>
      <c r="G23" s="1">
        <v>890903388</v>
      </c>
      <c r="H23" s="1" t="s">
        <v>946</v>
      </c>
      <c r="I23" s="17">
        <f t="shared" si="1"/>
        <v>253050</v>
      </c>
      <c r="J23" s="17">
        <v>0</v>
      </c>
      <c r="K23" s="17">
        <v>253050</v>
      </c>
      <c r="L23" s="1" t="s">
        <v>54</v>
      </c>
      <c r="M23" s="3"/>
      <c r="N23" s="1">
        <f t="shared" si="0"/>
        <v>0</v>
      </c>
      <c r="O23" s="1"/>
      <c r="P23" s="1"/>
      <c r="Q23" s="1"/>
      <c r="R23" s="1"/>
      <c r="S23" s="1"/>
      <c r="T23" s="3">
        <v>46066</v>
      </c>
      <c r="U23" s="1" t="s">
        <v>1158</v>
      </c>
      <c r="V23" s="1"/>
      <c r="W23" s="1"/>
    </row>
    <row r="24" spans="1:23">
      <c r="A24" s="1" t="s">
        <v>26</v>
      </c>
      <c r="B24" s="1" t="s">
        <v>1159</v>
      </c>
      <c r="C24" s="1">
        <v>564006</v>
      </c>
      <c r="D24" s="1" t="s">
        <v>159</v>
      </c>
      <c r="E24" s="3">
        <v>46055</v>
      </c>
      <c r="F24" s="12">
        <v>46055.374282407407</v>
      </c>
      <c r="G24" s="1">
        <v>890800788</v>
      </c>
      <c r="H24" s="1" t="s">
        <v>160</v>
      </c>
      <c r="I24" s="17">
        <f t="shared" si="1"/>
        <v>319550</v>
      </c>
      <c r="J24" s="17">
        <v>60715</v>
      </c>
      <c r="K24" s="17">
        <v>380265</v>
      </c>
      <c r="L24" s="1" t="s">
        <v>70</v>
      </c>
      <c r="M24" s="3">
        <v>46076</v>
      </c>
      <c r="N24" s="1">
        <f t="shared" si="0"/>
        <v>21</v>
      </c>
      <c r="O24" s="1" t="s">
        <v>38</v>
      </c>
      <c r="P24" s="1"/>
      <c r="Q24" s="1"/>
      <c r="R24" s="1"/>
      <c r="S24" s="1"/>
      <c r="T24" s="3">
        <v>46059</v>
      </c>
      <c r="U24" s="1" t="s">
        <v>39</v>
      </c>
      <c r="V24" s="1"/>
      <c r="W24" s="1" t="s">
        <v>1130</v>
      </c>
    </row>
    <row r="25" spans="1:23">
      <c r="A25" s="1" t="s">
        <v>26</v>
      </c>
      <c r="B25" s="1" t="s">
        <v>1160</v>
      </c>
      <c r="C25" s="1">
        <v>7650</v>
      </c>
      <c r="D25" s="1" t="s">
        <v>151</v>
      </c>
      <c r="E25" s="3">
        <v>46055</v>
      </c>
      <c r="F25" s="12">
        <v>46055.624374999999</v>
      </c>
      <c r="G25" s="1">
        <v>800205419</v>
      </c>
      <c r="H25" s="1" t="s">
        <v>1153</v>
      </c>
      <c r="I25" s="17">
        <f t="shared" si="1"/>
        <v>397080</v>
      </c>
      <c r="J25" s="17">
        <v>75445.2</v>
      </c>
      <c r="K25" s="17">
        <v>472525.2</v>
      </c>
      <c r="L25" s="1" t="s">
        <v>70</v>
      </c>
      <c r="M25" s="3">
        <v>46076</v>
      </c>
      <c r="N25" s="1">
        <f t="shared" si="0"/>
        <v>21</v>
      </c>
      <c r="O25" s="1" t="s">
        <v>38</v>
      </c>
      <c r="P25" s="1"/>
      <c r="Q25" s="1"/>
      <c r="R25" s="1"/>
      <c r="S25" s="1"/>
      <c r="T25" s="3">
        <v>46059</v>
      </c>
      <c r="U25" s="1" t="s">
        <v>39</v>
      </c>
      <c r="V25" s="1"/>
      <c r="W25" s="1" t="s">
        <v>1130</v>
      </c>
    </row>
    <row r="26" spans="1:23">
      <c r="A26" s="1" t="s">
        <v>26</v>
      </c>
      <c r="B26" s="1" t="s">
        <v>1161</v>
      </c>
      <c r="C26" s="1">
        <v>2711</v>
      </c>
      <c r="D26" s="1" t="s">
        <v>122</v>
      </c>
      <c r="E26" s="3">
        <v>46055</v>
      </c>
      <c r="F26" s="12">
        <v>46055.444907407407</v>
      </c>
      <c r="G26" s="1">
        <v>900667734</v>
      </c>
      <c r="H26" s="1" t="s">
        <v>123</v>
      </c>
      <c r="I26" s="17">
        <f t="shared" si="1"/>
        <v>1120000</v>
      </c>
      <c r="J26" s="17">
        <v>212800</v>
      </c>
      <c r="K26" s="17">
        <v>1332800</v>
      </c>
      <c r="L26" s="1" t="s">
        <v>1151</v>
      </c>
      <c r="M26" s="3">
        <v>46076</v>
      </c>
      <c r="N26" s="1">
        <f t="shared" si="0"/>
        <v>21</v>
      </c>
      <c r="O26" s="1" t="s">
        <v>38</v>
      </c>
      <c r="P26" s="1"/>
      <c r="Q26" s="1"/>
      <c r="R26" s="1"/>
      <c r="S26" s="1"/>
      <c r="T26" s="3">
        <v>46066</v>
      </c>
      <c r="U26" s="1" t="s">
        <v>39</v>
      </c>
      <c r="V26" s="1"/>
      <c r="W26" s="1" t="s">
        <v>1130</v>
      </c>
    </row>
    <row r="27" spans="1:23">
      <c r="A27" s="1" t="s">
        <v>26</v>
      </c>
      <c r="B27" s="1" t="s">
        <v>1162</v>
      </c>
      <c r="C27" s="1">
        <v>151096</v>
      </c>
      <c r="D27" s="1" t="s">
        <v>486</v>
      </c>
      <c r="E27" s="3">
        <v>46055</v>
      </c>
      <c r="F27" s="12">
        <v>46055.691238425927</v>
      </c>
      <c r="G27" s="1">
        <v>811013715</v>
      </c>
      <c r="H27" s="1" t="s">
        <v>487</v>
      </c>
      <c r="I27" s="17">
        <f t="shared" si="1"/>
        <v>4110926.14</v>
      </c>
      <c r="J27" s="17">
        <v>781076.02</v>
      </c>
      <c r="K27" s="17">
        <v>4892002.16</v>
      </c>
      <c r="L27" s="1" t="s">
        <v>70</v>
      </c>
      <c r="M27" s="3">
        <v>46076</v>
      </c>
      <c r="N27" s="1">
        <f t="shared" si="0"/>
        <v>21</v>
      </c>
      <c r="O27" s="1" t="s">
        <v>66</v>
      </c>
      <c r="P27" s="1"/>
      <c r="Q27" s="1"/>
      <c r="R27" s="1"/>
      <c r="S27" s="1"/>
      <c r="T27" s="3">
        <v>46071</v>
      </c>
      <c r="U27" s="1" t="s">
        <v>39</v>
      </c>
      <c r="V27" s="1"/>
      <c r="W27" s="1" t="s">
        <v>1130</v>
      </c>
    </row>
    <row r="28" spans="1:23">
      <c r="A28" s="1" t="s">
        <v>26</v>
      </c>
      <c r="B28" s="1" t="s">
        <v>1163</v>
      </c>
      <c r="C28" s="1">
        <v>18403</v>
      </c>
      <c r="D28" s="1" t="s">
        <v>566</v>
      </c>
      <c r="E28" s="3">
        <v>46055</v>
      </c>
      <c r="F28" s="12">
        <v>46055.532175925924</v>
      </c>
      <c r="G28" s="1">
        <v>900237741</v>
      </c>
      <c r="H28" s="1" t="s">
        <v>567</v>
      </c>
      <c r="I28" s="17">
        <f t="shared" si="1"/>
        <v>135000</v>
      </c>
      <c r="J28" s="17">
        <v>25650</v>
      </c>
      <c r="K28" s="17">
        <v>160650</v>
      </c>
      <c r="L28" s="1" t="s">
        <v>70</v>
      </c>
      <c r="M28" s="3">
        <v>46076</v>
      </c>
      <c r="N28" s="1">
        <f t="shared" si="0"/>
        <v>21</v>
      </c>
      <c r="O28" s="1" t="s">
        <v>38</v>
      </c>
      <c r="P28" s="1"/>
      <c r="Q28" s="1"/>
      <c r="R28" s="1"/>
      <c r="S28" s="1"/>
      <c r="T28" s="3">
        <v>46059</v>
      </c>
      <c r="U28" s="1" t="s">
        <v>39</v>
      </c>
      <c r="V28" s="1"/>
      <c r="W28" s="1" t="s">
        <v>1130</v>
      </c>
    </row>
    <row r="29" spans="1:23">
      <c r="A29" s="1" t="s">
        <v>26</v>
      </c>
      <c r="B29" s="1" t="s">
        <v>1164</v>
      </c>
      <c r="C29" s="1">
        <v>18402</v>
      </c>
      <c r="D29" s="1" t="s">
        <v>566</v>
      </c>
      <c r="E29" s="3">
        <v>46055</v>
      </c>
      <c r="F29" s="12">
        <v>46055.531504629631</v>
      </c>
      <c r="G29" s="1">
        <v>900237741</v>
      </c>
      <c r="H29" s="1" t="s">
        <v>567</v>
      </c>
      <c r="I29" s="17">
        <f t="shared" si="1"/>
        <v>150000</v>
      </c>
      <c r="J29" s="17">
        <v>28500</v>
      </c>
      <c r="K29" s="17">
        <v>178500</v>
      </c>
      <c r="L29" s="1" t="s">
        <v>70</v>
      </c>
      <c r="M29" s="3">
        <v>46076</v>
      </c>
      <c r="N29" s="1">
        <f t="shared" si="0"/>
        <v>21</v>
      </c>
      <c r="O29" s="22" t="s">
        <v>38</v>
      </c>
      <c r="P29" s="1"/>
      <c r="Q29" s="1"/>
      <c r="R29" s="1"/>
      <c r="S29" s="1"/>
      <c r="T29" s="3">
        <v>46059</v>
      </c>
      <c r="U29" s="1" t="s">
        <v>39</v>
      </c>
      <c r="V29" s="1"/>
      <c r="W29" s="1" t="s">
        <v>1130</v>
      </c>
    </row>
    <row r="30" spans="1:23">
      <c r="A30" s="1" t="s">
        <v>26</v>
      </c>
      <c r="B30" s="1" t="s">
        <v>1165</v>
      </c>
      <c r="C30" s="1">
        <v>21735</v>
      </c>
      <c r="D30" s="1" t="s">
        <v>28</v>
      </c>
      <c r="E30" s="3">
        <v>46055</v>
      </c>
      <c r="F30" s="12">
        <v>46055.411956018521</v>
      </c>
      <c r="G30" s="1">
        <v>900083323</v>
      </c>
      <c r="H30" s="1" t="s">
        <v>1103</v>
      </c>
      <c r="I30" s="17">
        <f t="shared" si="1"/>
        <v>10499723</v>
      </c>
      <c r="J30" s="17">
        <v>1774638</v>
      </c>
      <c r="K30" s="17">
        <v>12274361</v>
      </c>
      <c r="L30" s="1" t="s">
        <v>1149</v>
      </c>
      <c r="M30" s="3">
        <v>46076</v>
      </c>
      <c r="N30" s="1">
        <f t="shared" si="0"/>
        <v>21</v>
      </c>
      <c r="O30" s="1" t="s">
        <v>479</v>
      </c>
      <c r="P30" s="1"/>
      <c r="Q30" s="22"/>
      <c r="R30" s="1"/>
      <c r="S30" s="1"/>
      <c r="T30" s="3">
        <v>46057</v>
      </c>
      <c r="U30" s="1" t="s">
        <v>32</v>
      </c>
      <c r="V30" s="1"/>
      <c r="W30" s="1" t="s">
        <v>1130</v>
      </c>
    </row>
    <row r="31" spans="1:23">
      <c r="A31" s="1" t="s">
        <v>26</v>
      </c>
      <c r="B31" s="1" t="s">
        <v>1166</v>
      </c>
      <c r="C31" s="1">
        <v>1139</v>
      </c>
      <c r="D31" s="1" t="s">
        <v>28</v>
      </c>
      <c r="E31" s="3">
        <v>46055</v>
      </c>
      <c r="F31" s="12">
        <v>46055.656087962961</v>
      </c>
      <c r="G31" s="1">
        <v>811007030</v>
      </c>
      <c r="H31" s="1" t="s">
        <v>903</v>
      </c>
      <c r="I31" s="17">
        <f t="shared" si="1"/>
        <v>2101400</v>
      </c>
      <c r="J31" s="17">
        <v>399266</v>
      </c>
      <c r="K31" s="17">
        <v>2500666</v>
      </c>
      <c r="L31" s="1" t="s">
        <v>70</v>
      </c>
      <c r="M31" s="3">
        <v>46076</v>
      </c>
      <c r="N31" s="1">
        <f t="shared" si="0"/>
        <v>21</v>
      </c>
      <c r="O31" s="1" t="s">
        <v>38</v>
      </c>
      <c r="P31" s="1"/>
      <c r="Q31" s="1"/>
      <c r="R31" s="1"/>
      <c r="S31" s="1"/>
      <c r="T31" s="3">
        <v>46059</v>
      </c>
      <c r="U31" s="1" t="s">
        <v>39</v>
      </c>
      <c r="V31" s="1"/>
      <c r="W31" s="1" t="s">
        <v>1130</v>
      </c>
    </row>
    <row r="32" spans="1:23">
      <c r="A32" s="1" t="s">
        <v>26</v>
      </c>
      <c r="B32" s="1" t="s">
        <v>1167</v>
      </c>
      <c r="C32" s="1">
        <v>564020</v>
      </c>
      <c r="D32" s="1" t="s">
        <v>159</v>
      </c>
      <c r="E32" s="3">
        <v>46055</v>
      </c>
      <c r="F32" s="12">
        <v>46055.442453703705</v>
      </c>
      <c r="G32" s="1">
        <v>890800788</v>
      </c>
      <c r="H32" s="1" t="s">
        <v>160</v>
      </c>
      <c r="I32" s="17">
        <f t="shared" si="1"/>
        <v>107335</v>
      </c>
      <c r="J32" s="17">
        <v>20394</v>
      </c>
      <c r="K32" s="17">
        <v>127729</v>
      </c>
      <c r="L32" s="1" t="s">
        <v>70</v>
      </c>
      <c r="M32" s="3">
        <v>46076</v>
      </c>
      <c r="N32" s="1">
        <f t="shared" si="0"/>
        <v>21</v>
      </c>
      <c r="O32" s="1" t="s">
        <v>38</v>
      </c>
      <c r="P32" s="1"/>
      <c r="Q32" s="1"/>
      <c r="R32" s="1"/>
      <c r="S32" s="1"/>
      <c r="T32" s="3">
        <v>46066</v>
      </c>
      <c r="U32" s="1" t="s">
        <v>39</v>
      </c>
      <c r="V32" s="1"/>
      <c r="W32" s="1" t="s">
        <v>1130</v>
      </c>
    </row>
    <row r="33" spans="1:23">
      <c r="A33" s="1" t="s">
        <v>26</v>
      </c>
      <c r="B33" s="1" t="s">
        <v>1168</v>
      </c>
      <c r="C33" s="1">
        <v>104244</v>
      </c>
      <c r="D33" s="1" t="s">
        <v>420</v>
      </c>
      <c r="E33" s="3">
        <v>46055</v>
      </c>
      <c r="F33" s="12">
        <v>46055.502546296295</v>
      </c>
      <c r="G33" s="1">
        <v>830120839</v>
      </c>
      <c r="H33" s="1" t="s">
        <v>421</v>
      </c>
      <c r="I33" s="17">
        <f t="shared" si="1"/>
        <v>78668</v>
      </c>
      <c r="J33" s="17">
        <v>14947</v>
      </c>
      <c r="K33" s="17">
        <v>93615</v>
      </c>
      <c r="L33" s="1" t="s">
        <v>70</v>
      </c>
      <c r="M33" s="3">
        <v>46076</v>
      </c>
      <c r="N33" s="1">
        <f t="shared" si="0"/>
        <v>21</v>
      </c>
      <c r="O33" s="1" t="s">
        <v>38</v>
      </c>
      <c r="P33" s="1"/>
      <c r="Q33" s="1"/>
      <c r="R33" s="1"/>
      <c r="S33" s="1"/>
      <c r="T33" s="3">
        <v>46059</v>
      </c>
      <c r="U33" s="1" t="s">
        <v>39</v>
      </c>
      <c r="V33" s="1"/>
      <c r="W33" s="1" t="s">
        <v>1130</v>
      </c>
    </row>
    <row r="34" spans="1:23">
      <c r="A34" s="1" t="s">
        <v>26</v>
      </c>
      <c r="B34" s="1" t="s">
        <v>1169</v>
      </c>
      <c r="C34" s="1">
        <v>342331</v>
      </c>
      <c r="D34" s="1" t="s">
        <v>336</v>
      </c>
      <c r="E34" s="3">
        <v>46055</v>
      </c>
      <c r="F34" s="12">
        <v>46055.538368055553</v>
      </c>
      <c r="G34" s="1">
        <v>800049074</v>
      </c>
      <c r="H34" s="1" t="s">
        <v>337</v>
      </c>
      <c r="I34" s="17">
        <f t="shared" si="1"/>
        <v>13335</v>
      </c>
      <c r="J34" s="17">
        <v>2534</v>
      </c>
      <c r="K34" s="17">
        <v>15869</v>
      </c>
      <c r="L34" s="1" t="s">
        <v>70</v>
      </c>
      <c r="M34" s="3">
        <v>46076</v>
      </c>
      <c r="N34" s="1">
        <f t="shared" si="0"/>
        <v>21</v>
      </c>
      <c r="O34" s="1" t="s">
        <v>38</v>
      </c>
      <c r="P34" s="1"/>
      <c r="Q34" s="1"/>
      <c r="R34" s="1"/>
      <c r="S34" s="1"/>
      <c r="T34" s="3">
        <v>46062</v>
      </c>
      <c r="U34" s="1" t="s">
        <v>39</v>
      </c>
      <c r="V34" s="1"/>
      <c r="W34" s="1" t="s">
        <v>1130</v>
      </c>
    </row>
    <row r="35" spans="1:23">
      <c r="A35" s="1" t="s">
        <v>26</v>
      </c>
      <c r="B35" s="1" t="s">
        <v>1170</v>
      </c>
      <c r="C35" s="1">
        <v>21627</v>
      </c>
      <c r="D35" s="1" t="s">
        <v>28</v>
      </c>
      <c r="E35" s="3">
        <v>46055</v>
      </c>
      <c r="F35" s="12">
        <v>46055.385775462964</v>
      </c>
      <c r="G35" s="1">
        <v>900083323</v>
      </c>
      <c r="H35" s="1" t="s">
        <v>1103</v>
      </c>
      <c r="I35" s="17">
        <f t="shared" si="1"/>
        <v>9632900</v>
      </c>
      <c r="J35" s="17">
        <v>1830251</v>
      </c>
      <c r="K35" s="17">
        <v>11463151</v>
      </c>
      <c r="L35" s="1" t="s">
        <v>1149</v>
      </c>
      <c r="M35" s="3">
        <v>46056</v>
      </c>
      <c r="N35" s="1">
        <f t="shared" si="0"/>
        <v>1</v>
      </c>
      <c r="O35" s="1" t="s">
        <v>479</v>
      </c>
      <c r="P35" s="1"/>
      <c r="Q35" s="1"/>
      <c r="R35" s="1"/>
      <c r="S35" s="1"/>
      <c r="T35" s="3">
        <v>46057</v>
      </c>
      <c r="U35" s="1" t="s">
        <v>32</v>
      </c>
      <c r="V35" s="1"/>
      <c r="W35" s="1" t="s">
        <v>1122</v>
      </c>
    </row>
    <row r="36" spans="1:23" ht="18.600000000000001" customHeight="1">
      <c r="A36" s="1" t="s">
        <v>26</v>
      </c>
      <c r="B36" s="1" t="s">
        <v>1171</v>
      </c>
      <c r="C36" s="1">
        <v>564003</v>
      </c>
      <c r="D36" s="1" t="s">
        <v>159</v>
      </c>
      <c r="E36" s="3">
        <v>46055</v>
      </c>
      <c r="F36" s="12">
        <v>46055.368101851855</v>
      </c>
      <c r="G36" s="1">
        <v>890800788</v>
      </c>
      <c r="H36" s="1" t="s">
        <v>160</v>
      </c>
      <c r="I36" s="17">
        <f t="shared" si="1"/>
        <v>276000</v>
      </c>
      <c r="J36" s="17">
        <v>52440</v>
      </c>
      <c r="K36" s="17">
        <v>328440</v>
      </c>
      <c r="L36" s="1" t="s">
        <v>70</v>
      </c>
      <c r="M36" s="3">
        <v>46057</v>
      </c>
      <c r="N36" s="1">
        <f t="shared" si="0"/>
        <v>2</v>
      </c>
      <c r="O36" s="1" t="s">
        <v>38</v>
      </c>
      <c r="P36" s="1"/>
      <c r="Q36" s="1"/>
      <c r="R36" s="1"/>
      <c r="S36" s="1"/>
      <c r="T36" s="3">
        <v>46062</v>
      </c>
      <c r="U36" s="1" t="s">
        <v>39</v>
      </c>
      <c r="V36" s="1"/>
      <c r="W36" s="1" t="s">
        <v>1122</v>
      </c>
    </row>
    <row r="37" spans="1:23">
      <c r="A37" s="1" t="s">
        <v>26</v>
      </c>
      <c r="B37" s="1" t="s">
        <v>1172</v>
      </c>
      <c r="C37" s="27">
        <v>91852</v>
      </c>
      <c r="D37" s="1" t="s">
        <v>958</v>
      </c>
      <c r="E37" s="3">
        <v>46055</v>
      </c>
      <c r="F37" s="12">
        <v>46055.712199074071</v>
      </c>
      <c r="G37" s="1">
        <v>900125852</v>
      </c>
      <c r="H37" s="1" t="s">
        <v>959</v>
      </c>
      <c r="I37" s="17">
        <f t="shared" si="1"/>
        <v>19327.39</v>
      </c>
      <c r="J37" s="17">
        <v>3672.61</v>
      </c>
      <c r="K37" s="17">
        <v>23000</v>
      </c>
      <c r="L37" s="1" t="s">
        <v>54</v>
      </c>
      <c r="M37" s="3"/>
      <c r="N37" s="1">
        <f t="shared" si="0"/>
        <v>0</v>
      </c>
      <c r="O37" s="1"/>
      <c r="P37" s="1"/>
      <c r="Q37" s="1"/>
      <c r="R37" s="1"/>
      <c r="S37" s="1"/>
      <c r="T37" s="3"/>
      <c r="U37" s="1"/>
      <c r="V37" s="1"/>
      <c r="W37" s="1"/>
    </row>
    <row r="38" spans="1:23">
      <c r="A38" s="1" t="s">
        <v>26</v>
      </c>
      <c r="B38" s="1" t="s">
        <v>1173</v>
      </c>
      <c r="C38" s="1">
        <v>1340</v>
      </c>
      <c r="D38" s="1" t="s">
        <v>28</v>
      </c>
      <c r="E38" s="3">
        <v>46055</v>
      </c>
      <c r="F38" s="12">
        <v>46055.665011574078</v>
      </c>
      <c r="G38" s="1">
        <v>901950863</v>
      </c>
      <c r="H38" s="1" t="s">
        <v>549</v>
      </c>
      <c r="I38" s="17">
        <f t="shared" si="1"/>
        <v>72000</v>
      </c>
      <c r="J38" s="17">
        <v>13680</v>
      </c>
      <c r="K38" s="17">
        <v>85680</v>
      </c>
      <c r="L38" s="1" t="s">
        <v>1151</v>
      </c>
      <c r="M38" s="3">
        <v>46057</v>
      </c>
      <c r="N38" s="1">
        <f t="shared" si="0"/>
        <v>2</v>
      </c>
      <c r="O38" s="1" t="s">
        <v>38</v>
      </c>
      <c r="P38" s="1"/>
      <c r="Q38" s="1"/>
      <c r="R38" s="1"/>
      <c r="S38" s="1"/>
      <c r="T38" s="3">
        <v>46066</v>
      </c>
      <c r="U38" s="1" t="s">
        <v>39</v>
      </c>
      <c r="V38" s="1"/>
      <c r="W38" s="1" t="s">
        <v>1122</v>
      </c>
    </row>
    <row r="39" spans="1:23">
      <c r="A39" s="1" t="s">
        <v>26</v>
      </c>
      <c r="B39" s="1" t="s">
        <v>1174</v>
      </c>
      <c r="C39" s="1">
        <v>7648</v>
      </c>
      <c r="D39" s="1" t="s">
        <v>151</v>
      </c>
      <c r="E39" s="3">
        <v>46055</v>
      </c>
      <c r="F39" s="12">
        <v>46055.620127314818</v>
      </c>
      <c r="G39" s="1">
        <v>800205419</v>
      </c>
      <c r="H39" s="1" t="s">
        <v>1153</v>
      </c>
      <c r="I39" s="17">
        <f t="shared" si="1"/>
        <v>375130</v>
      </c>
      <c r="J39" s="17">
        <v>71274.7</v>
      </c>
      <c r="K39" s="17">
        <v>446404.7</v>
      </c>
      <c r="L39" s="1" t="s">
        <v>70</v>
      </c>
      <c r="M39" s="3">
        <v>46057</v>
      </c>
      <c r="N39" s="1">
        <f t="shared" si="0"/>
        <v>2</v>
      </c>
      <c r="O39" s="1" t="s">
        <v>38</v>
      </c>
      <c r="P39" s="1"/>
      <c r="Q39" s="1"/>
      <c r="R39" s="1"/>
      <c r="S39" s="1"/>
      <c r="T39" s="3">
        <v>46059</v>
      </c>
      <c r="U39" s="1" t="s">
        <v>39</v>
      </c>
      <c r="V39" s="1"/>
      <c r="W39" s="1" t="s">
        <v>1122</v>
      </c>
    </row>
    <row r="40" spans="1:23">
      <c r="A40" s="1" t="s">
        <v>26</v>
      </c>
      <c r="B40" s="1" t="s">
        <v>1175</v>
      </c>
      <c r="C40" s="1">
        <v>2712</v>
      </c>
      <c r="D40" s="1" t="s">
        <v>122</v>
      </c>
      <c r="E40" s="3">
        <v>46055</v>
      </c>
      <c r="F40" s="12">
        <v>46055.458854166667</v>
      </c>
      <c r="G40" s="1">
        <v>900667734</v>
      </c>
      <c r="H40" s="1" t="s">
        <v>123</v>
      </c>
      <c r="I40" s="17">
        <f t="shared" si="1"/>
        <v>178680</v>
      </c>
      <c r="J40" s="17">
        <v>33949.199999999997</v>
      </c>
      <c r="K40" s="17">
        <v>212629.2</v>
      </c>
      <c r="L40" s="1" t="s">
        <v>1151</v>
      </c>
      <c r="M40" s="3">
        <v>46057</v>
      </c>
      <c r="N40" s="1">
        <f t="shared" si="0"/>
        <v>2</v>
      </c>
      <c r="O40" s="1" t="s">
        <v>38</v>
      </c>
      <c r="P40" s="1"/>
      <c r="Q40" s="1"/>
      <c r="R40" s="1"/>
      <c r="S40" s="1"/>
      <c r="T40" s="3">
        <v>46066</v>
      </c>
      <c r="U40" s="1" t="s">
        <v>39</v>
      </c>
      <c r="V40" s="1"/>
      <c r="W40" s="1" t="s">
        <v>1122</v>
      </c>
    </row>
    <row r="41" spans="1:23">
      <c r="A41" s="1" t="s">
        <v>26</v>
      </c>
      <c r="B41" s="1" t="s">
        <v>1176</v>
      </c>
      <c r="C41" s="1">
        <v>8098</v>
      </c>
      <c r="D41" s="1"/>
      <c r="E41" s="3">
        <v>46055</v>
      </c>
      <c r="F41" s="12">
        <v>46055.665254629632</v>
      </c>
      <c r="G41" s="1">
        <v>901360705</v>
      </c>
      <c r="H41" s="1" t="s">
        <v>877</v>
      </c>
      <c r="I41" s="17">
        <f t="shared" si="1"/>
        <v>258360.00000000003</v>
      </c>
      <c r="J41" s="17">
        <v>49088.4</v>
      </c>
      <c r="K41" s="17">
        <v>307448.40000000002</v>
      </c>
      <c r="L41" s="1" t="s">
        <v>70</v>
      </c>
      <c r="M41" s="3">
        <v>46057</v>
      </c>
      <c r="N41" s="1">
        <f t="shared" si="0"/>
        <v>2</v>
      </c>
      <c r="O41" s="1" t="s">
        <v>38</v>
      </c>
      <c r="P41" s="1"/>
      <c r="Q41" s="1"/>
      <c r="R41" s="1"/>
      <c r="S41" s="1"/>
      <c r="T41" s="3">
        <v>46062</v>
      </c>
      <c r="U41" s="1" t="s">
        <v>39</v>
      </c>
      <c r="V41" s="1"/>
      <c r="W41" s="1" t="s">
        <v>1122</v>
      </c>
    </row>
    <row r="42" spans="1:23">
      <c r="A42" s="1" t="s">
        <v>26</v>
      </c>
      <c r="B42" s="1" t="s">
        <v>1177</v>
      </c>
      <c r="C42" s="1">
        <v>226</v>
      </c>
      <c r="D42" s="1" t="s">
        <v>1049</v>
      </c>
      <c r="E42" s="3">
        <v>46055</v>
      </c>
      <c r="F42" s="12">
        <v>46055.605439814812</v>
      </c>
      <c r="G42" s="1">
        <v>900654063</v>
      </c>
      <c r="H42" s="1" t="s">
        <v>1050</v>
      </c>
      <c r="I42" s="17">
        <f t="shared" si="1"/>
        <v>2627500</v>
      </c>
      <c r="J42" s="17">
        <v>499225</v>
      </c>
      <c r="K42" s="17">
        <v>3126725</v>
      </c>
      <c r="L42" s="1" t="s">
        <v>1149</v>
      </c>
      <c r="M42" s="3">
        <v>46056</v>
      </c>
      <c r="N42" s="1">
        <f t="shared" si="0"/>
        <v>1</v>
      </c>
      <c r="O42" s="1" t="s">
        <v>479</v>
      </c>
      <c r="P42" s="1"/>
      <c r="Q42" s="1"/>
      <c r="R42" s="1"/>
      <c r="S42" s="1"/>
      <c r="T42" s="3">
        <v>46058</v>
      </c>
      <c r="U42" s="1" t="s">
        <v>39</v>
      </c>
      <c r="V42" s="1"/>
      <c r="W42" s="1" t="s">
        <v>1122</v>
      </c>
    </row>
    <row r="43" spans="1:23">
      <c r="A43" s="1" t="s">
        <v>26</v>
      </c>
      <c r="B43" s="1" t="s">
        <v>1178</v>
      </c>
      <c r="C43" s="1">
        <v>728</v>
      </c>
      <c r="D43" s="1" t="s">
        <v>28</v>
      </c>
      <c r="E43" s="3">
        <v>46055</v>
      </c>
      <c r="F43" s="12">
        <v>46055.435949074075</v>
      </c>
      <c r="G43" s="1">
        <v>71660004</v>
      </c>
      <c r="H43" s="1" t="s">
        <v>266</v>
      </c>
      <c r="I43" s="17">
        <f t="shared" si="1"/>
        <v>160000</v>
      </c>
      <c r="J43" s="17">
        <v>0</v>
      </c>
      <c r="K43" s="17">
        <v>160000</v>
      </c>
      <c r="L43" s="1" t="s">
        <v>70</v>
      </c>
      <c r="M43" s="3">
        <v>46057</v>
      </c>
      <c r="N43" s="1">
        <f t="shared" si="0"/>
        <v>2</v>
      </c>
      <c r="O43" s="1" t="s">
        <v>38</v>
      </c>
      <c r="P43" s="1"/>
      <c r="Q43" s="1"/>
      <c r="R43" s="1"/>
      <c r="S43" s="1"/>
      <c r="T43" s="3">
        <v>46062</v>
      </c>
      <c r="U43" s="1" t="s">
        <v>39</v>
      </c>
      <c r="V43" s="1"/>
      <c r="W43" s="1" t="s">
        <v>1122</v>
      </c>
    </row>
    <row r="44" spans="1:23">
      <c r="A44" s="1" t="s">
        <v>26</v>
      </c>
      <c r="B44" s="1" t="s">
        <v>1179</v>
      </c>
      <c r="C44" s="1">
        <v>33410</v>
      </c>
      <c r="D44" s="1" t="s">
        <v>376</v>
      </c>
      <c r="E44" s="3">
        <v>46055</v>
      </c>
      <c r="F44" s="12">
        <v>46055.669166666667</v>
      </c>
      <c r="G44" s="1">
        <v>9522660</v>
      </c>
      <c r="H44" s="1" t="s">
        <v>377</v>
      </c>
      <c r="I44" s="17">
        <f t="shared" si="1"/>
        <v>5959663.8200000003</v>
      </c>
      <c r="J44" s="17">
        <v>1132336.1200000001</v>
      </c>
      <c r="K44" s="17">
        <v>7091999.9400000004</v>
      </c>
      <c r="L44" s="1" t="s">
        <v>1151</v>
      </c>
      <c r="M44" s="3">
        <v>46057</v>
      </c>
      <c r="N44" s="1">
        <f t="shared" si="0"/>
        <v>2</v>
      </c>
      <c r="O44" s="1" t="s">
        <v>38</v>
      </c>
      <c r="P44" s="1"/>
      <c r="Q44" s="1"/>
      <c r="R44" s="1"/>
      <c r="S44" s="1"/>
      <c r="T44" s="3">
        <v>46066</v>
      </c>
      <c r="U44" s="1" t="s">
        <v>39</v>
      </c>
      <c r="V44" s="1"/>
      <c r="W44" s="1" t="s">
        <v>1122</v>
      </c>
    </row>
    <row r="45" spans="1:23">
      <c r="A45" s="1" t="s">
        <v>26</v>
      </c>
      <c r="B45" s="1" t="s">
        <v>1180</v>
      </c>
      <c r="C45" s="1">
        <v>21670</v>
      </c>
      <c r="D45" s="1" t="s">
        <v>28</v>
      </c>
      <c r="E45" s="3">
        <v>46055</v>
      </c>
      <c r="F45" s="12">
        <v>46055.395844907405</v>
      </c>
      <c r="G45" s="1">
        <v>900083323</v>
      </c>
      <c r="H45" s="1" t="s">
        <v>1103</v>
      </c>
      <c r="I45" s="17">
        <f t="shared" si="1"/>
        <v>9173737</v>
      </c>
      <c r="J45" s="17">
        <v>1540482</v>
      </c>
      <c r="K45" s="17">
        <v>10714219</v>
      </c>
      <c r="L45" s="1" t="s">
        <v>1149</v>
      </c>
      <c r="M45" s="3">
        <v>46056</v>
      </c>
      <c r="N45" s="1">
        <f t="shared" si="0"/>
        <v>1</v>
      </c>
      <c r="O45" s="1" t="s">
        <v>479</v>
      </c>
      <c r="P45" s="1"/>
      <c r="Q45" s="1"/>
      <c r="R45" s="1"/>
      <c r="S45" s="1"/>
      <c r="T45" s="3">
        <v>46057</v>
      </c>
      <c r="U45" s="1" t="s">
        <v>32</v>
      </c>
      <c r="V45" s="1"/>
      <c r="W45" s="1" t="s">
        <v>1122</v>
      </c>
    </row>
    <row r="46" spans="1:23">
      <c r="A46" s="1" t="s">
        <v>26</v>
      </c>
      <c r="B46" s="1" t="s">
        <v>1181</v>
      </c>
      <c r="C46" s="1">
        <v>342202</v>
      </c>
      <c r="D46" s="1" t="s">
        <v>336</v>
      </c>
      <c r="E46" s="3">
        <v>46055</v>
      </c>
      <c r="F46" s="12">
        <v>46055.405949074076</v>
      </c>
      <c r="G46" s="1">
        <v>800049074</v>
      </c>
      <c r="H46" s="1" t="s">
        <v>337</v>
      </c>
      <c r="I46" s="17">
        <f t="shared" si="1"/>
        <v>200576</v>
      </c>
      <c r="J46" s="17">
        <v>38109</v>
      </c>
      <c r="K46" s="17">
        <v>238685</v>
      </c>
      <c r="L46" s="1" t="s">
        <v>70</v>
      </c>
      <c r="M46" s="3">
        <v>46057</v>
      </c>
      <c r="N46" s="1">
        <f t="shared" si="0"/>
        <v>2</v>
      </c>
      <c r="O46" s="1" t="s">
        <v>38</v>
      </c>
      <c r="P46" s="1"/>
      <c r="Q46" s="1"/>
      <c r="R46" s="1"/>
      <c r="S46" s="1"/>
      <c r="T46" s="3">
        <v>46059</v>
      </c>
      <c r="U46" s="1" t="s">
        <v>39</v>
      </c>
      <c r="V46" s="1"/>
      <c r="W46" s="1" t="s">
        <v>1122</v>
      </c>
    </row>
    <row r="47" spans="1:23">
      <c r="A47" s="1" t="s">
        <v>26</v>
      </c>
      <c r="B47" s="1" t="s">
        <v>1182</v>
      </c>
      <c r="C47" s="1">
        <v>7647</v>
      </c>
      <c r="D47" s="1" t="s">
        <v>151</v>
      </c>
      <c r="E47" s="3">
        <v>46055</v>
      </c>
      <c r="F47" s="12">
        <v>46055.61891203704</v>
      </c>
      <c r="G47" s="1">
        <v>800205419</v>
      </c>
      <c r="H47" s="1" t="s">
        <v>1153</v>
      </c>
      <c r="I47" s="17">
        <f t="shared" si="1"/>
        <v>1125390</v>
      </c>
      <c r="J47" s="17">
        <v>213824.1</v>
      </c>
      <c r="K47" s="17">
        <v>1339214.1000000001</v>
      </c>
      <c r="L47" s="1" t="s">
        <v>70</v>
      </c>
      <c r="M47" s="3">
        <v>46057</v>
      </c>
      <c r="N47" s="1">
        <f t="shared" si="0"/>
        <v>2</v>
      </c>
      <c r="O47" s="1" t="s">
        <v>38</v>
      </c>
      <c r="P47" s="1"/>
      <c r="Q47" s="1"/>
      <c r="R47" s="1"/>
      <c r="S47" s="1"/>
      <c r="T47" s="3">
        <v>46059</v>
      </c>
      <c r="U47" s="1" t="s">
        <v>39</v>
      </c>
      <c r="V47" s="1"/>
      <c r="W47" s="1" t="s">
        <v>1122</v>
      </c>
    </row>
    <row r="48" spans="1:23">
      <c r="A48" s="1" t="s">
        <v>26</v>
      </c>
      <c r="B48" s="1" t="s">
        <v>1183</v>
      </c>
      <c r="C48" s="1">
        <v>43396</v>
      </c>
      <c r="D48" s="1" t="s">
        <v>1184</v>
      </c>
      <c r="E48" s="3">
        <v>46055</v>
      </c>
      <c r="F48" s="12">
        <v>46055.66920138889</v>
      </c>
      <c r="G48" s="1">
        <v>891408584</v>
      </c>
      <c r="H48" s="1" t="s">
        <v>693</v>
      </c>
      <c r="I48" s="17">
        <f t="shared" si="1"/>
        <v>44900</v>
      </c>
      <c r="J48" s="17">
        <v>0</v>
      </c>
      <c r="K48" s="17">
        <v>44900</v>
      </c>
      <c r="L48" s="1" t="s">
        <v>54</v>
      </c>
      <c r="M48" s="3"/>
      <c r="N48" s="1">
        <f t="shared" si="0"/>
        <v>0</v>
      </c>
      <c r="O48" s="1"/>
      <c r="P48" s="1"/>
      <c r="Q48" s="1"/>
      <c r="R48" s="1"/>
      <c r="S48" s="1"/>
      <c r="T48" s="3"/>
      <c r="U48" s="1"/>
      <c r="V48" s="1"/>
      <c r="W48" s="1"/>
    </row>
    <row r="49" spans="1:23">
      <c r="A49" s="1" t="s">
        <v>26</v>
      </c>
      <c r="B49" s="1" t="s">
        <v>1185</v>
      </c>
      <c r="C49" s="1">
        <v>18405</v>
      </c>
      <c r="D49" s="1" t="s">
        <v>566</v>
      </c>
      <c r="E49" s="3">
        <v>46055</v>
      </c>
      <c r="F49" s="12">
        <v>46055.53297453704</v>
      </c>
      <c r="G49" s="1">
        <v>900237741</v>
      </c>
      <c r="H49" s="1" t="s">
        <v>567</v>
      </c>
      <c r="I49" s="17">
        <f t="shared" si="1"/>
        <v>828800</v>
      </c>
      <c r="J49" s="17">
        <v>157472</v>
      </c>
      <c r="K49" s="17">
        <v>986272</v>
      </c>
      <c r="L49" s="1" t="s">
        <v>70</v>
      </c>
      <c r="M49" s="3">
        <v>46057</v>
      </c>
      <c r="N49" s="1">
        <f t="shared" si="0"/>
        <v>2</v>
      </c>
      <c r="O49" s="1" t="s">
        <v>38</v>
      </c>
      <c r="P49" s="1"/>
      <c r="Q49" s="1"/>
      <c r="R49" s="1"/>
      <c r="S49" s="1"/>
      <c r="T49" s="3">
        <v>46059</v>
      </c>
      <c r="U49" s="1" t="s">
        <v>39</v>
      </c>
      <c r="V49" s="1"/>
      <c r="W49" s="1" t="s">
        <v>1122</v>
      </c>
    </row>
    <row r="50" spans="1:23">
      <c r="A50" s="1" t="s">
        <v>302</v>
      </c>
      <c r="B50" s="1" t="s">
        <v>1186</v>
      </c>
      <c r="C50" s="27">
        <v>3603</v>
      </c>
      <c r="D50" s="1" t="s">
        <v>1187</v>
      </c>
      <c r="E50" s="3">
        <v>46055</v>
      </c>
      <c r="F50" s="12">
        <v>46055.674131944441</v>
      </c>
      <c r="G50" s="1">
        <v>891408584</v>
      </c>
      <c r="H50" s="1" t="s">
        <v>693</v>
      </c>
      <c r="I50" s="17">
        <f t="shared" si="1"/>
        <v>44900</v>
      </c>
      <c r="J50" s="17">
        <v>0</v>
      </c>
      <c r="K50" s="17">
        <v>44900</v>
      </c>
      <c r="L50" s="1" t="s">
        <v>54</v>
      </c>
      <c r="M50" s="3"/>
      <c r="N50" s="1">
        <f t="shared" si="0"/>
        <v>0</v>
      </c>
      <c r="O50" s="1"/>
      <c r="P50" s="1"/>
      <c r="Q50" s="1"/>
      <c r="R50" s="1"/>
      <c r="S50" s="1"/>
      <c r="T50" s="3">
        <v>46073</v>
      </c>
      <c r="U50" s="1" t="s">
        <v>39</v>
      </c>
      <c r="V50" s="1"/>
      <c r="W50" s="1"/>
    </row>
    <row r="51" spans="1:23">
      <c r="A51" s="1" t="s">
        <v>26</v>
      </c>
      <c r="B51" s="1" t="s">
        <v>1188</v>
      </c>
      <c r="C51" s="1">
        <v>21671</v>
      </c>
      <c r="D51" s="1" t="s">
        <v>28</v>
      </c>
      <c r="E51" s="3">
        <v>46055</v>
      </c>
      <c r="F51" s="12">
        <v>46055.396099537036</v>
      </c>
      <c r="G51" s="1">
        <v>900083323</v>
      </c>
      <c r="H51" s="1" t="s">
        <v>1103</v>
      </c>
      <c r="I51" s="17">
        <f t="shared" si="1"/>
        <v>9173737</v>
      </c>
      <c r="J51" s="17">
        <v>1540482</v>
      </c>
      <c r="K51" s="17">
        <v>10714219</v>
      </c>
      <c r="L51" s="1" t="s">
        <v>1149</v>
      </c>
      <c r="M51" s="3">
        <v>46056</v>
      </c>
      <c r="N51" s="1">
        <f t="shared" si="0"/>
        <v>1</v>
      </c>
      <c r="O51" s="1" t="s">
        <v>479</v>
      </c>
      <c r="P51" s="1"/>
      <c r="Q51" s="1"/>
      <c r="R51" s="1"/>
      <c r="S51" s="1"/>
      <c r="T51" s="3">
        <v>46057</v>
      </c>
      <c r="U51" s="1" t="s">
        <v>32</v>
      </c>
      <c r="V51" s="1"/>
      <c r="W51" s="1" t="s">
        <v>1122</v>
      </c>
    </row>
    <row r="52" spans="1:23">
      <c r="A52" s="1" t="s">
        <v>26</v>
      </c>
      <c r="B52" s="1" t="s">
        <v>1189</v>
      </c>
      <c r="C52" s="1">
        <v>342192</v>
      </c>
      <c r="D52" s="1" t="s">
        <v>336</v>
      </c>
      <c r="E52" s="3">
        <v>46055</v>
      </c>
      <c r="F52" s="12">
        <v>46055.387025462966</v>
      </c>
      <c r="G52" s="1">
        <v>800049074</v>
      </c>
      <c r="H52" s="1" t="s">
        <v>337</v>
      </c>
      <c r="I52" s="17">
        <f t="shared" si="1"/>
        <v>121897</v>
      </c>
      <c r="J52" s="17">
        <v>12508</v>
      </c>
      <c r="K52" s="17">
        <v>134405</v>
      </c>
      <c r="L52" s="1" t="s">
        <v>70</v>
      </c>
      <c r="M52" s="3">
        <v>46057</v>
      </c>
      <c r="N52" s="1">
        <f t="shared" si="0"/>
        <v>2</v>
      </c>
      <c r="O52" s="1" t="s">
        <v>38</v>
      </c>
      <c r="P52" s="1"/>
      <c r="Q52" s="1"/>
      <c r="R52" s="1"/>
      <c r="S52" s="1"/>
      <c r="T52" s="3">
        <v>46066</v>
      </c>
      <c r="U52" s="1" t="s">
        <v>39</v>
      </c>
      <c r="V52" s="1"/>
      <c r="W52" s="1" t="s">
        <v>1122</v>
      </c>
    </row>
    <row r="53" spans="1:23">
      <c r="A53" s="1" t="s">
        <v>26</v>
      </c>
      <c r="B53" s="1" t="s">
        <v>1190</v>
      </c>
      <c r="C53" s="1">
        <v>5300</v>
      </c>
      <c r="D53" s="1" t="s">
        <v>1191</v>
      </c>
      <c r="E53" s="3">
        <v>46055</v>
      </c>
      <c r="F53" s="12">
        <v>46055.40221064815</v>
      </c>
      <c r="G53" s="1">
        <v>900611187</v>
      </c>
      <c r="H53" s="1" t="s">
        <v>1192</v>
      </c>
      <c r="I53" s="17">
        <f t="shared" si="1"/>
        <v>420000</v>
      </c>
      <c r="J53" s="17">
        <v>79800</v>
      </c>
      <c r="K53" s="17">
        <v>499800</v>
      </c>
      <c r="L53" s="1" t="s">
        <v>1151</v>
      </c>
      <c r="M53" s="3">
        <v>46057</v>
      </c>
      <c r="N53" s="1">
        <f t="shared" si="0"/>
        <v>2</v>
      </c>
      <c r="O53" s="1" t="s">
        <v>38</v>
      </c>
      <c r="P53" s="1"/>
      <c r="Q53" s="1"/>
      <c r="R53" s="1"/>
      <c r="S53" s="1"/>
      <c r="T53" s="3">
        <v>46066</v>
      </c>
      <c r="U53" s="1" t="s">
        <v>39</v>
      </c>
      <c r="V53" s="1"/>
      <c r="W53" s="1" t="s">
        <v>1122</v>
      </c>
    </row>
    <row r="54" spans="1:23">
      <c r="A54" s="1" t="s">
        <v>26</v>
      </c>
      <c r="B54" s="1" t="s">
        <v>1193</v>
      </c>
      <c r="C54" s="1">
        <v>21622</v>
      </c>
      <c r="D54" s="1" t="s">
        <v>28</v>
      </c>
      <c r="E54" s="3">
        <v>46055</v>
      </c>
      <c r="F54" s="12">
        <v>46055.385011574072</v>
      </c>
      <c r="G54" s="1">
        <v>900083323</v>
      </c>
      <c r="H54" s="1" t="s">
        <v>1103</v>
      </c>
      <c r="I54" s="17">
        <f t="shared" si="1"/>
        <v>18800819</v>
      </c>
      <c r="J54" s="17">
        <v>2943005</v>
      </c>
      <c r="K54" s="17">
        <v>21743824</v>
      </c>
      <c r="L54" s="1" t="s">
        <v>1149</v>
      </c>
      <c r="M54" s="3">
        <v>46056</v>
      </c>
      <c r="N54" s="1">
        <f t="shared" si="0"/>
        <v>1</v>
      </c>
      <c r="O54" s="1" t="s">
        <v>479</v>
      </c>
      <c r="P54" s="1"/>
      <c r="Q54" s="1"/>
      <c r="R54" s="1"/>
      <c r="S54" s="1"/>
      <c r="T54" s="3"/>
      <c r="U54" s="1"/>
      <c r="V54" s="1"/>
      <c r="W54" s="1" t="s">
        <v>1122</v>
      </c>
    </row>
    <row r="55" spans="1:23">
      <c r="A55" s="1" t="s">
        <v>26</v>
      </c>
      <c r="B55" s="1" t="s">
        <v>1194</v>
      </c>
      <c r="C55" s="1">
        <v>342330</v>
      </c>
      <c r="D55" s="1" t="s">
        <v>336</v>
      </c>
      <c r="E55" s="3">
        <v>46055</v>
      </c>
      <c r="F55" s="12">
        <v>46055.538344907407</v>
      </c>
      <c r="G55" s="1">
        <v>800049074</v>
      </c>
      <c r="H55" s="1" t="s">
        <v>337</v>
      </c>
      <c r="I55" s="17">
        <f t="shared" si="1"/>
        <v>37300</v>
      </c>
      <c r="J55" s="17">
        <v>7087</v>
      </c>
      <c r="K55" s="17">
        <v>44387</v>
      </c>
      <c r="L55" s="1" t="s">
        <v>70</v>
      </c>
      <c r="M55" s="3">
        <v>46057</v>
      </c>
      <c r="N55" s="1">
        <f t="shared" si="0"/>
        <v>2</v>
      </c>
      <c r="O55" s="1" t="s">
        <v>38</v>
      </c>
      <c r="P55" s="1"/>
      <c r="Q55" s="1"/>
      <c r="R55" s="1"/>
      <c r="S55" s="1"/>
      <c r="T55" s="3">
        <v>46062</v>
      </c>
      <c r="U55" s="1" t="s">
        <v>39</v>
      </c>
      <c r="V55" s="1"/>
      <c r="W55" s="1" t="s">
        <v>1122</v>
      </c>
    </row>
    <row r="56" spans="1:23">
      <c r="A56" s="1" t="s">
        <v>82</v>
      </c>
      <c r="B56" s="1" t="s">
        <v>1195</v>
      </c>
      <c r="C56" s="1">
        <v>704041</v>
      </c>
      <c r="D56" s="1" t="s">
        <v>1196</v>
      </c>
      <c r="E56" s="3">
        <v>46055</v>
      </c>
      <c r="F56" s="12">
        <v>46055.691435185188</v>
      </c>
      <c r="G56" s="1">
        <v>891408584</v>
      </c>
      <c r="H56" s="1" t="s">
        <v>693</v>
      </c>
      <c r="I56" s="17">
        <f t="shared" si="1"/>
        <v>44900</v>
      </c>
      <c r="J56" s="17">
        <v>0</v>
      </c>
      <c r="K56" s="17">
        <v>44900</v>
      </c>
      <c r="L56" s="1" t="s">
        <v>54</v>
      </c>
      <c r="M56" s="3"/>
      <c r="N56" s="1">
        <f t="shared" si="0"/>
        <v>0</v>
      </c>
      <c r="O56" s="1"/>
      <c r="P56" s="1"/>
      <c r="Q56" s="1"/>
      <c r="R56" s="1"/>
      <c r="S56" s="1"/>
      <c r="T56" s="3"/>
      <c r="U56" s="1"/>
      <c r="V56" s="1"/>
      <c r="W56" s="1"/>
    </row>
    <row r="57" spans="1:23">
      <c r="A57" s="1" t="s">
        <v>26</v>
      </c>
      <c r="B57" s="1" t="s">
        <v>1197</v>
      </c>
      <c r="C57" s="1">
        <v>8096</v>
      </c>
      <c r="D57" s="1"/>
      <c r="E57" s="3">
        <v>46055</v>
      </c>
      <c r="F57" s="12">
        <v>46055.603946759256</v>
      </c>
      <c r="G57" s="1">
        <v>901360705</v>
      </c>
      <c r="H57" s="1" t="s">
        <v>877</v>
      </c>
      <c r="I57" s="17">
        <f t="shared" si="1"/>
        <v>245839.99999999997</v>
      </c>
      <c r="J57" s="17">
        <v>46709.599999999999</v>
      </c>
      <c r="K57" s="17">
        <v>292549.59999999998</v>
      </c>
      <c r="L57" s="1" t="s">
        <v>70</v>
      </c>
      <c r="M57" s="3">
        <v>46057</v>
      </c>
      <c r="N57" s="1">
        <f t="shared" si="0"/>
        <v>2</v>
      </c>
      <c r="O57" s="1" t="s">
        <v>38</v>
      </c>
      <c r="P57" s="1"/>
      <c r="Q57" s="1"/>
      <c r="R57" s="1"/>
      <c r="S57" s="1"/>
      <c r="T57" s="3">
        <v>46066</v>
      </c>
      <c r="U57" s="1" t="s">
        <v>39</v>
      </c>
      <c r="V57" s="1"/>
      <c r="W57" s="1" t="s">
        <v>1122</v>
      </c>
    </row>
    <row r="58" spans="1:23">
      <c r="A58" s="1" t="s">
        <v>26</v>
      </c>
      <c r="B58" s="1" t="s">
        <v>1198</v>
      </c>
      <c r="C58" s="1">
        <v>3235</v>
      </c>
      <c r="D58" s="1" t="s">
        <v>28</v>
      </c>
      <c r="E58" s="3">
        <v>46055</v>
      </c>
      <c r="F58" s="12">
        <v>46055.610023148147</v>
      </c>
      <c r="G58" s="1">
        <v>900563128</v>
      </c>
      <c r="H58" s="1" t="s">
        <v>1199</v>
      </c>
      <c r="I58" s="17">
        <f t="shared" si="1"/>
        <v>498600</v>
      </c>
      <c r="J58" s="17">
        <v>94734</v>
      </c>
      <c r="K58" s="17">
        <v>593334</v>
      </c>
      <c r="L58" s="1" t="s">
        <v>1151</v>
      </c>
      <c r="M58" s="3">
        <v>46057</v>
      </c>
      <c r="N58" s="1">
        <f t="shared" si="0"/>
        <v>2</v>
      </c>
      <c r="O58" s="1" t="s">
        <v>38</v>
      </c>
      <c r="P58" s="1"/>
      <c r="Q58" s="1"/>
      <c r="R58" s="1"/>
      <c r="S58" s="1"/>
      <c r="T58" s="3">
        <v>46058</v>
      </c>
      <c r="U58" s="1" t="s">
        <v>39</v>
      </c>
      <c r="V58" s="1"/>
      <c r="W58" s="1" t="s">
        <v>1122</v>
      </c>
    </row>
    <row r="59" spans="1:23">
      <c r="A59" s="1" t="s">
        <v>26</v>
      </c>
      <c r="B59" s="1" t="s">
        <v>1200</v>
      </c>
      <c r="C59" s="1">
        <v>342332</v>
      </c>
      <c r="D59" s="1" t="s">
        <v>336</v>
      </c>
      <c r="E59" s="3">
        <v>46055</v>
      </c>
      <c r="F59" s="12">
        <v>46055.53837962963</v>
      </c>
      <c r="G59" s="1">
        <v>800049074</v>
      </c>
      <c r="H59" s="1" t="s">
        <v>337</v>
      </c>
      <c r="I59" s="17">
        <f t="shared" si="1"/>
        <v>24264</v>
      </c>
      <c r="J59" s="17">
        <v>4610</v>
      </c>
      <c r="K59" s="17">
        <v>28874</v>
      </c>
      <c r="L59" s="1" t="s">
        <v>70</v>
      </c>
      <c r="M59" s="3">
        <v>46057</v>
      </c>
      <c r="N59" s="1">
        <f t="shared" si="0"/>
        <v>2</v>
      </c>
      <c r="O59" s="1" t="s">
        <v>38</v>
      </c>
      <c r="P59" s="1"/>
      <c r="Q59" s="1"/>
      <c r="R59" s="1"/>
      <c r="S59" s="1"/>
      <c r="T59" s="3">
        <v>46062</v>
      </c>
      <c r="U59" s="1" t="s">
        <v>39</v>
      </c>
      <c r="V59" s="1"/>
      <c r="W59" s="1" t="s">
        <v>1122</v>
      </c>
    </row>
    <row r="60" spans="1:23">
      <c r="A60" s="1" t="s">
        <v>26</v>
      </c>
      <c r="B60" s="1" t="s">
        <v>1201</v>
      </c>
      <c r="C60" s="1">
        <v>166543</v>
      </c>
      <c r="D60" s="1" t="s">
        <v>1083</v>
      </c>
      <c r="E60" s="3">
        <v>46055</v>
      </c>
      <c r="F60" s="12">
        <v>46055.630868055552</v>
      </c>
      <c r="G60" s="1">
        <v>860000018</v>
      </c>
      <c r="H60" s="1" t="s">
        <v>1084</v>
      </c>
      <c r="I60" s="17">
        <f t="shared" si="1"/>
        <v>761300</v>
      </c>
      <c r="J60" s="17">
        <v>135660</v>
      </c>
      <c r="K60" s="17">
        <v>896960</v>
      </c>
      <c r="L60" s="1" t="s">
        <v>70</v>
      </c>
      <c r="M60" s="3">
        <v>46057</v>
      </c>
      <c r="N60" s="1">
        <f t="shared" si="0"/>
        <v>2</v>
      </c>
      <c r="O60" s="1" t="s">
        <v>38</v>
      </c>
      <c r="P60" s="1"/>
      <c r="Q60" s="1"/>
      <c r="R60" s="1"/>
      <c r="S60" s="1"/>
      <c r="T60" s="3">
        <v>46066</v>
      </c>
      <c r="U60" s="1" t="s">
        <v>39</v>
      </c>
      <c r="V60" s="1"/>
      <c r="W60" s="1" t="s">
        <v>1122</v>
      </c>
    </row>
    <row r="61" spans="1:23">
      <c r="A61" s="1" t="s">
        <v>26</v>
      </c>
      <c r="B61" s="1" t="s">
        <v>1202</v>
      </c>
      <c r="C61" s="1">
        <v>21626</v>
      </c>
      <c r="D61" s="1" t="s">
        <v>28</v>
      </c>
      <c r="E61" s="3">
        <v>46055</v>
      </c>
      <c r="F61" s="12">
        <v>46055.385509259257</v>
      </c>
      <c r="G61" s="1">
        <v>900083323</v>
      </c>
      <c r="H61" s="1" t="s">
        <v>1103</v>
      </c>
      <c r="I61" s="17">
        <f t="shared" si="1"/>
        <v>9632900</v>
      </c>
      <c r="J61" s="17">
        <v>1830251</v>
      </c>
      <c r="K61" s="17">
        <v>11463151</v>
      </c>
      <c r="L61" s="1" t="s">
        <v>1149</v>
      </c>
      <c r="M61" s="3">
        <v>46056</v>
      </c>
      <c r="N61" s="1">
        <f t="shared" si="0"/>
        <v>1</v>
      </c>
      <c r="O61" s="1" t="s">
        <v>479</v>
      </c>
      <c r="P61" s="1"/>
      <c r="Q61" s="1"/>
      <c r="R61" s="1"/>
      <c r="S61" s="1"/>
      <c r="T61" s="3">
        <v>46057</v>
      </c>
      <c r="U61" s="1" t="s">
        <v>32</v>
      </c>
      <c r="V61" s="1"/>
      <c r="W61" s="1" t="s">
        <v>1122</v>
      </c>
    </row>
    <row r="62" spans="1:23">
      <c r="A62" s="1" t="s">
        <v>26</v>
      </c>
      <c r="B62" s="1" t="s">
        <v>1203</v>
      </c>
      <c r="C62" s="1">
        <v>18404</v>
      </c>
      <c r="D62" s="1" t="s">
        <v>566</v>
      </c>
      <c r="E62" s="3">
        <v>46055</v>
      </c>
      <c r="F62" s="12">
        <v>46055.532581018517</v>
      </c>
      <c r="G62" s="1">
        <v>900237741</v>
      </c>
      <c r="H62" s="1" t="s">
        <v>567</v>
      </c>
      <c r="I62" s="17">
        <f t="shared" si="1"/>
        <v>105000</v>
      </c>
      <c r="J62" s="17">
        <v>19950</v>
      </c>
      <c r="K62" s="17">
        <v>124950</v>
      </c>
      <c r="L62" s="1" t="s">
        <v>70</v>
      </c>
      <c r="M62" s="3">
        <v>46057</v>
      </c>
      <c r="N62" s="1">
        <f t="shared" si="0"/>
        <v>2</v>
      </c>
      <c r="O62" s="1" t="s">
        <v>38</v>
      </c>
      <c r="P62" s="1"/>
      <c r="Q62" s="1"/>
      <c r="R62" s="1"/>
      <c r="S62" s="1"/>
      <c r="T62" s="3">
        <v>46059</v>
      </c>
      <c r="U62" s="1" t="s">
        <v>39</v>
      </c>
      <c r="V62" s="1"/>
      <c r="W62" s="1" t="s">
        <v>1122</v>
      </c>
    </row>
    <row r="63" spans="1:23">
      <c r="A63" s="1" t="s">
        <v>26</v>
      </c>
      <c r="B63" s="1" t="s">
        <v>1204</v>
      </c>
      <c r="C63" s="1">
        <v>151097</v>
      </c>
      <c r="D63" s="1" t="s">
        <v>486</v>
      </c>
      <c r="E63" s="3">
        <v>46055</v>
      </c>
      <c r="F63" s="12">
        <v>46055.69226851852</v>
      </c>
      <c r="G63" s="1">
        <v>811013715</v>
      </c>
      <c r="H63" s="1" t="s">
        <v>487</v>
      </c>
      <c r="I63" s="17">
        <f t="shared" si="1"/>
        <v>330000</v>
      </c>
      <c r="J63" s="17">
        <v>62700</v>
      </c>
      <c r="K63" s="17">
        <v>392700</v>
      </c>
      <c r="L63" s="1" t="s">
        <v>70</v>
      </c>
      <c r="M63" s="3">
        <v>46070</v>
      </c>
      <c r="N63" s="1">
        <f t="shared" si="0"/>
        <v>15</v>
      </c>
      <c r="O63" s="1" t="s">
        <v>66</v>
      </c>
      <c r="P63" s="1"/>
      <c r="Q63" s="1"/>
      <c r="R63" s="1"/>
      <c r="S63" s="1"/>
      <c r="T63" s="3">
        <v>46071</v>
      </c>
      <c r="U63" s="1" t="s">
        <v>39</v>
      </c>
      <c r="V63" s="1"/>
      <c r="W63" s="1" t="s">
        <v>1130</v>
      </c>
    </row>
    <row r="64" spans="1:23">
      <c r="A64" s="1" t="s">
        <v>26</v>
      </c>
      <c r="B64" s="1" t="s">
        <v>1205</v>
      </c>
      <c r="C64" s="1">
        <v>8099</v>
      </c>
      <c r="D64" s="1"/>
      <c r="E64" s="3">
        <v>46055</v>
      </c>
      <c r="F64" s="12">
        <v>46055.678865740738</v>
      </c>
      <c r="G64" s="1">
        <v>901360705</v>
      </c>
      <c r="H64" s="1" t="s">
        <v>877</v>
      </c>
      <c r="I64" s="17">
        <f t="shared" si="1"/>
        <v>432000</v>
      </c>
      <c r="J64" s="17">
        <v>82080</v>
      </c>
      <c r="K64" s="17">
        <v>514080</v>
      </c>
      <c r="L64" s="1" t="s">
        <v>70</v>
      </c>
      <c r="M64" s="3">
        <v>46057</v>
      </c>
      <c r="N64" s="1">
        <f t="shared" si="0"/>
        <v>2</v>
      </c>
      <c r="O64" s="1" t="s">
        <v>38</v>
      </c>
      <c r="P64" s="1"/>
      <c r="Q64" s="1"/>
      <c r="R64" s="1"/>
      <c r="S64" s="1"/>
      <c r="T64" s="3">
        <v>46066</v>
      </c>
      <c r="U64" s="1" t="s">
        <v>39</v>
      </c>
      <c r="V64" s="1"/>
      <c r="W64" s="1" t="s">
        <v>1122</v>
      </c>
    </row>
    <row r="65" spans="1:23">
      <c r="A65" s="1" t="s">
        <v>26</v>
      </c>
      <c r="B65" s="1" t="s">
        <v>1206</v>
      </c>
      <c r="C65" s="1">
        <v>3234</v>
      </c>
      <c r="D65" s="1" t="s">
        <v>28</v>
      </c>
      <c r="E65" s="3">
        <v>46055</v>
      </c>
      <c r="F65" s="12">
        <v>46055.593773148146</v>
      </c>
      <c r="G65" s="1">
        <v>900563128</v>
      </c>
      <c r="H65" s="1" t="s">
        <v>1199</v>
      </c>
      <c r="I65" s="17">
        <f t="shared" si="1"/>
        <v>2116600</v>
      </c>
      <c r="J65" s="17">
        <v>402154</v>
      </c>
      <c r="K65" s="17">
        <v>2518754</v>
      </c>
      <c r="L65" s="1" t="s">
        <v>70</v>
      </c>
      <c r="M65" s="3">
        <v>46057</v>
      </c>
      <c r="N65" s="1">
        <f t="shared" si="0"/>
        <v>2</v>
      </c>
      <c r="O65" s="1" t="s">
        <v>38</v>
      </c>
      <c r="P65" s="1"/>
      <c r="Q65" s="1"/>
      <c r="R65" s="1"/>
      <c r="S65" s="1"/>
      <c r="T65" s="3">
        <v>46066</v>
      </c>
      <c r="U65" s="1" t="s">
        <v>39</v>
      </c>
      <c r="V65" s="1"/>
      <c r="W65" s="1" t="s">
        <v>1122</v>
      </c>
    </row>
    <row r="66" spans="1:23">
      <c r="A66" s="1" t="s">
        <v>26</v>
      </c>
      <c r="B66" s="1" t="s">
        <v>1207</v>
      </c>
      <c r="C66" s="1">
        <v>342329</v>
      </c>
      <c r="D66" s="1" t="s">
        <v>336</v>
      </c>
      <c r="E66" s="3">
        <v>46055</v>
      </c>
      <c r="F66" s="12">
        <v>46055.538321759261</v>
      </c>
      <c r="G66" s="1">
        <v>800049074</v>
      </c>
      <c r="H66" s="1" t="s">
        <v>337</v>
      </c>
      <c r="I66" s="17">
        <f t="shared" si="1"/>
        <v>57091</v>
      </c>
      <c r="J66" s="17">
        <v>10847</v>
      </c>
      <c r="K66" s="17">
        <v>67938</v>
      </c>
      <c r="L66" s="1" t="s">
        <v>70</v>
      </c>
      <c r="M66" s="3">
        <v>46057</v>
      </c>
      <c r="N66" s="1">
        <f t="shared" ref="N66:N129" si="2">IFERROR(IF(-_xlfn.DAYS(E66,M66)&lt;0,0,-_xlfn.DAYS(E66,M66)), " - ")</f>
        <v>2</v>
      </c>
      <c r="O66" s="1" t="s">
        <v>38</v>
      </c>
      <c r="P66" s="1"/>
      <c r="Q66" s="1"/>
      <c r="R66" s="1"/>
      <c r="S66" s="1"/>
      <c r="T66" s="3">
        <v>46062</v>
      </c>
      <c r="U66" s="1" t="s">
        <v>39</v>
      </c>
      <c r="V66" s="1"/>
      <c r="W66" s="1" t="s">
        <v>1122</v>
      </c>
    </row>
    <row r="67" spans="1:23">
      <c r="A67" s="1" t="s">
        <v>26</v>
      </c>
      <c r="B67" s="1" t="s">
        <v>1208</v>
      </c>
      <c r="C67" s="1">
        <v>2773</v>
      </c>
      <c r="D67" s="1" t="s">
        <v>598</v>
      </c>
      <c r="E67" s="3">
        <v>46055</v>
      </c>
      <c r="F67" s="12">
        <v>46055.594837962963</v>
      </c>
      <c r="G67" s="1">
        <v>901101232</v>
      </c>
      <c r="H67" s="1" t="s">
        <v>599</v>
      </c>
      <c r="I67" s="17">
        <f t="shared" si="1"/>
        <v>3102900</v>
      </c>
      <c r="J67" s="17">
        <v>589551</v>
      </c>
      <c r="K67" s="17">
        <v>3692451</v>
      </c>
      <c r="L67" s="1" t="s">
        <v>1151</v>
      </c>
      <c r="M67" s="3">
        <v>46057</v>
      </c>
      <c r="N67" s="1">
        <f t="shared" si="2"/>
        <v>2</v>
      </c>
      <c r="O67" s="1" t="s">
        <v>38</v>
      </c>
      <c r="P67" s="1"/>
      <c r="Q67" s="1"/>
      <c r="R67" s="1"/>
      <c r="S67" s="1"/>
      <c r="T67" s="3">
        <v>46066</v>
      </c>
      <c r="U67" s="1" t="s">
        <v>39</v>
      </c>
      <c r="V67" s="1"/>
      <c r="W67" s="1" t="s">
        <v>1122</v>
      </c>
    </row>
    <row r="68" spans="1:23">
      <c r="A68" s="1" t="s">
        <v>26</v>
      </c>
      <c r="B68" s="1" t="s">
        <v>1209</v>
      </c>
      <c r="C68" s="27">
        <v>62757</v>
      </c>
      <c r="D68" s="1" t="s">
        <v>1210</v>
      </c>
      <c r="E68" s="3">
        <v>46055</v>
      </c>
      <c r="F68" s="12">
        <v>46055.645960648151</v>
      </c>
      <c r="G68" s="1">
        <v>860533413</v>
      </c>
      <c r="H68" s="1" t="s">
        <v>545</v>
      </c>
      <c r="I68" s="17">
        <f t="shared" ref="I68:I99" si="3">K68-J68</f>
        <v>77800</v>
      </c>
      <c r="J68" s="17">
        <v>0</v>
      </c>
      <c r="K68" s="17">
        <v>77800</v>
      </c>
      <c r="L68" s="1" t="s">
        <v>54</v>
      </c>
      <c r="M68" s="3"/>
      <c r="N68" s="1">
        <f t="shared" si="2"/>
        <v>0</v>
      </c>
      <c r="O68" s="1"/>
      <c r="P68" s="1"/>
      <c r="Q68" s="1"/>
      <c r="R68" s="1"/>
      <c r="S68" s="1"/>
      <c r="T68" s="3"/>
      <c r="U68" s="1"/>
      <c r="V68" s="1"/>
      <c r="W68" s="1"/>
    </row>
    <row r="69" spans="1:23">
      <c r="A69" s="1" t="s">
        <v>26</v>
      </c>
      <c r="B69" s="1" t="s">
        <v>1211</v>
      </c>
      <c r="C69" s="1">
        <v>33450</v>
      </c>
      <c r="D69" s="1" t="s">
        <v>376</v>
      </c>
      <c r="E69" s="3">
        <v>46055</v>
      </c>
      <c r="F69" s="12">
        <v>46055.660162037035</v>
      </c>
      <c r="G69" s="1">
        <v>9522660</v>
      </c>
      <c r="H69" s="1" t="s">
        <v>377</v>
      </c>
      <c r="I69" s="17">
        <f t="shared" si="3"/>
        <v>1295798.3</v>
      </c>
      <c r="J69" s="17">
        <v>246201.67</v>
      </c>
      <c r="K69" s="17">
        <v>1541999.97</v>
      </c>
      <c r="L69" s="1" t="s">
        <v>1151</v>
      </c>
      <c r="M69" s="3">
        <v>46057</v>
      </c>
      <c r="N69" s="1">
        <f t="shared" si="2"/>
        <v>2</v>
      </c>
      <c r="O69" s="1" t="s">
        <v>38</v>
      </c>
      <c r="P69" s="1"/>
      <c r="Q69" s="1"/>
      <c r="R69" s="1"/>
      <c r="S69" s="1"/>
      <c r="T69" s="3">
        <v>46066</v>
      </c>
      <c r="U69" s="1" t="s">
        <v>39</v>
      </c>
      <c r="V69" s="1"/>
      <c r="W69" s="1" t="s">
        <v>1122</v>
      </c>
    </row>
    <row r="70" spans="1:23">
      <c r="A70" s="1" t="s">
        <v>26</v>
      </c>
      <c r="B70" s="1" t="s">
        <v>1212</v>
      </c>
      <c r="C70" s="1">
        <v>166544</v>
      </c>
      <c r="D70" s="1" t="s">
        <v>1083</v>
      </c>
      <c r="E70" s="3">
        <v>46055</v>
      </c>
      <c r="F70" s="12">
        <v>46055.641342592593</v>
      </c>
      <c r="G70" s="1">
        <v>860000018</v>
      </c>
      <c r="H70" s="1" t="s">
        <v>1084</v>
      </c>
      <c r="I70" s="17">
        <f t="shared" si="3"/>
        <v>761300</v>
      </c>
      <c r="J70" s="17">
        <v>135660</v>
      </c>
      <c r="K70" s="17">
        <v>896960</v>
      </c>
      <c r="L70" s="1" t="s">
        <v>70</v>
      </c>
      <c r="M70" s="3">
        <v>46057</v>
      </c>
      <c r="N70" s="1">
        <f t="shared" si="2"/>
        <v>2</v>
      </c>
      <c r="O70" s="1" t="s">
        <v>38</v>
      </c>
      <c r="P70" s="1"/>
      <c r="Q70" s="1"/>
      <c r="R70" s="1"/>
      <c r="S70" s="1"/>
      <c r="T70" s="3">
        <v>46066</v>
      </c>
      <c r="U70" s="1" t="s">
        <v>39</v>
      </c>
      <c r="V70" s="1"/>
      <c r="W70" s="1" t="s">
        <v>1122</v>
      </c>
    </row>
    <row r="71" spans="1:23">
      <c r="A71" s="1" t="s">
        <v>26</v>
      </c>
      <c r="B71" s="1" t="s">
        <v>1213</v>
      </c>
      <c r="C71" s="1">
        <v>21736</v>
      </c>
      <c r="D71" s="1" t="s">
        <v>28</v>
      </c>
      <c r="E71" s="3">
        <v>46055</v>
      </c>
      <c r="F71" s="12">
        <v>46055.412210648145</v>
      </c>
      <c r="G71" s="1">
        <v>900083323</v>
      </c>
      <c r="H71" s="1" t="s">
        <v>1103</v>
      </c>
      <c r="I71" s="17">
        <f t="shared" si="3"/>
        <v>10499723</v>
      </c>
      <c r="J71" s="17">
        <v>1774638</v>
      </c>
      <c r="K71" s="17">
        <v>12274361</v>
      </c>
      <c r="L71" s="1" t="s">
        <v>1149</v>
      </c>
      <c r="M71" s="3">
        <v>46056</v>
      </c>
      <c r="N71" s="1">
        <f t="shared" si="2"/>
        <v>1</v>
      </c>
      <c r="O71" s="1" t="s">
        <v>479</v>
      </c>
      <c r="P71" s="1"/>
      <c r="Q71" s="1"/>
      <c r="R71" s="1"/>
      <c r="S71" s="1"/>
      <c r="T71" s="3">
        <v>46057</v>
      </c>
      <c r="U71" s="1" t="s">
        <v>32</v>
      </c>
      <c r="V71" s="1" t="s">
        <v>1118</v>
      </c>
      <c r="W71" s="1" t="s">
        <v>1122</v>
      </c>
    </row>
    <row r="72" spans="1:23">
      <c r="A72" s="1" t="s">
        <v>26</v>
      </c>
      <c r="B72" s="1" t="s">
        <v>1214</v>
      </c>
      <c r="C72" s="1">
        <v>342403</v>
      </c>
      <c r="D72" s="1" t="s">
        <v>336</v>
      </c>
      <c r="E72" s="3">
        <v>46055</v>
      </c>
      <c r="F72" s="12">
        <v>46055.653171296297</v>
      </c>
      <c r="G72" s="1">
        <v>800049074</v>
      </c>
      <c r="H72" s="1" t="s">
        <v>337</v>
      </c>
      <c r="I72" s="17">
        <f t="shared" si="3"/>
        <v>15373</v>
      </c>
      <c r="J72" s="17">
        <v>2921</v>
      </c>
      <c r="K72" s="17">
        <v>18294</v>
      </c>
      <c r="L72" s="1" t="s">
        <v>70</v>
      </c>
      <c r="M72" s="3">
        <v>46058</v>
      </c>
      <c r="N72" s="1">
        <f t="shared" si="2"/>
        <v>3</v>
      </c>
      <c r="O72" s="1" t="s">
        <v>38</v>
      </c>
      <c r="P72" s="1"/>
      <c r="Q72" s="3"/>
      <c r="R72" s="1"/>
      <c r="S72" s="1"/>
      <c r="T72" s="3">
        <v>46066</v>
      </c>
      <c r="U72" s="1" t="s">
        <v>39</v>
      </c>
      <c r="V72" s="1"/>
      <c r="W72" s="1" t="s">
        <v>1122</v>
      </c>
    </row>
    <row r="73" spans="1:23">
      <c r="A73" s="1" t="s">
        <v>26</v>
      </c>
      <c r="B73" s="1" t="s">
        <v>1215</v>
      </c>
      <c r="C73" s="1">
        <v>19591</v>
      </c>
      <c r="D73" s="1" t="s">
        <v>28</v>
      </c>
      <c r="E73" s="3">
        <v>46055</v>
      </c>
      <c r="F73" s="12">
        <v>46055.649780092594</v>
      </c>
      <c r="G73" s="1">
        <v>890903388</v>
      </c>
      <c r="H73" s="1" t="s">
        <v>943</v>
      </c>
      <c r="I73" s="17">
        <f t="shared" si="3"/>
        <v>1699072</v>
      </c>
      <c r="J73" s="17">
        <v>322823.67999999999</v>
      </c>
      <c r="K73" s="17">
        <v>2021895.68</v>
      </c>
      <c r="L73" s="1" t="s">
        <v>54</v>
      </c>
      <c r="M73" s="3"/>
      <c r="N73" s="1">
        <f t="shared" si="2"/>
        <v>0</v>
      </c>
      <c r="O73" s="1"/>
      <c r="P73" s="1"/>
      <c r="Q73" s="1"/>
      <c r="R73" s="1"/>
      <c r="S73" s="1"/>
      <c r="T73" s="3">
        <v>46057</v>
      </c>
      <c r="U73" s="1" t="s">
        <v>39</v>
      </c>
      <c r="V73" s="1"/>
      <c r="W73" s="1"/>
    </row>
    <row r="74" spans="1:23">
      <c r="A74" s="1" t="s">
        <v>26</v>
      </c>
      <c r="B74" s="1" t="s">
        <v>1216</v>
      </c>
      <c r="C74" s="27">
        <v>1107568</v>
      </c>
      <c r="D74" s="1" t="s">
        <v>1217</v>
      </c>
      <c r="E74" s="3">
        <v>46055</v>
      </c>
      <c r="F74" s="12">
        <v>46055.677141203705</v>
      </c>
      <c r="G74" s="1">
        <v>900155107</v>
      </c>
      <c r="H74" s="1" t="s">
        <v>1218</v>
      </c>
      <c r="I74" s="17">
        <f t="shared" si="3"/>
        <v>9600</v>
      </c>
      <c r="J74" s="17">
        <v>0</v>
      </c>
      <c r="K74" s="17">
        <v>9600</v>
      </c>
      <c r="L74" s="1" t="s">
        <v>54</v>
      </c>
      <c r="M74" s="3"/>
      <c r="N74" s="1">
        <f t="shared" si="2"/>
        <v>0</v>
      </c>
      <c r="O74" s="1"/>
      <c r="P74" s="1"/>
      <c r="Q74" s="1"/>
      <c r="R74" s="1"/>
      <c r="S74" s="1"/>
      <c r="T74" s="3"/>
      <c r="U74" s="1"/>
      <c r="V74" s="1"/>
      <c r="W74" s="1"/>
    </row>
    <row r="75" spans="1:23">
      <c r="A75" s="1" t="s">
        <v>26</v>
      </c>
      <c r="B75" s="1" t="s">
        <v>1219</v>
      </c>
      <c r="C75" s="1">
        <v>227</v>
      </c>
      <c r="D75" s="1" t="s">
        <v>1049</v>
      </c>
      <c r="E75" s="3">
        <v>46055</v>
      </c>
      <c r="F75" s="12">
        <v>46055.608900462961</v>
      </c>
      <c r="G75" s="1">
        <v>900654063</v>
      </c>
      <c r="H75" s="1" t="s">
        <v>1050</v>
      </c>
      <c r="I75" s="17">
        <f t="shared" si="3"/>
        <v>2627500</v>
      </c>
      <c r="J75" s="17">
        <v>499225</v>
      </c>
      <c r="K75" s="17">
        <v>3126725</v>
      </c>
      <c r="L75" s="1" t="s">
        <v>1149</v>
      </c>
      <c r="M75" s="3">
        <v>46056</v>
      </c>
      <c r="N75" s="1">
        <f t="shared" si="2"/>
        <v>1</v>
      </c>
      <c r="O75" s="1" t="s">
        <v>479</v>
      </c>
      <c r="P75" s="1"/>
      <c r="Q75" s="1"/>
      <c r="R75" s="1"/>
      <c r="S75" s="1"/>
      <c r="T75" s="3">
        <v>46057</v>
      </c>
      <c r="U75" s="1" t="s">
        <v>39</v>
      </c>
      <c r="V75" s="1"/>
      <c r="W75" s="1" t="s">
        <v>1122</v>
      </c>
    </row>
    <row r="76" spans="1:23">
      <c r="A76" s="1" t="s">
        <v>26</v>
      </c>
      <c r="B76" s="1" t="s">
        <v>1220</v>
      </c>
      <c r="C76" s="1">
        <v>29937</v>
      </c>
      <c r="D76" s="1" t="s">
        <v>28</v>
      </c>
      <c r="E76" s="3">
        <v>46055</v>
      </c>
      <c r="F76" s="12">
        <v>46055.60396990741</v>
      </c>
      <c r="G76" s="1">
        <v>901356289</v>
      </c>
      <c r="H76" s="1" t="s">
        <v>1221</v>
      </c>
      <c r="I76" s="17">
        <f t="shared" si="3"/>
        <v>432000</v>
      </c>
      <c r="J76" s="17">
        <v>5130</v>
      </c>
      <c r="K76" s="17">
        <v>437130</v>
      </c>
      <c r="L76" s="1" t="s">
        <v>30</v>
      </c>
      <c r="M76" s="3">
        <v>46055</v>
      </c>
      <c r="N76" s="1">
        <f t="shared" si="2"/>
        <v>0</v>
      </c>
      <c r="O76" s="1" t="s">
        <v>1222</v>
      </c>
      <c r="P76" s="1"/>
      <c r="Q76" s="22"/>
      <c r="R76" s="1"/>
      <c r="S76" s="1"/>
      <c r="T76" s="3"/>
      <c r="U76" s="1"/>
      <c r="V76" s="1"/>
      <c r="W76" s="1" t="s">
        <v>1122</v>
      </c>
    </row>
    <row r="77" spans="1:23">
      <c r="A77" s="1" t="s">
        <v>82</v>
      </c>
      <c r="B77" s="1" t="s">
        <v>1223</v>
      </c>
      <c r="C77" s="1">
        <v>536380</v>
      </c>
      <c r="D77" s="1" t="s">
        <v>1224</v>
      </c>
      <c r="E77" s="3">
        <v>46055</v>
      </c>
      <c r="F77" s="12">
        <v>46055.542349537034</v>
      </c>
      <c r="G77" s="1">
        <v>800185306</v>
      </c>
      <c r="H77" s="1" t="s">
        <v>928</v>
      </c>
      <c r="I77" s="17">
        <f t="shared" si="3"/>
        <v>17500</v>
      </c>
      <c r="J77" s="17">
        <v>0</v>
      </c>
      <c r="K77" s="17">
        <v>17500</v>
      </c>
      <c r="L77" s="1" t="s">
        <v>54</v>
      </c>
      <c r="M77" s="3"/>
      <c r="N77" s="1">
        <f t="shared" si="2"/>
        <v>0</v>
      </c>
      <c r="O77" s="1"/>
      <c r="P77" s="1"/>
      <c r="Q77" s="1"/>
      <c r="R77" s="1"/>
      <c r="S77" s="1"/>
      <c r="T77" s="3"/>
      <c r="U77" s="1"/>
      <c r="V77" s="1"/>
      <c r="W77" s="1"/>
    </row>
    <row r="78" spans="1:23">
      <c r="A78" s="1" t="s">
        <v>26</v>
      </c>
      <c r="B78" s="1" t="s">
        <v>1225</v>
      </c>
      <c r="C78" s="27">
        <v>139334</v>
      </c>
      <c r="D78" s="1" t="s">
        <v>1226</v>
      </c>
      <c r="E78" s="3">
        <v>46055</v>
      </c>
      <c r="F78" s="12">
        <v>46055.550266203703</v>
      </c>
      <c r="G78" s="1">
        <v>900276962</v>
      </c>
      <c r="H78" s="1" t="s">
        <v>891</v>
      </c>
      <c r="I78" s="17">
        <f t="shared" si="3"/>
        <v>40606.61</v>
      </c>
      <c r="J78" s="17">
        <v>5193.3900000000003</v>
      </c>
      <c r="K78" s="17">
        <v>45800</v>
      </c>
      <c r="L78" s="1" t="s">
        <v>54</v>
      </c>
      <c r="M78" s="3"/>
      <c r="N78" s="1">
        <f t="shared" si="2"/>
        <v>0</v>
      </c>
      <c r="O78" s="1"/>
      <c r="P78" s="1"/>
      <c r="Q78" s="1"/>
      <c r="R78" s="1"/>
      <c r="S78" s="1"/>
      <c r="T78" s="3"/>
      <c r="U78" s="1"/>
      <c r="V78" s="1"/>
      <c r="W78" s="1"/>
    </row>
    <row r="79" spans="1:23">
      <c r="A79" s="1" t="s">
        <v>26</v>
      </c>
      <c r="B79" s="1" t="s">
        <v>1227</v>
      </c>
      <c r="C79" s="1">
        <v>104236</v>
      </c>
      <c r="D79" s="1" t="s">
        <v>420</v>
      </c>
      <c r="E79" s="3">
        <v>46055</v>
      </c>
      <c r="F79" s="12">
        <v>46055.491377314815</v>
      </c>
      <c r="G79" s="1">
        <v>830120839</v>
      </c>
      <c r="H79" s="1" t="s">
        <v>421</v>
      </c>
      <c r="I79" s="17">
        <f t="shared" si="3"/>
        <v>118002</v>
      </c>
      <c r="J79" s="17">
        <v>22420</v>
      </c>
      <c r="K79" s="17">
        <v>140422</v>
      </c>
      <c r="L79" s="1" t="s">
        <v>70</v>
      </c>
      <c r="M79" s="3">
        <v>46059</v>
      </c>
      <c r="N79" s="1">
        <f t="shared" si="2"/>
        <v>4</v>
      </c>
      <c r="O79" s="1" t="s">
        <v>38</v>
      </c>
      <c r="P79" s="1"/>
      <c r="Q79" s="1"/>
      <c r="R79" s="1"/>
      <c r="S79" s="1"/>
      <c r="T79" s="3">
        <v>46062</v>
      </c>
      <c r="U79" s="1" t="s">
        <v>39</v>
      </c>
      <c r="V79" s="1"/>
      <c r="W79" s="1" t="s">
        <v>1122</v>
      </c>
    </row>
    <row r="80" spans="1:23">
      <c r="A80" s="1" t="s">
        <v>26</v>
      </c>
      <c r="B80" s="1" t="s">
        <v>1228</v>
      </c>
      <c r="C80" s="1">
        <v>100</v>
      </c>
      <c r="D80" s="1" t="s">
        <v>455</v>
      </c>
      <c r="E80" s="3">
        <v>46055</v>
      </c>
      <c r="F80" s="12">
        <v>46055.484201388892</v>
      </c>
      <c r="G80" s="1">
        <v>42790604</v>
      </c>
      <c r="H80" s="1" t="s">
        <v>456</v>
      </c>
      <c r="I80" s="17">
        <f t="shared" si="3"/>
        <v>16479495</v>
      </c>
      <c r="J80" s="17">
        <v>3131104.05</v>
      </c>
      <c r="K80" s="17">
        <v>19610599.050000001</v>
      </c>
      <c r="L80" s="1" t="s">
        <v>1149</v>
      </c>
      <c r="M80" s="3">
        <v>46056</v>
      </c>
      <c r="N80" s="1">
        <f t="shared" si="2"/>
        <v>1</v>
      </c>
      <c r="O80" s="1" t="s">
        <v>479</v>
      </c>
      <c r="P80" s="1"/>
      <c r="Q80" s="1"/>
      <c r="R80" s="1"/>
      <c r="S80" s="1"/>
      <c r="T80" s="3">
        <v>46057</v>
      </c>
      <c r="U80" s="1" t="s">
        <v>39</v>
      </c>
      <c r="V80" s="1"/>
      <c r="W80" s="1" t="s">
        <v>1122</v>
      </c>
    </row>
    <row r="81" spans="1:23">
      <c r="A81" s="1" t="s">
        <v>26</v>
      </c>
      <c r="B81" s="1" t="s">
        <v>1229</v>
      </c>
      <c r="C81" s="1">
        <v>3542</v>
      </c>
      <c r="D81" s="1" t="s">
        <v>28</v>
      </c>
      <c r="E81" s="3">
        <v>46055</v>
      </c>
      <c r="F81" s="12">
        <v>46055.469953703701</v>
      </c>
      <c r="G81" s="1">
        <v>811027589</v>
      </c>
      <c r="H81" s="1" t="s">
        <v>29</v>
      </c>
      <c r="I81" s="17">
        <f t="shared" si="3"/>
        <v>18072600</v>
      </c>
      <c r="J81" s="17">
        <v>3433794</v>
      </c>
      <c r="K81" s="17">
        <v>21506394</v>
      </c>
      <c r="L81" s="1" t="s">
        <v>30</v>
      </c>
      <c r="M81" s="3">
        <v>46056</v>
      </c>
      <c r="N81" s="1">
        <f t="shared" si="2"/>
        <v>1</v>
      </c>
      <c r="O81" s="1" t="s">
        <v>1230</v>
      </c>
      <c r="P81" s="1"/>
      <c r="Q81" s="1"/>
      <c r="R81" s="1"/>
      <c r="S81" s="1"/>
      <c r="T81" s="3">
        <v>46057</v>
      </c>
      <c r="U81" s="1" t="s">
        <v>32</v>
      </c>
      <c r="V81" s="1"/>
      <c r="W81" s="1" t="s">
        <v>1122</v>
      </c>
    </row>
    <row r="82" spans="1:23">
      <c r="A82" s="1" t="s">
        <v>26</v>
      </c>
      <c r="B82" s="1" t="s">
        <v>1231</v>
      </c>
      <c r="C82" s="1">
        <v>17612898</v>
      </c>
      <c r="D82" s="1" t="s">
        <v>1232</v>
      </c>
      <c r="E82" s="3">
        <v>46055</v>
      </c>
      <c r="F82" s="12">
        <v>46055.454745370371</v>
      </c>
      <c r="G82" s="1">
        <v>860037013</v>
      </c>
      <c r="H82" s="1" t="s">
        <v>1233</v>
      </c>
      <c r="I82" s="17">
        <f t="shared" si="3"/>
        <v>256200</v>
      </c>
      <c r="J82" s="17">
        <v>0</v>
      </c>
      <c r="K82" s="17">
        <v>256200</v>
      </c>
      <c r="L82" s="1" t="s">
        <v>70</v>
      </c>
      <c r="M82" s="3">
        <v>46056</v>
      </c>
      <c r="N82" s="1">
        <f t="shared" si="2"/>
        <v>1</v>
      </c>
      <c r="O82" s="1" t="s">
        <v>38</v>
      </c>
      <c r="P82" s="1"/>
      <c r="Q82" s="1"/>
      <c r="R82" s="1"/>
      <c r="S82" s="1"/>
      <c r="T82" s="3">
        <v>46062</v>
      </c>
      <c r="U82" s="1" t="s">
        <v>39</v>
      </c>
      <c r="V82" s="1"/>
      <c r="W82" s="1" t="s">
        <v>1122</v>
      </c>
    </row>
    <row r="83" spans="1:23">
      <c r="A83" s="1" t="s">
        <v>26</v>
      </c>
      <c r="B83" s="1" t="s">
        <v>1234</v>
      </c>
      <c r="C83" s="1">
        <v>102</v>
      </c>
      <c r="D83" s="1" t="s">
        <v>521</v>
      </c>
      <c r="E83" s="3">
        <v>46055</v>
      </c>
      <c r="F83" s="12">
        <v>46055.454224537039</v>
      </c>
      <c r="G83" s="1">
        <v>901693444</v>
      </c>
      <c r="H83" s="1" t="s">
        <v>522</v>
      </c>
      <c r="I83" s="17">
        <f t="shared" si="3"/>
        <v>33661928</v>
      </c>
      <c r="J83" s="17">
        <v>6395766.3200000003</v>
      </c>
      <c r="K83" s="17">
        <v>40057694.32</v>
      </c>
      <c r="L83" s="1" t="s">
        <v>1149</v>
      </c>
      <c r="M83" s="3">
        <v>46056</v>
      </c>
      <c r="N83" s="1">
        <f t="shared" si="2"/>
        <v>1</v>
      </c>
      <c r="O83" s="1" t="s">
        <v>479</v>
      </c>
      <c r="P83" s="1"/>
      <c r="Q83" s="1"/>
      <c r="R83" s="1"/>
      <c r="S83" s="1"/>
      <c r="T83" s="3">
        <v>46057</v>
      </c>
      <c r="U83" s="1" t="s">
        <v>32</v>
      </c>
      <c r="V83" s="1"/>
      <c r="W83" s="1" t="s">
        <v>1122</v>
      </c>
    </row>
    <row r="84" spans="1:23">
      <c r="A84" s="1" t="s">
        <v>26</v>
      </c>
      <c r="B84" s="1" t="s">
        <v>1235</v>
      </c>
      <c r="C84" s="1">
        <v>93727</v>
      </c>
      <c r="D84" s="1" t="s">
        <v>638</v>
      </c>
      <c r="E84" s="3">
        <v>46055</v>
      </c>
      <c r="F84" s="12">
        <v>46055.444432870368</v>
      </c>
      <c r="G84" s="1">
        <v>800128989</v>
      </c>
      <c r="H84" s="1" t="s">
        <v>639</v>
      </c>
      <c r="I84" s="17">
        <f t="shared" si="3"/>
        <v>196014</v>
      </c>
      <c r="J84" s="17">
        <v>37242.660000000003</v>
      </c>
      <c r="K84" s="17">
        <v>233256.66</v>
      </c>
      <c r="L84" s="1" t="s">
        <v>264</v>
      </c>
      <c r="M84" s="3">
        <v>46057</v>
      </c>
      <c r="N84" s="1">
        <f t="shared" si="2"/>
        <v>2</v>
      </c>
      <c r="O84" s="1" t="s">
        <v>38</v>
      </c>
      <c r="P84" s="1"/>
      <c r="Q84" s="1"/>
      <c r="R84" s="1"/>
      <c r="S84" s="1"/>
      <c r="T84" s="3">
        <v>46059</v>
      </c>
      <c r="U84" s="1" t="s">
        <v>39</v>
      </c>
      <c r="V84" s="1"/>
      <c r="W84" s="1" t="s">
        <v>1122</v>
      </c>
    </row>
    <row r="85" spans="1:23">
      <c r="A85" s="1" t="s">
        <v>26</v>
      </c>
      <c r="B85" s="1" t="s">
        <v>1236</v>
      </c>
      <c r="C85" s="1">
        <v>166428</v>
      </c>
      <c r="D85" s="1" t="s">
        <v>1083</v>
      </c>
      <c r="E85" s="3">
        <v>46055</v>
      </c>
      <c r="F85" s="12">
        <v>46055.393807870372</v>
      </c>
      <c r="G85" s="1">
        <v>860000018</v>
      </c>
      <c r="H85" s="1" t="s">
        <v>1084</v>
      </c>
      <c r="I85" s="17">
        <f t="shared" si="3"/>
        <v>1603248</v>
      </c>
      <c r="J85" s="17">
        <v>264480</v>
      </c>
      <c r="K85" s="17">
        <v>1867728</v>
      </c>
      <c r="L85" s="1" t="s">
        <v>70</v>
      </c>
      <c r="M85" s="3">
        <v>46056</v>
      </c>
      <c r="N85" s="1">
        <f t="shared" si="2"/>
        <v>1</v>
      </c>
      <c r="O85" s="1" t="s">
        <v>38</v>
      </c>
      <c r="P85" s="1"/>
      <c r="Q85" s="1"/>
      <c r="R85" s="1"/>
      <c r="S85" s="1"/>
      <c r="T85" s="3">
        <v>46066</v>
      </c>
      <c r="U85" s="1" t="s">
        <v>39</v>
      </c>
      <c r="V85" s="1"/>
      <c r="W85" s="1" t="s">
        <v>1122</v>
      </c>
    </row>
    <row r="86" spans="1:23">
      <c r="A86" s="1" t="s">
        <v>26</v>
      </c>
      <c r="B86" s="1" t="s">
        <v>1237</v>
      </c>
      <c r="C86" s="1">
        <v>194925</v>
      </c>
      <c r="D86" s="1" t="s">
        <v>28</v>
      </c>
      <c r="E86" s="3">
        <v>46055</v>
      </c>
      <c r="F86" s="12">
        <v>46055.367847222224</v>
      </c>
      <c r="G86" s="1">
        <v>800180675</v>
      </c>
      <c r="H86" s="1" t="s">
        <v>596</v>
      </c>
      <c r="I86" s="17">
        <f t="shared" si="3"/>
        <v>1965813</v>
      </c>
      <c r="J86" s="17">
        <v>0</v>
      </c>
      <c r="K86" s="17">
        <v>1965813</v>
      </c>
      <c r="L86" s="1" t="s">
        <v>1149</v>
      </c>
      <c r="M86" s="3">
        <v>46056</v>
      </c>
      <c r="N86" s="1">
        <f t="shared" si="2"/>
        <v>1</v>
      </c>
      <c r="O86" s="1" t="s">
        <v>479</v>
      </c>
      <c r="P86" s="1"/>
      <c r="Q86" s="1"/>
      <c r="R86" s="1"/>
      <c r="S86" s="1"/>
      <c r="T86" s="3">
        <v>46057</v>
      </c>
      <c r="U86" s="1" t="s">
        <v>39</v>
      </c>
      <c r="V86" s="1"/>
      <c r="W86" s="1" t="s">
        <v>1122</v>
      </c>
    </row>
    <row r="87" spans="1:23">
      <c r="A87" s="1" t="s">
        <v>26</v>
      </c>
      <c r="B87" s="1" t="s">
        <v>1238</v>
      </c>
      <c r="C87" s="1">
        <v>722068</v>
      </c>
      <c r="D87" s="1" t="s">
        <v>817</v>
      </c>
      <c r="E87" s="3">
        <v>46055</v>
      </c>
      <c r="F87" s="12">
        <v>46055.34306712963</v>
      </c>
      <c r="G87" s="1">
        <v>890915475</v>
      </c>
      <c r="H87" s="1" t="s">
        <v>818</v>
      </c>
      <c r="I87" s="17">
        <f t="shared" si="3"/>
        <v>1565085</v>
      </c>
      <c r="J87" s="17">
        <v>297366.15000000002</v>
      </c>
      <c r="K87" s="17">
        <v>1862451.15</v>
      </c>
      <c r="L87" s="1" t="s">
        <v>70</v>
      </c>
      <c r="M87" s="3">
        <v>46058</v>
      </c>
      <c r="N87" s="1">
        <f t="shared" si="2"/>
        <v>3</v>
      </c>
      <c r="O87" s="1" t="s">
        <v>38</v>
      </c>
      <c r="P87" s="1"/>
      <c r="Q87" s="1"/>
      <c r="R87" s="1"/>
      <c r="S87" s="1"/>
      <c r="T87" s="3">
        <v>46066</v>
      </c>
      <c r="U87" s="1" t="s">
        <v>39</v>
      </c>
      <c r="V87" s="1"/>
      <c r="W87" s="1" t="s">
        <v>1122</v>
      </c>
    </row>
    <row r="88" spans="1:23">
      <c r="A88" s="1" t="s">
        <v>26</v>
      </c>
      <c r="B88" s="1" t="s">
        <v>1239</v>
      </c>
      <c r="C88" s="1">
        <v>722052</v>
      </c>
      <c r="D88" s="1" t="s">
        <v>817</v>
      </c>
      <c r="E88" s="3">
        <v>46055</v>
      </c>
      <c r="F88" s="12">
        <v>46055.322708333333</v>
      </c>
      <c r="G88" s="1">
        <v>890915475</v>
      </c>
      <c r="H88" s="1" t="s">
        <v>818</v>
      </c>
      <c r="I88" s="17">
        <f t="shared" si="3"/>
        <v>787130</v>
      </c>
      <c r="J88" s="17">
        <v>149554.70000000001</v>
      </c>
      <c r="K88" s="17">
        <v>936684.7</v>
      </c>
      <c r="L88" s="1" t="s">
        <v>70</v>
      </c>
      <c r="M88" s="3">
        <v>46058</v>
      </c>
      <c r="N88" s="1">
        <f t="shared" si="2"/>
        <v>3</v>
      </c>
      <c r="O88" s="1" t="s">
        <v>38</v>
      </c>
      <c r="P88" s="1"/>
      <c r="Q88" s="1"/>
      <c r="R88" s="1"/>
      <c r="S88" s="1"/>
      <c r="T88" s="3">
        <v>46066</v>
      </c>
      <c r="U88" s="1" t="s">
        <v>39</v>
      </c>
      <c r="V88" s="1"/>
      <c r="W88" s="1" t="s">
        <v>1122</v>
      </c>
    </row>
    <row r="89" spans="1:23">
      <c r="A89" s="1" t="s">
        <v>26</v>
      </c>
      <c r="B89" s="1" t="s">
        <v>1240</v>
      </c>
      <c r="C89" s="1">
        <v>512</v>
      </c>
      <c r="D89" s="1" t="s">
        <v>35</v>
      </c>
      <c r="E89" s="3">
        <v>46055</v>
      </c>
      <c r="F89" s="12">
        <v>46055.306006944447</v>
      </c>
      <c r="G89" s="1">
        <v>901741749</v>
      </c>
      <c r="H89" s="1" t="s">
        <v>36</v>
      </c>
      <c r="I89" s="17">
        <f t="shared" si="3"/>
        <v>2500000</v>
      </c>
      <c r="J89" s="17">
        <v>475000</v>
      </c>
      <c r="K89" s="17">
        <v>2975000</v>
      </c>
      <c r="L89" s="1" t="s">
        <v>1151</v>
      </c>
      <c r="M89" s="3">
        <v>46056</v>
      </c>
      <c r="N89" s="1">
        <f t="shared" si="2"/>
        <v>1</v>
      </c>
      <c r="O89" s="1" t="s">
        <v>38</v>
      </c>
      <c r="P89" s="1"/>
      <c r="Q89" s="1"/>
      <c r="R89" s="1"/>
      <c r="S89" s="1"/>
      <c r="T89" s="3">
        <v>46066</v>
      </c>
      <c r="U89" s="1" t="s">
        <v>39</v>
      </c>
      <c r="V89" s="1"/>
      <c r="W89" s="1" t="s">
        <v>1122</v>
      </c>
    </row>
    <row r="90" spans="1:23" ht="14.1" customHeight="1">
      <c r="A90" s="1" t="s">
        <v>26</v>
      </c>
      <c r="B90" s="1" t="s">
        <v>1241</v>
      </c>
      <c r="C90" s="1">
        <v>563988</v>
      </c>
      <c r="D90" s="1" t="s">
        <v>159</v>
      </c>
      <c r="E90" s="3">
        <v>46055</v>
      </c>
      <c r="F90" s="12">
        <v>46055.302743055552</v>
      </c>
      <c r="G90" s="1">
        <v>890800788</v>
      </c>
      <c r="H90" s="1" t="s">
        <v>160</v>
      </c>
      <c r="I90" s="17">
        <f t="shared" si="3"/>
        <v>165740</v>
      </c>
      <c r="J90" s="17">
        <v>31491</v>
      </c>
      <c r="K90" s="17">
        <v>197231</v>
      </c>
      <c r="L90" s="1" t="s">
        <v>70</v>
      </c>
      <c r="M90" s="3">
        <v>46056</v>
      </c>
      <c r="N90" s="1">
        <f t="shared" si="2"/>
        <v>1</v>
      </c>
      <c r="O90" s="1" t="s">
        <v>38</v>
      </c>
      <c r="P90" s="1"/>
      <c r="Q90" s="1"/>
      <c r="R90" s="1"/>
      <c r="S90" s="1"/>
      <c r="T90" s="3">
        <v>46066</v>
      </c>
      <c r="U90" s="1" t="s">
        <v>39</v>
      </c>
      <c r="V90" s="1"/>
      <c r="W90" s="1" t="s">
        <v>1122</v>
      </c>
    </row>
    <row r="91" spans="1:23">
      <c r="A91" s="1" t="s">
        <v>26</v>
      </c>
      <c r="B91" s="1" t="s">
        <v>1242</v>
      </c>
      <c r="C91" s="1">
        <v>8655</v>
      </c>
      <c r="D91" s="1" t="s">
        <v>1054</v>
      </c>
      <c r="E91" s="3">
        <v>46055</v>
      </c>
      <c r="F91" s="12">
        <v>46055.28087962963</v>
      </c>
      <c r="G91" s="1">
        <v>900614579</v>
      </c>
      <c r="H91" s="1" t="s">
        <v>1055</v>
      </c>
      <c r="I91" s="17">
        <f t="shared" si="3"/>
        <v>1466940</v>
      </c>
      <c r="J91" s="17">
        <v>278718.59999999998</v>
      </c>
      <c r="K91" s="17">
        <v>1745658.6</v>
      </c>
      <c r="L91" s="1" t="s">
        <v>70</v>
      </c>
      <c r="M91" s="3">
        <v>46058</v>
      </c>
      <c r="N91" s="1">
        <f t="shared" si="2"/>
        <v>3</v>
      </c>
      <c r="O91" s="1" t="s">
        <v>38</v>
      </c>
      <c r="P91" s="1"/>
      <c r="Q91" s="1"/>
      <c r="R91" s="1"/>
      <c r="S91" s="1"/>
      <c r="T91" s="3">
        <v>46066</v>
      </c>
      <c r="U91" s="1" t="s">
        <v>39</v>
      </c>
      <c r="V91" s="1"/>
      <c r="W91" s="1" t="s">
        <v>1122</v>
      </c>
    </row>
    <row r="92" spans="1:23">
      <c r="A92" s="1" t="s">
        <v>26</v>
      </c>
      <c r="B92" s="1" t="s">
        <v>1243</v>
      </c>
      <c r="C92" s="1">
        <v>511</v>
      </c>
      <c r="D92" s="1" t="s">
        <v>35</v>
      </c>
      <c r="E92" s="3">
        <v>46055</v>
      </c>
      <c r="F92" s="12">
        <v>46055.29241898148</v>
      </c>
      <c r="G92" s="1">
        <v>901741749</v>
      </c>
      <c r="H92" s="1" t="s">
        <v>36</v>
      </c>
      <c r="I92" s="17">
        <f t="shared" si="3"/>
        <v>4950000</v>
      </c>
      <c r="J92" s="17">
        <v>940500</v>
      </c>
      <c r="K92" s="17">
        <v>5890500</v>
      </c>
      <c r="L92" s="1" t="s">
        <v>1151</v>
      </c>
      <c r="M92" s="3">
        <v>46056</v>
      </c>
      <c r="N92" s="1">
        <f t="shared" si="2"/>
        <v>1</v>
      </c>
      <c r="O92" s="1" t="s">
        <v>38</v>
      </c>
      <c r="P92" s="1"/>
      <c r="Q92" s="1"/>
      <c r="R92" s="1"/>
      <c r="S92" s="1"/>
      <c r="T92" s="3">
        <v>46066</v>
      </c>
      <c r="U92" s="22" t="s">
        <v>39</v>
      </c>
      <c r="V92" s="1"/>
      <c r="W92" s="1" t="s">
        <v>1122</v>
      </c>
    </row>
    <row r="93" spans="1:23">
      <c r="A93" s="1" t="s">
        <v>26</v>
      </c>
      <c r="B93" s="1" t="s">
        <v>1244</v>
      </c>
      <c r="C93" s="1">
        <v>722014</v>
      </c>
      <c r="D93" s="1" t="s">
        <v>817</v>
      </c>
      <c r="E93" s="3">
        <v>46055</v>
      </c>
      <c r="F93" s="12">
        <v>46055.291261574072</v>
      </c>
      <c r="G93" s="1">
        <v>890915475</v>
      </c>
      <c r="H93" s="1" t="s">
        <v>818</v>
      </c>
      <c r="I93" s="17">
        <f t="shared" si="3"/>
        <v>89986</v>
      </c>
      <c r="J93" s="17">
        <v>17097.34</v>
      </c>
      <c r="K93" s="17">
        <v>107083.34</v>
      </c>
      <c r="L93" s="1" t="s">
        <v>70</v>
      </c>
      <c r="M93" s="3">
        <v>46056</v>
      </c>
      <c r="N93" s="1">
        <f t="shared" si="2"/>
        <v>1</v>
      </c>
      <c r="O93" s="1" t="s">
        <v>38</v>
      </c>
      <c r="P93" s="1"/>
      <c r="Q93" s="1"/>
      <c r="R93" s="1"/>
      <c r="S93" s="1"/>
      <c r="T93" s="3">
        <v>46066</v>
      </c>
      <c r="U93" s="1" t="s">
        <v>39</v>
      </c>
      <c r="V93" s="1"/>
      <c r="W93" s="1" t="s">
        <v>1122</v>
      </c>
    </row>
    <row r="94" spans="1:23">
      <c r="A94" s="1" t="s">
        <v>26</v>
      </c>
      <c r="B94" s="1" t="s">
        <v>1245</v>
      </c>
      <c r="C94" s="1">
        <v>5381</v>
      </c>
      <c r="D94" s="1" t="s">
        <v>28</v>
      </c>
      <c r="E94" s="3">
        <v>46055</v>
      </c>
      <c r="F94" s="12">
        <v>46055.285069444442</v>
      </c>
      <c r="G94" s="1">
        <v>901876875</v>
      </c>
      <c r="H94" s="1" t="s">
        <v>1246</v>
      </c>
      <c r="I94" s="17">
        <f t="shared" si="3"/>
        <v>296800</v>
      </c>
      <c r="J94" s="17">
        <v>56392</v>
      </c>
      <c r="K94" s="17">
        <v>353192</v>
      </c>
      <c r="L94" s="1" t="s">
        <v>70</v>
      </c>
      <c r="M94" s="3">
        <v>46057</v>
      </c>
      <c r="N94" s="1">
        <f t="shared" si="2"/>
        <v>2</v>
      </c>
      <c r="O94" s="1" t="s">
        <v>38</v>
      </c>
      <c r="P94" s="1"/>
      <c r="Q94" s="1"/>
      <c r="R94" s="1"/>
      <c r="S94" s="1"/>
      <c r="T94" s="3">
        <v>46059</v>
      </c>
      <c r="U94" s="1" t="s">
        <v>39</v>
      </c>
      <c r="V94" s="1"/>
      <c r="W94" s="1" t="s">
        <v>1122</v>
      </c>
    </row>
    <row r="95" spans="1:23">
      <c r="A95" s="1" t="s">
        <v>26</v>
      </c>
      <c r="B95" s="1" t="s">
        <v>1247</v>
      </c>
      <c r="C95" s="1">
        <v>721981</v>
      </c>
      <c r="D95" s="1" t="s">
        <v>817</v>
      </c>
      <c r="E95" s="3">
        <v>46055</v>
      </c>
      <c r="F95" s="12">
        <v>46055.270266203705</v>
      </c>
      <c r="G95" s="1">
        <v>890915475</v>
      </c>
      <c r="H95" s="1" t="s">
        <v>818</v>
      </c>
      <c r="I95" s="17">
        <f t="shared" si="3"/>
        <v>3677939.9999999995</v>
      </c>
      <c r="J95" s="17">
        <v>698808.6</v>
      </c>
      <c r="K95" s="17">
        <v>4376748.5999999996</v>
      </c>
      <c r="L95" s="1" t="s">
        <v>70</v>
      </c>
      <c r="M95" s="3">
        <v>46057</v>
      </c>
      <c r="N95" s="1">
        <f t="shared" si="2"/>
        <v>2</v>
      </c>
      <c r="O95" s="1" t="s">
        <v>38</v>
      </c>
      <c r="P95" s="1"/>
      <c r="Q95" s="1"/>
      <c r="R95" s="1"/>
      <c r="S95" s="1"/>
      <c r="T95" s="3">
        <v>46062</v>
      </c>
      <c r="U95" s="1" t="s">
        <v>39</v>
      </c>
      <c r="V95" s="1"/>
      <c r="W95" s="1" t="s">
        <v>1122</v>
      </c>
    </row>
    <row r="96" spans="1:23">
      <c r="A96" s="1" t="s">
        <v>26</v>
      </c>
      <c r="B96" s="1" t="s">
        <v>1248</v>
      </c>
      <c r="C96" s="1">
        <v>721974</v>
      </c>
      <c r="D96" s="1" t="s">
        <v>817</v>
      </c>
      <c r="E96" s="3">
        <v>46055</v>
      </c>
      <c r="F96" s="12">
        <v>46055.265949074077</v>
      </c>
      <c r="G96" s="1">
        <v>890915475</v>
      </c>
      <c r="H96" s="1" t="s">
        <v>818</v>
      </c>
      <c r="I96" s="17">
        <f t="shared" si="3"/>
        <v>1201196</v>
      </c>
      <c r="J96" s="17">
        <v>228227.24</v>
      </c>
      <c r="K96" s="17">
        <v>1429423.24</v>
      </c>
      <c r="L96" s="1" t="s">
        <v>70</v>
      </c>
      <c r="M96" s="3">
        <v>46057</v>
      </c>
      <c r="N96" s="1">
        <f t="shared" si="2"/>
        <v>2</v>
      </c>
      <c r="O96" s="1" t="s">
        <v>38</v>
      </c>
      <c r="P96" s="1"/>
      <c r="Q96" s="1"/>
      <c r="R96" s="1"/>
      <c r="S96" s="1"/>
      <c r="T96" s="3">
        <v>46062</v>
      </c>
      <c r="U96" s="1" t="s">
        <v>39</v>
      </c>
      <c r="V96" s="1"/>
      <c r="W96" s="1" t="s">
        <v>1122</v>
      </c>
    </row>
    <row r="97" spans="1:23">
      <c r="A97" s="1" t="s">
        <v>26</v>
      </c>
      <c r="B97" s="1" t="s">
        <v>1249</v>
      </c>
      <c r="C97" s="1">
        <v>331</v>
      </c>
      <c r="D97" s="1" t="s">
        <v>708</v>
      </c>
      <c r="E97" s="3">
        <v>46055</v>
      </c>
      <c r="F97" s="12">
        <v>46055.347071759257</v>
      </c>
      <c r="G97" s="1">
        <v>900484386</v>
      </c>
      <c r="H97" s="1" t="s">
        <v>709</v>
      </c>
      <c r="I97" s="17">
        <f t="shared" si="3"/>
        <v>27859250</v>
      </c>
      <c r="J97" s="17">
        <v>5293257.5</v>
      </c>
      <c r="K97" s="17">
        <v>33152507.5</v>
      </c>
      <c r="L97" s="1" t="s">
        <v>1149</v>
      </c>
      <c r="M97" s="3">
        <v>46056</v>
      </c>
      <c r="N97" s="1">
        <f t="shared" si="2"/>
        <v>1</v>
      </c>
      <c r="O97" s="1" t="s">
        <v>479</v>
      </c>
      <c r="P97" s="1"/>
      <c r="Q97" s="1"/>
      <c r="R97" s="1"/>
      <c r="S97" s="1"/>
      <c r="T97" s="3">
        <v>46057</v>
      </c>
      <c r="U97" s="1" t="s">
        <v>39</v>
      </c>
      <c r="V97" s="1"/>
      <c r="W97" s="1" t="s">
        <v>1122</v>
      </c>
    </row>
    <row r="98" spans="1:23">
      <c r="A98" s="1" t="s">
        <v>26</v>
      </c>
      <c r="B98" s="1" t="s">
        <v>1250</v>
      </c>
      <c r="C98" s="27">
        <v>206</v>
      </c>
      <c r="D98" s="1" t="s">
        <v>1251</v>
      </c>
      <c r="E98" s="3">
        <v>46055</v>
      </c>
      <c r="F98" s="12">
        <v>46055.342546296299</v>
      </c>
      <c r="G98" s="1">
        <v>901643359</v>
      </c>
      <c r="H98" s="1" t="s">
        <v>1252</v>
      </c>
      <c r="I98" s="17">
        <f t="shared" si="3"/>
        <v>40000</v>
      </c>
      <c r="J98" s="17">
        <v>0</v>
      </c>
      <c r="K98" s="17">
        <v>40000</v>
      </c>
      <c r="L98" s="1" t="s">
        <v>54</v>
      </c>
      <c r="M98" s="3"/>
      <c r="N98" s="1">
        <f t="shared" si="2"/>
        <v>0</v>
      </c>
      <c r="O98" s="1"/>
      <c r="P98" s="1"/>
      <c r="Q98" s="1"/>
      <c r="R98" s="1"/>
      <c r="S98" s="1"/>
      <c r="T98" s="3">
        <v>46073</v>
      </c>
      <c r="U98" s="1" t="s">
        <v>39</v>
      </c>
      <c r="V98" s="1"/>
      <c r="W98" s="1"/>
    </row>
    <row r="99" spans="1:23">
      <c r="A99" s="1" t="s">
        <v>26</v>
      </c>
      <c r="B99" s="1" t="s">
        <v>1253</v>
      </c>
      <c r="C99" s="1">
        <v>3678</v>
      </c>
      <c r="D99" s="1" t="s">
        <v>246</v>
      </c>
      <c r="E99" s="3">
        <v>46055</v>
      </c>
      <c r="F99" s="12">
        <v>46055.25917824074</v>
      </c>
      <c r="G99" s="1">
        <v>901609691</v>
      </c>
      <c r="H99" s="1" t="s">
        <v>247</v>
      </c>
      <c r="I99" s="17">
        <f t="shared" si="3"/>
        <v>719200</v>
      </c>
      <c r="J99" s="17">
        <v>136648</v>
      </c>
      <c r="K99" s="17">
        <v>855848</v>
      </c>
      <c r="L99" s="1" t="s">
        <v>1149</v>
      </c>
      <c r="M99" s="3">
        <v>46056</v>
      </c>
      <c r="N99" s="1">
        <f t="shared" si="2"/>
        <v>1</v>
      </c>
      <c r="O99" s="1" t="s">
        <v>479</v>
      </c>
      <c r="P99" s="1"/>
      <c r="Q99" s="1"/>
      <c r="R99" s="1"/>
      <c r="S99" s="1"/>
      <c r="T99" s="3">
        <v>46057</v>
      </c>
      <c r="U99" s="1" t="s">
        <v>39</v>
      </c>
      <c r="V99" s="1"/>
      <c r="W99" s="1" t="s">
        <v>1122</v>
      </c>
    </row>
    <row r="100" spans="1:23">
      <c r="A100" s="1" t="s">
        <v>26</v>
      </c>
      <c r="B100" s="1" t="s">
        <v>1254</v>
      </c>
      <c r="C100" s="27">
        <v>75703</v>
      </c>
      <c r="D100" s="1" t="s">
        <v>1255</v>
      </c>
      <c r="E100" s="3">
        <v>46055</v>
      </c>
      <c r="F100" s="12">
        <v>46057.407812500001</v>
      </c>
      <c r="G100" s="1">
        <v>816005306</v>
      </c>
      <c r="H100" s="1" t="s">
        <v>1256</v>
      </c>
      <c r="I100" s="17">
        <f t="shared" ref="I100:I131" si="4">K100-J100</f>
        <v>68400</v>
      </c>
      <c r="J100" s="17"/>
      <c r="K100" s="17">
        <v>68400</v>
      </c>
      <c r="L100" s="1" t="s">
        <v>54</v>
      </c>
      <c r="M100" s="3"/>
      <c r="N100" s="1">
        <f t="shared" si="2"/>
        <v>0</v>
      </c>
      <c r="O100" s="1"/>
      <c r="P100" s="1"/>
      <c r="Q100" s="1"/>
      <c r="R100" s="1"/>
      <c r="S100" s="1"/>
      <c r="T100" s="3"/>
      <c r="U100" s="1"/>
      <c r="V100" s="1"/>
      <c r="W100" s="1"/>
    </row>
    <row r="101" spans="1:23">
      <c r="A101" s="1" t="s">
        <v>26</v>
      </c>
      <c r="B101" s="1" t="s">
        <v>1257</v>
      </c>
      <c r="C101" s="1">
        <v>419762</v>
      </c>
      <c r="D101" s="1" t="s">
        <v>662</v>
      </c>
      <c r="E101" s="3">
        <v>46056</v>
      </c>
      <c r="F101" s="12">
        <v>46056.773611111108</v>
      </c>
      <c r="G101" s="1">
        <v>900053978</v>
      </c>
      <c r="H101" s="1" t="s">
        <v>663</v>
      </c>
      <c r="I101" s="17">
        <f t="shared" si="4"/>
        <v>38900</v>
      </c>
      <c r="J101" s="17">
        <v>0</v>
      </c>
      <c r="K101" s="17">
        <v>38900</v>
      </c>
      <c r="L101" s="1" t="s">
        <v>70</v>
      </c>
      <c r="M101" s="3">
        <v>46066</v>
      </c>
      <c r="N101" s="1">
        <f t="shared" si="2"/>
        <v>10</v>
      </c>
      <c r="O101" s="1" t="s">
        <v>66</v>
      </c>
      <c r="P101" s="1"/>
      <c r="Q101" s="1"/>
      <c r="R101" s="1"/>
      <c r="S101" s="1"/>
      <c r="T101" s="3">
        <v>46071</v>
      </c>
      <c r="U101" s="1" t="s">
        <v>39</v>
      </c>
      <c r="V101" s="1"/>
      <c r="W101" s="1" t="s">
        <v>1258</v>
      </c>
    </row>
    <row r="102" spans="1:23">
      <c r="A102" s="1" t="s">
        <v>26</v>
      </c>
      <c r="B102" s="1" t="s">
        <v>1259</v>
      </c>
      <c r="C102" s="1">
        <v>55803</v>
      </c>
      <c r="D102" s="1" t="s">
        <v>122</v>
      </c>
      <c r="E102" s="3">
        <v>46056</v>
      </c>
      <c r="F102" s="12">
        <v>46056.717326388891</v>
      </c>
      <c r="G102" s="1">
        <v>900650486</v>
      </c>
      <c r="H102" s="1" t="s">
        <v>857</v>
      </c>
      <c r="I102" s="17">
        <f t="shared" si="4"/>
        <v>2016806.72</v>
      </c>
      <c r="J102" s="17">
        <v>383193.28</v>
      </c>
      <c r="K102" s="17">
        <v>2400000</v>
      </c>
      <c r="L102" s="1" t="s">
        <v>65</v>
      </c>
      <c r="M102" s="3">
        <v>46058</v>
      </c>
      <c r="N102" s="1">
        <f t="shared" si="2"/>
        <v>2</v>
      </c>
      <c r="O102" s="1" t="s">
        <v>38</v>
      </c>
      <c r="P102" s="1"/>
      <c r="Q102" s="1"/>
      <c r="R102" s="1"/>
      <c r="S102" s="1"/>
      <c r="T102" s="3">
        <v>46059</v>
      </c>
      <c r="U102" s="1" t="s">
        <v>39</v>
      </c>
      <c r="V102" s="1"/>
      <c r="W102" s="1" t="s">
        <v>1122</v>
      </c>
    </row>
    <row r="103" spans="1:23">
      <c r="A103" s="1" t="s">
        <v>26</v>
      </c>
      <c r="B103" s="1" t="s">
        <v>1260</v>
      </c>
      <c r="C103" s="1">
        <v>1351</v>
      </c>
      <c r="D103" s="1" t="s">
        <v>28</v>
      </c>
      <c r="E103" s="3">
        <v>46056</v>
      </c>
      <c r="F103" s="12">
        <v>46056.704502314817</v>
      </c>
      <c r="G103" s="1">
        <v>901950863</v>
      </c>
      <c r="H103" s="1" t="s">
        <v>549</v>
      </c>
      <c r="I103" s="17">
        <f t="shared" si="4"/>
        <v>1092000</v>
      </c>
      <c r="J103" s="17">
        <v>207480</v>
      </c>
      <c r="K103" s="17">
        <v>1299480</v>
      </c>
      <c r="L103" s="1" t="s">
        <v>1151</v>
      </c>
      <c r="M103" s="3">
        <v>46057</v>
      </c>
      <c r="N103" s="1">
        <f t="shared" si="2"/>
        <v>1</v>
      </c>
      <c r="O103" s="1" t="s">
        <v>38</v>
      </c>
      <c r="P103" s="1"/>
      <c r="Q103" s="1"/>
      <c r="R103" s="1"/>
      <c r="S103" s="1"/>
      <c r="T103" s="3">
        <v>46066</v>
      </c>
      <c r="U103" s="1" t="s">
        <v>39</v>
      </c>
      <c r="V103" s="1"/>
      <c r="W103" s="1" t="s">
        <v>1122</v>
      </c>
    </row>
    <row r="104" spans="1:23">
      <c r="A104" s="1" t="s">
        <v>26</v>
      </c>
      <c r="B104" s="1" t="s">
        <v>1261</v>
      </c>
      <c r="C104" s="1">
        <v>1353</v>
      </c>
      <c r="D104" s="1" t="s">
        <v>28</v>
      </c>
      <c r="E104" s="3">
        <v>46056</v>
      </c>
      <c r="F104" s="12">
        <v>46056.708912037036</v>
      </c>
      <c r="G104" s="1">
        <v>901950863</v>
      </c>
      <c r="H104" s="1" t="s">
        <v>549</v>
      </c>
      <c r="I104" s="17">
        <f t="shared" si="4"/>
        <v>130000</v>
      </c>
      <c r="J104" s="17">
        <v>24700</v>
      </c>
      <c r="K104" s="17">
        <v>154700</v>
      </c>
      <c r="L104" s="1" t="s">
        <v>1151</v>
      </c>
      <c r="M104" s="3">
        <v>46057</v>
      </c>
      <c r="N104" s="1">
        <f t="shared" si="2"/>
        <v>1</v>
      </c>
      <c r="O104" s="1" t="s">
        <v>38</v>
      </c>
      <c r="P104" s="1"/>
      <c r="Q104" s="1"/>
      <c r="R104" s="1"/>
      <c r="S104" s="1"/>
      <c r="T104" s="3">
        <v>46066</v>
      </c>
      <c r="U104" s="1" t="s">
        <v>39</v>
      </c>
      <c r="V104" s="1"/>
      <c r="W104" s="1" t="s">
        <v>1122</v>
      </c>
    </row>
    <row r="105" spans="1:23">
      <c r="A105" s="1" t="s">
        <v>26</v>
      </c>
      <c r="B105" s="1" t="s">
        <v>1262</v>
      </c>
      <c r="C105" s="1">
        <v>1352</v>
      </c>
      <c r="D105" s="1" t="s">
        <v>28</v>
      </c>
      <c r="E105" s="3">
        <v>46056</v>
      </c>
      <c r="F105" s="12">
        <v>46056.706284722219</v>
      </c>
      <c r="G105" s="1">
        <v>901950863</v>
      </c>
      <c r="H105" s="1" t="s">
        <v>549</v>
      </c>
      <c r="I105" s="17">
        <f t="shared" si="4"/>
        <v>1092000</v>
      </c>
      <c r="J105" s="17">
        <v>207480</v>
      </c>
      <c r="K105" s="17">
        <v>1299480</v>
      </c>
      <c r="L105" s="1" t="s">
        <v>1151</v>
      </c>
      <c r="M105" s="3">
        <v>46057</v>
      </c>
      <c r="N105" s="1">
        <f t="shared" si="2"/>
        <v>1</v>
      </c>
      <c r="O105" s="1" t="s">
        <v>38</v>
      </c>
      <c r="P105" s="1"/>
      <c r="Q105" s="1"/>
      <c r="R105" s="1"/>
      <c r="S105" s="1"/>
      <c r="T105" s="3">
        <v>46066</v>
      </c>
      <c r="U105" s="1" t="s">
        <v>39</v>
      </c>
      <c r="V105" s="1"/>
      <c r="W105" s="1" t="s">
        <v>1122</v>
      </c>
    </row>
    <row r="106" spans="1:23">
      <c r="A106" s="1" t="s">
        <v>26</v>
      </c>
      <c r="B106" s="1" t="s">
        <v>1263</v>
      </c>
      <c r="C106" s="1">
        <v>722510</v>
      </c>
      <c r="D106" s="1" t="s">
        <v>817</v>
      </c>
      <c r="E106" s="3">
        <v>46056</v>
      </c>
      <c r="F106" s="12">
        <v>46056.675509259258</v>
      </c>
      <c r="G106" s="1">
        <v>890915475</v>
      </c>
      <c r="H106" s="1" t="s">
        <v>818</v>
      </c>
      <c r="I106" s="17">
        <f t="shared" si="4"/>
        <v>146700</v>
      </c>
      <c r="J106" s="17">
        <v>27873</v>
      </c>
      <c r="K106" s="17">
        <v>174573</v>
      </c>
      <c r="L106" s="1" t="s">
        <v>70</v>
      </c>
      <c r="M106" s="3">
        <v>46058</v>
      </c>
      <c r="N106" s="1">
        <f t="shared" si="2"/>
        <v>2</v>
      </c>
      <c r="O106" s="1" t="s">
        <v>38</v>
      </c>
      <c r="P106" s="1"/>
      <c r="Q106" s="1"/>
      <c r="R106" s="1"/>
      <c r="S106" s="1"/>
      <c r="T106" s="3">
        <v>46059</v>
      </c>
      <c r="U106" s="1" t="s">
        <v>39</v>
      </c>
      <c r="V106" s="1"/>
      <c r="W106" s="1" t="s">
        <v>1122</v>
      </c>
    </row>
    <row r="107" spans="1:23">
      <c r="A107" s="1" t="s">
        <v>26</v>
      </c>
      <c r="B107" s="1" t="s">
        <v>1264</v>
      </c>
      <c r="C107" s="1">
        <v>5921</v>
      </c>
      <c r="D107" s="1"/>
      <c r="E107" s="3">
        <v>46056</v>
      </c>
      <c r="F107" s="12">
        <v>46056.859398148146</v>
      </c>
      <c r="G107" s="1">
        <v>32150739</v>
      </c>
      <c r="H107" s="1" t="s">
        <v>400</v>
      </c>
      <c r="I107" s="17">
        <f t="shared" si="4"/>
        <v>699000</v>
      </c>
      <c r="J107" s="17">
        <v>0</v>
      </c>
      <c r="K107" s="17">
        <v>699000</v>
      </c>
      <c r="L107" s="1" t="s">
        <v>1138</v>
      </c>
      <c r="M107" s="3">
        <v>46058</v>
      </c>
      <c r="N107" s="1">
        <f t="shared" si="2"/>
        <v>2</v>
      </c>
      <c r="O107" s="1" t="s">
        <v>38</v>
      </c>
      <c r="P107" s="1"/>
      <c r="Q107" s="1"/>
      <c r="R107" s="1"/>
      <c r="S107" s="1"/>
      <c r="T107" s="3">
        <v>46059</v>
      </c>
      <c r="U107" s="1" t="s">
        <v>39</v>
      </c>
      <c r="V107" s="1"/>
      <c r="W107" s="1" t="s">
        <v>1122</v>
      </c>
    </row>
    <row r="108" spans="1:23">
      <c r="A108" s="1" t="s">
        <v>700</v>
      </c>
      <c r="B108" s="1" t="s">
        <v>1265</v>
      </c>
      <c r="C108" s="27">
        <v>45921</v>
      </c>
      <c r="D108" s="1" t="s">
        <v>1266</v>
      </c>
      <c r="E108" s="3">
        <v>46056</v>
      </c>
      <c r="F108" s="12">
        <v>46056.804803240739</v>
      </c>
      <c r="G108" s="1">
        <v>901784030</v>
      </c>
      <c r="H108" s="1" t="s">
        <v>1016</v>
      </c>
      <c r="I108" s="17">
        <f t="shared" si="4"/>
        <v>31400</v>
      </c>
      <c r="J108" s="17">
        <v>0</v>
      </c>
      <c r="K108" s="17">
        <v>31400</v>
      </c>
      <c r="L108" s="1" t="s">
        <v>54</v>
      </c>
      <c r="M108" s="3"/>
      <c r="N108" s="1">
        <f t="shared" si="2"/>
        <v>0</v>
      </c>
      <c r="O108" s="1"/>
      <c r="P108" s="1"/>
      <c r="Q108" s="1"/>
      <c r="R108" s="1"/>
      <c r="S108" s="1"/>
      <c r="T108" s="3"/>
      <c r="U108" s="1"/>
      <c r="V108" s="1"/>
      <c r="W108" s="1"/>
    </row>
    <row r="109" spans="1:23">
      <c r="A109" s="1" t="s">
        <v>26</v>
      </c>
      <c r="B109" s="1" t="s">
        <v>1267</v>
      </c>
      <c r="C109" s="1">
        <v>2719</v>
      </c>
      <c r="D109" s="1" t="s">
        <v>122</v>
      </c>
      <c r="E109" s="3">
        <v>46056</v>
      </c>
      <c r="F109" s="12">
        <v>46056.61613425926</v>
      </c>
      <c r="G109" s="1">
        <v>900667734</v>
      </c>
      <c r="H109" s="1" t="s">
        <v>123</v>
      </c>
      <c r="I109" s="17">
        <f t="shared" si="4"/>
        <v>78000</v>
      </c>
      <c r="J109" s="17">
        <v>14820</v>
      </c>
      <c r="K109" s="17">
        <v>92820</v>
      </c>
      <c r="L109" s="1" t="s">
        <v>1151</v>
      </c>
      <c r="M109" s="3">
        <v>46057</v>
      </c>
      <c r="N109" s="1">
        <f t="shared" si="2"/>
        <v>1</v>
      </c>
      <c r="O109" s="1" t="s">
        <v>38</v>
      </c>
      <c r="P109" s="1"/>
      <c r="Q109" s="1"/>
      <c r="R109" s="1"/>
      <c r="S109" s="1"/>
      <c r="T109" s="3">
        <v>46066</v>
      </c>
      <c r="U109" s="1" t="s">
        <v>39</v>
      </c>
      <c r="V109" s="1"/>
      <c r="W109" s="1" t="s">
        <v>1122</v>
      </c>
    </row>
    <row r="110" spans="1:23">
      <c r="A110" s="1" t="s">
        <v>26</v>
      </c>
      <c r="B110" s="1" t="s">
        <v>1268</v>
      </c>
      <c r="C110" s="1">
        <v>33505</v>
      </c>
      <c r="D110" s="1" t="s">
        <v>376</v>
      </c>
      <c r="E110" s="3">
        <v>46056</v>
      </c>
      <c r="F110" s="12">
        <v>46056.664525462962</v>
      </c>
      <c r="G110" s="1">
        <v>9522660</v>
      </c>
      <c r="H110" s="1" t="s">
        <v>377</v>
      </c>
      <c r="I110" s="17">
        <f t="shared" si="4"/>
        <v>3226891.1999999997</v>
      </c>
      <c r="J110" s="17">
        <v>613109.32999999996</v>
      </c>
      <c r="K110" s="17">
        <v>3840000.53</v>
      </c>
      <c r="L110" s="1" t="s">
        <v>1151</v>
      </c>
      <c r="M110" s="3">
        <v>46057</v>
      </c>
      <c r="N110" s="1">
        <f t="shared" si="2"/>
        <v>1</v>
      </c>
      <c r="O110" s="1" t="s">
        <v>38</v>
      </c>
      <c r="P110" s="1"/>
      <c r="Q110" s="1"/>
      <c r="R110" s="1"/>
      <c r="S110" s="1"/>
      <c r="T110" s="3">
        <v>46066</v>
      </c>
      <c r="U110" s="1" t="s">
        <v>39</v>
      </c>
      <c r="V110" s="1"/>
      <c r="W110" s="1" t="s">
        <v>1122</v>
      </c>
    </row>
    <row r="111" spans="1:23">
      <c r="A111" s="1" t="s">
        <v>26</v>
      </c>
      <c r="B111" s="1" t="s">
        <v>1269</v>
      </c>
      <c r="C111" s="1">
        <v>100364717</v>
      </c>
      <c r="D111" s="1" t="s">
        <v>1270</v>
      </c>
      <c r="E111" s="3">
        <v>46056</v>
      </c>
      <c r="F111" s="12">
        <v>46056.696689814817</v>
      </c>
      <c r="G111" s="1">
        <v>800242106</v>
      </c>
      <c r="H111" s="1" t="s">
        <v>172</v>
      </c>
      <c r="I111" s="17">
        <f t="shared" si="4"/>
        <v>692464.99</v>
      </c>
      <c r="J111" s="17">
        <v>90835.01</v>
      </c>
      <c r="K111" s="17">
        <v>783300</v>
      </c>
      <c r="L111" s="1" t="s">
        <v>54</v>
      </c>
      <c r="M111" s="3"/>
      <c r="N111" s="1">
        <f t="shared" si="2"/>
        <v>0</v>
      </c>
      <c r="O111" s="1"/>
      <c r="P111" s="1"/>
      <c r="Q111" s="1"/>
      <c r="R111" s="1"/>
      <c r="S111" s="1"/>
      <c r="T111" s="3">
        <v>46084</v>
      </c>
      <c r="U111" s="1" t="s">
        <v>39</v>
      </c>
      <c r="V111" s="1"/>
      <c r="W111" s="1"/>
    </row>
    <row r="112" spans="1:23">
      <c r="A112" s="1" t="s">
        <v>26</v>
      </c>
      <c r="B112" s="1" t="s">
        <v>1271</v>
      </c>
      <c r="C112" s="1">
        <v>342737</v>
      </c>
      <c r="D112" s="1" t="s">
        <v>336</v>
      </c>
      <c r="E112" s="3">
        <v>46056</v>
      </c>
      <c r="F112" s="12">
        <v>46056.57603009259</v>
      </c>
      <c r="G112" s="1">
        <v>800049074</v>
      </c>
      <c r="H112" s="1" t="s">
        <v>337</v>
      </c>
      <c r="I112" s="17">
        <f t="shared" si="4"/>
        <v>54651</v>
      </c>
      <c r="J112" s="17">
        <v>6572</v>
      </c>
      <c r="K112" s="17">
        <v>61223</v>
      </c>
      <c r="L112" s="1" t="s">
        <v>70</v>
      </c>
      <c r="M112" s="3">
        <v>46058</v>
      </c>
      <c r="N112" s="1">
        <f t="shared" si="2"/>
        <v>2</v>
      </c>
      <c r="O112" s="1" t="s">
        <v>38</v>
      </c>
      <c r="P112" s="1"/>
      <c r="Q112" s="1"/>
      <c r="R112" s="1"/>
      <c r="S112" s="1"/>
      <c r="T112" s="3">
        <v>46059</v>
      </c>
      <c r="U112" s="1" t="s">
        <v>39</v>
      </c>
      <c r="V112" s="1"/>
      <c r="W112" s="1" t="s">
        <v>1122</v>
      </c>
    </row>
    <row r="113" spans="1:24">
      <c r="A113" s="1" t="s">
        <v>26</v>
      </c>
      <c r="B113" s="1" t="s">
        <v>1272</v>
      </c>
      <c r="C113" s="1">
        <v>564109</v>
      </c>
      <c r="D113" s="1" t="s">
        <v>159</v>
      </c>
      <c r="E113" s="3">
        <v>46056</v>
      </c>
      <c r="F113" s="12">
        <v>46056.600798611114</v>
      </c>
      <c r="G113" s="1">
        <v>890800788</v>
      </c>
      <c r="H113" s="1" t="s">
        <v>160</v>
      </c>
      <c r="I113" s="17">
        <f t="shared" si="4"/>
        <v>116760</v>
      </c>
      <c r="J113" s="17">
        <v>22184</v>
      </c>
      <c r="K113" s="17">
        <v>138944</v>
      </c>
      <c r="L113" s="1" t="s">
        <v>70</v>
      </c>
      <c r="M113" s="3">
        <v>46058</v>
      </c>
      <c r="N113" s="1">
        <f t="shared" si="2"/>
        <v>2</v>
      </c>
      <c r="O113" s="1" t="s">
        <v>38</v>
      </c>
      <c r="P113" s="1"/>
      <c r="Q113" s="1"/>
      <c r="R113" s="1"/>
      <c r="S113" s="1"/>
      <c r="T113" s="3">
        <v>46059</v>
      </c>
      <c r="U113" s="1" t="s">
        <v>39</v>
      </c>
      <c r="V113" s="1"/>
      <c r="W113" s="1" t="s">
        <v>1122</v>
      </c>
    </row>
    <row r="114" spans="1:24">
      <c r="A114" s="1" t="s">
        <v>26</v>
      </c>
      <c r="B114" s="1" t="s">
        <v>1273</v>
      </c>
      <c r="C114" s="1">
        <v>5492</v>
      </c>
      <c r="D114" s="1" t="s">
        <v>28</v>
      </c>
      <c r="E114" s="3">
        <v>46056</v>
      </c>
      <c r="F114" s="12">
        <v>46056.649108796293</v>
      </c>
      <c r="G114" s="1">
        <v>900604334</v>
      </c>
      <c r="H114" s="1" t="s">
        <v>1274</v>
      </c>
      <c r="I114" s="17">
        <f t="shared" si="4"/>
        <v>837398</v>
      </c>
      <c r="J114" s="17">
        <v>159106</v>
      </c>
      <c r="K114" s="17">
        <v>996504</v>
      </c>
      <c r="L114" s="1" t="s">
        <v>1151</v>
      </c>
      <c r="M114" s="3">
        <v>46057</v>
      </c>
      <c r="N114" s="1">
        <f t="shared" si="2"/>
        <v>1</v>
      </c>
      <c r="O114" s="1" t="s">
        <v>38</v>
      </c>
      <c r="P114" s="1"/>
      <c r="Q114" s="1"/>
      <c r="R114" s="1"/>
      <c r="S114" s="1"/>
      <c r="T114" s="3">
        <v>46066</v>
      </c>
      <c r="U114" s="1" t="s">
        <v>39</v>
      </c>
      <c r="V114" s="1"/>
      <c r="W114" s="1" t="s">
        <v>1122</v>
      </c>
    </row>
    <row r="115" spans="1:24">
      <c r="A115" s="1" t="s">
        <v>26</v>
      </c>
      <c r="B115" s="1" t="s">
        <v>1275</v>
      </c>
      <c r="C115" s="1">
        <v>2909</v>
      </c>
      <c r="D115" s="1" t="s">
        <v>28</v>
      </c>
      <c r="E115" s="3">
        <v>46056</v>
      </c>
      <c r="F115" s="12">
        <v>46056.477384259262</v>
      </c>
      <c r="G115" s="1">
        <v>900144364</v>
      </c>
      <c r="H115" s="1" t="s">
        <v>72</v>
      </c>
      <c r="I115" s="17">
        <f t="shared" si="4"/>
        <v>240000</v>
      </c>
      <c r="J115" s="17">
        <v>45600</v>
      </c>
      <c r="K115" s="17">
        <v>285600</v>
      </c>
      <c r="L115" s="1" t="s">
        <v>70</v>
      </c>
      <c r="M115" s="3">
        <v>46058</v>
      </c>
      <c r="N115" s="1">
        <f t="shared" si="2"/>
        <v>2</v>
      </c>
      <c r="O115" s="1" t="s">
        <v>38</v>
      </c>
      <c r="P115" s="1"/>
      <c r="Q115" s="1"/>
      <c r="R115" s="1"/>
      <c r="S115" s="1"/>
      <c r="T115" s="3">
        <v>46059</v>
      </c>
      <c r="U115" s="1" t="s">
        <v>39</v>
      </c>
      <c r="V115" s="1"/>
      <c r="W115" s="1" t="s">
        <v>1122</v>
      </c>
    </row>
    <row r="116" spans="1:24">
      <c r="A116" s="1" t="s">
        <v>26</v>
      </c>
      <c r="B116" s="1" t="s">
        <v>1276</v>
      </c>
      <c r="C116" s="1">
        <v>2912</v>
      </c>
      <c r="D116" s="1" t="s">
        <v>28</v>
      </c>
      <c r="E116" s="3">
        <v>46056</v>
      </c>
      <c r="F116" s="12">
        <v>46056.487222222226</v>
      </c>
      <c r="G116" s="1">
        <v>900144364</v>
      </c>
      <c r="H116" s="1" t="s">
        <v>72</v>
      </c>
      <c r="I116" s="17">
        <f t="shared" si="4"/>
        <v>4871500</v>
      </c>
      <c r="J116" s="17">
        <v>925585</v>
      </c>
      <c r="K116" s="17">
        <v>5797085</v>
      </c>
      <c r="L116" s="1" t="s">
        <v>70</v>
      </c>
      <c r="M116" s="3">
        <v>46058</v>
      </c>
      <c r="N116" s="1">
        <f t="shared" si="2"/>
        <v>2</v>
      </c>
      <c r="O116" s="1" t="s">
        <v>38</v>
      </c>
      <c r="P116" s="1"/>
      <c r="Q116" s="1"/>
      <c r="R116" s="1"/>
      <c r="S116" s="1"/>
      <c r="T116" s="3">
        <v>46059</v>
      </c>
      <c r="U116" s="1" t="s">
        <v>39</v>
      </c>
      <c r="V116" s="1"/>
      <c r="W116" s="1" t="s">
        <v>1122</v>
      </c>
    </row>
    <row r="117" spans="1:24">
      <c r="A117" s="1" t="s">
        <v>26</v>
      </c>
      <c r="B117" s="1" t="s">
        <v>1277</v>
      </c>
      <c r="C117" s="1">
        <v>2910</v>
      </c>
      <c r="D117" s="1" t="s">
        <v>28</v>
      </c>
      <c r="E117" s="3">
        <v>46056</v>
      </c>
      <c r="F117" s="12">
        <v>46056.481076388889</v>
      </c>
      <c r="G117" s="1">
        <v>900144364</v>
      </c>
      <c r="H117" s="1" t="s">
        <v>72</v>
      </c>
      <c r="I117" s="17">
        <f t="shared" si="4"/>
        <v>790000</v>
      </c>
      <c r="J117" s="17">
        <v>150100</v>
      </c>
      <c r="K117" s="17">
        <v>940100</v>
      </c>
      <c r="L117" s="1" t="s">
        <v>70</v>
      </c>
      <c r="M117" s="3">
        <v>46058</v>
      </c>
      <c r="N117" s="1">
        <f t="shared" si="2"/>
        <v>2</v>
      </c>
      <c r="O117" s="1" t="s">
        <v>38</v>
      </c>
      <c r="P117" s="1"/>
      <c r="Q117" s="1"/>
      <c r="R117" s="1"/>
      <c r="S117" s="1"/>
      <c r="T117" s="3">
        <v>46059</v>
      </c>
      <c r="U117" s="1" t="s">
        <v>39</v>
      </c>
      <c r="V117" s="1"/>
      <c r="W117" s="1" t="s">
        <v>1122</v>
      </c>
    </row>
    <row r="118" spans="1:24">
      <c r="A118" s="1" t="s">
        <v>26</v>
      </c>
      <c r="B118" s="1" t="s">
        <v>1278</v>
      </c>
      <c r="C118" s="1">
        <v>342484</v>
      </c>
      <c r="D118" s="1" t="s">
        <v>336</v>
      </c>
      <c r="E118" s="3">
        <v>46056</v>
      </c>
      <c r="F118" s="12">
        <v>46056.407210648147</v>
      </c>
      <c r="G118" s="1">
        <v>800049074</v>
      </c>
      <c r="H118" s="1" t="s">
        <v>337</v>
      </c>
      <c r="I118" s="17">
        <f t="shared" si="4"/>
        <v>142505</v>
      </c>
      <c r="J118" s="17">
        <v>27076</v>
      </c>
      <c r="K118" s="17">
        <v>169581</v>
      </c>
      <c r="L118" s="1" t="s">
        <v>70</v>
      </c>
      <c r="M118" s="3">
        <v>46058</v>
      </c>
      <c r="N118" s="1">
        <f t="shared" si="2"/>
        <v>2</v>
      </c>
      <c r="O118" s="1" t="s">
        <v>38</v>
      </c>
      <c r="P118" s="1"/>
      <c r="Q118" s="1"/>
      <c r="R118" s="1"/>
      <c r="S118" s="1"/>
      <c r="T118" s="3">
        <v>46059</v>
      </c>
      <c r="U118" s="1" t="s">
        <v>39</v>
      </c>
      <c r="V118" s="1"/>
      <c r="W118" s="1" t="s">
        <v>1122</v>
      </c>
    </row>
    <row r="119" spans="1:24">
      <c r="A119" s="1" t="s">
        <v>26</v>
      </c>
      <c r="B119" s="1" t="s">
        <v>1279</v>
      </c>
      <c r="C119" s="1">
        <v>120411</v>
      </c>
      <c r="D119" s="1" t="s">
        <v>28</v>
      </c>
      <c r="E119" s="3">
        <v>46056</v>
      </c>
      <c r="F119" s="12">
        <v>46056.518657407411</v>
      </c>
      <c r="G119" s="1">
        <v>830000818</v>
      </c>
      <c r="H119" s="1" t="s">
        <v>901</v>
      </c>
      <c r="I119" s="17">
        <f t="shared" si="4"/>
        <v>9520000</v>
      </c>
      <c r="J119" s="17">
        <v>1808800</v>
      </c>
      <c r="K119" s="17">
        <v>11328800</v>
      </c>
      <c r="L119" s="1" t="s">
        <v>1149</v>
      </c>
      <c r="M119" s="3">
        <v>46057</v>
      </c>
      <c r="N119" s="1">
        <f t="shared" si="2"/>
        <v>1</v>
      </c>
      <c r="O119" s="1" t="s">
        <v>479</v>
      </c>
      <c r="P119" s="1"/>
      <c r="Q119" s="1"/>
      <c r="R119" s="1"/>
      <c r="S119" s="1"/>
      <c r="T119" s="3">
        <v>46057</v>
      </c>
      <c r="U119" s="1" t="s">
        <v>32</v>
      </c>
      <c r="V119" s="1"/>
      <c r="W119" s="1" t="s">
        <v>1122</v>
      </c>
    </row>
    <row r="120" spans="1:24">
      <c r="A120" s="1" t="s">
        <v>26</v>
      </c>
      <c r="B120" s="1" t="s">
        <v>1280</v>
      </c>
      <c r="C120" s="1">
        <v>9221</v>
      </c>
      <c r="D120" s="1" t="s">
        <v>612</v>
      </c>
      <c r="E120" s="3">
        <v>46056</v>
      </c>
      <c r="F120" s="12">
        <v>46056.627893518518</v>
      </c>
      <c r="G120" s="1">
        <v>890921246</v>
      </c>
      <c r="H120" s="1" t="s">
        <v>613</v>
      </c>
      <c r="I120" s="17">
        <f t="shared" si="4"/>
        <v>105900</v>
      </c>
      <c r="J120" s="17">
        <v>20121</v>
      </c>
      <c r="K120" s="17">
        <v>126021</v>
      </c>
      <c r="L120" s="1" t="s">
        <v>264</v>
      </c>
      <c r="M120" s="3">
        <v>46057</v>
      </c>
      <c r="N120" s="1">
        <f t="shared" si="2"/>
        <v>1</v>
      </c>
      <c r="O120" s="1" t="s">
        <v>38</v>
      </c>
      <c r="P120" s="1"/>
      <c r="Q120" s="1"/>
      <c r="R120" s="1"/>
      <c r="S120" s="1"/>
      <c r="T120" s="3">
        <v>46059</v>
      </c>
      <c r="U120" s="1" t="s">
        <v>39</v>
      </c>
      <c r="V120" s="1"/>
      <c r="W120" s="1" t="s">
        <v>1122</v>
      </c>
    </row>
    <row r="121" spans="1:24">
      <c r="A121" s="1" t="s">
        <v>26</v>
      </c>
      <c r="B121" s="1" t="s">
        <v>1281</v>
      </c>
      <c r="C121" s="1">
        <v>92019</v>
      </c>
      <c r="D121" s="1" t="s">
        <v>958</v>
      </c>
      <c r="E121" s="3">
        <v>46056</v>
      </c>
      <c r="F121" s="12">
        <v>46056.722175925926</v>
      </c>
      <c r="G121" s="1">
        <v>900125852</v>
      </c>
      <c r="H121" s="1" t="s">
        <v>959</v>
      </c>
      <c r="I121" s="17">
        <f t="shared" si="4"/>
        <v>19327.599999999999</v>
      </c>
      <c r="J121" s="17">
        <v>3672.4</v>
      </c>
      <c r="K121" s="17">
        <v>23000</v>
      </c>
      <c r="L121" s="1" t="s">
        <v>54</v>
      </c>
      <c r="M121" s="3"/>
      <c r="N121" s="1">
        <f t="shared" si="2"/>
        <v>0</v>
      </c>
      <c r="O121" s="1"/>
      <c r="P121" s="1"/>
      <c r="Q121" s="1"/>
      <c r="R121" s="1"/>
      <c r="S121" s="1"/>
      <c r="T121" s="3"/>
      <c r="U121" s="1"/>
      <c r="V121" s="1"/>
      <c r="W121" s="1"/>
    </row>
    <row r="122" spans="1:24">
      <c r="A122" s="1" t="s">
        <v>26</v>
      </c>
      <c r="B122" s="1" t="s">
        <v>1282</v>
      </c>
      <c r="C122" s="1">
        <v>1011201</v>
      </c>
      <c r="D122" s="1" t="s">
        <v>138</v>
      </c>
      <c r="E122" s="3">
        <v>46056</v>
      </c>
      <c r="F122" s="12">
        <v>46056.634791666664</v>
      </c>
      <c r="G122" s="1">
        <v>860016640</v>
      </c>
      <c r="H122" s="1" t="s">
        <v>139</v>
      </c>
      <c r="I122" s="17">
        <f t="shared" si="4"/>
        <v>1641685</v>
      </c>
      <c r="J122" s="17">
        <v>0</v>
      </c>
      <c r="K122" s="17">
        <v>1641685</v>
      </c>
      <c r="L122" s="1" t="s">
        <v>70</v>
      </c>
      <c r="M122" s="3">
        <v>46057</v>
      </c>
      <c r="N122" s="1">
        <f t="shared" si="2"/>
        <v>1</v>
      </c>
      <c r="O122" s="1" t="s">
        <v>38</v>
      </c>
      <c r="P122" s="1"/>
      <c r="Q122" s="1"/>
      <c r="R122" s="1"/>
      <c r="S122" s="1"/>
      <c r="T122" s="3">
        <v>46062</v>
      </c>
      <c r="U122" s="1" t="s">
        <v>39</v>
      </c>
      <c r="V122" s="1"/>
      <c r="W122" s="1" t="s">
        <v>1122</v>
      </c>
    </row>
    <row r="123" spans="1:24">
      <c r="A123" s="1" t="s">
        <v>26</v>
      </c>
      <c r="B123" s="1" t="s">
        <v>1283</v>
      </c>
      <c r="C123" s="1">
        <v>5887</v>
      </c>
      <c r="D123" s="1" t="s">
        <v>1157</v>
      </c>
      <c r="E123" s="3">
        <v>46056</v>
      </c>
      <c r="F123" s="12">
        <v>46056.715833333335</v>
      </c>
      <c r="G123" s="1">
        <v>890903388</v>
      </c>
      <c r="H123" s="1" t="s">
        <v>946</v>
      </c>
      <c r="I123" s="17">
        <f t="shared" si="4"/>
        <v>238750</v>
      </c>
      <c r="J123" s="17">
        <v>0</v>
      </c>
      <c r="K123" s="17">
        <v>238750</v>
      </c>
      <c r="L123" s="1" t="s">
        <v>54</v>
      </c>
      <c r="M123" s="3"/>
      <c r="N123" s="1">
        <f t="shared" si="2"/>
        <v>0</v>
      </c>
      <c r="O123" s="1"/>
      <c r="P123" s="1"/>
      <c r="Q123" s="1"/>
      <c r="R123" s="1"/>
      <c r="S123" s="1"/>
      <c r="T123" s="3">
        <v>46066</v>
      </c>
      <c r="U123" s="1" t="s">
        <v>39</v>
      </c>
      <c r="V123" s="1"/>
      <c r="W123" s="1"/>
    </row>
    <row r="124" spans="1:24">
      <c r="A124" s="1" t="s">
        <v>26</v>
      </c>
      <c r="B124" s="1" t="s">
        <v>1284</v>
      </c>
      <c r="C124" s="1">
        <v>5153</v>
      </c>
      <c r="D124" s="1" t="s">
        <v>807</v>
      </c>
      <c r="E124" s="3">
        <v>46056</v>
      </c>
      <c r="F124" s="12">
        <v>46056.654293981483</v>
      </c>
      <c r="G124" s="1">
        <v>830118111</v>
      </c>
      <c r="H124" s="1" t="s">
        <v>808</v>
      </c>
      <c r="I124" s="17">
        <f t="shared" si="4"/>
        <v>11916340</v>
      </c>
      <c r="J124" s="17">
        <v>2264104.6</v>
      </c>
      <c r="K124" s="17">
        <v>14180444.6</v>
      </c>
      <c r="L124" s="1" t="s">
        <v>1151</v>
      </c>
      <c r="M124" s="3">
        <v>46070</v>
      </c>
      <c r="N124" s="1">
        <f t="shared" si="2"/>
        <v>14</v>
      </c>
      <c r="O124" s="1" t="s">
        <v>66</v>
      </c>
      <c r="P124" s="1"/>
      <c r="Q124" s="1"/>
      <c r="R124" s="1"/>
      <c r="S124" s="1"/>
      <c r="T124" s="3">
        <v>46078</v>
      </c>
      <c r="U124" s="1" t="s">
        <v>32</v>
      </c>
      <c r="V124" s="1"/>
      <c r="W124" s="1" t="s">
        <v>1130</v>
      </c>
    </row>
    <row r="125" spans="1:24">
      <c r="A125" s="1" t="s">
        <v>26</v>
      </c>
      <c r="B125" s="1" t="s">
        <v>1285</v>
      </c>
      <c r="C125" s="1">
        <v>588</v>
      </c>
      <c r="D125" s="1" t="s">
        <v>106</v>
      </c>
      <c r="E125" s="3">
        <v>46056</v>
      </c>
      <c r="F125" s="12">
        <v>46056.439976851849</v>
      </c>
      <c r="G125" s="1">
        <v>901161036</v>
      </c>
      <c r="H125" s="1" t="s">
        <v>107</v>
      </c>
      <c r="I125" s="17">
        <f t="shared" si="4"/>
        <v>620000</v>
      </c>
      <c r="J125" s="17">
        <v>117800</v>
      </c>
      <c r="K125" s="17">
        <v>737800</v>
      </c>
      <c r="L125" s="1" t="s">
        <v>1141</v>
      </c>
      <c r="M125" s="3">
        <v>46057</v>
      </c>
      <c r="N125" s="1">
        <f t="shared" si="2"/>
        <v>1</v>
      </c>
      <c r="O125" s="1" t="s">
        <v>38</v>
      </c>
      <c r="P125" s="1"/>
      <c r="Q125" s="1"/>
      <c r="R125" s="1"/>
      <c r="S125" s="1"/>
      <c r="T125" s="3">
        <v>46058</v>
      </c>
      <c r="U125" s="1" t="s">
        <v>39</v>
      </c>
      <c r="V125" s="1"/>
      <c r="W125" s="1" t="s">
        <v>1122</v>
      </c>
      <c r="X125" t="s">
        <v>1286</v>
      </c>
    </row>
    <row r="126" spans="1:24">
      <c r="A126" s="1" t="s">
        <v>26</v>
      </c>
      <c r="B126" s="1" t="s">
        <v>1287</v>
      </c>
      <c r="C126" s="1">
        <v>342738</v>
      </c>
      <c r="D126" s="1" t="s">
        <v>336</v>
      </c>
      <c r="E126" s="3">
        <v>46056</v>
      </c>
      <c r="F126" s="12">
        <v>46056.576064814813</v>
      </c>
      <c r="G126" s="1">
        <v>800049074</v>
      </c>
      <c r="H126" s="1" t="s">
        <v>337</v>
      </c>
      <c r="I126" s="17">
        <f t="shared" si="4"/>
        <v>185528</v>
      </c>
      <c r="J126" s="17">
        <v>35250</v>
      </c>
      <c r="K126" s="17">
        <v>220778</v>
      </c>
      <c r="L126" s="1" t="s">
        <v>70</v>
      </c>
      <c r="M126" s="3">
        <v>46058</v>
      </c>
      <c r="N126" s="1">
        <f t="shared" si="2"/>
        <v>2</v>
      </c>
      <c r="O126" s="1" t="s">
        <v>38</v>
      </c>
      <c r="P126" s="1"/>
      <c r="Q126" s="1"/>
      <c r="R126" s="1"/>
      <c r="S126" s="1"/>
      <c r="T126" s="3">
        <v>46059</v>
      </c>
      <c r="U126" s="1" t="s">
        <v>39</v>
      </c>
      <c r="V126" s="1"/>
      <c r="W126" s="1" t="s">
        <v>1122</v>
      </c>
    </row>
    <row r="127" spans="1:24">
      <c r="A127" s="1" t="s">
        <v>26</v>
      </c>
      <c r="B127" s="1" t="s">
        <v>1288</v>
      </c>
      <c r="C127" s="1">
        <v>100364716</v>
      </c>
      <c r="D127" s="1" t="s">
        <v>1270</v>
      </c>
      <c r="E127" s="3">
        <v>46056</v>
      </c>
      <c r="F127" s="12">
        <v>46056.694282407407</v>
      </c>
      <c r="G127" s="1">
        <v>800242106</v>
      </c>
      <c r="H127" s="1" t="s">
        <v>172</v>
      </c>
      <c r="I127" s="17">
        <f t="shared" si="4"/>
        <v>728487.39</v>
      </c>
      <c r="J127" s="17">
        <v>138412.60999999999</v>
      </c>
      <c r="K127" s="17">
        <v>866900</v>
      </c>
      <c r="L127" s="1" t="s">
        <v>54</v>
      </c>
      <c r="M127" s="3"/>
      <c r="N127" s="1">
        <f t="shared" si="2"/>
        <v>0</v>
      </c>
      <c r="O127" s="1"/>
      <c r="P127" s="1"/>
      <c r="Q127" s="1"/>
      <c r="R127" s="1"/>
      <c r="S127" s="1"/>
      <c r="T127" s="3">
        <v>46084</v>
      </c>
      <c r="U127" s="1" t="s">
        <v>39</v>
      </c>
      <c r="V127" s="1"/>
      <c r="W127" s="1"/>
    </row>
    <row r="128" spans="1:24">
      <c r="A128" s="1" t="s">
        <v>26</v>
      </c>
      <c r="B128" s="1" t="s">
        <v>1289</v>
      </c>
      <c r="C128" s="1">
        <v>5152</v>
      </c>
      <c r="D128" s="1" t="s">
        <v>807</v>
      </c>
      <c r="E128" s="3">
        <v>46056</v>
      </c>
      <c r="F128" s="12">
        <v>46056.649710648147</v>
      </c>
      <c r="G128" s="1">
        <v>830118111</v>
      </c>
      <c r="H128" s="1" t="s">
        <v>808</v>
      </c>
      <c r="I128" s="17">
        <f t="shared" si="4"/>
        <v>1987600</v>
      </c>
      <c r="J128" s="17">
        <v>377644</v>
      </c>
      <c r="K128" s="17">
        <v>2365244</v>
      </c>
      <c r="L128" s="1" t="s">
        <v>70</v>
      </c>
      <c r="M128" s="3">
        <v>46070</v>
      </c>
      <c r="N128" s="1">
        <f t="shared" si="2"/>
        <v>14</v>
      </c>
      <c r="O128" s="1" t="s">
        <v>66</v>
      </c>
      <c r="P128" s="1"/>
      <c r="Q128" s="1"/>
      <c r="R128" s="1"/>
      <c r="S128" s="1"/>
      <c r="T128" s="3">
        <v>46078</v>
      </c>
      <c r="U128" s="1" t="s">
        <v>39</v>
      </c>
      <c r="V128" s="1"/>
      <c r="W128" s="1" t="s">
        <v>1130</v>
      </c>
    </row>
    <row r="129" spans="1:24">
      <c r="A129" s="1" t="s">
        <v>26</v>
      </c>
      <c r="B129" s="1" t="s">
        <v>1290</v>
      </c>
      <c r="C129" s="1">
        <v>2911</v>
      </c>
      <c r="D129" s="1" t="s">
        <v>28</v>
      </c>
      <c r="E129" s="3">
        <v>46056</v>
      </c>
      <c r="F129" s="12">
        <v>46056.485266203701</v>
      </c>
      <c r="G129" s="1">
        <v>900144364</v>
      </c>
      <c r="H129" s="1" t="s">
        <v>72</v>
      </c>
      <c r="I129" s="17">
        <f t="shared" si="4"/>
        <v>2233800</v>
      </c>
      <c r="J129" s="17">
        <v>424422</v>
      </c>
      <c r="K129" s="17">
        <v>2658222</v>
      </c>
      <c r="L129" s="1" t="s">
        <v>70</v>
      </c>
      <c r="M129" s="3">
        <v>46058</v>
      </c>
      <c r="N129" s="1">
        <f t="shared" si="2"/>
        <v>2</v>
      </c>
      <c r="O129" s="1" t="s">
        <v>38</v>
      </c>
      <c r="P129" s="1"/>
      <c r="Q129" s="1"/>
      <c r="R129" s="1"/>
      <c r="S129" s="1"/>
      <c r="T129" s="3">
        <v>46059</v>
      </c>
      <c r="U129" s="1" t="s">
        <v>39</v>
      </c>
      <c r="V129" s="1"/>
      <c r="W129" s="1" t="s">
        <v>1122</v>
      </c>
    </row>
    <row r="130" spans="1:24">
      <c r="A130" s="1" t="s">
        <v>26</v>
      </c>
      <c r="B130" s="1" t="s">
        <v>1291</v>
      </c>
      <c r="C130" s="1">
        <v>268</v>
      </c>
      <c r="D130" s="1" t="s">
        <v>28</v>
      </c>
      <c r="E130" s="3">
        <v>46056</v>
      </c>
      <c r="F130" s="12">
        <v>46056.607164351852</v>
      </c>
      <c r="G130" s="1">
        <v>17149926</v>
      </c>
      <c r="H130" s="1" t="s">
        <v>1292</v>
      </c>
      <c r="I130" s="17">
        <f t="shared" si="4"/>
        <v>5252715</v>
      </c>
      <c r="J130" s="17">
        <v>998015.85</v>
      </c>
      <c r="K130" s="17">
        <v>6250730.8499999996</v>
      </c>
      <c r="L130" s="1" t="s">
        <v>1149</v>
      </c>
      <c r="M130" s="3">
        <v>46057</v>
      </c>
      <c r="N130" s="1">
        <f t="shared" ref="N130:N193" si="5">IFERROR(IF(-_xlfn.DAYS(E130,M130)&lt;0,0,-_xlfn.DAYS(E130,M130)), " - ")</f>
        <v>1</v>
      </c>
      <c r="O130" s="1" t="s">
        <v>479</v>
      </c>
      <c r="P130" s="1"/>
      <c r="Q130" s="1"/>
      <c r="R130" s="1"/>
      <c r="S130" s="1"/>
      <c r="T130" s="3">
        <v>46058</v>
      </c>
      <c r="U130" s="1"/>
      <c r="V130" s="1"/>
      <c r="W130" s="1" t="s">
        <v>1122</v>
      </c>
    </row>
    <row r="131" spans="1:24">
      <c r="A131" s="1" t="s">
        <v>26</v>
      </c>
      <c r="B131" s="1" t="s">
        <v>1293</v>
      </c>
      <c r="C131" s="1">
        <v>100019</v>
      </c>
      <c r="D131" s="1" t="s">
        <v>458</v>
      </c>
      <c r="E131" s="3">
        <v>46056</v>
      </c>
      <c r="F131" s="12">
        <v>46056.483148148145</v>
      </c>
      <c r="G131" s="1">
        <v>890929497</v>
      </c>
      <c r="H131" s="1" t="s">
        <v>459</v>
      </c>
      <c r="I131" s="17">
        <f t="shared" si="4"/>
        <v>127837</v>
      </c>
      <c r="J131" s="17">
        <v>24289</v>
      </c>
      <c r="K131" s="17">
        <v>152126</v>
      </c>
      <c r="L131" s="1" t="s">
        <v>1151</v>
      </c>
      <c r="M131" s="3">
        <v>46059</v>
      </c>
      <c r="N131" s="1">
        <f t="shared" si="5"/>
        <v>3</v>
      </c>
      <c r="O131" s="1" t="s">
        <v>38</v>
      </c>
      <c r="P131" s="1"/>
      <c r="Q131" s="1"/>
      <c r="R131" s="1"/>
      <c r="S131" s="1"/>
      <c r="T131" s="3">
        <v>46066</v>
      </c>
      <c r="U131" s="1" t="s">
        <v>39</v>
      </c>
      <c r="V131" s="1"/>
      <c r="W131" s="1" t="s">
        <v>1122</v>
      </c>
    </row>
    <row r="132" spans="1:24">
      <c r="A132" s="1" t="s">
        <v>26</v>
      </c>
      <c r="B132" s="1" t="s">
        <v>1294</v>
      </c>
      <c r="C132" s="1">
        <v>8121</v>
      </c>
      <c r="D132" s="1" t="s">
        <v>1295</v>
      </c>
      <c r="E132" s="3">
        <v>46056</v>
      </c>
      <c r="F132" s="12">
        <v>46056.493576388886</v>
      </c>
      <c r="G132" s="1">
        <v>900630894</v>
      </c>
      <c r="H132" s="1" t="s">
        <v>1296</v>
      </c>
      <c r="I132" s="17">
        <f t="shared" ref="I132:I194" si="6">K132-J132</f>
        <v>150000</v>
      </c>
      <c r="J132" s="17">
        <v>0</v>
      </c>
      <c r="K132" s="17">
        <v>150000</v>
      </c>
      <c r="L132" s="1" t="s">
        <v>1151</v>
      </c>
      <c r="M132" s="3">
        <v>46084</v>
      </c>
      <c r="N132" s="1">
        <f t="shared" si="5"/>
        <v>28</v>
      </c>
      <c r="O132" s="1" t="s">
        <v>66</v>
      </c>
      <c r="P132" s="1"/>
      <c r="Q132" s="1"/>
      <c r="R132" s="1"/>
      <c r="S132" s="1"/>
      <c r="T132" s="3">
        <v>46086</v>
      </c>
      <c r="U132" s="1" t="s">
        <v>39</v>
      </c>
      <c r="V132" s="1"/>
      <c r="W132" s="1"/>
    </row>
    <row r="133" spans="1:24">
      <c r="A133" s="1" t="s">
        <v>26</v>
      </c>
      <c r="B133" s="1" t="s">
        <v>1297</v>
      </c>
      <c r="C133" s="1">
        <v>589</v>
      </c>
      <c r="D133" s="1" t="s">
        <v>106</v>
      </c>
      <c r="E133" s="3">
        <v>46056</v>
      </c>
      <c r="F133" s="12">
        <v>46056.441203703704</v>
      </c>
      <c r="G133" s="1">
        <v>901161036</v>
      </c>
      <c r="H133" s="1" t="s">
        <v>107</v>
      </c>
      <c r="I133" s="17">
        <f t="shared" si="6"/>
        <v>285000</v>
      </c>
      <c r="J133" s="17">
        <v>54150</v>
      </c>
      <c r="K133" s="17">
        <v>339150</v>
      </c>
      <c r="L133" s="1" t="s">
        <v>1141</v>
      </c>
      <c r="M133" s="3">
        <v>46057</v>
      </c>
      <c r="N133" s="1">
        <f t="shared" si="5"/>
        <v>1</v>
      </c>
      <c r="O133" s="1" t="s">
        <v>38</v>
      </c>
      <c r="P133" s="1"/>
      <c r="Q133" s="1"/>
      <c r="R133" s="1"/>
      <c r="S133" s="1"/>
      <c r="T133" s="3"/>
      <c r="U133" s="1"/>
      <c r="V133" s="1"/>
      <c r="W133" s="1" t="s">
        <v>1122</v>
      </c>
      <c r="X133" t="s">
        <v>1286</v>
      </c>
    </row>
    <row r="134" spans="1:24">
      <c r="A134" s="1" t="s">
        <v>26</v>
      </c>
      <c r="B134" s="1" t="s">
        <v>1298</v>
      </c>
      <c r="C134" s="1">
        <v>2774</v>
      </c>
      <c r="D134" s="1" t="s">
        <v>598</v>
      </c>
      <c r="E134" s="3">
        <v>46056</v>
      </c>
      <c r="F134" s="12">
        <v>46056.445706018516</v>
      </c>
      <c r="G134" s="1">
        <v>901101232</v>
      </c>
      <c r="H134" s="1" t="s">
        <v>599</v>
      </c>
      <c r="I134" s="17">
        <f t="shared" si="6"/>
        <v>777500</v>
      </c>
      <c r="J134" s="17">
        <v>147725</v>
      </c>
      <c r="K134" s="17">
        <v>925225</v>
      </c>
      <c r="L134" s="1" t="s">
        <v>1151</v>
      </c>
      <c r="M134" s="3">
        <v>46057</v>
      </c>
      <c r="N134" s="1">
        <f t="shared" si="5"/>
        <v>1</v>
      </c>
      <c r="O134" s="1" t="s">
        <v>38</v>
      </c>
      <c r="P134" s="1"/>
      <c r="Q134" s="1"/>
      <c r="R134" s="1"/>
      <c r="S134" s="1"/>
      <c r="T134" s="3">
        <v>46066</v>
      </c>
      <c r="U134" s="1" t="s">
        <v>39</v>
      </c>
      <c r="V134" s="1"/>
      <c r="W134" s="1" t="s">
        <v>1122</v>
      </c>
    </row>
    <row r="135" spans="1:24">
      <c r="A135" s="1" t="s">
        <v>26</v>
      </c>
      <c r="B135" s="1" t="s">
        <v>1299</v>
      </c>
      <c r="C135" s="1">
        <v>342739</v>
      </c>
      <c r="D135" s="1" t="s">
        <v>336</v>
      </c>
      <c r="E135" s="3">
        <v>46056</v>
      </c>
      <c r="F135" s="12">
        <v>46056.57608796296</v>
      </c>
      <c r="G135" s="1">
        <v>800049074</v>
      </c>
      <c r="H135" s="1" t="s">
        <v>337</v>
      </c>
      <c r="I135" s="17">
        <f t="shared" si="6"/>
        <v>385902</v>
      </c>
      <c r="J135" s="17">
        <v>73321</v>
      </c>
      <c r="K135" s="17">
        <v>459223</v>
      </c>
      <c r="L135" s="1" t="s">
        <v>70</v>
      </c>
      <c r="M135" s="3">
        <v>46058</v>
      </c>
      <c r="N135" s="1">
        <f t="shared" si="5"/>
        <v>2</v>
      </c>
      <c r="O135" s="1" t="s">
        <v>38</v>
      </c>
      <c r="P135" s="1"/>
      <c r="Q135" s="1"/>
      <c r="R135" s="1"/>
      <c r="S135" s="1"/>
      <c r="T135" s="3">
        <v>46059</v>
      </c>
      <c r="U135" s="1" t="s">
        <v>39</v>
      </c>
      <c r="V135" s="1"/>
      <c r="W135" s="1" t="s">
        <v>1122</v>
      </c>
    </row>
    <row r="136" spans="1:24">
      <c r="A136" s="1" t="s">
        <v>26</v>
      </c>
      <c r="B136" s="1" t="s">
        <v>1300</v>
      </c>
      <c r="C136" s="1">
        <v>29565</v>
      </c>
      <c r="D136" s="1" t="s">
        <v>698</v>
      </c>
      <c r="E136" s="3">
        <v>46056</v>
      </c>
      <c r="F136" s="12">
        <v>46056.45585648148</v>
      </c>
      <c r="G136" s="1">
        <v>900636260</v>
      </c>
      <c r="H136" s="1" t="s">
        <v>1038</v>
      </c>
      <c r="I136" s="17">
        <f t="shared" si="6"/>
        <v>1588305</v>
      </c>
      <c r="J136" s="17">
        <v>0</v>
      </c>
      <c r="K136" s="17">
        <v>1588305</v>
      </c>
      <c r="L136" s="1" t="s">
        <v>1149</v>
      </c>
      <c r="M136" s="3">
        <v>46057</v>
      </c>
      <c r="N136" s="1">
        <f t="shared" si="5"/>
        <v>1</v>
      </c>
      <c r="O136" s="1" t="s">
        <v>479</v>
      </c>
      <c r="P136" s="1"/>
      <c r="Q136" s="1"/>
      <c r="R136" s="1"/>
      <c r="S136" s="1"/>
      <c r="T136" s="3">
        <v>46057</v>
      </c>
      <c r="U136" s="1" t="s">
        <v>39</v>
      </c>
      <c r="V136" s="1"/>
      <c r="W136" s="1" t="s">
        <v>1122</v>
      </c>
    </row>
    <row r="137" spans="1:24">
      <c r="A137" s="1" t="s">
        <v>26</v>
      </c>
      <c r="B137" s="1" t="s">
        <v>1301</v>
      </c>
      <c r="C137" s="1">
        <v>342485</v>
      </c>
      <c r="D137" s="1" t="s">
        <v>336</v>
      </c>
      <c r="E137" s="3">
        <v>46056</v>
      </c>
      <c r="F137" s="12">
        <v>46056.407233796293</v>
      </c>
      <c r="G137" s="1">
        <v>800049074</v>
      </c>
      <c r="H137" s="1" t="s">
        <v>337</v>
      </c>
      <c r="I137" s="17">
        <f t="shared" si="6"/>
        <v>267730</v>
      </c>
      <c r="J137" s="17">
        <v>37663</v>
      </c>
      <c r="K137" s="17">
        <v>305393</v>
      </c>
      <c r="L137" s="1" t="s">
        <v>70</v>
      </c>
      <c r="M137" s="3">
        <v>46058</v>
      </c>
      <c r="N137" s="1">
        <f t="shared" si="5"/>
        <v>2</v>
      </c>
      <c r="O137" s="1" t="s">
        <v>38</v>
      </c>
      <c r="P137" s="1"/>
      <c r="Q137" s="1"/>
      <c r="R137" s="1"/>
      <c r="S137" s="1"/>
      <c r="T137" s="3">
        <v>46059</v>
      </c>
      <c r="U137" s="1" t="s">
        <v>39</v>
      </c>
      <c r="V137" s="1"/>
      <c r="W137" s="1" t="s">
        <v>1122</v>
      </c>
    </row>
    <row r="138" spans="1:24">
      <c r="A138" s="1" t="s">
        <v>26</v>
      </c>
      <c r="B138" s="1" t="s">
        <v>1302</v>
      </c>
      <c r="C138" s="1">
        <v>4516</v>
      </c>
      <c r="D138" s="1" t="s">
        <v>1033</v>
      </c>
      <c r="E138" s="3">
        <v>46056</v>
      </c>
      <c r="F138" s="12">
        <v>46056.471030092594</v>
      </c>
      <c r="G138" s="1">
        <v>901417727</v>
      </c>
      <c r="H138" s="1" t="s">
        <v>1034</v>
      </c>
      <c r="I138" s="17">
        <f t="shared" si="6"/>
        <v>2222303</v>
      </c>
      <c r="J138" s="17">
        <v>422237.57</v>
      </c>
      <c r="K138" s="17">
        <v>2644540.5699999998</v>
      </c>
      <c r="L138" s="1" t="s">
        <v>1149</v>
      </c>
      <c r="M138" s="3">
        <v>46057</v>
      </c>
      <c r="N138" s="1">
        <f t="shared" si="5"/>
        <v>1</v>
      </c>
      <c r="O138" s="1" t="s">
        <v>479</v>
      </c>
      <c r="P138" s="1"/>
      <c r="Q138" s="1"/>
      <c r="R138" s="1"/>
      <c r="S138" s="1"/>
      <c r="T138" s="3">
        <v>46057</v>
      </c>
      <c r="U138" s="1" t="s">
        <v>39</v>
      </c>
      <c r="V138" s="1"/>
      <c r="W138" s="1" t="s">
        <v>1122</v>
      </c>
    </row>
    <row r="139" spans="1:24">
      <c r="A139" s="1" t="s">
        <v>26</v>
      </c>
      <c r="B139" s="1" t="s">
        <v>1303</v>
      </c>
      <c r="C139" s="1">
        <v>6652</v>
      </c>
      <c r="D139" s="1" t="s">
        <v>227</v>
      </c>
      <c r="E139" s="3">
        <v>46056</v>
      </c>
      <c r="F139" s="12">
        <v>46056.455092592594</v>
      </c>
      <c r="G139" s="1">
        <v>900694961</v>
      </c>
      <c r="H139" s="1" t="s">
        <v>1304</v>
      </c>
      <c r="I139" s="17">
        <f t="shared" si="6"/>
        <v>920000</v>
      </c>
      <c r="J139" s="17">
        <v>150100</v>
      </c>
      <c r="K139" s="17">
        <v>1070100</v>
      </c>
      <c r="L139" s="1" t="s">
        <v>70</v>
      </c>
      <c r="M139" s="3">
        <v>46059</v>
      </c>
      <c r="N139" s="1">
        <f t="shared" si="5"/>
        <v>3</v>
      </c>
      <c r="O139" s="1" t="s">
        <v>38</v>
      </c>
      <c r="P139" s="1"/>
      <c r="Q139" s="1"/>
      <c r="R139" s="1"/>
      <c r="S139" s="1"/>
      <c r="T139" s="3">
        <v>46066</v>
      </c>
      <c r="U139" s="1" t="s">
        <v>39</v>
      </c>
      <c r="V139" s="1"/>
      <c r="W139" s="1" t="s">
        <v>1122</v>
      </c>
    </row>
    <row r="140" spans="1:24">
      <c r="A140" s="1" t="s">
        <v>26</v>
      </c>
      <c r="B140" s="1" t="s">
        <v>1305</v>
      </c>
      <c r="C140" s="1">
        <v>29566</v>
      </c>
      <c r="D140" s="1" t="s">
        <v>698</v>
      </c>
      <c r="E140" s="3">
        <v>46056</v>
      </c>
      <c r="F140" s="12">
        <v>46056.457037037035</v>
      </c>
      <c r="G140" s="1">
        <v>900636260</v>
      </c>
      <c r="H140" s="1" t="s">
        <v>1038</v>
      </c>
      <c r="I140" s="17">
        <f t="shared" si="6"/>
        <v>1587829</v>
      </c>
      <c r="J140" s="17">
        <v>0</v>
      </c>
      <c r="K140" s="17">
        <v>1587829</v>
      </c>
      <c r="L140" s="1" t="s">
        <v>1149</v>
      </c>
      <c r="M140" s="3">
        <v>46057</v>
      </c>
      <c r="N140" s="1">
        <f t="shared" si="5"/>
        <v>1</v>
      </c>
      <c r="O140" s="1" t="s">
        <v>479</v>
      </c>
      <c r="P140" s="1"/>
      <c r="Q140" s="1"/>
      <c r="R140" s="1"/>
      <c r="S140" s="1"/>
      <c r="T140" s="3">
        <v>46057</v>
      </c>
      <c r="U140" s="1" t="s">
        <v>39</v>
      </c>
      <c r="V140" s="1"/>
      <c r="W140" s="1" t="s">
        <v>1122</v>
      </c>
    </row>
    <row r="141" spans="1:24">
      <c r="A141" s="1" t="s">
        <v>26</v>
      </c>
      <c r="B141" s="1" t="s">
        <v>1306</v>
      </c>
      <c r="C141" s="1">
        <v>1806</v>
      </c>
      <c r="D141" s="1" t="s">
        <v>438</v>
      </c>
      <c r="E141" s="3">
        <v>46056</v>
      </c>
      <c r="F141" s="12">
        <v>46056.387025462966</v>
      </c>
      <c r="G141" s="1">
        <v>900497895</v>
      </c>
      <c r="H141" s="1" t="s">
        <v>439</v>
      </c>
      <c r="I141" s="17">
        <f t="shared" si="6"/>
        <v>4200000</v>
      </c>
      <c r="J141" s="17">
        <v>798000</v>
      </c>
      <c r="K141" s="17">
        <v>4998000</v>
      </c>
      <c r="L141" s="1" t="s">
        <v>1151</v>
      </c>
      <c r="M141" s="3">
        <v>46057</v>
      </c>
      <c r="N141" s="1">
        <f t="shared" si="5"/>
        <v>1</v>
      </c>
      <c r="O141" s="1" t="s">
        <v>38</v>
      </c>
      <c r="P141" s="1"/>
      <c r="Q141" s="1"/>
      <c r="R141" s="1"/>
      <c r="S141" s="1"/>
      <c r="T141" s="3">
        <v>46066</v>
      </c>
      <c r="U141" s="1" t="s">
        <v>39</v>
      </c>
      <c r="V141" s="1"/>
      <c r="W141" s="1" t="s">
        <v>1122</v>
      </c>
    </row>
    <row r="142" spans="1:24">
      <c r="A142" s="1" t="s">
        <v>26</v>
      </c>
      <c r="B142" s="1" t="s">
        <v>1307</v>
      </c>
      <c r="C142" s="27">
        <v>10068862</v>
      </c>
      <c r="D142" s="1" t="s">
        <v>1308</v>
      </c>
      <c r="E142" s="3">
        <v>46056</v>
      </c>
      <c r="F142" s="12">
        <v>46056.519421296296</v>
      </c>
      <c r="G142" s="1">
        <v>900407915</v>
      </c>
      <c r="H142" s="1" t="s">
        <v>1309</v>
      </c>
      <c r="I142" s="17">
        <f t="shared" si="6"/>
        <v>36470.589999999997</v>
      </c>
      <c r="J142" s="17">
        <v>6929.41</v>
      </c>
      <c r="K142" s="17">
        <v>43400</v>
      </c>
      <c r="L142" s="1" t="s">
        <v>54</v>
      </c>
      <c r="M142" s="3"/>
      <c r="N142" s="1">
        <f t="shared" si="5"/>
        <v>0</v>
      </c>
      <c r="O142" s="1"/>
      <c r="P142" s="1"/>
      <c r="Q142" s="1"/>
      <c r="R142" s="1"/>
      <c r="S142" s="1"/>
      <c r="T142" s="3"/>
      <c r="U142" s="1"/>
      <c r="V142" s="1"/>
      <c r="W142" s="1"/>
    </row>
    <row r="143" spans="1:24">
      <c r="A143" s="1" t="s">
        <v>82</v>
      </c>
      <c r="B143" s="1" t="s">
        <v>1310</v>
      </c>
      <c r="C143" s="1">
        <v>17</v>
      </c>
      <c r="D143" s="1" t="s">
        <v>1311</v>
      </c>
      <c r="E143" s="3">
        <v>46056</v>
      </c>
      <c r="F143" s="12">
        <v>46056.443472222221</v>
      </c>
      <c r="G143" s="1">
        <v>901161036</v>
      </c>
      <c r="H143" s="1" t="s">
        <v>107</v>
      </c>
      <c r="I143" s="17">
        <f t="shared" si="6"/>
        <v>905000</v>
      </c>
      <c r="J143" s="17">
        <v>171950</v>
      </c>
      <c r="K143" s="17">
        <v>1076950</v>
      </c>
      <c r="L143" s="1" t="s">
        <v>110</v>
      </c>
      <c r="M143" s="3" t="s">
        <v>81</v>
      </c>
      <c r="N143" s="1" t="str">
        <f t="shared" si="5"/>
        <v xml:space="preserve"> - </v>
      </c>
      <c r="O143" s="1"/>
      <c r="P143" s="1"/>
      <c r="Q143" s="1"/>
      <c r="R143" s="1"/>
      <c r="S143" s="1"/>
      <c r="T143" s="3"/>
      <c r="U143" s="1"/>
      <c r="V143" s="1"/>
      <c r="W143" s="1"/>
    </row>
    <row r="144" spans="1:24">
      <c r="A144" s="1" t="s">
        <v>26</v>
      </c>
      <c r="B144" s="1" t="s">
        <v>1312</v>
      </c>
      <c r="C144" s="1">
        <v>2821</v>
      </c>
      <c r="D144" s="1" t="s">
        <v>1313</v>
      </c>
      <c r="E144" s="3">
        <v>46056</v>
      </c>
      <c r="F144" s="12">
        <v>46056.39025462963</v>
      </c>
      <c r="G144" s="1">
        <v>900860284</v>
      </c>
      <c r="H144" s="1" t="s">
        <v>1028</v>
      </c>
      <c r="I144" s="17">
        <f t="shared" si="6"/>
        <v>39700</v>
      </c>
      <c r="J144" s="17">
        <v>0</v>
      </c>
      <c r="K144" s="17">
        <v>39700</v>
      </c>
      <c r="L144" s="1" t="s">
        <v>54</v>
      </c>
      <c r="M144" s="3"/>
      <c r="N144" s="1">
        <f t="shared" si="5"/>
        <v>0</v>
      </c>
      <c r="O144" s="1"/>
      <c r="P144" s="1"/>
      <c r="Q144" s="1"/>
      <c r="R144" s="1"/>
      <c r="S144" s="1"/>
      <c r="T144" s="3">
        <v>46073</v>
      </c>
      <c r="U144" s="1" t="s">
        <v>39</v>
      </c>
      <c r="V144" s="1"/>
      <c r="W144" s="1"/>
    </row>
    <row r="145" spans="1:24">
      <c r="A145" s="1" t="s">
        <v>82</v>
      </c>
      <c r="B145" s="1" t="s">
        <v>1314</v>
      </c>
      <c r="C145" s="1" t="s">
        <v>1315</v>
      </c>
      <c r="D145" s="1"/>
      <c r="E145" s="3">
        <v>46056</v>
      </c>
      <c r="F145" s="12">
        <v>46056.352581018517</v>
      </c>
      <c r="G145" s="1">
        <v>900609164</v>
      </c>
      <c r="H145" s="1" t="s">
        <v>1136</v>
      </c>
      <c r="I145" s="17">
        <f t="shared" si="6"/>
        <v>650000</v>
      </c>
      <c r="J145" s="17">
        <v>123500</v>
      </c>
      <c r="K145" s="17">
        <v>773500</v>
      </c>
      <c r="L145" s="1" t="s">
        <v>110</v>
      </c>
      <c r="M145" s="3" t="s">
        <v>81</v>
      </c>
      <c r="N145" s="1" t="str">
        <f t="shared" si="5"/>
        <v xml:space="preserve"> - </v>
      </c>
      <c r="O145" s="1" t="s">
        <v>66</v>
      </c>
      <c r="P145" s="1"/>
      <c r="Q145" s="1"/>
      <c r="R145" s="1"/>
      <c r="S145" s="1"/>
      <c r="T145" s="3"/>
      <c r="U145" s="1"/>
      <c r="V145" s="1"/>
      <c r="W145" s="1"/>
    </row>
    <row r="146" spans="1:24">
      <c r="A146" s="1" t="s">
        <v>26</v>
      </c>
      <c r="B146" s="1" t="s">
        <v>1316</v>
      </c>
      <c r="C146" s="1">
        <v>722326</v>
      </c>
      <c r="D146" s="1" t="s">
        <v>817</v>
      </c>
      <c r="E146" s="3">
        <v>46056</v>
      </c>
      <c r="F146" s="12">
        <v>46056.336041666669</v>
      </c>
      <c r="G146" s="1">
        <v>890915475</v>
      </c>
      <c r="H146" s="1" t="s">
        <v>818</v>
      </c>
      <c r="I146" s="17">
        <f t="shared" si="6"/>
        <v>330000</v>
      </c>
      <c r="J146" s="17">
        <v>62700</v>
      </c>
      <c r="K146" s="17">
        <v>392700</v>
      </c>
      <c r="L146" s="1" t="s">
        <v>70</v>
      </c>
      <c r="M146" s="3">
        <v>46058</v>
      </c>
      <c r="N146" s="1">
        <f t="shared" si="5"/>
        <v>2</v>
      </c>
      <c r="O146" s="1" t="s">
        <v>38</v>
      </c>
      <c r="P146" s="1"/>
      <c r="Q146" s="1"/>
      <c r="R146" s="1"/>
      <c r="S146" s="1"/>
      <c r="T146" s="3">
        <v>46059</v>
      </c>
      <c r="U146" s="1" t="s">
        <v>39</v>
      </c>
      <c r="V146" s="1"/>
      <c r="W146" s="1" t="s">
        <v>1122</v>
      </c>
    </row>
    <row r="147" spans="1:24">
      <c r="A147" s="1" t="s">
        <v>26</v>
      </c>
      <c r="B147" s="1" t="s">
        <v>1317</v>
      </c>
      <c r="C147" s="1">
        <v>31564</v>
      </c>
      <c r="D147" s="1" t="s">
        <v>618</v>
      </c>
      <c r="E147" s="3">
        <v>46056</v>
      </c>
      <c r="F147" s="12">
        <v>46056.297430555554</v>
      </c>
      <c r="G147" s="1">
        <v>900322890</v>
      </c>
      <c r="H147" s="1" t="s">
        <v>619</v>
      </c>
      <c r="I147" s="17">
        <f t="shared" si="6"/>
        <v>4149600</v>
      </c>
      <c r="J147" s="17">
        <v>788424</v>
      </c>
      <c r="K147" s="17">
        <v>4938024</v>
      </c>
      <c r="L147" s="1" t="s">
        <v>70</v>
      </c>
      <c r="M147" s="3">
        <v>46057</v>
      </c>
      <c r="N147" s="1">
        <f t="shared" si="5"/>
        <v>1</v>
      </c>
      <c r="O147" s="1" t="s">
        <v>38</v>
      </c>
      <c r="P147" s="1"/>
      <c r="Q147" s="1"/>
      <c r="R147" s="1"/>
      <c r="S147" s="1"/>
      <c r="T147" s="3">
        <v>46066</v>
      </c>
      <c r="U147" s="1" t="s">
        <v>39</v>
      </c>
      <c r="V147" s="1"/>
      <c r="W147" s="1" t="s">
        <v>1122</v>
      </c>
    </row>
    <row r="148" spans="1:24">
      <c r="A148" s="1" t="s">
        <v>26</v>
      </c>
      <c r="B148" s="1" t="s">
        <v>1318</v>
      </c>
      <c r="C148" s="1">
        <v>564078</v>
      </c>
      <c r="D148" s="1" t="s">
        <v>159</v>
      </c>
      <c r="E148" s="3">
        <v>46056</v>
      </c>
      <c r="F148" s="12">
        <v>46056.309340277781</v>
      </c>
      <c r="G148" s="1">
        <v>890800788</v>
      </c>
      <c r="H148" s="1" t="s">
        <v>160</v>
      </c>
      <c r="I148" s="17">
        <f t="shared" si="6"/>
        <v>149280</v>
      </c>
      <c r="J148" s="17">
        <v>28363</v>
      </c>
      <c r="K148" s="17">
        <v>177643</v>
      </c>
      <c r="L148" s="1" t="s">
        <v>70</v>
      </c>
      <c r="M148" s="3">
        <v>46057</v>
      </c>
      <c r="N148" s="1">
        <f t="shared" si="5"/>
        <v>1</v>
      </c>
      <c r="O148" s="1" t="s">
        <v>38</v>
      </c>
      <c r="P148" s="1"/>
      <c r="Q148" s="1"/>
      <c r="R148" s="1"/>
      <c r="S148" s="1"/>
      <c r="T148" s="3">
        <v>46059</v>
      </c>
      <c r="U148" s="1" t="s">
        <v>39</v>
      </c>
      <c r="V148" s="1"/>
      <c r="W148" s="1" t="s">
        <v>1122</v>
      </c>
    </row>
    <row r="149" spans="1:24">
      <c r="A149" s="1" t="s">
        <v>26</v>
      </c>
      <c r="B149" s="1" t="s">
        <v>1319</v>
      </c>
      <c r="C149" s="1">
        <v>151106</v>
      </c>
      <c r="D149" s="1" t="s">
        <v>486</v>
      </c>
      <c r="E149" s="3">
        <v>46056</v>
      </c>
      <c r="F149" s="12">
        <v>46056.343900462962</v>
      </c>
      <c r="G149" s="1">
        <v>811013715</v>
      </c>
      <c r="H149" s="1" t="s">
        <v>487</v>
      </c>
      <c r="I149" s="17">
        <f t="shared" si="6"/>
        <v>583690.09</v>
      </c>
      <c r="J149" s="17">
        <v>110901.17</v>
      </c>
      <c r="K149" s="17">
        <v>694591.26</v>
      </c>
      <c r="L149" s="1" t="s">
        <v>70</v>
      </c>
      <c r="M149" s="3">
        <v>46058</v>
      </c>
      <c r="N149" s="1">
        <f t="shared" si="5"/>
        <v>2</v>
      </c>
      <c r="O149" s="1" t="s">
        <v>38</v>
      </c>
      <c r="P149" s="1"/>
      <c r="Q149" s="1"/>
      <c r="R149" s="1"/>
      <c r="S149" s="1"/>
      <c r="T149" s="3">
        <v>46066</v>
      </c>
      <c r="U149" s="1" t="s">
        <v>39</v>
      </c>
      <c r="V149" s="1"/>
      <c r="W149" s="1" t="s">
        <v>1122</v>
      </c>
    </row>
    <row r="150" spans="1:24">
      <c r="A150" s="1" t="s">
        <v>26</v>
      </c>
      <c r="B150" s="1" t="s">
        <v>1320</v>
      </c>
      <c r="C150" s="27">
        <v>19144</v>
      </c>
      <c r="D150" s="1" t="s">
        <v>1321</v>
      </c>
      <c r="E150" s="3">
        <v>46056</v>
      </c>
      <c r="F150" s="12">
        <v>46056.337638888886</v>
      </c>
      <c r="G150" s="1">
        <v>900292786</v>
      </c>
      <c r="H150" s="1" t="s">
        <v>1322</v>
      </c>
      <c r="I150" s="17">
        <f t="shared" si="6"/>
        <v>92773.11</v>
      </c>
      <c r="J150" s="17">
        <v>17626.89</v>
      </c>
      <c r="K150" s="17">
        <v>110400</v>
      </c>
      <c r="L150" s="1" t="s">
        <v>54</v>
      </c>
      <c r="M150" s="3"/>
      <c r="N150" s="1">
        <f t="shared" si="5"/>
        <v>0</v>
      </c>
      <c r="O150" s="1"/>
      <c r="P150" s="1"/>
      <c r="Q150" s="1"/>
      <c r="R150" s="1"/>
      <c r="S150" s="1"/>
      <c r="T150" s="3"/>
      <c r="U150" s="1"/>
      <c r="V150" s="1"/>
      <c r="W150" s="1"/>
    </row>
    <row r="151" spans="1:24" ht="17.100000000000001" customHeight="1">
      <c r="A151" s="1" t="s">
        <v>26</v>
      </c>
      <c r="B151" s="1" t="s">
        <v>1323</v>
      </c>
      <c r="C151" s="1">
        <v>287</v>
      </c>
      <c r="D151" s="1" t="s">
        <v>28</v>
      </c>
      <c r="E151" s="3">
        <v>46056</v>
      </c>
      <c r="F151" s="12">
        <v>46056.30541666667</v>
      </c>
      <c r="G151" s="1">
        <v>901703752</v>
      </c>
      <c r="H151" s="1" t="s">
        <v>1117</v>
      </c>
      <c r="I151" s="17">
        <f t="shared" si="6"/>
        <v>14946000</v>
      </c>
      <c r="J151" s="17">
        <v>2839740</v>
      </c>
      <c r="K151" s="17">
        <v>17785740</v>
      </c>
      <c r="L151" s="1" t="s">
        <v>1149</v>
      </c>
      <c r="M151" s="3">
        <v>46057</v>
      </c>
      <c r="N151" s="1">
        <f t="shared" si="5"/>
        <v>1</v>
      </c>
      <c r="O151" s="1" t="s">
        <v>479</v>
      </c>
      <c r="P151" s="1"/>
      <c r="Q151" s="1"/>
      <c r="R151" s="1"/>
      <c r="S151" s="1"/>
      <c r="T151" s="3">
        <v>46057</v>
      </c>
      <c r="U151" s="1" t="s">
        <v>32</v>
      </c>
      <c r="V151" s="1"/>
      <c r="W151" s="1" t="s">
        <v>1122</v>
      </c>
    </row>
    <row r="152" spans="1:24">
      <c r="A152" s="1" t="s">
        <v>26</v>
      </c>
      <c r="B152" s="1" t="s">
        <v>1324</v>
      </c>
      <c r="C152" s="27">
        <v>75790</v>
      </c>
      <c r="D152" s="1" t="s">
        <v>1255</v>
      </c>
      <c r="E152" s="3">
        <v>46056</v>
      </c>
      <c r="F152" s="12">
        <v>46057.56554398148</v>
      </c>
      <c r="G152" s="1">
        <v>816005306</v>
      </c>
      <c r="H152" s="1" t="s">
        <v>1256</v>
      </c>
      <c r="I152" s="17">
        <f>K152-J152</f>
        <v>81400</v>
      </c>
      <c r="J152" s="17">
        <v>0</v>
      </c>
      <c r="K152" s="17">
        <v>81400</v>
      </c>
      <c r="L152" s="1" t="s">
        <v>54</v>
      </c>
      <c r="M152" s="3"/>
      <c r="N152" s="1">
        <f t="shared" si="5"/>
        <v>0</v>
      </c>
      <c r="O152" s="1"/>
      <c r="P152" s="1"/>
      <c r="Q152" s="1"/>
      <c r="R152" s="1"/>
      <c r="S152" s="1"/>
      <c r="T152" s="3"/>
      <c r="U152" s="1"/>
      <c r="V152" s="1"/>
      <c r="W152" s="1"/>
    </row>
    <row r="153" spans="1:24">
      <c r="A153" s="1" t="s">
        <v>26</v>
      </c>
      <c r="B153" s="1" t="s">
        <v>1325</v>
      </c>
      <c r="C153" s="1">
        <v>1290</v>
      </c>
      <c r="D153" s="1" t="s">
        <v>151</v>
      </c>
      <c r="E153" s="3">
        <v>46057</v>
      </c>
      <c r="F153" s="12">
        <v>46057.557500000003</v>
      </c>
      <c r="G153" s="1">
        <v>901561580</v>
      </c>
      <c r="H153" s="1" t="s">
        <v>152</v>
      </c>
      <c r="I153" s="17">
        <f t="shared" si="6"/>
        <v>318950</v>
      </c>
      <c r="J153" s="17">
        <v>58045</v>
      </c>
      <c r="K153" s="17">
        <v>376995</v>
      </c>
      <c r="L153" s="1" t="s">
        <v>70</v>
      </c>
      <c r="M153" s="3">
        <v>46064</v>
      </c>
      <c r="N153" s="1">
        <f t="shared" si="5"/>
        <v>7</v>
      </c>
      <c r="O153" s="1" t="s">
        <v>66</v>
      </c>
      <c r="P153" s="1"/>
      <c r="Q153" s="1"/>
      <c r="R153" s="1"/>
      <c r="S153" s="1"/>
      <c r="T153" s="3">
        <v>46065</v>
      </c>
      <c r="U153" s="1" t="s">
        <v>39</v>
      </c>
      <c r="V153" s="1"/>
      <c r="W153" s="1" t="s">
        <v>1258</v>
      </c>
    </row>
    <row r="154" spans="1:24">
      <c r="A154" s="1" t="s">
        <v>26</v>
      </c>
      <c r="B154" s="1" t="s">
        <v>1326</v>
      </c>
      <c r="C154" s="1">
        <v>1289</v>
      </c>
      <c r="D154" s="1" t="s">
        <v>151</v>
      </c>
      <c r="E154" s="3">
        <v>46057</v>
      </c>
      <c r="F154" s="12">
        <v>46057.5544212963</v>
      </c>
      <c r="G154" s="1">
        <v>901561580</v>
      </c>
      <c r="H154" s="1" t="s">
        <v>152</v>
      </c>
      <c r="I154" s="17">
        <f t="shared" si="6"/>
        <v>2707860</v>
      </c>
      <c r="J154" s="17">
        <v>514493.4</v>
      </c>
      <c r="K154" s="17">
        <v>3222353.4</v>
      </c>
      <c r="L154" s="1" t="s">
        <v>70</v>
      </c>
      <c r="M154" s="3">
        <v>46064</v>
      </c>
      <c r="N154" s="1">
        <f t="shared" si="5"/>
        <v>7</v>
      </c>
      <c r="O154" s="1" t="s">
        <v>66</v>
      </c>
      <c r="P154" s="1"/>
      <c r="Q154" s="1"/>
      <c r="R154" s="1"/>
      <c r="S154" s="1"/>
      <c r="T154" s="3">
        <v>46065</v>
      </c>
      <c r="U154" s="1" t="s">
        <v>39</v>
      </c>
      <c r="V154" s="1"/>
      <c r="W154" s="1" t="s">
        <v>1258</v>
      </c>
    </row>
    <row r="155" spans="1:24">
      <c r="A155" s="1" t="s">
        <v>26</v>
      </c>
      <c r="B155" s="1" t="s">
        <v>1327</v>
      </c>
      <c r="C155" s="1">
        <v>3703</v>
      </c>
      <c r="D155" s="1" t="s">
        <v>722</v>
      </c>
      <c r="E155" s="3">
        <v>46057</v>
      </c>
      <c r="F155" s="12">
        <v>46057.619826388887</v>
      </c>
      <c r="G155" s="1">
        <v>890904603</v>
      </c>
      <c r="H155" s="1" t="s">
        <v>723</v>
      </c>
      <c r="I155" s="17">
        <f t="shared" si="6"/>
        <v>6556425</v>
      </c>
      <c r="J155" s="17">
        <v>1245721</v>
      </c>
      <c r="K155" s="17">
        <v>7802146</v>
      </c>
      <c r="L155" s="1" t="s">
        <v>70</v>
      </c>
      <c r="M155" s="3">
        <v>46059</v>
      </c>
      <c r="N155" s="1">
        <f t="shared" si="5"/>
        <v>2</v>
      </c>
      <c r="O155" s="1" t="s">
        <v>38</v>
      </c>
      <c r="P155" s="1"/>
      <c r="Q155" s="1"/>
      <c r="R155" s="1"/>
      <c r="S155" s="1"/>
      <c r="T155" s="3">
        <v>46062</v>
      </c>
      <c r="U155" s="1" t="s">
        <v>39</v>
      </c>
      <c r="V155" s="1"/>
      <c r="W155" s="1" t="s">
        <v>1122</v>
      </c>
    </row>
    <row r="156" spans="1:24">
      <c r="A156" s="1" t="s">
        <v>26</v>
      </c>
      <c r="B156" s="1" t="s">
        <v>1328</v>
      </c>
      <c r="C156" s="1">
        <v>41591</v>
      </c>
      <c r="D156" s="1" t="s">
        <v>236</v>
      </c>
      <c r="E156" s="3">
        <v>46057</v>
      </c>
      <c r="F156" s="12">
        <v>46057.627511574072</v>
      </c>
      <c r="G156" s="1">
        <v>890938952</v>
      </c>
      <c r="H156" s="1" t="s">
        <v>237</v>
      </c>
      <c r="I156" s="17">
        <f t="shared" si="6"/>
        <v>4927200</v>
      </c>
      <c r="J156" s="17">
        <v>936168</v>
      </c>
      <c r="K156" s="17">
        <v>5863368</v>
      </c>
      <c r="L156" s="1" t="s">
        <v>1141</v>
      </c>
      <c r="M156" s="3">
        <v>46058</v>
      </c>
      <c r="N156" s="1">
        <f t="shared" si="5"/>
        <v>1</v>
      </c>
      <c r="O156" s="1" t="s">
        <v>38</v>
      </c>
      <c r="P156" s="1"/>
      <c r="Q156" s="1"/>
      <c r="R156" s="1"/>
      <c r="S156" s="1"/>
      <c r="T156" s="3">
        <v>46059</v>
      </c>
      <c r="U156" s="1" t="s">
        <v>39</v>
      </c>
      <c r="V156" s="1"/>
      <c r="W156" s="1" t="s">
        <v>1122</v>
      </c>
      <c r="X156" t="s">
        <v>1286</v>
      </c>
    </row>
    <row r="157" spans="1:24">
      <c r="A157" s="1" t="s">
        <v>26</v>
      </c>
      <c r="B157" s="1" t="s">
        <v>1329</v>
      </c>
      <c r="C157" s="1">
        <v>6937</v>
      </c>
      <c r="D157" s="1" t="s">
        <v>371</v>
      </c>
      <c r="E157" s="3">
        <v>46057</v>
      </c>
      <c r="F157" s="12">
        <v>46057.507210648146</v>
      </c>
      <c r="G157" s="1">
        <v>800106404</v>
      </c>
      <c r="H157" s="1" t="s">
        <v>369</v>
      </c>
      <c r="I157" s="17">
        <f t="shared" si="6"/>
        <v>101641789</v>
      </c>
      <c r="J157" s="17">
        <v>1931194</v>
      </c>
      <c r="K157" s="17">
        <v>103572983</v>
      </c>
      <c r="L157" s="1" t="s">
        <v>128</v>
      </c>
      <c r="M157" s="3">
        <v>46077</v>
      </c>
      <c r="N157" s="1">
        <f t="shared" si="5"/>
        <v>20</v>
      </c>
      <c r="O157" s="1" t="s">
        <v>1330</v>
      </c>
      <c r="P157" s="1"/>
      <c r="Q157" s="1"/>
      <c r="R157" s="1"/>
      <c r="S157" s="1"/>
      <c r="T157" s="3">
        <v>46078</v>
      </c>
      <c r="U157" s="1" t="s">
        <v>32</v>
      </c>
      <c r="V157" s="1"/>
      <c r="W157" s="1" t="s">
        <v>1130</v>
      </c>
    </row>
    <row r="158" spans="1:24">
      <c r="A158" s="1" t="s">
        <v>26</v>
      </c>
      <c r="B158" s="1" t="s">
        <v>1331</v>
      </c>
      <c r="C158" s="1">
        <v>18474</v>
      </c>
      <c r="D158" s="1" t="s">
        <v>566</v>
      </c>
      <c r="E158" s="3">
        <v>46057</v>
      </c>
      <c r="F158" s="12">
        <v>46057.665150462963</v>
      </c>
      <c r="G158" s="1">
        <v>900237741</v>
      </c>
      <c r="H158" s="1" t="s">
        <v>567</v>
      </c>
      <c r="I158" s="17">
        <f t="shared" si="6"/>
        <v>303000</v>
      </c>
      <c r="J158" s="17">
        <v>57570</v>
      </c>
      <c r="K158" s="17">
        <v>360570</v>
      </c>
      <c r="L158" s="1" t="s">
        <v>70</v>
      </c>
      <c r="M158" s="3">
        <v>46062</v>
      </c>
      <c r="N158" s="1">
        <f t="shared" si="5"/>
        <v>5</v>
      </c>
      <c r="O158" s="1" t="s">
        <v>66</v>
      </c>
      <c r="P158" s="1"/>
      <c r="Q158" s="22"/>
      <c r="R158" s="1"/>
      <c r="S158" s="1"/>
      <c r="T158" s="3">
        <v>46063</v>
      </c>
      <c r="U158" s="1" t="s">
        <v>39</v>
      </c>
      <c r="V158" s="1"/>
      <c r="W158" s="1" t="s">
        <v>1122</v>
      </c>
    </row>
    <row r="159" spans="1:24">
      <c r="A159" s="1" t="s">
        <v>26</v>
      </c>
      <c r="B159" s="1" t="s">
        <v>1332</v>
      </c>
      <c r="C159" s="1">
        <v>73717</v>
      </c>
      <c r="D159" s="1" t="s">
        <v>355</v>
      </c>
      <c r="E159" s="3">
        <v>46057</v>
      </c>
      <c r="F159" s="12">
        <v>46057.497372685182</v>
      </c>
      <c r="G159" s="1">
        <v>800204486</v>
      </c>
      <c r="H159" s="1" t="s">
        <v>851</v>
      </c>
      <c r="I159" s="17">
        <f t="shared" si="6"/>
        <v>2967720</v>
      </c>
      <c r="J159" s="17">
        <v>563866.80000000005</v>
      </c>
      <c r="K159" s="17">
        <v>3531586.8</v>
      </c>
      <c r="L159" s="1" t="s">
        <v>70</v>
      </c>
      <c r="M159" s="3">
        <v>46062</v>
      </c>
      <c r="N159" s="1">
        <f t="shared" si="5"/>
        <v>5</v>
      </c>
      <c r="O159" s="1" t="s">
        <v>66</v>
      </c>
      <c r="P159" s="1"/>
      <c r="Q159" s="1"/>
      <c r="R159" s="1"/>
      <c r="S159" s="1"/>
      <c r="T159" s="3">
        <v>46063</v>
      </c>
      <c r="U159" s="1" t="s">
        <v>39</v>
      </c>
      <c r="V159" s="1"/>
      <c r="W159" s="1" t="s">
        <v>1122</v>
      </c>
    </row>
    <row r="160" spans="1:24">
      <c r="A160" s="1" t="s">
        <v>26</v>
      </c>
      <c r="B160" s="1" t="s">
        <v>1333</v>
      </c>
      <c r="C160" s="1">
        <v>55844</v>
      </c>
      <c r="D160" s="1" t="s">
        <v>122</v>
      </c>
      <c r="E160" s="3">
        <v>46057</v>
      </c>
      <c r="F160" s="12">
        <v>46057.728750000002</v>
      </c>
      <c r="G160" s="1">
        <v>900650486</v>
      </c>
      <c r="H160" s="1" t="s">
        <v>857</v>
      </c>
      <c r="I160" s="17">
        <f t="shared" si="6"/>
        <v>243697.48</v>
      </c>
      <c r="J160" s="17">
        <v>46302.52</v>
      </c>
      <c r="K160" s="17">
        <v>290000</v>
      </c>
      <c r="L160" s="1" t="s">
        <v>65</v>
      </c>
      <c r="M160" s="3">
        <v>46059</v>
      </c>
      <c r="N160" s="1">
        <f t="shared" si="5"/>
        <v>2</v>
      </c>
      <c r="O160" s="1" t="s">
        <v>38</v>
      </c>
      <c r="P160" s="1"/>
      <c r="Q160" s="1"/>
      <c r="R160" s="1"/>
      <c r="S160" s="1"/>
      <c r="T160" s="3">
        <v>46062</v>
      </c>
      <c r="U160" s="1" t="s">
        <v>39</v>
      </c>
      <c r="V160" s="1"/>
      <c r="W160" s="1" t="s">
        <v>1122</v>
      </c>
    </row>
    <row r="161" spans="1:24">
      <c r="A161" s="1" t="s">
        <v>26</v>
      </c>
      <c r="B161" s="1" t="s">
        <v>1334</v>
      </c>
      <c r="C161" s="1">
        <v>18475</v>
      </c>
      <c r="D161" s="1" t="s">
        <v>566</v>
      </c>
      <c r="E161" s="3">
        <v>46057</v>
      </c>
      <c r="F161" s="12">
        <v>46057.666689814818</v>
      </c>
      <c r="G161" s="1">
        <v>900237741</v>
      </c>
      <c r="H161" s="1" t="s">
        <v>567</v>
      </c>
      <c r="I161" s="17">
        <f t="shared" si="6"/>
        <v>30000</v>
      </c>
      <c r="J161" s="17">
        <v>5700</v>
      </c>
      <c r="K161" s="17">
        <v>35700</v>
      </c>
      <c r="L161" s="1" t="s">
        <v>70</v>
      </c>
      <c r="M161" s="3">
        <v>46062</v>
      </c>
      <c r="N161" s="1">
        <f t="shared" si="5"/>
        <v>5</v>
      </c>
      <c r="O161" s="1" t="s">
        <v>66</v>
      </c>
      <c r="P161" s="1"/>
      <c r="Q161" s="1"/>
      <c r="R161" s="1"/>
      <c r="S161" s="1"/>
      <c r="T161" s="3">
        <v>46063</v>
      </c>
      <c r="U161" s="1" t="s">
        <v>39</v>
      </c>
      <c r="V161" s="1"/>
      <c r="W161" s="1" t="s">
        <v>1122</v>
      </c>
    </row>
    <row r="162" spans="1:24">
      <c r="A162" s="1" t="s">
        <v>26</v>
      </c>
      <c r="B162" s="1" t="s">
        <v>1335</v>
      </c>
      <c r="C162" s="1">
        <v>69272</v>
      </c>
      <c r="D162" s="1" t="s">
        <v>476</v>
      </c>
      <c r="E162" s="3">
        <v>46057</v>
      </c>
      <c r="F162" s="12">
        <v>46057.397511574076</v>
      </c>
      <c r="G162" s="1">
        <v>811001497</v>
      </c>
      <c r="H162" s="1" t="s">
        <v>477</v>
      </c>
      <c r="I162" s="17">
        <f t="shared" si="6"/>
        <v>7126187</v>
      </c>
      <c r="J162" s="17">
        <v>0</v>
      </c>
      <c r="K162" s="17">
        <v>7126187</v>
      </c>
      <c r="L162" s="1" t="s">
        <v>1141</v>
      </c>
      <c r="M162" s="3">
        <v>46065</v>
      </c>
      <c r="N162" s="1">
        <f t="shared" si="5"/>
        <v>8</v>
      </c>
      <c r="O162" s="1" t="s">
        <v>515</v>
      </c>
      <c r="P162" s="1"/>
      <c r="Q162" s="1"/>
      <c r="R162" s="1"/>
      <c r="S162" s="1"/>
      <c r="T162" s="3">
        <v>46065</v>
      </c>
      <c r="U162" s="1" t="s">
        <v>39</v>
      </c>
      <c r="V162" s="1"/>
      <c r="W162" s="1" t="s">
        <v>1258</v>
      </c>
      <c r="X162" t="s">
        <v>1286</v>
      </c>
    </row>
    <row r="163" spans="1:24">
      <c r="A163" s="1" t="s">
        <v>26</v>
      </c>
      <c r="B163" s="1" t="s">
        <v>1336</v>
      </c>
      <c r="C163" s="1">
        <v>1356</v>
      </c>
      <c r="D163" s="1" t="s">
        <v>28</v>
      </c>
      <c r="E163" s="3">
        <v>46057</v>
      </c>
      <c r="F163" s="12">
        <v>46057.447280092594</v>
      </c>
      <c r="G163" s="1">
        <v>901950863</v>
      </c>
      <c r="H163" s="1" t="s">
        <v>549</v>
      </c>
      <c r="I163" s="17">
        <f t="shared" si="6"/>
        <v>1473000</v>
      </c>
      <c r="J163" s="17">
        <v>279870</v>
      </c>
      <c r="K163" s="17">
        <v>1752870</v>
      </c>
      <c r="L163" s="1" t="s">
        <v>1151</v>
      </c>
      <c r="M163" s="3">
        <v>46059</v>
      </c>
      <c r="N163" s="1">
        <f t="shared" si="5"/>
        <v>2</v>
      </c>
      <c r="O163" s="1" t="s">
        <v>38</v>
      </c>
      <c r="P163" s="1"/>
      <c r="Q163" s="1"/>
      <c r="R163" s="1"/>
      <c r="S163" s="1"/>
      <c r="T163" s="3">
        <v>46066</v>
      </c>
      <c r="U163" s="1" t="s">
        <v>39</v>
      </c>
      <c r="V163" s="1"/>
      <c r="W163" s="1" t="s">
        <v>1122</v>
      </c>
    </row>
    <row r="164" spans="1:24">
      <c r="A164" s="1" t="s">
        <v>26</v>
      </c>
      <c r="B164" s="1" t="s">
        <v>1337</v>
      </c>
      <c r="C164" s="1">
        <v>133098</v>
      </c>
      <c r="D164" s="1" t="s">
        <v>1338</v>
      </c>
      <c r="E164" s="3">
        <v>46057</v>
      </c>
      <c r="F164" s="12">
        <v>46057.625381944446</v>
      </c>
      <c r="G164" s="1">
        <v>811011779</v>
      </c>
      <c r="H164" s="1" t="s">
        <v>1339</v>
      </c>
      <c r="I164" s="17">
        <f t="shared" si="6"/>
        <v>794997.02</v>
      </c>
      <c r="J164" s="17">
        <v>135946.98000000001</v>
      </c>
      <c r="K164" s="17">
        <v>930944</v>
      </c>
      <c r="L164" s="1" t="s">
        <v>70</v>
      </c>
      <c r="M164" s="3">
        <v>46058</v>
      </c>
      <c r="N164" s="1">
        <f t="shared" si="5"/>
        <v>1</v>
      </c>
      <c r="O164" s="1" t="s">
        <v>38</v>
      </c>
      <c r="P164" s="1"/>
      <c r="Q164" s="1"/>
      <c r="R164" s="1"/>
      <c r="S164" s="1"/>
      <c r="T164" s="3">
        <v>46059</v>
      </c>
      <c r="U164" s="1" t="s">
        <v>39</v>
      </c>
      <c r="V164" s="1"/>
      <c r="W164" s="1" t="s">
        <v>1122</v>
      </c>
    </row>
    <row r="165" spans="1:24">
      <c r="A165" s="1" t="s">
        <v>26</v>
      </c>
      <c r="B165" s="1" t="s">
        <v>1340</v>
      </c>
      <c r="C165" s="1">
        <v>3369</v>
      </c>
      <c r="D165" s="1" t="s">
        <v>1341</v>
      </c>
      <c r="E165" s="3">
        <v>46057</v>
      </c>
      <c r="F165" s="12">
        <v>46057.380706018521</v>
      </c>
      <c r="G165" s="1">
        <v>811024463</v>
      </c>
      <c r="H165" s="1" t="s">
        <v>1342</v>
      </c>
      <c r="I165" s="17">
        <f t="shared" si="6"/>
        <v>5244000</v>
      </c>
      <c r="J165" s="17">
        <v>996360</v>
      </c>
      <c r="K165" s="17">
        <v>6240360</v>
      </c>
      <c r="L165" s="1" t="s">
        <v>70</v>
      </c>
      <c r="M165" s="3">
        <v>46058</v>
      </c>
      <c r="N165" s="1">
        <f t="shared" si="5"/>
        <v>1</v>
      </c>
      <c r="O165" s="1" t="s">
        <v>38</v>
      </c>
      <c r="P165" s="1"/>
      <c r="Q165" s="1"/>
      <c r="R165" s="1"/>
      <c r="S165" s="1"/>
      <c r="T165" s="3">
        <v>46066</v>
      </c>
      <c r="U165" s="1" t="s">
        <v>39</v>
      </c>
      <c r="V165" s="1"/>
      <c r="W165" s="1" t="s">
        <v>1122</v>
      </c>
    </row>
    <row r="166" spans="1:24">
      <c r="A166" s="1" t="s">
        <v>26</v>
      </c>
      <c r="B166" s="1" t="s">
        <v>1343</v>
      </c>
      <c r="C166" s="1">
        <v>722583</v>
      </c>
      <c r="D166" s="1" t="s">
        <v>817</v>
      </c>
      <c r="E166" s="3">
        <v>46057</v>
      </c>
      <c r="F166" s="12">
        <v>46057.362638888888</v>
      </c>
      <c r="G166" s="1">
        <v>890915475</v>
      </c>
      <c r="H166" s="1" t="s">
        <v>818</v>
      </c>
      <c r="I166" s="17">
        <f t="shared" si="6"/>
        <v>347223</v>
      </c>
      <c r="J166" s="17">
        <v>65972.37</v>
      </c>
      <c r="K166" s="17">
        <v>413195.37</v>
      </c>
      <c r="L166" s="1" t="s">
        <v>70</v>
      </c>
      <c r="M166" s="3">
        <v>46058</v>
      </c>
      <c r="N166" s="1">
        <f t="shared" si="5"/>
        <v>1</v>
      </c>
      <c r="O166" s="1" t="s">
        <v>38</v>
      </c>
      <c r="P166" s="1"/>
      <c r="Q166" s="1"/>
      <c r="R166" s="1"/>
      <c r="S166" s="1"/>
      <c r="T166" s="3">
        <v>46059</v>
      </c>
      <c r="U166" s="1" t="s">
        <v>39</v>
      </c>
      <c r="V166" s="1"/>
      <c r="W166" s="1" t="s">
        <v>1122</v>
      </c>
    </row>
    <row r="167" spans="1:24">
      <c r="A167" s="1" t="s">
        <v>26</v>
      </c>
      <c r="B167" s="1" t="s">
        <v>1344</v>
      </c>
      <c r="C167" s="1">
        <v>564161</v>
      </c>
      <c r="D167" s="1" t="s">
        <v>159</v>
      </c>
      <c r="E167" s="3">
        <v>46057</v>
      </c>
      <c r="F167" s="12">
        <v>46057.437847222223</v>
      </c>
      <c r="G167" s="1">
        <v>890800788</v>
      </c>
      <c r="H167" s="1" t="s">
        <v>160</v>
      </c>
      <c r="I167" s="17">
        <f t="shared" si="6"/>
        <v>2396544</v>
      </c>
      <c r="J167" s="17">
        <v>455343</v>
      </c>
      <c r="K167" s="17">
        <v>2851887</v>
      </c>
      <c r="L167" s="1" t="s">
        <v>70</v>
      </c>
      <c r="M167" s="3">
        <v>46059</v>
      </c>
      <c r="N167" s="1">
        <f t="shared" si="5"/>
        <v>2</v>
      </c>
      <c r="O167" s="1" t="s">
        <v>38</v>
      </c>
      <c r="P167" s="1"/>
      <c r="Q167" s="1"/>
      <c r="R167" s="1"/>
      <c r="S167" s="1"/>
      <c r="T167" s="3">
        <v>46062</v>
      </c>
      <c r="U167" s="1" t="s">
        <v>39</v>
      </c>
      <c r="V167" s="1"/>
      <c r="W167" s="1" t="s">
        <v>1122</v>
      </c>
    </row>
    <row r="168" spans="1:24">
      <c r="A168" s="1" t="s">
        <v>26</v>
      </c>
      <c r="B168" s="1" t="s">
        <v>1345</v>
      </c>
      <c r="C168" s="1">
        <v>564143</v>
      </c>
      <c r="D168" s="1" t="s">
        <v>159</v>
      </c>
      <c r="E168" s="3">
        <v>46057</v>
      </c>
      <c r="F168" s="12">
        <v>46057.318969907406</v>
      </c>
      <c r="G168" s="1">
        <v>890800788</v>
      </c>
      <c r="H168" s="1" t="s">
        <v>160</v>
      </c>
      <c r="I168" s="17">
        <f t="shared" si="6"/>
        <v>171300</v>
      </c>
      <c r="J168" s="17">
        <v>32547</v>
      </c>
      <c r="K168" s="17">
        <v>203847</v>
      </c>
      <c r="L168" s="1" t="s">
        <v>70</v>
      </c>
      <c r="M168" s="3">
        <v>46058</v>
      </c>
      <c r="N168" s="1">
        <f t="shared" si="5"/>
        <v>1</v>
      </c>
      <c r="O168" s="1" t="s">
        <v>38</v>
      </c>
      <c r="P168" s="1"/>
      <c r="Q168" s="1"/>
      <c r="R168" s="1"/>
      <c r="S168" s="1"/>
      <c r="T168" s="3">
        <v>46059</v>
      </c>
      <c r="U168" s="1" t="s">
        <v>39</v>
      </c>
      <c r="V168" s="1"/>
      <c r="W168" s="1" t="s">
        <v>1122</v>
      </c>
    </row>
    <row r="169" spans="1:24">
      <c r="A169" s="1" t="s">
        <v>26</v>
      </c>
      <c r="B169" s="1" t="s">
        <v>1346</v>
      </c>
      <c r="C169" s="1">
        <v>21615</v>
      </c>
      <c r="D169" s="1" t="s">
        <v>1080</v>
      </c>
      <c r="E169" s="3">
        <v>46057</v>
      </c>
      <c r="F169" s="12">
        <v>46057.218101851853</v>
      </c>
      <c r="G169" s="1">
        <v>900377874</v>
      </c>
      <c r="H169" s="1" t="s">
        <v>1081</v>
      </c>
      <c r="I169" s="17">
        <f t="shared" si="6"/>
        <v>2067200</v>
      </c>
      <c r="J169" s="17">
        <v>392768</v>
      </c>
      <c r="K169" s="17">
        <v>2459968</v>
      </c>
      <c r="L169" s="1" t="s">
        <v>1141</v>
      </c>
      <c r="M169" s="3">
        <v>46059</v>
      </c>
      <c r="N169" s="1">
        <f t="shared" si="5"/>
        <v>2</v>
      </c>
      <c r="O169" s="1" t="s">
        <v>38</v>
      </c>
      <c r="P169" s="1"/>
      <c r="Q169" s="1"/>
      <c r="R169" s="1"/>
      <c r="S169" s="1"/>
      <c r="T169" s="3">
        <v>46063</v>
      </c>
      <c r="U169" s="1" t="s">
        <v>39</v>
      </c>
      <c r="V169" s="1"/>
      <c r="W169" s="1" t="s">
        <v>1122</v>
      </c>
    </row>
    <row r="170" spans="1:24">
      <c r="A170" s="1" t="s">
        <v>26</v>
      </c>
      <c r="B170" s="1" t="s">
        <v>1347</v>
      </c>
      <c r="C170" s="1">
        <v>5929</v>
      </c>
      <c r="D170" s="1"/>
      <c r="E170" s="3">
        <v>46057</v>
      </c>
      <c r="F170" s="12">
        <v>46057.858807870369</v>
      </c>
      <c r="G170" s="1">
        <v>32150739</v>
      </c>
      <c r="H170" s="1" t="s">
        <v>400</v>
      </c>
      <c r="I170" s="17">
        <f t="shared" si="6"/>
        <v>718000</v>
      </c>
      <c r="J170" s="17">
        <v>0</v>
      </c>
      <c r="K170" s="17">
        <v>718000</v>
      </c>
      <c r="L170" s="1" t="s">
        <v>1138</v>
      </c>
      <c r="M170" s="3">
        <v>46058</v>
      </c>
      <c r="N170" s="1">
        <f t="shared" si="5"/>
        <v>1</v>
      </c>
      <c r="O170" s="1" t="s">
        <v>38</v>
      </c>
      <c r="P170" s="1"/>
      <c r="Q170" s="1"/>
      <c r="R170" s="1"/>
      <c r="S170" s="1"/>
      <c r="T170" s="3">
        <v>46059</v>
      </c>
      <c r="U170" s="1" t="s">
        <v>39</v>
      </c>
      <c r="V170" s="1"/>
      <c r="W170" s="1" t="s">
        <v>1122</v>
      </c>
    </row>
    <row r="171" spans="1:24">
      <c r="A171" s="1" t="s">
        <v>26</v>
      </c>
      <c r="B171" s="1" t="s">
        <v>1348</v>
      </c>
      <c r="C171" s="1">
        <v>10122</v>
      </c>
      <c r="D171" s="1" t="s">
        <v>328</v>
      </c>
      <c r="E171" s="3">
        <v>46057</v>
      </c>
      <c r="F171" s="12">
        <v>46057.733425925922</v>
      </c>
      <c r="G171" s="1">
        <v>830054539</v>
      </c>
      <c r="H171" s="1" t="s">
        <v>329</v>
      </c>
      <c r="I171" s="17">
        <f t="shared" si="6"/>
        <v>20000000</v>
      </c>
      <c r="J171" s="17">
        <v>3800000</v>
      </c>
      <c r="K171" s="17">
        <v>23800000</v>
      </c>
      <c r="L171" s="1" t="s">
        <v>1349</v>
      </c>
      <c r="M171" s="3">
        <v>46078</v>
      </c>
      <c r="N171" s="1">
        <f t="shared" si="5"/>
        <v>21</v>
      </c>
      <c r="O171" s="1" t="s">
        <v>215</v>
      </c>
      <c r="P171" s="1"/>
      <c r="Q171" s="1"/>
      <c r="R171" s="1"/>
      <c r="S171" s="1"/>
      <c r="T171" s="3">
        <v>46083</v>
      </c>
      <c r="U171" s="1" t="s">
        <v>32</v>
      </c>
      <c r="V171" s="1"/>
      <c r="W171" s="1" t="s">
        <v>1130</v>
      </c>
    </row>
    <row r="172" spans="1:24">
      <c r="A172" s="1" t="s">
        <v>26</v>
      </c>
      <c r="B172" s="1" t="s">
        <v>1350</v>
      </c>
      <c r="C172" s="1">
        <v>166849</v>
      </c>
      <c r="D172" s="1" t="s">
        <v>1083</v>
      </c>
      <c r="E172" s="3">
        <v>46057</v>
      </c>
      <c r="F172" s="12">
        <v>46057.721944444442</v>
      </c>
      <c r="G172" s="1">
        <v>860000018</v>
      </c>
      <c r="H172" s="1" t="s">
        <v>1084</v>
      </c>
      <c r="I172" s="17">
        <f t="shared" si="6"/>
        <v>680719.96</v>
      </c>
      <c r="J172" s="17">
        <v>120121.04</v>
      </c>
      <c r="K172" s="17">
        <v>800841</v>
      </c>
      <c r="L172" s="1" t="s">
        <v>70</v>
      </c>
      <c r="M172" s="3">
        <v>46058</v>
      </c>
      <c r="N172" s="1">
        <f t="shared" si="5"/>
        <v>1</v>
      </c>
      <c r="O172" s="1" t="s">
        <v>38</v>
      </c>
      <c r="P172" s="1"/>
      <c r="Q172" s="1"/>
      <c r="R172" s="1"/>
      <c r="S172" s="1"/>
      <c r="T172" s="3">
        <v>46066</v>
      </c>
      <c r="U172" s="1" t="s">
        <v>39</v>
      </c>
      <c r="V172" s="1"/>
      <c r="W172" s="1" t="s">
        <v>1122</v>
      </c>
    </row>
    <row r="173" spans="1:24">
      <c r="A173" s="1" t="s">
        <v>26</v>
      </c>
      <c r="B173" s="1" t="s">
        <v>1351</v>
      </c>
      <c r="C173" s="1">
        <v>166850</v>
      </c>
      <c r="D173" s="1" t="s">
        <v>1083</v>
      </c>
      <c r="E173" s="3">
        <v>46057</v>
      </c>
      <c r="F173" s="12">
        <v>46057.721296296295</v>
      </c>
      <c r="G173" s="1">
        <v>860000018</v>
      </c>
      <c r="H173" s="1" t="s">
        <v>1084</v>
      </c>
      <c r="I173" s="17">
        <f t="shared" si="6"/>
        <v>680719.96</v>
      </c>
      <c r="J173" s="17">
        <v>120121.04</v>
      </c>
      <c r="K173" s="17">
        <v>800841</v>
      </c>
      <c r="L173" s="1" t="s">
        <v>70</v>
      </c>
      <c r="M173" s="3">
        <v>46058</v>
      </c>
      <c r="N173" s="1">
        <f t="shared" si="5"/>
        <v>1</v>
      </c>
      <c r="O173" s="1" t="s">
        <v>38</v>
      </c>
      <c r="P173" s="1"/>
      <c r="Q173" s="1"/>
      <c r="R173" s="1"/>
      <c r="S173" s="1"/>
      <c r="T173" s="3">
        <v>46066</v>
      </c>
      <c r="U173" s="1" t="s">
        <v>39</v>
      </c>
      <c r="V173" s="1"/>
      <c r="W173" s="1" t="s">
        <v>1122</v>
      </c>
    </row>
    <row r="174" spans="1:24">
      <c r="A174" s="1" t="s">
        <v>26</v>
      </c>
      <c r="B174" s="1" t="s">
        <v>1352</v>
      </c>
      <c r="C174" s="1">
        <v>166846</v>
      </c>
      <c r="D174" s="1" t="s">
        <v>1083</v>
      </c>
      <c r="E174" s="3">
        <v>46057</v>
      </c>
      <c r="F174" s="12">
        <v>46057.714050925926</v>
      </c>
      <c r="G174" s="1">
        <v>860000018</v>
      </c>
      <c r="H174" s="1" t="s">
        <v>1084</v>
      </c>
      <c r="I174" s="17">
        <f t="shared" si="6"/>
        <v>680719.96</v>
      </c>
      <c r="J174" s="17">
        <v>120121.04</v>
      </c>
      <c r="K174" s="17">
        <v>800841</v>
      </c>
      <c r="L174" s="1" t="s">
        <v>70</v>
      </c>
      <c r="M174" s="3">
        <v>46058</v>
      </c>
      <c r="N174" s="1">
        <f t="shared" si="5"/>
        <v>1</v>
      </c>
      <c r="O174" s="1" t="s">
        <v>38</v>
      </c>
      <c r="P174" s="1"/>
      <c r="Q174" s="1"/>
      <c r="R174" s="1"/>
      <c r="S174" s="1"/>
      <c r="T174" s="3">
        <v>46066</v>
      </c>
      <c r="U174" s="1" t="s">
        <v>39</v>
      </c>
      <c r="V174" s="1"/>
      <c r="W174" s="1" t="s">
        <v>1122</v>
      </c>
    </row>
    <row r="175" spans="1:24" ht="13.35" customHeight="1">
      <c r="A175" s="1" t="s">
        <v>26</v>
      </c>
      <c r="B175" s="1" t="s">
        <v>1353</v>
      </c>
      <c r="C175" s="1">
        <v>1416576</v>
      </c>
      <c r="D175" s="1" t="s">
        <v>708</v>
      </c>
      <c r="E175" s="3">
        <v>46057</v>
      </c>
      <c r="F175" s="12">
        <v>46057.688726851855</v>
      </c>
      <c r="G175" s="1">
        <v>900219834</v>
      </c>
      <c r="H175" s="1" t="s">
        <v>739</v>
      </c>
      <c r="I175" s="17">
        <f t="shared" si="6"/>
        <v>10084.030000000001</v>
      </c>
      <c r="J175" s="17">
        <v>1915.97</v>
      </c>
      <c r="K175" s="17">
        <v>12000</v>
      </c>
      <c r="L175" s="1" t="s">
        <v>70</v>
      </c>
      <c r="M175" s="3">
        <v>46058</v>
      </c>
      <c r="N175" s="1">
        <f t="shared" si="5"/>
        <v>1</v>
      </c>
      <c r="O175" s="1" t="s">
        <v>38</v>
      </c>
      <c r="P175" s="1"/>
      <c r="Q175" s="1"/>
      <c r="R175" s="1"/>
      <c r="S175" s="1"/>
      <c r="T175" s="3">
        <v>46066</v>
      </c>
      <c r="U175" s="1" t="s">
        <v>39</v>
      </c>
      <c r="V175" s="1"/>
      <c r="W175" s="1" t="s">
        <v>1122</v>
      </c>
    </row>
    <row r="176" spans="1:24" ht="14.1" customHeight="1">
      <c r="A176" s="1" t="s">
        <v>26</v>
      </c>
      <c r="B176" s="1" t="s">
        <v>1354</v>
      </c>
      <c r="C176" s="1">
        <v>166819</v>
      </c>
      <c r="D176" s="1" t="s">
        <v>1083</v>
      </c>
      <c r="E176" s="3">
        <v>46057</v>
      </c>
      <c r="F176" s="12">
        <v>46057.672488425924</v>
      </c>
      <c r="G176" s="1">
        <v>860000018</v>
      </c>
      <c r="H176" s="1" t="s">
        <v>1084</v>
      </c>
      <c r="I176" s="17">
        <f t="shared" si="6"/>
        <v>684919.96</v>
      </c>
      <c r="J176" s="17">
        <v>121071.03999999999</v>
      </c>
      <c r="K176" s="17">
        <v>805991</v>
      </c>
      <c r="L176" s="1" t="s">
        <v>70</v>
      </c>
      <c r="M176" s="3">
        <v>46058</v>
      </c>
      <c r="N176" s="1">
        <f t="shared" si="5"/>
        <v>1</v>
      </c>
      <c r="O176" s="1" t="s">
        <v>38</v>
      </c>
      <c r="P176" s="1"/>
      <c r="Q176" s="1"/>
      <c r="R176" s="1"/>
      <c r="S176" s="1"/>
      <c r="T176" s="3">
        <v>46066</v>
      </c>
      <c r="U176" s="1" t="s">
        <v>39</v>
      </c>
      <c r="V176" s="1"/>
      <c r="W176" s="1" t="s">
        <v>1122</v>
      </c>
    </row>
    <row r="177" spans="1:23">
      <c r="A177" s="1" t="s">
        <v>26</v>
      </c>
      <c r="B177" s="1" t="s">
        <v>1355</v>
      </c>
      <c r="C177" s="1">
        <v>9397001</v>
      </c>
      <c r="D177" s="1" t="s">
        <v>742</v>
      </c>
      <c r="E177" s="3">
        <v>46057</v>
      </c>
      <c r="F177" s="12">
        <v>46057.618923611109</v>
      </c>
      <c r="G177" s="1">
        <v>900219834</v>
      </c>
      <c r="H177" s="1" t="s">
        <v>739</v>
      </c>
      <c r="I177" s="17">
        <f t="shared" si="6"/>
        <v>11176.56</v>
      </c>
      <c r="J177" s="17">
        <v>2123.44</v>
      </c>
      <c r="K177" s="17">
        <v>13300</v>
      </c>
      <c r="L177" s="1" t="s">
        <v>70</v>
      </c>
      <c r="M177" s="3">
        <v>46058</v>
      </c>
      <c r="N177" s="1">
        <f t="shared" si="5"/>
        <v>1</v>
      </c>
      <c r="O177" s="1" t="s">
        <v>38</v>
      </c>
      <c r="P177" s="1"/>
      <c r="Q177" s="1"/>
      <c r="R177" s="1"/>
      <c r="S177" s="1"/>
      <c r="T177" s="3">
        <v>46066</v>
      </c>
      <c r="U177" s="1" t="s">
        <v>39</v>
      </c>
      <c r="V177" s="1"/>
      <c r="W177" s="1" t="s">
        <v>1122</v>
      </c>
    </row>
    <row r="178" spans="1:23">
      <c r="A178" s="1" t="s">
        <v>26</v>
      </c>
      <c r="B178" s="1" t="s">
        <v>1356</v>
      </c>
      <c r="C178" s="1">
        <v>31574</v>
      </c>
      <c r="D178" s="1" t="s">
        <v>618</v>
      </c>
      <c r="E178" s="3">
        <v>46057</v>
      </c>
      <c r="F178" s="12">
        <v>46057.302789351852</v>
      </c>
      <c r="G178" s="1">
        <v>900322890</v>
      </c>
      <c r="H178" s="1" t="s">
        <v>619</v>
      </c>
      <c r="I178" s="17">
        <f t="shared" si="6"/>
        <v>2155200</v>
      </c>
      <c r="J178" s="17">
        <v>409488</v>
      </c>
      <c r="K178" s="17">
        <v>2564688</v>
      </c>
      <c r="L178" s="1" t="s">
        <v>70</v>
      </c>
      <c r="M178" s="3">
        <v>46058</v>
      </c>
      <c r="N178" s="1">
        <f t="shared" si="5"/>
        <v>1</v>
      </c>
      <c r="O178" s="1" t="s">
        <v>38</v>
      </c>
      <c r="P178" s="1"/>
      <c r="Q178" s="1"/>
      <c r="R178" s="1"/>
      <c r="S178" s="1"/>
      <c r="T178" s="3">
        <v>46066</v>
      </c>
      <c r="U178" s="1" t="s">
        <v>39</v>
      </c>
      <c r="V178" s="1"/>
      <c r="W178" s="1" t="s">
        <v>1122</v>
      </c>
    </row>
    <row r="179" spans="1:23">
      <c r="A179" s="1" t="s">
        <v>26</v>
      </c>
      <c r="B179" s="1" t="s">
        <v>1357</v>
      </c>
      <c r="C179" s="1">
        <v>31573</v>
      </c>
      <c r="D179" s="1" t="s">
        <v>618</v>
      </c>
      <c r="E179" s="3">
        <v>46057</v>
      </c>
      <c r="F179" s="12">
        <v>46057.300347222219</v>
      </c>
      <c r="G179" s="1">
        <v>900322890</v>
      </c>
      <c r="H179" s="1" t="s">
        <v>619</v>
      </c>
      <c r="I179" s="17">
        <f t="shared" si="6"/>
        <v>1811200</v>
      </c>
      <c r="J179" s="17">
        <v>344128</v>
      </c>
      <c r="K179" s="17">
        <v>2155328</v>
      </c>
      <c r="L179" s="1" t="s">
        <v>70</v>
      </c>
      <c r="M179" s="3">
        <v>46058</v>
      </c>
      <c r="N179" s="1">
        <f t="shared" si="5"/>
        <v>1</v>
      </c>
      <c r="O179" s="1" t="s">
        <v>38</v>
      </c>
      <c r="P179" s="1"/>
      <c r="Q179" s="1"/>
      <c r="R179" s="1"/>
      <c r="S179" s="1"/>
      <c r="T179" s="3">
        <v>46066</v>
      </c>
      <c r="U179" s="1" t="s">
        <v>39</v>
      </c>
      <c r="V179" s="1"/>
      <c r="W179" s="1" t="s">
        <v>1122</v>
      </c>
    </row>
    <row r="180" spans="1:23">
      <c r="A180" s="1" t="s">
        <v>26</v>
      </c>
      <c r="B180" s="1" t="s">
        <v>1358</v>
      </c>
      <c r="C180" s="27">
        <v>22553</v>
      </c>
      <c r="D180" s="1" t="s">
        <v>1359</v>
      </c>
      <c r="E180" s="3">
        <v>46057</v>
      </c>
      <c r="F180" s="12">
        <v>46057.57309027778</v>
      </c>
      <c r="G180" s="1">
        <v>890900608</v>
      </c>
      <c r="H180" s="1" t="s">
        <v>1360</v>
      </c>
      <c r="I180" s="17">
        <f t="shared" si="6"/>
        <v>80445.33</v>
      </c>
      <c r="J180" s="17">
        <v>3354.67</v>
      </c>
      <c r="K180" s="17">
        <v>83800</v>
      </c>
      <c r="L180" s="1" t="s">
        <v>54</v>
      </c>
      <c r="M180" s="3"/>
      <c r="N180" s="1">
        <f t="shared" si="5"/>
        <v>0</v>
      </c>
      <c r="O180" s="1"/>
      <c r="P180" s="1"/>
      <c r="Q180" s="1"/>
      <c r="R180" s="1"/>
      <c r="S180" s="1"/>
      <c r="T180" s="3"/>
      <c r="U180" s="1"/>
      <c r="V180" s="1"/>
      <c r="W180" s="1"/>
    </row>
    <row r="181" spans="1:23">
      <c r="A181" s="1" t="s">
        <v>82</v>
      </c>
      <c r="B181" s="1" t="s">
        <v>1361</v>
      </c>
      <c r="C181" s="1">
        <v>16509</v>
      </c>
      <c r="D181" s="1" t="s">
        <v>373</v>
      </c>
      <c r="E181" s="3">
        <v>46057</v>
      </c>
      <c r="F181" s="12">
        <v>46057.508414351854</v>
      </c>
      <c r="G181" s="1">
        <v>800106404</v>
      </c>
      <c r="H181" s="1" t="s">
        <v>369</v>
      </c>
      <c r="I181" s="17">
        <f t="shared" si="6"/>
        <v>319941</v>
      </c>
      <c r="J181" s="17">
        <v>6079</v>
      </c>
      <c r="K181" s="17">
        <v>326020</v>
      </c>
      <c r="L181" s="1" t="s">
        <v>128</v>
      </c>
      <c r="M181" s="3">
        <v>46077</v>
      </c>
      <c r="N181" s="1">
        <f t="shared" si="5"/>
        <v>20</v>
      </c>
      <c r="O181" s="1" t="s">
        <v>1330</v>
      </c>
      <c r="P181" s="1"/>
      <c r="Q181" s="1"/>
      <c r="R181" s="1"/>
      <c r="S181" s="1"/>
      <c r="T181" s="3">
        <v>46078</v>
      </c>
      <c r="U181" s="1" t="s">
        <v>39</v>
      </c>
      <c r="V181" s="1"/>
      <c r="W181" s="1" t="s">
        <v>1130</v>
      </c>
    </row>
    <row r="182" spans="1:23">
      <c r="A182" s="1" t="s">
        <v>26</v>
      </c>
      <c r="B182" s="1" t="s">
        <v>1362</v>
      </c>
      <c r="C182" s="1">
        <v>2282</v>
      </c>
      <c r="D182" s="1" t="s">
        <v>452</v>
      </c>
      <c r="E182" s="3">
        <v>46057</v>
      </c>
      <c r="F182" s="12">
        <v>46057.496620370373</v>
      </c>
      <c r="G182" s="1">
        <v>901485351</v>
      </c>
      <c r="H182" s="1" t="s">
        <v>453</v>
      </c>
      <c r="I182" s="17">
        <f t="shared" si="6"/>
        <v>288000</v>
      </c>
      <c r="J182" s="17">
        <v>54720</v>
      </c>
      <c r="K182" s="17">
        <v>342720</v>
      </c>
      <c r="L182" s="1" t="s">
        <v>1151</v>
      </c>
      <c r="M182" s="3">
        <v>46059</v>
      </c>
      <c r="N182" s="1">
        <f t="shared" si="5"/>
        <v>2</v>
      </c>
      <c r="O182" s="1" t="s">
        <v>38</v>
      </c>
      <c r="P182" s="1"/>
      <c r="Q182" s="1"/>
      <c r="R182" s="1"/>
      <c r="S182" s="1"/>
      <c r="T182" s="3">
        <v>46066</v>
      </c>
      <c r="U182" s="1" t="s">
        <v>39</v>
      </c>
      <c r="V182" s="1"/>
      <c r="W182" s="1" t="s">
        <v>1122</v>
      </c>
    </row>
    <row r="183" spans="1:23">
      <c r="A183" s="1" t="s">
        <v>26</v>
      </c>
      <c r="B183" s="1" t="s">
        <v>1363</v>
      </c>
      <c r="C183" s="1">
        <v>9466104</v>
      </c>
      <c r="D183" s="1" t="s">
        <v>258</v>
      </c>
      <c r="E183" s="3">
        <v>46057</v>
      </c>
      <c r="F183" s="12">
        <v>46057.39402777778</v>
      </c>
      <c r="G183" s="1">
        <v>900843898</v>
      </c>
      <c r="H183" s="1" t="s">
        <v>256</v>
      </c>
      <c r="I183" s="17">
        <f t="shared" si="6"/>
        <v>27722.69</v>
      </c>
      <c r="J183" s="17">
        <v>5267.31</v>
      </c>
      <c r="K183" s="17">
        <v>32990</v>
      </c>
      <c r="L183" s="1" t="s">
        <v>54</v>
      </c>
      <c r="M183" s="3"/>
      <c r="N183" s="1">
        <f t="shared" si="5"/>
        <v>0</v>
      </c>
      <c r="O183" s="1"/>
      <c r="P183" s="1"/>
      <c r="Q183" s="1"/>
      <c r="R183" s="1"/>
      <c r="S183" s="1"/>
      <c r="T183" s="3"/>
      <c r="U183" s="1"/>
      <c r="V183" s="1"/>
      <c r="W183" s="1"/>
    </row>
    <row r="184" spans="1:23">
      <c r="A184" s="1" t="s">
        <v>26</v>
      </c>
      <c r="B184" s="1" t="s">
        <v>1364</v>
      </c>
      <c r="C184" s="1">
        <v>174250</v>
      </c>
      <c r="D184" s="1" t="s">
        <v>671</v>
      </c>
      <c r="E184" s="3">
        <v>46057</v>
      </c>
      <c r="F184" s="12">
        <v>46057.116770833331</v>
      </c>
      <c r="G184" s="1">
        <v>860001697</v>
      </c>
      <c r="H184" s="1" t="s">
        <v>669</v>
      </c>
      <c r="I184" s="17">
        <f t="shared" si="6"/>
        <v>547350</v>
      </c>
      <c r="J184" s="17">
        <v>0</v>
      </c>
      <c r="K184" s="17">
        <v>547350</v>
      </c>
      <c r="L184" s="1" t="s">
        <v>70</v>
      </c>
      <c r="M184" s="3">
        <v>46058</v>
      </c>
      <c r="N184" s="1">
        <f t="shared" si="5"/>
        <v>1</v>
      </c>
      <c r="O184" s="1" t="s">
        <v>38</v>
      </c>
      <c r="P184" s="1"/>
      <c r="Q184" s="1"/>
      <c r="R184" s="1"/>
      <c r="S184" s="1"/>
      <c r="T184" s="3">
        <v>46066</v>
      </c>
      <c r="U184" s="1" t="s">
        <v>39</v>
      </c>
      <c r="V184" s="1"/>
      <c r="W184" s="1" t="s">
        <v>1122</v>
      </c>
    </row>
    <row r="185" spans="1:23">
      <c r="A185" s="1" t="s">
        <v>26</v>
      </c>
      <c r="B185" s="1" t="s">
        <v>1365</v>
      </c>
      <c r="C185" s="1">
        <v>31589</v>
      </c>
      <c r="D185" s="1" t="s">
        <v>618</v>
      </c>
      <c r="E185" s="3">
        <v>46058</v>
      </c>
      <c r="F185" s="12">
        <v>46058.380486111113</v>
      </c>
      <c r="G185" s="1">
        <v>900322890</v>
      </c>
      <c r="H185" s="1" t="s">
        <v>619</v>
      </c>
      <c r="I185" s="17">
        <f t="shared" si="6"/>
        <v>1467200</v>
      </c>
      <c r="J185" s="17">
        <v>278768</v>
      </c>
      <c r="K185" s="17">
        <v>1745968</v>
      </c>
      <c r="L185" s="1" t="s">
        <v>110</v>
      </c>
      <c r="M185" s="3" t="s">
        <v>81</v>
      </c>
      <c r="N185" s="1" t="str">
        <f t="shared" si="5"/>
        <v xml:space="preserve"> - </v>
      </c>
      <c r="O185" s="1" t="s">
        <v>66</v>
      </c>
      <c r="P185" s="1"/>
      <c r="Q185" s="1"/>
      <c r="R185" s="1"/>
      <c r="S185" s="1"/>
      <c r="T185" s="3"/>
      <c r="U185" s="1"/>
      <c r="V185" s="1"/>
      <c r="W185" s="1"/>
    </row>
    <row r="186" spans="1:23">
      <c r="A186" s="1" t="s">
        <v>26</v>
      </c>
      <c r="B186" s="1" t="s">
        <v>1366</v>
      </c>
      <c r="C186" s="1">
        <v>14457</v>
      </c>
      <c r="D186" s="1" t="s">
        <v>698</v>
      </c>
      <c r="E186" s="3">
        <v>46058</v>
      </c>
      <c r="F186" s="12">
        <v>46058.916458333333</v>
      </c>
      <c r="G186" s="1">
        <v>830093880</v>
      </c>
      <c r="H186" s="1" t="s">
        <v>1367</v>
      </c>
      <c r="I186" s="17">
        <f t="shared" si="6"/>
        <v>9235000</v>
      </c>
      <c r="J186" s="17">
        <v>0</v>
      </c>
      <c r="K186" s="17">
        <v>9235000</v>
      </c>
      <c r="L186" s="1" t="s">
        <v>1141</v>
      </c>
      <c r="M186" s="3">
        <v>46062</v>
      </c>
      <c r="N186" s="1">
        <f t="shared" si="5"/>
        <v>4</v>
      </c>
      <c r="O186" s="1" t="s">
        <v>66</v>
      </c>
      <c r="P186" s="1"/>
      <c r="Q186" s="1"/>
      <c r="R186" s="1"/>
      <c r="S186" s="1"/>
      <c r="T186" s="3">
        <v>46063</v>
      </c>
      <c r="U186" s="1" t="s">
        <v>39</v>
      </c>
      <c r="V186" s="1"/>
      <c r="W186" s="1" t="s">
        <v>1122</v>
      </c>
    </row>
    <row r="187" spans="1:23">
      <c r="A187" s="1" t="s">
        <v>26</v>
      </c>
      <c r="B187" s="1" t="s">
        <v>1368</v>
      </c>
      <c r="C187" s="1">
        <v>523</v>
      </c>
      <c r="D187" s="1" t="s">
        <v>35</v>
      </c>
      <c r="E187" s="3">
        <v>46058</v>
      </c>
      <c r="F187" s="12">
        <v>46058.851678240739</v>
      </c>
      <c r="G187" s="1">
        <v>901741749</v>
      </c>
      <c r="H187" s="1" t="s">
        <v>36</v>
      </c>
      <c r="I187" s="17">
        <f t="shared" si="6"/>
        <v>7060000</v>
      </c>
      <c r="J187" s="17">
        <v>1341400</v>
      </c>
      <c r="K187" s="17">
        <v>8401400</v>
      </c>
      <c r="L187" s="1" t="s">
        <v>1151</v>
      </c>
      <c r="M187" s="3">
        <v>46062</v>
      </c>
      <c r="N187" s="1">
        <f t="shared" si="5"/>
        <v>4</v>
      </c>
      <c r="O187" s="1" t="s">
        <v>66</v>
      </c>
      <c r="P187" s="1"/>
      <c r="Q187" s="1"/>
      <c r="R187" s="1"/>
      <c r="S187" s="1"/>
      <c r="T187" s="3">
        <v>46066</v>
      </c>
      <c r="U187" s="1" t="s">
        <v>39</v>
      </c>
      <c r="V187" s="1"/>
      <c r="W187" s="1" t="s">
        <v>1122</v>
      </c>
    </row>
    <row r="188" spans="1:23">
      <c r="A188" s="1" t="s">
        <v>26</v>
      </c>
      <c r="B188" s="1" t="s">
        <v>1369</v>
      </c>
      <c r="C188" s="1">
        <v>1294</v>
      </c>
      <c r="D188" s="1" t="s">
        <v>151</v>
      </c>
      <c r="E188" s="3">
        <v>46058</v>
      </c>
      <c r="F188" s="12">
        <v>46058.773125</v>
      </c>
      <c r="G188" s="1">
        <v>901561580</v>
      </c>
      <c r="H188" s="1" t="s">
        <v>152</v>
      </c>
      <c r="I188" s="17">
        <f t="shared" si="6"/>
        <v>5963165.3000000007</v>
      </c>
      <c r="J188" s="17">
        <v>1133001.3999999999</v>
      </c>
      <c r="K188" s="17">
        <v>7096166.7000000002</v>
      </c>
      <c r="L188" s="1" t="s">
        <v>70</v>
      </c>
      <c r="M188" s="3">
        <v>46064</v>
      </c>
      <c r="N188" s="1">
        <f t="shared" si="5"/>
        <v>6</v>
      </c>
      <c r="O188" s="1" t="s">
        <v>66</v>
      </c>
      <c r="P188" s="1"/>
      <c r="Q188" s="1"/>
      <c r="R188" s="1"/>
      <c r="S188" s="1"/>
      <c r="T188" s="3">
        <v>46065</v>
      </c>
      <c r="U188" s="1" t="s">
        <v>39</v>
      </c>
      <c r="V188" s="1"/>
      <c r="W188" s="1" t="s">
        <v>1258</v>
      </c>
    </row>
    <row r="189" spans="1:23">
      <c r="A189" s="1" t="s">
        <v>26</v>
      </c>
      <c r="B189" s="1" t="s">
        <v>1370</v>
      </c>
      <c r="C189" s="1">
        <v>522</v>
      </c>
      <c r="D189" s="1" t="s">
        <v>35</v>
      </c>
      <c r="E189" s="3">
        <v>46058</v>
      </c>
      <c r="F189" s="12">
        <v>46058.843229166669</v>
      </c>
      <c r="G189" s="1">
        <v>901741749</v>
      </c>
      <c r="H189" s="1" t="s">
        <v>36</v>
      </c>
      <c r="I189" s="17">
        <f t="shared" si="6"/>
        <v>3500000</v>
      </c>
      <c r="J189" s="17">
        <v>665000</v>
      </c>
      <c r="K189" s="17">
        <v>4165000</v>
      </c>
      <c r="L189" s="1" t="s">
        <v>1151</v>
      </c>
      <c r="M189" s="3">
        <v>46062</v>
      </c>
      <c r="N189" s="1">
        <f t="shared" si="5"/>
        <v>4</v>
      </c>
      <c r="O189" s="1" t="s">
        <v>66</v>
      </c>
      <c r="P189" s="1"/>
      <c r="Q189" s="1"/>
      <c r="R189" s="1"/>
      <c r="S189" s="1"/>
      <c r="T189" s="3">
        <v>46066</v>
      </c>
      <c r="U189" s="1" t="s">
        <v>39</v>
      </c>
      <c r="V189" s="1"/>
      <c r="W189" s="1" t="s">
        <v>1122</v>
      </c>
    </row>
    <row r="190" spans="1:23">
      <c r="A190" s="1" t="s">
        <v>26</v>
      </c>
      <c r="B190" s="1" t="s">
        <v>1371</v>
      </c>
      <c r="C190" s="1">
        <v>18497</v>
      </c>
      <c r="D190" s="1" t="s">
        <v>566</v>
      </c>
      <c r="E190" s="3">
        <v>46058</v>
      </c>
      <c r="F190" s="12">
        <v>46058.725127314814</v>
      </c>
      <c r="G190" s="1">
        <v>900237741</v>
      </c>
      <c r="H190" s="1" t="s">
        <v>567</v>
      </c>
      <c r="I190" s="17">
        <f t="shared" si="6"/>
        <v>630900</v>
      </c>
      <c r="J190" s="17">
        <v>119871</v>
      </c>
      <c r="K190" s="17">
        <v>750771</v>
      </c>
      <c r="L190" s="1" t="s">
        <v>70</v>
      </c>
      <c r="M190" s="3">
        <v>46062</v>
      </c>
      <c r="N190" s="1">
        <f t="shared" si="5"/>
        <v>4</v>
      </c>
      <c r="O190" s="1" t="s">
        <v>66</v>
      </c>
      <c r="P190" s="1"/>
      <c r="Q190" s="1"/>
      <c r="R190" s="1"/>
      <c r="S190" s="1"/>
      <c r="T190" s="3">
        <v>46063</v>
      </c>
      <c r="U190" s="1" t="s">
        <v>39</v>
      </c>
      <c r="V190" s="1"/>
      <c r="W190" s="1" t="s">
        <v>1122</v>
      </c>
    </row>
    <row r="191" spans="1:23">
      <c r="A191" s="1" t="s">
        <v>26</v>
      </c>
      <c r="B191" s="1" t="s">
        <v>1372</v>
      </c>
      <c r="C191" s="1">
        <v>12512</v>
      </c>
      <c r="D191" s="1" t="s">
        <v>28</v>
      </c>
      <c r="E191" s="3">
        <v>46058</v>
      </c>
      <c r="F191" s="12">
        <v>46058.711284722223</v>
      </c>
      <c r="G191" s="1">
        <v>900420442</v>
      </c>
      <c r="H191" s="1" t="s">
        <v>589</v>
      </c>
      <c r="I191" s="17">
        <f t="shared" si="6"/>
        <v>154904</v>
      </c>
      <c r="J191" s="17">
        <v>29431.759999999998</v>
      </c>
      <c r="K191" s="17">
        <v>184335.76</v>
      </c>
      <c r="L191" s="1" t="s">
        <v>1151</v>
      </c>
      <c r="M191" s="3">
        <v>46062</v>
      </c>
      <c r="N191" s="1">
        <f t="shared" si="5"/>
        <v>4</v>
      </c>
      <c r="O191" s="1" t="s">
        <v>66</v>
      </c>
      <c r="P191" s="1"/>
      <c r="Q191" s="1"/>
      <c r="R191" s="1"/>
      <c r="S191" s="1"/>
      <c r="T191" s="3">
        <v>46066</v>
      </c>
      <c r="U191" s="1" t="s">
        <v>39</v>
      </c>
      <c r="V191" s="1"/>
      <c r="W191" s="1" t="s">
        <v>1122</v>
      </c>
    </row>
    <row r="192" spans="1:23">
      <c r="A192" s="1" t="s">
        <v>26</v>
      </c>
      <c r="B192" s="1" t="s">
        <v>1373</v>
      </c>
      <c r="C192" s="1">
        <v>18496</v>
      </c>
      <c r="D192" s="1" t="s">
        <v>566</v>
      </c>
      <c r="E192" s="3">
        <v>46058</v>
      </c>
      <c r="F192" s="12">
        <v>46058.724398148152</v>
      </c>
      <c r="G192" s="1">
        <v>900237741</v>
      </c>
      <c r="H192" s="1" t="s">
        <v>567</v>
      </c>
      <c r="I192" s="17">
        <f t="shared" si="6"/>
        <v>34000</v>
      </c>
      <c r="J192" s="17">
        <v>6460</v>
      </c>
      <c r="K192" s="17">
        <v>40460</v>
      </c>
      <c r="L192" s="1" t="s">
        <v>70</v>
      </c>
      <c r="M192" s="3">
        <v>46062</v>
      </c>
      <c r="N192" s="1">
        <f t="shared" si="5"/>
        <v>4</v>
      </c>
      <c r="O192" s="1" t="s">
        <v>66</v>
      </c>
      <c r="P192" s="1"/>
      <c r="Q192" s="1"/>
      <c r="R192" s="1"/>
      <c r="S192" s="1"/>
      <c r="T192" s="3">
        <v>46063</v>
      </c>
      <c r="U192" s="1" t="s">
        <v>39</v>
      </c>
      <c r="V192" s="1"/>
      <c r="W192" s="1" t="s">
        <v>1122</v>
      </c>
    </row>
    <row r="193" spans="1:23">
      <c r="A193" s="1" t="s">
        <v>26</v>
      </c>
      <c r="B193" s="1" t="s">
        <v>1374</v>
      </c>
      <c r="C193" s="1">
        <v>41960</v>
      </c>
      <c r="D193" s="1"/>
      <c r="E193" s="3">
        <v>46058</v>
      </c>
      <c r="F193" s="12">
        <v>46058.654131944444</v>
      </c>
      <c r="G193" s="1">
        <v>900263240</v>
      </c>
      <c r="H193" s="1" t="s">
        <v>888</v>
      </c>
      <c r="I193" s="17">
        <f t="shared" si="6"/>
        <v>3540000</v>
      </c>
      <c r="J193" s="17">
        <v>672600</v>
      </c>
      <c r="K193" s="17">
        <v>4212600</v>
      </c>
      <c r="L193" s="1" t="s">
        <v>70</v>
      </c>
      <c r="M193" s="3">
        <v>46069</v>
      </c>
      <c r="N193" s="1">
        <f t="shared" si="5"/>
        <v>11</v>
      </c>
      <c r="O193" s="1" t="s">
        <v>66</v>
      </c>
      <c r="P193" s="1"/>
      <c r="Q193" s="22"/>
      <c r="R193" s="1"/>
      <c r="S193" s="1"/>
      <c r="T193" s="3">
        <v>46071</v>
      </c>
      <c r="U193" s="1" t="s">
        <v>39</v>
      </c>
      <c r="V193" s="1"/>
      <c r="W193" s="1" t="s">
        <v>1130</v>
      </c>
    </row>
    <row r="194" spans="1:23">
      <c r="A194" s="1" t="s">
        <v>26</v>
      </c>
      <c r="B194" s="1" t="s">
        <v>1375</v>
      </c>
      <c r="C194" s="1">
        <v>2194</v>
      </c>
      <c r="D194" s="1" t="s">
        <v>28</v>
      </c>
      <c r="E194" s="3">
        <v>46058</v>
      </c>
      <c r="F194" s="12">
        <v>46058.654016203705</v>
      </c>
      <c r="G194" s="1">
        <v>900814712</v>
      </c>
      <c r="H194" s="1" t="s">
        <v>1376</v>
      </c>
      <c r="I194" s="17">
        <f t="shared" si="6"/>
        <v>3000000</v>
      </c>
      <c r="J194" s="17">
        <v>570000</v>
      </c>
      <c r="K194" s="17">
        <v>3570000</v>
      </c>
      <c r="L194" s="1" t="s">
        <v>1151</v>
      </c>
      <c r="M194" s="3">
        <v>46064</v>
      </c>
      <c r="N194" s="1">
        <f t="shared" ref="N194:N257" si="7">IFERROR(IF(-_xlfn.DAYS(E194,M194)&lt;0,0,-_xlfn.DAYS(E194,M194)), " - ")</f>
        <v>6</v>
      </c>
      <c r="O194" s="1"/>
      <c r="P194" s="1" t="s">
        <v>66</v>
      </c>
      <c r="Q194" s="1"/>
      <c r="R194" s="1"/>
      <c r="S194" s="1"/>
      <c r="T194" s="3">
        <v>46065</v>
      </c>
      <c r="U194" s="1" t="s">
        <v>39</v>
      </c>
      <c r="V194" s="1"/>
      <c r="W194" s="1" t="s">
        <v>1258</v>
      </c>
    </row>
    <row r="195" spans="1:23">
      <c r="A195" s="1" t="s">
        <v>26</v>
      </c>
      <c r="B195" s="1" t="s">
        <v>1377</v>
      </c>
      <c r="C195" s="1">
        <v>62316</v>
      </c>
      <c r="D195" s="1" t="s">
        <v>713</v>
      </c>
      <c r="E195" s="3">
        <v>46058</v>
      </c>
      <c r="F195" s="12">
        <v>46058.64435185185</v>
      </c>
      <c r="G195" s="1">
        <v>860030828</v>
      </c>
      <c r="H195" s="1" t="s">
        <v>714</v>
      </c>
      <c r="I195" s="17">
        <f t="shared" ref="I195:I225" si="8">K195-J195</f>
        <v>489872</v>
      </c>
      <c r="J195" s="17">
        <v>93076</v>
      </c>
      <c r="K195" s="17">
        <v>582948</v>
      </c>
      <c r="L195" s="1" t="s">
        <v>1151</v>
      </c>
      <c r="M195" s="3">
        <v>46062</v>
      </c>
      <c r="N195" s="1">
        <f t="shared" si="7"/>
        <v>4</v>
      </c>
      <c r="O195" s="1" t="s">
        <v>66</v>
      </c>
      <c r="P195" s="1"/>
      <c r="Q195" s="1"/>
      <c r="R195" s="1"/>
      <c r="S195" s="1"/>
      <c r="T195" s="3">
        <v>46066</v>
      </c>
      <c r="U195" s="1" t="s">
        <v>39</v>
      </c>
      <c r="V195" s="1"/>
      <c r="W195" s="1" t="s">
        <v>1122</v>
      </c>
    </row>
    <row r="196" spans="1:23">
      <c r="A196" s="1" t="s">
        <v>26</v>
      </c>
      <c r="B196" s="1" t="s">
        <v>1378</v>
      </c>
      <c r="C196" s="1">
        <v>62317</v>
      </c>
      <c r="D196" s="1" t="s">
        <v>713</v>
      </c>
      <c r="E196" s="3">
        <v>46058</v>
      </c>
      <c r="F196" s="12">
        <v>46058.644444444442</v>
      </c>
      <c r="G196" s="1">
        <v>860030828</v>
      </c>
      <c r="H196" s="1" t="s">
        <v>714</v>
      </c>
      <c r="I196" s="17">
        <f t="shared" si="8"/>
        <v>785000</v>
      </c>
      <c r="J196" s="17">
        <v>149150</v>
      </c>
      <c r="K196" s="17">
        <v>934150</v>
      </c>
      <c r="L196" s="1" t="s">
        <v>1151</v>
      </c>
      <c r="M196" s="3">
        <v>46062</v>
      </c>
      <c r="N196" s="1">
        <f t="shared" si="7"/>
        <v>4</v>
      </c>
      <c r="O196" s="1" t="s">
        <v>66</v>
      </c>
      <c r="P196" s="1"/>
      <c r="Q196" s="1"/>
      <c r="R196" s="1"/>
      <c r="S196" s="1"/>
      <c r="T196" s="3">
        <v>46066</v>
      </c>
      <c r="U196" s="1" t="s">
        <v>39</v>
      </c>
      <c r="V196" s="1"/>
      <c r="W196" s="1" t="s">
        <v>1122</v>
      </c>
    </row>
    <row r="197" spans="1:23">
      <c r="A197" s="1" t="s">
        <v>26</v>
      </c>
      <c r="B197" s="1" t="s">
        <v>1379</v>
      </c>
      <c r="C197" s="1">
        <v>62315</v>
      </c>
      <c r="D197" s="1" t="s">
        <v>713</v>
      </c>
      <c r="E197" s="3">
        <v>46058</v>
      </c>
      <c r="F197" s="12">
        <v>46058.644282407404</v>
      </c>
      <c r="G197" s="1">
        <v>860030828</v>
      </c>
      <c r="H197" s="1" t="s">
        <v>714</v>
      </c>
      <c r="I197" s="17">
        <f t="shared" si="8"/>
        <v>50420</v>
      </c>
      <c r="J197" s="17">
        <v>9580</v>
      </c>
      <c r="K197" s="17">
        <v>60000</v>
      </c>
      <c r="L197" s="1" t="s">
        <v>1151</v>
      </c>
      <c r="M197" s="3">
        <v>46062</v>
      </c>
      <c r="N197" s="1">
        <f t="shared" si="7"/>
        <v>4</v>
      </c>
      <c r="O197" s="1" t="s">
        <v>66</v>
      </c>
      <c r="P197" s="1"/>
      <c r="Q197" s="1"/>
      <c r="R197" s="1"/>
      <c r="S197" s="1"/>
      <c r="T197" s="3">
        <v>46066</v>
      </c>
      <c r="U197" s="1" t="s">
        <v>39</v>
      </c>
      <c r="V197" s="1"/>
      <c r="W197" s="1" t="s">
        <v>1122</v>
      </c>
    </row>
    <row r="198" spans="1:23">
      <c r="A198" s="1" t="s">
        <v>26</v>
      </c>
      <c r="B198" s="1" t="s">
        <v>1380</v>
      </c>
      <c r="C198" s="1">
        <v>2221</v>
      </c>
      <c r="D198" s="1" t="s">
        <v>832</v>
      </c>
      <c r="E198" s="3">
        <v>46058</v>
      </c>
      <c r="F198" s="12">
        <v>46058.631724537037</v>
      </c>
      <c r="G198" s="1">
        <v>800046913</v>
      </c>
      <c r="H198" s="1" t="s">
        <v>833</v>
      </c>
      <c r="I198" s="17">
        <f t="shared" si="8"/>
        <v>936134.45</v>
      </c>
      <c r="J198" s="17">
        <v>177865.55</v>
      </c>
      <c r="K198" s="17">
        <v>1114000</v>
      </c>
      <c r="L198" s="1" t="s">
        <v>1151</v>
      </c>
      <c r="M198" s="3">
        <v>46063</v>
      </c>
      <c r="N198" s="1">
        <f t="shared" si="7"/>
        <v>5</v>
      </c>
      <c r="O198" s="1" t="s">
        <v>66</v>
      </c>
      <c r="P198" s="1"/>
      <c r="Q198" s="1"/>
      <c r="R198" s="1"/>
      <c r="S198" s="1"/>
      <c r="T198" s="3">
        <v>46066</v>
      </c>
      <c r="U198" s="1" t="s">
        <v>39</v>
      </c>
      <c r="V198" s="1"/>
      <c r="W198" s="1" t="s">
        <v>1122</v>
      </c>
    </row>
    <row r="199" spans="1:23">
      <c r="A199" s="1" t="s">
        <v>26</v>
      </c>
      <c r="B199" s="1" t="s">
        <v>1381</v>
      </c>
      <c r="C199" s="1">
        <v>2222</v>
      </c>
      <c r="D199" s="1" t="s">
        <v>832</v>
      </c>
      <c r="E199" s="3">
        <v>46058</v>
      </c>
      <c r="F199" s="12">
        <v>46058.634421296294</v>
      </c>
      <c r="G199" s="1">
        <v>800046913</v>
      </c>
      <c r="H199" s="1" t="s">
        <v>833</v>
      </c>
      <c r="I199" s="17">
        <f t="shared" si="8"/>
        <v>201680.66999999998</v>
      </c>
      <c r="J199" s="17">
        <v>38319.33</v>
      </c>
      <c r="K199" s="17">
        <v>240000</v>
      </c>
      <c r="L199" s="1" t="s">
        <v>1151</v>
      </c>
      <c r="M199" s="3">
        <v>46063</v>
      </c>
      <c r="N199" s="1">
        <f t="shared" si="7"/>
        <v>5</v>
      </c>
      <c r="O199" s="1" t="s">
        <v>66</v>
      </c>
      <c r="P199" s="1"/>
      <c r="Q199" s="1"/>
      <c r="R199" s="1"/>
      <c r="S199" s="1"/>
      <c r="T199" s="3">
        <v>46066</v>
      </c>
      <c r="U199" s="1" t="s">
        <v>39</v>
      </c>
      <c r="V199" s="1"/>
      <c r="W199" s="1" t="s">
        <v>1122</v>
      </c>
    </row>
    <row r="200" spans="1:23">
      <c r="A200" s="1" t="s">
        <v>26</v>
      </c>
      <c r="B200" s="1" t="s">
        <v>1382</v>
      </c>
      <c r="C200" s="1">
        <v>160</v>
      </c>
      <c r="D200" s="1" t="s">
        <v>299</v>
      </c>
      <c r="E200" s="3">
        <v>46058</v>
      </c>
      <c r="F200" s="12">
        <v>46058.622858796298</v>
      </c>
      <c r="G200" s="1">
        <v>901797186</v>
      </c>
      <c r="H200" s="1" t="s">
        <v>300</v>
      </c>
      <c r="I200" s="17">
        <f t="shared" si="8"/>
        <v>2294280</v>
      </c>
      <c r="J200" s="17">
        <v>435913.2</v>
      </c>
      <c r="K200" s="17">
        <v>2730193.2</v>
      </c>
      <c r="L200" s="1" t="s">
        <v>1151</v>
      </c>
      <c r="M200" s="3">
        <v>46062</v>
      </c>
      <c r="N200" s="1">
        <f t="shared" si="7"/>
        <v>4</v>
      </c>
      <c r="O200" s="1" t="s">
        <v>66</v>
      </c>
      <c r="P200" s="1"/>
      <c r="Q200" s="1"/>
      <c r="R200" s="1"/>
      <c r="S200" s="1"/>
      <c r="T200" s="3">
        <v>46066</v>
      </c>
      <c r="U200" s="1" t="s">
        <v>39</v>
      </c>
      <c r="V200" s="1"/>
      <c r="W200" s="1" t="s">
        <v>1122</v>
      </c>
    </row>
    <row r="201" spans="1:23">
      <c r="A201" s="1" t="s">
        <v>26</v>
      </c>
      <c r="B201" s="1" t="s">
        <v>1383</v>
      </c>
      <c r="C201" s="1">
        <v>161</v>
      </c>
      <c r="D201" s="1" t="s">
        <v>299</v>
      </c>
      <c r="E201" s="3">
        <v>46058</v>
      </c>
      <c r="F201" s="12">
        <v>46058.643645833334</v>
      </c>
      <c r="G201" s="1">
        <v>901797186</v>
      </c>
      <c r="H201" s="1" t="s">
        <v>300</v>
      </c>
      <c r="I201" s="17">
        <f t="shared" si="8"/>
        <v>1721455</v>
      </c>
      <c r="J201" s="17">
        <v>327076.45</v>
      </c>
      <c r="K201" s="17">
        <v>2048531.45</v>
      </c>
      <c r="L201" s="1" t="s">
        <v>1151</v>
      </c>
      <c r="M201" s="3">
        <v>46062</v>
      </c>
      <c r="N201" s="1">
        <f t="shared" si="7"/>
        <v>4</v>
      </c>
      <c r="O201" s="1" t="s">
        <v>66</v>
      </c>
      <c r="P201" s="1"/>
      <c r="Q201" s="1"/>
      <c r="R201" s="1"/>
      <c r="S201" s="1"/>
      <c r="T201" s="3">
        <v>46066</v>
      </c>
      <c r="U201" s="1" t="s">
        <v>39</v>
      </c>
      <c r="V201" s="1"/>
      <c r="W201" s="1" t="s">
        <v>1122</v>
      </c>
    </row>
    <row r="202" spans="1:23">
      <c r="A202" s="1" t="s">
        <v>26</v>
      </c>
      <c r="B202" s="1" t="s">
        <v>1384</v>
      </c>
      <c r="C202" s="1">
        <v>343248</v>
      </c>
      <c r="D202" s="1" t="s">
        <v>336</v>
      </c>
      <c r="E202" s="3">
        <v>46058</v>
      </c>
      <c r="F202" s="12">
        <v>46058.498923611114</v>
      </c>
      <c r="G202" s="1">
        <v>800049074</v>
      </c>
      <c r="H202" s="1" t="s">
        <v>337</v>
      </c>
      <c r="I202" s="17">
        <f t="shared" si="8"/>
        <v>110980</v>
      </c>
      <c r="J202" s="17">
        <v>9599</v>
      </c>
      <c r="K202" s="17">
        <v>120579</v>
      </c>
      <c r="L202" s="1" t="s">
        <v>70</v>
      </c>
      <c r="M202" s="3">
        <v>46063</v>
      </c>
      <c r="N202" s="1">
        <f t="shared" si="7"/>
        <v>5</v>
      </c>
      <c r="O202" s="1" t="s">
        <v>66</v>
      </c>
      <c r="P202" s="1"/>
      <c r="Q202" s="1"/>
      <c r="R202" s="1"/>
      <c r="S202" s="1"/>
      <c r="T202" s="3">
        <v>46065</v>
      </c>
      <c r="U202" s="1" t="s">
        <v>39</v>
      </c>
      <c r="V202" s="1"/>
      <c r="W202" s="1" t="s">
        <v>1122</v>
      </c>
    </row>
    <row r="203" spans="1:23">
      <c r="A203" s="1" t="s">
        <v>26</v>
      </c>
      <c r="B203" s="1" t="s">
        <v>1385</v>
      </c>
      <c r="C203" s="1">
        <v>343391</v>
      </c>
      <c r="D203" s="1" t="s">
        <v>336</v>
      </c>
      <c r="E203" s="3">
        <v>46058</v>
      </c>
      <c r="F203" s="12">
        <v>46058.568599537037</v>
      </c>
      <c r="G203" s="1">
        <v>800049074</v>
      </c>
      <c r="H203" s="1" t="s">
        <v>337</v>
      </c>
      <c r="I203" s="17">
        <f t="shared" si="8"/>
        <v>396096</v>
      </c>
      <c r="J203" s="17">
        <v>52182</v>
      </c>
      <c r="K203" s="17">
        <v>448278</v>
      </c>
      <c r="L203" s="1" t="s">
        <v>70</v>
      </c>
      <c r="M203" s="3">
        <v>46065</v>
      </c>
      <c r="N203" s="1">
        <f t="shared" si="7"/>
        <v>7</v>
      </c>
      <c r="O203" s="1" t="s">
        <v>66</v>
      </c>
      <c r="P203" s="1"/>
      <c r="Q203" s="1"/>
      <c r="R203" s="1"/>
      <c r="S203" s="1"/>
      <c r="T203" s="3">
        <v>46071</v>
      </c>
      <c r="U203" s="1" t="s">
        <v>39</v>
      </c>
      <c r="V203" s="1"/>
      <c r="W203" s="1" t="s">
        <v>1258</v>
      </c>
    </row>
    <row r="204" spans="1:23">
      <c r="A204" s="1" t="s">
        <v>26</v>
      </c>
      <c r="B204" s="1" t="s">
        <v>1386</v>
      </c>
      <c r="C204" s="1">
        <v>343389</v>
      </c>
      <c r="D204" s="1" t="s">
        <v>336</v>
      </c>
      <c r="E204" s="3">
        <v>46058</v>
      </c>
      <c r="F204" s="12">
        <v>46058.568530092591</v>
      </c>
      <c r="G204" s="1">
        <v>800049074</v>
      </c>
      <c r="H204" s="1" t="s">
        <v>337</v>
      </c>
      <c r="I204" s="17">
        <f t="shared" si="8"/>
        <v>272886</v>
      </c>
      <c r="J204" s="17">
        <v>40311</v>
      </c>
      <c r="K204" s="17">
        <v>313197</v>
      </c>
      <c r="L204" s="1" t="s">
        <v>70</v>
      </c>
      <c r="M204" s="3">
        <v>46063</v>
      </c>
      <c r="N204" s="1">
        <f t="shared" si="7"/>
        <v>5</v>
      </c>
      <c r="O204" s="1" t="s">
        <v>66</v>
      </c>
      <c r="P204" s="1"/>
      <c r="Q204" s="1"/>
      <c r="R204" s="1"/>
      <c r="S204" s="1"/>
      <c r="T204" s="3">
        <v>46066</v>
      </c>
      <c r="U204" s="1" t="s">
        <v>39</v>
      </c>
      <c r="V204" s="1"/>
      <c r="W204" s="1" t="s">
        <v>1122</v>
      </c>
    </row>
    <row r="205" spans="1:23">
      <c r="A205" s="1" t="s">
        <v>26</v>
      </c>
      <c r="B205" s="1" t="s">
        <v>1387</v>
      </c>
      <c r="C205" s="1">
        <v>18254</v>
      </c>
      <c r="D205" s="1"/>
      <c r="E205" s="3">
        <v>46058</v>
      </c>
      <c r="F205" s="12">
        <v>46058.499872685185</v>
      </c>
      <c r="G205" s="1">
        <v>811031512</v>
      </c>
      <c r="H205" s="1" t="s">
        <v>1388</v>
      </c>
      <c r="I205" s="17">
        <f t="shared" si="8"/>
        <v>107500</v>
      </c>
      <c r="J205" s="17">
        <v>20425</v>
      </c>
      <c r="K205" s="17">
        <v>127925</v>
      </c>
      <c r="L205" s="1" t="s">
        <v>1151</v>
      </c>
      <c r="M205" s="3">
        <v>46064</v>
      </c>
      <c r="N205" s="1">
        <f t="shared" si="7"/>
        <v>6</v>
      </c>
      <c r="O205" s="1" t="s">
        <v>66</v>
      </c>
      <c r="P205" s="1"/>
      <c r="Q205" s="1"/>
      <c r="R205" s="1"/>
      <c r="S205" s="1"/>
      <c r="T205" s="3">
        <v>46065</v>
      </c>
      <c r="U205" s="1" t="s">
        <v>39</v>
      </c>
      <c r="V205" s="1"/>
      <c r="W205" s="1" t="s">
        <v>1258</v>
      </c>
    </row>
    <row r="206" spans="1:23">
      <c r="A206" s="1" t="s">
        <v>26</v>
      </c>
      <c r="B206" s="1" t="s">
        <v>1389</v>
      </c>
      <c r="C206" s="1">
        <v>343249</v>
      </c>
      <c r="D206" s="1" t="s">
        <v>336</v>
      </c>
      <c r="E206" s="3">
        <v>46058</v>
      </c>
      <c r="F206" s="12">
        <v>46058.49894675926</v>
      </c>
      <c r="G206" s="1">
        <v>800049074</v>
      </c>
      <c r="H206" s="1" t="s">
        <v>337</v>
      </c>
      <c r="I206" s="17">
        <f t="shared" si="8"/>
        <v>37300</v>
      </c>
      <c r="J206" s="17">
        <v>7087</v>
      </c>
      <c r="K206" s="17">
        <v>44387</v>
      </c>
      <c r="L206" s="1" t="s">
        <v>70</v>
      </c>
      <c r="M206" s="3">
        <v>46063</v>
      </c>
      <c r="N206" s="1">
        <f t="shared" si="7"/>
        <v>5</v>
      </c>
      <c r="O206" s="1" t="s">
        <v>66</v>
      </c>
      <c r="P206" s="1"/>
      <c r="Q206" s="1"/>
      <c r="R206" s="1"/>
      <c r="S206" s="1"/>
      <c r="T206" s="3">
        <v>46065</v>
      </c>
      <c r="U206" s="1" t="s">
        <v>39</v>
      </c>
      <c r="V206" s="1"/>
      <c r="W206" s="1" t="s">
        <v>1122</v>
      </c>
    </row>
    <row r="207" spans="1:23">
      <c r="A207" s="1" t="s">
        <v>26</v>
      </c>
      <c r="B207" s="1" t="s">
        <v>1390</v>
      </c>
      <c r="C207" s="1">
        <v>18253</v>
      </c>
      <c r="D207" s="1"/>
      <c r="E207" s="3">
        <v>46058</v>
      </c>
      <c r="F207" s="12">
        <v>46058.496215277781</v>
      </c>
      <c r="G207" s="1">
        <v>811031512</v>
      </c>
      <c r="H207" s="1" t="s">
        <v>1388</v>
      </c>
      <c r="I207" s="17">
        <f t="shared" si="8"/>
        <v>988000</v>
      </c>
      <c r="J207" s="17">
        <v>187720</v>
      </c>
      <c r="K207" s="17">
        <v>1175720</v>
      </c>
      <c r="L207" s="1" t="s">
        <v>1151</v>
      </c>
      <c r="M207" s="3">
        <v>46070</v>
      </c>
      <c r="N207" s="1">
        <f t="shared" si="7"/>
        <v>12</v>
      </c>
      <c r="O207" s="1" t="s">
        <v>66</v>
      </c>
      <c r="P207" s="1"/>
      <c r="Q207" s="1"/>
      <c r="R207" s="1"/>
      <c r="S207" s="1"/>
      <c r="T207" s="3">
        <v>46071</v>
      </c>
      <c r="U207" s="1" t="s">
        <v>39</v>
      </c>
      <c r="V207" s="1"/>
      <c r="W207" s="1" t="s">
        <v>1130</v>
      </c>
    </row>
    <row r="208" spans="1:23">
      <c r="A208" s="1" t="s">
        <v>26</v>
      </c>
      <c r="B208" s="1" t="s">
        <v>1391</v>
      </c>
      <c r="C208" s="1">
        <v>227544</v>
      </c>
      <c r="D208" s="1" t="s">
        <v>28</v>
      </c>
      <c r="E208" s="3">
        <v>46058</v>
      </c>
      <c r="F208" s="12">
        <v>46058.492280092592</v>
      </c>
      <c r="G208" s="1">
        <v>890937070</v>
      </c>
      <c r="H208" s="1" t="s">
        <v>127</v>
      </c>
      <c r="I208" s="17">
        <f t="shared" si="8"/>
        <v>7921071</v>
      </c>
      <c r="J208" s="17">
        <v>150500</v>
      </c>
      <c r="K208" s="17">
        <v>8071571</v>
      </c>
      <c r="L208" s="1" t="s">
        <v>128</v>
      </c>
      <c r="M208" s="3">
        <v>46077</v>
      </c>
      <c r="N208" s="1">
        <f t="shared" si="7"/>
        <v>19</v>
      </c>
      <c r="O208" s="1" t="s">
        <v>1330</v>
      </c>
      <c r="P208" s="1"/>
      <c r="Q208" s="1"/>
      <c r="R208" s="1"/>
      <c r="S208" s="1"/>
      <c r="T208" s="3">
        <v>46078</v>
      </c>
      <c r="U208" s="1" t="s">
        <v>39</v>
      </c>
      <c r="V208" s="1"/>
      <c r="W208" s="1" t="s">
        <v>1130</v>
      </c>
    </row>
    <row r="209" spans="1:23">
      <c r="A209" s="1" t="s">
        <v>26</v>
      </c>
      <c r="B209" s="1" t="s">
        <v>1392</v>
      </c>
      <c r="C209" s="1">
        <v>3773</v>
      </c>
      <c r="D209" s="1" t="s">
        <v>1393</v>
      </c>
      <c r="E209" s="3">
        <v>46058</v>
      </c>
      <c r="F209" s="12">
        <v>46058.487881944442</v>
      </c>
      <c r="G209" s="1">
        <v>830123047</v>
      </c>
      <c r="H209" s="1" t="s">
        <v>1394</v>
      </c>
      <c r="I209" s="17">
        <f t="shared" si="8"/>
        <v>1346000</v>
      </c>
      <c r="J209" s="17">
        <v>255740</v>
      </c>
      <c r="K209" s="17">
        <v>1601740</v>
      </c>
      <c r="L209" s="1" t="s">
        <v>1151</v>
      </c>
      <c r="M209" s="3">
        <v>46064</v>
      </c>
      <c r="N209" s="1">
        <f t="shared" si="7"/>
        <v>6</v>
      </c>
      <c r="O209" s="1" t="s">
        <v>66</v>
      </c>
      <c r="P209" s="1"/>
      <c r="Q209" s="1"/>
      <c r="R209" s="1"/>
      <c r="S209" s="1"/>
      <c r="T209" s="3">
        <v>46071</v>
      </c>
      <c r="U209" s="1" t="s">
        <v>39</v>
      </c>
      <c r="V209" s="1"/>
      <c r="W209" s="1" t="s">
        <v>1258</v>
      </c>
    </row>
    <row r="210" spans="1:23">
      <c r="A210" s="1" t="s">
        <v>26</v>
      </c>
      <c r="B210" s="1" t="s">
        <v>1395</v>
      </c>
      <c r="C210" s="1">
        <v>3336</v>
      </c>
      <c r="D210" s="1" t="s">
        <v>1396</v>
      </c>
      <c r="E210" s="3">
        <v>46058</v>
      </c>
      <c r="F210" s="12">
        <v>46058.455034722225</v>
      </c>
      <c r="G210" s="1">
        <v>900038697</v>
      </c>
      <c r="H210" s="1" t="s">
        <v>1397</v>
      </c>
      <c r="I210" s="17">
        <f t="shared" si="8"/>
        <v>1770000</v>
      </c>
      <c r="J210" s="17">
        <v>336300</v>
      </c>
      <c r="K210" s="17">
        <v>2106300</v>
      </c>
      <c r="L210" s="1" t="s">
        <v>70</v>
      </c>
      <c r="M210" s="3">
        <v>46059</v>
      </c>
      <c r="N210" s="1">
        <f t="shared" si="7"/>
        <v>1</v>
      </c>
      <c r="O210" s="1" t="s">
        <v>38</v>
      </c>
      <c r="P210" s="1"/>
      <c r="Q210" s="1"/>
      <c r="R210" s="1"/>
      <c r="S210" s="1"/>
      <c r="T210" s="3">
        <v>46062</v>
      </c>
      <c r="U210" s="1" t="s">
        <v>39</v>
      </c>
      <c r="V210" s="1"/>
      <c r="W210" s="1" t="s">
        <v>1122</v>
      </c>
    </row>
    <row r="211" spans="1:23">
      <c r="A211" s="1" t="s">
        <v>26</v>
      </c>
      <c r="B211" s="1" t="s">
        <v>1398</v>
      </c>
      <c r="C211" s="1">
        <v>227542</v>
      </c>
      <c r="D211" s="1" t="s">
        <v>28</v>
      </c>
      <c r="E211" s="3">
        <v>46058</v>
      </c>
      <c r="F211" s="12">
        <v>46058.444571759261</v>
      </c>
      <c r="G211" s="1">
        <v>890937070</v>
      </c>
      <c r="H211" s="1" t="s">
        <v>127</v>
      </c>
      <c r="I211" s="17">
        <f t="shared" si="8"/>
        <v>485766</v>
      </c>
      <c r="J211" s="17">
        <v>9230</v>
      </c>
      <c r="K211" s="17">
        <v>494996</v>
      </c>
      <c r="L211" s="1" t="s">
        <v>128</v>
      </c>
      <c r="M211" s="3">
        <v>46077</v>
      </c>
      <c r="N211" s="1">
        <f t="shared" si="7"/>
        <v>19</v>
      </c>
      <c r="O211" s="1" t="s">
        <v>1330</v>
      </c>
      <c r="P211" s="1"/>
      <c r="Q211" s="1"/>
      <c r="R211" s="1"/>
      <c r="S211" s="1"/>
      <c r="T211" s="3">
        <v>46078</v>
      </c>
      <c r="U211" s="1" t="s">
        <v>39</v>
      </c>
      <c r="V211" s="1"/>
      <c r="W211" s="1" t="s">
        <v>1130</v>
      </c>
    </row>
    <row r="212" spans="1:23">
      <c r="A212" s="1" t="s">
        <v>26</v>
      </c>
      <c r="B212" s="1" t="s">
        <v>1399</v>
      </c>
      <c r="C212" s="1">
        <v>104399</v>
      </c>
      <c r="D212" s="1" t="s">
        <v>420</v>
      </c>
      <c r="E212" s="3">
        <v>46058</v>
      </c>
      <c r="F212" s="12">
        <v>46058.410266203704</v>
      </c>
      <c r="G212" s="1">
        <v>830120839</v>
      </c>
      <c r="H212" s="1" t="s">
        <v>421</v>
      </c>
      <c r="I212" s="17">
        <f t="shared" si="8"/>
        <v>957728</v>
      </c>
      <c r="J212" s="17">
        <v>181968</v>
      </c>
      <c r="K212" s="17">
        <v>1139696</v>
      </c>
      <c r="L212" s="1" t="s">
        <v>70</v>
      </c>
      <c r="M212" s="3">
        <v>46064</v>
      </c>
      <c r="N212" s="1">
        <f t="shared" si="7"/>
        <v>6</v>
      </c>
      <c r="O212" s="1" t="s">
        <v>66</v>
      </c>
      <c r="P212" s="1"/>
      <c r="Q212" s="1"/>
      <c r="R212" s="1"/>
      <c r="S212" s="1"/>
      <c r="T212" s="3">
        <v>46066</v>
      </c>
      <c r="U212" s="1" t="s">
        <v>39</v>
      </c>
      <c r="V212" s="1"/>
      <c r="W212" s="1" t="s">
        <v>1258</v>
      </c>
    </row>
    <row r="213" spans="1:23">
      <c r="A213" s="1" t="s">
        <v>26</v>
      </c>
      <c r="B213" s="1" t="s">
        <v>1400</v>
      </c>
      <c r="C213" s="1">
        <v>343222</v>
      </c>
      <c r="D213" s="1" t="s">
        <v>336</v>
      </c>
      <c r="E213" s="3">
        <v>46058</v>
      </c>
      <c r="F213" s="12">
        <v>46058.393645833334</v>
      </c>
      <c r="G213" s="1">
        <v>800049074</v>
      </c>
      <c r="H213" s="1" t="s">
        <v>337</v>
      </c>
      <c r="I213" s="17">
        <f t="shared" si="8"/>
        <v>187926</v>
      </c>
      <c r="J213" s="17">
        <v>35706</v>
      </c>
      <c r="K213" s="17">
        <v>223632</v>
      </c>
      <c r="L213" s="1" t="s">
        <v>70</v>
      </c>
      <c r="M213" s="3">
        <v>46063</v>
      </c>
      <c r="N213" s="1">
        <f t="shared" si="7"/>
        <v>5</v>
      </c>
      <c r="O213" s="1" t="s">
        <v>66</v>
      </c>
      <c r="P213" s="1"/>
      <c r="Q213" s="3"/>
      <c r="R213" s="1"/>
      <c r="S213" s="1"/>
      <c r="T213" s="3">
        <v>46065</v>
      </c>
      <c r="U213" s="1" t="s">
        <v>39</v>
      </c>
      <c r="V213" s="1"/>
      <c r="W213" s="1" t="s">
        <v>1122</v>
      </c>
    </row>
    <row r="214" spans="1:23">
      <c r="A214" s="1" t="s">
        <v>26</v>
      </c>
      <c r="B214" s="1" t="s">
        <v>1401</v>
      </c>
      <c r="C214" s="1">
        <v>2923458</v>
      </c>
      <c r="D214" s="1" t="s">
        <v>312</v>
      </c>
      <c r="E214" s="3">
        <v>46058</v>
      </c>
      <c r="F214" s="12">
        <v>46058.949803240743</v>
      </c>
      <c r="G214" s="1">
        <v>890903939</v>
      </c>
      <c r="H214" s="1" t="s">
        <v>313</v>
      </c>
      <c r="I214" s="17">
        <f t="shared" si="8"/>
        <v>175628.79999999999</v>
      </c>
      <c r="J214" s="17">
        <v>8004.47</v>
      </c>
      <c r="K214" s="17">
        <v>183633.27</v>
      </c>
      <c r="L214" s="1" t="s">
        <v>70</v>
      </c>
      <c r="M214" s="3">
        <v>46059</v>
      </c>
      <c r="N214" s="1">
        <f t="shared" si="7"/>
        <v>1</v>
      </c>
      <c r="O214" s="1" t="s">
        <v>38</v>
      </c>
      <c r="P214" s="1"/>
      <c r="Q214" s="1"/>
      <c r="R214" s="1"/>
      <c r="S214" s="1"/>
      <c r="T214" s="3">
        <v>46066</v>
      </c>
      <c r="U214" s="1" t="s">
        <v>39</v>
      </c>
      <c r="V214" s="1"/>
      <c r="W214" s="1" t="s">
        <v>1122</v>
      </c>
    </row>
    <row r="215" spans="1:23">
      <c r="A215" s="1" t="s">
        <v>26</v>
      </c>
      <c r="B215" s="1" t="s">
        <v>1402</v>
      </c>
      <c r="C215" s="1">
        <v>5939</v>
      </c>
      <c r="D215" s="1"/>
      <c r="E215" s="3">
        <v>46058</v>
      </c>
      <c r="F215" s="12">
        <v>46058.868437500001</v>
      </c>
      <c r="G215" s="1">
        <v>32150739</v>
      </c>
      <c r="H215" s="1" t="s">
        <v>400</v>
      </c>
      <c r="I215" s="17">
        <f t="shared" si="8"/>
        <v>504500</v>
      </c>
      <c r="J215" s="17">
        <v>0</v>
      </c>
      <c r="K215" s="17">
        <v>504500</v>
      </c>
      <c r="L215" s="1" t="s">
        <v>1138</v>
      </c>
      <c r="M215" s="3">
        <v>46064</v>
      </c>
      <c r="N215" s="1">
        <f t="shared" si="7"/>
        <v>6</v>
      </c>
      <c r="O215" s="1" t="s">
        <v>66</v>
      </c>
      <c r="P215" s="1"/>
      <c r="Q215" s="1"/>
      <c r="R215" s="1"/>
      <c r="S215" s="1"/>
      <c r="T215" s="3">
        <v>46065</v>
      </c>
      <c r="U215" s="1" t="s">
        <v>39</v>
      </c>
      <c r="V215" s="1" t="s">
        <v>1403</v>
      </c>
      <c r="W215" s="1" t="s">
        <v>1258</v>
      </c>
    </row>
    <row r="216" spans="1:23">
      <c r="A216" s="1" t="s">
        <v>26</v>
      </c>
      <c r="B216" s="1" t="s">
        <v>1404</v>
      </c>
      <c r="C216" s="1">
        <v>12939</v>
      </c>
      <c r="D216" s="1" t="s">
        <v>28</v>
      </c>
      <c r="E216" s="3">
        <v>46058</v>
      </c>
      <c r="F216" s="12">
        <v>46058.724594907406</v>
      </c>
      <c r="G216" s="1">
        <v>900045881</v>
      </c>
      <c r="H216" s="1" t="s">
        <v>1405</v>
      </c>
      <c r="I216" s="17">
        <f t="shared" si="8"/>
        <v>312000</v>
      </c>
      <c r="J216" s="17">
        <v>0</v>
      </c>
      <c r="K216" s="17">
        <v>312000</v>
      </c>
      <c r="L216" s="1" t="s">
        <v>110</v>
      </c>
      <c r="M216" s="3" t="s">
        <v>81</v>
      </c>
      <c r="N216" s="1" t="str">
        <f t="shared" si="7"/>
        <v xml:space="preserve"> - </v>
      </c>
      <c r="O216" s="1" t="s">
        <v>66</v>
      </c>
      <c r="P216" s="1"/>
      <c r="Q216" s="1"/>
      <c r="R216" s="1"/>
      <c r="S216" s="1"/>
      <c r="T216" s="3"/>
      <c r="U216" s="1"/>
      <c r="V216" s="1"/>
      <c r="W216" s="1"/>
    </row>
    <row r="217" spans="1:23">
      <c r="A217" s="1" t="s">
        <v>26</v>
      </c>
      <c r="B217" s="1" t="s">
        <v>1406</v>
      </c>
      <c r="C217" s="1">
        <v>166957</v>
      </c>
      <c r="D217" s="1" t="s">
        <v>1083</v>
      </c>
      <c r="E217" s="3">
        <v>46058</v>
      </c>
      <c r="F217" s="12">
        <v>46058.672569444447</v>
      </c>
      <c r="G217" s="1">
        <v>860000018</v>
      </c>
      <c r="H217" s="1" t="s">
        <v>1084</v>
      </c>
      <c r="I217" s="17">
        <f t="shared" si="8"/>
        <v>412719.96</v>
      </c>
      <c r="J217" s="17">
        <v>69201.039999999994</v>
      </c>
      <c r="K217" s="17">
        <v>481921</v>
      </c>
      <c r="L217" s="1" t="s">
        <v>70</v>
      </c>
      <c r="M217" s="3">
        <v>46059</v>
      </c>
      <c r="N217" s="1">
        <f t="shared" si="7"/>
        <v>1</v>
      </c>
      <c r="O217" s="1" t="s">
        <v>38</v>
      </c>
      <c r="P217" s="1"/>
      <c r="Q217" s="1"/>
      <c r="R217" s="1"/>
      <c r="S217" s="1"/>
      <c r="T217" s="3">
        <v>46066</v>
      </c>
      <c r="U217" s="1" t="s">
        <v>39</v>
      </c>
      <c r="V217" s="1"/>
      <c r="W217" s="1" t="s">
        <v>1122</v>
      </c>
    </row>
    <row r="218" spans="1:23">
      <c r="A218" s="1" t="s">
        <v>26</v>
      </c>
      <c r="B218" s="1" t="s">
        <v>1407</v>
      </c>
      <c r="C218" s="1">
        <v>14959</v>
      </c>
      <c r="D218" s="1" t="s">
        <v>698</v>
      </c>
      <c r="E218" s="3">
        <v>46058</v>
      </c>
      <c r="F218" s="12">
        <v>46058.569513888891</v>
      </c>
      <c r="G218" s="1">
        <v>42795633</v>
      </c>
      <c r="H218" s="1" t="s">
        <v>1013</v>
      </c>
      <c r="I218" s="17">
        <f t="shared" si="8"/>
        <v>181807.4</v>
      </c>
      <c r="J218" s="17">
        <v>0</v>
      </c>
      <c r="K218" s="17">
        <v>181807.4</v>
      </c>
      <c r="L218" s="1" t="s">
        <v>54</v>
      </c>
      <c r="M218" s="3"/>
      <c r="N218" s="1">
        <f t="shared" si="7"/>
        <v>0</v>
      </c>
      <c r="O218" s="1"/>
      <c r="P218" s="1"/>
      <c r="Q218" s="1"/>
      <c r="R218" s="1"/>
      <c r="S218" s="1"/>
      <c r="T218" s="3"/>
      <c r="U218" s="1"/>
      <c r="V218" s="1"/>
      <c r="W218" s="1"/>
    </row>
    <row r="219" spans="1:23">
      <c r="A219" s="1" t="s">
        <v>26</v>
      </c>
      <c r="B219" s="1" t="s">
        <v>1408</v>
      </c>
      <c r="C219" s="27">
        <v>5124552</v>
      </c>
      <c r="D219" s="1" t="s">
        <v>1409</v>
      </c>
      <c r="E219" s="3">
        <v>46058</v>
      </c>
      <c r="F219" s="12">
        <v>46058.513414351852</v>
      </c>
      <c r="G219" s="1">
        <v>891408584</v>
      </c>
      <c r="H219" s="1" t="s">
        <v>693</v>
      </c>
      <c r="I219" s="17">
        <f t="shared" si="8"/>
        <v>28200</v>
      </c>
      <c r="J219" s="17">
        <v>0</v>
      </c>
      <c r="K219" s="17">
        <v>28200</v>
      </c>
      <c r="L219" s="1" t="s">
        <v>54</v>
      </c>
      <c r="M219" s="3"/>
      <c r="N219" s="1">
        <f t="shared" si="7"/>
        <v>0</v>
      </c>
      <c r="O219" s="1"/>
      <c r="P219" s="1"/>
      <c r="Q219" s="1"/>
      <c r="R219" s="1"/>
      <c r="S219" s="1"/>
      <c r="T219" s="3"/>
      <c r="U219" s="1"/>
      <c r="V219" s="1"/>
      <c r="W219" s="1"/>
    </row>
    <row r="220" spans="1:23">
      <c r="A220" s="1" t="s">
        <v>82</v>
      </c>
      <c r="B220" s="1" t="s">
        <v>1410</v>
      </c>
      <c r="C220" s="1">
        <v>13548</v>
      </c>
      <c r="D220" s="1" t="s">
        <v>131</v>
      </c>
      <c r="E220" s="3">
        <v>46058</v>
      </c>
      <c r="F220" s="12">
        <v>46058.509525462963</v>
      </c>
      <c r="G220" s="1">
        <v>890937070</v>
      </c>
      <c r="H220" s="1" t="s">
        <v>127</v>
      </c>
      <c r="I220" s="17">
        <f t="shared" si="8"/>
        <v>62448</v>
      </c>
      <c r="J220" s="17">
        <v>1187</v>
      </c>
      <c r="K220" s="17">
        <v>63635</v>
      </c>
      <c r="L220" s="1" t="s">
        <v>128</v>
      </c>
      <c r="M220" s="3">
        <v>46085</v>
      </c>
      <c r="N220" s="1">
        <f t="shared" si="7"/>
        <v>27</v>
      </c>
      <c r="O220" s="1" t="s">
        <v>1330</v>
      </c>
      <c r="P220" s="1"/>
      <c r="Q220" s="1"/>
      <c r="R220" s="1"/>
      <c r="S220" s="1"/>
      <c r="T220" s="3">
        <v>46086</v>
      </c>
      <c r="U220" s="1" t="s">
        <v>39</v>
      </c>
      <c r="V220" s="1"/>
      <c r="W220" s="1"/>
    </row>
    <row r="221" spans="1:23">
      <c r="A221" s="1" t="s">
        <v>26</v>
      </c>
      <c r="B221" s="1" t="s">
        <v>1411</v>
      </c>
      <c r="C221" s="1">
        <v>33601</v>
      </c>
      <c r="D221" s="1" t="s">
        <v>376</v>
      </c>
      <c r="E221" s="3">
        <v>46058</v>
      </c>
      <c r="F221" s="12">
        <v>46058.408483796295</v>
      </c>
      <c r="G221" s="1">
        <v>9522660</v>
      </c>
      <c r="H221" s="1" t="s">
        <v>377</v>
      </c>
      <c r="I221" s="17">
        <f t="shared" si="8"/>
        <v>1779831.9000000001</v>
      </c>
      <c r="J221" s="17">
        <v>338168.05</v>
      </c>
      <c r="K221" s="17">
        <v>2117999.9500000002</v>
      </c>
      <c r="L221" s="1" t="s">
        <v>1151</v>
      </c>
      <c r="M221" s="3">
        <v>46063</v>
      </c>
      <c r="N221" s="1">
        <f t="shared" si="7"/>
        <v>5</v>
      </c>
      <c r="O221" s="1" t="s">
        <v>66</v>
      </c>
      <c r="P221" s="1"/>
      <c r="Q221" s="1"/>
      <c r="R221" s="1"/>
      <c r="S221" s="1"/>
      <c r="T221" s="3">
        <v>46066</v>
      </c>
      <c r="U221" s="1" t="s">
        <v>39</v>
      </c>
      <c r="V221" s="1"/>
      <c r="W221" s="1" t="s">
        <v>1122</v>
      </c>
    </row>
    <row r="222" spans="1:23">
      <c r="A222" s="1" t="s">
        <v>26</v>
      </c>
      <c r="B222" s="1" t="s">
        <v>1412</v>
      </c>
      <c r="C222" s="1">
        <v>343139</v>
      </c>
      <c r="D222" s="1" t="s">
        <v>336</v>
      </c>
      <c r="E222" s="3">
        <v>46058</v>
      </c>
      <c r="F222" s="12">
        <v>46058.37</v>
      </c>
      <c r="G222" s="1">
        <v>800049074</v>
      </c>
      <c r="H222" s="1" t="s">
        <v>337</v>
      </c>
      <c r="I222" s="17">
        <f t="shared" si="8"/>
        <v>194480</v>
      </c>
      <c r="J222" s="17">
        <v>25414</v>
      </c>
      <c r="K222" s="17">
        <v>219894</v>
      </c>
      <c r="L222" s="1" t="s">
        <v>70</v>
      </c>
      <c r="M222" s="3">
        <v>46062</v>
      </c>
      <c r="N222" s="1">
        <f t="shared" si="7"/>
        <v>4</v>
      </c>
      <c r="O222" s="1" t="s">
        <v>66</v>
      </c>
      <c r="P222" s="1"/>
      <c r="Q222" s="1"/>
      <c r="R222" s="1"/>
      <c r="S222" s="1"/>
      <c r="T222" s="3">
        <v>46066</v>
      </c>
      <c r="U222" s="1" t="s">
        <v>39</v>
      </c>
      <c r="V222" s="1"/>
      <c r="W222" s="1" t="s">
        <v>1122</v>
      </c>
    </row>
    <row r="223" spans="1:23">
      <c r="A223" s="1" t="s">
        <v>26</v>
      </c>
      <c r="B223" s="1" t="s">
        <v>1413</v>
      </c>
      <c r="C223" s="1">
        <v>166877</v>
      </c>
      <c r="D223" s="1" t="s">
        <v>1083</v>
      </c>
      <c r="E223" s="3">
        <v>46058</v>
      </c>
      <c r="F223" s="12">
        <v>46058.336481481485</v>
      </c>
      <c r="G223" s="1">
        <v>860000018</v>
      </c>
      <c r="H223" s="1" t="s">
        <v>1084</v>
      </c>
      <c r="I223" s="17">
        <f t="shared" si="8"/>
        <v>489719.96</v>
      </c>
      <c r="J223" s="17">
        <v>83831.039999999994</v>
      </c>
      <c r="K223" s="17">
        <v>573551</v>
      </c>
      <c r="L223" s="1" t="s">
        <v>70</v>
      </c>
      <c r="M223" s="3">
        <v>46058</v>
      </c>
      <c r="N223" s="1">
        <f t="shared" si="7"/>
        <v>0</v>
      </c>
      <c r="O223" s="1" t="s">
        <v>38</v>
      </c>
      <c r="P223" s="1"/>
      <c r="Q223" s="1"/>
      <c r="R223" s="1"/>
      <c r="S223" s="1"/>
      <c r="T223" s="3">
        <v>46066</v>
      </c>
      <c r="U223" s="1" t="s">
        <v>39</v>
      </c>
      <c r="V223" s="1"/>
      <c r="W223" s="1" t="s">
        <v>1122</v>
      </c>
    </row>
    <row r="224" spans="1:23">
      <c r="A224" s="1" t="s">
        <v>26</v>
      </c>
      <c r="B224" s="1" t="s">
        <v>1414</v>
      </c>
      <c r="C224" s="1">
        <v>62</v>
      </c>
      <c r="D224" s="1" t="s">
        <v>1010</v>
      </c>
      <c r="E224" s="3">
        <v>46058</v>
      </c>
      <c r="F224" s="12">
        <v>46058.258576388886</v>
      </c>
      <c r="G224" s="1">
        <v>901404801</v>
      </c>
      <c r="H224" s="1" t="s">
        <v>1011</v>
      </c>
      <c r="I224" s="17">
        <f t="shared" si="8"/>
        <v>33661928</v>
      </c>
      <c r="J224" s="17">
        <v>6395766.3200000003</v>
      </c>
      <c r="K224" s="17">
        <v>40057694.32</v>
      </c>
      <c r="L224" s="1" t="s">
        <v>1149</v>
      </c>
      <c r="M224" s="3">
        <v>46058</v>
      </c>
      <c r="N224" s="1">
        <f t="shared" si="7"/>
        <v>0</v>
      </c>
      <c r="O224" s="1" t="s">
        <v>479</v>
      </c>
      <c r="P224" s="1"/>
      <c r="Q224" s="1"/>
      <c r="R224" s="1"/>
      <c r="S224" s="1"/>
      <c r="T224" s="3"/>
      <c r="U224" s="1"/>
      <c r="V224" s="1"/>
      <c r="W224" s="1" t="s">
        <v>1122</v>
      </c>
    </row>
    <row r="225" spans="1:23">
      <c r="A225" s="1" t="s">
        <v>26</v>
      </c>
      <c r="B225" s="1" t="s">
        <v>1415</v>
      </c>
      <c r="C225" s="1">
        <v>73897442</v>
      </c>
      <c r="D225" s="1" t="s">
        <v>255</v>
      </c>
      <c r="E225" s="3">
        <v>46058</v>
      </c>
      <c r="F225" s="12">
        <v>46058.009317129632</v>
      </c>
      <c r="G225" s="1">
        <v>900843898</v>
      </c>
      <c r="H225" s="1" t="s">
        <v>256</v>
      </c>
      <c r="I225" s="17">
        <f t="shared" si="8"/>
        <v>24454.62</v>
      </c>
      <c r="J225" s="17">
        <v>4646.38</v>
      </c>
      <c r="K225" s="17">
        <v>29101</v>
      </c>
      <c r="L225" s="1" t="s">
        <v>54</v>
      </c>
      <c r="M225" s="3"/>
      <c r="N225" s="1">
        <f t="shared" si="7"/>
        <v>0</v>
      </c>
      <c r="O225" s="1"/>
      <c r="P225" s="1"/>
      <c r="Q225" s="1"/>
      <c r="R225" s="1"/>
      <c r="S225" s="1"/>
      <c r="T225" s="3"/>
      <c r="U225" s="1"/>
      <c r="V225" s="1"/>
      <c r="W225" s="1"/>
    </row>
    <row r="226" spans="1:23">
      <c r="A226" s="1" t="s">
        <v>26</v>
      </c>
      <c r="B226" s="1" t="s">
        <v>1416</v>
      </c>
      <c r="C226" s="1">
        <v>409</v>
      </c>
      <c r="D226" s="1" t="s">
        <v>276</v>
      </c>
      <c r="E226" s="3">
        <v>46059</v>
      </c>
      <c r="F226" s="12">
        <v>46059.95890046296</v>
      </c>
      <c r="G226" s="1">
        <v>901847080</v>
      </c>
      <c r="H226" s="1" t="s">
        <v>277</v>
      </c>
      <c r="I226" s="17">
        <f t="shared" ref="I226:I289" si="9">K226-J226</f>
        <v>4020000</v>
      </c>
      <c r="J226" s="17">
        <v>763800</v>
      </c>
      <c r="K226" s="17">
        <v>4783800</v>
      </c>
      <c r="L226" s="1" t="s">
        <v>1151</v>
      </c>
      <c r="M226" s="3">
        <v>46063</v>
      </c>
      <c r="N226" s="1">
        <f t="shared" si="7"/>
        <v>4</v>
      </c>
      <c r="O226" s="1" t="s">
        <v>66</v>
      </c>
      <c r="P226" s="1"/>
      <c r="Q226" s="1"/>
      <c r="R226" s="1"/>
      <c r="S226" s="1"/>
      <c r="T226" s="3">
        <v>46066</v>
      </c>
      <c r="U226" s="1" t="s">
        <v>39</v>
      </c>
      <c r="V226" s="1"/>
      <c r="W226" s="1" t="s">
        <v>1122</v>
      </c>
    </row>
    <row r="227" spans="1:23">
      <c r="A227" s="1" t="s">
        <v>26</v>
      </c>
      <c r="B227" s="1" t="s">
        <v>1417</v>
      </c>
      <c r="C227" s="1">
        <v>408</v>
      </c>
      <c r="D227" s="1" t="s">
        <v>276</v>
      </c>
      <c r="E227" s="3">
        <v>46059</v>
      </c>
      <c r="F227" s="12">
        <v>46059.957604166666</v>
      </c>
      <c r="G227" s="1">
        <v>901847080</v>
      </c>
      <c r="H227" s="1" t="s">
        <v>277</v>
      </c>
      <c r="I227" s="17">
        <f t="shared" si="9"/>
        <v>2578000</v>
      </c>
      <c r="J227" s="17">
        <v>489820</v>
      </c>
      <c r="K227" s="17">
        <v>3067820</v>
      </c>
      <c r="L227" s="1" t="s">
        <v>1151</v>
      </c>
      <c r="M227" s="3">
        <v>46063</v>
      </c>
      <c r="N227" s="1">
        <f t="shared" si="7"/>
        <v>4</v>
      </c>
      <c r="O227" s="1" t="s">
        <v>66</v>
      </c>
      <c r="P227" s="1"/>
      <c r="Q227" s="1"/>
      <c r="R227" s="1"/>
      <c r="S227" s="1"/>
      <c r="T227" s="3">
        <v>46066</v>
      </c>
      <c r="U227" s="1" t="s">
        <v>39</v>
      </c>
      <c r="V227" s="1"/>
      <c r="W227" s="1" t="s">
        <v>1122</v>
      </c>
    </row>
    <row r="228" spans="1:23">
      <c r="A228" s="1" t="s">
        <v>26</v>
      </c>
      <c r="B228" s="1" t="s">
        <v>1418</v>
      </c>
      <c r="C228" s="1">
        <v>5960</v>
      </c>
      <c r="D228" s="1"/>
      <c r="E228" s="3">
        <v>46059</v>
      </c>
      <c r="F228" s="12">
        <v>46059.874421296299</v>
      </c>
      <c r="G228" s="1">
        <v>32150739</v>
      </c>
      <c r="H228" s="1" t="s">
        <v>400</v>
      </c>
      <c r="I228" s="17">
        <f t="shared" si="9"/>
        <v>106500</v>
      </c>
      <c r="J228" s="17">
        <v>0</v>
      </c>
      <c r="K228" s="17">
        <v>106500</v>
      </c>
      <c r="L228" s="1" t="s">
        <v>1138</v>
      </c>
      <c r="M228" s="3">
        <v>46064</v>
      </c>
      <c r="N228" s="1">
        <f t="shared" si="7"/>
        <v>5</v>
      </c>
      <c r="O228" s="1" t="s">
        <v>66</v>
      </c>
      <c r="P228" s="1"/>
      <c r="Q228" s="1"/>
      <c r="R228" s="1"/>
      <c r="S228" s="1"/>
      <c r="T228" s="3">
        <v>46065</v>
      </c>
      <c r="U228" s="1" t="s">
        <v>39</v>
      </c>
      <c r="V228" s="1"/>
      <c r="W228" s="1" t="s">
        <v>1122</v>
      </c>
    </row>
    <row r="229" spans="1:23">
      <c r="A229" s="1" t="s">
        <v>26</v>
      </c>
      <c r="B229" s="1" t="s">
        <v>1419</v>
      </c>
      <c r="C229" s="1">
        <v>751</v>
      </c>
      <c r="D229" s="1" t="s">
        <v>227</v>
      </c>
      <c r="E229" s="3">
        <v>46059</v>
      </c>
      <c r="F229" s="12">
        <v>46059.805254629631</v>
      </c>
      <c r="G229" s="1">
        <v>900049081</v>
      </c>
      <c r="H229" s="1" t="s">
        <v>711</v>
      </c>
      <c r="I229" s="17">
        <f t="shared" si="9"/>
        <v>4071000</v>
      </c>
      <c r="J229" s="17">
        <v>773490</v>
      </c>
      <c r="K229" s="17">
        <v>4844490</v>
      </c>
      <c r="L229" s="1" t="s">
        <v>1151</v>
      </c>
      <c r="M229" s="3">
        <v>46063</v>
      </c>
      <c r="N229" s="1">
        <f t="shared" si="7"/>
        <v>4</v>
      </c>
      <c r="O229" s="1" t="s">
        <v>66</v>
      </c>
      <c r="P229" s="1"/>
      <c r="Q229" s="1"/>
      <c r="R229" s="1"/>
      <c r="S229" s="1"/>
      <c r="T229" s="3">
        <v>46066</v>
      </c>
      <c r="U229" s="1" t="s">
        <v>39</v>
      </c>
      <c r="V229" s="1"/>
      <c r="W229" s="1" t="s">
        <v>1122</v>
      </c>
    </row>
    <row r="230" spans="1:23">
      <c r="A230" s="1" t="s">
        <v>26</v>
      </c>
      <c r="B230" s="1" t="s">
        <v>1420</v>
      </c>
      <c r="C230" s="1">
        <v>750</v>
      </c>
      <c r="D230" s="1" t="s">
        <v>227</v>
      </c>
      <c r="E230" s="3">
        <v>46059</v>
      </c>
      <c r="F230" s="12">
        <v>46059.78633101852</v>
      </c>
      <c r="G230" s="1">
        <v>900049081</v>
      </c>
      <c r="H230" s="1" t="s">
        <v>711</v>
      </c>
      <c r="I230" s="17">
        <f t="shared" si="9"/>
        <v>2688000</v>
      </c>
      <c r="J230" s="17">
        <v>510720</v>
      </c>
      <c r="K230" s="17">
        <v>3198720</v>
      </c>
      <c r="L230" s="1" t="s">
        <v>1151</v>
      </c>
      <c r="M230" s="3">
        <v>46063</v>
      </c>
      <c r="N230" s="1">
        <f t="shared" si="7"/>
        <v>4</v>
      </c>
      <c r="O230" s="1" t="s">
        <v>66</v>
      </c>
      <c r="P230" s="1"/>
      <c r="Q230" s="1"/>
      <c r="R230" s="1"/>
      <c r="S230" s="1"/>
      <c r="T230" s="3">
        <v>46066</v>
      </c>
      <c r="U230" s="1" t="s">
        <v>39</v>
      </c>
      <c r="V230" s="1"/>
      <c r="W230" s="1" t="s">
        <v>1122</v>
      </c>
    </row>
    <row r="231" spans="1:23">
      <c r="A231" s="1" t="s">
        <v>26</v>
      </c>
      <c r="B231" s="1" t="s">
        <v>1421</v>
      </c>
      <c r="C231" s="1">
        <v>61481</v>
      </c>
      <c r="D231" s="1" t="s">
        <v>1422</v>
      </c>
      <c r="E231" s="3">
        <v>46059</v>
      </c>
      <c r="F231" s="12">
        <v>46059.753449074073</v>
      </c>
      <c r="G231" s="1">
        <v>860509514</v>
      </c>
      <c r="H231" s="1" t="s">
        <v>1423</v>
      </c>
      <c r="I231" s="17">
        <f t="shared" si="9"/>
        <v>245546.22</v>
      </c>
      <c r="J231" s="17">
        <v>46653.78</v>
      </c>
      <c r="K231" s="17">
        <v>292200</v>
      </c>
      <c r="L231" s="1" t="s">
        <v>1151</v>
      </c>
      <c r="M231" s="3">
        <v>46064</v>
      </c>
      <c r="N231" s="1">
        <f t="shared" si="7"/>
        <v>5</v>
      </c>
      <c r="O231" s="1" t="s">
        <v>66</v>
      </c>
      <c r="P231" s="1"/>
      <c r="Q231" s="1"/>
      <c r="R231" s="1"/>
      <c r="S231" s="1"/>
      <c r="T231" s="3">
        <v>46065</v>
      </c>
      <c r="U231" s="1" t="s">
        <v>39</v>
      </c>
      <c r="V231" s="1"/>
      <c r="W231" s="1" t="s">
        <v>1122</v>
      </c>
    </row>
    <row r="232" spans="1:23">
      <c r="A232" s="1" t="s">
        <v>26</v>
      </c>
      <c r="B232" s="1" t="s">
        <v>1424</v>
      </c>
      <c r="C232" s="1">
        <v>172556677</v>
      </c>
      <c r="D232" s="1" t="s">
        <v>933</v>
      </c>
      <c r="E232" s="3">
        <v>46059</v>
      </c>
      <c r="F232" s="12">
        <v>46059.747164351851</v>
      </c>
      <c r="G232" s="1">
        <v>830114921</v>
      </c>
      <c r="H232" s="1" t="s">
        <v>934</v>
      </c>
      <c r="I232" s="17">
        <f t="shared" si="9"/>
        <v>45428.44</v>
      </c>
      <c r="J232" s="17">
        <v>8471.56</v>
      </c>
      <c r="K232" s="17">
        <v>53900</v>
      </c>
      <c r="L232" s="1" t="s">
        <v>65</v>
      </c>
      <c r="M232" s="3">
        <v>46064</v>
      </c>
      <c r="N232" s="1">
        <f t="shared" si="7"/>
        <v>5</v>
      </c>
      <c r="O232" s="1" t="s">
        <v>90</v>
      </c>
      <c r="P232" s="1"/>
      <c r="Q232" s="1"/>
      <c r="R232" s="1"/>
      <c r="S232" s="1"/>
      <c r="T232" s="3">
        <v>46065</v>
      </c>
      <c r="U232" s="1" t="s">
        <v>39</v>
      </c>
      <c r="V232" s="1"/>
      <c r="W232" s="1" t="s">
        <v>1122</v>
      </c>
    </row>
    <row r="233" spans="1:23">
      <c r="A233" s="1" t="s">
        <v>26</v>
      </c>
      <c r="B233" s="1" t="s">
        <v>1425</v>
      </c>
      <c r="C233" s="1">
        <v>8112</v>
      </c>
      <c r="D233" s="1"/>
      <c r="E233" s="3">
        <v>46059</v>
      </c>
      <c r="F233" s="12">
        <v>46059.7108912037</v>
      </c>
      <c r="G233" s="1">
        <v>901360705</v>
      </c>
      <c r="H233" s="1" t="s">
        <v>877</v>
      </c>
      <c r="I233" s="17">
        <f t="shared" si="9"/>
        <v>358500</v>
      </c>
      <c r="J233" s="17">
        <v>68115</v>
      </c>
      <c r="K233" s="17">
        <v>426615</v>
      </c>
      <c r="L233" s="1" t="s">
        <v>70</v>
      </c>
      <c r="M233" s="3">
        <v>46064</v>
      </c>
      <c r="N233" s="1">
        <f t="shared" si="7"/>
        <v>5</v>
      </c>
      <c r="O233" s="1" t="s">
        <v>66</v>
      </c>
      <c r="P233" s="1"/>
      <c r="Q233" s="1"/>
      <c r="R233" s="1"/>
      <c r="S233" s="1"/>
      <c r="T233" s="3">
        <v>46066</v>
      </c>
      <c r="U233" s="1" t="s">
        <v>39</v>
      </c>
      <c r="V233" s="1"/>
      <c r="W233" s="1" t="s">
        <v>1122</v>
      </c>
    </row>
    <row r="234" spans="1:23">
      <c r="A234" s="1" t="s">
        <v>26</v>
      </c>
      <c r="B234" s="1" t="s">
        <v>1426</v>
      </c>
      <c r="C234" s="1">
        <v>3761</v>
      </c>
      <c r="D234" s="1" t="s">
        <v>722</v>
      </c>
      <c r="E234" s="3">
        <v>46059</v>
      </c>
      <c r="F234" s="12">
        <v>46059.68917824074</v>
      </c>
      <c r="G234" s="1">
        <v>890904603</v>
      </c>
      <c r="H234" s="1" t="s">
        <v>723</v>
      </c>
      <c r="I234" s="17">
        <f t="shared" si="9"/>
        <v>2553555</v>
      </c>
      <c r="J234" s="17">
        <v>485175</v>
      </c>
      <c r="K234" s="17">
        <v>3038730</v>
      </c>
      <c r="L234" s="1" t="s">
        <v>70</v>
      </c>
      <c r="M234" s="3">
        <v>46063</v>
      </c>
      <c r="N234" s="1">
        <f t="shared" si="7"/>
        <v>4</v>
      </c>
      <c r="O234" s="1" t="s">
        <v>66</v>
      </c>
      <c r="P234" s="1"/>
      <c r="Q234" s="1"/>
      <c r="R234" s="1"/>
      <c r="S234" s="1"/>
      <c r="T234" s="3">
        <v>46066</v>
      </c>
      <c r="U234" s="1" t="s">
        <v>39</v>
      </c>
      <c r="V234" s="1"/>
      <c r="W234" s="1" t="s">
        <v>1122</v>
      </c>
    </row>
    <row r="235" spans="1:23">
      <c r="A235" s="1" t="s">
        <v>736</v>
      </c>
      <c r="B235" s="1" t="s">
        <v>1427</v>
      </c>
      <c r="C235" s="1">
        <v>84570514</v>
      </c>
      <c r="D235" s="1" t="s">
        <v>738</v>
      </c>
      <c r="E235" s="3">
        <v>46059</v>
      </c>
      <c r="F235" s="12">
        <v>46059.681435185186</v>
      </c>
      <c r="G235" s="1">
        <v>900219834</v>
      </c>
      <c r="H235" s="1" t="s">
        <v>739</v>
      </c>
      <c r="I235" s="17">
        <f t="shared" si="9"/>
        <v>26300</v>
      </c>
      <c r="J235" s="17">
        <v>0</v>
      </c>
      <c r="K235" s="17">
        <v>26300</v>
      </c>
      <c r="L235" s="1" t="s">
        <v>70</v>
      </c>
      <c r="M235" s="3">
        <v>46063</v>
      </c>
      <c r="N235" s="1">
        <f t="shared" si="7"/>
        <v>4</v>
      </c>
      <c r="O235" s="1" t="s">
        <v>66</v>
      </c>
      <c r="P235" s="1"/>
      <c r="Q235" s="1"/>
      <c r="R235" s="1"/>
      <c r="S235" s="1"/>
      <c r="T235" s="3">
        <v>46066</v>
      </c>
      <c r="U235" s="1" t="s">
        <v>39</v>
      </c>
      <c r="V235" s="1"/>
      <c r="W235" s="1" t="s">
        <v>1122</v>
      </c>
    </row>
    <row r="236" spans="1:23">
      <c r="A236" s="1" t="s">
        <v>26</v>
      </c>
      <c r="B236" s="1" t="s">
        <v>1428</v>
      </c>
      <c r="C236" s="1">
        <v>1231</v>
      </c>
      <c r="D236" s="1" t="s">
        <v>28</v>
      </c>
      <c r="E236" s="3">
        <v>46059</v>
      </c>
      <c r="F236" s="12">
        <v>46059.677407407406</v>
      </c>
      <c r="G236" s="1">
        <v>860404607</v>
      </c>
      <c r="H236" s="1" t="s">
        <v>1429</v>
      </c>
      <c r="I236" s="17">
        <f t="shared" si="9"/>
        <v>3533500</v>
      </c>
      <c r="J236" s="17">
        <v>0</v>
      </c>
      <c r="K236" s="17">
        <v>3533500</v>
      </c>
      <c r="L236" s="1" t="s">
        <v>1141</v>
      </c>
      <c r="M236" s="3">
        <v>46062</v>
      </c>
      <c r="N236" s="1">
        <f t="shared" si="7"/>
        <v>3</v>
      </c>
      <c r="O236" s="1" t="s">
        <v>513</v>
      </c>
      <c r="P236" s="1"/>
      <c r="Q236" s="1"/>
      <c r="R236" s="1"/>
      <c r="S236" s="1"/>
      <c r="T236" s="3">
        <v>46065</v>
      </c>
      <c r="U236" s="1" t="s">
        <v>39</v>
      </c>
      <c r="V236" s="1"/>
      <c r="W236" s="1" t="s">
        <v>1122</v>
      </c>
    </row>
    <row r="237" spans="1:23">
      <c r="A237" s="1" t="s">
        <v>26</v>
      </c>
      <c r="B237" s="1" t="s">
        <v>1430</v>
      </c>
      <c r="C237" s="1">
        <v>9353</v>
      </c>
      <c r="D237" s="1" t="s">
        <v>1431</v>
      </c>
      <c r="E237" s="3">
        <v>46059</v>
      </c>
      <c r="F237" s="12">
        <v>46059.644884259258</v>
      </c>
      <c r="G237" s="1">
        <v>900219834</v>
      </c>
      <c r="H237" s="1" t="s">
        <v>739</v>
      </c>
      <c r="I237" s="17">
        <f t="shared" si="9"/>
        <v>16806.72</v>
      </c>
      <c r="J237" s="17">
        <v>3193.28</v>
      </c>
      <c r="K237" s="17">
        <v>20000</v>
      </c>
      <c r="L237" s="1" t="s">
        <v>70</v>
      </c>
      <c r="M237" s="3">
        <v>46062</v>
      </c>
      <c r="N237" s="1">
        <f t="shared" si="7"/>
        <v>3</v>
      </c>
      <c r="O237" s="1" t="s">
        <v>66</v>
      </c>
      <c r="P237" s="1"/>
      <c r="Q237" s="1"/>
      <c r="R237" s="1"/>
      <c r="S237" s="1"/>
      <c r="T237" s="3">
        <v>46066</v>
      </c>
      <c r="U237" s="1" t="s">
        <v>39</v>
      </c>
      <c r="V237" s="1"/>
      <c r="W237" s="1" t="s">
        <v>1122</v>
      </c>
    </row>
    <row r="238" spans="1:23">
      <c r="A238" s="1" t="s">
        <v>26</v>
      </c>
      <c r="B238" s="1" t="s">
        <v>1432</v>
      </c>
      <c r="C238" s="1">
        <v>6912</v>
      </c>
      <c r="D238" s="1" t="s">
        <v>1054</v>
      </c>
      <c r="E238" s="3">
        <v>46059</v>
      </c>
      <c r="F238" s="12">
        <v>46059.642233796294</v>
      </c>
      <c r="G238" s="1">
        <v>900014015</v>
      </c>
      <c r="H238" s="1" t="s">
        <v>1433</v>
      </c>
      <c r="I238" s="17">
        <f t="shared" si="9"/>
        <v>3200000</v>
      </c>
      <c r="J238" s="17">
        <v>608000</v>
      </c>
      <c r="K238" s="17">
        <v>3808000</v>
      </c>
      <c r="L238" s="1" t="s">
        <v>1151</v>
      </c>
      <c r="M238" s="3">
        <v>46063</v>
      </c>
      <c r="N238" s="1">
        <f t="shared" si="7"/>
        <v>4</v>
      </c>
      <c r="O238" s="1" t="s">
        <v>66</v>
      </c>
      <c r="P238" s="1"/>
      <c r="Q238" s="3"/>
      <c r="R238" s="1"/>
      <c r="S238" s="1"/>
      <c r="T238" s="3">
        <v>46066</v>
      </c>
      <c r="U238" s="1" t="s">
        <v>39</v>
      </c>
      <c r="V238" s="1"/>
      <c r="W238" s="1" t="s">
        <v>1122</v>
      </c>
    </row>
    <row r="239" spans="1:23">
      <c r="A239" s="1" t="s">
        <v>26</v>
      </c>
      <c r="B239" s="1" t="s">
        <v>1434</v>
      </c>
      <c r="C239" s="1">
        <v>660618</v>
      </c>
      <c r="D239" s="1" t="s">
        <v>1046</v>
      </c>
      <c r="E239" s="3">
        <v>46059</v>
      </c>
      <c r="F239" s="12">
        <v>46059.639791666668</v>
      </c>
      <c r="G239" s="1">
        <v>890304049</v>
      </c>
      <c r="H239" s="1" t="s">
        <v>1047</v>
      </c>
      <c r="I239" s="17">
        <f t="shared" si="9"/>
        <v>1798850</v>
      </c>
      <c r="J239" s="17">
        <v>0</v>
      </c>
      <c r="K239" s="17">
        <v>1798850</v>
      </c>
      <c r="L239" s="1" t="s">
        <v>128</v>
      </c>
      <c r="M239" s="3">
        <v>46070</v>
      </c>
      <c r="N239" s="1">
        <f t="shared" si="7"/>
        <v>11</v>
      </c>
      <c r="O239" s="1" t="s">
        <v>134</v>
      </c>
      <c r="P239" s="1"/>
      <c r="Q239" s="1"/>
      <c r="R239" s="1"/>
      <c r="S239" s="1"/>
      <c r="T239" s="3">
        <v>46071</v>
      </c>
      <c r="U239" s="1" t="s">
        <v>39</v>
      </c>
      <c r="V239" s="1"/>
      <c r="W239" s="1" t="s">
        <v>1130</v>
      </c>
    </row>
    <row r="240" spans="1:23">
      <c r="A240" s="1" t="s">
        <v>26</v>
      </c>
      <c r="B240" s="1" t="s">
        <v>1435</v>
      </c>
      <c r="C240" s="1">
        <v>6911</v>
      </c>
      <c r="D240" s="1" t="s">
        <v>1054</v>
      </c>
      <c r="E240" s="3">
        <v>46059</v>
      </c>
      <c r="F240" s="12">
        <v>46059.633831018517</v>
      </c>
      <c r="G240" s="1">
        <v>900014015</v>
      </c>
      <c r="H240" s="1" t="s">
        <v>1433</v>
      </c>
      <c r="I240" s="17">
        <f t="shared" si="9"/>
        <v>7200000</v>
      </c>
      <c r="J240" s="17">
        <v>1368000</v>
      </c>
      <c r="K240" s="17">
        <v>8568000</v>
      </c>
      <c r="L240" s="1" t="s">
        <v>1151</v>
      </c>
      <c r="M240" s="3">
        <v>46063</v>
      </c>
      <c r="N240" s="1">
        <f t="shared" si="7"/>
        <v>4</v>
      </c>
      <c r="O240" s="1" t="s">
        <v>66</v>
      </c>
      <c r="P240" s="1"/>
      <c r="Q240" s="1"/>
      <c r="R240" s="1"/>
      <c r="S240" s="1"/>
      <c r="T240" s="3">
        <v>46071</v>
      </c>
      <c r="U240" s="1" t="s">
        <v>39</v>
      </c>
      <c r="V240" s="1"/>
      <c r="W240" s="1" t="s">
        <v>1122</v>
      </c>
    </row>
    <row r="241" spans="1:23">
      <c r="A241" s="1" t="s">
        <v>26</v>
      </c>
      <c r="B241" s="1" t="s">
        <v>1436</v>
      </c>
      <c r="C241" s="1">
        <v>343679</v>
      </c>
      <c r="D241" s="1" t="s">
        <v>336</v>
      </c>
      <c r="E241" s="3">
        <v>46059</v>
      </c>
      <c r="F241" s="12">
        <v>46059.632962962962</v>
      </c>
      <c r="G241" s="1">
        <v>800049074</v>
      </c>
      <c r="H241" s="1" t="s">
        <v>337</v>
      </c>
      <c r="I241" s="17">
        <f t="shared" si="9"/>
        <v>1140999</v>
      </c>
      <c r="J241" s="17">
        <v>216790</v>
      </c>
      <c r="K241" s="17">
        <v>1357789</v>
      </c>
      <c r="L241" s="1" t="s">
        <v>70</v>
      </c>
      <c r="M241" s="3">
        <v>46064</v>
      </c>
      <c r="N241" s="1">
        <f t="shared" si="7"/>
        <v>5</v>
      </c>
      <c r="O241" s="1" t="s">
        <v>66</v>
      </c>
      <c r="P241" s="1"/>
      <c r="Q241" s="1"/>
      <c r="R241" s="1"/>
      <c r="S241" s="1"/>
      <c r="T241" s="3">
        <v>46066</v>
      </c>
      <c r="U241" s="1" t="s">
        <v>39</v>
      </c>
      <c r="V241" s="1"/>
      <c r="W241" s="1" t="s">
        <v>1122</v>
      </c>
    </row>
    <row r="242" spans="1:23">
      <c r="A242" s="1" t="s">
        <v>26</v>
      </c>
      <c r="B242" s="1" t="s">
        <v>1437</v>
      </c>
      <c r="C242" s="27">
        <v>74262</v>
      </c>
      <c r="D242" s="1" t="s">
        <v>1438</v>
      </c>
      <c r="E242" s="3">
        <v>46059</v>
      </c>
      <c r="F242" s="12">
        <v>46059.623032407406</v>
      </c>
      <c r="G242" s="1">
        <v>800065567</v>
      </c>
      <c r="H242" s="1" t="s">
        <v>1439</v>
      </c>
      <c r="I242" s="17">
        <f t="shared" si="9"/>
        <v>122100</v>
      </c>
      <c r="J242" s="17">
        <v>0</v>
      </c>
      <c r="K242" s="17">
        <v>122100</v>
      </c>
      <c r="L242" s="1" t="s">
        <v>54</v>
      </c>
      <c r="M242" s="3"/>
      <c r="N242" s="1">
        <f t="shared" si="7"/>
        <v>0</v>
      </c>
      <c r="O242" s="1"/>
      <c r="P242" s="1"/>
      <c r="Q242" s="1"/>
      <c r="R242" s="1"/>
      <c r="S242" s="1"/>
      <c r="T242" s="3"/>
      <c r="U242" s="1"/>
      <c r="V242" s="1"/>
      <c r="W242" s="1"/>
    </row>
    <row r="243" spans="1:23">
      <c r="A243" s="1" t="s">
        <v>26</v>
      </c>
      <c r="B243" s="1" t="s">
        <v>1440</v>
      </c>
      <c r="C243" s="27">
        <v>60856</v>
      </c>
      <c r="D243" s="1" t="s">
        <v>1441</v>
      </c>
      <c r="E243" s="3">
        <v>46059</v>
      </c>
      <c r="F243" s="12">
        <v>46059.601979166669</v>
      </c>
      <c r="G243" s="1">
        <v>901021295</v>
      </c>
      <c r="H243" s="1" t="s">
        <v>1442</v>
      </c>
      <c r="I243" s="17">
        <f t="shared" si="9"/>
        <v>1933</v>
      </c>
      <c r="J243" s="17">
        <v>367</v>
      </c>
      <c r="K243" s="17">
        <v>2300</v>
      </c>
      <c r="L243" s="1" t="s">
        <v>54</v>
      </c>
      <c r="M243" s="3"/>
      <c r="N243" s="1">
        <f t="shared" si="7"/>
        <v>0</v>
      </c>
      <c r="O243" s="1"/>
      <c r="P243" s="1"/>
      <c r="Q243" s="1"/>
      <c r="R243" s="1"/>
      <c r="S243" s="1"/>
      <c r="T243" s="3"/>
      <c r="U243" s="1"/>
      <c r="V243" s="1"/>
      <c r="W243" s="1"/>
    </row>
    <row r="244" spans="1:23">
      <c r="A244" s="1" t="s">
        <v>26</v>
      </c>
      <c r="B244" s="1" t="s">
        <v>1443</v>
      </c>
      <c r="C244" s="1">
        <v>3671</v>
      </c>
      <c r="D244" s="1" t="s">
        <v>28</v>
      </c>
      <c r="E244" s="3">
        <v>46059</v>
      </c>
      <c r="F244" s="12">
        <v>46059.592280092591</v>
      </c>
      <c r="G244" s="1">
        <v>900667384</v>
      </c>
      <c r="H244" s="1" t="s">
        <v>198</v>
      </c>
      <c r="I244" s="17">
        <f t="shared" si="9"/>
        <v>1750905</v>
      </c>
      <c r="J244" s="17">
        <v>332671.95</v>
      </c>
      <c r="K244" s="17">
        <v>2083576.95</v>
      </c>
      <c r="L244" s="1" t="s">
        <v>1149</v>
      </c>
      <c r="M244" s="3">
        <v>46062</v>
      </c>
      <c r="N244" s="1">
        <f t="shared" si="7"/>
        <v>3</v>
      </c>
      <c r="O244" s="1" t="s">
        <v>479</v>
      </c>
      <c r="P244" s="1"/>
      <c r="Q244" s="1"/>
      <c r="R244" s="1"/>
      <c r="S244" s="1"/>
      <c r="T244" s="3">
        <v>46062</v>
      </c>
      <c r="U244" s="1" t="s">
        <v>39</v>
      </c>
      <c r="V244" s="1"/>
      <c r="W244" s="1" t="s">
        <v>1122</v>
      </c>
    </row>
    <row r="245" spans="1:23">
      <c r="A245" s="1" t="s">
        <v>26</v>
      </c>
      <c r="B245" s="1" t="s">
        <v>1444</v>
      </c>
      <c r="C245" s="1">
        <v>564300</v>
      </c>
      <c r="D245" s="1" t="s">
        <v>159</v>
      </c>
      <c r="E245" s="3">
        <v>46059</v>
      </c>
      <c r="F245" s="12">
        <v>46059.570914351854</v>
      </c>
      <c r="G245" s="1">
        <v>890800788</v>
      </c>
      <c r="H245" s="1" t="s">
        <v>160</v>
      </c>
      <c r="I245" s="17">
        <f t="shared" si="9"/>
        <v>690000</v>
      </c>
      <c r="J245" s="17">
        <v>131100</v>
      </c>
      <c r="K245" s="17">
        <v>821100</v>
      </c>
      <c r="L245" s="1" t="s">
        <v>70</v>
      </c>
      <c r="M245" s="3">
        <v>46063</v>
      </c>
      <c r="N245" s="1">
        <f t="shared" si="7"/>
        <v>4</v>
      </c>
      <c r="O245" s="1" t="s">
        <v>66</v>
      </c>
      <c r="P245" s="1"/>
      <c r="Q245" s="1"/>
      <c r="R245" s="1"/>
      <c r="S245" s="1"/>
      <c r="T245" s="3">
        <v>46065</v>
      </c>
      <c r="U245" s="1" t="s">
        <v>39</v>
      </c>
      <c r="V245" s="1"/>
      <c r="W245" s="1" t="s">
        <v>1122</v>
      </c>
    </row>
    <row r="246" spans="1:23">
      <c r="A246" s="1" t="s">
        <v>26</v>
      </c>
      <c r="B246" s="1" t="s">
        <v>1445</v>
      </c>
      <c r="C246" s="1">
        <v>343597</v>
      </c>
      <c r="D246" s="1" t="s">
        <v>336</v>
      </c>
      <c r="E246" s="3">
        <v>46059</v>
      </c>
      <c r="F246" s="12">
        <v>46059.505173611113</v>
      </c>
      <c r="G246" s="1">
        <v>800049074</v>
      </c>
      <c r="H246" s="1" t="s">
        <v>337</v>
      </c>
      <c r="I246" s="17">
        <f t="shared" si="9"/>
        <v>599626</v>
      </c>
      <c r="J246" s="17">
        <v>43342</v>
      </c>
      <c r="K246" s="17">
        <v>642968</v>
      </c>
      <c r="L246" s="1" t="s">
        <v>70</v>
      </c>
      <c r="M246" s="3">
        <v>46063</v>
      </c>
      <c r="N246" s="1">
        <f t="shared" si="7"/>
        <v>4</v>
      </c>
      <c r="O246" s="1" t="s">
        <v>66</v>
      </c>
      <c r="P246" s="1"/>
      <c r="Q246" s="1"/>
      <c r="R246" s="1"/>
      <c r="S246" s="1"/>
      <c r="T246" s="3">
        <v>46065</v>
      </c>
      <c r="U246" s="1" t="s">
        <v>39</v>
      </c>
      <c r="V246" s="1"/>
      <c r="W246" s="1" t="s">
        <v>1122</v>
      </c>
    </row>
    <row r="247" spans="1:23">
      <c r="A247" s="1" t="s">
        <v>26</v>
      </c>
      <c r="B247" s="1" t="s">
        <v>1446</v>
      </c>
      <c r="C247" s="1">
        <v>35</v>
      </c>
      <c r="D247" s="1" t="s">
        <v>28</v>
      </c>
      <c r="E247" s="3">
        <v>46059</v>
      </c>
      <c r="F247" s="12">
        <v>46059.487928240742</v>
      </c>
      <c r="G247" s="1">
        <v>901995498</v>
      </c>
      <c r="H247" s="1" t="s">
        <v>504</v>
      </c>
      <c r="I247" s="17">
        <f t="shared" si="9"/>
        <v>2973880</v>
      </c>
      <c r="J247" s="17">
        <v>0</v>
      </c>
      <c r="K247" s="17">
        <v>2973880</v>
      </c>
      <c r="L247" s="1" t="s">
        <v>1141</v>
      </c>
      <c r="M247" s="3">
        <v>46079</v>
      </c>
      <c r="N247" s="1">
        <f t="shared" si="7"/>
        <v>20</v>
      </c>
      <c r="O247" s="1" t="s">
        <v>66</v>
      </c>
      <c r="P247" s="1"/>
      <c r="Q247" s="1"/>
      <c r="R247" s="1"/>
      <c r="S247" s="1"/>
      <c r="T247" s="3"/>
      <c r="U247" s="1"/>
      <c r="V247" s="1"/>
      <c r="W247" s="1" t="s">
        <v>1130</v>
      </c>
    </row>
    <row r="248" spans="1:23">
      <c r="A248" s="1" t="s">
        <v>26</v>
      </c>
      <c r="B248" s="1" t="s">
        <v>1447</v>
      </c>
      <c r="C248" s="1">
        <v>257441</v>
      </c>
      <c r="D248" s="1" t="s">
        <v>1070</v>
      </c>
      <c r="E248" s="3">
        <v>46059</v>
      </c>
      <c r="F248" s="12">
        <v>46059.458298611113</v>
      </c>
      <c r="G248" s="1">
        <v>890907841</v>
      </c>
      <c r="H248" s="1" t="s">
        <v>1071</v>
      </c>
      <c r="I248" s="17">
        <f t="shared" si="9"/>
        <v>15808</v>
      </c>
      <c r="J248" s="17">
        <v>3004</v>
      </c>
      <c r="K248" s="17">
        <v>18812</v>
      </c>
      <c r="L248" s="1" t="s">
        <v>1151</v>
      </c>
      <c r="M248" s="3">
        <v>46063</v>
      </c>
      <c r="N248" s="1">
        <f t="shared" si="7"/>
        <v>4</v>
      </c>
      <c r="O248" s="1" t="s">
        <v>66</v>
      </c>
      <c r="P248" s="1"/>
      <c r="Q248" s="1"/>
      <c r="R248" s="1"/>
      <c r="S248" s="1"/>
      <c r="T248" s="3">
        <v>46066</v>
      </c>
      <c r="U248" s="1" t="s">
        <v>39</v>
      </c>
      <c r="V248" s="1"/>
      <c r="W248" s="1" t="s">
        <v>1122</v>
      </c>
    </row>
    <row r="249" spans="1:23">
      <c r="A249" s="1" t="s">
        <v>26</v>
      </c>
      <c r="B249" s="1" t="s">
        <v>1448</v>
      </c>
      <c r="C249" s="1">
        <v>564297</v>
      </c>
      <c r="D249" s="1" t="s">
        <v>159</v>
      </c>
      <c r="E249" s="3">
        <v>46059</v>
      </c>
      <c r="F249" s="12">
        <v>46059.490254629629</v>
      </c>
      <c r="G249" s="1">
        <v>890800788</v>
      </c>
      <c r="H249" s="1" t="s">
        <v>160</v>
      </c>
      <c r="I249" s="17">
        <f t="shared" si="9"/>
        <v>138000</v>
      </c>
      <c r="J249" s="17">
        <v>26220</v>
      </c>
      <c r="K249" s="17">
        <v>164220</v>
      </c>
      <c r="L249" s="1" t="s">
        <v>70</v>
      </c>
      <c r="M249" s="3">
        <v>46063</v>
      </c>
      <c r="N249" s="1">
        <f t="shared" si="7"/>
        <v>4</v>
      </c>
      <c r="O249" s="1" t="s">
        <v>66</v>
      </c>
      <c r="P249" s="1"/>
      <c r="Q249" s="1"/>
      <c r="R249" s="1"/>
      <c r="S249" s="1"/>
      <c r="T249" s="3">
        <v>46066</v>
      </c>
      <c r="U249" s="1" t="s">
        <v>39</v>
      </c>
      <c r="V249" s="1"/>
      <c r="W249" s="1" t="s">
        <v>1122</v>
      </c>
    </row>
    <row r="250" spans="1:23">
      <c r="A250" s="1" t="s">
        <v>26</v>
      </c>
      <c r="B250" s="1" t="s">
        <v>1449</v>
      </c>
      <c r="C250" s="1">
        <v>11776</v>
      </c>
      <c r="D250" s="1" t="s">
        <v>28</v>
      </c>
      <c r="E250" s="3">
        <v>46059</v>
      </c>
      <c r="F250" s="12">
        <v>46059.431805555556</v>
      </c>
      <c r="G250" s="1">
        <v>900981037</v>
      </c>
      <c r="H250" s="1" t="s">
        <v>601</v>
      </c>
      <c r="I250" s="17">
        <f t="shared" si="9"/>
        <v>166000</v>
      </c>
      <c r="J250" s="17">
        <v>31540</v>
      </c>
      <c r="K250" s="17">
        <v>197540</v>
      </c>
      <c r="L250" s="1" t="s">
        <v>70</v>
      </c>
      <c r="M250" s="3">
        <v>46063</v>
      </c>
      <c r="N250" s="1">
        <f t="shared" si="7"/>
        <v>4</v>
      </c>
      <c r="O250" s="1" t="s">
        <v>66</v>
      </c>
      <c r="P250" s="1"/>
      <c r="Q250" s="1"/>
      <c r="R250" s="1"/>
      <c r="S250" s="1"/>
      <c r="T250" s="3">
        <v>46066</v>
      </c>
      <c r="U250" s="1" t="s">
        <v>39</v>
      </c>
      <c r="V250" s="1"/>
      <c r="W250" s="1" t="s">
        <v>1122</v>
      </c>
    </row>
    <row r="251" spans="1:23">
      <c r="A251" s="1" t="s">
        <v>26</v>
      </c>
      <c r="B251" s="1" t="s">
        <v>1450</v>
      </c>
      <c r="C251" s="1">
        <v>11775</v>
      </c>
      <c r="D251" s="1" t="s">
        <v>28</v>
      </c>
      <c r="E251" s="3">
        <v>46059</v>
      </c>
      <c r="F251" s="12">
        <v>46059.423819444448</v>
      </c>
      <c r="G251" s="1">
        <v>900981037</v>
      </c>
      <c r="H251" s="1" t="s">
        <v>601</v>
      </c>
      <c r="I251" s="17">
        <f t="shared" si="9"/>
        <v>1192500</v>
      </c>
      <c r="J251" s="17">
        <v>226575</v>
      </c>
      <c r="K251" s="17">
        <v>1419075</v>
      </c>
      <c r="L251" s="1" t="s">
        <v>70</v>
      </c>
      <c r="M251" s="3">
        <v>46063</v>
      </c>
      <c r="N251" s="1">
        <f t="shared" si="7"/>
        <v>4</v>
      </c>
      <c r="O251" s="1" t="s">
        <v>66</v>
      </c>
      <c r="P251" s="1"/>
      <c r="Q251" s="1"/>
      <c r="R251" s="1"/>
      <c r="S251" s="1"/>
      <c r="T251" s="3">
        <v>46066</v>
      </c>
      <c r="U251" s="1" t="s">
        <v>39</v>
      </c>
      <c r="V251" s="1"/>
      <c r="W251" s="1" t="s">
        <v>1122</v>
      </c>
    </row>
    <row r="252" spans="1:23">
      <c r="A252" s="1" t="s">
        <v>26</v>
      </c>
      <c r="B252" s="1" t="s">
        <v>1451</v>
      </c>
      <c r="C252" s="1">
        <v>3561</v>
      </c>
      <c r="D252" s="1" t="s">
        <v>28</v>
      </c>
      <c r="E252" s="3">
        <v>46059</v>
      </c>
      <c r="F252" s="12">
        <v>46059.480902777781</v>
      </c>
      <c r="G252" s="1">
        <v>811027589</v>
      </c>
      <c r="H252" s="1" t="s">
        <v>29</v>
      </c>
      <c r="I252" s="17">
        <f t="shared" si="9"/>
        <v>2203812.5300000003</v>
      </c>
      <c r="J252" s="17">
        <v>418724.47</v>
      </c>
      <c r="K252" s="17">
        <v>2622537</v>
      </c>
      <c r="L252" s="1" t="s">
        <v>1452</v>
      </c>
      <c r="M252" s="3">
        <v>46064</v>
      </c>
      <c r="N252" s="1">
        <f t="shared" si="7"/>
        <v>5</v>
      </c>
      <c r="O252" s="1" t="s">
        <v>1453</v>
      </c>
      <c r="P252" s="1"/>
      <c r="Q252" s="1"/>
      <c r="R252" s="1"/>
      <c r="S252" s="1"/>
      <c r="T252" s="3">
        <v>46065</v>
      </c>
      <c r="U252" s="1" t="s">
        <v>39</v>
      </c>
      <c r="V252" s="1"/>
      <c r="W252" s="1" t="s">
        <v>1122</v>
      </c>
    </row>
    <row r="253" spans="1:23">
      <c r="A253" s="1" t="s">
        <v>26</v>
      </c>
      <c r="B253" s="1" t="s">
        <v>1454</v>
      </c>
      <c r="C253" s="27">
        <v>32524</v>
      </c>
      <c r="D253" s="1" t="s">
        <v>1455</v>
      </c>
      <c r="E253" s="3">
        <v>46059</v>
      </c>
      <c r="F253" s="12">
        <v>46059.466562499998</v>
      </c>
      <c r="G253" s="1">
        <v>900241172</v>
      </c>
      <c r="H253" s="1" t="s">
        <v>1456</v>
      </c>
      <c r="I253" s="17">
        <f t="shared" si="9"/>
        <v>123531</v>
      </c>
      <c r="J253" s="17">
        <v>0</v>
      </c>
      <c r="K253" s="17">
        <v>123531</v>
      </c>
      <c r="L253" s="1" t="s">
        <v>54</v>
      </c>
      <c r="M253" s="3"/>
      <c r="N253" s="1">
        <f t="shared" si="7"/>
        <v>0</v>
      </c>
      <c r="O253" s="1"/>
      <c r="P253" s="1"/>
      <c r="Q253" s="1"/>
      <c r="R253" s="1"/>
      <c r="S253" s="1"/>
      <c r="T253" s="3"/>
      <c r="U253" s="1"/>
      <c r="V253" s="1"/>
      <c r="W253" s="1"/>
    </row>
    <row r="254" spans="1:23">
      <c r="A254" s="1" t="s">
        <v>26</v>
      </c>
      <c r="B254" s="1" t="s">
        <v>1457</v>
      </c>
      <c r="C254" s="27">
        <v>32522</v>
      </c>
      <c r="D254" s="1" t="s">
        <v>1455</v>
      </c>
      <c r="E254" s="3">
        <v>46059</v>
      </c>
      <c r="F254" s="12">
        <v>46059.464953703704</v>
      </c>
      <c r="G254" s="1">
        <v>900241172</v>
      </c>
      <c r="H254" s="1" t="s">
        <v>1456</v>
      </c>
      <c r="I254" s="17">
        <f t="shared" si="9"/>
        <v>114791</v>
      </c>
      <c r="J254" s="17">
        <v>0</v>
      </c>
      <c r="K254" s="17">
        <v>114791</v>
      </c>
      <c r="L254" s="1" t="s">
        <v>54</v>
      </c>
      <c r="M254" s="3"/>
      <c r="N254" s="1">
        <f t="shared" si="7"/>
        <v>0</v>
      </c>
      <c r="O254" s="1"/>
      <c r="P254" s="1"/>
      <c r="Q254" s="1"/>
      <c r="R254" s="1"/>
      <c r="S254" s="1"/>
      <c r="T254" s="3"/>
      <c r="U254" s="1"/>
      <c r="V254" s="1"/>
      <c r="W254" s="1"/>
    </row>
    <row r="255" spans="1:23">
      <c r="A255" s="1" t="s">
        <v>26</v>
      </c>
      <c r="B255" s="1" t="s">
        <v>1458</v>
      </c>
      <c r="C255" s="1">
        <v>564290</v>
      </c>
      <c r="D255" s="1" t="s">
        <v>159</v>
      </c>
      <c r="E255" s="3">
        <v>46059</v>
      </c>
      <c r="F255" s="12">
        <v>46059.446145833332</v>
      </c>
      <c r="G255" s="1">
        <v>890800788</v>
      </c>
      <c r="H255" s="1" t="s">
        <v>160</v>
      </c>
      <c r="I255" s="17">
        <f t="shared" si="9"/>
        <v>115000</v>
      </c>
      <c r="J255" s="17">
        <v>21850</v>
      </c>
      <c r="K255" s="17">
        <v>136850</v>
      </c>
      <c r="L255" s="1" t="s">
        <v>70</v>
      </c>
      <c r="M255" s="3">
        <v>46063</v>
      </c>
      <c r="N255" s="1">
        <f t="shared" si="7"/>
        <v>4</v>
      </c>
      <c r="O255" s="1" t="s">
        <v>66</v>
      </c>
      <c r="P255" s="1"/>
      <c r="Q255" s="3"/>
      <c r="R255" s="1"/>
      <c r="S255" s="1"/>
      <c r="T255" s="3">
        <v>46066</v>
      </c>
      <c r="U255" s="1" t="s">
        <v>39</v>
      </c>
      <c r="V255" s="1"/>
      <c r="W255" s="1" t="s">
        <v>1122</v>
      </c>
    </row>
    <row r="256" spans="1:23">
      <c r="A256" s="1" t="s">
        <v>26</v>
      </c>
      <c r="B256" s="1" t="s">
        <v>1459</v>
      </c>
      <c r="C256" s="1">
        <v>343517</v>
      </c>
      <c r="D256" s="1" t="s">
        <v>336</v>
      </c>
      <c r="E256" s="3">
        <v>46059</v>
      </c>
      <c r="F256" s="12">
        <v>46059.356759259259</v>
      </c>
      <c r="G256" s="1">
        <v>800049074</v>
      </c>
      <c r="H256" s="1" t="s">
        <v>337</v>
      </c>
      <c r="I256" s="17">
        <f t="shared" si="9"/>
        <v>296508</v>
      </c>
      <c r="J256" s="17">
        <v>49619</v>
      </c>
      <c r="K256" s="17">
        <v>346127</v>
      </c>
      <c r="L256" s="1" t="s">
        <v>70</v>
      </c>
      <c r="M256" s="3">
        <v>46064</v>
      </c>
      <c r="N256" s="1">
        <f t="shared" si="7"/>
        <v>5</v>
      </c>
      <c r="O256" s="1" t="s">
        <v>66</v>
      </c>
      <c r="P256" s="1"/>
      <c r="Q256" s="1"/>
      <c r="R256" s="1"/>
      <c r="S256" s="1"/>
      <c r="T256" s="3">
        <v>46066</v>
      </c>
      <c r="U256" s="1" t="s">
        <v>39</v>
      </c>
      <c r="V256" s="1"/>
      <c r="W256" s="1" t="s">
        <v>1122</v>
      </c>
    </row>
    <row r="257" spans="1:23">
      <c r="A257" s="1" t="s">
        <v>26</v>
      </c>
      <c r="B257" s="1" t="s">
        <v>1460</v>
      </c>
      <c r="C257" s="1">
        <v>12940</v>
      </c>
      <c r="D257" s="1" t="s">
        <v>28</v>
      </c>
      <c r="E257" s="3">
        <v>46059</v>
      </c>
      <c r="F257" s="12">
        <v>46059.38921296296</v>
      </c>
      <c r="G257" s="1">
        <v>900045881</v>
      </c>
      <c r="H257" s="1" t="s">
        <v>1405</v>
      </c>
      <c r="I257" s="17">
        <f t="shared" si="9"/>
        <v>312000</v>
      </c>
      <c r="J257" s="17">
        <v>0</v>
      </c>
      <c r="K257" s="17">
        <v>312000</v>
      </c>
      <c r="L257" s="1" t="s">
        <v>110</v>
      </c>
      <c r="M257" s="3" t="s">
        <v>81</v>
      </c>
      <c r="N257" s="1" t="str">
        <f t="shared" si="7"/>
        <v xml:space="preserve"> - </v>
      </c>
      <c r="O257" s="1" t="s">
        <v>66</v>
      </c>
      <c r="P257" s="1"/>
      <c r="Q257" s="1"/>
      <c r="R257" s="1"/>
      <c r="S257" s="1"/>
      <c r="T257" s="3"/>
      <c r="U257" s="1"/>
      <c r="V257" s="1"/>
      <c r="W257" s="1"/>
    </row>
    <row r="258" spans="1:23">
      <c r="A258" s="1" t="s">
        <v>82</v>
      </c>
      <c r="B258" s="1" t="s">
        <v>1461</v>
      </c>
      <c r="C258" s="1">
        <v>107</v>
      </c>
      <c r="D258" s="1" t="s">
        <v>119</v>
      </c>
      <c r="E258" s="3">
        <v>46059</v>
      </c>
      <c r="F258" s="12">
        <v>46059.387141203704</v>
      </c>
      <c r="G258" s="1">
        <v>900045881</v>
      </c>
      <c r="H258" s="1" t="s">
        <v>1405</v>
      </c>
      <c r="I258" s="17">
        <f t="shared" si="9"/>
        <v>312000</v>
      </c>
      <c r="J258" s="17">
        <v>0</v>
      </c>
      <c r="K258" s="17">
        <v>312000</v>
      </c>
      <c r="L258" s="1" t="s">
        <v>110</v>
      </c>
      <c r="M258" s="3" t="s">
        <v>81</v>
      </c>
      <c r="N258" s="1" t="str">
        <f t="shared" ref="N258:N321" si="10">IFERROR(IF(-_xlfn.DAYS(E258,M258)&lt;0,0,-_xlfn.DAYS(E258,M258)), " - ")</f>
        <v xml:space="preserve"> - </v>
      </c>
      <c r="O258" s="1" t="s">
        <v>66</v>
      </c>
      <c r="P258" s="1"/>
      <c r="Q258" s="1"/>
      <c r="R258" s="1"/>
      <c r="S258" s="1"/>
      <c r="T258" s="3"/>
      <c r="U258" s="1"/>
      <c r="V258" s="1"/>
      <c r="W258" s="1"/>
    </row>
    <row r="259" spans="1:23">
      <c r="A259" s="1" t="s">
        <v>809</v>
      </c>
      <c r="B259" s="1" t="s">
        <v>1462</v>
      </c>
      <c r="C259" s="1" t="s">
        <v>1463</v>
      </c>
      <c r="D259" s="1"/>
      <c r="E259" s="3">
        <v>46059</v>
      </c>
      <c r="F259" s="12">
        <v>46059.346828703703</v>
      </c>
      <c r="G259" s="1">
        <v>890904996</v>
      </c>
      <c r="H259" s="1" t="s">
        <v>812</v>
      </c>
      <c r="I259" s="17">
        <f t="shared" si="9"/>
        <v>3532049</v>
      </c>
      <c r="J259" s="17">
        <v>0</v>
      </c>
      <c r="K259" s="17">
        <v>3532049</v>
      </c>
      <c r="L259" s="1" t="s">
        <v>813</v>
      </c>
      <c r="M259" s="3" t="s">
        <v>81</v>
      </c>
      <c r="N259" s="1" t="str">
        <f t="shared" si="10"/>
        <v xml:space="preserve"> - </v>
      </c>
      <c r="O259" s="1"/>
      <c r="P259" s="1"/>
      <c r="Q259" s="1"/>
      <c r="R259" s="1"/>
      <c r="S259" s="1"/>
      <c r="T259" s="3"/>
      <c r="U259" s="1"/>
      <c r="V259" s="1"/>
      <c r="W259" s="1"/>
    </row>
    <row r="260" spans="1:23">
      <c r="A260" s="1" t="s">
        <v>809</v>
      </c>
      <c r="B260" s="1" t="s">
        <v>1464</v>
      </c>
      <c r="C260" s="1" t="s">
        <v>1465</v>
      </c>
      <c r="D260" s="1"/>
      <c r="E260" s="3">
        <v>46059</v>
      </c>
      <c r="F260" s="12">
        <v>46059.345937500002</v>
      </c>
      <c r="G260" s="1">
        <v>890904996</v>
      </c>
      <c r="H260" s="1" t="s">
        <v>812</v>
      </c>
      <c r="I260" s="17">
        <f t="shared" si="9"/>
        <v>8045310</v>
      </c>
      <c r="J260" s="17">
        <v>0</v>
      </c>
      <c r="K260" s="17">
        <v>8045310</v>
      </c>
      <c r="L260" s="1" t="s">
        <v>1151</v>
      </c>
      <c r="M260" s="3">
        <v>46066</v>
      </c>
      <c r="N260" s="1">
        <f t="shared" si="10"/>
        <v>7</v>
      </c>
      <c r="O260" s="1" t="s">
        <v>1466</v>
      </c>
      <c r="P260" s="1"/>
      <c r="Q260" s="1"/>
      <c r="R260" s="1"/>
      <c r="S260" s="1"/>
      <c r="T260" s="3">
        <v>46071</v>
      </c>
      <c r="U260" s="1" t="s">
        <v>39</v>
      </c>
      <c r="V260" s="1"/>
      <c r="W260" s="1" t="s">
        <v>1258</v>
      </c>
    </row>
    <row r="261" spans="1:23">
      <c r="A261" s="1" t="s">
        <v>26</v>
      </c>
      <c r="B261" s="1" t="s">
        <v>1467</v>
      </c>
      <c r="C261" s="1">
        <v>273452</v>
      </c>
      <c r="D261" s="1" t="s">
        <v>1468</v>
      </c>
      <c r="E261" s="3">
        <v>46059</v>
      </c>
      <c r="F261" s="12">
        <v>46059.320763888885</v>
      </c>
      <c r="G261" s="1">
        <v>890907841</v>
      </c>
      <c r="H261" s="1" t="s">
        <v>1071</v>
      </c>
      <c r="I261" s="17">
        <f t="shared" si="9"/>
        <v>3283518</v>
      </c>
      <c r="J261" s="17">
        <v>623868</v>
      </c>
      <c r="K261" s="17">
        <v>3907386</v>
      </c>
      <c r="L261" s="1" t="s">
        <v>1151</v>
      </c>
      <c r="M261" s="3">
        <v>46062</v>
      </c>
      <c r="N261" s="1">
        <f t="shared" si="10"/>
        <v>3</v>
      </c>
      <c r="O261" s="1" t="s">
        <v>66</v>
      </c>
      <c r="P261" s="1"/>
      <c r="Q261" s="1"/>
      <c r="R261" s="1"/>
      <c r="S261" s="1"/>
      <c r="T261" s="3">
        <v>46066</v>
      </c>
      <c r="U261" s="1" t="s">
        <v>39</v>
      </c>
      <c r="V261" s="1"/>
      <c r="W261" s="1" t="s">
        <v>1122</v>
      </c>
    </row>
    <row r="262" spans="1:23">
      <c r="A262" s="1" t="s">
        <v>26</v>
      </c>
      <c r="B262" s="1" t="s">
        <v>1469</v>
      </c>
      <c r="C262" s="1">
        <v>564265</v>
      </c>
      <c r="D262" s="1" t="s">
        <v>159</v>
      </c>
      <c r="E262" s="3">
        <v>46059</v>
      </c>
      <c r="F262" s="12">
        <v>46059.251550925925</v>
      </c>
      <c r="G262" s="1">
        <v>890800788</v>
      </c>
      <c r="H262" s="1" t="s">
        <v>160</v>
      </c>
      <c r="I262" s="17">
        <f t="shared" si="9"/>
        <v>422910</v>
      </c>
      <c r="J262" s="17">
        <v>80353</v>
      </c>
      <c r="K262" s="17">
        <v>503263</v>
      </c>
      <c r="L262" s="1" t="s">
        <v>70</v>
      </c>
      <c r="M262" s="3">
        <v>46065</v>
      </c>
      <c r="N262" s="1">
        <f t="shared" si="10"/>
        <v>6</v>
      </c>
      <c r="O262" s="1" t="s">
        <v>66</v>
      </c>
      <c r="P262" s="1"/>
      <c r="Q262" s="1"/>
      <c r="R262" s="1"/>
      <c r="S262" s="1"/>
      <c r="T262" s="3">
        <v>46071</v>
      </c>
      <c r="U262" s="1" t="s">
        <v>39</v>
      </c>
      <c r="V262" s="1"/>
      <c r="W262" s="1" t="s">
        <v>1258</v>
      </c>
    </row>
    <row r="263" spans="1:23">
      <c r="A263" s="1" t="s">
        <v>26</v>
      </c>
      <c r="B263" s="1" t="s">
        <v>1470</v>
      </c>
      <c r="C263" s="1">
        <v>564269</v>
      </c>
      <c r="D263" s="1" t="s">
        <v>159</v>
      </c>
      <c r="E263" s="3">
        <v>46059</v>
      </c>
      <c r="F263" s="12">
        <v>46059.255844907406</v>
      </c>
      <c r="G263" s="1">
        <v>890800788</v>
      </c>
      <c r="H263" s="1" t="s">
        <v>160</v>
      </c>
      <c r="I263" s="17">
        <f t="shared" si="9"/>
        <v>263475</v>
      </c>
      <c r="J263" s="17">
        <v>50060</v>
      </c>
      <c r="K263" s="17">
        <v>313535</v>
      </c>
      <c r="L263" s="1" t="s">
        <v>70</v>
      </c>
      <c r="M263" s="3">
        <v>46059</v>
      </c>
      <c r="N263" s="1">
        <f t="shared" si="10"/>
        <v>0</v>
      </c>
      <c r="O263" s="1" t="s">
        <v>38</v>
      </c>
      <c r="P263" s="1"/>
      <c r="Q263" s="1"/>
      <c r="R263" s="1"/>
      <c r="S263" s="1"/>
      <c r="T263" s="3">
        <v>46062</v>
      </c>
      <c r="U263" s="1" t="s">
        <v>39</v>
      </c>
      <c r="V263" s="1"/>
      <c r="W263" s="1" t="s">
        <v>1122</v>
      </c>
    </row>
    <row r="264" spans="1:23" ht="13.5" customHeight="1">
      <c r="A264" s="1" t="s">
        <v>26</v>
      </c>
      <c r="B264" s="1" t="s">
        <v>1471</v>
      </c>
      <c r="C264" s="1">
        <v>430224</v>
      </c>
      <c r="D264" s="1" t="s">
        <v>317</v>
      </c>
      <c r="E264" s="3">
        <v>46059</v>
      </c>
      <c r="F264" s="12">
        <v>46059.295474537037</v>
      </c>
      <c r="G264" s="1">
        <v>890903939</v>
      </c>
      <c r="H264" s="1" t="s">
        <v>313</v>
      </c>
      <c r="I264" s="17">
        <f t="shared" si="9"/>
        <v>66750</v>
      </c>
      <c r="J264" s="17">
        <v>0</v>
      </c>
      <c r="K264" s="17">
        <v>66750</v>
      </c>
      <c r="L264" s="1" t="s">
        <v>70</v>
      </c>
      <c r="M264" s="3">
        <v>46062</v>
      </c>
      <c r="N264" s="1">
        <f t="shared" si="10"/>
        <v>3</v>
      </c>
      <c r="O264" s="1" t="s">
        <v>38</v>
      </c>
      <c r="P264" s="1"/>
      <c r="Q264" s="1"/>
      <c r="R264" s="1"/>
      <c r="S264" s="1"/>
      <c r="T264" s="3">
        <v>46066</v>
      </c>
      <c r="U264" s="1" t="s">
        <v>39</v>
      </c>
      <c r="V264" s="1"/>
      <c r="W264" s="1" t="s">
        <v>1122</v>
      </c>
    </row>
    <row r="265" spans="1:23">
      <c r="A265" s="1" t="s">
        <v>736</v>
      </c>
      <c r="B265" s="1" t="s">
        <v>1472</v>
      </c>
      <c r="C265" s="1">
        <v>84452228</v>
      </c>
      <c r="D265" s="1" t="s">
        <v>738</v>
      </c>
      <c r="E265" s="3">
        <v>46059</v>
      </c>
      <c r="F265" s="12">
        <v>46059.236689814818</v>
      </c>
      <c r="G265" s="1">
        <v>900219834</v>
      </c>
      <c r="H265" s="1" t="s">
        <v>739</v>
      </c>
      <c r="I265" s="17">
        <f t="shared" si="9"/>
        <v>26300</v>
      </c>
      <c r="J265" s="17">
        <v>0</v>
      </c>
      <c r="K265" s="17">
        <v>26300</v>
      </c>
      <c r="L265" s="1" t="s">
        <v>70</v>
      </c>
      <c r="M265" s="3">
        <v>46062</v>
      </c>
      <c r="N265" s="1">
        <f t="shared" si="10"/>
        <v>3</v>
      </c>
      <c r="O265" s="1" t="s">
        <v>38</v>
      </c>
      <c r="P265" s="1"/>
      <c r="Q265" s="1"/>
      <c r="R265" s="1"/>
      <c r="S265" s="1"/>
      <c r="T265" s="3">
        <v>46066</v>
      </c>
      <c r="U265" s="1" t="s">
        <v>39</v>
      </c>
      <c r="V265" s="1"/>
      <c r="W265" s="1" t="s">
        <v>1122</v>
      </c>
    </row>
    <row r="266" spans="1:23">
      <c r="A266" s="1" t="s">
        <v>26</v>
      </c>
      <c r="B266" s="1" t="s">
        <v>1473</v>
      </c>
      <c r="C266" s="1">
        <v>2824763</v>
      </c>
      <c r="D266" s="1" t="s">
        <v>668</v>
      </c>
      <c r="E266" s="3">
        <v>46059</v>
      </c>
      <c r="F266" s="12">
        <v>46059.114849537036</v>
      </c>
      <c r="G266" s="1">
        <v>860001697</v>
      </c>
      <c r="H266" s="1" t="s">
        <v>669</v>
      </c>
      <c r="I266" s="17">
        <f t="shared" si="9"/>
        <v>93450</v>
      </c>
      <c r="J266" s="17">
        <v>0</v>
      </c>
      <c r="K266" s="17">
        <v>93450</v>
      </c>
      <c r="L266" s="1" t="s">
        <v>70</v>
      </c>
      <c r="M266" s="3">
        <v>46062</v>
      </c>
      <c r="N266" s="1">
        <f t="shared" si="10"/>
        <v>3</v>
      </c>
      <c r="O266" s="1" t="s">
        <v>38</v>
      </c>
      <c r="P266" s="1"/>
      <c r="Q266" s="1"/>
      <c r="R266" s="1"/>
      <c r="S266" s="1"/>
      <c r="T266" s="3">
        <v>46066</v>
      </c>
      <c r="U266" s="1" t="s">
        <v>39</v>
      </c>
      <c r="V266" s="1"/>
      <c r="W266" s="1" t="s">
        <v>1122</v>
      </c>
    </row>
    <row r="267" spans="1:23" ht="14.1" customHeight="1">
      <c r="A267" s="1" t="s">
        <v>26</v>
      </c>
      <c r="B267" s="1" t="s">
        <v>1474</v>
      </c>
      <c r="C267" s="1">
        <v>1366</v>
      </c>
      <c r="D267" s="1" t="s">
        <v>28</v>
      </c>
      <c r="E267" s="3">
        <v>46060</v>
      </c>
      <c r="F267" s="12">
        <v>46060.440578703703</v>
      </c>
      <c r="G267" s="1">
        <v>901950863</v>
      </c>
      <c r="H267" s="1" t="s">
        <v>549</v>
      </c>
      <c r="I267" s="17">
        <f t="shared" si="9"/>
        <v>306000</v>
      </c>
      <c r="J267" s="17">
        <v>58140</v>
      </c>
      <c r="K267" s="17">
        <v>364140</v>
      </c>
      <c r="L267" s="1" t="s">
        <v>1151</v>
      </c>
      <c r="M267" s="3">
        <v>46065</v>
      </c>
      <c r="N267" s="1">
        <f t="shared" si="10"/>
        <v>5</v>
      </c>
      <c r="O267" s="1" t="s">
        <v>66</v>
      </c>
      <c r="P267" s="1"/>
      <c r="Q267" s="1"/>
      <c r="R267" s="1"/>
      <c r="S267" s="1"/>
      <c r="T267" s="3">
        <v>46071</v>
      </c>
      <c r="U267" s="1" t="s">
        <v>39</v>
      </c>
      <c r="V267" s="1"/>
      <c r="W267" s="1" t="s">
        <v>1122</v>
      </c>
    </row>
    <row r="268" spans="1:23">
      <c r="A268" s="1" t="s">
        <v>26</v>
      </c>
      <c r="B268" s="1" t="s">
        <v>1475</v>
      </c>
      <c r="C268" s="1">
        <v>1367</v>
      </c>
      <c r="D268" s="1" t="s">
        <v>28</v>
      </c>
      <c r="E268" s="3">
        <v>46060</v>
      </c>
      <c r="F268" s="12">
        <v>46060.44903935185</v>
      </c>
      <c r="G268" s="1">
        <v>901950863</v>
      </c>
      <c r="H268" s="1" t="s">
        <v>549</v>
      </c>
      <c r="I268" s="17">
        <f t="shared" si="9"/>
        <v>341600</v>
      </c>
      <c r="J268" s="17">
        <v>64904</v>
      </c>
      <c r="K268" s="17">
        <v>406504</v>
      </c>
      <c r="L268" s="1" t="s">
        <v>1151</v>
      </c>
      <c r="M268" s="3">
        <v>46063</v>
      </c>
      <c r="N268" s="1">
        <f t="shared" si="10"/>
        <v>3</v>
      </c>
      <c r="O268" s="1" t="s">
        <v>66</v>
      </c>
      <c r="P268" s="1"/>
      <c r="Q268" s="1"/>
      <c r="R268" s="1"/>
      <c r="S268" s="1"/>
      <c r="T268" s="3">
        <v>46066</v>
      </c>
      <c r="U268" s="1" t="s">
        <v>39</v>
      </c>
      <c r="V268" s="1"/>
      <c r="W268" s="1" t="s">
        <v>1122</v>
      </c>
    </row>
    <row r="269" spans="1:23">
      <c r="A269" s="1" t="s">
        <v>302</v>
      </c>
      <c r="B269" s="1" t="s">
        <v>1476</v>
      </c>
      <c r="C269" s="1">
        <v>15088</v>
      </c>
      <c r="D269" s="1" t="s">
        <v>1477</v>
      </c>
      <c r="E269" s="3">
        <v>46060</v>
      </c>
      <c r="F269" s="12">
        <v>46060.872384259259</v>
      </c>
      <c r="G269" s="1">
        <v>891408584</v>
      </c>
      <c r="H269" s="1" t="s">
        <v>693</v>
      </c>
      <c r="I269" s="17">
        <f t="shared" si="9"/>
        <v>33500</v>
      </c>
      <c r="J269" s="17">
        <v>0</v>
      </c>
      <c r="K269" s="17">
        <v>33500</v>
      </c>
      <c r="L269" s="1" t="s">
        <v>54</v>
      </c>
      <c r="M269" s="3"/>
      <c r="N269" s="1">
        <f t="shared" si="10"/>
        <v>0</v>
      </c>
      <c r="O269" s="1"/>
      <c r="P269" s="1"/>
      <c r="Q269" s="1"/>
      <c r="R269" s="1"/>
      <c r="S269" s="1"/>
      <c r="T269" s="3"/>
      <c r="U269" s="1"/>
      <c r="V269" s="1"/>
      <c r="W269" s="1"/>
    </row>
    <row r="270" spans="1:23">
      <c r="A270" s="1" t="s">
        <v>736</v>
      </c>
      <c r="B270" s="1" t="s">
        <v>1478</v>
      </c>
      <c r="C270" s="1">
        <v>84797523</v>
      </c>
      <c r="D270" s="1" t="s">
        <v>738</v>
      </c>
      <c r="E270" s="3">
        <v>46060</v>
      </c>
      <c r="F270" s="12">
        <v>46060.771631944444</v>
      </c>
      <c r="G270" s="1">
        <v>900219834</v>
      </c>
      <c r="H270" s="1" t="s">
        <v>739</v>
      </c>
      <c r="I270" s="17">
        <f t="shared" si="9"/>
        <v>11600</v>
      </c>
      <c r="J270" s="17">
        <v>0</v>
      </c>
      <c r="K270" s="17">
        <v>11600</v>
      </c>
      <c r="L270" s="1" t="s">
        <v>70</v>
      </c>
      <c r="M270" s="3">
        <v>46063</v>
      </c>
      <c r="N270" s="1">
        <f t="shared" si="10"/>
        <v>3</v>
      </c>
      <c r="O270" s="1" t="s">
        <v>66</v>
      </c>
      <c r="P270" s="1"/>
      <c r="Q270" s="1"/>
      <c r="R270" s="1"/>
      <c r="S270" s="1"/>
      <c r="T270" s="3">
        <v>46066</v>
      </c>
      <c r="U270" s="1" t="s">
        <v>39</v>
      </c>
      <c r="V270" s="1"/>
      <c r="W270" s="1" t="s">
        <v>1122</v>
      </c>
    </row>
    <row r="271" spans="1:23">
      <c r="A271" s="1" t="s">
        <v>26</v>
      </c>
      <c r="B271" s="1" t="s">
        <v>1479</v>
      </c>
      <c r="C271" s="27">
        <v>9735</v>
      </c>
      <c r="D271" s="1" t="s">
        <v>955</v>
      </c>
      <c r="E271" s="3">
        <v>46060</v>
      </c>
      <c r="F271" s="12">
        <v>46060.369537037041</v>
      </c>
      <c r="G271" s="1">
        <v>88147614</v>
      </c>
      <c r="H271" s="1" t="s">
        <v>956</v>
      </c>
      <c r="I271" s="17">
        <f t="shared" si="9"/>
        <v>150000</v>
      </c>
      <c r="J271" s="17">
        <v>0</v>
      </c>
      <c r="K271" s="17">
        <v>150000</v>
      </c>
      <c r="L271" s="1" t="s">
        <v>54</v>
      </c>
      <c r="M271" s="3"/>
      <c r="N271" s="1">
        <f t="shared" si="10"/>
        <v>0</v>
      </c>
      <c r="O271" s="1"/>
      <c r="P271" s="1"/>
      <c r="Q271" s="1"/>
      <c r="R271" s="1"/>
      <c r="S271" s="1"/>
      <c r="T271" s="3"/>
      <c r="U271" s="1"/>
      <c r="V271" s="1"/>
      <c r="W271" s="1"/>
    </row>
    <row r="272" spans="1:23">
      <c r="A272" s="1" t="s">
        <v>736</v>
      </c>
      <c r="B272" s="1" t="s">
        <v>1480</v>
      </c>
      <c r="C272" s="1">
        <v>84689622</v>
      </c>
      <c r="D272" s="1" t="s">
        <v>738</v>
      </c>
      <c r="E272" s="3">
        <v>46060</v>
      </c>
      <c r="F272" s="12">
        <v>46060.361909722225</v>
      </c>
      <c r="G272" s="1">
        <v>900219834</v>
      </c>
      <c r="H272" s="1" t="s">
        <v>739</v>
      </c>
      <c r="I272" s="17">
        <f t="shared" si="9"/>
        <v>20200</v>
      </c>
      <c r="J272" s="17">
        <v>0</v>
      </c>
      <c r="K272" s="17">
        <v>20200</v>
      </c>
      <c r="L272" s="1" t="s">
        <v>70</v>
      </c>
      <c r="M272" s="3">
        <v>46063</v>
      </c>
      <c r="N272" s="1">
        <f t="shared" si="10"/>
        <v>3</v>
      </c>
      <c r="O272" s="1" t="s">
        <v>66</v>
      </c>
      <c r="P272" s="1"/>
      <c r="Q272" s="1"/>
      <c r="R272" s="1"/>
      <c r="S272" s="1"/>
      <c r="T272" s="3">
        <v>46066</v>
      </c>
      <c r="U272" s="1" t="s">
        <v>39</v>
      </c>
      <c r="V272" s="1"/>
      <c r="W272" s="1" t="s">
        <v>1122</v>
      </c>
    </row>
    <row r="273" spans="1:24">
      <c r="A273" s="1" t="s">
        <v>736</v>
      </c>
      <c r="B273" s="1" t="s">
        <v>1481</v>
      </c>
      <c r="C273" s="1">
        <v>84990088</v>
      </c>
      <c r="D273" s="1" t="s">
        <v>738</v>
      </c>
      <c r="E273" s="3">
        <v>46061</v>
      </c>
      <c r="F273" s="12">
        <v>46061.955277777779</v>
      </c>
      <c r="G273" s="1">
        <v>900219834</v>
      </c>
      <c r="H273" s="1" t="s">
        <v>739</v>
      </c>
      <c r="I273" s="17">
        <f t="shared" si="9"/>
        <v>13500</v>
      </c>
      <c r="J273" s="17">
        <v>0</v>
      </c>
      <c r="K273" s="17">
        <v>13500</v>
      </c>
      <c r="L273" s="1" t="s">
        <v>70</v>
      </c>
      <c r="M273" s="3">
        <v>46063</v>
      </c>
      <c r="N273" s="1">
        <f t="shared" si="10"/>
        <v>2</v>
      </c>
      <c r="O273" s="1" t="s">
        <v>66</v>
      </c>
      <c r="P273" s="1"/>
      <c r="Q273" s="1"/>
      <c r="R273" s="1"/>
      <c r="S273" s="1"/>
      <c r="T273" s="3">
        <v>46066</v>
      </c>
      <c r="U273" s="1" t="s">
        <v>39</v>
      </c>
      <c r="V273" s="1"/>
      <c r="W273" s="1" t="s">
        <v>1122</v>
      </c>
    </row>
    <row r="274" spans="1:24">
      <c r="A274" s="1" t="s">
        <v>26</v>
      </c>
      <c r="B274" s="1" t="s">
        <v>1482</v>
      </c>
      <c r="C274" s="1">
        <v>1487614</v>
      </c>
      <c r="D274" s="1" t="s">
        <v>708</v>
      </c>
      <c r="E274" s="3">
        <v>46061</v>
      </c>
      <c r="F274" s="12">
        <v>46061.768310185187</v>
      </c>
      <c r="G274" s="1">
        <v>900219834</v>
      </c>
      <c r="H274" s="1" t="s">
        <v>739</v>
      </c>
      <c r="I274" s="17">
        <f t="shared" si="9"/>
        <v>6722.6900000000005</v>
      </c>
      <c r="J274" s="17">
        <v>1277.31</v>
      </c>
      <c r="K274" s="17">
        <v>8000</v>
      </c>
      <c r="L274" s="1" t="s">
        <v>70</v>
      </c>
      <c r="M274" s="3">
        <v>46063</v>
      </c>
      <c r="N274" s="1">
        <f t="shared" si="10"/>
        <v>2</v>
      </c>
      <c r="O274" s="1" t="s">
        <v>66</v>
      </c>
      <c r="P274" s="1"/>
      <c r="Q274" s="1"/>
      <c r="R274" s="1"/>
      <c r="S274" s="1"/>
      <c r="T274" s="3">
        <v>46066</v>
      </c>
      <c r="U274" s="1" t="s">
        <v>39</v>
      </c>
      <c r="V274" s="1"/>
      <c r="W274" s="1" t="s">
        <v>1122</v>
      </c>
    </row>
    <row r="275" spans="1:24">
      <c r="A275" s="1" t="s">
        <v>736</v>
      </c>
      <c r="B275" s="1" t="s">
        <v>1483</v>
      </c>
      <c r="C275" s="1">
        <v>84894021</v>
      </c>
      <c r="D275" s="1" t="s">
        <v>738</v>
      </c>
      <c r="E275" s="3">
        <v>46061</v>
      </c>
      <c r="F275" s="12">
        <v>46061.517812500002</v>
      </c>
      <c r="G275" s="1">
        <v>900219834</v>
      </c>
      <c r="H275" s="1" t="s">
        <v>739</v>
      </c>
      <c r="I275" s="17">
        <f t="shared" si="9"/>
        <v>11600</v>
      </c>
      <c r="J275" s="17">
        <v>0</v>
      </c>
      <c r="K275" s="17">
        <v>11600</v>
      </c>
      <c r="L275" s="1" t="s">
        <v>70</v>
      </c>
      <c r="M275" s="3">
        <v>46063</v>
      </c>
      <c r="N275" s="1">
        <f t="shared" si="10"/>
        <v>2</v>
      </c>
      <c r="O275" s="1" t="s">
        <v>66</v>
      </c>
      <c r="P275" s="1"/>
      <c r="Q275" s="1"/>
      <c r="R275" s="1"/>
      <c r="S275" s="1"/>
      <c r="T275" s="3">
        <v>46066</v>
      </c>
      <c r="U275" s="1" t="s">
        <v>39</v>
      </c>
      <c r="V275" s="1"/>
      <c r="W275" s="1" t="s">
        <v>1122</v>
      </c>
    </row>
    <row r="276" spans="1:24">
      <c r="A276" s="1" t="s">
        <v>26</v>
      </c>
      <c r="B276" s="1" t="s">
        <v>1484</v>
      </c>
      <c r="C276" s="1">
        <v>1011861</v>
      </c>
      <c r="D276" s="1" t="s">
        <v>138</v>
      </c>
      <c r="E276" s="3">
        <v>46062</v>
      </c>
      <c r="F276" s="12">
        <v>46062.810682870368</v>
      </c>
      <c r="G276" s="1">
        <v>860016640</v>
      </c>
      <c r="H276" s="1" t="s">
        <v>139</v>
      </c>
      <c r="I276" s="17">
        <f t="shared" si="9"/>
        <v>1001247</v>
      </c>
      <c r="J276" s="17">
        <v>0</v>
      </c>
      <c r="K276" s="17">
        <v>1001247</v>
      </c>
      <c r="L276" s="1" t="s">
        <v>70</v>
      </c>
      <c r="M276" s="3">
        <v>46064</v>
      </c>
      <c r="N276" s="1">
        <f t="shared" si="10"/>
        <v>2</v>
      </c>
      <c r="O276" s="1" t="s">
        <v>66</v>
      </c>
      <c r="P276" s="1"/>
      <c r="Q276" s="1"/>
      <c r="R276" s="1"/>
      <c r="S276" s="1"/>
      <c r="T276" s="3">
        <v>46065</v>
      </c>
      <c r="U276" s="1" t="s">
        <v>1485</v>
      </c>
      <c r="V276" s="1"/>
      <c r="W276" s="1" t="s">
        <v>1122</v>
      </c>
    </row>
    <row r="277" spans="1:24">
      <c r="A277" s="1" t="s">
        <v>26</v>
      </c>
      <c r="B277" s="1" t="s">
        <v>1486</v>
      </c>
      <c r="C277" s="1">
        <v>223285</v>
      </c>
      <c r="D277" s="1" t="s">
        <v>273</v>
      </c>
      <c r="E277" s="3">
        <v>46062</v>
      </c>
      <c r="F277" s="12">
        <v>46062.776192129626</v>
      </c>
      <c r="G277" s="1">
        <v>900659017</v>
      </c>
      <c r="H277" s="1" t="s">
        <v>274</v>
      </c>
      <c r="I277" s="17">
        <f t="shared" si="9"/>
        <v>1132242.3</v>
      </c>
      <c r="J277" s="17">
        <v>215126.04</v>
      </c>
      <c r="K277" s="17">
        <v>1347368.34</v>
      </c>
      <c r="L277" s="1" t="s">
        <v>70</v>
      </c>
      <c r="M277" s="3">
        <v>46064</v>
      </c>
      <c r="N277" s="1">
        <f t="shared" si="10"/>
        <v>2</v>
      </c>
      <c r="O277" s="1" t="s">
        <v>66</v>
      </c>
      <c r="P277" s="1"/>
      <c r="Q277" s="1"/>
      <c r="R277" s="1"/>
      <c r="S277" s="1"/>
      <c r="T277" s="3">
        <v>46065</v>
      </c>
      <c r="U277" s="1" t="s">
        <v>1485</v>
      </c>
      <c r="V277" s="1"/>
      <c r="W277" s="1" t="s">
        <v>1122</v>
      </c>
    </row>
    <row r="278" spans="1:24">
      <c r="A278" s="1" t="s">
        <v>26</v>
      </c>
      <c r="B278" s="1" t="s">
        <v>1487</v>
      </c>
      <c r="C278" s="1">
        <v>90715601</v>
      </c>
      <c r="D278" s="1" t="s">
        <v>1004</v>
      </c>
      <c r="E278" s="3">
        <v>46062</v>
      </c>
      <c r="F278" s="12">
        <v>46062.759560185186</v>
      </c>
      <c r="G278" s="1">
        <v>890900841</v>
      </c>
      <c r="H278" s="1" t="s">
        <v>1005</v>
      </c>
      <c r="I278" s="17">
        <f t="shared" si="9"/>
        <v>1201600</v>
      </c>
      <c r="J278" s="17">
        <v>0</v>
      </c>
      <c r="K278" s="17">
        <v>1201600</v>
      </c>
      <c r="L278" s="1" t="s">
        <v>1488</v>
      </c>
      <c r="M278" s="3">
        <v>46063</v>
      </c>
      <c r="N278" s="1">
        <f t="shared" si="10"/>
        <v>1</v>
      </c>
      <c r="O278" s="1" t="s">
        <v>1006</v>
      </c>
      <c r="P278" s="1"/>
      <c r="Q278" s="1"/>
      <c r="R278" s="1"/>
      <c r="S278" s="1"/>
      <c r="T278" s="3">
        <v>46066</v>
      </c>
      <c r="U278" s="1" t="s">
        <v>1485</v>
      </c>
      <c r="V278" s="1"/>
      <c r="W278" s="1" t="s">
        <v>1122</v>
      </c>
    </row>
    <row r="279" spans="1:24">
      <c r="A279" s="1" t="s">
        <v>26</v>
      </c>
      <c r="B279" s="1" t="s">
        <v>1489</v>
      </c>
      <c r="C279" s="1">
        <v>1162170</v>
      </c>
      <c r="D279" s="1" t="s">
        <v>836</v>
      </c>
      <c r="E279" s="3">
        <v>46062</v>
      </c>
      <c r="F279" s="12">
        <v>46062.731435185182</v>
      </c>
      <c r="G279" s="1">
        <v>890100477</v>
      </c>
      <c r="H279" s="1" t="s">
        <v>837</v>
      </c>
      <c r="I279" s="17">
        <f t="shared" si="9"/>
        <v>560460</v>
      </c>
      <c r="J279" s="17">
        <v>106487</v>
      </c>
      <c r="K279" s="17">
        <v>666947</v>
      </c>
      <c r="L279" s="1" t="s">
        <v>1138</v>
      </c>
      <c r="M279" s="3">
        <v>46063</v>
      </c>
      <c r="N279" s="1">
        <f t="shared" si="10"/>
        <v>1</v>
      </c>
      <c r="O279" s="1" t="s">
        <v>838</v>
      </c>
      <c r="P279" s="1"/>
      <c r="Q279" s="1"/>
      <c r="R279" s="1"/>
      <c r="S279" s="1"/>
      <c r="T279" s="3">
        <v>46066</v>
      </c>
      <c r="U279" s="1" t="s">
        <v>1485</v>
      </c>
      <c r="V279" s="1"/>
      <c r="W279" s="1" t="s">
        <v>1122</v>
      </c>
    </row>
    <row r="280" spans="1:24">
      <c r="A280" s="1" t="s">
        <v>26</v>
      </c>
      <c r="B280" s="1" t="s">
        <v>1490</v>
      </c>
      <c r="C280" s="1">
        <v>65031919</v>
      </c>
      <c r="D280" s="1" t="s">
        <v>182</v>
      </c>
      <c r="E280" s="3">
        <v>46062</v>
      </c>
      <c r="F280" s="12">
        <v>46062.724363425928</v>
      </c>
      <c r="G280" s="1">
        <v>800230447</v>
      </c>
      <c r="H280" s="1" t="s">
        <v>183</v>
      </c>
      <c r="I280" s="17">
        <f t="shared" si="9"/>
        <v>3836080</v>
      </c>
      <c r="J280" s="17">
        <v>728855.2</v>
      </c>
      <c r="K280" s="17">
        <v>4564935.2</v>
      </c>
      <c r="L280" s="1" t="s">
        <v>1141</v>
      </c>
      <c r="M280" s="3">
        <v>46071</v>
      </c>
      <c r="N280" s="1">
        <f t="shared" si="10"/>
        <v>9</v>
      </c>
      <c r="O280" s="1" t="s">
        <v>66</v>
      </c>
      <c r="P280" s="1"/>
      <c r="Q280" s="1"/>
      <c r="R280" s="1"/>
      <c r="S280" s="1"/>
      <c r="T280" s="3">
        <v>46073</v>
      </c>
      <c r="U280" s="1" t="s">
        <v>39</v>
      </c>
      <c r="V280" s="1"/>
      <c r="W280" s="1" t="s">
        <v>1258</v>
      </c>
      <c r="X280" t="s">
        <v>1286</v>
      </c>
    </row>
    <row r="281" spans="1:24">
      <c r="A281" s="1" t="s">
        <v>26</v>
      </c>
      <c r="B281" s="1" t="s">
        <v>1491</v>
      </c>
      <c r="C281" s="1">
        <v>4971</v>
      </c>
      <c r="D281" s="1" t="s">
        <v>539</v>
      </c>
      <c r="E281" s="3">
        <v>46062</v>
      </c>
      <c r="F281" s="12">
        <v>46062.678923611114</v>
      </c>
      <c r="G281" s="1">
        <v>901042685</v>
      </c>
      <c r="H281" s="1" t="s">
        <v>540</v>
      </c>
      <c r="I281" s="17">
        <f t="shared" si="9"/>
        <v>1299000</v>
      </c>
      <c r="J281" s="17">
        <v>246810</v>
      </c>
      <c r="K281" s="17">
        <v>1545810</v>
      </c>
      <c r="L281" s="1" t="s">
        <v>65</v>
      </c>
      <c r="M281" s="3">
        <v>46063</v>
      </c>
      <c r="N281" s="1">
        <f t="shared" si="10"/>
        <v>1</v>
      </c>
      <c r="O281" s="1" t="s">
        <v>90</v>
      </c>
      <c r="P281" s="1"/>
      <c r="Q281" s="1"/>
      <c r="R281" s="1"/>
      <c r="S281" s="1"/>
      <c r="T281" s="3">
        <v>46065</v>
      </c>
      <c r="U281" s="1" t="s">
        <v>39</v>
      </c>
      <c r="V281" s="1"/>
      <c r="W281" s="1" t="s">
        <v>1122</v>
      </c>
    </row>
    <row r="282" spans="1:24">
      <c r="A282" s="1" t="s">
        <v>26</v>
      </c>
      <c r="B282" s="1" t="s">
        <v>1492</v>
      </c>
      <c r="C282" s="1">
        <v>227574</v>
      </c>
      <c r="D282" s="1" t="s">
        <v>28</v>
      </c>
      <c r="E282" s="3">
        <v>46062</v>
      </c>
      <c r="F282" s="12">
        <v>46062.67560185185</v>
      </c>
      <c r="G282" s="1">
        <v>890937070</v>
      </c>
      <c r="H282" s="1" t="s">
        <v>127</v>
      </c>
      <c r="I282" s="17">
        <f t="shared" si="9"/>
        <v>1337714</v>
      </c>
      <c r="J282" s="17">
        <v>25417</v>
      </c>
      <c r="K282" s="17">
        <v>1363131</v>
      </c>
      <c r="L282" s="1" t="s">
        <v>128</v>
      </c>
      <c r="M282" s="3">
        <v>46077</v>
      </c>
      <c r="N282" s="1">
        <f t="shared" si="10"/>
        <v>15</v>
      </c>
      <c r="O282" s="1" t="s">
        <v>1330</v>
      </c>
      <c r="P282" s="1"/>
      <c r="Q282" s="1"/>
      <c r="R282" s="1"/>
      <c r="S282" s="1"/>
      <c r="T282" s="3">
        <v>46091</v>
      </c>
      <c r="U282" s="1" t="s">
        <v>39</v>
      </c>
      <c r="V282" s="1"/>
      <c r="W282" s="1" t="s">
        <v>1130</v>
      </c>
    </row>
    <row r="283" spans="1:24">
      <c r="A283" s="1" t="s">
        <v>26</v>
      </c>
      <c r="B283" s="1" t="s">
        <v>1493</v>
      </c>
      <c r="C283" s="1">
        <v>7691</v>
      </c>
      <c r="D283" s="1" t="s">
        <v>151</v>
      </c>
      <c r="E283" s="3">
        <v>46062</v>
      </c>
      <c r="F283" s="12">
        <v>46062.665208333332</v>
      </c>
      <c r="G283" s="1">
        <v>800205419</v>
      </c>
      <c r="H283" s="1" t="s">
        <v>1153</v>
      </c>
      <c r="I283" s="17">
        <f t="shared" si="9"/>
        <v>533400</v>
      </c>
      <c r="J283" s="17">
        <v>101346</v>
      </c>
      <c r="K283" s="17">
        <v>634746</v>
      </c>
      <c r="L283" s="1" t="s">
        <v>70</v>
      </c>
      <c r="M283" s="3">
        <v>46064</v>
      </c>
      <c r="N283" s="1">
        <f t="shared" si="10"/>
        <v>2</v>
      </c>
      <c r="O283" s="1" t="s">
        <v>66</v>
      </c>
      <c r="P283" s="1"/>
      <c r="Q283" s="1"/>
      <c r="R283" s="1"/>
      <c r="S283" s="1"/>
      <c r="T283" s="3">
        <v>46065</v>
      </c>
      <c r="U283" s="1" t="s">
        <v>39</v>
      </c>
      <c r="V283" s="1"/>
      <c r="W283" s="1" t="s">
        <v>1122</v>
      </c>
    </row>
    <row r="284" spans="1:24">
      <c r="A284" s="1" t="s">
        <v>26</v>
      </c>
      <c r="B284" s="1" t="s">
        <v>1494</v>
      </c>
      <c r="C284" s="1">
        <v>7690</v>
      </c>
      <c r="D284" s="1" t="s">
        <v>151</v>
      </c>
      <c r="E284" s="3">
        <v>46062</v>
      </c>
      <c r="F284" s="12">
        <v>46062.663553240738</v>
      </c>
      <c r="G284" s="1">
        <v>800205419</v>
      </c>
      <c r="H284" s="1" t="s">
        <v>1153</v>
      </c>
      <c r="I284" s="17">
        <f t="shared" si="9"/>
        <v>1125390</v>
      </c>
      <c r="J284" s="17">
        <v>213824.1</v>
      </c>
      <c r="K284" s="17">
        <v>1339214.1000000001</v>
      </c>
      <c r="L284" s="1" t="s">
        <v>70</v>
      </c>
      <c r="M284" s="3">
        <v>46064</v>
      </c>
      <c r="N284" s="1">
        <f t="shared" si="10"/>
        <v>2</v>
      </c>
      <c r="O284" s="1" t="s">
        <v>66</v>
      </c>
      <c r="P284" s="1"/>
      <c r="Q284" s="1"/>
      <c r="R284" s="1"/>
      <c r="S284" s="1"/>
      <c r="T284" s="3">
        <v>46065</v>
      </c>
      <c r="U284" s="1" t="s">
        <v>39</v>
      </c>
      <c r="V284" s="1"/>
      <c r="W284" s="1" t="s">
        <v>1122</v>
      </c>
    </row>
    <row r="285" spans="1:24">
      <c r="A285" s="1" t="s">
        <v>26</v>
      </c>
      <c r="B285" s="1" t="s">
        <v>1495</v>
      </c>
      <c r="C285" s="1">
        <v>11587</v>
      </c>
      <c r="D285" s="1" t="s">
        <v>122</v>
      </c>
      <c r="E285" s="3">
        <v>46062</v>
      </c>
      <c r="F285" s="12">
        <v>46062.582199074073</v>
      </c>
      <c r="G285" s="1">
        <v>70105440</v>
      </c>
      <c r="H285" s="1" t="s">
        <v>537</v>
      </c>
      <c r="I285" s="17">
        <f t="shared" si="9"/>
        <v>295000</v>
      </c>
      <c r="J285" s="17">
        <v>56050</v>
      </c>
      <c r="K285" s="17">
        <v>351050</v>
      </c>
      <c r="L285" s="1" t="s">
        <v>70</v>
      </c>
      <c r="M285" s="3">
        <v>46063</v>
      </c>
      <c r="N285" s="1">
        <f t="shared" si="10"/>
        <v>1</v>
      </c>
      <c r="O285" s="1" t="s">
        <v>66</v>
      </c>
      <c r="P285" s="1"/>
      <c r="Q285" s="1"/>
      <c r="R285" s="1"/>
      <c r="S285" s="1"/>
      <c r="T285" s="3">
        <v>46065</v>
      </c>
      <c r="U285" s="1" t="s">
        <v>39</v>
      </c>
      <c r="V285" s="1"/>
      <c r="W285" s="1" t="s">
        <v>1122</v>
      </c>
    </row>
    <row r="286" spans="1:24">
      <c r="A286" s="1" t="s">
        <v>26</v>
      </c>
      <c r="B286" s="1" t="s">
        <v>1496</v>
      </c>
      <c r="C286" s="1">
        <v>11586</v>
      </c>
      <c r="D286" s="1" t="s">
        <v>122</v>
      </c>
      <c r="E286" s="3">
        <v>46062</v>
      </c>
      <c r="F286" s="12">
        <v>46062.581030092595</v>
      </c>
      <c r="G286" s="1">
        <v>70105440</v>
      </c>
      <c r="H286" s="1" t="s">
        <v>537</v>
      </c>
      <c r="I286" s="17">
        <f t="shared" si="9"/>
        <v>90000</v>
      </c>
      <c r="J286" s="17">
        <v>17100</v>
      </c>
      <c r="K286" s="17">
        <v>107100</v>
      </c>
      <c r="L286" s="1" t="s">
        <v>70</v>
      </c>
      <c r="M286" s="3">
        <v>46063</v>
      </c>
      <c r="N286" s="1">
        <f t="shared" si="10"/>
        <v>1</v>
      </c>
      <c r="O286" s="1" t="s">
        <v>66</v>
      </c>
      <c r="P286" s="1"/>
      <c r="Q286" s="1"/>
      <c r="R286" s="1"/>
      <c r="S286" s="1"/>
      <c r="T286" s="3">
        <v>46065</v>
      </c>
      <c r="U286" s="1" t="s">
        <v>39</v>
      </c>
      <c r="V286" s="1"/>
      <c r="W286" s="1" t="s">
        <v>1122</v>
      </c>
    </row>
    <row r="287" spans="1:24">
      <c r="A287" s="1" t="s">
        <v>26</v>
      </c>
      <c r="B287" s="1" t="s">
        <v>1497</v>
      </c>
      <c r="C287" s="1">
        <v>11585</v>
      </c>
      <c r="D287" s="1" t="s">
        <v>122</v>
      </c>
      <c r="E287" s="3">
        <v>46062</v>
      </c>
      <c r="F287" s="12">
        <v>46062.57980324074</v>
      </c>
      <c r="G287" s="1">
        <v>70105440</v>
      </c>
      <c r="H287" s="1" t="s">
        <v>537</v>
      </c>
      <c r="I287" s="17">
        <f t="shared" si="9"/>
        <v>67000</v>
      </c>
      <c r="J287" s="17">
        <v>12730</v>
      </c>
      <c r="K287" s="17">
        <v>79730</v>
      </c>
      <c r="L287" s="1" t="s">
        <v>70</v>
      </c>
      <c r="M287" s="3">
        <v>46063</v>
      </c>
      <c r="N287" s="1">
        <f t="shared" si="10"/>
        <v>1</v>
      </c>
      <c r="O287" s="1" t="s">
        <v>66</v>
      </c>
      <c r="P287" s="1"/>
      <c r="Q287" s="1"/>
      <c r="R287" s="1"/>
      <c r="S287" s="1"/>
      <c r="T287" s="3">
        <v>46065</v>
      </c>
      <c r="U287" s="1" t="s">
        <v>39</v>
      </c>
      <c r="V287" s="1"/>
      <c r="W287" s="1" t="s">
        <v>1122</v>
      </c>
    </row>
    <row r="288" spans="1:24">
      <c r="A288" s="1" t="s">
        <v>26</v>
      </c>
      <c r="B288" s="1" t="s">
        <v>1498</v>
      </c>
      <c r="C288" s="1">
        <v>6042</v>
      </c>
      <c r="D288" s="1"/>
      <c r="E288" s="3">
        <v>46062</v>
      </c>
      <c r="F288" s="12">
        <v>46062.928194444445</v>
      </c>
      <c r="G288" s="1">
        <v>32150739</v>
      </c>
      <c r="H288" s="1" t="s">
        <v>400</v>
      </c>
      <c r="I288" s="17">
        <f t="shared" si="9"/>
        <v>570000</v>
      </c>
      <c r="J288" s="17">
        <v>0</v>
      </c>
      <c r="K288" s="17">
        <v>570000</v>
      </c>
      <c r="L288" s="1" t="s">
        <v>1138</v>
      </c>
      <c r="M288" s="3">
        <v>46064</v>
      </c>
      <c r="N288" s="1">
        <f t="shared" si="10"/>
        <v>2</v>
      </c>
      <c r="O288" s="1" t="s">
        <v>66</v>
      </c>
      <c r="P288" s="1"/>
      <c r="Q288" s="1"/>
      <c r="R288" s="1"/>
      <c r="S288" s="1"/>
      <c r="T288" s="3">
        <v>46065</v>
      </c>
      <c r="U288" s="1" t="s">
        <v>39</v>
      </c>
      <c r="V288" s="1"/>
      <c r="W288" s="1" t="s">
        <v>1122</v>
      </c>
    </row>
    <row r="289" spans="1:23">
      <c r="A289" s="1" t="s">
        <v>26</v>
      </c>
      <c r="B289" s="1" t="s">
        <v>1499</v>
      </c>
      <c r="C289" s="1">
        <v>9966</v>
      </c>
      <c r="D289" s="1" t="s">
        <v>1500</v>
      </c>
      <c r="E289" s="3">
        <v>46062</v>
      </c>
      <c r="F289" s="12">
        <v>46062.632175925923</v>
      </c>
      <c r="G289" s="1">
        <v>900655384</v>
      </c>
      <c r="H289" s="1" t="s">
        <v>1501</v>
      </c>
      <c r="I289" s="17">
        <f t="shared" si="9"/>
        <v>7278336</v>
      </c>
      <c r="J289" s="17">
        <v>1382883.84</v>
      </c>
      <c r="K289" s="17">
        <v>8661219.8399999999</v>
      </c>
      <c r="L289" s="1" t="s">
        <v>70</v>
      </c>
      <c r="M289" s="3">
        <v>46065</v>
      </c>
      <c r="N289" s="1">
        <f t="shared" si="10"/>
        <v>3</v>
      </c>
      <c r="O289" s="1" t="s">
        <v>66</v>
      </c>
      <c r="P289" s="1"/>
      <c r="Q289" s="1"/>
      <c r="R289" s="1"/>
      <c r="S289" s="1"/>
      <c r="T289" s="3">
        <v>46066</v>
      </c>
      <c r="U289" s="1" t="s">
        <v>39</v>
      </c>
      <c r="V289" s="1"/>
      <c r="W289" s="1" t="s">
        <v>1122</v>
      </c>
    </row>
    <row r="290" spans="1:23">
      <c r="A290" s="1" t="s">
        <v>26</v>
      </c>
      <c r="B290" s="1" t="s">
        <v>1502</v>
      </c>
      <c r="C290" s="1">
        <v>135358</v>
      </c>
      <c r="D290" s="1" t="s">
        <v>468</v>
      </c>
      <c r="E290" s="3">
        <v>46062</v>
      </c>
      <c r="F290" s="12">
        <v>46062.821585648147</v>
      </c>
      <c r="G290" s="1">
        <v>901406407</v>
      </c>
      <c r="H290" s="1" t="s">
        <v>469</v>
      </c>
      <c r="I290" s="17">
        <f t="shared" ref="I290:I353" si="11">K290-J290</f>
        <v>2300</v>
      </c>
      <c r="J290" s="17">
        <v>0</v>
      </c>
      <c r="K290" s="17">
        <v>2300</v>
      </c>
      <c r="L290" s="1" t="s">
        <v>54</v>
      </c>
      <c r="M290" s="3"/>
      <c r="N290" s="1">
        <f t="shared" si="10"/>
        <v>0</v>
      </c>
      <c r="O290" s="1"/>
      <c r="P290" s="1"/>
      <c r="Q290" s="1"/>
      <c r="R290" s="1"/>
      <c r="S290" s="1"/>
      <c r="T290" s="3"/>
      <c r="U290" s="1"/>
      <c r="V290" s="1"/>
      <c r="W290" s="1"/>
    </row>
    <row r="291" spans="1:23">
      <c r="A291" s="1" t="s">
        <v>26</v>
      </c>
      <c r="B291" s="1" t="s">
        <v>1503</v>
      </c>
      <c r="C291" s="1">
        <v>19583851</v>
      </c>
      <c r="D291" s="1" t="s">
        <v>1504</v>
      </c>
      <c r="E291" s="3">
        <v>46062</v>
      </c>
      <c r="F291" s="12">
        <v>46062.577291666668</v>
      </c>
      <c r="G291" s="1">
        <v>890100577</v>
      </c>
      <c r="H291" s="1" t="s">
        <v>1505</v>
      </c>
      <c r="I291" s="17">
        <f t="shared" si="11"/>
        <v>10840600</v>
      </c>
      <c r="J291" s="17">
        <v>981882</v>
      </c>
      <c r="K291" s="17">
        <v>11822482</v>
      </c>
      <c r="L291" s="1" t="s">
        <v>30</v>
      </c>
      <c r="M291" s="3">
        <v>46063</v>
      </c>
      <c r="N291" s="1">
        <f t="shared" si="10"/>
        <v>1</v>
      </c>
      <c r="O291" s="1" t="s">
        <v>1230</v>
      </c>
      <c r="P291" s="1"/>
      <c r="Q291" s="1"/>
      <c r="R291" s="1"/>
      <c r="S291" s="1"/>
      <c r="T291" s="3">
        <v>46065</v>
      </c>
      <c r="U291" s="1" t="s">
        <v>39</v>
      </c>
      <c r="V291" s="1"/>
      <c r="W291" s="1" t="s">
        <v>1122</v>
      </c>
    </row>
    <row r="292" spans="1:23">
      <c r="A292" s="1" t="s">
        <v>26</v>
      </c>
      <c r="B292" s="1" t="s">
        <v>1506</v>
      </c>
      <c r="C292" s="1">
        <v>723272</v>
      </c>
      <c r="D292" s="1" t="s">
        <v>817</v>
      </c>
      <c r="E292" s="3">
        <v>46062</v>
      </c>
      <c r="F292" s="12">
        <v>46062.450844907406</v>
      </c>
      <c r="G292" s="1">
        <v>890915475</v>
      </c>
      <c r="H292" s="1" t="s">
        <v>818</v>
      </c>
      <c r="I292" s="17">
        <f t="shared" si="11"/>
        <v>488408</v>
      </c>
      <c r="J292" s="17">
        <v>92797.52</v>
      </c>
      <c r="K292" s="17">
        <v>581205.52</v>
      </c>
      <c r="L292" s="1" t="s">
        <v>70</v>
      </c>
      <c r="M292" s="3">
        <v>46064</v>
      </c>
      <c r="N292" s="1">
        <f t="shared" si="10"/>
        <v>2</v>
      </c>
      <c r="O292" s="1" t="s">
        <v>66</v>
      </c>
      <c r="P292" s="1"/>
      <c r="Q292" s="1"/>
      <c r="R292" s="1"/>
      <c r="S292" s="1"/>
      <c r="T292" s="3">
        <v>46065</v>
      </c>
      <c r="U292" s="1" t="s">
        <v>39</v>
      </c>
      <c r="V292" s="1"/>
      <c r="W292" s="1" t="s">
        <v>1122</v>
      </c>
    </row>
    <row r="293" spans="1:23">
      <c r="A293" s="1" t="s">
        <v>26</v>
      </c>
      <c r="B293" s="1" t="s">
        <v>1507</v>
      </c>
      <c r="C293" s="1">
        <v>9960</v>
      </c>
      <c r="D293" s="1" t="s">
        <v>1500</v>
      </c>
      <c r="E293" s="3">
        <v>46062</v>
      </c>
      <c r="F293" s="12">
        <v>46062.541944444441</v>
      </c>
      <c r="G293" s="1">
        <v>900655384</v>
      </c>
      <c r="H293" s="1" t="s">
        <v>1501</v>
      </c>
      <c r="I293" s="17">
        <f t="shared" si="11"/>
        <v>19815153.400000002</v>
      </c>
      <c r="J293" s="17">
        <v>3764879.15</v>
      </c>
      <c r="K293" s="17">
        <v>23580032.550000001</v>
      </c>
      <c r="L293" s="1" t="s">
        <v>70</v>
      </c>
      <c r="M293" s="3">
        <v>46065</v>
      </c>
      <c r="N293" s="1">
        <f t="shared" si="10"/>
        <v>3</v>
      </c>
      <c r="O293" s="1" t="s">
        <v>66</v>
      </c>
      <c r="P293" s="1"/>
      <c r="Q293" s="1"/>
      <c r="R293" s="1"/>
      <c r="S293" s="1"/>
      <c r="T293" s="3">
        <v>46073</v>
      </c>
      <c r="U293" s="1" t="s">
        <v>32</v>
      </c>
      <c r="V293" s="1"/>
      <c r="W293" s="1" t="s">
        <v>1122</v>
      </c>
    </row>
    <row r="294" spans="1:23">
      <c r="A294" s="1" t="s">
        <v>26</v>
      </c>
      <c r="B294" s="1" t="s">
        <v>1508</v>
      </c>
      <c r="C294" s="1">
        <v>100316</v>
      </c>
      <c r="D294" s="1" t="s">
        <v>458</v>
      </c>
      <c r="E294" s="3">
        <v>46062</v>
      </c>
      <c r="F294" s="12">
        <v>46062.519456018519</v>
      </c>
      <c r="G294" s="1">
        <v>890929497</v>
      </c>
      <c r="H294" s="1" t="s">
        <v>459</v>
      </c>
      <c r="I294" s="17">
        <f t="shared" si="11"/>
        <v>1229353</v>
      </c>
      <c r="J294" s="17">
        <v>233577</v>
      </c>
      <c r="K294" s="17">
        <v>1462930</v>
      </c>
      <c r="L294" s="1" t="s">
        <v>1151</v>
      </c>
      <c r="M294" s="3">
        <v>46069</v>
      </c>
      <c r="N294" s="1">
        <f t="shared" si="10"/>
        <v>7</v>
      </c>
      <c r="O294" s="1" t="s">
        <v>66</v>
      </c>
      <c r="P294" s="1"/>
      <c r="Q294" s="1"/>
      <c r="R294" s="1"/>
      <c r="S294" s="1"/>
      <c r="T294" s="3">
        <v>46071</v>
      </c>
      <c r="U294" s="1" t="s">
        <v>39</v>
      </c>
      <c r="V294" s="1"/>
      <c r="W294" s="1" t="s">
        <v>1258</v>
      </c>
    </row>
    <row r="295" spans="1:23">
      <c r="A295" s="1" t="s">
        <v>26</v>
      </c>
      <c r="B295" s="1" t="s">
        <v>1509</v>
      </c>
      <c r="C295" s="1">
        <v>18567</v>
      </c>
      <c r="D295" s="1" t="s">
        <v>566</v>
      </c>
      <c r="E295" s="3">
        <v>46062</v>
      </c>
      <c r="F295" s="12">
        <v>46062.302025462966</v>
      </c>
      <c r="G295" s="1">
        <v>900237741</v>
      </c>
      <c r="H295" s="1" t="s">
        <v>567</v>
      </c>
      <c r="I295" s="17">
        <f t="shared" si="11"/>
        <v>66000</v>
      </c>
      <c r="J295" s="17">
        <v>12540</v>
      </c>
      <c r="K295" s="17">
        <v>78540</v>
      </c>
      <c r="L295" s="1" t="s">
        <v>70</v>
      </c>
      <c r="M295" s="3">
        <v>46062</v>
      </c>
      <c r="N295" s="1">
        <f t="shared" si="10"/>
        <v>0</v>
      </c>
      <c r="O295" s="1" t="s">
        <v>66</v>
      </c>
      <c r="P295" s="1"/>
      <c r="Q295" s="3"/>
      <c r="R295" s="1"/>
      <c r="S295" s="1"/>
      <c r="T295" s="3">
        <v>46065</v>
      </c>
      <c r="U295" s="1" t="s">
        <v>39</v>
      </c>
      <c r="V295" s="1"/>
      <c r="W295" s="1" t="s">
        <v>1122</v>
      </c>
    </row>
    <row r="296" spans="1:23">
      <c r="A296" s="1" t="s">
        <v>26</v>
      </c>
      <c r="B296" s="1" t="s">
        <v>1510</v>
      </c>
      <c r="C296" s="1">
        <v>2729</v>
      </c>
      <c r="D296" s="1" t="s">
        <v>122</v>
      </c>
      <c r="E296" s="3">
        <v>46062</v>
      </c>
      <c r="F296" s="12">
        <v>46062.44358796296</v>
      </c>
      <c r="G296" s="1">
        <v>900667734</v>
      </c>
      <c r="H296" s="1" t="s">
        <v>123</v>
      </c>
      <c r="I296" s="17">
        <f t="shared" si="11"/>
        <v>530000</v>
      </c>
      <c r="J296" s="17">
        <v>100700</v>
      </c>
      <c r="K296" s="17">
        <v>630700</v>
      </c>
      <c r="L296" s="1" t="s">
        <v>1151</v>
      </c>
      <c r="M296" s="3">
        <v>46063</v>
      </c>
      <c r="N296" s="1">
        <f t="shared" si="10"/>
        <v>1</v>
      </c>
      <c r="O296" s="1" t="s">
        <v>66</v>
      </c>
      <c r="P296" s="1"/>
      <c r="Q296" s="3"/>
      <c r="R296" s="1"/>
      <c r="S296" s="1"/>
      <c r="T296" s="3">
        <v>46066</v>
      </c>
      <c r="U296" s="1" t="s">
        <v>39</v>
      </c>
      <c r="V296" s="1"/>
      <c r="W296" s="1" t="s">
        <v>1122</v>
      </c>
    </row>
    <row r="297" spans="1:23" ht="15" customHeight="1">
      <c r="A297" s="1" t="s">
        <v>26</v>
      </c>
      <c r="B297" s="1" t="s">
        <v>1511</v>
      </c>
      <c r="C297" s="1">
        <v>100254</v>
      </c>
      <c r="D297" s="1" t="s">
        <v>458</v>
      </c>
      <c r="E297" s="3">
        <v>46062</v>
      </c>
      <c r="F297" s="12">
        <v>46062.298900462964</v>
      </c>
      <c r="G297" s="1">
        <v>890929497</v>
      </c>
      <c r="H297" s="1" t="s">
        <v>459</v>
      </c>
      <c r="I297" s="17">
        <f t="shared" si="11"/>
        <v>2821547</v>
      </c>
      <c r="J297" s="17">
        <v>536094</v>
      </c>
      <c r="K297" s="17">
        <v>3357641</v>
      </c>
      <c r="L297" s="1" t="s">
        <v>1151</v>
      </c>
      <c r="M297" s="3">
        <v>46065</v>
      </c>
      <c r="N297" s="1">
        <f t="shared" si="10"/>
        <v>3</v>
      </c>
      <c r="O297" s="1" t="s">
        <v>66</v>
      </c>
      <c r="P297" s="1"/>
      <c r="Q297" s="1"/>
      <c r="R297" s="1"/>
      <c r="S297" s="1"/>
      <c r="T297" s="3">
        <v>46071</v>
      </c>
      <c r="U297" s="1" t="s">
        <v>39</v>
      </c>
      <c r="V297" s="1"/>
      <c r="W297" s="1" t="s">
        <v>1122</v>
      </c>
    </row>
    <row r="298" spans="1:23">
      <c r="A298" s="1" t="s">
        <v>26</v>
      </c>
      <c r="B298" s="1" t="s">
        <v>1512</v>
      </c>
      <c r="C298" s="1">
        <v>20746</v>
      </c>
      <c r="D298" s="1" t="s">
        <v>1513</v>
      </c>
      <c r="E298" s="3">
        <v>46062</v>
      </c>
      <c r="F298" s="12">
        <v>46062.057291666664</v>
      </c>
      <c r="G298" s="1">
        <v>811011779</v>
      </c>
      <c r="H298" s="1" t="s">
        <v>1339</v>
      </c>
      <c r="I298" s="17">
        <f t="shared" si="11"/>
        <v>1010069.84</v>
      </c>
      <c r="J298" s="17">
        <v>175732.16</v>
      </c>
      <c r="K298" s="17">
        <v>1185802</v>
      </c>
      <c r="L298" s="1" t="s">
        <v>70</v>
      </c>
      <c r="M298" s="3">
        <v>46063</v>
      </c>
      <c r="N298" s="1">
        <f t="shared" si="10"/>
        <v>1</v>
      </c>
      <c r="O298" s="1" t="s">
        <v>66</v>
      </c>
      <c r="P298" s="1"/>
      <c r="Q298" s="1"/>
      <c r="R298" s="1"/>
      <c r="S298" s="1"/>
      <c r="T298" s="3">
        <v>46065</v>
      </c>
      <c r="U298" s="1" t="s">
        <v>39</v>
      </c>
      <c r="V298" s="1"/>
      <c r="W298" s="1" t="s">
        <v>1122</v>
      </c>
    </row>
    <row r="299" spans="1:23">
      <c r="A299" s="1" t="s">
        <v>26</v>
      </c>
      <c r="B299" s="1" t="s">
        <v>1514</v>
      </c>
      <c r="C299" s="1">
        <v>10177</v>
      </c>
      <c r="D299" s="1" t="s">
        <v>28</v>
      </c>
      <c r="E299" s="3">
        <v>46062</v>
      </c>
      <c r="F299" s="12">
        <v>46062.346608796295</v>
      </c>
      <c r="G299" s="1">
        <v>900583758</v>
      </c>
      <c r="H299" s="1" t="s">
        <v>603</v>
      </c>
      <c r="I299" s="17">
        <f t="shared" si="11"/>
        <v>1748000</v>
      </c>
      <c r="J299" s="17">
        <v>332120</v>
      </c>
      <c r="K299" s="17">
        <v>2080120</v>
      </c>
      <c r="L299" s="1" t="s">
        <v>1151</v>
      </c>
      <c r="M299" s="3">
        <v>46064</v>
      </c>
      <c r="N299" s="1">
        <f t="shared" si="10"/>
        <v>2</v>
      </c>
      <c r="O299" s="1" t="s">
        <v>66</v>
      </c>
      <c r="P299" s="24"/>
      <c r="Q299" s="1"/>
      <c r="R299" s="1"/>
      <c r="S299" s="1"/>
      <c r="T299" s="3">
        <v>46065</v>
      </c>
      <c r="U299" s="1" t="s">
        <v>39</v>
      </c>
      <c r="V299" s="1"/>
      <c r="W299" s="1" t="s">
        <v>1122</v>
      </c>
    </row>
    <row r="300" spans="1:23">
      <c r="A300" s="1" t="s">
        <v>26</v>
      </c>
      <c r="B300" s="1" t="s">
        <v>1515</v>
      </c>
      <c r="C300" s="1">
        <v>720607</v>
      </c>
      <c r="D300" s="1" t="s">
        <v>822</v>
      </c>
      <c r="E300" s="3">
        <v>46062</v>
      </c>
      <c r="F300" s="12">
        <v>46062.271203703705</v>
      </c>
      <c r="G300" s="1">
        <v>890915475</v>
      </c>
      <c r="H300" s="1" t="s">
        <v>818</v>
      </c>
      <c r="I300" s="17">
        <f t="shared" si="11"/>
        <v>646428</v>
      </c>
      <c r="J300" s="17">
        <v>122821.32</v>
      </c>
      <c r="K300" s="17">
        <v>769249.32</v>
      </c>
      <c r="L300" s="1" t="s">
        <v>70</v>
      </c>
      <c r="M300" s="3">
        <v>46064</v>
      </c>
      <c r="N300" s="1">
        <f t="shared" si="10"/>
        <v>2</v>
      </c>
      <c r="O300" s="1" t="s">
        <v>66</v>
      </c>
      <c r="P300" s="1"/>
      <c r="Q300" s="1"/>
      <c r="R300" s="1"/>
      <c r="S300" s="1"/>
      <c r="T300" s="3">
        <v>46071</v>
      </c>
      <c r="U300" s="1" t="s">
        <v>39</v>
      </c>
      <c r="V300" s="1"/>
      <c r="W300" s="1" t="s">
        <v>1122</v>
      </c>
    </row>
    <row r="301" spans="1:23" ht="15" customHeight="1">
      <c r="A301" s="1" t="s">
        <v>26</v>
      </c>
      <c r="B301" s="1" t="s">
        <v>1516</v>
      </c>
      <c r="C301" s="1">
        <v>640024</v>
      </c>
      <c r="D301" s="1" t="s">
        <v>868</v>
      </c>
      <c r="E301" s="3">
        <v>46062</v>
      </c>
      <c r="F301" s="12">
        <v>46062.495173611111</v>
      </c>
      <c r="G301" s="1">
        <v>811009788</v>
      </c>
      <c r="H301" s="1" t="s">
        <v>869</v>
      </c>
      <c r="I301" s="17">
        <f t="shared" si="11"/>
        <v>100007</v>
      </c>
      <c r="J301" s="17">
        <v>0</v>
      </c>
      <c r="K301" s="17">
        <v>100007</v>
      </c>
      <c r="L301" s="1" t="s">
        <v>70</v>
      </c>
      <c r="M301" s="3">
        <v>46064</v>
      </c>
      <c r="N301" s="1">
        <f t="shared" si="10"/>
        <v>2</v>
      </c>
      <c r="O301" s="1" t="s">
        <v>66</v>
      </c>
      <c r="P301" s="1"/>
      <c r="Q301" s="1"/>
      <c r="R301" s="1"/>
      <c r="S301" s="1"/>
      <c r="T301" s="3">
        <v>46065</v>
      </c>
      <c r="U301" s="1" t="s">
        <v>39</v>
      </c>
      <c r="V301" s="1"/>
      <c r="W301" s="1" t="s">
        <v>1122</v>
      </c>
    </row>
    <row r="302" spans="1:23">
      <c r="A302" s="1" t="s">
        <v>26</v>
      </c>
      <c r="B302" s="1" t="s">
        <v>1517</v>
      </c>
      <c r="C302" s="1">
        <v>16914</v>
      </c>
      <c r="D302" s="1" t="s">
        <v>102</v>
      </c>
      <c r="E302" s="3">
        <v>46062</v>
      </c>
      <c r="F302" s="12">
        <v>46062.549178240741</v>
      </c>
      <c r="G302" s="1">
        <v>900075456</v>
      </c>
      <c r="H302" s="1" t="s">
        <v>1041</v>
      </c>
      <c r="I302" s="17">
        <f t="shared" si="11"/>
        <v>7232447</v>
      </c>
      <c r="J302" s="17">
        <v>0</v>
      </c>
      <c r="K302" s="17">
        <v>7232447</v>
      </c>
      <c r="L302" s="1" t="s">
        <v>128</v>
      </c>
      <c r="M302" s="3">
        <v>46077</v>
      </c>
      <c r="N302" s="1">
        <f t="shared" si="10"/>
        <v>15</v>
      </c>
      <c r="O302" s="1" t="s">
        <v>1330</v>
      </c>
      <c r="P302" s="1"/>
      <c r="Q302" s="1"/>
      <c r="R302" s="1"/>
      <c r="S302" s="1"/>
      <c r="T302" s="3">
        <v>46078</v>
      </c>
      <c r="U302" s="1" t="s">
        <v>39</v>
      </c>
      <c r="V302" s="1"/>
      <c r="W302" s="1" t="s">
        <v>1130</v>
      </c>
    </row>
    <row r="303" spans="1:23">
      <c r="A303" s="1" t="s">
        <v>26</v>
      </c>
      <c r="B303" s="1" t="s">
        <v>1518</v>
      </c>
      <c r="C303" s="1">
        <v>16915</v>
      </c>
      <c r="D303" s="1" t="s">
        <v>102</v>
      </c>
      <c r="E303" s="3">
        <v>46062</v>
      </c>
      <c r="F303" s="12">
        <v>46062.549201388887</v>
      </c>
      <c r="G303" s="1">
        <v>900075456</v>
      </c>
      <c r="H303" s="1" t="s">
        <v>1041</v>
      </c>
      <c r="I303" s="17">
        <f t="shared" si="11"/>
        <v>1332198</v>
      </c>
      <c r="J303" s="17">
        <v>0</v>
      </c>
      <c r="K303" s="17">
        <v>1332198</v>
      </c>
      <c r="L303" s="1" t="s">
        <v>128</v>
      </c>
      <c r="M303" s="3">
        <v>46077</v>
      </c>
      <c r="N303" s="1">
        <f t="shared" si="10"/>
        <v>15</v>
      </c>
      <c r="O303" s="1" t="s">
        <v>1330</v>
      </c>
      <c r="P303" s="1"/>
      <c r="Q303" s="1"/>
      <c r="R303" s="1"/>
      <c r="S303" s="1"/>
      <c r="T303" s="3">
        <v>46078</v>
      </c>
      <c r="U303" s="1" t="s">
        <v>39</v>
      </c>
      <c r="V303" s="1"/>
      <c r="W303" s="1" t="s">
        <v>1130</v>
      </c>
    </row>
    <row r="304" spans="1:23">
      <c r="A304" s="1" t="s">
        <v>26</v>
      </c>
      <c r="B304" s="1" t="s">
        <v>1519</v>
      </c>
      <c r="C304" s="1">
        <v>100265</v>
      </c>
      <c r="D304" s="1" t="s">
        <v>458</v>
      </c>
      <c r="E304" s="3">
        <v>46062</v>
      </c>
      <c r="F304" s="12">
        <v>46062.337708333333</v>
      </c>
      <c r="G304" s="1">
        <v>890929497</v>
      </c>
      <c r="H304" s="1" t="s">
        <v>459</v>
      </c>
      <c r="I304" s="17">
        <f t="shared" si="11"/>
        <v>375488</v>
      </c>
      <c r="J304" s="17">
        <v>71343</v>
      </c>
      <c r="K304" s="17">
        <v>446831</v>
      </c>
      <c r="L304" s="1" t="s">
        <v>1151</v>
      </c>
      <c r="M304" s="3">
        <v>46064</v>
      </c>
      <c r="N304" s="1">
        <f t="shared" si="10"/>
        <v>2</v>
      </c>
      <c r="O304" s="1" t="s">
        <v>66</v>
      </c>
      <c r="P304" s="1"/>
      <c r="Q304" s="1"/>
      <c r="R304" s="1"/>
      <c r="S304" s="1"/>
      <c r="T304" s="3">
        <v>46071</v>
      </c>
      <c r="U304" s="1" t="s">
        <v>39</v>
      </c>
      <c r="V304" s="1"/>
      <c r="W304" s="1" t="s">
        <v>1122</v>
      </c>
    </row>
    <row r="305" spans="1:23">
      <c r="A305" s="1" t="s">
        <v>82</v>
      </c>
      <c r="B305" s="1" t="s">
        <v>1520</v>
      </c>
      <c r="C305" s="1" t="s">
        <v>1521</v>
      </c>
      <c r="D305" s="1"/>
      <c r="E305" s="3">
        <v>46062</v>
      </c>
      <c r="F305" s="12">
        <v>46062.677222222221</v>
      </c>
      <c r="G305" s="1">
        <v>901042685</v>
      </c>
      <c r="H305" s="1" t="s">
        <v>540</v>
      </c>
      <c r="I305" s="17">
        <f t="shared" si="11"/>
        <v>1299000</v>
      </c>
      <c r="J305" s="17">
        <v>0</v>
      </c>
      <c r="K305" s="17">
        <v>1299000</v>
      </c>
      <c r="L305" s="1" t="s">
        <v>65</v>
      </c>
      <c r="M305" s="3">
        <v>46080</v>
      </c>
      <c r="N305" s="1">
        <f t="shared" si="10"/>
        <v>18</v>
      </c>
      <c r="O305" s="1" t="s">
        <v>90</v>
      </c>
      <c r="P305" s="1"/>
      <c r="Q305" s="1"/>
      <c r="R305" s="1"/>
      <c r="S305" s="1"/>
      <c r="T305" s="3"/>
      <c r="U305" s="1"/>
      <c r="V305" s="1"/>
      <c r="W305" s="1" t="s">
        <v>1130</v>
      </c>
    </row>
    <row r="306" spans="1:23">
      <c r="A306" s="1" t="s">
        <v>26</v>
      </c>
      <c r="B306" s="1" t="s">
        <v>1522</v>
      </c>
      <c r="C306" s="1">
        <v>736</v>
      </c>
      <c r="D306" s="1" t="s">
        <v>28</v>
      </c>
      <c r="E306" s="3">
        <v>46062</v>
      </c>
      <c r="F306" s="12">
        <v>46062.461886574078</v>
      </c>
      <c r="G306" s="1">
        <v>71660004</v>
      </c>
      <c r="H306" s="1" t="s">
        <v>266</v>
      </c>
      <c r="I306" s="17">
        <f t="shared" si="11"/>
        <v>198000</v>
      </c>
      <c r="J306" s="17">
        <v>0</v>
      </c>
      <c r="K306" s="17">
        <v>198000</v>
      </c>
      <c r="L306" s="1" t="s">
        <v>70</v>
      </c>
      <c r="M306" s="3">
        <v>46063</v>
      </c>
      <c r="N306" s="1">
        <f t="shared" si="10"/>
        <v>1</v>
      </c>
      <c r="O306" s="1" t="s">
        <v>66</v>
      </c>
      <c r="P306" s="1"/>
      <c r="Q306" s="1"/>
      <c r="R306" s="1"/>
      <c r="S306" s="1"/>
      <c r="T306" s="3">
        <v>46065</v>
      </c>
      <c r="U306" s="1" t="s">
        <v>39</v>
      </c>
      <c r="V306" s="1"/>
      <c r="W306" s="1" t="s">
        <v>1122</v>
      </c>
    </row>
    <row r="307" spans="1:23">
      <c r="A307" s="1" t="s">
        <v>26</v>
      </c>
      <c r="B307" s="1" t="s">
        <v>1523</v>
      </c>
      <c r="C307" s="1">
        <v>16913</v>
      </c>
      <c r="D307" s="1" t="s">
        <v>102</v>
      </c>
      <c r="E307" s="3">
        <v>46062</v>
      </c>
      <c r="F307" s="12">
        <v>46062.546539351853</v>
      </c>
      <c r="G307" s="1">
        <v>900075456</v>
      </c>
      <c r="H307" s="1" t="s">
        <v>1041</v>
      </c>
      <c r="I307" s="17">
        <f t="shared" si="11"/>
        <v>368510866</v>
      </c>
      <c r="J307" s="17">
        <v>6499019.1600000001</v>
      </c>
      <c r="K307" s="17">
        <v>375009885.16000003</v>
      </c>
      <c r="L307" s="1" t="s">
        <v>128</v>
      </c>
      <c r="M307" s="3">
        <v>46077</v>
      </c>
      <c r="N307" s="1">
        <f t="shared" si="10"/>
        <v>15</v>
      </c>
      <c r="O307" s="1" t="s">
        <v>1330</v>
      </c>
      <c r="P307" s="1"/>
      <c r="Q307" s="1"/>
      <c r="R307" s="1"/>
      <c r="S307" s="1"/>
      <c r="T307" s="3">
        <v>46078</v>
      </c>
      <c r="U307" s="1" t="s">
        <v>39</v>
      </c>
      <c r="V307" s="1"/>
      <c r="W307" s="1" t="s">
        <v>1130</v>
      </c>
    </row>
    <row r="308" spans="1:23">
      <c r="A308" s="1" t="s">
        <v>82</v>
      </c>
      <c r="B308" s="1" t="s">
        <v>1524</v>
      </c>
      <c r="C308" s="1">
        <v>2092</v>
      </c>
      <c r="D308" s="1" t="s">
        <v>1525</v>
      </c>
      <c r="E308" s="3">
        <v>46062</v>
      </c>
      <c r="F308" s="12">
        <v>46062.703668981485</v>
      </c>
      <c r="G308" s="1">
        <v>900258258</v>
      </c>
      <c r="H308" s="1" t="s">
        <v>1526</v>
      </c>
      <c r="I308" s="17">
        <f t="shared" si="11"/>
        <v>300000</v>
      </c>
      <c r="J308" s="17">
        <v>0</v>
      </c>
      <c r="K308" s="17">
        <v>300000</v>
      </c>
      <c r="L308" s="1" t="s">
        <v>813</v>
      </c>
      <c r="M308" s="3" t="s">
        <v>81</v>
      </c>
      <c r="N308" s="1" t="str">
        <f t="shared" si="10"/>
        <v xml:space="preserve"> - </v>
      </c>
      <c r="O308" s="1"/>
      <c r="P308" s="1"/>
      <c r="Q308" s="1"/>
      <c r="R308" s="1"/>
      <c r="S308" s="1"/>
      <c r="T308" s="3"/>
      <c r="U308" s="1"/>
      <c r="V308" s="1"/>
      <c r="W308" s="1"/>
    </row>
    <row r="309" spans="1:23">
      <c r="A309" s="1" t="s">
        <v>26</v>
      </c>
      <c r="B309" s="1" t="s">
        <v>1527</v>
      </c>
      <c r="C309" s="1">
        <v>12535</v>
      </c>
      <c r="D309" s="1" t="s">
        <v>28</v>
      </c>
      <c r="E309" s="3">
        <v>46062</v>
      </c>
      <c r="F309" s="12">
        <v>46062.335243055553</v>
      </c>
      <c r="G309" s="1">
        <v>900420442</v>
      </c>
      <c r="H309" s="1" t="s">
        <v>589</v>
      </c>
      <c r="I309" s="17">
        <f t="shared" si="11"/>
        <v>116919.99999999999</v>
      </c>
      <c r="J309" s="17">
        <v>22214.799999999999</v>
      </c>
      <c r="K309" s="17">
        <v>139134.79999999999</v>
      </c>
      <c r="L309" s="1" t="s">
        <v>1151</v>
      </c>
      <c r="M309" s="3">
        <v>46064</v>
      </c>
      <c r="N309" s="1">
        <f t="shared" si="10"/>
        <v>2</v>
      </c>
      <c r="O309" s="1" t="s">
        <v>66</v>
      </c>
      <c r="P309" s="1"/>
      <c r="Q309" s="3"/>
      <c r="R309" s="1"/>
      <c r="S309" s="1"/>
      <c r="T309" s="3">
        <v>46065</v>
      </c>
      <c r="U309" s="1" t="s">
        <v>39</v>
      </c>
      <c r="V309" s="1"/>
      <c r="W309" s="1" t="s">
        <v>1122</v>
      </c>
    </row>
    <row r="310" spans="1:23">
      <c r="A310" s="1" t="s">
        <v>26</v>
      </c>
      <c r="B310" s="1" t="s">
        <v>1528</v>
      </c>
      <c r="C310" s="27">
        <v>8961</v>
      </c>
      <c r="D310" s="1" t="s">
        <v>1529</v>
      </c>
      <c r="E310" s="3">
        <v>46062</v>
      </c>
      <c r="F310" s="12">
        <v>46062.475266203706</v>
      </c>
      <c r="G310" s="1">
        <v>901832634</v>
      </c>
      <c r="H310" s="1" t="s">
        <v>1530</v>
      </c>
      <c r="I310" s="17">
        <f t="shared" si="11"/>
        <v>7563.02</v>
      </c>
      <c r="J310" s="17">
        <v>1436.98</v>
      </c>
      <c r="K310" s="17">
        <v>9000</v>
      </c>
      <c r="L310" s="1" t="s">
        <v>54</v>
      </c>
      <c r="M310" s="3"/>
      <c r="N310" s="1">
        <f t="shared" si="10"/>
        <v>0</v>
      </c>
      <c r="O310" s="1"/>
      <c r="P310" s="1"/>
      <c r="Q310" s="1"/>
      <c r="R310" s="1"/>
      <c r="S310" s="1"/>
      <c r="T310" s="3"/>
      <c r="U310" s="1"/>
      <c r="V310" s="1"/>
      <c r="W310" s="1"/>
    </row>
    <row r="311" spans="1:23">
      <c r="A311" s="1" t="s">
        <v>26</v>
      </c>
      <c r="B311" s="1" t="s">
        <v>1531</v>
      </c>
      <c r="C311" s="1">
        <v>52128</v>
      </c>
      <c r="D311" s="1" t="s">
        <v>28</v>
      </c>
      <c r="E311" s="3">
        <v>46062</v>
      </c>
      <c r="F311" s="12">
        <v>46062.652685185189</v>
      </c>
      <c r="G311" s="1">
        <v>900321758</v>
      </c>
      <c r="H311" s="1" t="s">
        <v>989</v>
      </c>
      <c r="I311" s="17">
        <f t="shared" si="11"/>
        <v>3689330</v>
      </c>
      <c r="J311" s="17">
        <v>0</v>
      </c>
      <c r="K311" s="17">
        <v>3689330</v>
      </c>
      <c r="L311" s="1" t="s">
        <v>1138</v>
      </c>
      <c r="M311" s="3">
        <v>46077</v>
      </c>
      <c r="N311" s="1">
        <f t="shared" si="10"/>
        <v>15</v>
      </c>
      <c r="O311" s="1" t="s">
        <v>221</v>
      </c>
      <c r="P311" s="1"/>
      <c r="Q311" s="3"/>
      <c r="R311" s="1"/>
      <c r="S311" s="1"/>
      <c r="T311" s="3">
        <v>46078</v>
      </c>
      <c r="U311" s="1" t="s">
        <v>39</v>
      </c>
      <c r="V311" s="1"/>
      <c r="W311" s="1" t="s">
        <v>1130</v>
      </c>
    </row>
    <row r="312" spans="1:23">
      <c r="A312" s="1" t="s">
        <v>26</v>
      </c>
      <c r="B312" s="1" t="s">
        <v>1532</v>
      </c>
      <c r="C312" s="1">
        <v>3246</v>
      </c>
      <c r="D312" s="1" t="s">
        <v>28</v>
      </c>
      <c r="E312" s="3">
        <v>46062</v>
      </c>
      <c r="F312" s="12">
        <v>46062.329398148147</v>
      </c>
      <c r="G312" s="1">
        <v>900563128</v>
      </c>
      <c r="H312" s="1" t="s">
        <v>1199</v>
      </c>
      <c r="I312" s="17">
        <f t="shared" si="11"/>
        <v>1298800</v>
      </c>
      <c r="J312" s="17">
        <v>246772</v>
      </c>
      <c r="K312" s="17">
        <v>1545572</v>
      </c>
      <c r="L312" s="1" t="s">
        <v>1151</v>
      </c>
      <c r="M312" s="3">
        <v>46064</v>
      </c>
      <c r="N312" s="1">
        <f t="shared" si="10"/>
        <v>2</v>
      </c>
      <c r="O312" s="1" t="s">
        <v>66</v>
      </c>
      <c r="P312" s="1"/>
      <c r="Q312" s="1"/>
      <c r="R312" s="1"/>
      <c r="S312" s="1"/>
      <c r="T312" s="3">
        <v>46065</v>
      </c>
      <c r="U312" s="1" t="s">
        <v>39</v>
      </c>
      <c r="V312" s="1"/>
      <c r="W312" s="1" t="s">
        <v>1122</v>
      </c>
    </row>
    <row r="313" spans="1:23">
      <c r="A313" s="1" t="s">
        <v>26</v>
      </c>
      <c r="B313" s="1" t="s">
        <v>1533</v>
      </c>
      <c r="C313" s="1">
        <v>723306</v>
      </c>
      <c r="D313" s="1" t="s">
        <v>817</v>
      </c>
      <c r="E313" s="3">
        <v>46062</v>
      </c>
      <c r="F313" s="12">
        <v>46062.487974537034</v>
      </c>
      <c r="G313" s="1">
        <v>890915475</v>
      </c>
      <c r="H313" s="1" t="s">
        <v>818</v>
      </c>
      <c r="I313" s="17">
        <f t="shared" si="11"/>
        <v>535288</v>
      </c>
      <c r="J313" s="17">
        <v>101704.72</v>
      </c>
      <c r="K313" s="17">
        <v>636992.72</v>
      </c>
      <c r="L313" s="1" t="s">
        <v>70</v>
      </c>
      <c r="M313" s="3">
        <v>46064</v>
      </c>
      <c r="N313" s="1">
        <f t="shared" si="10"/>
        <v>2</v>
      </c>
      <c r="O313" s="1" t="s">
        <v>66</v>
      </c>
      <c r="P313" s="1"/>
      <c r="Q313" s="1"/>
      <c r="R313" s="1"/>
      <c r="S313" s="1"/>
      <c r="T313" s="3">
        <v>46071</v>
      </c>
      <c r="U313" s="1" t="s">
        <v>39</v>
      </c>
      <c r="V313" s="1"/>
      <c r="W313" s="1" t="s">
        <v>1122</v>
      </c>
    </row>
    <row r="314" spans="1:23">
      <c r="A314" s="1" t="s">
        <v>26</v>
      </c>
      <c r="B314" s="1" t="s">
        <v>1534</v>
      </c>
      <c r="C314" s="1">
        <v>3080</v>
      </c>
      <c r="D314" s="1" t="s">
        <v>122</v>
      </c>
      <c r="E314" s="3">
        <v>46062</v>
      </c>
      <c r="F314" s="12">
        <v>46062.327581018515</v>
      </c>
      <c r="G314" s="1">
        <v>811031208</v>
      </c>
      <c r="H314" s="1" t="s">
        <v>1535</v>
      </c>
      <c r="I314" s="17">
        <f t="shared" si="11"/>
        <v>3008759.69</v>
      </c>
      <c r="J314" s="17">
        <v>571664.35</v>
      </c>
      <c r="K314" s="17">
        <v>3580424.04</v>
      </c>
      <c r="L314" s="1" t="s">
        <v>70</v>
      </c>
      <c r="M314" s="3">
        <v>46064</v>
      </c>
      <c r="N314" s="1">
        <f t="shared" si="10"/>
        <v>2</v>
      </c>
      <c r="O314" s="1" t="s">
        <v>66</v>
      </c>
      <c r="P314" s="1"/>
      <c r="Q314" s="1"/>
      <c r="R314" s="1"/>
      <c r="S314" s="1"/>
      <c r="T314" s="3">
        <v>46066</v>
      </c>
      <c r="U314" s="1" t="s">
        <v>39</v>
      </c>
      <c r="V314" s="1"/>
      <c r="W314" s="1" t="s">
        <v>1122</v>
      </c>
    </row>
    <row r="315" spans="1:23">
      <c r="A315" s="1" t="s">
        <v>26</v>
      </c>
      <c r="B315" s="1" t="s">
        <v>1536</v>
      </c>
      <c r="C315" s="1">
        <v>108414</v>
      </c>
      <c r="D315" s="1" t="s">
        <v>1537</v>
      </c>
      <c r="E315" s="3">
        <v>46062</v>
      </c>
      <c r="F315" s="12">
        <v>46062.706493055557</v>
      </c>
      <c r="G315" s="1">
        <v>900258258</v>
      </c>
      <c r="H315" s="1" t="s">
        <v>1526</v>
      </c>
      <c r="I315" s="17">
        <f t="shared" si="11"/>
        <v>300000</v>
      </c>
      <c r="J315" s="17">
        <v>0</v>
      </c>
      <c r="K315" s="17">
        <v>300000</v>
      </c>
      <c r="L315" s="1" t="s">
        <v>1488</v>
      </c>
      <c r="M315" s="3">
        <v>46063</v>
      </c>
      <c r="N315" s="1">
        <f t="shared" si="10"/>
        <v>1</v>
      </c>
      <c r="O315" s="1" t="s">
        <v>1538</v>
      </c>
      <c r="P315" s="1"/>
      <c r="Q315" s="1"/>
      <c r="R315" s="1"/>
      <c r="S315" s="1"/>
      <c r="T315" s="3">
        <v>46065</v>
      </c>
      <c r="U315" s="1" t="s">
        <v>39</v>
      </c>
      <c r="V315" s="1"/>
      <c r="W315" s="1" t="s">
        <v>1122</v>
      </c>
    </row>
    <row r="316" spans="1:23">
      <c r="A316" s="1" t="s">
        <v>26</v>
      </c>
      <c r="B316" s="1" t="s">
        <v>1539</v>
      </c>
      <c r="C316" s="1">
        <v>34940</v>
      </c>
      <c r="D316" s="1" t="s">
        <v>1018</v>
      </c>
      <c r="E316" s="3">
        <v>46062</v>
      </c>
      <c r="F316" s="12">
        <v>46062.506944444445</v>
      </c>
      <c r="G316" s="1">
        <v>890981301</v>
      </c>
      <c r="H316" s="1" t="s">
        <v>1019</v>
      </c>
      <c r="I316" s="17">
        <f t="shared" si="11"/>
        <v>18487.390000000003</v>
      </c>
      <c r="J316" s="17">
        <v>3512.6</v>
      </c>
      <c r="K316" s="17">
        <v>21999.99</v>
      </c>
      <c r="L316" s="1" t="s">
        <v>264</v>
      </c>
      <c r="M316" s="3">
        <v>46072</v>
      </c>
      <c r="N316" s="1">
        <f t="shared" si="10"/>
        <v>10</v>
      </c>
      <c r="O316" s="1" t="s">
        <v>66</v>
      </c>
      <c r="P316" s="1"/>
      <c r="Q316" s="1"/>
      <c r="R316" s="1"/>
      <c r="S316" s="1"/>
      <c r="T316" s="3">
        <v>46073</v>
      </c>
      <c r="U316" s="1" t="s">
        <v>39</v>
      </c>
      <c r="V316" s="1"/>
      <c r="W316" s="1" t="s">
        <v>1258</v>
      </c>
    </row>
    <row r="317" spans="1:23">
      <c r="A317" s="1" t="s">
        <v>26</v>
      </c>
      <c r="B317" s="1" t="s">
        <v>1540</v>
      </c>
      <c r="C317" s="1">
        <v>1469413</v>
      </c>
      <c r="D317" s="1" t="s">
        <v>1541</v>
      </c>
      <c r="E317" s="3">
        <v>46062</v>
      </c>
      <c r="F317" s="12">
        <v>46062.459085648145</v>
      </c>
      <c r="G317" s="1">
        <v>800242106</v>
      </c>
      <c r="H317" s="1" t="s">
        <v>172</v>
      </c>
      <c r="I317" s="17">
        <f t="shared" si="11"/>
        <v>478907.56</v>
      </c>
      <c r="J317" s="17">
        <v>90992.44</v>
      </c>
      <c r="K317" s="17">
        <v>569900</v>
      </c>
      <c r="L317" s="1" t="s">
        <v>70</v>
      </c>
      <c r="M317" s="3">
        <v>46066</v>
      </c>
      <c r="N317" s="1">
        <f t="shared" si="10"/>
        <v>4</v>
      </c>
      <c r="O317" s="1" t="s">
        <v>66</v>
      </c>
      <c r="P317" s="1"/>
      <c r="Q317" s="1"/>
      <c r="R317" s="1"/>
      <c r="S317" s="1"/>
      <c r="T317" s="3">
        <v>46071</v>
      </c>
      <c r="U317" s="1" t="s">
        <v>39</v>
      </c>
      <c r="V317" s="1"/>
      <c r="W317" s="1" t="s">
        <v>1122</v>
      </c>
    </row>
    <row r="318" spans="1:23">
      <c r="A318" s="1" t="s">
        <v>26</v>
      </c>
      <c r="B318" s="1" t="s">
        <v>1542</v>
      </c>
      <c r="C318" s="1">
        <v>100259</v>
      </c>
      <c r="D318" s="1" t="s">
        <v>458</v>
      </c>
      <c r="E318" s="3">
        <v>46062</v>
      </c>
      <c r="F318" s="12">
        <v>46062.317650462966</v>
      </c>
      <c r="G318" s="1">
        <v>890929497</v>
      </c>
      <c r="H318" s="1" t="s">
        <v>459</v>
      </c>
      <c r="I318" s="17">
        <f t="shared" si="11"/>
        <v>1416242</v>
      </c>
      <c r="J318" s="17">
        <v>269086</v>
      </c>
      <c r="K318" s="17">
        <v>1685328</v>
      </c>
      <c r="L318" s="1" t="s">
        <v>1151</v>
      </c>
      <c r="M318" s="3">
        <v>46063</v>
      </c>
      <c r="N318" s="1">
        <f t="shared" si="10"/>
        <v>1</v>
      </c>
      <c r="O318" s="1" t="s">
        <v>66</v>
      </c>
      <c r="P318" s="1"/>
      <c r="Q318" s="1"/>
      <c r="R318" s="1"/>
      <c r="S318" s="1"/>
      <c r="T318" s="3">
        <v>46065</v>
      </c>
      <c r="U318" s="1" t="s">
        <v>39</v>
      </c>
      <c r="V318" s="1"/>
      <c r="W318" s="1" t="s">
        <v>1122</v>
      </c>
    </row>
    <row r="319" spans="1:23">
      <c r="A319" s="1" t="s">
        <v>26</v>
      </c>
      <c r="B319" s="1" t="s">
        <v>1543</v>
      </c>
      <c r="C319" s="1">
        <v>423</v>
      </c>
      <c r="D319" s="1" t="s">
        <v>276</v>
      </c>
      <c r="E319" s="3">
        <v>46063</v>
      </c>
      <c r="F319" s="12">
        <v>46063.784432870372</v>
      </c>
      <c r="G319" s="1">
        <v>901847080</v>
      </c>
      <c r="H319" s="1" t="s">
        <v>277</v>
      </c>
      <c r="I319" s="17">
        <f t="shared" si="11"/>
        <v>2150000</v>
      </c>
      <c r="J319" s="17">
        <v>408500</v>
      </c>
      <c r="K319" s="17">
        <v>2558500</v>
      </c>
      <c r="L319" s="1" t="s">
        <v>1151</v>
      </c>
      <c r="M319" s="3">
        <v>46066</v>
      </c>
      <c r="N319" s="1">
        <f t="shared" si="10"/>
        <v>3</v>
      </c>
      <c r="O319" s="1" t="s">
        <v>66</v>
      </c>
      <c r="P319" s="1"/>
      <c r="Q319" s="1"/>
      <c r="R319" s="1"/>
      <c r="S319" s="1"/>
      <c r="T319" s="3">
        <v>46071</v>
      </c>
      <c r="U319" s="1" t="s">
        <v>39</v>
      </c>
      <c r="V319" s="1"/>
      <c r="W319" s="1" t="s">
        <v>1122</v>
      </c>
    </row>
    <row r="320" spans="1:23">
      <c r="A320" s="1" t="s">
        <v>26</v>
      </c>
      <c r="B320" s="1" t="s">
        <v>1544</v>
      </c>
      <c r="C320" s="1">
        <v>1276</v>
      </c>
      <c r="D320" s="1" t="s">
        <v>435</v>
      </c>
      <c r="E320" s="3">
        <v>46063</v>
      </c>
      <c r="F320" s="12">
        <v>46063.776284722226</v>
      </c>
      <c r="G320" s="1">
        <v>900933624</v>
      </c>
      <c r="H320" s="1" t="s">
        <v>436</v>
      </c>
      <c r="I320" s="17">
        <f t="shared" si="11"/>
        <v>960000</v>
      </c>
      <c r="J320" s="17">
        <v>182400</v>
      </c>
      <c r="K320" s="17">
        <v>1142400</v>
      </c>
      <c r="L320" s="1" t="s">
        <v>1151</v>
      </c>
      <c r="M320" s="3">
        <v>46066</v>
      </c>
      <c r="N320" s="1">
        <f t="shared" si="10"/>
        <v>3</v>
      </c>
      <c r="O320" s="1" t="s">
        <v>66</v>
      </c>
      <c r="P320" s="1"/>
      <c r="Q320" s="1"/>
      <c r="R320" s="1"/>
      <c r="S320" s="1"/>
      <c r="T320" s="3">
        <v>46073</v>
      </c>
      <c r="U320" s="1" t="s">
        <v>39</v>
      </c>
      <c r="V320" s="1"/>
      <c r="W320" s="1" t="s">
        <v>1122</v>
      </c>
    </row>
    <row r="321" spans="1:23">
      <c r="A321" s="1" t="s">
        <v>26</v>
      </c>
      <c r="B321" s="1" t="s">
        <v>1545</v>
      </c>
      <c r="C321" s="1">
        <v>422</v>
      </c>
      <c r="D321" s="1" t="s">
        <v>276</v>
      </c>
      <c r="E321" s="3">
        <v>46063</v>
      </c>
      <c r="F321" s="12">
        <v>46063.782673611109</v>
      </c>
      <c r="G321" s="1">
        <v>901847080</v>
      </c>
      <c r="H321" s="1" t="s">
        <v>277</v>
      </c>
      <c r="I321" s="17">
        <f t="shared" si="11"/>
        <v>2600000</v>
      </c>
      <c r="J321" s="17">
        <v>494000</v>
      </c>
      <c r="K321" s="17">
        <v>3094000</v>
      </c>
      <c r="L321" s="1" t="s">
        <v>1151</v>
      </c>
      <c r="M321" s="3">
        <v>46066</v>
      </c>
      <c r="N321" s="1">
        <f t="shared" si="10"/>
        <v>3</v>
      </c>
      <c r="O321" s="1" t="s">
        <v>66</v>
      </c>
      <c r="P321" s="1"/>
      <c r="Q321" s="1"/>
      <c r="R321" s="1"/>
      <c r="S321" s="1"/>
      <c r="T321" s="3">
        <v>46071</v>
      </c>
      <c r="U321" s="1" t="s">
        <v>39</v>
      </c>
      <c r="V321" s="1"/>
      <c r="W321" s="1" t="s">
        <v>1122</v>
      </c>
    </row>
    <row r="322" spans="1:23" ht="19.350000000000001" customHeight="1">
      <c r="A322" s="1" t="s">
        <v>26</v>
      </c>
      <c r="B322" s="1" t="s">
        <v>1546</v>
      </c>
      <c r="C322" s="1">
        <v>3802</v>
      </c>
      <c r="D322" s="1" t="s">
        <v>722</v>
      </c>
      <c r="E322" s="3">
        <v>46063</v>
      </c>
      <c r="F322" s="12">
        <v>46063.692743055559</v>
      </c>
      <c r="G322" s="1">
        <v>890904603</v>
      </c>
      <c r="H322" s="1" t="s">
        <v>723</v>
      </c>
      <c r="I322" s="17">
        <f t="shared" si="11"/>
        <v>1029600</v>
      </c>
      <c r="J322" s="17">
        <v>195624</v>
      </c>
      <c r="K322" s="17">
        <v>1225224</v>
      </c>
      <c r="L322" s="1" t="s">
        <v>70</v>
      </c>
      <c r="M322" s="3">
        <v>46065</v>
      </c>
      <c r="N322" s="1">
        <f t="shared" ref="N322:N385" si="12">IFERROR(IF(-_xlfn.DAYS(E322,M322)&lt;0,0,-_xlfn.DAYS(E322,M322)), " - ")</f>
        <v>2</v>
      </c>
      <c r="O322" s="1" t="s">
        <v>66</v>
      </c>
      <c r="P322" s="1"/>
      <c r="Q322" s="1"/>
      <c r="R322" s="1"/>
      <c r="S322" s="1"/>
      <c r="T322" s="3">
        <v>46071</v>
      </c>
      <c r="U322" s="1" t="s">
        <v>39</v>
      </c>
      <c r="V322" s="1"/>
      <c r="W322" s="1" t="s">
        <v>1122</v>
      </c>
    </row>
    <row r="323" spans="1:23" ht="14.85" customHeight="1">
      <c r="A323" s="1" t="s">
        <v>26</v>
      </c>
      <c r="B323" s="1" t="s">
        <v>1547</v>
      </c>
      <c r="C323" s="1">
        <v>1380</v>
      </c>
      <c r="D323" s="1" t="s">
        <v>28</v>
      </c>
      <c r="E323" s="3">
        <v>46063</v>
      </c>
      <c r="F323" s="12">
        <v>46063.667210648149</v>
      </c>
      <c r="G323" s="1">
        <v>901950863</v>
      </c>
      <c r="H323" s="1" t="s">
        <v>549</v>
      </c>
      <c r="I323" s="17">
        <f t="shared" si="11"/>
        <v>18000</v>
      </c>
      <c r="J323" s="17">
        <v>3420</v>
      </c>
      <c r="K323" s="17">
        <v>21420</v>
      </c>
      <c r="L323" s="1" t="s">
        <v>1151</v>
      </c>
      <c r="M323" s="3">
        <v>46065</v>
      </c>
      <c r="N323" s="1">
        <f t="shared" si="12"/>
        <v>2</v>
      </c>
      <c r="O323" s="1" t="s">
        <v>66</v>
      </c>
      <c r="P323" s="1"/>
      <c r="Q323" s="1"/>
      <c r="R323" s="1"/>
      <c r="S323" s="1"/>
      <c r="T323" s="3">
        <v>46071</v>
      </c>
      <c r="U323" s="1" t="s">
        <v>39</v>
      </c>
      <c r="V323" s="1"/>
      <c r="W323" s="1" t="s">
        <v>1122</v>
      </c>
    </row>
    <row r="324" spans="1:23">
      <c r="A324" s="1" t="s">
        <v>26</v>
      </c>
      <c r="B324" s="1" t="s">
        <v>1548</v>
      </c>
      <c r="C324" s="1">
        <v>48088</v>
      </c>
      <c r="D324" s="1" t="s">
        <v>28</v>
      </c>
      <c r="E324" s="3">
        <v>46063</v>
      </c>
      <c r="F324" s="12">
        <v>46063.454895833333</v>
      </c>
      <c r="G324" s="1">
        <v>805006214</v>
      </c>
      <c r="H324" s="1" t="s">
        <v>1549</v>
      </c>
      <c r="I324" s="17">
        <f t="shared" si="11"/>
        <v>192080</v>
      </c>
      <c r="J324" s="17">
        <v>36495.199999999997</v>
      </c>
      <c r="K324" s="17">
        <v>228575.2</v>
      </c>
      <c r="L324" s="1" t="s">
        <v>315</v>
      </c>
      <c r="M324" s="3" t="s">
        <v>81</v>
      </c>
      <c r="N324" s="1" t="str">
        <f t="shared" si="12"/>
        <v xml:space="preserve"> - </v>
      </c>
      <c r="O324" s="1"/>
      <c r="P324" s="1"/>
      <c r="Q324" s="1"/>
      <c r="R324" s="1"/>
      <c r="S324" s="1"/>
      <c r="T324" s="3"/>
      <c r="U324" s="1"/>
      <c r="V324" s="1"/>
      <c r="W324" s="1"/>
    </row>
    <row r="325" spans="1:23">
      <c r="A325" s="1" t="s">
        <v>26</v>
      </c>
      <c r="B325" s="1" t="s">
        <v>1550</v>
      </c>
      <c r="C325" s="1">
        <v>2917</v>
      </c>
      <c r="D325" s="1" t="s">
        <v>28</v>
      </c>
      <c r="E325" s="3">
        <v>46063</v>
      </c>
      <c r="F325" s="12">
        <v>46063.426886574074</v>
      </c>
      <c r="G325" s="1">
        <v>900144364</v>
      </c>
      <c r="H325" s="1" t="s">
        <v>72</v>
      </c>
      <c r="I325" s="17">
        <f t="shared" si="11"/>
        <v>9694300</v>
      </c>
      <c r="J325" s="17">
        <v>1841917</v>
      </c>
      <c r="K325" s="17">
        <v>11536217</v>
      </c>
      <c r="L325" s="1" t="s">
        <v>70</v>
      </c>
      <c r="M325" s="3">
        <v>46064</v>
      </c>
      <c r="N325" s="1">
        <f t="shared" si="12"/>
        <v>1</v>
      </c>
      <c r="O325" s="1" t="s">
        <v>66</v>
      </c>
      <c r="P325" s="1"/>
      <c r="Q325" s="1"/>
      <c r="R325" s="1"/>
      <c r="S325" s="1"/>
      <c r="T325" s="3">
        <v>46066</v>
      </c>
      <c r="U325" s="1" t="s">
        <v>39</v>
      </c>
      <c r="V325" s="1"/>
      <c r="W325" s="1" t="s">
        <v>1122</v>
      </c>
    </row>
    <row r="326" spans="1:23">
      <c r="A326" s="1" t="s">
        <v>26</v>
      </c>
      <c r="B326" s="1" t="s">
        <v>1551</v>
      </c>
      <c r="C326" s="1">
        <v>2920</v>
      </c>
      <c r="D326" s="1" t="s">
        <v>28</v>
      </c>
      <c r="E326" s="3">
        <v>46063</v>
      </c>
      <c r="F326" s="12">
        <v>46063.463287037041</v>
      </c>
      <c r="G326" s="1">
        <v>900144364</v>
      </c>
      <c r="H326" s="1" t="s">
        <v>72</v>
      </c>
      <c r="I326" s="17">
        <f t="shared" si="11"/>
        <v>8586000</v>
      </c>
      <c r="J326" s="17">
        <v>1631340</v>
      </c>
      <c r="K326" s="17">
        <v>10217340</v>
      </c>
      <c r="L326" s="1" t="s">
        <v>70</v>
      </c>
      <c r="M326" s="3">
        <v>46072</v>
      </c>
      <c r="N326" s="1">
        <f t="shared" si="12"/>
        <v>9</v>
      </c>
      <c r="O326" s="1" t="s">
        <v>66</v>
      </c>
      <c r="P326" s="1"/>
      <c r="Q326" s="1"/>
      <c r="R326" s="1"/>
      <c r="S326" s="1"/>
      <c r="T326" s="3">
        <v>46073</v>
      </c>
      <c r="U326" s="1" t="s">
        <v>39</v>
      </c>
      <c r="V326" s="1"/>
      <c r="W326" s="1" t="s">
        <v>1258</v>
      </c>
    </row>
    <row r="327" spans="1:23">
      <c r="A327" s="1" t="s">
        <v>26</v>
      </c>
      <c r="B327" s="1" t="s">
        <v>1552</v>
      </c>
      <c r="C327" s="1">
        <v>1275</v>
      </c>
      <c r="D327" s="1" t="s">
        <v>435</v>
      </c>
      <c r="E327" s="3">
        <v>46063</v>
      </c>
      <c r="F327" s="12">
        <v>46063.772118055553</v>
      </c>
      <c r="G327" s="1">
        <v>900933624</v>
      </c>
      <c r="H327" s="1" t="s">
        <v>436</v>
      </c>
      <c r="I327" s="17">
        <f t="shared" si="11"/>
        <v>600000</v>
      </c>
      <c r="J327" s="17">
        <v>114000</v>
      </c>
      <c r="K327" s="17">
        <v>714000</v>
      </c>
      <c r="L327" s="1" t="s">
        <v>1151</v>
      </c>
      <c r="M327" s="3">
        <v>46066</v>
      </c>
      <c r="N327" s="1">
        <f t="shared" si="12"/>
        <v>3</v>
      </c>
      <c r="O327" s="1" t="s">
        <v>66</v>
      </c>
      <c r="P327" s="1"/>
      <c r="Q327" s="1"/>
      <c r="R327" s="1"/>
      <c r="S327" s="1"/>
      <c r="T327" s="3">
        <v>46071</v>
      </c>
      <c r="U327" s="1" t="s">
        <v>39</v>
      </c>
      <c r="V327" s="1"/>
      <c r="W327" s="1" t="s">
        <v>1122</v>
      </c>
    </row>
    <row r="328" spans="1:23">
      <c r="A328" s="1" t="s">
        <v>26</v>
      </c>
      <c r="B328" s="1" t="s">
        <v>1553</v>
      </c>
      <c r="C328" s="1">
        <v>420</v>
      </c>
      <c r="D328" s="1" t="s">
        <v>276</v>
      </c>
      <c r="E328" s="3">
        <v>46063</v>
      </c>
      <c r="F328" s="12">
        <v>46063.776608796295</v>
      </c>
      <c r="G328" s="1">
        <v>901847080</v>
      </c>
      <c r="H328" s="1" t="s">
        <v>277</v>
      </c>
      <c r="I328" s="17">
        <f t="shared" si="11"/>
        <v>1383120</v>
      </c>
      <c r="J328" s="17">
        <v>262792.8</v>
      </c>
      <c r="K328" s="17">
        <v>1645912.8</v>
      </c>
      <c r="L328" s="1" t="s">
        <v>1151</v>
      </c>
      <c r="M328" s="3">
        <v>46065</v>
      </c>
      <c r="N328" s="1">
        <f t="shared" si="12"/>
        <v>2</v>
      </c>
      <c r="O328" s="1" t="s">
        <v>66</v>
      </c>
      <c r="P328" s="1"/>
      <c r="Q328" s="1"/>
      <c r="R328" s="1"/>
      <c r="S328" s="1"/>
      <c r="T328" s="3">
        <v>46071</v>
      </c>
      <c r="U328" s="1" t="s">
        <v>39</v>
      </c>
      <c r="V328" s="1"/>
      <c r="W328" s="1" t="s">
        <v>1122</v>
      </c>
    </row>
    <row r="329" spans="1:23">
      <c r="A329" s="1" t="s">
        <v>26</v>
      </c>
      <c r="B329" s="1" t="s">
        <v>1554</v>
      </c>
      <c r="C329" s="1">
        <v>14468</v>
      </c>
      <c r="D329" s="1" t="s">
        <v>698</v>
      </c>
      <c r="E329" s="3">
        <v>46063</v>
      </c>
      <c r="F329" s="12">
        <v>46063.485405092593</v>
      </c>
      <c r="G329" s="1">
        <v>830093880</v>
      </c>
      <c r="H329" s="1" t="s">
        <v>1367</v>
      </c>
      <c r="I329" s="17">
        <f t="shared" si="11"/>
        <v>9235000</v>
      </c>
      <c r="J329" s="17">
        <v>0</v>
      </c>
      <c r="K329" s="17">
        <v>9235000</v>
      </c>
      <c r="L329" s="1" t="s">
        <v>1141</v>
      </c>
      <c r="M329" s="3">
        <v>46078</v>
      </c>
      <c r="N329" s="1">
        <f t="shared" si="12"/>
        <v>15</v>
      </c>
      <c r="O329" s="1" t="s">
        <v>66</v>
      </c>
      <c r="P329" s="1"/>
      <c r="Q329" s="1"/>
      <c r="R329" s="1"/>
      <c r="S329" s="1"/>
      <c r="T329" s="3">
        <v>46084</v>
      </c>
      <c r="U329" s="1" t="s">
        <v>39</v>
      </c>
      <c r="V329" s="1"/>
      <c r="W329" s="1" t="s">
        <v>1130</v>
      </c>
    </row>
    <row r="330" spans="1:23">
      <c r="A330" s="1" t="s">
        <v>26</v>
      </c>
      <c r="B330" s="1" t="s">
        <v>1555</v>
      </c>
      <c r="C330" s="1">
        <v>3808</v>
      </c>
      <c r="D330" s="1" t="s">
        <v>722</v>
      </c>
      <c r="E330" s="3">
        <v>46063</v>
      </c>
      <c r="F330" s="12">
        <v>46063.70349537037</v>
      </c>
      <c r="G330" s="1">
        <v>890904603</v>
      </c>
      <c r="H330" s="1" t="s">
        <v>723</v>
      </c>
      <c r="I330" s="17">
        <f t="shared" si="11"/>
        <v>4554990</v>
      </c>
      <c r="J330" s="17">
        <v>865448</v>
      </c>
      <c r="K330" s="17">
        <v>5420438</v>
      </c>
      <c r="L330" s="1" t="s">
        <v>70</v>
      </c>
      <c r="M330" s="3">
        <v>46066</v>
      </c>
      <c r="N330" s="1">
        <f t="shared" si="12"/>
        <v>3</v>
      </c>
      <c r="O330" s="1" t="s">
        <v>66</v>
      </c>
      <c r="P330" s="1"/>
      <c r="Q330" s="1"/>
      <c r="R330" s="1"/>
      <c r="S330" s="1"/>
      <c r="T330" s="3">
        <v>46071</v>
      </c>
      <c r="U330" s="1" t="s">
        <v>39</v>
      </c>
      <c r="V330" s="1"/>
      <c r="W330" s="1" t="s">
        <v>1122</v>
      </c>
    </row>
    <row r="331" spans="1:23">
      <c r="A331" s="1" t="s">
        <v>26</v>
      </c>
      <c r="B331" s="1" t="s">
        <v>1556</v>
      </c>
      <c r="C331" s="1">
        <v>18647</v>
      </c>
      <c r="D331" s="1" t="s">
        <v>566</v>
      </c>
      <c r="E331" s="3">
        <v>46063</v>
      </c>
      <c r="F331" s="12">
        <v>46063.652777777781</v>
      </c>
      <c r="G331" s="1">
        <v>900237741</v>
      </c>
      <c r="H331" s="1" t="s">
        <v>567</v>
      </c>
      <c r="I331" s="17">
        <f t="shared" si="11"/>
        <v>165000</v>
      </c>
      <c r="J331" s="17">
        <v>31350</v>
      </c>
      <c r="K331" s="17">
        <v>196350</v>
      </c>
      <c r="L331" s="1" t="s">
        <v>70</v>
      </c>
      <c r="M331" s="3">
        <v>46065</v>
      </c>
      <c r="N331" s="1">
        <f t="shared" si="12"/>
        <v>2</v>
      </c>
      <c r="O331" s="1" t="s">
        <v>66</v>
      </c>
      <c r="P331" s="1"/>
      <c r="Q331" s="1"/>
      <c r="R331" s="1"/>
      <c r="S331" s="1"/>
      <c r="T331" s="3">
        <v>46066</v>
      </c>
      <c r="U331" s="1" t="s">
        <v>39</v>
      </c>
      <c r="V331" s="1"/>
      <c r="W331" s="1" t="s">
        <v>1122</v>
      </c>
    </row>
    <row r="332" spans="1:23">
      <c r="A332" s="1" t="s">
        <v>26</v>
      </c>
      <c r="B332" s="1" t="s">
        <v>1557</v>
      </c>
      <c r="C332" s="1">
        <v>8127</v>
      </c>
      <c r="D332" s="1"/>
      <c r="E332" s="3">
        <v>46063</v>
      </c>
      <c r="F332" s="12">
        <v>46063.652604166666</v>
      </c>
      <c r="G332" s="1">
        <v>901360705</v>
      </c>
      <c r="H332" s="1" t="s">
        <v>877</v>
      </c>
      <c r="I332" s="17">
        <f t="shared" si="11"/>
        <v>622280</v>
      </c>
      <c r="J332" s="17">
        <v>118233.2</v>
      </c>
      <c r="K332" s="17">
        <v>740513.2</v>
      </c>
      <c r="L332" s="1" t="s">
        <v>70</v>
      </c>
      <c r="M332" s="3">
        <v>46066</v>
      </c>
      <c r="N332" s="1">
        <f t="shared" si="12"/>
        <v>3</v>
      </c>
      <c r="O332" s="1" t="s">
        <v>66</v>
      </c>
      <c r="P332" s="1"/>
      <c r="Q332" s="1"/>
      <c r="R332" s="1"/>
      <c r="S332" s="1"/>
      <c r="T332" s="3">
        <v>46071</v>
      </c>
      <c r="U332" s="1" t="s">
        <v>39</v>
      </c>
      <c r="V332" s="1"/>
      <c r="W332" s="1" t="s">
        <v>1122</v>
      </c>
    </row>
    <row r="333" spans="1:23">
      <c r="A333" s="1" t="s">
        <v>26</v>
      </c>
      <c r="B333" s="1" t="s">
        <v>1558</v>
      </c>
      <c r="C333" s="1">
        <v>1381</v>
      </c>
      <c r="D333" s="1" t="s">
        <v>28</v>
      </c>
      <c r="E333" s="3">
        <v>46063</v>
      </c>
      <c r="F333" s="12">
        <v>46063.724583333336</v>
      </c>
      <c r="G333" s="1">
        <v>901950863</v>
      </c>
      <c r="H333" s="1" t="s">
        <v>549</v>
      </c>
      <c r="I333" s="17">
        <f t="shared" si="11"/>
        <v>5462184.8739489997</v>
      </c>
      <c r="J333" s="17">
        <v>1037815.126051</v>
      </c>
      <c r="K333" s="17">
        <v>6500000</v>
      </c>
      <c r="L333" s="1" t="s">
        <v>1151</v>
      </c>
      <c r="M333" s="3">
        <v>46065</v>
      </c>
      <c r="N333" s="1">
        <f t="shared" si="12"/>
        <v>2</v>
      </c>
      <c r="O333" s="1" t="s">
        <v>66</v>
      </c>
      <c r="P333" s="1"/>
      <c r="Q333" s="1"/>
      <c r="R333" s="1"/>
      <c r="S333" s="1"/>
      <c r="T333" s="3">
        <v>46071</v>
      </c>
      <c r="U333" s="1" t="s">
        <v>39</v>
      </c>
      <c r="V333" s="1"/>
      <c r="W333" s="1" t="s">
        <v>1122</v>
      </c>
    </row>
    <row r="334" spans="1:23">
      <c r="A334" s="1" t="s">
        <v>26</v>
      </c>
      <c r="B334" s="1" t="s">
        <v>1559</v>
      </c>
      <c r="C334" s="1">
        <v>421</v>
      </c>
      <c r="D334" s="1" t="s">
        <v>276</v>
      </c>
      <c r="E334" s="3">
        <v>46063</v>
      </c>
      <c r="F334" s="12">
        <v>46063.779849537037</v>
      </c>
      <c r="G334" s="1">
        <v>901847080</v>
      </c>
      <c r="H334" s="1" t="s">
        <v>277</v>
      </c>
      <c r="I334" s="17">
        <f t="shared" si="11"/>
        <v>760000</v>
      </c>
      <c r="J334" s="17">
        <v>144400</v>
      </c>
      <c r="K334" s="17">
        <v>904400</v>
      </c>
      <c r="L334" s="1" t="s">
        <v>1151</v>
      </c>
      <c r="M334" s="3">
        <v>46065</v>
      </c>
      <c r="N334" s="1">
        <f t="shared" si="12"/>
        <v>2</v>
      </c>
      <c r="O334" s="1" t="s">
        <v>66</v>
      </c>
      <c r="P334" s="1"/>
      <c r="Q334" s="1"/>
      <c r="R334" s="1"/>
      <c r="S334" s="1"/>
      <c r="T334" s="3">
        <v>46071</v>
      </c>
      <c r="U334" s="1" t="s">
        <v>39</v>
      </c>
      <c r="V334" s="1"/>
      <c r="W334" s="1" t="s">
        <v>1122</v>
      </c>
    </row>
    <row r="335" spans="1:23">
      <c r="A335" s="1" t="s">
        <v>26</v>
      </c>
      <c r="B335" s="1" t="s">
        <v>1560</v>
      </c>
      <c r="C335" s="1">
        <v>723646</v>
      </c>
      <c r="D335" s="1" t="s">
        <v>817</v>
      </c>
      <c r="E335" s="3">
        <v>46063</v>
      </c>
      <c r="F335" s="12">
        <v>46063.6797337963</v>
      </c>
      <c r="G335" s="1">
        <v>890915475</v>
      </c>
      <c r="H335" s="1" t="s">
        <v>818</v>
      </c>
      <c r="I335" s="17">
        <f t="shared" si="11"/>
        <v>301089</v>
      </c>
      <c r="J335" s="17">
        <v>57206.91</v>
      </c>
      <c r="K335" s="17">
        <v>358295.91</v>
      </c>
      <c r="L335" s="1" t="s">
        <v>70</v>
      </c>
      <c r="M335" s="3">
        <v>46065</v>
      </c>
      <c r="N335" s="1">
        <f t="shared" si="12"/>
        <v>2</v>
      </c>
      <c r="O335" s="1" t="s">
        <v>66</v>
      </c>
      <c r="P335" s="1"/>
      <c r="Q335" s="1"/>
      <c r="R335" s="1"/>
      <c r="S335" s="1"/>
      <c r="T335" s="3">
        <v>46066</v>
      </c>
      <c r="U335" s="1" t="s">
        <v>39</v>
      </c>
      <c r="V335" s="1"/>
      <c r="W335" s="1" t="s">
        <v>1122</v>
      </c>
    </row>
    <row r="336" spans="1:23">
      <c r="A336" s="1" t="s">
        <v>26</v>
      </c>
      <c r="B336" s="1" t="s">
        <v>1561</v>
      </c>
      <c r="C336" s="1">
        <v>723550</v>
      </c>
      <c r="D336" s="1" t="s">
        <v>817</v>
      </c>
      <c r="E336" s="3">
        <v>46063</v>
      </c>
      <c r="F336" s="12">
        <v>46063.53020833333</v>
      </c>
      <c r="G336" s="1">
        <v>890915475</v>
      </c>
      <c r="H336" s="1" t="s">
        <v>818</v>
      </c>
      <c r="I336" s="17">
        <f t="shared" si="11"/>
        <v>96286</v>
      </c>
      <c r="J336" s="17">
        <v>18294.34</v>
      </c>
      <c r="K336" s="17">
        <v>114580.34</v>
      </c>
      <c r="L336" s="1" t="s">
        <v>70</v>
      </c>
      <c r="M336" s="3">
        <v>46065</v>
      </c>
      <c r="N336" s="1">
        <f t="shared" si="12"/>
        <v>2</v>
      </c>
      <c r="O336" s="1" t="s">
        <v>66</v>
      </c>
      <c r="P336" s="1"/>
      <c r="Q336" s="1"/>
      <c r="R336" s="1"/>
      <c r="S336" s="1"/>
      <c r="T336" s="3">
        <v>46066</v>
      </c>
      <c r="U336" s="1" t="s">
        <v>39</v>
      </c>
      <c r="V336" s="1"/>
      <c r="W336" s="1" t="s">
        <v>1122</v>
      </c>
    </row>
    <row r="337" spans="1:23">
      <c r="A337" s="1" t="s">
        <v>26</v>
      </c>
      <c r="B337" s="1" t="s">
        <v>1562</v>
      </c>
      <c r="C337" s="1">
        <v>18648</v>
      </c>
      <c r="D337" s="1" t="s">
        <v>566</v>
      </c>
      <c r="E337" s="3">
        <v>46063</v>
      </c>
      <c r="F337" s="12">
        <v>46063.654016203705</v>
      </c>
      <c r="G337" s="1">
        <v>900237741</v>
      </c>
      <c r="H337" s="1" t="s">
        <v>567</v>
      </c>
      <c r="I337" s="17">
        <f t="shared" si="11"/>
        <v>170000</v>
      </c>
      <c r="J337" s="17">
        <v>32300</v>
      </c>
      <c r="K337" s="17">
        <v>202300</v>
      </c>
      <c r="L337" s="1" t="s">
        <v>70</v>
      </c>
      <c r="M337" s="3">
        <v>46072</v>
      </c>
      <c r="N337" s="1">
        <f t="shared" si="12"/>
        <v>9</v>
      </c>
      <c r="O337" s="1" t="s">
        <v>66</v>
      </c>
      <c r="P337" s="1"/>
      <c r="Q337" s="1"/>
      <c r="R337" s="1"/>
      <c r="S337" s="1"/>
      <c r="T337" s="3">
        <v>46073</v>
      </c>
      <c r="U337" s="1" t="s">
        <v>39</v>
      </c>
      <c r="V337" s="1"/>
      <c r="W337" s="1" t="s">
        <v>1258</v>
      </c>
    </row>
    <row r="338" spans="1:23">
      <c r="A338" s="1" t="s">
        <v>26</v>
      </c>
      <c r="B338" s="1" t="s">
        <v>1563</v>
      </c>
      <c r="C338" s="1">
        <v>40728</v>
      </c>
      <c r="D338" s="1" t="s">
        <v>122</v>
      </c>
      <c r="E338" s="3">
        <v>46063</v>
      </c>
      <c r="F338" s="12">
        <v>46063.424814814818</v>
      </c>
      <c r="G338" s="1">
        <v>830125152</v>
      </c>
      <c r="H338" s="1" t="s">
        <v>1564</v>
      </c>
      <c r="I338" s="17">
        <f t="shared" si="11"/>
        <v>634000</v>
      </c>
      <c r="J338" s="17">
        <v>120460</v>
      </c>
      <c r="K338" s="17">
        <v>754460</v>
      </c>
      <c r="L338" s="1" t="s">
        <v>1151</v>
      </c>
      <c r="M338" s="3">
        <v>46070</v>
      </c>
      <c r="N338" s="1">
        <f t="shared" si="12"/>
        <v>7</v>
      </c>
      <c r="O338" s="1" t="s">
        <v>66</v>
      </c>
      <c r="P338" s="1"/>
      <c r="Q338" s="1"/>
      <c r="R338" s="1"/>
      <c r="S338" s="1"/>
      <c r="T338" s="3">
        <v>46071</v>
      </c>
      <c r="U338" s="1" t="s">
        <v>39</v>
      </c>
      <c r="V338" s="1"/>
      <c r="W338" s="1" t="s">
        <v>1258</v>
      </c>
    </row>
    <row r="339" spans="1:23">
      <c r="A339" s="1" t="s">
        <v>26</v>
      </c>
      <c r="B339" s="1" t="s">
        <v>1565</v>
      </c>
      <c r="C339" s="1">
        <v>127</v>
      </c>
      <c r="D339" s="1" t="s">
        <v>648</v>
      </c>
      <c r="E339" s="3">
        <v>46063</v>
      </c>
      <c r="F339" s="12">
        <v>46063.881539351853</v>
      </c>
      <c r="G339" s="1">
        <v>15442838</v>
      </c>
      <c r="H339" s="1" t="s">
        <v>649</v>
      </c>
      <c r="I339" s="17">
        <f t="shared" si="11"/>
        <v>1206400</v>
      </c>
      <c r="J339" s="17">
        <v>229216</v>
      </c>
      <c r="K339" s="17">
        <v>1435616</v>
      </c>
      <c r="L339" s="1" t="s">
        <v>1141</v>
      </c>
      <c r="M339" s="3">
        <v>46070</v>
      </c>
      <c r="N339" s="1">
        <f t="shared" si="12"/>
        <v>7</v>
      </c>
      <c r="O339" s="1" t="s">
        <v>66</v>
      </c>
      <c r="P339" s="1"/>
      <c r="Q339" s="1"/>
      <c r="R339" s="1"/>
      <c r="S339" s="1"/>
      <c r="T339" s="3">
        <v>46073</v>
      </c>
      <c r="U339" s="1" t="s">
        <v>39</v>
      </c>
      <c r="V339" s="1"/>
      <c r="W339" s="1" t="s">
        <v>1258</v>
      </c>
    </row>
    <row r="340" spans="1:23">
      <c r="A340" s="1" t="s">
        <v>26</v>
      </c>
      <c r="B340" s="1" t="s">
        <v>1566</v>
      </c>
      <c r="C340" s="1">
        <v>564461</v>
      </c>
      <c r="D340" s="1" t="s">
        <v>159</v>
      </c>
      <c r="E340" s="3">
        <v>46063</v>
      </c>
      <c r="F340" s="12">
        <v>46063.433993055558</v>
      </c>
      <c r="G340" s="1">
        <v>890800788</v>
      </c>
      <c r="H340" s="1" t="s">
        <v>160</v>
      </c>
      <c r="I340" s="17">
        <f t="shared" si="11"/>
        <v>42000</v>
      </c>
      <c r="J340" s="17">
        <v>7980</v>
      </c>
      <c r="K340" s="17">
        <v>49980</v>
      </c>
      <c r="L340" s="1" t="s">
        <v>70</v>
      </c>
      <c r="M340" s="3">
        <v>46065</v>
      </c>
      <c r="N340" s="1">
        <f t="shared" si="12"/>
        <v>2</v>
      </c>
      <c r="O340" s="1" t="s">
        <v>66</v>
      </c>
      <c r="P340" s="1"/>
      <c r="Q340" s="1"/>
      <c r="R340" s="1"/>
      <c r="S340" s="1"/>
      <c r="T340" s="3">
        <v>46066</v>
      </c>
      <c r="U340" s="1" t="s">
        <v>39</v>
      </c>
      <c r="V340" s="1"/>
      <c r="W340" s="1" t="s">
        <v>1122</v>
      </c>
    </row>
    <row r="341" spans="1:23">
      <c r="A341" s="1" t="s">
        <v>26</v>
      </c>
      <c r="B341" s="1" t="s">
        <v>1567</v>
      </c>
      <c r="C341" s="1">
        <v>1300</v>
      </c>
      <c r="D341" s="1" t="s">
        <v>151</v>
      </c>
      <c r="E341" s="3">
        <v>46063</v>
      </c>
      <c r="F341" s="12">
        <v>46063.434016203704</v>
      </c>
      <c r="G341" s="1">
        <v>901561580</v>
      </c>
      <c r="H341" s="1" t="s">
        <v>152</v>
      </c>
      <c r="I341" s="17">
        <f t="shared" si="11"/>
        <v>615400</v>
      </c>
      <c r="J341" s="17">
        <v>116926</v>
      </c>
      <c r="K341" s="17">
        <v>732326</v>
      </c>
      <c r="L341" s="1" t="s">
        <v>70</v>
      </c>
      <c r="M341" s="3">
        <v>46064</v>
      </c>
      <c r="N341" s="1">
        <f t="shared" si="12"/>
        <v>1</v>
      </c>
      <c r="O341" s="1" t="s">
        <v>66</v>
      </c>
      <c r="P341" s="1"/>
      <c r="Q341" s="1"/>
      <c r="R341" s="1"/>
      <c r="S341" s="1"/>
      <c r="T341" s="3">
        <v>46065</v>
      </c>
      <c r="U341" s="1" t="s">
        <v>39</v>
      </c>
      <c r="V341" s="1"/>
      <c r="W341" s="1" t="s">
        <v>1122</v>
      </c>
    </row>
    <row r="342" spans="1:23">
      <c r="A342" s="1" t="s">
        <v>26</v>
      </c>
      <c r="B342" s="1" t="s">
        <v>1568</v>
      </c>
      <c r="C342" s="1">
        <v>1379</v>
      </c>
      <c r="D342" s="1" t="s">
        <v>28</v>
      </c>
      <c r="E342" s="3">
        <v>46063</v>
      </c>
      <c r="F342" s="12">
        <v>46063.665416666663</v>
      </c>
      <c r="G342" s="1">
        <v>901950863</v>
      </c>
      <c r="H342" s="1" t="s">
        <v>549</v>
      </c>
      <c r="I342" s="17">
        <f t="shared" si="11"/>
        <v>18000</v>
      </c>
      <c r="J342" s="17">
        <v>3420</v>
      </c>
      <c r="K342" s="17">
        <v>21420</v>
      </c>
      <c r="L342" s="1" t="s">
        <v>1151</v>
      </c>
      <c r="M342" s="3">
        <v>46065</v>
      </c>
      <c r="N342" s="1">
        <f t="shared" si="12"/>
        <v>2</v>
      </c>
      <c r="O342" s="1" t="s">
        <v>66</v>
      </c>
      <c r="P342" s="1"/>
      <c r="Q342" s="1"/>
      <c r="R342" s="1"/>
      <c r="S342" s="1"/>
      <c r="T342" s="3">
        <v>46071</v>
      </c>
      <c r="U342" s="1" t="s">
        <v>39</v>
      </c>
      <c r="V342" s="1"/>
      <c r="W342" s="1" t="s">
        <v>1122</v>
      </c>
    </row>
    <row r="343" spans="1:23">
      <c r="A343" s="1" t="s">
        <v>26</v>
      </c>
      <c r="B343" s="1" t="s">
        <v>1569</v>
      </c>
      <c r="C343" s="1">
        <v>3741</v>
      </c>
      <c r="D343" s="1" t="s">
        <v>1570</v>
      </c>
      <c r="E343" s="3">
        <v>46063</v>
      </c>
      <c r="F343" s="12">
        <v>46063.456666666665</v>
      </c>
      <c r="G343" s="1">
        <v>901006742</v>
      </c>
      <c r="H343" s="1" t="s">
        <v>1571</v>
      </c>
      <c r="I343" s="17">
        <f t="shared" si="11"/>
        <v>1390000</v>
      </c>
      <c r="J343" s="17">
        <v>264100</v>
      </c>
      <c r="K343" s="17">
        <v>1654100</v>
      </c>
      <c r="L343" s="1" t="s">
        <v>1151</v>
      </c>
      <c r="M343" s="3">
        <v>46064</v>
      </c>
      <c r="N343" s="1">
        <f t="shared" si="12"/>
        <v>1</v>
      </c>
      <c r="O343" s="1" t="s">
        <v>66</v>
      </c>
      <c r="P343" s="1"/>
      <c r="Q343" s="1"/>
      <c r="R343" s="1"/>
      <c r="S343" s="1"/>
      <c r="T343" s="3">
        <v>46071</v>
      </c>
      <c r="U343" s="1" t="s">
        <v>39</v>
      </c>
      <c r="V343" s="1"/>
      <c r="W343" s="1" t="s">
        <v>1122</v>
      </c>
    </row>
    <row r="344" spans="1:23">
      <c r="A344" s="1" t="s">
        <v>26</v>
      </c>
      <c r="B344" s="1" t="s">
        <v>1572</v>
      </c>
      <c r="C344" s="1">
        <v>3744</v>
      </c>
      <c r="D344" s="1" t="s">
        <v>1570</v>
      </c>
      <c r="E344" s="3">
        <v>46063</v>
      </c>
      <c r="F344" s="12">
        <v>46063.722037037034</v>
      </c>
      <c r="G344" s="1">
        <v>901006742</v>
      </c>
      <c r="H344" s="1" t="s">
        <v>1571</v>
      </c>
      <c r="I344" s="17">
        <f t="shared" si="11"/>
        <v>4340000</v>
      </c>
      <c r="J344" s="17">
        <v>824600</v>
      </c>
      <c r="K344" s="17">
        <v>5164600</v>
      </c>
      <c r="L344" s="1" t="s">
        <v>1151</v>
      </c>
      <c r="M344" s="3">
        <v>46064</v>
      </c>
      <c r="N344" s="1">
        <f t="shared" si="12"/>
        <v>1</v>
      </c>
      <c r="O344" s="1" t="s">
        <v>66</v>
      </c>
      <c r="P344" s="1"/>
      <c r="Q344" s="1"/>
      <c r="R344" s="1"/>
      <c r="S344" s="1"/>
      <c r="T344" s="3">
        <v>46071</v>
      </c>
      <c r="U344" s="1" t="s">
        <v>39</v>
      </c>
      <c r="V344" s="1"/>
      <c r="W344" s="1" t="s">
        <v>1122</v>
      </c>
    </row>
    <row r="345" spans="1:23">
      <c r="A345" s="1" t="s">
        <v>26</v>
      </c>
      <c r="B345" s="1" t="s">
        <v>1573</v>
      </c>
      <c r="C345" s="1">
        <v>18646</v>
      </c>
      <c r="D345" s="1" t="s">
        <v>566</v>
      </c>
      <c r="E345" s="3">
        <v>46063</v>
      </c>
      <c r="F345" s="12">
        <v>46063.652349537035</v>
      </c>
      <c r="G345" s="1">
        <v>900237741</v>
      </c>
      <c r="H345" s="1" t="s">
        <v>567</v>
      </c>
      <c r="I345" s="17">
        <f t="shared" si="11"/>
        <v>105000</v>
      </c>
      <c r="J345" s="17">
        <v>19950</v>
      </c>
      <c r="K345" s="17">
        <v>124950</v>
      </c>
      <c r="L345" s="1" t="s">
        <v>70</v>
      </c>
      <c r="M345" s="3">
        <v>46065</v>
      </c>
      <c r="N345" s="1">
        <f t="shared" si="12"/>
        <v>2</v>
      </c>
      <c r="O345" s="1" t="s">
        <v>66</v>
      </c>
      <c r="P345" s="1"/>
      <c r="Q345" s="1"/>
      <c r="R345" s="1"/>
      <c r="S345" s="1"/>
      <c r="T345" s="3">
        <v>46066</v>
      </c>
      <c r="U345" s="1" t="s">
        <v>39</v>
      </c>
      <c r="V345" s="1"/>
      <c r="W345" s="1" t="s">
        <v>1122</v>
      </c>
    </row>
    <row r="346" spans="1:23">
      <c r="A346" s="1" t="s">
        <v>26</v>
      </c>
      <c r="B346" s="1" t="s">
        <v>1574</v>
      </c>
      <c r="C346" s="1">
        <v>12552</v>
      </c>
      <c r="D346" s="1" t="s">
        <v>28</v>
      </c>
      <c r="E346" s="3">
        <v>46063</v>
      </c>
      <c r="F346" s="12">
        <v>46063.68204861111</v>
      </c>
      <c r="G346" s="1">
        <v>900420442</v>
      </c>
      <c r="H346" s="1" t="s">
        <v>589</v>
      </c>
      <c r="I346" s="17">
        <f t="shared" si="11"/>
        <v>92910</v>
      </c>
      <c r="J346" s="17">
        <v>17652.900000000001</v>
      </c>
      <c r="K346" s="17">
        <v>110562.9</v>
      </c>
      <c r="L346" s="1" t="s">
        <v>1151</v>
      </c>
      <c r="M346" s="3">
        <v>46066</v>
      </c>
      <c r="N346" s="1">
        <f t="shared" si="12"/>
        <v>3</v>
      </c>
      <c r="O346" s="1" t="s">
        <v>66</v>
      </c>
      <c r="P346" s="1"/>
      <c r="Q346" s="1"/>
      <c r="R346" s="1"/>
      <c r="S346" s="1"/>
      <c r="T346" s="3">
        <v>46071</v>
      </c>
      <c r="U346" s="1" t="s">
        <v>39</v>
      </c>
      <c r="V346" s="1"/>
      <c r="W346" s="1" t="s">
        <v>1122</v>
      </c>
    </row>
    <row r="347" spans="1:23">
      <c r="A347" s="1" t="s">
        <v>26</v>
      </c>
      <c r="B347" s="1" t="s">
        <v>1575</v>
      </c>
      <c r="C347" s="1">
        <v>12542</v>
      </c>
      <c r="D347" s="1" t="s">
        <v>28</v>
      </c>
      <c r="E347" s="3">
        <v>46063</v>
      </c>
      <c r="F347" s="12">
        <v>46063.623449074075</v>
      </c>
      <c r="G347" s="1">
        <v>900420442</v>
      </c>
      <c r="H347" s="1" t="s">
        <v>589</v>
      </c>
      <c r="I347" s="17">
        <f t="shared" si="11"/>
        <v>1074975</v>
      </c>
      <c r="J347" s="17">
        <v>204245.25</v>
      </c>
      <c r="K347" s="17">
        <v>1279220.25</v>
      </c>
      <c r="L347" s="1" t="s">
        <v>1151</v>
      </c>
      <c r="M347" s="3">
        <v>46066</v>
      </c>
      <c r="N347" s="1">
        <f t="shared" si="12"/>
        <v>3</v>
      </c>
      <c r="O347" s="1" t="s">
        <v>66</v>
      </c>
      <c r="P347" s="1"/>
      <c r="Q347" s="1"/>
      <c r="R347" s="1"/>
      <c r="S347" s="1"/>
      <c r="T347" s="3">
        <v>46071</v>
      </c>
      <c r="U347" s="1" t="s">
        <v>39</v>
      </c>
      <c r="V347" s="1"/>
      <c r="W347" s="1" t="s">
        <v>1122</v>
      </c>
    </row>
    <row r="348" spans="1:23">
      <c r="A348" s="1" t="s">
        <v>26</v>
      </c>
      <c r="B348" s="1" t="s">
        <v>1576</v>
      </c>
      <c r="C348" s="1">
        <v>6045</v>
      </c>
      <c r="D348" s="1"/>
      <c r="E348" s="3">
        <v>46063</v>
      </c>
      <c r="F348" s="12">
        <v>46063.866354166668</v>
      </c>
      <c r="G348" s="1">
        <v>32150739</v>
      </c>
      <c r="H348" s="1" t="s">
        <v>400</v>
      </c>
      <c r="I348" s="17">
        <f t="shared" si="11"/>
        <v>660500</v>
      </c>
      <c r="J348" s="17">
        <v>0</v>
      </c>
      <c r="K348" s="17">
        <v>660500</v>
      </c>
      <c r="L348" s="1" t="s">
        <v>1138</v>
      </c>
      <c r="M348" s="3">
        <v>46072</v>
      </c>
      <c r="N348" s="1">
        <f t="shared" si="12"/>
        <v>9</v>
      </c>
      <c r="O348" s="1" t="s">
        <v>66</v>
      </c>
      <c r="P348" s="1"/>
      <c r="Q348" s="1"/>
      <c r="R348" s="1"/>
      <c r="S348" s="1"/>
      <c r="T348" s="3">
        <v>46073</v>
      </c>
      <c r="U348" s="1" t="s">
        <v>39</v>
      </c>
      <c r="V348" s="1"/>
      <c r="W348" s="1" t="s">
        <v>1258</v>
      </c>
    </row>
    <row r="349" spans="1:23">
      <c r="A349" s="1" t="s">
        <v>26</v>
      </c>
      <c r="B349" s="1" t="s">
        <v>1577</v>
      </c>
      <c r="C349" s="1">
        <v>31624</v>
      </c>
      <c r="D349" s="1" t="s">
        <v>618</v>
      </c>
      <c r="E349" s="3">
        <v>46063</v>
      </c>
      <c r="F349" s="12">
        <v>46063.480474537035</v>
      </c>
      <c r="G349" s="1">
        <v>900322890</v>
      </c>
      <c r="H349" s="1" t="s">
        <v>619</v>
      </c>
      <c r="I349" s="17">
        <f t="shared" si="11"/>
        <v>1108000</v>
      </c>
      <c r="J349" s="17">
        <v>210520</v>
      </c>
      <c r="K349" s="17">
        <v>1318520</v>
      </c>
      <c r="L349" s="1" t="s">
        <v>70</v>
      </c>
      <c r="M349" s="3">
        <v>46064</v>
      </c>
      <c r="N349" s="1">
        <f t="shared" si="12"/>
        <v>1</v>
      </c>
      <c r="O349" s="1" t="s">
        <v>66</v>
      </c>
      <c r="P349" s="1"/>
      <c r="Q349" s="1"/>
      <c r="R349" s="1"/>
      <c r="S349" s="1"/>
      <c r="T349" s="3">
        <v>46071</v>
      </c>
      <c r="U349" s="1" t="s">
        <v>39</v>
      </c>
      <c r="V349" s="1"/>
      <c r="W349" s="1" t="s">
        <v>1122</v>
      </c>
    </row>
    <row r="350" spans="1:23">
      <c r="A350" s="1" t="s">
        <v>26</v>
      </c>
      <c r="B350" s="1" t="s">
        <v>1578</v>
      </c>
      <c r="C350" s="1">
        <v>1836</v>
      </c>
      <c r="D350" s="1" t="s">
        <v>874</v>
      </c>
      <c r="E350" s="3">
        <v>46063</v>
      </c>
      <c r="F350" s="12">
        <v>46063.66741898148</v>
      </c>
      <c r="G350" s="1">
        <v>43643700</v>
      </c>
      <c r="H350" s="1" t="s">
        <v>875</v>
      </c>
      <c r="I350" s="17">
        <f t="shared" si="11"/>
        <v>199500</v>
      </c>
      <c r="J350" s="17">
        <v>37905</v>
      </c>
      <c r="K350" s="17">
        <v>237405</v>
      </c>
      <c r="L350" s="1" t="s">
        <v>70</v>
      </c>
      <c r="M350" s="3">
        <v>46071</v>
      </c>
      <c r="N350" s="1">
        <f t="shared" si="12"/>
        <v>8</v>
      </c>
      <c r="O350" s="1" t="s">
        <v>1579</v>
      </c>
      <c r="P350" s="1"/>
      <c r="Q350" s="1"/>
      <c r="R350" s="1"/>
      <c r="S350" s="1"/>
      <c r="T350" s="3">
        <v>46071</v>
      </c>
      <c r="U350" s="1" t="s">
        <v>1485</v>
      </c>
      <c r="V350" s="1"/>
      <c r="W350" s="1" t="s">
        <v>1258</v>
      </c>
    </row>
    <row r="351" spans="1:23">
      <c r="A351" s="1" t="s">
        <v>26</v>
      </c>
      <c r="B351" s="1" t="s">
        <v>1580</v>
      </c>
      <c r="C351" s="27">
        <v>11904</v>
      </c>
      <c r="D351" s="1" t="s">
        <v>227</v>
      </c>
      <c r="E351" s="3">
        <v>46063</v>
      </c>
      <c r="F351" s="12">
        <v>46063.581307870372</v>
      </c>
      <c r="G351" s="1">
        <v>1036929757</v>
      </c>
      <c r="H351" s="1" t="s">
        <v>228</v>
      </c>
      <c r="I351" s="17">
        <f t="shared" si="11"/>
        <v>38000</v>
      </c>
      <c r="J351" s="17">
        <v>0</v>
      </c>
      <c r="K351" s="17">
        <v>38000</v>
      </c>
      <c r="L351" s="1" t="s">
        <v>54</v>
      </c>
      <c r="M351" s="3"/>
      <c r="N351" s="1">
        <f t="shared" si="12"/>
        <v>0</v>
      </c>
      <c r="O351" s="1"/>
      <c r="P351" s="1"/>
      <c r="Q351" s="1"/>
      <c r="R351" s="1"/>
      <c r="S351" s="1"/>
      <c r="T351" s="3"/>
      <c r="U351" s="1"/>
      <c r="V351" s="1"/>
      <c r="W351" s="1"/>
    </row>
    <row r="352" spans="1:23">
      <c r="A352" s="1" t="s">
        <v>26</v>
      </c>
      <c r="B352" s="1" t="s">
        <v>1581</v>
      </c>
      <c r="C352" s="1">
        <v>33847</v>
      </c>
      <c r="D352" s="1" t="s">
        <v>376</v>
      </c>
      <c r="E352" s="3">
        <v>46063</v>
      </c>
      <c r="F352" s="12">
        <v>46063.579594907409</v>
      </c>
      <c r="G352" s="1">
        <v>9522660</v>
      </c>
      <c r="H352" s="1" t="s">
        <v>377</v>
      </c>
      <c r="I352" s="17">
        <f t="shared" si="11"/>
        <v>184873.94</v>
      </c>
      <c r="J352" s="17">
        <v>35126.050000000003</v>
      </c>
      <c r="K352" s="17">
        <v>219999.99</v>
      </c>
      <c r="L352" s="1" t="s">
        <v>1151</v>
      </c>
      <c r="M352" s="3">
        <v>46066</v>
      </c>
      <c r="N352" s="1">
        <f t="shared" si="12"/>
        <v>3</v>
      </c>
      <c r="O352" s="1" t="s">
        <v>66</v>
      </c>
      <c r="P352" s="1"/>
      <c r="Q352" s="1"/>
      <c r="R352" s="1"/>
      <c r="S352" s="1"/>
      <c r="T352" s="3">
        <v>46071</v>
      </c>
      <c r="U352" s="1" t="s">
        <v>39</v>
      </c>
      <c r="V352" s="1"/>
      <c r="W352" s="1" t="s">
        <v>1122</v>
      </c>
    </row>
    <row r="353" spans="1:23">
      <c r="A353" s="1" t="s">
        <v>26</v>
      </c>
      <c r="B353" s="1" t="s">
        <v>1582</v>
      </c>
      <c r="C353" s="1">
        <v>2815</v>
      </c>
      <c r="D353" s="1" t="s">
        <v>262</v>
      </c>
      <c r="E353" s="3">
        <v>46063</v>
      </c>
      <c r="F353" s="12">
        <v>46063.420856481483</v>
      </c>
      <c r="G353" s="1">
        <v>900433773</v>
      </c>
      <c r="H353" s="1" t="s">
        <v>433</v>
      </c>
      <c r="I353" s="17">
        <f t="shared" si="11"/>
        <v>1540000</v>
      </c>
      <c r="J353" s="17">
        <v>292600</v>
      </c>
      <c r="K353" s="17">
        <v>1832600</v>
      </c>
      <c r="L353" s="1" t="s">
        <v>1151</v>
      </c>
      <c r="M353" s="3">
        <v>46064</v>
      </c>
      <c r="N353" s="1">
        <f t="shared" si="12"/>
        <v>1</v>
      </c>
      <c r="O353" s="1" t="s">
        <v>66</v>
      </c>
      <c r="P353" s="1"/>
      <c r="Q353" s="1"/>
      <c r="R353" s="1"/>
      <c r="S353" s="1"/>
      <c r="T353" s="3">
        <v>46071</v>
      </c>
      <c r="U353" s="1" t="s">
        <v>39</v>
      </c>
      <c r="V353" s="1"/>
      <c r="W353" s="1" t="s">
        <v>1122</v>
      </c>
    </row>
    <row r="354" spans="1:23">
      <c r="A354" s="1" t="s">
        <v>26</v>
      </c>
      <c r="B354" s="1" t="s">
        <v>1583</v>
      </c>
      <c r="C354" s="1">
        <v>1287155</v>
      </c>
      <c r="D354" s="1" t="s">
        <v>28</v>
      </c>
      <c r="E354" s="3">
        <v>46063</v>
      </c>
      <c r="F354" s="12">
        <v>46063.546238425923</v>
      </c>
      <c r="G354" s="1">
        <v>901378555</v>
      </c>
      <c r="H354" s="1" t="s">
        <v>1111</v>
      </c>
      <c r="I354" s="17">
        <f t="shared" ref="I354:I361" si="13">K354-J354</f>
        <v>2690625</v>
      </c>
      <c r="J354" s="17">
        <v>0</v>
      </c>
      <c r="K354" s="17">
        <v>2690625</v>
      </c>
      <c r="L354" s="1" t="s">
        <v>1149</v>
      </c>
      <c r="M354" s="3">
        <v>46064</v>
      </c>
      <c r="N354" s="1">
        <f t="shared" si="12"/>
        <v>1</v>
      </c>
      <c r="O354" s="1" t="s">
        <v>479</v>
      </c>
      <c r="P354" s="1"/>
      <c r="Q354" s="1"/>
      <c r="R354" s="1"/>
      <c r="S354" s="1"/>
      <c r="T354" s="3">
        <v>46065</v>
      </c>
      <c r="U354" s="1" t="s">
        <v>39</v>
      </c>
      <c r="V354" s="1"/>
      <c r="W354" s="1" t="s">
        <v>1122</v>
      </c>
    </row>
    <row r="355" spans="1:23">
      <c r="A355" s="1" t="s">
        <v>26</v>
      </c>
      <c r="B355" s="1" t="s">
        <v>1584</v>
      </c>
      <c r="C355" s="1">
        <v>41670</v>
      </c>
      <c r="D355" s="1" t="s">
        <v>236</v>
      </c>
      <c r="E355" s="3">
        <v>46063</v>
      </c>
      <c r="F355" s="12">
        <v>46063.50304398148</v>
      </c>
      <c r="G355" s="1">
        <v>890938952</v>
      </c>
      <c r="H355" s="1" t="s">
        <v>237</v>
      </c>
      <c r="I355" s="17">
        <f t="shared" si="13"/>
        <v>255255</v>
      </c>
      <c r="J355" s="17">
        <v>48498.45</v>
      </c>
      <c r="K355" s="17">
        <v>303753.45</v>
      </c>
      <c r="L355" s="1" t="s">
        <v>1141</v>
      </c>
      <c r="M355" s="3">
        <v>46078</v>
      </c>
      <c r="N355" s="1">
        <f t="shared" si="12"/>
        <v>15</v>
      </c>
      <c r="O355" s="1" t="s">
        <v>66</v>
      </c>
      <c r="P355" s="1"/>
      <c r="Q355" s="1"/>
      <c r="R355" s="1"/>
      <c r="S355" s="1"/>
      <c r="T355" s="3">
        <v>46083</v>
      </c>
      <c r="U355" s="1" t="s">
        <v>39</v>
      </c>
      <c r="V355" s="1"/>
      <c r="W355" s="1" t="s">
        <v>1130</v>
      </c>
    </row>
    <row r="356" spans="1:23">
      <c r="A356" s="1" t="s">
        <v>82</v>
      </c>
      <c r="B356" s="1" t="s">
        <v>1585</v>
      </c>
      <c r="C356" s="1" t="s">
        <v>1586</v>
      </c>
      <c r="D356" s="1"/>
      <c r="E356" s="3">
        <v>46063</v>
      </c>
      <c r="F356" s="12">
        <v>46063.476261574076</v>
      </c>
      <c r="G356" s="1">
        <v>900322890</v>
      </c>
      <c r="H356" s="1" t="s">
        <v>619</v>
      </c>
      <c r="I356" s="17">
        <f t="shared" si="13"/>
        <v>1467200</v>
      </c>
      <c r="J356" s="17">
        <v>278768</v>
      </c>
      <c r="K356" s="17">
        <v>1745968</v>
      </c>
      <c r="L356" s="1" t="s">
        <v>110</v>
      </c>
      <c r="M356" s="3" t="s">
        <v>81</v>
      </c>
      <c r="N356" s="1" t="str">
        <f t="shared" si="12"/>
        <v xml:space="preserve"> - </v>
      </c>
      <c r="O356" s="1" t="s">
        <v>66</v>
      </c>
      <c r="P356" s="1"/>
      <c r="Q356" s="1"/>
      <c r="R356" s="1"/>
      <c r="S356" s="1"/>
      <c r="T356" s="3"/>
      <c r="U356" s="1"/>
      <c r="V356" s="1"/>
      <c r="W356" s="1"/>
    </row>
    <row r="357" spans="1:23">
      <c r="A357" s="1" t="s">
        <v>26</v>
      </c>
      <c r="B357" s="1" t="s">
        <v>1587</v>
      </c>
      <c r="C357" s="1">
        <v>2814</v>
      </c>
      <c r="D357" s="1" t="s">
        <v>262</v>
      </c>
      <c r="E357" s="3">
        <v>46063</v>
      </c>
      <c r="F357" s="12">
        <v>46063.389317129629</v>
      </c>
      <c r="G357" s="1">
        <v>900433773</v>
      </c>
      <c r="H357" s="1" t="s">
        <v>433</v>
      </c>
      <c r="I357" s="17">
        <f t="shared" si="13"/>
        <v>6736000</v>
      </c>
      <c r="J357" s="17">
        <v>1279840</v>
      </c>
      <c r="K357" s="17">
        <v>8015840</v>
      </c>
      <c r="L357" s="1" t="s">
        <v>1151</v>
      </c>
      <c r="M357" s="3">
        <v>46070</v>
      </c>
      <c r="N357" s="1">
        <f t="shared" si="12"/>
        <v>7</v>
      </c>
      <c r="O357" s="1" t="s">
        <v>66</v>
      </c>
      <c r="P357" s="1"/>
      <c r="Q357" s="1"/>
      <c r="R357" s="1"/>
      <c r="S357" s="1"/>
      <c r="T357" s="3">
        <v>46078</v>
      </c>
      <c r="U357" s="1" t="s">
        <v>39</v>
      </c>
      <c r="V357" s="1"/>
      <c r="W357" s="1" t="s">
        <v>1258</v>
      </c>
    </row>
    <row r="358" spans="1:23">
      <c r="A358" s="1" t="s">
        <v>26</v>
      </c>
      <c r="B358" s="1" t="s">
        <v>1588</v>
      </c>
      <c r="C358" s="1">
        <v>723420</v>
      </c>
      <c r="D358" s="1" t="s">
        <v>817</v>
      </c>
      <c r="E358" s="3">
        <v>46063</v>
      </c>
      <c r="F358" s="12">
        <v>46063.307349537034</v>
      </c>
      <c r="G358" s="1">
        <v>890915475</v>
      </c>
      <c r="H358" s="1" t="s">
        <v>818</v>
      </c>
      <c r="I358" s="17">
        <f t="shared" si="13"/>
        <v>310500</v>
      </c>
      <c r="J358" s="17">
        <v>58995</v>
      </c>
      <c r="K358" s="17">
        <v>369495</v>
      </c>
      <c r="L358" s="1" t="s">
        <v>70</v>
      </c>
      <c r="M358" s="3">
        <v>46065</v>
      </c>
      <c r="N358" s="1">
        <f t="shared" si="12"/>
        <v>2</v>
      </c>
      <c r="O358" s="1" t="s">
        <v>66</v>
      </c>
      <c r="P358" s="1"/>
      <c r="Q358" s="1"/>
      <c r="R358" s="1"/>
      <c r="S358" s="1"/>
      <c r="T358" s="3">
        <v>46066</v>
      </c>
      <c r="U358" s="1" t="s">
        <v>39</v>
      </c>
      <c r="V358" s="1"/>
      <c r="W358" s="1" t="s">
        <v>1122</v>
      </c>
    </row>
    <row r="359" spans="1:23">
      <c r="A359" s="1" t="s">
        <v>26</v>
      </c>
      <c r="B359" s="1" t="s">
        <v>1589</v>
      </c>
      <c r="C359" s="1">
        <v>723417</v>
      </c>
      <c r="D359" s="1" t="s">
        <v>817</v>
      </c>
      <c r="E359" s="3">
        <v>46063</v>
      </c>
      <c r="F359" s="12">
        <v>46063.304548611108</v>
      </c>
      <c r="G359" s="1">
        <v>890915475</v>
      </c>
      <c r="H359" s="1" t="s">
        <v>818</v>
      </c>
      <c r="I359" s="17">
        <f t="shared" si="13"/>
        <v>254000</v>
      </c>
      <c r="J359" s="17">
        <v>48260</v>
      </c>
      <c r="K359" s="17">
        <v>302260</v>
      </c>
      <c r="L359" s="1" t="s">
        <v>70</v>
      </c>
      <c r="M359" s="3">
        <v>46065</v>
      </c>
      <c r="N359" s="1">
        <f t="shared" si="12"/>
        <v>2</v>
      </c>
      <c r="O359" s="1" t="s">
        <v>66</v>
      </c>
      <c r="P359" s="1"/>
      <c r="Q359" s="1"/>
      <c r="R359" s="1"/>
      <c r="S359" s="1"/>
      <c r="T359" s="3">
        <v>46071</v>
      </c>
      <c r="U359" s="1" t="s">
        <v>39</v>
      </c>
      <c r="V359" s="1"/>
      <c r="W359" s="1" t="s">
        <v>1122</v>
      </c>
    </row>
    <row r="360" spans="1:23">
      <c r="A360" s="1" t="s">
        <v>700</v>
      </c>
      <c r="B360" s="1" t="s">
        <v>1590</v>
      </c>
      <c r="C360" s="27">
        <v>231698</v>
      </c>
      <c r="D360" s="1" t="s">
        <v>702</v>
      </c>
      <c r="E360" s="3">
        <v>46063</v>
      </c>
      <c r="F360" s="12">
        <v>46063.309594907405</v>
      </c>
      <c r="G360" s="1">
        <v>890925124</v>
      </c>
      <c r="H360" s="1" t="s">
        <v>703</v>
      </c>
      <c r="I360" s="17">
        <f t="shared" si="13"/>
        <v>15000</v>
      </c>
      <c r="J360" s="17">
        <v>0</v>
      </c>
      <c r="K360" s="17">
        <v>15000</v>
      </c>
      <c r="L360" s="1" t="s">
        <v>54</v>
      </c>
      <c r="M360" s="3"/>
      <c r="N360" s="1">
        <f t="shared" si="12"/>
        <v>0</v>
      </c>
      <c r="O360" s="1"/>
      <c r="P360" s="1"/>
      <c r="Q360" s="1"/>
      <c r="R360" s="1"/>
      <c r="S360" s="1"/>
      <c r="T360" s="3"/>
      <c r="U360" s="1"/>
      <c r="V360" s="1"/>
      <c r="W360" s="1"/>
    </row>
    <row r="361" spans="1:23">
      <c r="A361" s="1" t="s">
        <v>700</v>
      </c>
      <c r="B361" s="1" t="s">
        <v>1591</v>
      </c>
      <c r="C361" s="27">
        <v>231697</v>
      </c>
      <c r="D361" s="1" t="s">
        <v>702</v>
      </c>
      <c r="E361" s="3">
        <v>46063</v>
      </c>
      <c r="F361" s="12">
        <v>46063.309467592589</v>
      </c>
      <c r="G361" s="1">
        <v>890925124</v>
      </c>
      <c r="H361" s="1" t="s">
        <v>703</v>
      </c>
      <c r="I361" s="17">
        <f t="shared" si="13"/>
        <v>15000</v>
      </c>
      <c r="J361" s="17">
        <v>0</v>
      </c>
      <c r="K361" s="17">
        <v>15000</v>
      </c>
      <c r="L361" s="1" t="s">
        <v>54</v>
      </c>
      <c r="M361" s="3"/>
      <c r="N361" s="1">
        <f t="shared" si="12"/>
        <v>0</v>
      </c>
      <c r="O361" s="1"/>
      <c r="P361" s="1"/>
      <c r="Q361" s="1"/>
      <c r="R361" s="1"/>
      <c r="S361" s="1"/>
      <c r="T361" s="3"/>
      <c r="U361" s="1"/>
      <c r="V361" s="1"/>
      <c r="W361" s="1"/>
    </row>
    <row r="362" spans="1:23">
      <c r="A362" s="1" t="s">
        <v>26</v>
      </c>
      <c r="B362" s="1" t="s">
        <v>1592</v>
      </c>
      <c r="C362" s="1">
        <v>3337</v>
      </c>
      <c r="D362" s="1" t="s">
        <v>1396</v>
      </c>
      <c r="E362" s="3">
        <v>46064</v>
      </c>
      <c r="F362" s="12">
        <v>46064.488449074073</v>
      </c>
      <c r="G362" s="1">
        <v>900038697</v>
      </c>
      <c r="H362" s="1" t="s">
        <v>1397</v>
      </c>
      <c r="I362" s="17">
        <f t="shared" ref="I362:I393" si="14">K362-J362</f>
        <v>465000</v>
      </c>
      <c r="J362" s="17">
        <v>88350</v>
      </c>
      <c r="K362" s="17">
        <v>553350</v>
      </c>
      <c r="L362" s="1" t="s">
        <v>70</v>
      </c>
      <c r="M362" s="3">
        <v>46065</v>
      </c>
      <c r="N362" s="1">
        <f t="shared" si="12"/>
        <v>1</v>
      </c>
      <c r="O362" s="1" t="s">
        <v>66</v>
      </c>
      <c r="P362" s="1"/>
      <c r="Q362" s="1"/>
      <c r="R362" s="1"/>
      <c r="S362" s="1"/>
      <c r="T362" s="3">
        <v>46066</v>
      </c>
      <c r="U362" s="1" t="s">
        <v>39</v>
      </c>
      <c r="V362" s="1"/>
      <c r="W362" s="1" t="s">
        <v>1122</v>
      </c>
    </row>
    <row r="363" spans="1:23">
      <c r="A363" s="1" t="s">
        <v>26</v>
      </c>
      <c r="B363" s="1" t="s">
        <v>1593</v>
      </c>
      <c r="C363" s="1">
        <v>98363</v>
      </c>
      <c r="D363" s="1" t="s">
        <v>28</v>
      </c>
      <c r="E363" s="3">
        <v>46064</v>
      </c>
      <c r="F363" s="12">
        <v>46064.643333333333</v>
      </c>
      <c r="G363" s="1">
        <v>890932535</v>
      </c>
      <c r="H363" s="1" t="s">
        <v>1594</v>
      </c>
      <c r="I363" s="17">
        <f t="shared" si="14"/>
        <v>1295395.202</v>
      </c>
      <c r="J363" s="17">
        <v>246125.08799999999</v>
      </c>
      <c r="K363" s="17">
        <v>1541520.29</v>
      </c>
      <c r="L363" s="1" t="s">
        <v>1595</v>
      </c>
      <c r="M363" s="3">
        <v>46071</v>
      </c>
      <c r="N363" s="1">
        <f t="shared" si="12"/>
        <v>7</v>
      </c>
      <c r="O363" s="1" t="s">
        <v>66</v>
      </c>
      <c r="P363" s="1"/>
      <c r="Q363" s="1"/>
      <c r="R363" s="1"/>
      <c r="S363" s="1"/>
      <c r="T363" s="3">
        <v>46073</v>
      </c>
      <c r="U363" s="1" t="s">
        <v>39</v>
      </c>
      <c r="V363" s="1"/>
      <c r="W363" s="1" t="s">
        <v>1258</v>
      </c>
    </row>
    <row r="364" spans="1:23">
      <c r="A364" s="1" t="s">
        <v>26</v>
      </c>
      <c r="B364" s="1" t="s">
        <v>1596</v>
      </c>
      <c r="C364" s="1">
        <v>98361</v>
      </c>
      <c r="D364" s="1" t="s">
        <v>28</v>
      </c>
      <c r="E364" s="3">
        <v>46064</v>
      </c>
      <c r="F364" s="12">
        <v>46064.636053240742</v>
      </c>
      <c r="G364" s="1">
        <v>890932535</v>
      </c>
      <c r="H364" s="1" t="s">
        <v>1594</v>
      </c>
      <c r="I364" s="17">
        <f t="shared" si="14"/>
        <v>291049.79800000001</v>
      </c>
      <c r="J364" s="17">
        <v>55299.462</v>
      </c>
      <c r="K364" s="17">
        <v>346349.26</v>
      </c>
      <c r="L364" s="1" t="s">
        <v>1595</v>
      </c>
      <c r="M364" s="3">
        <v>46069</v>
      </c>
      <c r="N364" s="1">
        <f t="shared" si="12"/>
        <v>5</v>
      </c>
      <c r="O364" s="1" t="s">
        <v>66</v>
      </c>
      <c r="P364" s="1"/>
      <c r="Q364" s="1"/>
      <c r="R364" s="1"/>
      <c r="S364" s="1"/>
      <c r="T364" s="3">
        <v>46071</v>
      </c>
      <c r="U364" s="1" t="s">
        <v>39</v>
      </c>
      <c r="V364" s="1"/>
      <c r="W364" s="1" t="s">
        <v>1122</v>
      </c>
    </row>
    <row r="365" spans="1:23">
      <c r="A365" s="1" t="s">
        <v>26</v>
      </c>
      <c r="B365" s="1" t="s">
        <v>1597</v>
      </c>
      <c r="C365" s="1">
        <v>425</v>
      </c>
      <c r="D365" s="1" t="s">
        <v>276</v>
      </c>
      <c r="E365" s="3">
        <v>46064</v>
      </c>
      <c r="F365" s="12">
        <v>46064.914756944447</v>
      </c>
      <c r="G365" s="1">
        <v>901847080</v>
      </c>
      <c r="H365" s="1" t="s">
        <v>277</v>
      </c>
      <c r="I365" s="17">
        <f t="shared" si="14"/>
        <v>300000</v>
      </c>
      <c r="J365" s="17">
        <v>57000</v>
      </c>
      <c r="K365" s="17">
        <v>357000</v>
      </c>
      <c r="L365" s="1" t="s">
        <v>1151</v>
      </c>
      <c r="M365" s="3">
        <v>46066</v>
      </c>
      <c r="N365" s="1">
        <f t="shared" si="12"/>
        <v>2</v>
      </c>
      <c r="O365" s="1" t="s">
        <v>66</v>
      </c>
      <c r="P365" s="1"/>
      <c r="Q365" s="1"/>
      <c r="R365" s="1"/>
      <c r="S365" s="1"/>
      <c r="T365" s="3">
        <v>46073</v>
      </c>
      <c r="U365" s="1" t="s">
        <v>39</v>
      </c>
      <c r="V365" s="1"/>
      <c r="W365" s="1" t="s">
        <v>1122</v>
      </c>
    </row>
    <row r="366" spans="1:23">
      <c r="A366" s="1" t="s">
        <v>26</v>
      </c>
      <c r="B366" s="1" t="s">
        <v>1598</v>
      </c>
      <c r="C366" s="1">
        <v>2164</v>
      </c>
      <c r="D366" s="1" t="s">
        <v>28</v>
      </c>
      <c r="E366" s="3">
        <v>46064</v>
      </c>
      <c r="F366" s="12">
        <v>46064.758576388886</v>
      </c>
      <c r="G366" s="1">
        <v>901230965</v>
      </c>
      <c r="H366" s="1" t="s">
        <v>625</v>
      </c>
      <c r="I366" s="17">
        <f t="shared" si="14"/>
        <v>600000</v>
      </c>
      <c r="J366" s="17">
        <v>114000</v>
      </c>
      <c r="K366" s="17">
        <v>714000</v>
      </c>
      <c r="L366" s="1" t="s">
        <v>1151</v>
      </c>
      <c r="M366" s="3">
        <v>46066</v>
      </c>
      <c r="N366" s="1">
        <f t="shared" si="12"/>
        <v>2</v>
      </c>
      <c r="O366" s="1" t="s">
        <v>66</v>
      </c>
      <c r="P366" s="1"/>
      <c r="Q366" s="1"/>
      <c r="R366" s="1"/>
      <c r="S366" s="1"/>
      <c r="T366" s="3">
        <v>46073</v>
      </c>
      <c r="U366" s="1" t="s">
        <v>39</v>
      </c>
      <c r="V366" s="1"/>
      <c r="W366" s="1" t="s">
        <v>1122</v>
      </c>
    </row>
    <row r="367" spans="1:23">
      <c r="A367" s="1" t="s">
        <v>26</v>
      </c>
      <c r="B367" s="1" t="s">
        <v>1599</v>
      </c>
      <c r="C367" s="1">
        <v>56008</v>
      </c>
      <c r="D367" s="1" t="s">
        <v>122</v>
      </c>
      <c r="E367" s="3">
        <v>46064</v>
      </c>
      <c r="F367" s="12">
        <v>46064.745127314818</v>
      </c>
      <c r="G367" s="1">
        <v>900650486</v>
      </c>
      <c r="H367" s="1" t="s">
        <v>857</v>
      </c>
      <c r="I367" s="17">
        <f t="shared" si="14"/>
        <v>2352941.1800000002</v>
      </c>
      <c r="J367" s="17">
        <v>447058.82</v>
      </c>
      <c r="K367" s="17">
        <v>2800000</v>
      </c>
      <c r="L367" s="1" t="s">
        <v>65</v>
      </c>
      <c r="M367" s="3">
        <v>46077</v>
      </c>
      <c r="N367" s="1">
        <f t="shared" si="12"/>
        <v>13</v>
      </c>
      <c r="O367" s="1" t="s">
        <v>66</v>
      </c>
      <c r="P367" s="1"/>
      <c r="Q367" s="1"/>
      <c r="R367" s="1"/>
      <c r="S367" s="1"/>
      <c r="T367" s="3">
        <v>46078</v>
      </c>
      <c r="U367" s="1" t="s">
        <v>39</v>
      </c>
      <c r="V367" s="1"/>
      <c r="W367" s="1" t="s">
        <v>1130</v>
      </c>
    </row>
    <row r="368" spans="1:23">
      <c r="A368" s="1" t="s">
        <v>26</v>
      </c>
      <c r="B368" s="1" t="s">
        <v>1600</v>
      </c>
      <c r="C368" s="1">
        <v>2733</v>
      </c>
      <c r="D368" s="1" t="s">
        <v>122</v>
      </c>
      <c r="E368" s="3">
        <v>46064</v>
      </c>
      <c r="F368" s="12">
        <v>46064.706053240741</v>
      </c>
      <c r="G368" s="1">
        <v>900667734</v>
      </c>
      <c r="H368" s="1" t="s">
        <v>123</v>
      </c>
      <c r="I368" s="17">
        <f t="shared" si="14"/>
        <v>47000</v>
      </c>
      <c r="J368" s="17">
        <v>8930</v>
      </c>
      <c r="K368" s="17">
        <v>55930</v>
      </c>
      <c r="L368" s="1" t="s">
        <v>1151</v>
      </c>
      <c r="M368" s="3">
        <v>46066</v>
      </c>
      <c r="N368" s="1">
        <f t="shared" si="12"/>
        <v>2</v>
      </c>
      <c r="O368" s="1" t="s">
        <v>66</v>
      </c>
      <c r="P368" s="1"/>
      <c r="Q368" s="1"/>
      <c r="R368" s="1"/>
      <c r="S368" s="1"/>
      <c r="T368" s="3">
        <v>46071</v>
      </c>
      <c r="U368" s="1" t="s">
        <v>39</v>
      </c>
      <c r="V368" s="1"/>
      <c r="W368" s="1" t="s">
        <v>1122</v>
      </c>
    </row>
    <row r="369" spans="1:23">
      <c r="A369" s="1" t="s">
        <v>26</v>
      </c>
      <c r="B369" s="1" t="s">
        <v>1601</v>
      </c>
      <c r="C369" s="1">
        <v>12565</v>
      </c>
      <c r="D369" s="1" t="s">
        <v>28</v>
      </c>
      <c r="E369" s="3">
        <v>46064</v>
      </c>
      <c r="F369" s="12">
        <v>46064.675798611112</v>
      </c>
      <c r="G369" s="1">
        <v>900420442</v>
      </c>
      <c r="H369" s="1" t="s">
        <v>589</v>
      </c>
      <c r="I369" s="17">
        <f t="shared" si="14"/>
        <v>900000</v>
      </c>
      <c r="J369" s="17">
        <v>171000</v>
      </c>
      <c r="K369" s="17">
        <v>1071000</v>
      </c>
      <c r="L369" s="1" t="s">
        <v>1151</v>
      </c>
      <c r="M369" s="3">
        <v>46066</v>
      </c>
      <c r="N369" s="1">
        <f t="shared" si="12"/>
        <v>2</v>
      </c>
      <c r="O369" s="1" t="s">
        <v>66</v>
      </c>
      <c r="P369" s="1"/>
      <c r="Q369" s="1"/>
      <c r="R369" s="1"/>
      <c r="S369" s="1"/>
      <c r="T369" s="3">
        <v>46071</v>
      </c>
      <c r="U369" s="1" t="s">
        <v>39</v>
      </c>
      <c r="V369" s="1"/>
      <c r="W369" s="1" t="s">
        <v>1122</v>
      </c>
    </row>
    <row r="370" spans="1:23">
      <c r="A370" s="1" t="s">
        <v>26</v>
      </c>
      <c r="B370" s="1" t="s">
        <v>1602</v>
      </c>
      <c r="C370" s="1">
        <v>5060</v>
      </c>
      <c r="D370" s="1" t="s">
        <v>585</v>
      </c>
      <c r="E370" s="3">
        <v>46064</v>
      </c>
      <c r="F370" s="12">
        <v>46064.673182870371</v>
      </c>
      <c r="G370" s="1">
        <v>901381405</v>
      </c>
      <c r="H370" s="1" t="s">
        <v>1603</v>
      </c>
      <c r="I370" s="17">
        <f t="shared" si="14"/>
        <v>2592500</v>
      </c>
      <c r="J370" s="17">
        <v>492575</v>
      </c>
      <c r="K370" s="17">
        <v>3085075</v>
      </c>
      <c r="L370" s="1" t="s">
        <v>70</v>
      </c>
      <c r="M370" s="3">
        <v>46066</v>
      </c>
      <c r="N370" s="1">
        <f t="shared" si="12"/>
        <v>2</v>
      </c>
      <c r="O370" s="1" t="s">
        <v>66</v>
      </c>
      <c r="P370" s="1"/>
      <c r="Q370" s="1"/>
      <c r="R370" s="1"/>
      <c r="S370" s="1"/>
      <c r="T370" s="3">
        <v>46071</v>
      </c>
      <c r="U370" s="1" t="s">
        <v>39</v>
      </c>
      <c r="V370" s="1"/>
      <c r="W370" s="1" t="s">
        <v>1122</v>
      </c>
    </row>
    <row r="371" spans="1:23">
      <c r="A371" s="1" t="s">
        <v>26</v>
      </c>
      <c r="B371" s="1" t="s">
        <v>1604</v>
      </c>
      <c r="C371" s="1">
        <v>100543</v>
      </c>
      <c r="D371" s="1" t="s">
        <v>458</v>
      </c>
      <c r="E371" s="3">
        <v>46064</v>
      </c>
      <c r="F371" s="12">
        <v>46064.655416666668</v>
      </c>
      <c r="G371" s="1">
        <v>890929497</v>
      </c>
      <c r="H371" s="1" t="s">
        <v>459</v>
      </c>
      <c r="I371" s="17">
        <f t="shared" si="14"/>
        <v>2500000</v>
      </c>
      <c r="J371" s="17">
        <v>475000</v>
      </c>
      <c r="K371" s="17">
        <v>2975000</v>
      </c>
      <c r="L371" s="1" t="s">
        <v>1151</v>
      </c>
      <c r="M371" s="3">
        <v>46078</v>
      </c>
      <c r="N371" s="1">
        <f t="shared" si="12"/>
        <v>14</v>
      </c>
      <c r="O371" s="1" t="s">
        <v>66</v>
      </c>
      <c r="P371" s="1"/>
      <c r="Q371" s="1"/>
      <c r="R371" s="1"/>
      <c r="S371" s="1"/>
      <c r="T371" s="3">
        <v>46083</v>
      </c>
      <c r="U371" s="1" t="s">
        <v>39</v>
      </c>
      <c r="V371" s="1"/>
      <c r="W371" s="1" t="s">
        <v>1130</v>
      </c>
    </row>
    <row r="372" spans="1:23">
      <c r="A372" s="1" t="s">
        <v>26</v>
      </c>
      <c r="B372" s="1" t="s">
        <v>1605</v>
      </c>
      <c r="C372" s="1">
        <v>2732</v>
      </c>
      <c r="D372" s="1" t="s">
        <v>122</v>
      </c>
      <c r="E372" s="3">
        <v>46064</v>
      </c>
      <c r="F372" s="12">
        <v>46064.636307870373</v>
      </c>
      <c r="G372" s="1">
        <v>900667734</v>
      </c>
      <c r="H372" s="1" t="s">
        <v>123</v>
      </c>
      <c r="I372" s="17">
        <f t="shared" si="14"/>
        <v>104800</v>
      </c>
      <c r="J372" s="17">
        <v>19912</v>
      </c>
      <c r="K372" s="17">
        <v>124712</v>
      </c>
      <c r="L372" s="1" t="s">
        <v>1151</v>
      </c>
      <c r="M372" s="3">
        <v>46066</v>
      </c>
      <c r="N372" s="1">
        <f t="shared" si="12"/>
        <v>2</v>
      </c>
      <c r="O372" s="1" t="s">
        <v>66</v>
      </c>
      <c r="P372" s="1"/>
      <c r="Q372" s="1"/>
      <c r="R372" s="1"/>
      <c r="S372" s="1"/>
      <c r="T372" s="3">
        <v>46071</v>
      </c>
      <c r="U372" s="1" t="s">
        <v>39</v>
      </c>
      <c r="V372" s="1"/>
      <c r="W372" s="1" t="s">
        <v>1122</v>
      </c>
    </row>
    <row r="373" spans="1:23">
      <c r="A373" s="1" t="s">
        <v>26</v>
      </c>
      <c r="B373" s="1" t="s">
        <v>1606</v>
      </c>
      <c r="C373" s="1">
        <v>344465</v>
      </c>
      <c r="D373" s="1" t="s">
        <v>336</v>
      </c>
      <c r="E373" s="3">
        <v>46064</v>
      </c>
      <c r="F373" s="12">
        <v>46064.653495370374</v>
      </c>
      <c r="G373" s="1">
        <v>800049074</v>
      </c>
      <c r="H373" s="1" t="s">
        <v>337</v>
      </c>
      <c r="I373" s="17">
        <f t="shared" si="14"/>
        <v>1756990</v>
      </c>
      <c r="J373" s="17">
        <v>260993</v>
      </c>
      <c r="K373" s="17">
        <v>2017983</v>
      </c>
      <c r="L373" s="1" t="s">
        <v>70</v>
      </c>
      <c r="M373" s="3">
        <v>46066</v>
      </c>
      <c r="N373" s="1">
        <f t="shared" si="12"/>
        <v>2</v>
      </c>
      <c r="O373" s="1" t="s">
        <v>66</v>
      </c>
      <c r="P373" s="1"/>
      <c r="Q373" s="1"/>
      <c r="R373" s="1"/>
      <c r="S373" s="1"/>
      <c r="T373" s="3">
        <v>46071</v>
      </c>
      <c r="U373" s="1" t="s">
        <v>39</v>
      </c>
      <c r="V373" s="1"/>
      <c r="W373" s="1" t="s">
        <v>1122</v>
      </c>
    </row>
    <row r="374" spans="1:23">
      <c r="A374" s="1" t="s">
        <v>26</v>
      </c>
      <c r="B374" s="1" t="s">
        <v>1607</v>
      </c>
      <c r="C374" s="1">
        <v>1144</v>
      </c>
      <c r="D374" s="1" t="s">
        <v>28</v>
      </c>
      <c r="E374" s="3">
        <v>46064</v>
      </c>
      <c r="F374" s="12">
        <v>46064.630381944444</v>
      </c>
      <c r="G374" s="1">
        <v>811007030</v>
      </c>
      <c r="H374" s="1" t="s">
        <v>903</v>
      </c>
      <c r="I374" s="17">
        <f t="shared" si="14"/>
        <v>560000</v>
      </c>
      <c r="J374" s="17">
        <v>106400</v>
      </c>
      <c r="K374" s="17">
        <v>666400</v>
      </c>
      <c r="L374" s="1" t="s">
        <v>70</v>
      </c>
      <c r="M374" s="3">
        <v>46065</v>
      </c>
      <c r="N374" s="1">
        <f t="shared" si="12"/>
        <v>1</v>
      </c>
      <c r="O374" s="1" t="s">
        <v>66</v>
      </c>
      <c r="P374" s="1"/>
      <c r="Q374" s="1"/>
      <c r="R374" s="1"/>
      <c r="S374" s="1"/>
      <c r="T374" s="3">
        <v>46066</v>
      </c>
      <c r="U374" s="1" t="s">
        <v>39</v>
      </c>
      <c r="V374" s="1"/>
      <c r="W374" s="1" t="s">
        <v>1122</v>
      </c>
    </row>
    <row r="375" spans="1:23">
      <c r="A375" s="1" t="s">
        <v>26</v>
      </c>
      <c r="B375" s="1" t="s">
        <v>1608</v>
      </c>
      <c r="C375" s="1">
        <v>564589</v>
      </c>
      <c r="D375" s="1" t="s">
        <v>159</v>
      </c>
      <c r="E375" s="3">
        <v>46064</v>
      </c>
      <c r="F375" s="12">
        <v>46064.612951388888</v>
      </c>
      <c r="G375" s="1">
        <v>890800788</v>
      </c>
      <c r="H375" s="1" t="s">
        <v>160</v>
      </c>
      <c r="I375" s="17">
        <f t="shared" si="14"/>
        <v>435500</v>
      </c>
      <c r="J375" s="17">
        <v>82745</v>
      </c>
      <c r="K375" s="17">
        <v>518245</v>
      </c>
      <c r="L375" s="1" t="s">
        <v>70</v>
      </c>
      <c r="M375" s="3">
        <v>46065</v>
      </c>
      <c r="N375" s="1">
        <f t="shared" si="12"/>
        <v>1</v>
      </c>
      <c r="O375" s="1" t="s">
        <v>66</v>
      </c>
      <c r="P375" s="1"/>
      <c r="Q375" s="1"/>
      <c r="R375" s="1"/>
      <c r="S375" s="1"/>
      <c r="T375" s="3">
        <v>46066</v>
      </c>
      <c r="U375" s="1" t="s">
        <v>39</v>
      </c>
      <c r="V375" s="1"/>
      <c r="W375" s="1" t="s">
        <v>1122</v>
      </c>
    </row>
    <row r="376" spans="1:23">
      <c r="A376" s="1" t="s">
        <v>26</v>
      </c>
      <c r="B376" s="1" t="s">
        <v>1609</v>
      </c>
      <c r="C376" s="1">
        <v>564595</v>
      </c>
      <c r="D376" s="1" t="s">
        <v>159</v>
      </c>
      <c r="E376" s="3">
        <v>46064</v>
      </c>
      <c r="F376" s="12">
        <v>46064.627106481479</v>
      </c>
      <c r="G376" s="1">
        <v>890800788</v>
      </c>
      <c r="H376" s="1" t="s">
        <v>160</v>
      </c>
      <c r="I376" s="17">
        <f t="shared" si="14"/>
        <v>52260</v>
      </c>
      <c r="J376" s="17">
        <v>9929</v>
      </c>
      <c r="K376" s="17">
        <v>62189</v>
      </c>
      <c r="L376" s="1" t="s">
        <v>70</v>
      </c>
      <c r="M376" s="3">
        <v>46065</v>
      </c>
      <c r="N376" s="1">
        <f t="shared" si="12"/>
        <v>1</v>
      </c>
      <c r="O376" s="1" t="s">
        <v>66</v>
      </c>
      <c r="P376" s="1"/>
      <c r="Q376" s="1"/>
      <c r="R376" s="1"/>
      <c r="S376" s="1"/>
      <c r="T376" s="3">
        <v>46066</v>
      </c>
      <c r="U376" s="1" t="s">
        <v>39</v>
      </c>
      <c r="V376" s="1"/>
      <c r="W376" s="1" t="s">
        <v>1122</v>
      </c>
    </row>
    <row r="377" spans="1:23">
      <c r="A377" s="1" t="s">
        <v>26</v>
      </c>
      <c r="B377" s="1" t="s">
        <v>1610</v>
      </c>
      <c r="C377" s="1">
        <v>564591</v>
      </c>
      <c r="D377" s="1" t="s">
        <v>159</v>
      </c>
      <c r="E377" s="3">
        <v>46064</v>
      </c>
      <c r="F377" s="12">
        <v>46064.619641203702</v>
      </c>
      <c r="G377" s="1">
        <v>890800788</v>
      </c>
      <c r="H377" s="1" t="s">
        <v>160</v>
      </c>
      <c r="I377" s="17">
        <f t="shared" si="14"/>
        <v>143715</v>
      </c>
      <c r="J377" s="17">
        <v>27306</v>
      </c>
      <c r="K377" s="17">
        <v>171021</v>
      </c>
      <c r="L377" s="1" t="s">
        <v>70</v>
      </c>
      <c r="M377" s="3">
        <v>46066</v>
      </c>
      <c r="N377" s="1">
        <f t="shared" si="12"/>
        <v>2</v>
      </c>
      <c r="O377" s="1" t="s">
        <v>66</v>
      </c>
      <c r="P377" s="1"/>
      <c r="Q377" s="1"/>
      <c r="R377" s="1"/>
      <c r="S377" s="1"/>
      <c r="T377" s="3">
        <v>46071</v>
      </c>
      <c r="U377" s="1" t="s">
        <v>39</v>
      </c>
      <c r="V377" s="1"/>
      <c r="W377" s="1" t="s">
        <v>1122</v>
      </c>
    </row>
    <row r="378" spans="1:23">
      <c r="A378" s="1" t="s">
        <v>26</v>
      </c>
      <c r="B378" s="1" t="s">
        <v>1611</v>
      </c>
      <c r="C378" s="1">
        <v>1816</v>
      </c>
      <c r="D378" s="1" t="s">
        <v>438</v>
      </c>
      <c r="E378" s="3">
        <v>46064</v>
      </c>
      <c r="F378" s="12">
        <v>46064.607581018521</v>
      </c>
      <c r="G378" s="1">
        <v>900497895</v>
      </c>
      <c r="H378" s="1" t="s">
        <v>439</v>
      </c>
      <c r="I378" s="17">
        <f t="shared" si="14"/>
        <v>800000</v>
      </c>
      <c r="J378" s="17">
        <v>152000</v>
      </c>
      <c r="K378" s="17">
        <v>952000</v>
      </c>
      <c r="L378" s="1" t="s">
        <v>1151</v>
      </c>
      <c r="M378" s="3">
        <v>46066</v>
      </c>
      <c r="N378" s="1">
        <f t="shared" si="12"/>
        <v>2</v>
      </c>
      <c r="O378" s="1" t="s">
        <v>66</v>
      </c>
      <c r="P378" s="1"/>
      <c r="Q378" s="1"/>
      <c r="R378" s="1"/>
      <c r="S378" s="1"/>
      <c r="T378" s="3">
        <v>46073</v>
      </c>
      <c r="U378" s="1" t="s">
        <v>39</v>
      </c>
      <c r="V378" s="1"/>
      <c r="W378" s="1" t="s">
        <v>1122</v>
      </c>
    </row>
    <row r="379" spans="1:23">
      <c r="A379" s="1" t="s">
        <v>26</v>
      </c>
      <c r="B379" s="1" t="s">
        <v>1612</v>
      </c>
      <c r="C379" s="1">
        <v>1303</v>
      </c>
      <c r="D379" s="1" t="s">
        <v>151</v>
      </c>
      <c r="E379" s="3">
        <v>46064</v>
      </c>
      <c r="F379" s="12">
        <v>46064.605729166666</v>
      </c>
      <c r="G379" s="1">
        <v>901561580</v>
      </c>
      <c r="H379" s="1" t="s">
        <v>152</v>
      </c>
      <c r="I379" s="17">
        <f t="shared" si="14"/>
        <v>41700</v>
      </c>
      <c r="J379" s="17">
        <v>7923</v>
      </c>
      <c r="K379" s="17">
        <v>49623</v>
      </c>
      <c r="L379" s="1" t="s">
        <v>70</v>
      </c>
      <c r="M379" s="3">
        <v>46070</v>
      </c>
      <c r="N379" s="1">
        <f t="shared" si="12"/>
        <v>6</v>
      </c>
      <c r="O379" s="1" t="s">
        <v>66</v>
      </c>
      <c r="P379" s="1"/>
      <c r="Q379" s="1"/>
      <c r="R379" s="1"/>
      <c r="S379" s="1"/>
      <c r="T379" s="3">
        <v>46078</v>
      </c>
      <c r="U379" s="1" t="s">
        <v>39</v>
      </c>
      <c r="V379" s="1"/>
      <c r="W379" s="1" t="s">
        <v>1258</v>
      </c>
    </row>
    <row r="380" spans="1:23">
      <c r="A380" s="1" t="s">
        <v>26</v>
      </c>
      <c r="B380" s="1" t="s">
        <v>1613</v>
      </c>
      <c r="C380" s="1">
        <v>6063</v>
      </c>
      <c r="D380" s="1"/>
      <c r="E380" s="3">
        <v>46064</v>
      </c>
      <c r="F380" s="12">
        <v>46064.859097222223</v>
      </c>
      <c r="G380" s="1">
        <v>32150739</v>
      </c>
      <c r="H380" s="1" t="s">
        <v>400</v>
      </c>
      <c r="I380" s="17">
        <f t="shared" si="14"/>
        <v>679500</v>
      </c>
      <c r="J380" s="17">
        <v>0</v>
      </c>
      <c r="K380" s="17">
        <v>679500</v>
      </c>
      <c r="L380" s="1" t="s">
        <v>1138</v>
      </c>
      <c r="M380" s="3">
        <v>46072</v>
      </c>
      <c r="N380" s="1">
        <f t="shared" si="12"/>
        <v>8</v>
      </c>
      <c r="O380" s="1" t="s">
        <v>66</v>
      </c>
      <c r="P380" s="1"/>
      <c r="Q380" s="1"/>
      <c r="R380" s="1"/>
      <c r="S380" s="1"/>
      <c r="T380" s="3">
        <v>46073</v>
      </c>
      <c r="U380" s="1" t="s">
        <v>39</v>
      </c>
      <c r="V380" s="1"/>
      <c r="W380" s="1" t="s">
        <v>1258</v>
      </c>
    </row>
    <row r="381" spans="1:23">
      <c r="A381" s="1" t="s">
        <v>26</v>
      </c>
      <c r="B381" s="1" t="s">
        <v>1614</v>
      </c>
      <c r="C381" s="1">
        <v>20015590</v>
      </c>
      <c r="D381" s="1" t="s">
        <v>968</v>
      </c>
      <c r="E381" s="3">
        <v>46064</v>
      </c>
      <c r="F381" s="12">
        <v>46064.776458333334</v>
      </c>
      <c r="G381" s="1">
        <v>860009195</v>
      </c>
      <c r="H381" s="1" t="s">
        <v>969</v>
      </c>
      <c r="I381" s="17">
        <f t="shared" si="14"/>
        <v>25037554.57</v>
      </c>
      <c r="J381" s="17">
        <v>4757135.37</v>
      </c>
      <c r="K381" s="17">
        <v>29794689.940000001</v>
      </c>
      <c r="L381" s="1" t="s">
        <v>1349</v>
      </c>
      <c r="M381" s="3">
        <v>46080</v>
      </c>
      <c r="N381" s="1">
        <f t="shared" si="12"/>
        <v>16</v>
      </c>
      <c r="O381" s="1" t="s">
        <v>215</v>
      </c>
      <c r="P381" s="1"/>
      <c r="Q381" s="1"/>
      <c r="R381" s="1"/>
      <c r="S381" s="1"/>
      <c r="T381" s="3">
        <v>46086</v>
      </c>
      <c r="U381" s="1" t="s">
        <v>39</v>
      </c>
      <c r="V381" s="1"/>
      <c r="W381" s="1" t="s">
        <v>1130</v>
      </c>
    </row>
    <row r="382" spans="1:23">
      <c r="A382" s="1" t="s">
        <v>736</v>
      </c>
      <c r="B382" s="1" t="s">
        <v>1615</v>
      </c>
      <c r="C382" s="1">
        <v>85532106</v>
      </c>
      <c r="D382" s="1" t="s">
        <v>738</v>
      </c>
      <c r="E382" s="3">
        <v>46064</v>
      </c>
      <c r="F382" s="12">
        <v>46064.7575</v>
      </c>
      <c r="G382" s="1">
        <v>900219834</v>
      </c>
      <c r="H382" s="1" t="s">
        <v>739</v>
      </c>
      <c r="I382" s="17">
        <f t="shared" si="14"/>
        <v>20200</v>
      </c>
      <c r="J382" s="17">
        <v>0</v>
      </c>
      <c r="K382" s="17">
        <v>20200</v>
      </c>
      <c r="L382" s="1" t="s">
        <v>70</v>
      </c>
      <c r="M382" s="3">
        <v>46066</v>
      </c>
      <c r="N382" s="1">
        <f t="shared" si="12"/>
        <v>2</v>
      </c>
      <c r="O382" s="1" t="s">
        <v>66</v>
      </c>
      <c r="P382" s="1"/>
      <c r="Q382" s="1"/>
      <c r="R382" s="1"/>
      <c r="S382" s="1"/>
      <c r="T382" s="3">
        <v>46073</v>
      </c>
      <c r="U382" s="1" t="s">
        <v>39</v>
      </c>
      <c r="V382" s="1"/>
      <c r="W382" s="1" t="s">
        <v>1122</v>
      </c>
    </row>
    <row r="383" spans="1:23">
      <c r="A383" s="1" t="s">
        <v>26</v>
      </c>
      <c r="B383" s="1" t="s">
        <v>1616</v>
      </c>
      <c r="C383" s="1">
        <v>151242104</v>
      </c>
      <c r="D383" s="1" t="s">
        <v>171</v>
      </c>
      <c r="E383" s="3">
        <v>46064</v>
      </c>
      <c r="F383" s="12">
        <v>46064.752025462964</v>
      </c>
      <c r="G383" s="1">
        <v>800242106</v>
      </c>
      <c r="H383" s="1" t="s">
        <v>172</v>
      </c>
      <c r="I383" s="17">
        <f t="shared" si="14"/>
        <v>19900</v>
      </c>
      <c r="J383" s="17">
        <v>0</v>
      </c>
      <c r="K383" s="17">
        <v>19900</v>
      </c>
      <c r="L383" s="1" t="s">
        <v>70</v>
      </c>
      <c r="M383" s="3">
        <v>46066</v>
      </c>
      <c r="N383" s="1">
        <f t="shared" si="12"/>
        <v>2</v>
      </c>
      <c r="O383" s="1" t="s">
        <v>66</v>
      </c>
      <c r="P383" s="1"/>
      <c r="Q383" s="1"/>
      <c r="R383" s="1"/>
      <c r="S383" s="1"/>
      <c r="T383" s="3">
        <v>46071</v>
      </c>
      <c r="U383" s="1" t="s">
        <v>39</v>
      </c>
      <c r="V383" s="1"/>
      <c r="W383" s="1" t="s">
        <v>1122</v>
      </c>
    </row>
    <row r="384" spans="1:23">
      <c r="A384" s="1" t="s">
        <v>26</v>
      </c>
      <c r="B384" s="1" t="s">
        <v>1617</v>
      </c>
      <c r="C384" s="1">
        <v>120773</v>
      </c>
      <c r="D384" s="1" t="s">
        <v>28</v>
      </c>
      <c r="E384" s="3">
        <v>46064</v>
      </c>
      <c r="F384" s="12">
        <v>46064.49417824074</v>
      </c>
      <c r="G384" s="1">
        <v>830000818</v>
      </c>
      <c r="H384" s="1" t="s">
        <v>901</v>
      </c>
      <c r="I384" s="17">
        <f t="shared" si="14"/>
        <v>2700000</v>
      </c>
      <c r="J384" s="17">
        <v>513000</v>
      </c>
      <c r="K384" s="17">
        <v>3213000</v>
      </c>
      <c r="L384" s="1" t="s">
        <v>1149</v>
      </c>
      <c r="M384" s="3">
        <v>46064</v>
      </c>
      <c r="N384" s="1">
        <f t="shared" si="12"/>
        <v>0</v>
      </c>
      <c r="O384" s="1" t="s">
        <v>479</v>
      </c>
      <c r="P384" s="1"/>
      <c r="Q384" s="1"/>
      <c r="R384" s="1"/>
      <c r="S384" s="1"/>
      <c r="T384" s="3">
        <v>46065</v>
      </c>
      <c r="U384" s="1" t="s">
        <v>39</v>
      </c>
      <c r="V384" s="1"/>
      <c r="W384" s="1" t="s">
        <v>1122</v>
      </c>
    </row>
    <row r="385" spans="1:23">
      <c r="A385" s="1" t="s">
        <v>26</v>
      </c>
      <c r="B385" s="1" t="s">
        <v>1618</v>
      </c>
      <c r="C385" s="1">
        <v>9983</v>
      </c>
      <c r="D385" s="1" t="s">
        <v>1500</v>
      </c>
      <c r="E385" s="3">
        <v>46064</v>
      </c>
      <c r="F385" s="12">
        <v>46064.500243055554</v>
      </c>
      <c r="G385" s="1">
        <v>900655384</v>
      </c>
      <c r="H385" s="1" t="s">
        <v>1501</v>
      </c>
      <c r="I385" s="17">
        <f t="shared" si="14"/>
        <v>20974800</v>
      </c>
      <c r="J385" s="17">
        <v>3985212</v>
      </c>
      <c r="K385" s="17">
        <v>24960012</v>
      </c>
      <c r="L385" s="1" t="s">
        <v>110</v>
      </c>
      <c r="M385" s="3" t="s">
        <v>81</v>
      </c>
      <c r="N385" s="1" t="str">
        <f t="shared" si="12"/>
        <v xml:space="preserve"> - </v>
      </c>
      <c r="O385" s="1"/>
      <c r="P385" s="1"/>
      <c r="Q385" s="1"/>
      <c r="R385" s="1"/>
      <c r="S385" s="1"/>
      <c r="T385" s="3"/>
      <c r="U385" s="1"/>
      <c r="V385" s="1"/>
      <c r="W385" s="1"/>
    </row>
    <row r="386" spans="1:23">
      <c r="A386" s="1" t="s">
        <v>26</v>
      </c>
      <c r="B386" s="1" t="s">
        <v>1619</v>
      </c>
      <c r="C386" s="1">
        <v>6971</v>
      </c>
      <c r="D386" s="1" t="s">
        <v>96</v>
      </c>
      <c r="E386" s="3">
        <v>46064</v>
      </c>
      <c r="F386" s="12">
        <v>46064.457719907405</v>
      </c>
      <c r="G386" s="1">
        <v>811006418</v>
      </c>
      <c r="H386" s="1" t="s">
        <v>97</v>
      </c>
      <c r="I386" s="17">
        <f t="shared" si="14"/>
        <v>130000</v>
      </c>
      <c r="J386" s="17">
        <v>24700</v>
      </c>
      <c r="K386" s="17">
        <v>154700</v>
      </c>
      <c r="L386" s="1" t="s">
        <v>1595</v>
      </c>
      <c r="M386" s="3">
        <v>46071</v>
      </c>
      <c r="N386" s="1">
        <f t="shared" ref="N386:N449" si="15">IFERROR(IF(-_xlfn.DAYS(E386,M386)&lt;0,0,-_xlfn.DAYS(E386,M386)), " - ")</f>
        <v>7</v>
      </c>
      <c r="O386" s="1" t="s">
        <v>66</v>
      </c>
      <c r="P386" s="1"/>
      <c r="Q386" s="1"/>
      <c r="R386" s="1"/>
      <c r="S386" s="1"/>
      <c r="T386" s="3">
        <v>46073</v>
      </c>
      <c r="U386" s="1" t="s">
        <v>39</v>
      </c>
      <c r="V386" s="1"/>
      <c r="W386" s="1" t="s">
        <v>1258</v>
      </c>
    </row>
    <row r="387" spans="1:23">
      <c r="A387" s="1" t="s">
        <v>26</v>
      </c>
      <c r="B387" s="1" t="s">
        <v>1620</v>
      </c>
      <c r="C387" s="1">
        <v>6969</v>
      </c>
      <c r="D387" s="1" t="s">
        <v>96</v>
      </c>
      <c r="E387" s="3">
        <v>46064</v>
      </c>
      <c r="F387" s="12">
        <v>46064.448530092595</v>
      </c>
      <c r="G387" s="1">
        <v>811006418</v>
      </c>
      <c r="H387" s="1" t="s">
        <v>97</v>
      </c>
      <c r="I387" s="17">
        <f t="shared" si="14"/>
        <v>295767</v>
      </c>
      <c r="J387" s="17">
        <v>56195.73</v>
      </c>
      <c r="K387" s="17">
        <v>351962.73</v>
      </c>
      <c r="L387" s="1" t="s">
        <v>1595</v>
      </c>
      <c r="M387" s="3">
        <v>46071</v>
      </c>
      <c r="N387" s="1">
        <f t="shared" si="15"/>
        <v>7</v>
      </c>
      <c r="O387" s="1" t="s">
        <v>66</v>
      </c>
      <c r="P387" s="1"/>
      <c r="Q387" s="1"/>
      <c r="R387" s="1"/>
      <c r="S387" s="1"/>
      <c r="T387" s="3">
        <v>46073</v>
      </c>
      <c r="U387" s="1" t="s">
        <v>39</v>
      </c>
      <c r="V387" s="1"/>
      <c r="W387" s="1" t="s">
        <v>1258</v>
      </c>
    </row>
    <row r="388" spans="1:23">
      <c r="A388" s="1" t="s">
        <v>26</v>
      </c>
      <c r="B388" s="1" t="s">
        <v>1621</v>
      </c>
      <c r="C388" s="1">
        <v>6970</v>
      </c>
      <c r="D388" s="1" t="s">
        <v>96</v>
      </c>
      <c r="E388" s="3">
        <v>46064</v>
      </c>
      <c r="F388" s="12">
        <v>46064.451724537037</v>
      </c>
      <c r="G388" s="1">
        <v>811006418</v>
      </c>
      <c r="H388" s="1" t="s">
        <v>97</v>
      </c>
      <c r="I388" s="17">
        <f t="shared" si="14"/>
        <v>517046</v>
      </c>
      <c r="J388" s="17">
        <v>98238.74</v>
      </c>
      <c r="K388" s="17">
        <v>615284.74</v>
      </c>
      <c r="L388" s="1" t="s">
        <v>1595</v>
      </c>
      <c r="M388" s="3">
        <v>46071</v>
      </c>
      <c r="N388" s="1">
        <f t="shared" si="15"/>
        <v>7</v>
      </c>
      <c r="O388" s="1" t="s">
        <v>66</v>
      </c>
      <c r="P388" s="1"/>
      <c r="Q388" s="1"/>
      <c r="R388" s="1"/>
      <c r="S388" s="1"/>
      <c r="T388" s="3">
        <v>46073</v>
      </c>
      <c r="U388" s="1" t="s">
        <v>39</v>
      </c>
      <c r="V388" s="1"/>
      <c r="W388" s="1" t="s">
        <v>1258</v>
      </c>
    </row>
    <row r="389" spans="1:23">
      <c r="A389" s="1" t="s">
        <v>26</v>
      </c>
      <c r="B389" s="1" t="s">
        <v>1622</v>
      </c>
      <c r="C389" s="1">
        <v>74687303</v>
      </c>
      <c r="D389" s="1" t="s">
        <v>255</v>
      </c>
      <c r="E389" s="3">
        <v>46064</v>
      </c>
      <c r="F389" s="12">
        <v>46064.623032407406</v>
      </c>
      <c r="G389" s="1">
        <v>900843898</v>
      </c>
      <c r="H389" s="1" t="s">
        <v>256</v>
      </c>
      <c r="I389" s="17">
        <f t="shared" si="14"/>
        <v>5966.39</v>
      </c>
      <c r="J389" s="17">
        <v>1133.6099999999999</v>
      </c>
      <c r="K389" s="17">
        <v>7100</v>
      </c>
      <c r="L389" s="1" t="s">
        <v>54</v>
      </c>
      <c r="M389" s="3"/>
      <c r="N389" s="1">
        <f t="shared" si="15"/>
        <v>0</v>
      </c>
      <c r="O389" s="1"/>
      <c r="P389" s="1"/>
      <c r="Q389" s="1"/>
      <c r="R389" s="1"/>
      <c r="S389" s="1"/>
      <c r="T389" s="3"/>
      <c r="U389" s="1"/>
      <c r="V389" s="1"/>
      <c r="W389" s="1"/>
    </row>
    <row r="390" spans="1:23">
      <c r="A390" s="1" t="s">
        <v>26</v>
      </c>
      <c r="B390" s="1" t="s">
        <v>1623</v>
      </c>
      <c r="C390" s="1">
        <v>4312</v>
      </c>
      <c r="D390" s="1" t="s">
        <v>977</v>
      </c>
      <c r="E390" s="3">
        <v>46064</v>
      </c>
      <c r="F390" s="12">
        <v>46064.614733796298</v>
      </c>
      <c r="G390" s="1">
        <v>900167479</v>
      </c>
      <c r="H390" s="1" t="s">
        <v>978</v>
      </c>
      <c r="I390" s="17">
        <f t="shared" si="14"/>
        <v>1876797.39</v>
      </c>
      <c r="J390" s="17">
        <v>0</v>
      </c>
      <c r="K390" s="17">
        <v>1876797.39</v>
      </c>
      <c r="L390" s="1" t="s">
        <v>1149</v>
      </c>
      <c r="M390" s="3">
        <v>46065</v>
      </c>
      <c r="N390" s="1">
        <f t="shared" si="15"/>
        <v>1</v>
      </c>
      <c r="O390" s="1" t="s">
        <v>479</v>
      </c>
      <c r="P390" s="1"/>
      <c r="Q390" s="1"/>
      <c r="R390" s="1"/>
      <c r="S390" s="1"/>
      <c r="T390" s="3">
        <v>46065</v>
      </c>
      <c r="U390" s="1" t="s">
        <v>39</v>
      </c>
      <c r="V390" s="1"/>
      <c r="W390" s="1" t="s">
        <v>1122</v>
      </c>
    </row>
    <row r="391" spans="1:23">
      <c r="A391" s="1" t="s">
        <v>736</v>
      </c>
      <c r="B391" s="1" t="s">
        <v>1624</v>
      </c>
      <c r="C391" s="1">
        <v>85474695</v>
      </c>
      <c r="D391" s="1" t="s">
        <v>738</v>
      </c>
      <c r="E391" s="3">
        <v>46064</v>
      </c>
      <c r="F391" s="12">
        <v>46064.545578703706</v>
      </c>
      <c r="G391" s="1">
        <v>900219834</v>
      </c>
      <c r="H391" s="1" t="s">
        <v>739</v>
      </c>
      <c r="I391" s="17">
        <f t="shared" si="14"/>
        <v>20200</v>
      </c>
      <c r="J391" s="17">
        <v>0</v>
      </c>
      <c r="K391" s="17">
        <v>20200</v>
      </c>
      <c r="L391" s="1" t="s">
        <v>70</v>
      </c>
      <c r="M391" s="3">
        <v>46066</v>
      </c>
      <c r="N391" s="1">
        <f t="shared" si="15"/>
        <v>2</v>
      </c>
      <c r="O391" s="1" t="s">
        <v>66</v>
      </c>
      <c r="P391" s="1"/>
      <c r="Q391" s="1"/>
      <c r="R391" s="1"/>
      <c r="S391" s="1"/>
      <c r="T391" s="3">
        <v>46073</v>
      </c>
      <c r="U391" s="1" t="s">
        <v>39</v>
      </c>
      <c r="V391" s="1"/>
      <c r="W391" s="1" t="s">
        <v>1122</v>
      </c>
    </row>
    <row r="392" spans="1:23">
      <c r="A392" s="1" t="s">
        <v>26</v>
      </c>
      <c r="B392" s="1" t="s">
        <v>1625</v>
      </c>
      <c r="C392" s="27">
        <v>9756</v>
      </c>
      <c r="D392" s="1" t="s">
        <v>955</v>
      </c>
      <c r="E392" s="3">
        <v>46064</v>
      </c>
      <c r="F392" s="12">
        <v>46064.513194444444</v>
      </c>
      <c r="G392" s="1">
        <v>88147614</v>
      </c>
      <c r="H392" s="1" t="s">
        <v>956</v>
      </c>
      <c r="I392" s="17">
        <f t="shared" si="14"/>
        <v>100000</v>
      </c>
      <c r="J392" s="17">
        <v>0</v>
      </c>
      <c r="K392" s="17">
        <v>100000</v>
      </c>
      <c r="L392" s="1" t="s">
        <v>54</v>
      </c>
      <c r="M392" s="3"/>
      <c r="N392" s="1">
        <f t="shared" si="15"/>
        <v>0</v>
      </c>
      <c r="O392" s="1"/>
      <c r="P392" s="1"/>
      <c r="Q392" s="1"/>
      <c r="R392" s="1"/>
      <c r="S392" s="1"/>
      <c r="T392" s="3"/>
      <c r="U392" s="1"/>
      <c r="V392" s="1"/>
      <c r="W392" s="1"/>
    </row>
    <row r="393" spans="1:23">
      <c r="A393" s="1" t="s">
        <v>82</v>
      </c>
      <c r="B393" s="1" t="s">
        <v>1626</v>
      </c>
      <c r="C393" s="1">
        <v>5642</v>
      </c>
      <c r="D393" s="1" t="s">
        <v>119</v>
      </c>
      <c r="E393" s="3">
        <v>46064</v>
      </c>
      <c r="F393" s="12">
        <v>46064.493726851855</v>
      </c>
      <c r="G393" s="1">
        <v>830000818</v>
      </c>
      <c r="H393" s="1" t="s">
        <v>901</v>
      </c>
      <c r="I393" s="17">
        <f t="shared" si="14"/>
        <v>10800000</v>
      </c>
      <c r="J393" s="17">
        <v>2052000</v>
      </c>
      <c r="K393" s="17">
        <v>12852000</v>
      </c>
      <c r="L393" s="1" t="s">
        <v>1149</v>
      </c>
      <c r="M393" s="3">
        <v>46064</v>
      </c>
      <c r="N393" s="1">
        <f t="shared" si="15"/>
        <v>0</v>
      </c>
      <c r="O393" s="1" t="s">
        <v>479</v>
      </c>
      <c r="P393" s="1"/>
      <c r="Q393" s="1"/>
      <c r="R393" s="1"/>
      <c r="S393" s="1"/>
      <c r="T393" s="3"/>
      <c r="U393" s="1"/>
      <c r="V393" s="1"/>
      <c r="W393" s="1" t="s">
        <v>1122</v>
      </c>
    </row>
    <row r="394" spans="1:23">
      <c r="A394" s="1" t="s">
        <v>26</v>
      </c>
      <c r="B394" s="1" t="s">
        <v>1627</v>
      </c>
      <c r="C394" s="1">
        <v>9980</v>
      </c>
      <c r="D394" s="1" t="s">
        <v>1500</v>
      </c>
      <c r="E394" s="3">
        <v>46064</v>
      </c>
      <c r="F394" s="12">
        <v>46064.39607638889</v>
      </c>
      <c r="G394" s="1">
        <v>900655384</v>
      </c>
      <c r="H394" s="1" t="s">
        <v>1501</v>
      </c>
      <c r="I394" s="17">
        <f t="shared" ref="I394:I457" si="16">K394-J394</f>
        <v>48988592.799999997</v>
      </c>
      <c r="J394" s="17">
        <v>9307832.6300000008</v>
      </c>
      <c r="K394" s="17">
        <v>58296425.43</v>
      </c>
      <c r="L394" s="1" t="s">
        <v>70</v>
      </c>
      <c r="M394" s="3">
        <v>46065</v>
      </c>
      <c r="N394" s="1">
        <f t="shared" si="15"/>
        <v>1</v>
      </c>
      <c r="O394" s="1" t="s">
        <v>66</v>
      </c>
      <c r="P394" s="1"/>
      <c r="Q394" s="1"/>
      <c r="R394" s="1"/>
      <c r="S394" s="1"/>
      <c r="T394" s="3">
        <v>46073</v>
      </c>
      <c r="U394" s="1" t="s">
        <v>39</v>
      </c>
      <c r="V394" s="1"/>
      <c r="W394" s="1" t="s">
        <v>1122</v>
      </c>
    </row>
    <row r="395" spans="1:23">
      <c r="A395" s="1" t="s">
        <v>26</v>
      </c>
      <c r="B395" s="1" t="s">
        <v>1628</v>
      </c>
      <c r="C395" s="1">
        <v>635743</v>
      </c>
      <c r="D395" s="1" t="s">
        <v>252</v>
      </c>
      <c r="E395" s="3">
        <v>46064</v>
      </c>
      <c r="F395" s="12">
        <v>46064.222268518519</v>
      </c>
      <c r="G395" s="1">
        <v>800192105</v>
      </c>
      <c r="H395" s="1" t="s">
        <v>253</v>
      </c>
      <c r="I395" s="17">
        <f t="shared" si="16"/>
        <v>1083000</v>
      </c>
      <c r="J395" s="17">
        <v>0</v>
      </c>
      <c r="K395" s="17">
        <v>1083000</v>
      </c>
      <c r="L395" s="1" t="s">
        <v>128</v>
      </c>
      <c r="M395" s="3">
        <v>46071</v>
      </c>
      <c r="N395" s="1">
        <f t="shared" si="15"/>
        <v>7</v>
      </c>
      <c r="O395" s="1" t="s">
        <v>1629</v>
      </c>
      <c r="P395" s="1"/>
      <c r="Q395" s="1"/>
      <c r="R395" s="1"/>
      <c r="S395" s="1"/>
      <c r="T395" s="3">
        <v>46071</v>
      </c>
      <c r="U395" s="1" t="s">
        <v>1485</v>
      </c>
      <c r="V395" s="1"/>
      <c r="W395" s="1" t="s">
        <v>1258</v>
      </c>
    </row>
    <row r="396" spans="1:23">
      <c r="A396" s="1" t="s">
        <v>26</v>
      </c>
      <c r="B396" s="1" t="s">
        <v>1630</v>
      </c>
      <c r="C396" s="1">
        <v>73824</v>
      </c>
      <c r="D396" s="1" t="s">
        <v>189</v>
      </c>
      <c r="E396" s="3">
        <v>46064</v>
      </c>
      <c r="F396" s="12">
        <v>46064.389849537038</v>
      </c>
      <c r="G396" s="1">
        <v>890319193</v>
      </c>
      <c r="H396" s="1" t="s">
        <v>190</v>
      </c>
      <c r="I396" s="17">
        <f t="shared" si="16"/>
        <v>1000000</v>
      </c>
      <c r="J396" s="17">
        <v>190000</v>
      </c>
      <c r="K396" s="17">
        <v>1190000</v>
      </c>
      <c r="L396" s="1" t="s">
        <v>65</v>
      </c>
      <c r="M396" s="3">
        <v>46066</v>
      </c>
      <c r="N396" s="1">
        <f t="shared" si="15"/>
        <v>2</v>
      </c>
      <c r="O396" s="1" t="s">
        <v>90</v>
      </c>
      <c r="P396" s="1"/>
      <c r="Q396" s="1"/>
      <c r="R396" s="1"/>
      <c r="S396" s="1"/>
      <c r="T396" s="3">
        <v>46069</v>
      </c>
      <c r="U396" s="1" t="s">
        <v>39</v>
      </c>
      <c r="V396" s="1"/>
      <c r="W396" s="1" t="s">
        <v>1122</v>
      </c>
    </row>
    <row r="397" spans="1:23">
      <c r="A397" s="1" t="s">
        <v>26</v>
      </c>
      <c r="B397" s="1" t="s">
        <v>1631</v>
      </c>
      <c r="C397" s="1">
        <v>4418</v>
      </c>
      <c r="D397" s="1" t="s">
        <v>262</v>
      </c>
      <c r="E397" s="3">
        <v>46064</v>
      </c>
      <c r="F397" s="12">
        <v>46064.424641203703</v>
      </c>
      <c r="G397" s="1">
        <v>1037587911</v>
      </c>
      <c r="H397" s="1" t="s">
        <v>1632</v>
      </c>
      <c r="I397" s="17">
        <f t="shared" si="16"/>
        <v>1029800</v>
      </c>
      <c r="J397" s="17">
        <v>195662</v>
      </c>
      <c r="K397" s="17">
        <v>1225462</v>
      </c>
      <c r="L397" s="1" t="s">
        <v>70</v>
      </c>
      <c r="M397" s="3">
        <v>46065</v>
      </c>
      <c r="N397" s="1">
        <f t="shared" si="15"/>
        <v>1</v>
      </c>
      <c r="O397" s="1" t="s">
        <v>66</v>
      </c>
      <c r="P397" s="1"/>
      <c r="Q397" s="1"/>
      <c r="R397" s="1"/>
      <c r="S397" s="1"/>
      <c r="T397" s="3">
        <v>46066</v>
      </c>
      <c r="U397" s="1" t="s">
        <v>39</v>
      </c>
      <c r="V397" s="1"/>
      <c r="W397" s="1" t="s">
        <v>1122</v>
      </c>
    </row>
    <row r="398" spans="1:23">
      <c r="A398" s="1" t="s">
        <v>26</v>
      </c>
      <c r="B398" s="1" t="s">
        <v>1633</v>
      </c>
      <c r="C398" s="1">
        <v>1556155</v>
      </c>
      <c r="D398" s="1" t="s">
        <v>176</v>
      </c>
      <c r="E398" s="3">
        <v>46064</v>
      </c>
      <c r="F398" s="12">
        <v>46064.364953703705</v>
      </c>
      <c r="G398" s="1">
        <v>800242106</v>
      </c>
      <c r="H398" s="1" t="s">
        <v>172</v>
      </c>
      <c r="I398" s="17">
        <f t="shared" si="16"/>
        <v>2016470.59</v>
      </c>
      <c r="J398" s="17">
        <v>383129.41</v>
      </c>
      <c r="K398" s="17">
        <v>2399600</v>
      </c>
      <c r="L398" s="1" t="s">
        <v>70</v>
      </c>
      <c r="M398" s="3">
        <v>46069</v>
      </c>
      <c r="N398" s="1">
        <f t="shared" si="15"/>
        <v>5</v>
      </c>
      <c r="O398" s="1" t="s">
        <v>66</v>
      </c>
      <c r="P398" s="1"/>
      <c r="Q398" s="1"/>
      <c r="R398" s="1"/>
      <c r="S398" s="1"/>
      <c r="T398" s="3">
        <v>46071</v>
      </c>
      <c r="U398" s="1" t="s">
        <v>39</v>
      </c>
      <c r="V398" s="1"/>
      <c r="W398" s="1" t="s">
        <v>1122</v>
      </c>
    </row>
    <row r="399" spans="1:23">
      <c r="A399" s="1" t="s">
        <v>26</v>
      </c>
      <c r="B399" s="1" t="s">
        <v>1634</v>
      </c>
      <c r="C399" s="1">
        <v>187044</v>
      </c>
      <c r="D399" s="1" t="s">
        <v>671</v>
      </c>
      <c r="E399" s="3">
        <v>46064</v>
      </c>
      <c r="F399" s="12">
        <v>46064.213310185187</v>
      </c>
      <c r="G399" s="1">
        <v>860001697</v>
      </c>
      <c r="H399" s="1" t="s">
        <v>669</v>
      </c>
      <c r="I399" s="17">
        <f t="shared" si="16"/>
        <v>440550</v>
      </c>
      <c r="J399" s="17">
        <v>0</v>
      </c>
      <c r="K399" s="17">
        <v>440550</v>
      </c>
      <c r="L399" s="1" t="s">
        <v>70</v>
      </c>
      <c r="M399" s="3">
        <v>46064</v>
      </c>
      <c r="N399" s="1">
        <f t="shared" si="15"/>
        <v>0</v>
      </c>
      <c r="O399" s="1" t="s">
        <v>66</v>
      </c>
      <c r="P399" s="1"/>
      <c r="Q399" s="1"/>
      <c r="R399" s="1"/>
      <c r="S399" s="1"/>
      <c r="T399" s="3">
        <v>46066</v>
      </c>
      <c r="U399" s="1" t="s">
        <v>39</v>
      </c>
      <c r="V399" s="1"/>
      <c r="W399" s="1" t="s">
        <v>1122</v>
      </c>
    </row>
    <row r="400" spans="1:23">
      <c r="A400" s="1" t="s">
        <v>26</v>
      </c>
      <c r="B400" s="1" t="s">
        <v>1635</v>
      </c>
      <c r="C400" s="28">
        <v>227648</v>
      </c>
      <c r="D400" s="1" t="s">
        <v>28</v>
      </c>
      <c r="E400" s="3">
        <v>46064</v>
      </c>
      <c r="F400" s="12">
        <v>46064.41710648148</v>
      </c>
      <c r="G400" s="1">
        <v>890937070</v>
      </c>
      <c r="H400" s="1" t="s">
        <v>127</v>
      </c>
      <c r="I400" s="17">
        <f t="shared" si="16"/>
        <v>4442506</v>
      </c>
      <c r="J400" s="17">
        <v>84408</v>
      </c>
      <c r="K400" s="17">
        <v>4526914</v>
      </c>
      <c r="L400" s="1" t="s">
        <v>128</v>
      </c>
      <c r="M400" s="3">
        <v>46085</v>
      </c>
      <c r="N400" s="1">
        <f t="shared" si="15"/>
        <v>21</v>
      </c>
      <c r="O400" s="1" t="s">
        <v>1330</v>
      </c>
      <c r="P400" s="1"/>
      <c r="Q400" s="1"/>
      <c r="R400" s="1"/>
      <c r="S400" s="1"/>
      <c r="T400" s="3">
        <v>46091</v>
      </c>
      <c r="U400" s="1" t="s">
        <v>39</v>
      </c>
      <c r="V400" s="1"/>
      <c r="W400" s="1"/>
    </row>
    <row r="401" spans="1:23">
      <c r="A401" s="1" t="s">
        <v>26</v>
      </c>
      <c r="B401" s="1" t="s">
        <v>1636</v>
      </c>
      <c r="C401" s="1">
        <v>6078</v>
      </c>
      <c r="D401" s="1"/>
      <c r="E401" s="3">
        <v>46065</v>
      </c>
      <c r="F401" s="12">
        <v>46065.86818287037</v>
      </c>
      <c r="G401" s="1">
        <v>32150739</v>
      </c>
      <c r="H401" s="1" t="s">
        <v>400</v>
      </c>
      <c r="I401" s="17">
        <f t="shared" si="16"/>
        <v>451500</v>
      </c>
      <c r="J401" s="17">
        <v>0</v>
      </c>
      <c r="K401" s="17">
        <v>451500</v>
      </c>
      <c r="L401" s="1" t="s">
        <v>1138</v>
      </c>
      <c r="M401" s="3">
        <v>46072</v>
      </c>
      <c r="N401" s="1">
        <f t="shared" si="15"/>
        <v>7</v>
      </c>
      <c r="O401" s="1" t="s">
        <v>66</v>
      </c>
      <c r="P401" s="1"/>
      <c r="Q401" s="1"/>
      <c r="R401" s="1"/>
      <c r="S401" s="1"/>
      <c r="T401" s="3">
        <v>46073</v>
      </c>
      <c r="U401" s="1" t="s">
        <v>39</v>
      </c>
      <c r="V401" s="1"/>
      <c r="W401" s="1" t="s">
        <v>1258</v>
      </c>
    </row>
    <row r="402" spans="1:23">
      <c r="A402" s="1" t="s">
        <v>26</v>
      </c>
      <c r="B402" s="1" t="s">
        <v>1637</v>
      </c>
      <c r="C402" s="1">
        <v>8400</v>
      </c>
      <c r="D402" s="1"/>
      <c r="E402" s="3">
        <v>46065</v>
      </c>
      <c r="F402" s="12">
        <v>46065.797465277778</v>
      </c>
      <c r="G402" s="1">
        <v>900822429</v>
      </c>
      <c r="H402" s="1" t="s">
        <v>1638</v>
      </c>
      <c r="I402" s="17">
        <f t="shared" si="16"/>
        <v>1500000</v>
      </c>
      <c r="J402" s="17">
        <v>0</v>
      </c>
      <c r="K402" s="17">
        <v>1500000</v>
      </c>
      <c r="L402" s="1" t="s">
        <v>264</v>
      </c>
      <c r="M402" s="3">
        <v>46073</v>
      </c>
      <c r="N402" s="1">
        <f t="shared" si="15"/>
        <v>8</v>
      </c>
      <c r="O402" s="1" t="s">
        <v>66</v>
      </c>
      <c r="P402" s="1"/>
      <c r="Q402" s="1"/>
      <c r="R402" s="1"/>
      <c r="S402" s="1"/>
      <c r="T402" s="3">
        <v>46078</v>
      </c>
      <c r="U402" s="1" t="s">
        <v>39</v>
      </c>
      <c r="V402" s="1"/>
      <c r="W402" s="1" t="s">
        <v>1258</v>
      </c>
    </row>
    <row r="403" spans="1:23">
      <c r="A403" s="1" t="s">
        <v>26</v>
      </c>
      <c r="B403" s="1" t="s">
        <v>1639</v>
      </c>
      <c r="C403" s="1">
        <v>2286</v>
      </c>
      <c r="D403" s="1" t="s">
        <v>452</v>
      </c>
      <c r="E403" s="3">
        <v>46065</v>
      </c>
      <c r="F403" s="12">
        <v>46065.774953703702</v>
      </c>
      <c r="G403" s="1">
        <v>901485351</v>
      </c>
      <c r="H403" s="1" t="s">
        <v>453</v>
      </c>
      <c r="I403" s="17">
        <f t="shared" si="16"/>
        <v>750000</v>
      </c>
      <c r="J403" s="17">
        <v>142500</v>
      </c>
      <c r="K403" s="17">
        <v>892500</v>
      </c>
      <c r="L403" s="1" t="s">
        <v>1151</v>
      </c>
      <c r="M403" s="3">
        <v>46083</v>
      </c>
      <c r="N403" s="1">
        <f t="shared" si="15"/>
        <v>18</v>
      </c>
      <c r="O403" s="1" t="s">
        <v>66</v>
      </c>
      <c r="P403" s="1"/>
      <c r="Q403" s="1"/>
      <c r="R403" s="1"/>
      <c r="S403" s="1"/>
      <c r="T403" s="3">
        <v>46086</v>
      </c>
      <c r="U403" s="1" t="s">
        <v>39</v>
      </c>
      <c r="V403" s="1"/>
      <c r="W403" s="1"/>
    </row>
    <row r="404" spans="1:23">
      <c r="A404" s="1" t="s">
        <v>26</v>
      </c>
      <c r="B404" s="1" t="s">
        <v>1640</v>
      </c>
      <c r="C404" s="1">
        <v>8718</v>
      </c>
      <c r="D404" s="1" t="s">
        <v>1054</v>
      </c>
      <c r="E404" s="3">
        <v>46065</v>
      </c>
      <c r="F404" s="12">
        <v>46065.768935185188</v>
      </c>
      <c r="G404" s="1">
        <v>900614579</v>
      </c>
      <c r="H404" s="1" t="s">
        <v>1055</v>
      </c>
      <c r="I404" s="17">
        <f t="shared" si="16"/>
        <v>2619780</v>
      </c>
      <c r="J404" s="17">
        <v>497758.2</v>
      </c>
      <c r="K404" s="17">
        <v>3117538.2</v>
      </c>
      <c r="L404" s="1" t="s">
        <v>70</v>
      </c>
      <c r="M404" s="3">
        <v>46072</v>
      </c>
      <c r="N404" s="1">
        <f t="shared" si="15"/>
        <v>7</v>
      </c>
      <c r="O404" s="1" t="s">
        <v>66</v>
      </c>
      <c r="P404" s="1"/>
      <c r="Q404" s="1"/>
      <c r="R404" s="1"/>
      <c r="S404" s="1"/>
      <c r="T404" s="3">
        <v>46073</v>
      </c>
      <c r="U404" s="1" t="s">
        <v>39</v>
      </c>
      <c r="V404" s="1"/>
      <c r="W404" s="1" t="s">
        <v>1258</v>
      </c>
    </row>
    <row r="405" spans="1:23">
      <c r="A405" s="1" t="s">
        <v>26</v>
      </c>
      <c r="B405" s="1" t="s">
        <v>1641</v>
      </c>
      <c r="C405" s="1">
        <v>12572</v>
      </c>
      <c r="D405" s="1" t="s">
        <v>28</v>
      </c>
      <c r="E405" s="3">
        <v>46065</v>
      </c>
      <c r="F405" s="12">
        <v>46065.764363425929</v>
      </c>
      <c r="G405" s="1">
        <v>900420442</v>
      </c>
      <c r="H405" s="1" t="s">
        <v>589</v>
      </c>
      <c r="I405" s="17">
        <f t="shared" si="16"/>
        <v>654000</v>
      </c>
      <c r="J405" s="17">
        <v>124260</v>
      </c>
      <c r="K405" s="17">
        <v>778260</v>
      </c>
      <c r="L405" s="1" t="s">
        <v>1151</v>
      </c>
      <c r="M405" s="3">
        <v>46071</v>
      </c>
      <c r="N405" s="1">
        <f t="shared" si="15"/>
        <v>6</v>
      </c>
      <c r="O405" s="1" t="s">
        <v>66</v>
      </c>
      <c r="P405" s="1"/>
      <c r="Q405" s="1"/>
      <c r="R405" s="1"/>
      <c r="S405" s="1"/>
      <c r="T405" s="3">
        <v>46073</v>
      </c>
      <c r="U405" s="1" t="s">
        <v>39</v>
      </c>
      <c r="V405" s="1"/>
      <c r="W405" s="1" t="s">
        <v>1258</v>
      </c>
    </row>
    <row r="406" spans="1:23">
      <c r="A406" s="1" t="s">
        <v>26</v>
      </c>
      <c r="B406" s="1" t="s">
        <v>1642</v>
      </c>
      <c r="C406" s="1">
        <v>56038</v>
      </c>
      <c r="D406" s="1" t="s">
        <v>122</v>
      </c>
      <c r="E406" s="3">
        <v>46065</v>
      </c>
      <c r="F406" s="12">
        <v>46065.717349537037</v>
      </c>
      <c r="G406" s="1">
        <v>900650486</v>
      </c>
      <c r="H406" s="1" t="s">
        <v>857</v>
      </c>
      <c r="I406" s="17">
        <f t="shared" si="16"/>
        <v>515529.41000000003</v>
      </c>
      <c r="J406" s="17">
        <v>97950.59</v>
      </c>
      <c r="K406" s="17">
        <v>613480</v>
      </c>
      <c r="L406" s="1" t="s">
        <v>65</v>
      </c>
      <c r="M406" s="3">
        <v>46070</v>
      </c>
      <c r="N406" s="1">
        <f t="shared" si="15"/>
        <v>5</v>
      </c>
      <c r="O406" s="1" t="s">
        <v>66</v>
      </c>
      <c r="P406" s="1"/>
      <c r="Q406" s="1"/>
      <c r="R406" s="1"/>
      <c r="S406" s="1"/>
      <c r="T406" s="3">
        <v>46071</v>
      </c>
      <c r="U406" s="1" t="s">
        <v>39</v>
      </c>
      <c r="V406" s="1"/>
      <c r="W406" s="1" t="s">
        <v>1122</v>
      </c>
    </row>
    <row r="407" spans="1:23">
      <c r="A407" s="1" t="s">
        <v>26</v>
      </c>
      <c r="B407" s="1" t="s">
        <v>1643</v>
      </c>
      <c r="C407" s="1">
        <v>1535990</v>
      </c>
      <c r="D407" s="1" t="s">
        <v>174</v>
      </c>
      <c r="E407" s="3">
        <v>46065</v>
      </c>
      <c r="F407" s="12">
        <v>46065.654074074075</v>
      </c>
      <c r="G407" s="1">
        <v>800242106</v>
      </c>
      <c r="H407" s="1" t="s">
        <v>172</v>
      </c>
      <c r="I407" s="17">
        <f t="shared" si="16"/>
        <v>24900</v>
      </c>
      <c r="J407" s="17">
        <v>0</v>
      </c>
      <c r="K407" s="17">
        <v>24900</v>
      </c>
      <c r="L407" s="1" t="s">
        <v>70</v>
      </c>
      <c r="M407" s="3">
        <v>46069</v>
      </c>
      <c r="N407" s="1">
        <f t="shared" si="15"/>
        <v>4</v>
      </c>
      <c r="O407" s="1" t="s">
        <v>66</v>
      </c>
      <c r="P407" s="1"/>
      <c r="Q407" s="1"/>
      <c r="R407" s="1"/>
      <c r="S407" s="1"/>
      <c r="T407" s="3">
        <v>46073</v>
      </c>
      <c r="U407" s="1" t="s">
        <v>39</v>
      </c>
      <c r="V407" s="1"/>
      <c r="W407" s="1" t="s">
        <v>1122</v>
      </c>
    </row>
    <row r="408" spans="1:23">
      <c r="A408" s="1" t="s">
        <v>26</v>
      </c>
      <c r="B408" s="1" t="s">
        <v>1644</v>
      </c>
      <c r="C408" s="1">
        <v>400</v>
      </c>
      <c r="D408" s="1" t="s">
        <v>122</v>
      </c>
      <c r="E408" s="3">
        <v>46065</v>
      </c>
      <c r="F408" s="12">
        <v>46065.652638888889</v>
      </c>
      <c r="G408" s="1">
        <v>901437821</v>
      </c>
      <c r="H408" s="1" t="s">
        <v>908</v>
      </c>
      <c r="I408" s="17">
        <f t="shared" si="16"/>
        <v>5318271</v>
      </c>
      <c r="J408" s="17">
        <v>0</v>
      </c>
      <c r="K408" s="17">
        <v>5318271</v>
      </c>
      <c r="L408" s="1" t="s">
        <v>1141</v>
      </c>
      <c r="M408" s="3">
        <v>46073</v>
      </c>
      <c r="N408" s="1">
        <f t="shared" si="15"/>
        <v>8</v>
      </c>
      <c r="O408" s="1" t="s">
        <v>66</v>
      </c>
      <c r="P408" s="1"/>
      <c r="Q408" s="1"/>
      <c r="R408" s="1"/>
      <c r="S408" s="1"/>
      <c r="T408" s="3">
        <v>46078</v>
      </c>
      <c r="U408" s="1" t="s">
        <v>39</v>
      </c>
      <c r="V408" s="1"/>
      <c r="W408" s="1" t="s">
        <v>1258</v>
      </c>
    </row>
    <row r="409" spans="1:23">
      <c r="A409" s="1" t="s">
        <v>26</v>
      </c>
      <c r="B409" s="1" t="s">
        <v>1645</v>
      </c>
      <c r="C409" s="27">
        <v>427132</v>
      </c>
      <c r="D409" s="1" t="s">
        <v>227</v>
      </c>
      <c r="E409" s="3">
        <v>46065</v>
      </c>
      <c r="F409" s="12">
        <v>46065.561550925922</v>
      </c>
      <c r="G409" s="1">
        <v>900993023</v>
      </c>
      <c r="H409" s="1" t="s">
        <v>938</v>
      </c>
      <c r="I409" s="17">
        <f t="shared" si="16"/>
        <v>202457</v>
      </c>
      <c r="J409" s="17">
        <v>0</v>
      </c>
      <c r="K409" s="17">
        <v>202457</v>
      </c>
      <c r="L409" s="1" t="s">
        <v>54</v>
      </c>
      <c r="M409" s="3"/>
      <c r="N409" s="1">
        <f t="shared" si="15"/>
        <v>0</v>
      </c>
      <c r="O409" s="1"/>
      <c r="P409" s="1"/>
      <c r="Q409" s="1"/>
      <c r="R409" s="1"/>
      <c r="S409" s="1"/>
      <c r="T409" s="3">
        <v>46073</v>
      </c>
      <c r="U409" s="1" t="s">
        <v>39</v>
      </c>
      <c r="V409" s="1"/>
      <c r="W409" s="1"/>
    </row>
    <row r="410" spans="1:23">
      <c r="A410" s="1" t="s">
        <v>26</v>
      </c>
      <c r="B410" s="1" t="s">
        <v>1646</v>
      </c>
      <c r="C410" s="1">
        <v>344699</v>
      </c>
      <c r="D410" s="1" t="s">
        <v>336</v>
      </c>
      <c r="E410" s="3">
        <v>46065</v>
      </c>
      <c r="F410" s="12">
        <v>46065.554340277777</v>
      </c>
      <c r="G410" s="1">
        <v>800049074</v>
      </c>
      <c r="H410" s="1" t="s">
        <v>337</v>
      </c>
      <c r="I410" s="17">
        <f t="shared" si="16"/>
        <v>125696</v>
      </c>
      <c r="J410" s="17">
        <v>23882</v>
      </c>
      <c r="K410" s="17">
        <v>149578</v>
      </c>
      <c r="L410" s="1" t="s">
        <v>70</v>
      </c>
      <c r="M410" s="3">
        <v>46069</v>
      </c>
      <c r="N410" s="1">
        <f t="shared" si="15"/>
        <v>4</v>
      </c>
      <c r="O410" s="1" t="s">
        <v>66</v>
      </c>
      <c r="P410" s="1"/>
      <c r="Q410" s="1"/>
      <c r="R410" s="1"/>
      <c r="S410" s="1"/>
      <c r="T410" s="3">
        <v>46071</v>
      </c>
      <c r="U410" s="1" t="s">
        <v>39</v>
      </c>
      <c r="V410" s="1"/>
      <c r="W410" s="1" t="s">
        <v>1122</v>
      </c>
    </row>
    <row r="411" spans="1:23">
      <c r="A411" s="1" t="s">
        <v>736</v>
      </c>
      <c r="B411" s="1" t="s">
        <v>1647</v>
      </c>
      <c r="C411" s="1">
        <v>85680306</v>
      </c>
      <c r="D411" s="1" t="s">
        <v>738</v>
      </c>
      <c r="E411" s="3">
        <v>46065</v>
      </c>
      <c r="F411" s="12">
        <v>46065.542187500003</v>
      </c>
      <c r="G411" s="1">
        <v>900219834</v>
      </c>
      <c r="H411" s="1" t="s">
        <v>739</v>
      </c>
      <c r="I411" s="17">
        <f t="shared" si="16"/>
        <v>15200</v>
      </c>
      <c r="J411" s="17">
        <v>0</v>
      </c>
      <c r="K411" s="17">
        <v>15200</v>
      </c>
      <c r="L411" s="1" t="s">
        <v>70</v>
      </c>
      <c r="M411" s="3">
        <v>46070</v>
      </c>
      <c r="N411" s="1">
        <f t="shared" si="15"/>
        <v>5</v>
      </c>
      <c r="O411" s="1" t="s">
        <v>66</v>
      </c>
      <c r="P411" s="1"/>
      <c r="Q411" s="1"/>
      <c r="R411" s="1"/>
      <c r="S411" s="1"/>
      <c r="T411" s="3">
        <v>46073</v>
      </c>
      <c r="U411" s="1" t="s">
        <v>39</v>
      </c>
      <c r="V411" s="1"/>
      <c r="W411" s="1" t="s">
        <v>1122</v>
      </c>
    </row>
    <row r="412" spans="1:23">
      <c r="A412" s="1" t="s">
        <v>26</v>
      </c>
      <c r="B412" s="1" t="s">
        <v>1648</v>
      </c>
      <c r="C412" s="1">
        <v>11921</v>
      </c>
      <c r="D412" s="1" t="s">
        <v>227</v>
      </c>
      <c r="E412" s="3">
        <v>46065</v>
      </c>
      <c r="F412" s="12">
        <v>46065.527997685182</v>
      </c>
      <c r="G412" s="1">
        <v>1036929757</v>
      </c>
      <c r="H412" s="1" t="s">
        <v>228</v>
      </c>
      <c r="I412" s="17">
        <f t="shared" si="16"/>
        <v>40000</v>
      </c>
      <c r="J412" s="17">
        <v>0</v>
      </c>
      <c r="K412" s="17">
        <v>40000</v>
      </c>
      <c r="L412" s="1" t="s">
        <v>54</v>
      </c>
      <c r="M412" s="3"/>
      <c r="N412" s="1">
        <f t="shared" si="15"/>
        <v>0</v>
      </c>
      <c r="O412" s="1"/>
      <c r="P412" s="1"/>
      <c r="Q412" s="1"/>
      <c r="R412" s="1"/>
      <c r="S412" s="1"/>
      <c r="T412" s="3"/>
      <c r="U412" s="1"/>
      <c r="V412" s="1"/>
      <c r="W412" s="1"/>
    </row>
    <row r="413" spans="1:23">
      <c r="A413" s="1" t="s">
        <v>26</v>
      </c>
      <c r="B413" s="1" t="s">
        <v>1649</v>
      </c>
      <c r="C413" s="1">
        <v>737</v>
      </c>
      <c r="D413" s="1" t="s">
        <v>28</v>
      </c>
      <c r="E413" s="3">
        <v>46065</v>
      </c>
      <c r="F413" s="12">
        <v>46065.49763888889</v>
      </c>
      <c r="G413" s="1">
        <v>71660004</v>
      </c>
      <c r="H413" s="1" t="s">
        <v>266</v>
      </c>
      <c r="I413" s="17">
        <f t="shared" si="16"/>
        <v>230000</v>
      </c>
      <c r="J413" s="17">
        <v>0</v>
      </c>
      <c r="K413" s="17">
        <v>230000</v>
      </c>
      <c r="L413" s="1" t="s">
        <v>70</v>
      </c>
      <c r="M413" s="3">
        <v>46066</v>
      </c>
      <c r="N413" s="1">
        <f t="shared" si="15"/>
        <v>1</v>
      </c>
      <c r="O413" s="1" t="s">
        <v>66</v>
      </c>
      <c r="P413" s="1"/>
      <c r="Q413" s="1"/>
      <c r="R413" s="1"/>
      <c r="S413" s="1"/>
      <c r="T413" s="3">
        <v>46071</v>
      </c>
      <c r="U413" s="1" t="s">
        <v>39</v>
      </c>
      <c r="V413" s="1"/>
      <c r="W413" s="1" t="s">
        <v>1122</v>
      </c>
    </row>
    <row r="414" spans="1:23">
      <c r="A414" s="1" t="s">
        <v>26</v>
      </c>
      <c r="B414" s="1" t="s">
        <v>1650</v>
      </c>
      <c r="C414" s="1">
        <v>2881</v>
      </c>
      <c r="D414" s="1" t="s">
        <v>511</v>
      </c>
      <c r="E414" s="3">
        <v>46065</v>
      </c>
      <c r="F414" s="12">
        <v>46065.487060185187</v>
      </c>
      <c r="G414" s="1">
        <v>900987425</v>
      </c>
      <c r="H414" s="1" t="s">
        <v>512</v>
      </c>
      <c r="I414" s="17">
        <f t="shared" si="16"/>
        <v>1050369</v>
      </c>
      <c r="J414" s="17">
        <v>0</v>
      </c>
      <c r="K414" s="17">
        <v>1050369</v>
      </c>
      <c r="L414" s="1" t="s">
        <v>1141</v>
      </c>
      <c r="M414" s="3">
        <v>46066</v>
      </c>
      <c r="N414" s="1">
        <f t="shared" si="15"/>
        <v>1</v>
      </c>
      <c r="O414" s="1" t="s">
        <v>1063</v>
      </c>
      <c r="P414" s="1"/>
      <c r="Q414" s="1"/>
      <c r="R414" s="1"/>
      <c r="S414" s="1"/>
      <c r="T414" s="3">
        <v>46071</v>
      </c>
      <c r="U414" s="1" t="s">
        <v>39</v>
      </c>
      <c r="V414" s="1"/>
      <c r="W414" s="1" t="s">
        <v>1122</v>
      </c>
    </row>
    <row r="415" spans="1:23">
      <c r="A415" s="1" t="s">
        <v>26</v>
      </c>
      <c r="B415" s="1" t="s">
        <v>1651</v>
      </c>
      <c r="C415" s="1">
        <v>2882</v>
      </c>
      <c r="D415" s="1" t="s">
        <v>511</v>
      </c>
      <c r="E415" s="3">
        <v>46065</v>
      </c>
      <c r="F415" s="12">
        <v>46065.486967592595</v>
      </c>
      <c r="G415" s="1">
        <v>900987425</v>
      </c>
      <c r="H415" s="1" t="s">
        <v>512</v>
      </c>
      <c r="I415" s="17">
        <f t="shared" si="16"/>
        <v>829239</v>
      </c>
      <c r="J415" s="17">
        <v>0</v>
      </c>
      <c r="K415" s="17">
        <v>829239</v>
      </c>
      <c r="L415" s="1" t="s">
        <v>1141</v>
      </c>
      <c r="M415" s="3">
        <v>46065</v>
      </c>
      <c r="N415" s="1">
        <f t="shared" si="15"/>
        <v>0</v>
      </c>
      <c r="O415" s="1" t="s">
        <v>1652</v>
      </c>
      <c r="P415" s="1"/>
      <c r="Q415" s="1"/>
      <c r="R415" s="1"/>
      <c r="S415" s="1"/>
      <c r="T415" s="3">
        <v>46071</v>
      </c>
      <c r="U415" s="1" t="s">
        <v>39</v>
      </c>
      <c r="V415" s="1"/>
      <c r="W415" s="1" t="s">
        <v>1122</v>
      </c>
    </row>
    <row r="416" spans="1:23">
      <c r="A416" s="1" t="s">
        <v>26</v>
      </c>
      <c r="B416" s="1" t="s">
        <v>1653</v>
      </c>
      <c r="C416" s="1">
        <v>233980</v>
      </c>
      <c r="D416" s="1" t="s">
        <v>28</v>
      </c>
      <c r="E416" s="3">
        <v>46065</v>
      </c>
      <c r="F416" s="12">
        <v>46065.49759259259</v>
      </c>
      <c r="G416" s="1">
        <v>900396225</v>
      </c>
      <c r="H416" s="1" t="s">
        <v>1654</v>
      </c>
      <c r="I416" s="17">
        <f t="shared" si="16"/>
        <v>42016</v>
      </c>
      <c r="J416" s="17">
        <v>7983.04</v>
      </c>
      <c r="K416" s="17">
        <v>49999.040000000001</v>
      </c>
      <c r="L416" s="1" t="s">
        <v>70</v>
      </c>
      <c r="M416" s="3">
        <v>46066</v>
      </c>
      <c r="N416" s="1">
        <f t="shared" si="15"/>
        <v>1</v>
      </c>
      <c r="O416" s="1" t="s">
        <v>66</v>
      </c>
      <c r="P416" s="1"/>
      <c r="Q416" s="1"/>
      <c r="R416" s="1"/>
      <c r="S416" s="1"/>
      <c r="T416" s="3">
        <v>46071</v>
      </c>
      <c r="U416" s="1" t="s">
        <v>39</v>
      </c>
      <c r="V416" s="1"/>
      <c r="W416" s="1" t="s">
        <v>1122</v>
      </c>
    </row>
    <row r="417" spans="1:23">
      <c r="A417" s="1" t="s">
        <v>26</v>
      </c>
      <c r="B417" s="1" t="s">
        <v>1655</v>
      </c>
      <c r="C417" s="1">
        <v>108575</v>
      </c>
      <c r="D417" s="1" t="s">
        <v>1656</v>
      </c>
      <c r="E417" s="3">
        <v>46065</v>
      </c>
      <c r="F417" s="12">
        <v>46065.497569444444</v>
      </c>
      <c r="G417" s="1">
        <v>800113501</v>
      </c>
      <c r="H417" s="1" t="s">
        <v>1657</v>
      </c>
      <c r="I417" s="17">
        <f t="shared" si="16"/>
        <v>350000</v>
      </c>
      <c r="J417" s="17">
        <v>66500</v>
      </c>
      <c r="K417" s="17">
        <v>416500</v>
      </c>
      <c r="L417" s="1" t="s">
        <v>1151</v>
      </c>
      <c r="M417" s="3">
        <v>46069</v>
      </c>
      <c r="N417" s="1">
        <f t="shared" si="15"/>
        <v>4</v>
      </c>
      <c r="O417" s="1" t="s">
        <v>66</v>
      </c>
      <c r="P417" s="1"/>
      <c r="Q417" s="1"/>
      <c r="R417" s="1"/>
      <c r="S417" s="1"/>
      <c r="T417" s="3">
        <v>46071</v>
      </c>
      <c r="U417" s="1" t="s">
        <v>39</v>
      </c>
      <c r="V417" s="1"/>
      <c r="W417" s="1" t="s">
        <v>1122</v>
      </c>
    </row>
    <row r="418" spans="1:23">
      <c r="A418" s="1" t="s">
        <v>26</v>
      </c>
      <c r="B418" s="1" t="s">
        <v>1658</v>
      </c>
      <c r="C418" s="1">
        <v>1306</v>
      </c>
      <c r="D418" s="1" t="s">
        <v>151</v>
      </c>
      <c r="E418" s="3">
        <v>46065</v>
      </c>
      <c r="F418" s="12">
        <v>46065.469537037039</v>
      </c>
      <c r="G418" s="1">
        <v>901561580</v>
      </c>
      <c r="H418" s="1" t="s">
        <v>152</v>
      </c>
      <c r="I418" s="17">
        <f t="shared" si="16"/>
        <v>3234787.2</v>
      </c>
      <c r="J418" s="17">
        <v>614609.56999999995</v>
      </c>
      <c r="K418" s="17">
        <v>3849396.77</v>
      </c>
      <c r="L418" s="1" t="s">
        <v>70</v>
      </c>
      <c r="M418" s="3">
        <v>46069</v>
      </c>
      <c r="N418" s="1">
        <f t="shared" si="15"/>
        <v>4</v>
      </c>
      <c r="O418" s="1" t="s">
        <v>66</v>
      </c>
      <c r="P418" s="1"/>
      <c r="Q418" s="1"/>
      <c r="R418" s="1"/>
      <c r="S418" s="1"/>
      <c r="T418" s="3">
        <v>46078</v>
      </c>
      <c r="U418" s="1" t="s">
        <v>39</v>
      </c>
      <c r="V418" s="1"/>
      <c r="W418" s="1" t="s">
        <v>1122</v>
      </c>
    </row>
    <row r="419" spans="1:23">
      <c r="A419" s="1" t="s">
        <v>26</v>
      </c>
      <c r="B419" s="1" t="s">
        <v>1659</v>
      </c>
      <c r="C419" s="1">
        <v>7956</v>
      </c>
      <c r="D419" s="1" t="s">
        <v>28</v>
      </c>
      <c r="E419" s="3">
        <v>46065</v>
      </c>
      <c r="F419" s="12">
        <v>46065.453773148147</v>
      </c>
      <c r="G419" s="1">
        <v>900834719</v>
      </c>
      <c r="H419" s="1" t="s">
        <v>886</v>
      </c>
      <c r="I419" s="17">
        <f t="shared" si="16"/>
        <v>91005</v>
      </c>
      <c r="J419" s="17">
        <v>0</v>
      </c>
      <c r="K419" s="17">
        <v>91005</v>
      </c>
      <c r="L419" s="1" t="s">
        <v>70</v>
      </c>
      <c r="M419" s="3">
        <v>46083</v>
      </c>
      <c r="N419" s="1">
        <f t="shared" si="15"/>
        <v>18</v>
      </c>
      <c r="O419" s="1" t="s">
        <v>94</v>
      </c>
      <c r="P419" s="1"/>
      <c r="Q419" s="1"/>
      <c r="R419" s="1"/>
      <c r="S419" s="1"/>
      <c r="T419" s="3">
        <v>46084</v>
      </c>
      <c r="U419" s="1" t="s">
        <v>39</v>
      </c>
      <c r="V419" s="1"/>
      <c r="W419" s="1"/>
    </row>
    <row r="420" spans="1:23">
      <c r="A420" s="1" t="s">
        <v>26</v>
      </c>
      <c r="B420" s="1" t="s">
        <v>1660</v>
      </c>
      <c r="C420" s="1">
        <v>74069</v>
      </c>
      <c r="D420" s="1" t="s">
        <v>355</v>
      </c>
      <c r="E420" s="3">
        <v>46065</v>
      </c>
      <c r="F420" s="12">
        <v>46065.447858796295</v>
      </c>
      <c r="G420" s="1">
        <v>800204486</v>
      </c>
      <c r="H420" s="1" t="s">
        <v>851</v>
      </c>
      <c r="I420" s="17">
        <f t="shared" si="16"/>
        <v>2151597</v>
      </c>
      <c r="J420" s="17">
        <v>408803.43</v>
      </c>
      <c r="K420" s="17">
        <v>2560400.4300000002</v>
      </c>
      <c r="L420" s="1" t="s">
        <v>70</v>
      </c>
      <c r="M420" s="3">
        <v>46071</v>
      </c>
      <c r="N420" s="1">
        <f t="shared" si="15"/>
        <v>6</v>
      </c>
      <c r="O420" s="1" t="s">
        <v>66</v>
      </c>
      <c r="P420" s="1"/>
      <c r="Q420" s="1"/>
      <c r="R420" s="1"/>
      <c r="S420" s="1"/>
      <c r="T420" s="3">
        <v>46073</v>
      </c>
      <c r="U420" s="1" t="s">
        <v>39</v>
      </c>
      <c r="V420" s="1"/>
      <c r="W420" s="1" t="s">
        <v>1258</v>
      </c>
    </row>
    <row r="421" spans="1:23">
      <c r="A421" s="1" t="s">
        <v>26</v>
      </c>
      <c r="B421" s="1" t="s">
        <v>1661</v>
      </c>
      <c r="C421" s="1">
        <v>344571</v>
      </c>
      <c r="D421" s="1" t="s">
        <v>336</v>
      </c>
      <c r="E421" s="3">
        <v>46065</v>
      </c>
      <c r="F421" s="12">
        <v>46065.447164351855</v>
      </c>
      <c r="G421" s="1">
        <v>800049074</v>
      </c>
      <c r="H421" s="1" t="s">
        <v>337</v>
      </c>
      <c r="I421" s="17">
        <f t="shared" si="16"/>
        <v>500795</v>
      </c>
      <c r="J421" s="17">
        <v>46928</v>
      </c>
      <c r="K421" s="17">
        <v>547723</v>
      </c>
      <c r="L421" s="1" t="s">
        <v>70</v>
      </c>
      <c r="M421" s="3">
        <v>46070</v>
      </c>
      <c r="N421" s="1">
        <f t="shared" si="15"/>
        <v>5</v>
      </c>
      <c r="O421" s="1" t="s">
        <v>66</v>
      </c>
      <c r="P421" s="1"/>
      <c r="Q421" s="1"/>
      <c r="R421" s="1"/>
      <c r="S421" s="1"/>
      <c r="T421" s="3">
        <v>46073</v>
      </c>
      <c r="U421" s="1" t="s">
        <v>39</v>
      </c>
      <c r="V421" s="1"/>
      <c r="W421" s="1" t="s">
        <v>1122</v>
      </c>
    </row>
    <row r="422" spans="1:23">
      <c r="A422" s="1" t="s">
        <v>26</v>
      </c>
      <c r="B422" s="1" t="s">
        <v>1662</v>
      </c>
      <c r="C422" s="1">
        <v>344572</v>
      </c>
      <c r="D422" s="1" t="s">
        <v>336</v>
      </c>
      <c r="E422" s="3">
        <v>46065</v>
      </c>
      <c r="F422" s="12">
        <v>46065.447187500002</v>
      </c>
      <c r="G422" s="1">
        <v>800049074</v>
      </c>
      <c r="H422" s="1" t="s">
        <v>337</v>
      </c>
      <c r="I422" s="17">
        <f t="shared" si="16"/>
        <v>750887</v>
      </c>
      <c r="J422" s="17">
        <v>111547</v>
      </c>
      <c r="K422" s="17">
        <v>862434</v>
      </c>
      <c r="L422" s="1" t="s">
        <v>70</v>
      </c>
      <c r="M422" s="3">
        <v>46076</v>
      </c>
      <c r="N422" s="1">
        <f t="shared" si="15"/>
        <v>11</v>
      </c>
      <c r="O422" s="1" t="s">
        <v>66</v>
      </c>
      <c r="P422" s="1"/>
      <c r="Q422" s="1"/>
      <c r="R422" s="1"/>
      <c r="S422" s="1"/>
      <c r="T422" s="3"/>
      <c r="U422" s="1"/>
      <c r="V422" s="1"/>
      <c r="W422" s="1" t="s">
        <v>1130</v>
      </c>
    </row>
    <row r="423" spans="1:23">
      <c r="A423" s="1" t="s">
        <v>26</v>
      </c>
      <c r="B423" s="1" t="s">
        <v>1663</v>
      </c>
      <c r="C423" s="27">
        <v>2635</v>
      </c>
      <c r="D423" s="1" t="s">
        <v>122</v>
      </c>
      <c r="E423" s="3">
        <v>46065</v>
      </c>
      <c r="F423" s="12">
        <v>46065.468402777777</v>
      </c>
      <c r="G423" s="1">
        <v>15512336</v>
      </c>
      <c r="H423" s="1" t="s">
        <v>1664</v>
      </c>
      <c r="I423" s="17">
        <f t="shared" si="16"/>
        <v>90000</v>
      </c>
      <c r="J423" s="17">
        <v>0</v>
      </c>
      <c r="K423" s="17">
        <v>90000</v>
      </c>
      <c r="L423" s="1" t="s">
        <v>54</v>
      </c>
      <c r="M423" s="3"/>
      <c r="N423" s="1">
        <f t="shared" si="15"/>
        <v>0</v>
      </c>
      <c r="O423" s="1"/>
      <c r="P423" s="1"/>
      <c r="Q423" s="1"/>
      <c r="R423" s="1"/>
      <c r="S423" s="1"/>
      <c r="T423" s="3"/>
      <c r="U423" s="1"/>
      <c r="V423" s="1"/>
      <c r="W423" s="1"/>
    </row>
    <row r="424" spans="1:23">
      <c r="A424" s="1" t="s">
        <v>26</v>
      </c>
      <c r="B424" s="1" t="s">
        <v>1665</v>
      </c>
      <c r="C424" s="1">
        <v>110018624</v>
      </c>
      <c r="D424" s="1" t="s">
        <v>1666</v>
      </c>
      <c r="E424" s="3">
        <v>46065</v>
      </c>
      <c r="F424" s="12">
        <v>46065.397094907406</v>
      </c>
      <c r="G424" s="1">
        <v>860053523</v>
      </c>
      <c r="H424" s="1" t="s">
        <v>1667</v>
      </c>
      <c r="I424" s="17">
        <f t="shared" si="16"/>
        <v>518739.58999999997</v>
      </c>
      <c r="J424" s="17">
        <v>98560.41</v>
      </c>
      <c r="K424" s="17">
        <v>617300</v>
      </c>
      <c r="L424" s="1" t="s">
        <v>70</v>
      </c>
      <c r="M424" s="3">
        <v>46065</v>
      </c>
      <c r="N424" s="1">
        <f t="shared" si="15"/>
        <v>0</v>
      </c>
      <c r="O424" s="1" t="s">
        <v>66</v>
      </c>
      <c r="P424" s="1"/>
      <c r="Q424" s="1"/>
      <c r="R424" s="1"/>
      <c r="S424" s="1"/>
      <c r="T424" s="3">
        <v>46071</v>
      </c>
      <c r="U424" s="1" t="s">
        <v>39</v>
      </c>
      <c r="V424" s="1"/>
      <c r="W424" s="1" t="s">
        <v>1122</v>
      </c>
    </row>
    <row r="425" spans="1:23">
      <c r="A425" s="1" t="s">
        <v>26</v>
      </c>
      <c r="B425" s="1" t="s">
        <v>1668</v>
      </c>
      <c r="C425" s="1">
        <v>8709</v>
      </c>
      <c r="D425" s="1" t="s">
        <v>1054</v>
      </c>
      <c r="E425" s="3">
        <v>46065</v>
      </c>
      <c r="F425" s="12">
        <v>46065.304884259262</v>
      </c>
      <c r="G425" s="1">
        <v>900614579</v>
      </c>
      <c r="H425" s="1" t="s">
        <v>1055</v>
      </c>
      <c r="I425" s="17">
        <f t="shared" si="16"/>
        <v>1387800</v>
      </c>
      <c r="J425" s="17">
        <v>263682</v>
      </c>
      <c r="K425" s="17">
        <v>1651482</v>
      </c>
      <c r="L425" s="1" t="s">
        <v>70</v>
      </c>
      <c r="M425" s="3">
        <v>46069</v>
      </c>
      <c r="N425" s="1">
        <f t="shared" si="15"/>
        <v>4</v>
      </c>
      <c r="O425" s="1" t="s">
        <v>66</v>
      </c>
      <c r="P425" s="1"/>
      <c r="Q425" s="1"/>
      <c r="R425" s="1"/>
      <c r="S425" s="1"/>
      <c r="T425" s="3">
        <v>46071</v>
      </c>
      <c r="U425" s="1" t="s">
        <v>39</v>
      </c>
      <c r="V425" s="1"/>
      <c r="W425" s="1" t="s">
        <v>1122</v>
      </c>
    </row>
    <row r="426" spans="1:23">
      <c r="A426" s="1" t="s">
        <v>26</v>
      </c>
      <c r="B426" s="1" t="s">
        <v>1669</v>
      </c>
      <c r="C426" s="1">
        <v>8130</v>
      </c>
      <c r="D426" s="1"/>
      <c r="E426" s="3">
        <v>46065</v>
      </c>
      <c r="F426" s="12">
        <v>46065.31863425926</v>
      </c>
      <c r="G426" s="1">
        <v>901360705</v>
      </c>
      <c r="H426" s="1" t="s">
        <v>877</v>
      </c>
      <c r="I426" s="17">
        <f t="shared" si="16"/>
        <v>599700</v>
      </c>
      <c r="J426" s="17">
        <v>113943</v>
      </c>
      <c r="K426" s="17">
        <v>713643</v>
      </c>
      <c r="L426" s="1" t="s">
        <v>70</v>
      </c>
      <c r="M426" s="3">
        <v>46066</v>
      </c>
      <c r="N426" s="1">
        <f t="shared" si="15"/>
        <v>1</v>
      </c>
      <c r="O426" s="1" t="s">
        <v>66</v>
      </c>
      <c r="P426" s="1"/>
      <c r="Q426" s="1"/>
      <c r="R426" s="1"/>
      <c r="S426" s="1"/>
      <c r="T426" s="3">
        <v>46071</v>
      </c>
      <c r="U426" s="1" t="s">
        <v>39</v>
      </c>
      <c r="V426" s="1"/>
      <c r="W426" s="1" t="s">
        <v>1122</v>
      </c>
    </row>
    <row r="427" spans="1:23">
      <c r="A427" s="1" t="s">
        <v>26</v>
      </c>
      <c r="B427" s="1" t="s">
        <v>1670</v>
      </c>
      <c r="C427" s="1">
        <v>428</v>
      </c>
      <c r="D427" s="1" t="s">
        <v>276</v>
      </c>
      <c r="E427" s="3">
        <v>46066</v>
      </c>
      <c r="F427" s="12">
        <v>46066.931041666663</v>
      </c>
      <c r="G427" s="1">
        <v>901847080</v>
      </c>
      <c r="H427" s="1" t="s">
        <v>277</v>
      </c>
      <c r="I427" s="17">
        <f t="shared" si="16"/>
        <v>12392700</v>
      </c>
      <c r="J427" s="17">
        <v>2354613</v>
      </c>
      <c r="K427" s="17">
        <v>14747313</v>
      </c>
      <c r="L427" s="1" t="s">
        <v>1151</v>
      </c>
      <c r="M427" s="3">
        <v>46070</v>
      </c>
      <c r="N427" s="1">
        <f t="shared" si="15"/>
        <v>4</v>
      </c>
      <c r="O427" s="1" t="s">
        <v>66</v>
      </c>
      <c r="P427" s="1"/>
      <c r="Q427" s="1"/>
      <c r="R427" s="1"/>
      <c r="S427" s="1"/>
      <c r="T427" s="3">
        <v>46073</v>
      </c>
      <c r="U427" s="1" t="s">
        <v>39</v>
      </c>
      <c r="V427" s="1"/>
      <c r="W427" s="1" t="s">
        <v>1122</v>
      </c>
    </row>
    <row r="428" spans="1:23">
      <c r="A428" s="1" t="s">
        <v>26</v>
      </c>
      <c r="B428" s="1" t="s">
        <v>1671</v>
      </c>
      <c r="C428" s="1">
        <v>427</v>
      </c>
      <c r="D428" s="1" t="s">
        <v>276</v>
      </c>
      <c r="E428" s="3">
        <v>46066</v>
      </c>
      <c r="F428" s="12">
        <v>46066.926817129628</v>
      </c>
      <c r="G428" s="1">
        <v>901847080</v>
      </c>
      <c r="H428" s="1" t="s">
        <v>277</v>
      </c>
      <c r="I428" s="17">
        <f t="shared" si="16"/>
        <v>6197700</v>
      </c>
      <c r="J428" s="17">
        <v>1177563</v>
      </c>
      <c r="K428" s="17">
        <v>7375263</v>
      </c>
      <c r="L428" s="1" t="s">
        <v>1151</v>
      </c>
      <c r="M428" s="3">
        <v>46070</v>
      </c>
      <c r="N428" s="1">
        <f t="shared" si="15"/>
        <v>4</v>
      </c>
      <c r="O428" s="1" t="s">
        <v>66</v>
      </c>
      <c r="P428" s="1"/>
      <c r="Q428" s="1"/>
      <c r="R428" s="1"/>
      <c r="S428" s="1"/>
      <c r="T428" s="3">
        <v>46073</v>
      </c>
      <c r="U428" s="1" t="s">
        <v>39</v>
      </c>
      <c r="V428" s="1"/>
      <c r="W428" s="1" t="s">
        <v>1122</v>
      </c>
    </row>
    <row r="429" spans="1:23">
      <c r="A429" s="1" t="s">
        <v>26</v>
      </c>
      <c r="B429" s="1" t="s">
        <v>1672</v>
      </c>
      <c r="C429" s="1">
        <v>426</v>
      </c>
      <c r="D429" s="1" t="s">
        <v>276</v>
      </c>
      <c r="E429" s="3">
        <v>46066</v>
      </c>
      <c r="F429" s="12">
        <v>46066.920081018521</v>
      </c>
      <c r="G429" s="1">
        <v>901847080</v>
      </c>
      <c r="H429" s="1" t="s">
        <v>277</v>
      </c>
      <c r="I429" s="17">
        <f t="shared" si="16"/>
        <v>10813800</v>
      </c>
      <c r="J429" s="17">
        <v>2054622</v>
      </c>
      <c r="K429" s="17">
        <v>12868422</v>
      </c>
      <c r="L429" s="1" t="s">
        <v>1151</v>
      </c>
      <c r="M429" s="3">
        <v>46070</v>
      </c>
      <c r="N429" s="1">
        <f t="shared" si="15"/>
        <v>4</v>
      </c>
      <c r="O429" s="1" t="s">
        <v>66</v>
      </c>
      <c r="P429" s="1"/>
      <c r="Q429" s="1"/>
      <c r="R429" s="1"/>
      <c r="S429" s="1"/>
      <c r="T429" s="3">
        <v>46073</v>
      </c>
      <c r="U429" s="1" t="s">
        <v>39</v>
      </c>
      <c r="V429" s="1"/>
      <c r="W429" s="1" t="s">
        <v>1122</v>
      </c>
    </row>
    <row r="430" spans="1:23">
      <c r="A430" s="1" t="s">
        <v>26</v>
      </c>
      <c r="B430" s="1" t="s">
        <v>1673</v>
      </c>
      <c r="C430" s="1">
        <v>6100</v>
      </c>
      <c r="D430" s="1"/>
      <c r="E430" s="3">
        <v>46066</v>
      </c>
      <c r="F430" s="12">
        <v>46066.870416666665</v>
      </c>
      <c r="G430" s="1">
        <v>32150739</v>
      </c>
      <c r="H430" s="1" t="s">
        <v>400</v>
      </c>
      <c r="I430" s="17">
        <f t="shared" si="16"/>
        <v>176000</v>
      </c>
      <c r="J430" s="17">
        <v>0</v>
      </c>
      <c r="K430" s="17">
        <v>176000</v>
      </c>
      <c r="L430" s="1" t="s">
        <v>1138</v>
      </c>
      <c r="M430" s="3">
        <v>46072</v>
      </c>
      <c r="N430" s="1">
        <f t="shared" si="15"/>
        <v>6</v>
      </c>
      <c r="O430" s="1" t="s">
        <v>66</v>
      </c>
      <c r="P430" s="1"/>
      <c r="Q430" s="1"/>
      <c r="R430" s="1"/>
      <c r="S430" s="1"/>
      <c r="T430" s="3">
        <v>46073</v>
      </c>
      <c r="U430" s="1" t="s">
        <v>39</v>
      </c>
      <c r="V430" s="1"/>
      <c r="W430" s="1" t="s">
        <v>1258</v>
      </c>
    </row>
    <row r="431" spans="1:23">
      <c r="A431" s="1" t="s">
        <v>26</v>
      </c>
      <c r="B431" s="1" t="s">
        <v>1674</v>
      </c>
      <c r="C431" s="1">
        <v>136744</v>
      </c>
      <c r="D431" s="1" t="s">
        <v>468</v>
      </c>
      <c r="E431" s="3">
        <v>46066</v>
      </c>
      <c r="F431" s="12">
        <v>46066.807870370372</v>
      </c>
      <c r="G431" s="1">
        <v>901406407</v>
      </c>
      <c r="H431" s="1" t="s">
        <v>469</v>
      </c>
      <c r="I431" s="17">
        <f t="shared" si="16"/>
        <v>25966.38</v>
      </c>
      <c r="J431" s="17">
        <v>4933.62</v>
      </c>
      <c r="K431" s="17">
        <v>30900</v>
      </c>
      <c r="L431" s="1" t="s">
        <v>54</v>
      </c>
      <c r="M431" s="3"/>
      <c r="N431" s="1">
        <f t="shared" si="15"/>
        <v>0</v>
      </c>
      <c r="O431" s="1"/>
      <c r="P431" s="1"/>
      <c r="Q431" s="1"/>
      <c r="R431" s="1"/>
      <c r="S431" s="1"/>
      <c r="T431" s="3"/>
      <c r="U431" s="1"/>
      <c r="V431" s="1"/>
      <c r="W431" s="1"/>
    </row>
    <row r="432" spans="1:23">
      <c r="A432" s="1" t="s">
        <v>736</v>
      </c>
      <c r="B432" s="1" t="s">
        <v>1675</v>
      </c>
      <c r="C432" s="1">
        <v>85952979</v>
      </c>
      <c r="D432" s="1" t="s">
        <v>738</v>
      </c>
      <c r="E432" s="3">
        <v>46066</v>
      </c>
      <c r="F432" s="12">
        <v>46066.736342592594</v>
      </c>
      <c r="G432" s="1">
        <v>900219834</v>
      </c>
      <c r="H432" s="1" t="s">
        <v>739</v>
      </c>
      <c r="I432" s="17">
        <f t="shared" si="16"/>
        <v>20200</v>
      </c>
      <c r="J432" s="17">
        <v>0</v>
      </c>
      <c r="K432" s="17">
        <v>20200</v>
      </c>
      <c r="L432" s="1" t="s">
        <v>70</v>
      </c>
      <c r="M432" s="3">
        <v>46070</v>
      </c>
      <c r="N432" s="1">
        <f t="shared" si="15"/>
        <v>4</v>
      </c>
      <c r="O432" s="1" t="s">
        <v>66</v>
      </c>
      <c r="P432" s="1"/>
      <c r="Q432" s="1"/>
      <c r="R432" s="1"/>
      <c r="S432" s="1"/>
      <c r="T432" s="3">
        <v>46073</v>
      </c>
      <c r="U432" s="1" t="s">
        <v>39</v>
      </c>
      <c r="V432" s="1"/>
      <c r="W432" s="1" t="s">
        <v>1122</v>
      </c>
    </row>
    <row r="433" spans="1:23">
      <c r="A433" s="1" t="s">
        <v>26</v>
      </c>
      <c r="B433" s="1" t="s">
        <v>1676</v>
      </c>
      <c r="C433" s="1">
        <v>34031</v>
      </c>
      <c r="D433" s="1" t="s">
        <v>376</v>
      </c>
      <c r="E433" s="3">
        <v>46066</v>
      </c>
      <c r="F433" s="12">
        <v>46066.702719907407</v>
      </c>
      <c r="G433" s="1">
        <v>9522660</v>
      </c>
      <c r="H433" s="1" t="s">
        <v>377</v>
      </c>
      <c r="I433" s="17">
        <f t="shared" si="16"/>
        <v>5110083.91</v>
      </c>
      <c r="J433" s="17">
        <v>970915.94</v>
      </c>
      <c r="K433" s="17">
        <v>6080999.8499999996</v>
      </c>
      <c r="L433" s="1" t="s">
        <v>1151</v>
      </c>
      <c r="M433" s="3">
        <v>46070</v>
      </c>
      <c r="N433" s="1">
        <f t="shared" si="15"/>
        <v>4</v>
      </c>
      <c r="O433" s="1" t="s">
        <v>66</v>
      </c>
      <c r="P433" s="1"/>
      <c r="Q433" s="1"/>
      <c r="R433" s="1"/>
      <c r="S433" s="1"/>
      <c r="T433" s="3">
        <v>46073</v>
      </c>
      <c r="U433" s="1" t="s">
        <v>39</v>
      </c>
      <c r="V433" s="1"/>
      <c r="W433" s="1" t="s">
        <v>1122</v>
      </c>
    </row>
    <row r="434" spans="1:23">
      <c r="A434" s="1" t="s">
        <v>26</v>
      </c>
      <c r="B434" s="1" t="s">
        <v>1677</v>
      </c>
      <c r="C434" s="1">
        <v>5205</v>
      </c>
      <c r="D434" s="1" t="s">
        <v>807</v>
      </c>
      <c r="E434" s="3">
        <v>46066</v>
      </c>
      <c r="F434" s="12">
        <v>46066.701238425929</v>
      </c>
      <c r="G434" s="1">
        <v>830118111</v>
      </c>
      <c r="H434" s="1" t="s">
        <v>808</v>
      </c>
      <c r="I434" s="17">
        <f t="shared" si="16"/>
        <v>11916340</v>
      </c>
      <c r="J434" s="17">
        <v>2264104.6</v>
      </c>
      <c r="K434" s="17">
        <v>14180444.6</v>
      </c>
      <c r="L434" s="1" t="s">
        <v>110</v>
      </c>
      <c r="M434" s="3" t="s">
        <v>81</v>
      </c>
      <c r="N434" s="1" t="str">
        <f t="shared" si="15"/>
        <v xml:space="preserve"> - </v>
      </c>
      <c r="O434" s="1" t="s">
        <v>66</v>
      </c>
      <c r="P434" s="1"/>
      <c r="Q434" s="1"/>
      <c r="R434" s="1"/>
      <c r="S434" s="1"/>
      <c r="T434" s="3"/>
      <c r="U434" s="1"/>
      <c r="V434" s="1"/>
      <c r="W434" s="1"/>
    </row>
    <row r="435" spans="1:23">
      <c r="A435" s="1" t="s">
        <v>26</v>
      </c>
      <c r="B435" s="1" t="s">
        <v>1678</v>
      </c>
      <c r="C435" s="1">
        <v>18742</v>
      </c>
      <c r="D435" s="1" t="s">
        <v>566</v>
      </c>
      <c r="E435" s="3">
        <v>46066</v>
      </c>
      <c r="F435" s="12">
        <v>46066.679189814815</v>
      </c>
      <c r="G435" s="1">
        <v>900237741</v>
      </c>
      <c r="H435" s="1" t="s">
        <v>567</v>
      </c>
      <c r="I435" s="17">
        <f t="shared" si="16"/>
        <v>559500</v>
      </c>
      <c r="J435" s="17">
        <v>106305</v>
      </c>
      <c r="K435" s="17">
        <v>665805</v>
      </c>
      <c r="L435" s="1" t="s">
        <v>70</v>
      </c>
      <c r="M435" s="3">
        <v>46070</v>
      </c>
      <c r="N435" s="1">
        <f t="shared" si="15"/>
        <v>4</v>
      </c>
      <c r="O435" s="1" t="s">
        <v>66</v>
      </c>
      <c r="P435" s="1"/>
      <c r="Q435" s="1"/>
      <c r="R435" s="1"/>
      <c r="S435" s="1"/>
      <c r="T435" s="3">
        <v>46071</v>
      </c>
      <c r="U435" s="1" t="s">
        <v>39</v>
      </c>
      <c r="V435" s="1"/>
      <c r="W435" s="1" t="s">
        <v>1122</v>
      </c>
    </row>
    <row r="436" spans="1:23" s="23" customFormat="1" ht="13.8">
      <c r="A436" s="1" t="s">
        <v>26</v>
      </c>
      <c r="B436" s="1" t="s">
        <v>1679</v>
      </c>
      <c r="C436" s="1">
        <v>56057</v>
      </c>
      <c r="D436" s="1" t="s">
        <v>122</v>
      </c>
      <c r="E436" s="3">
        <v>46066</v>
      </c>
      <c r="F436" s="12">
        <v>46066.66814814815</v>
      </c>
      <c r="G436" s="1">
        <v>900650486</v>
      </c>
      <c r="H436" s="1" t="s">
        <v>857</v>
      </c>
      <c r="I436" s="17">
        <f t="shared" si="16"/>
        <v>384000</v>
      </c>
      <c r="J436" s="17">
        <v>72960</v>
      </c>
      <c r="K436" s="17">
        <v>456960</v>
      </c>
      <c r="L436" s="1" t="s">
        <v>65</v>
      </c>
      <c r="M436" s="3">
        <v>46070</v>
      </c>
      <c r="N436" s="1">
        <f t="shared" si="15"/>
        <v>4</v>
      </c>
      <c r="O436" s="1" t="s">
        <v>66</v>
      </c>
      <c r="P436" s="1"/>
      <c r="Q436" s="1"/>
      <c r="R436" s="1"/>
      <c r="S436" s="1"/>
      <c r="T436" s="3">
        <v>46071</v>
      </c>
      <c r="U436" s="1" t="s">
        <v>39</v>
      </c>
      <c r="V436" s="1"/>
      <c r="W436" s="1" t="s">
        <v>1122</v>
      </c>
    </row>
    <row r="437" spans="1:23" s="23" customFormat="1" ht="13.8">
      <c r="A437" s="1" t="s">
        <v>26</v>
      </c>
      <c r="B437" s="1" t="s">
        <v>1680</v>
      </c>
      <c r="C437" s="1">
        <v>100053516</v>
      </c>
      <c r="D437" s="1" t="s">
        <v>1681</v>
      </c>
      <c r="E437" s="3">
        <v>46066</v>
      </c>
      <c r="F437" s="12">
        <v>46066.661909722221</v>
      </c>
      <c r="G437" s="1">
        <v>800242106</v>
      </c>
      <c r="H437" s="1" t="s">
        <v>172</v>
      </c>
      <c r="I437" s="17">
        <f t="shared" si="16"/>
        <v>7900</v>
      </c>
      <c r="J437" s="17">
        <v>0</v>
      </c>
      <c r="K437" s="17">
        <v>7900</v>
      </c>
      <c r="L437" s="1" t="s">
        <v>70</v>
      </c>
      <c r="M437" s="3">
        <v>46070</v>
      </c>
      <c r="N437" s="1">
        <f t="shared" si="15"/>
        <v>4</v>
      </c>
      <c r="O437" s="1" t="s">
        <v>66</v>
      </c>
      <c r="P437" s="1"/>
      <c r="Q437" s="1"/>
      <c r="R437" s="1"/>
      <c r="S437" s="1"/>
      <c r="T437" s="3">
        <v>46071</v>
      </c>
      <c r="U437" s="1" t="s">
        <v>39</v>
      </c>
      <c r="V437" s="1"/>
      <c r="W437" s="1" t="s">
        <v>1122</v>
      </c>
    </row>
    <row r="438" spans="1:23" s="23" customFormat="1" ht="13.8">
      <c r="A438" s="1" t="s">
        <v>26</v>
      </c>
      <c r="B438" s="1" t="s">
        <v>1682</v>
      </c>
      <c r="C438" s="1">
        <v>3868</v>
      </c>
      <c r="D438" s="1" t="s">
        <v>722</v>
      </c>
      <c r="E438" s="3">
        <v>46066</v>
      </c>
      <c r="F438" s="12">
        <v>46066.608356481483</v>
      </c>
      <c r="G438" s="1">
        <v>890904603</v>
      </c>
      <c r="H438" s="1" t="s">
        <v>723</v>
      </c>
      <c r="I438" s="17">
        <f t="shared" si="16"/>
        <v>1173255</v>
      </c>
      <c r="J438" s="17">
        <v>222918</v>
      </c>
      <c r="K438" s="17">
        <v>1396173</v>
      </c>
      <c r="L438" s="1" t="s">
        <v>70</v>
      </c>
      <c r="M438" s="3">
        <v>46071</v>
      </c>
      <c r="N438" s="1">
        <f t="shared" si="15"/>
        <v>5</v>
      </c>
      <c r="O438" s="1" t="s">
        <v>66</v>
      </c>
      <c r="P438" s="1"/>
      <c r="Q438" s="1"/>
      <c r="R438" s="1"/>
      <c r="S438" s="1"/>
      <c r="T438" s="3">
        <v>46073</v>
      </c>
      <c r="U438" s="1" t="s">
        <v>39</v>
      </c>
      <c r="V438" s="1"/>
      <c r="W438" s="1" t="s">
        <v>1122</v>
      </c>
    </row>
    <row r="439" spans="1:23" s="23" customFormat="1" ht="13.8">
      <c r="A439" s="1" t="s">
        <v>26</v>
      </c>
      <c r="B439" s="1" t="s">
        <v>1683</v>
      </c>
      <c r="C439" s="1">
        <v>344948</v>
      </c>
      <c r="D439" s="1" t="s">
        <v>336</v>
      </c>
      <c r="E439" s="3">
        <v>46066</v>
      </c>
      <c r="F439" s="12">
        <v>46066.595300925925</v>
      </c>
      <c r="G439" s="1">
        <v>800049074</v>
      </c>
      <c r="H439" s="1" t="s">
        <v>337</v>
      </c>
      <c r="I439" s="17">
        <f t="shared" si="16"/>
        <v>158603</v>
      </c>
      <c r="J439" s="17">
        <v>30135</v>
      </c>
      <c r="K439" s="17">
        <v>188738</v>
      </c>
      <c r="L439" s="1" t="s">
        <v>70</v>
      </c>
      <c r="M439" s="3">
        <v>46079</v>
      </c>
      <c r="N439" s="1">
        <f t="shared" si="15"/>
        <v>13</v>
      </c>
      <c r="O439" s="1" t="s">
        <v>66</v>
      </c>
      <c r="P439" s="1"/>
      <c r="Q439" s="1"/>
      <c r="R439" s="1"/>
      <c r="S439" s="1"/>
      <c r="T439" s="3">
        <v>46084</v>
      </c>
      <c r="U439" s="1" t="s">
        <v>39</v>
      </c>
      <c r="V439" s="1"/>
      <c r="W439" s="1" t="s">
        <v>1130</v>
      </c>
    </row>
    <row r="440" spans="1:23" s="23" customFormat="1" ht="13.8">
      <c r="A440" s="1" t="s">
        <v>26</v>
      </c>
      <c r="B440" s="1" t="s">
        <v>1684</v>
      </c>
      <c r="C440" s="1">
        <v>344947</v>
      </c>
      <c r="D440" s="1" t="s">
        <v>336</v>
      </c>
      <c r="E440" s="3">
        <v>46066</v>
      </c>
      <c r="F440" s="12">
        <v>46066.595277777778</v>
      </c>
      <c r="G440" s="1">
        <v>800049074</v>
      </c>
      <c r="H440" s="1" t="s">
        <v>337</v>
      </c>
      <c r="I440" s="17">
        <f t="shared" si="16"/>
        <v>919643</v>
      </c>
      <c r="J440" s="17">
        <v>153428</v>
      </c>
      <c r="K440" s="17">
        <v>1073071</v>
      </c>
      <c r="L440" s="1" t="s">
        <v>70</v>
      </c>
      <c r="M440" s="3">
        <v>46071</v>
      </c>
      <c r="N440" s="1">
        <f t="shared" si="15"/>
        <v>5</v>
      </c>
      <c r="O440" s="1" t="s">
        <v>66</v>
      </c>
      <c r="P440" s="1"/>
      <c r="Q440" s="1"/>
      <c r="R440" s="1"/>
      <c r="S440" s="1"/>
      <c r="T440" s="3">
        <v>46073</v>
      </c>
      <c r="U440" s="1" t="s">
        <v>39</v>
      </c>
      <c r="V440" s="1"/>
      <c r="W440" s="1" t="s">
        <v>1122</v>
      </c>
    </row>
    <row r="441" spans="1:23" s="23" customFormat="1" ht="13.8">
      <c r="A441" s="1" t="s">
        <v>26</v>
      </c>
      <c r="B441" s="1" t="s">
        <v>1685</v>
      </c>
      <c r="C441" s="1">
        <v>69504</v>
      </c>
      <c r="D441" s="1" t="s">
        <v>476</v>
      </c>
      <c r="E441" s="3">
        <v>46066</v>
      </c>
      <c r="F441" s="12">
        <v>46066.57613425926</v>
      </c>
      <c r="G441" s="1">
        <v>811001497</v>
      </c>
      <c r="H441" s="1" t="s">
        <v>477</v>
      </c>
      <c r="I441" s="17">
        <f t="shared" si="16"/>
        <v>6976837</v>
      </c>
      <c r="J441" s="17">
        <v>0</v>
      </c>
      <c r="K441" s="17">
        <v>6976837</v>
      </c>
      <c r="L441" s="1" t="s">
        <v>1141</v>
      </c>
      <c r="M441" s="3">
        <v>46085</v>
      </c>
      <c r="N441" s="1">
        <f t="shared" si="15"/>
        <v>19</v>
      </c>
      <c r="O441" s="1" t="s">
        <v>1686</v>
      </c>
      <c r="P441" s="1"/>
      <c r="Q441" s="1"/>
      <c r="R441" s="1"/>
      <c r="S441" s="1"/>
      <c r="T441" s="3">
        <v>46091</v>
      </c>
      <c r="U441" s="1" t="s">
        <v>39</v>
      </c>
      <c r="V441" s="1"/>
      <c r="W441" s="1"/>
    </row>
    <row r="442" spans="1:23" s="23" customFormat="1" ht="13.8">
      <c r="A442" s="1" t="s">
        <v>26</v>
      </c>
      <c r="B442" s="1" t="s">
        <v>1687</v>
      </c>
      <c r="C442" s="1">
        <v>34022</v>
      </c>
      <c r="D442" s="1" t="s">
        <v>376</v>
      </c>
      <c r="E442" s="3">
        <v>46066</v>
      </c>
      <c r="F442" s="12">
        <v>46066.57172453704</v>
      </c>
      <c r="G442" s="1">
        <v>9522660</v>
      </c>
      <c r="H442" s="1" t="s">
        <v>377</v>
      </c>
      <c r="I442" s="17">
        <f t="shared" si="16"/>
        <v>4025210.0999999996</v>
      </c>
      <c r="J442" s="17">
        <v>764789.92</v>
      </c>
      <c r="K442" s="17">
        <v>4790000.0199999996</v>
      </c>
      <c r="L442" s="1" t="s">
        <v>1151</v>
      </c>
      <c r="M442" s="3">
        <v>46070</v>
      </c>
      <c r="N442" s="1">
        <f t="shared" si="15"/>
        <v>4</v>
      </c>
      <c r="O442" s="1" t="s">
        <v>66</v>
      </c>
      <c r="P442" s="1"/>
      <c r="Q442" s="1"/>
      <c r="R442" s="1"/>
      <c r="S442" s="1"/>
      <c r="T442" s="3">
        <v>46073</v>
      </c>
      <c r="U442" s="1" t="s">
        <v>39</v>
      </c>
      <c r="V442" s="1"/>
      <c r="W442" s="1" t="s">
        <v>1122</v>
      </c>
    </row>
    <row r="443" spans="1:23" s="23" customFormat="1" ht="13.8">
      <c r="A443" s="1" t="s">
        <v>26</v>
      </c>
      <c r="B443" s="1" t="s">
        <v>1688</v>
      </c>
      <c r="C443" s="1">
        <v>165</v>
      </c>
      <c r="D443" s="1" t="s">
        <v>299</v>
      </c>
      <c r="E443" s="3">
        <v>46066</v>
      </c>
      <c r="F443" s="12">
        <v>46066.569884259261</v>
      </c>
      <c r="G443" s="1">
        <v>901797186</v>
      </c>
      <c r="H443" s="1" t="s">
        <v>300</v>
      </c>
      <c r="I443" s="17">
        <f t="shared" si="16"/>
        <v>454679.99999999994</v>
      </c>
      <c r="J443" s="17">
        <v>86389.2</v>
      </c>
      <c r="K443" s="17">
        <v>541069.19999999995</v>
      </c>
      <c r="L443" s="1" t="s">
        <v>1151</v>
      </c>
      <c r="M443" s="3">
        <v>46070</v>
      </c>
      <c r="N443" s="1">
        <f t="shared" si="15"/>
        <v>4</v>
      </c>
      <c r="O443" s="1" t="s">
        <v>66</v>
      </c>
      <c r="P443" s="1"/>
      <c r="Q443" s="1"/>
      <c r="R443" s="1"/>
      <c r="S443" s="1"/>
      <c r="T443" s="3">
        <v>46073</v>
      </c>
      <c r="U443" s="1" t="s">
        <v>39</v>
      </c>
      <c r="V443" s="1"/>
      <c r="W443" s="1" t="s">
        <v>1122</v>
      </c>
    </row>
    <row r="444" spans="1:23" s="23" customFormat="1" ht="13.8">
      <c r="A444" s="1" t="s">
        <v>26</v>
      </c>
      <c r="B444" s="1" t="s">
        <v>1689</v>
      </c>
      <c r="C444" s="1">
        <v>9600336246</v>
      </c>
      <c r="D444" s="1" t="s">
        <v>458</v>
      </c>
      <c r="E444" s="3">
        <v>46066</v>
      </c>
      <c r="F444" s="12">
        <v>46066.552476851852</v>
      </c>
      <c r="G444" s="1">
        <v>830095213</v>
      </c>
      <c r="H444" s="1" t="s">
        <v>362</v>
      </c>
      <c r="I444" s="17">
        <f t="shared" si="16"/>
        <v>2500000</v>
      </c>
      <c r="J444" s="17">
        <v>475000</v>
      </c>
      <c r="K444" s="17">
        <v>2975000</v>
      </c>
      <c r="L444" s="1" t="s">
        <v>70</v>
      </c>
      <c r="M444" s="3">
        <v>46076</v>
      </c>
      <c r="N444" s="1">
        <f t="shared" si="15"/>
        <v>10</v>
      </c>
      <c r="O444" s="1" t="s">
        <v>66</v>
      </c>
      <c r="P444" s="1"/>
      <c r="Q444" s="1"/>
      <c r="R444" s="1"/>
      <c r="S444" s="1"/>
      <c r="T444" s="3">
        <v>46078</v>
      </c>
      <c r="U444" s="1" t="s">
        <v>39</v>
      </c>
      <c r="V444" s="1"/>
      <c r="W444" s="1" t="s">
        <v>1258</v>
      </c>
    </row>
    <row r="445" spans="1:23" s="23" customFormat="1" ht="13.8">
      <c r="A445" s="1" t="s">
        <v>26</v>
      </c>
      <c r="B445" s="1" t="s">
        <v>1690</v>
      </c>
      <c r="C445" s="1">
        <v>18706</v>
      </c>
      <c r="D445" s="1" t="s">
        <v>566</v>
      </c>
      <c r="E445" s="3">
        <v>46066</v>
      </c>
      <c r="F445" s="12">
        <v>46066.51635416667</v>
      </c>
      <c r="G445" s="1">
        <v>900237741</v>
      </c>
      <c r="H445" s="1" t="s">
        <v>567</v>
      </c>
      <c r="I445" s="17">
        <f t="shared" si="16"/>
        <v>150000</v>
      </c>
      <c r="J445" s="17">
        <v>28500</v>
      </c>
      <c r="K445" s="17">
        <v>178500</v>
      </c>
      <c r="L445" s="1" t="s">
        <v>70</v>
      </c>
      <c r="M445" s="3">
        <v>46079</v>
      </c>
      <c r="N445" s="1">
        <f t="shared" si="15"/>
        <v>13</v>
      </c>
      <c r="O445" s="1" t="s">
        <v>66</v>
      </c>
      <c r="P445" s="1"/>
      <c r="Q445" s="1"/>
      <c r="R445" s="1"/>
      <c r="S445" s="1"/>
      <c r="T445" s="3">
        <v>46084</v>
      </c>
      <c r="U445" s="1" t="s">
        <v>39</v>
      </c>
      <c r="V445" s="1"/>
      <c r="W445" s="1" t="s">
        <v>1130</v>
      </c>
    </row>
    <row r="446" spans="1:23" s="23" customFormat="1" ht="13.8">
      <c r="A446" s="1" t="s">
        <v>26</v>
      </c>
      <c r="B446" s="1" t="s">
        <v>1691</v>
      </c>
      <c r="C446" s="1">
        <v>18705</v>
      </c>
      <c r="D446" s="1" t="s">
        <v>566</v>
      </c>
      <c r="E446" s="3">
        <v>46066</v>
      </c>
      <c r="F446" s="12">
        <v>46066.515960648147</v>
      </c>
      <c r="G446" s="1">
        <v>900237741</v>
      </c>
      <c r="H446" s="1" t="s">
        <v>567</v>
      </c>
      <c r="I446" s="17">
        <f t="shared" si="16"/>
        <v>173000</v>
      </c>
      <c r="J446" s="17">
        <v>32870</v>
      </c>
      <c r="K446" s="17">
        <v>205870</v>
      </c>
      <c r="L446" s="1" t="s">
        <v>70</v>
      </c>
      <c r="M446" s="3">
        <v>46079</v>
      </c>
      <c r="N446" s="1">
        <f t="shared" si="15"/>
        <v>13</v>
      </c>
      <c r="O446" s="1" t="s">
        <v>66</v>
      </c>
      <c r="P446" s="1"/>
      <c r="Q446" s="1"/>
      <c r="R446" s="1"/>
      <c r="S446" s="1"/>
      <c r="T446" s="3">
        <v>46084</v>
      </c>
      <c r="U446" s="1" t="s">
        <v>39</v>
      </c>
      <c r="V446" s="1"/>
      <c r="W446" s="1" t="s">
        <v>1130</v>
      </c>
    </row>
    <row r="447" spans="1:23" s="23" customFormat="1" ht="13.8">
      <c r="A447" s="1" t="s">
        <v>26</v>
      </c>
      <c r="B447" s="1" t="s">
        <v>1692</v>
      </c>
      <c r="C447" s="1">
        <v>1308</v>
      </c>
      <c r="D447" s="1" t="s">
        <v>151</v>
      </c>
      <c r="E447" s="3">
        <v>46066</v>
      </c>
      <c r="F447" s="12">
        <v>46066.509016203701</v>
      </c>
      <c r="G447" s="1">
        <v>901561580</v>
      </c>
      <c r="H447" s="1" t="s">
        <v>152</v>
      </c>
      <c r="I447" s="17">
        <f t="shared" si="16"/>
        <v>4266656</v>
      </c>
      <c r="J447" s="17">
        <v>810664.64</v>
      </c>
      <c r="K447" s="17">
        <v>5077320.6399999997</v>
      </c>
      <c r="L447" s="1" t="s">
        <v>70</v>
      </c>
      <c r="M447" s="3">
        <v>46070</v>
      </c>
      <c r="N447" s="1">
        <f t="shared" si="15"/>
        <v>4</v>
      </c>
      <c r="O447" s="1" t="s">
        <v>66</v>
      </c>
      <c r="P447" s="1"/>
      <c r="Q447" s="1"/>
      <c r="R447" s="1"/>
      <c r="S447" s="1"/>
      <c r="T447" s="3">
        <v>46078</v>
      </c>
      <c r="U447" s="1" t="s">
        <v>39</v>
      </c>
      <c r="V447" s="1"/>
      <c r="W447" s="1" t="s">
        <v>1122</v>
      </c>
    </row>
    <row r="448" spans="1:23" s="23" customFormat="1" ht="13.8">
      <c r="A448" s="1" t="s">
        <v>26</v>
      </c>
      <c r="B448" s="1" t="s">
        <v>1693</v>
      </c>
      <c r="C448" s="1">
        <v>109</v>
      </c>
      <c r="D448" s="1" t="s">
        <v>243</v>
      </c>
      <c r="E448" s="3">
        <v>46066</v>
      </c>
      <c r="F448" s="12">
        <v>46066.499814814815</v>
      </c>
      <c r="G448" s="1">
        <v>4179102</v>
      </c>
      <c r="H448" s="1" t="s">
        <v>244</v>
      </c>
      <c r="I448" s="17">
        <f t="shared" si="16"/>
        <v>16362000</v>
      </c>
      <c r="J448" s="17">
        <v>3108780</v>
      </c>
      <c r="K448" s="17">
        <v>19470780</v>
      </c>
      <c r="L448" s="1" t="s">
        <v>1141</v>
      </c>
      <c r="M448" s="3">
        <v>46070</v>
      </c>
      <c r="N448" s="1">
        <f t="shared" si="15"/>
        <v>4</v>
      </c>
      <c r="O448" s="1" t="s">
        <v>66</v>
      </c>
      <c r="P448" s="1"/>
      <c r="Q448" s="1"/>
      <c r="R448" s="1"/>
      <c r="S448" s="1"/>
      <c r="T448" s="3">
        <v>46073</v>
      </c>
      <c r="U448" s="1" t="s">
        <v>39</v>
      </c>
      <c r="V448" s="1"/>
      <c r="W448" s="1" t="s">
        <v>1122</v>
      </c>
    </row>
    <row r="449" spans="1:24" s="23" customFormat="1" ht="13.8">
      <c r="A449" s="1" t="s">
        <v>82</v>
      </c>
      <c r="B449" s="1" t="s">
        <v>1694</v>
      </c>
      <c r="C449" s="1">
        <v>4</v>
      </c>
      <c r="D449" s="1" t="s">
        <v>1695</v>
      </c>
      <c r="E449" s="3">
        <v>46066</v>
      </c>
      <c r="F449" s="12">
        <v>46066.496805555558</v>
      </c>
      <c r="G449" s="1">
        <v>4179102</v>
      </c>
      <c r="H449" s="1" t="s">
        <v>244</v>
      </c>
      <c r="I449" s="17">
        <f t="shared" si="16"/>
        <v>16362000</v>
      </c>
      <c r="J449" s="17">
        <v>0</v>
      </c>
      <c r="K449" s="17">
        <v>16362000</v>
      </c>
      <c r="L449" s="1" t="s">
        <v>1141</v>
      </c>
      <c r="M449" s="3">
        <v>46070</v>
      </c>
      <c r="N449" s="1">
        <f t="shared" si="15"/>
        <v>4</v>
      </c>
      <c r="O449" s="1" t="s">
        <v>66</v>
      </c>
      <c r="P449" s="1"/>
      <c r="Q449" s="1"/>
      <c r="R449" s="1"/>
      <c r="S449" s="1"/>
      <c r="T449" s="3"/>
      <c r="U449" s="1"/>
      <c r="V449" s="1"/>
      <c r="W449" s="1" t="s">
        <v>1122</v>
      </c>
      <c r="X449" s="1"/>
    </row>
    <row r="450" spans="1:24" s="23" customFormat="1" ht="13.8">
      <c r="A450" s="1" t="s">
        <v>26</v>
      </c>
      <c r="B450" s="1" t="s">
        <v>1696</v>
      </c>
      <c r="C450" s="1">
        <v>18802</v>
      </c>
      <c r="D450" s="1" t="s">
        <v>1697</v>
      </c>
      <c r="E450" s="3">
        <v>46066</v>
      </c>
      <c r="F450" s="12">
        <v>46066.496087962965</v>
      </c>
      <c r="G450" s="1">
        <v>890937010</v>
      </c>
      <c r="H450" s="1" t="s">
        <v>992</v>
      </c>
      <c r="I450" s="17">
        <f t="shared" si="16"/>
        <v>527400</v>
      </c>
      <c r="J450" s="17">
        <v>100206</v>
      </c>
      <c r="K450" s="17">
        <v>627606</v>
      </c>
      <c r="L450" s="1" t="s">
        <v>70</v>
      </c>
      <c r="M450" s="3">
        <v>46069</v>
      </c>
      <c r="N450" s="1">
        <f t="shared" ref="N450:N513" si="17">IFERROR(IF(-_xlfn.DAYS(E450,M450)&lt;0,0,-_xlfn.DAYS(E450,M450)), " - ")</f>
        <v>3</v>
      </c>
      <c r="O450" s="1" t="s">
        <v>66</v>
      </c>
      <c r="P450" s="1"/>
      <c r="Q450" s="1"/>
      <c r="R450" s="1"/>
      <c r="S450" s="1"/>
      <c r="T450" s="3">
        <v>46071</v>
      </c>
      <c r="U450" s="1" t="s">
        <v>39</v>
      </c>
      <c r="V450" s="1"/>
      <c r="W450" s="1" t="s">
        <v>1122</v>
      </c>
      <c r="X450" s="1"/>
    </row>
    <row r="451" spans="1:24" s="23" customFormat="1" ht="13.8">
      <c r="A451" s="1" t="s">
        <v>26</v>
      </c>
      <c r="B451" s="1" t="s">
        <v>1698</v>
      </c>
      <c r="C451" s="1">
        <v>31326</v>
      </c>
      <c r="D451" s="1" t="s">
        <v>102</v>
      </c>
      <c r="E451" s="3">
        <v>46066</v>
      </c>
      <c r="F451" s="12">
        <v>46066.491331018522</v>
      </c>
      <c r="G451" s="1">
        <v>811006418</v>
      </c>
      <c r="H451" s="1" t="s">
        <v>97</v>
      </c>
      <c r="I451" s="17">
        <f t="shared" si="16"/>
        <v>318097</v>
      </c>
      <c r="J451" s="17">
        <v>60438.43</v>
      </c>
      <c r="K451" s="17">
        <v>378535.43</v>
      </c>
      <c r="L451" s="1" t="s">
        <v>1595</v>
      </c>
      <c r="M451" s="3">
        <v>46073</v>
      </c>
      <c r="N451" s="1">
        <f t="shared" si="17"/>
        <v>7</v>
      </c>
      <c r="O451" s="1" t="s">
        <v>66</v>
      </c>
      <c r="P451" s="1"/>
      <c r="Q451" s="1"/>
      <c r="R451" s="1"/>
      <c r="S451" s="1"/>
      <c r="T451" s="3">
        <v>46078</v>
      </c>
      <c r="U451" s="1" t="s">
        <v>39</v>
      </c>
      <c r="V451" s="1"/>
      <c r="W451" s="1" t="s">
        <v>1258</v>
      </c>
      <c r="X451" s="1"/>
    </row>
    <row r="452" spans="1:24" s="23" customFormat="1" ht="13.8">
      <c r="A452" s="1" t="s">
        <v>26</v>
      </c>
      <c r="B452" s="1" t="s">
        <v>1699</v>
      </c>
      <c r="C452" s="1">
        <v>26981</v>
      </c>
      <c r="D452" s="1" t="s">
        <v>393</v>
      </c>
      <c r="E452" s="3">
        <v>46066</v>
      </c>
      <c r="F452" s="12">
        <v>46066.484618055554</v>
      </c>
      <c r="G452" s="1">
        <v>890929877</v>
      </c>
      <c r="H452" s="1" t="s">
        <v>394</v>
      </c>
      <c r="I452" s="17">
        <f t="shared" si="16"/>
        <v>1072470</v>
      </c>
      <c r="J452" s="17">
        <v>203769</v>
      </c>
      <c r="K452" s="17">
        <v>1276239</v>
      </c>
      <c r="L452" s="1" t="s">
        <v>1141</v>
      </c>
      <c r="M452" s="3">
        <v>46077</v>
      </c>
      <c r="N452" s="1">
        <f t="shared" si="17"/>
        <v>11</v>
      </c>
      <c r="O452" s="1" t="s">
        <v>66</v>
      </c>
      <c r="P452" s="1"/>
      <c r="Q452" s="1"/>
      <c r="R452" s="1"/>
      <c r="S452" s="1"/>
      <c r="T452" s="3">
        <v>46078</v>
      </c>
      <c r="U452" s="1" t="s">
        <v>39</v>
      </c>
      <c r="V452" s="1"/>
      <c r="W452" s="1" t="s">
        <v>1130</v>
      </c>
      <c r="X452" s="1" t="s">
        <v>1286</v>
      </c>
    </row>
    <row r="453" spans="1:24" s="23" customFormat="1" ht="13.8">
      <c r="A453" s="1" t="s">
        <v>26</v>
      </c>
      <c r="B453" s="1" t="s">
        <v>1700</v>
      </c>
      <c r="C453" s="1">
        <v>1309</v>
      </c>
      <c r="D453" s="1" t="s">
        <v>151</v>
      </c>
      <c r="E453" s="3">
        <v>46066</v>
      </c>
      <c r="F453" s="12">
        <v>46066.480636574073</v>
      </c>
      <c r="G453" s="1">
        <v>901561580</v>
      </c>
      <c r="H453" s="1" t="s">
        <v>152</v>
      </c>
      <c r="I453" s="17">
        <f t="shared" si="16"/>
        <v>180000</v>
      </c>
      <c r="J453" s="17">
        <v>34200</v>
      </c>
      <c r="K453" s="17">
        <v>214200</v>
      </c>
      <c r="L453" s="1" t="s">
        <v>70</v>
      </c>
      <c r="M453" s="3">
        <v>46070</v>
      </c>
      <c r="N453" s="1">
        <f t="shared" si="17"/>
        <v>4</v>
      </c>
      <c r="O453" s="1" t="s">
        <v>66</v>
      </c>
      <c r="P453" s="1"/>
      <c r="Q453" s="1"/>
      <c r="R453" s="1"/>
      <c r="S453" s="1"/>
      <c r="T453" s="3">
        <v>46078</v>
      </c>
      <c r="U453" s="1" t="s">
        <v>39</v>
      </c>
      <c r="V453" s="1"/>
      <c r="W453" s="1" t="s">
        <v>1122</v>
      </c>
      <c r="X453" s="1"/>
    </row>
    <row r="454" spans="1:24">
      <c r="A454" s="1" t="s">
        <v>736</v>
      </c>
      <c r="B454" s="1" t="s">
        <v>1701</v>
      </c>
      <c r="C454" s="1">
        <v>85873511</v>
      </c>
      <c r="D454" s="1" t="s">
        <v>738</v>
      </c>
      <c r="E454" s="3">
        <v>46066</v>
      </c>
      <c r="F454" s="12">
        <v>46066.472326388888</v>
      </c>
      <c r="G454" s="1">
        <v>900219834</v>
      </c>
      <c r="H454" s="1" t="s">
        <v>739</v>
      </c>
      <c r="I454" s="17">
        <f t="shared" si="16"/>
        <v>20200</v>
      </c>
      <c r="J454" s="17">
        <v>0</v>
      </c>
      <c r="K454" s="17">
        <v>20200</v>
      </c>
      <c r="L454" s="1" t="s">
        <v>70</v>
      </c>
      <c r="M454" s="3">
        <v>46070</v>
      </c>
      <c r="N454" s="1">
        <f t="shared" si="17"/>
        <v>4</v>
      </c>
      <c r="O454" s="1" t="s">
        <v>66</v>
      </c>
      <c r="P454" s="1"/>
      <c r="Q454" s="1"/>
      <c r="R454" s="1"/>
      <c r="S454" s="1"/>
      <c r="T454" s="3">
        <v>46073</v>
      </c>
      <c r="U454" s="1" t="s">
        <v>39</v>
      </c>
      <c r="V454" s="1"/>
      <c r="W454" s="1" t="s">
        <v>1122</v>
      </c>
    </row>
    <row r="455" spans="1:24">
      <c r="A455" s="1" t="s">
        <v>26</v>
      </c>
      <c r="B455" s="1" t="s">
        <v>1702</v>
      </c>
      <c r="C455" s="1">
        <v>1307</v>
      </c>
      <c r="D455" s="1" t="s">
        <v>151</v>
      </c>
      <c r="E455" s="3">
        <v>46066</v>
      </c>
      <c r="F455" s="12">
        <v>46066.469837962963</v>
      </c>
      <c r="G455" s="1">
        <v>901561580</v>
      </c>
      <c r="H455" s="1" t="s">
        <v>152</v>
      </c>
      <c r="I455" s="17">
        <f t="shared" si="16"/>
        <v>1135690</v>
      </c>
      <c r="J455" s="17">
        <v>215781.1</v>
      </c>
      <c r="K455" s="17">
        <v>1351471.1</v>
      </c>
      <c r="L455" s="1" t="s">
        <v>70</v>
      </c>
      <c r="M455" s="3">
        <v>46079</v>
      </c>
      <c r="N455" s="1">
        <f t="shared" si="17"/>
        <v>13</v>
      </c>
      <c r="O455" s="1" t="s">
        <v>66</v>
      </c>
      <c r="P455" s="1">
        <v>2</v>
      </c>
      <c r="Q455" s="1"/>
      <c r="R455" s="1"/>
      <c r="S455" s="1"/>
      <c r="T455" s="3">
        <v>46084</v>
      </c>
      <c r="U455" s="1" t="s">
        <v>39</v>
      </c>
      <c r="V455" s="1"/>
      <c r="W455" s="1" t="s">
        <v>1130</v>
      </c>
    </row>
    <row r="456" spans="1:24">
      <c r="A456" s="1" t="s">
        <v>26</v>
      </c>
      <c r="B456" s="1" t="s">
        <v>1703</v>
      </c>
      <c r="C456" s="1">
        <v>440599</v>
      </c>
      <c r="D456" s="1" t="s">
        <v>317</v>
      </c>
      <c r="E456" s="3">
        <v>46066</v>
      </c>
      <c r="F456" s="12">
        <v>46066.44636574074</v>
      </c>
      <c r="G456" s="1">
        <v>890903939</v>
      </c>
      <c r="H456" s="1" t="s">
        <v>313</v>
      </c>
      <c r="I456" s="17">
        <f t="shared" si="16"/>
        <v>40050</v>
      </c>
      <c r="J456" s="17">
        <v>0</v>
      </c>
      <c r="K456" s="17">
        <v>40050</v>
      </c>
      <c r="L456" s="1" t="s">
        <v>70</v>
      </c>
      <c r="M456" s="3">
        <v>46069</v>
      </c>
      <c r="N456" s="1">
        <f t="shared" si="17"/>
        <v>3</v>
      </c>
      <c r="O456" s="1" t="s">
        <v>66</v>
      </c>
      <c r="P456" s="1"/>
      <c r="Q456" s="1"/>
      <c r="R456" s="1"/>
      <c r="S456" s="1"/>
      <c r="T456" s="3">
        <v>46083</v>
      </c>
      <c r="U456" s="1" t="s">
        <v>39</v>
      </c>
      <c r="V456" s="1"/>
      <c r="W456" s="1" t="s">
        <v>1122</v>
      </c>
    </row>
    <row r="457" spans="1:24">
      <c r="A457" s="1" t="s">
        <v>26</v>
      </c>
      <c r="B457" s="1" t="s">
        <v>1704</v>
      </c>
      <c r="C457" s="1">
        <v>34006</v>
      </c>
      <c r="D457" s="1" t="s">
        <v>376</v>
      </c>
      <c r="E457" s="3">
        <v>46066</v>
      </c>
      <c r="F457" s="12">
        <v>46066.400706018518</v>
      </c>
      <c r="G457" s="1">
        <v>9522660</v>
      </c>
      <c r="H457" s="1" t="s">
        <v>377</v>
      </c>
      <c r="I457" s="17">
        <f t="shared" si="16"/>
        <v>1324369.74</v>
      </c>
      <c r="J457" s="17">
        <v>251630.25</v>
      </c>
      <c r="K457" s="17">
        <v>1575999.99</v>
      </c>
      <c r="L457" s="1" t="s">
        <v>1151</v>
      </c>
      <c r="M457" s="3">
        <v>46070</v>
      </c>
      <c r="N457" s="1">
        <f t="shared" si="17"/>
        <v>4</v>
      </c>
      <c r="O457" s="1" t="s">
        <v>66</v>
      </c>
      <c r="P457" s="1"/>
      <c r="Q457" s="1"/>
      <c r="R457" s="1"/>
      <c r="S457" s="1"/>
      <c r="T457" s="3">
        <v>46073</v>
      </c>
      <c r="U457" s="1" t="s">
        <v>39</v>
      </c>
      <c r="V457" s="1"/>
      <c r="W457" s="1" t="s">
        <v>1122</v>
      </c>
    </row>
    <row r="458" spans="1:24">
      <c r="A458" s="1" t="s">
        <v>26</v>
      </c>
      <c r="B458" s="1" t="s">
        <v>1705</v>
      </c>
      <c r="C458" s="1">
        <v>1472243</v>
      </c>
      <c r="D458" s="1" t="s">
        <v>1541</v>
      </c>
      <c r="E458" s="3">
        <v>46066</v>
      </c>
      <c r="F458" s="12">
        <v>46066.390266203707</v>
      </c>
      <c r="G458" s="1">
        <v>800242106</v>
      </c>
      <c r="H458" s="1" t="s">
        <v>172</v>
      </c>
      <c r="I458" s="17">
        <f t="shared" ref="I458:I521" si="18">K458-J458</f>
        <v>470420.17</v>
      </c>
      <c r="J458" s="17">
        <v>89379.83</v>
      </c>
      <c r="K458" s="17">
        <v>559800</v>
      </c>
      <c r="L458" s="1" t="s">
        <v>70</v>
      </c>
      <c r="M458" s="3">
        <v>46070</v>
      </c>
      <c r="N458" s="1">
        <f t="shared" si="17"/>
        <v>4</v>
      </c>
      <c r="O458" s="1" t="s">
        <v>66</v>
      </c>
      <c r="P458" s="1"/>
      <c r="Q458" s="1"/>
      <c r="R458" s="1"/>
      <c r="S458" s="1"/>
      <c r="T458" s="3">
        <v>46073</v>
      </c>
      <c r="U458" s="1" t="s">
        <v>39</v>
      </c>
      <c r="V458" s="1"/>
      <c r="W458" s="1" t="s">
        <v>1122</v>
      </c>
    </row>
    <row r="459" spans="1:24">
      <c r="A459" s="1" t="s">
        <v>26</v>
      </c>
      <c r="B459" s="1" t="s">
        <v>1706</v>
      </c>
      <c r="C459" s="27">
        <v>5669</v>
      </c>
      <c r="D459" s="1" t="s">
        <v>495</v>
      </c>
      <c r="E459" s="3">
        <v>46066</v>
      </c>
      <c r="F459" s="12">
        <v>46066.359942129631</v>
      </c>
      <c r="G459" s="1">
        <v>901665174</v>
      </c>
      <c r="H459" s="1" t="s">
        <v>496</v>
      </c>
      <c r="I459" s="17">
        <f t="shared" si="18"/>
        <v>73109.240000000005</v>
      </c>
      <c r="J459" s="17">
        <v>13890.76</v>
      </c>
      <c r="K459" s="17">
        <v>87000</v>
      </c>
      <c r="L459" s="1" t="s">
        <v>54</v>
      </c>
      <c r="M459" s="3"/>
      <c r="N459" s="1">
        <f t="shared" si="17"/>
        <v>0</v>
      </c>
      <c r="O459" s="1"/>
      <c r="P459" s="1"/>
      <c r="Q459" s="1"/>
      <c r="R459" s="1"/>
      <c r="S459" s="1"/>
      <c r="T459" s="3">
        <v>46073</v>
      </c>
      <c r="U459" s="1" t="s">
        <v>39</v>
      </c>
      <c r="V459" s="1"/>
      <c r="W459" s="1"/>
    </row>
    <row r="460" spans="1:24">
      <c r="A460" s="1" t="s">
        <v>26</v>
      </c>
      <c r="B460" s="1" t="s">
        <v>1707</v>
      </c>
      <c r="C460" s="1">
        <v>5759</v>
      </c>
      <c r="D460" s="1" t="s">
        <v>332</v>
      </c>
      <c r="E460" s="3">
        <v>46066</v>
      </c>
      <c r="F460" s="12">
        <v>46066.354849537034</v>
      </c>
      <c r="G460" s="1">
        <v>900519343</v>
      </c>
      <c r="H460" s="1" t="s">
        <v>1708</v>
      </c>
      <c r="I460" s="17">
        <f t="shared" si="18"/>
        <v>579000</v>
      </c>
      <c r="J460" s="17">
        <v>0</v>
      </c>
      <c r="K460" s="17">
        <v>579000</v>
      </c>
      <c r="L460" s="1" t="s">
        <v>264</v>
      </c>
      <c r="M460" s="3">
        <v>46072</v>
      </c>
      <c r="N460" s="1">
        <f t="shared" si="17"/>
        <v>6</v>
      </c>
      <c r="O460" s="1" t="s">
        <v>66</v>
      </c>
      <c r="P460" s="1"/>
      <c r="Q460" s="1"/>
      <c r="R460" s="1"/>
      <c r="S460" s="1"/>
      <c r="T460" s="3">
        <v>46078</v>
      </c>
      <c r="U460" s="1" t="s">
        <v>39</v>
      </c>
      <c r="V460" s="1"/>
      <c r="W460" s="1" t="s">
        <v>1258</v>
      </c>
    </row>
    <row r="461" spans="1:24">
      <c r="A461" s="1" t="s">
        <v>26</v>
      </c>
      <c r="B461" s="1" t="s">
        <v>1709</v>
      </c>
      <c r="C461" s="27">
        <v>5668</v>
      </c>
      <c r="D461" s="1" t="s">
        <v>495</v>
      </c>
      <c r="E461" s="3">
        <v>46066</v>
      </c>
      <c r="F461" s="12">
        <v>46066.349050925928</v>
      </c>
      <c r="G461" s="1">
        <v>901665174</v>
      </c>
      <c r="H461" s="1" t="s">
        <v>496</v>
      </c>
      <c r="I461" s="17">
        <f t="shared" si="18"/>
        <v>56302.520000000004</v>
      </c>
      <c r="J461" s="17">
        <v>10697.48</v>
      </c>
      <c r="K461" s="17">
        <v>67000</v>
      </c>
      <c r="L461" s="1" t="s">
        <v>54</v>
      </c>
      <c r="M461" s="3"/>
      <c r="N461" s="1">
        <f t="shared" si="17"/>
        <v>0</v>
      </c>
      <c r="O461" s="1"/>
      <c r="P461" s="1"/>
      <c r="Q461" s="1"/>
      <c r="R461" s="1"/>
      <c r="S461" s="1"/>
      <c r="T461" s="3">
        <v>46073</v>
      </c>
      <c r="U461" s="1" t="s">
        <v>39</v>
      </c>
      <c r="V461" s="1"/>
      <c r="W461" s="1"/>
    </row>
    <row r="462" spans="1:24">
      <c r="A462" s="1" t="s">
        <v>26</v>
      </c>
      <c r="B462" s="1" t="s">
        <v>1710</v>
      </c>
      <c r="C462" s="1">
        <v>2861424</v>
      </c>
      <c r="D462" s="1" t="s">
        <v>668</v>
      </c>
      <c r="E462" s="3">
        <v>46066</v>
      </c>
      <c r="F462" s="12">
        <v>46066.344444444447</v>
      </c>
      <c r="G462" s="1">
        <v>860001697</v>
      </c>
      <c r="H462" s="1" t="s">
        <v>669</v>
      </c>
      <c r="I462" s="17">
        <f t="shared" si="18"/>
        <v>40050</v>
      </c>
      <c r="J462" s="17">
        <v>0</v>
      </c>
      <c r="K462" s="17">
        <v>40050</v>
      </c>
      <c r="L462" s="1" t="s">
        <v>70</v>
      </c>
      <c r="M462" s="3">
        <v>46070</v>
      </c>
      <c r="N462" s="1">
        <f t="shared" si="17"/>
        <v>4</v>
      </c>
      <c r="O462" s="1" t="s">
        <v>66</v>
      </c>
      <c r="P462" s="1"/>
      <c r="Q462" s="1"/>
      <c r="R462" s="1"/>
      <c r="S462" s="1"/>
      <c r="T462" s="3">
        <v>46073</v>
      </c>
      <c r="U462" s="1" t="s">
        <v>39</v>
      </c>
      <c r="V462" s="1"/>
      <c r="W462" s="1" t="s">
        <v>1122</v>
      </c>
    </row>
    <row r="463" spans="1:24">
      <c r="A463" s="1" t="s">
        <v>26</v>
      </c>
      <c r="B463" s="1" t="s">
        <v>1711</v>
      </c>
      <c r="C463" s="1">
        <v>1163</v>
      </c>
      <c r="D463" s="1" t="s">
        <v>28</v>
      </c>
      <c r="E463" s="3">
        <v>46066</v>
      </c>
      <c r="F463" s="12">
        <v>46066.334143518521</v>
      </c>
      <c r="G463" s="1">
        <v>901691937</v>
      </c>
      <c r="H463" s="1" t="s">
        <v>607</v>
      </c>
      <c r="I463" s="17">
        <f t="shared" si="18"/>
        <v>5966398</v>
      </c>
      <c r="J463" s="17">
        <v>1133615.6200000001</v>
      </c>
      <c r="K463" s="17">
        <v>7100013.6200000001</v>
      </c>
      <c r="L463" s="1" t="s">
        <v>1151</v>
      </c>
      <c r="M463" s="3">
        <v>46070</v>
      </c>
      <c r="N463" s="1">
        <f t="shared" si="17"/>
        <v>4</v>
      </c>
      <c r="O463" s="1" t="s">
        <v>66</v>
      </c>
      <c r="P463" s="1"/>
      <c r="Q463" s="1"/>
      <c r="R463" s="1"/>
      <c r="S463" s="1"/>
      <c r="T463" s="3">
        <v>46073</v>
      </c>
      <c r="U463" s="1" t="s">
        <v>39</v>
      </c>
      <c r="V463" s="1"/>
      <c r="W463" s="1" t="s">
        <v>1122</v>
      </c>
    </row>
    <row r="464" spans="1:24">
      <c r="A464" s="1" t="s">
        <v>26</v>
      </c>
      <c r="B464" s="1" t="s">
        <v>1712</v>
      </c>
      <c r="C464" s="1">
        <v>344818</v>
      </c>
      <c r="D464" s="1" t="s">
        <v>336</v>
      </c>
      <c r="E464" s="3">
        <v>46066</v>
      </c>
      <c r="F464" s="12">
        <v>46066.278229166666</v>
      </c>
      <c r="G464" s="1">
        <v>800049074</v>
      </c>
      <c r="H464" s="1" t="s">
        <v>337</v>
      </c>
      <c r="I464" s="17">
        <f t="shared" si="18"/>
        <v>144926</v>
      </c>
      <c r="J464" s="17">
        <v>27536</v>
      </c>
      <c r="K464" s="17">
        <v>172462</v>
      </c>
      <c r="L464" s="1" t="s">
        <v>70</v>
      </c>
      <c r="M464" s="3">
        <v>46069</v>
      </c>
      <c r="N464" s="1">
        <f t="shared" si="17"/>
        <v>3</v>
      </c>
      <c r="O464" s="1" t="s">
        <v>66</v>
      </c>
      <c r="P464" s="1"/>
      <c r="Q464" s="1"/>
      <c r="R464" s="1"/>
      <c r="S464" s="1"/>
      <c r="T464" s="3">
        <v>46071</v>
      </c>
      <c r="U464" s="1" t="s">
        <v>39</v>
      </c>
      <c r="V464" s="1"/>
      <c r="W464" s="1" t="s">
        <v>1122</v>
      </c>
    </row>
    <row r="465" spans="1:23">
      <c r="A465" s="1" t="s">
        <v>736</v>
      </c>
      <c r="B465" s="1" t="s">
        <v>1713</v>
      </c>
      <c r="C465" s="1">
        <v>86162137</v>
      </c>
      <c r="D465" s="1" t="s">
        <v>738</v>
      </c>
      <c r="E465" s="3">
        <v>46067</v>
      </c>
      <c r="F465" s="12">
        <v>46067.754027777781</v>
      </c>
      <c r="G465" s="1">
        <v>900219834</v>
      </c>
      <c r="H465" s="1" t="s">
        <v>739</v>
      </c>
      <c r="I465" s="17">
        <f t="shared" si="18"/>
        <v>13500</v>
      </c>
      <c r="J465" s="17">
        <v>0</v>
      </c>
      <c r="K465" s="17">
        <v>13500</v>
      </c>
      <c r="L465" s="1" t="s">
        <v>70</v>
      </c>
      <c r="M465" s="3">
        <v>46070</v>
      </c>
      <c r="N465" s="1">
        <f t="shared" si="17"/>
        <v>3</v>
      </c>
      <c r="O465" s="1" t="s">
        <v>66</v>
      </c>
      <c r="P465" s="1"/>
      <c r="Q465" s="1"/>
      <c r="R465" s="1"/>
      <c r="S465" s="1"/>
      <c r="T465" s="3">
        <v>46073</v>
      </c>
      <c r="U465" s="1" t="s">
        <v>39</v>
      </c>
      <c r="V465" s="1"/>
      <c r="W465" s="1" t="s">
        <v>1122</v>
      </c>
    </row>
    <row r="466" spans="1:23">
      <c r="A466" s="1" t="s">
        <v>26</v>
      </c>
      <c r="B466" s="1" t="s">
        <v>1714</v>
      </c>
      <c r="C466" s="1">
        <v>14718</v>
      </c>
      <c r="D466" s="1" t="s">
        <v>28</v>
      </c>
      <c r="E466" s="3">
        <v>46067</v>
      </c>
      <c r="F466" s="12">
        <v>46067.626342592594</v>
      </c>
      <c r="G466" s="1">
        <v>8160370</v>
      </c>
      <c r="H466" s="1" t="s">
        <v>529</v>
      </c>
      <c r="I466" s="17">
        <f t="shared" si="18"/>
        <v>462184</v>
      </c>
      <c r="J466" s="17">
        <v>87815</v>
      </c>
      <c r="K466" s="17">
        <v>549999</v>
      </c>
      <c r="L466" s="1" t="s">
        <v>65</v>
      </c>
      <c r="M466" s="3">
        <v>46070</v>
      </c>
      <c r="N466" s="1">
        <f t="shared" si="17"/>
        <v>3</v>
      </c>
      <c r="O466" s="1" t="s">
        <v>90</v>
      </c>
      <c r="P466" s="1"/>
      <c r="Q466" s="1"/>
      <c r="R466" s="1"/>
      <c r="S466" s="1"/>
      <c r="T466" s="3">
        <v>46071</v>
      </c>
      <c r="U466" s="1" t="s">
        <v>39</v>
      </c>
      <c r="V466" s="1"/>
      <c r="W466" s="1" t="s">
        <v>1122</v>
      </c>
    </row>
    <row r="467" spans="1:23">
      <c r="A467" s="1" t="s">
        <v>26</v>
      </c>
      <c r="B467" s="1" t="s">
        <v>1715</v>
      </c>
      <c r="C467" s="1">
        <v>1585427</v>
      </c>
      <c r="D467" s="1" t="s">
        <v>708</v>
      </c>
      <c r="E467" s="3">
        <v>46067</v>
      </c>
      <c r="F467" s="12">
        <v>46067.611956018518</v>
      </c>
      <c r="G467" s="1">
        <v>900219834</v>
      </c>
      <c r="H467" s="1" t="s">
        <v>739</v>
      </c>
      <c r="I467" s="17">
        <f t="shared" si="18"/>
        <v>6722.6900000000005</v>
      </c>
      <c r="J467" s="17">
        <v>1277.31</v>
      </c>
      <c r="K467" s="17">
        <v>8000</v>
      </c>
      <c r="L467" s="1" t="s">
        <v>70</v>
      </c>
      <c r="M467" s="3">
        <v>46076</v>
      </c>
      <c r="N467" s="1">
        <f t="shared" si="17"/>
        <v>9</v>
      </c>
      <c r="O467" s="1" t="s">
        <v>66</v>
      </c>
      <c r="P467" s="1"/>
      <c r="Q467" s="1"/>
      <c r="R467" s="1"/>
      <c r="S467" s="1"/>
      <c r="T467" s="3">
        <v>46083</v>
      </c>
      <c r="U467" s="1" t="s">
        <v>39</v>
      </c>
      <c r="V467" s="1"/>
      <c r="W467" s="1" t="s">
        <v>1258</v>
      </c>
    </row>
    <row r="468" spans="1:23">
      <c r="A468" s="1" t="s">
        <v>736</v>
      </c>
      <c r="B468" s="1" t="s">
        <v>1716</v>
      </c>
      <c r="C468" s="1">
        <v>86114499</v>
      </c>
      <c r="D468" s="1" t="s">
        <v>738</v>
      </c>
      <c r="E468" s="3">
        <v>46067</v>
      </c>
      <c r="F468" s="12">
        <v>46067.573518518519</v>
      </c>
      <c r="G468" s="1">
        <v>900219834</v>
      </c>
      <c r="H468" s="1" t="s">
        <v>739</v>
      </c>
      <c r="I468" s="17">
        <f t="shared" si="18"/>
        <v>11600</v>
      </c>
      <c r="J468" s="17">
        <v>0</v>
      </c>
      <c r="K468" s="17">
        <v>11600</v>
      </c>
      <c r="L468" s="1" t="s">
        <v>70</v>
      </c>
      <c r="M468" s="3">
        <v>46070</v>
      </c>
      <c r="N468" s="1">
        <f t="shared" si="17"/>
        <v>3</v>
      </c>
      <c r="O468" s="1" t="s">
        <v>66</v>
      </c>
      <c r="P468" s="1"/>
      <c r="Q468" s="1"/>
      <c r="R468" s="1"/>
      <c r="S468" s="1"/>
      <c r="T468" s="3">
        <v>46073</v>
      </c>
      <c r="U468" s="1" t="s">
        <v>39</v>
      </c>
      <c r="V468" s="1"/>
      <c r="W468" s="1" t="s">
        <v>1122</v>
      </c>
    </row>
    <row r="469" spans="1:23">
      <c r="A469" s="1" t="s">
        <v>26</v>
      </c>
      <c r="B469" s="1" t="s">
        <v>1717</v>
      </c>
      <c r="C469" s="1">
        <v>564819</v>
      </c>
      <c r="D469" s="1" t="s">
        <v>159</v>
      </c>
      <c r="E469" s="3">
        <v>46067</v>
      </c>
      <c r="F469" s="12">
        <v>46067.51054398148</v>
      </c>
      <c r="G469" s="1">
        <v>890800788</v>
      </c>
      <c r="H469" s="1" t="s">
        <v>160</v>
      </c>
      <c r="I469" s="17">
        <f t="shared" si="18"/>
        <v>200660</v>
      </c>
      <c r="J469" s="17">
        <v>38125</v>
      </c>
      <c r="K469" s="17">
        <v>238785</v>
      </c>
      <c r="L469" s="1" t="s">
        <v>70</v>
      </c>
      <c r="M469" s="3">
        <v>46069</v>
      </c>
      <c r="N469" s="1">
        <f t="shared" si="17"/>
        <v>2</v>
      </c>
      <c r="O469" s="1" t="s">
        <v>66</v>
      </c>
      <c r="P469" s="1"/>
      <c r="Q469" s="1"/>
      <c r="R469" s="1"/>
      <c r="S469" s="1"/>
      <c r="T469" s="3">
        <v>46071</v>
      </c>
      <c r="U469" s="1" t="s">
        <v>39</v>
      </c>
      <c r="V469" s="1"/>
      <c r="W469" s="1" t="s">
        <v>1122</v>
      </c>
    </row>
    <row r="470" spans="1:23">
      <c r="A470" s="1" t="s">
        <v>26</v>
      </c>
      <c r="B470" s="1" t="s">
        <v>1718</v>
      </c>
      <c r="C470" s="1">
        <v>494</v>
      </c>
      <c r="D470" s="1" t="s">
        <v>980</v>
      </c>
      <c r="E470" s="3">
        <v>46067</v>
      </c>
      <c r="F470" s="12">
        <v>46067.411377314813</v>
      </c>
      <c r="G470" s="1">
        <v>811033997</v>
      </c>
      <c r="H470" s="1" t="s">
        <v>981</v>
      </c>
      <c r="I470" s="17">
        <f t="shared" si="18"/>
        <v>132456</v>
      </c>
      <c r="J470" s="17">
        <v>25166.639999999999</v>
      </c>
      <c r="K470" s="17">
        <v>157622.64000000001</v>
      </c>
      <c r="L470" s="1" t="s">
        <v>70</v>
      </c>
      <c r="M470" s="3">
        <v>46076</v>
      </c>
      <c r="N470" s="1">
        <f t="shared" si="17"/>
        <v>9</v>
      </c>
      <c r="O470" s="1" t="s">
        <v>66</v>
      </c>
      <c r="P470" s="1"/>
      <c r="Q470" s="1"/>
      <c r="R470" s="1"/>
      <c r="S470" s="1"/>
      <c r="T470" s="3">
        <v>46078</v>
      </c>
      <c r="U470" s="1" t="s">
        <v>39</v>
      </c>
      <c r="V470" s="1"/>
      <c r="W470" s="1" t="s">
        <v>1258</v>
      </c>
    </row>
    <row r="471" spans="1:23">
      <c r="A471" s="1" t="s">
        <v>26</v>
      </c>
      <c r="B471" s="1" t="s">
        <v>1719</v>
      </c>
      <c r="C471" s="1">
        <v>507555808</v>
      </c>
      <c r="D471" s="1" t="s">
        <v>930</v>
      </c>
      <c r="E471" s="3">
        <v>46067</v>
      </c>
      <c r="F471" s="12">
        <v>46067.103807870371</v>
      </c>
      <c r="G471" s="1">
        <v>830122566</v>
      </c>
      <c r="H471" s="1" t="s">
        <v>931</v>
      </c>
      <c r="I471" s="17">
        <f t="shared" si="18"/>
        <v>2173111</v>
      </c>
      <c r="J471" s="17">
        <v>411134</v>
      </c>
      <c r="K471" s="17">
        <v>2584245</v>
      </c>
      <c r="L471" s="1" t="s">
        <v>65</v>
      </c>
      <c r="M471" s="3">
        <v>46070</v>
      </c>
      <c r="N471" s="1">
        <f t="shared" si="17"/>
        <v>3</v>
      </c>
      <c r="O471" s="1" t="s">
        <v>90</v>
      </c>
      <c r="P471" s="1"/>
      <c r="Q471" s="1"/>
      <c r="R471" s="1"/>
      <c r="S471" s="1"/>
      <c r="T471" s="3">
        <v>46071</v>
      </c>
      <c r="U471" s="1" t="s">
        <v>39</v>
      </c>
      <c r="V471" s="1"/>
      <c r="W471" s="1" t="s">
        <v>1122</v>
      </c>
    </row>
    <row r="472" spans="1:23">
      <c r="A472" s="1" t="s">
        <v>736</v>
      </c>
      <c r="B472" s="1" t="s">
        <v>1720</v>
      </c>
      <c r="C472" s="1">
        <v>86330512</v>
      </c>
      <c r="D472" s="1" t="s">
        <v>738</v>
      </c>
      <c r="E472" s="3">
        <v>46068</v>
      </c>
      <c r="F472" s="12">
        <v>46068.806203703702</v>
      </c>
      <c r="G472" s="1">
        <v>900219834</v>
      </c>
      <c r="H472" s="1" t="s">
        <v>739</v>
      </c>
      <c r="I472" s="17">
        <f t="shared" si="18"/>
        <v>18500</v>
      </c>
      <c r="J472" s="17">
        <v>0</v>
      </c>
      <c r="K472" s="17">
        <v>18500</v>
      </c>
      <c r="L472" s="1" t="s">
        <v>70</v>
      </c>
      <c r="M472" s="3">
        <v>46072</v>
      </c>
      <c r="N472" s="1">
        <f t="shared" si="17"/>
        <v>4</v>
      </c>
      <c r="O472" s="1" t="s">
        <v>66</v>
      </c>
      <c r="P472" s="1"/>
      <c r="Q472" s="1"/>
      <c r="R472" s="1"/>
      <c r="S472" s="1"/>
      <c r="T472" s="3">
        <v>46073</v>
      </c>
      <c r="U472" s="1" t="s">
        <v>39</v>
      </c>
      <c r="V472" s="1"/>
      <c r="W472" s="1" t="s">
        <v>1122</v>
      </c>
    </row>
    <row r="473" spans="1:23">
      <c r="A473" s="1" t="s">
        <v>736</v>
      </c>
      <c r="B473" s="1" t="s">
        <v>1721</v>
      </c>
      <c r="C473" s="1">
        <v>86283451</v>
      </c>
      <c r="D473" s="1" t="s">
        <v>738</v>
      </c>
      <c r="E473" s="3">
        <v>46068</v>
      </c>
      <c r="F473" s="12">
        <v>46068.627847222226</v>
      </c>
      <c r="G473" s="1">
        <v>900219834</v>
      </c>
      <c r="H473" s="1" t="s">
        <v>739</v>
      </c>
      <c r="I473" s="17">
        <f t="shared" si="18"/>
        <v>20200</v>
      </c>
      <c r="J473" s="17">
        <v>0</v>
      </c>
      <c r="K473" s="17">
        <v>20200</v>
      </c>
      <c r="L473" s="1" t="s">
        <v>70</v>
      </c>
      <c r="M473" s="3">
        <v>46070</v>
      </c>
      <c r="N473" s="1">
        <f t="shared" si="17"/>
        <v>2</v>
      </c>
      <c r="O473" s="1" t="s">
        <v>66</v>
      </c>
      <c r="P473" s="1"/>
      <c r="Q473" s="1"/>
      <c r="R473" s="1"/>
      <c r="S473" s="1"/>
      <c r="T473" s="3">
        <v>46073</v>
      </c>
      <c r="U473" s="1" t="s">
        <v>39</v>
      </c>
      <c r="V473" s="1"/>
      <c r="W473" s="1" t="s">
        <v>1122</v>
      </c>
    </row>
    <row r="474" spans="1:23">
      <c r="A474" s="1" t="s">
        <v>736</v>
      </c>
      <c r="B474" s="1" t="s">
        <v>1722</v>
      </c>
      <c r="C474" s="1">
        <v>86273142</v>
      </c>
      <c r="D474" s="1" t="s">
        <v>738</v>
      </c>
      <c r="E474" s="3">
        <v>46068</v>
      </c>
      <c r="F474" s="12">
        <v>46068.589386574073</v>
      </c>
      <c r="G474" s="1">
        <v>900219834</v>
      </c>
      <c r="H474" s="1" t="s">
        <v>739</v>
      </c>
      <c r="I474" s="17">
        <f t="shared" si="18"/>
        <v>18500</v>
      </c>
      <c r="J474" s="17">
        <v>0</v>
      </c>
      <c r="K474" s="17">
        <v>18500</v>
      </c>
      <c r="L474" s="1" t="s">
        <v>70</v>
      </c>
      <c r="M474" s="3">
        <v>46072</v>
      </c>
      <c r="N474" s="1">
        <f t="shared" si="17"/>
        <v>4</v>
      </c>
      <c r="O474" s="1" t="s">
        <v>66</v>
      </c>
      <c r="P474" s="1"/>
      <c r="Q474" s="1"/>
      <c r="R474" s="1"/>
      <c r="S474" s="1"/>
      <c r="T474" s="3">
        <v>46073</v>
      </c>
      <c r="U474" s="1" t="s">
        <v>39</v>
      </c>
      <c r="V474" s="1"/>
      <c r="W474" s="1" t="s">
        <v>1122</v>
      </c>
    </row>
    <row r="475" spans="1:23">
      <c r="A475" s="1" t="s">
        <v>736</v>
      </c>
      <c r="B475" s="1" t="s">
        <v>1723</v>
      </c>
      <c r="C475" s="1">
        <v>86216687</v>
      </c>
      <c r="D475" s="1" t="s">
        <v>738</v>
      </c>
      <c r="E475" s="3">
        <v>46068</v>
      </c>
      <c r="F475" s="12">
        <v>46068.285162037035</v>
      </c>
      <c r="G475" s="1">
        <v>900219834</v>
      </c>
      <c r="H475" s="1" t="s">
        <v>739</v>
      </c>
      <c r="I475" s="17">
        <f t="shared" si="18"/>
        <v>26300</v>
      </c>
      <c r="J475" s="17">
        <v>0</v>
      </c>
      <c r="K475" s="17">
        <v>26300</v>
      </c>
      <c r="L475" s="1" t="s">
        <v>70</v>
      </c>
      <c r="M475" s="3">
        <v>46070</v>
      </c>
      <c r="N475" s="1">
        <f t="shared" si="17"/>
        <v>2</v>
      </c>
      <c r="O475" s="1" t="s">
        <v>66</v>
      </c>
      <c r="P475" s="1"/>
      <c r="Q475" s="1"/>
      <c r="R475" s="1"/>
      <c r="S475" s="1"/>
      <c r="T475" s="3">
        <v>46073</v>
      </c>
      <c r="U475" s="1" t="s">
        <v>39</v>
      </c>
      <c r="V475" s="1"/>
      <c r="W475" s="1" t="s">
        <v>1122</v>
      </c>
    </row>
    <row r="476" spans="1:23">
      <c r="A476" s="1" t="s">
        <v>26</v>
      </c>
      <c r="B476" s="1" t="s">
        <v>1724</v>
      </c>
      <c r="C476" s="1">
        <v>1317</v>
      </c>
      <c r="D476" s="1" t="s">
        <v>209</v>
      </c>
      <c r="E476" s="3">
        <v>46069</v>
      </c>
      <c r="F476" s="12">
        <v>46069.762627314813</v>
      </c>
      <c r="G476" s="1">
        <v>900949189</v>
      </c>
      <c r="H476" s="1" t="s">
        <v>210</v>
      </c>
      <c r="I476" s="17">
        <f t="shared" si="18"/>
        <v>5728320</v>
      </c>
      <c r="J476" s="17">
        <v>0</v>
      </c>
      <c r="K476" s="17">
        <v>5728320</v>
      </c>
      <c r="L476" s="1" t="s">
        <v>1141</v>
      </c>
      <c r="M476" s="3">
        <v>46084</v>
      </c>
      <c r="N476" s="1">
        <f t="shared" si="17"/>
        <v>15</v>
      </c>
      <c r="O476" s="1" t="s">
        <v>66</v>
      </c>
      <c r="P476" s="1"/>
      <c r="Q476" s="1"/>
      <c r="R476" s="1"/>
      <c r="S476" s="1"/>
      <c r="T476" s="3">
        <v>46086</v>
      </c>
      <c r="U476" s="1" t="s">
        <v>39</v>
      </c>
      <c r="V476" s="1"/>
      <c r="W476" s="1"/>
    </row>
    <row r="477" spans="1:23">
      <c r="A477" s="1" t="s">
        <v>26</v>
      </c>
      <c r="B477" s="1" t="s">
        <v>1725</v>
      </c>
      <c r="C477" s="1">
        <v>132</v>
      </c>
      <c r="D477" s="1" t="s">
        <v>648</v>
      </c>
      <c r="E477" s="3">
        <v>46069</v>
      </c>
      <c r="F477" s="12">
        <v>46069.826886574076</v>
      </c>
      <c r="G477" s="1">
        <v>15442838</v>
      </c>
      <c r="H477" s="1" t="s">
        <v>649</v>
      </c>
      <c r="I477" s="17">
        <f>K477-J476</f>
        <v>841568</v>
      </c>
      <c r="J477" s="17">
        <v>134368</v>
      </c>
      <c r="K477" s="17">
        <v>841568</v>
      </c>
      <c r="L477" s="1" t="s">
        <v>1141</v>
      </c>
      <c r="M477" s="3">
        <v>46071</v>
      </c>
      <c r="N477" s="1">
        <f t="shared" si="17"/>
        <v>2</v>
      </c>
      <c r="O477" s="1" t="s">
        <v>66</v>
      </c>
      <c r="P477" s="1"/>
      <c r="Q477" s="1"/>
      <c r="R477" s="1"/>
      <c r="S477" s="1"/>
      <c r="T477" s="3">
        <v>46073</v>
      </c>
      <c r="U477" s="1" t="s">
        <v>39</v>
      </c>
      <c r="V477" s="1"/>
      <c r="W477" s="1" t="s">
        <v>1122</v>
      </c>
    </row>
    <row r="478" spans="1:23">
      <c r="A478" s="1" t="s">
        <v>26</v>
      </c>
      <c r="B478" s="1" t="s">
        <v>1726</v>
      </c>
      <c r="C478" s="1">
        <v>724491</v>
      </c>
      <c r="D478" s="1" t="s">
        <v>817</v>
      </c>
      <c r="E478" s="3">
        <v>46069</v>
      </c>
      <c r="F478" s="12">
        <v>46069.783171296294</v>
      </c>
      <c r="G478" s="1">
        <v>890915475</v>
      </c>
      <c r="H478" s="1" t="s">
        <v>818</v>
      </c>
      <c r="I478" s="17">
        <f>K478-J477</f>
        <v>-80960.800000000003</v>
      </c>
      <c r="J478" s="18">
        <v>8527.2000000000007</v>
      </c>
      <c r="K478" s="17">
        <v>53407.199999999997</v>
      </c>
      <c r="L478" s="1" t="s">
        <v>70</v>
      </c>
      <c r="M478" s="3">
        <v>46070</v>
      </c>
      <c r="N478" s="1">
        <f t="shared" si="17"/>
        <v>1</v>
      </c>
      <c r="O478" s="1" t="s">
        <v>66</v>
      </c>
      <c r="P478" s="1"/>
      <c r="Q478" s="1"/>
      <c r="R478" s="1"/>
      <c r="S478" s="1"/>
      <c r="T478" s="3">
        <v>46071</v>
      </c>
      <c r="U478" s="1" t="s">
        <v>39</v>
      </c>
      <c r="V478" s="1"/>
      <c r="W478" s="1" t="s">
        <v>1122</v>
      </c>
    </row>
    <row r="479" spans="1:23">
      <c r="A479" s="1" t="s">
        <v>26</v>
      </c>
      <c r="B479" s="1" t="s">
        <v>1727</v>
      </c>
      <c r="C479" s="1">
        <v>1012173</v>
      </c>
      <c r="D479" s="1" t="s">
        <v>138</v>
      </c>
      <c r="E479" s="3">
        <v>46069</v>
      </c>
      <c r="F479" s="12">
        <v>46069.814085648148</v>
      </c>
      <c r="G479" s="1">
        <v>860016640</v>
      </c>
      <c r="H479" s="1" t="s">
        <v>139</v>
      </c>
      <c r="I479" s="17">
        <f t="shared" si="18"/>
        <v>1469995</v>
      </c>
      <c r="J479" s="17">
        <v>0</v>
      </c>
      <c r="K479" s="17">
        <v>1469995</v>
      </c>
      <c r="L479" s="1" t="s">
        <v>70</v>
      </c>
      <c r="M479" s="3">
        <v>46072</v>
      </c>
      <c r="N479" s="1">
        <f t="shared" si="17"/>
        <v>3</v>
      </c>
      <c r="O479" s="1" t="s">
        <v>66</v>
      </c>
      <c r="P479" s="1"/>
      <c r="Q479" s="1"/>
      <c r="R479" s="1"/>
      <c r="S479" s="1"/>
      <c r="T479" s="3">
        <v>46073</v>
      </c>
      <c r="U479" s="1" t="s">
        <v>39</v>
      </c>
      <c r="V479" s="1"/>
      <c r="W479" s="1" t="s">
        <v>1122</v>
      </c>
    </row>
    <row r="480" spans="1:23">
      <c r="A480" s="1" t="s">
        <v>26</v>
      </c>
      <c r="B480" s="1" t="s">
        <v>1728</v>
      </c>
      <c r="C480" s="1">
        <v>7021</v>
      </c>
      <c r="D480" s="1" t="s">
        <v>1729</v>
      </c>
      <c r="E480" s="3">
        <v>46069</v>
      </c>
      <c r="F480" s="12">
        <v>46069.690243055556</v>
      </c>
      <c r="G480" s="1">
        <v>811033997</v>
      </c>
      <c r="H480" s="1" t="s">
        <v>981</v>
      </c>
      <c r="I480" s="17">
        <f t="shared" si="18"/>
        <v>170990</v>
      </c>
      <c r="J480" s="17">
        <v>32488.1</v>
      </c>
      <c r="K480" s="17">
        <v>203478.1</v>
      </c>
      <c r="L480" s="1" t="s">
        <v>70</v>
      </c>
      <c r="M480" s="3">
        <v>46076</v>
      </c>
      <c r="N480" s="1">
        <f t="shared" si="17"/>
        <v>7</v>
      </c>
      <c r="O480" s="1" t="s">
        <v>66</v>
      </c>
      <c r="P480" s="1"/>
      <c r="Q480" s="3"/>
      <c r="R480" s="1"/>
      <c r="S480" s="1"/>
      <c r="T480" s="3">
        <v>46078</v>
      </c>
      <c r="U480" s="1" t="s">
        <v>39</v>
      </c>
      <c r="V480" s="1"/>
      <c r="W480" s="1" t="s">
        <v>1258</v>
      </c>
    </row>
    <row r="481" spans="1:23">
      <c r="A481" s="1" t="s">
        <v>26</v>
      </c>
      <c r="B481" s="1" t="s">
        <v>1730</v>
      </c>
      <c r="C481" s="1">
        <v>9474</v>
      </c>
      <c r="D481" s="1" t="s">
        <v>28</v>
      </c>
      <c r="E481" s="3">
        <v>46069</v>
      </c>
      <c r="F481" s="12">
        <v>46069.64435185185</v>
      </c>
      <c r="G481" s="1">
        <v>900103086</v>
      </c>
      <c r="H481" s="1" t="s">
        <v>1731</v>
      </c>
      <c r="I481" s="17">
        <f t="shared" si="18"/>
        <v>4750000</v>
      </c>
      <c r="J481" s="17">
        <v>902500</v>
      </c>
      <c r="K481" s="17">
        <v>5652500</v>
      </c>
      <c r="L481" s="1" t="s">
        <v>264</v>
      </c>
      <c r="M481" s="3">
        <v>46076</v>
      </c>
      <c r="N481" s="1">
        <f t="shared" si="17"/>
        <v>7</v>
      </c>
      <c r="O481" s="1" t="s">
        <v>66</v>
      </c>
      <c r="P481" s="1"/>
      <c r="Q481" s="1"/>
      <c r="R481" s="1"/>
      <c r="S481" s="1"/>
      <c r="T481" s="3">
        <v>46084</v>
      </c>
      <c r="U481" s="1" t="s">
        <v>39</v>
      </c>
      <c r="V481" s="1"/>
      <c r="W481" s="1" t="s">
        <v>1258</v>
      </c>
    </row>
    <row r="482" spans="1:23">
      <c r="A482" s="1" t="s">
        <v>26</v>
      </c>
      <c r="B482" s="1" t="s">
        <v>1732</v>
      </c>
      <c r="C482" s="1">
        <v>345075</v>
      </c>
      <c r="D482" s="1" t="s">
        <v>336</v>
      </c>
      <c r="E482" s="3">
        <v>46069</v>
      </c>
      <c r="F482" s="12">
        <v>46069.681377314817</v>
      </c>
      <c r="G482" s="1">
        <v>800049074</v>
      </c>
      <c r="H482" s="1" t="s">
        <v>337</v>
      </c>
      <c r="I482" s="17">
        <f t="shared" si="18"/>
        <v>45146</v>
      </c>
      <c r="J482" s="17">
        <v>8578</v>
      </c>
      <c r="K482" s="17">
        <v>53724</v>
      </c>
      <c r="L482" s="1" t="s">
        <v>70</v>
      </c>
      <c r="M482" s="3">
        <v>46070</v>
      </c>
      <c r="N482" s="1">
        <f t="shared" si="17"/>
        <v>1</v>
      </c>
      <c r="O482" s="1" t="s">
        <v>66</v>
      </c>
      <c r="P482" s="1"/>
      <c r="Q482" s="1"/>
      <c r="R482" s="1"/>
      <c r="S482" s="1"/>
      <c r="T482" s="3">
        <v>46071</v>
      </c>
      <c r="U482" s="1" t="s">
        <v>39</v>
      </c>
      <c r="V482" s="1"/>
      <c r="W482" s="1" t="s">
        <v>1122</v>
      </c>
    </row>
    <row r="483" spans="1:23">
      <c r="A483" s="1" t="s">
        <v>26</v>
      </c>
      <c r="B483" s="1" t="s">
        <v>1733</v>
      </c>
      <c r="C483" s="1">
        <v>345077</v>
      </c>
      <c r="D483" s="1" t="s">
        <v>336</v>
      </c>
      <c r="E483" s="3">
        <v>46069</v>
      </c>
      <c r="F483" s="12">
        <v>46069.681423611109</v>
      </c>
      <c r="G483" s="1">
        <v>800049074</v>
      </c>
      <c r="H483" s="1" t="s">
        <v>337</v>
      </c>
      <c r="I483" s="17">
        <f t="shared" si="18"/>
        <v>834873</v>
      </c>
      <c r="J483" s="17">
        <v>147973</v>
      </c>
      <c r="K483" s="17">
        <v>982846</v>
      </c>
      <c r="L483" s="1" t="s">
        <v>70</v>
      </c>
      <c r="M483" s="3">
        <v>46077</v>
      </c>
      <c r="N483" s="1">
        <f t="shared" si="17"/>
        <v>8</v>
      </c>
      <c r="O483" s="1" t="s">
        <v>66</v>
      </c>
      <c r="P483" s="1"/>
      <c r="Q483" s="1"/>
      <c r="R483" s="1"/>
      <c r="S483" s="1"/>
      <c r="T483" s="3">
        <v>46084</v>
      </c>
      <c r="U483" s="1" t="s">
        <v>39</v>
      </c>
      <c r="V483" s="1"/>
      <c r="W483" s="1" t="s">
        <v>1258</v>
      </c>
    </row>
    <row r="484" spans="1:23">
      <c r="A484" s="1" t="s">
        <v>26</v>
      </c>
      <c r="B484" s="1" t="s">
        <v>1734</v>
      </c>
      <c r="C484" s="1">
        <v>6168</v>
      </c>
      <c r="D484" s="1"/>
      <c r="E484" s="3">
        <v>46069</v>
      </c>
      <c r="F484" s="12">
        <v>46069.860034722224</v>
      </c>
      <c r="G484" s="1">
        <v>32150739</v>
      </c>
      <c r="H484" s="1" t="s">
        <v>400</v>
      </c>
      <c r="I484" s="17">
        <f t="shared" si="18"/>
        <v>660000</v>
      </c>
      <c r="J484" s="17">
        <v>0</v>
      </c>
      <c r="K484" s="17">
        <v>660000</v>
      </c>
      <c r="L484" s="1" t="s">
        <v>1138</v>
      </c>
      <c r="M484" s="3">
        <v>46072</v>
      </c>
      <c r="N484" s="1">
        <f t="shared" si="17"/>
        <v>3</v>
      </c>
      <c r="O484" s="1" t="s">
        <v>66</v>
      </c>
      <c r="P484" s="1"/>
      <c r="Q484" s="1"/>
      <c r="R484" s="1"/>
      <c r="S484" s="1"/>
      <c r="T484" s="3"/>
      <c r="U484" s="1"/>
      <c r="V484" s="1"/>
      <c r="W484" s="1" t="s">
        <v>1122</v>
      </c>
    </row>
    <row r="485" spans="1:23">
      <c r="A485" s="1" t="s">
        <v>26</v>
      </c>
      <c r="B485" s="1" t="s">
        <v>1735</v>
      </c>
      <c r="C485" s="1">
        <v>168092</v>
      </c>
      <c r="D485" s="1" t="s">
        <v>1083</v>
      </c>
      <c r="E485" s="3">
        <v>46069</v>
      </c>
      <c r="F485" s="12">
        <v>46069.745659722219</v>
      </c>
      <c r="G485" s="1">
        <v>860000018</v>
      </c>
      <c r="H485" s="1" t="s">
        <v>1084</v>
      </c>
      <c r="I485" s="17">
        <f t="shared" si="18"/>
        <v>385915.96</v>
      </c>
      <c r="J485" s="17">
        <v>62855.040000000001</v>
      </c>
      <c r="K485" s="17">
        <v>448771</v>
      </c>
      <c r="L485" s="1" t="s">
        <v>70</v>
      </c>
      <c r="M485" s="3">
        <v>46071</v>
      </c>
      <c r="N485" s="1">
        <f t="shared" si="17"/>
        <v>2</v>
      </c>
      <c r="O485" s="1" t="s">
        <v>66</v>
      </c>
      <c r="P485" s="1"/>
      <c r="Q485" s="1"/>
      <c r="R485" s="1"/>
      <c r="S485" s="1"/>
      <c r="T485" s="3">
        <v>46073</v>
      </c>
      <c r="U485" s="1" t="s">
        <v>39</v>
      </c>
      <c r="V485" s="1"/>
      <c r="W485" s="1" t="s">
        <v>1122</v>
      </c>
    </row>
    <row r="486" spans="1:23">
      <c r="A486" s="1" t="s">
        <v>26</v>
      </c>
      <c r="B486" s="1" t="s">
        <v>1736</v>
      </c>
      <c r="C486" s="1">
        <v>168093</v>
      </c>
      <c r="D486" s="1" t="s">
        <v>1083</v>
      </c>
      <c r="E486" s="3">
        <v>46069</v>
      </c>
      <c r="F486" s="12">
        <v>46069.744780092595</v>
      </c>
      <c r="G486" s="1">
        <v>860000018</v>
      </c>
      <c r="H486" s="1" t="s">
        <v>1084</v>
      </c>
      <c r="I486" s="17">
        <f t="shared" si="18"/>
        <v>615012.96</v>
      </c>
      <c r="J486" s="17">
        <v>107638.04</v>
      </c>
      <c r="K486" s="17">
        <v>722651</v>
      </c>
      <c r="L486" s="1" t="s">
        <v>70</v>
      </c>
      <c r="M486" s="3">
        <v>46078</v>
      </c>
      <c r="N486" s="1">
        <f t="shared" si="17"/>
        <v>9</v>
      </c>
      <c r="O486" s="1" t="s">
        <v>66</v>
      </c>
      <c r="P486" s="1"/>
      <c r="Q486" s="1"/>
      <c r="R486" s="1"/>
      <c r="S486" s="1"/>
      <c r="T486" s="3">
        <v>46086</v>
      </c>
      <c r="U486" s="1" t="s">
        <v>39</v>
      </c>
      <c r="V486" s="1"/>
      <c r="W486" s="1" t="s">
        <v>1258</v>
      </c>
    </row>
    <row r="487" spans="1:23">
      <c r="A487" s="1" t="s">
        <v>82</v>
      </c>
      <c r="B487" s="1" t="s">
        <v>1737</v>
      </c>
      <c r="C487" s="1">
        <v>42722</v>
      </c>
      <c r="D487" s="1" t="s">
        <v>119</v>
      </c>
      <c r="E487" s="3">
        <v>46069</v>
      </c>
      <c r="F487" s="12">
        <v>46069.73128472222</v>
      </c>
      <c r="G487" s="1">
        <v>800106404</v>
      </c>
      <c r="H487" s="1" t="s">
        <v>369</v>
      </c>
      <c r="I487" s="17">
        <f t="shared" si="18"/>
        <v>237250</v>
      </c>
      <c r="J487" s="17">
        <v>0</v>
      </c>
      <c r="K487" s="17">
        <v>237250</v>
      </c>
      <c r="L487" s="1" t="s">
        <v>128</v>
      </c>
      <c r="M487" s="3">
        <v>46085</v>
      </c>
      <c r="N487" s="1">
        <f t="shared" si="17"/>
        <v>16</v>
      </c>
      <c r="O487" s="1" t="s">
        <v>1330</v>
      </c>
      <c r="P487" s="1"/>
      <c r="Q487" s="1"/>
      <c r="R487" s="1"/>
      <c r="S487" s="1"/>
      <c r="T487" s="3">
        <v>46086</v>
      </c>
      <c r="U487" s="1" t="s">
        <v>39</v>
      </c>
      <c r="V487" s="1"/>
      <c r="W487" s="1"/>
    </row>
    <row r="488" spans="1:23">
      <c r="A488" s="1" t="s">
        <v>26</v>
      </c>
      <c r="B488" s="1" t="s">
        <v>1738</v>
      </c>
      <c r="C488" s="1">
        <v>69694</v>
      </c>
      <c r="D488" s="1" t="s">
        <v>476</v>
      </c>
      <c r="E488" s="3">
        <v>46069</v>
      </c>
      <c r="F488" s="12">
        <v>46069.710439814815</v>
      </c>
      <c r="G488" s="1">
        <v>811001497</v>
      </c>
      <c r="H488" s="1" t="s">
        <v>477</v>
      </c>
      <c r="I488" s="17">
        <f t="shared" si="18"/>
        <v>12802375</v>
      </c>
      <c r="J488" s="17">
        <v>0</v>
      </c>
      <c r="K488" s="17">
        <v>12802375</v>
      </c>
      <c r="L488" s="1" t="s">
        <v>1141</v>
      </c>
      <c r="M488" s="3">
        <v>46086</v>
      </c>
      <c r="N488" s="1">
        <f t="shared" si="17"/>
        <v>17</v>
      </c>
      <c r="O488" s="1" t="s">
        <v>1686</v>
      </c>
      <c r="P488" s="1"/>
      <c r="Q488" s="1"/>
      <c r="R488" s="1"/>
      <c r="S488" s="1"/>
      <c r="T488" s="3">
        <v>46092</v>
      </c>
      <c r="U488" s="1" t="s">
        <v>39</v>
      </c>
      <c r="V488" s="1"/>
      <c r="W488" s="1"/>
    </row>
    <row r="489" spans="1:23">
      <c r="A489" s="1" t="s">
        <v>26</v>
      </c>
      <c r="B489" s="1" t="s">
        <v>1739</v>
      </c>
      <c r="C489" s="1">
        <v>3424949</v>
      </c>
      <c r="D489" s="1" t="s">
        <v>220</v>
      </c>
      <c r="E489" s="3">
        <v>46069</v>
      </c>
      <c r="F489" s="12">
        <v>46069.575358796297</v>
      </c>
      <c r="G489" s="1">
        <v>890903790</v>
      </c>
      <c r="H489" s="1" t="s">
        <v>218</v>
      </c>
      <c r="I489" s="17">
        <f t="shared" si="18"/>
        <v>7832626</v>
      </c>
      <c r="J489" s="17">
        <v>0</v>
      </c>
      <c r="K489" s="17">
        <v>7832626</v>
      </c>
      <c r="L489" s="1" t="s">
        <v>128</v>
      </c>
      <c r="M489" s="3">
        <v>46076</v>
      </c>
      <c r="N489" s="1">
        <f t="shared" si="17"/>
        <v>7</v>
      </c>
      <c r="O489" s="1" t="s">
        <v>1740</v>
      </c>
      <c r="P489" s="1"/>
      <c r="Q489" s="1"/>
      <c r="R489" s="1"/>
      <c r="S489" s="1"/>
      <c r="T489" s="3">
        <v>46078</v>
      </c>
      <c r="U489" s="1" t="s">
        <v>39</v>
      </c>
      <c r="V489" s="1"/>
      <c r="W489" s="1" t="s">
        <v>1258</v>
      </c>
    </row>
    <row r="490" spans="1:23">
      <c r="A490" s="1" t="s">
        <v>26</v>
      </c>
      <c r="B490" s="1" t="s">
        <v>1741</v>
      </c>
      <c r="C490" s="1">
        <v>6905</v>
      </c>
      <c r="D490" s="1" t="s">
        <v>492</v>
      </c>
      <c r="E490" s="3">
        <v>46069</v>
      </c>
      <c r="F490" s="12">
        <v>46069.655578703707</v>
      </c>
      <c r="G490" s="1">
        <v>901282287</v>
      </c>
      <c r="H490" s="1" t="s">
        <v>493</v>
      </c>
      <c r="I490" s="17">
        <f t="shared" si="18"/>
        <v>50000</v>
      </c>
      <c r="J490" s="17">
        <v>9500</v>
      </c>
      <c r="K490" s="17">
        <v>59500</v>
      </c>
      <c r="L490" s="1" t="s">
        <v>65</v>
      </c>
      <c r="M490" s="3">
        <v>46071</v>
      </c>
      <c r="N490" s="1">
        <f t="shared" si="17"/>
        <v>2</v>
      </c>
      <c r="O490" s="1" t="s">
        <v>90</v>
      </c>
      <c r="P490" s="1"/>
      <c r="Q490" s="1"/>
      <c r="R490" s="1"/>
      <c r="S490" s="1"/>
      <c r="T490" s="3">
        <v>46071</v>
      </c>
      <c r="U490" s="1" t="s">
        <v>39</v>
      </c>
      <c r="V490" s="1"/>
      <c r="W490" s="1" t="s">
        <v>1122</v>
      </c>
    </row>
    <row r="491" spans="1:23">
      <c r="A491" s="1" t="s">
        <v>26</v>
      </c>
      <c r="B491" s="1" t="s">
        <v>1742</v>
      </c>
      <c r="C491" s="1">
        <v>168035</v>
      </c>
      <c r="D491" s="1" t="s">
        <v>1083</v>
      </c>
      <c r="E491" s="3">
        <v>46069</v>
      </c>
      <c r="F491" s="12">
        <v>46069.586064814815</v>
      </c>
      <c r="G491" s="1">
        <v>860000018</v>
      </c>
      <c r="H491" s="1" t="s">
        <v>1084</v>
      </c>
      <c r="I491" s="17">
        <f t="shared" si="18"/>
        <v>391915.96</v>
      </c>
      <c r="J491" s="17">
        <v>63995.040000000001</v>
      </c>
      <c r="K491" s="17">
        <v>455911</v>
      </c>
      <c r="L491" s="1" t="s">
        <v>70</v>
      </c>
      <c r="M491" s="3">
        <v>46071</v>
      </c>
      <c r="N491" s="1">
        <f t="shared" si="17"/>
        <v>2</v>
      </c>
      <c r="O491" s="1" t="s">
        <v>66</v>
      </c>
      <c r="P491" s="1"/>
      <c r="Q491" s="1"/>
      <c r="R491" s="1"/>
      <c r="S491" s="1"/>
      <c r="T491" s="3">
        <v>46073</v>
      </c>
      <c r="U491" s="1" t="s">
        <v>39</v>
      </c>
      <c r="V491" s="1"/>
      <c r="W491" s="1" t="s">
        <v>1122</v>
      </c>
    </row>
    <row r="492" spans="1:23">
      <c r="A492" s="1" t="s">
        <v>26</v>
      </c>
      <c r="B492" s="1" t="s">
        <v>1743</v>
      </c>
      <c r="C492" s="1">
        <v>1311</v>
      </c>
      <c r="D492" s="1" t="s">
        <v>151</v>
      </c>
      <c r="E492" s="3">
        <v>46069</v>
      </c>
      <c r="F492" s="12">
        <v>46069.50509259259</v>
      </c>
      <c r="G492" s="1">
        <v>901561580</v>
      </c>
      <c r="H492" s="1" t="s">
        <v>152</v>
      </c>
      <c r="I492" s="17">
        <f t="shared" si="18"/>
        <v>1500399.4899999998</v>
      </c>
      <c r="J492" s="17">
        <v>285075.90000000002</v>
      </c>
      <c r="K492" s="17">
        <v>1785475.39</v>
      </c>
      <c r="L492" s="1" t="s">
        <v>70</v>
      </c>
      <c r="M492" s="3">
        <v>46070</v>
      </c>
      <c r="N492" s="1">
        <f t="shared" si="17"/>
        <v>1</v>
      </c>
      <c r="O492" s="1" t="s">
        <v>66</v>
      </c>
      <c r="P492" s="1"/>
      <c r="Q492" s="1"/>
      <c r="R492" s="1"/>
      <c r="S492" s="1"/>
      <c r="T492" s="3">
        <v>46078</v>
      </c>
      <c r="U492" s="1" t="s">
        <v>39</v>
      </c>
      <c r="V492" s="1"/>
      <c r="W492" s="1" t="s">
        <v>1122</v>
      </c>
    </row>
    <row r="493" spans="1:23">
      <c r="A493" s="1" t="s">
        <v>26</v>
      </c>
      <c r="B493" s="1" t="s">
        <v>1744</v>
      </c>
      <c r="C493" s="1">
        <v>78056</v>
      </c>
      <c r="D493" s="1" t="s">
        <v>1745</v>
      </c>
      <c r="E493" s="3">
        <v>46069</v>
      </c>
      <c r="F493" s="12">
        <v>46069.447916666664</v>
      </c>
      <c r="G493" s="1">
        <v>890900161</v>
      </c>
      <c r="H493" s="1" t="s">
        <v>1746</v>
      </c>
      <c r="I493" s="17">
        <f t="shared" si="18"/>
        <v>7425693</v>
      </c>
      <c r="J493" s="17">
        <v>1410882</v>
      </c>
      <c r="K493" s="17">
        <v>8836575</v>
      </c>
      <c r="L493" s="1" t="s">
        <v>1141</v>
      </c>
      <c r="M493" s="3"/>
      <c r="N493" s="1">
        <f t="shared" si="17"/>
        <v>0</v>
      </c>
      <c r="O493" s="1"/>
      <c r="P493" s="1"/>
      <c r="Q493" s="1"/>
      <c r="R493" s="1"/>
      <c r="S493" s="1"/>
      <c r="T493" s="3"/>
      <c r="U493" s="1"/>
      <c r="V493" s="1"/>
      <c r="W493" s="1"/>
    </row>
    <row r="494" spans="1:23">
      <c r="A494" s="1" t="s">
        <v>26</v>
      </c>
      <c r="B494" s="1" t="s">
        <v>1747</v>
      </c>
      <c r="C494" s="1">
        <v>17459</v>
      </c>
      <c r="D494" s="1" t="s">
        <v>518</v>
      </c>
      <c r="E494" s="3">
        <v>46069</v>
      </c>
      <c r="F494" s="12">
        <v>46069.487604166665</v>
      </c>
      <c r="G494" s="1">
        <v>830085391</v>
      </c>
      <c r="H494" s="1" t="s">
        <v>519</v>
      </c>
      <c r="I494" s="17">
        <f t="shared" si="18"/>
        <v>5075000</v>
      </c>
      <c r="J494" s="17">
        <v>964250</v>
      </c>
      <c r="K494" s="17">
        <v>6039250</v>
      </c>
      <c r="L494" s="1" t="s">
        <v>70</v>
      </c>
      <c r="M494" s="3">
        <v>46071</v>
      </c>
      <c r="N494" s="1">
        <f t="shared" si="17"/>
        <v>2</v>
      </c>
      <c r="O494" s="1" t="s">
        <v>66</v>
      </c>
      <c r="P494" s="1"/>
      <c r="Q494" s="1"/>
      <c r="R494" s="1"/>
      <c r="S494" s="1"/>
      <c r="T494" s="3">
        <v>46073</v>
      </c>
      <c r="U494" s="1" t="s">
        <v>39</v>
      </c>
      <c r="V494" s="1"/>
      <c r="W494" s="1" t="s">
        <v>1122</v>
      </c>
    </row>
    <row r="495" spans="1:23">
      <c r="A495" s="1" t="s">
        <v>26</v>
      </c>
      <c r="B495" s="1" t="s">
        <v>1748</v>
      </c>
      <c r="C495" s="1">
        <v>1310</v>
      </c>
      <c r="D495" s="1" t="s">
        <v>151</v>
      </c>
      <c r="E495" s="3">
        <v>46069</v>
      </c>
      <c r="F495" s="12">
        <v>46069.418113425927</v>
      </c>
      <c r="G495" s="1">
        <v>901561580</v>
      </c>
      <c r="H495" s="1" t="s">
        <v>152</v>
      </c>
      <c r="I495" s="17">
        <f t="shared" si="18"/>
        <v>1364865</v>
      </c>
      <c r="J495" s="17">
        <v>259324.35</v>
      </c>
      <c r="K495" s="17">
        <v>1624189.35</v>
      </c>
      <c r="L495" s="1" t="s">
        <v>70</v>
      </c>
      <c r="M495" s="3">
        <v>46070</v>
      </c>
      <c r="N495" s="1">
        <f t="shared" si="17"/>
        <v>1</v>
      </c>
      <c r="O495" s="1" t="s">
        <v>66</v>
      </c>
      <c r="P495" s="1"/>
      <c r="Q495" s="1"/>
      <c r="R495" s="1"/>
      <c r="S495" s="1"/>
      <c r="T495" s="3">
        <v>46078</v>
      </c>
      <c r="U495" s="1" t="s">
        <v>39</v>
      </c>
      <c r="V495" s="1"/>
      <c r="W495" s="1" t="s">
        <v>1122</v>
      </c>
    </row>
    <row r="496" spans="1:23">
      <c r="A496" s="1" t="s">
        <v>26</v>
      </c>
      <c r="B496" s="1" t="s">
        <v>1749</v>
      </c>
      <c r="C496" s="1">
        <v>344978</v>
      </c>
      <c r="D496" s="1" t="s">
        <v>336</v>
      </c>
      <c r="E496" s="3">
        <v>46069</v>
      </c>
      <c r="F496" s="12">
        <v>46069.334097222221</v>
      </c>
      <c r="G496" s="1">
        <v>800049074</v>
      </c>
      <c r="H496" s="1" t="s">
        <v>337</v>
      </c>
      <c r="I496" s="17">
        <f t="shared" si="18"/>
        <v>456590</v>
      </c>
      <c r="J496" s="17">
        <v>86752</v>
      </c>
      <c r="K496" s="17">
        <v>543342</v>
      </c>
      <c r="L496" s="1" t="s">
        <v>70</v>
      </c>
      <c r="M496" s="3">
        <v>46071</v>
      </c>
      <c r="N496" s="1">
        <f t="shared" si="17"/>
        <v>2</v>
      </c>
      <c r="O496" s="1" t="s">
        <v>66</v>
      </c>
      <c r="P496" s="1"/>
      <c r="Q496" s="1"/>
      <c r="R496" s="1"/>
      <c r="S496" s="1"/>
      <c r="T496" s="3">
        <v>46073</v>
      </c>
      <c r="U496" s="1" t="s">
        <v>39</v>
      </c>
      <c r="V496" s="1"/>
      <c r="W496" s="1" t="s">
        <v>1122</v>
      </c>
    </row>
    <row r="497" spans="1:23">
      <c r="A497" s="1" t="s">
        <v>26</v>
      </c>
      <c r="B497" s="1" t="s">
        <v>1750</v>
      </c>
      <c r="C497" s="1">
        <v>168022</v>
      </c>
      <c r="D497" s="1" t="s">
        <v>1083</v>
      </c>
      <c r="E497" s="3">
        <v>46069</v>
      </c>
      <c r="F497" s="12">
        <v>46069.502754629626</v>
      </c>
      <c r="G497" s="1">
        <v>860000018</v>
      </c>
      <c r="H497" s="1" t="s">
        <v>1084</v>
      </c>
      <c r="I497" s="17">
        <f t="shared" si="18"/>
        <v>451915.96</v>
      </c>
      <c r="J497" s="17">
        <v>75395.039999999994</v>
      </c>
      <c r="K497" s="17">
        <v>527311</v>
      </c>
      <c r="L497" s="1" t="s">
        <v>70</v>
      </c>
      <c r="M497" s="3">
        <v>46070</v>
      </c>
      <c r="N497" s="1">
        <f t="shared" si="17"/>
        <v>1</v>
      </c>
      <c r="O497" s="1" t="s">
        <v>66</v>
      </c>
      <c r="P497" s="1"/>
      <c r="Q497" s="1"/>
      <c r="R497" s="1"/>
      <c r="S497" s="1"/>
      <c r="T497" s="3">
        <v>46073</v>
      </c>
      <c r="U497" s="1" t="s">
        <v>39</v>
      </c>
      <c r="V497" s="1"/>
      <c r="W497" s="1" t="s">
        <v>1122</v>
      </c>
    </row>
    <row r="498" spans="1:23">
      <c r="A498" s="1" t="s">
        <v>26</v>
      </c>
      <c r="B498" s="1" t="s">
        <v>1751</v>
      </c>
      <c r="C498" s="1">
        <v>1314</v>
      </c>
      <c r="D498" s="1" t="s">
        <v>151</v>
      </c>
      <c r="E498" s="3">
        <v>46070</v>
      </c>
      <c r="F498" s="12">
        <v>46070.493541666663</v>
      </c>
      <c r="G498" s="1">
        <v>901561580</v>
      </c>
      <c r="H498" s="1" t="s">
        <v>152</v>
      </c>
      <c r="I498" s="17">
        <f t="shared" si="18"/>
        <v>265205.16000000003</v>
      </c>
      <c r="J498" s="17">
        <v>50388.98</v>
      </c>
      <c r="K498" s="17">
        <v>315594.14</v>
      </c>
      <c r="L498" s="1" t="s">
        <v>70</v>
      </c>
      <c r="M498" s="3">
        <v>46071</v>
      </c>
      <c r="N498" s="1">
        <f t="shared" si="17"/>
        <v>1</v>
      </c>
      <c r="O498" s="1" t="s">
        <v>66</v>
      </c>
      <c r="P498" s="1"/>
      <c r="Q498" s="1"/>
      <c r="R498" s="1"/>
      <c r="S498" s="1"/>
      <c r="T498" s="3">
        <v>46078</v>
      </c>
      <c r="U498" s="1" t="s">
        <v>39</v>
      </c>
      <c r="V498" s="1"/>
      <c r="W498" s="1" t="s">
        <v>1122</v>
      </c>
    </row>
    <row r="499" spans="1:23">
      <c r="A499" s="1" t="s">
        <v>26</v>
      </c>
      <c r="B499" s="1" t="s">
        <v>1752</v>
      </c>
      <c r="C499" s="1">
        <v>657</v>
      </c>
      <c r="D499" s="1" t="s">
        <v>1753</v>
      </c>
      <c r="E499" s="3">
        <v>46070</v>
      </c>
      <c r="F499" s="12">
        <v>46070.680023148147</v>
      </c>
      <c r="G499" s="1">
        <v>901567357</v>
      </c>
      <c r="H499" s="1" t="s">
        <v>1754</v>
      </c>
      <c r="I499" s="17">
        <f t="shared" si="18"/>
        <v>578245.44999999995</v>
      </c>
      <c r="J499" s="17">
        <v>109866.55</v>
      </c>
      <c r="K499" s="17">
        <v>688112</v>
      </c>
      <c r="L499" s="1" t="s">
        <v>1151</v>
      </c>
      <c r="M499" s="3">
        <v>46078</v>
      </c>
      <c r="N499" s="1">
        <f t="shared" si="17"/>
        <v>8</v>
      </c>
      <c r="O499" s="1" t="s">
        <v>66</v>
      </c>
      <c r="P499" s="1"/>
      <c r="Q499" s="1"/>
      <c r="R499" s="1"/>
      <c r="S499" s="1"/>
      <c r="T499" s="3">
        <v>46083</v>
      </c>
      <c r="U499" s="1" t="s">
        <v>39</v>
      </c>
      <c r="V499" s="1"/>
      <c r="W499" s="1" t="s">
        <v>1258</v>
      </c>
    </row>
    <row r="500" spans="1:23">
      <c r="A500" s="1" t="s">
        <v>26</v>
      </c>
      <c r="B500" s="1" t="s">
        <v>1755</v>
      </c>
      <c r="C500" s="1">
        <v>297362</v>
      </c>
      <c r="D500" s="1" t="s">
        <v>28</v>
      </c>
      <c r="E500" s="3">
        <v>46070</v>
      </c>
      <c r="F500" s="12">
        <v>46070.459004629629</v>
      </c>
      <c r="G500" s="1">
        <v>811021363</v>
      </c>
      <c r="H500" s="1" t="s">
        <v>64</v>
      </c>
      <c r="I500" s="17">
        <f t="shared" si="18"/>
        <v>3279507</v>
      </c>
      <c r="J500" s="17">
        <v>623106.32999999996</v>
      </c>
      <c r="K500" s="17">
        <v>3902613.33</v>
      </c>
      <c r="L500" s="1" t="s">
        <v>65</v>
      </c>
      <c r="M500" s="3">
        <v>46073</v>
      </c>
      <c r="N500" s="1">
        <f t="shared" si="17"/>
        <v>3</v>
      </c>
      <c r="O500" s="1" t="s">
        <v>66</v>
      </c>
      <c r="P500" s="1"/>
      <c r="Q500" s="1"/>
      <c r="R500" s="1"/>
      <c r="S500" s="1"/>
      <c r="T500" s="3">
        <v>46078</v>
      </c>
      <c r="U500" s="1" t="s">
        <v>39</v>
      </c>
      <c r="V500" s="1"/>
      <c r="W500" s="1" t="s">
        <v>1122</v>
      </c>
    </row>
    <row r="501" spans="1:23">
      <c r="A501" s="1" t="s">
        <v>26</v>
      </c>
      <c r="B501" s="1" t="s">
        <v>1756</v>
      </c>
      <c r="C501" s="1">
        <v>1402</v>
      </c>
      <c r="D501" s="1" t="s">
        <v>28</v>
      </c>
      <c r="E501" s="3">
        <v>46070</v>
      </c>
      <c r="F501" s="12">
        <v>46070.466909722221</v>
      </c>
      <c r="G501" s="1">
        <v>901950863</v>
      </c>
      <c r="H501" s="1" t="s">
        <v>549</v>
      </c>
      <c r="I501" s="17">
        <f t="shared" si="18"/>
        <v>865000</v>
      </c>
      <c r="J501" s="17">
        <v>164350</v>
      </c>
      <c r="K501" s="17">
        <v>1029350</v>
      </c>
      <c r="L501" s="1" t="s">
        <v>1151</v>
      </c>
      <c r="M501" s="3">
        <v>46076</v>
      </c>
      <c r="N501" s="1">
        <f t="shared" si="17"/>
        <v>6</v>
      </c>
      <c r="O501" s="1" t="s">
        <v>66</v>
      </c>
      <c r="P501" s="1"/>
      <c r="Q501" s="1"/>
      <c r="R501" s="1"/>
      <c r="S501" s="1"/>
      <c r="T501" s="3">
        <v>46078</v>
      </c>
      <c r="U501" s="1" t="s">
        <v>39</v>
      </c>
      <c r="V501" s="1"/>
      <c r="W501" s="1" t="s">
        <v>1258</v>
      </c>
    </row>
    <row r="502" spans="1:23">
      <c r="A502" s="1" t="s">
        <v>26</v>
      </c>
      <c r="B502" s="1" t="s">
        <v>1757</v>
      </c>
      <c r="C502" s="1">
        <v>18775</v>
      </c>
      <c r="D502" s="1" t="s">
        <v>566</v>
      </c>
      <c r="E502" s="3">
        <v>46070</v>
      </c>
      <c r="F502" s="12">
        <v>46070.377870370372</v>
      </c>
      <c r="G502" s="1">
        <v>900237741</v>
      </c>
      <c r="H502" s="1" t="s">
        <v>567</v>
      </c>
      <c r="I502" s="17">
        <f t="shared" si="18"/>
        <v>56000</v>
      </c>
      <c r="J502" s="17">
        <v>10640</v>
      </c>
      <c r="K502" s="17">
        <v>66640</v>
      </c>
      <c r="L502" s="1" t="s">
        <v>70</v>
      </c>
      <c r="M502" s="3">
        <v>46076</v>
      </c>
      <c r="N502" s="1">
        <f t="shared" si="17"/>
        <v>6</v>
      </c>
      <c r="O502" s="1" t="s">
        <v>66</v>
      </c>
      <c r="P502" s="1"/>
      <c r="Q502" s="1"/>
      <c r="R502" s="1"/>
      <c r="S502" s="1"/>
      <c r="T502" s="3"/>
      <c r="U502" s="1"/>
      <c r="V502" s="1"/>
      <c r="W502" s="1" t="s">
        <v>1258</v>
      </c>
    </row>
    <row r="503" spans="1:23">
      <c r="A503" s="1" t="s">
        <v>26</v>
      </c>
      <c r="B503" s="1" t="s">
        <v>1758</v>
      </c>
      <c r="C503" s="1">
        <v>6189</v>
      </c>
      <c r="D503" s="1"/>
      <c r="E503" s="3">
        <v>46070</v>
      </c>
      <c r="F503" s="12">
        <v>46070.913611111115</v>
      </c>
      <c r="G503" s="1">
        <v>32150739</v>
      </c>
      <c r="H503" s="1" t="s">
        <v>400</v>
      </c>
      <c r="I503" s="17">
        <f t="shared" si="18"/>
        <v>595500</v>
      </c>
      <c r="J503" s="17">
        <v>0</v>
      </c>
      <c r="K503" s="17">
        <v>595500</v>
      </c>
      <c r="L503" s="1" t="s">
        <v>1138</v>
      </c>
      <c r="M503" s="3">
        <v>46072</v>
      </c>
      <c r="N503" s="1">
        <f t="shared" si="17"/>
        <v>2</v>
      </c>
      <c r="O503" s="1" t="s">
        <v>66</v>
      </c>
      <c r="P503" s="1"/>
      <c r="Q503" s="1"/>
      <c r="R503" s="1"/>
      <c r="S503" s="1"/>
      <c r="T503" s="3">
        <v>46073</v>
      </c>
      <c r="U503" s="1" t="s">
        <v>39</v>
      </c>
      <c r="V503" s="1"/>
      <c r="W503" s="1" t="s">
        <v>1122</v>
      </c>
    </row>
    <row r="504" spans="1:23">
      <c r="A504" s="1" t="s">
        <v>82</v>
      </c>
      <c r="B504" s="1" t="s">
        <v>1759</v>
      </c>
      <c r="C504" s="1">
        <v>997</v>
      </c>
      <c r="D504" s="1" t="s">
        <v>1760</v>
      </c>
      <c r="E504" s="3">
        <v>46070</v>
      </c>
      <c r="F504" s="12">
        <v>46070.760462962964</v>
      </c>
      <c r="G504" s="1">
        <v>900655384</v>
      </c>
      <c r="H504" s="1" t="s">
        <v>1501</v>
      </c>
      <c r="I504" s="17">
        <f t="shared" si="18"/>
        <v>20974800</v>
      </c>
      <c r="J504" s="17">
        <v>3985212</v>
      </c>
      <c r="K504" s="17">
        <v>24960012</v>
      </c>
      <c r="L504" s="1" t="s">
        <v>110</v>
      </c>
      <c r="M504" s="3" t="s">
        <v>81</v>
      </c>
      <c r="N504" s="1" t="str">
        <f t="shared" si="17"/>
        <v xml:space="preserve"> - </v>
      </c>
      <c r="O504" s="1"/>
      <c r="P504" s="1"/>
      <c r="Q504" s="1"/>
      <c r="R504" s="1"/>
      <c r="S504" s="1"/>
      <c r="T504" s="3"/>
      <c r="U504" s="1"/>
      <c r="V504" s="1"/>
      <c r="W504" s="1"/>
    </row>
    <row r="505" spans="1:23">
      <c r="A505" s="1" t="s">
        <v>26</v>
      </c>
      <c r="B505" s="1" t="s">
        <v>1761</v>
      </c>
      <c r="C505" s="1">
        <v>168296</v>
      </c>
      <c r="D505" s="1" t="s">
        <v>1083</v>
      </c>
      <c r="E505" s="3">
        <v>46070</v>
      </c>
      <c r="F505" s="12">
        <v>46070.750879629632</v>
      </c>
      <c r="G505" s="1">
        <v>860000018</v>
      </c>
      <c r="H505" s="1" t="s">
        <v>1084</v>
      </c>
      <c r="I505" s="17">
        <f t="shared" si="18"/>
        <v>1226890.76</v>
      </c>
      <c r="J505" s="17">
        <v>233109.24</v>
      </c>
      <c r="K505" s="17">
        <v>1460000</v>
      </c>
      <c r="L505" s="1" t="s">
        <v>70</v>
      </c>
      <c r="M505" s="3">
        <v>46073</v>
      </c>
      <c r="N505" s="1">
        <f t="shared" si="17"/>
        <v>3</v>
      </c>
      <c r="O505" s="1" t="s">
        <v>66</v>
      </c>
      <c r="P505" s="1"/>
      <c r="Q505" s="1"/>
      <c r="R505" s="1"/>
      <c r="S505" s="1"/>
      <c r="T505" s="3">
        <v>46083</v>
      </c>
      <c r="U505" s="1" t="s">
        <v>39</v>
      </c>
      <c r="V505" s="1"/>
      <c r="W505" s="1" t="s">
        <v>1122</v>
      </c>
    </row>
    <row r="506" spans="1:23">
      <c r="A506" s="1" t="s">
        <v>82</v>
      </c>
      <c r="B506" s="1" t="s">
        <v>1762</v>
      </c>
      <c r="C506" s="1">
        <v>382503500</v>
      </c>
      <c r="D506" s="1"/>
      <c r="E506" s="3">
        <v>46070</v>
      </c>
      <c r="F506" s="12">
        <v>46070.699791666666</v>
      </c>
      <c r="G506" s="1">
        <v>860000018</v>
      </c>
      <c r="H506" s="1" t="s">
        <v>1084</v>
      </c>
      <c r="I506" s="17">
        <f t="shared" si="18"/>
        <v>586911.96</v>
      </c>
      <c r="J506" s="17">
        <v>102299.04</v>
      </c>
      <c r="K506" s="17">
        <v>689211</v>
      </c>
      <c r="L506" s="1" t="s">
        <v>110</v>
      </c>
      <c r="M506" s="3" t="s">
        <v>81</v>
      </c>
      <c r="N506" s="1" t="str">
        <f t="shared" si="17"/>
        <v xml:space="preserve"> - </v>
      </c>
      <c r="O506" s="1"/>
      <c r="P506" s="1"/>
      <c r="Q506" s="1"/>
      <c r="R506" s="1"/>
      <c r="S506" s="1"/>
      <c r="T506" s="3"/>
      <c r="U506" s="1"/>
      <c r="V506" s="1"/>
      <c r="W506" s="1"/>
    </row>
    <row r="507" spans="1:23">
      <c r="A507" s="1" t="s">
        <v>26</v>
      </c>
      <c r="B507" s="1" t="s">
        <v>1763</v>
      </c>
      <c r="C507" s="1">
        <v>168135</v>
      </c>
      <c r="D507" s="1" t="s">
        <v>1083</v>
      </c>
      <c r="E507" s="3">
        <v>46070</v>
      </c>
      <c r="F507" s="12">
        <v>46070.438935185186</v>
      </c>
      <c r="G507" s="1">
        <v>860000018</v>
      </c>
      <c r="H507" s="1" t="s">
        <v>1084</v>
      </c>
      <c r="I507" s="17">
        <f t="shared" si="18"/>
        <v>586911.96</v>
      </c>
      <c r="J507" s="17">
        <v>102299.04</v>
      </c>
      <c r="K507" s="17">
        <v>689211</v>
      </c>
      <c r="L507" s="1" t="s">
        <v>110</v>
      </c>
      <c r="M507" s="3" t="s">
        <v>81</v>
      </c>
      <c r="N507" s="1" t="str">
        <f t="shared" si="17"/>
        <v xml:space="preserve"> - </v>
      </c>
      <c r="O507" s="1"/>
      <c r="P507" s="1"/>
      <c r="Q507" s="1"/>
      <c r="R507" s="1"/>
      <c r="S507" s="1"/>
      <c r="T507" s="3"/>
      <c r="U507" s="1"/>
      <c r="V507" s="1"/>
      <c r="W507" s="1"/>
    </row>
    <row r="508" spans="1:23">
      <c r="A508" s="1" t="s">
        <v>26</v>
      </c>
      <c r="B508" s="1" t="s">
        <v>1764</v>
      </c>
      <c r="C508" s="1">
        <v>12604</v>
      </c>
      <c r="D508" s="1" t="s">
        <v>28</v>
      </c>
      <c r="E508" s="3">
        <v>46070</v>
      </c>
      <c r="F508" s="12">
        <v>46070.635601851849</v>
      </c>
      <c r="G508" s="1">
        <v>900420442</v>
      </c>
      <c r="H508" s="1" t="s">
        <v>589</v>
      </c>
      <c r="I508" s="17">
        <f t="shared" si="18"/>
        <v>2698780</v>
      </c>
      <c r="J508" s="17">
        <v>512768.2</v>
      </c>
      <c r="K508" s="17">
        <v>3211548.2</v>
      </c>
      <c r="L508" s="1" t="s">
        <v>1151</v>
      </c>
      <c r="M508" s="3">
        <v>46078</v>
      </c>
      <c r="N508" s="1">
        <f t="shared" si="17"/>
        <v>8</v>
      </c>
      <c r="O508" s="1" t="s">
        <v>66</v>
      </c>
      <c r="P508" s="1"/>
      <c r="Q508" s="1"/>
      <c r="R508" s="1"/>
      <c r="S508" s="1"/>
      <c r="T508" s="3">
        <v>46055</v>
      </c>
      <c r="U508" s="1" t="s">
        <v>39</v>
      </c>
      <c r="V508" s="1"/>
      <c r="W508" s="1" t="s">
        <v>1258</v>
      </c>
    </row>
    <row r="509" spans="1:23">
      <c r="A509" s="1" t="s">
        <v>26</v>
      </c>
      <c r="B509" s="1" t="s">
        <v>1765</v>
      </c>
      <c r="C509" s="1">
        <v>34218</v>
      </c>
      <c r="D509" s="1" t="s">
        <v>376</v>
      </c>
      <c r="E509" s="3">
        <v>46070</v>
      </c>
      <c r="F509" s="12">
        <v>46070.626620370371</v>
      </c>
      <c r="G509" s="1">
        <v>9522660</v>
      </c>
      <c r="H509" s="1" t="s">
        <v>377</v>
      </c>
      <c r="I509" s="17">
        <f t="shared" si="18"/>
        <v>393277.32</v>
      </c>
      <c r="J509" s="17">
        <v>74722.69</v>
      </c>
      <c r="K509" s="17">
        <v>468000.01</v>
      </c>
      <c r="L509" s="1" t="s">
        <v>1151</v>
      </c>
      <c r="M509" s="3">
        <v>46071</v>
      </c>
      <c r="N509" s="1">
        <f t="shared" si="17"/>
        <v>1</v>
      </c>
      <c r="O509" s="1" t="s">
        <v>66</v>
      </c>
      <c r="P509" s="1"/>
      <c r="Q509" s="1"/>
      <c r="R509" s="1"/>
      <c r="S509" s="1"/>
      <c r="T509" s="3">
        <v>46073</v>
      </c>
      <c r="U509" s="1" t="s">
        <v>39</v>
      </c>
      <c r="V509" s="1"/>
      <c r="W509" s="1" t="s">
        <v>1122</v>
      </c>
    </row>
    <row r="510" spans="1:23">
      <c r="A510" s="1" t="s">
        <v>26</v>
      </c>
      <c r="B510" s="1" t="s">
        <v>1766</v>
      </c>
      <c r="C510" s="27">
        <v>238668</v>
      </c>
      <c r="D510" s="1" t="s">
        <v>1767</v>
      </c>
      <c r="E510" s="3">
        <v>46070</v>
      </c>
      <c r="F510" s="12">
        <v>46070.612476851849</v>
      </c>
      <c r="G510" s="1">
        <v>800070655</v>
      </c>
      <c r="H510" s="1" t="s">
        <v>1768</v>
      </c>
      <c r="I510" s="17">
        <f t="shared" si="18"/>
        <v>30600</v>
      </c>
      <c r="J510" s="17">
        <v>0</v>
      </c>
      <c r="K510" s="17">
        <v>30600</v>
      </c>
      <c r="L510" s="1" t="s">
        <v>54</v>
      </c>
      <c r="M510" s="3"/>
      <c r="N510" s="1">
        <f t="shared" si="17"/>
        <v>0</v>
      </c>
      <c r="O510" s="1"/>
      <c r="P510" s="1"/>
      <c r="Q510" s="1"/>
      <c r="R510" s="1"/>
      <c r="S510" s="1"/>
      <c r="T510" s="3"/>
      <c r="U510" s="1"/>
      <c r="V510" s="1"/>
      <c r="W510" s="1"/>
    </row>
    <row r="511" spans="1:23">
      <c r="A511" s="1" t="s">
        <v>26</v>
      </c>
      <c r="B511" s="1" t="s">
        <v>1769</v>
      </c>
      <c r="C511" s="1">
        <v>1742</v>
      </c>
      <c r="D511" s="1" t="s">
        <v>28</v>
      </c>
      <c r="E511" s="3">
        <v>46070</v>
      </c>
      <c r="F511" s="12">
        <v>46070.583460648151</v>
      </c>
      <c r="G511" s="1">
        <v>900609164</v>
      </c>
      <c r="H511" s="1" t="s">
        <v>1136</v>
      </c>
      <c r="I511" s="17">
        <f t="shared" si="18"/>
        <v>650000</v>
      </c>
      <c r="J511" s="17">
        <v>123500</v>
      </c>
      <c r="K511" s="17">
        <v>773500</v>
      </c>
      <c r="L511" s="1" t="s">
        <v>1151</v>
      </c>
      <c r="M511" s="3">
        <v>46078</v>
      </c>
      <c r="N511" s="1">
        <f t="shared" si="17"/>
        <v>8</v>
      </c>
      <c r="O511" s="1" t="s">
        <v>66</v>
      </c>
      <c r="P511" s="1"/>
      <c r="Q511" s="1"/>
      <c r="R511" s="1"/>
      <c r="S511" s="1"/>
      <c r="T511" s="3">
        <v>46084</v>
      </c>
      <c r="U511" s="1" t="s">
        <v>39</v>
      </c>
      <c r="V511" s="1"/>
      <c r="W511" s="1" t="s">
        <v>1258</v>
      </c>
    </row>
    <row r="512" spans="1:23">
      <c r="A512" s="1" t="s">
        <v>26</v>
      </c>
      <c r="B512" s="1" t="s">
        <v>1770</v>
      </c>
      <c r="C512" s="27">
        <v>11953</v>
      </c>
      <c r="D512" s="1" t="s">
        <v>227</v>
      </c>
      <c r="E512" s="3">
        <v>46070</v>
      </c>
      <c r="F512" s="12">
        <v>46070.564872685187</v>
      </c>
      <c r="G512" s="1">
        <v>1036929757</v>
      </c>
      <c r="H512" s="1" t="s">
        <v>228</v>
      </c>
      <c r="I512" s="17">
        <f t="shared" si="18"/>
        <v>23760</v>
      </c>
      <c r="J512" s="17">
        <v>0</v>
      </c>
      <c r="K512" s="17">
        <v>23760</v>
      </c>
      <c r="L512" s="1" t="s">
        <v>54</v>
      </c>
      <c r="M512" s="3"/>
      <c r="N512" s="1">
        <f t="shared" si="17"/>
        <v>0</v>
      </c>
      <c r="O512" s="1"/>
      <c r="P512" s="1"/>
      <c r="Q512" s="1"/>
      <c r="R512" s="1"/>
      <c r="S512" s="1"/>
      <c r="T512" s="3"/>
      <c r="U512" s="1"/>
      <c r="V512" s="1"/>
      <c r="W512" s="1"/>
    </row>
    <row r="513" spans="1:23">
      <c r="A513" s="1" t="s">
        <v>26</v>
      </c>
      <c r="B513" s="1" t="s">
        <v>1771</v>
      </c>
      <c r="C513" s="1">
        <v>15248</v>
      </c>
      <c r="D513" s="1" t="s">
        <v>698</v>
      </c>
      <c r="E513" s="3">
        <v>46070</v>
      </c>
      <c r="F513" s="12">
        <v>46070.561516203707</v>
      </c>
      <c r="G513" s="1">
        <v>42795633</v>
      </c>
      <c r="H513" s="1" t="s">
        <v>1013</v>
      </c>
      <c r="I513" s="17">
        <f t="shared" si="18"/>
        <v>237311.1</v>
      </c>
      <c r="J513" s="17">
        <v>0</v>
      </c>
      <c r="K513" s="17">
        <v>237311.1</v>
      </c>
      <c r="L513" s="1" t="s">
        <v>54</v>
      </c>
      <c r="M513" s="3"/>
      <c r="N513" s="1">
        <f t="shared" si="17"/>
        <v>0</v>
      </c>
      <c r="O513" s="1"/>
      <c r="P513" s="1"/>
      <c r="Q513" s="1"/>
      <c r="R513" s="1"/>
      <c r="S513" s="1"/>
      <c r="T513" s="3">
        <v>46073</v>
      </c>
      <c r="U513" s="1" t="s">
        <v>39</v>
      </c>
      <c r="V513" s="1"/>
      <c r="W513" s="1"/>
    </row>
    <row r="514" spans="1:23">
      <c r="A514" s="1" t="s">
        <v>26</v>
      </c>
      <c r="B514" s="1" t="s">
        <v>1772</v>
      </c>
      <c r="C514" s="1">
        <v>3395</v>
      </c>
      <c r="D514" s="1" t="s">
        <v>28</v>
      </c>
      <c r="E514" s="3">
        <v>46070</v>
      </c>
      <c r="F514" s="12">
        <v>46070.502638888887</v>
      </c>
      <c r="G514" s="1">
        <v>900963795</v>
      </c>
      <c r="H514" s="1" t="s">
        <v>1773</v>
      </c>
      <c r="I514" s="17">
        <f t="shared" si="18"/>
        <v>223756.36</v>
      </c>
      <c r="J514" s="17">
        <v>42513.64</v>
      </c>
      <c r="K514" s="17">
        <v>266270</v>
      </c>
      <c r="L514" s="1" t="s">
        <v>1151</v>
      </c>
      <c r="M514" s="3">
        <v>46083</v>
      </c>
      <c r="N514" s="1">
        <f t="shared" ref="N514:N577" si="19">IFERROR(IF(-_xlfn.DAYS(E514,M514)&lt;0,0,-_xlfn.DAYS(E514,M514)), " - ")</f>
        <v>13</v>
      </c>
      <c r="O514" s="1" t="s">
        <v>66</v>
      </c>
      <c r="P514" s="1"/>
      <c r="Q514" s="3"/>
      <c r="R514" s="1"/>
      <c r="S514" s="1"/>
      <c r="T514" s="3">
        <v>46084</v>
      </c>
      <c r="U514" s="1" t="s">
        <v>39</v>
      </c>
      <c r="V514" s="1"/>
      <c r="W514" s="1"/>
    </row>
    <row r="515" spans="1:23">
      <c r="A515" s="1" t="s">
        <v>26</v>
      </c>
      <c r="B515" s="1" t="s">
        <v>1774</v>
      </c>
      <c r="C515" s="1">
        <v>345192</v>
      </c>
      <c r="D515" s="1" t="s">
        <v>336</v>
      </c>
      <c r="E515" s="3">
        <v>46070</v>
      </c>
      <c r="F515" s="12">
        <v>46070.499780092592</v>
      </c>
      <c r="G515" s="1">
        <v>800049074</v>
      </c>
      <c r="H515" s="1" t="s">
        <v>337</v>
      </c>
      <c r="I515" s="17">
        <f t="shared" si="18"/>
        <v>2797200</v>
      </c>
      <c r="J515" s="17">
        <v>531468</v>
      </c>
      <c r="K515" s="17">
        <v>3328668</v>
      </c>
      <c r="L515" s="1" t="s">
        <v>70</v>
      </c>
      <c r="M515" s="3">
        <v>46072</v>
      </c>
      <c r="N515" s="1">
        <f t="shared" si="19"/>
        <v>2</v>
      </c>
      <c r="O515" s="1" t="s">
        <v>66</v>
      </c>
      <c r="P515" s="1"/>
      <c r="Q515" s="1"/>
      <c r="R515" s="1"/>
      <c r="S515" s="1"/>
      <c r="T515" s="3">
        <v>46073</v>
      </c>
      <c r="U515" s="1" t="s">
        <v>39</v>
      </c>
      <c r="V515" s="1"/>
      <c r="W515" s="1" t="s">
        <v>1122</v>
      </c>
    </row>
    <row r="516" spans="1:23">
      <c r="A516" s="1" t="s">
        <v>26</v>
      </c>
      <c r="B516" s="1" t="s">
        <v>1775</v>
      </c>
      <c r="C516" s="1">
        <v>3394</v>
      </c>
      <c r="D516" s="1" t="s">
        <v>28</v>
      </c>
      <c r="E516" s="3">
        <v>46070</v>
      </c>
      <c r="F516" s="12">
        <v>46070.498101851852</v>
      </c>
      <c r="G516" s="1">
        <v>900963795</v>
      </c>
      <c r="H516" s="1" t="s">
        <v>1773</v>
      </c>
      <c r="I516" s="17">
        <f t="shared" si="18"/>
        <v>485509.29</v>
      </c>
      <c r="J516" s="17">
        <v>92246.71</v>
      </c>
      <c r="K516" s="17">
        <v>577756</v>
      </c>
      <c r="L516" s="1" t="s">
        <v>1151</v>
      </c>
      <c r="M516" s="3">
        <v>46083</v>
      </c>
      <c r="N516" s="1">
        <f t="shared" si="19"/>
        <v>13</v>
      </c>
      <c r="O516" s="1" t="s">
        <v>66</v>
      </c>
      <c r="P516" s="1"/>
      <c r="Q516" s="1"/>
      <c r="R516" s="1"/>
      <c r="S516" s="1"/>
      <c r="T516" s="3">
        <v>46084</v>
      </c>
      <c r="U516" s="1" t="s">
        <v>39</v>
      </c>
      <c r="V516" s="1"/>
      <c r="W516" s="1"/>
    </row>
    <row r="517" spans="1:23">
      <c r="A517" s="1" t="s">
        <v>26</v>
      </c>
      <c r="B517" s="1" t="s">
        <v>1776</v>
      </c>
      <c r="C517" s="1">
        <v>1313</v>
      </c>
      <c r="D517" s="1" t="s">
        <v>151</v>
      </c>
      <c r="E517" s="3">
        <v>46070</v>
      </c>
      <c r="F517" s="12">
        <v>46070.490983796299</v>
      </c>
      <c r="G517" s="1">
        <v>901561580</v>
      </c>
      <c r="H517" s="1" t="s">
        <v>152</v>
      </c>
      <c r="I517" s="17">
        <f t="shared" si="18"/>
        <v>1927800</v>
      </c>
      <c r="J517" s="17">
        <v>366282</v>
      </c>
      <c r="K517" s="17">
        <v>2294082</v>
      </c>
      <c r="L517" s="1" t="s">
        <v>70</v>
      </c>
      <c r="M517" s="3">
        <v>46071</v>
      </c>
      <c r="N517" s="1">
        <f t="shared" si="19"/>
        <v>1</v>
      </c>
      <c r="O517" s="1" t="s">
        <v>66</v>
      </c>
      <c r="P517" s="1"/>
      <c r="Q517" s="1"/>
      <c r="R517" s="1"/>
      <c r="S517" s="1"/>
      <c r="T517" s="3">
        <v>46078</v>
      </c>
      <c r="U517" s="1" t="s">
        <v>39</v>
      </c>
      <c r="V517" s="1"/>
      <c r="W517" s="1" t="s">
        <v>1122</v>
      </c>
    </row>
    <row r="518" spans="1:23">
      <c r="A518" s="1" t="s">
        <v>26</v>
      </c>
      <c r="B518" s="1" t="s">
        <v>1777</v>
      </c>
      <c r="C518" s="1">
        <v>2236</v>
      </c>
      <c r="D518" s="1" t="s">
        <v>832</v>
      </c>
      <c r="E518" s="3">
        <v>46070</v>
      </c>
      <c r="F518" s="12">
        <v>46070.490844907406</v>
      </c>
      <c r="G518" s="1">
        <v>800046913</v>
      </c>
      <c r="H518" s="1" t="s">
        <v>833</v>
      </c>
      <c r="I518" s="17">
        <f t="shared" si="18"/>
        <v>359663.66000000003</v>
      </c>
      <c r="J518" s="17">
        <v>68336.34</v>
      </c>
      <c r="K518" s="17">
        <v>428000</v>
      </c>
      <c r="L518" s="1" t="s">
        <v>1151</v>
      </c>
      <c r="M518" s="3">
        <v>46076</v>
      </c>
      <c r="N518" s="1">
        <f t="shared" si="19"/>
        <v>6</v>
      </c>
      <c r="O518" s="1" t="s">
        <v>66</v>
      </c>
      <c r="P518" s="1"/>
      <c r="Q518" s="1"/>
      <c r="R518" s="1"/>
      <c r="S518" s="1"/>
      <c r="T518" s="3">
        <v>46078</v>
      </c>
      <c r="U518" s="1" t="s">
        <v>39</v>
      </c>
      <c r="V518" s="1"/>
      <c r="W518" s="1" t="s">
        <v>1258</v>
      </c>
    </row>
    <row r="519" spans="1:23">
      <c r="A519" s="1" t="s">
        <v>26</v>
      </c>
      <c r="B519" s="1" t="s">
        <v>1778</v>
      </c>
      <c r="C519" s="1">
        <v>564916</v>
      </c>
      <c r="D519" s="1" t="s">
        <v>159</v>
      </c>
      <c r="E519" s="3">
        <v>46070</v>
      </c>
      <c r="F519" s="12">
        <v>46070.477442129632</v>
      </c>
      <c r="G519" s="1">
        <v>890800788</v>
      </c>
      <c r="H519" s="1" t="s">
        <v>160</v>
      </c>
      <c r="I519" s="17">
        <f t="shared" si="18"/>
        <v>109170</v>
      </c>
      <c r="J519" s="17">
        <v>20742</v>
      </c>
      <c r="K519" s="17">
        <v>129912</v>
      </c>
      <c r="L519" s="1" t="s">
        <v>70</v>
      </c>
      <c r="M519" s="3">
        <v>46072</v>
      </c>
      <c r="N519" s="1">
        <f t="shared" si="19"/>
        <v>2</v>
      </c>
      <c r="O519" s="1" t="s">
        <v>66</v>
      </c>
      <c r="P519" s="1"/>
      <c r="Q519" s="1"/>
      <c r="R519" s="1"/>
      <c r="S519" s="1"/>
      <c r="T519" s="3">
        <v>46073</v>
      </c>
      <c r="U519" s="1" t="s">
        <v>39</v>
      </c>
      <c r="V519" s="1"/>
      <c r="W519" s="1" t="s">
        <v>1122</v>
      </c>
    </row>
    <row r="520" spans="1:23">
      <c r="A520" s="1" t="s">
        <v>26</v>
      </c>
      <c r="B520" s="1" t="s">
        <v>1779</v>
      </c>
      <c r="C520" s="1">
        <v>3134026286</v>
      </c>
      <c r="D520" s="1" t="s">
        <v>1780</v>
      </c>
      <c r="E520" s="3">
        <v>46070</v>
      </c>
      <c r="F520" s="12">
        <v>46070.450648148151</v>
      </c>
      <c r="G520" s="1">
        <v>800153993</v>
      </c>
      <c r="H520" s="1" t="s">
        <v>915</v>
      </c>
      <c r="I520" s="17">
        <f t="shared" si="18"/>
        <v>10000</v>
      </c>
      <c r="J520" s="17">
        <v>1900</v>
      </c>
      <c r="K520" s="17">
        <v>11900</v>
      </c>
      <c r="L520" s="1" t="s">
        <v>65</v>
      </c>
      <c r="M520" s="3">
        <v>46084</v>
      </c>
      <c r="N520" s="1">
        <f t="shared" si="19"/>
        <v>14</v>
      </c>
      <c r="O520" s="1" t="s">
        <v>1781</v>
      </c>
      <c r="P520" s="1"/>
      <c r="Q520" s="1"/>
      <c r="R520" s="1"/>
      <c r="S520" s="1"/>
      <c r="T520" s="3">
        <v>46084</v>
      </c>
      <c r="U520" s="1" t="s">
        <v>39</v>
      </c>
      <c r="V520" s="1"/>
      <c r="W520" s="1"/>
    </row>
    <row r="521" spans="1:23">
      <c r="A521" s="1" t="s">
        <v>26</v>
      </c>
      <c r="B521" s="1" t="s">
        <v>1782</v>
      </c>
      <c r="C521" s="1">
        <v>724521</v>
      </c>
      <c r="D521" s="1" t="s">
        <v>817</v>
      </c>
      <c r="E521" s="3">
        <v>46070</v>
      </c>
      <c r="F521" s="12">
        <v>46070.424884259257</v>
      </c>
      <c r="G521" s="1">
        <v>890915475</v>
      </c>
      <c r="H521" s="1" t="s">
        <v>818</v>
      </c>
      <c r="I521" s="17">
        <f t="shared" si="18"/>
        <v>55000</v>
      </c>
      <c r="J521" s="17">
        <v>10450</v>
      </c>
      <c r="K521" s="17">
        <v>65450</v>
      </c>
      <c r="L521" s="1" t="s">
        <v>70</v>
      </c>
      <c r="M521" s="3">
        <v>46072</v>
      </c>
      <c r="N521" s="1">
        <f t="shared" si="19"/>
        <v>2</v>
      </c>
      <c r="O521" s="1" t="s">
        <v>66</v>
      </c>
      <c r="P521" s="1"/>
      <c r="Q521" s="1"/>
      <c r="R521" s="1"/>
      <c r="S521" s="1"/>
      <c r="T521" s="3">
        <v>46073</v>
      </c>
      <c r="U521" s="1" t="s">
        <v>39</v>
      </c>
      <c r="V521" s="1"/>
      <c r="W521" s="1" t="s">
        <v>1122</v>
      </c>
    </row>
    <row r="522" spans="1:23">
      <c r="A522" s="1" t="s">
        <v>26</v>
      </c>
      <c r="B522" s="1" t="s">
        <v>1783</v>
      </c>
      <c r="C522" s="1">
        <v>2202</v>
      </c>
      <c r="D522" s="1" t="s">
        <v>28</v>
      </c>
      <c r="E522" s="3">
        <v>46070</v>
      </c>
      <c r="F522" s="12">
        <v>46070.406921296293</v>
      </c>
      <c r="G522" s="1">
        <v>900814712</v>
      </c>
      <c r="H522" s="1" t="s">
        <v>1376</v>
      </c>
      <c r="I522" s="17">
        <f t="shared" ref="I522:I585" si="20">K522-J522</f>
        <v>2925016</v>
      </c>
      <c r="J522" s="17">
        <v>555753.04</v>
      </c>
      <c r="K522" s="17">
        <v>3480769.04</v>
      </c>
      <c r="L522" s="1" t="s">
        <v>1151</v>
      </c>
      <c r="M522" s="3">
        <v>46080</v>
      </c>
      <c r="N522" s="1">
        <f t="shared" si="19"/>
        <v>10</v>
      </c>
      <c r="O522" s="1" t="s">
        <v>66</v>
      </c>
      <c r="P522" s="1"/>
      <c r="Q522" s="1"/>
      <c r="R522" s="1"/>
      <c r="S522" s="1"/>
      <c r="T522" s="3">
        <v>46084</v>
      </c>
      <c r="U522" s="1" t="s">
        <v>39</v>
      </c>
      <c r="V522" s="1"/>
      <c r="W522" s="1" t="s">
        <v>1258</v>
      </c>
    </row>
    <row r="523" spans="1:23">
      <c r="A523" s="1" t="s">
        <v>26</v>
      </c>
      <c r="B523" s="1" t="s">
        <v>1784</v>
      </c>
      <c r="C523" s="1">
        <v>2203</v>
      </c>
      <c r="D523" s="1" t="s">
        <v>28</v>
      </c>
      <c r="E523" s="3">
        <v>46070</v>
      </c>
      <c r="F523" s="12">
        <v>46070.4062037037</v>
      </c>
      <c r="G523" s="1">
        <v>900814712</v>
      </c>
      <c r="H523" s="1" t="s">
        <v>1376</v>
      </c>
      <c r="I523" s="17">
        <f t="shared" si="20"/>
        <v>1240000</v>
      </c>
      <c r="J523" s="17">
        <v>235600</v>
      </c>
      <c r="K523" s="17">
        <v>1475600</v>
      </c>
      <c r="L523" s="1" t="s">
        <v>1151</v>
      </c>
      <c r="M523" s="3">
        <v>46080</v>
      </c>
      <c r="N523" s="1">
        <f t="shared" si="19"/>
        <v>10</v>
      </c>
      <c r="O523" s="1" t="s">
        <v>66</v>
      </c>
      <c r="P523" s="1"/>
      <c r="Q523" s="1"/>
      <c r="R523" s="1"/>
      <c r="S523" s="1"/>
      <c r="T523" s="3">
        <v>46084</v>
      </c>
      <c r="U523" s="1" t="s">
        <v>39</v>
      </c>
      <c r="V523" s="1"/>
      <c r="W523" s="1" t="s">
        <v>1258</v>
      </c>
    </row>
    <row r="524" spans="1:23">
      <c r="A524" s="1" t="s">
        <v>26</v>
      </c>
      <c r="B524" s="1" t="s">
        <v>1785</v>
      </c>
      <c r="C524" s="1">
        <v>31653</v>
      </c>
      <c r="D524" s="1" t="s">
        <v>618</v>
      </c>
      <c r="E524" s="3">
        <v>46070</v>
      </c>
      <c r="F524" s="12">
        <v>46070.295590277776</v>
      </c>
      <c r="G524" s="1">
        <v>900322890</v>
      </c>
      <c r="H524" s="1" t="s">
        <v>619</v>
      </c>
      <c r="I524" s="17">
        <f t="shared" si="20"/>
        <v>1955100</v>
      </c>
      <c r="J524" s="17">
        <v>371469</v>
      </c>
      <c r="K524" s="17">
        <v>2326569</v>
      </c>
      <c r="L524" s="1" t="s">
        <v>70</v>
      </c>
      <c r="M524" s="3">
        <v>46071</v>
      </c>
      <c r="N524" s="1">
        <f t="shared" si="19"/>
        <v>1</v>
      </c>
      <c r="O524" s="1" t="s">
        <v>66</v>
      </c>
      <c r="P524" s="1"/>
      <c r="Q524" s="1"/>
      <c r="R524" s="1"/>
      <c r="S524" s="1"/>
      <c r="T524" s="3">
        <v>46073</v>
      </c>
      <c r="U524" s="1" t="s">
        <v>39</v>
      </c>
      <c r="V524" s="1"/>
      <c r="W524" s="1" t="s">
        <v>1122</v>
      </c>
    </row>
    <row r="525" spans="1:23">
      <c r="A525" s="1" t="s">
        <v>700</v>
      </c>
      <c r="B525" s="1" t="s">
        <v>1786</v>
      </c>
      <c r="C525" s="27">
        <v>234312</v>
      </c>
      <c r="D525" s="1" t="s">
        <v>702</v>
      </c>
      <c r="E525" s="3">
        <v>46070</v>
      </c>
      <c r="F525" s="12">
        <v>46070.324490740742</v>
      </c>
      <c r="G525" s="1">
        <v>890925124</v>
      </c>
      <c r="H525" s="1" t="s">
        <v>703</v>
      </c>
      <c r="I525" s="17">
        <f t="shared" si="20"/>
        <v>15000</v>
      </c>
      <c r="J525" s="17">
        <v>0</v>
      </c>
      <c r="K525" s="17">
        <v>15000</v>
      </c>
      <c r="L525" s="1" t="s">
        <v>54</v>
      </c>
      <c r="M525" s="3"/>
      <c r="N525" s="1">
        <f t="shared" si="19"/>
        <v>0</v>
      </c>
      <c r="O525" s="1"/>
      <c r="P525" s="1"/>
      <c r="Q525" s="1"/>
      <c r="R525" s="1"/>
      <c r="S525" s="1"/>
      <c r="T525" s="3"/>
      <c r="U525" s="1"/>
      <c r="V525" s="1"/>
      <c r="W525" s="1"/>
    </row>
    <row r="526" spans="1:23">
      <c r="A526" s="1" t="s">
        <v>26</v>
      </c>
      <c r="B526" s="1" t="s">
        <v>1787</v>
      </c>
      <c r="C526" s="27">
        <v>199369</v>
      </c>
      <c r="D526" s="1" t="s">
        <v>1788</v>
      </c>
      <c r="E526" s="3">
        <v>46070</v>
      </c>
      <c r="F526" s="12">
        <v>46070.251747685186</v>
      </c>
      <c r="G526" s="1">
        <v>860025461</v>
      </c>
      <c r="H526" s="1" t="s">
        <v>1789</v>
      </c>
      <c r="I526" s="17">
        <f t="shared" si="20"/>
        <v>29800</v>
      </c>
      <c r="J526" s="17">
        <v>0</v>
      </c>
      <c r="K526" s="17">
        <v>29800</v>
      </c>
      <c r="L526" s="1" t="s">
        <v>54</v>
      </c>
      <c r="M526" s="3"/>
      <c r="N526" s="1">
        <f t="shared" si="19"/>
        <v>0</v>
      </c>
      <c r="O526" s="1"/>
      <c r="P526" s="1"/>
      <c r="Q526" s="1"/>
      <c r="R526" s="1"/>
      <c r="S526" s="1"/>
      <c r="T526" s="3"/>
      <c r="U526" s="1"/>
      <c r="V526" s="1"/>
      <c r="W526" s="1"/>
    </row>
    <row r="527" spans="1:23">
      <c r="A527" s="1" t="s">
        <v>26</v>
      </c>
      <c r="B527" s="1" t="s">
        <v>1790</v>
      </c>
      <c r="C527" s="1">
        <v>2880329</v>
      </c>
      <c r="D527" s="1" t="s">
        <v>668</v>
      </c>
      <c r="E527" s="3">
        <v>46070</v>
      </c>
      <c r="F527" s="12">
        <v>46070.14162037037</v>
      </c>
      <c r="G527" s="1">
        <v>860001697</v>
      </c>
      <c r="H527" s="1" t="s">
        <v>669</v>
      </c>
      <c r="I527" s="17">
        <f t="shared" si="20"/>
        <v>53400</v>
      </c>
      <c r="J527" s="17">
        <v>0</v>
      </c>
      <c r="K527" s="17">
        <v>53400</v>
      </c>
      <c r="L527" s="1" t="s">
        <v>70</v>
      </c>
      <c r="M527" s="3">
        <v>46070</v>
      </c>
      <c r="N527" s="1">
        <f t="shared" si="19"/>
        <v>0</v>
      </c>
      <c r="O527" s="1" t="s">
        <v>66</v>
      </c>
      <c r="P527" s="1"/>
      <c r="Q527" s="1"/>
      <c r="R527" s="1"/>
      <c r="S527" s="1"/>
      <c r="T527" s="3">
        <v>46073</v>
      </c>
      <c r="U527" s="1" t="s">
        <v>39</v>
      </c>
      <c r="V527" s="1"/>
      <c r="W527" s="1" t="s">
        <v>1122</v>
      </c>
    </row>
    <row r="528" spans="1:23">
      <c r="A528" s="1" t="s">
        <v>26</v>
      </c>
      <c r="B528" s="1" t="s">
        <v>1791</v>
      </c>
      <c r="C528" s="1">
        <v>425</v>
      </c>
      <c r="D528" s="1" t="s">
        <v>471</v>
      </c>
      <c r="E528" s="3">
        <v>46071</v>
      </c>
      <c r="F528" s="12">
        <v>46071.62699074074</v>
      </c>
      <c r="G528" s="1">
        <v>800215562</v>
      </c>
      <c r="H528" s="1" t="s">
        <v>472</v>
      </c>
      <c r="I528" s="17">
        <f t="shared" si="20"/>
        <v>1792800</v>
      </c>
      <c r="J528" s="17">
        <v>340632</v>
      </c>
      <c r="K528" s="17">
        <v>2133432</v>
      </c>
      <c r="L528" s="1" t="s">
        <v>1151</v>
      </c>
      <c r="M528" s="3">
        <v>46076</v>
      </c>
      <c r="N528" s="1">
        <f t="shared" si="19"/>
        <v>5</v>
      </c>
      <c r="O528" s="1" t="s">
        <v>66</v>
      </c>
      <c r="P528" s="1"/>
      <c r="Q528" s="1"/>
      <c r="R528" s="1"/>
      <c r="S528" s="1"/>
      <c r="T528" s="3">
        <v>46078</v>
      </c>
      <c r="U528" s="1" t="s">
        <v>39</v>
      </c>
      <c r="V528" s="1"/>
      <c r="W528" s="1" t="s">
        <v>1122</v>
      </c>
    </row>
    <row r="529" spans="1:23">
      <c r="A529" s="1" t="s">
        <v>26</v>
      </c>
      <c r="B529" s="1" t="s">
        <v>1792</v>
      </c>
      <c r="C529" s="1">
        <v>18814</v>
      </c>
      <c r="D529" s="1" t="s">
        <v>566</v>
      </c>
      <c r="E529" s="3">
        <v>46071</v>
      </c>
      <c r="F529" s="12">
        <v>46071.537291666667</v>
      </c>
      <c r="G529" s="1">
        <v>900237741</v>
      </c>
      <c r="H529" s="1" t="s">
        <v>567</v>
      </c>
      <c r="I529" s="17">
        <f t="shared" si="20"/>
        <v>630900</v>
      </c>
      <c r="J529" s="17">
        <v>119871</v>
      </c>
      <c r="K529" s="17">
        <v>750771</v>
      </c>
      <c r="L529" s="1" t="s">
        <v>70</v>
      </c>
      <c r="M529" s="3">
        <v>46072</v>
      </c>
      <c r="N529" s="1">
        <f t="shared" si="19"/>
        <v>1</v>
      </c>
      <c r="O529" s="1" t="s">
        <v>66</v>
      </c>
      <c r="P529" s="1"/>
      <c r="Q529" s="1"/>
      <c r="R529" s="1"/>
      <c r="S529" s="1"/>
      <c r="T529" s="3">
        <v>46073</v>
      </c>
      <c r="U529" s="1" t="s">
        <v>39</v>
      </c>
      <c r="V529" s="1"/>
      <c r="W529" s="1" t="s">
        <v>1122</v>
      </c>
    </row>
    <row r="530" spans="1:23">
      <c r="A530" s="1" t="s">
        <v>26</v>
      </c>
      <c r="B530" s="1" t="s">
        <v>1793</v>
      </c>
      <c r="C530" s="1">
        <v>5527</v>
      </c>
      <c r="D530" s="1" t="s">
        <v>28</v>
      </c>
      <c r="E530" s="3">
        <v>46071</v>
      </c>
      <c r="F530" s="12">
        <v>46071.65283564815</v>
      </c>
      <c r="G530" s="1">
        <v>901876875</v>
      </c>
      <c r="H530" s="1" t="s">
        <v>1246</v>
      </c>
      <c r="I530" s="17">
        <f t="shared" si="20"/>
        <v>23000</v>
      </c>
      <c r="J530" s="17">
        <v>4370</v>
      </c>
      <c r="K530" s="17">
        <v>27370</v>
      </c>
      <c r="L530" s="1" t="s">
        <v>70</v>
      </c>
      <c r="M530" s="3">
        <v>46072</v>
      </c>
      <c r="N530" s="1">
        <f t="shared" si="19"/>
        <v>1</v>
      </c>
      <c r="O530" s="1" t="s">
        <v>66</v>
      </c>
      <c r="P530" s="1"/>
      <c r="Q530" s="1"/>
      <c r="R530" s="1"/>
      <c r="S530" s="1"/>
      <c r="T530" s="3">
        <v>46073</v>
      </c>
      <c r="U530" s="1" t="s">
        <v>39</v>
      </c>
      <c r="V530" s="1"/>
      <c r="W530" s="1" t="s">
        <v>1122</v>
      </c>
    </row>
    <row r="531" spans="1:23" ht="20.100000000000001" customHeight="1">
      <c r="A531" s="1" t="s">
        <v>26</v>
      </c>
      <c r="B531" s="1" t="s">
        <v>1794</v>
      </c>
      <c r="C531" s="1">
        <v>8020</v>
      </c>
      <c r="D531" s="1" t="s">
        <v>28</v>
      </c>
      <c r="E531" s="3">
        <v>46071</v>
      </c>
      <c r="F531" s="12">
        <v>46071.490208333336</v>
      </c>
      <c r="G531" s="1">
        <v>900834719</v>
      </c>
      <c r="H531" s="1" t="s">
        <v>886</v>
      </c>
      <c r="I531" s="17">
        <f t="shared" si="20"/>
        <v>344124</v>
      </c>
      <c r="J531" s="17">
        <v>65384</v>
      </c>
      <c r="K531" s="17">
        <v>409508</v>
      </c>
      <c r="L531" s="1" t="s">
        <v>70</v>
      </c>
      <c r="M531" s="3">
        <v>46073</v>
      </c>
      <c r="N531" s="1">
        <f t="shared" si="19"/>
        <v>2</v>
      </c>
      <c r="O531" s="1" t="s">
        <v>66</v>
      </c>
      <c r="P531" s="1"/>
      <c r="Q531" s="1"/>
      <c r="R531" s="1"/>
      <c r="S531" s="1"/>
      <c r="T531" s="3">
        <v>46078</v>
      </c>
      <c r="U531" s="1" t="s">
        <v>39</v>
      </c>
      <c r="V531" s="1"/>
      <c r="W531" s="1" t="s">
        <v>1122</v>
      </c>
    </row>
    <row r="532" spans="1:23">
      <c r="A532" s="1" t="s">
        <v>26</v>
      </c>
      <c r="B532" s="1" t="s">
        <v>1795</v>
      </c>
      <c r="C532" s="1">
        <v>6027753920</v>
      </c>
      <c r="D532" s="1" t="s">
        <v>209</v>
      </c>
      <c r="E532" s="3">
        <v>46071</v>
      </c>
      <c r="F532" s="12">
        <v>46071.314525462964</v>
      </c>
      <c r="G532" s="1">
        <v>800153993</v>
      </c>
      <c r="H532" s="1" t="s">
        <v>915</v>
      </c>
      <c r="I532" s="17">
        <f t="shared" si="20"/>
        <v>2581500.5099999998</v>
      </c>
      <c r="J532" s="17">
        <v>489643.99</v>
      </c>
      <c r="K532" s="17">
        <v>3071144.5</v>
      </c>
      <c r="L532" s="1" t="s">
        <v>65</v>
      </c>
      <c r="M532" s="3">
        <v>46072</v>
      </c>
      <c r="N532" s="1">
        <f t="shared" si="19"/>
        <v>1</v>
      </c>
      <c r="O532" s="1" t="s">
        <v>90</v>
      </c>
      <c r="P532" s="1"/>
      <c r="Q532" s="1"/>
      <c r="R532" s="1"/>
      <c r="S532" s="1"/>
      <c r="T532" s="3">
        <v>46078</v>
      </c>
      <c r="U532" s="1" t="s">
        <v>39</v>
      </c>
      <c r="V532" s="1"/>
      <c r="W532" s="1" t="s">
        <v>1122</v>
      </c>
    </row>
    <row r="533" spans="1:23">
      <c r="A533" s="1" t="s">
        <v>26</v>
      </c>
      <c r="B533" s="1" t="s">
        <v>1796</v>
      </c>
      <c r="C533" s="1">
        <v>5129</v>
      </c>
      <c r="D533" s="1" t="s">
        <v>1797</v>
      </c>
      <c r="E533" s="3">
        <v>46071</v>
      </c>
      <c r="F533" s="12">
        <v>46071.667291666665</v>
      </c>
      <c r="G533" s="1">
        <v>900664067</v>
      </c>
      <c r="H533" s="1" t="s">
        <v>1798</v>
      </c>
      <c r="I533" s="17">
        <f t="shared" si="20"/>
        <v>168000</v>
      </c>
      <c r="J533" s="17">
        <v>31920</v>
      </c>
      <c r="K533" s="17">
        <v>199920</v>
      </c>
      <c r="L533" s="1" t="s">
        <v>264</v>
      </c>
      <c r="M533" s="3">
        <v>46076</v>
      </c>
      <c r="N533" s="1">
        <f t="shared" si="19"/>
        <v>5</v>
      </c>
      <c r="O533" s="1" t="s">
        <v>66</v>
      </c>
      <c r="P533" s="1"/>
      <c r="Q533" s="1"/>
      <c r="R533" s="1"/>
      <c r="S533" s="1"/>
      <c r="T533" s="3">
        <v>46078</v>
      </c>
      <c r="U533" s="1" t="s">
        <v>39</v>
      </c>
      <c r="V533" s="1"/>
      <c r="W533" s="1" t="s">
        <v>1122</v>
      </c>
    </row>
    <row r="534" spans="1:23">
      <c r="A534" s="1" t="s">
        <v>26</v>
      </c>
      <c r="B534" s="1" t="s">
        <v>1799</v>
      </c>
      <c r="C534" s="1">
        <v>9515</v>
      </c>
      <c r="D534" s="1" t="s">
        <v>28</v>
      </c>
      <c r="E534" s="3">
        <v>46071</v>
      </c>
      <c r="F534" s="12">
        <v>46071.688622685186</v>
      </c>
      <c r="G534" s="1">
        <v>900103086</v>
      </c>
      <c r="H534" s="1" t="s">
        <v>1731</v>
      </c>
      <c r="I534" s="17">
        <f t="shared" si="20"/>
        <v>7050000</v>
      </c>
      <c r="J534" s="17">
        <v>1339500</v>
      </c>
      <c r="K534" s="17">
        <v>8389500</v>
      </c>
      <c r="L534" s="1" t="s">
        <v>264</v>
      </c>
      <c r="M534" s="3">
        <v>46076</v>
      </c>
      <c r="N534" s="1">
        <f t="shared" si="19"/>
        <v>5</v>
      </c>
      <c r="O534" s="1" t="s">
        <v>66</v>
      </c>
      <c r="P534" s="1"/>
      <c r="Q534" s="1"/>
      <c r="R534" s="1"/>
      <c r="S534" s="1"/>
      <c r="T534" s="3">
        <v>46084</v>
      </c>
      <c r="U534" s="1" t="s">
        <v>39</v>
      </c>
      <c r="V534" s="1"/>
      <c r="W534" s="1" t="s">
        <v>1122</v>
      </c>
    </row>
    <row r="535" spans="1:23">
      <c r="A535" s="1" t="s">
        <v>26</v>
      </c>
      <c r="B535" s="1" t="s">
        <v>1800</v>
      </c>
      <c r="C535" s="1">
        <v>1825</v>
      </c>
      <c r="D535" s="1" t="s">
        <v>438</v>
      </c>
      <c r="E535" s="3">
        <v>46071</v>
      </c>
      <c r="F535" s="12">
        <v>46071.419398148151</v>
      </c>
      <c r="G535" s="1">
        <v>900497895</v>
      </c>
      <c r="H535" s="1" t="s">
        <v>439</v>
      </c>
      <c r="I535" s="17">
        <f t="shared" si="20"/>
        <v>2800000</v>
      </c>
      <c r="J535" s="17">
        <v>532000</v>
      </c>
      <c r="K535" s="17">
        <v>3332000</v>
      </c>
      <c r="L535" s="1" t="s">
        <v>1151</v>
      </c>
      <c r="M535" s="3">
        <v>46076</v>
      </c>
      <c r="N535" s="1">
        <f t="shared" si="19"/>
        <v>5</v>
      </c>
      <c r="O535" s="1" t="s">
        <v>66</v>
      </c>
      <c r="P535" s="1"/>
      <c r="Q535" s="1"/>
      <c r="R535" s="1"/>
      <c r="S535" s="1"/>
      <c r="T535" s="3">
        <v>46078</v>
      </c>
      <c r="U535" s="1" t="s">
        <v>39</v>
      </c>
      <c r="V535" s="1"/>
      <c r="W535" s="1" t="s">
        <v>1122</v>
      </c>
    </row>
    <row r="536" spans="1:23">
      <c r="A536" s="1" t="s">
        <v>26</v>
      </c>
      <c r="B536" s="1" t="s">
        <v>1801</v>
      </c>
      <c r="C536" s="1">
        <v>6200</v>
      </c>
      <c r="D536" s="1"/>
      <c r="E536" s="3">
        <v>46071</v>
      </c>
      <c r="F536" s="12">
        <v>46071.860335648147</v>
      </c>
      <c r="G536" s="1">
        <v>32150739</v>
      </c>
      <c r="H536" s="1" t="s">
        <v>400</v>
      </c>
      <c r="I536" s="17">
        <f t="shared" si="20"/>
        <v>442000</v>
      </c>
      <c r="J536" s="17">
        <v>0</v>
      </c>
      <c r="K536" s="17">
        <v>442000</v>
      </c>
      <c r="L536" s="1" t="s">
        <v>1138</v>
      </c>
      <c r="M536" s="3">
        <v>46072</v>
      </c>
      <c r="N536" s="1">
        <f t="shared" si="19"/>
        <v>1</v>
      </c>
      <c r="O536" s="1" t="s">
        <v>66</v>
      </c>
      <c r="P536" s="1"/>
      <c r="Q536" s="1"/>
      <c r="R536" s="1"/>
      <c r="S536" s="1"/>
      <c r="T536" s="3">
        <v>46073</v>
      </c>
      <c r="U536" s="1" t="s">
        <v>39</v>
      </c>
      <c r="V536" s="1"/>
      <c r="W536" s="1" t="s">
        <v>1122</v>
      </c>
    </row>
    <row r="537" spans="1:23">
      <c r="A537" s="1" t="s">
        <v>26</v>
      </c>
      <c r="B537" s="1" t="s">
        <v>1802</v>
      </c>
      <c r="C537" s="1">
        <v>645596</v>
      </c>
      <c r="D537" s="1" t="s">
        <v>868</v>
      </c>
      <c r="E537" s="3">
        <v>46071</v>
      </c>
      <c r="F537" s="12">
        <v>46071.635104166664</v>
      </c>
      <c r="G537" s="1">
        <v>811009788</v>
      </c>
      <c r="H537" s="1" t="s">
        <v>869</v>
      </c>
      <c r="I537" s="17">
        <f t="shared" si="20"/>
        <v>125071</v>
      </c>
      <c r="J537" s="17">
        <v>0</v>
      </c>
      <c r="K537" s="17">
        <v>125071</v>
      </c>
      <c r="L537" s="1" t="s">
        <v>70</v>
      </c>
      <c r="M537" s="3">
        <v>46073</v>
      </c>
      <c r="N537" s="1">
        <f t="shared" si="19"/>
        <v>2</v>
      </c>
      <c r="O537" s="1" t="s">
        <v>66</v>
      </c>
      <c r="P537" s="1"/>
      <c r="Q537" s="1"/>
      <c r="R537" s="1"/>
      <c r="S537" s="1"/>
      <c r="T537" s="3">
        <v>46078</v>
      </c>
      <c r="U537" s="1" t="s">
        <v>39</v>
      </c>
      <c r="V537" s="1"/>
      <c r="W537" s="1" t="s">
        <v>1122</v>
      </c>
    </row>
    <row r="538" spans="1:23">
      <c r="A538" s="1" t="s">
        <v>26</v>
      </c>
      <c r="B538" s="1" t="s">
        <v>1803</v>
      </c>
      <c r="C538" s="27">
        <v>472190</v>
      </c>
      <c r="D538" s="1" t="s">
        <v>1804</v>
      </c>
      <c r="E538" s="3">
        <v>46071</v>
      </c>
      <c r="F538" s="12">
        <v>46071.722500000003</v>
      </c>
      <c r="G538" s="1">
        <v>900439301</v>
      </c>
      <c r="H538" s="1" t="s">
        <v>1805</v>
      </c>
      <c r="I538" s="17">
        <f t="shared" si="20"/>
        <v>29243.7</v>
      </c>
      <c r="J538" s="17">
        <v>5556.3</v>
      </c>
      <c r="K538" s="17">
        <v>34800</v>
      </c>
      <c r="L538" s="1" t="s">
        <v>54</v>
      </c>
      <c r="M538" s="3"/>
      <c r="N538" s="1">
        <f t="shared" si="19"/>
        <v>0</v>
      </c>
      <c r="O538" s="1"/>
      <c r="P538" s="1"/>
      <c r="Q538" s="1"/>
      <c r="R538" s="1"/>
      <c r="S538" s="1"/>
      <c r="T538" s="3"/>
      <c r="U538" s="1"/>
      <c r="V538" s="1"/>
      <c r="W538" s="1"/>
    </row>
    <row r="539" spans="1:23">
      <c r="A539" s="1" t="s">
        <v>26</v>
      </c>
      <c r="B539" s="1" t="s">
        <v>1806</v>
      </c>
      <c r="C539" s="1">
        <v>5793</v>
      </c>
      <c r="D539" s="1" t="s">
        <v>28</v>
      </c>
      <c r="E539" s="3">
        <v>46071</v>
      </c>
      <c r="F539" s="12">
        <v>46071.625092592592</v>
      </c>
      <c r="G539" s="1">
        <v>900441635</v>
      </c>
      <c r="H539" s="1" t="s">
        <v>846</v>
      </c>
      <c r="I539" s="17">
        <f t="shared" si="20"/>
        <v>1421016</v>
      </c>
      <c r="J539" s="17">
        <v>269993.03999999998</v>
      </c>
      <c r="K539" s="17">
        <v>1691009.04</v>
      </c>
      <c r="L539" s="1" t="s">
        <v>65</v>
      </c>
      <c r="M539" s="3">
        <v>46072</v>
      </c>
      <c r="N539" s="1">
        <f t="shared" si="19"/>
        <v>1</v>
      </c>
      <c r="O539" s="1" t="s">
        <v>90</v>
      </c>
      <c r="P539" s="1"/>
      <c r="Q539" s="1"/>
      <c r="R539" s="1"/>
      <c r="S539" s="1"/>
      <c r="T539" s="3">
        <v>46078</v>
      </c>
      <c r="U539" s="1" t="s">
        <v>39</v>
      </c>
      <c r="V539" s="1"/>
      <c r="W539" s="1" t="s">
        <v>1122</v>
      </c>
    </row>
    <row r="540" spans="1:23">
      <c r="A540" s="1" t="s">
        <v>26</v>
      </c>
      <c r="B540" s="1" t="s">
        <v>1807</v>
      </c>
      <c r="C540" s="1">
        <v>2834</v>
      </c>
      <c r="D540" s="1" t="s">
        <v>1808</v>
      </c>
      <c r="E540" s="3">
        <v>46071</v>
      </c>
      <c r="F540" s="12">
        <v>46071.939513888887</v>
      </c>
      <c r="G540" s="1">
        <v>901731630</v>
      </c>
      <c r="H540" s="1" t="s">
        <v>1809</v>
      </c>
      <c r="I540" s="17">
        <f t="shared" si="20"/>
        <v>38750</v>
      </c>
      <c r="J540" s="17">
        <v>0</v>
      </c>
      <c r="K540" s="17">
        <v>38750</v>
      </c>
      <c r="L540" s="1" t="s">
        <v>54</v>
      </c>
      <c r="M540" s="3"/>
      <c r="N540" s="1">
        <f t="shared" si="19"/>
        <v>0</v>
      </c>
      <c r="O540" s="1"/>
      <c r="P540" s="1"/>
      <c r="Q540" s="1"/>
      <c r="R540" s="1"/>
      <c r="S540" s="1"/>
      <c r="T540" s="3"/>
      <c r="U540" s="1"/>
      <c r="V540" s="1"/>
      <c r="W540" s="1"/>
    </row>
    <row r="541" spans="1:23">
      <c r="A541" s="1" t="s">
        <v>26</v>
      </c>
      <c r="B541" s="1" t="s">
        <v>1810</v>
      </c>
      <c r="C541" s="1">
        <v>168398</v>
      </c>
      <c r="D541" s="1" t="s">
        <v>1083</v>
      </c>
      <c r="E541" s="3">
        <v>46071</v>
      </c>
      <c r="F541" s="12">
        <v>46071.679768518516</v>
      </c>
      <c r="G541" s="1">
        <v>860000018</v>
      </c>
      <c r="H541" s="1" t="s">
        <v>1084</v>
      </c>
      <c r="I541" s="17">
        <f t="shared" si="20"/>
        <v>385915.96</v>
      </c>
      <c r="J541" s="17">
        <v>62855.040000000001</v>
      </c>
      <c r="K541" s="17">
        <v>448771</v>
      </c>
      <c r="L541" s="1" t="s">
        <v>70</v>
      </c>
      <c r="M541" s="3">
        <v>46073</v>
      </c>
      <c r="N541" s="1">
        <f t="shared" si="19"/>
        <v>2</v>
      </c>
      <c r="O541" s="1" t="s">
        <v>66</v>
      </c>
      <c r="P541" s="1"/>
      <c r="Q541" s="1"/>
      <c r="R541" s="1"/>
      <c r="S541" s="1"/>
      <c r="T541" s="3">
        <v>46083</v>
      </c>
      <c r="U541" s="1" t="s">
        <v>39</v>
      </c>
      <c r="V541" s="1"/>
      <c r="W541" s="1" t="s">
        <v>1122</v>
      </c>
    </row>
    <row r="542" spans="1:23">
      <c r="A542" s="1" t="s">
        <v>26</v>
      </c>
      <c r="B542" s="1" t="s">
        <v>1811</v>
      </c>
      <c r="C542" s="1">
        <v>429</v>
      </c>
      <c r="D542" s="1" t="s">
        <v>276</v>
      </c>
      <c r="E542" s="3">
        <v>46071</v>
      </c>
      <c r="F542" s="12">
        <v>46071.749594907407</v>
      </c>
      <c r="G542" s="1">
        <v>901847080</v>
      </c>
      <c r="H542" s="1" t="s">
        <v>277</v>
      </c>
      <c r="I542" s="17">
        <f t="shared" si="20"/>
        <v>3610000</v>
      </c>
      <c r="J542" s="17">
        <v>685900</v>
      </c>
      <c r="K542" s="17">
        <v>4295900</v>
      </c>
      <c r="L542" s="1" t="s">
        <v>1151</v>
      </c>
      <c r="M542" s="3">
        <v>46076</v>
      </c>
      <c r="N542" s="1">
        <f t="shared" si="19"/>
        <v>5</v>
      </c>
      <c r="O542" s="1" t="s">
        <v>66</v>
      </c>
      <c r="P542" s="1"/>
      <c r="Q542" s="1"/>
      <c r="R542" s="1"/>
      <c r="S542" s="1"/>
      <c r="T542" s="3">
        <v>46084</v>
      </c>
      <c r="U542" s="1" t="s">
        <v>39</v>
      </c>
      <c r="V542" s="1"/>
      <c r="W542" s="1" t="s">
        <v>1122</v>
      </c>
    </row>
    <row r="543" spans="1:23">
      <c r="A543" s="1" t="s">
        <v>26</v>
      </c>
      <c r="B543" s="1" t="s">
        <v>1812</v>
      </c>
      <c r="C543" s="1">
        <v>131428602</v>
      </c>
      <c r="D543" s="1" t="s">
        <v>88</v>
      </c>
      <c r="E543" s="3">
        <v>46071</v>
      </c>
      <c r="F543" s="12">
        <v>46071.657430555555</v>
      </c>
      <c r="G543" s="1">
        <v>900092385</v>
      </c>
      <c r="H543" s="1" t="s">
        <v>89</v>
      </c>
      <c r="I543" s="17">
        <f t="shared" si="20"/>
        <v>537968.89</v>
      </c>
      <c r="J543" s="17">
        <v>102214.11</v>
      </c>
      <c r="K543" s="17">
        <v>640183</v>
      </c>
      <c r="L543" s="1" t="s">
        <v>65</v>
      </c>
      <c r="M543" s="3">
        <v>46077</v>
      </c>
      <c r="N543" s="1">
        <f t="shared" si="19"/>
        <v>6</v>
      </c>
      <c r="O543" s="1" t="s">
        <v>90</v>
      </c>
      <c r="P543" s="1"/>
      <c r="Q543" s="1"/>
      <c r="R543" s="1"/>
      <c r="S543" s="1"/>
      <c r="T543" s="3">
        <v>46078</v>
      </c>
      <c r="U543" s="1" t="s">
        <v>39</v>
      </c>
      <c r="V543" s="1"/>
      <c r="W543" s="1" t="s">
        <v>1258</v>
      </c>
    </row>
    <row r="544" spans="1:23">
      <c r="A544" s="1" t="s">
        <v>26</v>
      </c>
      <c r="B544" s="1" t="s">
        <v>1813</v>
      </c>
      <c r="C544" s="1">
        <v>27310</v>
      </c>
      <c r="D544" s="1" t="s">
        <v>393</v>
      </c>
      <c r="E544" s="3">
        <v>46071</v>
      </c>
      <c r="F544" s="12">
        <v>46071.626354166663</v>
      </c>
      <c r="G544" s="1">
        <v>890929877</v>
      </c>
      <c r="H544" s="1" t="s">
        <v>394</v>
      </c>
      <c r="I544" s="17">
        <f t="shared" si="20"/>
        <v>1699957</v>
      </c>
      <c r="J544" s="17">
        <v>322992</v>
      </c>
      <c r="K544" s="17">
        <v>2022949</v>
      </c>
      <c r="L544" s="1" t="s">
        <v>1141</v>
      </c>
      <c r="M544" s="3">
        <v>46072</v>
      </c>
      <c r="N544" s="1">
        <f t="shared" si="19"/>
        <v>1</v>
      </c>
      <c r="O544" s="1" t="s">
        <v>66</v>
      </c>
      <c r="P544" s="1"/>
      <c r="Q544" s="1"/>
      <c r="R544" s="1"/>
      <c r="S544" s="1"/>
      <c r="T544" s="3">
        <v>46073</v>
      </c>
      <c r="U544" s="1" t="s">
        <v>39</v>
      </c>
      <c r="V544" s="1"/>
      <c r="W544" s="1" t="s">
        <v>1122</v>
      </c>
    </row>
    <row r="545" spans="1:23">
      <c r="A545" s="1" t="s">
        <v>26</v>
      </c>
      <c r="B545" s="1" t="s">
        <v>1814</v>
      </c>
      <c r="C545" s="1">
        <v>131370917</v>
      </c>
      <c r="D545" s="1" t="s">
        <v>88</v>
      </c>
      <c r="E545" s="3">
        <v>46071</v>
      </c>
      <c r="F545" s="12">
        <v>46071.730057870373</v>
      </c>
      <c r="G545" s="1">
        <v>900092385</v>
      </c>
      <c r="H545" s="1" t="s">
        <v>89</v>
      </c>
      <c r="I545" s="17">
        <f t="shared" si="20"/>
        <v>277962.40000000002</v>
      </c>
      <c r="J545" s="17">
        <v>49206.6</v>
      </c>
      <c r="K545" s="17">
        <v>327169</v>
      </c>
      <c r="L545" s="1" t="s">
        <v>65</v>
      </c>
      <c r="M545" s="3">
        <v>46077</v>
      </c>
      <c r="N545" s="1">
        <f t="shared" si="19"/>
        <v>6</v>
      </c>
      <c r="O545" s="1" t="s">
        <v>90</v>
      </c>
      <c r="P545" s="1"/>
      <c r="Q545" s="1"/>
      <c r="R545" s="1"/>
      <c r="S545" s="1"/>
      <c r="T545" s="3">
        <v>46078</v>
      </c>
      <c r="U545" s="1" t="s">
        <v>39</v>
      </c>
      <c r="V545" s="1"/>
      <c r="W545" s="1" t="s">
        <v>1258</v>
      </c>
    </row>
    <row r="546" spans="1:23">
      <c r="A546" s="1" t="s">
        <v>26</v>
      </c>
      <c r="B546" s="1" t="s">
        <v>1815</v>
      </c>
      <c r="C546" s="1">
        <v>2324</v>
      </c>
      <c r="D546" s="1" t="s">
        <v>452</v>
      </c>
      <c r="E546" s="3">
        <v>46071</v>
      </c>
      <c r="F546" s="12">
        <v>46071.734143518515</v>
      </c>
      <c r="G546" s="1">
        <v>901485351</v>
      </c>
      <c r="H546" s="1" t="s">
        <v>453</v>
      </c>
      <c r="I546" s="17">
        <f t="shared" si="20"/>
        <v>2700000</v>
      </c>
      <c r="J546" s="17">
        <v>513000</v>
      </c>
      <c r="K546" s="17">
        <v>3213000</v>
      </c>
      <c r="L546" s="1" t="s">
        <v>1151</v>
      </c>
      <c r="M546" s="3">
        <v>46080</v>
      </c>
      <c r="N546" s="1">
        <f t="shared" si="19"/>
        <v>9</v>
      </c>
      <c r="O546" s="1" t="s">
        <v>66</v>
      </c>
      <c r="P546" s="1"/>
      <c r="Q546" s="1"/>
      <c r="R546" s="1"/>
      <c r="S546" s="1"/>
      <c r="T546" s="3">
        <v>46086</v>
      </c>
      <c r="U546" s="1" t="s">
        <v>39</v>
      </c>
      <c r="V546" s="1"/>
      <c r="W546" s="1" t="s">
        <v>1258</v>
      </c>
    </row>
    <row r="547" spans="1:23">
      <c r="A547" s="1" t="s">
        <v>26</v>
      </c>
      <c r="B547" s="1" t="s">
        <v>1816</v>
      </c>
      <c r="C547" s="1">
        <v>70274</v>
      </c>
      <c r="D547" s="1" t="s">
        <v>698</v>
      </c>
      <c r="E547" s="3">
        <v>46071</v>
      </c>
      <c r="F547" s="12">
        <v>46071.511921296296</v>
      </c>
      <c r="G547" s="1">
        <v>830010438</v>
      </c>
      <c r="H547" s="1" t="s">
        <v>1817</v>
      </c>
      <c r="I547" s="17">
        <f t="shared" si="20"/>
        <v>36800</v>
      </c>
      <c r="J547" s="17">
        <v>0</v>
      </c>
      <c r="K547" s="17">
        <v>36800</v>
      </c>
      <c r="L547" s="1" t="s">
        <v>54</v>
      </c>
      <c r="M547" s="3"/>
      <c r="N547" s="1">
        <f t="shared" si="19"/>
        <v>0</v>
      </c>
      <c r="O547" s="1"/>
      <c r="P547" s="1"/>
      <c r="Q547" s="1"/>
      <c r="R547" s="1"/>
      <c r="S547" s="1"/>
      <c r="T547" s="3"/>
      <c r="U547" s="1"/>
      <c r="V547" s="1"/>
      <c r="W547" s="1"/>
    </row>
    <row r="548" spans="1:23">
      <c r="A548" s="1" t="s">
        <v>82</v>
      </c>
      <c r="B548" s="1" t="s">
        <v>1818</v>
      </c>
      <c r="C548" s="1">
        <v>368</v>
      </c>
      <c r="D548" s="1" t="s">
        <v>1819</v>
      </c>
      <c r="E548" s="3">
        <v>46071</v>
      </c>
      <c r="F548" s="12">
        <v>46071.497129629628</v>
      </c>
      <c r="G548" s="1">
        <v>830118111</v>
      </c>
      <c r="H548" s="1" t="s">
        <v>808</v>
      </c>
      <c r="I548" s="17">
        <f t="shared" si="20"/>
        <v>11916340</v>
      </c>
      <c r="J548" s="17">
        <v>2264104.6</v>
      </c>
      <c r="K548" s="17">
        <v>14180444.6</v>
      </c>
      <c r="L548" s="1" t="s">
        <v>110</v>
      </c>
      <c r="M548" s="3" t="s">
        <v>81</v>
      </c>
      <c r="N548" s="1" t="str">
        <f t="shared" si="19"/>
        <v xml:space="preserve"> - </v>
      </c>
      <c r="O548" s="1" t="s">
        <v>66</v>
      </c>
      <c r="P548" s="1"/>
      <c r="Q548" s="1"/>
      <c r="R548" s="1"/>
      <c r="S548" s="1"/>
      <c r="T548" s="3"/>
      <c r="U548" s="1"/>
      <c r="V548" s="1"/>
      <c r="W548" s="1"/>
    </row>
    <row r="549" spans="1:23">
      <c r="A549" s="1" t="s">
        <v>26</v>
      </c>
      <c r="B549" s="1" t="s">
        <v>1820</v>
      </c>
      <c r="C549" s="1">
        <v>168373</v>
      </c>
      <c r="D549" s="1" t="s">
        <v>1083</v>
      </c>
      <c r="E549" s="3">
        <v>46071</v>
      </c>
      <c r="F549" s="12">
        <v>46071.615219907406</v>
      </c>
      <c r="G549" s="1">
        <v>860000018</v>
      </c>
      <c r="H549" s="1" t="s">
        <v>1084</v>
      </c>
      <c r="I549" s="17">
        <f t="shared" si="20"/>
        <v>580000</v>
      </c>
      <c r="J549" s="17">
        <v>110200</v>
      </c>
      <c r="K549" s="17">
        <v>690200</v>
      </c>
      <c r="L549" s="1" t="s">
        <v>70</v>
      </c>
      <c r="M549" s="3">
        <v>46072</v>
      </c>
      <c r="N549" s="1">
        <f t="shared" si="19"/>
        <v>1</v>
      </c>
      <c r="O549" s="1" t="s">
        <v>66</v>
      </c>
      <c r="P549" s="1"/>
      <c r="Q549" s="1"/>
      <c r="R549" s="1"/>
      <c r="S549" s="1"/>
      <c r="T549" s="3">
        <v>46073</v>
      </c>
      <c r="U549" s="1" t="s">
        <v>39</v>
      </c>
      <c r="V549" s="1"/>
      <c r="W549" s="1" t="s">
        <v>1122</v>
      </c>
    </row>
    <row r="550" spans="1:23">
      <c r="A550" s="1" t="s">
        <v>26</v>
      </c>
      <c r="B550" s="1" t="s">
        <v>1821</v>
      </c>
      <c r="C550" s="1">
        <v>168377</v>
      </c>
      <c r="D550" s="1" t="s">
        <v>1083</v>
      </c>
      <c r="E550" s="3">
        <v>46071</v>
      </c>
      <c r="F550" s="12">
        <v>46071.627662037034</v>
      </c>
      <c r="G550" s="1">
        <v>860000018</v>
      </c>
      <c r="H550" s="1" t="s">
        <v>1084</v>
      </c>
      <c r="I550" s="17">
        <f t="shared" si="20"/>
        <v>580000</v>
      </c>
      <c r="J550" s="17">
        <v>110200</v>
      </c>
      <c r="K550" s="17">
        <v>690200</v>
      </c>
      <c r="L550" s="1" t="s">
        <v>70</v>
      </c>
      <c r="M550" s="3">
        <v>46071</v>
      </c>
      <c r="N550" s="1">
        <f t="shared" si="19"/>
        <v>0</v>
      </c>
      <c r="O550" s="1" t="s">
        <v>66</v>
      </c>
      <c r="P550" s="1"/>
      <c r="Q550" s="1"/>
      <c r="R550" s="1"/>
      <c r="S550" s="1"/>
      <c r="T550" s="3">
        <v>46073</v>
      </c>
      <c r="U550" s="1" t="s">
        <v>39</v>
      </c>
      <c r="V550" s="1"/>
      <c r="W550" s="1" t="s">
        <v>1122</v>
      </c>
    </row>
    <row r="551" spans="1:23">
      <c r="A551" s="1" t="s">
        <v>26</v>
      </c>
      <c r="B551" s="1" t="s">
        <v>1822</v>
      </c>
      <c r="C551" s="1">
        <v>5079</v>
      </c>
      <c r="D551" s="1" t="s">
        <v>585</v>
      </c>
      <c r="E551" s="3">
        <v>46071</v>
      </c>
      <c r="F551" s="12">
        <v>46071.432291666664</v>
      </c>
      <c r="G551" s="1">
        <v>901381405</v>
      </c>
      <c r="H551" s="1" t="s">
        <v>1603</v>
      </c>
      <c r="I551" s="17">
        <f t="shared" si="20"/>
        <v>807500</v>
      </c>
      <c r="J551" s="17">
        <v>153425</v>
      </c>
      <c r="K551" s="17">
        <v>960925</v>
      </c>
      <c r="L551" s="1" t="s">
        <v>70</v>
      </c>
      <c r="M551" s="3">
        <v>46072</v>
      </c>
      <c r="N551" s="1">
        <f t="shared" si="19"/>
        <v>1</v>
      </c>
      <c r="O551" s="1" t="s">
        <v>66</v>
      </c>
      <c r="P551" s="1"/>
      <c r="Q551" s="1"/>
      <c r="R551" s="1"/>
      <c r="S551" s="1"/>
      <c r="T551" s="3">
        <v>46073</v>
      </c>
      <c r="U551" s="1" t="s">
        <v>39</v>
      </c>
      <c r="V551" s="1"/>
      <c r="W551" s="1" t="s">
        <v>1122</v>
      </c>
    </row>
    <row r="552" spans="1:23">
      <c r="A552" s="1" t="s">
        <v>26</v>
      </c>
      <c r="B552" s="1" t="s">
        <v>1823</v>
      </c>
      <c r="C552" s="1">
        <v>34240</v>
      </c>
      <c r="D552" s="1" t="s">
        <v>376</v>
      </c>
      <c r="E552" s="3">
        <v>46071</v>
      </c>
      <c r="F552" s="12">
        <v>46071.425057870372</v>
      </c>
      <c r="G552" s="1">
        <v>9522660</v>
      </c>
      <c r="H552" s="1" t="s">
        <v>377</v>
      </c>
      <c r="I552" s="17">
        <f t="shared" si="20"/>
        <v>756302.52</v>
      </c>
      <c r="J552" s="17">
        <v>143697.48000000001</v>
      </c>
      <c r="K552" s="17">
        <v>900000</v>
      </c>
      <c r="L552" s="1" t="s">
        <v>1151</v>
      </c>
      <c r="M552" s="3">
        <v>46076</v>
      </c>
      <c r="N552" s="1">
        <f t="shared" si="19"/>
        <v>5</v>
      </c>
      <c r="O552" s="1" t="s">
        <v>66</v>
      </c>
      <c r="P552" s="1"/>
      <c r="Q552" s="1"/>
      <c r="R552" s="1"/>
      <c r="S552" s="1"/>
      <c r="T552" s="3">
        <v>46078</v>
      </c>
      <c r="U552" s="1" t="s">
        <v>39</v>
      </c>
      <c r="V552" s="1"/>
      <c r="W552" s="1" t="s">
        <v>1122</v>
      </c>
    </row>
    <row r="553" spans="1:23">
      <c r="A553" s="1" t="s">
        <v>26</v>
      </c>
      <c r="B553" s="1" t="s">
        <v>1824</v>
      </c>
      <c r="C553" s="1">
        <v>31660</v>
      </c>
      <c r="D553" s="1" t="s">
        <v>618</v>
      </c>
      <c r="E553" s="3">
        <v>46071</v>
      </c>
      <c r="F553" s="12">
        <v>46071.286354166667</v>
      </c>
      <c r="G553" s="1">
        <v>900322890</v>
      </c>
      <c r="H553" s="1" t="s">
        <v>619</v>
      </c>
      <c r="I553" s="17">
        <f t="shared" si="20"/>
        <v>1077600</v>
      </c>
      <c r="J553" s="17">
        <v>204744</v>
      </c>
      <c r="K553" s="17">
        <v>1282344</v>
      </c>
      <c r="L553" s="1" t="s">
        <v>70</v>
      </c>
      <c r="M553" s="3">
        <v>46071</v>
      </c>
      <c r="N553" s="1">
        <f t="shared" si="19"/>
        <v>0</v>
      </c>
      <c r="O553" s="1" t="s">
        <v>66</v>
      </c>
      <c r="P553" s="1"/>
      <c r="Q553" s="1"/>
      <c r="R553" s="1"/>
      <c r="S553" s="1"/>
      <c r="T553" s="3">
        <v>46073</v>
      </c>
      <c r="U553" s="1" t="s">
        <v>39</v>
      </c>
      <c r="V553" s="1"/>
      <c r="W553" s="1" t="s">
        <v>1122</v>
      </c>
    </row>
    <row r="554" spans="1:23">
      <c r="A554" s="1" t="s">
        <v>26</v>
      </c>
      <c r="B554" s="1" t="s">
        <v>1825</v>
      </c>
      <c r="C554" s="1">
        <v>75470739</v>
      </c>
      <c r="D554" s="1" t="s">
        <v>255</v>
      </c>
      <c r="E554" s="3">
        <v>46071</v>
      </c>
      <c r="F554" s="12">
        <v>46071.694305555553</v>
      </c>
      <c r="G554" s="1">
        <v>900843898</v>
      </c>
      <c r="H554" s="1" t="s">
        <v>256</v>
      </c>
      <c r="I554" s="17">
        <f t="shared" si="20"/>
        <v>18109.260000000002</v>
      </c>
      <c r="J554" s="17">
        <v>3440.74</v>
      </c>
      <c r="K554" s="17">
        <v>21550</v>
      </c>
      <c r="L554" s="1" t="s">
        <v>54</v>
      </c>
      <c r="M554" s="3"/>
      <c r="N554" s="1">
        <f t="shared" si="19"/>
        <v>0</v>
      </c>
      <c r="O554" s="1"/>
      <c r="P554" s="1"/>
      <c r="Q554" s="1"/>
      <c r="R554" s="1"/>
      <c r="S554" s="1"/>
      <c r="T554" s="3"/>
      <c r="U554" s="1"/>
      <c r="V554" s="1"/>
      <c r="W554" s="1"/>
    </row>
    <row r="555" spans="1:23">
      <c r="A555" s="1" t="s">
        <v>26</v>
      </c>
      <c r="B555" s="1" t="s">
        <v>1826</v>
      </c>
      <c r="C555" s="1">
        <v>151352</v>
      </c>
      <c r="D555" s="1" t="s">
        <v>1827</v>
      </c>
      <c r="E555" s="3">
        <v>46071</v>
      </c>
      <c r="F555" s="12">
        <v>46071.372175925928</v>
      </c>
      <c r="G555" s="1">
        <v>900352762</v>
      </c>
      <c r="H555" s="1" t="s">
        <v>1828</v>
      </c>
      <c r="I555" s="17">
        <f t="shared" si="20"/>
        <v>10142.85</v>
      </c>
      <c r="J555" s="17">
        <v>1357.14</v>
      </c>
      <c r="K555" s="17">
        <v>11499.99</v>
      </c>
      <c r="L555" s="1" t="s">
        <v>54</v>
      </c>
      <c r="M555" s="3"/>
      <c r="N555" s="1">
        <f t="shared" si="19"/>
        <v>0</v>
      </c>
      <c r="O555" s="1"/>
      <c r="P555" s="1"/>
      <c r="Q555" s="1"/>
      <c r="R555" s="1"/>
      <c r="S555" s="1"/>
      <c r="T555" s="3"/>
      <c r="U555" s="1"/>
      <c r="V555" s="1"/>
      <c r="W555" s="1"/>
    </row>
    <row r="556" spans="1:23">
      <c r="A556" s="1" t="s">
        <v>26</v>
      </c>
      <c r="B556" s="1" t="s">
        <v>1829</v>
      </c>
      <c r="C556" s="1">
        <v>9510</v>
      </c>
      <c r="D556" s="1" t="s">
        <v>28</v>
      </c>
      <c r="E556" s="3">
        <v>46071</v>
      </c>
      <c r="F556" s="12">
        <v>46071.673483796294</v>
      </c>
      <c r="G556" s="1">
        <v>900103086</v>
      </c>
      <c r="H556" s="1" t="s">
        <v>1731</v>
      </c>
      <c r="I556" s="17">
        <f t="shared" si="20"/>
        <v>8800000</v>
      </c>
      <c r="J556" s="17">
        <v>1672000</v>
      </c>
      <c r="K556" s="17">
        <v>10472000</v>
      </c>
      <c r="L556" s="1" t="s">
        <v>264</v>
      </c>
      <c r="M556" s="3">
        <v>46076</v>
      </c>
      <c r="N556" s="1">
        <f t="shared" si="19"/>
        <v>5</v>
      </c>
      <c r="O556" s="1" t="s">
        <v>66</v>
      </c>
      <c r="P556" s="1"/>
      <c r="Q556" s="1"/>
      <c r="R556" s="1"/>
      <c r="S556" s="1"/>
      <c r="T556" s="3">
        <v>46084</v>
      </c>
      <c r="U556" s="1" t="s">
        <v>32</v>
      </c>
      <c r="V556" s="1"/>
      <c r="W556" s="1" t="s">
        <v>1122</v>
      </c>
    </row>
    <row r="557" spans="1:23">
      <c r="A557" s="1" t="s">
        <v>26</v>
      </c>
      <c r="B557" s="1" t="s">
        <v>1830</v>
      </c>
      <c r="C557" s="1">
        <v>1824</v>
      </c>
      <c r="D557" s="1" t="s">
        <v>438</v>
      </c>
      <c r="E557" s="3">
        <v>46071</v>
      </c>
      <c r="F557" s="12">
        <v>46071.396203703705</v>
      </c>
      <c r="G557" s="1">
        <v>900497895</v>
      </c>
      <c r="H557" s="1" t="s">
        <v>439</v>
      </c>
      <c r="I557" s="17">
        <f t="shared" si="20"/>
        <v>2160000</v>
      </c>
      <c r="J557" s="17">
        <v>410400</v>
      </c>
      <c r="K557" s="17">
        <v>2570400</v>
      </c>
      <c r="L557" s="1" t="s">
        <v>1151</v>
      </c>
      <c r="M557" s="3">
        <v>46073</v>
      </c>
      <c r="N557" s="1">
        <f t="shared" si="19"/>
        <v>2</v>
      </c>
      <c r="O557" s="1" t="s">
        <v>66</v>
      </c>
      <c r="P557" s="1"/>
      <c r="Q557" s="1"/>
      <c r="R557" s="1"/>
      <c r="S557" s="1"/>
      <c r="T557" s="3">
        <v>46078</v>
      </c>
      <c r="U557" s="1" t="s">
        <v>39</v>
      </c>
      <c r="V557" s="1"/>
      <c r="W557" s="1" t="s">
        <v>1122</v>
      </c>
    </row>
    <row r="558" spans="1:23">
      <c r="A558" s="1" t="s">
        <v>26</v>
      </c>
      <c r="B558" s="1" t="s">
        <v>1831</v>
      </c>
      <c r="C558" s="1">
        <v>131429561</v>
      </c>
      <c r="D558" s="1" t="s">
        <v>88</v>
      </c>
      <c r="E558" s="3">
        <v>46071</v>
      </c>
      <c r="F558" s="12">
        <v>46071.760451388887</v>
      </c>
      <c r="G558" s="1">
        <v>900092385</v>
      </c>
      <c r="H558" s="1" t="s">
        <v>89</v>
      </c>
      <c r="I558" s="17">
        <f t="shared" si="20"/>
        <v>537968.89</v>
      </c>
      <c r="J558" s="17">
        <v>102214.11</v>
      </c>
      <c r="K558" s="17">
        <v>640183</v>
      </c>
      <c r="L558" s="1" t="s">
        <v>65</v>
      </c>
      <c r="M558" s="3">
        <v>46077</v>
      </c>
      <c r="N558" s="1">
        <f t="shared" si="19"/>
        <v>6</v>
      </c>
      <c r="O558" s="1" t="s">
        <v>90</v>
      </c>
      <c r="P558" s="1"/>
      <c r="Q558" s="1"/>
      <c r="R558" s="1"/>
      <c r="S558" s="1"/>
      <c r="T558" s="3">
        <v>46078</v>
      </c>
      <c r="U558" s="1" t="s">
        <v>39</v>
      </c>
      <c r="V558" s="1"/>
      <c r="W558" s="1" t="s">
        <v>1258</v>
      </c>
    </row>
    <row r="559" spans="1:23">
      <c r="A559" s="1" t="s">
        <v>26</v>
      </c>
      <c r="B559" s="1" t="s">
        <v>1832</v>
      </c>
      <c r="C559" s="1">
        <v>2323</v>
      </c>
      <c r="D559" s="1" t="s">
        <v>452</v>
      </c>
      <c r="E559" s="3">
        <v>46071</v>
      </c>
      <c r="F559" s="12">
        <v>46071.732986111114</v>
      </c>
      <c r="G559" s="1">
        <v>901485351</v>
      </c>
      <c r="H559" s="1" t="s">
        <v>453</v>
      </c>
      <c r="I559" s="17">
        <f t="shared" si="20"/>
        <v>4150000</v>
      </c>
      <c r="J559" s="17">
        <v>788500</v>
      </c>
      <c r="K559" s="17">
        <v>4938500</v>
      </c>
      <c r="L559" s="1" t="s">
        <v>1151</v>
      </c>
      <c r="M559" s="3">
        <v>46080</v>
      </c>
      <c r="N559" s="1">
        <f t="shared" si="19"/>
        <v>9</v>
      </c>
      <c r="O559" s="1" t="s">
        <v>66</v>
      </c>
      <c r="P559" s="1"/>
      <c r="Q559" s="1"/>
      <c r="R559" s="1"/>
      <c r="S559" s="1"/>
      <c r="T559" s="3">
        <v>46086</v>
      </c>
      <c r="U559" s="1" t="s">
        <v>39</v>
      </c>
      <c r="V559" s="1"/>
      <c r="W559" s="1" t="s">
        <v>1258</v>
      </c>
    </row>
    <row r="560" spans="1:23">
      <c r="A560" s="1" t="s">
        <v>26</v>
      </c>
      <c r="B560" s="1" t="s">
        <v>1833</v>
      </c>
      <c r="C560" s="1">
        <v>131438871</v>
      </c>
      <c r="D560" s="1" t="s">
        <v>88</v>
      </c>
      <c r="E560" s="3">
        <v>46071</v>
      </c>
      <c r="F560" s="12">
        <v>46071.729108796295</v>
      </c>
      <c r="G560" s="1">
        <v>900092385</v>
      </c>
      <c r="H560" s="1" t="s">
        <v>89</v>
      </c>
      <c r="I560" s="17">
        <f t="shared" si="20"/>
        <v>377810.94</v>
      </c>
      <c r="J560" s="17">
        <v>71784.06</v>
      </c>
      <c r="K560" s="17">
        <v>449595</v>
      </c>
      <c r="L560" s="1" t="s">
        <v>65</v>
      </c>
      <c r="M560" s="3">
        <v>46077</v>
      </c>
      <c r="N560" s="1">
        <f t="shared" si="19"/>
        <v>6</v>
      </c>
      <c r="O560" s="1" t="s">
        <v>90</v>
      </c>
      <c r="P560" s="1"/>
      <c r="Q560" s="1"/>
      <c r="R560" s="1"/>
      <c r="S560" s="1"/>
      <c r="T560" s="3">
        <v>46078</v>
      </c>
      <c r="U560" s="1" t="s">
        <v>39</v>
      </c>
      <c r="V560" s="1"/>
      <c r="W560" s="1" t="s">
        <v>1258</v>
      </c>
    </row>
    <row r="561" spans="1:23">
      <c r="A561" s="1" t="s">
        <v>26</v>
      </c>
      <c r="B561" s="1" t="s">
        <v>1834</v>
      </c>
      <c r="C561" s="1">
        <v>8158</v>
      </c>
      <c r="D561" s="1"/>
      <c r="E561" s="3">
        <v>46072</v>
      </c>
      <c r="F561" s="12">
        <v>46072.670752314814</v>
      </c>
      <c r="G561" s="1">
        <v>901360705</v>
      </c>
      <c r="H561" s="1" t="s">
        <v>877</v>
      </c>
      <c r="I561" s="17">
        <f t="shared" si="20"/>
        <v>598000</v>
      </c>
      <c r="J561" s="17">
        <v>113620</v>
      </c>
      <c r="K561" s="17">
        <v>711620</v>
      </c>
      <c r="L561" s="1" t="s">
        <v>70</v>
      </c>
      <c r="M561" s="3">
        <v>46079</v>
      </c>
      <c r="N561" s="1">
        <f t="shared" si="19"/>
        <v>7</v>
      </c>
      <c r="O561" s="1" t="s">
        <v>66</v>
      </c>
      <c r="P561" s="1"/>
      <c r="Q561" s="1"/>
      <c r="R561" s="1"/>
      <c r="S561" s="1"/>
      <c r="T561" s="3">
        <v>46084</v>
      </c>
      <c r="U561" s="1" t="s">
        <v>39</v>
      </c>
      <c r="V561" s="1"/>
      <c r="W561" s="1" t="s">
        <v>1258</v>
      </c>
    </row>
    <row r="562" spans="1:23">
      <c r="A562" s="1" t="s">
        <v>26</v>
      </c>
      <c r="B562" s="1" t="s">
        <v>1835</v>
      </c>
      <c r="C562" s="1">
        <v>227839</v>
      </c>
      <c r="D562" s="1" t="s">
        <v>28</v>
      </c>
      <c r="E562" s="3">
        <v>46072</v>
      </c>
      <c r="F562" s="12">
        <v>46072.668749999997</v>
      </c>
      <c r="G562" s="1">
        <v>890937070</v>
      </c>
      <c r="H562" s="1" t="s">
        <v>127</v>
      </c>
      <c r="I562" s="17">
        <f t="shared" si="20"/>
        <v>1756867</v>
      </c>
      <c r="J562" s="17">
        <v>33380</v>
      </c>
      <c r="K562" s="17">
        <v>1790247</v>
      </c>
      <c r="L562" s="1" t="s">
        <v>128</v>
      </c>
      <c r="M562" s="3">
        <v>46085</v>
      </c>
      <c r="N562" s="1">
        <f t="shared" si="19"/>
        <v>13</v>
      </c>
      <c r="O562" s="1" t="s">
        <v>1330</v>
      </c>
      <c r="P562" s="1"/>
      <c r="Q562" s="1"/>
      <c r="R562" s="1"/>
      <c r="S562" s="1"/>
      <c r="T562" s="3">
        <v>46086</v>
      </c>
      <c r="U562" s="1" t="s">
        <v>39</v>
      </c>
      <c r="V562" s="1"/>
      <c r="W562" s="1"/>
    </row>
    <row r="563" spans="1:23">
      <c r="A563" s="1" t="s">
        <v>26</v>
      </c>
      <c r="B563" s="1" t="s">
        <v>1836</v>
      </c>
      <c r="C563" s="1">
        <v>43525</v>
      </c>
      <c r="D563" s="1" t="s">
        <v>500</v>
      </c>
      <c r="E563" s="3">
        <v>46072</v>
      </c>
      <c r="F563" s="12">
        <v>46072.644085648149</v>
      </c>
      <c r="G563" s="1">
        <v>800049104</v>
      </c>
      <c r="H563" s="1" t="s">
        <v>498</v>
      </c>
      <c r="I563" s="17">
        <f t="shared" si="20"/>
        <v>161000</v>
      </c>
      <c r="J563" s="17">
        <v>0</v>
      </c>
      <c r="K563" s="17">
        <v>161000</v>
      </c>
      <c r="L563" s="1" t="s">
        <v>1138</v>
      </c>
      <c r="M563" s="3">
        <v>46077</v>
      </c>
      <c r="N563" s="1">
        <f t="shared" si="19"/>
        <v>5</v>
      </c>
      <c r="O563" s="1" t="s">
        <v>221</v>
      </c>
      <c r="P563" s="1"/>
      <c r="Q563" s="1"/>
      <c r="R563" s="1"/>
      <c r="S563" s="1"/>
      <c r="T563" s="3">
        <v>46078</v>
      </c>
      <c r="U563" s="1" t="s">
        <v>39</v>
      </c>
      <c r="V563" s="1"/>
      <c r="W563" s="1" t="s">
        <v>1122</v>
      </c>
    </row>
    <row r="564" spans="1:23">
      <c r="A564" s="1" t="s">
        <v>26</v>
      </c>
      <c r="B564" s="1" t="s">
        <v>1837</v>
      </c>
      <c r="C564" s="1">
        <v>162511</v>
      </c>
      <c r="D564" s="1" t="s">
        <v>502</v>
      </c>
      <c r="E564" s="3">
        <v>46072</v>
      </c>
      <c r="F564" s="12">
        <v>46072.655925925923</v>
      </c>
      <c r="G564" s="1">
        <v>800049104</v>
      </c>
      <c r="H564" s="1" t="s">
        <v>498</v>
      </c>
      <c r="I564" s="17">
        <f t="shared" si="20"/>
        <v>482430</v>
      </c>
      <c r="J564" s="17">
        <v>0</v>
      </c>
      <c r="K564" s="17">
        <v>482430</v>
      </c>
      <c r="L564" s="1" t="s">
        <v>1138</v>
      </c>
      <c r="M564" s="3">
        <v>46079</v>
      </c>
      <c r="N564" s="1">
        <f t="shared" si="19"/>
        <v>7</v>
      </c>
      <c r="O564" s="1" t="s">
        <v>221</v>
      </c>
      <c r="P564" s="1"/>
      <c r="Q564" s="1"/>
      <c r="R564" s="1"/>
      <c r="S564" s="1"/>
      <c r="T564" s="3">
        <v>46083</v>
      </c>
      <c r="U564" s="1" t="s">
        <v>39</v>
      </c>
      <c r="V564" s="1"/>
      <c r="W564" s="1" t="s">
        <v>1258</v>
      </c>
    </row>
    <row r="565" spans="1:23">
      <c r="A565" s="1" t="s">
        <v>26</v>
      </c>
      <c r="B565" s="1" t="s">
        <v>1838</v>
      </c>
      <c r="C565" s="1">
        <v>336704</v>
      </c>
      <c r="D565" s="1" t="s">
        <v>28</v>
      </c>
      <c r="E565" s="3">
        <v>46072</v>
      </c>
      <c r="F565" s="12">
        <v>46072.64130787037</v>
      </c>
      <c r="G565" s="1">
        <v>800049104</v>
      </c>
      <c r="H565" s="1" t="s">
        <v>498</v>
      </c>
      <c r="I565" s="17">
        <f t="shared" si="20"/>
        <v>5934640</v>
      </c>
      <c r="J565" s="17">
        <v>0</v>
      </c>
      <c r="K565" s="17">
        <v>5934640</v>
      </c>
      <c r="L565" s="1" t="s">
        <v>1138</v>
      </c>
      <c r="M565" s="3">
        <v>46079</v>
      </c>
      <c r="N565" s="1">
        <f t="shared" si="19"/>
        <v>7</v>
      </c>
      <c r="O565" s="1" t="s">
        <v>221</v>
      </c>
      <c r="P565" s="1"/>
      <c r="Q565" s="1"/>
      <c r="R565" s="1"/>
      <c r="S565" s="1"/>
      <c r="T565" s="3">
        <v>46083</v>
      </c>
      <c r="U565" s="1" t="s">
        <v>39</v>
      </c>
      <c r="V565" s="1"/>
      <c r="W565" s="1" t="s">
        <v>1258</v>
      </c>
    </row>
    <row r="566" spans="1:23">
      <c r="A566" s="1" t="s">
        <v>26</v>
      </c>
      <c r="B566" s="1" t="s">
        <v>1839</v>
      </c>
      <c r="C566" s="1">
        <v>56204</v>
      </c>
      <c r="D566" s="1" t="s">
        <v>122</v>
      </c>
      <c r="E566" s="3">
        <v>46072</v>
      </c>
      <c r="F566" s="12">
        <v>46072.597557870373</v>
      </c>
      <c r="G566" s="1">
        <v>900650486</v>
      </c>
      <c r="H566" s="1" t="s">
        <v>857</v>
      </c>
      <c r="I566" s="17">
        <f t="shared" si="20"/>
        <v>1790000</v>
      </c>
      <c r="J566" s="17">
        <v>0</v>
      </c>
      <c r="K566" s="17">
        <v>1790000</v>
      </c>
      <c r="L566" s="1" t="s">
        <v>65</v>
      </c>
      <c r="M566" s="3">
        <v>46076</v>
      </c>
      <c r="N566" s="1">
        <f t="shared" si="19"/>
        <v>4</v>
      </c>
      <c r="O566" s="1" t="s">
        <v>66</v>
      </c>
      <c r="P566" s="1"/>
      <c r="Q566" s="1"/>
      <c r="R566" s="1"/>
      <c r="S566" s="1"/>
      <c r="T566" s="3">
        <v>46078</v>
      </c>
      <c r="U566" s="1" t="s">
        <v>39</v>
      </c>
      <c r="V566" s="1"/>
      <c r="W566" s="1" t="s">
        <v>1122</v>
      </c>
    </row>
    <row r="567" spans="1:23">
      <c r="A567" s="1" t="s">
        <v>26</v>
      </c>
      <c r="B567" s="1" t="s">
        <v>1840</v>
      </c>
      <c r="C567" s="1">
        <v>10049</v>
      </c>
      <c r="D567" s="1" t="s">
        <v>1500</v>
      </c>
      <c r="E567" s="3">
        <v>46072</v>
      </c>
      <c r="F567" s="12">
        <v>46072.486331018517</v>
      </c>
      <c r="G567" s="1">
        <v>900655384</v>
      </c>
      <c r="H567" s="1" t="s">
        <v>1501</v>
      </c>
      <c r="I567" s="17">
        <f t="shared" si="20"/>
        <v>22946976</v>
      </c>
      <c r="J567" s="17">
        <v>4359925.4400000004</v>
      </c>
      <c r="K567" s="17">
        <v>27306901.440000001</v>
      </c>
      <c r="L567" s="1" t="s">
        <v>70</v>
      </c>
      <c r="M567" s="3">
        <v>46073</v>
      </c>
      <c r="N567" s="1">
        <f t="shared" si="19"/>
        <v>1</v>
      </c>
      <c r="O567" s="1" t="s">
        <v>66</v>
      </c>
      <c r="P567" s="1"/>
      <c r="Q567" s="1"/>
      <c r="R567" s="1"/>
      <c r="S567" s="1"/>
      <c r="T567" s="3">
        <v>46078</v>
      </c>
      <c r="U567" s="1" t="s">
        <v>39</v>
      </c>
      <c r="V567" s="1"/>
      <c r="W567" s="1" t="s">
        <v>1122</v>
      </c>
    </row>
    <row r="568" spans="1:23">
      <c r="A568" s="1" t="s">
        <v>26</v>
      </c>
      <c r="B568" s="1" t="s">
        <v>1841</v>
      </c>
      <c r="C568" s="1">
        <v>2241</v>
      </c>
      <c r="D568" s="1" t="s">
        <v>832</v>
      </c>
      <c r="E568" s="3">
        <v>46072</v>
      </c>
      <c r="F568" s="12">
        <v>46072.458078703705</v>
      </c>
      <c r="G568" s="1">
        <v>800046913</v>
      </c>
      <c r="H568" s="1" t="s">
        <v>833</v>
      </c>
      <c r="I568" s="17">
        <f t="shared" si="20"/>
        <v>936134.45</v>
      </c>
      <c r="J568" s="17">
        <v>177865.55</v>
      </c>
      <c r="K568" s="17">
        <v>1114000</v>
      </c>
      <c r="L568" s="1" t="s">
        <v>110</v>
      </c>
      <c r="M568" s="3" t="s">
        <v>81</v>
      </c>
      <c r="N568" s="1" t="str">
        <f t="shared" si="19"/>
        <v xml:space="preserve"> - </v>
      </c>
      <c r="O568" s="1" t="s">
        <v>66</v>
      </c>
      <c r="P568" s="1"/>
      <c r="Q568" s="1"/>
      <c r="R568" s="1"/>
      <c r="S568" s="1"/>
      <c r="T568" s="3"/>
      <c r="U568" s="1"/>
      <c r="V568" s="1"/>
      <c r="W568" s="1"/>
    </row>
    <row r="569" spans="1:23">
      <c r="A569" s="1" t="s">
        <v>26</v>
      </c>
      <c r="B569" s="1" t="s">
        <v>1842</v>
      </c>
      <c r="C569" s="1">
        <v>2242</v>
      </c>
      <c r="D569" s="1" t="s">
        <v>832</v>
      </c>
      <c r="E569" s="3">
        <v>46072</v>
      </c>
      <c r="F569" s="12">
        <v>46072.459374999999</v>
      </c>
      <c r="G569" s="1">
        <v>800046913</v>
      </c>
      <c r="H569" s="1" t="s">
        <v>833</v>
      </c>
      <c r="I569" s="17">
        <f t="shared" si="20"/>
        <v>201680.66999999998</v>
      </c>
      <c r="J569" s="17">
        <v>38319.33</v>
      </c>
      <c r="K569" s="17">
        <v>240000</v>
      </c>
      <c r="L569" s="1" t="s">
        <v>1151</v>
      </c>
      <c r="M569" s="3">
        <v>46077</v>
      </c>
      <c r="N569" s="1">
        <f t="shared" si="19"/>
        <v>5</v>
      </c>
      <c r="O569" s="1" t="s">
        <v>66</v>
      </c>
      <c r="P569" s="1"/>
      <c r="Q569" s="1"/>
      <c r="R569" s="1"/>
      <c r="S569" s="1"/>
      <c r="T569" s="3"/>
      <c r="U569" s="1"/>
      <c r="V569" s="1"/>
      <c r="W569" s="1" t="s">
        <v>1122</v>
      </c>
    </row>
    <row r="570" spans="1:23">
      <c r="A570" s="1" t="s">
        <v>26</v>
      </c>
      <c r="B570" s="1" t="s">
        <v>1843</v>
      </c>
      <c r="C570" s="1">
        <v>259417</v>
      </c>
      <c r="D570" s="1" t="s">
        <v>1070</v>
      </c>
      <c r="E570" s="3">
        <v>46072</v>
      </c>
      <c r="F570" s="12">
        <v>46072.534444444442</v>
      </c>
      <c r="G570" s="1">
        <v>890907841</v>
      </c>
      <c r="H570" s="1" t="s">
        <v>1071</v>
      </c>
      <c r="I570" s="17">
        <f t="shared" si="20"/>
        <v>490466</v>
      </c>
      <c r="J570" s="17">
        <v>93189</v>
      </c>
      <c r="K570" s="17">
        <v>583655</v>
      </c>
      <c r="L570" s="1" t="s">
        <v>1151</v>
      </c>
      <c r="M570" s="3">
        <v>46076</v>
      </c>
      <c r="N570" s="1">
        <f t="shared" si="19"/>
        <v>4</v>
      </c>
      <c r="O570" s="1" t="s">
        <v>66</v>
      </c>
      <c r="P570" s="1"/>
      <c r="Q570" s="1"/>
      <c r="R570" s="1"/>
      <c r="S570" s="1"/>
      <c r="T570" s="3">
        <v>46078</v>
      </c>
      <c r="U570" s="1" t="s">
        <v>39</v>
      </c>
      <c r="V570" s="1"/>
      <c r="W570" s="1" t="s">
        <v>1122</v>
      </c>
    </row>
    <row r="571" spans="1:23">
      <c r="A571" s="1" t="s">
        <v>26</v>
      </c>
      <c r="B571" s="1" t="s">
        <v>1844</v>
      </c>
      <c r="C571" s="1">
        <v>5226</v>
      </c>
      <c r="D571" s="1" t="s">
        <v>807</v>
      </c>
      <c r="E571" s="3">
        <v>46072</v>
      </c>
      <c r="F571" s="12">
        <v>46072.366284722222</v>
      </c>
      <c r="G571" s="1">
        <v>830118111</v>
      </c>
      <c r="H571" s="1" t="s">
        <v>808</v>
      </c>
      <c r="I571" s="17">
        <f t="shared" si="20"/>
        <v>11417766</v>
      </c>
      <c r="J571" s="17">
        <v>2169375.54</v>
      </c>
      <c r="K571" s="17">
        <v>13587141.539999999</v>
      </c>
      <c r="L571" s="1" t="s">
        <v>1151</v>
      </c>
      <c r="M571" s="3">
        <v>46079</v>
      </c>
      <c r="N571" s="1">
        <f t="shared" si="19"/>
        <v>7</v>
      </c>
      <c r="O571" s="1" t="s">
        <v>66</v>
      </c>
      <c r="P571" s="1"/>
      <c r="Q571" s="1"/>
      <c r="R571" s="1"/>
      <c r="S571" s="1"/>
      <c r="T571" s="3"/>
      <c r="U571" s="1"/>
      <c r="V571" s="1"/>
      <c r="W571" s="1" t="s">
        <v>1258</v>
      </c>
    </row>
    <row r="572" spans="1:23">
      <c r="A572" s="1" t="s">
        <v>26</v>
      </c>
      <c r="B572" s="1" t="s">
        <v>1845</v>
      </c>
      <c r="C572" s="1">
        <v>433</v>
      </c>
      <c r="D572" s="1" t="s">
        <v>276</v>
      </c>
      <c r="E572" s="3">
        <v>46072</v>
      </c>
      <c r="F572" s="12">
        <v>46072.933032407411</v>
      </c>
      <c r="G572" s="1">
        <v>901847080</v>
      </c>
      <c r="H572" s="1" t="s">
        <v>277</v>
      </c>
      <c r="I572" s="17">
        <f t="shared" si="20"/>
        <v>606640</v>
      </c>
      <c r="J572" s="17">
        <v>115261.6</v>
      </c>
      <c r="K572" s="17">
        <v>721901.6</v>
      </c>
      <c r="L572" s="1" t="s">
        <v>1151</v>
      </c>
      <c r="M572" s="3">
        <v>46083</v>
      </c>
      <c r="N572" s="1">
        <f t="shared" si="19"/>
        <v>11</v>
      </c>
      <c r="O572" s="1" t="s">
        <v>66</v>
      </c>
      <c r="P572" s="1"/>
      <c r="Q572" s="1"/>
      <c r="R572" s="1"/>
      <c r="S572" s="1"/>
      <c r="T572" s="3">
        <v>46084</v>
      </c>
      <c r="U572" s="1" t="s">
        <v>39</v>
      </c>
      <c r="V572" s="1"/>
      <c r="W572" s="1"/>
    </row>
    <row r="573" spans="1:23">
      <c r="A573" s="1" t="s">
        <v>26</v>
      </c>
      <c r="B573" s="1" t="s">
        <v>1846</v>
      </c>
      <c r="C573" s="1">
        <v>138987</v>
      </c>
      <c r="D573" s="1" t="s">
        <v>468</v>
      </c>
      <c r="E573" s="3">
        <v>46072</v>
      </c>
      <c r="F573" s="12">
        <v>46072.882650462961</v>
      </c>
      <c r="G573" s="1">
        <v>901406407</v>
      </c>
      <c r="H573" s="1" t="s">
        <v>469</v>
      </c>
      <c r="I573" s="17">
        <f t="shared" si="20"/>
        <v>14200</v>
      </c>
      <c r="J573" s="17">
        <v>0</v>
      </c>
      <c r="K573" s="17">
        <v>14200</v>
      </c>
      <c r="L573" s="1" t="s">
        <v>54</v>
      </c>
      <c r="M573" s="3"/>
      <c r="N573" s="1">
        <f t="shared" si="19"/>
        <v>0</v>
      </c>
      <c r="O573" s="1"/>
      <c r="P573" s="1"/>
      <c r="Q573" s="1"/>
      <c r="R573" s="1"/>
      <c r="S573" s="1"/>
      <c r="T573" s="3"/>
      <c r="U573" s="1"/>
      <c r="V573" s="1"/>
      <c r="W573" s="1"/>
    </row>
    <row r="574" spans="1:23">
      <c r="A574" s="1" t="s">
        <v>26</v>
      </c>
      <c r="B574" s="1" t="s">
        <v>1847</v>
      </c>
      <c r="C574" s="1">
        <v>6216</v>
      </c>
      <c r="D574" s="1"/>
      <c r="E574" s="3">
        <v>46072</v>
      </c>
      <c r="F574" s="12">
        <v>46072.879212962966</v>
      </c>
      <c r="G574" s="1">
        <v>32150739</v>
      </c>
      <c r="H574" s="1" t="s">
        <v>400</v>
      </c>
      <c r="I574" s="17">
        <f t="shared" si="20"/>
        <v>702000</v>
      </c>
      <c r="J574" s="17">
        <v>0</v>
      </c>
      <c r="K574" s="17">
        <v>702000</v>
      </c>
      <c r="L574" s="1" t="s">
        <v>1138</v>
      </c>
      <c r="M574" s="3">
        <v>46077</v>
      </c>
      <c r="N574" s="1">
        <f t="shared" si="19"/>
        <v>5</v>
      </c>
      <c r="O574" s="1" t="s">
        <v>66</v>
      </c>
      <c r="P574" s="1"/>
      <c r="Q574" s="1"/>
      <c r="R574" s="1"/>
      <c r="S574" s="1"/>
      <c r="T574" s="3">
        <v>46078</v>
      </c>
      <c r="U574" s="1"/>
      <c r="V574" s="1"/>
      <c r="W574" s="1" t="s">
        <v>1122</v>
      </c>
    </row>
    <row r="575" spans="1:23">
      <c r="A575" s="1" t="s">
        <v>26</v>
      </c>
      <c r="B575" s="1" t="s">
        <v>1848</v>
      </c>
      <c r="C575" s="1">
        <v>431</v>
      </c>
      <c r="D575" s="1" t="s">
        <v>276</v>
      </c>
      <c r="E575" s="3">
        <v>46072</v>
      </c>
      <c r="F575" s="12">
        <v>46072.877824074072</v>
      </c>
      <c r="G575" s="1">
        <v>901847080</v>
      </c>
      <c r="H575" s="1" t="s">
        <v>277</v>
      </c>
      <c r="I575" s="17">
        <f t="shared" si="20"/>
        <v>6068600</v>
      </c>
      <c r="J575" s="17">
        <v>1153034</v>
      </c>
      <c r="K575" s="17">
        <v>7221634</v>
      </c>
      <c r="L575" s="1" t="s">
        <v>1151</v>
      </c>
      <c r="M575" s="3">
        <v>46076</v>
      </c>
      <c r="N575" s="1">
        <f t="shared" si="19"/>
        <v>4</v>
      </c>
      <c r="O575" s="1" t="s">
        <v>66</v>
      </c>
      <c r="P575" s="1"/>
      <c r="Q575" s="1"/>
      <c r="R575" s="1"/>
      <c r="S575" s="1"/>
      <c r="T575" s="3">
        <v>46078</v>
      </c>
      <c r="U575" s="1" t="s">
        <v>39</v>
      </c>
      <c r="V575" s="1"/>
      <c r="W575" s="1" t="s">
        <v>1122</v>
      </c>
    </row>
    <row r="576" spans="1:23">
      <c r="A576" s="1" t="s">
        <v>26</v>
      </c>
      <c r="B576" s="1" t="s">
        <v>1849</v>
      </c>
      <c r="C576" s="27">
        <v>15224070</v>
      </c>
      <c r="D576" s="1" t="s">
        <v>1850</v>
      </c>
      <c r="E576" s="3">
        <v>46072</v>
      </c>
      <c r="F576" s="12">
        <v>46072.866608796299</v>
      </c>
      <c r="G576" s="1">
        <v>891408584</v>
      </c>
      <c r="H576" s="1" t="s">
        <v>693</v>
      </c>
      <c r="I576" s="17">
        <f t="shared" si="20"/>
        <v>58500</v>
      </c>
      <c r="J576" s="17">
        <v>0</v>
      </c>
      <c r="K576" s="17">
        <v>58500</v>
      </c>
      <c r="L576" s="1" t="s">
        <v>54</v>
      </c>
      <c r="M576" s="3"/>
      <c r="N576" s="1">
        <f t="shared" si="19"/>
        <v>0</v>
      </c>
      <c r="O576" s="1"/>
      <c r="P576" s="1"/>
      <c r="Q576" s="1"/>
      <c r="R576" s="1"/>
      <c r="S576" s="1"/>
      <c r="T576" s="3"/>
      <c r="U576" s="1"/>
      <c r="V576" s="1"/>
      <c r="W576" s="1"/>
    </row>
    <row r="577" spans="1:23">
      <c r="A577" s="1" t="s">
        <v>736</v>
      </c>
      <c r="B577" s="1" t="s">
        <v>1851</v>
      </c>
      <c r="C577" s="1">
        <v>87102483</v>
      </c>
      <c r="D577" s="1" t="s">
        <v>738</v>
      </c>
      <c r="E577" s="3">
        <v>46072</v>
      </c>
      <c r="F577" s="12">
        <v>46072.743587962963</v>
      </c>
      <c r="G577" s="1">
        <v>900219834</v>
      </c>
      <c r="H577" s="1" t="s">
        <v>739</v>
      </c>
      <c r="I577" s="17">
        <f t="shared" si="20"/>
        <v>20200</v>
      </c>
      <c r="J577" s="17">
        <v>0</v>
      </c>
      <c r="K577" s="17">
        <v>20200</v>
      </c>
      <c r="L577" s="1" t="s">
        <v>70</v>
      </c>
      <c r="M577" s="3">
        <v>46073</v>
      </c>
      <c r="N577" s="1">
        <f t="shared" si="19"/>
        <v>1</v>
      </c>
      <c r="O577" s="1" t="s">
        <v>66</v>
      </c>
      <c r="P577" s="1"/>
      <c r="Q577" s="1"/>
      <c r="R577" s="1"/>
      <c r="S577" s="1"/>
      <c r="T577" s="3">
        <v>46083</v>
      </c>
      <c r="U577" s="1" t="s">
        <v>39</v>
      </c>
      <c r="V577" s="1"/>
      <c r="W577" s="1" t="s">
        <v>1122</v>
      </c>
    </row>
    <row r="578" spans="1:23">
      <c r="A578" s="1" t="s">
        <v>26</v>
      </c>
      <c r="B578" s="1" t="s">
        <v>1852</v>
      </c>
      <c r="C578" s="1">
        <v>430</v>
      </c>
      <c r="D578" s="1" t="s">
        <v>276</v>
      </c>
      <c r="E578" s="3">
        <v>46072</v>
      </c>
      <c r="F578" s="12">
        <v>46072.852523148147</v>
      </c>
      <c r="G578" s="1">
        <v>901847080</v>
      </c>
      <c r="H578" s="1" t="s">
        <v>277</v>
      </c>
      <c r="I578" s="17">
        <f t="shared" si="20"/>
        <v>5904600</v>
      </c>
      <c r="J578" s="17">
        <v>1121874</v>
      </c>
      <c r="K578" s="17">
        <v>7026474</v>
      </c>
      <c r="L578" s="1" t="s">
        <v>1151</v>
      </c>
      <c r="M578" s="3">
        <v>46076</v>
      </c>
      <c r="N578" s="1">
        <f t="shared" ref="N578:N641" si="21">IFERROR(IF(-_xlfn.DAYS(E578,M578)&lt;0,0,-_xlfn.DAYS(E578,M578)), " - ")</f>
        <v>4</v>
      </c>
      <c r="O578" s="1" t="s">
        <v>66</v>
      </c>
      <c r="P578" s="1"/>
      <c r="Q578" s="1"/>
      <c r="R578" s="1"/>
      <c r="S578" s="1"/>
      <c r="T578" s="3">
        <v>46078</v>
      </c>
      <c r="U578" s="1" t="s">
        <v>39</v>
      </c>
      <c r="V578" s="1"/>
      <c r="W578" s="1" t="s">
        <v>1122</v>
      </c>
    </row>
    <row r="579" spans="1:23">
      <c r="A579" s="1" t="s">
        <v>26</v>
      </c>
      <c r="B579" s="1" t="s">
        <v>1853</v>
      </c>
      <c r="C579" s="1">
        <v>15676</v>
      </c>
      <c r="D579" s="1" t="s">
        <v>332</v>
      </c>
      <c r="E579" s="3">
        <v>46072</v>
      </c>
      <c r="F579" s="12">
        <v>46072.609826388885</v>
      </c>
      <c r="G579" s="1">
        <v>39440924</v>
      </c>
      <c r="H579" s="1" t="s">
        <v>333</v>
      </c>
      <c r="I579" s="17">
        <f t="shared" si="20"/>
        <v>224033.69999999998</v>
      </c>
      <c r="J579" s="17">
        <v>42566.41</v>
      </c>
      <c r="K579" s="17">
        <v>266600.11</v>
      </c>
      <c r="L579" s="1" t="s">
        <v>54</v>
      </c>
      <c r="M579" s="3"/>
      <c r="N579" s="1">
        <f t="shared" si="21"/>
        <v>0</v>
      </c>
      <c r="O579" s="1"/>
      <c r="P579" s="1"/>
      <c r="Q579" s="1"/>
      <c r="R579" s="1"/>
      <c r="S579" s="1"/>
      <c r="T579" s="3"/>
      <c r="U579" s="1"/>
      <c r="V579" s="1"/>
      <c r="W579" s="1"/>
    </row>
    <row r="580" spans="1:23">
      <c r="A580" s="1" t="s">
        <v>26</v>
      </c>
      <c r="B580" s="1" t="s">
        <v>1854</v>
      </c>
      <c r="C580" s="1">
        <v>168453</v>
      </c>
      <c r="D580" s="1" t="s">
        <v>1083</v>
      </c>
      <c r="E580" s="3">
        <v>46072</v>
      </c>
      <c r="F580" s="12">
        <v>46072.459097222221</v>
      </c>
      <c r="G580" s="1">
        <v>860000018</v>
      </c>
      <c r="H580" s="1" t="s">
        <v>1084</v>
      </c>
      <c r="I580" s="17">
        <f t="shared" si="20"/>
        <v>778719.96</v>
      </c>
      <c r="J580" s="17">
        <v>138741.04</v>
      </c>
      <c r="K580" s="17">
        <v>917461</v>
      </c>
      <c r="L580" s="1" t="s">
        <v>70</v>
      </c>
      <c r="M580" s="3">
        <v>46073</v>
      </c>
      <c r="N580" s="1">
        <f t="shared" si="21"/>
        <v>1</v>
      </c>
      <c r="O580" s="1" t="s">
        <v>66</v>
      </c>
      <c r="P580" s="1"/>
      <c r="Q580" s="1"/>
      <c r="R580" s="1"/>
      <c r="S580" s="1"/>
      <c r="T580" s="3">
        <v>46083</v>
      </c>
      <c r="U580" s="1" t="s">
        <v>39</v>
      </c>
      <c r="V580" s="1"/>
      <c r="W580" s="1" t="s">
        <v>1122</v>
      </c>
    </row>
    <row r="581" spans="1:23">
      <c r="A581" s="1" t="s">
        <v>26</v>
      </c>
      <c r="B581" s="1" t="s">
        <v>1855</v>
      </c>
      <c r="C581" s="27">
        <v>15616</v>
      </c>
      <c r="D581" s="1" t="s">
        <v>28</v>
      </c>
      <c r="E581" s="3">
        <v>46072</v>
      </c>
      <c r="F581" s="12">
        <v>46072.360092592593</v>
      </c>
      <c r="G581" s="1">
        <v>98666997</v>
      </c>
      <c r="H581" s="1" t="s">
        <v>801</v>
      </c>
      <c r="I581" s="17">
        <f t="shared" si="20"/>
        <v>86995.08</v>
      </c>
      <c r="J581" s="17">
        <v>0</v>
      </c>
      <c r="K581" s="17">
        <v>86995.08</v>
      </c>
      <c r="L581" s="1" t="s">
        <v>54</v>
      </c>
      <c r="M581" s="3"/>
      <c r="N581" s="1">
        <f t="shared" si="21"/>
        <v>0</v>
      </c>
      <c r="O581" s="1"/>
      <c r="P581" s="1"/>
      <c r="Q581" s="1"/>
      <c r="R581" s="1"/>
      <c r="S581" s="1"/>
      <c r="T581" s="3"/>
      <c r="U581" s="1"/>
      <c r="V581" s="1"/>
      <c r="W581" s="1"/>
    </row>
    <row r="582" spans="1:23">
      <c r="A582" s="1" t="s">
        <v>26</v>
      </c>
      <c r="B582" s="1" t="s">
        <v>1856</v>
      </c>
      <c r="C582" s="1">
        <v>34139594</v>
      </c>
      <c r="D582" s="1" t="s">
        <v>580</v>
      </c>
      <c r="E582" s="3">
        <v>46072</v>
      </c>
      <c r="F582" s="12">
        <v>46072.326539351852</v>
      </c>
      <c r="G582" s="1">
        <v>809002625</v>
      </c>
      <c r="H582" s="1" t="s">
        <v>581</v>
      </c>
      <c r="I582" s="17">
        <f t="shared" si="20"/>
        <v>262000</v>
      </c>
      <c r="J582" s="17">
        <v>49780</v>
      </c>
      <c r="K582" s="17">
        <v>311780</v>
      </c>
      <c r="L582" s="1" t="s">
        <v>1151</v>
      </c>
      <c r="M582" s="3">
        <v>46076</v>
      </c>
      <c r="N582" s="1">
        <f t="shared" si="21"/>
        <v>4</v>
      </c>
      <c r="O582" s="1" t="s">
        <v>66</v>
      </c>
      <c r="P582" s="1"/>
      <c r="Q582" s="1"/>
      <c r="R582" s="1"/>
      <c r="S582" s="1"/>
      <c r="T582" s="3">
        <v>46078</v>
      </c>
      <c r="U582" s="1" t="s">
        <v>39</v>
      </c>
      <c r="V582" s="1"/>
      <c r="W582" s="1" t="s">
        <v>1122</v>
      </c>
    </row>
    <row r="583" spans="1:23">
      <c r="A583" s="1" t="s">
        <v>82</v>
      </c>
      <c r="B583" s="1" t="s">
        <v>1857</v>
      </c>
      <c r="C583" s="1">
        <v>6412288</v>
      </c>
      <c r="D583" s="1" t="s">
        <v>1858</v>
      </c>
      <c r="E583" s="3">
        <v>46072</v>
      </c>
      <c r="F583" s="12">
        <v>46072.389097222222</v>
      </c>
      <c r="G583" s="1">
        <v>890903790</v>
      </c>
      <c r="H583" s="1" t="s">
        <v>218</v>
      </c>
      <c r="I583" s="17">
        <f t="shared" si="20"/>
        <v>9196</v>
      </c>
      <c r="J583" s="17">
        <v>0</v>
      </c>
      <c r="K583" s="17">
        <v>9196</v>
      </c>
      <c r="L583" s="1" t="s">
        <v>128</v>
      </c>
      <c r="M583" s="3">
        <v>46079</v>
      </c>
      <c r="N583" s="1">
        <f t="shared" si="21"/>
        <v>7</v>
      </c>
      <c r="O583" s="1" t="s">
        <v>221</v>
      </c>
      <c r="P583" s="1"/>
      <c r="Q583" s="1"/>
      <c r="R583" s="1"/>
      <c r="S583" s="1"/>
      <c r="T583" s="3">
        <v>46083</v>
      </c>
      <c r="U583" s="1" t="s">
        <v>39</v>
      </c>
      <c r="V583" s="1"/>
      <c r="W583" s="1" t="s">
        <v>1258</v>
      </c>
    </row>
    <row r="584" spans="1:23">
      <c r="A584" s="1" t="s">
        <v>26</v>
      </c>
      <c r="B584" s="1" t="s">
        <v>1859</v>
      </c>
      <c r="C584" s="27">
        <v>188838</v>
      </c>
      <c r="D584" s="1" t="s">
        <v>1860</v>
      </c>
      <c r="E584" s="3">
        <v>46072</v>
      </c>
      <c r="F584" s="12">
        <v>46072.341122685182</v>
      </c>
      <c r="G584" s="1">
        <v>811023238</v>
      </c>
      <c r="H584" s="1" t="s">
        <v>1861</v>
      </c>
      <c r="I584" s="17">
        <f t="shared" si="20"/>
        <v>11800</v>
      </c>
      <c r="J584" s="17">
        <v>0</v>
      </c>
      <c r="K584" s="17">
        <v>11800</v>
      </c>
      <c r="L584" s="1" t="s">
        <v>54</v>
      </c>
      <c r="M584" s="3"/>
      <c r="N584" s="1">
        <f t="shared" si="21"/>
        <v>0</v>
      </c>
      <c r="O584" s="1"/>
      <c r="P584" s="1"/>
      <c r="Q584" s="1"/>
      <c r="R584" s="1"/>
      <c r="S584" s="1"/>
      <c r="T584" s="3"/>
      <c r="U584" s="1"/>
      <c r="V584" s="1"/>
      <c r="W584" s="1"/>
    </row>
    <row r="585" spans="1:23">
      <c r="A585" s="1" t="s">
        <v>26</v>
      </c>
      <c r="B585" s="1" t="s">
        <v>1862</v>
      </c>
      <c r="C585" s="1">
        <v>31427</v>
      </c>
      <c r="D585" s="1" t="s">
        <v>102</v>
      </c>
      <c r="E585" s="3">
        <v>46072</v>
      </c>
      <c r="F585" s="12">
        <v>46072.715381944443</v>
      </c>
      <c r="G585" s="1">
        <v>811006418</v>
      </c>
      <c r="H585" s="1" t="s">
        <v>97</v>
      </c>
      <c r="I585" s="17">
        <f t="shared" si="20"/>
        <v>320952</v>
      </c>
      <c r="J585" s="17">
        <v>60980.88</v>
      </c>
      <c r="K585" s="17">
        <v>381932.88</v>
      </c>
      <c r="L585" s="1" t="s">
        <v>1595</v>
      </c>
      <c r="M585" s="3">
        <v>46073</v>
      </c>
      <c r="N585" s="1">
        <f t="shared" si="21"/>
        <v>1</v>
      </c>
      <c r="O585" s="1" t="s">
        <v>66</v>
      </c>
      <c r="P585" s="1"/>
      <c r="Q585" s="1"/>
      <c r="R585" s="1"/>
      <c r="S585" s="1"/>
      <c r="T585" s="3">
        <v>46078</v>
      </c>
      <c r="U585" s="1" t="s">
        <v>39</v>
      </c>
      <c r="V585" s="1"/>
      <c r="W585" s="1" t="s">
        <v>1122</v>
      </c>
    </row>
    <row r="586" spans="1:23">
      <c r="A586" s="1" t="s">
        <v>82</v>
      </c>
      <c r="B586" s="1" t="s">
        <v>1863</v>
      </c>
      <c r="C586" s="1">
        <v>93</v>
      </c>
      <c r="D586" s="1" t="s">
        <v>1864</v>
      </c>
      <c r="E586" s="3">
        <v>46072</v>
      </c>
      <c r="F586" s="12">
        <v>46072.449699074074</v>
      </c>
      <c r="G586" s="1">
        <v>800046913</v>
      </c>
      <c r="H586" s="1" t="s">
        <v>833</v>
      </c>
      <c r="I586" s="17">
        <f t="shared" ref="I586:I649" si="22">K586-J586</f>
        <v>201680.66999999998</v>
      </c>
      <c r="J586" s="17">
        <v>38319.33</v>
      </c>
      <c r="K586" s="17">
        <v>240000</v>
      </c>
      <c r="L586" s="1" t="s">
        <v>110</v>
      </c>
      <c r="M586" s="3" t="s">
        <v>81</v>
      </c>
      <c r="N586" s="1" t="str">
        <f t="shared" si="21"/>
        <v xml:space="preserve"> - </v>
      </c>
      <c r="O586" s="1"/>
      <c r="P586" s="1"/>
      <c r="Q586" s="1"/>
      <c r="R586" s="1"/>
      <c r="S586" s="1"/>
      <c r="T586" s="3"/>
      <c r="U586" s="1"/>
      <c r="V586" s="1"/>
      <c r="W586" s="1"/>
    </row>
    <row r="587" spans="1:23">
      <c r="A587" s="1" t="s">
        <v>736</v>
      </c>
      <c r="B587" s="1" t="s">
        <v>1865</v>
      </c>
      <c r="C587" s="1">
        <v>86985929</v>
      </c>
      <c r="D587" s="1" t="s">
        <v>738</v>
      </c>
      <c r="E587" s="3">
        <v>46072</v>
      </c>
      <c r="F587" s="12">
        <v>46072.313437500001</v>
      </c>
      <c r="G587" s="1">
        <v>900219834</v>
      </c>
      <c r="H587" s="1" t="s">
        <v>739</v>
      </c>
      <c r="I587" s="17">
        <f t="shared" si="22"/>
        <v>26300</v>
      </c>
      <c r="J587" s="17">
        <v>0</v>
      </c>
      <c r="K587" s="17">
        <v>26300</v>
      </c>
      <c r="L587" s="1" t="s">
        <v>70</v>
      </c>
      <c r="M587" s="3">
        <v>46072</v>
      </c>
      <c r="N587" s="1">
        <f t="shared" si="21"/>
        <v>0</v>
      </c>
      <c r="O587" s="1" t="s">
        <v>66</v>
      </c>
      <c r="P587" s="1"/>
      <c r="Q587" s="1"/>
      <c r="R587" s="1"/>
      <c r="S587" s="1"/>
      <c r="T587" s="3">
        <v>46073</v>
      </c>
      <c r="U587" s="1" t="s">
        <v>39</v>
      </c>
      <c r="V587" s="1"/>
      <c r="W587" s="1" t="s">
        <v>1122</v>
      </c>
    </row>
    <row r="588" spans="1:23">
      <c r="A588" s="1" t="s">
        <v>26</v>
      </c>
      <c r="B588" s="1" t="s">
        <v>1866</v>
      </c>
      <c r="C588" s="1">
        <v>87961</v>
      </c>
      <c r="D588" s="1" t="s">
        <v>1867</v>
      </c>
      <c r="E588" s="3">
        <v>46072</v>
      </c>
      <c r="F588" s="12">
        <v>46072.68309027778</v>
      </c>
      <c r="G588" s="1">
        <v>860001767</v>
      </c>
      <c r="H588" s="1" t="s">
        <v>1868</v>
      </c>
      <c r="I588" s="17">
        <f t="shared" si="22"/>
        <v>4285714</v>
      </c>
      <c r="J588" s="17">
        <v>814285.66</v>
      </c>
      <c r="K588" s="17">
        <v>5099999.66</v>
      </c>
      <c r="L588" s="1" t="s">
        <v>70</v>
      </c>
      <c r="M588" s="3">
        <v>46077</v>
      </c>
      <c r="N588" s="1">
        <f t="shared" si="21"/>
        <v>5</v>
      </c>
      <c r="O588" s="1" t="s">
        <v>66</v>
      </c>
      <c r="P588" s="1"/>
      <c r="Q588" s="1"/>
      <c r="R588" s="1"/>
      <c r="S588" s="1"/>
      <c r="T588" s="3">
        <v>46084</v>
      </c>
      <c r="U588" s="1" t="s">
        <v>39</v>
      </c>
      <c r="V588" s="1"/>
      <c r="W588" s="1" t="s">
        <v>1122</v>
      </c>
    </row>
    <row r="589" spans="1:23">
      <c r="A589" s="1" t="s">
        <v>26</v>
      </c>
      <c r="B589" s="1" t="s">
        <v>1869</v>
      </c>
      <c r="C589" s="1">
        <v>34314</v>
      </c>
      <c r="D589" s="1" t="s">
        <v>376</v>
      </c>
      <c r="E589" s="3">
        <v>46072</v>
      </c>
      <c r="F589" s="12">
        <v>46072.638923611114</v>
      </c>
      <c r="G589" s="1">
        <v>9522660</v>
      </c>
      <c r="H589" s="1" t="s">
        <v>377</v>
      </c>
      <c r="I589" s="17">
        <f t="shared" si="22"/>
        <v>262184.88</v>
      </c>
      <c r="J589" s="17">
        <v>49815.13</v>
      </c>
      <c r="K589" s="17">
        <v>312000.01</v>
      </c>
      <c r="L589" s="1" t="s">
        <v>1151</v>
      </c>
      <c r="M589" s="3">
        <v>46076</v>
      </c>
      <c r="N589" s="1">
        <f t="shared" si="21"/>
        <v>4</v>
      </c>
      <c r="O589" s="1" t="s">
        <v>66</v>
      </c>
      <c r="P589" s="1"/>
      <c r="Q589" s="1"/>
      <c r="R589" s="1"/>
      <c r="S589" s="1"/>
      <c r="T589" s="3">
        <v>46078</v>
      </c>
      <c r="U589" s="1" t="s">
        <v>39</v>
      </c>
      <c r="V589" s="1"/>
      <c r="W589" s="1" t="s">
        <v>1122</v>
      </c>
    </row>
    <row r="590" spans="1:23">
      <c r="A590" s="1" t="s">
        <v>26</v>
      </c>
      <c r="B590" s="1" t="s">
        <v>1870</v>
      </c>
      <c r="C590" s="27">
        <v>15453</v>
      </c>
      <c r="D590" s="1" t="s">
        <v>1871</v>
      </c>
      <c r="E590" s="3">
        <v>46072</v>
      </c>
      <c r="F590" s="12">
        <v>46072.633784722224</v>
      </c>
      <c r="G590" s="1">
        <v>830101778</v>
      </c>
      <c r="H590" s="1" t="s">
        <v>1872</v>
      </c>
      <c r="I590" s="17">
        <f t="shared" si="22"/>
        <v>41900</v>
      </c>
      <c r="J590" s="17">
        <v>0</v>
      </c>
      <c r="K590" s="17">
        <v>41900</v>
      </c>
      <c r="L590" s="1" t="s">
        <v>54</v>
      </c>
      <c r="M590" s="3"/>
      <c r="N590" s="1">
        <f t="shared" si="21"/>
        <v>0</v>
      </c>
      <c r="O590" s="1"/>
      <c r="P590" s="1"/>
      <c r="Q590" s="1"/>
      <c r="R590" s="1"/>
      <c r="S590" s="1"/>
      <c r="T590" s="3"/>
      <c r="U590" s="1"/>
      <c r="V590" s="1"/>
      <c r="W590" s="1"/>
    </row>
    <row r="591" spans="1:23">
      <c r="A591" s="1" t="s">
        <v>26</v>
      </c>
      <c r="B591" s="1" t="s">
        <v>1873</v>
      </c>
      <c r="C591" s="27">
        <v>9832</v>
      </c>
      <c r="D591" s="1" t="s">
        <v>955</v>
      </c>
      <c r="E591" s="3">
        <v>46072</v>
      </c>
      <c r="F591" s="12">
        <v>46072.478912037041</v>
      </c>
      <c r="G591" s="1">
        <v>88147614</v>
      </c>
      <c r="H591" s="1" t="s">
        <v>956</v>
      </c>
      <c r="I591" s="17">
        <f t="shared" si="22"/>
        <v>150000</v>
      </c>
      <c r="J591" s="17">
        <v>0</v>
      </c>
      <c r="K591" s="17">
        <v>150000</v>
      </c>
      <c r="L591" s="1" t="s">
        <v>54</v>
      </c>
      <c r="M591" s="3"/>
      <c r="N591" s="1">
        <f t="shared" si="21"/>
        <v>0</v>
      </c>
      <c r="O591" s="1"/>
      <c r="P591" s="1"/>
      <c r="Q591" s="1"/>
      <c r="R591" s="1"/>
      <c r="S591" s="1"/>
      <c r="T591" s="3"/>
      <c r="U591" s="1"/>
      <c r="V591" s="1"/>
      <c r="W591" s="1"/>
    </row>
    <row r="592" spans="1:23">
      <c r="A592" s="1" t="s">
        <v>82</v>
      </c>
      <c r="B592" s="1" t="s">
        <v>1874</v>
      </c>
      <c r="C592" s="1">
        <v>92</v>
      </c>
      <c r="D592" s="1" t="s">
        <v>1864</v>
      </c>
      <c r="E592" s="3">
        <v>46072</v>
      </c>
      <c r="F592" s="12">
        <v>46072.448645833334</v>
      </c>
      <c r="G592" s="1">
        <v>800046913</v>
      </c>
      <c r="H592" s="1" t="s">
        <v>833</v>
      </c>
      <c r="I592" s="17">
        <f t="shared" si="22"/>
        <v>936134.45</v>
      </c>
      <c r="J592" s="17">
        <v>177865.55</v>
      </c>
      <c r="K592" s="17">
        <v>1114000</v>
      </c>
      <c r="L592" s="1" t="s">
        <v>110</v>
      </c>
      <c r="M592" s="3" t="s">
        <v>81</v>
      </c>
      <c r="N592" s="1" t="str">
        <f t="shared" si="21"/>
        <v xml:space="preserve"> - </v>
      </c>
      <c r="O592" s="1" t="s">
        <v>66</v>
      </c>
      <c r="P592" s="1"/>
      <c r="Q592" s="1"/>
      <c r="R592" s="1"/>
      <c r="S592" s="1"/>
      <c r="T592" s="3"/>
      <c r="U592" s="1"/>
      <c r="V592" s="1"/>
      <c r="W592" s="1"/>
    </row>
    <row r="593" spans="1:23">
      <c r="A593" s="1" t="s">
        <v>26</v>
      </c>
      <c r="B593" s="1" t="s">
        <v>1875</v>
      </c>
      <c r="C593" s="1">
        <v>64</v>
      </c>
      <c r="D593" s="1" t="s">
        <v>365</v>
      </c>
      <c r="E593" s="3">
        <v>46072</v>
      </c>
      <c r="F593" s="12">
        <v>46072.431770833333</v>
      </c>
      <c r="G593" s="1">
        <v>1057164423</v>
      </c>
      <c r="H593" s="1" t="s">
        <v>366</v>
      </c>
      <c r="I593" s="17">
        <f t="shared" si="22"/>
        <v>5960000</v>
      </c>
      <c r="J593" s="17">
        <v>0</v>
      </c>
      <c r="K593" s="17">
        <v>5960000</v>
      </c>
      <c r="L593" s="1" t="s">
        <v>1151</v>
      </c>
      <c r="M593" s="3">
        <v>46084</v>
      </c>
      <c r="N593" s="1">
        <f t="shared" si="21"/>
        <v>12</v>
      </c>
      <c r="O593" s="1" t="s">
        <v>66</v>
      </c>
      <c r="P593" s="1"/>
      <c r="Q593" s="1"/>
      <c r="R593" s="1"/>
      <c r="S593" s="1"/>
      <c r="T593" s="3">
        <v>46086</v>
      </c>
      <c r="U593" s="1" t="s">
        <v>39</v>
      </c>
      <c r="V593" s="1"/>
      <c r="W593" s="1"/>
    </row>
    <row r="594" spans="1:23">
      <c r="A594" s="1" t="s">
        <v>26</v>
      </c>
      <c r="B594" s="1" t="s">
        <v>1876</v>
      </c>
      <c r="C594" s="1">
        <v>13781</v>
      </c>
      <c r="D594" s="1" t="s">
        <v>28</v>
      </c>
      <c r="E594" s="3">
        <v>46072</v>
      </c>
      <c r="F594" s="12">
        <v>46072.332025462965</v>
      </c>
      <c r="G594" s="1">
        <v>901059492</v>
      </c>
      <c r="H594" s="1" t="s">
        <v>1036</v>
      </c>
      <c r="I594" s="17">
        <f t="shared" si="22"/>
        <v>248800</v>
      </c>
      <c r="J594" s="17">
        <v>47272</v>
      </c>
      <c r="K594" s="17">
        <v>296072</v>
      </c>
      <c r="L594" s="1" t="s">
        <v>70</v>
      </c>
      <c r="M594" s="3">
        <v>46072</v>
      </c>
      <c r="N594" s="1">
        <f t="shared" si="21"/>
        <v>0</v>
      </c>
      <c r="O594" s="1" t="s">
        <v>66</v>
      </c>
      <c r="P594" s="1"/>
      <c r="Q594" s="1"/>
      <c r="R594" s="1"/>
      <c r="S594" s="1"/>
      <c r="T594" s="3">
        <v>46073</v>
      </c>
      <c r="U594" s="1" t="s">
        <v>39</v>
      </c>
      <c r="V594" s="1"/>
      <c r="W594" s="1" t="s">
        <v>1122</v>
      </c>
    </row>
    <row r="595" spans="1:23">
      <c r="A595" s="1" t="s">
        <v>82</v>
      </c>
      <c r="B595" s="1" t="s">
        <v>1877</v>
      </c>
      <c r="C595" s="1">
        <v>16612</v>
      </c>
      <c r="D595" s="1" t="s">
        <v>373</v>
      </c>
      <c r="E595" s="3">
        <v>46072</v>
      </c>
      <c r="F595" s="12">
        <v>46072.5075462963</v>
      </c>
      <c r="G595" s="1">
        <v>800106404</v>
      </c>
      <c r="H595" s="1" t="s">
        <v>369</v>
      </c>
      <c r="I595" s="17">
        <f t="shared" si="22"/>
        <v>367505</v>
      </c>
      <c r="J595" s="17">
        <v>6983</v>
      </c>
      <c r="K595" s="17">
        <v>374488</v>
      </c>
      <c r="L595" s="1" t="s">
        <v>128</v>
      </c>
      <c r="M595" s="3">
        <v>46085</v>
      </c>
      <c r="N595" s="1">
        <f t="shared" si="21"/>
        <v>13</v>
      </c>
      <c r="O595" s="1" t="s">
        <v>1330</v>
      </c>
      <c r="P595" s="1"/>
      <c r="Q595" s="1"/>
      <c r="R595" s="1"/>
      <c r="S595" s="1"/>
      <c r="T595" s="3">
        <v>46086</v>
      </c>
      <c r="U595" s="1" t="s">
        <v>39</v>
      </c>
      <c r="V595" s="1"/>
      <c r="W595" s="1"/>
    </row>
    <row r="596" spans="1:23">
      <c r="A596" s="1" t="s">
        <v>26</v>
      </c>
      <c r="B596" s="1" t="s">
        <v>1878</v>
      </c>
      <c r="C596" s="27">
        <v>15452</v>
      </c>
      <c r="D596" s="1" t="s">
        <v>1871</v>
      </c>
      <c r="E596" s="3">
        <v>46072</v>
      </c>
      <c r="F596" s="12">
        <v>46072.632835648146</v>
      </c>
      <c r="G596" s="1">
        <v>830101778</v>
      </c>
      <c r="H596" s="1" t="s">
        <v>1872</v>
      </c>
      <c r="I596" s="17">
        <f t="shared" si="22"/>
        <v>32900</v>
      </c>
      <c r="J596" s="17">
        <v>0</v>
      </c>
      <c r="K596" s="17">
        <v>32900</v>
      </c>
      <c r="L596" s="1" t="s">
        <v>54</v>
      </c>
      <c r="M596" s="3"/>
      <c r="N596" s="1">
        <f t="shared" si="21"/>
        <v>0</v>
      </c>
      <c r="O596" s="1"/>
      <c r="P596" s="1"/>
      <c r="Q596" s="1"/>
      <c r="R596" s="1"/>
      <c r="S596" s="1"/>
      <c r="T596" s="3"/>
      <c r="U596" s="1"/>
      <c r="V596" s="1"/>
      <c r="W596" s="1"/>
    </row>
    <row r="597" spans="1:23">
      <c r="A597" s="1" t="s">
        <v>26</v>
      </c>
      <c r="B597" s="1" t="s">
        <v>1879</v>
      </c>
      <c r="C597" s="1">
        <v>6979</v>
      </c>
      <c r="D597" s="1" t="s">
        <v>371</v>
      </c>
      <c r="E597" s="3">
        <v>46072</v>
      </c>
      <c r="F597" s="12">
        <v>46072.506666666668</v>
      </c>
      <c r="G597" s="1">
        <v>800106404</v>
      </c>
      <c r="H597" s="1" t="s">
        <v>369</v>
      </c>
      <c r="I597" s="17">
        <f t="shared" si="22"/>
        <v>81620446</v>
      </c>
      <c r="J597" s="17">
        <v>1550788</v>
      </c>
      <c r="K597" s="17">
        <v>83171234</v>
      </c>
      <c r="L597" s="1" t="s">
        <v>128</v>
      </c>
      <c r="M597" s="3">
        <v>46085</v>
      </c>
      <c r="N597" s="1">
        <f t="shared" si="21"/>
        <v>13</v>
      </c>
      <c r="O597" s="1" t="s">
        <v>1330</v>
      </c>
      <c r="P597" s="1"/>
      <c r="Q597" s="1"/>
      <c r="R597" s="1"/>
      <c r="S597" s="1"/>
      <c r="T597" s="3">
        <v>46098</v>
      </c>
      <c r="U597" s="1" t="s">
        <v>39</v>
      </c>
      <c r="V597" s="1"/>
      <c r="W597" s="1"/>
    </row>
    <row r="598" spans="1:23">
      <c r="A598" s="1" t="s">
        <v>82</v>
      </c>
      <c r="B598" s="1" t="s">
        <v>1880</v>
      </c>
      <c r="C598" s="1">
        <v>8011</v>
      </c>
      <c r="D598" s="1" t="s">
        <v>1881</v>
      </c>
      <c r="E598" s="3">
        <v>46072</v>
      </c>
      <c r="F598" s="12">
        <v>46072.428506944445</v>
      </c>
      <c r="G598" s="1">
        <v>890907841</v>
      </c>
      <c r="H598" s="1" t="s">
        <v>1071</v>
      </c>
      <c r="I598" s="17">
        <f t="shared" si="22"/>
        <v>368412</v>
      </c>
      <c r="J598" s="17">
        <v>69998</v>
      </c>
      <c r="K598" s="17">
        <v>438410</v>
      </c>
      <c r="L598" s="1" t="s">
        <v>110</v>
      </c>
      <c r="M598" s="3" t="s">
        <v>81</v>
      </c>
      <c r="N598" s="1" t="str">
        <f t="shared" si="21"/>
        <v xml:space="preserve"> - </v>
      </c>
      <c r="O598" s="1"/>
      <c r="P598" s="1"/>
      <c r="Q598" s="1"/>
      <c r="R598" s="1"/>
      <c r="S598" s="1"/>
      <c r="T598" s="3"/>
      <c r="U598" s="1"/>
      <c r="V598" s="1"/>
      <c r="W598" s="1"/>
    </row>
    <row r="599" spans="1:23">
      <c r="A599" s="1" t="s">
        <v>26</v>
      </c>
      <c r="B599" s="1" t="s">
        <v>1882</v>
      </c>
      <c r="C599" s="1">
        <v>130193</v>
      </c>
      <c r="D599" s="1" t="s">
        <v>1883</v>
      </c>
      <c r="E599" s="3">
        <v>46072</v>
      </c>
      <c r="F599" s="12">
        <v>46072.599236111113</v>
      </c>
      <c r="G599" s="1">
        <v>811024845</v>
      </c>
      <c r="H599" s="1" t="s">
        <v>1884</v>
      </c>
      <c r="I599" s="17">
        <f t="shared" si="22"/>
        <v>233269</v>
      </c>
      <c r="J599" s="17">
        <v>0</v>
      </c>
      <c r="K599" s="17">
        <v>233269</v>
      </c>
      <c r="L599" s="1" t="s">
        <v>54</v>
      </c>
      <c r="M599" s="3"/>
      <c r="N599" s="1">
        <f t="shared" si="21"/>
        <v>0</v>
      </c>
      <c r="O599" s="1"/>
      <c r="P599" s="1"/>
      <c r="Q599" s="1"/>
      <c r="R599" s="1"/>
      <c r="S599" s="1"/>
      <c r="T599" s="3"/>
      <c r="U599" s="1"/>
      <c r="V599" s="1"/>
      <c r="W599" s="1"/>
    </row>
    <row r="600" spans="1:23">
      <c r="A600" s="1" t="s">
        <v>26</v>
      </c>
      <c r="B600" s="1" t="s">
        <v>1885</v>
      </c>
      <c r="C600" s="27">
        <v>59059</v>
      </c>
      <c r="D600" s="1" t="s">
        <v>1886</v>
      </c>
      <c r="E600" s="3">
        <v>46072</v>
      </c>
      <c r="F600" s="12">
        <v>46072.530115740738</v>
      </c>
      <c r="G600" s="1">
        <v>800161925</v>
      </c>
      <c r="H600" s="1" t="s">
        <v>1887</v>
      </c>
      <c r="I600" s="17">
        <f t="shared" si="22"/>
        <v>7478.99</v>
      </c>
      <c r="J600" s="17">
        <v>1421.01</v>
      </c>
      <c r="K600" s="17">
        <v>8900</v>
      </c>
      <c r="L600" s="1" t="s">
        <v>54</v>
      </c>
      <c r="M600" s="3"/>
      <c r="N600" s="1">
        <f t="shared" si="21"/>
        <v>0</v>
      </c>
      <c r="O600" s="1"/>
      <c r="P600" s="1"/>
      <c r="Q600" s="1"/>
      <c r="R600" s="1"/>
      <c r="S600" s="1"/>
      <c r="T600" s="3"/>
      <c r="U600" s="1"/>
      <c r="V600" s="1"/>
      <c r="W600" s="1"/>
    </row>
    <row r="601" spans="1:23">
      <c r="A601" s="1" t="s">
        <v>26</v>
      </c>
      <c r="B601" s="1" t="s">
        <v>1888</v>
      </c>
      <c r="C601" s="27">
        <v>32806</v>
      </c>
      <c r="D601" s="1" t="s">
        <v>1455</v>
      </c>
      <c r="E601" s="3">
        <v>46072</v>
      </c>
      <c r="F601" s="12">
        <v>46072.351527777777</v>
      </c>
      <c r="G601" s="1">
        <v>900241172</v>
      </c>
      <c r="H601" s="1" t="s">
        <v>1456</v>
      </c>
      <c r="I601" s="17">
        <f t="shared" si="22"/>
        <v>13193.28</v>
      </c>
      <c r="J601" s="17">
        <v>2506.7199999999998</v>
      </c>
      <c r="K601" s="17">
        <v>15700</v>
      </c>
      <c r="L601" s="1" t="s">
        <v>54</v>
      </c>
      <c r="M601" s="3"/>
      <c r="N601" s="1">
        <f t="shared" si="21"/>
        <v>0</v>
      </c>
      <c r="O601" s="1"/>
      <c r="P601" s="1"/>
      <c r="Q601" s="1"/>
      <c r="R601" s="1"/>
      <c r="S601" s="1"/>
      <c r="T601" s="3"/>
      <c r="U601" s="1"/>
      <c r="V601" s="1"/>
      <c r="W601" s="1"/>
    </row>
    <row r="602" spans="1:23">
      <c r="A602" s="1" t="s">
        <v>26</v>
      </c>
      <c r="B602" s="1" t="s">
        <v>1889</v>
      </c>
      <c r="C602" s="1">
        <v>200757</v>
      </c>
      <c r="D602" s="1" t="s">
        <v>671</v>
      </c>
      <c r="E602" s="3">
        <v>46072</v>
      </c>
      <c r="F602" s="12">
        <v>46072.120844907404</v>
      </c>
      <c r="G602" s="1">
        <v>860001697</v>
      </c>
      <c r="H602" s="1" t="s">
        <v>669</v>
      </c>
      <c r="I602" s="17">
        <f t="shared" si="22"/>
        <v>614100</v>
      </c>
      <c r="J602" s="17">
        <v>0</v>
      </c>
      <c r="K602" s="17">
        <v>614100</v>
      </c>
      <c r="L602" s="1" t="s">
        <v>70</v>
      </c>
      <c r="M602" s="3">
        <v>46073</v>
      </c>
      <c r="N602" s="1">
        <f t="shared" si="21"/>
        <v>1</v>
      </c>
      <c r="O602" s="1" t="s">
        <v>66</v>
      </c>
      <c r="P602" s="1"/>
      <c r="Q602" s="1"/>
      <c r="R602" s="1"/>
      <c r="S602" s="1"/>
      <c r="T602" s="3">
        <v>46083</v>
      </c>
      <c r="U602" s="1" t="s">
        <v>39</v>
      </c>
      <c r="V602" s="1"/>
      <c r="W602" s="1" t="s">
        <v>1122</v>
      </c>
    </row>
    <row r="603" spans="1:23">
      <c r="A603" s="1" t="s">
        <v>26</v>
      </c>
      <c r="B603" s="1" t="s">
        <v>1890</v>
      </c>
      <c r="C603" s="1">
        <v>1789</v>
      </c>
      <c r="D603" s="1" t="s">
        <v>28</v>
      </c>
      <c r="E603" s="3">
        <v>46073</v>
      </c>
      <c r="F603" s="12">
        <v>46073.687685185185</v>
      </c>
      <c r="G603" s="1">
        <v>900490873</v>
      </c>
      <c r="H603" s="1" t="s">
        <v>1891</v>
      </c>
      <c r="I603" s="17">
        <f t="shared" si="22"/>
        <v>1791000</v>
      </c>
      <c r="J603" s="17">
        <v>340290</v>
      </c>
      <c r="K603" s="17">
        <v>2131290</v>
      </c>
      <c r="L603" s="1" t="s">
        <v>1151</v>
      </c>
      <c r="M603" s="3">
        <v>46078</v>
      </c>
      <c r="N603" s="1">
        <f t="shared" si="21"/>
        <v>5</v>
      </c>
      <c r="O603" s="1" t="s">
        <v>66</v>
      </c>
      <c r="P603" s="1"/>
      <c r="Q603" s="1"/>
      <c r="R603" s="1"/>
      <c r="S603" s="1"/>
      <c r="T603" s="3">
        <v>46083</v>
      </c>
      <c r="U603" s="1" t="s">
        <v>39</v>
      </c>
      <c r="V603" s="1"/>
      <c r="W603" s="1" t="s">
        <v>1122</v>
      </c>
    </row>
    <row r="604" spans="1:23">
      <c r="A604" s="1" t="s">
        <v>26</v>
      </c>
      <c r="B604" s="1" t="s">
        <v>1892</v>
      </c>
      <c r="C604" s="1">
        <v>2751</v>
      </c>
      <c r="D604" s="1" t="s">
        <v>122</v>
      </c>
      <c r="E604" s="3">
        <v>46073</v>
      </c>
      <c r="F604" s="12">
        <v>46073.627013888887</v>
      </c>
      <c r="G604" s="1">
        <v>900667734</v>
      </c>
      <c r="H604" s="1" t="s">
        <v>123</v>
      </c>
      <c r="I604" s="17">
        <f t="shared" si="22"/>
        <v>405000</v>
      </c>
      <c r="J604" s="17">
        <v>76950</v>
      </c>
      <c r="K604" s="17">
        <v>481950</v>
      </c>
      <c r="L604" s="1" t="s">
        <v>1151</v>
      </c>
      <c r="M604" s="3">
        <v>46077</v>
      </c>
      <c r="N604" s="1">
        <f t="shared" si="21"/>
        <v>4</v>
      </c>
      <c r="O604" s="1" t="s">
        <v>66</v>
      </c>
      <c r="P604" s="1"/>
      <c r="Q604" s="1"/>
      <c r="R604" s="1"/>
      <c r="S604" s="1"/>
      <c r="T604" s="3">
        <v>46086</v>
      </c>
      <c r="U604" s="1" t="s">
        <v>39</v>
      </c>
      <c r="V604" s="1"/>
      <c r="W604" s="1" t="s">
        <v>1122</v>
      </c>
    </row>
    <row r="605" spans="1:23">
      <c r="A605" s="1" t="s">
        <v>26</v>
      </c>
      <c r="B605" s="1" t="s">
        <v>1893</v>
      </c>
      <c r="C605" s="1">
        <v>345757</v>
      </c>
      <c r="D605" s="1" t="s">
        <v>336</v>
      </c>
      <c r="E605" s="3">
        <v>46073</v>
      </c>
      <c r="F605" s="12">
        <v>46073.60359953704</v>
      </c>
      <c r="G605" s="1">
        <v>800049074</v>
      </c>
      <c r="H605" s="1" t="s">
        <v>337</v>
      </c>
      <c r="I605" s="17">
        <f t="shared" si="22"/>
        <v>590211</v>
      </c>
      <c r="J605" s="17">
        <v>107788</v>
      </c>
      <c r="K605" s="17">
        <v>697999</v>
      </c>
      <c r="L605" s="1" t="s">
        <v>70</v>
      </c>
      <c r="M605" s="3">
        <v>46079</v>
      </c>
      <c r="N605" s="1">
        <f t="shared" si="21"/>
        <v>6</v>
      </c>
      <c r="O605" s="1" t="s">
        <v>66</v>
      </c>
      <c r="P605" s="1"/>
      <c r="Q605" s="1"/>
      <c r="R605" s="1"/>
      <c r="S605" s="1"/>
      <c r="T605" s="3">
        <v>46084</v>
      </c>
      <c r="U605" s="1" t="s">
        <v>39</v>
      </c>
      <c r="V605" s="1"/>
      <c r="W605" s="1" t="s">
        <v>1258</v>
      </c>
    </row>
    <row r="606" spans="1:23">
      <c r="A606" s="1" t="s">
        <v>26</v>
      </c>
      <c r="B606" s="1" t="s">
        <v>1894</v>
      </c>
      <c r="C606" s="1">
        <v>105043</v>
      </c>
      <c r="D606" s="1" t="s">
        <v>420</v>
      </c>
      <c r="E606" s="3">
        <v>46073</v>
      </c>
      <c r="F606" s="12">
        <v>46073.601319444446</v>
      </c>
      <c r="G606" s="1">
        <v>830120839</v>
      </c>
      <c r="H606" s="1" t="s">
        <v>421</v>
      </c>
      <c r="I606" s="17">
        <f t="shared" si="22"/>
        <v>258624</v>
      </c>
      <c r="J606" s="17">
        <v>49139</v>
      </c>
      <c r="K606" s="17">
        <v>307763</v>
      </c>
      <c r="L606" s="1" t="s">
        <v>70</v>
      </c>
      <c r="M606" s="3">
        <v>46083</v>
      </c>
      <c r="N606" s="1">
        <f t="shared" si="21"/>
        <v>10</v>
      </c>
      <c r="O606" s="1" t="s">
        <v>66</v>
      </c>
      <c r="P606" s="1"/>
      <c r="Q606" s="1"/>
      <c r="R606" s="1"/>
      <c r="S606" s="1"/>
      <c r="T606" s="3">
        <v>46084</v>
      </c>
      <c r="U606" s="1" t="s">
        <v>39</v>
      </c>
      <c r="V606" s="1"/>
      <c r="W606" s="1"/>
    </row>
    <row r="607" spans="1:23">
      <c r="A607" s="1" t="s">
        <v>26</v>
      </c>
      <c r="B607" s="1" t="s">
        <v>1895</v>
      </c>
      <c r="C607" s="1">
        <v>530</v>
      </c>
      <c r="D607" s="1" t="s">
        <v>35</v>
      </c>
      <c r="E607" s="3">
        <v>46073</v>
      </c>
      <c r="F607" s="12">
        <v>46073.60361111111</v>
      </c>
      <c r="G607" s="1">
        <v>901741749</v>
      </c>
      <c r="H607" s="1" t="s">
        <v>36</v>
      </c>
      <c r="I607" s="17">
        <f t="shared" si="22"/>
        <v>1365000</v>
      </c>
      <c r="J607" s="17">
        <v>259350</v>
      </c>
      <c r="K607" s="17">
        <v>1624350</v>
      </c>
      <c r="L607" s="1" t="s">
        <v>1151</v>
      </c>
      <c r="M607" s="3">
        <v>46077</v>
      </c>
      <c r="N607" s="1">
        <f t="shared" si="21"/>
        <v>4</v>
      </c>
      <c r="O607" s="1" t="s">
        <v>66</v>
      </c>
      <c r="P607" s="1"/>
      <c r="Q607" s="1"/>
      <c r="R607" s="1"/>
      <c r="S607" s="1"/>
      <c r="T607" s="3">
        <v>46086</v>
      </c>
      <c r="U607" s="1" t="s">
        <v>39</v>
      </c>
      <c r="V607" s="1"/>
      <c r="W607" s="1" t="s">
        <v>1122</v>
      </c>
    </row>
    <row r="608" spans="1:23">
      <c r="A608" s="1" t="s">
        <v>736</v>
      </c>
      <c r="B608" s="1" t="s">
        <v>1896</v>
      </c>
      <c r="C608" s="1">
        <v>87369948</v>
      </c>
      <c r="D608" s="1" t="s">
        <v>738</v>
      </c>
      <c r="E608" s="3">
        <v>46073</v>
      </c>
      <c r="F608" s="12">
        <v>46073.965740740743</v>
      </c>
      <c r="G608" s="1">
        <v>900219834</v>
      </c>
      <c r="H608" s="1" t="s">
        <v>739</v>
      </c>
      <c r="I608" s="17">
        <f t="shared" si="22"/>
        <v>27300</v>
      </c>
      <c r="J608" s="17">
        <v>0</v>
      </c>
      <c r="K608" s="17">
        <v>27300</v>
      </c>
      <c r="L608" s="1" t="s">
        <v>70</v>
      </c>
      <c r="M608" s="3">
        <v>46076</v>
      </c>
      <c r="N608" s="1">
        <f t="shared" si="21"/>
        <v>3</v>
      </c>
      <c r="O608" s="1" t="s">
        <v>66</v>
      </c>
      <c r="P608" s="1"/>
      <c r="Q608" s="1"/>
      <c r="R608" s="1"/>
      <c r="S608" s="1"/>
      <c r="T608" s="3">
        <v>46083</v>
      </c>
      <c r="U608" s="1" t="s">
        <v>39</v>
      </c>
      <c r="V608" s="1"/>
      <c r="W608" s="1" t="s">
        <v>1122</v>
      </c>
    </row>
    <row r="609" spans="1:23">
      <c r="A609" s="1" t="s">
        <v>26</v>
      </c>
      <c r="B609" s="1" t="s">
        <v>1897</v>
      </c>
      <c r="C609" s="1">
        <v>6236</v>
      </c>
      <c r="D609" s="1"/>
      <c r="E609" s="3">
        <v>46073</v>
      </c>
      <c r="F609" s="12">
        <v>46073.882187499999</v>
      </c>
      <c r="G609" s="1">
        <v>32150739</v>
      </c>
      <c r="H609" s="1" t="s">
        <v>400</v>
      </c>
      <c r="I609" s="17">
        <f t="shared" si="22"/>
        <v>192500</v>
      </c>
      <c r="J609" s="17">
        <v>0</v>
      </c>
      <c r="K609" s="17">
        <v>192500</v>
      </c>
      <c r="L609" s="1" t="s">
        <v>1138</v>
      </c>
      <c r="M609" s="3">
        <v>46077</v>
      </c>
      <c r="N609" s="1">
        <f t="shared" si="21"/>
        <v>4</v>
      </c>
      <c r="O609" s="1" t="s">
        <v>66</v>
      </c>
      <c r="P609" s="1"/>
      <c r="Q609" s="1"/>
      <c r="R609" s="1"/>
      <c r="S609" s="1"/>
      <c r="T609" s="3">
        <v>46078</v>
      </c>
      <c r="U609" s="1" t="s">
        <v>39</v>
      </c>
      <c r="V609" s="1"/>
      <c r="W609" s="1" t="s">
        <v>1122</v>
      </c>
    </row>
    <row r="610" spans="1:23">
      <c r="A610" s="1" t="s">
        <v>26</v>
      </c>
      <c r="B610" s="1" t="s">
        <v>1898</v>
      </c>
      <c r="C610" s="1">
        <v>4788</v>
      </c>
      <c r="D610" s="1" t="s">
        <v>1899</v>
      </c>
      <c r="E610" s="3">
        <v>46073</v>
      </c>
      <c r="F610" s="12">
        <v>46073.87054398148</v>
      </c>
      <c r="G610" s="1">
        <v>901560228</v>
      </c>
      <c r="H610" s="1" t="s">
        <v>1900</v>
      </c>
      <c r="I610" s="17">
        <f t="shared" si="22"/>
        <v>43000</v>
      </c>
      <c r="J610" s="17">
        <v>0</v>
      </c>
      <c r="K610" s="17">
        <v>43000</v>
      </c>
      <c r="L610" s="1" t="s">
        <v>54</v>
      </c>
      <c r="M610" s="3"/>
      <c r="N610" s="1">
        <f t="shared" si="21"/>
        <v>0</v>
      </c>
      <c r="O610" s="1"/>
      <c r="P610" s="1"/>
      <c r="Q610" s="1"/>
      <c r="R610" s="1"/>
      <c r="S610" s="1"/>
      <c r="T610" s="3"/>
      <c r="U610" s="1"/>
      <c r="V610" s="1"/>
      <c r="W610" s="1"/>
    </row>
    <row r="611" spans="1:23">
      <c r="A611" s="1" t="s">
        <v>736</v>
      </c>
      <c r="B611" s="1" t="s">
        <v>1901</v>
      </c>
      <c r="C611" s="1">
        <v>87312940</v>
      </c>
      <c r="D611" s="1" t="s">
        <v>738</v>
      </c>
      <c r="E611" s="3">
        <v>46073</v>
      </c>
      <c r="F611" s="12">
        <v>46073.727685185186</v>
      </c>
      <c r="G611" s="1">
        <v>900219834</v>
      </c>
      <c r="H611" s="1" t="s">
        <v>739</v>
      </c>
      <c r="I611" s="17">
        <f t="shared" si="22"/>
        <v>11600</v>
      </c>
      <c r="J611" s="17">
        <v>0</v>
      </c>
      <c r="K611" s="17">
        <v>11600</v>
      </c>
      <c r="L611" s="1" t="s">
        <v>70</v>
      </c>
      <c r="M611" s="3">
        <v>46076</v>
      </c>
      <c r="N611" s="1">
        <f t="shared" si="21"/>
        <v>3</v>
      </c>
      <c r="O611" s="1" t="s">
        <v>66</v>
      </c>
      <c r="P611" s="1"/>
      <c r="Q611" s="1"/>
      <c r="R611" s="1"/>
      <c r="S611" s="1"/>
      <c r="T611" s="3">
        <v>46083</v>
      </c>
      <c r="U611" s="1" t="s">
        <v>39</v>
      </c>
      <c r="V611" s="1"/>
      <c r="W611" s="1" t="s">
        <v>1122</v>
      </c>
    </row>
    <row r="612" spans="1:23">
      <c r="A612" s="1" t="s">
        <v>26</v>
      </c>
      <c r="B612" s="1" t="s">
        <v>1902</v>
      </c>
      <c r="C612" s="1">
        <v>338</v>
      </c>
      <c r="D612" s="1" t="s">
        <v>28</v>
      </c>
      <c r="E612" s="3">
        <v>46073</v>
      </c>
      <c r="F612" s="12">
        <v>46073.652743055558</v>
      </c>
      <c r="G612" s="1">
        <v>1052381572</v>
      </c>
      <c r="H612" s="1" t="s">
        <v>1903</v>
      </c>
      <c r="I612" s="17">
        <f t="shared" si="22"/>
        <v>1572500</v>
      </c>
      <c r="J612" s="17">
        <v>0</v>
      </c>
      <c r="K612" s="17">
        <v>1572500</v>
      </c>
      <c r="L612" s="1" t="s">
        <v>1141</v>
      </c>
      <c r="M612" s="3">
        <v>46080</v>
      </c>
      <c r="N612" s="1">
        <f t="shared" si="21"/>
        <v>7</v>
      </c>
      <c r="O612" s="1" t="s">
        <v>66</v>
      </c>
      <c r="P612" s="1"/>
      <c r="Q612" s="1"/>
      <c r="R612" s="1"/>
      <c r="S612" s="1"/>
      <c r="T612" s="3">
        <v>46084</v>
      </c>
      <c r="U612" s="1" t="s">
        <v>39</v>
      </c>
      <c r="V612" s="1"/>
      <c r="W612" s="1" t="s">
        <v>1258</v>
      </c>
    </row>
    <row r="613" spans="1:23">
      <c r="A613" s="1" t="s">
        <v>26</v>
      </c>
      <c r="B613" s="1" t="s">
        <v>1904</v>
      </c>
      <c r="C613" s="1">
        <v>529</v>
      </c>
      <c r="D613" s="1" t="s">
        <v>35</v>
      </c>
      <c r="E613" s="3">
        <v>46073</v>
      </c>
      <c r="F613" s="12">
        <v>46073.596261574072</v>
      </c>
      <c r="G613" s="1">
        <v>901741749</v>
      </c>
      <c r="H613" s="1" t="s">
        <v>36</v>
      </c>
      <c r="I613" s="17">
        <f t="shared" si="22"/>
        <v>4120000</v>
      </c>
      <c r="J613" s="17">
        <v>782800</v>
      </c>
      <c r="K613" s="17">
        <v>4902800</v>
      </c>
      <c r="L613" s="1" t="s">
        <v>1151</v>
      </c>
      <c r="M613" s="3">
        <v>46083</v>
      </c>
      <c r="N613" s="1">
        <f t="shared" si="21"/>
        <v>10</v>
      </c>
      <c r="O613" s="1" t="s">
        <v>66</v>
      </c>
      <c r="P613" s="1"/>
      <c r="Q613" s="1"/>
      <c r="R613" s="1"/>
      <c r="S613" s="1"/>
      <c r="T613" s="3">
        <v>46086</v>
      </c>
      <c r="U613" s="1" t="s">
        <v>39</v>
      </c>
      <c r="V613" s="1"/>
      <c r="W613" s="1"/>
    </row>
    <row r="614" spans="1:23">
      <c r="A614" s="1" t="s">
        <v>26</v>
      </c>
      <c r="B614" s="1" t="s">
        <v>1905</v>
      </c>
      <c r="C614" s="1">
        <v>345642</v>
      </c>
      <c r="D614" s="1" t="s">
        <v>336</v>
      </c>
      <c r="E614" s="3">
        <v>46073</v>
      </c>
      <c r="F614" s="12">
        <v>46073.496747685182</v>
      </c>
      <c r="G614" s="1">
        <v>800049074</v>
      </c>
      <c r="H614" s="1" t="s">
        <v>337</v>
      </c>
      <c r="I614" s="17">
        <f t="shared" si="22"/>
        <v>750887</v>
      </c>
      <c r="J614" s="17">
        <v>142669</v>
      </c>
      <c r="K614" s="17">
        <v>893556</v>
      </c>
      <c r="L614" s="1" t="s">
        <v>70</v>
      </c>
      <c r="M614" s="3">
        <v>46076</v>
      </c>
      <c r="N614" s="1">
        <f t="shared" si="21"/>
        <v>3</v>
      </c>
      <c r="O614" s="1" t="s">
        <v>66</v>
      </c>
      <c r="P614" s="1"/>
      <c r="Q614" s="1"/>
      <c r="R614" s="1"/>
      <c r="S614" s="1"/>
      <c r="T614" s="3">
        <v>46078</v>
      </c>
      <c r="U614" s="1" t="s">
        <v>39</v>
      </c>
      <c r="V614" s="1"/>
      <c r="W614" s="1" t="s">
        <v>1122</v>
      </c>
    </row>
    <row r="615" spans="1:23">
      <c r="A615" s="1" t="s">
        <v>26</v>
      </c>
      <c r="B615" s="1" t="s">
        <v>1906</v>
      </c>
      <c r="C615" s="1">
        <v>469</v>
      </c>
      <c r="D615" s="1" t="s">
        <v>122</v>
      </c>
      <c r="E615" s="3">
        <v>46073</v>
      </c>
      <c r="F615" s="12">
        <v>46073.454062500001</v>
      </c>
      <c r="G615" s="1">
        <v>901402351</v>
      </c>
      <c r="H615" s="1" t="s">
        <v>531</v>
      </c>
      <c r="I615" s="17">
        <f t="shared" si="22"/>
        <v>6816000</v>
      </c>
      <c r="J615" s="17">
        <v>1295040</v>
      </c>
      <c r="K615" s="17">
        <v>8111040</v>
      </c>
      <c r="L615" s="1" t="s">
        <v>1151</v>
      </c>
      <c r="M615" s="3">
        <v>46078</v>
      </c>
      <c r="N615" s="1">
        <f t="shared" si="21"/>
        <v>5</v>
      </c>
      <c r="O615" s="1" t="s">
        <v>66</v>
      </c>
      <c r="P615" s="1"/>
      <c r="Q615" s="1"/>
      <c r="R615" s="1"/>
      <c r="S615" s="1"/>
      <c r="T615" s="3">
        <v>46084</v>
      </c>
      <c r="U615" s="1" t="s">
        <v>39</v>
      </c>
      <c r="V615" s="1"/>
      <c r="W615" s="1" t="s">
        <v>1122</v>
      </c>
    </row>
    <row r="616" spans="1:23">
      <c r="A616" s="1" t="s">
        <v>26</v>
      </c>
      <c r="B616" s="1" t="s">
        <v>1907</v>
      </c>
      <c r="C616" s="1">
        <v>227845</v>
      </c>
      <c r="D616" s="1" t="s">
        <v>28</v>
      </c>
      <c r="E616" s="3">
        <v>46073</v>
      </c>
      <c r="F616" s="12">
        <v>46073.4687037037</v>
      </c>
      <c r="G616" s="1">
        <v>890937070</v>
      </c>
      <c r="H616" s="1" t="s">
        <v>127</v>
      </c>
      <c r="I616" s="17">
        <f t="shared" si="22"/>
        <v>5890674</v>
      </c>
      <c r="J616" s="17">
        <v>111923</v>
      </c>
      <c r="K616" s="17">
        <v>6002597</v>
      </c>
      <c r="L616" s="1" t="s">
        <v>128</v>
      </c>
      <c r="M616" s="3">
        <v>46077</v>
      </c>
      <c r="N616" s="1">
        <f t="shared" si="21"/>
        <v>4</v>
      </c>
      <c r="O616" s="1" t="s">
        <v>1330</v>
      </c>
      <c r="P616" s="1"/>
      <c r="Q616" s="1"/>
      <c r="R616" s="1"/>
      <c r="S616" s="1"/>
      <c r="T616" s="3">
        <v>46091</v>
      </c>
      <c r="U616" s="1" t="s">
        <v>39</v>
      </c>
      <c r="V616" s="1"/>
      <c r="W616" s="1" t="s">
        <v>1122</v>
      </c>
    </row>
    <row r="617" spans="1:23">
      <c r="A617" s="1" t="s">
        <v>26</v>
      </c>
      <c r="B617" s="1" t="s">
        <v>1908</v>
      </c>
      <c r="C617" s="1">
        <v>275775</v>
      </c>
      <c r="D617" s="1" t="s">
        <v>1468</v>
      </c>
      <c r="E617" s="3">
        <v>46073</v>
      </c>
      <c r="F617" s="12">
        <v>46073.426608796297</v>
      </c>
      <c r="G617" s="1">
        <v>890907841</v>
      </c>
      <c r="H617" s="1" t="s">
        <v>1071</v>
      </c>
      <c r="I617" s="17">
        <f t="shared" si="22"/>
        <v>215510</v>
      </c>
      <c r="J617" s="17">
        <v>40947</v>
      </c>
      <c r="K617" s="17">
        <v>256457</v>
      </c>
      <c r="L617" s="1" t="s">
        <v>1151</v>
      </c>
      <c r="M617" s="3">
        <v>46078</v>
      </c>
      <c r="N617" s="1">
        <f t="shared" si="21"/>
        <v>5</v>
      </c>
      <c r="O617" s="1" t="s">
        <v>66</v>
      </c>
      <c r="P617" s="1"/>
      <c r="Q617" s="1"/>
      <c r="R617" s="1"/>
      <c r="S617" s="1"/>
      <c r="T617" s="3">
        <v>46084</v>
      </c>
      <c r="U617" s="1" t="s">
        <v>39</v>
      </c>
      <c r="V617" s="1"/>
      <c r="W617" s="1" t="s">
        <v>1122</v>
      </c>
    </row>
    <row r="618" spans="1:23">
      <c r="A618" s="1" t="s">
        <v>26</v>
      </c>
      <c r="B618" s="1" t="s">
        <v>1909</v>
      </c>
      <c r="C618" s="1">
        <v>528</v>
      </c>
      <c r="D618" s="1" t="s">
        <v>35</v>
      </c>
      <c r="E618" s="3">
        <v>46073</v>
      </c>
      <c r="F618" s="12">
        <v>46073.402881944443</v>
      </c>
      <c r="G618" s="1">
        <v>901741749</v>
      </c>
      <c r="H618" s="1" t="s">
        <v>36</v>
      </c>
      <c r="I618" s="17">
        <f t="shared" si="22"/>
        <v>2860000</v>
      </c>
      <c r="J618" s="17">
        <v>543400</v>
      </c>
      <c r="K618" s="17">
        <v>3403400</v>
      </c>
      <c r="L618" s="1" t="s">
        <v>1151</v>
      </c>
      <c r="M618" s="3">
        <v>46078</v>
      </c>
      <c r="N618" s="1">
        <f t="shared" si="21"/>
        <v>5</v>
      </c>
      <c r="O618" s="1" t="s">
        <v>66</v>
      </c>
      <c r="P618" s="1"/>
      <c r="Q618" s="1"/>
      <c r="R618" s="1"/>
      <c r="S618" s="1"/>
      <c r="T618" s="3">
        <v>46084</v>
      </c>
      <c r="U618" s="1" t="s">
        <v>39</v>
      </c>
      <c r="V618" s="1"/>
      <c r="W618" s="1" t="s">
        <v>1122</v>
      </c>
    </row>
    <row r="619" spans="1:23">
      <c r="A619" s="1" t="s">
        <v>26</v>
      </c>
      <c r="B619" s="1" t="s">
        <v>1910</v>
      </c>
      <c r="C619" s="1">
        <v>30324</v>
      </c>
      <c r="D619" s="1" t="s">
        <v>28</v>
      </c>
      <c r="E619" s="3">
        <v>46073</v>
      </c>
      <c r="F619" s="12">
        <v>46073.445555555554</v>
      </c>
      <c r="G619" s="1">
        <v>901048954</v>
      </c>
      <c r="H619" s="1" t="s">
        <v>1911</v>
      </c>
      <c r="I619" s="17">
        <f t="shared" si="22"/>
        <v>552500</v>
      </c>
      <c r="J619" s="17">
        <v>0</v>
      </c>
      <c r="K619" s="17">
        <v>552500</v>
      </c>
      <c r="L619" s="1" t="s">
        <v>110</v>
      </c>
      <c r="M619" s="3" t="s">
        <v>81</v>
      </c>
      <c r="N619" s="1" t="str">
        <f t="shared" si="21"/>
        <v xml:space="preserve"> - </v>
      </c>
      <c r="O619" s="1"/>
      <c r="P619" s="1"/>
      <c r="Q619" s="1"/>
      <c r="R619" s="1"/>
      <c r="S619" s="1"/>
      <c r="T619" s="3"/>
      <c r="U619" s="1"/>
      <c r="V619" s="1"/>
      <c r="W619" s="1"/>
    </row>
    <row r="620" spans="1:23">
      <c r="A620" s="1" t="s">
        <v>26</v>
      </c>
      <c r="B620" s="1" t="s">
        <v>1912</v>
      </c>
      <c r="C620" s="1">
        <v>259585</v>
      </c>
      <c r="D620" s="1" t="s">
        <v>1070</v>
      </c>
      <c r="E620" s="3">
        <v>46073</v>
      </c>
      <c r="F620" s="12">
        <v>46073.40253472222</v>
      </c>
      <c r="G620" s="1">
        <v>890907841</v>
      </c>
      <c r="H620" s="1" t="s">
        <v>1071</v>
      </c>
      <c r="I620" s="17">
        <f t="shared" si="22"/>
        <v>64930</v>
      </c>
      <c r="J620" s="17">
        <v>12337</v>
      </c>
      <c r="K620" s="17">
        <v>77267</v>
      </c>
      <c r="L620" s="1" t="s">
        <v>1151</v>
      </c>
      <c r="M620" s="3">
        <v>46078</v>
      </c>
      <c r="N620" s="1">
        <f t="shared" si="21"/>
        <v>5</v>
      </c>
      <c r="O620" s="1" t="s">
        <v>66</v>
      </c>
      <c r="P620" s="1"/>
      <c r="Q620" s="1"/>
      <c r="R620" s="1"/>
      <c r="S620" s="1"/>
      <c r="T620" s="3">
        <v>46084</v>
      </c>
      <c r="U620" s="1" t="s">
        <v>39</v>
      </c>
      <c r="V620" s="1"/>
      <c r="W620" s="1" t="s">
        <v>1122</v>
      </c>
    </row>
    <row r="621" spans="1:23">
      <c r="A621" s="1" t="s">
        <v>26</v>
      </c>
      <c r="B621" s="1" t="s">
        <v>1913</v>
      </c>
      <c r="C621" s="1">
        <v>12624</v>
      </c>
      <c r="D621" s="1" t="s">
        <v>28</v>
      </c>
      <c r="E621" s="3">
        <v>46073</v>
      </c>
      <c r="F621" s="12">
        <v>46073.401331018518</v>
      </c>
      <c r="G621" s="1">
        <v>900420442</v>
      </c>
      <c r="H621" s="1" t="s">
        <v>589</v>
      </c>
      <c r="I621" s="17">
        <f t="shared" si="22"/>
        <v>36380</v>
      </c>
      <c r="J621" s="17">
        <v>6912.2</v>
      </c>
      <c r="K621" s="17">
        <v>43292.2</v>
      </c>
      <c r="L621" s="1" t="s">
        <v>1151</v>
      </c>
      <c r="M621" s="3">
        <v>46078</v>
      </c>
      <c r="N621" s="1">
        <f t="shared" si="21"/>
        <v>5</v>
      </c>
      <c r="O621" s="1" t="s">
        <v>66</v>
      </c>
      <c r="P621" s="1"/>
      <c r="Q621" s="1"/>
      <c r="R621" s="1"/>
      <c r="S621" s="1"/>
      <c r="T621" s="3">
        <v>46083</v>
      </c>
      <c r="U621" s="1" t="s">
        <v>39</v>
      </c>
      <c r="V621" s="1"/>
      <c r="W621" s="1" t="s">
        <v>1122</v>
      </c>
    </row>
    <row r="622" spans="1:23">
      <c r="A622" s="1" t="s">
        <v>26</v>
      </c>
      <c r="B622" s="1" t="s">
        <v>1914</v>
      </c>
      <c r="C622" s="1">
        <v>12622</v>
      </c>
      <c r="D622" s="1" t="s">
        <v>28</v>
      </c>
      <c r="E622" s="3">
        <v>46073</v>
      </c>
      <c r="F622" s="12">
        <v>46073.390787037039</v>
      </c>
      <c r="G622" s="1">
        <v>900420442</v>
      </c>
      <c r="H622" s="1" t="s">
        <v>589</v>
      </c>
      <c r="I622" s="17">
        <f t="shared" si="22"/>
        <v>185762</v>
      </c>
      <c r="J622" s="17">
        <v>35294.78</v>
      </c>
      <c r="K622" s="17">
        <v>221056.78</v>
      </c>
      <c r="L622" s="1" t="s">
        <v>1151</v>
      </c>
      <c r="M622" s="3">
        <v>46078</v>
      </c>
      <c r="N622" s="1">
        <f t="shared" si="21"/>
        <v>5</v>
      </c>
      <c r="O622" s="1" t="s">
        <v>66</v>
      </c>
      <c r="P622" s="1"/>
      <c r="Q622" s="1"/>
      <c r="R622" s="1"/>
      <c r="S622" s="1"/>
      <c r="T622" s="3">
        <v>46083</v>
      </c>
      <c r="U622" s="1" t="s">
        <v>39</v>
      </c>
      <c r="V622" s="1"/>
      <c r="W622" s="1" t="s">
        <v>1122</v>
      </c>
    </row>
    <row r="623" spans="1:23">
      <c r="A623" s="1" t="s">
        <v>26</v>
      </c>
      <c r="B623" s="1" t="s">
        <v>1915</v>
      </c>
      <c r="C623" s="1">
        <v>12621</v>
      </c>
      <c r="D623" s="1" t="s">
        <v>28</v>
      </c>
      <c r="E623" s="3">
        <v>46073</v>
      </c>
      <c r="F623" s="12">
        <v>46073.386423611111</v>
      </c>
      <c r="G623" s="1">
        <v>900420442</v>
      </c>
      <c r="H623" s="1" t="s">
        <v>589</v>
      </c>
      <c r="I623" s="17">
        <f t="shared" si="22"/>
        <v>225000</v>
      </c>
      <c r="J623" s="17">
        <v>42750</v>
      </c>
      <c r="K623" s="17">
        <v>267750</v>
      </c>
      <c r="L623" s="1" t="s">
        <v>1151</v>
      </c>
      <c r="M623" s="3">
        <v>46078</v>
      </c>
      <c r="N623" s="1">
        <f t="shared" si="21"/>
        <v>5</v>
      </c>
      <c r="O623" s="1" t="s">
        <v>66</v>
      </c>
      <c r="P623" s="1"/>
      <c r="Q623" s="1"/>
      <c r="R623" s="1"/>
      <c r="S623" s="1"/>
      <c r="T623" s="3">
        <v>46084</v>
      </c>
      <c r="U623" s="1" t="s">
        <v>39</v>
      </c>
      <c r="V623" s="1"/>
      <c r="W623" s="1" t="s">
        <v>1122</v>
      </c>
    </row>
    <row r="624" spans="1:23">
      <c r="A624" s="1" t="s">
        <v>26</v>
      </c>
      <c r="B624" s="1" t="s">
        <v>1916</v>
      </c>
      <c r="C624" s="1">
        <v>12623</v>
      </c>
      <c r="D624" s="1" t="s">
        <v>28</v>
      </c>
      <c r="E624" s="3">
        <v>46073</v>
      </c>
      <c r="F624" s="12">
        <v>46073.393750000003</v>
      </c>
      <c r="G624" s="1">
        <v>900420442</v>
      </c>
      <c r="H624" s="1" t="s">
        <v>589</v>
      </c>
      <c r="I624" s="17">
        <f t="shared" si="22"/>
        <v>333220</v>
      </c>
      <c r="J624" s="17">
        <v>63311.8</v>
      </c>
      <c r="K624" s="17">
        <v>396531.8</v>
      </c>
      <c r="L624" s="1" t="s">
        <v>1151</v>
      </c>
      <c r="M624" s="3">
        <v>46080</v>
      </c>
      <c r="N624" s="1">
        <f t="shared" si="21"/>
        <v>7</v>
      </c>
      <c r="O624" s="1" t="s">
        <v>66</v>
      </c>
      <c r="P624" s="1"/>
      <c r="Q624" s="1"/>
      <c r="R624" s="1"/>
      <c r="S624" s="1"/>
      <c r="T624" s="3">
        <v>46084</v>
      </c>
      <c r="U624" s="1" t="s">
        <v>39</v>
      </c>
      <c r="V624" s="1"/>
      <c r="W624" s="1" t="s">
        <v>1258</v>
      </c>
    </row>
    <row r="625" spans="1:23">
      <c r="A625" s="1" t="s">
        <v>26</v>
      </c>
      <c r="B625" s="1" t="s">
        <v>1917</v>
      </c>
      <c r="C625" s="1">
        <v>2746</v>
      </c>
      <c r="D625" s="1" t="s">
        <v>122</v>
      </c>
      <c r="E625" s="3">
        <v>46073</v>
      </c>
      <c r="F625" s="12">
        <v>46073.375856481478</v>
      </c>
      <c r="G625" s="1">
        <v>900667734</v>
      </c>
      <c r="H625" s="1" t="s">
        <v>123</v>
      </c>
      <c r="I625" s="17">
        <f t="shared" si="22"/>
        <v>830000</v>
      </c>
      <c r="J625" s="17">
        <v>157700</v>
      </c>
      <c r="K625" s="17">
        <v>987700</v>
      </c>
      <c r="L625" s="1" t="s">
        <v>1151</v>
      </c>
      <c r="M625" s="3">
        <v>46079</v>
      </c>
      <c r="N625" s="1">
        <f t="shared" si="21"/>
        <v>6</v>
      </c>
      <c r="O625" s="1" t="s">
        <v>66</v>
      </c>
      <c r="P625" s="1"/>
      <c r="Q625" s="1"/>
      <c r="R625" s="1"/>
      <c r="S625" s="1"/>
      <c r="T625" s="3">
        <v>46086</v>
      </c>
      <c r="U625" s="1" t="s">
        <v>39</v>
      </c>
      <c r="V625" s="1"/>
      <c r="W625" s="1" t="s">
        <v>1258</v>
      </c>
    </row>
    <row r="626" spans="1:23">
      <c r="A626" s="1" t="s">
        <v>26</v>
      </c>
      <c r="B626" s="1" t="s">
        <v>1918</v>
      </c>
      <c r="C626" s="1">
        <v>2748</v>
      </c>
      <c r="D626" s="1" t="s">
        <v>122</v>
      </c>
      <c r="E626" s="3">
        <v>46073</v>
      </c>
      <c r="F626" s="12">
        <v>46073.375960648147</v>
      </c>
      <c r="G626" s="1">
        <v>900667734</v>
      </c>
      <c r="H626" s="1" t="s">
        <v>123</v>
      </c>
      <c r="I626" s="17">
        <f t="shared" si="22"/>
        <v>536000</v>
      </c>
      <c r="J626" s="17">
        <v>101840</v>
      </c>
      <c r="K626" s="17">
        <v>637840</v>
      </c>
      <c r="L626" s="1" t="s">
        <v>1151</v>
      </c>
      <c r="M626" s="3">
        <v>46078</v>
      </c>
      <c r="N626" s="1">
        <f t="shared" si="21"/>
        <v>5</v>
      </c>
      <c r="O626" s="1" t="s">
        <v>66</v>
      </c>
      <c r="P626" s="1"/>
      <c r="Q626" s="1"/>
      <c r="R626" s="1"/>
      <c r="S626" s="1"/>
      <c r="T626" s="3">
        <v>46084</v>
      </c>
      <c r="U626" s="1" t="s">
        <v>39</v>
      </c>
      <c r="V626" s="1"/>
      <c r="W626" s="1" t="s">
        <v>1122</v>
      </c>
    </row>
    <row r="627" spans="1:23">
      <c r="A627" s="1" t="s">
        <v>26</v>
      </c>
      <c r="B627" s="1" t="s">
        <v>1919</v>
      </c>
      <c r="C627" s="1">
        <v>2749</v>
      </c>
      <c r="D627" s="1" t="s">
        <v>122</v>
      </c>
      <c r="E627" s="3">
        <v>46073</v>
      </c>
      <c r="F627" s="12">
        <v>46073.389849537038</v>
      </c>
      <c r="G627" s="1">
        <v>900667734</v>
      </c>
      <c r="H627" s="1" t="s">
        <v>123</v>
      </c>
      <c r="I627" s="17">
        <f t="shared" si="22"/>
        <v>84000</v>
      </c>
      <c r="J627" s="17">
        <v>15960</v>
      </c>
      <c r="K627" s="17">
        <v>99960</v>
      </c>
      <c r="L627" s="1" t="s">
        <v>1151</v>
      </c>
      <c r="M627" s="3">
        <v>46078</v>
      </c>
      <c r="N627" s="1">
        <f t="shared" si="21"/>
        <v>5</v>
      </c>
      <c r="O627" s="1" t="s">
        <v>66</v>
      </c>
      <c r="P627" s="1"/>
      <c r="Q627" s="1"/>
      <c r="R627" s="1"/>
      <c r="S627" s="1"/>
      <c r="T627" s="3">
        <v>46084</v>
      </c>
      <c r="U627" s="1" t="s">
        <v>39</v>
      </c>
      <c r="V627" s="1"/>
      <c r="W627" s="1" t="s">
        <v>1122</v>
      </c>
    </row>
    <row r="628" spans="1:23">
      <c r="A628" s="1" t="s">
        <v>26</v>
      </c>
      <c r="B628" s="1" t="s">
        <v>1920</v>
      </c>
      <c r="C628" s="1">
        <v>2747</v>
      </c>
      <c r="D628" s="1" t="s">
        <v>122</v>
      </c>
      <c r="E628" s="3">
        <v>46073</v>
      </c>
      <c r="F628" s="12">
        <v>46073.375902777778</v>
      </c>
      <c r="G628" s="1">
        <v>900667734</v>
      </c>
      <c r="H628" s="1" t="s">
        <v>123</v>
      </c>
      <c r="I628" s="17">
        <f t="shared" si="22"/>
        <v>295500</v>
      </c>
      <c r="J628" s="17">
        <v>56145</v>
      </c>
      <c r="K628" s="17">
        <v>351645</v>
      </c>
      <c r="L628" s="1" t="s">
        <v>1151</v>
      </c>
      <c r="M628" s="3">
        <v>46078</v>
      </c>
      <c r="N628" s="1">
        <f t="shared" si="21"/>
        <v>5</v>
      </c>
      <c r="O628" s="1" t="s">
        <v>66</v>
      </c>
      <c r="P628" s="1"/>
      <c r="Q628" s="1"/>
      <c r="R628" s="1"/>
      <c r="S628" s="1"/>
      <c r="T628" s="3">
        <v>46083</v>
      </c>
      <c r="U628" s="1" t="s">
        <v>39</v>
      </c>
      <c r="V628" s="1"/>
      <c r="W628" s="1" t="s">
        <v>1122</v>
      </c>
    </row>
    <row r="629" spans="1:23">
      <c r="A629" s="1" t="s">
        <v>82</v>
      </c>
      <c r="B629" s="1" t="s">
        <v>1921</v>
      </c>
      <c r="C629" s="1">
        <v>8543</v>
      </c>
      <c r="D629" s="1"/>
      <c r="E629" s="3">
        <v>46073</v>
      </c>
      <c r="F629" s="12">
        <v>46073.567893518521</v>
      </c>
      <c r="G629" s="1">
        <v>800049074</v>
      </c>
      <c r="H629" s="1" t="s">
        <v>337</v>
      </c>
      <c r="I629" s="17">
        <f t="shared" si="22"/>
        <v>750887</v>
      </c>
      <c r="J629" s="17">
        <v>111547</v>
      </c>
      <c r="K629" s="17">
        <v>862434</v>
      </c>
      <c r="L629" s="1" t="s">
        <v>70</v>
      </c>
      <c r="M629" s="3">
        <v>46076</v>
      </c>
      <c r="N629" s="1">
        <f t="shared" si="21"/>
        <v>3</v>
      </c>
      <c r="O629" s="1" t="s">
        <v>66</v>
      </c>
      <c r="P629" s="1"/>
      <c r="Q629" s="1"/>
      <c r="R629" s="1"/>
      <c r="S629" s="1"/>
      <c r="T629" s="3"/>
      <c r="U629" s="1"/>
      <c r="V629" s="1"/>
      <c r="W629" s="1" t="s">
        <v>1122</v>
      </c>
    </row>
    <row r="630" spans="1:23">
      <c r="A630" s="1" t="s">
        <v>26</v>
      </c>
      <c r="B630" s="1" t="s">
        <v>1922</v>
      </c>
      <c r="C630" s="1">
        <v>3898</v>
      </c>
      <c r="D630" s="1" t="s">
        <v>28</v>
      </c>
      <c r="E630" s="3">
        <v>46073</v>
      </c>
      <c r="F630" s="12">
        <v>46073.520821759259</v>
      </c>
      <c r="G630" s="1">
        <v>31929276</v>
      </c>
      <c r="H630" s="1" t="s">
        <v>1923</v>
      </c>
      <c r="I630" s="17">
        <f t="shared" si="22"/>
        <v>24578.400000000001</v>
      </c>
      <c r="J630" s="17">
        <v>3991.6</v>
      </c>
      <c r="K630" s="17">
        <v>28570</v>
      </c>
      <c r="L630" s="1" t="s">
        <v>70</v>
      </c>
      <c r="M630" s="3">
        <v>46076</v>
      </c>
      <c r="N630" s="1">
        <f t="shared" si="21"/>
        <v>3</v>
      </c>
      <c r="O630" s="1" t="s">
        <v>66</v>
      </c>
      <c r="P630" s="1"/>
      <c r="Q630" s="1"/>
      <c r="R630" s="1"/>
      <c r="S630" s="1"/>
      <c r="T630" s="3">
        <v>46078</v>
      </c>
      <c r="U630" s="1" t="s">
        <v>39</v>
      </c>
      <c r="V630" s="1"/>
      <c r="W630" s="1" t="s">
        <v>1122</v>
      </c>
    </row>
    <row r="631" spans="1:23">
      <c r="A631" s="1" t="s">
        <v>26</v>
      </c>
      <c r="B631" s="1" t="s">
        <v>1924</v>
      </c>
      <c r="C631" s="27">
        <v>59127</v>
      </c>
      <c r="D631" s="1" t="s">
        <v>1886</v>
      </c>
      <c r="E631" s="3">
        <v>46073</v>
      </c>
      <c r="F631" s="12">
        <v>46073.506273148145</v>
      </c>
      <c r="G631" s="1">
        <v>800161925</v>
      </c>
      <c r="H631" s="1" t="s">
        <v>1887</v>
      </c>
      <c r="I631" s="17">
        <f t="shared" si="22"/>
        <v>48235.270000000004</v>
      </c>
      <c r="J631" s="17">
        <v>9164.7000000000007</v>
      </c>
      <c r="K631" s="17">
        <v>57399.97</v>
      </c>
      <c r="L631" s="1" t="s">
        <v>54</v>
      </c>
      <c r="M631" s="3"/>
      <c r="N631" s="1">
        <f t="shared" si="21"/>
        <v>0</v>
      </c>
      <c r="O631" s="1"/>
      <c r="P631" s="1"/>
      <c r="Q631" s="1"/>
      <c r="R631" s="1"/>
      <c r="S631" s="1"/>
      <c r="T631" s="3"/>
      <c r="U631" s="1"/>
      <c r="V631" s="1"/>
      <c r="W631" s="1"/>
    </row>
    <row r="632" spans="1:23">
      <c r="A632" s="1" t="s">
        <v>82</v>
      </c>
      <c r="B632" s="1" t="s">
        <v>1925</v>
      </c>
      <c r="C632" s="1" t="s">
        <v>1926</v>
      </c>
      <c r="D632" s="1"/>
      <c r="E632" s="3">
        <v>46073</v>
      </c>
      <c r="F632" s="12">
        <v>46073.500104166669</v>
      </c>
      <c r="G632" s="1">
        <v>900237741</v>
      </c>
      <c r="H632" s="1" t="s">
        <v>567</v>
      </c>
      <c r="I632" s="17">
        <f t="shared" si="22"/>
        <v>56000</v>
      </c>
      <c r="J632" s="17">
        <v>10640</v>
      </c>
      <c r="K632" s="17">
        <v>66640</v>
      </c>
      <c r="L632" s="1" t="s">
        <v>70</v>
      </c>
      <c r="M632" s="3">
        <v>46076</v>
      </c>
      <c r="N632" s="1">
        <f t="shared" si="21"/>
        <v>3</v>
      </c>
      <c r="O632" s="1" t="s">
        <v>66</v>
      </c>
      <c r="P632" s="1"/>
      <c r="Q632" s="1"/>
      <c r="R632" s="1"/>
      <c r="S632" s="1"/>
      <c r="T632" s="3"/>
      <c r="U632" s="1"/>
      <c r="V632" s="1"/>
      <c r="W632" s="1" t="s">
        <v>1122</v>
      </c>
    </row>
    <row r="633" spans="1:23">
      <c r="A633" s="1" t="s">
        <v>82</v>
      </c>
      <c r="B633" s="1" t="s">
        <v>1927</v>
      </c>
      <c r="C633" s="1">
        <v>16620</v>
      </c>
      <c r="D633" s="1" t="s">
        <v>373</v>
      </c>
      <c r="E633" s="3">
        <v>46073</v>
      </c>
      <c r="F633" s="12">
        <v>46073.486562500002</v>
      </c>
      <c r="G633" s="1">
        <v>800106404</v>
      </c>
      <c r="H633" s="1" t="s">
        <v>369</v>
      </c>
      <c r="I633" s="17">
        <f t="shared" si="22"/>
        <v>35716</v>
      </c>
      <c r="J633" s="17">
        <v>678</v>
      </c>
      <c r="K633" s="17">
        <v>36394</v>
      </c>
      <c r="L633" s="1" t="s">
        <v>128</v>
      </c>
      <c r="M633" s="3">
        <v>46085</v>
      </c>
      <c r="N633" s="1">
        <f t="shared" si="21"/>
        <v>12</v>
      </c>
      <c r="O633" s="1" t="s">
        <v>1330</v>
      </c>
      <c r="P633" s="1"/>
      <c r="Q633" s="1"/>
      <c r="R633" s="1"/>
      <c r="S633" s="1"/>
      <c r="T633" s="3">
        <v>46086</v>
      </c>
      <c r="U633" s="1" t="s">
        <v>39</v>
      </c>
      <c r="V633" s="1"/>
      <c r="W633" s="1"/>
    </row>
    <row r="634" spans="1:23">
      <c r="A634" s="1" t="s">
        <v>82</v>
      </c>
      <c r="B634" s="1" t="s">
        <v>1928</v>
      </c>
      <c r="C634" s="1">
        <v>16617</v>
      </c>
      <c r="D634" s="1" t="s">
        <v>373</v>
      </c>
      <c r="E634" s="3">
        <v>46073</v>
      </c>
      <c r="F634" s="12">
        <v>46073.479247685187</v>
      </c>
      <c r="G634" s="1">
        <v>800106404</v>
      </c>
      <c r="H634" s="1" t="s">
        <v>369</v>
      </c>
      <c r="I634" s="17">
        <f t="shared" si="22"/>
        <v>7047</v>
      </c>
      <c r="J634" s="17">
        <v>134</v>
      </c>
      <c r="K634" s="17">
        <v>7181</v>
      </c>
      <c r="L634" s="1" t="s">
        <v>128</v>
      </c>
      <c r="M634" s="3">
        <v>46085</v>
      </c>
      <c r="N634" s="1">
        <f t="shared" si="21"/>
        <v>12</v>
      </c>
      <c r="O634" s="1" t="s">
        <v>1330</v>
      </c>
      <c r="P634" s="1"/>
      <c r="Q634" s="1"/>
      <c r="R634" s="1"/>
      <c r="S634" s="1"/>
      <c r="T634" s="3">
        <v>46086</v>
      </c>
      <c r="U634" s="1" t="s">
        <v>39</v>
      </c>
      <c r="V634" s="1"/>
      <c r="W634" s="1"/>
    </row>
    <row r="635" spans="1:23">
      <c r="A635" s="1" t="s">
        <v>82</v>
      </c>
      <c r="B635" s="1" t="s">
        <v>1929</v>
      </c>
      <c r="C635" s="1">
        <v>16618</v>
      </c>
      <c r="D635" s="1" t="s">
        <v>373</v>
      </c>
      <c r="E635" s="3">
        <v>46073</v>
      </c>
      <c r="F635" s="12">
        <v>46073.479247685187</v>
      </c>
      <c r="G635" s="1">
        <v>800106404</v>
      </c>
      <c r="H635" s="1" t="s">
        <v>369</v>
      </c>
      <c r="I635" s="17">
        <f t="shared" si="22"/>
        <v>534439</v>
      </c>
      <c r="J635" s="17">
        <v>10155</v>
      </c>
      <c r="K635" s="17">
        <v>544594</v>
      </c>
      <c r="L635" s="1" t="s">
        <v>128</v>
      </c>
      <c r="M635" s="3">
        <v>46085</v>
      </c>
      <c r="N635" s="1">
        <f t="shared" si="21"/>
        <v>12</v>
      </c>
      <c r="O635" s="1" t="s">
        <v>1330</v>
      </c>
      <c r="P635" s="1"/>
      <c r="Q635" s="1"/>
      <c r="R635" s="1"/>
      <c r="S635" s="1"/>
      <c r="T635" s="3">
        <v>46086</v>
      </c>
      <c r="U635" s="1" t="s">
        <v>39</v>
      </c>
      <c r="V635" s="1"/>
      <c r="W635" s="1"/>
    </row>
    <row r="636" spans="1:23">
      <c r="A636" s="1" t="s">
        <v>736</v>
      </c>
      <c r="B636" s="1" t="s">
        <v>1930</v>
      </c>
      <c r="C636" s="1">
        <v>87233981</v>
      </c>
      <c r="D636" s="1" t="s">
        <v>738</v>
      </c>
      <c r="E636" s="3">
        <v>46073</v>
      </c>
      <c r="F636" s="12">
        <v>46073.455567129633</v>
      </c>
      <c r="G636" s="1">
        <v>900219834</v>
      </c>
      <c r="H636" s="1" t="s">
        <v>739</v>
      </c>
      <c r="I636" s="17">
        <f t="shared" si="22"/>
        <v>13500</v>
      </c>
      <c r="J636" s="17">
        <v>0</v>
      </c>
      <c r="K636" s="17">
        <v>13500</v>
      </c>
      <c r="L636" s="1" t="s">
        <v>70</v>
      </c>
      <c r="M636" s="3">
        <v>46076</v>
      </c>
      <c r="N636" s="1">
        <f t="shared" si="21"/>
        <v>3</v>
      </c>
      <c r="O636" s="1" t="s">
        <v>66</v>
      </c>
      <c r="P636" s="1"/>
      <c r="Q636" s="1"/>
      <c r="R636" s="1"/>
      <c r="S636" s="1"/>
      <c r="T636" s="3">
        <v>46083</v>
      </c>
      <c r="U636" s="1" t="s">
        <v>39</v>
      </c>
      <c r="V636" s="1"/>
      <c r="W636" s="1" t="s">
        <v>1122</v>
      </c>
    </row>
    <row r="637" spans="1:23">
      <c r="A637" s="1" t="s">
        <v>26</v>
      </c>
      <c r="B637" s="1" t="s">
        <v>1931</v>
      </c>
      <c r="C637" s="1">
        <v>168570</v>
      </c>
      <c r="D637" s="1" t="s">
        <v>1083</v>
      </c>
      <c r="E637" s="3">
        <v>46073</v>
      </c>
      <c r="F637" s="12">
        <v>46073.411168981482</v>
      </c>
      <c r="G637" s="1">
        <v>860000018</v>
      </c>
      <c r="H637" s="1" t="s">
        <v>1084</v>
      </c>
      <c r="I637" s="17">
        <f t="shared" si="22"/>
        <v>286921.96000000002</v>
      </c>
      <c r="J637" s="17">
        <v>45299.040000000001</v>
      </c>
      <c r="K637" s="17">
        <v>332221</v>
      </c>
      <c r="L637" s="1" t="s">
        <v>70</v>
      </c>
      <c r="M637" s="3">
        <v>46076</v>
      </c>
      <c r="N637" s="1">
        <f t="shared" si="21"/>
        <v>3</v>
      </c>
      <c r="O637" s="1" t="s">
        <v>66</v>
      </c>
      <c r="P637" s="1"/>
      <c r="Q637" s="1"/>
      <c r="R637" s="1"/>
      <c r="S637" s="1"/>
      <c r="T637" s="3">
        <v>46083</v>
      </c>
      <c r="U637" s="1"/>
      <c r="V637" s="1"/>
      <c r="W637" s="1" t="s">
        <v>1122</v>
      </c>
    </row>
    <row r="638" spans="1:23">
      <c r="A638" s="1" t="s">
        <v>26</v>
      </c>
      <c r="B638" s="1" t="s">
        <v>1932</v>
      </c>
      <c r="C638" s="1">
        <v>24826</v>
      </c>
      <c r="D638" s="1" t="s">
        <v>28</v>
      </c>
      <c r="E638" s="3">
        <v>46073</v>
      </c>
      <c r="F638" s="12">
        <v>46073.342118055552</v>
      </c>
      <c r="G638" s="1">
        <v>800025921</v>
      </c>
      <c r="H638" s="1" t="s">
        <v>1933</v>
      </c>
      <c r="I638" s="17">
        <f t="shared" si="22"/>
        <v>380000</v>
      </c>
      <c r="J638" s="17">
        <v>0</v>
      </c>
      <c r="K638" s="17">
        <v>380000</v>
      </c>
      <c r="L638" s="1" t="s">
        <v>1151</v>
      </c>
      <c r="M638" s="3">
        <v>46076</v>
      </c>
      <c r="N638" s="1">
        <f t="shared" si="21"/>
        <v>3</v>
      </c>
      <c r="O638" s="1" t="s">
        <v>66</v>
      </c>
      <c r="P638" s="1"/>
      <c r="Q638" s="1"/>
      <c r="R638" s="1"/>
      <c r="S638" s="1"/>
      <c r="T638" s="3">
        <v>46084</v>
      </c>
      <c r="U638" s="1" t="s">
        <v>39</v>
      </c>
      <c r="V638" s="1"/>
      <c r="W638" s="1" t="s">
        <v>1122</v>
      </c>
    </row>
    <row r="639" spans="1:23">
      <c r="A639" s="1" t="s">
        <v>26</v>
      </c>
      <c r="B639" s="1" t="s">
        <v>1934</v>
      </c>
      <c r="C639" s="1">
        <v>565173</v>
      </c>
      <c r="D639" s="1" t="s">
        <v>159</v>
      </c>
      <c r="E639" s="3">
        <v>46073</v>
      </c>
      <c r="F639" s="12">
        <v>46073.267766203702</v>
      </c>
      <c r="G639" s="1">
        <v>890800788</v>
      </c>
      <c r="H639" s="1" t="s">
        <v>160</v>
      </c>
      <c r="I639" s="17">
        <f t="shared" si="22"/>
        <v>113205</v>
      </c>
      <c r="J639" s="17">
        <v>21509</v>
      </c>
      <c r="K639" s="17">
        <v>134714</v>
      </c>
      <c r="L639" s="1" t="s">
        <v>70</v>
      </c>
      <c r="M639" s="3">
        <v>46073</v>
      </c>
      <c r="N639" s="1">
        <f t="shared" si="21"/>
        <v>0</v>
      </c>
      <c r="O639" s="1" t="s">
        <v>1935</v>
      </c>
      <c r="P639" s="1"/>
      <c r="Q639" s="1"/>
      <c r="R639" s="1"/>
      <c r="S639" s="1"/>
      <c r="T639" s="3">
        <v>46078</v>
      </c>
      <c r="U639" s="1" t="s">
        <v>39</v>
      </c>
      <c r="V639" s="1"/>
      <c r="W639" s="1" t="s">
        <v>1122</v>
      </c>
    </row>
    <row r="640" spans="1:23">
      <c r="A640" s="1" t="s">
        <v>26</v>
      </c>
      <c r="B640" s="1" t="s">
        <v>1936</v>
      </c>
      <c r="C640" s="1">
        <v>2899679</v>
      </c>
      <c r="D640" s="1" t="s">
        <v>668</v>
      </c>
      <c r="E640" s="3">
        <v>46073</v>
      </c>
      <c r="F640" s="12">
        <v>46073.187986111108</v>
      </c>
      <c r="G640" s="1">
        <v>860001697</v>
      </c>
      <c r="H640" s="1" t="s">
        <v>669</v>
      </c>
      <c r="I640" s="17">
        <f t="shared" si="22"/>
        <v>66750</v>
      </c>
      <c r="J640" s="17">
        <v>0</v>
      </c>
      <c r="K640" s="17">
        <v>66750</v>
      </c>
      <c r="L640" s="1" t="s">
        <v>70</v>
      </c>
      <c r="M640" s="3">
        <v>46076</v>
      </c>
      <c r="N640" s="1">
        <f t="shared" si="21"/>
        <v>3</v>
      </c>
      <c r="O640" s="1" t="s">
        <v>66</v>
      </c>
      <c r="P640" s="1"/>
      <c r="Q640" s="1"/>
      <c r="R640" s="1"/>
      <c r="S640" s="1"/>
      <c r="T640" s="3">
        <v>46083</v>
      </c>
      <c r="U640" s="1" t="s">
        <v>39</v>
      </c>
      <c r="V640" s="1"/>
      <c r="W640" s="1" t="s">
        <v>1122</v>
      </c>
    </row>
    <row r="641" spans="1:23">
      <c r="A641" s="1" t="s">
        <v>26</v>
      </c>
      <c r="B641" s="1" t="s">
        <v>1937</v>
      </c>
      <c r="C641" s="1">
        <v>2989154</v>
      </c>
      <c r="D641" s="1" t="s">
        <v>312</v>
      </c>
      <c r="E641" s="3">
        <v>46073</v>
      </c>
      <c r="F641" s="12">
        <v>46073.101678240739</v>
      </c>
      <c r="G641" s="1">
        <v>890903939</v>
      </c>
      <c r="H641" s="1" t="s">
        <v>313</v>
      </c>
      <c r="I641" s="17">
        <f t="shared" si="22"/>
        <v>133500</v>
      </c>
      <c r="J641" s="17">
        <v>0</v>
      </c>
      <c r="K641" s="17">
        <v>133500</v>
      </c>
      <c r="L641" s="1" t="s">
        <v>70</v>
      </c>
      <c r="M641" s="3">
        <v>46076</v>
      </c>
      <c r="N641" s="1">
        <f t="shared" si="21"/>
        <v>3</v>
      </c>
      <c r="O641" s="1" t="s">
        <v>66</v>
      </c>
      <c r="P641" s="1"/>
      <c r="Q641" s="1"/>
      <c r="R641" s="1"/>
      <c r="S641" s="1"/>
      <c r="T641" s="3">
        <v>46083</v>
      </c>
      <c r="U641" s="1" t="s">
        <v>39</v>
      </c>
      <c r="V641" s="1"/>
      <c r="W641" s="1" t="s">
        <v>1122</v>
      </c>
    </row>
    <row r="642" spans="1:23">
      <c r="A642" s="1" t="s">
        <v>26</v>
      </c>
      <c r="B642" s="1" t="s">
        <v>1938</v>
      </c>
      <c r="C642" s="1">
        <v>1295</v>
      </c>
      <c r="D642" s="1" t="s">
        <v>435</v>
      </c>
      <c r="E642" s="3">
        <v>46074</v>
      </c>
      <c r="F642" s="12">
        <v>46074.812905092593</v>
      </c>
      <c r="G642" s="1">
        <v>900933624</v>
      </c>
      <c r="H642" s="1" t="s">
        <v>436</v>
      </c>
      <c r="I642" s="17">
        <f t="shared" si="22"/>
        <v>3200000</v>
      </c>
      <c r="J642" s="17">
        <v>608000</v>
      </c>
      <c r="K642" s="17">
        <v>3808000</v>
      </c>
      <c r="L642" s="1" t="s">
        <v>1151</v>
      </c>
      <c r="M642" s="3">
        <v>46077</v>
      </c>
      <c r="N642" s="1">
        <f t="shared" ref="N642:N705" si="23">IFERROR(IF(-_xlfn.DAYS(E642,M642)&lt;0,0,-_xlfn.DAYS(E642,M642)), " - ")</f>
        <v>3</v>
      </c>
      <c r="O642" s="1" t="s">
        <v>66</v>
      </c>
      <c r="P642" s="1"/>
      <c r="Q642" s="1"/>
      <c r="R642" s="1"/>
      <c r="S642" s="1"/>
      <c r="T642" s="3">
        <v>46086</v>
      </c>
      <c r="U642" s="1" t="s">
        <v>39</v>
      </c>
      <c r="V642" s="1"/>
      <c r="W642" s="1" t="s">
        <v>1122</v>
      </c>
    </row>
    <row r="643" spans="1:23">
      <c r="A643" s="1" t="s">
        <v>26</v>
      </c>
      <c r="B643" s="1" t="s">
        <v>1939</v>
      </c>
      <c r="C643" s="1">
        <v>4801</v>
      </c>
      <c r="D643" s="1" t="s">
        <v>1899</v>
      </c>
      <c r="E643" s="3">
        <v>46074</v>
      </c>
      <c r="F643" s="12">
        <v>46074.897361111114</v>
      </c>
      <c r="G643" s="1">
        <v>901560228</v>
      </c>
      <c r="H643" s="1" t="s">
        <v>1900</v>
      </c>
      <c r="I643" s="17">
        <f t="shared" si="22"/>
        <v>42000</v>
      </c>
      <c r="J643" s="17">
        <v>0</v>
      </c>
      <c r="K643" s="17">
        <v>42000</v>
      </c>
      <c r="L643" s="1" t="s">
        <v>54</v>
      </c>
      <c r="M643" s="3"/>
      <c r="N643" s="1">
        <f t="shared" si="23"/>
        <v>0</v>
      </c>
      <c r="O643" s="1"/>
      <c r="P643" s="1"/>
      <c r="Q643" s="1"/>
      <c r="R643" s="1"/>
      <c r="S643" s="1"/>
      <c r="T643" s="3"/>
      <c r="U643" s="1"/>
      <c r="V643" s="1"/>
      <c r="W643" s="1"/>
    </row>
    <row r="644" spans="1:23">
      <c r="A644" s="1" t="s">
        <v>26</v>
      </c>
      <c r="B644" s="1" t="s">
        <v>1940</v>
      </c>
      <c r="C644" s="1">
        <v>131476508</v>
      </c>
      <c r="D644" s="1" t="s">
        <v>88</v>
      </c>
      <c r="E644" s="3">
        <v>46074</v>
      </c>
      <c r="F644" s="12">
        <v>46074.655740740738</v>
      </c>
      <c r="G644" s="1">
        <v>900092385</v>
      </c>
      <c r="H644" s="1" t="s">
        <v>89</v>
      </c>
      <c r="I644" s="17">
        <f t="shared" si="22"/>
        <v>22984.04</v>
      </c>
      <c r="J644" s="17">
        <v>4366.96</v>
      </c>
      <c r="K644" s="17">
        <v>27351</v>
      </c>
      <c r="L644" s="1" t="s">
        <v>65</v>
      </c>
      <c r="M644" s="3">
        <v>46077</v>
      </c>
      <c r="N644" s="1">
        <f t="shared" si="23"/>
        <v>3</v>
      </c>
      <c r="O644" s="1" t="s">
        <v>90</v>
      </c>
      <c r="P644" s="1"/>
      <c r="Q644" s="1"/>
      <c r="R644" s="1"/>
      <c r="S644" s="1"/>
      <c r="T644" s="3">
        <v>46078</v>
      </c>
      <c r="U644" s="1" t="s">
        <v>39</v>
      </c>
      <c r="V644" s="1"/>
      <c r="W644" s="1" t="s">
        <v>1122</v>
      </c>
    </row>
    <row r="645" spans="1:23">
      <c r="A645" s="1" t="s">
        <v>26</v>
      </c>
      <c r="B645" s="1" t="s">
        <v>1941</v>
      </c>
      <c r="C645" s="1">
        <v>139724</v>
      </c>
      <c r="D645" s="1" t="s">
        <v>468</v>
      </c>
      <c r="E645" s="3">
        <v>46074</v>
      </c>
      <c r="F645" s="12">
        <v>46074.586805555555</v>
      </c>
      <c r="G645" s="1">
        <v>901406407</v>
      </c>
      <c r="H645" s="1" t="s">
        <v>469</v>
      </c>
      <c r="I645" s="17">
        <f t="shared" si="22"/>
        <v>6301</v>
      </c>
      <c r="J645" s="17">
        <v>0</v>
      </c>
      <c r="K645" s="17">
        <v>6301</v>
      </c>
      <c r="L645" s="1" t="s">
        <v>54</v>
      </c>
      <c r="M645" s="3"/>
      <c r="N645" s="1">
        <f t="shared" si="23"/>
        <v>0</v>
      </c>
      <c r="O645" s="1"/>
      <c r="P645" s="1"/>
      <c r="Q645" s="1"/>
      <c r="R645" s="1"/>
      <c r="S645" s="1"/>
      <c r="T645" s="3"/>
      <c r="U645" s="1"/>
      <c r="V645" s="1"/>
      <c r="W645" s="1"/>
    </row>
    <row r="646" spans="1:23">
      <c r="A646" s="1" t="s">
        <v>736</v>
      </c>
      <c r="B646" s="1" t="s">
        <v>1942</v>
      </c>
      <c r="C646" s="1">
        <v>87665890</v>
      </c>
      <c r="D646" s="1" t="s">
        <v>738</v>
      </c>
      <c r="E646" s="3">
        <v>46075</v>
      </c>
      <c r="F646" s="12">
        <v>46075.698472222219</v>
      </c>
      <c r="G646" s="1">
        <v>900219834</v>
      </c>
      <c r="H646" s="1" t="s">
        <v>739</v>
      </c>
      <c r="I646" s="17">
        <f t="shared" si="22"/>
        <v>13500</v>
      </c>
      <c r="J646" s="17">
        <v>0</v>
      </c>
      <c r="K646" s="17">
        <v>13500</v>
      </c>
      <c r="L646" s="1" t="s">
        <v>70</v>
      </c>
      <c r="M646" s="3">
        <v>46077</v>
      </c>
      <c r="N646" s="1">
        <f t="shared" si="23"/>
        <v>2</v>
      </c>
      <c r="O646" s="1" t="s">
        <v>66</v>
      </c>
      <c r="P646" s="1"/>
      <c r="Q646" s="1"/>
      <c r="R646" s="1"/>
      <c r="S646" s="1"/>
      <c r="T646" s="3">
        <v>46083</v>
      </c>
      <c r="U646" s="1" t="s">
        <v>39</v>
      </c>
      <c r="V646" s="1"/>
      <c r="W646" s="1" t="s">
        <v>1122</v>
      </c>
    </row>
    <row r="647" spans="1:23">
      <c r="A647" s="1" t="s">
        <v>736</v>
      </c>
      <c r="B647" s="1" t="s">
        <v>1943</v>
      </c>
      <c r="C647" s="1">
        <v>87620922</v>
      </c>
      <c r="D647" s="1" t="s">
        <v>738</v>
      </c>
      <c r="E647" s="3">
        <v>46075</v>
      </c>
      <c r="F647" s="12">
        <v>46075.517754629633</v>
      </c>
      <c r="G647" s="1">
        <v>900219834</v>
      </c>
      <c r="H647" s="1" t="s">
        <v>739</v>
      </c>
      <c r="I647" s="17">
        <f t="shared" si="22"/>
        <v>11600</v>
      </c>
      <c r="J647" s="17">
        <v>0</v>
      </c>
      <c r="K647" s="17">
        <v>11600</v>
      </c>
      <c r="L647" s="1" t="s">
        <v>70</v>
      </c>
      <c r="M647" s="3">
        <v>46077</v>
      </c>
      <c r="N647" s="1">
        <f t="shared" si="23"/>
        <v>2</v>
      </c>
      <c r="O647" s="1" t="s">
        <v>66</v>
      </c>
      <c r="P647" s="1"/>
      <c r="Q647" s="1"/>
      <c r="R647" s="1"/>
      <c r="S647" s="1"/>
      <c r="T647" s="3">
        <v>46083</v>
      </c>
      <c r="U647" s="1" t="s">
        <v>39</v>
      </c>
      <c r="V647" s="1"/>
      <c r="W647" s="1" t="s">
        <v>1122</v>
      </c>
    </row>
    <row r="648" spans="1:23">
      <c r="A648" s="1" t="s">
        <v>26</v>
      </c>
      <c r="B648" s="1" t="s">
        <v>1944</v>
      </c>
      <c r="C648" s="1">
        <v>7095</v>
      </c>
      <c r="D648" s="1" t="s">
        <v>678</v>
      </c>
      <c r="E648" s="3">
        <v>46076</v>
      </c>
      <c r="F648" s="12">
        <v>46076.893807870372</v>
      </c>
      <c r="G648" s="1">
        <v>901174199</v>
      </c>
      <c r="H648" s="1" t="s">
        <v>679</v>
      </c>
      <c r="I648" s="17">
        <f t="shared" si="22"/>
        <v>2754000</v>
      </c>
      <c r="J648" s="17">
        <v>447260</v>
      </c>
      <c r="K648" s="17">
        <v>3201260</v>
      </c>
      <c r="L648" s="1" t="s">
        <v>1151</v>
      </c>
      <c r="M648" s="3">
        <v>46078</v>
      </c>
      <c r="N648" s="1">
        <f t="shared" si="23"/>
        <v>2</v>
      </c>
      <c r="O648" s="1" t="s">
        <v>66</v>
      </c>
      <c r="P648" s="1"/>
      <c r="Q648" s="1"/>
      <c r="R648" s="1"/>
      <c r="S648" s="1"/>
      <c r="T648" s="3">
        <v>46083</v>
      </c>
      <c r="U648" s="1"/>
      <c r="V648" s="1"/>
      <c r="W648" s="1" t="s">
        <v>1122</v>
      </c>
    </row>
    <row r="649" spans="1:23">
      <c r="A649" s="1" t="s">
        <v>26</v>
      </c>
      <c r="B649" s="1" t="s">
        <v>1945</v>
      </c>
      <c r="C649" s="1">
        <v>438</v>
      </c>
      <c r="D649" s="1" t="s">
        <v>276</v>
      </c>
      <c r="E649" s="3">
        <v>46076</v>
      </c>
      <c r="F649" s="12">
        <v>46076.964178240742</v>
      </c>
      <c r="G649" s="1">
        <v>901847080</v>
      </c>
      <c r="H649" s="1" t="s">
        <v>277</v>
      </c>
      <c r="I649" s="17">
        <f t="shared" si="22"/>
        <v>27100000</v>
      </c>
      <c r="J649" s="17">
        <v>5149000</v>
      </c>
      <c r="K649" s="17">
        <v>32249000</v>
      </c>
      <c r="L649" s="1" t="s">
        <v>1151</v>
      </c>
      <c r="M649" s="3">
        <v>46078</v>
      </c>
      <c r="N649" s="1">
        <f t="shared" si="23"/>
        <v>2</v>
      </c>
      <c r="O649" s="1" t="s">
        <v>66</v>
      </c>
      <c r="P649" s="1"/>
      <c r="Q649" s="1"/>
      <c r="R649" s="1"/>
      <c r="S649" s="1"/>
      <c r="T649" s="3">
        <v>46086</v>
      </c>
      <c r="U649" s="1" t="s">
        <v>39</v>
      </c>
      <c r="V649" s="1"/>
      <c r="W649" s="1" t="s">
        <v>1122</v>
      </c>
    </row>
    <row r="650" spans="1:23">
      <c r="A650" s="1" t="s">
        <v>26</v>
      </c>
      <c r="B650" s="1" t="s">
        <v>1946</v>
      </c>
      <c r="C650" s="1">
        <v>7094</v>
      </c>
      <c r="D650" s="1" t="s">
        <v>678</v>
      </c>
      <c r="E650" s="3">
        <v>46076</v>
      </c>
      <c r="F650" s="12">
        <v>46076.883449074077</v>
      </c>
      <c r="G650" s="1">
        <v>901174199</v>
      </c>
      <c r="H650" s="1" t="s">
        <v>679</v>
      </c>
      <c r="I650" s="17">
        <f t="shared" ref="I650:I713" si="24">K650-J650</f>
        <v>5799630</v>
      </c>
      <c r="J650" s="17">
        <v>1101929.7</v>
      </c>
      <c r="K650" s="17">
        <v>6901559.7000000002</v>
      </c>
      <c r="L650" s="1" t="s">
        <v>1151</v>
      </c>
      <c r="M650" s="3">
        <v>46078</v>
      </c>
      <c r="N650" s="1">
        <f t="shared" si="23"/>
        <v>2</v>
      </c>
      <c r="O650" s="1" t="s">
        <v>66</v>
      </c>
      <c r="P650" s="1"/>
      <c r="Q650" s="1"/>
      <c r="R650" s="1"/>
      <c r="S650" s="1"/>
      <c r="T650" s="3">
        <v>46083</v>
      </c>
      <c r="U650" s="1"/>
      <c r="V650" s="1"/>
      <c r="W650" s="1" t="s">
        <v>1122</v>
      </c>
    </row>
    <row r="651" spans="1:23">
      <c r="A651" s="1" t="s">
        <v>26</v>
      </c>
      <c r="B651" s="1" t="s">
        <v>1947</v>
      </c>
      <c r="C651" s="1">
        <v>7092</v>
      </c>
      <c r="D651" s="1" t="s">
        <v>678</v>
      </c>
      <c r="E651" s="3">
        <v>46076</v>
      </c>
      <c r="F651" s="12">
        <v>46076.878159722219</v>
      </c>
      <c r="G651" s="1">
        <v>901174199</v>
      </c>
      <c r="H651" s="1" t="s">
        <v>679</v>
      </c>
      <c r="I651" s="17">
        <f t="shared" si="24"/>
        <v>815000</v>
      </c>
      <c r="J651" s="17">
        <v>154850</v>
      </c>
      <c r="K651" s="17">
        <v>969850</v>
      </c>
      <c r="L651" s="1" t="s">
        <v>1151</v>
      </c>
      <c r="M651" s="3">
        <v>46078</v>
      </c>
      <c r="N651" s="1">
        <f t="shared" si="23"/>
        <v>2</v>
      </c>
      <c r="O651" s="1" t="s">
        <v>66</v>
      </c>
      <c r="P651" s="1"/>
      <c r="Q651" s="1"/>
      <c r="R651" s="1"/>
      <c r="S651" s="1"/>
      <c r="T651" s="3">
        <v>46083</v>
      </c>
      <c r="U651" s="1"/>
      <c r="V651" s="1"/>
      <c r="W651" s="1" t="s">
        <v>1122</v>
      </c>
    </row>
    <row r="652" spans="1:23">
      <c r="A652" s="1" t="s">
        <v>26</v>
      </c>
      <c r="B652" s="1" t="s">
        <v>1948</v>
      </c>
      <c r="C652" s="1">
        <v>7093</v>
      </c>
      <c r="D652" s="1" t="s">
        <v>678</v>
      </c>
      <c r="E652" s="3">
        <v>46076</v>
      </c>
      <c r="F652" s="12">
        <v>46076.881018518521</v>
      </c>
      <c r="G652" s="1">
        <v>901174199</v>
      </c>
      <c r="H652" s="1" t="s">
        <v>679</v>
      </c>
      <c r="I652" s="17">
        <f t="shared" si="24"/>
        <v>7529447.9999999991</v>
      </c>
      <c r="J652" s="17">
        <v>1430595.12</v>
      </c>
      <c r="K652" s="17">
        <v>8960043.1199999992</v>
      </c>
      <c r="L652" s="1" t="s">
        <v>1151</v>
      </c>
      <c r="M652" s="3">
        <v>46078</v>
      </c>
      <c r="N652" s="1">
        <f t="shared" si="23"/>
        <v>2</v>
      </c>
      <c r="O652" s="1" t="s">
        <v>66</v>
      </c>
      <c r="P652" s="1"/>
      <c r="Q652" s="1"/>
      <c r="R652" s="1"/>
      <c r="S652" s="1"/>
      <c r="T652" s="3">
        <v>46083</v>
      </c>
      <c r="U652" s="1"/>
      <c r="V652" s="1"/>
      <c r="W652" s="1" t="s">
        <v>1122</v>
      </c>
    </row>
    <row r="653" spans="1:23">
      <c r="A653" s="1" t="s">
        <v>26</v>
      </c>
      <c r="B653" s="1" t="s">
        <v>1949</v>
      </c>
      <c r="C653" s="1">
        <v>7090</v>
      </c>
      <c r="D653" s="1" t="s">
        <v>678</v>
      </c>
      <c r="E653" s="3">
        <v>46076</v>
      </c>
      <c r="F653" s="12">
        <v>46076.870312500003</v>
      </c>
      <c r="G653" s="1">
        <v>901174199</v>
      </c>
      <c r="H653" s="1" t="s">
        <v>679</v>
      </c>
      <c r="I653" s="17">
        <f t="shared" si="24"/>
        <v>497123</v>
      </c>
      <c r="J653" s="17">
        <v>94453.37</v>
      </c>
      <c r="K653" s="17">
        <v>591576.37</v>
      </c>
      <c r="L653" s="1" t="s">
        <v>1151</v>
      </c>
      <c r="M653" s="3">
        <v>46078</v>
      </c>
      <c r="N653" s="1">
        <f t="shared" si="23"/>
        <v>2</v>
      </c>
      <c r="O653" s="1" t="s">
        <v>66</v>
      </c>
      <c r="P653" s="1"/>
      <c r="Q653" s="1"/>
      <c r="R653" s="1"/>
      <c r="S653" s="1"/>
      <c r="T653" s="3">
        <v>46083</v>
      </c>
      <c r="U653" s="1"/>
      <c r="V653" s="1"/>
      <c r="W653" s="1" t="s">
        <v>1122</v>
      </c>
    </row>
    <row r="654" spans="1:23">
      <c r="A654" s="1" t="s">
        <v>26</v>
      </c>
      <c r="B654" s="1" t="s">
        <v>1950</v>
      </c>
      <c r="C654" s="1">
        <v>7091</v>
      </c>
      <c r="D654" s="1" t="s">
        <v>678</v>
      </c>
      <c r="E654" s="3">
        <v>46076</v>
      </c>
      <c r="F654" s="12">
        <v>46076.874074074076</v>
      </c>
      <c r="G654" s="1">
        <v>901174199</v>
      </c>
      <c r="H654" s="1" t="s">
        <v>679</v>
      </c>
      <c r="I654" s="17">
        <f t="shared" si="24"/>
        <v>581623</v>
      </c>
      <c r="J654" s="17">
        <v>110508.37</v>
      </c>
      <c r="K654" s="17">
        <v>692131.37</v>
      </c>
      <c r="L654" s="1" t="s">
        <v>1151</v>
      </c>
      <c r="M654" s="3">
        <v>46078</v>
      </c>
      <c r="N654" s="1">
        <f t="shared" si="23"/>
        <v>2</v>
      </c>
      <c r="O654" s="1" t="s">
        <v>66</v>
      </c>
      <c r="P654" s="1"/>
      <c r="Q654" s="1"/>
      <c r="R654" s="1"/>
      <c r="S654" s="1"/>
      <c r="T654" s="3">
        <v>46083</v>
      </c>
      <c r="U654" s="1"/>
      <c r="V654" s="1"/>
      <c r="W654" s="1" t="s">
        <v>1122</v>
      </c>
    </row>
    <row r="655" spans="1:23">
      <c r="A655" s="1" t="s">
        <v>26</v>
      </c>
      <c r="B655" s="1" t="s">
        <v>1951</v>
      </c>
      <c r="C655" s="1">
        <v>7088</v>
      </c>
      <c r="D655" s="1" t="s">
        <v>678</v>
      </c>
      <c r="E655" s="3">
        <v>46076</v>
      </c>
      <c r="F655" s="12">
        <v>46076.866331018522</v>
      </c>
      <c r="G655" s="1">
        <v>901174199</v>
      </c>
      <c r="H655" s="1" t="s">
        <v>679</v>
      </c>
      <c r="I655" s="17">
        <f t="shared" si="24"/>
        <v>1409706</v>
      </c>
      <c r="J655" s="17">
        <v>267844.14</v>
      </c>
      <c r="K655" s="17">
        <v>1677550.14</v>
      </c>
      <c r="L655" s="1" t="s">
        <v>1151</v>
      </c>
      <c r="M655" s="3">
        <v>46078</v>
      </c>
      <c r="N655" s="1">
        <f t="shared" si="23"/>
        <v>2</v>
      </c>
      <c r="O655" s="1" t="s">
        <v>66</v>
      </c>
      <c r="P655" s="1"/>
      <c r="Q655" s="1"/>
      <c r="R655" s="1"/>
      <c r="S655" s="1"/>
      <c r="T655" s="3">
        <v>46083</v>
      </c>
      <c r="U655" s="1"/>
      <c r="V655" s="1"/>
      <c r="W655" s="1" t="s">
        <v>1122</v>
      </c>
    </row>
    <row r="656" spans="1:23">
      <c r="A656" s="1" t="s">
        <v>26</v>
      </c>
      <c r="B656" s="1" t="s">
        <v>1952</v>
      </c>
      <c r="C656" s="1">
        <v>7089</v>
      </c>
      <c r="D656" s="1" t="s">
        <v>678</v>
      </c>
      <c r="E656" s="3">
        <v>46076</v>
      </c>
      <c r="F656" s="12">
        <v>46076.868055555555</v>
      </c>
      <c r="G656" s="1">
        <v>901174199</v>
      </c>
      <c r="H656" s="1" t="s">
        <v>679</v>
      </c>
      <c r="I656" s="17">
        <f t="shared" si="24"/>
        <v>552826</v>
      </c>
      <c r="J656" s="17">
        <v>105036.94</v>
      </c>
      <c r="K656" s="17">
        <v>657862.93999999994</v>
      </c>
      <c r="L656" s="1" t="s">
        <v>1151</v>
      </c>
      <c r="M656" s="3">
        <v>46078</v>
      </c>
      <c r="N656" s="1">
        <f t="shared" si="23"/>
        <v>2</v>
      </c>
      <c r="O656" s="1" t="s">
        <v>66</v>
      </c>
      <c r="P656" s="1"/>
      <c r="Q656" s="1"/>
      <c r="R656" s="1"/>
      <c r="S656" s="1"/>
      <c r="T656" s="3">
        <v>46083</v>
      </c>
      <c r="U656" s="1"/>
      <c r="V656" s="1"/>
      <c r="W656" s="1" t="s">
        <v>1122</v>
      </c>
    </row>
    <row r="657" spans="1:23">
      <c r="A657" s="1" t="s">
        <v>26</v>
      </c>
      <c r="B657" s="1" t="s">
        <v>1953</v>
      </c>
      <c r="C657" s="1">
        <v>420896</v>
      </c>
      <c r="D657" s="1" t="s">
        <v>662</v>
      </c>
      <c r="E657" s="3">
        <v>46076</v>
      </c>
      <c r="F657" s="12">
        <v>46076.752002314817</v>
      </c>
      <c r="G657" s="1">
        <v>900053978</v>
      </c>
      <c r="H657" s="1" t="s">
        <v>663</v>
      </c>
      <c r="I657" s="17">
        <f t="shared" si="24"/>
        <v>40800</v>
      </c>
      <c r="J657" s="17">
        <v>0</v>
      </c>
      <c r="K657" s="17">
        <v>40800</v>
      </c>
      <c r="L657" s="1" t="s">
        <v>70</v>
      </c>
      <c r="M657" s="3">
        <v>46079</v>
      </c>
      <c r="N657" s="1">
        <f t="shared" si="23"/>
        <v>3</v>
      </c>
      <c r="O657" s="1" t="s">
        <v>66</v>
      </c>
      <c r="P657" s="1"/>
      <c r="Q657" s="1"/>
      <c r="R657" s="1"/>
      <c r="S657" s="1"/>
      <c r="T657" s="3">
        <v>46083</v>
      </c>
      <c r="U657" s="1" t="s">
        <v>39</v>
      </c>
      <c r="V657" s="1"/>
      <c r="W657" s="1" t="s">
        <v>1122</v>
      </c>
    </row>
    <row r="658" spans="1:23">
      <c r="A658" s="1" t="s">
        <v>26</v>
      </c>
      <c r="B658" s="1" t="s">
        <v>1954</v>
      </c>
      <c r="C658" s="1">
        <v>65033169</v>
      </c>
      <c r="D658" s="1" t="s">
        <v>182</v>
      </c>
      <c r="E658" s="3">
        <v>46076</v>
      </c>
      <c r="F658" s="12">
        <v>46076.747013888889</v>
      </c>
      <c r="G658" s="1">
        <v>800230447</v>
      </c>
      <c r="H658" s="1" t="s">
        <v>183</v>
      </c>
      <c r="I658" s="17">
        <f t="shared" si="24"/>
        <v>15983887.000000002</v>
      </c>
      <c r="J658" s="17">
        <v>3036938.53</v>
      </c>
      <c r="K658" s="17">
        <v>19020825.530000001</v>
      </c>
      <c r="L658" s="1" t="s">
        <v>1141</v>
      </c>
      <c r="M658" s="3">
        <v>46078</v>
      </c>
      <c r="N658" s="1">
        <f t="shared" si="23"/>
        <v>2</v>
      </c>
      <c r="O658" s="1" t="s">
        <v>66</v>
      </c>
      <c r="P658" s="1"/>
      <c r="Q658" s="1"/>
      <c r="R658" s="1"/>
      <c r="S658" s="1"/>
      <c r="T658" s="3">
        <v>46086</v>
      </c>
      <c r="U658" s="1" t="s">
        <v>39</v>
      </c>
      <c r="V658" s="1"/>
      <c r="W658" s="1" t="s">
        <v>1122</v>
      </c>
    </row>
    <row r="659" spans="1:23">
      <c r="A659" s="1" t="s">
        <v>26</v>
      </c>
      <c r="B659" s="1" t="s">
        <v>1955</v>
      </c>
      <c r="C659" s="1">
        <v>56266</v>
      </c>
      <c r="D659" s="1" t="s">
        <v>122</v>
      </c>
      <c r="E659" s="3">
        <v>46076</v>
      </c>
      <c r="F659" s="12">
        <v>46076.706759259258</v>
      </c>
      <c r="G659" s="1">
        <v>900650486</v>
      </c>
      <c r="H659" s="1" t="s">
        <v>857</v>
      </c>
      <c r="I659" s="17">
        <f t="shared" si="24"/>
        <v>889984.03</v>
      </c>
      <c r="J659" s="17">
        <v>15.97</v>
      </c>
      <c r="K659" s="17">
        <v>890000</v>
      </c>
      <c r="L659" s="1" t="s">
        <v>65</v>
      </c>
      <c r="M659" s="3">
        <v>46079</v>
      </c>
      <c r="N659" s="1">
        <f t="shared" si="23"/>
        <v>3</v>
      </c>
      <c r="O659" s="1" t="s">
        <v>66</v>
      </c>
      <c r="P659" s="1"/>
      <c r="Q659" s="1"/>
      <c r="R659" s="1"/>
      <c r="S659" s="1"/>
      <c r="T659" s="3"/>
      <c r="U659" s="1"/>
      <c r="V659" s="1"/>
      <c r="W659" s="1" t="s">
        <v>1122</v>
      </c>
    </row>
    <row r="660" spans="1:23">
      <c r="A660" s="1" t="s">
        <v>26</v>
      </c>
      <c r="B660" s="1" t="s">
        <v>1956</v>
      </c>
      <c r="C660" s="1">
        <v>1012968</v>
      </c>
      <c r="D660" s="1" t="s">
        <v>138</v>
      </c>
      <c r="E660" s="3">
        <v>46076</v>
      </c>
      <c r="F660" s="12">
        <v>46076.745023148149</v>
      </c>
      <c r="G660" s="1">
        <v>860016640</v>
      </c>
      <c r="H660" s="1" t="s">
        <v>139</v>
      </c>
      <c r="I660" s="17">
        <f t="shared" si="24"/>
        <v>484657</v>
      </c>
      <c r="J660" s="17">
        <v>0</v>
      </c>
      <c r="K660" s="17">
        <v>484657</v>
      </c>
      <c r="L660" s="1" t="s">
        <v>70</v>
      </c>
      <c r="M660" s="3">
        <v>46079</v>
      </c>
      <c r="N660" s="1">
        <f t="shared" si="23"/>
        <v>3</v>
      </c>
      <c r="O660" s="1" t="s">
        <v>66</v>
      </c>
      <c r="P660" s="1"/>
      <c r="Q660" s="1"/>
      <c r="R660" s="1"/>
      <c r="S660" s="1"/>
      <c r="T660" s="3">
        <v>46083</v>
      </c>
      <c r="U660" s="1" t="s">
        <v>39</v>
      </c>
      <c r="V660" s="1"/>
      <c r="W660" s="1" t="s">
        <v>1122</v>
      </c>
    </row>
    <row r="661" spans="1:23">
      <c r="A661" s="1" t="s">
        <v>26</v>
      </c>
      <c r="B661" s="1" t="s">
        <v>1957</v>
      </c>
      <c r="C661" s="1">
        <v>565362</v>
      </c>
      <c r="D661" s="1" t="s">
        <v>159</v>
      </c>
      <c r="E661" s="3">
        <v>46076</v>
      </c>
      <c r="F661" s="12">
        <v>46076.726898148147</v>
      </c>
      <c r="G661" s="1">
        <v>890800788</v>
      </c>
      <c r="H661" s="1" t="s">
        <v>160</v>
      </c>
      <c r="I661" s="17">
        <f t="shared" si="24"/>
        <v>1191900</v>
      </c>
      <c r="J661" s="17">
        <v>226461</v>
      </c>
      <c r="K661" s="17">
        <v>1418361</v>
      </c>
      <c r="L661" s="1" t="s">
        <v>70</v>
      </c>
      <c r="M661" s="3">
        <v>46083</v>
      </c>
      <c r="N661" s="1">
        <f t="shared" si="23"/>
        <v>7</v>
      </c>
      <c r="O661" s="1" t="s">
        <v>66</v>
      </c>
      <c r="P661" s="1"/>
      <c r="Q661" s="1"/>
      <c r="R661" s="1"/>
      <c r="S661" s="1"/>
      <c r="T661" s="3">
        <v>46084</v>
      </c>
      <c r="U661" s="1" t="s">
        <v>39</v>
      </c>
      <c r="V661" s="1"/>
      <c r="W661" s="1"/>
    </row>
    <row r="662" spans="1:23">
      <c r="A662" s="1" t="s">
        <v>26</v>
      </c>
      <c r="B662" s="1" t="s">
        <v>1958</v>
      </c>
      <c r="C662" s="1">
        <v>56265</v>
      </c>
      <c r="D662" s="1" t="s">
        <v>122</v>
      </c>
      <c r="E662" s="3">
        <v>46076</v>
      </c>
      <c r="F662" s="12">
        <v>46076.706620370373</v>
      </c>
      <c r="G662" s="1">
        <v>900650486</v>
      </c>
      <c r="H662" s="1" t="s">
        <v>857</v>
      </c>
      <c r="I662" s="17">
        <f t="shared" si="24"/>
        <v>1279968.07</v>
      </c>
      <c r="J662" s="17">
        <v>31.93</v>
      </c>
      <c r="K662" s="17">
        <v>1280000</v>
      </c>
      <c r="L662" s="1" t="s">
        <v>65</v>
      </c>
      <c r="M662" s="3">
        <v>46079</v>
      </c>
      <c r="N662" s="1">
        <f t="shared" si="23"/>
        <v>3</v>
      </c>
      <c r="O662" s="1" t="s">
        <v>66</v>
      </c>
      <c r="P662" s="1"/>
      <c r="Q662" s="1"/>
      <c r="R662" s="1"/>
      <c r="S662" s="1"/>
      <c r="T662" s="3"/>
      <c r="U662" s="1"/>
      <c r="V662" s="1"/>
      <c r="W662" s="1" t="s">
        <v>1122</v>
      </c>
    </row>
    <row r="663" spans="1:23">
      <c r="A663" s="1" t="s">
        <v>26</v>
      </c>
      <c r="B663" s="1" t="s">
        <v>1959</v>
      </c>
      <c r="C663" s="1">
        <v>29230</v>
      </c>
      <c r="D663" s="1" t="s">
        <v>355</v>
      </c>
      <c r="E663" s="3">
        <v>46076</v>
      </c>
      <c r="F663" s="12">
        <v>46076.696840277778</v>
      </c>
      <c r="G663" s="1">
        <v>900405705</v>
      </c>
      <c r="H663" s="1" t="s">
        <v>356</v>
      </c>
      <c r="I663" s="17">
        <f t="shared" si="24"/>
        <v>377034</v>
      </c>
      <c r="J663" s="17">
        <v>71636.460000000006</v>
      </c>
      <c r="K663" s="17">
        <v>448670.46</v>
      </c>
      <c r="L663" s="1" t="s">
        <v>1595</v>
      </c>
      <c r="M663" s="3">
        <v>46078</v>
      </c>
      <c r="N663" s="1">
        <f t="shared" si="23"/>
        <v>2</v>
      </c>
      <c r="O663" s="1" t="s">
        <v>66</v>
      </c>
      <c r="P663" s="1"/>
      <c r="Q663" s="1"/>
      <c r="R663" s="1"/>
      <c r="S663" s="1"/>
      <c r="T663" s="3">
        <v>46083</v>
      </c>
      <c r="U663" s="1" t="s">
        <v>39</v>
      </c>
      <c r="V663" s="1"/>
      <c r="W663" s="1" t="s">
        <v>1122</v>
      </c>
    </row>
    <row r="664" spans="1:23">
      <c r="A664" s="1" t="s">
        <v>26</v>
      </c>
      <c r="B664" s="1" t="s">
        <v>1960</v>
      </c>
      <c r="C664" s="1">
        <v>29229</v>
      </c>
      <c r="D664" s="1" t="s">
        <v>355</v>
      </c>
      <c r="E664" s="3">
        <v>46076</v>
      </c>
      <c r="F664" s="12">
        <v>46076.682858796295</v>
      </c>
      <c r="G664" s="1">
        <v>900405705</v>
      </c>
      <c r="H664" s="1" t="s">
        <v>356</v>
      </c>
      <c r="I664" s="17">
        <f t="shared" si="24"/>
        <v>47414</v>
      </c>
      <c r="J664" s="17">
        <v>9008.66</v>
      </c>
      <c r="K664" s="17">
        <v>56422.66</v>
      </c>
      <c r="L664" s="1" t="s">
        <v>315</v>
      </c>
      <c r="M664" s="3" t="s">
        <v>81</v>
      </c>
      <c r="N664" s="1" t="str">
        <f t="shared" si="23"/>
        <v xml:space="preserve"> - </v>
      </c>
      <c r="O664" s="1"/>
      <c r="P664" s="1"/>
      <c r="Q664" s="1"/>
      <c r="R664" s="1"/>
      <c r="S664" s="1"/>
      <c r="T664" s="3"/>
      <c r="U664" s="3"/>
      <c r="V664" s="1"/>
      <c r="W664" s="1"/>
    </row>
    <row r="665" spans="1:23">
      <c r="A665" s="1" t="s">
        <v>26</v>
      </c>
      <c r="B665" s="1" t="s">
        <v>1961</v>
      </c>
      <c r="C665" s="1">
        <v>29227</v>
      </c>
      <c r="D665" s="1" t="s">
        <v>355</v>
      </c>
      <c r="E665" s="3">
        <v>46076</v>
      </c>
      <c r="F665" s="12">
        <v>46076.674074074072</v>
      </c>
      <c r="G665" s="1">
        <v>900405705</v>
      </c>
      <c r="H665" s="1" t="s">
        <v>356</v>
      </c>
      <c r="I665" s="17">
        <f t="shared" si="24"/>
        <v>47414</v>
      </c>
      <c r="J665" s="17">
        <v>9008.66</v>
      </c>
      <c r="K665" s="17">
        <v>56422.66</v>
      </c>
      <c r="L665" s="1" t="s">
        <v>1595</v>
      </c>
      <c r="M665" s="3">
        <v>46078</v>
      </c>
      <c r="N665" s="1">
        <f t="shared" si="23"/>
        <v>2</v>
      </c>
      <c r="O665" s="1" t="s">
        <v>66</v>
      </c>
      <c r="P665" s="1"/>
      <c r="Q665" s="1"/>
      <c r="R665" s="1"/>
      <c r="S665" s="1"/>
      <c r="T665" s="3">
        <v>46083</v>
      </c>
      <c r="U665" s="1" t="s">
        <v>39</v>
      </c>
      <c r="V665" s="1"/>
      <c r="W665" s="1" t="s">
        <v>1122</v>
      </c>
    </row>
    <row r="666" spans="1:23">
      <c r="A666" s="1" t="s">
        <v>26</v>
      </c>
      <c r="B666" s="1" t="s">
        <v>1962</v>
      </c>
      <c r="C666" s="1">
        <v>29226</v>
      </c>
      <c r="D666" s="1" t="s">
        <v>355</v>
      </c>
      <c r="E666" s="3">
        <v>46076</v>
      </c>
      <c r="F666" s="12">
        <v>46076.667384259257</v>
      </c>
      <c r="G666" s="1">
        <v>900405705</v>
      </c>
      <c r="H666" s="1" t="s">
        <v>356</v>
      </c>
      <c r="I666" s="17">
        <f t="shared" si="24"/>
        <v>42000</v>
      </c>
      <c r="J666" s="17">
        <v>7980</v>
      </c>
      <c r="K666" s="17">
        <v>49980</v>
      </c>
      <c r="L666" s="1" t="s">
        <v>1595</v>
      </c>
      <c r="M666" s="3">
        <v>46078</v>
      </c>
      <c r="N666" s="1">
        <f t="shared" si="23"/>
        <v>2</v>
      </c>
      <c r="O666" s="1" t="s">
        <v>66</v>
      </c>
      <c r="P666" s="1"/>
      <c r="Q666" s="1"/>
      <c r="R666" s="1"/>
      <c r="S666" s="1"/>
      <c r="T666" s="3">
        <v>46084</v>
      </c>
      <c r="U666" s="1" t="s">
        <v>39</v>
      </c>
      <c r="V666" s="1"/>
      <c r="W666" s="1" t="s">
        <v>1122</v>
      </c>
    </row>
    <row r="667" spans="1:23">
      <c r="A667" s="1" t="s">
        <v>26</v>
      </c>
      <c r="B667" s="1" t="s">
        <v>1963</v>
      </c>
      <c r="C667" s="1">
        <v>29225</v>
      </c>
      <c r="D667" s="1" t="s">
        <v>355</v>
      </c>
      <c r="E667" s="3">
        <v>46076</v>
      </c>
      <c r="F667" s="12">
        <v>46076.665520833332</v>
      </c>
      <c r="G667" s="1">
        <v>900405705</v>
      </c>
      <c r="H667" s="1" t="s">
        <v>356</v>
      </c>
      <c r="I667" s="17">
        <f t="shared" si="24"/>
        <v>168000</v>
      </c>
      <c r="J667" s="17">
        <v>31920</v>
      </c>
      <c r="K667" s="17">
        <v>199920</v>
      </c>
      <c r="L667" s="1" t="s">
        <v>1595</v>
      </c>
      <c r="M667" s="3">
        <v>46078</v>
      </c>
      <c r="N667" s="1">
        <f t="shared" si="23"/>
        <v>2</v>
      </c>
      <c r="O667" s="1" t="s">
        <v>66</v>
      </c>
      <c r="P667" s="1"/>
      <c r="Q667" s="1"/>
      <c r="R667" s="1"/>
      <c r="S667" s="1"/>
      <c r="T667" s="3">
        <v>46084</v>
      </c>
      <c r="U667" s="1" t="s">
        <v>39</v>
      </c>
      <c r="V667" s="1"/>
      <c r="W667" s="1" t="s">
        <v>1122</v>
      </c>
    </row>
    <row r="668" spans="1:23">
      <c r="A668" s="1" t="s">
        <v>26</v>
      </c>
      <c r="B668" s="1" t="s">
        <v>1964</v>
      </c>
      <c r="C668" s="1">
        <v>29224</v>
      </c>
      <c r="D668" s="1" t="s">
        <v>355</v>
      </c>
      <c r="E668" s="3">
        <v>46076</v>
      </c>
      <c r="F668" s="12">
        <v>46076.663680555554</v>
      </c>
      <c r="G668" s="1">
        <v>900405705</v>
      </c>
      <c r="H668" s="1" t="s">
        <v>356</v>
      </c>
      <c r="I668" s="17">
        <f t="shared" si="24"/>
        <v>126000</v>
      </c>
      <c r="J668" s="17">
        <v>23940</v>
      </c>
      <c r="K668" s="17">
        <v>149940</v>
      </c>
      <c r="L668" s="1" t="s">
        <v>1595</v>
      </c>
      <c r="M668" s="3">
        <v>46078</v>
      </c>
      <c r="N668" s="1">
        <f t="shared" si="23"/>
        <v>2</v>
      </c>
      <c r="O668" s="1" t="s">
        <v>66</v>
      </c>
      <c r="P668" s="1"/>
      <c r="Q668" s="1"/>
      <c r="R668" s="1"/>
      <c r="S668" s="1"/>
      <c r="T668" s="3">
        <v>46083</v>
      </c>
      <c r="U668" s="1" t="s">
        <v>39</v>
      </c>
      <c r="V668" s="1"/>
      <c r="W668" s="1" t="s">
        <v>1122</v>
      </c>
    </row>
    <row r="669" spans="1:23">
      <c r="A669" s="1" t="s">
        <v>26</v>
      </c>
      <c r="B669" s="1" t="s">
        <v>1965</v>
      </c>
      <c r="C669" s="1">
        <v>29223</v>
      </c>
      <c r="D669" s="1" t="s">
        <v>355</v>
      </c>
      <c r="E669" s="3">
        <v>46076</v>
      </c>
      <c r="F669" s="12">
        <v>46076.660671296297</v>
      </c>
      <c r="G669" s="1">
        <v>900405705</v>
      </c>
      <c r="H669" s="1" t="s">
        <v>356</v>
      </c>
      <c r="I669" s="17">
        <f t="shared" si="24"/>
        <v>168000</v>
      </c>
      <c r="J669" s="17">
        <v>31920</v>
      </c>
      <c r="K669" s="17">
        <v>199920</v>
      </c>
      <c r="L669" s="1" t="s">
        <v>1595</v>
      </c>
      <c r="M669" s="3">
        <v>46078</v>
      </c>
      <c r="N669" s="1">
        <f t="shared" si="23"/>
        <v>2</v>
      </c>
      <c r="O669" s="1" t="s">
        <v>66</v>
      </c>
      <c r="P669" s="1"/>
      <c r="Q669" s="1"/>
      <c r="R669" s="1"/>
      <c r="S669" s="1"/>
      <c r="T669" s="3">
        <v>46084</v>
      </c>
      <c r="U669" s="1" t="s">
        <v>39</v>
      </c>
      <c r="V669" s="1"/>
      <c r="W669" s="1" t="s">
        <v>1122</v>
      </c>
    </row>
    <row r="670" spans="1:23">
      <c r="A670" s="1" t="s">
        <v>26</v>
      </c>
      <c r="B670" s="1" t="s">
        <v>1966</v>
      </c>
      <c r="C670" s="1">
        <v>29222</v>
      </c>
      <c r="D670" s="1" t="s">
        <v>355</v>
      </c>
      <c r="E670" s="3">
        <v>46076</v>
      </c>
      <c r="F670" s="12">
        <v>46076.655787037038</v>
      </c>
      <c r="G670" s="1">
        <v>900405705</v>
      </c>
      <c r="H670" s="1" t="s">
        <v>356</v>
      </c>
      <c r="I670" s="17">
        <f t="shared" si="24"/>
        <v>84000</v>
      </c>
      <c r="J670" s="17">
        <v>15960</v>
      </c>
      <c r="K670" s="17">
        <v>99960</v>
      </c>
      <c r="L670" s="1" t="s">
        <v>1595</v>
      </c>
      <c r="M670" s="3">
        <v>46078</v>
      </c>
      <c r="N670" s="1">
        <f t="shared" si="23"/>
        <v>2</v>
      </c>
      <c r="O670" s="1" t="s">
        <v>66</v>
      </c>
      <c r="P670" s="1"/>
      <c r="Q670" s="1"/>
      <c r="R670" s="1"/>
      <c r="S670" s="1"/>
      <c r="T670" s="3">
        <v>46083</v>
      </c>
      <c r="U670" s="1" t="s">
        <v>39</v>
      </c>
      <c r="V670" s="1"/>
      <c r="W670" s="1" t="s">
        <v>1122</v>
      </c>
    </row>
    <row r="671" spans="1:23">
      <c r="A671" s="1" t="s">
        <v>26</v>
      </c>
      <c r="B671" s="1" t="s">
        <v>1967</v>
      </c>
      <c r="C671" s="1">
        <v>68527</v>
      </c>
      <c r="D671" s="1" t="s">
        <v>1113</v>
      </c>
      <c r="E671" s="3">
        <v>46076</v>
      </c>
      <c r="F671" s="12">
        <v>46076.642870370371</v>
      </c>
      <c r="G671" s="1">
        <v>860029995</v>
      </c>
      <c r="H671" s="1" t="s">
        <v>1114</v>
      </c>
      <c r="I671" s="17">
        <f t="shared" si="24"/>
        <v>442203830</v>
      </c>
      <c r="J671" s="17">
        <v>84018728</v>
      </c>
      <c r="K671" s="17">
        <v>526222558</v>
      </c>
      <c r="L671" s="1" t="s">
        <v>30</v>
      </c>
      <c r="M671" s="3">
        <v>46077</v>
      </c>
      <c r="N671" s="1">
        <f t="shared" si="23"/>
        <v>1</v>
      </c>
      <c r="O671" s="1" t="s">
        <v>31</v>
      </c>
      <c r="P671" s="1"/>
      <c r="Q671" s="1"/>
      <c r="R671" s="1"/>
      <c r="S671" s="1"/>
      <c r="T671" s="3">
        <v>46080</v>
      </c>
      <c r="U671" s="1"/>
      <c r="V671" s="1"/>
      <c r="W671" s="1" t="s">
        <v>1122</v>
      </c>
    </row>
    <row r="672" spans="1:23">
      <c r="A672" s="1" t="s">
        <v>26</v>
      </c>
      <c r="B672" s="1" t="s">
        <v>1968</v>
      </c>
      <c r="C672" s="1">
        <v>644</v>
      </c>
      <c r="D672" s="1" t="s">
        <v>996</v>
      </c>
      <c r="E672" s="3">
        <v>46076</v>
      </c>
      <c r="F672" s="12">
        <v>46076.641331018516</v>
      </c>
      <c r="G672" s="1">
        <v>6136844</v>
      </c>
      <c r="H672" s="1" t="s">
        <v>997</v>
      </c>
      <c r="I672" s="17">
        <f t="shared" si="24"/>
        <v>121848.74</v>
      </c>
      <c r="J672" s="17">
        <v>23151.26</v>
      </c>
      <c r="K672" s="17">
        <v>145000</v>
      </c>
      <c r="L672" s="1" t="s">
        <v>1488</v>
      </c>
      <c r="M672" s="3">
        <v>46080</v>
      </c>
      <c r="N672" s="1">
        <f t="shared" si="23"/>
        <v>4</v>
      </c>
      <c r="O672" s="1" t="s">
        <v>66</v>
      </c>
      <c r="P672" s="1"/>
      <c r="Q672" s="1"/>
      <c r="R672" s="1"/>
      <c r="S672" s="1"/>
      <c r="T672" s="3">
        <v>46084</v>
      </c>
      <c r="U672" s="1" t="s">
        <v>39</v>
      </c>
      <c r="V672" s="1"/>
      <c r="W672" s="1" t="s">
        <v>1122</v>
      </c>
    </row>
    <row r="673" spans="1:23">
      <c r="A673" s="1" t="s">
        <v>26</v>
      </c>
      <c r="B673" s="1" t="s">
        <v>1969</v>
      </c>
      <c r="C673" s="1">
        <v>1325</v>
      </c>
      <c r="D673" s="1" t="s">
        <v>151</v>
      </c>
      <c r="E673" s="3">
        <v>46076</v>
      </c>
      <c r="F673" s="12">
        <v>46076.637106481481</v>
      </c>
      <c r="G673" s="1">
        <v>901561580</v>
      </c>
      <c r="H673" s="1" t="s">
        <v>152</v>
      </c>
      <c r="I673" s="17">
        <f t="shared" si="24"/>
        <v>545410.18999999994</v>
      </c>
      <c r="J673" s="17">
        <v>103627.94</v>
      </c>
      <c r="K673" s="17">
        <v>649038.13</v>
      </c>
      <c r="L673" s="1" t="s">
        <v>70</v>
      </c>
      <c r="M673" s="3">
        <v>46077</v>
      </c>
      <c r="N673" s="1">
        <f t="shared" si="23"/>
        <v>1</v>
      </c>
      <c r="O673" s="1" t="s">
        <v>66</v>
      </c>
      <c r="P673" s="1"/>
      <c r="Q673" s="1"/>
      <c r="R673" s="1"/>
      <c r="S673" s="1"/>
      <c r="T673" s="3">
        <v>46078</v>
      </c>
      <c r="U673" s="1" t="s">
        <v>39</v>
      </c>
      <c r="V673" s="1"/>
      <c r="W673" s="1" t="s">
        <v>1122</v>
      </c>
    </row>
    <row r="674" spans="1:23">
      <c r="A674" s="1" t="s">
        <v>26</v>
      </c>
      <c r="B674" s="1" t="s">
        <v>1970</v>
      </c>
      <c r="C674" s="1">
        <v>722819</v>
      </c>
      <c r="D674" s="1" t="s">
        <v>822</v>
      </c>
      <c r="E674" s="3">
        <v>46076</v>
      </c>
      <c r="F674" s="12">
        <v>46076.627372685187</v>
      </c>
      <c r="G674" s="1">
        <v>890915475</v>
      </c>
      <c r="H674" s="1" t="s">
        <v>818</v>
      </c>
      <c r="I674" s="17">
        <f t="shared" si="24"/>
        <v>969642</v>
      </c>
      <c r="J674" s="17">
        <v>184231.98</v>
      </c>
      <c r="K674" s="17">
        <v>1153873.98</v>
      </c>
      <c r="L674" s="1" t="s">
        <v>70</v>
      </c>
      <c r="M674" s="3">
        <v>46080</v>
      </c>
      <c r="N674" s="1">
        <f t="shared" si="23"/>
        <v>4</v>
      </c>
      <c r="O674" s="1" t="s">
        <v>66</v>
      </c>
      <c r="P674" s="1"/>
      <c r="Q674" s="1"/>
      <c r="R674" s="1"/>
      <c r="S674" s="1"/>
      <c r="T674" s="3">
        <v>46084</v>
      </c>
      <c r="U674" s="1" t="s">
        <v>39</v>
      </c>
      <c r="V674" s="1"/>
      <c r="W674" s="1" t="s">
        <v>1122</v>
      </c>
    </row>
    <row r="675" spans="1:23">
      <c r="A675" s="1" t="s">
        <v>26</v>
      </c>
      <c r="B675" s="1" t="s">
        <v>1971</v>
      </c>
      <c r="C675" s="1">
        <v>6317</v>
      </c>
      <c r="D675" s="1"/>
      <c r="E675" s="3">
        <v>46076</v>
      </c>
      <c r="F675" s="12">
        <v>46076.873969907407</v>
      </c>
      <c r="G675" s="1">
        <v>32150739</v>
      </c>
      <c r="H675" s="1" t="s">
        <v>400</v>
      </c>
      <c r="I675" s="17">
        <f t="shared" si="24"/>
        <v>594500</v>
      </c>
      <c r="J675" s="17">
        <v>0</v>
      </c>
      <c r="K675" s="17">
        <v>594500</v>
      </c>
      <c r="L675" s="1" t="s">
        <v>1138</v>
      </c>
      <c r="M675" s="3">
        <v>46083</v>
      </c>
      <c r="N675" s="1">
        <f t="shared" si="23"/>
        <v>7</v>
      </c>
      <c r="O675" s="1" t="s">
        <v>66</v>
      </c>
      <c r="P675" s="1"/>
      <c r="Q675" s="1"/>
      <c r="R675" s="1"/>
      <c r="S675" s="1"/>
      <c r="T675" s="3">
        <v>46084</v>
      </c>
      <c r="U675" s="1" t="s">
        <v>39</v>
      </c>
      <c r="V675" s="1"/>
      <c r="W675" s="1"/>
    </row>
    <row r="676" spans="1:23">
      <c r="A676" s="1" t="s">
        <v>26</v>
      </c>
      <c r="B676" s="1" t="s">
        <v>1972</v>
      </c>
      <c r="C676" s="1">
        <v>3005163</v>
      </c>
      <c r="D676" s="1" t="s">
        <v>312</v>
      </c>
      <c r="E676" s="3">
        <v>46076</v>
      </c>
      <c r="F676" s="12">
        <v>46076.866493055553</v>
      </c>
      <c r="G676" s="1">
        <v>890903939</v>
      </c>
      <c r="H676" s="1" t="s">
        <v>313</v>
      </c>
      <c r="I676" s="17">
        <f t="shared" si="24"/>
        <v>253650</v>
      </c>
      <c r="J676" s="17">
        <v>0</v>
      </c>
      <c r="K676" s="17">
        <v>253650</v>
      </c>
      <c r="L676" s="1" t="s">
        <v>70</v>
      </c>
      <c r="M676" s="3">
        <v>46083</v>
      </c>
      <c r="N676" s="1">
        <f t="shared" si="23"/>
        <v>7</v>
      </c>
      <c r="O676" s="1" t="s">
        <v>66</v>
      </c>
      <c r="P676" s="1"/>
      <c r="Q676" s="1"/>
      <c r="R676" s="1"/>
      <c r="S676" s="1"/>
      <c r="T676" s="3">
        <v>46086</v>
      </c>
      <c r="U676" s="1" t="s">
        <v>39</v>
      </c>
      <c r="V676" s="1"/>
      <c r="W676" s="1"/>
    </row>
    <row r="677" spans="1:23">
      <c r="A677" s="1" t="s">
        <v>26</v>
      </c>
      <c r="B677" s="1" t="s">
        <v>1973</v>
      </c>
      <c r="C677" s="27">
        <v>77646</v>
      </c>
      <c r="D677" s="1" t="s">
        <v>1255</v>
      </c>
      <c r="E677" s="3">
        <v>46076</v>
      </c>
      <c r="F677" s="12">
        <v>46076.818356481483</v>
      </c>
      <c r="G677" s="1">
        <v>816005306</v>
      </c>
      <c r="H677" s="1" t="s">
        <v>1256</v>
      </c>
      <c r="I677" s="17">
        <f t="shared" si="24"/>
        <v>37400</v>
      </c>
      <c r="J677" s="17">
        <v>0</v>
      </c>
      <c r="K677" s="17">
        <v>37400</v>
      </c>
      <c r="L677" s="1" t="s">
        <v>54</v>
      </c>
      <c r="M677" s="3"/>
      <c r="N677" s="1">
        <f t="shared" si="23"/>
        <v>0</v>
      </c>
      <c r="O677" s="1"/>
      <c r="P677" s="1"/>
      <c r="Q677" s="1"/>
      <c r="R677" s="1"/>
      <c r="S677" s="1"/>
      <c r="T677" s="3"/>
      <c r="U677" s="1"/>
      <c r="V677" s="1"/>
      <c r="W677" s="1"/>
    </row>
    <row r="678" spans="1:23">
      <c r="A678" s="1" t="s">
        <v>26</v>
      </c>
      <c r="B678" s="1" t="s">
        <v>1974</v>
      </c>
      <c r="C678" s="1">
        <v>98667</v>
      </c>
      <c r="D678" s="1" t="s">
        <v>28</v>
      </c>
      <c r="E678" s="3">
        <v>46076</v>
      </c>
      <c r="F678" s="12">
        <v>46076.707268518519</v>
      </c>
      <c r="G678" s="1">
        <v>890932535</v>
      </c>
      <c r="H678" s="1" t="s">
        <v>1594</v>
      </c>
      <c r="I678" s="17">
        <f t="shared" si="24"/>
        <v>365242.99969600001</v>
      </c>
      <c r="J678" s="17">
        <v>69396.170303999999</v>
      </c>
      <c r="K678" s="17">
        <v>434639.17</v>
      </c>
      <c r="L678" s="1" t="s">
        <v>1595</v>
      </c>
      <c r="M678" s="3">
        <v>46078</v>
      </c>
      <c r="N678" s="1">
        <f t="shared" si="23"/>
        <v>2</v>
      </c>
      <c r="O678" s="1" t="s">
        <v>66</v>
      </c>
      <c r="P678" s="1"/>
      <c r="Q678" s="1"/>
      <c r="R678" s="1"/>
      <c r="S678" s="1"/>
      <c r="T678" s="3">
        <v>46083</v>
      </c>
      <c r="U678" s="1" t="s">
        <v>39</v>
      </c>
      <c r="V678" s="1"/>
      <c r="W678" s="1" t="s">
        <v>1122</v>
      </c>
    </row>
    <row r="679" spans="1:23">
      <c r="A679" s="1" t="s">
        <v>26</v>
      </c>
      <c r="B679" s="1" t="s">
        <v>1975</v>
      </c>
      <c r="C679" s="1">
        <v>98666</v>
      </c>
      <c r="D679" s="1" t="s">
        <v>28</v>
      </c>
      <c r="E679" s="3">
        <v>46076</v>
      </c>
      <c r="F679" s="12">
        <v>46076.704432870371</v>
      </c>
      <c r="G679" s="1">
        <v>890932535</v>
      </c>
      <c r="H679" s="1" t="s">
        <v>1594</v>
      </c>
      <c r="I679" s="17">
        <f t="shared" si="24"/>
        <v>227752.32726200001</v>
      </c>
      <c r="J679" s="17">
        <v>43272.942737999998</v>
      </c>
      <c r="K679" s="17">
        <v>271025.27</v>
      </c>
      <c r="L679" s="1" t="s">
        <v>1595</v>
      </c>
      <c r="M679" s="3">
        <v>46078</v>
      </c>
      <c r="N679" s="1">
        <f t="shared" si="23"/>
        <v>2</v>
      </c>
      <c r="O679" s="1" t="s">
        <v>66</v>
      </c>
      <c r="P679" s="1"/>
      <c r="Q679" s="1"/>
      <c r="R679" s="1"/>
      <c r="S679" s="1"/>
      <c r="T679" s="3">
        <v>46084</v>
      </c>
      <c r="U679" s="1" t="s">
        <v>39</v>
      </c>
      <c r="V679" s="1"/>
      <c r="W679" s="1" t="s">
        <v>1122</v>
      </c>
    </row>
    <row r="680" spans="1:23">
      <c r="A680" s="1" t="s">
        <v>82</v>
      </c>
      <c r="B680" s="1" t="s">
        <v>1976</v>
      </c>
      <c r="C680" s="1">
        <v>91791</v>
      </c>
      <c r="D680" s="1" t="s">
        <v>1695</v>
      </c>
      <c r="E680" s="3">
        <v>46076</v>
      </c>
      <c r="F680" s="12">
        <v>46076.642835648148</v>
      </c>
      <c r="G680" s="1">
        <v>860029995</v>
      </c>
      <c r="H680" s="1" t="s">
        <v>1114</v>
      </c>
      <c r="I680" s="17">
        <f t="shared" si="24"/>
        <v>442203830</v>
      </c>
      <c r="J680" s="17">
        <v>84018728</v>
      </c>
      <c r="K680" s="17">
        <v>526222558</v>
      </c>
      <c r="L680" s="1" t="s">
        <v>30</v>
      </c>
      <c r="M680" s="3">
        <v>46077</v>
      </c>
      <c r="N680" s="1">
        <f t="shared" si="23"/>
        <v>1</v>
      </c>
      <c r="O680" s="1" t="s">
        <v>31</v>
      </c>
      <c r="P680" s="1"/>
      <c r="Q680" s="1"/>
      <c r="R680" s="1"/>
      <c r="S680" s="1"/>
      <c r="T680" s="3"/>
      <c r="U680" s="1"/>
      <c r="V680" s="1"/>
      <c r="W680" s="1" t="s">
        <v>1122</v>
      </c>
    </row>
    <row r="681" spans="1:23">
      <c r="A681" s="1" t="s">
        <v>26</v>
      </c>
      <c r="B681" s="1" t="s">
        <v>1977</v>
      </c>
      <c r="C681" s="1">
        <v>100969</v>
      </c>
      <c r="D681" s="1" t="s">
        <v>458</v>
      </c>
      <c r="E681" s="3">
        <v>46076</v>
      </c>
      <c r="F681" s="12">
        <v>46076.601574074077</v>
      </c>
      <c r="G681" s="1">
        <v>890929497</v>
      </c>
      <c r="H681" s="1" t="s">
        <v>459</v>
      </c>
      <c r="I681" s="17">
        <f t="shared" si="24"/>
        <v>855000</v>
      </c>
      <c r="J681" s="17">
        <v>162450</v>
      </c>
      <c r="K681" s="17">
        <v>1017450</v>
      </c>
      <c r="L681" s="1" t="s">
        <v>1151</v>
      </c>
      <c r="M681" s="3">
        <v>46078</v>
      </c>
      <c r="N681" s="1">
        <f t="shared" si="23"/>
        <v>2</v>
      </c>
      <c r="O681" s="1" t="s">
        <v>66</v>
      </c>
      <c r="P681" s="1"/>
      <c r="Q681" s="1"/>
      <c r="R681" s="1"/>
      <c r="S681" s="1"/>
      <c r="T681" s="3">
        <v>46083</v>
      </c>
      <c r="U681" s="1" t="s">
        <v>39</v>
      </c>
      <c r="V681" s="1"/>
      <c r="W681" s="1" t="s">
        <v>1122</v>
      </c>
    </row>
    <row r="682" spans="1:23">
      <c r="A682" s="1" t="s">
        <v>26</v>
      </c>
      <c r="B682" s="1" t="s">
        <v>1978</v>
      </c>
      <c r="C682" s="1">
        <v>100970</v>
      </c>
      <c r="D682" s="1" t="s">
        <v>458</v>
      </c>
      <c r="E682" s="3">
        <v>46076</v>
      </c>
      <c r="F682" s="12">
        <v>46076.601990740739</v>
      </c>
      <c r="G682" s="1">
        <v>890929497</v>
      </c>
      <c r="H682" s="1" t="s">
        <v>459</v>
      </c>
      <c r="I682" s="17">
        <f t="shared" si="24"/>
        <v>237500</v>
      </c>
      <c r="J682" s="17">
        <v>45125</v>
      </c>
      <c r="K682" s="17">
        <v>282625</v>
      </c>
      <c r="L682" s="1" t="s">
        <v>1151</v>
      </c>
      <c r="M682" s="3">
        <v>46078</v>
      </c>
      <c r="N682" s="1">
        <f t="shared" si="23"/>
        <v>2</v>
      </c>
      <c r="O682" s="1" t="s">
        <v>66</v>
      </c>
      <c r="P682" s="1"/>
      <c r="Q682" s="1"/>
      <c r="R682" s="1"/>
      <c r="S682" s="1"/>
      <c r="T682" s="3">
        <v>46084</v>
      </c>
      <c r="U682" s="1" t="s">
        <v>39</v>
      </c>
      <c r="V682" s="1"/>
      <c r="W682" s="1" t="s">
        <v>1122</v>
      </c>
    </row>
    <row r="683" spans="1:23">
      <c r="A683" s="1" t="s">
        <v>26</v>
      </c>
      <c r="B683" s="1" t="s">
        <v>1979</v>
      </c>
      <c r="C683" s="1">
        <v>100959</v>
      </c>
      <c r="D683" s="1" t="s">
        <v>458</v>
      </c>
      <c r="E683" s="3">
        <v>46076</v>
      </c>
      <c r="F683" s="12">
        <v>46076.536527777775</v>
      </c>
      <c r="G683" s="1">
        <v>890929497</v>
      </c>
      <c r="H683" s="1" t="s">
        <v>459</v>
      </c>
      <c r="I683" s="17">
        <f t="shared" si="24"/>
        <v>760000</v>
      </c>
      <c r="J683" s="17">
        <v>144400</v>
      </c>
      <c r="K683" s="17">
        <v>904400</v>
      </c>
      <c r="L683" s="1" t="s">
        <v>1151</v>
      </c>
      <c r="M683" s="3">
        <v>46078</v>
      </c>
      <c r="N683" s="1">
        <f t="shared" si="23"/>
        <v>2</v>
      </c>
      <c r="O683" s="1" t="s">
        <v>66</v>
      </c>
      <c r="P683" s="1"/>
      <c r="Q683" s="1"/>
      <c r="R683" s="1"/>
      <c r="S683" s="1"/>
      <c r="T683" s="3">
        <v>46084</v>
      </c>
      <c r="U683" s="1" t="s">
        <v>39</v>
      </c>
      <c r="V683" s="1"/>
      <c r="W683" s="1" t="s">
        <v>1122</v>
      </c>
    </row>
    <row r="684" spans="1:23">
      <c r="A684" s="1" t="s">
        <v>26</v>
      </c>
      <c r="B684" s="1" t="s">
        <v>1980</v>
      </c>
      <c r="C684" s="1">
        <v>17021</v>
      </c>
      <c r="D684" s="1" t="s">
        <v>102</v>
      </c>
      <c r="E684" s="3">
        <v>46076</v>
      </c>
      <c r="F684" s="12">
        <v>46076.534872685188</v>
      </c>
      <c r="G684" s="1">
        <v>900075456</v>
      </c>
      <c r="H684" s="1" t="s">
        <v>1041</v>
      </c>
      <c r="I684" s="17">
        <f t="shared" si="24"/>
        <v>317847932</v>
      </c>
      <c r="J684" s="17">
        <v>5605191.5199999996</v>
      </c>
      <c r="K684" s="17">
        <v>323453123.51999998</v>
      </c>
      <c r="L684" s="1" t="s">
        <v>128</v>
      </c>
      <c r="M684" s="3">
        <v>46077</v>
      </c>
      <c r="N684" s="1">
        <f t="shared" si="23"/>
        <v>1</v>
      </c>
      <c r="O684" s="1" t="s">
        <v>1330</v>
      </c>
      <c r="P684" s="1"/>
      <c r="Q684" s="1"/>
      <c r="R684" s="1"/>
      <c r="S684" s="1"/>
      <c r="T684" s="3">
        <v>46058</v>
      </c>
      <c r="U684" s="1" t="s">
        <v>39</v>
      </c>
      <c r="V684" s="1"/>
      <c r="W684" s="1" t="s">
        <v>1122</v>
      </c>
    </row>
    <row r="685" spans="1:23">
      <c r="A685" s="1" t="s">
        <v>26</v>
      </c>
      <c r="B685" s="1" t="s">
        <v>1981</v>
      </c>
      <c r="C685" s="1">
        <v>7087</v>
      </c>
      <c r="D685" s="1" t="s">
        <v>678</v>
      </c>
      <c r="E685" s="3">
        <v>46076</v>
      </c>
      <c r="F685" s="12">
        <v>46076.535983796297</v>
      </c>
      <c r="G685" s="1">
        <v>901174199</v>
      </c>
      <c r="H685" s="1" t="s">
        <v>679</v>
      </c>
      <c r="I685" s="17">
        <f t="shared" si="24"/>
        <v>3624768</v>
      </c>
      <c r="J685" s="17">
        <v>688705.92</v>
      </c>
      <c r="K685" s="17">
        <v>4313473.92</v>
      </c>
      <c r="L685" s="1" t="s">
        <v>1151</v>
      </c>
      <c r="M685" s="3">
        <v>46078</v>
      </c>
      <c r="N685" s="1">
        <f t="shared" si="23"/>
        <v>2</v>
      </c>
      <c r="O685" s="1" t="s">
        <v>66</v>
      </c>
      <c r="P685" s="1"/>
      <c r="Q685" s="1"/>
      <c r="R685" s="1"/>
      <c r="S685" s="1"/>
      <c r="T685" s="3">
        <v>46083</v>
      </c>
      <c r="U685" s="1" t="s">
        <v>39</v>
      </c>
      <c r="V685" s="1"/>
      <c r="W685" s="1" t="s">
        <v>1122</v>
      </c>
    </row>
    <row r="686" spans="1:23">
      <c r="A686" s="1" t="s">
        <v>26</v>
      </c>
      <c r="B686" s="1" t="s">
        <v>1982</v>
      </c>
      <c r="C686" s="1">
        <v>7085</v>
      </c>
      <c r="D686" s="1" t="s">
        <v>678</v>
      </c>
      <c r="E686" s="3">
        <v>46076</v>
      </c>
      <c r="F686" s="12">
        <v>46076.5312962963</v>
      </c>
      <c r="G686" s="1">
        <v>901174199</v>
      </c>
      <c r="H686" s="1" t="s">
        <v>679</v>
      </c>
      <c r="I686" s="17">
        <f t="shared" si="24"/>
        <v>4643738</v>
      </c>
      <c r="J686" s="17">
        <v>882310.22</v>
      </c>
      <c r="K686" s="17">
        <v>5526048.2199999997</v>
      </c>
      <c r="L686" s="1" t="s">
        <v>1151</v>
      </c>
      <c r="M686" s="3">
        <v>46078</v>
      </c>
      <c r="N686" s="1">
        <f t="shared" si="23"/>
        <v>2</v>
      </c>
      <c r="O686" s="1" t="s">
        <v>66</v>
      </c>
      <c r="P686" s="1"/>
      <c r="Q686" s="1"/>
      <c r="R686" s="1"/>
      <c r="S686" s="1"/>
      <c r="T686" s="3">
        <v>46083</v>
      </c>
      <c r="U686" s="1"/>
      <c r="V686" s="1"/>
      <c r="W686" s="1" t="s">
        <v>1122</v>
      </c>
    </row>
    <row r="687" spans="1:23">
      <c r="A687" s="1" t="s">
        <v>26</v>
      </c>
      <c r="B687" s="1" t="s">
        <v>1983</v>
      </c>
      <c r="C687" s="1">
        <v>7086</v>
      </c>
      <c r="D687" s="1" t="s">
        <v>678</v>
      </c>
      <c r="E687" s="3">
        <v>46076</v>
      </c>
      <c r="F687" s="12">
        <v>46076.533715277779</v>
      </c>
      <c r="G687" s="1">
        <v>901174199</v>
      </c>
      <c r="H687" s="1" t="s">
        <v>679</v>
      </c>
      <c r="I687" s="17">
        <f t="shared" si="24"/>
        <v>4414200</v>
      </c>
      <c r="J687" s="17">
        <v>838698</v>
      </c>
      <c r="K687" s="17">
        <v>5252898</v>
      </c>
      <c r="L687" s="1" t="s">
        <v>1151</v>
      </c>
      <c r="M687" s="3">
        <v>46078</v>
      </c>
      <c r="N687" s="1">
        <f t="shared" si="23"/>
        <v>2</v>
      </c>
      <c r="O687" s="1" t="s">
        <v>66</v>
      </c>
      <c r="P687" s="1"/>
      <c r="Q687" s="1"/>
      <c r="R687" s="1"/>
      <c r="S687" s="1"/>
      <c r="T687" s="3">
        <v>46083</v>
      </c>
      <c r="U687" s="1" t="s">
        <v>39</v>
      </c>
      <c r="V687" s="1"/>
      <c r="W687" s="1" t="s">
        <v>1122</v>
      </c>
    </row>
    <row r="688" spans="1:23">
      <c r="A688" s="1" t="s">
        <v>26</v>
      </c>
      <c r="B688" s="1" t="s">
        <v>1984</v>
      </c>
      <c r="C688" s="1">
        <v>2902</v>
      </c>
      <c r="D688" s="1" t="s">
        <v>511</v>
      </c>
      <c r="E688" s="3">
        <v>46076</v>
      </c>
      <c r="F688" s="12">
        <v>46076.474189814813</v>
      </c>
      <c r="G688" s="1">
        <v>900987425</v>
      </c>
      <c r="H688" s="1" t="s">
        <v>512</v>
      </c>
      <c r="I688" s="17">
        <f t="shared" si="24"/>
        <v>550000</v>
      </c>
      <c r="J688" s="17">
        <v>0</v>
      </c>
      <c r="K688" s="17">
        <v>550000</v>
      </c>
      <c r="L688" s="1" t="s">
        <v>65</v>
      </c>
      <c r="M688" s="3">
        <v>46076</v>
      </c>
      <c r="N688" s="1">
        <f t="shared" si="23"/>
        <v>0</v>
      </c>
      <c r="O688" s="1" t="s">
        <v>90</v>
      </c>
      <c r="P688" s="1"/>
      <c r="Q688" s="1"/>
      <c r="R688" s="1"/>
      <c r="S688" s="1"/>
      <c r="T688" s="3">
        <v>46078</v>
      </c>
      <c r="U688" s="1" t="s">
        <v>39</v>
      </c>
      <c r="V688" s="1"/>
      <c r="W688" s="1" t="s">
        <v>1122</v>
      </c>
    </row>
    <row r="689" spans="1:23">
      <c r="A689" s="1" t="s">
        <v>26</v>
      </c>
      <c r="B689" s="1" t="s">
        <v>1985</v>
      </c>
      <c r="C689" s="1">
        <v>7084</v>
      </c>
      <c r="D689" s="1" t="s">
        <v>678</v>
      </c>
      <c r="E689" s="3">
        <v>46076</v>
      </c>
      <c r="F689" s="12">
        <v>46076.527453703704</v>
      </c>
      <c r="G689" s="1">
        <v>901174199</v>
      </c>
      <c r="H689" s="1" t="s">
        <v>679</v>
      </c>
      <c r="I689" s="17">
        <f t="shared" si="24"/>
        <v>4754303</v>
      </c>
      <c r="J689" s="17">
        <v>903317.57</v>
      </c>
      <c r="K689" s="17">
        <v>5657620.5700000003</v>
      </c>
      <c r="L689" s="1" t="s">
        <v>1151</v>
      </c>
      <c r="M689" s="3">
        <v>46078</v>
      </c>
      <c r="N689" s="1">
        <f t="shared" si="23"/>
        <v>2</v>
      </c>
      <c r="O689" s="1" t="s">
        <v>66</v>
      </c>
      <c r="P689" s="1"/>
      <c r="Q689" s="1"/>
      <c r="R689" s="1"/>
      <c r="S689" s="1"/>
      <c r="T689" s="3">
        <v>46083</v>
      </c>
      <c r="U689" s="1"/>
      <c r="V689" s="1"/>
      <c r="W689" s="1" t="s">
        <v>1122</v>
      </c>
    </row>
    <row r="690" spans="1:23">
      <c r="A690" s="1" t="s">
        <v>26</v>
      </c>
      <c r="B690" s="1" t="s">
        <v>1986</v>
      </c>
      <c r="C690" s="1">
        <v>5245</v>
      </c>
      <c r="D690" s="1" t="s">
        <v>807</v>
      </c>
      <c r="E690" s="3">
        <v>46076</v>
      </c>
      <c r="F690" s="12">
        <v>46076.460729166669</v>
      </c>
      <c r="G690" s="1">
        <v>830118111</v>
      </c>
      <c r="H690" s="1" t="s">
        <v>808</v>
      </c>
      <c r="I690" s="17">
        <f t="shared" si="24"/>
        <v>11417766</v>
      </c>
      <c r="J690" s="17">
        <v>2169375.54</v>
      </c>
      <c r="K690" s="17">
        <v>13587141.539999999</v>
      </c>
      <c r="L690" s="1" t="s">
        <v>1151</v>
      </c>
      <c r="M690" s="3">
        <v>46080</v>
      </c>
      <c r="N690" s="1">
        <f t="shared" si="23"/>
        <v>4</v>
      </c>
      <c r="O690" s="1" t="s">
        <v>66</v>
      </c>
      <c r="P690" s="1"/>
      <c r="Q690" s="1"/>
      <c r="R690" s="1"/>
      <c r="S690" s="1"/>
      <c r="T690" s="3">
        <v>46105</v>
      </c>
      <c r="U690" s="1" t="s">
        <v>39</v>
      </c>
      <c r="V690" s="1"/>
      <c r="W690" s="1" t="s">
        <v>1122</v>
      </c>
    </row>
    <row r="691" spans="1:23">
      <c r="A691" s="1" t="s">
        <v>26</v>
      </c>
      <c r="B691" s="1" t="s">
        <v>1987</v>
      </c>
      <c r="C691" s="1">
        <v>22911</v>
      </c>
      <c r="D691" s="1" t="s">
        <v>205</v>
      </c>
      <c r="E691" s="3">
        <v>46076</v>
      </c>
      <c r="F691" s="12">
        <v>46076.427453703705</v>
      </c>
      <c r="G691" s="1">
        <v>800079603</v>
      </c>
      <c r="H691" s="1" t="s">
        <v>206</v>
      </c>
      <c r="I691" s="17">
        <f t="shared" si="24"/>
        <v>112068.00000000001</v>
      </c>
      <c r="J691" s="17">
        <v>21292.92</v>
      </c>
      <c r="K691" s="17">
        <v>133360.92000000001</v>
      </c>
      <c r="L691" s="1" t="s">
        <v>1141</v>
      </c>
      <c r="M691" s="3">
        <v>46079</v>
      </c>
      <c r="N691" s="1">
        <f t="shared" si="23"/>
        <v>3</v>
      </c>
      <c r="O691" s="1" t="s">
        <v>66</v>
      </c>
      <c r="P691" s="1"/>
      <c r="Q691" s="1"/>
      <c r="R691" s="1"/>
      <c r="S691" s="1"/>
      <c r="T691" s="3">
        <v>46083</v>
      </c>
      <c r="U691" s="1" t="s">
        <v>39</v>
      </c>
      <c r="V691" s="1"/>
      <c r="W691" s="1" t="s">
        <v>1122</v>
      </c>
    </row>
    <row r="692" spans="1:23">
      <c r="A692" s="1" t="s">
        <v>26</v>
      </c>
      <c r="B692" s="1" t="s">
        <v>1988</v>
      </c>
      <c r="C692" s="1">
        <v>22919</v>
      </c>
      <c r="D692" s="1" t="s">
        <v>205</v>
      </c>
      <c r="E692" s="3">
        <v>46076</v>
      </c>
      <c r="F692" s="12">
        <v>46076.60900462963</v>
      </c>
      <c r="G692" s="1">
        <v>800079603</v>
      </c>
      <c r="H692" s="1" t="s">
        <v>206</v>
      </c>
      <c r="I692" s="17">
        <f t="shared" si="24"/>
        <v>1740</v>
      </c>
      <c r="J692" s="17">
        <v>330.6</v>
      </c>
      <c r="K692" s="17">
        <v>2070.6</v>
      </c>
      <c r="L692" s="1" t="s">
        <v>1141</v>
      </c>
      <c r="M692" s="3">
        <v>46079</v>
      </c>
      <c r="N692" s="1">
        <f t="shared" si="23"/>
        <v>3</v>
      </c>
      <c r="O692" s="1" t="s">
        <v>66</v>
      </c>
      <c r="P692" s="1"/>
      <c r="Q692" s="1"/>
      <c r="R692" s="1"/>
      <c r="S692" s="1"/>
      <c r="T692" s="3">
        <v>46083</v>
      </c>
      <c r="U692" s="1" t="s">
        <v>39</v>
      </c>
      <c r="V692" s="1"/>
      <c r="W692" s="1" t="s">
        <v>1122</v>
      </c>
    </row>
    <row r="693" spans="1:23">
      <c r="A693" s="1" t="s">
        <v>26</v>
      </c>
      <c r="B693" s="1" t="s">
        <v>1989</v>
      </c>
      <c r="C693" s="1">
        <v>27704</v>
      </c>
      <c r="D693" s="1" t="s">
        <v>393</v>
      </c>
      <c r="E693" s="3">
        <v>46076</v>
      </c>
      <c r="F693" s="12">
        <v>46076.379675925928</v>
      </c>
      <c r="G693" s="1">
        <v>890929877</v>
      </c>
      <c r="H693" s="1" t="s">
        <v>394</v>
      </c>
      <c r="I693" s="17">
        <f t="shared" si="24"/>
        <v>5312626</v>
      </c>
      <c r="J693" s="17">
        <v>1009399</v>
      </c>
      <c r="K693" s="17">
        <v>6322025</v>
      </c>
      <c r="L693" s="1" t="s">
        <v>1141</v>
      </c>
      <c r="M693" s="3">
        <v>46080</v>
      </c>
      <c r="N693" s="1">
        <f t="shared" si="23"/>
        <v>4</v>
      </c>
      <c r="O693" s="1" t="s">
        <v>66</v>
      </c>
      <c r="P693" s="1"/>
      <c r="Q693" s="1"/>
      <c r="R693" s="1"/>
      <c r="S693" s="1"/>
      <c r="T693" s="3">
        <v>46083</v>
      </c>
      <c r="U693" s="1" t="s">
        <v>39</v>
      </c>
      <c r="V693" s="1"/>
      <c r="W693" s="1" t="s">
        <v>1122</v>
      </c>
    </row>
    <row r="694" spans="1:23">
      <c r="A694" s="1" t="s">
        <v>26</v>
      </c>
      <c r="B694" s="1" t="s">
        <v>1990</v>
      </c>
      <c r="C694" s="1">
        <v>10390</v>
      </c>
      <c r="D694" s="1" t="s">
        <v>1991</v>
      </c>
      <c r="E694" s="3">
        <v>46076</v>
      </c>
      <c r="F694" s="12">
        <v>46076.388171296298</v>
      </c>
      <c r="G694" s="1">
        <v>900402854</v>
      </c>
      <c r="H694" s="1" t="s">
        <v>1992</v>
      </c>
      <c r="I694" s="17">
        <f t="shared" si="24"/>
        <v>198000</v>
      </c>
      <c r="J694" s="17">
        <v>37620</v>
      </c>
      <c r="K694" s="17">
        <v>235620</v>
      </c>
      <c r="L694" s="1" t="s">
        <v>1595</v>
      </c>
      <c r="M694" s="3">
        <v>46077</v>
      </c>
      <c r="N694" s="1">
        <f t="shared" si="23"/>
        <v>1</v>
      </c>
      <c r="O694" s="1" t="s">
        <v>66</v>
      </c>
      <c r="P694" s="1"/>
      <c r="Q694" s="1"/>
      <c r="R694" s="1"/>
      <c r="S694" s="1"/>
      <c r="T694" s="3">
        <v>46084</v>
      </c>
      <c r="U694" s="1" t="s">
        <v>39</v>
      </c>
      <c r="V694" s="1"/>
      <c r="W694" s="1" t="s">
        <v>1122</v>
      </c>
    </row>
    <row r="695" spans="1:23">
      <c r="A695" s="1" t="s">
        <v>26</v>
      </c>
      <c r="B695" s="1" t="s">
        <v>1993</v>
      </c>
      <c r="C695" s="1">
        <v>3187</v>
      </c>
      <c r="D695" s="1" t="s">
        <v>122</v>
      </c>
      <c r="E695" s="3">
        <v>46076</v>
      </c>
      <c r="F695" s="12">
        <v>46076.385312500002</v>
      </c>
      <c r="G695" s="1">
        <v>811031208</v>
      </c>
      <c r="H695" s="1" t="s">
        <v>1535</v>
      </c>
      <c r="I695" s="17">
        <f t="shared" si="24"/>
        <v>1845108.4</v>
      </c>
      <c r="J695" s="17">
        <v>350570.6</v>
      </c>
      <c r="K695" s="17">
        <v>2195679</v>
      </c>
      <c r="L695" s="1" t="s">
        <v>315</v>
      </c>
      <c r="M695" s="3" t="s">
        <v>81</v>
      </c>
      <c r="N695" s="1" t="str">
        <f t="shared" si="23"/>
        <v xml:space="preserve"> - </v>
      </c>
      <c r="O695" s="1"/>
      <c r="P695" s="1"/>
      <c r="Q695" s="1"/>
      <c r="R695" s="1"/>
      <c r="S695" s="1"/>
      <c r="T695" s="3"/>
      <c r="U695" s="1"/>
      <c r="V695" s="1"/>
      <c r="W695" s="1"/>
    </row>
    <row r="696" spans="1:23">
      <c r="A696" s="1" t="s">
        <v>26</v>
      </c>
      <c r="B696" s="1" t="s">
        <v>1994</v>
      </c>
      <c r="C696" s="1">
        <v>4021</v>
      </c>
      <c r="D696" s="1" t="s">
        <v>35</v>
      </c>
      <c r="E696" s="3">
        <v>46076</v>
      </c>
      <c r="F696" s="12">
        <v>46076.356805555559</v>
      </c>
      <c r="G696" s="1">
        <v>901797858</v>
      </c>
      <c r="H696" s="1" t="s">
        <v>1995</v>
      </c>
      <c r="I696" s="17">
        <f t="shared" si="24"/>
        <v>1013040.0000000001</v>
      </c>
      <c r="J696" s="17">
        <v>192477.6</v>
      </c>
      <c r="K696" s="17">
        <v>1205517.6000000001</v>
      </c>
      <c r="L696" s="1" t="s">
        <v>70</v>
      </c>
      <c r="M696" s="3">
        <v>46080</v>
      </c>
      <c r="N696" s="1">
        <f t="shared" si="23"/>
        <v>4</v>
      </c>
      <c r="O696" s="1" t="s">
        <v>66</v>
      </c>
      <c r="P696" s="1"/>
      <c r="Q696" s="1"/>
      <c r="R696" s="1"/>
      <c r="S696" s="1"/>
      <c r="T696" s="3">
        <v>46084</v>
      </c>
      <c r="U696" s="1" t="s">
        <v>39</v>
      </c>
      <c r="V696" s="1"/>
      <c r="W696" s="1" t="s">
        <v>1122</v>
      </c>
    </row>
    <row r="697" spans="1:23">
      <c r="A697" s="1" t="s">
        <v>26</v>
      </c>
      <c r="B697" s="1" t="s">
        <v>1996</v>
      </c>
      <c r="C697" s="1">
        <v>725320</v>
      </c>
      <c r="D697" s="1" t="s">
        <v>817</v>
      </c>
      <c r="E697" s="3">
        <v>46076</v>
      </c>
      <c r="F697" s="12">
        <v>46076.322476851848</v>
      </c>
      <c r="G697" s="1">
        <v>890915475</v>
      </c>
      <c r="H697" s="1" t="s">
        <v>818</v>
      </c>
      <c r="I697" s="17">
        <f t="shared" si="24"/>
        <v>124848</v>
      </c>
      <c r="J697" s="17">
        <v>23721.119999999999</v>
      </c>
      <c r="K697" s="17">
        <v>148569.12</v>
      </c>
      <c r="L697" s="1" t="s">
        <v>70</v>
      </c>
      <c r="M697" s="3">
        <v>46076</v>
      </c>
      <c r="N697" s="1">
        <f t="shared" si="23"/>
        <v>0</v>
      </c>
      <c r="O697" s="1" t="s">
        <v>66</v>
      </c>
      <c r="P697" s="1"/>
      <c r="Q697" s="1"/>
      <c r="R697" s="1"/>
      <c r="S697" s="1"/>
      <c r="T697" s="3">
        <v>46078</v>
      </c>
      <c r="U697" s="1" t="s">
        <v>39</v>
      </c>
      <c r="V697" s="1"/>
      <c r="W697" s="1" t="s">
        <v>1122</v>
      </c>
    </row>
    <row r="698" spans="1:23">
      <c r="A698" s="1" t="s">
        <v>26</v>
      </c>
      <c r="B698" s="1" t="s">
        <v>1997</v>
      </c>
      <c r="C698" s="27">
        <v>10071064</v>
      </c>
      <c r="D698" s="1" t="s">
        <v>1308</v>
      </c>
      <c r="E698" s="3">
        <v>46076</v>
      </c>
      <c r="F698" s="12">
        <v>46076.504282407404</v>
      </c>
      <c r="G698" s="1">
        <v>900407915</v>
      </c>
      <c r="H698" s="1" t="s">
        <v>1309</v>
      </c>
      <c r="I698" s="17">
        <f t="shared" si="24"/>
        <v>25630.26</v>
      </c>
      <c r="J698" s="17">
        <v>4869.75</v>
      </c>
      <c r="K698" s="17">
        <v>30500.01</v>
      </c>
      <c r="L698" s="1" t="s">
        <v>54</v>
      </c>
      <c r="M698" s="3"/>
      <c r="N698" s="1">
        <f t="shared" si="23"/>
        <v>0</v>
      </c>
      <c r="O698" s="1"/>
      <c r="P698" s="1"/>
      <c r="Q698" s="1"/>
      <c r="R698" s="1"/>
      <c r="S698" s="1"/>
      <c r="T698" s="3"/>
      <c r="U698" s="1"/>
      <c r="V698" s="1"/>
      <c r="W698" s="1"/>
    </row>
    <row r="699" spans="1:23">
      <c r="A699" s="1" t="s">
        <v>82</v>
      </c>
      <c r="B699" s="1" t="s">
        <v>1998</v>
      </c>
      <c r="C699" s="1">
        <v>369</v>
      </c>
      <c r="D699" s="1" t="s">
        <v>1819</v>
      </c>
      <c r="E699" s="3">
        <v>46076</v>
      </c>
      <c r="F699" s="12">
        <v>46076.447650462964</v>
      </c>
      <c r="G699" s="1">
        <v>830118111</v>
      </c>
      <c r="H699" s="1" t="s">
        <v>808</v>
      </c>
      <c r="I699" s="17">
        <f t="shared" si="24"/>
        <v>11417766</v>
      </c>
      <c r="J699" s="17">
        <v>2169375.54</v>
      </c>
      <c r="K699" s="17">
        <v>13587141.539999999</v>
      </c>
      <c r="L699" s="1" t="s">
        <v>1151</v>
      </c>
      <c r="M699" s="3">
        <v>46079</v>
      </c>
      <c r="N699" s="1">
        <f t="shared" si="23"/>
        <v>3</v>
      </c>
      <c r="O699" s="1" t="s">
        <v>66</v>
      </c>
      <c r="P699" s="1"/>
      <c r="Q699" s="1"/>
      <c r="R699" s="1"/>
      <c r="S699" s="1"/>
      <c r="T699" s="3"/>
      <c r="U699" s="1"/>
      <c r="V699" s="1"/>
      <c r="W699" s="1" t="s">
        <v>1122</v>
      </c>
    </row>
    <row r="700" spans="1:23">
      <c r="A700" s="1" t="s">
        <v>302</v>
      </c>
      <c r="B700" s="1" t="s">
        <v>1999</v>
      </c>
      <c r="C700" s="27">
        <v>17282</v>
      </c>
      <c r="D700" s="1" t="s">
        <v>2000</v>
      </c>
      <c r="E700" s="3">
        <v>46076</v>
      </c>
      <c r="F700" s="12">
        <v>46076.31453703704</v>
      </c>
      <c r="G700" s="1">
        <v>830112317</v>
      </c>
      <c r="H700" s="1" t="s">
        <v>305</v>
      </c>
      <c r="I700" s="17">
        <f t="shared" si="24"/>
        <v>20336.13</v>
      </c>
      <c r="J700" s="17">
        <v>3863.87</v>
      </c>
      <c r="K700" s="17">
        <v>24200</v>
      </c>
      <c r="L700" s="1" t="s">
        <v>54</v>
      </c>
      <c r="M700" s="3"/>
      <c r="N700" s="1">
        <f t="shared" si="23"/>
        <v>0</v>
      </c>
      <c r="O700" s="1"/>
      <c r="P700" s="1"/>
      <c r="Q700" s="1"/>
      <c r="R700" s="1"/>
      <c r="S700" s="1"/>
      <c r="T700" s="3"/>
      <c r="U700" s="1"/>
      <c r="V700" s="1"/>
      <c r="W700" s="1"/>
    </row>
    <row r="701" spans="1:23">
      <c r="A701" s="1" t="s">
        <v>26</v>
      </c>
      <c r="B701" s="1" t="s">
        <v>2001</v>
      </c>
      <c r="C701" s="1">
        <v>63027</v>
      </c>
      <c r="D701" s="1" t="s">
        <v>713</v>
      </c>
      <c r="E701" s="3">
        <v>46077</v>
      </c>
      <c r="F701" s="12">
        <v>46077.721261574072</v>
      </c>
      <c r="G701" s="1">
        <v>860030828</v>
      </c>
      <c r="H701" s="1" t="s">
        <v>714</v>
      </c>
      <c r="I701" s="17">
        <f t="shared" si="24"/>
        <v>287933</v>
      </c>
      <c r="J701" s="17">
        <v>54707</v>
      </c>
      <c r="K701" s="17">
        <v>342640</v>
      </c>
      <c r="L701" s="1" t="s">
        <v>1151</v>
      </c>
      <c r="M701" s="3">
        <v>46080</v>
      </c>
      <c r="N701" s="1">
        <f t="shared" si="23"/>
        <v>3</v>
      </c>
      <c r="O701" s="1" t="s">
        <v>66</v>
      </c>
      <c r="P701" s="1"/>
      <c r="Q701" s="1"/>
      <c r="R701" s="1"/>
      <c r="S701" s="1"/>
      <c r="T701" s="3">
        <v>46084</v>
      </c>
      <c r="U701" s="1" t="s">
        <v>39</v>
      </c>
      <c r="V701" s="1"/>
      <c r="W701" s="1" t="s">
        <v>1122</v>
      </c>
    </row>
    <row r="702" spans="1:23">
      <c r="A702" s="1" t="s">
        <v>26</v>
      </c>
      <c r="B702" s="1" t="s">
        <v>2002</v>
      </c>
      <c r="C702" s="1">
        <v>441</v>
      </c>
      <c r="D702" s="1" t="s">
        <v>276</v>
      </c>
      <c r="E702" s="3">
        <v>46077</v>
      </c>
      <c r="F702" s="12">
        <v>46077.881122685183</v>
      </c>
      <c r="G702" s="1">
        <v>901847080</v>
      </c>
      <c r="H702" s="1" t="s">
        <v>277</v>
      </c>
      <c r="I702" s="17">
        <f t="shared" si="24"/>
        <v>968336.00000000012</v>
      </c>
      <c r="J702" s="17">
        <v>183983.84</v>
      </c>
      <c r="K702" s="17">
        <v>1152319.8400000001</v>
      </c>
      <c r="L702" s="1" t="s">
        <v>1151</v>
      </c>
      <c r="M702" s="3">
        <v>46080</v>
      </c>
      <c r="N702" s="1">
        <f t="shared" si="23"/>
        <v>3</v>
      </c>
      <c r="O702" s="1" t="s">
        <v>66</v>
      </c>
      <c r="P702" s="1"/>
      <c r="Q702" s="1"/>
      <c r="R702" s="1"/>
      <c r="S702" s="1"/>
      <c r="T702" s="3">
        <v>46084</v>
      </c>
      <c r="U702" s="1" t="s">
        <v>39</v>
      </c>
      <c r="V702" s="1"/>
      <c r="W702" s="1" t="s">
        <v>1122</v>
      </c>
    </row>
    <row r="703" spans="1:23">
      <c r="A703" s="1" t="s">
        <v>26</v>
      </c>
      <c r="B703" s="1" t="s">
        <v>2003</v>
      </c>
      <c r="C703" s="1">
        <v>141</v>
      </c>
      <c r="D703" s="1" t="s">
        <v>648</v>
      </c>
      <c r="E703" s="3">
        <v>46077</v>
      </c>
      <c r="F703" s="12">
        <v>46077.786770833336</v>
      </c>
      <c r="G703" s="1">
        <v>15442838</v>
      </c>
      <c r="H703" s="1" t="s">
        <v>649</v>
      </c>
      <c r="I703" s="17">
        <f t="shared" si="24"/>
        <v>1580800</v>
      </c>
      <c r="J703" s="17">
        <v>300352</v>
      </c>
      <c r="K703" s="17">
        <v>1881152</v>
      </c>
      <c r="L703" s="1" t="s">
        <v>1141</v>
      </c>
      <c r="M703" s="3">
        <v>46078</v>
      </c>
      <c r="N703" s="1">
        <f t="shared" si="23"/>
        <v>1</v>
      </c>
      <c r="O703" s="1" t="s">
        <v>66</v>
      </c>
      <c r="P703" s="1"/>
      <c r="Q703" s="1"/>
      <c r="R703" s="1"/>
      <c r="S703" s="1"/>
      <c r="T703" s="3">
        <v>46083</v>
      </c>
      <c r="U703" s="1" t="s">
        <v>39</v>
      </c>
      <c r="V703" s="1"/>
      <c r="W703" s="1" t="s">
        <v>1122</v>
      </c>
    </row>
    <row r="704" spans="1:23">
      <c r="A704" s="1" t="s">
        <v>26</v>
      </c>
      <c r="B704" s="1" t="s">
        <v>2004</v>
      </c>
      <c r="C704" s="1">
        <v>69987</v>
      </c>
      <c r="D704" s="1" t="s">
        <v>476</v>
      </c>
      <c r="E704" s="3">
        <v>46077</v>
      </c>
      <c r="F704" s="12">
        <v>46077.725856481484</v>
      </c>
      <c r="G704" s="1">
        <v>811001497</v>
      </c>
      <c r="H704" s="1" t="s">
        <v>477</v>
      </c>
      <c r="I704" s="17">
        <f t="shared" si="24"/>
        <v>2000000</v>
      </c>
      <c r="J704" s="17">
        <v>0</v>
      </c>
      <c r="K704" s="17">
        <v>2000000</v>
      </c>
      <c r="L704" s="1" t="s">
        <v>1141</v>
      </c>
      <c r="M704" s="3">
        <v>46080</v>
      </c>
      <c r="N704" s="1">
        <f t="shared" si="23"/>
        <v>3</v>
      </c>
      <c r="O704" s="1" t="s">
        <v>66</v>
      </c>
      <c r="P704" s="1"/>
      <c r="Q704" s="1"/>
      <c r="R704" s="1"/>
      <c r="S704" s="1"/>
      <c r="T704" s="3">
        <v>46091</v>
      </c>
      <c r="U704" s="1" t="s">
        <v>39</v>
      </c>
      <c r="V704" s="1"/>
      <c r="W704" s="1" t="s">
        <v>1122</v>
      </c>
    </row>
    <row r="705" spans="1:23">
      <c r="A705" s="1" t="s">
        <v>26</v>
      </c>
      <c r="B705" s="1" t="s">
        <v>2005</v>
      </c>
      <c r="C705" s="1">
        <v>1300</v>
      </c>
      <c r="D705" s="1" t="s">
        <v>435</v>
      </c>
      <c r="E705" s="3">
        <v>46077</v>
      </c>
      <c r="F705" s="12">
        <v>46077.710555555554</v>
      </c>
      <c r="G705" s="1">
        <v>900933624</v>
      </c>
      <c r="H705" s="1" t="s">
        <v>436</v>
      </c>
      <c r="I705" s="17">
        <f t="shared" si="24"/>
        <v>2412500</v>
      </c>
      <c r="J705" s="17">
        <v>458375</v>
      </c>
      <c r="K705" s="17">
        <v>2870875</v>
      </c>
      <c r="L705" s="1" t="s">
        <v>1151</v>
      </c>
      <c r="M705" s="3">
        <v>46080</v>
      </c>
      <c r="N705" s="1">
        <f t="shared" si="23"/>
        <v>3</v>
      </c>
      <c r="O705" s="1" t="s">
        <v>66</v>
      </c>
      <c r="P705" s="1"/>
      <c r="Q705" s="1"/>
      <c r="R705" s="1"/>
      <c r="S705" s="1"/>
      <c r="T705" s="3">
        <v>46084</v>
      </c>
      <c r="U705" s="1" t="s">
        <v>39</v>
      </c>
      <c r="V705" s="1"/>
      <c r="W705" s="1" t="s">
        <v>1122</v>
      </c>
    </row>
    <row r="706" spans="1:23">
      <c r="A706" s="1" t="s">
        <v>26</v>
      </c>
      <c r="B706" s="1" t="s">
        <v>2006</v>
      </c>
      <c r="C706" s="1">
        <v>22947</v>
      </c>
      <c r="D706" s="1" t="s">
        <v>205</v>
      </c>
      <c r="E706" s="3">
        <v>46077</v>
      </c>
      <c r="F706" s="12">
        <v>46077.68240740741</v>
      </c>
      <c r="G706" s="1">
        <v>800079603</v>
      </c>
      <c r="H706" s="1" t="s">
        <v>206</v>
      </c>
      <c r="I706" s="17">
        <f t="shared" si="24"/>
        <v>122256.00000000001</v>
      </c>
      <c r="J706" s="17">
        <v>23228.639999999999</v>
      </c>
      <c r="K706" s="17">
        <v>145484.64000000001</v>
      </c>
      <c r="L706" s="1" t="s">
        <v>1141</v>
      </c>
      <c r="M706" s="3">
        <v>46083</v>
      </c>
      <c r="N706" s="1">
        <f t="shared" ref="N706:N769" si="25">IFERROR(IF(-_xlfn.DAYS(E706,M706)&lt;0,0,-_xlfn.DAYS(E706,M706)), " - ")</f>
        <v>6</v>
      </c>
      <c r="O706" s="1" t="s">
        <v>66</v>
      </c>
      <c r="P706" s="1"/>
      <c r="Q706" s="1"/>
      <c r="R706" s="1"/>
      <c r="S706" s="1"/>
      <c r="T706" s="3">
        <v>46084</v>
      </c>
      <c r="U706" s="1" t="s">
        <v>39</v>
      </c>
      <c r="V706" s="1"/>
      <c r="W706" s="1"/>
    </row>
    <row r="707" spans="1:23">
      <c r="A707" s="1" t="s">
        <v>26</v>
      </c>
      <c r="B707" s="1" t="s">
        <v>2007</v>
      </c>
      <c r="C707" s="1">
        <v>101046</v>
      </c>
      <c r="D707" s="1" t="s">
        <v>458</v>
      </c>
      <c r="E707" s="3">
        <v>46077</v>
      </c>
      <c r="F707" s="12">
        <v>46077.680972222224</v>
      </c>
      <c r="G707" s="1">
        <v>890929497</v>
      </c>
      <c r="H707" s="1" t="s">
        <v>459</v>
      </c>
      <c r="I707" s="17">
        <f t="shared" si="24"/>
        <v>475000</v>
      </c>
      <c r="J707" s="17">
        <v>90250</v>
      </c>
      <c r="K707" s="17">
        <v>565250</v>
      </c>
      <c r="L707" s="1" t="s">
        <v>1151</v>
      </c>
      <c r="M707" s="3">
        <v>46080</v>
      </c>
      <c r="N707" s="1">
        <f t="shared" si="25"/>
        <v>3</v>
      </c>
      <c r="O707" s="1" t="s">
        <v>66</v>
      </c>
      <c r="P707" s="1"/>
      <c r="Q707" s="1"/>
      <c r="R707" s="1"/>
      <c r="S707" s="1"/>
      <c r="T707" s="3">
        <v>46084</v>
      </c>
      <c r="U707" s="1" t="s">
        <v>39</v>
      </c>
      <c r="V707" s="1"/>
      <c r="W707" s="1" t="s">
        <v>1122</v>
      </c>
    </row>
    <row r="708" spans="1:23">
      <c r="A708" s="1" t="s">
        <v>26</v>
      </c>
      <c r="B708" s="1" t="s">
        <v>2008</v>
      </c>
      <c r="C708" s="1">
        <v>13811</v>
      </c>
      <c r="D708" s="1" t="s">
        <v>28</v>
      </c>
      <c r="E708" s="3">
        <v>46077</v>
      </c>
      <c r="F708" s="12">
        <v>46077.630277777775</v>
      </c>
      <c r="G708" s="1">
        <v>901059492</v>
      </c>
      <c r="H708" s="1" t="s">
        <v>1036</v>
      </c>
      <c r="I708" s="17">
        <f t="shared" si="24"/>
        <v>61943.64</v>
      </c>
      <c r="J708" s="17">
        <v>11769.36</v>
      </c>
      <c r="K708" s="17">
        <v>73713</v>
      </c>
      <c r="L708" s="1" t="s">
        <v>70</v>
      </c>
      <c r="M708" s="3">
        <v>46078</v>
      </c>
      <c r="N708" s="1">
        <f t="shared" si="25"/>
        <v>1</v>
      </c>
      <c r="O708" s="1" t="s">
        <v>66</v>
      </c>
      <c r="P708" s="1"/>
      <c r="Q708" s="1"/>
      <c r="R708" s="1"/>
      <c r="S708" s="1"/>
      <c r="T708" s="3">
        <v>46083</v>
      </c>
      <c r="U708" s="1" t="s">
        <v>39</v>
      </c>
      <c r="V708" s="1"/>
      <c r="W708" s="1" t="s">
        <v>1122</v>
      </c>
    </row>
    <row r="709" spans="1:23">
      <c r="A709" s="1" t="s">
        <v>26</v>
      </c>
      <c r="B709" s="1" t="s">
        <v>2009</v>
      </c>
      <c r="C709" s="1">
        <v>98687</v>
      </c>
      <c r="D709" s="1" t="s">
        <v>28</v>
      </c>
      <c r="E709" s="3">
        <v>46077</v>
      </c>
      <c r="F709" s="12">
        <v>46077.624293981484</v>
      </c>
      <c r="G709" s="1">
        <v>890932535</v>
      </c>
      <c r="H709" s="1" t="s">
        <v>1594</v>
      </c>
      <c r="I709" s="17">
        <f t="shared" si="24"/>
        <v>1289932.0087840001</v>
      </c>
      <c r="J709" s="17">
        <v>245087.08121599999</v>
      </c>
      <c r="K709" s="17">
        <v>1535019.09</v>
      </c>
      <c r="L709" s="1" t="s">
        <v>1595</v>
      </c>
      <c r="M709" s="3">
        <v>46078</v>
      </c>
      <c r="N709" s="1">
        <f t="shared" si="25"/>
        <v>1</v>
      </c>
      <c r="O709" s="1" t="s">
        <v>66</v>
      </c>
      <c r="P709" s="1"/>
      <c r="Q709" s="1"/>
      <c r="R709" s="1"/>
      <c r="S709" s="1"/>
      <c r="T709" s="3">
        <v>46084</v>
      </c>
      <c r="U709" s="1" t="s">
        <v>39</v>
      </c>
      <c r="V709" s="1"/>
      <c r="W709" s="1" t="s">
        <v>1122</v>
      </c>
    </row>
    <row r="710" spans="1:23">
      <c r="A710" s="1" t="s">
        <v>26</v>
      </c>
      <c r="B710" s="1" t="s">
        <v>2010</v>
      </c>
      <c r="C710" s="1">
        <v>13809</v>
      </c>
      <c r="D710" s="1" t="s">
        <v>28</v>
      </c>
      <c r="E710" s="3">
        <v>46077</v>
      </c>
      <c r="F710" s="12">
        <v>46077.614895833336</v>
      </c>
      <c r="G710" s="1">
        <v>901059492</v>
      </c>
      <c r="H710" s="1" t="s">
        <v>1036</v>
      </c>
      <c r="I710" s="17">
        <f t="shared" si="24"/>
        <v>276000</v>
      </c>
      <c r="J710" s="17">
        <v>52440</v>
      </c>
      <c r="K710" s="17">
        <v>328440</v>
      </c>
      <c r="L710" s="1" t="s">
        <v>70</v>
      </c>
      <c r="M710" s="3">
        <v>46078</v>
      </c>
      <c r="N710" s="1">
        <f t="shared" si="25"/>
        <v>1</v>
      </c>
      <c r="O710" s="1" t="s">
        <v>66</v>
      </c>
      <c r="P710" s="1"/>
      <c r="Q710" s="1"/>
      <c r="R710" s="1"/>
      <c r="S710" s="1"/>
      <c r="T710" s="3">
        <v>46084</v>
      </c>
      <c r="U710" s="1" t="s">
        <v>39</v>
      </c>
      <c r="V710" s="1"/>
      <c r="W710" s="1" t="s">
        <v>1122</v>
      </c>
    </row>
    <row r="711" spans="1:23">
      <c r="A711" s="1" t="s">
        <v>26</v>
      </c>
      <c r="B711" s="1" t="s">
        <v>2011</v>
      </c>
      <c r="C711" s="1">
        <v>745</v>
      </c>
      <c r="D711" s="1" t="s">
        <v>28</v>
      </c>
      <c r="E711" s="3">
        <v>46077</v>
      </c>
      <c r="F711" s="12">
        <v>46077.619432870371</v>
      </c>
      <c r="G711" s="1">
        <v>71660004</v>
      </c>
      <c r="H711" s="1" t="s">
        <v>266</v>
      </c>
      <c r="I711" s="17">
        <f t="shared" si="24"/>
        <v>140000</v>
      </c>
      <c r="J711" s="17">
        <v>0</v>
      </c>
      <c r="K711" s="17">
        <v>140000</v>
      </c>
      <c r="L711" s="1" t="s">
        <v>70</v>
      </c>
      <c r="M711" s="3">
        <v>46080</v>
      </c>
      <c r="N711" s="1">
        <f t="shared" si="25"/>
        <v>3</v>
      </c>
      <c r="O711" s="1" t="s">
        <v>66</v>
      </c>
      <c r="P711" s="1"/>
      <c r="Q711" s="1"/>
      <c r="R711" s="1"/>
      <c r="S711" s="1"/>
      <c r="T711" s="3">
        <v>46083</v>
      </c>
      <c r="U711" s="1" t="s">
        <v>39</v>
      </c>
      <c r="V711" s="1"/>
      <c r="W711" s="1" t="s">
        <v>1122</v>
      </c>
    </row>
    <row r="712" spans="1:23">
      <c r="A712" s="1" t="s">
        <v>26</v>
      </c>
      <c r="B712" s="1" t="s">
        <v>2012</v>
      </c>
      <c r="C712" s="1">
        <v>52</v>
      </c>
      <c r="D712" s="1" t="s">
        <v>28</v>
      </c>
      <c r="E712" s="3">
        <v>46077</v>
      </c>
      <c r="F712" s="12">
        <v>46077.60659722222</v>
      </c>
      <c r="G712" s="1">
        <v>901995498</v>
      </c>
      <c r="H712" s="1" t="s">
        <v>504</v>
      </c>
      <c r="I712" s="17">
        <f t="shared" si="24"/>
        <v>2832880</v>
      </c>
      <c r="J712" s="17">
        <v>0</v>
      </c>
      <c r="K712" s="17">
        <v>2832880</v>
      </c>
      <c r="L712" s="1" t="s">
        <v>1141</v>
      </c>
      <c r="M712" s="3">
        <v>46080</v>
      </c>
      <c r="N712" s="1">
        <f t="shared" si="25"/>
        <v>3</v>
      </c>
      <c r="O712" s="1" t="s">
        <v>1579</v>
      </c>
      <c r="P712" s="1"/>
      <c r="Q712" s="1"/>
      <c r="R712" s="1"/>
      <c r="S712" s="1"/>
      <c r="T712" s="3">
        <v>46080</v>
      </c>
      <c r="U712" s="1" t="s">
        <v>39</v>
      </c>
      <c r="V712" s="1"/>
      <c r="W712" s="1"/>
    </row>
    <row r="713" spans="1:23">
      <c r="A713" s="1" t="s">
        <v>26</v>
      </c>
      <c r="B713" s="1" t="s">
        <v>2013</v>
      </c>
      <c r="C713" s="1">
        <v>2943</v>
      </c>
      <c r="D713" s="1" t="s">
        <v>28</v>
      </c>
      <c r="E713" s="3">
        <v>46077</v>
      </c>
      <c r="F713" s="12">
        <v>46077.582233796296</v>
      </c>
      <c r="G713" s="1">
        <v>900144364</v>
      </c>
      <c r="H713" s="1" t="s">
        <v>72</v>
      </c>
      <c r="I713" s="17">
        <f t="shared" si="24"/>
        <v>536600</v>
      </c>
      <c r="J713" s="17">
        <v>101954</v>
      </c>
      <c r="K713" s="17">
        <v>638554</v>
      </c>
      <c r="L713" s="1" t="s">
        <v>315</v>
      </c>
      <c r="M713" s="3" t="s">
        <v>81</v>
      </c>
      <c r="N713" s="1" t="str">
        <f t="shared" si="25"/>
        <v xml:space="preserve"> - </v>
      </c>
      <c r="O713" s="1"/>
      <c r="P713" s="1"/>
      <c r="Q713" s="1"/>
      <c r="R713" s="1"/>
      <c r="S713" s="1"/>
      <c r="T713" s="3"/>
      <c r="U713" s="1"/>
      <c r="V713" s="1"/>
      <c r="W713" s="1"/>
    </row>
    <row r="714" spans="1:23">
      <c r="A714" s="1" t="s">
        <v>26</v>
      </c>
      <c r="B714" s="1" t="s">
        <v>2014</v>
      </c>
      <c r="C714" s="1">
        <v>2944</v>
      </c>
      <c r="D714" s="1" t="s">
        <v>28</v>
      </c>
      <c r="E714" s="3">
        <v>46077</v>
      </c>
      <c r="F714" s="12">
        <v>46077.586504629631</v>
      </c>
      <c r="G714" s="1">
        <v>900144364</v>
      </c>
      <c r="H714" s="1" t="s">
        <v>72</v>
      </c>
      <c r="I714" s="17">
        <f t="shared" ref="I714:I772" si="26">K714-J714</f>
        <v>820300</v>
      </c>
      <c r="J714" s="17">
        <v>155857</v>
      </c>
      <c r="K714" s="17">
        <v>976157</v>
      </c>
      <c r="L714" s="1" t="s">
        <v>70</v>
      </c>
      <c r="M714" s="3">
        <v>46083</v>
      </c>
      <c r="N714" s="1">
        <f t="shared" si="25"/>
        <v>6</v>
      </c>
      <c r="O714" s="1" t="s">
        <v>66</v>
      </c>
      <c r="P714" s="1"/>
      <c r="Q714" s="1"/>
      <c r="R714" s="1"/>
      <c r="S714" s="1"/>
      <c r="T714" s="3">
        <v>46084</v>
      </c>
      <c r="U714" s="1" t="s">
        <v>39</v>
      </c>
      <c r="V714" s="1"/>
      <c r="W714" s="1"/>
    </row>
    <row r="715" spans="1:23">
      <c r="A715" s="1" t="s">
        <v>26</v>
      </c>
      <c r="B715" s="1" t="s">
        <v>2015</v>
      </c>
      <c r="C715" s="1">
        <v>8171</v>
      </c>
      <c r="D715" s="1"/>
      <c r="E715" s="3">
        <v>46077</v>
      </c>
      <c r="F715" s="12">
        <v>46077.561157407406</v>
      </c>
      <c r="G715" s="1">
        <v>901360705</v>
      </c>
      <c r="H715" s="1" t="s">
        <v>877</v>
      </c>
      <c r="I715" s="17">
        <f t="shared" si="26"/>
        <v>35980</v>
      </c>
      <c r="J715" s="17">
        <v>6836.2</v>
      </c>
      <c r="K715" s="17">
        <v>42816.2</v>
      </c>
      <c r="L715" s="1" t="s">
        <v>70</v>
      </c>
      <c r="M715" s="3">
        <v>46083</v>
      </c>
      <c r="N715" s="1">
        <f t="shared" si="25"/>
        <v>6</v>
      </c>
      <c r="O715" s="1" t="s">
        <v>66</v>
      </c>
      <c r="P715" s="1"/>
      <c r="Q715" s="1"/>
      <c r="R715" s="1"/>
      <c r="S715" s="1"/>
      <c r="T715" s="3">
        <v>46084</v>
      </c>
      <c r="U715" s="1" t="s">
        <v>39</v>
      </c>
      <c r="V715" s="1"/>
      <c r="W715" s="1"/>
    </row>
    <row r="716" spans="1:23">
      <c r="A716" s="1" t="s">
        <v>26</v>
      </c>
      <c r="B716" s="1" t="s">
        <v>2016</v>
      </c>
      <c r="C716" s="1">
        <v>34800</v>
      </c>
      <c r="D716" s="1" t="s">
        <v>2017</v>
      </c>
      <c r="E716" s="3">
        <v>46077</v>
      </c>
      <c r="F716" s="12">
        <v>46077.519537037035</v>
      </c>
      <c r="G716" s="1">
        <v>811020078</v>
      </c>
      <c r="H716" s="1" t="s">
        <v>2018</v>
      </c>
      <c r="I716" s="17">
        <f t="shared" si="26"/>
        <v>231200</v>
      </c>
      <c r="J716" s="17">
        <v>43928</v>
      </c>
      <c r="K716" s="17">
        <v>275128</v>
      </c>
      <c r="L716" s="1" t="s">
        <v>70</v>
      </c>
      <c r="M716" s="3">
        <v>46083</v>
      </c>
      <c r="N716" s="1">
        <f t="shared" si="25"/>
        <v>6</v>
      </c>
      <c r="O716" s="1" t="s">
        <v>66</v>
      </c>
      <c r="P716" s="1"/>
      <c r="Q716" s="1"/>
      <c r="R716" s="1"/>
      <c r="S716" s="1"/>
      <c r="T716" s="3">
        <v>46084</v>
      </c>
      <c r="U716" s="1" t="s">
        <v>39</v>
      </c>
      <c r="V716" s="1"/>
      <c r="W716" s="1"/>
    </row>
    <row r="717" spans="1:23">
      <c r="A717" s="1" t="s">
        <v>26</v>
      </c>
      <c r="B717" s="1" t="s">
        <v>2019</v>
      </c>
      <c r="C717" s="1">
        <v>28028</v>
      </c>
      <c r="D717" s="1" t="s">
        <v>1057</v>
      </c>
      <c r="E717" s="3">
        <v>46077</v>
      </c>
      <c r="F717" s="12">
        <v>46077.476655092592</v>
      </c>
      <c r="G717" s="1">
        <v>900923100</v>
      </c>
      <c r="H717" s="1" t="s">
        <v>1058</v>
      </c>
      <c r="I717" s="17">
        <f t="shared" si="26"/>
        <v>344500</v>
      </c>
      <c r="J717" s="17">
        <v>65455</v>
      </c>
      <c r="K717" s="17">
        <v>409955</v>
      </c>
      <c r="L717" s="1" t="s">
        <v>1151</v>
      </c>
      <c r="M717" s="3">
        <v>46080</v>
      </c>
      <c r="N717" s="1">
        <f t="shared" si="25"/>
        <v>3</v>
      </c>
      <c r="O717" s="1" t="s">
        <v>66</v>
      </c>
      <c r="P717" s="1"/>
      <c r="Q717" s="1"/>
      <c r="R717" s="1"/>
      <c r="S717" s="1"/>
      <c r="T717" s="3">
        <v>46084</v>
      </c>
      <c r="U717" s="1" t="s">
        <v>39</v>
      </c>
      <c r="V717" s="1"/>
      <c r="W717" s="1" t="s">
        <v>1122</v>
      </c>
    </row>
    <row r="718" spans="1:23">
      <c r="A718" s="1" t="s">
        <v>26</v>
      </c>
      <c r="B718" s="1" t="s">
        <v>2020</v>
      </c>
      <c r="C718" s="1">
        <v>10223</v>
      </c>
      <c r="D718" s="1" t="s">
        <v>28</v>
      </c>
      <c r="E718" s="3">
        <v>46077</v>
      </c>
      <c r="F718" s="12">
        <v>46077.324861111112</v>
      </c>
      <c r="G718" s="1">
        <v>900583758</v>
      </c>
      <c r="H718" s="1" t="s">
        <v>603</v>
      </c>
      <c r="I718" s="17">
        <f t="shared" si="26"/>
        <v>1896600</v>
      </c>
      <c r="J718" s="17">
        <v>360354</v>
      </c>
      <c r="K718" s="17">
        <v>2256954</v>
      </c>
      <c r="L718" s="1" t="s">
        <v>1151</v>
      </c>
      <c r="M718" s="3">
        <v>46080</v>
      </c>
      <c r="N718" s="1">
        <f t="shared" si="25"/>
        <v>3</v>
      </c>
      <c r="O718" s="1" t="s">
        <v>66</v>
      </c>
      <c r="P718" s="1"/>
      <c r="Q718" s="1"/>
      <c r="R718" s="1"/>
      <c r="S718" s="1"/>
      <c r="T718" s="3">
        <v>46084</v>
      </c>
      <c r="U718" s="1" t="s">
        <v>39</v>
      </c>
      <c r="V718" s="1"/>
      <c r="W718" s="1" t="s">
        <v>1122</v>
      </c>
    </row>
    <row r="719" spans="1:23">
      <c r="A719" s="1" t="s">
        <v>26</v>
      </c>
      <c r="B719" s="1" t="s">
        <v>2021</v>
      </c>
      <c r="C719" s="1">
        <v>433</v>
      </c>
      <c r="D719" s="1" t="s">
        <v>2022</v>
      </c>
      <c r="E719" s="3">
        <v>46077</v>
      </c>
      <c r="F719" s="12">
        <v>46077.436597222222</v>
      </c>
      <c r="G719" s="1">
        <v>900422403</v>
      </c>
      <c r="H719" s="1" t="s">
        <v>2023</v>
      </c>
      <c r="I719" s="17">
        <f t="shared" si="26"/>
        <v>250546.22</v>
      </c>
      <c r="J719" s="17">
        <v>31453.78</v>
      </c>
      <c r="K719" s="17">
        <v>282000</v>
      </c>
      <c r="L719" s="1" t="s">
        <v>1151</v>
      </c>
      <c r="M719" s="3">
        <v>46080</v>
      </c>
      <c r="N719" s="1">
        <f t="shared" si="25"/>
        <v>3</v>
      </c>
      <c r="O719" s="1" t="s">
        <v>66</v>
      </c>
      <c r="P719" s="1"/>
      <c r="Q719" s="1"/>
      <c r="R719" s="1"/>
      <c r="S719" s="1"/>
      <c r="T719" s="3">
        <v>46084</v>
      </c>
      <c r="U719" s="1" t="s">
        <v>39</v>
      </c>
      <c r="V719" s="1"/>
      <c r="W719" s="1" t="s">
        <v>1122</v>
      </c>
    </row>
    <row r="720" spans="1:23">
      <c r="A720" s="1" t="s">
        <v>26</v>
      </c>
      <c r="B720" s="1" t="s">
        <v>2024</v>
      </c>
      <c r="C720" s="1">
        <v>4838</v>
      </c>
      <c r="D720" s="1" t="s">
        <v>1899</v>
      </c>
      <c r="E720" s="3">
        <v>46077</v>
      </c>
      <c r="F720" s="12">
        <v>46077.911180555559</v>
      </c>
      <c r="G720" s="1">
        <v>901560228</v>
      </c>
      <c r="H720" s="1" t="s">
        <v>1900</v>
      </c>
      <c r="I720" s="17">
        <f t="shared" si="26"/>
        <v>42000</v>
      </c>
      <c r="J720" s="17">
        <v>0</v>
      </c>
      <c r="K720" s="17">
        <v>42000</v>
      </c>
      <c r="L720" s="1" t="s">
        <v>54</v>
      </c>
      <c r="M720" s="3"/>
      <c r="N720" s="1">
        <f t="shared" si="25"/>
        <v>0</v>
      </c>
      <c r="O720" s="1"/>
      <c r="P720" s="1"/>
      <c r="Q720" s="1"/>
      <c r="R720" s="1"/>
      <c r="S720" s="1"/>
      <c r="T720" s="3"/>
      <c r="U720" s="1"/>
      <c r="V720" s="1"/>
      <c r="W720" s="1"/>
    </row>
    <row r="721" spans="1:23">
      <c r="A721" s="1" t="s">
        <v>26</v>
      </c>
      <c r="B721" s="1" t="s">
        <v>2025</v>
      </c>
      <c r="C721" s="1">
        <v>6344</v>
      </c>
      <c r="D721" s="1"/>
      <c r="E721" s="3">
        <v>46077</v>
      </c>
      <c r="F721" s="12">
        <v>46077.853194444448</v>
      </c>
      <c r="G721" s="1">
        <v>32150739</v>
      </c>
      <c r="H721" s="1" t="s">
        <v>400</v>
      </c>
      <c r="I721" s="17">
        <f t="shared" si="26"/>
        <v>659000</v>
      </c>
      <c r="J721" s="17">
        <v>0</v>
      </c>
      <c r="K721" s="17">
        <v>659000</v>
      </c>
      <c r="L721" s="1" t="s">
        <v>1138</v>
      </c>
      <c r="M721" s="3">
        <v>46083</v>
      </c>
      <c r="N721" s="1">
        <f t="shared" si="25"/>
        <v>6</v>
      </c>
      <c r="O721" s="1" t="s">
        <v>66</v>
      </c>
      <c r="P721" s="1"/>
      <c r="Q721" s="1"/>
      <c r="R721" s="1"/>
      <c r="S721" s="1"/>
      <c r="T721" s="3">
        <v>46084</v>
      </c>
      <c r="U721" s="1" t="s">
        <v>39</v>
      </c>
      <c r="V721" s="1"/>
      <c r="W721" s="1"/>
    </row>
    <row r="722" spans="1:23">
      <c r="A722" s="1" t="s">
        <v>82</v>
      </c>
      <c r="B722" s="1" t="s">
        <v>2026</v>
      </c>
      <c r="C722" s="1" t="s">
        <v>2027</v>
      </c>
      <c r="D722" s="1"/>
      <c r="E722" s="3">
        <v>46077</v>
      </c>
      <c r="F722" s="12">
        <v>46077.603437500002</v>
      </c>
      <c r="G722" s="1">
        <v>901995498</v>
      </c>
      <c r="H722" s="1" t="s">
        <v>504</v>
      </c>
      <c r="I722" s="17">
        <f t="shared" si="26"/>
        <v>2973880</v>
      </c>
      <c r="J722" s="17">
        <v>0</v>
      </c>
      <c r="K722" s="17">
        <v>2973880</v>
      </c>
      <c r="L722" s="1" t="s">
        <v>1141</v>
      </c>
      <c r="M722" s="3">
        <v>46079</v>
      </c>
      <c r="N722" s="1">
        <f t="shared" si="25"/>
        <v>2</v>
      </c>
      <c r="O722" s="1" t="s">
        <v>66</v>
      </c>
      <c r="P722" s="1"/>
      <c r="Q722" s="1"/>
      <c r="R722" s="1"/>
      <c r="S722" s="1"/>
      <c r="T722" s="3"/>
      <c r="U722" s="1"/>
      <c r="V722" s="1"/>
      <c r="W722" s="1" t="s">
        <v>1122</v>
      </c>
    </row>
    <row r="723" spans="1:23">
      <c r="A723" s="1" t="s">
        <v>26</v>
      </c>
      <c r="B723" s="1" t="s">
        <v>2028</v>
      </c>
      <c r="C723" s="1">
        <v>5127874</v>
      </c>
      <c r="D723" s="1" t="s">
        <v>1409</v>
      </c>
      <c r="E723" s="3">
        <v>46077</v>
      </c>
      <c r="F723" s="12">
        <v>46077.534722222219</v>
      </c>
      <c r="G723" s="1">
        <v>891408584</v>
      </c>
      <c r="H723" s="1" t="s">
        <v>693</v>
      </c>
      <c r="I723" s="17">
        <f t="shared" si="26"/>
        <v>22900</v>
      </c>
      <c r="J723" s="17">
        <v>0</v>
      </c>
      <c r="K723" s="17">
        <v>22900</v>
      </c>
      <c r="L723" s="1" t="s">
        <v>54</v>
      </c>
      <c r="M723" s="3"/>
      <c r="N723" s="1">
        <f t="shared" si="25"/>
        <v>0</v>
      </c>
      <c r="O723" s="1"/>
      <c r="P723" s="1"/>
      <c r="Q723" s="1"/>
      <c r="R723" s="1"/>
      <c r="S723" s="1"/>
      <c r="T723" s="3"/>
      <c r="U723" s="1"/>
      <c r="V723" s="1"/>
      <c r="W723" s="1"/>
    </row>
    <row r="724" spans="1:23">
      <c r="A724" s="1" t="s">
        <v>26</v>
      </c>
      <c r="B724" s="1" t="s">
        <v>2029</v>
      </c>
      <c r="C724" s="27">
        <v>15165645</v>
      </c>
      <c r="D724" s="1" t="s">
        <v>2030</v>
      </c>
      <c r="E724" s="3">
        <v>46077</v>
      </c>
      <c r="F724" s="12">
        <v>46077.494409722225</v>
      </c>
      <c r="G724" s="1">
        <v>891408584</v>
      </c>
      <c r="H724" s="1" t="s">
        <v>693</v>
      </c>
      <c r="I724" s="17">
        <f t="shared" si="26"/>
        <v>63100</v>
      </c>
      <c r="J724" s="17">
        <v>0</v>
      </c>
      <c r="K724" s="17">
        <v>63100</v>
      </c>
      <c r="L724" s="1" t="s">
        <v>54</v>
      </c>
      <c r="M724" s="3"/>
      <c r="N724" s="1">
        <f t="shared" si="25"/>
        <v>0</v>
      </c>
      <c r="O724" s="1"/>
      <c r="P724" s="1"/>
      <c r="Q724" s="1"/>
      <c r="R724" s="1"/>
      <c r="S724" s="1"/>
      <c r="T724" s="3"/>
      <c r="U724" s="1"/>
      <c r="V724" s="1"/>
      <c r="W724" s="1"/>
    </row>
    <row r="725" spans="1:23">
      <c r="A725" s="1" t="s">
        <v>82</v>
      </c>
      <c r="B725" s="1" t="s">
        <v>2031</v>
      </c>
      <c r="C725" s="1" t="s">
        <v>2032</v>
      </c>
      <c r="D725" s="1"/>
      <c r="E725" s="3">
        <v>46077</v>
      </c>
      <c r="F725" s="12">
        <v>46077.48709490741</v>
      </c>
      <c r="G725" s="1">
        <v>901048954</v>
      </c>
      <c r="H725" s="1" t="s">
        <v>1911</v>
      </c>
      <c r="I725" s="17">
        <f t="shared" si="26"/>
        <v>552500</v>
      </c>
      <c r="J725" s="17">
        <v>0</v>
      </c>
      <c r="K725" s="17">
        <v>552500</v>
      </c>
      <c r="L725" s="1" t="s">
        <v>110</v>
      </c>
      <c r="M725" s="3" t="s">
        <v>81</v>
      </c>
      <c r="N725" s="1" t="str">
        <f t="shared" si="25"/>
        <v xml:space="preserve"> - </v>
      </c>
      <c r="O725" s="1" t="s">
        <v>66</v>
      </c>
      <c r="P725" s="1"/>
      <c r="Q725" s="1"/>
      <c r="R725" s="1"/>
      <c r="S725" s="1"/>
      <c r="T725" s="3"/>
      <c r="U725" s="1"/>
      <c r="V725" s="1"/>
      <c r="W725" s="1"/>
    </row>
    <row r="726" spans="1:23">
      <c r="A726" s="1" t="s">
        <v>26</v>
      </c>
      <c r="B726" s="1" t="s">
        <v>2033</v>
      </c>
      <c r="C726" s="1">
        <v>90720070</v>
      </c>
      <c r="D726" s="1" t="s">
        <v>1004</v>
      </c>
      <c r="E726" s="3">
        <v>46077</v>
      </c>
      <c r="F726" s="12">
        <v>46077.329305555555</v>
      </c>
      <c r="G726" s="1">
        <v>890900841</v>
      </c>
      <c r="H726" s="1" t="s">
        <v>1005</v>
      </c>
      <c r="I726" s="17">
        <f t="shared" si="26"/>
        <v>300400</v>
      </c>
      <c r="J726" s="17">
        <v>0</v>
      </c>
      <c r="K726" s="17">
        <v>300400</v>
      </c>
      <c r="L726" s="1" t="s">
        <v>1488</v>
      </c>
      <c r="M726" s="3">
        <v>46077</v>
      </c>
      <c r="N726" s="1">
        <f t="shared" si="25"/>
        <v>0</v>
      </c>
      <c r="O726" s="1" t="s">
        <v>2034</v>
      </c>
      <c r="P726" s="1"/>
      <c r="Q726" s="1"/>
      <c r="R726" s="1"/>
      <c r="S726" s="1"/>
      <c r="T726" s="3">
        <v>46083</v>
      </c>
      <c r="U726" s="1" t="s">
        <v>39</v>
      </c>
      <c r="V726" s="1"/>
      <c r="W726" s="1" t="s">
        <v>1122</v>
      </c>
    </row>
    <row r="727" spans="1:23">
      <c r="A727" s="1" t="s">
        <v>26</v>
      </c>
      <c r="B727" s="1" t="s">
        <v>2035</v>
      </c>
      <c r="C727" s="1">
        <v>10225</v>
      </c>
      <c r="D727" s="1" t="s">
        <v>28</v>
      </c>
      <c r="E727" s="3">
        <v>46077</v>
      </c>
      <c r="F727" s="12">
        <v>46077.331863425927</v>
      </c>
      <c r="G727" s="1">
        <v>900583758</v>
      </c>
      <c r="H727" s="1" t="s">
        <v>603</v>
      </c>
      <c r="I727" s="17">
        <f t="shared" si="26"/>
        <v>298700</v>
      </c>
      <c r="J727" s="17">
        <v>56753</v>
      </c>
      <c r="K727" s="17">
        <v>355453</v>
      </c>
      <c r="L727" s="1" t="s">
        <v>1151</v>
      </c>
      <c r="M727" s="3">
        <v>46078</v>
      </c>
      <c r="N727" s="1">
        <f t="shared" si="25"/>
        <v>1</v>
      </c>
      <c r="O727" s="1" t="s">
        <v>66</v>
      </c>
      <c r="P727" s="1"/>
      <c r="Q727" s="1"/>
      <c r="R727" s="1"/>
      <c r="S727" s="1"/>
      <c r="T727" s="3">
        <v>46083</v>
      </c>
      <c r="U727" s="1" t="s">
        <v>39</v>
      </c>
      <c r="V727" s="1"/>
      <c r="W727" s="1" t="s">
        <v>1122</v>
      </c>
    </row>
    <row r="728" spans="1:23">
      <c r="A728" s="1" t="s">
        <v>26</v>
      </c>
      <c r="B728" s="1" t="s">
        <v>2036</v>
      </c>
      <c r="C728" s="1">
        <v>546</v>
      </c>
      <c r="D728" s="1" t="s">
        <v>465</v>
      </c>
      <c r="E728" s="3">
        <v>46077</v>
      </c>
      <c r="F728" s="12">
        <v>46077.305150462962</v>
      </c>
      <c r="G728" s="1">
        <v>32543035</v>
      </c>
      <c r="H728" s="1" t="s">
        <v>466</v>
      </c>
      <c r="I728" s="17">
        <f t="shared" si="26"/>
        <v>460000</v>
      </c>
      <c r="J728" s="17">
        <v>87400</v>
      </c>
      <c r="K728" s="17">
        <v>547400</v>
      </c>
      <c r="L728" s="1" t="s">
        <v>1151</v>
      </c>
      <c r="M728" s="3">
        <v>46080</v>
      </c>
      <c r="N728" s="1">
        <f t="shared" si="25"/>
        <v>3</v>
      </c>
      <c r="O728" s="1" t="s">
        <v>66</v>
      </c>
      <c r="P728" s="1"/>
      <c r="Q728" s="1"/>
      <c r="R728" s="1"/>
      <c r="S728" s="1"/>
      <c r="T728" s="3">
        <v>46084</v>
      </c>
      <c r="U728" s="1" t="s">
        <v>39</v>
      </c>
      <c r="V728" s="1"/>
      <c r="W728" s="1" t="s">
        <v>1122</v>
      </c>
    </row>
    <row r="729" spans="1:23">
      <c r="A729" s="1" t="s">
        <v>26</v>
      </c>
      <c r="B729" s="1" t="s">
        <v>2037</v>
      </c>
      <c r="C729" s="1">
        <v>10224</v>
      </c>
      <c r="D729" s="1" t="s">
        <v>28</v>
      </c>
      <c r="E729" s="3">
        <v>46077</v>
      </c>
      <c r="F729" s="12">
        <v>46077.329062500001</v>
      </c>
      <c r="G729" s="1">
        <v>900583758</v>
      </c>
      <c r="H729" s="1" t="s">
        <v>603</v>
      </c>
      <c r="I729" s="17">
        <f t="shared" si="26"/>
        <v>616000</v>
      </c>
      <c r="J729" s="17">
        <v>117040</v>
      </c>
      <c r="K729" s="17">
        <v>733040</v>
      </c>
      <c r="L729" s="1" t="s">
        <v>1151</v>
      </c>
      <c r="M729" s="3">
        <v>46078</v>
      </c>
      <c r="N729" s="1">
        <f t="shared" si="25"/>
        <v>1</v>
      </c>
      <c r="O729" s="1" t="s">
        <v>66</v>
      </c>
      <c r="P729" s="1"/>
      <c r="Q729" s="1"/>
      <c r="R729" s="1"/>
      <c r="S729" s="1"/>
      <c r="T729" s="3">
        <v>46083</v>
      </c>
      <c r="U729" s="1" t="s">
        <v>39</v>
      </c>
      <c r="V729" s="1"/>
      <c r="W729" s="1" t="s">
        <v>1122</v>
      </c>
    </row>
    <row r="730" spans="1:23">
      <c r="A730" s="1" t="s">
        <v>26</v>
      </c>
      <c r="B730" s="1" t="s">
        <v>2038</v>
      </c>
      <c r="C730" s="1">
        <v>2917609</v>
      </c>
      <c r="D730" s="1" t="s">
        <v>668</v>
      </c>
      <c r="E730" s="3">
        <v>46077</v>
      </c>
      <c r="F730" s="12">
        <v>46077.094351851854</v>
      </c>
      <c r="G730" s="1">
        <v>860001697</v>
      </c>
      <c r="H730" s="1" t="s">
        <v>669</v>
      </c>
      <c r="I730" s="17">
        <f t="shared" si="26"/>
        <v>53400</v>
      </c>
      <c r="J730" s="17">
        <v>0</v>
      </c>
      <c r="K730" s="17">
        <v>53400</v>
      </c>
      <c r="L730" s="1" t="s">
        <v>70</v>
      </c>
      <c r="M730" s="3">
        <v>46077</v>
      </c>
      <c r="N730" s="1">
        <f t="shared" si="25"/>
        <v>0</v>
      </c>
      <c r="O730" s="1" t="s">
        <v>66</v>
      </c>
      <c r="P730" s="1"/>
      <c r="Q730" s="1"/>
      <c r="R730" s="1"/>
      <c r="S730" s="1"/>
      <c r="T730" s="3">
        <v>46083</v>
      </c>
      <c r="U730" s="1" t="s">
        <v>39</v>
      </c>
      <c r="V730" s="1"/>
      <c r="W730" s="1" t="s">
        <v>1122</v>
      </c>
    </row>
    <row r="731" spans="1:23">
      <c r="A731" s="1" t="s">
        <v>26</v>
      </c>
      <c r="B731" s="1" t="s">
        <v>2039</v>
      </c>
      <c r="C731" s="1">
        <v>448</v>
      </c>
      <c r="D731" s="1" t="s">
        <v>276</v>
      </c>
      <c r="E731" s="3">
        <v>46078</v>
      </c>
      <c r="F731" s="12">
        <v>46078.958437499998</v>
      </c>
      <c r="G731" s="1">
        <v>901847080</v>
      </c>
      <c r="H731" s="1" t="s">
        <v>277</v>
      </c>
      <c r="I731" s="17">
        <f t="shared" si="26"/>
        <v>4826500</v>
      </c>
      <c r="J731" s="17">
        <v>917035</v>
      </c>
      <c r="K731" s="17">
        <v>5743535</v>
      </c>
      <c r="L731" s="1" t="s">
        <v>1151</v>
      </c>
      <c r="M731" s="3">
        <v>46080</v>
      </c>
      <c r="N731" s="1">
        <f t="shared" si="25"/>
        <v>2</v>
      </c>
      <c r="O731" s="1" t="s">
        <v>66</v>
      </c>
      <c r="P731" s="1"/>
      <c r="Q731" s="1"/>
      <c r="R731" s="1"/>
      <c r="S731" s="1"/>
      <c r="T731" s="3">
        <v>46084</v>
      </c>
      <c r="U731" s="1" t="s">
        <v>39</v>
      </c>
      <c r="V731" s="1"/>
      <c r="W731" s="1" t="s">
        <v>1122</v>
      </c>
    </row>
    <row r="732" spans="1:23">
      <c r="A732" s="1" t="s">
        <v>26</v>
      </c>
      <c r="B732" s="1" t="s">
        <v>2040</v>
      </c>
      <c r="C732" s="1">
        <v>447</v>
      </c>
      <c r="D732" s="1" t="s">
        <v>276</v>
      </c>
      <c r="E732" s="3">
        <v>46078</v>
      </c>
      <c r="F732" s="12">
        <v>46078.909444444442</v>
      </c>
      <c r="G732" s="1">
        <v>901847080</v>
      </c>
      <c r="H732" s="1" t="s">
        <v>277</v>
      </c>
      <c r="I732" s="17">
        <f t="shared" si="26"/>
        <v>14000000</v>
      </c>
      <c r="J732" s="17">
        <v>2660000</v>
      </c>
      <c r="K732" s="17">
        <v>16660000</v>
      </c>
      <c r="L732" s="1" t="s">
        <v>1151</v>
      </c>
      <c r="M732" s="3">
        <v>46080</v>
      </c>
      <c r="N732" s="1">
        <f t="shared" si="25"/>
        <v>2</v>
      </c>
      <c r="O732" s="1" t="s">
        <v>66</v>
      </c>
      <c r="P732" s="1"/>
      <c r="Q732" s="1"/>
      <c r="R732" s="1"/>
      <c r="S732" s="1"/>
      <c r="T732" s="3">
        <v>46098</v>
      </c>
      <c r="U732" s="1" t="s">
        <v>39</v>
      </c>
      <c r="V732" s="1"/>
      <c r="W732" s="1" t="s">
        <v>1122</v>
      </c>
    </row>
    <row r="733" spans="1:23">
      <c r="A733" s="1" t="s">
        <v>26</v>
      </c>
      <c r="B733" s="1" t="s">
        <v>2041</v>
      </c>
      <c r="C733" s="1">
        <v>446</v>
      </c>
      <c r="D733" s="1" t="s">
        <v>276</v>
      </c>
      <c r="E733" s="3">
        <v>46078</v>
      </c>
      <c r="F733" s="12">
        <v>46078.905289351853</v>
      </c>
      <c r="G733" s="1">
        <v>901847080</v>
      </c>
      <c r="H733" s="1" t="s">
        <v>277</v>
      </c>
      <c r="I733" s="17">
        <f t="shared" si="26"/>
        <v>1050000</v>
      </c>
      <c r="J733" s="17">
        <v>199500</v>
      </c>
      <c r="K733" s="17">
        <v>1249500</v>
      </c>
      <c r="L733" s="1" t="s">
        <v>1151</v>
      </c>
      <c r="M733" s="3">
        <v>46080</v>
      </c>
      <c r="N733" s="1">
        <f t="shared" si="25"/>
        <v>2</v>
      </c>
      <c r="O733" s="1" t="s">
        <v>66</v>
      </c>
      <c r="P733" s="1"/>
      <c r="Q733" s="1"/>
      <c r="R733" s="1"/>
      <c r="S733" s="1"/>
      <c r="T733" s="3">
        <v>46084</v>
      </c>
      <c r="U733" s="1" t="s">
        <v>39</v>
      </c>
      <c r="V733" s="1"/>
      <c r="W733" s="1" t="s">
        <v>1122</v>
      </c>
    </row>
    <row r="734" spans="1:23">
      <c r="A734" s="1" t="s">
        <v>26</v>
      </c>
      <c r="B734" s="1" t="s">
        <v>2042</v>
      </c>
      <c r="C734" s="1">
        <v>63052</v>
      </c>
      <c r="D734" s="1" t="s">
        <v>713</v>
      </c>
      <c r="E734" s="3">
        <v>46078</v>
      </c>
      <c r="F734" s="12">
        <v>46078.635000000002</v>
      </c>
      <c r="G734" s="1">
        <v>860030828</v>
      </c>
      <c r="H734" s="1" t="s">
        <v>714</v>
      </c>
      <c r="I734" s="17">
        <f t="shared" si="26"/>
        <v>1034282</v>
      </c>
      <c r="J734" s="17">
        <v>196514</v>
      </c>
      <c r="K734" s="17">
        <v>1230796</v>
      </c>
      <c r="L734" s="1" t="s">
        <v>1151</v>
      </c>
      <c r="M734" s="3">
        <v>46080</v>
      </c>
      <c r="N734" s="1">
        <f t="shared" si="25"/>
        <v>2</v>
      </c>
      <c r="O734" s="1" t="s">
        <v>66</v>
      </c>
      <c r="P734" s="1"/>
      <c r="Q734" s="1"/>
      <c r="R734" s="1"/>
      <c r="S734" s="1"/>
      <c r="T734" s="3">
        <v>46084</v>
      </c>
      <c r="U734" s="1" t="s">
        <v>39</v>
      </c>
      <c r="V734" s="1"/>
      <c r="W734" s="1" t="s">
        <v>1122</v>
      </c>
    </row>
    <row r="735" spans="1:23">
      <c r="A735" s="1" t="s">
        <v>26</v>
      </c>
      <c r="B735" s="1" t="s">
        <v>2043</v>
      </c>
      <c r="C735" s="1">
        <v>761</v>
      </c>
      <c r="D735" s="1" t="s">
        <v>227</v>
      </c>
      <c r="E735" s="3">
        <v>46078</v>
      </c>
      <c r="F735" s="12">
        <v>46078.802800925929</v>
      </c>
      <c r="G735" s="1">
        <v>900049081</v>
      </c>
      <c r="H735" s="1" t="s">
        <v>711</v>
      </c>
      <c r="I735" s="17">
        <f t="shared" si="26"/>
        <v>7600000</v>
      </c>
      <c r="J735" s="17">
        <v>1444000</v>
      </c>
      <c r="K735" s="17">
        <v>9044000</v>
      </c>
      <c r="L735" s="1" t="s">
        <v>1151</v>
      </c>
      <c r="M735" s="3">
        <v>46080</v>
      </c>
      <c r="N735" s="1">
        <f t="shared" si="25"/>
        <v>2</v>
      </c>
      <c r="O735" s="1" t="s">
        <v>66</v>
      </c>
      <c r="P735" s="1"/>
      <c r="Q735" s="1"/>
      <c r="R735" s="1"/>
      <c r="S735" s="1"/>
      <c r="T735" s="3">
        <v>46084</v>
      </c>
      <c r="U735" s="1" t="s">
        <v>39</v>
      </c>
      <c r="V735" s="1"/>
      <c r="W735" s="1" t="s">
        <v>1122</v>
      </c>
    </row>
    <row r="736" spans="1:23">
      <c r="A736" s="1" t="s">
        <v>26</v>
      </c>
      <c r="B736" s="1" t="s">
        <v>2044</v>
      </c>
      <c r="C736" s="1">
        <v>9182</v>
      </c>
      <c r="D736" s="1" t="s">
        <v>56</v>
      </c>
      <c r="E736" s="3">
        <v>46078</v>
      </c>
      <c r="F736" s="12">
        <v>46078.773495370369</v>
      </c>
      <c r="G736" s="1">
        <v>901242715</v>
      </c>
      <c r="H736" s="1" t="s">
        <v>57</v>
      </c>
      <c r="I736" s="17">
        <f t="shared" si="26"/>
        <v>2240000</v>
      </c>
      <c r="J736" s="17">
        <v>0</v>
      </c>
      <c r="K736" s="17">
        <v>2240000</v>
      </c>
      <c r="L736" s="1" t="s">
        <v>1141</v>
      </c>
      <c r="M736" s="3">
        <v>46080</v>
      </c>
      <c r="N736" s="1">
        <f t="shared" si="25"/>
        <v>2</v>
      </c>
      <c r="O736" s="1" t="s">
        <v>66</v>
      </c>
      <c r="P736" s="1"/>
      <c r="Q736" s="1"/>
      <c r="R736" s="1"/>
      <c r="S736" s="1"/>
      <c r="T736" s="3">
        <v>46084</v>
      </c>
      <c r="U736" s="1" t="s">
        <v>39</v>
      </c>
      <c r="V736" s="1"/>
      <c r="W736" s="1" t="s">
        <v>1122</v>
      </c>
    </row>
    <row r="737" spans="1:23">
      <c r="A737" s="1" t="s">
        <v>26</v>
      </c>
      <c r="B737" s="1" t="s">
        <v>2045</v>
      </c>
      <c r="C737" s="1">
        <v>56304</v>
      </c>
      <c r="D737" s="1" t="s">
        <v>122</v>
      </c>
      <c r="E737" s="3">
        <v>46078</v>
      </c>
      <c r="F737" s="12">
        <v>46078.713888888888</v>
      </c>
      <c r="G737" s="1">
        <v>900650486</v>
      </c>
      <c r="H737" s="1" t="s">
        <v>857</v>
      </c>
      <c r="I737" s="17">
        <f t="shared" si="26"/>
        <v>1280000</v>
      </c>
      <c r="J737" s="17">
        <v>0</v>
      </c>
      <c r="K737" s="17">
        <v>1280000</v>
      </c>
      <c r="L737" s="1" t="s">
        <v>65</v>
      </c>
      <c r="M737" s="3">
        <v>46079</v>
      </c>
      <c r="N737" s="1">
        <f t="shared" si="25"/>
        <v>1</v>
      </c>
      <c r="O737" s="1" t="s">
        <v>66</v>
      </c>
      <c r="P737" s="1"/>
      <c r="Q737" s="1"/>
      <c r="R737" s="1"/>
      <c r="S737" s="1"/>
      <c r="T737" s="3">
        <v>46083</v>
      </c>
      <c r="U737" s="1" t="s">
        <v>39</v>
      </c>
      <c r="V737" s="1"/>
      <c r="W737" s="1" t="s">
        <v>1122</v>
      </c>
    </row>
    <row r="738" spans="1:23">
      <c r="A738" s="1" t="s">
        <v>26</v>
      </c>
      <c r="B738" s="1" t="s">
        <v>2046</v>
      </c>
      <c r="C738" s="1">
        <v>760</v>
      </c>
      <c r="D738" s="1" t="s">
        <v>227</v>
      </c>
      <c r="E738" s="3">
        <v>46078</v>
      </c>
      <c r="F738" s="12">
        <v>46078.794548611113</v>
      </c>
      <c r="G738" s="1">
        <v>900049081</v>
      </c>
      <c r="H738" s="1" t="s">
        <v>711</v>
      </c>
      <c r="I738" s="17">
        <f t="shared" si="26"/>
        <v>640000</v>
      </c>
      <c r="J738" s="17">
        <v>121600</v>
      </c>
      <c r="K738" s="17">
        <v>761600</v>
      </c>
      <c r="L738" s="1" t="s">
        <v>1151</v>
      </c>
      <c r="M738" s="3">
        <v>46080</v>
      </c>
      <c r="N738" s="1">
        <f t="shared" si="25"/>
        <v>2</v>
      </c>
      <c r="O738" s="1" t="s">
        <v>66</v>
      </c>
      <c r="P738" s="1"/>
      <c r="Q738" s="1"/>
      <c r="R738" s="1"/>
      <c r="S738" s="1"/>
      <c r="T738" s="3">
        <v>46084</v>
      </c>
      <c r="U738" s="1" t="s">
        <v>39</v>
      </c>
      <c r="V738" s="1"/>
      <c r="W738" s="1" t="s">
        <v>1122</v>
      </c>
    </row>
    <row r="739" spans="1:23">
      <c r="A739" s="1" t="s">
        <v>26</v>
      </c>
      <c r="B739" s="1" t="s">
        <v>2047</v>
      </c>
      <c r="C739" s="1">
        <v>12649</v>
      </c>
      <c r="D739" s="1" t="s">
        <v>28</v>
      </c>
      <c r="E739" s="3">
        <v>46078</v>
      </c>
      <c r="F739" s="12">
        <v>46078.758576388886</v>
      </c>
      <c r="G739" s="1">
        <v>900420442</v>
      </c>
      <c r="H739" s="1" t="s">
        <v>589</v>
      </c>
      <c r="I739" s="17">
        <f t="shared" si="26"/>
        <v>883120</v>
      </c>
      <c r="J739" s="17">
        <v>167792.8</v>
      </c>
      <c r="K739" s="17">
        <v>1050912.8</v>
      </c>
      <c r="L739" s="1" t="s">
        <v>1151</v>
      </c>
      <c r="M739" s="3">
        <v>46080</v>
      </c>
      <c r="N739" s="1">
        <f t="shared" si="25"/>
        <v>2</v>
      </c>
      <c r="O739" s="1" t="s">
        <v>66</v>
      </c>
      <c r="P739" s="1"/>
      <c r="Q739" s="1"/>
      <c r="R739" s="1"/>
      <c r="S739" s="1"/>
      <c r="T739" s="3">
        <v>46084</v>
      </c>
      <c r="U739" s="1" t="s">
        <v>39</v>
      </c>
      <c r="V739" s="1"/>
      <c r="W739" s="1" t="s">
        <v>1122</v>
      </c>
    </row>
    <row r="740" spans="1:23">
      <c r="A740" s="1" t="s">
        <v>26</v>
      </c>
      <c r="B740" s="1" t="s">
        <v>2048</v>
      </c>
      <c r="C740" s="1">
        <v>3282</v>
      </c>
      <c r="D740" s="1" t="s">
        <v>28</v>
      </c>
      <c r="E740" s="3">
        <v>46078</v>
      </c>
      <c r="F740" s="12">
        <v>46078.724282407406</v>
      </c>
      <c r="G740" s="1">
        <v>900563128</v>
      </c>
      <c r="H740" s="1" t="s">
        <v>1199</v>
      </c>
      <c r="I740" s="17">
        <f t="shared" si="26"/>
        <v>19374984</v>
      </c>
      <c r="J740" s="17">
        <v>3681246.96</v>
      </c>
      <c r="K740" s="17">
        <v>23056230.960000001</v>
      </c>
      <c r="L740" s="1" t="s">
        <v>1151</v>
      </c>
      <c r="M740" s="3">
        <v>46080</v>
      </c>
      <c r="N740" s="1">
        <f t="shared" si="25"/>
        <v>2</v>
      </c>
      <c r="O740" s="1" t="s">
        <v>66</v>
      </c>
      <c r="P740" s="1"/>
      <c r="Q740" s="1"/>
      <c r="R740" s="1"/>
      <c r="S740" s="1"/>
      <c r="T740" s="3">
        <v>46086</v>
      </c>
      <c r="U740" s="1" t="s">
        <v>39</v>
      </c>
      <c r="V740" s="1"/>
      <c r="W740" s="1" t="s">
        <v>1122</v>
      </c>
    </row>
    <row r="741" spans="1:23">
      <c r="A741" s="1" t="s">
        <v>26</v>
      </c>
      <c r="B741" s="1" t="s">
        <v>2049</v>
      </c>
      <c r="C741" s="1">
        <v>56303</v>
      </c>
      <c r="D741" s="1" t="s">
        <v>122</v>
      </c>
      <c r="E741" s="3">
        <v>46078</v>
      </c>
      <c r="F741" s="12">
        <v>46078.713761574072</v>
      </c>
      <c r="G741" s="1">
        <v>900650486</v>
      </c>
      <c r="H741" s="1" t="s">
        <v>857</v>
      </c>
      <c r="I741" s="17">
        <f t="shared" si="26"/>
        <v>890000</v>
      </c>
      <c r="J741" s="17">
        <v>0</v>
      </c>
      <c r="K741" s="17">
        <v>890000</v>
      </c>
      <c r="L741" s="1" t="s">
        <v>65</v>
      </c>
      <c r="M741" s="3">
        <v>46079</v>
      </c>
      <c r="N741" s="1">
        <f t="shared" si="25"/>
        <v>1</v>
      </c>
      <c r="O741" s="1" t="s">
        <v>66</v>
      </c>
      <c r="P741" s="1"/>
      <c r="Q741" s="1"/>
      <c r="R741" s="1"/>
      <c r="S741" s="1"/>
      <c r="T741" s="3">
        <v>46083</v>
      </c>
      <c r="U741" s="1" t="s">
        <v>39</v>
      </c>
      <c r="V741" s="1"/>
      <c r="W741" s="1" t="s">
        <v>1122</v>
      </c>
    </row>
    <row r="742" spans="1:23">
      <c r="A742" s="1" t="s">
        <v>26</v>
      </c>
      <c r="B742" s="1" t="s">
        <v>2050</v>
      </c>
      <c r="C742" s="1">
        <v>565473</v>
      </c>
      <c r="D742" s="1" t="s">
        <v>159</v>
      </c>
      <c r="E742" s="3">
        <v>46078</v>
      </c>
      <c r="F742" s="12">
        <v>46078.478090277778</v>
      </c>
      <c r="G742" s="1">
        <v>890800788</v>
      </c>
      <c r="H742" s="1" t="s">
        <v>160</v>
      </c>
      <c r="I742" s="17">
        <f t="shared" si="26"/>
        <v>635300</v>
      </c>
      <c r="J742" s="17">
        <v>120707</v>
      </c>
      <c r="K742" s="17">
        <v>756007</v>
      </c>
      <c r="L742" s="1" t="s">
        <v>315</v>
      </c>
      <c r="M742" s="3" t="s">
        <v>81</v>
      </c>
      <c r="N742" s="1" t="str">
        <f t="shared" si="25"/>
        <v xml:space="preserve"> - </v>
      </c>
      <c r="O742" s="1"/>
      <c r="P742" s="1"/>
      <c r="Q742" s="1"/>
      <c r="R742" s="1"/>
      <c r="S742" s="1"/>
      <c r="T742" s="3"/>
      <c r="U742" s="1"/>
      <c r="V742" s="1"/>
      <c r="W742" s="1"/>
    </row>
    <row r="743" spans="1:23">
      <c r="A743" s="1" t="s">
        <v>26</v>
      </c>
      <c r="B743" s="1" t="s">
        <v>2051</v>
      </c>
      <c r="C743" s="1">
        <v>1909</v>
      </c>
      <c r="D743" s="1" t="s">
        <v>2052</v>
      </c>
      <c r="E743" s="3">
        <v>46078</v>
      </c>
      <c r="F743" s="12">
        <v>46078.697384259256</v>
      </c>
      <c r="G743" s="1">
        <v>901560805</v>
      </c>
      <c r="H743" s="1" t="s">
        <v>2053</v>
      </c>
      <c r="I743" s="17">
        <f t="shared" si="26"/>
        <v>250000</v>
      </c>
      <c r="J743" s="17">
        <v>47500</v>
      </c>
      <c r="K743" s="17">
        <v>297500</v>
      </c>
      <c r="L743" s="1" t="s">
        <v>264</v>
      </c>
      <c r="M743" s="3">
        <v>46080</v>
      </c>
      <c r="N743" s="1">
        <f t="shared" si="25"/>
        <v>2</v>
      </c>
      <c r="O743" s="1" t="s">
        <v>66</v>
      </c>
      <c r="P743" s="1"/>
      <c r="Q743" s="1"/>
      <c r="R743" s="1"/>
      <c r="S743" s="1"/>
      <c r="T743" s="3">
        <v>46084</v>
      </c>
      <c r="U743" s="1" t="s">
        <v>39</v>
      </c>
      <c r="V743" s="1"/>
      <c r="W743" s="1" t="s">
        <v>1122</v>
      </c>
    </row>
    <row r="744" spans="1:23">
      <c r="A744" s="1" t="s">
        <v>26</v>
      </c>
      <c r="B744" s="1" t="s">
        <v>2054</v>
      </c>
      <c r="C744" s="1">
        <v>18958</v>
      </c>
      <c r="D744" s="1" t="s">
        <v>566</v>
      </c>
      <c r="E744" s="3">
        <v>46078</v>
      </c>
      <c r="F744" s="12">
        <v>46078.694930555554</v>
      </c>
      <c r="G744" s="1">
        <v>900237741</v>
      </c>
      <c r="H744" s="1" t="s">
        <v>567</v>
      </c>
      <c r="I744" s="17">
        <f t="shared" si="26"/>
        <v>147800</v>
      </c>
      <c r="J744" s="17">
        <v>28082</v>
      </c>
      <c r="K744" s="17">
        <v>175882</v>
      </c>
      <c r="L744" s="1" t="s">
        <v>70</v>
      </c>
      <c r="M744" s="3">
        <v>46083</v>
      </c>
      <c r="N744" s="1">
        <f t="shared" si="25"/>
        <v>5</v>
      </c>
      <c r="O744" s="1" t="s">
        <v>66</v>
      </c>
      <c r="P744" s="1"/>
      <c r="Q744" s="1"/>
      <c r="R744" s="1"/>
      <c r="S744" s="1"/>
      <c r="T744" s="3">
        <v>46084</v>
      </c>
      <c r="U744" s="1" t="s">
        <v>39</v>
      </c>
      <c r="V744" s="1"/>
      <c r="W744" s="1"/>
    </row>
    <row r="745" spans="1:23">
      <c r="A745" s="1" t="s">
        <v>26</v>
      </c>
      <c r="B745" s="1" t="s">
        <v>2055</v>
      </c>
      <c r="C745" s="1">
        <v>7096</v>
      </c>
      <c r="D745" s="1" t="s">
        <v>678</v>
      </c>
      <c r="E745" s="3">
        <v>46078</v>
      </c>
      <c r="F745" s="12">
        <v>46078.648009259261</v>
      </c>
      <c r="G745" s="1">
        <v>901174199</v>
      </c>
      <c r="H745" s="1" t="s">
        <v>679</v>
      </c>
      <c r="I745" s="17">
        <f t="shared" si="26"/>
        <v>3050271</v>
      </c>
      <c r="J745" s="17">
        <v>579551.49</v>
      </c>
      <c r="K745" s="17">
        <v>3629822.49</v>
      </c>
      <c r="L745" s="1" t="s">
        <v>1151</v>
      </c>
      <c r="M745" s="3">
        <v>46080</v>
      </c>
      <c r="N745" s="1">
        <f t="shared" si="25"/>
        <v>2</v>
      </c>
      <c r="O745" s="1" t="s">
        <v>66</v>
      </c>
      <c r="P745" s="1"/>
      <c r="Q745" s="1"/>
      <c r="R745" s="1"/>
      <c r="S745" s="1"/>
      <c r="T745" s="3">
        <v>46084</v>
      </c>
      <c r="U745" s="1" t="s">
        <v>39</v>
      </c>
      <c r="V745" s="1"/>
      <c r="W745" s="1" t="s">
        <v>1122</v>
      </c>
    </row>
    <row r="746" spans="1:23">
      <c r="A746" s="1" t="s">
        <v>26</v>
      </c>
      <c r="B746" s="1" t="s">
        <v>2056</v>
      </c>
      <c r="C746" s="1">
        <v>31385</v>
      </c>
      <c r="D746" s="1" t="s">
        <v>325</v>
      </c>
      <c r="E746" s="3">
        <v>46078</v>
      </c>
      <c r="F746" s="12">
        <v>46078.664988425924</v>
      </c>
      <c r="G746" s="1">
        <v>800119647</v>
      </c>
      <c r="H746" s="1" t="s">
        <v>326</v>
      </c>
      <c r="I746" s="17">
        <f t="shared" si="26"/>
        <v>282429</v>
      </c>
      <c r="J746" s="17">
        <v>0</v>
      </c>
      <c r="K746" s="17">
        <v>282429</v>
      </c>
      <c r="L746" s="1" t="s">
        <v>1141</v>
      </c>
      <c r="M746" s="3">
        <v>46083</v>
      </c>
      <c r="N746" s="1">
        <f t="shared" si="25"/>
        <v>5</v>
      </c>
      <c r="O746" s="1" t="s">
        <v>66</v>
      </c>
      <c r="P746" s="1"/>
      <c r="Q746" s="1"/>
      <c r="R746" s="1"/>
      <c r="S746" s="1"/>
      <c r="T746" s="3">
        <v>46086</v>
      </c>
      <c r="U746" s="1" t="s">
        <v>39</v>
      </c>
      <c r="V746" s="1"/>
      <c r="W746" s="1"/>
    </row>
    <row r="747" spans="1:23">
      <c r="A747" s="1" t="s">
        <v>26</v>
      </c>
      <c r="B747" s="1" t="s">
        <v>2057</v>
      </c>
      <c r="C747" s="1">
        <v>599</v>
      </c>
      <c r="D747" s="1" t="s">
        <v>106</v>
      </c>
      <c r="E747" s="3">
        <v>46078</v>
      </c>
      <c r="F747" s="12">
        <v>46078.607488425929</v>
      </c>
      <c r="G747" s="1">
        <v>901161036</v>
      </c>
      <c r="H747" s="1" t="s">
        <v>107</v>
      </c>
      <c r="I747" s="17">
        <f t="shared" si="26"/>
        <v>45397346</v>
      </c>
      <c r="J747" s="17">
        <v>8625496</v>
      </c>
      <c r="K747" s="17">
        <v>54022842</v>
      </c>
      <c r="L747" s="1" t="s">
        <v>1141</v>
      </c>
      <c r="M747" s="3">
        <v>46080</v>
      </c>
      <c r="N747" s="1">
        <f t="shared" si="25"/>
        <v>2</v>
      </c>
      <c r="O747" s="1" t="s">
        <v>66</v>
      </c>
      <c r="P747" s="1"/>
      <c r="Q747" s="1"/>
      <c r="R747" s="1"/>
      <c r="S747" s="1"/>
      <c r="T747" s="3">
        <v>46086</v>
      </c>
      <c r="U747" s="1" t="s">
        <v>39</v>
      </c>
      <c r="V747" s="1"/>
      <c r="W747" s="1" t="s">
        <v>1122</v>
      </c>
    </row>
    <row r="748" spans="1:23">
      <c r="A748" s="1" t="s">
        <v>26</v>
      </c>
      <c r="B748" s="1" t="s">
        <v>2058</v>
      </c>
      <c r="C748" s="1">
        <v>600</v>
      </c>
      <c r="D748" s="1" t="s">
        <v>106</v>
      </c>
      <c r="E748" s="3">
        <v>46078</v>
      </c>
      <c r="F748" s="12">
        <v>46078.622604166667</v>
      </c>
      <c r="G748" s="1">
        <v>901161036</v>
      </c>
      <c r="H748" s="1" t="s">
        <v>107</v>
      </c>
      <c r="I748" s="17">
        <f t="shared" si="26"/>
        <v>12093216</v>
      </c>
      <c r="J748" s="17">
        <v>2297711</v>
      </c>
      <c r="K748" s="17">
        <v>14390927</v>
      </c>
      <c r="L748" s="1" t="s">
        <v>1141</v>
      </c>
      <c r="M748" s="3">
        <v>46080</v>
      </c>
      <c r="N748" s="1">
        <f t="shared" si="25"/>
        <v>2</v>
      </c>
      <c r="O748" s="1" t="s">
        <v>66</v>
      </c>
      <c r="P748" s="1"/>
      <c r="Q748" s="1"/>
      <c r="R748" s="1"/>
      <c r="S748" s="1"/>
      <c r="T748" s="3">
        <v>46086</v>
      </c>
      <c r="U748" s="1" t="s">
        <v>39</v>
      </c>
      <c r="V748" s="1"/>
      <c r="W748" s="1" t="s">
        <v>1122</v>
      </c>
    </row>
    <row r="749" spans="1:23">
      <c r="A749" s="1" t="s">
        <v>26</v>
      </c>
      <c r="B749" s="1" t="s">
        <v>2059</v>
      </c>
      <c r="C749" s="1">
        <v>31712</v>
      </c>
      <c r="D749" s="1" t="s">
        <v>618</v>
      </c>
      <c r="E749" s="3">
        <v>46078</v>
      </c>
      <c r="F749" s="12">
        <v>46078.59175925926</v>
      </c>
      <c r="G749" s="1">
        <v>900322890</v>
      </c>
      <c r="H749" s="1" t="s">
        <v>619</v>
      </c>
      <c r="I749" s="17">
        <f t="shared" si="26"/>
        <v>95000</v>
      </c>
      <c r="J749" s="17">
        <v>18050</v>
      </c>
      <c r="K749" s="17">
        <v>113050</v>
      </c>
      <c r="L749" s="1" t="s">
        <v>70</v>
      </c>
      <c r="M749" s="3">
        <v>46083</v>
      </c>
      <c r="N749" s="1">
        <f t="shared" si="25"/>
        <v>5</v>
      </c>
      <c r="O749" s="1" t="s">
        <v>66</v>
      </c>
      <c r="P749" s="1"/>
      <c r="Q749" s="1"/>
      <c r="R749" s="1"/>
      <c r="S749" s="1"/>
      <c r="T749" s="3">
        <v>46084</v>
      </c>
      <c r="U749" s="1" t="s">
        <v>39</v>
      </c>
      <c r="V749" s="1"/>
      <c r="W749" s="1"/>
    </row>
    <row r="750" spans="1:23">
      <c r="A750" s="1" t="s">
        <v>26</v>
      </c>
      <c r="B750" s="1" t="s">
        <v>2060</v>
      </c>
      <c r="C750" s="1">
        <v>1466</v>
      </c>
      <c r="D750" s="1" t="s">
        <v>28</v>
      </c>
      <c r="E750" s="3">
        <v>46078</v>
      </c>
      <c r="F750" s="12">
        <v>46078.532233796293</v>
      </c>
      <c r="G750" s="1">
        <v>901950863</v>
      </c>
      <c r="H750" s="1" t="s">
        <v>549</v>
      </c>
      <c r="I750" s="17">
        <f t="shared" si="26"/>
        <v>450000</v>
      </c>
      <c r="J750" s="17">
        <v>85500</v>
      </c>
      <c r="K750" s="17">
        <v>535500</v>
      </c>
      <c r="L750" s="1" t="s">
        <v>1151</v>
      </c>
      <c r="M750" s="3">
        <v>46080</v>
      </c>
      <c r="N750" s="1">
        <f t="shared" si="25"/>
        <v>2</v>
      </c>
      <c r="O750" s="1" t="s">
        <v>66</v>
      </c>
      <c r="P750" s="1"/>
      <c r="Q750" s="1"/>
      <c r="R750" s="1"/>
      <c r="S750" s="1"/>
      <c r="T750" s="3">
        <v>46084</v>
      </c>
      <c r="U750" s="1" t="s">
        <v>39</v>
      </c>
      <c r="V750" s="1"/>
      <c r="W750" s="1" t="s">
        <v>1122</v>
      </c>
    </row>
    <row r="751" spans="1:23">
      <c r="A751" s="1" t="s">
        <v>26</v>
      </c>
      <c r="B751" s="1" t="s">
        <v>2061</v>
      </c>
      <c r="C751" s="1">
        <v>1465</v>
      </c>
      <c r="D751" s="1" t="s">
        <v>28</v>
      </c>
      <c r="E751" s="3">
        <v>46078</v>
      </c>
      <c r="F751" s="12">
        <v>46078.512858796297</v>
      </c>
      <c r="G751" s="1">
        <v>901950863</v>
      </c>
      <c r="H751" s="1" t="s">
        <v>549</v>
      </c>
      <c r="I751" s="17">
        <f t="shared" si="26"/>
        <v>1560000</v>
      </c>
      <c r="J751" s="17">
        <v>296400</v>
      </c>
      <c r="K751" s="17">
        <v>1856400</v>
      </c>
      <c r="L751" s="1" t="s">
        <v>1151</v>
      </c>
      <c r="M751" s="3">
        <v>46080</v>
      </c>
      <c r="N751" s="1">
        <f t="shared" si="25"/>
        <v>2</v>
      </c>
      <c r="O751" s="1" t="s">
        <v>66</v>
      </c>
      <c r="P751" s="1"/>
      <c r="Q751" s="1"/>
      <c r="R751" s="1"/>
      <c r="S751" s="1"/>
      <c r="T751" s="3">
        <v>46084</v>
      </c>
      <c r="U751" s="1" t="s">
        <v>39</v>
      </c>
      <c r="V751" s="1"/>
      <c r="W751" s="1" t="s">
        <v>1122</v>
      </c>
    </row>
    <row r="752" spans="1:23">
      <c r="A752" s="1" t="s">
        <v>26</v>
      </c>
      <c r="B752" s="1" t="s">
        <v>2062</v>
      </c>
      <c r="C752" s="1">
        <v>65033912</v>
      </c>
      <c r="D752" s="1" t="s">
        <v>182</v>
      </c>
      <c r="E752" s="3">
        <v>46078</v>
      </c>
      <c r="F752" s="12">
        <v>46078.673159722224</v>
      </c>
      <c r="G752" s="1">
        <v>800230447</v>
      </c>
      <c r="H752" s="1" t="s">
        <v>183</v>
      </c>
      <c r="I752" s="17">
        <f t="shared" si="26"/>
        <v>15711237.999999998</v>
      </c>
      <c r="J752" s="17">
        <v>2985135.22</v>
      </c>
      <c r="K752" s="17">
        <v>18696373.219999999</v>
      </c>
      <c r="L752" s="1" t="s">
        <v>1141</v>
      </c>
      <c r="M752" s="3">
        <v>46080</v>
      </c>
      <c r="N752" s="1">
        <f t="shared" si="25"/>
        <v>2</v>
      </c>
      <c r="O752" s="1" t="s">
        <v>66</v>
      </c>
      <c r="P752" s="1"/>
      <c r="Q752" s="1"/>
      <c r="R752" s="1"/>
      <c r="S752" s="1"/>
      <c r="T752" s="3">
        <v>46084</v>
      </c>
      <c r="U752" s="1" t="s">
        <v>39</v>
      </c>
      <c r="V752" s="1"/>
      <c r="W752" s="1" t="s">
        <v>1122</v>
      </c>
    </row>
    <row r="753" spans="1:23">
      <c r="A753" s="1" t="s">
        <v>26</v>
      </c>
      <c r="B753" s="1" t="s">
        <v>2063</v>
      </c>
      <c r="C753" s="1">
        <v>65033818</v>
      </c>
      <c r="D753" s="1" t="s">
        <v>182</v>
      </c>
      <c r="E753" s="3">
        <v>46078</v>
      </c>
      <c r="F753" s="12">
        <v>46078.481863425928</v>
      </c>
      <c r="G753" s="1">
        <v>800230447</v>
      </c>
      <c r="H753" s="1" t="s">
        <v>183</v>
      </c>
      <c r="I753" s="17">
        <f t="shared" si="26"/>
        <v>10088410</v>
      </c>
      <c r="J753" s="17">
        <v>1916797.9</v>
      </c>
      <c r="K753" s="17">
        <v>12005207.9</v>
      </c>
      <c r="L753" s="1" t="s">
        <v>1141</v>
      </c>
      <c r="M753" s="3">
        <v>46085</v>
      </c>
      <c r="N753" s="1">
        <f t="shared" si="25"/>
        <v>7</v>
      </c>
      <c r="O753" s="1" t="s">
        <v>66</v>
      </c>
      <c r="P753" s="1"/>
      <c r="Q753" s="1"/>
      <c r="R753" s="1"/>
      <c r="S753" s="1"/>
      <c r="T753" s="3">
        <v>46086</v>
      </c>
      <c r="U753" s="1" t="s">
        <v>39</v>
      </c>
      <c r="V753" s="1"/>
      <c r="W753" s="1"/>
    </row>
    <row r="754" spans="1:23">
      <c r="A754" s="1" t="s">
        <v>26</v>
      </c>
      <c r="B754" s="1" t="s">
        <v>2064</v>
      </c>
      <c r="C754" s="1">
        <v>2945</v>
      </c>
      <c r="D754" s="1" t="s">
        <v>28</v>
      </c>
      <c r="E754" s="3">
        <v>46078</v>
      </c>
      <c r="F754" s="12">
        <v>46078.434513888889</v>
      </c>
      <c r="G754" s="1">
        <v>900144364</v>
      </c>
      <c r="H754" s="1" t="s">
        <v>72</v>
      </c>
      <c r="I754" s="17">
        <f t="shared" si="26"/>
        <v>3570000</v>
      </c>
      <c r="J754" s="17">
        <v>678300</v>
      </c>
      <c r="K754" s="17">
        <v>4248300</v>
      </c>
      <c r="L754" s="1" t="s">
        <v>70</v>
      </c>
      <c r="M754" s="3">
        <v>46083</v>
      </c>
      <c r="N754" s="1">
        <f t="shared" si="25"/>
        <v>5</v>
      </c>
      <c r="O754" s="1" t="s">
        <v>66</v>
      </c>
      <c r="P754" s="1"/>
      <c r="Q754" s="1"/>
      <c r="R754" s="1"/>
      <c r="S754" s="1"/>
      <c r="T754" s="3">
        <v>46084</v>
      </c>
      <c r="U754" s="1" t="s">
        <v>39</v>
      </c>
      <c r="V754" s="1"/>
      <c r="W754" s="1"/>
    </row>
    <row r="755" spans="1:23">
      <c r="A755" s="1" t="s">
        <v>26</v>
      </c>
      <c r="B755" s="1" t="s">
        <v>2065</v>
      </c>
      <c r="C755" s="1">
        <v>650004</v>
      </c>
      <c r="D755" s="1" t="s">
        <v>868</v>
      </c>
      <c r="E755" s="3">
        <v>46078</v>
      </c>
      <c r="F755" s="12">
        <v>46078.395891203705</v>
      </c>
      <c r="G755" s="1">
        <v>811009788</v>
      </c>
      <c r="H755" s="1" t="s">
        <v>869</v>
      </c>
      <c r="I755" s="17">
        <f t="shared" si="26"/>
        <v>85043</v>
      </c>
      <c r="J755" s="17">
        <v>0</v>
      </c>
      <c r="K755" s="17">
        <v>85043</v>
      </c>
      <c r="L755" s="1" t="s">
        <v>70</v>
      </c>
      <c r="M755" s="3">
        <v>46079</v>
      </c>
      <c r="N755" s="1">
        <f t="shared" si="25"/>
        <v>1</v>
      </c>
      <c r="O755" s="1" t="s">
        <v>66</v>
      </c>
      <c r="P755" s="1"/>
      <c r="Q755" s="1"/>
      <c r="R755" s="1"/>
      <c r="S755" s="1"/>
      <c r="T755" s="3">
        <v>46083</v>
      </c>
      <c r="U755" s="1" t="s">
        <v>39</v>
      </c>
      <c r="V755" s="1"/>
      <c r="W755" s="1" t="s">
        <v>1122</v>
      </c>
    </row>
    <row r="756" spans="1:23">
      <c r="A756" s="1" t="s">
        <v>26</v>
      </c>
      <c r="B756" s="1" t="s">
        <v>2066</v>
      </c>
      <c r="C756" s="1">
        <v>22001</v>
      </c>
      <c r="D756" s="1" t="s">
        <v>28</v>
      </c>
      <c r="E756" s="3">
        <v>46078</v>
      </c>
      <c r="F756" s="12">
        <v>46078.429976851854</v>
      </c>
      <c r="G756" s="1">
        <v>900083323</v>
      </c>
      <c r="H756" s="1" t="s">
        <v>1103</v>
      </c>
      <c r="I756" s="17">
        <f t="shared" si="26"/>
        <v>2200000</v>
      </c>
      <c r="J756" s="17">
        <v>418000</v>
      </c>
      <c r="K756" s="17">
        <v>2618000</v>
      </c>
      <c r="L756" s="1" t="s">
        <v>1151</v>
      </c>
      <c r="M756" s="3">
        <v>46080</v>
      </c>
      <c r="N756" s="1">
        <f t="shared" si="25"/>
        <v>2</v>
      </c>
      <c r="O756" s="1" t="s">
        <v>66</v>
      </c>
      <c r="P756" s="1"/>
      <c r="Q756" s="1"/>
      <c r="R756" s="1"/>
      <c r="S756" s="1"/>
      <c r="T756" s="3">
        <v>46084</v>
      </c>
      <c r="U756" s="1" t="s">
        <v>39</v>
      </c>
      <c r="V756" s="1"/>
      <c r="W756" s="1" t="s">
        <v>1122</v>
      </c>
    </row>
    <row r="757" spans="1:23">
      <c r="A757" s="1" t="s">
        <v>26</v>
      </c>
      <c r="B757" s="1" t="s">
        <v>2067</v>
      </c>
      <c r="C757" s="1">
        <v>169329</v>
      </c>
      <c r="D757" s="1" t="s">
        <v>1083</v>
      </c>
      <c r="E757" s="3">
        <v>46078</v>
      </c>
      <c r="F757" s="12">
        <v>46078.907210648147</v>
      </c>
      <c r="G757" s="1">
        <v>860000018</v>
      </c>
      <c r="H757" s="1" t="s">
        <v>1084</v>
      </c>
      <c r="I757" s="17">
        <f t="shared" si="26"/>
        <v>533015.96</v>
      </c>
      <c r="J757" s="17">
        <v>90595.04</v>
      </c>
      <c r="K757" s="17">
        <v>623611</v>
      </c>
      <c r="L757" s="1" t="s">
        <v>70</v>
      </c>
      <c r="M757" s="3">
        <v>46079</v>
      </c>
      <c r="N757" s="1">
        <f t="shared" si="25"/>
        <v>1</v>
      </c>
      <c r="O757" s="1" t="s">
        <v>66</v>
      </c>
      <c r="P757" s="1"/>
      <c r="Q757" s="1"/>
      <c r="R757" s="1"/>
      <c r="S757" s="1"/>
      <c r="T757" s="3">
        <v>46086</v>
      </c>
      <c r="U757" s="1" t="s">
        <v>39</v>
      </c>
      <c r="V757" s="1"/>
      <c r="W757" s="1" t="s">
        <v>1122</v>
      </c>
    </row>
    <row r="758" spans="1:23">
      <c r="A758" s="1" t="s">
        <v>26</v>
      </c>
      <c r="B758" s="1" t="s">
        <v>2068</v>
      </c>
      <c r="C758" s="1">
        <v>4847</v>
      </c>
      <c r="D758" s="1" t="s">
        <v>1899</v>
      </c>
      <c r="E758" s="3">
        <v>46078</v>
      </c>
      <c r="F758" s="12">
        <v>46078.850439814814</v>
      </c>
      <c r="G758" s="1">
        <v>901560228</v>
      </c>
      <c r="H758" s="1" t="s">
        <v>1900</v>
      </c>
      <c r="I758" s="17">
        <f t="shared" si="26"/>
        <v>42000</v>
      </c>
      <c r="J758" s="17">
        <v>0</v>
      </c>
      <c r="K758" s="17">
        <v>42000</v>
      </c>
      <c r="L758" s="1" t="s">
        <v>54</v>
      </c>
      <c r="M758" s="3"/>
      <c r="N758" s="1">
        <f t="shared" si="25"/>
        <v>0</v>
      </c>
      <c r="O758" s="1"/>
      <c r="P758" s="1"/>
      <c r="Q758" s="1"/>
      <c r="R758" s="1"/>
      <c r="S758" s="1"/>
      <c r="T758" s="3"/>
      <c r="U758" s="1"/>
      <c r="V758" s="1"/>
      <c r="W758" s="1"/>
    </row>
    <row r="759" spans="1:23">
      <c r="A759" s="1" t="s">
        <v>82</v>
      </c>
      <c r="B759" s="1" t="s">
        <v>2069</v>
      </c>
      <c r="C759" s="1">
        <v>2459</v>
      </c>
      <c r="D759" s="1" t="s">
        <v>131</v>
      </c>
      <c r="E759" s="3">
        <v>46078</v>
      </c>
      <c r="F759" s="12">
        <v>46078.713645833333</v>
      </c>
      <c r="G759" s="1">
        <v>900650486</v>
      </c>
      <c r="H759" s="1" t="s">
        <v>857</v>
      </c>
      <c r="I759" s="17">
        <f t="shared" si="26"/>
        <v>1279968.07</v>
      </c>
      <c r="J759" s="17">
        <v>31.93</v>
      </c>
      <c r="K759" s="17">
        <v>1280000</v>
      </c>
      <c r="L759" s="1" t="s">
        <v>65</v>
      </c>
      <c r="M759" s="3">
        <v>46079</v>
      </c>
      <c r="N759" s="1">
        <f t="shared" si="25"/>
        <v>1</v>
      </c>
      <c r="O759" s="1" t="s">
        <v>66</v>
      </c>
      <c r="P759" s="1"/>
      <c r="Q759" s="1"/>
      <c r="R759" s="1"/>
      <c r="S759" s="1"/>
      <c r="T759" s="3"/>
      <c r="U759" s="1"/>
      <c r="V759" s="1"/>
      <c r="W759" s="1" t="s">
        <v>1122</v>
      </c>
    </row>
    <row r="760" spans="1:23">
      <c r="A760" s="1" t="s">
        <v>82</v>
      </c>
      <c r="B760" s="1" t="s">
        <v>2070</v>
      </c>
      <c r="C760" s="1">
        <v>2458</v>
      </c>
      <c r="D760" s="1" t="s">
        <v>131</v>
      </c>
      <c r="E760" s="3">
        <v>46078</v>
      </c>
      <c r="F760" s="12">
        <v>46078.713518518518</v>
      </c>
      <c r="G760" s="1">
        <v>900650486</v>
      </c>
      <c r="H760" s="1" t="s">
        <v>857</v>
      </c>
      <c r="I760" s="17">
        <f t="shared" si="26"/>
        <v>889984.03</v>
      </c>
      <c r="J760" s="17">
        <v>15.97</v>
      </c>
      <c r="K760" s="17">
        <v>890000</v>
      </c>
      <c r="L760" s="1" t="s">
        <v>65</v>
      </c>
      <c r="M760" s="3">
        <v>46079</v>
      </c>
      <c r="N760" s="1">
        <f t="shared" si="25"/>
        <v>1</v>
      </c>
      <c r="O760" s="1" t="s">
        <v>66</v>
      </c>
      <c r="P760" s="1"/>
      <c r="Q760" s="1"/>
      <c r="R760" s="1"/>
      <c r="S760" s="1"/>
      <c r="T760" s="3"/>
      <c r="U760" s="1"/>
      <c r="V760" s="1"/>
      <c r="W760" s="1" t="s">
        <v>1122</v>
      </c>
    </row>
    <row r="761" spans="1:23">
      <c r="A761" s="1" t="s">
        <v>26</v>
      </c>
      <c r="B761" s="1" t="s">
        <v>2071</v>
      </c>
      <c r="C761" s="1">
        <v>21360</v>
      </c>
      <c r="D761" s="1" t="s">
        <v>2072</v>
      </c>
      <c r="E761" s="3">
        <v>46078</v>
      </c>
      <c r="F761" s="12">
        <v>46078.659942129627</v>
      </c>
      <c r="G761" s="1">
        <v>901564702</v>
      </c>
      <c r="H761" s="1" t="s">
        <v>2073</v>
      </c>
      <c r="I761" s="17">
        <f t="shared" si="26"/>
        <v>86000</v>
      </c>
      <c r="J761" s="17">
        <v>0</v>
      </c>
      <c r="K761" s="17">
        <v>86000</v>
      </c>
      <c r="L761" s="1" t="s">
        <v>1488</v>
      </c>
      <c r="M761" s="3">
        <v>46079</v>
      </c>
      <c r="N761" s="1">
        <f t="shared" si="25"/>
        <v>1</v>
      </c>
      <c r="O761" s="1" t="s">
        <v>66</v>
      </c>
      <c r="P761" s="1"/>
      <c r="Q761" s="1"/>
      <c r="R761" s="1"/>
      <c r="S761" s="1"/>
      <c r="T761" s="3"/>
      <c r="U761" s="1"/>
      <c r="V761" s="1"/>
      <c r="W761" s="1" t="s">
        <v>1122</v>
      </c>
    </row>
    <row r="762" spans="1:23">
      <c r="A762" s="1" t="s">
        <v>26</v>
      </c>
      <c r="B762" s="1" t="s">
        <v>2074</v>
      </c>
      <c r="C762" s="1">
        <v>21359</v>
      </c>
      <c r="D762" s="1" t="s">
        <v>2072</v>
      </c>
      <c r="E762" s="3">
        <v>46078</v>
      </c>
      <c r="F762" s="12">
        <v>46078.65892361111</v>
      </c>
      <c r="G762" s="1">
        <v>901564702</v>
      </c>
      <c r="H762" s="1" t="s">
        <v>2073</v>
      </c>
      <c r="I762" s="17">
        <f t="shared" si="26"/>
        <v>86000</v>
      </c>
      <c r="J762" s="17">
        <v>0</v>
      </c>
      <c r="K762" s="17">
        <v>86000</v>
      </c>
      <c r="L762" s="1" t="s">
        <v>1488</v>
      </c>
      <c r="M762" s="3">
        <v>46079</v>
      </c>
      <c r="N762" s="1">
        <f t="shared" si="25"/>
        <v>1</v>
      </c>
      <c r="O762" s="1" t="s">
        <v>66</v>
      </c>
      <c r="P762" s="1"/>
      <c r="Q762" s="1"/>
      <c r="R762" s="1"/>
      <c r="S762" s="1"/>
      <c r="T762" s="3"/>
      <c r="U762" s="1"/>
      <c r="V762" s="1"/>
      <c r="W762" s="1" t="s">
        <v>1122</v>
      </c>
    </row>
    <row r="763" spans="1:23">
      <c r="A763" s="1" t="s">
        <v>26</v>
      </c>
      <c r="B763" s="1" t="s">
        <v>2075</v>
      </c>
      <c r="C763" s="1">
        <v>472</v>
      </c>
      <c r="D763" s="1" t="s">
        <v>28</v>
      </c>
      <c r="E763" s="3">
        <v>46078</v>
      </c>
      <c r="F763" s="12">
        <v>46078.656273148146</v>
      </c>
      <c r="G763" s="1">
        <v>900566277</v>
      </c>
      <c r="H763" s="1" t="s">
        <v>2076</v>
      </c>
      <c r="I763" s="17">
        <f t="shared" si="26"/>
        <v>9900000</v>
      </c>
      <c r="J763" s="17">
        <v>1881000</v>
      </c>
      <c r="K763" s="17">
        <v>11781000</v>
      </c>
      <c r="L763" s="1" t="s">
        <v>110</v>
      </c>
      <c r="M763" s="3" t="s">
        <v>81</v>
      </c>
      <c r="N763" s="1" t="str">
        <f t="shared" si="25"/>
        <v xml:space="preserve"> - </v>
      </c>
      <c r="O763" s="1" t="s">
        <v>66</v>
      </c>
      <c r="P763" s="1"/>
      <c r="Q763" s="1"/>
      <c r="R763" s="1"/>
      <c r="S763" s="1"/>
      <c r="T763" s="3"/>
      <c r="U763" s="1"/>
      <c r="V763" s="1"/>
      <c r="W763" s="1"/>
    </row>
    <row r="764" spans="1:23">
      <c r="A764" s="1" t="s">
        <v>26</v>
      </c>
      <c r="B764" s="1" t="s">
        <v>2077</v>
      </c>
      <c r="C764" s="27">
        <v>6151</v>
      </c>
      <c r="D764" s="1" t="s">
        <v>2078</v>
      </c>
      <c r="E764" s="3">
        <v>46078</v>
      </c>
      <c r="F764" s="12">
        <v>46078.637106481481</v>
      </c>
      <c r="G764" s="1">
        <v>901710125</v>
      </c>
      <c r="H764" s="1" t="s">
        <v>2079</v>
      </c>
      <c r="I764" s="17">
        <f t="shared" si="26"/>
        <v>9000</v>
      </c>
      <c r="J764" s="17">
        <v>0</v>
      </c>
      <c r="K764" s="17">
        <v>9000</v>
      </c>
      <c r="L764" s="1" t="s">
        <v>54</v>
      </c>
      <c r="M764" s="3"/>
      <c r="N764" s="1">
        <f t="shared" si="25"/>
        <v>0</v>
      </c>
      <c r="O764" s="1"/>
      <c r="P764" s="1"/>
      <c r="Q764" s="1"/>
      <c r="R764" s="1"/>
      <c r="S764" s="1"/>
      <c r="T764" s="3"/>
      <c r="U764" s="1"/>
      <c r="V764" s="1"/>
      <c r="W764" s="1"/>
    </row>
    <row r="765" spans="1:23">
      <c r="A765" s="1" t="s">
        <v>26</v>
      </c>
      <c r="B765" s="1" t="s">
        <v>2080</v>
      </c>
      <c r="C765" s="27">
        <v>15122758</v>
      </c>
      <c r="D765" s="1" t="s">
        <v>2081</v>
      </c>
      <c r="E765" s="3">
        <v>46078</v>
      </c>
      <c r="F765" s="12">
        <v>46078.634780092594</v>
      </c>
      <c r="G765" s="1">
        <v>891408584</v>
      </c>
      <c r="H765" s="1" t="s">
        <v>693</v>
      </c>
      <c r="I765" s="17">
        <f t="shared" si="26"/>
        <v>40500</v>
      </c>
      <c r="J765" s="17">
        <v>0</v>
      </c>
      <c r="K765" s="17">
        <v>40500</v>
      </c>
      <c r="L765" s="1" t="s">
        <v>54</v>
      </c>
      <c r="M765" s="3"/>
      <c r="N765" s="1">
        <f t="shared" si="25"/>
        <v>0</v>
      </c>
      <c r="O765" s="1"/>
      <c r="P765" s="1"/>
      <c r="Q765" s="1"/>
      <c r="R765" s="1"/>
      <c r="S765" s="1"/>
      <c r="T765" s="3"/>
      <c r="U765" s="1"/>
      <c r="V765" s="1"/>
      <c r="W765" s="1"/>
    </row>
    <row r="766" spans="1:23">
      <c r="A766" s="1" t="s">
        <v>26</v>
      </c>
      <c r="B766" s="1" t="s">
        <v>2082</v>
      </c>
      <c r="C766" s="28">
        <v>1144</v>
      </c>
      <c r="D766" s="1" t="s">
        <v>28</v>
      </c>
      <c r="E766" s="3">
        <v>46078</v>
      </c>
      <c r="F766" s="12">
        <v>46078.618738425925</v>
      </c>
      <c r="G766" s="1">
        <v>79724201</v>
      </c>
      <c r="H766" s="1" t="s">
        <v>2083</v>
      </c>
      <c r="I766" s="17">
        <f t="shared" si="26"/>
        <v>2660000</v>
      </c>
      <c r="J766" s="17">
        <v>0</v>
      </c>
      <c r="K766" s="17">
        <v>2660000</v>
      </c>
      <c r="L766" s="1" t="s">
        <v>128</v>
      </c>
      <c r="M766" s="3">
        <v>46085</v>
      </c>
      <c r="N766" s="1">
        <f t="shared" si="25"/>
        <v>7</v>
      </c>
      <c r="O766" s="1" t="s">
        <v>1330</v>
      </c>
      <c r="P766" s="1"/>
      <c r="Q766" s="1"/>
      <c r="R766" s="1"/>
      <c r="S766" s="1"/>
      <c r="T766" s="3">
        <v>46086</v>
      </c>
      <c r="U766" s="1" t="s">
        <v>39</v>
      </c>
      <c r="V766" s="1"/>
      <c r="W766" s="1"/>
    </row>
    <row r="767" spans="1:23">
      <c r="A767" s="1" t="s">
        <v>26</v>
      </c>
      <c r="B767" s="1" t="s">
        <v>2084</v>
      </c>
      <c r="C767" s="27">
        <v>162766</v>
      </c>
      <c r="D767" s="1" t="s">
        <v>508</v>
      </c>
      <c r="E767" s="3">
        <v>46078</v>
      </c>
      <c r="F767" s="12">
        <v>46078.596446759257</v>
      </c>
      <c r="G767" s="1">
        <v>900407432</v>
      </c>
      <c r="H767" s="1" t="s">
        <v>509</v>
      </c>
      <c r="I767" s="17">
        <f t="shared" si="26"/>
        <v>166100</v>
      </c>
      <c r="J767" s="17">
        <v>0</v>
      </c>
      <c r="K767" s="17">
        <v>166100</v>
      </c>
      <c r="L767" s="1" t="s">
        <v>54</v>
      </c>
      <c r="M767" s="3"/>
      <c r="N767" s="1">
        <f t="shared" si="25"/>
        <v>0</v>
      </c>
      <c r="O767" s="1"/>
      <c r="P767" s="1"/>
      <c r="Q767" s="1"/>
      <c r="R767" s="1"/>
      <c r="S767" s="1"/>
      <c r="T767" s="3">
        <v>46085</v>
      </c>
      <c r="U767" s="1" t="s">
        <v>39</v>
      </c>
      <c r="V767" s="1"/>
      <c r="W767" s="1"/>
    </row>
    <row r="768" spans="1:23">
      <c r="A768" s="1" t="s">
        <v>82</v>
      </c>
      <c r="B768" s="1" t="s">
        <v>2085</v>
      </c>
      <c r="C768" s="1">
        <v>16635</v>
      </c>
      <c r="D768" s="1" t="s">
        <v>373</v>
      </c>
      <c r="E768" s="3">
        <v>46078</v>
      </c>
      <c r="F768" s="12">
        <v>46078.466840277775</v>
      </c>
      <c r="G768" s="1">
        <v>800106404</v>
      </c>
      <c r="H768" s="1" t="s">
        <v>369</v>
      </c>
      <c r="I768" s="17">
        <f t="shared" si="26"/>
        <v>119249</v>
      </c>
      <c r="J768" s="17">
        <v>2266</v>
      </c>
      <c r="K768" s="17">
        <v>121515</v>
      </c>
      <c r="L768" s="1" t="s">
        <v>128</v>
      </c>
      <c r="M768" s="3">
        <v>46085</v>
      </c>
      <c r="N768" s="1">
        <f t="shared" si="25"/>
        <v>7</v>
      </c>
      <c r="O768" s="1" t="s">
        <v>1330</v>
      </c>
      <c r="P768" s="1"/>
      <c r="Q768" s="1"/>
      <c r="R768" s="1"/>
      <c r="S768" s="1"/>
      <c r="T768" s="3">
        <v>46086</v>
      </c>
      <c r="U768" s="1" t="s">
        <v>39</v>
      </c>
      <c r="V768" s="1"/>
      <c r="W768" s="1"/>
    </row>
    <row r="769" spans="1:23">
      <c r="A769" s="1" t="s">
        <v>82</v>
      </c>
      <c r="B769" s="1" t="s">
        <v>2086</v>
      </c>
      <c r="C769" s="1">
        <v>16636</v>
      </c>
      <c r="D769" s="1" t="s">
        <v>373</v>
      </c>
      <c r="E769" s="3">
        <v>46078</v>
      </c>
      <c r="F769" s="12">
        <v>46078.466828703706</v>
      </c>
      <c r="G769" s="1">
        <v>800106404</v>
      </c>
      <c r="H769" s="1" t="s">
        <v>369</v>
      </c>
      <c r="I769" s="17">
        <f t="shared" si="26"/>
        <v>375678</v>
      </c>
      <c r="J769" s="17">
        <v>7138</v>
      </c>
      <c r="K769" s="17">
        <v>382816</v>
      </c>
      <c r="L769" s="1" t="s">
        <v>128</v>
      </c>
      <c r="M769" s="3">
        <v>46085</v>
      </c>
      <c r="N769" s="1">
        <f t="shared" si="25"/>
        <v>7</v>
      </c>
      <c r="O769" s="1" t="s">
        <v>1330</v>
      </c>
      <c r="P769" s="1"/>
      <c r="Q769" s="1"/>
      <c r="R769" s="1"/>
      <c r="S769" s="1"/>
      <c r="T769" s="3">
        <v>46086</v>
      </c>
      <c r="U769" s="1" t="s">
        <v>39</v>
      </c>
      <c r="V769" s="1"/>
      <c r="W769" s="1"/>
    </row>
    <row r="770" spans="1:23">
      <c r="A770" s="1" t="s">
        <v>26</v>
      </c>
      <c r="B770" s="1" t="s">
        <v>2087</v>
      </c>
      <c r="C770" s="1">
        <v>1750726</v>
      </c>
      <c r="D770" s="1" t="s">
        <v>2088</v>
      </c>
      <c r="E770" s="3">
        <v>46078</v>
      </c>
      <c r="F770" s="12">
        <v>46078.349270833336</v>
      </c>
      <c r="G770" s="1">
        <v>890942310</v>
      </c>
      <c r="H770" s="1" t="s">
        <v>2089</v>
      </c>
      <c r="I770" s="17">
        <f t="shared" si="26"/>
        <v>1042310.2</v>
      </c>
      <c r="J770" s="17">
        <v>198038.94</v>
      </c>
      <c r="K770" s="17">
        <v>1240349.1399999999</v>
      </c>
      <c r="L770" s="1" t="s">
        <v>1151</v>
      </c>
      <c r="M770" s="3">
        <v>46080</v>
      </c>
      <c r="N770" s="1">
        <f t="shared" ref="N770:N817" si="27">IFERROR(IF(-_xlfn.DAYS(E770,M770)&lt;0,0,-_xlfn.DAYS(E770,M770)), " - ")</f>
        <v>2</v>
      </c>
      <c r="O770" s="1" t="s">
        <v>66</v>
      </c>
      <c r="P770" s="1"/>
      <c r="Q770" s="1"/>
      <c r="R770" s="1"/>
      <c r="S770" s="1"/>
      <c r="T770" s="3">
        <v>46084</v>
      </c>
      <c r="U770" s="1" t="s">
        <v>39</v>
      </c>
      <c r="V770" s="1"/>
      <c r="W770" s="1" t="s">
        <v>1122</v>
      </c>
    </row>
    <row r="771" spans="1:23">
      <c r="A771" s="1" t="s">
        <v>26</v>
      </c>
      <c r="B771" s="1" t="s">
        <v>2090</v>
      </c>
      <c r="C771" s="1">
        <v>75797439</v>
      </c>
      <c r="D771" s="1" t="s">
        <v>255</v>
      </c>
      <c r="E771" s="3">
        <v>46078</v>
      </c>
      <c r="F771" s="12">
        <v>46078.198495370372</v>
      </c>
      <c r="G771" s="1">
        <v>900843898</v>
      </c>
      <c r="H771" s="1" t="s">
        <v>256</v>
      </c>
      <c r="I771" s="17">
        <f t="shared" si="26"/>
        <v>20937.82</v>
      </c>
      <c r="J771" s="17">
        <v>3978.18</v>
      </c>
      <c r="K771" s="17">
        <v>24916</v>
      </c>
      <c r="L771" s="1" t="s">
        <v>54</v>
      </c>
      <c r="M771" s="3"/>
      <c r="N771" s="1">
        <f t="shared" si="27"/>
        <v>0</v>
      </c>
      <c r="O771" s="1"/>
      <c r="P771" s="1"/>
      <c r="Q771" s="1"/>
      <c r="R771" s="1"/>
      <c r="S771" s="1"/>
      <c r="T771" s="3"/>
      <c r="U771" s="1"/>
      <c r="V771" s="1"/>
      <c r="W771" s="1"/>
    </row>
    <row r="772" spans="1:23">
      <c r="A772" s="1" t="s">
        <v>26</v>
      </c>
      <c r="B772" s="1" t="s">
        <v>2091</v>
      </c>
      <c r="C772" s="1">
        <v>210380</v>
      </c>
      <c r="D772" s="1" t="s">
        <v>671</v>
      </c>
      <c r="E772" s="3">
        <v>46078</v>
      </c>
      <c r="F772" s="12">
        <v>46078.192627314813</v>
      </c>
      <c r="G772" s="1">
        <v>860001697</v>
      </c>
      <c r="H772" s="1" t="s">
        <v>669</v>
      </c>
      <c r="I772" s="17">
        <f t="shared" si="26"/>
        <v>520650</v>
      </c>
      <c r="J772" s="17">
        <v>0</v>
      </c>
      <c r="K772" s="17">
        <v>520650</v>
      </c>
      <c r="L772" s="1" t="s">
        <v>70</v>
      </c>
      <c r="M772" s="3">
        <v>46079</v>
      </c>
      <c r="N772" s="1">
        <f t="shared" si="27"/>
        <v>1</v>
      </c>
      <c r="O772" s="1" t="s">
        <v>66</v>
      </c>
      <c r="P772" s="1"/>
      <c r="Q772" s="1"/>
      <c r="R772" s="1"/>
      <c r="S772" s="1"/>
      <c r="T772" s="3">
        <v>46086</v>
      </c>
      <c r="U772" s="1" t="s">
        <v>39</v>
      </c>
      <c r="V772" s="1"/>
      <c r="W772" s="1" t="s">
        <v>1122</v>
      </c>
    </row>
    <row r="773" spans="1:23">
      <c r="A773" s="1" t="s">
        <v>26</v>
      </c>
      <c r="B773" s="1" t="s">
        <v>2092</v>
      </c>
      <c r="C773" s="1">
        <v>1326</v>
      </c>
      <c r="D773" s="1" t="s">
        <v>209</v>
      </c>
      <c r="E773" s="3">
        <v>46079</v>
      </c>
      <c r="F773" s="12">
        <v>46079.755277777775</v>
      </c>
      <c r="G773" s="1">
        <v>900949189</v>
      </c>
      <c r="H773" s="1" t="s">
        <v>210</v>
      </c>
      <c r="I773" s="17">
        <f t="shared" ref="I773:I780" si="28">K773-J773</f>
        <v>5428320</v>
      </c>
      <c r="J773" s="17">
        <v>0</v>
      </c>
      <c r="K773" s="17">
        <v>5428320</v>
      </c>
      <c r="L773" s="1" t="s">
        <v>1141</v>
      </c>
      <c r="M773" s="3">
        <v>46083</v>
      </c>
      <c r="N773" s="1">
        <f t="shared" si="27"/>
        <v>4</v>
      </c>
      <c r="O773" s="1" t="s">
        <v>66</v>
      </c>
      <c r="P773" s="1"/>
      <c r="Q773" s="1"/>
      <c r="R773" s="1"/>
      <c r="S773" s="1"/>
      <c r="T773" s="3">
        <v>46084</v>
      </c>
      <c r="U773" s="1" t="s">
        <v>39</v>
      </c>
      <c r="V773" s="1"/>
      <c r="W773" s="1"/>
    </row>
    <row r="774" spans="1:23">
      <c r="A774" s="1" t="s">
        <v>26</v>
      </c>
      <c r="B774" s="1" t="s">
        <v>2093</v>
      </c>
      <c r="C774" s="1">
        <v>28293</v>
      </c>
      <c r="D774" s="1" t="s">
        <v>393</v>
      </c>
      <c r="E774" s="3">
        <v>46079</v>
      </c>
      <c r="F774" s="12">
        <v>46079.489629629628</v>
      </c>
      <c r="G774" s="1">
        <v>890929877</v>
      </c>
      <c r="H774" s="1" t="s">
        <v>394</v>
      </c>
      <c r="I774" s="17">
        <f t="shared" si="28"/>
        <v>2074235</v>
      </c>
      <c r="J774" s="17">
        <v>394105</v>
      </c>
      <c r="K774" s="17">
        <v>2468340</v>
      </c>
      <c r="L774" s="1" t="s">
        <v>1141</v>
      </c>
      <c r="M774" s="3">
        <v>46084</v>
      </c>
      <c r="N774" s="1">
        <f t="shared" si="27"/>
        <v>5</v>
      </c>
      <c r="O774" s="1" t="s">
        <v>66</v>
      </c>
      <c r="P774" s="1"/>
      <c r="Q774" s="1"/>
      <c r="R774" s="1"/>
      <c r="S774" s="1"/>
      <c r="T774" s="3">
        <v>46086</v>
      </c>
      <c r="U774" s="1" t="s">
        <v>39</v>
      </c>
      <c r="V774" s="1"/>
      <c r="W774" s="1"/>
    </row>
    <row r="775" spans="1:23">
      <c r="A775" s="1" t="s">
        <v>26</v>
      </c>
      <c r="B775" s="1" t="s">
        <v>2094</v>
      </c>
      <c r="C775" s="1">
        <v>28404</v>
      </c>
      <c r="D775" s="1" t="s">
        <v>393</v>
      </c>
      <c r="E775" s="3">
        <v>46079</v>
      </c>
      <c r="F775" s="12">
        <v>46079.688032407408</v>
      </c>
      <c r="G775" s="1">
        <v>890929877</v>
      </c>
      <c r="H775" s="1" t="s">
        <v>394</v>
      </c>
      <c r="I775" s="17">
        <f t="shared" si="28"/>
        <v>4879622</v>
      </c>
      <c r="J775" s="17">
        <v>927128</v>
      </c>
      <c r="K775" s="17">
        <v>5806750</v>
      </c>
      <c r="L775" s="1" t="s">
        <v>1141</v>
      </c>
      <c r="M775" s="3">
        <v>46080</v>
      </c>
      <c r="N775" s="1">
        <f t="shared" si="27"/>
        <v>1</v>
      </c>
      <c r="O775" s="1" t="s">
        <v>66</v>
      </c>
      <c r="P775" s="1"/>
      <c r="Q775" s="1"/>
      <c r="R775" s="1"/>
      <c r="S775" s="1"/>
      <c r="T775" s="3">
        <v>46083</v>
      </c>
      <c r="U775" s="1" t="s">
        <v>39</v>
      </c>
      <c r="V775" s="1"/>
      <c r="W775" s="1" t="s">
        <v>1122</v>
      </c>
    </row>
    <row r="776" spans="1:23" ht="17.850000000000001" customHeight="1">
      <c r="A776" s="1" t="s">
        <v>26</v>
      </c>
      <c r="B776" s="1" t="s">
        <v>2095</v>
      </c>
      <c r="C776" s="1">
        <v>28307</v>
      </c>
      <c r="D776" s="1" t="s">
        <v>393</v>
      </c>
      <c r="E776" s="3">
        <v>46079</v>
      </c>
      <c r="F776" s="12">
        <v>46079.531817129631</v>
      </c>
      <c r="G776" s="1">
        <v>890929877</v>
      </c>
      <c r="H776" s="1" t="s">
        <v>394</v>
      </c>
      <c r="I776" s="17">
        <f t="shared" si="28"/>
        <v>2727138</v>
      </c>
      <c r="J776" s="17">
        <v>518156</v>
      </c>
      <c r="K776" s="17">
        <v>3245294</v>
      </c>
      <c r="L776" s="1" t="s">
        <v>315</v>
      </c>
      <c r="M776" s="3" t="s">
        <v>81</v>
      </c>
      <c r="N776" s="1" t="str">
        <f t="shared" si="27"/>
        <v xml:space="preserve"> - </v>
      </c>
      <c r="O776" s="1"/>
      <c r="P776" s="1"/>
      <c r="Q776" s="3"/>
      <c r="R776" s="1"/>
      <c r="S776" s="1"/>
      <c r="T776" s="3"/>
      <c r="U776" s="1"/>
      <c r="V776" s="1"/>
      <c r="W776" s="1"/>
    </row>
    <row r="777" spans="1:23" ht="17.850000000000001" customHeight="1">
      <c r="A777" s="1" t="s">
        <v>26</v>
      </c>
      <c r="B777" s="1" t="s">
        <v>2096</v>
      </c>
      <c r="C777" s="1">
        <v>110</v>
      </c>
      <c r="D777" s="1" t="s">
        <v>243</v>
      </c>
      <c r="E777" s="3">
        <v>46079</v>
      </c>
      <c r="F777" s="12">
        <v>46079.481724537036</v>
      </c>
      <c r="G777" s="1">
        <v>4179102</v>
      </c>
      <c r="H777" s="1" t="s">
        <v>244</v>
      </c>
      <c r="I777" s="17">
        <f t="shared" si="28"/>
        <v>16956000</v>
      </c>
      <c r="J777" s="17">
        <v>3221640</v>
      </c>
      <c r="K777" s="17">
        <v>20177640</v>
      </c>
      <c r="L777" s="1" t="s">
        <v>1141</v>
      </c>
      <c r="M777" s="3">
        <v>46083</v>
      </c>
      <c r="N777" s="1">
        <f t="shared" si="27"/>
        <v>4</v>
      </c>
      <c r="O777" s="1" t="s">
        <v>66</v>
      </c>
      <c r="P777" s="1"/>
      <c r="Q777" s="1"/>
      <c r="R777" s="1"/>
      <c r="S777" s="1"/>
      <c r="T777" s="3">
        <v>46086</v>
      </c>
      <c r="U777" s="1" t="s">
        <v>39</v>
      </c>
      <c r="V777" s="1"/>
      <c r="W777" s="1"/>
    </row>
    <row r="778" spans="1:23">
      <c r="A778" s="1" t="s">
        <v>302</v>
      </c>
      <c r="B778" s="1" t="s">
        <v>2097</v>
      </c>
      <c r="C778" s="27">
        <v>18334</v>
      </c>
      <c r="D778" s="1" t="s">
        <v>2098</v>
      </c>
      <c r="E778" s="3">
        <v>46079</v>
      </c>
      <c r="F778" s="12">
        <v>46079.941168981481</v>
      </c>
      <c r="G778" s="1">
        <v>900276962</v>
      </c>
      <c r="H778" s="1" t="s">
        <v>891</v>
      </c>
      <c r="I778" s="17">
        <f t="shared" si="28"/>
        <v>18016.809999999998</v>
      </c>
      <c r="J778" s="17">
        <v>3423.2</v>
      </c>
      <c r="K778" s="17">
        <v>21440.01</v>
      </c>
      <c r="L778" s="1" t="s">
        <v>54</v>
      </c>
      <c r="M778" s="3"/>
      <c r="N778" s="1">
        <f t="shared" si="27"/>
        <v>0</v>
      </c>
      <c r="O778" s="1"/>
      <c r="P778" s="1"/>
      <c r="Q778" s="1"/>
      <c r="R778" s="1"/>
      <c r="S778" s="1"/>
      <c r="T778" s="3"/>
      <c r="U778" s="1"/>
      <c r="V778" s="1"/>
      <c r="W778" s="1"/>
    </row>
    <row r="779" spans="1:23">
      <c r="A779" s="1" t="s">
        <v>26</v>
      </c>
      <c r="B779" s="1" t="s">
        <v>2099</v>
      </c>
      <c r="C779" s="1">
        <v>6390</v>
      </c>
      <c r="D779" s="1"/>
      <c r="E779" s="3">
        <v>46079</v>
      </c>
      <c r="F779" s="12">
        <v>46079.851145833331</v>
      </c>
      <c r="G779" s="1">
        <v>32150739</v>
      </c>
      <c r="H779" s="1" t="s">
        <v>400</v>
      </c>
      <c r="I779" s="17">
        <f t="shared" si="28"/>
        <v>534500</v>
      </c>
      <c r="J779" s="17">
        <v>0</v>
      </c>
      <c r="K779" s="17">
        <v>534500</v>
      </c>
      <c r="L779" s="1" t="s">
        <v>1138</v>
      </c>
      <c r="M779" s="3">
        <v>46083</v>
      </c>
      <c r="N779" s="1">
        <f t="shared" si="27"/>
        <v>4</v>
      </c>
      <c r="O779" s="1" t="s">
        <v>66</v>
      </c>
      <c r="P779" s="1"/>
      <c r="Q779" s="1"/>
      <c r="R779" s="1"/>
      <c r="S779" s="1"/>
      <c r="T779" s="3">
        <v>46084</v>
      </c>
      <c r="U779" s="1" t="s">
        <v>39</v>
      </c>
      <c r="V779" s="1"/>
      <c r="W779" s="1"/>
    </row>
    <row r="780" spans="1:23">
      <c r="A780" s="1" t="s">
        <v>26</v>
      </c>
      <c r="B780" s="1" t="s">
        <v>2100</v>
      </c>
      <c r="C780" s="1">
        <v>9019659022</v>
      </c>
      <c r="D780" s="1" t="s">
        <v>361</v>
      </c>
      <c r="E780" s="3">
        <v>46079</v>
      </c>
      <c r="F780" s="12">
        <v>46079.844050925924</v>
      </c>
      <c r="G780" s="1">
        <v>830095213</v>
      </c>
      <c r="H780" s="1" t="s">
        <v>362</v>
      </c>
      <c r="I780" s="17">
        <f t="shared" si="28"/>
        <v>4048971.14</v>
      </c>
      <c r="J780" s="17">
        <v>0</v>
      </c>
      <c r="K780" s="17">
        <v>4048971.14</v>
      </c>
      <c r="L780" s="1" t="s">
        <v>70</v>
      </c>
      <c r="M780" s="3">
        <v>46080</v>
      </c>
      <c r="N780" s="1">
        <f t="shared" si="27"/>
        <v>1</v>
      </c>
      <c r="O780" s="1" t="s">
        <v>66</v>
      </c>
      <c r="P780" s="1"/>
      <c r="Q780" s="1"/>
      <c r="R780" s="1"/>
      <c r="S780" s="1"/>
      <c r="T780" s="3">
        <v>46084</v>
      </c>
      <c r="U780" s="1" t="s">
        <v>39</v>
      </c>
      <c r="V780" s="1"/>
      <c r="W780" s="1" t="s">
        <v>1122</v>
      </c>
    </row>
    <row r="781" spans="1:23">
      <c r="A781" s="1" t="s">
        <v>26</v>
      </c>
      <c r="B781" s="1" t="s">
        <v>2101</v>
      </c>
      <c r="C781" s="1">
        <v>169427</v>
      </c>
      <c r="D781" s="1" t="s">
        <v>1083</v>
      </c>
      <c r="E781" s="3">
        <v>46079</v>
      </c>
      <c r="F781" s="12">
        <v>46079.681956018518</v>
      </c>
      <c r="G781" s="1">
        <v>860000018</v>
      </c>
      <c r="H781" s="1" t="s">
        <v>1084</v>
      </c>
      <c r="I781" s="17">
        <f t="shared" ref="I781:I786" si="29">K781-J781</f>
        <v>745882.42</v>
      </c>
      <c r="J781" s="17">
        <v>21257.58</v>
      </c>
      <c r="K781" s="17">
        <v>767140</v>
      </c>
      <c r="L781" s="1" t="s">
        <v>70</v>
      </c>
      <c r="M781" s="3">
        <v>46080</v>
      </c>
      <c r="N781" s="1">
        <f t="shared" si="27"/>
        <v>1</v>
      </c>
      <c r="O781" s="1" t="s">
        <v>66</v>
      </c>
      <c r="P781" s="1"/>
      <c r="Q781" s="1"/>
      <c r="R781" s="1"/>
      <c r="S781" s="1"/>
      <c r="T781" s="3">
        <v>46086</v>
      </c>
      <c r="U781" s="1" t="s">
        <v>39</v>
      </c>
      <c r="V781" s="1"/>
      <c r="W781" s="1" t="s">
        <v>1122</v>
      </c>
    </row>
    <row r="782" spans="1:23">
      <c r="A782" s="1" t="s">
        <v>26</v>
      </c>
      <c r="B782" s="1" t="s">
        <v>2102</v>
      </c>
      <c r="C782" s="1">
        <v>1210</v>
      </c>
      <c r="D782" s="1" t="s">
        <v>489</v>
      </c>
      <c r="E782" s="3">
        <v>46079</v>
      </c>
      <c r="F782" s="12">
        <v>46079.662222222221</v>
      </c>
      <c r="G782" s="1">
        <v>29347195</v>
      </c>
      <c r="H782" s="1" t="s">
        <v>490</v>
      </c>
      <c r="I782" s="17">
        <f t="shared" si="29"/>
        <v>1168000</v>
      </c>
      <c r="J782" s="17">
        <v>0</v>
      </c>
      <c r="K782" s="17">
        <v>1168000</v>
      </c>
      <c r="L782" s="1" t="s">
        <v>1141</v>
      </c>
      <c r="M782" s="3">
        <v>46080</v>
      </c>
      <c r="N782" s="1">
        <f t="shared" si="27"/>
        <v>1</v>
      </c>
      <c r="O782" s="1" t="s">
        <v>66</v>
      </c>
      <c r="P782" s="1"/>
      <c r="Q782" s="1"/>
      <c r="R782" s="1"/>
      <c r="S782" s="1"/>
      <c r="T782" s="3">
        <v>46083</v>
      </c>
      <c r="U782" s="1" t="s">
        <v>39</v>
      </c>
      <c r="V782" s="1"/>
      <c r="W782" s="1" t="s">
        <v>1122</v>
      </c>
    </row>
    <row r="783" spans="1:23">
      <c r="A783" s="1" t="s">
        <v>736</v>
      </c>
      <c r="B783" s="1" t="s">
        <v>2103</v>
      </c>
      <c r="C783" s="1">
        <v>88413661</v>
      </c>
      <c r="D783" s="1" t="s">
        <v>738</v>
      </c>
      <c r="E783" s="3">
        <v>46079</v>
      </c>
      <c r="F783" s="12">
        <v>46079.618587962963</v>
      </c>
      <c r="G783" s="1">
        <v>900219834</v>
      </c>
      <c r="H783" s="1" t="s">
        <v>739</v>
      </c>
      <c r="I783" s="17">
        <f t="shared" si="29"/>
        <v>18500</v>
      </c>
      <c r="J783" s="17">
        <v>0</v>
      </c>
      <c r="K783" s="17">
        <v>18500</v>
      </c>
      <c r="L783" s="1" t="s">
        <v>70</v>
      </c>
      <c r="M783" s="3">
        <v>46080</v>
      </c>
      <c r="N783" s="1">
        <f t="shared" si="27"/>
        <v>1</v>
      </c>
      <c r="O783" s="1" t="s">
        <v>66</v>
      </c>
      <c r="P783" s="1"/>
      <c r="Q783" s="1"/>
      <c r="R783" s="1"/>
      <c r="S783" s="1"/>
      <c r="T783" s="3">
        <v>46086</v>
      </c>
      <c r="U783" s="1" t="s">
        <v>39</v>
      </c>
      <c r="V783" s="1"/>
      <c r="W783" s="1" t="s">
        <v>1122</v>
      </c>
    </row>
    <row r="784" spans="1:23">
      <c r="A784" s="1" t="s">
        <v>26</v>
      </c>
      <c r="B784" s="1" t="s">
        <v>2104</v>
      </c>
      <c r="C784" s="27">
        <v>43872</v>
      </c>
      <c r="D784" s="1" t="s">
        <v>28</v>
      </c>
      <c r="E784" s="3">
        <v>46079</v>
      </c>
      <c r="F784" s="12">
        <v>46079.567152777781</v>
      </c>
      <c r="G784" s="1">
        <v>900687906</v>
      </c>
      <c r="H784" s="1" t="s">
        <v>2105</v>
      </c>
      <c r="I784" s="17">
        <f t="shared" si="29"/>
        <v>80524</v>
      </c>
      <c r="J784" s="17">
        <v>0</v>
      </c>
      <c r="K784" s="17">
        <v>80524</v>
      </c>
      <c r="L784" s="1" t="s">
        <v>54</v>
      </c>
      <c r="M784" s="3"/>
      <c r="N784" s="1">
        <f t="shared" si="27"/>
        <v>0</v>
      </c>
      <c r="O784" s="1"/>
      <c r="P784" s="1"/>
      <c r="Q784" s="1"/>
      <c r="R784" s="1"/>
      <c r="S784" s="1"/>
      <c r="T784" s="3">
        <v>46086</v>
      </c>
      <c r="U784" s="1" t="s">
        <v>39</v>
      </c>
      <c r="V784" s="1"/>
      <c r="W784" s="1"/>
    </row>
    <row r="785" spans="1:23">
      <c r="A785" s="1" t="s">
        <v>26</v>
      </c>
      <c r="B785" s="1" t="s">
        <v>2106</v>
      </c>
      <c r="C785" s="27">
        <v>3984</v>
      </c>
      <c r="D785" s="1" t="s">
        <v>52</v>
      </c>
      <c r="E785" s="3">
        <v>46079</v>
      </c>
      <c r="F785" s="12">
        <v>46079.557546296295</v>
      </c>
      <c r="G785" s="1">
        <v>70907060</v>
      </c>
      <c r="H785" s="1" t="s">
        <v>53</v>
      </c>
      <c r="I785" s="17">
        <f t="shared" si="29"/>
        <v>60000</v>
      </c>
      <c r="J785" s="17">
        <v>0</v>
      </c>
      <c r="K785" s="17">
        <v>60000</v>
      </c>
      <c r="L785" s="1" t="s">
        <v>54</v>
      </c>
      <c r="M785" s="3"/>
      <c r="N785" s="1">
        <f t="shared" si="27"/>
        <v>0</v>
      </c>
      <c r="O785" s="1"/>
      <c r="P785" s="1"/>
      <c r="Q785" s="1"/>
      <c r="R785" s="1"/>
      <c r="S785" s="1"/>
      <c r="T785" s="3"/>
      <c r="U785" s="1"/>
      <c r="V785" s="1"/>
      <c r="W785" s="1"/>
    </row>
    <row r="786" spans="1:23">
      <c r="A786" s="1" t="s">
        <v>26</v>
      </c>
      <c r="B786" s="1" t="s">
        <v>2107</v>
      </c>
      <c r="C786" s="27">
        <v>9377</v>
      </c>
      <c r="D786" s="1" t="s">
        <v>1529</v>
      </c>
      <c r="E786" s="3">
        <v>46079</v>
      </c>
      <c r="F786" s="12">
        <v>46079.514745370368</v>
      </c>
      <c r="G786" s="1">
        <v>901832634</v>
      </c>
      <c r="H786" s="1" t="s">
        <v>1530</v>
      </c>
      <c r="I786" s="17">
        <f t="shared" si="29"/>
        <v>35546.22</v>
      </c>
      <c r="J786" s="17">
        <v>6753.78</v>
      </c>
      <c r="K786" s="17">
        <v>42300</v>
      </c>
      <c r="L786" s="1" t="s">
        <v>54</v>
      </c>
      <c r="M786" s="3"/>
      <c r="N786" s="1">
        <f t="shared" si="27"/>
        <v>0</v>
      </c>
      <c r="O786" s="1"/>
      <c r="P786" s="1"/>
      <c r="Q786" s="1"/>
      <c r="R786" s="1"/>
      <c r="S786" s="1"/>
      <c r="T786" s="3"/>
      <c r="U786" s="1"/>
      <c r="V786" s="1"/>
      <c r="W786" s="1"/>
    </row>
    <row r="787" spans="1:23">
      <c r="A787" s="1" t="s">
        <v>26</v>
      </c>
      <c r="B787" s="1" t="s">
        <v>2108</v>
      </c>
      <c r="C787" s="1">
        <v>2100238756</v>
      </c>
      <c r="D787" s="1" t="s">
        <v>1061</v>
      </c>
      <c r="E787" s="3">
        <v>46079</v>
      </c>
      <c r="F787" s="12">
        <v>46079.467210648145</v>
      </c>
      <c r="G787" s="1">
        <v>860010973</v>
      </c>
      <c r="H787" s="1" t="s">
        <v>1062</v>
      </c>
      <c r="I787" s="17">
        <f t="shared" ref="I787:I790" si="30">K787-J787</f>
        <v>433200</v>
      </c>
      <c r="J787" s="17">
        <v>82308</v>
      </c>
      <c r="K787" s="17">
        <v>515508</v>
      </c>
      <c r="L787" s="1" t="s">
        <v>1141</v>
      </c>
      <c r="M787" s="3">
        <v>46079</v>
      </c>
      <c r="N787" s="1">
        <f t="shared" si="27"/>
        <v>0</v>
      </c>
      <c r="O787" s="1" t="s">
        <v>1067</v>
      </c>
      <c r="P787" s="1"/>
      <c r="Q787" s="1"/>
      <c r="R787" s="1"/>
      <c r="S787" s="1"/>
      <c r="T787" s="3">
        <v>46083</v>
      </c>
      <c r="U787" s="1" t="s">
        <v>39</v>
      </c>
      <c r="V787" s="1"/>
      <c r="W787" s="1" t="s">
        <v>1122</v>
      </c>
    </row>
    <row r="788" spans="1:23">
      <c r="A788" s="1" t="s">
        <v>82</v>
      </c>
      <c r="B788" s="1" t="s">
        <v>2109</v>
      </c>
      <c r="C788" s="1" t="s">
        <v>2110</v>
      </c>
      <c r="D788" s="1"/>
      <c r="E788" s="3">
        <v>46079</v>
      </c>
      <c r="F788" s="12">
        <v>46079.459965277776</v>
      </c>
      <c r="G788" s="1">
        <v>900566277</v>
      </c>
      <c r="H788" s="1" t="s">
        <v>2076</v>
      </c>
      <c r="I788" s="17">
        <f t="shared" si="30"/>
        <v>9900000</v>
      </c>
      <c r="J788" s="17">
        <v>1881000</v>
      </c>
      <c r="K788" s="17">
        <v>11781000</v>
      </c>
      <c r="L788" s="1" t="s">
        <v>110</v>
      </c>
      <c r="M788" s="3" t="s">
        <v>81</v>
      </c>
      <c r="N788" s="1" t="str">
        <f t="shared" si="27"/>
        <v xml:space="preserve"> - </v>
      </c>
      <c r="O788" s="1" t="s">
        <v>66</v>
      </c>
      <c r="P788" s="1"/>
      <c r="Q788" s="1"/>
      <c r="R788" s="1"/>
      <c r="S788" s="1"/>
      <c r="T788" s="3"/>
      <c r="U788" s="1"/>
      <c r="V788" s="1"/>
      <c r="W788" s="1"/>
    </row>
    <row r="789" spans="1:23">
      <c r="A789" s="1" t="s">
        <v>26</v>
      </c>
      <c r="B789" s="1" t="s">
        <v>2111</v>
      </c>
      <c r="C789" s="1">
        <v>2100238754</v>
      </c>
      <c r="D789" s="1" t="s">
        <v>1061</v>
      </c>
      <c r="E789" s="3">
        <v>46079</v>
      </c>
      <c r="F789" s="12">
        <v>46079.427939814814</v>
      </c>
      <c r="G789" s="1">
        <v>860010973</v>
      </c>
      <c r="H789" s="1" t="s">
        <v>1062</v>
      </c>
      <c r="I789" s="17">
        <f t="shared" si="30"/>
        <v>727776</v>
      </c>
      <c r="J789" s="17">
        <v>138277</v>
      </c>
      <c r="K789" s="17">
        <v>866053</v>
      </c>
      <c r="L789" s="1" t="s">
        <v>1141</v>
      </c>
      <c r="M789" s="3">
        <v>46079</v>
      </c>
      <c r="N789" s="1">
        <f t="shared" si="27"/>
        <v>0</v>
      </c>
      <c r="O789" s="1" t="s">
        <v>1067</v>
      </c>
      <c r="P789" s="1"/>
      <c r="Q789" s="1"/>
      <c r="R789" s="1"/>
      <c r="S789" s="1"/>
      <c r="T789" s="3">
        <v>46083</v>
      </c>
      <c r="U789" s="1" t="s">
        <v>39</v>
      </c>
      <c r="V789" s="1"/>
      <c r="W789" s="1" t="s">
        <v>1122</v>
      </c>
    </row>
    <row r="790" spans="1:23">
      <c r="A790" s="1" t="s">
        <v>26</v>
      </c>
      <c r="B790" s="1" t="s">
        <v>2112</v>
      </c>
      <c r="C790" s="1">
        <v>1833</v>
      </c>
      <c r="D790" s="1" t="s">
        <v>438</v>
      </c>
      <c r="E790" s="3">
        <v>46079</v>
      </c>
      <c r="F790" s="12">
        <v>46079.421574074076</v>
      </c>
      <c r="G790" s="1">
        <v>900497895</v>
      </c>
      <c r="H790" s="1" t="s">
        <v>439</v>
      </c>
      <c r="I790" s="17">
        <f t="shared" si="30"/>
        <v>1800000</v>
      </c>
      <c r="J790" s="17">
        <v>342000</v>
      </c>
      <c r="K790" s="17">
        <v>2142000</v>
      </c>
      <c r="L790" s="1" t="s">
        <v>1151</v>
      </c>
      <c r="M790" s="3">
        <v>46080</v>
      </c>
      <c r="N790" s="1">
        <f t="shared" si="27"/>
        <v>1</v>
      </c>
      <c r="O790" s="1" t="s">
        <v>66</v>
      </c>
      <c r="P790" s="1"/>
      <c r="Q790" s="1"/>
      <c r="R790" s="1"/>
      <c r="S790" s="1"/>
      <c r="T790" s="3">
        <v>46084</v>
      </c>
      <c r="U790" s="1" t="s">
        <v>39</v>
      </c>
      <c r="V790" s="1"/>
      <c r="W790" s="1" t="s">
        <v>1122</v>
      </c>
    </row>
    <row r="791" spans="1:23">
      <c r="A791" s="1" t="s">
        <v>736</v>
      </c>
      <c r="B791" s="1" t="s">
        <v>2113</v>
      </c>
      <c r="C791" s="1">
        <v>88356584</v>
      </c>
      <c r="D791" s="1" t="s">
        <v>738</v>
      </c>
      <c r="E791" s="3">
        <v>46079</v>
      </c>
      <c r="F791" s="12">
        <v>46079.403738425928</v>
      </c>
      <c r="G791" s="1">
        <v>900219834</v>
      </c>
      <c r="H791" s="1" t="s">
        <v>739</v>
      </c>
      <c r="I791" s="17">
        <f>K791-J791</f>
        <v>18500</v>
      </c>
      <c r="J791" s="17">
        <v>0</v>
      </c>
      <c r="K791" s="17">
        <v>18500</v>
      </c>
      <c r="L791" s="1" t="s">
        <v>70</v>
      </c>
      <c r="M791" s="3">
        <v>46080</v>
      </c>
      <c r="N791" s="1">
        <f t="shared" si="27"/>
        <v>1</v>
      </c>
      <c r="O791" s="1" t="s">
        <v>66</v>
      </c>
      <c r="P791" s="1"/>
      <c r="Q791" s="1"/>
      <c r="R791" s="1"/>
      <c r="S791" s="1"/>
      <c r="T791" s="3">
        <v>46086</v>
      </c>
      <c r="U791" s="1" t="s">
        <v>39</v>
      </c>
      <c r="V791" s="1"/>
      <c r="W791" s="1" t="s">
        <v>1122</v>
      </c>
    </row>
    <row r="792" spans="1:23">
      <c r="A792" s="1" t="s">
        <v>26</v>
      </c>
      <c r="B792" s="1" t="s">
        <v>2114</v>
      </c>
      <c r="C792" s="1">
        <v>4881</v>
      </c>
      <c r="D792" s="1" t="s">
        <v>1899</v>
      </c>
      <c r="E792" s="3">
        <v>46080</v>
      </c>
      <c r="F792" s="12">
        <v>46080.985381944447</v>
      </c>
      <c r="G792" s="1">
        <v>901560228</v>
      </c>
      <c r="H792" s="1" t="s">
        <v>1900</v>
      </c>
      <c r="I792" s="17">
        <f>K792-J792</f>
        <v>42000</v>
      </c>
      <c r="J792" s="17">
        <v>0</v>
      </c>
      <c r="K792" s="17">
        <v>42000</v>
      </c>
      <c r="L792" s="1" t="s">
        <v>54</v>
      </c>
      <c r="M792" s="3"/>
      <c r="N792" s="1">
        <f t="shared" si="27"/>
        <v>0</v>
      </c>
      <c r="O792" s="1"/>
      <c r="P792" s="1"/>
      <c r="Q792" s="1"/>
      <c r="R792" s="1"/>
      <c r="S792" s="1"/>
      <c r="T792" s="3"/>
      <c r="U792" s="1"/>
      <c r="V792" s="1"/>
      <c r="W792" s="1"/>
    </row>
    <row r="793" spans="1:23">
      <c r="A793" s="1" t="s">
        <v>26</v>
      </c>
      <c r="B793" s="1" t="s">
        <v>2115</v>
      </c>
      <c r="C793" s="1">
        <v>6396</v>
      </c>
      <c r="D793" s="1"/>
      <c r="E793" s="3">
        <v>46080</v>
      </c>
      <c r="F793" s="12">
        <v>46080.898159722223</v>
      </c>
      <c r="G793" s="1">
        <v>32150739</v>
      </c>
      <c r="H793" s="1" t="s">
        <v>400</v>
      </c>
      <c r="I793" s="17">
        <f t="shared" ref="I793:I794" si="31">K793-J793</f>
        <v>217000</v>
      </c>
      <c r="J793" s="17">
        <v>0</v>
      </c>
      <c r="K793" s="17">
        <v>217000</v>
      </c>
      <c r="L793" s="1" t="s">
        <v>1138</v>
      </c>
      <c r="M793" s="3">
        <v>46083</v>
      </c>
      <c r="N793" s="1">
        <f t="shared" si="27"/>
        <v>3</v>
      </c>
      <c r="O793" s="1" t="s">
        <v>66</v>
      </c>
      <c r="P793" s="1"/>
      <c r="Q793" s="1"/>
      <c r="R793" s="1"/>
      <c r="S793" s="1"/>
      <c r="T793" s="3">
        <v>46084</v>
      </c>
      <c r="U793" s="1" t="s">
        <v>39</v>
      </c>
      <c r="V793" s="1"/>
      <c r="W793" s="1"/>
    </row>
    <row r="794" spans="1:23">
      <c r="A794" s="1" t="s">
        <v>26</v>
      </c>
      <c r="B794" s="1" t="s">
        <v>2116</v>
      </c>
      <c r="C794" s="1">
        <v>2100238873</v>
      </c>
      <c r="D794" s="1" t="s">
        <v>1061</v>
      </c>
      <c r="E794" s="3">
        <v>46080</v>
      </c>
      <c r="F794" s="12">
        <v>46080.898020833331</v>
      </c>
      <c r="G794" s="1">
        <v>860010973</v>
      </c>
      <c r="H794" s="1" t="s">
        <v>1062</v>
      </c>
      <c r="I794" s="17">
        <f t="shared" si="31"/>
        <v>2379840</v>
      </c>
      <c r="J794" s="17">
        <v>0</v>
      </c>
      <c r="K794" s="17">
        <v>2379840</v>
      </c>
      <c r="L794" s="1" t="s">
        <v>1141</v>
      </c>
      <c r="M794" s="3"/>
      <c r="N794" s="1">
        <f t="shared" si="27"/>
        <v>0</v>
      </c>
      <c r="O794" s="1"/>
      <c r="P794" s="1"/>
      <c r="Q794" s="1"/>
      <c r="R794" s="1"/>
      <c r="S794" s="1"/>
      <c r="T794" s="3"/>
      <c r="U794" s="1"/>
      <c r="V794" s="1"/>
      <c r="W794" s="1"/>
    </row>
    <row r="795" spans="1:23">
      <c r="A795" s="1" t="s">
        <v>26</v>
      </c>
      <c r="B795" s="1" t="s">
        <v>2117</v>
      </c>
      <c r="C795" s="1">
        <v>2519849</v>
      </c>
      <c r="D795" s="1" t="s">
        <v>2118</v>
      </c>
      <c r="E795" s="3">
        <v>46080</v>
      </c>
      <c r="F795" s="12">
        <v>46080.049756944441</v>
      </c>
      <c r="G795" s="1">
        <v>890903939</v>
      </c>
      <c r="H795" s="1" t="s">
        <v>313</v>
      </c>
      <c r="I795" s="17">
        <f t="shared" ref="I795:I798" si="32">K795-J795</f>
        <v>237500</v>
      </c>
      <c r="J795" s="17">
        <v>0</v>
      </c>
      <c r="K795" s="17">
        <v>237500</v>
      </c>
      <c r="L795" s="1" t="s">
        <v>110</v>
      </c>
      <c r="M795" s="3" t="s">
        <v>81</v>
      </c>
      <c r="N795" s="1" t="str">
        <f t="shared" si="27"/>
        <v xml:space="preserve"> - </v>
      </c>
      <c r="O795" s="1" t="s">
        <v>66</v>
      </c>
      <c r="P795" s="1"/>
      <c r="Q795" s="1"/>
      <c r="R795" s="1"/>
      <c r="S795" s="1"/>
      <c r="T795" s="3"/>
      <c r="U795" s="1"/>
      <c r="V795" s="1"/>
      <c r="W795" s="1"/>
    </row>
    <row r="796" spans="1:23">
      <c r="A796" s="1" t="s">
        <v>82</v>
      </c>
      <c r="B796" s="1" t="s">
        <v>2119</v>
      </c>
      <c r="C796" s="1">
        <v>294894</v>
      </c>
      <c r="D796" s="1" t="s">
        <v>2120</v>
      </c>
      <c r="E796" s="3">
        <v>46080</v>
      </c>
      <c r="F796" s="12">
        <v>46080.803888888891</v>
      </c>
      <c r="G796" s="1">
        <v>890903939</v>
      </c>
      <c r="H796" s="1" t="s">
        <v>313</v>
      </c>
      <c r="I796" s="17">
        <f t="shared" si="32"/>
        <v>237500</v>
      </c>
      <c r="J796" s="17">
        <v>0</v>
      </c>
      <c r="K796" s="17">
        <v>237500</v>
      </c>
      <c r="L796" s="1" t="s">
        <v>110</v>
      </c>
      <c r="M796" s="3" t="s">
        <v>81</v>
      </c>
      <c r="N796" s="1" t="str">
        <f t="shared" si="27"/>
        <v xml:space="preserve"> - </v>
      </c>
      <c r="O796" s="1" t="s">
        <v>66</v>
      </c>
      <c r="P796" s="1"/>
      <c r="Q796" s="1"/>
      <c r="R796" s="1"/>
      <c r="S796" s="1"/>
      <c r="T796" s="3"/>
      <c r="U796" s="1"/>
      <c r="V796" s="1"/>
      <c r="W796" s="1"/>
    </row>
    <row r="797" spans="1:23">
      <c r="A797" s="1" t="s">
        <v>26</v>
      </c>
      <c r="B797" s="1" t="s">
        <v>2121</v>
      </c>
      <c r="C797" s="1">
        <v>2524104</v>
      </c>
      <c r="D797" s="1" t="s">
        <v>2118</v>
      </c>
      <c r="E797" s="3">
        <v>46080</v>
      </c>
      <c r="F797" s="12">
        <v>46080.803865740738</v>
      </c>
      <c r="G797" s="1">
        <v>890903939</v>
      </c>
      <c r="H797" s="1" t="s">
        <v>313</v>
      </c>
      <c r="I797" s="17">
        <f t="shared" si="32"/>
        <v>175000</v>
      </c>
      <c r="J797" s="17">
        <v>0</v>
      </c>
      <c r="K797" s="17">
        <v>175000</v>
      </c>
      <c r="L797" s="1" t="s">
        <v>70</v>
      </c>
      <c r="M797" s="3">
        <v>46083</v>
      </c>
      <c r="N797" s="1">
        <f t="shared" si="27"/>
        <v>3</v>
      </c>
      <c r="O797" s="1" t="s">
        <v>66</v>
      </c>
      <c r="P797" s="1"/>
      <c r="Q797" s="1"/>
      <c r="R797" s="1"/>
      <c r="S797" s="1"/>
      <c r="T797" s="3">
        <v>46086</v>
      </c>
      <c r="U797" s="1" t="s">
        <v>39</v>
      </c>
      <c r="V797" s="1"/>
      <c r="W797" s="1"/>
    </row>
    <row r="798" spans="1:23">
      <c r="A798" s="1" t="s">
        <v>26</v>
      </c>
      <c r="B798" s="1" t="s">
        <v>2122</v>
      </c>
      <c r="C798" s="1">
        <v>1811078</v>
      </c>
      <c r="D798" s="1" t="s">
        <v>708</v>
      </c>
      <c r="E798" s="3">
        <v>46080</v>
      </c>
      <c r="F798" s="12">
        <v>46080.730717592596</v>
      </c>
      <c r="G798" s="1">
        <v>900219834</v>
      </c>
      <c r="H798" s="1" t="s">
        <v>739</v>
      </c>
      <c r="I798" s="17">
        <f t="shared" si="32"/>
        <v>6722.6900000000005</v>
      </c>
      <c r="J798" s="17">
        <v>1277.31</v>
      </c>
      <c r="K798" s="17">
        <v>8000</v>
      </c>
      <c r="L798" s="1" t="s">
        <v>70</v>
      </c>
      <c r="M798" s="3">
        <v>46083</v>
      </c>
      <c r="N798" s="1">
        <f t="shared" si="27"/>
        <v>3</v>
      </c>
      <c r="O798" s="1" t="s">
        <v>66</v>
      </c>
      <c r="P798" s="1"/>
      <c r="Q798" s="1"/>
      <c r="R798" s="1"/>
      <c r="S798" s="1"/>
      <c r="T798" s="3">
        <v>46086</v>
      </c>
      <c r="U798" s="1" t="s">
        <v>39</v>
      </c>
      <c r="V798" s="1"/>
      <c r="W798" s="1"/>
    </row>
    <row r="799" spans="1:23">
      <c r="A799" s="1" t="s">
        <v>26</v>
      </c>
      <c r="B799" s="1" t="s">
        <v>2123</v>
      </c>
      <c r="C799" s="1">
        <v>41993</v>
      </c>
      <c r="D799" s="1" t="s">
        <v>236</v>
      </c>
      <c r="E799" s="3">
        <v>46080</v>
      </c>
      <c r="F799" s="12">
        <v>46080.709432870368</v>
      </c>
      <c r="G799" s="1">
        <v>890938952</v>
      </c>
      <c r="H799" s="1" t="s">
        <v>237</v>
      </c>
      <c r="I799" s="17">
        <f t="shared" ref="I799:I800" si="33">K799-J799</f>
        <v>333795</v>
      </c>
      <c r="J799" s="17">
        <v>63421.05</v>
      </c>
      <c r="K799" s="17">
        <v>397216.05</v>
      </c>
      <c r="L799" s="1" t="s">
        <v>1141</v>
      </c>
      <c r="M799" s="3">
        <v>46084</v>
      </c>
      <c r="N799" s="1">
        <f t="shared" si="27"/>
        <v>4</v>
      </c>
      <c r="O799" s="1" t="s">
        <v>66</v>
      </c>
      <c r="P799" s="1"/>
      <c r="Q799" s="1"/>
      <c r="R799" s="1"/>
      <c r="S799" s="1"/>
      <c r="T799" s="3">
        <v>46086</v>
      </c>
      <c r="U799" s="1" t="s">
        <v>39</v>
      </c>
      <c r="V799" s="1"/>
      <c r="W799" s="1"/>
    </row>
    <row r="800" spans="1:23">
      <c r="A800" s="1" t="s">
        <v>26</v>
      </c>
      <c r="B800" s="1" t="s">
        <v>2124</v>
      </c>
      <c r="C800" s="1">
        <v>4056</v>
      </c>
      <c r="D800" s="1" t="s">
        <v>28</v>
      </c>
      <c r="E800" s="3">
        <v>46080</v>
      </c>
      <c r="F800" s="12">
        <v>46080.708379629628</v>
      </c>
      <c r="G800" s="1">
        <v>900387697</v>
      </c>
      <c r="H800" s="1" t="s">
        <v>912</v>
      </c>
      <c r="I800" s="17">
        <f t="shared" si="33"/>
        <v>469631.52</v>
      </c>
      <c r="J800" s="17">
        <v>0</v>
      </c>
      <c r="K800" s="17">
        <v>469631.52</v>
      </c>
      <c r="L800" s="1" t="s">
        <v>1141</v>
      </c>
      <c r="M800" s="3">
        <v>46085</v>
      </c>
      <c r="N800" s="1">
        <f t="shared" si="27"/>
        <v>5</v>
      </c>
      <c r="O800" s="1" t="s">
        <v>66</v>
      </c>
      <c r="P800" s="1"/>
      <c r="Q800" s="1"/>
      <c r="R800" s="1"/>
      <c r="S800" s="1"/>
      <c r="T800" s="3">
        <v>46086</v>
      </c>
      <c r="U800" s="1" t="s">
        <v>39</v>
      </c>
      <c r="V800" s="1"/>
      <c r="W800" s="1"/>
    </row>
    <row r="801" spans="1:23">
      <c r="A801" s="1" t="s">
        <v>26</v>
      </c>
      <c r="B801" s="1" t="s">
        <v>2125</v>
      </c>
      <c r="C801" s="1">
        <v>28608</v>
      </c>
      <c r="D801" s="1" t="s">
        <v>393</v>
      </c>
      <c r="E801" s="3">
        <v>46080</v>
      </c>
      <c r="F801" s="12">
        <v>46080.657060185185</v>
      </c>
      <c r="G801" s="1">
        <v>890929877</v>
      </c>
      <c r="H801" s="1" t="s">
        <v>394</v>
      </c>
      <c r="I801" s="17">
        <f>K801-J801</f>
        <v>6029568</v>
      </c>
      <c r="J801" s="17">
        <v>1145618</v>
      </c>
      <c r="K801" s="17">
        <v>7175186</v>
      </c>
      <c r="L801" s="1" t="s">
        <v>1141</v>
      </c>
      <c r="M801" s="3">
        <v>46085</v>
      </c>
      <c r="N801" s="1">
        <f t="shared" si="27"/>
        <v>5</v>
      </c>
      <c r="O801" s="1" t="s">
        <v>66</v>
      </c>
      <c r="P801" s="1"/>
      <c r="Q801" s="1"/>
      <c r="R801" s="1"/>
      <c r="S801" s="1"/>
      <c r="T801" s="3">
        <v>46086</v>
      </c>
      <c r="U801" s="1" t="s">
        <v>39</v>
      </c>
      <c r="V801" s="1"/>
      <c r="W801" s="1"/>
    </row>
    <row r="802" spans="1:23">
      <c r="A802" s="1" t="s">
        <v>26</v>
      </c>
      <c r="B802" s="1" t="s">
        <v>2126</v>
      </c>
      <c r="C802" s="1">
        <v>5271</v>
      </c>
      <c r="D802" s="1" t="s">
        <v>807</v>
      </c>
      <c r="E802" s="3">
        <v>46080</v>
      </c>
      <c r="F802" s="12">
        <v>46080.640324074076</v>
      </c>
      <c r="G802" s="1">
        <v>830118111</v>
      </c>
      <c r="H802" s="1" t="s">
        <v>808</v>
      </c>
      <c r="I802" s="17">
        <f>K802-J802</f>
        <v>7948527.0000000009</v>
      </c>
      <c r="J802" s="17">
        <v>1510220.13</v>
      </c>
      <c r="K802" s="17">
        <v>9458747.1300000008</v>
      </c>
      <c r="L802" s="1" t="s">
        <v>1151</v>
      </c>
      <c r="M802" s="3">
        <v>46083</v>
      </c>
      <c r="N802" s="1">
        <f t="shared" si="27"/>
        <v>3</v>
      </c>
      <c r="O802" s="1" t="s">
        <v>66</v>
      </c>
      <c r="P802" s="1"/>
      <c r="Q802" s="1"/>
      <c r="R802" s="1"/>
      <c r="S802" s="1"/>
      <c r="T802" s="3">
        <v>46086</v>
      </c>
      <c r="U802" s="1" t="s">
        <v>39</v>
      </c>
      <c r="V802" s="1"/>
      <c r="W802" s="1"/>
    </row>
    <row r="803" spans="1:23">
      <c r="A803" s="1" t="s">
        <v>26</v>
      </c>
      <c r="B803" s="1" t="s">
        <v>2127</v>
      </c>
      <c r="C803" s="1">
        <v>2100238853</v>
      </c>
      <c r="D803" s="1" t="s">
        <v>1061</v>
      </c>
      <c r="E803" s="3">
        <v>46080</v>
      </c>
      <c r="F803" s="12">
        <v>46080.635208333333</v>
      </c>
      <c r="G803" s="1">
        <v>860010973</v>
      </c>
      <c r="H803" s="1" t="s">
        <v>1062</v>
      </c>
      <c r="I803" s="17">
        <f>K803-J803</f>
        <v>10277828</v>
      </c>
      <c r="J803" s="17">
        <v>0</v>
      </c>
      <c r="K803" s="17">
        <v>10277828</v>
      </c>
      <c r="L803" s="1" t="s">
        <v>1141</v>
      </c>
      <c r="M803" s="3">
        <v>46084</v>
      </c>
      <c r="N803" s="1">
        <f t="shared" si="27"/>
        <v>4</v>
      </c>
      <c r="O803" s="1" t="s">
        <v>2128</v>
      </c>
      <c r="P803" s="1"/>
      <c r="Q803" s="1"/>
      <c r="R803" s="1"/>
      <c r="S803" s="1"/>
      <c r="T803" s="3">
        <v>46086</v>
      </c>
      <c r="U803" s="1" t="s">
        <v>39</v>
      </c>
      <c r="V803" s="1"/>
      <c r="W803" s="1"/>
    </row>
    <row r="804" spans="1:23">
      <c r="A804" s="1" t="s">
        <v>26</v>
      </c>
      <c r="B804" s="1" t="s">
        <v>2129</v>
      </c>
      <c r="C804" s="1">
        <v>2100238836</v>
      </c>
      <c r="D804" s="1" t="s">
        <v>1061</v>
      </c>
      <c r="E804" s="3">
        <v>46080</v>
      </c>
      <c r="F804" s="12">
        <v>46080.619571759256</v>
      </c>
      <c r="G804" s="1">
        <v>860010973</v>
      </c>
      <c r="H804" s="1" t="s">
        <v>1062</v>
      </c>
      <c r="I804" s="17">
        <f>K804-J804</f>
        <v>30875239</v>
      </c>
      <c r="J804" s="17">
        <v>5866295</v>
      </c>
      <c r="K804" s="17">
        <v>36741534</v>
      </c>
      <c r="L804" s="1" t="s">
        <v>1141</v>
      </c>
      <c r="M804" s="3">
        <v>46084</v>
      </c>
      <c r="N804" s="1">
        <f t="shared" si="27"/>
        <v>4</v>
      </c>
      <c r="O804" s="1" t="s">
        <v>2128</v>
      </c>
      <c r="P804" s="1"/>
      <c r="Q804" s="1"/>
      <c r="R804" s="1"/>
      <c r="S804" s="1"/>
      <c r="T804" s="3">
        <v>46086</v>
      </c>
      <c r="U804" s="1" t="s">
        <v>39</v>
      </c>
      <c r="V804" s="1"/>
      <c r="W804" s="1"/>
    </row>
    <row r="805" spans="1:23">
      <c r="A805" s="1" t="s">
        <v>26</v>
      </c>
      <c r="B805" s="1" t="s">
        <v>2130</v>
      </c>
      <c r="C805" s="1">
        <v>12708320</v>
      </c>
      <c r="D805" s="1" t="s">
        <v>2131</v>
      </c>
      <c r="E805" s="3">
        <v>46080</v>
      </c>
      <c r="F805" s="12">
        <v>46080.609513888892</v>
      </c>
      <c r="G805" s="1">
        <v>890903790</v>
      </c>
      <c r="H805" s="1" t="s">
        <v>218</v>
      </c>
      <c r="I805" s="17">
        <f t="shared" ref="I805:I807" si="34">K805-J805</f>
        <v>9526116</v>
      </c>
      <c r="J805" s="17">
        <v>476305.8</v>
      </c>
      <c r="K805" s="17">
        <v>10002421.800000001</v>
      </c>
      <c r="L805" s="1" t="s">
        <v>30</v>
      </c>
      <c r="M805" s="3">
        <v>46084</v>
      </c>
      <c r="N805" s="1">
        <f t="shared" si="27"/>
        <v>4</v>
      </c>
      <c r="O805" s="1" t="s">
        <v>31</v>
      </c>
      <c r="P805" s="1"/>
      <c r="Q805" s="1"/>
      <c r="R805" s="1"/>
      <c r="S805" s="1"/>
      <c r="T805" s="3">
        <v>46086</v>
      </c>
      <c r="U805" s="1" t="s">
        <v>39</v>
      </c>
      <c r="V805" s="1"/>
      <c r="W805" s="1"/>
    </row>
    <row r="806" spans="1:23" s="23" customFormat="1" ht="13.8">
      <c r="A806" s="1" t="s">
        <v>82</v>
      </c>
      <c r="B806" s="1" t="s">
        <v>2132</v>
      </c>
      <c r="C806" s="28">
        <v>6444788</v>
      </c>
      <c r="D806" s="1" t="s">
        <v>1858</v>
      </c>
      <c r="E806" s="3">
        <v>46080</v>
      </c>
      <c r="F806" s="12">
        <v>46080.609432870369</v>
      </c>
      <c r="G806" s="1">
        <v>890903790</v>
      </c>
      <c r="H806" s="1" t="s">
        <v>218</v>
      </c>
      <c r="I806" s="17">
        <f t="shared" si="34"/>
        <v>1190292</v>
      </c>
      <c r="J806" s="17">
        <v>59514.6</v>
      </c>
      <c r="K806" s="17">
        <v>1249806.6000000001</v>
      </c>
      <c r="L806" s="1" t="s">
        <v>30</v>
      </c>
      <c r="M806" s="3">
        <v>46086</v>
      </c>
      <c r="N806" s="1">
        <f t="shared" si="27"/>
        <v>6</v>
      </c>
      <c r="O806" s="1" t="s">
        <v>31</v>
      </c>
      <c r="P806" s="1"/>
      <c r="Q806" s="1"/>
      <c r="R806" s="1"/>
      <c r="S806" s="1"/>
      <c r="T806" s="3">
        <v>46176</v>
      </c>
      <c r="U806" s="1"/>
      <c r="V806" s="1"/>
      <c r="W806" s="1"/>
    </row>
    <row r="807" spans="1:23" s="23" customFormat="1" ht="13.8">
      <c r="A807" s="1" t="s">
        <v>26</v>
      </c>
      <c r="B807" s="1" t="s">
        <v>2133</v>
      </c>
      <c r="C807" s="1">
        <v>2100238833</v>
      </c>
      <c r="D807" s="1" t="s">
        <v>1061</v>
      </c>
      <c r="E807" s="3">
        <v>46080</v>
      </c>
      <c r="F807" s="12">
        <v>46080.599004629628</v>
      </c>
      <c r="G807" s="1">
        <v>860010973</v>
      </c>
      <c r="H807" s="1" t="s">
        <v>1062</v>
      </c>
      <c r="I807" s="17">
        <f t="shared" si="34"/>
        <v>75173248</v>
      </c>
      <c r="J807" s="17">
        <v>14282917</v>
      </c>
      <c r="K807" s="17">
        <v>89456165</v>
      </c>
      <c r="L807" s="1" t="s">
        <v>1141</v>
      </c>
      <c r="M807" s="3">
        <v>46084</v>
      </c>
      <c r="N807" s="1">
        <f t="shared" si="27"/>
        <v>4</v>
      </c>
      <c r="O807" s="1" t="s">
        <v>2128</v>
      </c>
      <c r="P807" s="1"/>
      <c r="Q807" s="1"/>
      <c r="R807" s="1"/>
      <c r="S807" s="1"/>
      <c r="T807" s="3">
        <v>46086</v>
      </c>
      <c r="U807" s="1" t="s">
        <v>39</v>
      </c>
      <c r="V807" s="1"/>
      <c r="W807" s="1"/>
    </row>
    <row r="808" spans="1:23" s="23" customFormat="1" ht="13.8">
      <c r="A808" s="1" t="s">
        <v>26</v>
      </c>
      <c r="B808" s="1" t="s">
        <v>2134</v>
      </c>
      <c r="C808" s="27">
        <v>9408</v>
      </c>
      <c r="D808" s="1" t="s">
        <v>1529</v>
      </c>
      <c r="E808" s="3">
        <v>46080</v>
      </c>
      <c r="F808" s="12">
        <v>46080.57203703704</v>
      </c>
      <c r="G808" s="1">
        <v>901832634</v>
      </c>
      <c r="H808" s="1" t="s">
        <v>1530</v>
      </c>
      <c r="I808" s="17">
        <f t="shared" ref="I808:I816" si="35">K808-J808</f>
        <v>49579.83</v>
      </c>
      <c r="J808" s="17">
        <v>9420.17</v>
      </c>
      <c r="K808" s="17">
        <v>59000</v>
      </c>
      <c r="L808" s="1" t="s">
        <v>54</v>
      </c>
      <c r="M808" s="3"/>
      <c r="N808" s="1">
        <f t="shared" si="27"/>
        <v>0</v>
      </c>
      <c r="O808" s="1"/>
      <c r="P808" s="1"/>
      <c r="Q808" s="1"/>
      <c r="R808" s="1"/>
      <c r="S808" s="1"/>
      <c r="T808" s="3"/>
      <c r="U808" s="1"/>
      <c r="V808" s="1"/>
      <c r="W808" s="1"/>
    </row>
    <row r="809" spans="1:23" s="23" customFormat="1" ht="13.8">
      <c r="A809" s="1" t="s">
        <v>26</v>
      </c>
      <c r="B809" s="1" t="s">
        <v>2135</v>
      </c>
      <c r="C809" s="1">
        <v>596475</v>
      </c>
      <c r="D809" s="1" t="s">
        <v>999</v>
      </c>
      <c r="E809" s="3">
        <v>46080</v>
      </c>
      <c r="F809" s="12">
        <v>46080.520057870373</v>
      </c>
      <c r="G809" s="1">
        <v>800157427</v>
      </c>
      <c r="H809" s="1" t="s">
        <v>1000</v>
      </c>
      <c r="I809" s="17">
        <f t="shared" si="35"/>
        <v>12100</v>
      </c>
      <c r="J809" s="17">
        <v>0</v>
      </c>
      <c r="K809" s="17">
        <v>12100</v>
      </c>
      <c r="L809" s="1" t="s">
        <v>1001</v>
      </c>
      <c r="M809" s="3">
        <v>46080</v>
      </c>
      <c r="N809" s="1">
        <f t="shared" si="27"/>
        <v>0</v>
      </c>
      <c r="O809" s="1" t="s">
        <v>1002</v>
      </c>
      <c r="P809" s="1"/>
      <c r="Q809" s="1"/>
      <c r="R809" s="1"/>
      <c r="S809" s="1"/>
      <c r="T809" s="3">
        <v>46086</v>
      </c>
      <c r="U809" s="1" t="s">
        <v>39</v>
      </c>
      <c r="V809" s="1"/>
      <c r="W809" s="1" t="s">
        <v>1122</v>
      </c>
    </row>
    <row r="810" spans="1:23" s="23" customFormat="1" ht="13.8">
      <c r="A810" s="1" t="s">
        <v>26</v>
      </c>
      <c r="B810" s="1" t="s">
        <v>2136</v>
      </c>
      <c r="C810" s="27">
        <v>77148</v>
      </c>
      <c r="D810" s="1" t="s">
        <v>547</v>
      </c>
      <c r="E810" s="3">
        <v>46080</v>
      </c>
      <c r="F810" s="12">
        <v>46080.485891203702</v>
      </c>
      <c r="G810" s="1">
        <v>860533413</v>
      </c>
      <c r="H810" s="1" t="s">
        <v>545</v>
      </c>
      <c r="I810" s="17">
        <f t="shared" si="35"/>
        <v>50400</v>
      </c>
      <c r="J810" s="17">
        <v>0</v>
      </c>
      <c r="K810" s="17">
        <v>50400</v>
      </c>
      <c r="L810" s="1" t="s">
        <v>54</v>
      </c>
      <c r="M810" s="3"/>
      <c r="N810" s="1">
        <f t="shared" si="27"/>
        <v>0</v>
      </c>
      <c r="O810" s="1"/>
      <c r="P810" s="1"/>
      <c r="Q810" s="1"/>
      <c r="R810" s="1"/>
      <c r="S810" s="1"/>
      <c r="T810" s="3">
        <v>46086</v>
      </c>
      <c r="U810" s="1" t="s">
        <v>39</v>
      </c>
      <c r="V810" s="1"/>
      <c r="W810" s="1"/>
    </row>
    <row r="811" spans="1:23" s="23" customFormat="1" ht="13.8">
      <c r="A811" s="1" t="s">
        <v>26</v>
      </c>
      <c r="B811" s="1" t="s">
        <v>2137</v>
      </c>
      <c r="C811" s="1">
        <v>726268</v>
      </c>
      <c r="D811" s="1" t="s">
        <v>817</v>
      </c>
      <c r="E811" s="3">
        <v>46080</v>
      </c>
      <c r="F811" s="12">
        <v>46080.448159722226</v>
      </c>
      <c r="G811" s="1">
        <v>890915475</v>
      </c>
      <c r="H811" s="1" t="s">
        <v>818</v>
      </c>
      <c r="I811" s="17">
        <f t="shared" si="35"/>
        <v>192572</v>
      </c>
      <c r="J811" s="17">
        <v>36588.68</v>
      </c>
      <c r="K811" s="17">
        <v>229160.68</v>
      </c>
      <c r="L811" s="1" t="s">
        <v>315</v>
      </c>
      <c r="M811" s="3" t="s">
        <v>81</v>
      </c>
      <c r="N811" s="1" t="str">
        <f t="shared" si="27"/>
        <v xml:space="preserve"> - </v>
      </c>
      <c r="O811" s="1"/>
      <c r="P811" s="1"/>
      <c r="Q811" s="1"/>
      <c r="R811" s="1"/>
      <c r="S811" s="1"/>
      <c r="T811" s="3"/>
      <c r="U811" s="1"/>
      <c r="V811" s="1"/>
      <c r="W811" s="1"/>
    </row>
    <row r="812" spans="1:23" s="23" customFormat="1" ht="13.8">
      <c r="A812" s="1" t="s">
        <v>26</v>
      </c>
      <c r="B812" s="1" t="s">
        <v>2138</v>
      </c>
      <c r="C812" s="1">
        <v>4889</v>
      </c>
      <c r="D812" s="1" t="s">
        <v>1899</v>
      </c>
      <c r="E812" s="3">
        <v>46081</v>
      </c>
      <c r="F812" s="12">
        <v>46081.68377314815</v>
      </c>
      <c r="G812" s="1">
        <v>901560228</v>
      </c>
      <c r="H812" s="1" t="s">
        <v>1900</v>
      </c>
      <c r="I812" s="17">
        <f t="shared" si="35"/>
        <v>139852</v>
      </c>
      <c r="J812" s="17">
        <v>0</v>
      </c>
      <c r="K812" s="17">
        <v>139852</v>
      </c>
      <c r="L812" s="1" t="s">
        <v>54</v>
      </c>
      <c r="M812" s="3"/>
      <c r="N812" s="1">
        <f t="shared" si="27"/>
        <v>0</v>
      </c>
      <c r="O812" s="1"/>
      <c r="P812" s="1"/>
      <c r="Q812" s="1"/>
      <c r="R812" s="1"/>
      <c r="S812" s="1"/>
      <c r="T812" s="3"/>
      <c r="U812" s="1"/>
      <c r="V812" s="1"/>
      <c r="W812" s="1"/>
    </row>
    <row r="813" spans="1:23" s="23" customFormat="1" ht="13.8">
      <c r="A813" s="1" t="s">
        <v>736</v>
      </c>
      <c r="B813" s="1" t="s">
        <v>2139</v>
      </c>
      <c r="C813" s="1">
        <v>88818621</v>
      </c>
      <c r="D813" s="1" t="s">
        <v>738</v>
      </c>
      <c r="E813" s="3">
        <v>46081</v>
      </c>
      <c r="F813" s="12">
        <v>46081.542719907404</v>
      </c>
      <c r="G813" s="1">
        <v>900219834</v>
      </c>
      <c r="H813" s="1" t="s">
        <v>739</v>
      </c>
      <c r="I813" s="17">
        <f t="shared" si="35"/>
        <v>11600</v>
      </c>
      <c r="J813" s="17">
        <v>0</v>
      </c>
      <c r="K813" s="17">
        <v>11600</v>
      </c>
      <c r="L813" s="1" t="s">
        <v>70</v>
      </c>
      <c r="M813" s="3">
        <v>46083</v>
      </c>
      <c r="N813" s="1">
        <f t="shared" si="27"/>
        <v>2</v>
      </c>
      <c r="O813" s="1" t="s">
        <v>66</v>
      </c>
      <c r="P813" s="1"/>
      <c r="Q813" s="1"/>
      <c r="R813" s="1"/>
      <c r="S813" s="1"/>
      <c r="T813" s="3">
        <v>46086</v>
      </c>
      <c r="U813" s="1" t="s">
        <v>39</v>
      </c>
      <c r="V813" s="1"/>
      <c r="W813" s="1"/>
    </row>
    <row r="814" spans="1:23" s="23" customFormat="1" ht="13.8">
      <c r="A814" s="1" t="s">
        <v>26</v>
      </c>
      <c r="B814" s="1" t="s">
        <v>2140</v>
      </c>
      <c r="C814" s="27">
        <v>9938</v>
      </c>
      <c r="D814" s="1" t="s">
        <v>955</v>
      </c>
      <c r="E814" s="3">
        <v>46081</v>
      </c>
      <c r="F814" s="12">
        <v>46081.440983796296</v>
      </c>
      <c r="G814" s="1">
        <v>88147614</v>
      </c>
      <c r="H814" s="1" t="s">
        <v>956</v>
      </c>
      <c r="I814" s="17">
        <f t="shared" si="35"/>
        <v>150000</v>
      </c>
      <c r="J814" s="17">
        <v>0</v>
      </c>
      <c r="K814" s="17">
        <v>150000</v>
      </c>
      <c r="L814" s="1" t="s">
        <v>54</v>
      </c>
      <c r="M814" s="3"/>
      <c r="N814" s="1">
        <f t="shared" si="27"/>
        <v>0</v>
      </c>
      <c r="O814" s="1"/>
      <c r="P814" s="1"/>
      <c r="Q814" s="1"/>
      <c r="R814" s="1"/>
      <c r="S814" s="1"/>
      <c r="T814" s="3"/>
      <c r="U814" s="1"/>
      <c r="V814" s="1"/>
      <c r="W814" s="1"/>
    </row>
    <row r="815" spans="1:23" s="23" customFormat="1" ht="13.8">
      <c r="A815" s="1" t="s">
        <v>736</v>
      </c>
      <c r="B815" s="1" t="s">
        <v>2141</v>
      </c>
      <c r="C815" s="1">
        <v>88777052</v>
      </c>
      <c r="D815" s="1" t="s">
        <v>738</v>
      </c>
      <c r="E815" s="3">
        <v>46081</v>
      </c>
      <c r="F815" s="12">
        <v>46081.392685185187</v>
      </c>
      <c r="G815" s="1">
        <v>900219834</v>
      </c>
      <c r="H815" s="1" t="s">
        <v>739</v>
      </c>
      <c r="I815" s="17">
        <f t="shared" si="35"/>
        <v>11600</v>
      </c>
      <c r="J815" s="17">
        <v>0</v>
      </c>
      <c r="K815" s="17">
        <v>11600</v>
      </c>
      <c r="L815" s="1" t="s">
        <v>70</v>
      </c>
      <c r="M815" s="3">
        <v>46083</v>
      </c>
      <c r="N815" s="1">
        <f t="shared" si="27"/>
        <v>2</v>
      </c>
      <c r="O815" s="1" t="s">
        <v>66</v>
      </c>
      <c r="P815" s="1"/>
      <c r="Q815" s="1"/>
      <c r="R815" s="1"/>
      <c r="S815" s="1"/>
      <c r="T815" s="3">
        <v>46086</v>
      </c>
      <c r="U815" s="1" t="s">
        <v>39</v>
      </c>
      <c r="V815" s="1"/>
      <c r="W815" s="1"/>
    </row>
    <row r="816" spans="1:23" s="23" customFormat="1" ht="13.8">
      <c r="A816" s="1" t="s">
        <v>26</v>
      </c>
      <c r="B816" s="1" t="s">
        <v>2142</v>
      </c>
      <c r="C816" s="1">
        <v>14283579</v>
      </c>
      <c r="D816" s="1" t="s">
        <v>212</v>
      </c>
      <c r="E816" s="3">
        <v>46081</v>
      </c>
      <c r="F816" s="12">
        <v>46081.36855324074</v>
      </c>
      <c r="G816" s="1">
        <v>890903407</v>
      </c>
      <c r="H816" s="1" t="s">
        <v>213</v>
      </c>
      <c r="I816" s="17">
        <f t="shared" si="35"/>
        <v>3463085</v>
      </c>
      <c r="J816" s="17">
        <v>657986.15</v>
      </c>
      <c r="K816" s="17">
        <v>4121071.15</v>
      </c>
      <c r="L816" s="1" t="s">
        <v>214</v>
      </c>
      <c r="M816" s="3">
        <v>46085</v>
      </c>
      <c r="N816" s="1">
        <f t="shared" si="27"/>
        <v>4</v>
      </c>
      <c r="O816" s="1" t="s">
        <v>215</v>
      </c>
      <c r="P816" s="1"/>
      <c r="Q816" s="1"/>
      <c r="R816" s="1"/>
      <c r="S816" s="1"/>
      <c r="T816" s="3">
        <v>46086</v>
      </c>
      <c r="U816" s="1" t="s">
        <v>39</v>
      </c>
      <c r="V816" s="1"/>
      <c r="W816" s="1"/>
    </row>
    <row r="817" spans="1:23" s="23" customFormat="1" ht="13.8">
      <c r="A817" s="1"/>
      <c r="B817" s="1"/>
      <c r="C817" s="1"/>
      <c r="D817" s="1"/>
      <c r="E817" s="3"/>
      <c r="F817" s="12"/>
      <c r="G817" s="1"/>
      <c r="H817" s="1"/>
      <c r="I817" s="17">
        <f>K817-J817</f>
        <v>0</v>
      </c>
      <c r="J817" s="17"/>
      <c r="K817" s="17"/>
      <c r="L817" s="1"/>
      <c r="M817" s="3"/>
      <c r="N817" s="1">
        <f t="shared" si="27"/>
        <v>0</v>
      </c>
      <c r="O817" s="1"/>
      <c r="P817" s="1"/>
      <c r="Q817" s="1"/>
      <c r="R817" s="1"/>
      <c r="S817" s="1"/>
      <c r="T817" s="3"/>
      <c r="U817" s="1"/>
      <c r="V817" s="1"/>
      <c r="W817" s="1"/>
    </row>
    <row r="818" spans="1:23" s="23" customFormat="1">
      <c r="A818" s="1"/>
      <c r="B818" s="1"/>
      <c r="C818" s="1"/>
      <c r="D818" s="1"/>
      <c r="E818" s="3"/>
      <c r="F818" s="26"/>
      <c r="G818"/>
      <c r="H818"/>
      <c r="I818" s="17"/>
      <c r="J818" s="17"/>
      <c r="K818" s="17"/>
      <c r="L818" s="1"/>
      <c r="M818" s="3"/>
      <c r="N818" s="1"/>
      <c r="O818" s="1"/>
      <c r="P818" s="1"/>
      <c r="Q818" s="1"/>
      <c r="R818" s="1"/>
      <c r="S818" s="1"/>
      <c r="T818" s="3"/>
      <c r="U818" s="1"/>
      <c r="V818" s="1"/>
      <c r="W818" s="1"/>
    </row>
    <row r="819" spans="1:23" s="23" customFormat="1">
      <c r="A819" s="1"/>
      <c r="B819" s="1"/>
      <c r="C819" s="1"/>
      <c r="D819" s="1"/>
      <c r="E819" s="3"/>
      <c r="F819" s="26"/>
      <c r="G819"/>
      <c r="H819"/>
      <c r="I819" s="17"/>
      <c r="J819" s="17"/>
      <c r="K819" s="17"/>
      <c r="L819" s="1"/>
      <c r="M819" s="3"/>
      <c r="N819" s="1"/>
      <c r="O819" s="1"/>
      <c r="P819" s="1"/>
      <c r="Q819" s="1"/>
      <c r="R819" s="1"/>
      <c r="S819" s="1"/>
      <c r="T819" s="3"/>
      <c r="U819" s="1"/>
      <c r="V819" s="1"/>
      <c r="W819" s="1"/>
    </row>
    <row r="820" spans="1:23" s="23" customFormat="1">
      <c r="A820" s="1"/>
      <c r="B820" s="1"/>
      <c r="C820" s="1"/>
      <c r="D820" s="1"/>
      <c r="E820" s="3"/>
      <c r="F820" s="26"/>
      <c r="G820"/>
      <c r="H820"/>
      <c r="I820" s="17"/>
      <c r="J820" s="17"/>
      <c r="K820" s="17"/>
      <c r="L820" s="1"/>
      <c r="M820" s="3"/>
      <c r="N820" s="1"/>
      <c r="O820" s="1"/>
      <c r="P820" s="1"/>
      <c r="Q820" s="1"/>
      <c r="R820" s="1"/>
      <c r="S820" s="1"/>
      <c r="T820" s="3"/>
      <c r="U820" s="1"/>
      <c r="V820" s="1"/>
      <c r="W820" s="1"/>
    </row>
    <row r="821" spans="1:23" s="23" customFormat="1">
      <c r="A821" s="1"/>
      <c r="B821" s="1"/>
      <c r="C821" s="1"/>
      <c r="D821" s="1"/>
      <c r="E821" s="3"/>
      <c r="F821" s="26"/>
      <c r="G821"/>
      <c r="H821"/>
      <c r="I821" s="17"/>
      <c r="J821" s="17"/>
      <c r="K821" s="17"/>
      <c r="L821" s="1"/>
      <c r="M821" s="3"/>
      <c r="N821" s="1"/>
      <c r="O821" s="1"/>
      <c r="P821" s="1"/>
      <c r="Q821" s="1"/>
      <c r="R821" s="1"/>
      <c r="S821" s="1"/>
      <c r="T821" s="3"/>
      <c r="U821" s="1"/>
      <c r="V821" s="1"/>
      <c r="W821" s="1"/>
    </row>
    <row r="822" spans="1:23" s="23" customFormat="1">
      <c r="A822" s="1"/>
      <c r="B822" s="1"/>
      <c r="C822" s="1"/>
      <c r="D822" s="1"/>
      <c r="E822" s="3"/>
      <c r="F822" s="26"/>
      <c r="G822"/>
      <c r="H822"/>
      <c r="I822" s="17"/>
      <c r="J822" s="17"/>
      <c r="K822" s="17"/>
      <c r="L822" s="1"/>
      <c r="M822" s="3"/>
      <c r="N822" s="1"/>
      <c r="O822" s="1"/>
      <c r="P822" s="1"/>
      <c r="Q822" s="1"/>
      <c r="R822" s="1"/>
      <c r="S822" s="1"/>
      <c r="T822" s="3"/>
      <c r="U822" s="1"/>
      <c r="V822" s="1"/>
      <c r="W822" s="1"/>
    </row>
    <row r="823" spans="1:23" s="23" customFormat="1">
      <c r="A823" s="1"/>
      <c r="B823" s="1"/>
      <c r="C823" s="1"/>
      <c r="D823" s="1"/>
      <c r="E823" s="3"/>
      <c r="F823" s="26"/>
      <c r="G823"/>
      <c r="H823"/>
      <c r="I823" s="17"/>
      <c r="J823" s="17"/>
      <c r="K823" s="17"/>
      <c r="L823" s="1"/>
      <c r="M823" s="3"/>
      <c r="N823" s="1"/>
      <c r="O823" s="1"/>
      <c r="P823" s="1"/>
      <c r="Q823" s="1"/>
      <c r="R823" s="1"/>
      <c r="S823" s="1"/>
      <c r="T823" s="3"/>
      <c r="U823" s="1"/>
      <c r="V823" s="1"/>
      <c r="W823" s="1"/>
    </row>
    <row r="824" spans="1:23" s="23" customFormat="1">
      <c r="A824" s="1"/>
      <c r="B824" s="1"/>
      <c r="C824" s="1"/>
      <c r="D824" s="1"/>
      <c r="E824" s="3"/>
      <c r="F824" s="26"/>
      <c r="G824"/>
      <c r="H824"/>
      <c r="I824" s="17"/>
      <c r="J824" s="17"/>
      <c r="K824" s="17"/>
      <c r="L824" s="1"/>
      <c r="M824" s="3"/>
      <c r="N824" s="1"/>
      <c r="O824" s="1"/>
      <c r="P824" s="1"/>
      <c r="Q824" s="1"/>
      <c r="R824" s="1"/>
      <c r="S824" s="1"/>
      <c r="T824" s="3"/>
      <c r="U824" s="1"/>
      <c r="V824" s="1"/>
      <c r="W824" s="1"/>
    </row>
    <row r="825" spans="1:23" s="23" customFormat="1">
      <c r="A825" s="1"/>
      <c r="B825" s="1"/>
      <c r="C825" s="1"/>
      <c r="D825" s="1"/>
      <c r="E825" s="3"/>
      <c r="F825" s="26"/>
      <c r="G825"/>
      <c r="H825"/>
      <c r="I825" s="17"/>
      <c r="J825" s="17"/>
      <c r="K825" s="17"/>
      <c r="L825" s="1"/>
      <c r="M825" s="3"/>
      <c r="N825" s="1"/>
      <c r="O825" s="1"/>
      <c r="P825" s="1"/>
      <c r="Q825" s="1"/>
      <c r="R825" s="1"/>
      <c r="S825" s="1"/>
      <c r="T825" s="3"/>
      <c r="U825" s="1"/>
      <c r="V825" s="1"/>
      <c r="W825" s="1"/>
    </row>
    <row r="826" spans="1:23" s="23" customFormat="1">
      <c r="A826" s="1"/>
      <c r="B826" s="1"/>
      <c r="C826" s="1"/>
      <c r="D826" s="1"/>
      <c r="E826" s="3"/>
      <c r="F826" s="26"/>
      <c r="G826"/>
      <c r="H826"/>
      <c r="I826" s="17"/>
      <c r="J826" s="17"/>
      <c r="K826" s="17"/>
      <c r="L826" s="1"/>
      <c r="M826" s="3"/>
      <c r="N826" s="1"/>
      <c r="O826" s="1"/>
      <c r="P826" s="1"/>
      <c r="Q826" s="1"/>
      <c r="R826" s="1"/>
      <c r="S826" s="1"/>
      <c r="T826" s="3"/>
      <c r="U826" s="1"/>
      <c r="V826" s="1"/>
      <c r="W826" s="1"/>
    </row>
    <row r="827" spans="1:23" s="23" customFormat="1">
      <c r="A827" s="1"/>
      <c r="B827" s="1"/>
      <c r="C827" s="1"/>
      <c r="D827" s="1"/>
      <c r="E827" s="3"/>
      <c r="F827" s="26"/>
      <c r="G827"/>
      <c r="H827"/>
      <c r="I827" s="17"/>
      <c r="J827" s="17"/>
      <c r="K827" s="17"/>
      <c r="L827" s="1"/>
      <c r="M827" s="3"/>
      <c r="N827" s="1"/>
      <c r="O827" s="1"/>
      <c r="P827" s="1"/>
      <c r="Q827" s="1"/>
      <c r="R827" s="1"/>
      <c r="S827" s="1"/>
      <c r="T827" s="3"/>
      <c r="U827" s="1"/>
      <c r="V827" s="1"/>
      <c r="W827" s="1"/>
    </row>
    <row r="828" spans="1:23" s="23" customFormat="1">
      <c r="A828" s="1"/>
      <c r="B828" s="1"/>
      <c r="C828" s="1"/>
      <c r="D828" s="1"/>
      <c r="E828" s="3"/>
      <c r="F828" s="26"/>
      <c r="G828"/>
      <c r="H828"/>
      <c r="I828" s="17"/>
      <c r="J828" s="17"/>
      <c r="K828" s="17"/>
      <c r="L828" s="1"/>
      <c r="M828" s="3"/>
      <c r="N828" s="1"/>
      <c r="O828" s="1"/>
      <c r="P828" s="1"/>
      <c r="Q828" s="1"/>
      <c r="R828" s="1"/>
      <c r="S828" s="1"/>
      <c r="T828" s="3"/>
      <c r="U828" s="1"/>
      <c r="V828" s="1"/>
      <c r="W828" s="1"/>
    </row>
    <row r="829" spans="1:23" s="23" customFormat="1">
      <c r="A829" s="1"/>
      <c r="B829" s="1"/>
      <c r="C829" s="1"/>
      <c r="D829" s="1"/>
      <c r="E829" s="3"/>
      <c r="F829" s="26"/>
      <c r="G829"/>
      <c r="H829"/>
      <c r="I829" s="17"/>
      <c r="J829" s="17"/>
      <c r="K829" s="17"/>
      <c r="L829" s="1"/>
      <c r="M829" s="3"/>
      <c r="N829" s="1"/>
      <c r="O829" s="1"/>
      <c r="P829" s="1"/>
      <c r="Q829" s="1"/>
      <c r="R829" s="1"/>
      <c r="S829" s="1"/>
      <c r="T829" s="3"/>
      <c r="U829" s="1"/>
      <c r="V829" s="1"/>
      <c r="W829" s="1"/>
    </row>
    <row r="830" spans="1:23" s="23" customFormat="1">
      <c r="A830" s="1"/>
      <c r="B830" s="1"/>
      <c r="C830" s="1"/>
      <c r="D830" s="1"/>
      <c r="E830" s="3"/>
      <c r="F830" s="26" t="s">
        <v>1118</v>
      </c>
      <c r="G830"/>
      <c r="H830"/>
      <c r="I830" s="17"/>
      <c r="J830" s="17"/>
      <c r="K830" s="17"/>
      <c r="L830" s="1"/>
      <c r="M830" s="3"/>
      <c r="N830" s="1"/>
      <c r="O830" s="1"/>
      <c r="P830" s="1"/>
      <c r="Q830" s="1"/>
      <c r="R830" s="1"/>
      <c r="S830" s="1"/>
      <c r="T830" s="3"/>
      <c r="U830" s="1"/>
      <c r="V830" s="1"/>
      <c r="W830" s="1"/>
    </row>
    <row r="831" spans="1:23" s="23" customFormat="1">
      <c r="A831" s="1"/>
      <c r="B831" s="1"/>
      <c r="C831" s="1"/>
      <c r="D831" s="1"/>
      <c r="E831" s="3"/>
      <c r="F831" s="26"/>
      <c r="G831"/>
      <c r="H831"/>
      <c r="I831" s="17"/>
      <c r="J831" s="17"/>
      <c r="K831" s="17"/>
      <c r="L831" s="1"/>
      <c r="M831" s="3"/>
      <c r="N831" s="1"/>
      <c r="O831" s="1"/>
      <c r="P831" s="1"/>
      <c r="Q831" s="1"/>
      <c r="R831" s="1"/>
      <c r="S831" s="1"/>
      <c r="T831" s="3"/>
      <c r="U831" s="1"/>
      <c r="V831" s="1"/>
      <c r="W831" s="1"/>
    </row>
    <row r="832" spans="1:23" s="23" customFormat="1">
      <c r="A832" s="1"/>
      <c r="B832" s="1"/>
      <c r="C832" s="1"/>
      <c r="D832" s="1"/>
      <c r="E832" s="3"/>
      <c r="F832" s="26"/>
      <c r="G832"/>
      <c r="H832"/>
      <c r="I832" s="17"/>
      <c r="J832" s="17"/>
      <c r="K832" s="17"/>
      <c r="L832" s="1"/>
      <c r="M832" s="3"/>
      <c r="N832" s="1"/>
      <c r="O832" s="1"/>
      <c r="P832" s="1"/>
      <c r="Q832" s="1"/>
      <c r="R832" s="1"/>
      <c r="S832" s="1"/>
      <c r="T832" s="3"/>
      <c r="U832" s="1"/>
      <c r="V832" s="1"/>
      <c r="W832" s="1"/>
    </row>
    <row r="833" spans="1:21" s="23" customFormat="1">
      <c r="A833" s="1"/>
      <c r="B833" s="1"/>
      <c r="C833" s="1"/>
      <c r="D833" s="1"/>
      <c r="E833" s="3"/>
      <c r="F833" s="26"/>
      <c r="G833"/>
      <c r="H833"/>
      <c r="I833" s="17"/>
      <c r="J833" s="17"/>
      <c r="K833" s="17"/>
      <c r="L833" s="1"/>
      <c r="M833" s="3"/>
      <c r="N833" s="1"/>
      <c r="O833" s="1"/>
      <c r="P833" s="1"/>
      <c r="Q833" s="1"/>
      <c r="R833" s="1"/>
      <c r="S833" s="1"/>
      <c r="T833" s="3"/>
      <c r="U833" s="1"/>
    </row>
    <row r="834" spans="1:21" s="23" customFormat="1">
      <c r="A834" s="1"/>
      <c r="B834" s="1"/>
      <c r="C834" s="1"/>
      <c r="D834" s="1"/>
      <c r="E834" s="3"/>
      <c r="F834" s="26"/>
      <c r="G834"/>
      <c r="H834"/>
      <c r="I834" s="17"/>
      <c r="J834" s="17"/>
      <c r="K834" s="17"/>
      <c r="L834" s="1"/>
      <c r="M834" s="3"/>
      <c r="N834" s="1"/>
      <c r="O834" s="1"/>
      <c r="P834" s="1"/>
      <c r="Q834" s="1"/>
      <c r="R834" s="1"/>
      <c r="S834" s="1"/>
      <c r="T834" s="3"/>
      <c r="U834" s="1"/>
    </row>
    <row r="835" spans="1:21" s="23" customFormat="1">
      <c r="A835" s="1"/>
      <c r="B835" s="1"/>
      <c r="C835" s="1"/>
      <c r="D835" s="1"/>
      <c r="E835" s="3"/>
      <c r="F835" s="26"/>
      <c r="G835"/>
      <c r="H835"/>
      <c r="I835" s="17"/>
      <c r="J835" s="17"/>
      <c r="K835" s="17"/>
      <c r="L835" s="1"/>
      <c r="M835" s="3"/>
      <c r="N835" s="1"/>
      <c r="O835" s="1"/>
      <c r="P835" s="1"/>
      <c r="Q835" s="1"/>
      <c r="R835" s="1"/>
      <c r="S835" s="1"/>
      <c r="T835" s="3"/>
      <c r="U835" s="1"/>
    </row>
    <row r="836" spans="1:21" s="23" customFormat="1">
      <c r="A836" s="1"/>
      <c r="B836" s="1"/>
      <c r="C836" s="1"/>
      <c r="D836" s="1"/>
      <c r="E836" s="3"/>
      <c r="F836" s="26"/>
      <c r="G836"/>
      <c r="H836"/>
      <c r="I836" s="17"/>
      <c r="J836" s="17"/>
      <c r="K836" s="17"/>
      <c r="L836" s="1"/>
      <c r="M836" s="3"/>
      <c r="N836" s="1"/>
      <c r="O836" s="1"/>
      <c r="P836" s="1"/>
      <c r="Q836" s="1"/>
      <c r="R836" s="1"/>
      <c r="S836" s="1"/>
      <c r="T836" s="3"/>
      <c r="U836" s="1"/>
    </row>
    <row r="837" spans="1:21" s="23" customFormat="1">
      <c r="A837" s="1"/>
      <c r="B837" s="1"/>
      <c r="C837" s="1"/>
      <c r="D837" s="1"/>
      <c r="E837" s="3"/>
      <c r="F837" s="26"/>
      <c r="G837"/>
      <c r="H837"/>
      <c r="I837" s="17"/>
      <c r="J837" s="17"/>
      <c r="K837" s="17"/>
      <c r="L837" s="1"/>
      <c r="M837" s="3"/>
      <c r="N837" s="1"/>
      <c r="O837" s="1"/>
      <c r="P837" s="1"/>
      <c r="Q837" s="1"/>
      <c r="R837" s="1"/>
      <c r="S837" s="1"/>
      <c r="T837" s="3"/>
      <c r="U837" s="1"/>
    </row>
    <row r="838" spans="1:21" s="23" customFormat="1">
      <c r="A838" s="1"/>
      <c r="B838" s="1"/>
      <c r="C838" s="1"/>
      <c r="D838" s="1"/>
      <c r="E838" s="3"/>
      <c r="F838" s="26"/>
      <c r="G838"/>
      <c r="H838"/>
      <c r="I838" s="17"/>
      <c r="J838" s="17"/>
      <c r="K838" s="17"/>
      <c r="L838" s="1"/>
      <c r="M838" s="3"/>
      <c r="N838" s="1"/>
      <c r="O838" s="1"/>
      <c r="P838" s="1"/>
      <c r="Q838" s="1"/>
      <c r="R838" s="1"/>
      <c r="S838" s="1"/>
      <c r="T838" s="3"/>
      <c r="U838" s="1"/>
    </row>
    <row r="839" spans="1:21" s="23" customFormat="1">
      <c r="A839" s="1"/>
      <c r="B839" s="1"/>
      <c r="C839" s="1"/>
      <c r="D839" s="1"/>
      <c r="E839" s="3"/>
      <c r="F839" s="26"/>
      <c r="G839"/>
      <c r="H839"/>
      <c r="I839" s="17"/>
      <c r="J839" s="17"/>
      <c r="K839" s="17"/>
      <c r="L839" s="1"/>
      <c r="M839" s="3"/>
      <c r="N839" s="1"/>
      <c r="O839" s="1"/>
      <c r="P839" s="1"/>
      <c r="Q839" s="1"/>
      <c r="R839" s="1"/>
      <c r="S839" s="1"/>
      <c r="T839" s="3"/>
      <c r="U839" s="1"/>
    </row>
    <row r="840" spans="1:21" s="23" customFormat="1">
      <c r="A840" s="1"/>
      <c r="B840" s="1"/>
      <c r="C840" s="1"/>
      <c r="D840" s="1"/>
      <c r="E840" s="3"/>
      <c r="F840" s="26"/>
      <c r="G840"/>
      <c r="H840"/>
      <c r="I840" s="17"/>
      <c r="J840" s="17"/>
      <c r="K840" s="17"/>
      <c r="L840" s="1"/>
      <c r="M840" s="3"/>
      <c r="N840" s="1"/>
      <c r="O840" s="1"/>
      <c r="P840" s="1"/>
      <c r="Q840" s="1"/>
      <c r="R840" s="1"/>
      <c r="S840" s="1"/>
      <c r="T840" s="3"/>
      <c r="U840" s="1"/>
    </row>
    <row r="841" spans="1:21" s="23" customFormat="1">
      <c r="A841" s="1"/>
      <c r="B841" s="1"/>
      <c r="C841" s="1"/>
      <c r="D841" s="1"/>
      <c r="E841" s="3"/>
      <c r="F841" s="26"/>
      <c r="G841"/>
      <c r="H841"/>
      <c r="I841" s="17"/>
      <c r="J841" s="17"/>
      <c r="K841" s="17"/>
      <c r="L841" s="1"/>
      <c r="M841" s="3"/>
      <c r="N841" s="1"/>
      <c r="O841" s="1"/>
      <c r="P841" s="1"/>
      <c r="Q841" s="1"/>
      <c r="R841" s="1"/>
      <c r="S841" s="1"/>
      <c r="T841" s="3"/>
      <c r="U841" s="1"/>
    </row>
    <row r="842" spans="1:21" s="23" customFormat="1">
      <c r="A842" s="1"/>
      <c r="B842" s="1"/>
      <c r="C842" s="1"/>
      <c r="D842" s="1"/>
      <c r="E842" s="3"/>
      <c r="F842" s="26"/>
      <c r="G842"/>
      <c r="H842"/>
      <c r="I842" s="17"/>
      <c r="J842" s="17"/>
      <c r="K842" s="17"/>
      <c r="L842" s="1"/>
      <c r="M842" s="3"/>
      <c r="N842" s="1"/>
      <c r="O842" s="1"/>
      <c r="P842" s="1"/>
      <c r="Q842" s="1"/>
      <c r="R842" s="1"/>
      <c r="S842" s="1"/>
      <c r="T842" s="3"/>
      <c r="U842" s="1"/>
    </row>
    <row r="843" spans="1:21" s="23" customFormat="1">
      <c r="A843" s="1"/>
      <c r="B843" s="1"/>
      <c r="C843" s="1"/>
      <c r="D843" s="1"/>
      <c r="E843" s="3"/>
      <c r="F843" s="26"/>
      <c r="G843"/>
      <c r="H843"/>
      <c r="I843" s="17"/>
      <c r="J843" s="17"/>
      <c r="K843" s="17"/>
      <c r="L843" s="1"/>
      <c r="M843" s="3"/>
      <c r="N843" s="1"/>
      <c r="O843" s="1"/>
      <c r="P843" s="1"/>
      <c r="Q843" s="1"/>
      <c r="R843" s="1"/>
      <c r="S843" s="1"/>
      <c r="T843" s="3"/>
      <c r="U843" s="1"/>
    </row>
    <row r="844" spans="1:21" s="23" customFormat="1" ht="13.8">
      <c r="A844" s="1"/>
      <c r="B844" s="1"/>
      <c r="C844" s="1"/>
      <c r="D844" s="1"/>
      <c r="E844" s="3"/>
      <c r="F844" s="12"/>
      <c r="G844" s="1"/>
      <c r="H844" s="1"/>
      <c r="I844" s="17"/>
      <c r="J844" s="17"/>
      <c r="K844" s="17"/>
      <c r="L844" s="1"/>
      <c r="M844" s="3"/>
      <c r="N844" s="1"/>
      <c r="O844" s="1"/>
      <c r="P844" s="1"/>
      <c r="Q844" s="1"/>
      <c r="R844" s="1"/>
      <c r="S844" s="1"/>
      <c r="T844" s="3"/>
      <c r="U844" s="1"/>
    </row>
    <row r="845" spans="1:21" s="23" customFormat="1" ht="13.8">
      <c r="A845" s="1"/>
      <c r="B845" s="1"/>
      <c r="C845" s="1"/>
      <c r="D845" s="1"/>
      <c r="E845" s="3"/>
      <c r="F845" s="12"/>
      <c r="G845" s="1"/>
      <c r="H845" s="1"/>
      <c r="I845" s="17"/>
      <c r="J845" s="17"/>
      <c r="K845" s="17"/>
      <c r="L845" s="1"/>
      <c r="M845" s="3"/>
      <c r="N845" s="1"/>
      <c r="O845" s="1"/>
      <c r="P845" s="1"/>
      <c r="Q845" s="1"/>
      <c r="R845" s="1"/>
      <c r="S845" s="1"/>
      <c r="T845" s="3"/>
      <c r="U845" s="1"/>
    </row>
    <row r="846" spans="1:21" s="23" customFormat="1" ht="13.8">
      <c r="A846" s="1"/>
      <c r="B846" s="1"/>
      <c r="C846" s="1"/>
      <c r="D846" s="1"/>
      <c r="E846" s="3"/>
      <c r="F846" s="12"/>
      <c r="G846" s="1"/>
      <c r="H846" s="1"/>
      <c r="I846" s="17"/>
      <c r="J846" s="17"/>
      <c r="K846" s="17"/>
      <c r="L846" s="1"/>
      <c r="M846" s="3"/>
      <c r="N846" s="1"/>
      <c r="O846" s="1"/>
      <c r="P846" s="1"/>
      <c r="Q846" s="1"/>
      <c r="R846" s="1"/>
      <c r="S846" s="1"/>
      <c r="T846" s="3"/>
      <c r="U846" s="1"/>
    </row>
    <row r="847" spans="1:21" s="23" customFormat="1" ht="13.8">
      <c r="A847" s="1"/>
      <c r="B847" s="1"/>
      <c r="C847" s="1"/>
      <c r="D847" s="1"/>
      <c r="E847" s="3"/>
      <c r="F847" s="12"/>
      <c r="G847" s="1"/>
      <c r="H847" s="1"/>
      <c r="I847" s="17"/>
      <c r="J847" s="17"/>
      <c r="K847" s="17"/>
      <c r="L847" s="1"/>
      <c r="M847" s="3"/>
      <c r="N847" s="1"/>
      <c r="O847" s="1"/>
      <c r="P847" s="1"/>
      <c r="Q847" s="1"/>
      <c r="R847" s="1"/>
      <c r="S847" s="1"/>
      <c r="T847" s="3"/>
      <c r="U847" s="1"/>
    </row>
    <row r="848" spans="1:21" s="23" customFormat="1" ht="13.8">
      <c r="A848" s="1"/>
      <c r="B848" s="1"/>
      <c r="C848" s="1"/>
      <c r="D848" s="1"/>
      <c r="E848" s="3"/>
      <c r="F848" s="12"/>
      <c r="G848" s="1"/>
      <c r="H848" s="1"/>
      <c r="I848" s="17"/>
      <c r="J848" s="17"/>
      <c r="K848" s="17"/>
      <c r="L848" s="1"/>
      <c r="M848" s="3"/>
      <c r="N848" s="1"/>
      <c r="O848" s="1"/>
      <c r="P848" s="1"/>
      <c r="Q848" s="1"/>
      <c r="R848" s="1"/>
      <c r="S848" s="1"/>
      <c r="T848" s="3"/>
      <c r="U848" s="1"/>
    </row>
    <row r="849" spans="1:20" s="23" customFormat="1" ht="13.8">
      <c r="A849" s="1"/>
      <c r="B849" s="1"/>
      <c r="C849" s="1"/>
      <c r="D849" s="1"/>
      <c r="E849" s="3"/>
      <c r="F849" s="12"/>
      <c r="G849" s="1"/>
      <c r="H849" s="1"/>
      <c r="I849" s="17"/>
      <c r="J849" s="17"/>
      <c r="K849" s="17"/>
      <c r="L849" s="1"/>
      <c r="M849" s="3"/>
      <c r="N849" s="1"/>
      <c r="O849" s="1"/>
      <c r="P849" s="1"/>
      <c r="Q849" s="1"/>
      <c r="R849" s="1"/>
      <c r="S849" s="1"/>
      <c r="T849" s="3"/>
    </row>
    <row r="850" spans="1:20" s="23" customFormat="1" ht="13.8">
      <c r="A850" s="1"/>
      <c r="B850" s="1"/>
      <c r="C850" s="1"/>
      <c r="D850" s="1"/>
      <c r="E850" s="3"/>
      <c r="F850" s="12"/>
      <c r="G850" s="1"/>
      <c r="H850" s="1"/>
      <c r="I850" s="17"/>
      <c r="J850" s="17"/>
      <c r="K850" s="17"/>
      <c r="L850" s="1"/>
      <c r="M850" s="3"/>
      <c r="N850" s="1"/>
      <c r="O850" s="1"/>
      <c r="P850" s="1"/>
      <c r="Q850" s="1"/>
      <c r="R850" s="1"/>
      <c r="S850" s="1"/>
      <c r="T850" s="3"/>
    </row>
    <row r="851" spans="1:20" s="23" customFormat="1" ht="13.8">
      <c r="A851" s="1"/>
      <c r="B851" s="1"/>
      <c r="C851" s="1"/>
      <c r="D851" s="1"/>
      <c r="E851" s="3"/>
      <c r="F851" s="12"/>
      <c r="G851" s="1"/>
      <c r="H851" s="1"/>
      <c r="I851" s="17"/>
      <c r="J851" s="17"/>
      <c r="K851" s="17"/>
      <c r="L851" s="1"/>
      <c r="M851" s="3"/>
      <c r="N851" s="1"/>
      <c r="O851" s="1"/>
      <c r="P851" s="1"/>
      <c r="Q851" s="1"/>
      <c r="R851" s="1"/>
      <c r="S851" s="1"/>
      <c r="T851" s="3"/>
    </row>
    <row r="852" spans="1:20" s="23" customFormat="1" ht="13.8">
      <c r="A852" s="1"/>
      <c r="B852" s="1"/>
      <c r="C852" s="1"/>
      <c r="D852" s="1"/>
      <c r="E852" s="3"/>
      <c r="F852" s="12"/>
      <c r="G852" s="1"/>
      <c r="H852" s="1"/>
      <c r="I852" s="17"/>
      <c r="J852" s="17"/>
      <c r="K852" s="17"/>
      <c r="L852" s="1"/>
      <c r="M852" s="3"/>
      <c r="N852" s="1"/>
      <c r="O852" s="1"/>
      <c r="P852" s="1"/>
      <c r="Q852" s="1"/>
      <c r="R852" s="1"/>
      <c r="S852" s="1"/>
      <c r="T852" s="3"/>
    </row>
    <row r="853" spans="1:20" s="23" customFormat="1" ht="13.8">
      <c r="A853" s="1"/>
      <c r="B853" s="1"/>
      <c r="C853" s="1"/>
      <c r="D853" s="1"/>
      <c r="E853" s="3"/>
      <c r="F853" s="12"/>
      <c r="G853" s="1"/>
      <c r="H853" s="1"/>
      <c r="I853" s="17"/>
      <c r="J853" s="17"/>
      <c r="K853" s="17"/>
      <c r="L853" s="1"/>
      <c r="M853" s="3"/>
      <c r="N853" s="1"/>
      <c r="O853" s="1"/>
      <c r="P853" s="1"/>
      <c r="Q853" s="1"/>
      <c r="R853" s="1"/>
      <c r="S853" s="1"/>
      <c r="T853" s="3"/>
    </row>
    <row r="854" spans="1:20" s="23" customFormat="1" ht="13.8">
      <c r="A854" s="1"/>
      <c r="B854" s="1"/>
      <c r="C854" s="1"/>
      <c r="D854" s="1"/>
      <c r="E854" s="3"/>
      <c r="F854" s="12"/>
      <c r="G854" s="1"/>
      <c r="H854" s="1"/>
      <c r="I854" s="17"/>
      <c r="J854" s="17"/>
      <c r="K854" s="17"/>
      <c r="L854" s="1"/>
      <c r="M854" s="3"/>
      <c r="N854" s="1"/>
      <c r="O854" s="1"/>
      <c r="P854" s="1"/>
      <c r="Q854" s="1"/>
      <c r="R854" s="1"/>
      <c r="S854" s="1"/>
      <c r="T854" s="3"/>
    </row>
    <row r="855" spans="1:20" s="23" customFormat="1" ht="13.8">
      <c r="A855" s="1"/>
      <c r="B855" s="1"/>
      <c r="C855" s="1"/>
      <c r="D855" s="1"/>
      <c r="E855" s="3"/>
      <c r="F855" s="12"/>
      <c r="G855" s="1"/>
      <c r="H855" s="1"/>
      <c r="I855" s="17"/>
      <c r="J855" s="17"/>
      <c r="K855" s="17"/>
      <c r="L855" s="1"/>
      <c r="M855" s="3"/>
      <c r="N855" s="1"/>
      <c r="O855" s="1"/>
      <c r="P855" s="1"/>
      <c r="Q855" s="1"/>
      <c r="R855" s="1"/>
      <c r="S855" s="1"/>
      <c r="T855" s="3"/>
    </row>
    <row r="856" spans="1:20" s="23" customFormat="1" ht="13.8">
      <c r="A856" s="1"/>
      <c r="B856" s="1"/>
      <c r="C856" s="1"/>
      <c r="D856" s="1"/>
      <c r="E856" s="3"/>
      <c r="F856" s="12"/>
      <c r="G856" s="1"/>
      <c r="H856" s="1"/>
      <c r="I856" s="17"/>
      <c r="J856" s="17"/>
      <c r="K856" s="17"/>
      <c r="L856" s="1"/>
      <c r="M856" s="3"/>
      <c r="N856" s="1"/>
      <c r="O856" s="1"/>
      <c r="P856" s="1"/>
      <c r="Q856" s="1"/>
      <c r="R856" s="1"/>
      <c r="S856" s="1"/>
      <c r="T856" s="3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11E5-485B-4A27-850B-0E452417757C}">
  <sheetPr>
    <tabColor rgb="FFFFC000"/>
  </sheetPr>
  <dimension ref="A1:X857"/>
  <sheetViews>
    <sheetView zoomScale="80" zoomScaleNormal="80" workbookViewId="0">
      <pane ySplit="1" topLeftCell="A122" activePane="bottomLeft" state="frozen"/>
      <selection pane="bottomLeft" activeCell="K827" sqref="K827"/>
    </sheetView>
  </sheetViews>
  <sheetFormatPr baseColWidth="10" defaultColWidth="11.44140625" defaultRowHeight="14.4"/>
  <cols>
    <col min="1" max="2" width="15.5546875" customWidth="1"/>
    <col min="3" max="3" width="11.44140625" customWidth="1"/>
    <col min="5" max="5" width="16.44140625" customWidth="1"/>
    <col min="6" max="6" width="17.5546875" bestFit="1" customWidth="1"/>
    <col min="7" max="7" width="13.44140625" customWidth="1"/>
    <col min="8" max="8" width="38.44140625" customWidth="1"/>
    <col min="9" max="9" width="16.5546875" style="18" customWidth="1"/>
    <col min="10" max="10" width="15.5546875" style="18" customWidth="1"/>
    <col min="11" max="11" width="18.5546875" style="18" customWidth="1"/>
    <col min="12" max="12" width="17" style="23" customWidth="1"/>
    <col min="13" max="13" width="19.5546875" style="25" customWidth="1"/>
    <col min="14" max="14" width="9.5546875" style="23" customWidth="1"/>
    <col min="15" max="15" width="15.5546875" style="23" customWidth="1"/>
    <col min="16" max="16" width="14.5546875" style="23" customWidth="1"/>
    <col min="17" max="17" width="15.5546875" style="23" customWidth="1"/>
    <col min="18" max="18" width="9.5546875" style="23" hidden="1" customWidth="1"/>
    <col min="19" max="19" width="21.44140625" style="23" hidden="1" customWidth="1"/>
    <col min="20" max="20" width="16.44140625" style="25" customWidth="1"/>
    <col min="21" max="21" width="12.5546875" style="23" customWidth="1"/>
    <col min="22" max="22" width="11.44140625" style="23"/>
    <col min="23" max="23" width="22.5546875" style="23" customWidth="1"/>
    <col min="24" max="24" width="17.44140625" customWidth="1"/>
  </cols>
  <sheetData>
    <row r="1" spans="1:24" ht="38.1" customHeight="1">
      <c r="A1" s="9" t="s">
        <v>1118</v>
      </c>
      <c r="B1" s="9" t="s">
        <v>1</v>
      </c>
      <c r="C1" s="2" t="s">
        <v>2</v>
      </c>
      <c r="D1" s="8" t="s">
        <v>3</v>
      </c>
      <c r="E1" s="13" t="s">
        <v>4</v>
      </c>
      <c r="F1" s="14" t="s">
        <v>5</v>
      </c>
      <c r="G1" s="13" t="s">
        <v>20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1119</v>
      </c>
      <c r="M1" s="5" t="s">
        <v>12</v>
      </c>
      <c r="N1" s="7" t="s">
        <v>21</v>
      </c>
      <c r="O1" s="5" t="s">
        <v>14</v>
      </c>
      <c r="P1" s="6" t="s">
        <v>15</v>
      </c>
      <c r="Q1" s="6" t="s">
        <v>16</v>
      </c>
      <c r="R1" s="6" t="s">
        <v>17</v>
      </c>
      <c r="S1" s="7" t="s">
        <v>22</v>
      </c>
      <c r="T1" s="16" t="s">
        <v>18</v>
      </c>
      <c r="U1" s="6" t="s">
        <v>23</v>
      </c>
      <c r="V1" s="6" t="s">
        <v>24</v>
      </c>
      <c r="W1" s="7" t="s">
        <v>25</v>
      </c>
      <c r="X1" s="7" t="s">
        <v>1120</v>
      </c>
    </row>
    <row r="2" spans="1:24" hidden="1">
      <c r="A2" s="1" t="s">
        <v>26</v>
      </c>
      <c r="B2" s="1" t="s">
        <v>2143</v>
      </c>
      <c r="C2" s="1">
        <v>3900</v>
      </c>
      <c r="D2" s="1" t="s">
        <v>246</v>
      </c>
      <c r="E2" s="3">
        <v>46082</v>
      </c>
      <c r="F2" s="12">
        <v>46082.689282407409</v>
      </c>
      <c r="G2" s="1">
        <v>901609691</v>
      </c>
      <c r="H2" s="1" t="s">
        <v>247</v>
      </c>
      <c r="I2" s="17">
        <f>K2-J2</f>
        <v>742400</v>
      </c>
      <c r="J2" s="17">
        <v>141056</v>
      </c>
      <c r="K2" s="17">
        <v>883456</v>
      </c>
      <c r="L2" s="29" t="s">
        <v>1149</v>
      </c>
      <c r="M2" s="3">
        <v>46084</v>
      </c>
      <c r="N2" s="1">
        <f t="shared" ref="N2:N66" si="0">IFERROR(IF(-_xlfn.DAYS(E2,M2)&lt;0,0,-_xlfn.DAYS(E2,M2)), " - ")</f>
        <v>2</v>
      </c>
      <c r="O2" s="1" t="s">
        <v>479</v>
      </c>
      <c r="P2" s="1"/>
      <c r="Q2" s="1"/>
      <c r="R2" s="1"/>
      <c r="S2" s="1"/>
      <c r="T2" s="3">
        <v>46085</v>
      </c>
      <c r="U2" s="1" t="s">
        <v>39</v>
      </c>
      <c r="V2" s="1"/>
      <c r="W2" s="1" t="s">
        <v>2144</v>
      </c>
    </row>
    <row r="3" spans="1:24" hidden="1">
      <c r="A3" s="1" t="s">
        <v>26</v>
      </c>
      <c r="B3" s="1" t="s">
        <v>2145</v>
      </c>
      <c r="C3" s="1" t="s">
        <v>2146</v>
      </c>
      <c r="D3" s="1" t="s">
        <v>914</v>
      </c>
      <c r="E3" s="3">
        <v>46082</v>
      </c>
      <c r="F3" s="12">
        <v>46086.879340277781</v>
      </c>
      <c r="G3" s="1">
        <v>800153993</v>
      </c>
      <c r="H3" s="1" t="s">
        <v>915</v>
      </c>
      <c r="I3" s="17">
        <f>K3-J3</f>
        <v>1967321.01</v>
      </c>
      <c r="J3" s="17">
        <v>44197.99</v>
      </c>
      <c r="K3" s="17">
        <v>2011519</v>
      </c>
      <c r="L3" s="29" t="s">
        <v>65</v>
      </c>
      <c r="M3" s="3">
        <v>46097</v>
      </c>
      <c r="N3" s="1">
        <f>IFERROR(IF(-_xlfn.DAYS(E3,M3)&lt;0,0,-_xlfn.DAYS(E3,M3)), " - ")</f>
        <v>15</v>
      </c>
      <c r="O3" s="1" t="s">
        <v>94</v>
      </c>
      <c r="P3" s="1"/>
      <c r="Q3" s="1"/>
      <c r="R3" s="1"/>
      <c r="S3" s="1"/>
      <c r="T3" s="3">
        <v>46099</v>
      </c>
      <c r="U3" s="1" t="s">
        <v>39</v>
      </c>
      <c r="V3" s="1"/>
      <c r="W3" s="1" t="s">
        <v>2147</v>
      </c>
    </row>
    <row r="4" spans="1:24" hidden="1">
      <c r="A4" s="1" t="s">
        <v>26</v>
      </c>
      <c r="B4" s="1" t="s">
        <v>2148</v>
      </c>
      <c r="C4" s="1">
        <v>41146</v>
      </c>
      <c r="D4" s="1" t="s">
        <v>843</v>
      </c>
      <c r="E4" s="3">
        <v>46082</v>
      </c>
      <c r="F4" s="12">
        <v>46082.334768518522</v>
      </c>
      <c r="G4" s="1">
        <v>900610585</v>
      </c>
      <c r="H4" s="1" t="s">
        <v>844</v>
      </c>
      <c r="I4" s="17">
        <f t="shared" ref="I4:I66" si="1">K4-J4</f>
        <v>2793209</v>
      </c>
      <c r="J4" s="17">
        <v>73201</v>
      </c>
      <c r="K4" s="17">
        <v>2866410</v>
      </c>
      <c r="L4" s="29" t="s">
        <v>70</v>
      </c>
      <c r="M4" s="3">
        <v>46083</v>
      </c>
      <c r="N4" s="1">
        <f t="shared" si="0"/>
        <v>1</v>
      </c>
      <c r="O4" s="1" t="s">
        <v>2149</v>
      </c>
      <c r="P4" s="1"/>
      <c r="Q4" s="1"/>
      <c r="R4" s="1"/>
      <c r="S4" s="1"/>
      <c r="T4" s="3">
        <v>46086</v>
      </c>
      <c r="U4" s="1" t="s">
        <v>39</v>
      </c>
      <c r="V4" s="1"/>
      <c r="W4" s="1" t="s">
        <v>2144</v>
      </c>
    </row>
    <row r="5" spans="1:24" hidden="1">
      <c r="A5" s="1" t="s">
        <v>26</v>
      </c>
      <c r="B5" s="1" t="s">
        <v>2150</v>
      </c>
      <c r="C5" s="1">
        <v>657001</v>
      </c>
      <c r="D5" s="1" t="s">
        <v>868</v>
      </c>
      <c r="E5" s="3">
        <v>46083</v>
      </c>
      <c r="F5" s="12">
        <v>46083.834374999999</v>
      </c>
      <c r="G5" s="1">
        <v>811009788</v>
      </c>
      <c r="H5" s="1" t="s">
        <v>869</v>
      </c>
      <c r="I5" s="17">
        <f t="shared" si="1"/>
        <v>111368</v>
      </c>
      <c r="J5" s="17">
        <v>0</v>
      </c>
      <c r="K5" s="17">
        <v>111368</v>
      </c>
      <c r="L5" s="29" t="s">
        <v>70</v>
      </c>
      <c r="M5" s="3">
        <v>46086</v>
      </c>
      <c r="N5" s="1">
        <f t="shared" si="0"/>
        <v>3</v>
      </c>
      <c r="O5" s="1" t="s">
        <v>2149</v>
      </c>
      <c r="P5" s="1"/>
      <c r="Q5" s="1"/>
      <c r="R5" s="1"/>
      <c r="S5" s="1"/>
      <c r="T5" s="3">
        <v>46087</v>
      </c>
      <c r="U5" s="1"/>
      <c r="V5" s="1"/>
      <c r="W5" s="1" t="s">
        <v>2144</v>
      </c>
    </row>
    <row r="6" spans="1:24" hidden="1">
      <c r="A6" s="1" t="s">
        <v>26</v>
      </c>
      <c r="B6" s="1" t="s">
        <v>2151</v>
      </c>
      <c r="C6" s="1">
        <v>18</v>
      </c>
      <c r="D6" s="1" t="s">
        <v>122</v>
      </c>
      <c r="E6" s="3">
        <v>46083</v>
      </c>
      <c r="F6" s="12">
        <v>46083.588136574072</v>
      </c>
      <c r="G6" s="1">
        <v>902020620</v>
      </c>
      <c r="H6" s="1" t="s">
        <v>2152</v>
      </c>
      <c r="I6" s="17">
        <f t="shared" si="1"/>
        <v>144450</v>
      </c>
      <c r="J6" s="17">
        <v>27445.5</v>
      </c>
      <c r="K6" s="17">
        <v>171895.5</v>
      </c>
      <c r="L6" s="29" t="s">
        <v>70</v>
      </c>
      <c r="M6" s="3">
        <v>46097</v>
      </c>
      <c r="N6" s="1">
        <f t="shared" si="0"/>
        <v>14</v>
      </c>
      <c r="O6" s="1" t="s">
        <v>2149</v>
      </c>
      <c r="P6" s="1"/>
      <c r="Q6" s="1"/>
      <c r="R6" s="1"/>
      <c r="S6" s="1"/>
      <c r="T6" s="3">
        <v>46098</v>
      </c>
      <c r="U6" s="1" t="s">
        <v>39</v>
      </c>
      <c r="V6" s="1"/>
      <c r="W6" s="1" t="s">
        <v>2147</v>
      </c>
    </row>
    <row r="7" spans="1:24" hidden="1">
      <c r="A7" s="1" t="s">
        <v>26</v>
      </c>
      <c r="B7" s="1" t="s">
        <v>2153</v>
      </c>
      <c r="C7" s="1">
        <v>244</v>
      </c>
      <c r="D7" s="1" t="s">
        <v>2154</v>
      </c>
      <c r="E7" s="3">
        <v>46083</v>
      </c>
      <c r="F7" s="12">
        <v>46083.993726851855</v>
      </c>
      <c r="G7" s="1">
        <v>901200557</v>
      </c>
      <c r="H7" s="1" t="s">
        <v>2155</v>
      </c>
      <c r="I7" s="17">
        <f t="shared" si="1"/>
        <v>36050.42</v>
      </c>
      <c r="J7" s="17">
        <v>6849.58</v>
      </c>
      <c r="K7" s="17">
        <v>42900</v>
      </c>
      <c r="L7" s="29" t="s">
        <v>54</v>
      </c>
      <c r="M7" s="3"/>
      <c r="N7" s="1">
        <f t="shared" si="0"/>
        <v>0</v>
      </c>
      <c r="O7" s="1"/>
      <c r="P7" s="1"/>
      <c r="Q7" s="1"/>
      <c r="R7" s="1"/>
      <c r="S7" s="1"/>
      <c r="T7" s="3"/>
      <c r="U7" s="1"/>
      <c r="V7" s="1"/>
      <c r="W7" s="1"/>
    </row>
    <row r="8" spans="1:24" hidden="1">
      <c r="A8" s="1" t="s">
        <v>26</v>
      </c>
      <c r="B8" s="1" t="s">
        <v>2156</v>
      </c>
      <c r="C8" s="1">
        <v>6457</v>
      </c>
      <c r="D8" s="1"/>
      <c r="E8" s="3">
        <v>46083</v>
      </c>
      <c r="F8" s="12">
        <v>46083.914942129632</v>
      </c>
      <c r="G8" s="1">
        <v>32150739</v>
      </c>
      <c r="H8" s="1" t="s">
        <v>400</v>
      </c>
      <c r="I8" s="17">
        <f t="shared" si="1"/>
        <v>707400</v>
      </c>
      <c r="J8" s="17">
        <v>0</v>
      </c>
      <c r="K8" s="17">
        <v>707400</v>
      </c>
      <c r="L8" s="29" t="s">
        <v>1138</v>
      </c>
      <c r="M8" s="3">
        <v>46087</v>
      </c>
      <c r="N8" s="1">
        <f t="shared" si="0"/>
        <v>4</v>
      </c>
      <c r="O8" s="1" t="s">
        <v>2149</v>
      </c>
      <c r="P8" s="1"/>
      <c r="Q8" s="1"/>
      <c r="R8" s="1"/>
      <c r="S8" s="1"/>
      <c r="T8" s="3">
        <v>46091</v>
      </c>
      <c r="U8" s="1" t="s">
        <v>39</v>
      </c>
      <c r="V8" s="1"/>
      <c r="W8" s="1" t="s">
        <v>2144</v>
      </c>
    </row>
    <row r="9" spans="1:24" hidden="1">
      <c r="A9" s="1" t="s">
        <v>26</v>
      </c>
      <c r="B9" s="1" t="s">
        <v>2157</v>
      </c>
      <c r="C9" s="27">
        <v>51569</v>
      </c>
      <c r="D9" s="1" t="s">
        <v>2158</v>
      </c>
      <c r="E9" s="3">
        <v>46083</v>
      </c>
      <c r="F9" s="12">
        <v>46083.757060185184</v>
      </c>
      <c r="G9" s="1">
        <v>860533413</v>
      </c>
      <c r="H9" s="1" t="s">
        <v>545</v>
      </c>
      <c r="I9" s="17">
        <f t="shared" si="1"/>
        <v>30900</v>
      </c>
      <c r="J9" s="17">
        <v>0</v>
      </c>
      <c r="K9" s="17">
        <v>30900</v>
      </c>
      <c r="L9" s="29" t="s">
        <v>54</v>
      </c>
      <c r="M9" s="3"/>
      <c r="N9" s="1">
        <f t="shared" si="0"/>
        <v>0</v>
      </c>
      <c r="O9" s="1"/>
      <c r="P9" s="1"/>
      <c r="Q9" s="1"/>
      <c r="R9" s="1"/>
      <c r="S9" s="1"/>
      <c r="T9" s="3"/>
      <c r="U9" s="1"/>
      <c r="V9" s="1"/>
      <c r="W9" s="1"/>
    </row>
    <row r="10" spans="1:24" hidden="1">
      <c r="A10" s="1" t="s">
        <v>26</v>
      </c>
      <c r="B10" s="1" t="s">
        <v>2159</v>
      </c>
      <c r="C10" s="27">
        <v>51568</v>
      </c>
      <c r="D10" s="1" t="s">
        <v>2158</v>
      </c>
      <c r="E10" s="3">
        <v>46083</v>
      </c>
      <c r="F10" s="12">
        <v>46083.755590277775</v>
      </c>
      <c r="G10" s="1">
        <v>860533413</v>
      </c>
      <c r="H10" s="1" t="s">
        <v>545</v>
      </c>
      <c r="I10" s="17">
        <f t="shared" si="1"/>
        <v>33900</v>
      </c>
      <c r="J10" s="17">
        <v>0</v>
      </c>
      <c r="K10" s="17">
        <v>33900</v>
      </c>
      <c r="L10" s="29" t="s">
        <v>54</v>
      </c>
      <c r="M10" s="3"/>
      <c r="N10" s="1">
        <f t="shared" si="0"/>
        <v>0</v>
      </c>
      <c r="O10" s="1"/>
      <c r="P10" s="1"/>
      <c r="Q10" s="1"/>
      <c r="R10" s="1"/>
      <c r="S10" s="1"/>
      <c r="T10" s="3"/>
      <c r="U10" s="1"/>
      <c r="V10" s="1"/>
      <c r="W10" s="1"/>
    </row>
    <row r="11" spans="1:24" hidden="1">
      <c r="A11" s="1" t="s">
        <v>26</v>
      </c>
      <c r="B11" s="1" t="s">
        <v>2160</v>
      </c>
      <c r="C11" s="27">
        <v>51567</v>
      </c>
      <c r="D11" s="1" t="s">
        <v>2158</v>
      </c>
      <c r="E11" s="3">
        <v>46083</v>
      </c>
      <c r="F11" s="12">
        <v>46083.754108796296</v>
      </c>
      <c r="G11" s="1">
        <v>860533413</v>
      </c>
      <c r="H11" s="1" t="s">
        <v>545</v>
      </c>
      <c r="I11" s="17">
        <f t="shared" si="1"/>
        <v>35900</v>
      </c>
      <c r="J11" s="17">
        <v>0</v>
      </c>
      <c r="K11" s="17">
        <v>35900</v>
      </c>
      <c r="L11" s="29" t="s">
        <v>54</v>
      </c>
      <c r="M11" s="3"/>
      <c r="N11" s="1">
        <f t="shared" si="0"/>
        <v>0</v>
      </c>
      <c r="O11" s="1"/>
      <c r="P11" s="1"/>
      <c r="Q11" s="1"/>
      <c r="R11" s="1"/>
      <c r="S11" s="1"/>
      <c r="T11" s="3"/>
      <c r="U11" s="1"/>
      <c r="V11" s="1"/>
      <c r="W11" s="1"/>
    </row>
    <row r="12" spans="1:24" hidden="1">
      <c r="A12" s="1" t="s">
        <v>26</v>
      </c>
      <c r="B12" s="1" t="s">
        <v>2161</v>
      </c>
      <c r="C12" s="1">
        <v>5025</v>
      </c>
      <c r="D12" s="1" t="s">
        <v>539</v>
      </c>
      <c r="E12" s="3">
        <v>46083</v>
      </c>
      <c r="F12" s="12">
        <v>46083.740011574075</v>
      </c>
      <c r="G12" s="1">
        <v>901042685</v>
      </c>
      <c r="H12" s="1" t="s">
        <v>540</v>
      </c>
      <c r="I12" s="17">
        <f t="shared" si="1"/>
        <v>1593963</v>
      </c>
      <c r="J12" s="17">
        <v>0</v>
      </c>
      <c r="K12" s="17">
        <v>1593963</v>
      </c>
      <c r="L12" s="29" t="s">
        <v>65</v>
      </c>
      <c r="M12" s="3">
        <v>46084</v>
      </c>
      <c r="N12" s="1">
        <f t="shared" si="0"/>
        <v>1</v>
      </c>
      <c r="O12" s="1" t="s">
        <v>2162</v>
      </c>
      <c r="P12" s="1"/>
      <c r="Q12" s="1"/>
      <c r="R12" s="1"/>
      <c r="S12" s="1"/>
      <c r="T12" s="3">
        <v>46087</v>
      </c>
      <c r="U12" s="1"/>
      <c r="V12" s="1"/>
      <c r="W12" s="1" t="s">
        <v>2144</v>
      </c>
    </row>
    <row r="13" spans="1:24" hidden="1">
      <c r="A13" s="1" t="s">
        <v>26</v>
      </c>
      <c r="B13" s="1" t="s">
        <v>2163</v>
      </c>
      <c r="C13" s="1">
        <v>19773</v>
      </c>
      <c r="D13" s="1" t="s">
        <v>28</v>
      </c>
      <c r="E13" s="3">
        <v>46083</v>
      </c>
      <c r="F13" s="12">
        <v>46083.672939814816</v>
      </c>
      <c r="G13" s="1">
        <v>890903388</v>
      </c>
      <c r="H13" s="1" t="s">
        <v>943</v>
      </c>
      <c r="I13" s="17">
        <f t="shared" si="1"/>
        <v>1699072</v>
      </c>
      <c r="J13" s="17">
        <v>322823.67999999999</v>
      </c>
      <c r="K13" s="17">
        <v>2021895.68</v>
      </c>
      <c r="L13" s="29" t="s">
        <v>1149</v>
      </c>
      <c r="M13" s="3">
        <v>46084</v>
      </c>
      <c r="N13" s="1">
        <f t="shared" si="0"/>
        <v>1</v>
      </c>
      <c r="O13" s="1" t="s">
        <v>479</v>
      </c>
      <c r="P13" s="1"/>
      <c r="Q13" s="1"/>
      <c r="R13" s="1"/>
      <c r="S13" s="1"/>
      <c r="T13" s="3">
        <v>46085</v>
      </c>
      <c r="U13" s="1" t="s">
        <v>39</v>
      </c>
      <c r="V13" s="1"/>
      <c r="W13" s="1" t="s">
        <v>2144</v>
      </c>
    </row>
    <row r="14" spans="1:24" hidden="1">
      <c r="A14" s="1" t="s">
        <v>26</v>
      </c>
      <c r="B14" s="1" t="s">
        <v>2164</v>
      </c>
      <c r="C14" s="1">
        <v>18982</v>
      </c>
      <c r="D14" s="1" t="s">
        <v>566</v>
      </c>
      <c r="E14" s="3">
        <v>46083</v>
      </c>
      <c r="F14" s="12">
        <v>46083.648773148147</v>
      </c>
      <c r="G14" s="1">
        <v>900237741</v>
      </c>
      <c r="H14" s="1" t="s">
        <v>567</v>
      </c>
      <c r="I14" s="17">
        <f t="shared" si="1"/>
        <v>110000</v>
      </c>
      <c r="J14" s="17">
        <v>20900</v>
      </c>
      <c r="K14" s="17">
        <v>130900</v>
      </c>
      <c r="L14" s="29" t="s">
        <v>70</v>
      </c>
      <c r="M14" s="3">
        <v>46084</v>
      </c>
      <c r="N14" s="1">
        <f t="shared" si="0"/>
        <v>1</v>
      </c>
      <c r="O14" s="1" t="s">
        <v>2149</v>
      </c>
      <c r="P14" s="1"/>
      <c r="Q14" s="1"/>
      <c r="R14" s="1"/>
      <c r="S14" s="1"/>
      <c r="T14" s="3">
        <v>46086</v>
      </c>
      <c r="U14" s="1"/>
      <c r="V14" s="1"/>
      <c r="W14" s="1" t="s">
        <v>2144</v>
      </c>
    </row>
    <row r="15" spans="1:24" hidden="1">
      <c r="A15" s="1" t="s">
        <v>26</v>
      </c>
      <c r="B15" s="1" t="s">
        <v>2165</v>
      </c>
      <c r="C15" s="1">
        <v>18981</v>
      </c>
      <c r="D15" s="1" t="s">
        <v>566</v>
      </c>
      <c r="E15" s="3">
        <v>46083</v>
      </c>
      <c r="F15" s="12">
        <v>46083.648263888892</v>
      </c>
      <c r="G15" s="1">
        <v>900237741</v>
      </c>
      <c r="H15" s="1" t="s">
        <v>567</v>
      </c>
      <c r="I15" s="17">
        <f t="shared" si="1"/>
        <v>82500</v>
      </c>
      <c r="J15" s="17">
        <v>15675</v>
      </c>
      <c r="K15" s="17">
        <v>98175</v>
      </c>
      <c r="L15" s="29" t="s">
        <v>70</v>
      </c>
      <c r="M15" s="3">
        <v>46084</v>
      </c>
      <c r="N15" s="1">
        <f t="shared" si="0"/>
        <v>1</v>
      </c>
      <c r="O15" s="1" t="s">
        <v>2149</v>
      </c>
      <c r="P15" s="1"/>
      <c r="Q15" s="1"/>
      <c r="R15" s="1"/>
      <c r="S15" s="1"/>
      <c r="T15" s="3">
        <v>46086</v>
      </c>
      <c r="U15" s="1" t="s">
        <v>39</v>
      </c>
      <c r="V15" s="1"/>
      <c r="W15" s="1" t="s">
        <v>2144</v>
      </c>
    </row>
    <row r="16" spans="1:24" hidden="1">
      <c r="A16" s="1" t="s">
        <v>26</v>
      </c>
      <c r="B16" s="1" t="s">
        <v>2166</v>
      </c>
      <c r="C16" s="1">
        <v>18980</v>
      </c>
      <c r="D16" s="1" t="s">
        <v>566</v>
      </c>
      <c r="E16" s="3">
        <v>46083</v>
      </c>
      <c r="F16" s="12">
        <v>46083.647719907407</v>
      </c>
      <c r="G16" s="1">
        <v>900237741</v>
      </c>
      <c r="H16" s="1" t="s">
        <v>567</v>
      </c>
      <c r="I16" s="17">
        <f t="shared" si="1"/>
        <v>270000</v>
      </c>
      <c r="J16" s="17">
        <v>51300</v>
      </c>
      <c r="K16" s="17">
        <v>321300</v>
      </c>
      <c r="L16" s="29" t="s">
        <v>70</v>
      </c>
      <c r="M16" s="3">
        <v>46084</v>
      </c>
      <c r="N16" s="1">
        <f t="shared" si="0"/>
        <v>1</v>
      </c>
      <c r="O16" s="1" t="s">
        <v>2149</v>
      </c>
      <c r="P16" s="1"/>
      <c r="Q16" s="1"/>
      <c r="R16" s="1"/>
      <c r="S16" s="1"/>
      <c r="T16" s="3">
        <v>46086</v>
      </c>
      <c r="U16" s="1" t="s">
        <v>39</v>
      </c>
      <c r="V16" s="1"/>
      <c r="W16" s="1" t="s">
        <v>2144</v>
      </c>
    </row>
    <row r="17" spans="1:23" hidden="1">
      <c r="A17" s="1" t="s">
        <v>26</v>
      </c>
      <c r="B17" s="1" t="s">
        <v>2167</v>
      </c>
      <c r="C17" s="1">
        <v>12671</v>
      </c>
      <c r="D17" s="1" t="s">
        <v>28</v>
      </c>
      <c r="E17" s="3">
        <v>46083</v>
      </c>
      <c r="F17" s="12">
        <v>46083.616747685184</v>
      </c>
      <c r="G17" s="1">
        <v>900420442</v>
      </c>
      <c r="H17" s="1" t="s">
        <v>589</v>
      </c>
      <c r="I17" s="17">
        <f t="shared" si="1"/>
        <v>581434</v>
      </c>
      <c r="J17" s="17">
        <v>110472.46</v>
      </c>
      <c r="K17" s="17">
        <v>691906.46</v>
      </c>
      <c r="L17" s="29" t="s">
        <v>1151</v>
      </c>
      <c r="M17" s="3">
        <v>46085</v>
      </c>
      <c r="N17" s="1">
        <f t="shared" si="0"/>
        <v>2</v>
      </c>
      <c r="O17" s="1" t="s">
        <v>2149</v>
      </c>
      <c r="P17" s="1"/>
      <c r="Q17" s="1"/>
      <c r="R17" s="1"/>
      <c r="S17" s="1"/>
      <c r="T17" s="3">
        <v>46086</v>
      </c>
      <c r="U17" s="1" t="s">
        <v>39</v>
      </c>
      <c r="V17" s="1"/>
      <c r="W17" s="1" t="s">
        <v>2144</v>
      </c>
    </row>
    <row r="18" spans="1:23" hidden="1">
      <c r="A18" s="1" t="s">
        <v>26</v>
      </c>
      <c r="B18" s="1" t="s">
        <v>2168</v>
      </c>
      <c r="C18" s="1">
        <v>12670</v>
      </c>
      <c r="D18" s="1" t="s">
        <v>28</v>
      </c>
      <c r="E18" s="3">
        <v>46083</v>
      </c>
      <c r="F18" s="12">
        <v>46083.609317129631</v>
      </c>
      <c r="G18" s="1">
        <v>900420442</v>
      </c>
      <c r="H18" s="1" t="s">
        <v>589</v>
      </c>
      <c r="I18" s="17">
        <f t="shared" si="1"/>
        <v>3537600</v>
      </c>
      <c r="J18" s="17">
        <v>672144</v>
      </c>
      <c r="K18" s="17">
        <v>4209744</v>
      </c>
      <c r="L18" s="29" t="s">
        <v>1151</v>
      </c>
      <c r="M18" s="3">
        <v>46085</v>
      </c>
      <c r="N18" s="1">
        <f t="shared" si="0"/>
        <v>2</v>
      </c>
      <c r="O18" s="1" t="s">
        <v>2149</v>
      </c>
      <c r="P18" s="1"/>
      <c r="Q18" s="1"/>
      <c r="R18" s="1"/>
      <c r="S18" s="1"/>
      <c r="T18" s="3">
        <v>46094</v>
      </c>
      <c r="U18" s="1" t="s">
        <v>39</v>
      </c>
      <c r="V18" s="1"/>
      <c r="W18" s="1" t="s">
        <v>2144</v>
      </c>
    </row>
    <row r="19" spans="1:23" hidden="1">
      <c r="A19" s="1" t="s">
        <v>26</v>
      </c>
      <c r="B19" s="1" t="s">
        <v>2169</v>
      </c>
      <c r="C19" s="1">
        <v>12669</v>
      </c>
      <c r="D19" s="1" t="s">
        <v>28</v>
      </c>
      <c r="E19" s="3">
        <v>46083</v>
      </c>
      <c r="F19" s="12">
        <v>46083.6091087963</v>
      </c>
      <c r="G19" s="1">
        <v>900420442</v>
      </c>
      <c r="H19" s="1" t="s">
        <v>589</v>
      </c>
      <c r="I19" s="17">
        <f t="shared" si="1"/>
        <v>177100</v>
      </c>
      <c r="J19" s="17">
        <v>33649</v>
      </c>
      <c r="K19" s="17">
        <v>210749</v>
      </c>
      <c r="L19" s="29" t="s">
        <v>1151</v>
      </c>
      <c r="M19" s="3">
        <v>46085</v>
      </c>
      <c r="N19" s="1">
        <f t="shared" si="0"/>
        <v>2</v>
      </c>
      <c r="O19" s="1" t="s">
        <v>2149</v>
      </c>
      <c r="P19" s="1"/>
      <c r="Q19" s="1"/>
      <c r="R19" s="1"/>
      <c r="S19" s="1"/>
      <c r="T19" s="3">
        <v>46086</v>
      </c>
      <c r="U19" s="1" t="s">
        <v>39</v>
      </c>
      <c r="V19" s="1"/>
      <c r="W19" s="1" t="s">
        <v>2144</v>
      </c>
    </row>
    <row r="20" spans="1:23" hidden="1">
      <c r="A20" s="1" t="s">
        <v>26</v>
      </c>
      <c r="B20" s="1" t="s">
        <v>2170</v>
      </c>
      <c r="C20" s="1">
        <v>34140348</v>
      </c>
      <c r="D20" s="1" t="s">
        <v>580</v>
      </c>
      <c r="E20" s="3">
        <v>46083</v>
      </c>
      <c r="F20" s="12">
        <v>46083.603495370371</v>
      </c>
      <c r="G20" s="1">
        <v>809002625</v>
      </c>
      <c r="H20" s="1" t="s">
        <v>2171</v>
      </c>
      <c r="I20" s="17">
        <f t="shared" si="1"/>
        <v>1014900</v>
      </c>
      <c r="J20" s="17">
        <v>192831</v>
      </c>
      <c r="K20" s="17">
        <v>1207731</v>
      </c>
      <c r="L20" s="29" t="s">
        <v>1151</v>
      </c>
      <c r="M20" s="3">
        <v>46086</v>
      </c>
      <c r="N20" s="1">
        <f t="shared" si="0"/>
        <v>3</v>
      </c>
      <c r="O20" s="1" t="s">
        <v>2149</v>
      </c>
      <c r="P20" s="1"/>
      <c r="Q20" s="1"/>
      <c r="R20" s="1"/>
      <c r="S20" s="1"/>
      <c r="T20" s="3">
        <v>46094</v>
      </c>
      <c r="U20" s="1" t="s">
        <v>39</v>
      </c>
      <c r="V20" s="1"/>
      <c r="W20" s="1" t="s">
        <v>2144</v>
      </c>
    </row>
    <row r="21" spans="1:23" hidden="1">
      <c r="A21" s="1" t="s">
        <v>26</v>
      </c>
      <c r="B21" s="1" t="s">
        <v>2172</v>
      </c>
      <c r="C21" s="1">
        <v>726599</v>
      </c>
      <c r="D21" s="1" t="s">
        <v>817</v>
      </c>
      <c r="E21" s="3">
        <v>46083</v>
      </c>
      <c r="F21" s="12">
        <v>46083.597951388889</v>
      </c>
      <c r="G21" s="1">
        <v>890915475</v>
      </c>
      <c r="H21" s="1" t="s">
        <v>818</v>
      </c>
      <c r="I21" s="17">
        <f t="shared" si="1"/>
        <v>192572</v>
      </c>
      <c r="J21" s="17">
        <v>36588.68</v>
      </c>
      <c r="K21" s="17">
        <v>229160.68</v>
      </c>
      <c r="L21" s="29" t="s">
        <v>70</v>
      </c>
      <c r="M21" s="3">
        <v>46084</v>
      </c>
      <c r="N21" s="1">
        <f t="shared" si="0"/>
        <v>1</v>
      </c>
      <c r="O21" s="1" t="s">
        <v>2149</v>
      </c>
      <c r="P21" s="1"/>
      <c r="Q21" s="1"/>
      <c r="R21" s="1"/>
      <c r="S21" s="1"/>
      <c r="T21" s="3">
        <v>46086</v>
      </c>
      <c r="U21" s="1" t="s">
        <v>39</v>
      </c>
      <c r="V21" s="1"/>
      <c r="W21" s="1" t="s">
        <v>2144</v>
      </c>
    </row>
    <row r="22" spans="1:23" hidden="1">
      <c r="A22" s="1" t="s">
        <v>26</v>
      </c>
      <c r="B22" s="1" t="s">
        <v>2173</v>
      </c>
      <c r="C22" s="1">
        <v>346448</v>
      </c>
      <c r="D22" s="1" t="s">
        <v>336</v>
      </c>
      <c r="E22" s="3">
        <v>46083</v>
      </c>
      <c r="F22" s="12">
        <v>46083.555439814816</v>
      </c>
      <c r="G22" s="1">
        <v>800049074</v>
      </c>
      <c r="H22" s="1" t="s">
        <v>337</v>
      </c>
      <c r="I22" s="17">
        <f t="shared" si="1"/>
        <v>1100637</v>
      </c>
      <c r="J22" s="17">
        <v>187817</v>
      </c>
      <c r="K22" s="17">
        <v>1288454</v>
      </c>
      <c r="L22" s="29" t="s">
        <v>70</v>
      </c>
      <c r="M22" s="3">
        <v>46087</v>
      </c>
      <c r="N22" s="1">
        <f t="shared" si="0"/>
        <v>4</v>
      </c>
      <c r="O22" s="1" t="s">
        <v>2149</v>
      </c>
      <c r="P22" s="1"/>
      <c r="Q22" s="1"/>
      <c r="R22" s="1"/>
      <c r="S22" s="1"/>
      <c r="T22" s="3">
        <v>46094</v>
      </c>
      <c r="U22" s="1" t="s">
        <v>39</v>
      </c>
      <c r="V22" s="1"/>
      <c r="W22" s="1" t="s">
        <v>2144</v>
      </c>
    </row>
    <row r="23" spans="1:23" hidden="1">
      <c r="A23" s="1" t="s">
        <v>26</v>
      </c>
      <c r="B23" s="1" t="s">
        <v>2174</v>
      </c>
      <c r="C23" s="1">
        <v>346483</v>
      </c>
      <c r="D23" s="1" t="s">
        <v>336</v>
      </c>
      <c r="E23" s="3">
        <v>46083</v>
      </c>
      <c r="F23" s="12">
        <v>46083.556203703702</v>
      </c>
      <c r="G23" s="1">
        <v>800049074</v>
      </c>
      <c r="H23" s="1" t="s">
        <v>337</v>
      </c>
      <c r="I23" s="17">
        <f t="shared" si="1"/>
        <v>81286</v>
      </c>
      <c r="J23" s="17">
        <v>4792</v>
      </c>
      <c r="K23" s="17">
        <v>86078</v>
      </c>
      <c r="L23" s="29" t="s">
        <v>70</v>
      </c>
      <c r="M23" s="3">
        <v>46085</v>
      </c>
      <c r="N23" s="1">
        <f t="shared" si="0"/>
        <v>2</v>
      </c>
      <c r="O23" s="1" t="s">
        <v>2149</v>
      </c>
      <c r="P23" s="1"/>
      <c r="Q23" s="1"/>
      <c r="R23" s="1"/>
      <c r="S23" s="1"/>
      <c r="T23" s="3">
        <v>46086</v>
      </c>
      <c r="U23" s="1" t="s">
        <v>39</v>
      </c>
      <c r="V23" s="1"/>
      <c r="W23" s="1" t="s">
        <v>2144</v>
      </c>
    </row>
    <row r="24" spans="1:23" hidden="1">
      <c r="A24" s="1" t="s">
        <v>26</v>
      </c>
      <c r="B24" s="1" t="s">
        <v>2175</v>
      </c>
      <c r="C24" s="1">
        <v>22134</v>
      </c>
      <c r="D24" s="1" t="s">
        <v>28</v>
      </c>
      <c r="E24" s="3">
        <v>46083</v>
      </c>
      <c r="F24" s="12">
        <v>46083.524768518517</v>
      </c>
      <c r="G24" s="1">
        <v>900083323</v>
      </c>
      <c r="H24" s="1" t="s">
        <v>1103</v>
      </c>
      <c r="I24" s="17">
        <f t="shared" si="1"/>
        <v>10707388</v>
      </c>
      <c r="J24" s="17">
        <v>1848510</v>
      </c>
      <c r="K24" s="17">
        <v>12555898</v>
      </c>
      <c r="L24" s="29" t="s">
        <v>1149</v>
      </c>
      <c r="M24" s="3">
        <v>46084</v>
      </c>
      <c r="N24" s="1">
        <f t="shared" si="0"/>
        <v>1</v>
      </c>
      <c r="O24" s="1" t="s">
        <v>479</v>
      </c>
      <c r="P24" s="1"/>
      <c r="Q24" s="1"/>
      <c r="R24" s="1"/>
      <c r="S24" s="1"/>
      <c r="T24" s="3">
        <v>46085</v>
      </c>
      <c r="U24" s="1" t="s">
        <v>39</v>
      </c>
      <c r="V24" s="1"/>
      <c r="W24" s="1" t="s">
        <v>2144</v>
      </c>
    </row>
    <row r="25" spans="1:23" hidden="1">
      <c r="A25" s="1" t="s">
        <v>26</v>
      </c>
      <c r="B25" s="1" t="s">
        <v>2176</v>
      </c>
      <c r="C25" s="1">
        <v>22135</v>
      </c>
      <c r="D25" s="1" t="s">
        <v>28</v>
      </c>
      <c r="E25" s="3">
        <v>46083</v>
      </c>
      <c r="F25" s="12">
        <v>46083.525023148148</v>
      </c>
      <c r="G25" s="1">
        <v>900083323</v>
      </c>
      <c r="H25" s="1" t="s">
        <v>1103</v>
      </c>
      <c r="I25" s="17">
        <f t="shared" si="1"/>
        <v>10707388</v>
      </c>
      <c r="J25" s="17">
        <v>1848510</v>
      </c>
      <c r="K25" s="17">
        <v>12555898</v>
      </c>
      <c r="L25" s="29" t="s">
        <v>1149</v>
      </c>
      <c r="M25" s="3">
        <v>46084</v>
      </c>
      <c r="N25" s="1">
        <f t="shared" si="0"/>
        <v>1</v>
      </c>
      <c r="O25" s="1" t="s">
        <v>479</v>
      </c>
      <c r="P25" s="1"/>
      <c r="Q25" s="1"/>
      <c r="R25" s="1"/>
      <c r="S25" s="1"/>
      <c r="T25" s="3">
        <v>46085</v>
      </c>
      <c r="U25" s="1" t="s">
        <v>39</v>
      </c>
      <c r="V25" s="1"/>
      <c r="W25" s="1" t="s">
        <v>2144</v>
      </c>
    </row>
    <row r="26" spans="1:23" hidden="1">
      <c r="A26" s="1" t="s">
        <v>26</v>
      </c>
      <c r="B26" s="1" t="s">
        <v>2177</v>
      </c>
      <c r="C26" s="1">
        <v>22069</v>
      </c>
      <c r="D26" s="1" t="s">
        <v>28</v>
      </c>
      <c r="E26" s="3">
        <v>46083</v>
      </c>
      <c r="F26" s="12">
        <v>46083.508379629631</v>
      </c>
      <c r="G26" s="1">
        <v>900083323</v>
      </c>
      <c r="H26" s="1" t="s">
        <v>1103</v>
      </c>
      <c r="I26" s="17">
        <f t="shared" si="1"/>
        <v>9007221</v>
      </c>
      <c r="J26" s="17">
        <v>1540482</v>
      </c>
      <c r="K26" s="17">
        <v>10547703</v>
      </c>
      <c r="L26" s="29" t="s">
        <v>1149</v>
      </c>
      <c r="M26" s="3">
        <v>46084</v>
      </c>
      <c r="N26" s="1">
        <f t="shared" si="0"/>
        <v>1</v>
      </c>
      <c r="O26" s="1" t="s">
        <v>479</v>
      </c>
      <c r="P26" s="1"/>
      <c r="Q26" s="1"/>
      <c r="R26" s="1"/>
      <c r="S26" s="1"/>
      <c r="T26" s="3">
        <v>46085</v>
      </c>
      <c r="U26" s="1" t="s">
        <v>39</v>
      </c>
      <c r="V26" s="1"/>
      <c r="W26" s="1" t="s">
        <v>2144</v>
      </c>
    </row>
    <row r="27" spans="1:23" hidden="1">
      <c r="A27" s="1" t="s">
        <v>26</v>
      </c>
      <c r="B27" s="1" t="s">
        <v>2178</v>
      </c>
      <c r="C27" s="1">
        <v>22070</v>
      </c>
      <c r="D27" s="1" t="s">
        <v>28</v>
      </c>
      <c r="E27" s="3">
        <v>46083</v>
      </c>
      <c r="F27" s="12">
        <v>46083.508622685185</v>
      </c>
      <c r="G27" s="1">
        <v>900083323</v>
      </c>
      <c r="H27" s="1" t="s">
        <v>1103</v>
      </c>
      <c r="I27" s="17">
        <f t="shared" si="1"/>
        <v>9007221</v>
      </c>
      <c r="J27" s="17">
        <v>1540482</v>
      </c>
      <c r="K27" s="17">
        <v>10547703</v>
      </c>
      <c r="L27" s="29" t="s">
        <v>1149</v>
      </c>
      <c r="M27" s="3">
        <v>46084</v>
      </c>
      <c r="N27" s="1">
        <f t="shared" si="0"/>
        <v>1</v>
      </c>
      <c r="O27" s="1" t="s">
        <v>479</v>
      </c>
      <c r="P27" s="1"/>
      <c r="Q27" s="1"/>
      <c r="R27" s="1"/>
      <c r="S27" s="1"/>
      <c r="T27" s="3">
        <v>46085</v>
      </c>
      <c r="U27" s="1" t="s">
        <v>39</v>
      </c>
      <c r="V27" s="1"/>
      <c r="W27" s="1" t="s">
        <v>2144</v>
      </c>
    </row>
    <row r="28" spans="1:23" hidden="1">
      <c r="A28" s="1" t="s">
        <v>26</v>
      </c>
      <c r="B28" s="1" t="s">
        <v>2179</v>
      </c>
      <c r="C28" s="1">
        <v>11699</v>
      </c>
      <c r="D28" s="1" t="s">
        <v>122</v>
      </c>
      <c r="E28" s="3">
        <v>46083</v>
      </c>
      <c r="F28" s="12">
        <v>46083.507951388892</v>
      </c>
      <c r="G28" s="1">
        <v>70105440</v>
      </c>
      <c r="H28" s="1" t="s">
        <v>537</v>
      </c>
      <c r="I28" s="17">
        <f t="shared" si="1"/>
        <v>134000</v>
      </c>
      <c r="J28" s="17">
        <v>25460</v>
      </c>
      <c r="K28" s="17">
        <v>159460</v>
      </c>
      <c r="L28" s="29" t="s">
        <v>70</v>
      </c>
      <c r="M28" s="3">
        <v>46084</v>
      </c>
      <c r="N28" s="1">
        <f t="shared" si="0"/>
        <v>1</v>
      </c>
      <c r="O28" s="1" t="s">
        <v>2149</v>
      </c>
      <c r="P28" s="1"/>
      <c r="Q28" s="1"/>
      <c r="R28" s="1"/>
      <c r="S28" s="1"/>
      <c r="T28" s="3">
        <v>46086</v>
      </c>
      <c r="U28" s="1" t="s">
        <v>39</v>
      </c>
      <c r="V28" s="1"/>
      <c r="W28" s="1" t="s">
        <v>2144</v>
      </c>
    </row>
    <row r="29" spans="1:23" hidden="1">
      <c r="A29" s="1" t="s">
        <v>26</v>
      </c>
      <c r="B29" s="1" t="s">
        <v>2180</v>
      </c>
      <c r="C29" s="1">
        <v>105366</v>
      </c>
      <c r="D29" s="1" t="s">
        <v>420</v>
      </c>
      <c r="E29" s="3">
        <v>46083</v>
      </c>
      <c r="F29" s="12">
        <v>46083.504652777781</v>
      </c>
      <c r="G29" s="1">
        <v>830120839</v>
      </c>
      <c r="H29" s="1" t="s">
        <v>421</v>
      </c>
      <c r="I29" s="17">
        <f t="shared" si="1"/>
        <v>517248</v>
      </c>
      <c r="J29" s="17">
        <v>98277</v>
      </c>
      <c r="K29" s="17">
        <v>615525</v>
      </c>
      <c r="L29" s="29" t="s">
        <v>70</v>
      </c>
      <c r="M29" s="3">
        <v>46087</v>
      </c>
      <c r="N29" s="1">
        <f t="shared" si="0"/>
        <v>4</v>
      </c>
      <c r="O29" s="1" t="s">
        <v>2149</v>
      </c>
      <c r="P29" s="1"/>
      <c r="Q29" s="1"/>
      <c r="R29" s="1"/>
      <c r="S29" s="1"/>
      <c r="T29" s="3">
        <v>46094</v>
      </c>
      <c r="U29" s="1" t="s">
        <v>1485</v>
      </c>
      <c r="V29" s="1"/>
      <c r="W29" s="1" t="s">
        <v>2144</v>
      </c>
    </row>
    <row r="30" spans="1:23" hidden="1">
      <c r="A30" s="1" t="s">
        <v>26</v>
      </c>
      <c r="B30" s="1" t="s">
        <v>2181</v>
      </c>
      <c r="C30" s="1">
        <v>1492</v>
      </c>
      <c r="D30" s="1" t="s">
        <v>28</v>
      </c>
      <c r="E30" s="3">
        <v>46083</v>
      </c>
      <c r="F30" s="12">
        <v>46083.499305555553</v>
      </c>
      <c r="G30" s="1">
        <v>901950863</v>
      </c>
      <c r="H30" s="1" t="s">
        <v>549</v>
      </c>
      <c r="I30" s="17">
        <f t="shared" si="1"/>
        <v>895000</v>
      </c>
      <c r="J30" s="17">
        <v>170050</v>
      </c>
      <c r="K30" s="17">
        <v>1065050</v>
      </c>
      <c r="L30" s="29" t="s">
        <v>1151</v>
      </c>
      <c r="M30" s="3">
        <v>46085</v>
      </c>
      <c r="N30" s="1">
        <f t="shared" si="0"/>
        <v>2</v>
      </c>
      <c r="O30" s="22" t="s">
        <v>2149</v>
      </c>
      <c r="P30" s="1"/>
      <c r="Q30" s="1"/>
      <c r="R30" s="1"/>
      <c r="S30" s="1"/>
      <c r="T30" s="3">
        <v>46094</v>
      </c>
      <c r="U30" s="1" t="s">
        <v>39</v>
      </c>
      <c r="V30" s="1"/>
      <c r="W30" s="1" t="s">
        <v>2144</v>
      </c>
    </row>
    <row r="31" spans="1:23" hidden="1">
      <c r="A31" s="1" t="s">
        <v>26</v>
      </c>
      <c r="B31" s="1" t="s">
        <v>2182</v>
      </c>
      <c r="C31" s="1">
        <v>22021</v>
      </c>
      <c r="D31" s="1" t="s">
        <v>28</v>
      </c>
      <c r="E31" s="3">
        <v>46083</v>
      </c>
      <c r="F31" s="12">
        <v>46083.496874999997</v>
      </c>
      <c r="G31" s="1">
        <v>900083323</v>
      </c>
      <c r="H31" s="1" t="s">
        <v>1103</v>
      </c>
      <c r="I31" s="17">
        <f t="shared" si="1"/>
        <v>18283539</v>
      </c>
      <c r="J31" s="17">
        <v>2943005</v>
      </c>
      <c r="K31" s="17">
        <v>21226544</v>
      </c>
      <c r="L31" s="29" t="s">
        <v>1149</v>
      </c>
      <c r="M31" s="3">
        <v>46084</v>
      </c>
      <c r="N31" s="1">
        <f t="shared" si="0"/>
        <v>1</v>
      </c>
      <c r="O31" s="1" t="s">
        <v>479</v>
      </c>
      <c r="P31" s="1"/>
      <c r="Q31" s="22"/>
      <c r="R31" s="1"/>
      <c r="S31" s="1"/>
      <c r="T31" s="3">
        <v>46085</v>
      </c>
      <c r="U31" s="1" t="s">
        <v>39</v>
      </c>
      <c r="V31" s="1"/>
      <c r="W31" s="1" t="s">
        <v>2144</v>
      </c>
    </row>
    <row r="32" spans="1:23" hidden="1">
      <c r="A32" s="1" t="s">
        <v>26</v>
      </c>
      <c r="B32" s="1" t="s">
        <v>2183</v>
      </c>
      <c r="C32" s="1">
        <v>726544</v>
      </c>
      <c r="D32" s="1" t="s">
        <v>817</v>
      </c>
      <c r="E32" s="3">
        <v>46083</v>
      </c>
      <c r="F32" s="12">
        <v>46083.495810185188</v>
      </c>
      <c r="G32" s="1">
        <v>890915475</v>
      </c>
      <c r="H32" s="1" t="s">
        <v>818</v>
      </c>
      <c r="I32" s="17">
        <f t="shared" si="1"/>
        <v>86600</v>
      </c>
      <c r="J32" s="17">
        <v>16454</v>
      </c>
      <c r="K32" s="17">
        <v>103054</v>
      </c>
      <c r="L32" s="29" t="s">
        <v>70</v>
      </c>
      <c r="M32" s="3">
        <v>46084</v>
      </c>
      <c r="N32" s="1">
        <f t="shared" si="0"/>
        <v>1</v>
      </c>
      <c r="O32" s="1" t="s">
        <v>2149</v>
      </c>
      <c r="P32" s="1"/>
      <c r="Q32" s="1"/>
      <c r="R32" s="1"/>
      <c r="S32" s="1"/>
      <c r="T32" s="3">
        <v>46086</v>
      </c>
      <c r="U32" s="1" t="s">
        <v>39</v>
      </c>
      <c r="V32" s="1"/>
      <c r="W32" s="1" t="s">
        <v>2144</v>
      </c>
    </row>
    <row r="33" spans="1:23" hidden="1">
      <c r="A33" s="1" t="s">
        <v>26</v>
      </c>
      <c r="B33" s="1" t="s">
        <v>2184</v>
      </c>
      <c r="C33" s="1">
        <v>22026</v>
      </c>
      <c r="D33" s="1" t="s">
        <v>28</v>
      </c>
      <c r="E33" s="3">
        <v>46083</v>
      </c>
      <c r="F33" s="12">
        <v>46083.497650462959</v>
      </c>
      <c r="G33" s="1">
        <v>900083323</v>
      </c>
      <c r="H33" s="1" t="s">
        <v>1103</v>
      </c>
      <c r="I33" s="17">
        <f t="shared" si="1"/>
        <v>8961500</v>
      </c>
      <c r="J33" s="17">
        <v>1702685</v>
      </c>
      <c r="K33" s="17">
        <v>10664185</v>
      </c>
      <c r="L33" s="29" t="s">
        <v>1149</v>
      </c>
      <c r="M33" s="3">
        <v>46084</v>
      </c>
      <c r="N33" s="1">
        <f t="shared" si="0"/>
        <v>1</v>
      </c>
      <c r="O33" s="1" t="s">
        <v>479</v>
      </c>
      <c r="P33" s="1"/>
      <c r="Q33" s="1"/>
      <c r="R33" s="1"/>
      <c r="S33" s="1"/>
      <c r="T33" s="3">
        <v>46085</v>
      </c>
      <c r="U33" s="1" t="s">
        <v>39</v>
      </c>
      <c r="V33" s="1"/>
      <c r="W33" s="1" t="s">
        <v>2144</v>
      </c>
    </row>
    <row r="34" spans="1:23" hidden="1">
      <c r="A34" s="1" t="s">
        <v>26</v>
      </c>
      <c r="B34" s="1" t="s">
        <v>2185</v>
      </c>
      <c r="C34" s="1">
        <v>22025</v>
      </c>
      <c r="D34" s="1" t="s">
        <v>28</v>
      </c>
      <c r="E34" s="3">
        <v>46083</v>
      </c>
      <c r="F34" s="12">
        <v>46083.497395833336</v>
      </c>
      <c r="G34" s="1">
        <v>900083323</v>
      </c>
      <c r="H34" s="1" t="s">
        <v>1103</v>
      </c>
      <c r="I34" s="17">
        <f t="shared" si="1"/>
        <v>8961500</v>
      </c>
      <c r="J34" s="17">
        <v>1702685</v>
      </c>
      <c r="K34" s="17">
        <v>10664185</v>
      </c>
      <c r="L34" s="29" t="s">
        <v>1149</v>
      </c>
      <c r="M34" s="3">
        <v>46084</v>
      </c>
      <c r="N34" s="1">
        <f t="shared" si="0"/>
        <v>1</v>
      </c>
      <c r="O34" s="1" t="s">
        <v>479</v>
      </c>
      <c r="P34" s="1"/>
      <c r="Q34" s="1"/>
      <c r="R34" s="1"/>
      <c r="S34" s="1"/>
      <c r="T34" s="3">
        <v>46085</v>
      </c>
      <c r="U34" s="1" t="s">
        <v>39</v>
      </c>
      <c r="V34" s="1"/>
      <c r="W34" s="1" t="s">
        <v>2144</v>
      </c>
    </row>
    <row r="35" spans="1:23" hidden="1">
      <c r="A35" s="1" t="s">
        <v>26</v>
      </c>
      <c r="B35" s="1" t="s">
        <v>2186</v>
      </c>
      <c r="C35" s="1">
        <v>3844</v>
      </c>
      <c r="D35" s="1" t="s">
        <v>2187</v>
      </c>
      <c r="E35" s="3">
        <v>46083</v>
      </c>
      <c r="F35" s="12">
        <v>46083.480405092596</v>
      </c>
      <c r="G35" s="1">
        <v>900284447</v>
      </c>
      <c r="H35" s="1" t="s">
        <v>2188</v>
      </c>
      <c r="I35" s="17">
        <f t="shared" si="1"/>
        <v>519749.00000000006</v>
      </c>
      <c r="J35" s="17">
        <v>98752.31</v>
      </c>
      <c r="K35" s="17">
        <v>618501.31000000006</v>
      </c>
      <c r="L35" s="29" t="s">
        <v>2189</v>
      </c>
      <c r="M35" s="3" t="s">
        <v>81</v>
      </c>
      <c r="N35" s="1" t="str">
        <f t="shared" si="0"/>
        <v xml:space="preserve"> - </v>
      </c>
      <c r="O35" s="1" t="s">
        <v>2149</v>
      </c>
      <c r="P35" s="1"/>
      <c r="Q35" s="1"/>
      <c r="R35" s="1"/>
      <c r="S35" s="1"/>
      <c r="T35" s="3"/>
      <c r="U35" s="1"/>
      <c r="V35" s="1"/>
      <c r="W35" s="1"/>
    </row>
    <row r="36" spans="1:23" hidden="1">
      <c r="A36" s="1" t="s">
        <v>26</v>
      </c>
      <c r="B36" s="1" t="s">
        <v>2190</v>
      </c>
      <c r="C36" s="1">
        <v>1491</v>
      </c>
      <c r="D36" s="1" t="s">
        <v>28</v>
      </c>
      <c r="E36" s="3">
        <v>46083</v>
      </c>
      <c r="F36" s="12">
        <v>46083.492604166669</v>
      </c>
      <c r="G36" s="1">
        <v>901950863</v>
      </c>
      <c r="H36" s="1" t="s">
        <v>549</v>
      </c>
      <c r="I36" s="17">
        <f t="shared" si="1"/>
        <v>369500</v>
      </c>
      <c r="J36" s="17">
        <v>70205</v>
      </c>
      <c r="K36" s="17">
        <v>439705</v>
      </c>
      <c r="L36" s="29" t="s">
        <v>1151</v>
      </c>
      <c r="M36" s="3">
        <v>46085</v>
      </c>
      <c r="N36" s="1">
        <f t="shared" si="0"/>
        <v>2</v>
      </c>
      <c r="O36" s="1" t="s">
        <v>2149</v>
      </c>
      <c r="P36" s="1"/>
      <c r="Q36" s="1"/>
      <c r="R36" s="1"/>
      <c r="S36" s="1"/>
      <c r="T36" s="3">
        <v>46094</v>
      </c>
      <c r="U36" s="1" t="s">
        <v>39</v>
      </c>
      <c r="V36" s="1"/>
      <c r="W36" s="1" t="s">
        <v>2144</v>
      </c>
    </row>
    <row r="37" spans="1:23" ht="18.600000000000001" hidden="1" customHeight="1">
      <c r="A37" s="1" t="s">
        <v>26</v>
      </c>
      <c r="B37" s="1" t="s">
        <v>2191</v>
      </c>
      <c r="C37" s="1">
        <v>1490</v>
      </c>
      <c r="D37" s="1" t="s">
        <v>28</v>
      </c>
      <c r="E37" s="3">
        <v>46083</v>
      </c>
      <c r="F37" s="12">
        <v>46083.48537037037</v>
      </c>
      <c r="G37" s="1">
        <v>901950863</v>
      </c>
      <c r="H37" s="1" t="s">
        <v>549</v>
      </c>
      <c r="I37" s="17">
        <f t="shared" si="1"/>
        <v>79200</v>
      </c>
      <c r="J37" s="17">
        <v>15048</v>
      </c>
      <c r="K37" s="17">
        <v>94248</v>
      </c>
      <c r="L37" s="29" t="s">
        <v>1151</v>
      </c>
      <c r="M37" s="3">
        <v>46085</v>
      </c>
      <c r="N37" s="1">
        <f t="shared" si="0"/>
        <v>2</v>
      </c>
      <c r="O37" s="1" t="s">
        <v>2149</v>
      </c>
      <c r="P37" s="1"/>
      <c r="Q37" s="1"/>
      <c r="R37" s="1"/>
      <c r="S37" s="1"/>
      <c r="T37" s="3">
        <v>46094</v>
      </c>
      <c r="U37" s="1" t="s">
        <v>39</v>
      </c>
      <c r="V37" s="1"/>
      <c r="W37" s="1" t="s">
        <v>2144</v>
      </c>
    </row>
    <row r="38" spans="1:23" hidden="1">
      <c r="A38" s="1" t="s">
        <v>26</v>
      </c>
      <c r="B38" s="1" t="s">
        <v>2192</v>
      </c>
      <c r="C38" s="1">
        <v>1333</v>
      </c>
      <c r="D38" s="1" t="s">
        <v>151</v>
      </c>
      <c r="E38" s="3">
        <v>46083</v>
      </c>
      <c r="F38" s="12">
        <v>46083.476493055554</v>
      </c>
      <c r="G38" s="1">
        <v>901561580</v>
      </c>
      <c r="H38" s="1" t="s">
        <v>152</v>
      </c>
      <c r="I38" s="17">
        <f t="shared" si="1"/>
        <v>1710000</v>
      </c>
      <c r="J38" s="17">
        <v>324900</v>
      </c>
      <c r="K38" s="17">
        <v>2034900</v>
      </c>
      <c r="L38" s="29" t="s">
        <v>70</v>
      </c>
      <c r="M38" s="3">
        <v>46090</v>
      </c>
      <c r="N38" s="1">
        <f t="shared" si="0"/>
        <v>7</v>
      </c>
      <c r="O38" s="1" t="s">
        <v>2149</v>
      </c>
      <c r="P38" s="1"/>
      <c r="Q38" s="1"/>
      <c r="R38" s="1"/>
      <c r="S38" s="1"/>
      <c r="T38" s="3">
        <v>46094</v>
      </c>
      <c r="U38" s="1" t="s">
        <v>39</v>
      </c>
      <c r="V38" s="1"/>
      <c r="W38" s="1" t="s">
        <v>1258</v>
      </c>
    </row>
    <row r="39" spans="1:23" hidden="1">
      <c r="A39" s="1" t="s">
        <v>26</v>
      </c>
      <c r="B39" s="1" t="s">
        <v>2193</v>
      </c>
      <c r="C39" s="1">
        <v>8184</v>
      </c>
      <c r="D39" s="1"/>
      <c r="E39" s="3">
        <v>46083</v>
      </c>
      <c r="F39" s="12">
        <v>46083.657453703701</v>
      </c>
      <c r="G39" s="1">
        <v>901360705</v>
      </c>
      <c r="H39" s="1" t="s">
        <v>877</v>
      </c>
      <c r="I39" s="17">
        <f t="shared" si="1"/>
        <v>647500</v>
      </c>
      <c r="J39" s="17">
        <v>123025</v>
      </c>
      <c r="K39" s="17">
        <v>770525</v>
      </c>
      <c r="L39" s="29" t="s">
        <v>70</v>
      </c>
      <c r="M39" s="3">
        <v>46087</v>
      </c>
      <c r="N39" s="1">
        <f t="shared" si="0"/>
        <v>4</v>
      </c>
      <c r="O39" s="1" t="s">
        <v>2149</v>
      </c>
      <c r="P39" s="1"/>
      <c r="Q39" s="1"/>
      <c r="R39" s="1"/>
      <c r="S39" s="1"/>
      <c r="T39" s="3">
        <v>46094</v>
      </c>
      <c r="U39" s="1" t="s">
        <v>39</v>
      </c>
      <c r="V39" s="1"/>
      <c r="W39" s="1" t="s">
        <v>2144</v>
      </c>
    </row>
    <row r="40" spans="1:23" hidden="1">
      <c r="A40" s="1" t="s">
        <v>26</v>
      </c>
      <c r="B40" s="1" t="s">
        <v>2194</v>
      </c>
      <c r="C40" s="1">
        <v>8183</v>
      </c>
      <c r="D40" s="1"/>
      <c r="E40" s="3">
        <v>46083</v>
      </c>
      <c r="F40" s="12">
        <v>46083.650219907409</v>
      </c>
      <c r="G40" s="1">
        <v>901360705</v>
      </c>
      <c r="H40" s="1" t="s">
        <v>877</v>
      </c>
      <c r="I40" s="17">
        <f t="shared" si="1"/>
        <v>649610</v>
      </c>
      <c r="J40" s="17">
        <v>123425.9</v>
      </c>
      <c r="K40" s="17">
        <v>773035.9</v>
      </c>
      <c r="L40" s="29" t="s">
        <v>70</v>
      </c>
      <c r="M40" s="3">
        <v>46091</v>
      </c>
      <c r="N40" s="1">
        <f t="shared" si="0"/>
        <v>8</v>
      </c>
      <c r="O40" s="1" t="s">
        <v>2149</v>
      </c>
      <c r="P40" s="1"/>
      <c r="Q40" s="1"/>
      <c r="R40" s="1"/>
      <c r="S40" s="1"/>
      <c r="T40" s="3">
        <v>46094</v>
      </c>
      <c r="U40" s="1" t="s">
        <v>39</v>
      </c>
      <c r="V40" s="1"/>
      <c r="W40" s="1" t="s">
        <v>1258</v>
      </c>
    </row>
    <row r="41" spans="1:23" hidden="1">
      <c r="A41" s="1" t="s">
        <v>26</v>
      </c>
      <c r="B41" s="1" t="s">
        <v>2195</v>
      </c>
      <c r="C41" s="1">
        <v>8182</v>
      </c>
      <c r="D41" s="1"/>
      <c r="E41" s="3">
        <v>46083</v>
      </c>
      <c r="F41" s="12">
        <v>46083.47047453704</v>
      </c>
      <c r="G41" s="1">
        <v>901360705</v>
      </c>
      <c r="H41" s="1" t="s">
        <v>877</v>
      </c>
      <c r="I41" s="17">
        <f t="shared" si="1"/>
        <v>14400</v>
      </c>
      <c r="J41" s="17">
        <v>2736</v>
      </c>
      <c r="K41" s="17">
        <v>17136</v>
      </c>
      <c r="L41" s="29" t="s">
        <v>70</v>
      </c>
      <c r="M41" s="3">
        <v>46084</v>
      </c>
      <c r="N41" s="1">
        <f t="shared" si="0"/>
        <v>1</v>
      </c>
      <c r="O41" s="1" t="s">
        <v>2149</v>
      </c>
      <c r="P41" s="1"/>
      <c r="Q41" s="1"/>
      <c r="R41" s="1"/>
      <c r="S41" s="1"/>
      <c r="T41" s="3">
        <v>46086</v>
      </c>
      <c r="U41" s="1" t="s">
        <v>39</v>
      </c>
      <c r="V41" s="1"/>
      <c r="W41" s="1" t="s">
        <v>2144</v>
      </c>
    </row>
    <row r="42" spans="1:23" hidden="1">
      <c r="A42" s="1" t="s">
        <v>26</v>
      </c>
      <c r="B42" s="1" t="s">
        <v>2196</v>
      </c>
      <c r="C42" s="1">
        <v>1488</v>
      </c>
      <c r="D42" s="1" t="s">
        <v>28</v>
      </c>
      <c r="E42" s="3">
        <v>46083</v>
      </c>
      <c r="F42" s="12">
        <v>46083.467835648145</v>
      </c>
      <c r="G42" s="1">
        <v>901950863</v>
      </c>
      <c r="H42" s="1" t="s">
        <v>549</v>
      </c>
      <c r="I42" s="17">
        <f t="shared" si="1"/>
        <v>900000</v>
      </c>
      <c r="J42" s="17">
        <v>171000</v>
      </c>
      <c r="K42" s="17">
        <v>1071000</v>
      </c>
      <c r="L42" s="29" t="s">
        <v>1151</v>
      </c>
      <c r="M42" s="3">
        <v>46085</v>
      </c>
      <c r="N42" s="1">
        <f t="shared" si="0"/>
        <v>2</v>
      </c>
      <c r="O42" s="1" t="s">
        <v>2149</v>
      </c>
      <c r="P42" s="1"/>
      <c r="Q42" s="1"/>
      <c r="R42" s="1"/>
      <c r="S42" s="1"/>
      <c r="T42" s="3">
        <v>46094</v>
      </c>
      <c r="U42" s="1" t="s">
        <v>39</v>
      </c>
      <c r="V42" s="1"/>
      <c r="W42" s="1" t="s">
        <v>2144</v>
      </c>
    </row>
    <row r="43" spans="1:23" hidden="1">
      <c r="A43" s="1" t="s">
        <v>26</v>
      </c>
      <c r="B43" s="1" t="s">
        <v>2197</v>
      </c>
      <c r="C43" s="1">
        <v>56416</v>
      </c>
      <c r="D43" s="1" t="s">
        <v>122</v>
      </c>
      <c r="E43" s="3">
        <v>46083</v>
      </c>
      <c r="F43" s="12">
        <v>46083.456863425927</v>
      </c>
      <c r="G43" s="1">
        <v>900650486</v>
      </c>
      <c r="H43" s="1" t="s">
        <v>857</v>
      </c>
      <c r="I43" s="17">
        <f t="shared" si="1"/>
        <v>890000</v>
      </c>
      <c r="J43" s="17">
        <v>0</v>
      </c>
      <c r="K43" s="17">
        <v>890000</v>
      </c>
      <c r="L43" s="29" t="s">
        <v>65</v>
      </c>
      <c r="M43" s="3">
        <v>46085</v>
      </c>
      <c r="N43" s="1">
        <f t="shared" si="0"/>
        <v>2</v>
      </c>
      <c r="O43" s="1" t="s">
        <v>2149</v>
      </c>
      <c r="P43" s="1"/>
      <c r="Q43" s="1"/>
      <c r="R43" s="1"/>
      <c r="S43" s="1"/>
      <c r="T43" s="3">
        <v>46086</v>
      </c>
      <c r="U43" s="1" t="s">
        <v>39</v>
      </c>
      <c r="V43" s="1"/>
      <c r="W43" s="1" t="s">
        <v>2144</v>
      </c>
    </row>
    <row r="44" spans="1:23" hidden="1">
      <c r="A44" s="1" t="s">
        <v>26</v>
      </c>
      <c r="B44" s="1" t="s">
        <v>2198</v>
      </c>
      <c r="C44" s="1">
        <v>94937</v>
      </c>
      <c r="D44" s="1" t="s">
        <v>638</v>
      </c>
      <c r="E44" s="3">
        <v>46083</v>
      </c>
      <c r="F44" s="12">
        <v>46083.438946759263</v>
      </c>
      <c r="G44" s="1">
        <v>800128989</v>
      </c>
      <c r="H44" s="1" t="s">
        <v>639</v>
      </c>
      <c r="I44" s="17">
        <f t="shared" si="1"/>
        <v>163345</v>
      </c>
      <c r="J44" s="17">
        <v>31035.55</v>
      </c>
      <c r="K44" s="17">
        <v>194380.55</v>
      </c>
      <c r="L44" s="29" t="s">
        <v>70</v>
      </c>
      <c r="M44" s="3">
        <v>46084</v>
      </c>
      <c r="N44" s="1">
        <f t="shared" si="0"/>
        <v>1</v>
      </c>
      <c r="O44" s="1" t="s">
        <v>2149</v>
      </c>
      <c r="P44" s="1"/>
      <c r="Q44" s="1"/>
      <c r="R44" s="1"/>
      <c r="S44" s="1"/>
      <c r="T44" s="3">
        <v>46086</v>
      </c>
      <c r="U44" s="1" t="s">
        <v>39</v>
      </c>
      <c r="V44" s="1"/>
      <c r="W44" s="1" t="s">
        <v>2144</v>
      </c>
    </row>
    <row r="45" spans="1:23" hidden="1">
      <c r="A45" s="1" t="s">
        <v>26</v>
      </c>
      <c r="B45" s="1" t="s">
        <v>2199</v>
      </c>
      <c r="C45" s="1">
        <v>101168</v>
      </c>
      <c r="D45" s="1" t="s">
        <v>458</v>
      </c>
      <c r="E45" s="3">
        <v>46083</v>
      </c>
      <c r="F45" s="12">
        <v>46083.434537037036</v>
      </c>
      <c r="G45" s="1">
        <v>890929497</v>
      </c>
      <c r="H45" s="1" t="s">
        <v>459</v>
      </c>
      <c r="I45" s="17">
        <f t="shared" si="1"/>
        <v>186110</v>
      </c>
      <c r="J45" s="17">
        <v>35361</v>
      </c>
      <c r="K45" s="17">
        <v>221471</v>
      </c>
      <c r="L45" s="29" t="s">
        <v>1151</v>
      </c>
      <c r="M45" s="3">
        <v>46087</v>
      </c>
      <c r="N45" s="1">
        <f t="shared" si="0"/>
        <v>4</v>
      </c>
      <c r="O45" s="1" t="s">
        <v>2149</v>
      </c>
      <c r="P45" s="1"/>
      <c r="Q45" s="1"/>
      <c r="R45" s="1"/>
      <c r="S45" s="1"/>
      <c r="T45" s="3">
        <v>46094</v>
      </c>
      <c r="U45" s="1" t="s">
        <v>39</v>
      </c>
      <c r="V45" s="1"/>
      <c r="W45" s="1" t="s">
        <v>2144</v>
      </c>
    </row>
    <row r="46" spans="1:23" hidden="1">
      <c r="A46" s="1" t="s">
        <v>26</v>
      </c>
      <c r="B46" s="1" t="s">
        <v>2200</v>
      </c>
      <c r="C46" s="1">
        <v>474</v>
      </c>
      <c r="D46" s="1" t="s">
        <v>28</v>
      </c>
      <c r="E46" s="3">
        <v>46083</v>
      </c>
      <c r="F46" s="12">
        <v>46083.654490740744</v>
      </c>
      <c r="G46" s="1">
        <v>900566277</v>
      </c>
      <c r="H46" s="1" t="s">
        <v>2076</v>
      </c>
      <c r="I46" s="17">
        <f t="shared" si="1"/>
        <v>9900000</v>
      </c>
      <c r="J46" s="17">
        <v>1881000</v>
      </c>
      <c r="K46" s="17">
        <v>11781000</v>
      </c>
      <c r="L46" s="29" t="s">
        <v>70</v>
      </c>
      <c r="M46" s="3">
        <v>46097</v>
      </c>
      <c r="N46" s="1">
        <f t="shared" si="0"/>
        <v>14</v>
      </c>
      <c r="O46" s="1" t="s">
        <v>2149</v>
      </c>
      <c r="P46" s="1"/>
      <c r="Q46" s="1"/>
      <c r="R46" s="1"/>
      <c r="S46" s="1"/>
      <c r="T46" s="3">
        <v>46098</v>
      </c>
      <c r="U46" s="1" t="s">
        <v>39</v>
      </c>
      <c r="V46" s="1"/>
      <c r="W46" s="1" t="s">
        <v>2147</v>
      </c>
    </row>
    <row r="47" spans="1:23" hidden="1">
      <c r="A47" s="1" t="s">
        <v>26</v>
      </c>
      <c r="B47" s="1" t="s">
        <v>2201</v>
      </c>
      <c r="C47" s="1">
        <v>62066</v>
      </c>
      <c r="D47" s="1" t="s">
        <v>1422</v>
      </c>
      <c r="E47" s="3">
        <v>46083</v>
      </c>
      <c r="F47" s="12">
        <v>46083.643703703703</v>
      </c>
      <c r="G47" s="1">
        <v>860509514</v>
      </c>
      <c r="H47" s="1" t="s">
        <v>1423</v>
      </c>
      <c r="I47" s="17">
        <f t="shared" si="1"/>
        <v>84033.61</v>
      </c>
      <c r="J47" s="17">
        <v>15966.39</v>
      </c>
      <c r="K47" s="17">
        <v>100000</v>
      </c>
      <c r="L47" s="29" t="s">
        <v>54</v>
      </c>
      <c r="M47" s="3"/>
      <c r="N47" s="1">
        <f t="shared" si="0"/>
        <v>0</v>
      </c>
      <c r="O47" s="1"/>
      <c r="P47" s="1"/>
      <c r="Q47" s="1"/>
      <c r="R47" s="1"/>
      <c r="S47" s="1"/>
      <c r="T47" s="3"/>
      <c r="U47" s="1"/>
      <c r="V47" s="1"/>
      <c r="W47" s="1"/>
    </row>
    <row r="48" spans="1:23" hidden="1">
      <c r="A48" s="1" t="s">
        <v>26</v>
      </c>
      <c r="B48" s="1" t="s">
        <v>2202</v>
      </c>
      <c r="C48" s="27">
        <v>274279</v>
      </c>
      <c r="D48" s="1" t="s">
        <v>2203</v>
      </c>
      <c r="E48" s="3">
        <v>46083</v>
      </c>
      <c r="F48" s="12">
        <v>46083.5390162037</v>
      </c>
      <c r="G48" s="1">
        <v>900276962</v>
      </c>
      <c r="H48" s="1" t="s">
        <v>891</v>
      </c>
      <c r="I48" s="17">
        <f t="shared" si="1"/>
        <v>27586.340000000004</v>
      </c>
      <c r="J48" s="17">
        <v>5213.67</v>
      </c>
      <c r="K48" s="17">
        <v>32800.01</v>
      </c>
      <c r="L48" s="29" t="s">
        <v>54</v>
      </c>
      <c r="M48" s="3"/>
      <c r="N48" s="1">
        <f t="shared" si="0"/>
        <v>0</v>
      </c>
      <c r="O48" s="1"/>
      <c r="P48" s="1"/>
      <c r="Q48" s="1"/>
      <c r="R48" s="1"/>
      <c r="S48" s="1"/>
      <c r="T48" s="3"/>
      <c r="U48" s="1"/>
      <c r="V48" s="1"/>
      <c r="W48" s="1"/>
    </row>
    <row r="49" spans="1:23" hidden="1">
      <c r="A49" s="1" t="s">
        <v>26</v>
      </c>
      <c r="B49" s="1" t="s">
        <v>2204</v>
      </c>
      <c r="C49" s="27">
        <v>5051830</v>
      </c>
      <c r="D49" s="1" t="s">
        <v>2205</v>
      </c>
      <c r="E49" s="3">
        <v>46083</v>
      </c>
      <c r="F49" s="12">
        <v>46083.531377314815</v>
      </c>
      <c r="G49" s="1">
        <v>891408584</v>
      </c>
      <c r="H49" s="1" t="s">
        <v>693</v>
      </c>
      <c r="I49" s="17">
        <f t="shared" si="1"/>
        <v>28900</v>
      </c>
      <c r="J49" s="17">
        <v>0</v>
      </c>
      <c r="K49" s="17">
        <v>28900</v>
      </c>
      <c r="L49" s="29" t="s">
        <v>54</v>
      </c>
      <c r="M49" s="3"/>
      <c r="N49" s="1">
        <f t="shared" si="0"/>
        <v>0</v>
      </c>
      <c r="O49" s="1"/>
      <c r="P49" s="1"/>
      <c r="Q49" s="1"/>
      <c r="R49" s="1"/>
      <c r="S49" s="1"/>
      <c r="T49" s="3"/>
      <c r="U49" s="1"/>
      <c r="V49" s="1"/>
      <c r="W49" s="1"/>
    </row>
    <row r="50" spans="1:23" hidden="1">
      <c r="A50" s="1" t="s">
        <v>26</v>
      </c>
      <c r="B50" s="1" t="s">
        <v>2206</v>
      </c>
      <c r="C50" s="27">
        <v>5051829</v>
      </c>
      <c r="D50" s="1" t="s">
        <v>2205</v>
      </c>
      <c r="E50" s="3">
        <v>46083</v>
      </c>
      <c r="F50" s="12">
        <v>46083.530844907407</v>
      </c>
      <c r="G50" s="1">
        <v>891408584</v>
      </c>
      <c r="H50" s="1" t="s">
        <v>693</v>
      </c>
      <c r="I50" s="17">
        <f t="shared" si="1"/>
        <v>28500</v>
      </c>
      <c r="J50" s="17">
        <v>0</v>
      </c>
      <c r="K50" s="17">
        <v>28500</v>
      </c>
      <c r="L50" s="29" t="s">
        <v>54</v>
      </c>
      <c r="M50" s="3"/>
      <c r="N50" s="1">
        <f t="shared" si="0"/>
        <v>0</v>
      </c>
      <c r="O50" s="1"/>
      <c r="P50" s="1"/>
      <c r="Q50" s="1"/>
      <c r="R50" s="1"/>
      <c r="S50" s="1"/>
      <c r="T50" s="3"/>
      <c r="U50" s="1"/>
      <c r="V50" s="1"/>
      <c r="W50" s="1"/>
    </row>
    <row r="51" spans="1:23" hidden="1">
      <c r="A51" s="1" t="s">
        <v>26</v>
      </c>
      <c r="B51" s="1" t="s">
        <v>2207</v>
      </c>
      <c r="C51" s="27">
        <v>5051828</v>
      </c>
      <c r="D51" s="1" t="s">
        <v>2205</v>
      </c>
      <c r="E51" s="3">
        <v>46083</v>
      </c>
      <c r="F51" s="12">
        <v>46083.530092592591</v>
      </c>
      <c r="G51" s="1">
        <v>891408584</v>
      </c>
      <c r="H51" s="1" t="s">
        <v>693</v>
      </c>
      <c r="I51" s="17">
        <f t="shared" si="1"/>
        <v>28500</v>
      </c>
      <c r="J51" s="17">
        <v>0</v>
      </c>
      <c r="K51" s="17">
        <v>28500</v>
      </c>
      <c r="L51" s="29" t="s">
        <v>54</v>
      </c>
      <c r="M51" s="3"/>
      <c r="N51" s="1">
        <f t="shared" si="0"/>
        <v>0</v>
      </c>
      <c r="O51" s="1"/>
      <c r="P51" s="1"/>
      <c r="Q51" s="1"/>
      <c r="R51" s="1"/>
      <c r="S51" s="1"/>
      <c r="T51" s="3"/>
      <c r="U51" s="1"/>
      <c r="V51" s="1"/>
      <c r="W51" s="1"/>
    </row>
    <row r="52" spans="1:23" hidden="1">
      <c r="A52" s="1" t="s">
        <v>26</v>
      </c>
      <c r="B52" s="1" t="s">
        <v>2208</v>
      </c>
      <c r="C52" s="1">
        <v>101</v>
      </c>
      <c r="D52" s="1" t="s">
        <v>455</v>
      </c>
      <c r="E52" s="3">
        <v>46083</v>
      </c>
      <c r="F52" s="12">
        <v>46083.51902777778</v>
      </c>
      <c r="G52" s="1">
        <v>42790604</v>
      </c>
      <c r="H52" s="1" t="s">
        <v>456</v>
      </c>
      <c r="I52" s="17">
        <f t="shared" si="1"/>
        <v>16479495</v>
      </c>
      <c r="J52" s="17">
        <v>3131104.05</v>
      </c>
      <c r="K52" s="17">
        <v>19610599.050000001</v>
      </c>
      <c r="L52" s="29" t="s">
        <v>1149</v>
      </c>
      <c r="M52" s="3">
        <v>46084</v>
      </c>
      <c r="N52" s="1">
        <f t="shared" si="0"/>
        <v>1</v>
      </c>
      <c r="O52" s="1" t="s">
        <v>479</v>
      </c>
      <c r="P52" s="1"/>
      <c r="Q52" s="1"/>
      <c r="R52" s="1"/>
      <c r="S52" s="1"/>
      <c r="T52" s="3">
        <v>46085</v>
      </c>
      <c r="U52" s="1" t="s">
        <v>39</v>
      </c>
      <c r="V52" s="1"/>
      <c r="W52" s="1" t="s">
        <v>2144</v>
      </c>
    </row>
    <row r="53" spans="1:23" hidden="1">
      <c r="A53" s="1" t="s">
        <v>26</v>
      </c>
      <c r="B53" s="1" t="s">
        <v>2209</v>
      </c>
      <c r="C53" s="1">
        <v>106</v>
      </c>
      <c r="D53" s="1" t="s">
        <v>521</v>
      </c>
      <c r="E53" s="3">
        <v>46083</v>
      </c>
      <c r="F53" s="12">
        <v>46083.480324074073</v>
      </c>
      <c r="G53" s="1">
        <v>901693444</v>
      </c>
      <c r="H53" s="1" t="s">
        <v>522</v>
      </c>
      <c r="I53" s="17">
        <f t="shared" si="1"/>
        <v>33661928</v>
      </c>
      <c r="J53" s="17">
        <v>6395766.3200000003</v>
      </c>
      <c r="K53" s="17">
        <v>40057694.32</v>
      </c>
      <c r="L53" s="29" t="s">
        <v>1149</v>
      </c>
      <c r="M53" s="3">
        <v>46084</v>
      </c>
      <c r="N53" s="1">
        <f t="shared" si="0"/>
        <v>1</v>
      </c>
      <c r="O53" s="1" t="s">
        <v>479</v>
      </c>
      <c r="P53" s="1"/>
      <c r="Q53" s="1"/>
      <c r="R53" s="1"/>
      <c r="S53" s="1"/>
      <c r="T53" s="3">
        <v>46085</v>
      </c>
      <c r="U53" s="1" t="s">
        <v>39</v>
      </c>
      <c r="V53" s="1"/>
      <c r="W53" s="1" t="s">
        <v>2144</v>
      </c>
    </row>
    <row r="54" spans="1:23" hidden="1">
      <c r="A54" s="1" t="s">
        <v>26</v>
      </c>
      <c r="B54" s="1" t="s">
        <v>2210</v>
      </c>
      <c r="C54" s="1">
        <v>320</v>
      </c>
      <c r="D54" s="1" t="s">
        <v>28</v>
      </c>
      <c r="E54" s="3">
        <v>46083</v>
      </c>
      <c r="F54" s="12">
        <v>46083.471898148149</v>
      </c>
      <c r="G54" s="1">
        <v>901703752</v>
      </c>
      <c r="H54" s="1" t="s">
        <v>1117</v>
      </c>
      <c r="I54" s="17">
        <f t="shared" si="1"/>
        <v>14946000</v>
      </c>
      <c r="J54" s="17">
        <v>2839740</v>
      </c>
      <c r="K54" s="17">
        <v>17785740</v>
      </c>
      <c r="L54" s="29" t="s">
        <v>1149</v>
      </c>
      <c r="M54" s="3">
        <v>46084</v>
      </c>
      <c r="N54" s="1">
        <f t="shared" si="0"/>
        <v>1</v>
      </c>
      <c r="O54" s="1" t="s">
        <v>479</v>
      </c>
      <c r="P54" s="1"/>
      <c r="Q54" s="1"/>
      <c r="R54" s="1"/>
      <c r="S54" s="1"/>
      <c r="T54" s="3">
        <v>46085</v>
      </c>
      <c r="U54" s="1" t="s">
        <v>39</v>
      </c>
      <c r="V54" s="1"/>
      <c r="W54" s="1" t="s">
        <v>2144</v>
      </c>
    </row>
    <row r="55" spans="1:23" hidden="1">
      <c r="A55" s="1" t="s">
        <v>26</v>
      </c>
      <c r="B55" s="1" t="s">
        <v>2211</v>
      </c>
      <c r="C55" s="1">
        <v>309</v>
      </c>
      <c r="D55" s="1" t="s">
        <v>28</v>
      </c>
      <c r="E55" s="3">
        <v>46083</v>
      </c>
      <c r="F55" s="12">
        <v>46083.37232638889</v>
      </c>
      <c r="G55" s="1">
        <v>901703752</v>
      </c>
      <c r="H55" s="1" t="s">
        <v>1117</v>
      </c>
      <c r="I55" s="17">
        <f t="shared" si="1"/>
        <v>14946.000000000002</v>
      </c>
      <c r="J55" s="17">
        <v>2839.74</v>
      </c>
      <c r="K55" s="17">
        <v>17785.740000000002</v>
      </c>
      <c r="L55" s="29" t="s">
        <v>1149</v>
      </c>
      <c r="M55" s="3">
        <v>46084</v>
      </c>
      <c r="N55" s="1">
        <f t="shared" si="0"/>
        <v>1</v>
      </c>
      <c r="O55" s="1" t="s">
        <v>479</v>
      </c>
      <c r="P55" s="1"/>
      <c r="Q55" s="1"/>
      <c r="R55" s="1"/>
      <c r="S55" s="1"/>
      <c r="T55" s="3"/>
      <c r="U55" s="1"/>
      <c r="V55" s="1"/>
      <c r="W55" s="1" t="s">
        <v>2144</v>
      </c>
    </row>
    <row r="56" spans="1:23" hidden="1">
      <c r="A56" s="1" t="s">
        <v>82</v>
      </c>
      <c r="B56" s="1" t="s">
        <v>2212</v>
      </c>
      <c r="C56" s="1">
        <v>47</v>
      </c>
      <c r="D56" s="1" t="s">
        <v>2213</v>
      </c>
      <c r="E56" s="3">
        <v>46083</v>
      </c>
      <c r="F56" s="12">
        <v>46083.471053240741</v>
      </c>
      <c r="G56" s="1">
        <v>901703752</v>
      </c>
      <c r="H56" s="1" t="s">
        <v>1117</v>
      </c>
      <c r="I56" s="17">
        <f t="shared" si="1"/>
        <v>14946.000000000002</v>
      </c>
      <c r="J56" s="17">
        <v>2839.74</v>
      </c>
      <c r="K56" s="17">
        <v>17785.740000000002</v>
      </c>
      <c r="L56" s="29" t="s">
        <v>1149</v>
      </c>
      <c r="M56" s="3">
        <v>46084</v>
      </c>
      <c r="N56" s="1">
        <f t="shared" si="0"/>
        <v>1</v>
      </c>
      <c r="O56" s="1" t="s">
        <v>479</v>
      </c>
      <c r="P56" s="1"/>
      <c r="Q56" s="1"/>
      <c r="R56" s="1"/>
      <c r="S56" s="1"/>
      <c r="T56" s="3"/>
      <c r="U56" s="1"/>
      <c r="V56" s="1"/>
      <c r="W56" s="1" t="s">
        <v>2144</v>
      </c>
    </row>
    <row r="57" spans="1:23" hidden="1">
      <c r="A57" s="1" t="s">
        <v>26</v>
      </c>
      <c r="B57" s="1" t="s">
        <v>2214</v>
      </c>
      <c r="C57" s="1">
        <v>334</v>
      </c>
      <c r="D57" s="1" t="s">
        <v>708</v>
      </c>
      <c r="E57" s="3">
        <v>46083</v>
      </c>
      <c r="F57" s="12">
        <v>46083.449560185189</v>
      </c>
      <c r="G57" s="1">
        <v>900484386</v>
      </c>
      <c r="H57" s="1" t="s">
        <v>709</v>
      </c>
      <c r="I57" s="17">
        <f t="shared" si="1"/>
        <v>27859250</v>
      </c>
      <c r="J57" s="17">
        <v>5293257.5</v>
      </c>
      <c r="K57" s="17">
        <v>33152507.5</v>
      </c>
      <c r="L57" s="29" t="s">
        <v>1149</v>
      </c>
      <c r="M57" s="3">
        <v>46084</v>
      </c>
      <c r="N57" s="1">
        <f t="shared" si="0"/>
        <v>1</v>
      </c>
      <c r="O57" s="1" t="s">
        <v>479</v>
      </c>
      <c r="P57" s="1"/>
      <c r="Q57" s="1"/>
      <c r="R57" s="1"/>
      <c r="S57" s="1"/>
      <c r="T57" s="3">
        <v>46085</v>
      </c>
      <c r="U57" s="1"/>
      <c r="V57" s="1"/>
      <c r="W57" s="1" t="s">
        <v>2144</v>
      </c>
    </row>
    <row r="58" spans="1:23" hidden="1">
      <c r="A58" s="1" t="s">
        <v>26</v>
      </c>
      <c r="B58" s="1" t="s">
        <v>2215</v>
      </c>
      <c r="C58" s="1">
        <v>35794</v>
      </c>
      <c r="D58" s="1" t="s">
        <v>698</v>
      </c>
      <c r="E58" s="3">
        <v>46083</v>
      </c>
      <c r="F58" s="12">
        <v>46083.42597222222</v>
      </c>
      <c r="G58" s="1">
        <v>900229913</v>
      </c>
      <c r="H58" s="1" t="s">
        <v>699</v>
      </c>
      <c r="I58" s="17">
        <f t="shared" si="1"/>
        <v>151563</v>
      </c>
      <c r="J58" s="17">
        <v>0</v>
      </c>
      <c r="K58" s="17">
        <v>151563</v>
      </c>
      <c r="L58" s="29" t="s">
        <v>70</v>
      </c>
      <c r="M58" s="3">
        <v>46090</v>
      </c>
      <c r="N58" s="1">
        <f t="shared" si="0"/>
        <v>7</v>
      </c>
      <c r="O58" s="1" t="s">
        <v>2149</v>
      </c>
      <c r="P58" s="1"/>
      <c r="Q58" s="1"/>
      <c r="R58" s="1"/>
      <c r="S58" s="1"/>
      <c r="T58" s="3">
        <v>46091</v>
      </c>
      <c r="U58" s="1" t="s">
        <v>39</v>
      </c>
      <c r="V58" s="1"/>
      <c r="W58" s="1" t="s">
        <v>1258</v>
      </c>
    </row>
    <row r="59" spans="1:23" hidden="1">
      <c r="A59" s="1" t="s">
        <v>26</v>
      </c>
      <c r="B59" s="1" t="s">
        <v>2216</v>
      </c>
      <c r="C59" s="1">
        <v>11054</v>
      </c>
      <c r="D59" s="1" t="s">
        <v>1431</v>
      </c>
      <c r="E59" s="3">
        <v>46083</v>
      </c>
      <c r="F59" s="12">
        <v>46083.41611111111</v>
      </c>
      <c r="G59" s="1">
        <v>900219834</v>
      </c>
      <c r="H59" s="1" t="s">
        <v>739</v>
      </c>
      <c r="I59" s="17">
        <f t="shared" si="1"/>
        <v>16806.72</v>
      </c>
      <c r="J59" s="17">
        <v>3193.28</v>
      </c>
      <c r="K59" s="17">
        <v>20000</v>
      </c>
      <c r="L59" s="29" t="s">
        <v>70</v>
      </c>
      <c r="M59" s="3">
        <v>46084</v>
      </c>
      <c r="N59" s="1">
        <f t="shared" si="0"/>
        <v>1</v>
      </c>
      <c r="O59" s="1" t="s">
        <v>2149</v>
      </c>
      <c r="P59" s="1"/>
      <c r="Q59" s="1"/>
      <c r="R59" s="1"/>
      <c r="S59" s="1"/>
      <c r="T59" s="3">
        <v>46086</v>
      </c>
      <c r="U59" s="1" t="s">
        <v>39</v>
      </c>
      <c r="V59" s="1"/>
      <c r="W59" s="1" t="s">
        <v>2144</v>
      </c>
    </row>
    <row r="60" spans="1:23" hidden="1">
      <c r="A60" s="1" t="s">
        <v>26</v>
      </c>
      <c r="B60" s="1" t="s">
        <v>2217</v>
      </c>
      <c r="C60" s="1">
        <v>565766</v>
      </c>
      <c r="D60" s="1" t="s">
        <v>159</v>
      </c>
      <c r="E60" s="3">
        <v>46083</v>
      </c>
      <c r="F60" s="12">
        <v>46083.362060185187</v>
      </c>
      <c r="G60" s="1">
        <v>890800788</v>
      </c>
      <c r="H60" s="1" t="s">
        <v>160</v>
      </c>
      <c r="I60" s="17">
        <f t="shared" si="1"/>
        <v>70056</v>
      </c>
      <c r="J60" s="17">
        <v>13311</v>
      </c>
      <c r="K60" s="17">
        <v>83367</v>
      </c>
      <c r="L60" s="29" t="s">
        <v>70</v>
      </c>
      <c r="M60" s="3">
        <v>46084</v>
      </c>
      <c r="N60" s="1">
        <f t="shared" si="0"/>
        <v>1</v>
      </c>
      <c r="O60" s="1" t="s">
        <v>2149</v>
      </c>
      <c r="P60" s="1"/>
      <c r="Q60" s="1"/>
      <c r="R60" s="1"/>
      <c r="S60" s="1"/>
      <c r="T60" s="3">
        <v>46086</v>
      </c>
      <c r="U60" s="1" t="s">
        <v>39</v>
      </c>
      <c r="V60" s="1"/>
      <c r="W60" s="1" t="s">
        <v>2144</v>
      </c>
    </row>
    <row r="61" spans="1:23" hidden="1">
      <c r="A61" s="1" t="s">
        <v>26</v>
      </c>
      <c r="B61" s="1" t="s">
        <v>2218</v>
      </c>
      <c r="C61" s="1">
        <v>726469</v>
      </c>
      <c r="D61" s="1" t="s">
        <v>817</v>
      </c>
      <c r="E61" s="3">
        <v>46083</v>
      </c>
      <c r="F61" s="12">
        <v>46083.381921296299</v>
      </c>
      <c r="G61" s="1">
        <v>890915475</v>
      </c>
      <c r="H61" s="1" t="s">
        <v>818</v>
      </c>
      <c r="I61" s="17">
        <f t="shared" si="1"/>
        <v>464938</v>
      </c>
      <c r="J61" s="17">
        <v>88338.22</v>
      </c>
      <c r="K61" s="17">
        <v>553276.22</v>
      </c>
      <c r="L61" s="29" t="s">
        <v>70</v>
      </c>
      <c r="M61" s="3">
        <v>46087</v>
      </c>
      <c r="N61" s="1">
        <f t="shared" si="0"/>
        <v>4</v>
      </c>
      <c r="O61" s="1" t="s">
        <v>2149</v>
      </c>
      <c r="P61" s="1"/>
      <c r="Q61" s="1"/>
      <c r="R61" s="1"/>
      <c r="S61" s="1"/>
      <c r="T61" s="3">
        <v>46094</v>
      </c>
      <c r="U61" s="1" t="s">
        <v>39</v>
      </c>
      <c r="V61" s="1"/>
      <c r="W61" s="1" t="s">
        <v>2144</v>
      </c>
    </row>
    <row r="62" spans="1:23" hidden="1">
      <c r="A62" s="1" t="s">
        <v>26</v>
      </c>
      <c r="B62" s="1" t="s">
        <v>2219</v>
      </c>
      <c r="C62" s="1">
        <v>3617</v>
      </c>
      <c r="D62" s="1" t="s">
        <v>28</v>
      </c>
      <c r="E62" s="3">
        <v>46083</v>
      </c>
      <c r="F62" s="12">
        <v>46083.376840277779</v>
      </c>
      <c r="G62" s="1">
        <v>811027589</v>
      </c>
      <c r="H62" s="1" t="s">
        <v>29</v>
      </c>
      <c r="I62" s="17">
        <f t="shared" si="1"/>
        <v>11200000</v>
      </c>
      <c r="J62" s="17">
        <v>2128000</v>
      </c>
      <c r="K62" s="17">
        <v>13328000</v>
      </c>
      <c r="L62" s="29" t="s">
        <v>1452</v>
      </c>
      <c r="M62" s="3">
        <v>46097</v>
      </c>
      <c r="N62" s="1">
        <f t="shared" si="0"/>
        <v>14</v>
      </c>
      <c r="O62" s="1" t="s">
        <v>2220</v>
      </c>
      <c r="P62" s="1"/>
      <c r="Q62" s="1"/>
      <c r="R62" s="1"/>
      <c r="S62" s="1"/>
      <c r="T62" s="3">
        <v>46099</v>
      </c>
      <c r="U62" s="1" t="s">
        <v>39</v>
      </c>
      <c r="V62" s="1"/>
      <c r="W62" s="1" t="s">
        <v>2147</v>
      </c>
    </row>
    <row r="63" spans="1:23" hidden="1">
      <c r="A63" s="1" t="s">
        <v>26</v>
      </c>
      <c r="B63" s="1" t="s">
        <v>2221</v>
      </c>
      <c r="C63" s="1">
        <v>565769</v>
      </c>
      <c r="D63" s="1" t="s">
        <v>159</v>
      </c>
      <c r="E63" s="3">
        <v>46083</v>
      </c>
      <c r="F63" s="12">
        <v>46083.408692129633</v>
      </c>
      <c r="G63" s="1">
        <v>890800788</v>
      </c>
      <c r="H63" s="1" t="s">
        <v>160</v>
      </c>
      <c r="I63" s="17">
        <f t="shared" si="1"/>
        <v>330180</v>
      </c>
      <c r="J63" s="17">
        <v>62734</v>
      </c>
      <c r="K63" s="17">
        <v>392914</v>
      </c>
      <c r="L63" s="29" t="s">
        <v>70</v>
      </c>
      <c r="M63" s="3">
        <v>46092</v>
      </c>
      <c r="N63" s="1">
        <f t="shared" si="0"/>
        <v>9</v>
      </c>
      <c r="O63" s="1" t="s">
        <v>2222</v>
      </c>
      <c r="P63" s="1"/>
      <c r="Q63" s="1"/>
      <c r="R63" s="1"/>
      <c r="S63" s="1"/>
      <c r="T63" s="3">
        <v>46094</v>
      </c>
      <c r="U63" s="1" t="s">
        <v>39</v>
      </c>
      <c r="V63" s="1"/>
      <c r="W63" s="1" t="s">
        <v>1258</v>
      </c>
    </row>
    <row r="64" spans="1:23" hidden="1">
      <c r="A64" s="1" t="s">
        <v>26</v>
      </c>
      <c r="B64" s="1" t="s">
        <v>2223</v>
      </c>
      <c r="C64" s="1">
        <v>15160300</v>
      </c>
      <c r="D64" s="1" t="s">
        <v>2224</v>
      </c>
      <c r="E64" s="3">
        <v>46083</v>
      </c>
      <c r="F64" s="12">
        <v>46083.367476851854</v>
      </c>
      <c r="G64" s="1">
        <v>860002180</v>
      </c>
      <c r="H64" s="1" t="s">
        <v>2225</v>
      </c>
      <c r="I64" s="17">
        <f t="shared" si="1"/>
        <v>2517500</v>
      </c>
      <c r="J64" s="17">
        <v>478325</v>
      </c>
      <c r="K64" s="17">
        <v>2995825</v>
      </c>
      <c r="L64" s="29" t="s">
        <v>214</v>
      </c>
      <c r="M64" s="3">
        <v>46099</v>
      </c>
      <c r="N64" s="1">
        <f t="shared" si="0"/>
        <v>16</v>
      </c>
      <c r="O64" s="1" t="s">
        <v>215</v>
      </c>
      <c r="P64" s="1"/>
      <c r="Q64" s="1"/>
      <c r="R64" s="1"/>
      <c r="S64" s="1"/>
      <c r="T64" s="3">
        <v>46100</v>
      </c>
      <c r="U64" s="1" t="s">
        <v>39</v>
      </c>
      <c r="V64" s="1"/>
      <c r="W64" s="1" t="s">
        <v>2147</v>
      </c>
    </row>
    <row r="65" spans="1:23" hidden="1">
      <c r="A65" s="1" t="s">
        <v>26</v>
      </c>
      <c r="B65" s="1" t="s">
        <v>2226</v>
      </c>
      <c r="C65" s="1">
        <v>565763</v>
      </c>
      <c r="D65" s="1" t="s">
        <v>159</v>
      </c>
      <c r="E65" s="3">
        <v>46083</v>
      </c>
      <c r="F65" s="12">
        <v>46083.341967592591</v>
      </c>
      <c r="G65" s="1">
        <v>890800788</v>
      </c>
      <c r="H65" s="1" t="s">
        <v>160</v>
      </c>
      <c r="I65" s="17">
        <f t="shared" si="1"/>
        <v>319950</v>
      </c>
      <c r="J65" s="17">
        <v>60791</v>
      </c>
      <c r="K65" s="17">
        <v>380741</v>
      </c>
      <c r="L65" s="29" t="s">
        <v>70</v>
      </c>
      <c r="M65" s="3">
        <v>46085</v>
      </c>
      <c r="N65" s="1">
        <f t="shared" si="0"/>
        <v>2</v>
      </c>
      <c r="O65" s="1" t="s">
        <v>2149</v>
      </c>
      <c r="P65" s="1"/>
      <c r="Q65" s="1"/>
      <c r="R65" s="1"/>
      <c r="S65" s="1"/>
      <c r="T65" s="3">
        <v>46094</v>
      </c>
      <c r="U65" s="1" t="s">
        <v>39</v>
      </c>
      <c r="V65" s="1"/>
      <c r="W65" s="1" t="s">
        <v>2144</v>
      </c>
    </row>
    <row r="66" spans="1:23" hidden="1">
      <c r="A66" s="1" t="s">
        <v>26</v>
      </c>
      <c r="B66" s="1" t="s">
        <v>2227</v>
      </c>
      <c r="C66" s="1">
        <v>726474</v>
      </c>
      <c r="D66" s="1" t="s">
        <v>817</v>
      </c>
      <c r="E66" s="3">
        <v>46083</v>
      </c>
      <c r="F66" s="12">
        <v>46083.385405092595</v>
      </c>
      <c r="G66" s="1">
        <v>890915475</v>
      </c>
      <c r="H66" s="1" t="s">
        <v>818</v>
      </c>
      <c r="I66" s="17">
        <f t="shared" si="1"/>
        <v>901755.99999999988</v>
      </c>
      <c r="J66" s="17">
        <v>171333.64</v>
      </c>
      <c r="K66" s="17">
        <v>1073089.6399999999</v>
      </c>
      <c r="L66" s="29" t="s">
        <v>70</v>
      </c>
      <c r="M66" s="3">
        <v>46087</v>
      </c>
      <c r="N66" s="1">
        <f t="shared" si="0"/>
        <v>4</v>
      </c>
      <c r="O66" s="1" t="s">
        <v>2149</v>
      </c>
      <c r="P66" s="1"/>
      <c r="Q66" s="1"/>
      <c r="R66" s="1"/>
      <c r="S66" s="1"/>
      <c r="T66" s="3">
        <v>46094</v>
      </c>
      <c r="U66" s="1" t="s">
        <v>39</v>
      </c>
      <c r="V66" s="1"/>
      <c r="W66" s="1" t="s">
        <v>2144</v>
      </c>
    </row>
    <row r="67" spans="1:23" hidden="1">
      <c r="A67" s="1" t="s">
        <v>26</v>
      </c>
      <c r="B67" s="1" t="s">
        <v>2228</v>
      </c>
      <c r="C67" s="1">
        <v>346348</v>
      </c>
      <c r="D67" s="1" t="s">
        <v>336</v>
      </c>
      <c r="E67" s="3">
        <v>46083</v>
      </c>
      <c r="F67" s="12">
        <v>46083.29409722222</v>
      </c>
      <c r="G67" s="1">
        <v>800049074</v>
      </c>
      <c r="H67" s="1" t="s">
        <v>337</v>
      </c>
      <c r="I67" s="17">
        <f t="shared" ref="I67:I130" si="2">K67-J67</f>
        <v>526610</v>
      </c>
      <c r="J67" s="17">
        <v>71462</v>
      </c>
      <c r="K67" s="17">
        <v>598072</v>
      </c>
      <c r="L67" s="29" t="s">
        <v>70</v>
      </c>
      <c r="M67" s="3">
        <v>46085</v>
      </c>
      <c r="N67" s="1">
        <f t="shared" ref="N67:N130" si="3">IFERROR(IF(-_xlfn.DAYS(E67,M67)&lt;0,0,-_xlfn.DAYS(E67,M67)), " - ")</f>
        <v>2</v>
      </c>
      <c r="O67" s="1" t="s">
        <v>2149</v>
      </c>
      <c r="P67" s="1"/>
      <c r="Q67" s="1"/>
      <c r="R67" s="1"/>
      <c r="S67" s="1"/>
      <c r="T67" s="3">
        <v>46094</v>
      </c>
      <c r="U67" s="1" t="s">
        <v>39</v>
      </c>
      <c r="V67" s="1"/>
      <c r="W67" s="1" t="s">
        <v>2144</v>
      </c>
    </row>
    <row r="68" spans="1:23" hidden="1">
      <c r="A68" s="1" t="s">
        <v>26</v>
      </c>
      <c r="B68" s="1" t="s">
        <v>2229</v>
      </c>
      <c r="C68" s="1">
        <v>346361</v>
      </c>
      <c r="D68" s="1" t="s">
        <v>336</v>
      </c>
      <c r="E68" s="3">
        <v>46083</v>
      </c>
      <c r="F68" s="12">
        <v>46083.294386574074</v>
      </c>
      <c r="G68" s="1">
        <v>800049074</v>
      </c>
      <c r="H68" s="1" t="s">
        <v>337</v>
      </c>
      <c r="I68" s="17">
        <f t="shared" si="2"/>
        <v>28606</v>
      </c>
      <c r="J68" s="17">
        <v>5435</v>
      </c>
      <c r="K68" s="17">
        <v>34041</v>
      </c>
      <c r="L68" s="29" t="s">
        <v>70</v>
      </c>
      <c r="M68" s="3">
        <v>46084</v>
      </c>
      <c r="N68" s="1">
        <f t="shared" si="3"/>
        <v>1</v>
      </c>
      <c r="O68" s="1" t="s">
        <v>2149</v>
      </c>
      <c r="P68" s="1"/>
      <c r="Q68" s="1"/>
      <c r="R68" s="1"/>
      <c r="S68" s="1"/>
      <c r="T68" s="3">
        <v>46086</v>
      </c>
      <c r="U68" s="1" t="s">
        <v>39</v>
      </c>
      <c r="V68" s="1"/>
      <c r="W68" s="1" t="s">
        <v>2144</v>
      </c>
    </row>
    <row r="69" spans="1:23" hidden="1">
      <c r="A69" s="1" t="s">
        <v>26</v>
      </c>
      <c r="B69" s="1" t="s">
        <v>2230</v>
      </c>
      <c r="C69" s="1">
        <v>31722</v>
      </c>
      <c r="D69" s="1" t="s">
        <v>618</v>
      </c>
      <c r="E69" s="3">
        <v>46083</v>
      </c>
      <c r="F69" s="12">
        <v>46083.314166666663</v>
      </c>
      <c r="G69" s="1">
        <v>900322890</v>
      </c>
      <c r="H69" s="1" t="s">
        <v>619</v>
      </c>
      <c r="I69" s="17">
        <f t="shared" si="2"/>
        <v>1835400</v>
      </c>
      <c r="J69" s="17">
        <v>348726</v>
      </c>
      <c r="K69" s="17">
        <v>2184126</v>
      </c>
      <c r="L69" s="29" t="s">
        <v>70</v>
      </c>
      <c r="M69" s="3">
        <v>46085</v>
      </c>
      <c r="N69" s="1">
        <f t="shared" si="3"/>
        <v>2</v>
      </c>
      <c r="O69" s="1" t="s">
        <v>2149</v>
      </c>
      <c r="P69" s="1"/>
      <c r="Q69" s="1"/>
      <c r="R69" s="1"/>
      <c r="S69" s="1"/>
      <c r="T69" s="3">
        <v>46094</v>
      </c>
      <c r="U69" s="1" t="s">
        <v>39</v>
      </c>
      <c r="V69" s="1"/>
      <c r="W69" s="1" t="s">
        <v>2144</v>
      </c>
    </row>
    <row r="70" spans="1:23" hidden="1">
      <c r="A70" s="1" t="s">
        <v>26</v>
      </c>
      <c r="B70" s="1" t="s">
        <v>2231</v>
      </c>
      <c r="C70" s="1">
        <v>56370</v>
      </c>
      <c r="D70" s="1" t="s">
        <v>122</v>
      </c>
      <c r="E70" s="3">
        <v>46083</v>
      </c>
      <c r="F70" s="12">
        <v>46083.340775462966</v>
      </c>
      <c r="G70" s="1">
        <v>900650486</v>
      </c>
      <c r="H70" s="1" t="s">
        <v>857</v>
      </c>
      <c r="I70" s="17">
        <f t="shared" si="2"/>
        <v>880000</v>
      </c>
      <c r="J70" s="17">
        <v>0</v>
      </c>
      <c r="K70" s="17">
        <v>880000</v>
      </c>
      <c r="L70" s="29" t="s">
        <v>65</v>
      </c>
      <c r="M70" s="3">
        <v>46085</v>
      </c>
      <c r="N70" s="1">
        <f t="shared" si="3"/>
        <v>2</v>
      </c>
      <c r="O70" s="1" t="s">
        <v>2149</v>
      </c>
      <c r="P70" s="1"/>
      <c r="Q70" s="1"/>
      <c r="R70" s="1"/>
      <c r="S70" s="1"/>
      <c r="T70" s="3">
        <v>46086</v>
      </c>
      <c r="U70" s="1" t="s">
        <v>39</v>
      </c>
      <c r="V70" s="1"/>
      <c r="W70" s="1" t="s">
        <v>2144</v>
      </c>
    </row>
    <row r="71" spans="1:23" hidden="1">
      <c r="A71" s="1" t="s">
        <v>26</v>
      </c>
      <c r="B71" s="1" t="s">
        <v>2232</v>
      </c>
      <c r="C71" s="1">
        <v>346362</v>
      </c>
      <c r="D71" s="1" t="s">
        <v>336</v>
      </c>
      <c r="E71" s="3">
        <v>46083</v>
      </c>
      <c r="F71" s="12">
        <v>46083.294409722221</v>
      </c>
      <c r="G71" s="1">
        <v>800049074</v>
      </c>
      <c r="H71" s="1" t="s">
        <v>337</v>
      </c>
      <c r="I71" s="17">
        <f t="shared" si="2"/>
        <v>55940</v>
      </c>
      <c r="J71" s="17">
        <v>10629</v>
      </c>
      <c r="K71" s="17">
        <v>66569</v>
      </c>
      <c r="L71" s="29" t="s">
        <v>70</v>
      </c>
      <c r="M71" s="3">
        <v>46084</v>
      </c>
      <c r="N71" s="1">
        <f t="shared" si="3"/>
        <v>1</v>
      </c>
      <c r="O71" s="1" t="s">
        <v>2149</v>
      </c>
      <c r="P71" s="1"/>
      <c r="Q71" s="1"/>
      <c r="R71" s="1"/>
      <c r="S71" s="1"/>
      <c r="T71" s="3">
        <v>46086</v>
      </c>
      <c r="U71" s="1" t="s">
        <v>39</v>
      </c>
      <c r="V71" s="1"/>
      <c r="W71" s="1" t="s">
        <v>2144</v>
      </c>
    </row>
    <row r="72" spans="1:23" hidden="1">
      <c r="A72" s="1" t="s">
        <v>26</v>
      </c>
      <c r="B72" s="1" t="s">
        <v>2233</v>
      </c>
      <c r="C72" s="1">
        <v>565750</v>
      </c>
      <c r="D72" s="1" t="s">
        <v>159</v>
      </c>
      <c r="E72" s="3">
        <v>46083</v>
      </c>
      <c r="F72" s="12">
        <v>46083.301006944443</v>
      </c>
      <c r="G72" s="1">
        <v>890800788</v>
      </c>
      <c r="H72" s="1" t="s">
        <v>160</v>
      </c>
      <c r="I72" s="17">
        <f t="shared" si="2"/>
        <v>104265</v>
      </c>
      <c r="J72" s="17">
        <v>19811</v>
      </c>
      <c r="K72" s="17">
        <v>124076</v>
      </c>
      <c r="L72" s="29" t="s">
        <v>70</v>
      </c>
      <c r="M72" s="3">
        <v>46087</v>
      </c>
      <c r="N72" s="1">
        <f t="shared" si="3"/>
        <v>4</v>
      </c>
      <c r="O72" s="1" t="s">
        <v>2149</v>
      </c>
      <c r="P72" s="1"/>
      <c r="Q72" s="1"/>
      <c r="R72" s="1"/>
      <c r="S72" s="1"/>
      <c r="T72" s="3">
        <v>46091</v>
      </c>
      <c r="U72" s="1" t="s">
        <v>39</v>
      </c>
      <c r="V72" s="1"/>
      <c r="W72" s="1" t="s">
        <v>2144</v>
      </c>
    </row>
    <row r="73" spans="1:23" hidden="1">
      <c r="A73" s="1" t="s">
        <v>26</v>
      </c>
      <c r="B73" s="1" t="s">
        <v>2234</v>
      </c>
      <c r="C73" s="1">
        <v>346357</v>
      </c>
      <c r="D73" s="1" t="s">
        <v>336</v>
      </c>
      <c r="E73" s="3">
        <v>46083</v>
      </c>
      <c r="F73" s="12">
        <v>46083.294305555559</v>
      </c>
      <c r="G73" s="1">
        <v>800049074</v>
      </c>
      <c r="H73" s="1" t="s">
        <v>337</v>
      </c>
      <c r="I73" s="17">
        <f t="shared" si="2"/>
        <v>729969</v>
      </c>
      <c r="J73" s="17">
        <v>138694</v>
      </c>
      <c r="K73" s="17">
        <v>868663</v>
      </c>
      <c r="L73" s="29" t="s">
        <v>70</v>
      </c>
      <c r="M73" s="3">
        <v>46084</v>
      </c>
      <c r="N73" s="1">
        <f t="shared" si="3"/>
        <v>1</v>
      </c>
      <c r="O73" s="1" t="s">
        <v>2149</v>
      </c>
      <c r="P73" s="1"/>
      <c r="Q73" s="3"/>
      <c r="R73" s="1"/>
      <c r="S73" s="1"/>
      <c r="T73" s="3">
        <v>46086</v>
      </c>
      <c r="U73" s="1" t="s">
        <v>39</v>
      </c>
      <c r="V73" s="1"/>
      <c r="W73" s="1" t="s">
        <v>2144</v>
      </c>
    </row>
    <row r="74" spans="1:23" hidden="1">
      <c r="A74" s="1" t="s">
        <v>26</v>
      </c>
      <c r="B74" s="1" t="s">
        <v>2235</v>
      </c>
      <c r="C74" s="1">
        <v>346356</v>
      </c>
      <c r="D74" s="1" t="s">
        <v>336</v>
      </c>
      <c r="E74" s="3">
        <v>46083</v>
      </c>
      <c r="F74" s="12">
        <v>46083.294282407405</v>
      </c>
      <c r="G74" s="1">
        <v>800049074</v>
      </c>
      <c r="H74" s="1" t="s">
        <v>337</v>
      </c>
      <c r="I74" s="17">
        <f t="shared" si="2"/>
        <v>55950</v>
      </c>
      <c r="J74" s="17">
        <v>10630</v>
      </c>
      <c r="K74" s="17">
        <v>66580</v>
      </c>
      <c r="L74" s="29" t="s">
        <v>70</v>
      </c>
      <c r="M74" s="3">
        <v>46084</v>
      </c>
      <c r="N74" s="1">
        <f t="shared" si="3"/>
        <v>1</v>
      </c>
      <c r="O74" s="1" t="s">
        <v>2149</v>
      </c>
      <c r="P74" s="1"/>
      <c r="Q74" s="1"/>
      <c r="R74" s="1"/>
      <c r="S74" s="1"/>
      <c r="T74" s="3">
        <v>46086</v>
      </c>
      <c r="U74" s="1" t="s">
        <v>39</v>
      </c>
      <c r="V74" s="1"/>
      <c r="W74" s="1" t="s">
        <v>2144</v>
      </c>
    </row>
    <row r="75" spans="1:23" hidden="1">
      <c r="A75" s="1" t="s">
        <v>26</v>
      </c>
      <c r="B75" s="1" t="s">
        <v>2236</v>
      </c>
      <c r="C75" s="1">
        <v>726384</v>
      </c>
      <c r="D75" s="1" t="s">
        <v>817</v>
      </c>
      <c r="E75" s="3">
        <v>46083</v>
      </c>
      <c r="F75" s="12">
        <v>46083.258506944447</v>
      </c>
      <c r="G75" s="1">
        <v>890915475</v>
      </c>
      <c r="H75" s="1" t="s">
        <v>818</v>
      </c>
      <c r="I75" s="17">
        <f t="shared" si="2"/>
        <v>1475040</v>
      </c>
      <c r="J75" s="17">
        <v>280257.59999999998</v>
      </c>
      <c r="K75" s="17">
        <v>1755297.6</v>
      </c>
      <c r="L75" s="29" t="s">
        <v>70</v>
      </c>
      <c r="M75" s="3">
        <v>46087</v>
      </c>
      <c r="N75" s="1">
        <f t="shared" si="3"/>
        <v>4</v>
      </c>
      <c r="O75" s="1" t="s">
        <v>2149</v>
      </c>
      <c r="P75" s="1"/>
      <c r="Q75" s="1"/>
      <c r="R75" s="1"/>
      <c r="S75" s="1"/>
      <c r="T75" s="3">
        <v>46094</v>
      </c>
      <c r="U75" s="1" t="s">
        <v>39</v>
      </c>
      <c r="V75" s="1"/>
      <c r="W75" s="1" t="s">
        <v>2144</v>
      </c>
    </row>
    <row r="76" spans="1:23" hidden="1">
      <c r="A76" s="1" t="s">
        <v>26</v>
      </c>
      <c r="B76" s="1" t="s">
        <v>2237</v>
      </c>
      <c r="C76" s="1">
        <v>346359</v>
      </c>
      <c r="D76" s="1" t="s">
        <v>336</v>
      </c>
      <c r="E76" s="3">
        <v>46083</v>
      </c>
      <c r="F76" s="12">
        <v>46083.294340277775</v>
      </c>
      <c r="G76" s="1">
        <v>800049074</v>
      </c>
      <c r="H76" s="1" t="s">
        <v>337</v>
      </c>
      <c r="I76" s="17">
        <f t="shared" si="2"/>
        <v>1023684</v>
      </c>
      <c r="J76" s="17">
        <v>184424</v>
      </c>
      <c r="K76" s="17">
        <v>1208108</v>
      </c>
      <c r="L76" s="29" t="s">
        <v>70</v>
      </c>
      <c r="M76" s="3">
        <v>46090</v>
      </c>
      <c r="N76" s="1">
        <f t="shared" si="3"/>
        <v>7</v>
      </c>
      <c r="O76" s="1" t="s">
        <v>2149</v>
      </c>
      <c r="P76" s="1"/>
      <c r="Q76" s="1"/>
      <c r="R76" s="1"/>
      <c r="S76" s="1"/>
      <c r="T76" s="3"/>
      <c r="U76" s="1"/>
      <c r="V76" s="1"/>
      <c r="W76" s="1" t="s">
        <v>1258</v>
      </c>
    </row>
    <row r="77" spans="1:23" hidden="1">
      <c r="A77" s="1" t="s">
        <v>26</v>
      </c>
      <c r="B77" s="1" t="s">
        <v>2238</v>
      </c>
      <c r="C77" s="1">
        <v>346345</v>
      </c>
      <c r="D77" s="1" t="s">
        <v>336</v>
      </c>
      <c r="E77" s="3">
        <v>46083</v>
      </c>
      <c r="F77" s="12">
        <v>46083.294027777774</v>
      </c>
      <c r="G77" s="1">
        <v>800049074</v>
      </c>
      <c r="H77" s="1" t="s">
        <v>337</v>
      </c>
      <c r="I77" s="17">
        <f t="shared" si="2"/>
        <v>101303</v>
      </c>
      <c r="J77" s="17">
        <v>7710</v>
      </c>
      <c r="K77" s="17">
        <v>109013</v>
      </c>
      <c r="L77" s="29" t="s">
        <v>70</v>
      </c>
      <c r="M77" s="3">
        <v>46085</v>
      </c>
      <c r="N77" s="1">
        <f t="shared" si="3"/>
        <v>2</v>
      </c>
      <c r="O77" s="1" t="s">
        <v>2149</v>
      </c>
      <c r="P77" s="1"/>
      <c r="Q77" s="22"/>
      <c r="R77" s="1"/>
      <c r="S77" s="1"/>
      <c r="T77" s="3">
        <v>46094</v>
      </c>
      <c r="U77" s="1" t="s">
        <v>39</v>
      </c>
      <c r="V77" s="1"/>
      <c r="W77" s="1" t="s">
        <v>2144</v>
      </c>
    </row>
    <row r="78" spans="1:23" hidden="1">
      <c r="A78" s="1" t="s">
        <v>26</v>
      </c>
      <c r="B78" s="1" t="s">
        <v>2239</v>
      </c>
      <c r="C78" s="1">
        <v>346349</v>
      </c>
      <c r="D78" s="1" t="s">
        <v>336</v>
      </c>
      <c r="E78" s="3">
        <v>46083</v>
      </c>
      <c r="F78" s="12">
        <v>46083.294120370374</v>
      </c>
      <c r="G78" s="1">
        <v>800049074</v>
      </c>
      <c r="H78" s="1" t="s">
        <v>337</v>
      </c>
      <c r="I78" s="17">
        <f t="shared" si="2"/>
        <v>3462480</v>
      </c>
      <c r="J78" s="17">
        <v>657871</v>
      </c>
      <c r="K78" s="17">
        <v>4120351</v>
      </c>
      <c r="L78" s="29" t="s">
        <v>70</v>
      </c>
      <c r="M78" s="3">
        <v>46087</v>
      </c>
      <c r="N78" s="1">
        <f t="shared" si="3"/>
        <v>4</v>
      </c>
      <c r="O78" s="1" t="s">
        <v>2149</v>
      </c>
      <c r="P78" s="1"/>
      <c r="Q78" s="1"/>
      <c r="R78" s="1"/>
      <c r="S78" s="1"/>
      <c r="T78" s="3">
        <v>46094</v>
      </c>
      <c r="U78" s="1" t="s">
        <v>39</v>
      </c>
      <c r="V78" s="1"/>
      <c r="W78" s="1" t="s">
        <v>2144</v>
      </c>
    </row>
    <row r="79" spans="1:23" hidden="1">
      <c r="A79" s="1" t="s">
        <v>26</v>
      </c>
      <c r="B79" s="1" t="s">
        <v>2240</v>
      </c>
      <c r="C79" s="1">
        <v>723487</v>
      </c>
      <c r="D79" s="1" t="s">
        <v>822</v>
      </c>
      <c r="E79" s="3">
        <v>46083</v>
      </c>
      <c r="F79" s="12">
        <v>46083.285127314812</v>
      </c>
      <c r="G79" s="1">
        <v>890915475</v>
      </c>
      <c r="H79" s="1" t="s">
        <v>818</v>
      </c>
      <c r="I79" s="17">
        <f t="shared" si="2"/>
        <v>715380</v>
      </c>
      <c r="J79" s="17">
        <v>135922.20000000001</v>
      </c>
      <c r="K79" s="17">
        <v>851302.2</v>
      </c>
      <c r="L79" s="29" t="s">
        <v>70</v>
      </c>
      <c r="M79" s="3">
        <v>46085</v>
      </c>
      <c r="N79" s="1">
        <f t="shared" si="3"/>
        <v>2</v>
      </c>
      <c r="O79" s="1" t="s">
        <v>2149</v>
      </c>
      <c r="P79" s="1"/>
      <c r="Q79" s="1"/>
      <c r="R79" s="1"/>
      <c r="S79" s="1"/>
      <c r="T79" s="3">
        <v>46094</v>
      </c>
      <c r="U79" s="1" t="s">
        <v>39</v>
      </c>
      <c r="V79" s="1"/>
      <c r="W79" s="1" t="s">
        <v>2144</v>
      </c>
    </row>
    <row r="80" spans="1:23" hidden="1">
      <c r="A80" s="1" t="s">
        <v>26</v>
      </c>
      <c r="B80" s="1" t="s">
        <v>2241</v>
      </c>
      <c r="C80" s="1">
        <v>346360</v>
      </c>
      <c r="D80" s="1" t="s">
        <v>336</v>
      </c>
      <c r="E80" s="3">
        <v>46083</v>
      </c>
      <c r="F80" s="12">
        <v>46083.294363425928</v>
      </c>
      <c r="G80" s="1">
        <v>800049074</v>
      </c>
      <c r="H80" s="1" t="s">
        <v>337</v>
      </c>
      <c r="I80" s="17">
        <f t="shared" si="2"/>
        <v>33359</v>
      </c>
      <c r="J80" s="17">
        <v>4432</v>
      </c>
      <c r="K80" s="17">
        <v>37791</v>
      </c>
      <c r="L80" s="29" t="s">
        <v>70</v>
      </c>
      <c r="M80" s="3">
        <v>46084</v>
      </c>
      <c r="N80" s="1">
        <f t="shared" si="3"/>
        <v>1</v>
      </c>
      <c r="O80" s="1" t="s">
        <v>2149</v>
      </c>
      <c r="P80" s="1"/>
      <c r="Q80" s="1"/>
      <c r="R80" s="1"/>
      <c r="S80" s="1"/>
      <c r="T80" s="3">
        <v>46086</v>
      </c>
      <c r="U80" s="1" t="s">
        <v>39</v>
      </c>
      <c r="V80" s="1"/>
      <c r="W80" s="1" t="s">
        <v>2144</v>
      </c>
    </row>
    <row r="81" spans="1:23" hidden="1">
      <c r="A81" s="1" t="s">
        <v>26</v>
      </c>
      <c r="B81" s="1" t="s">
        <v>2242</v>
      </c>
      <c r="C81" s="1">
        <v>346358</v>
      </c>
      <c r="D81" s="1" t="s">
        <v>336</v>
      </c>
      <c r="E81" s="3">
        <v>46083</v>
      </c>
      <c r="F81" s="12">
        <v>46083.294317129628</v>
      </c>
      <c r="G81" s="1">
        <v>800049074</v>
      </c>
      <c r="H81" s="1" t="s">
        <v>337</v>
      </c>
      <c r="I81" s="17">
        <f t="shared" si="2"/>
        <v>662474</v>
      </c>
      <c r="J81" s="17">
        <v>55283</v>
      </c>
      <c r="K81" s="17">
        <v>717757</v>
      </c>
      <c r="L81" s="29" t="s">
        <v>70</v>
      </c>
      <c r="M81" s="3">
        <v>46084</v>
      </c>
      <c r="N81" s="1">
        <f t="shared" si="3"/>
        <v>1</v>
      </c>
      <c r="O81" s="1" t="s">
        <v>2149</v>
      </c>
      <c r="P81" s="1"/>
      <c r="Q81" s="1"/>
      <c r="R81" s="1"/>
      <c r="S81" s="1"/>
      <c r="T81" s="3">
        <v>46086</v>
      </c>
      <c r="U81" s="1" t="s">
        <v>39</v>
      </c>
      <c r="V81" s="1"/>
      <c r="W81" s="1" t="s">
        <v>2144</v>
      </c>
    </row>
    <row r="82" spans="1:23" hidden="1">
      <c r="A82" s="1" t="s">
        <v>26</v>
      </c>
      <c r="B82" s="1" t="s">
        <v>2243</v>
      </c>
      <c r="C82" s="1">
        <v>726426</v>
      </c>
      <c r="D82" s="1" t="s">
        <v>817</v>
      </c>
      <c r="E82" s="3">
        <v>46083</v>
      </c>
      <c r="F82" s="12">
        <v>46083.301504629628</v>
      </c>
      <c r="G82" s="1">
        <v>890915475</v>
      </c>
      <c r="H82" s="1" t="s">
        <v>818</v>
      </c>
      <c r="I82" s="17">
        <f t="shared" si="2"/>
        <v>182671</v>
      </c>
      <c r="J82" s="17">
        <v>34707.49</v>
      </c>
      <c r="K82" s="17">
        <v>217378.49</v>
      </c>
      <c r="L82" s="29" t="s">
        <v>70</v>
      </c>
      <c r="M82" s="3">
        <v>46084</v>
      </c>
      <c r="N82" s="1">
        <f t="shared" si="3"/>
        <v>1</v>
      </c>
      <c r="O82" s="1" t="s">
        <v>2149</v>
      </c>
      <c r="P82" s="1"/>
      <c r="Q82" s="1"/>
      <c r="R82" s="1"/>
      <c r="S82" s="1"/>
      <c r="T82" s="3">
        <v>46086</v>
      </c>
      <c r="U82" s="1" t="s">
        <v>39</v>
      </c>
      <c r="V82" s="1"/>
      <c r="W82" s="1" t="s">
        <v>2144</v>
      </c>
    </row>
    <row r="83" spans="1:23" hidden="1">
      <c r="A83" s="1" t="s">
        <v>26</v>
      </c>
      <c r="B83" s="1" t="s">
        <v>2244</v>
      </c>
      <c r="C83" s="1">
        <v>346346</v>
      </c>
      <c r="D83" s="1" t="s">
        <v>336</v>
      </c>
      <c r="E83" s="3">
        <v>46083</v>
      </c>
      <c r="F83" s="12">
        <v>46083.294050925928</v>
      </c>
      <c r="G83" s="1">
        <v>800049074</v>
      </c>
      <c r="H83" s="1" t="s">
        <v>337</v>
      </c>
      <c r="I83" s="17">
        <f t="shared" si="2"/>
        <v>270988</v>
      </c>
      <c r="J83" s="17">
        <v>25660</v>
      </c>
      <c r="K83" s="17">
        <v>296648</v>
      </c>
      <c r="L83" s="29" t="s">
        <v>70</v>
      </c>
      <c r="M83" s="3">
        <v>46085</v>
      </c>
      <c r="N83" s="1">
        <f t="shared" si="3"/>
        <v>2</v>
      </c>
      <c r="O83" s="1" t="s">
        <v>2149</v>
      </c>
      <c r="P83" s="1"/>
      <c r="Q83" s="1"/>
      <c r="R83" s="1"/>
      <c r="S83" s="1"/>
      <c r="T83" s="3">
        <v>46094</v>
      </c>
      <c r="U83" s="1" t="s">
        <v>39</v>
      </c>
      <c r="V83" s="1"/>
      <c r="W83" s="1" t="s">
        <v>2144</v>
      </c>
    </row>
    <row r="84" spans="1:23" hidden="1">
      <c r="A84" s="1" t="s">
        <v>26</v>
      </c>
      <c r="B84" s="1" t="s">
        <v>2245</v>
      </c>
      <c r="C84" s="1">
        <v>346347</v>
      </c>
      <c r="D84" s="1" t="s">
        <v>336</v>
      </c>
      <c r="E84" s="3">
        <v>46083</v>
      </c>
      <c r="F84" s="12">
        <v>46083.294074074074</v>
      </c>
      <c r="G84" s="1">
        <v>800049074</v>
      </c>
      <c r="H84" s="1" t="s">
        <v>337</v>
      </c>
      <c r="I84" s="17">
        <f t="shared" si="2"/>
        <v>514115</v>
      </c>
      <c r="J84" s="17">
        <v>75060</v>
      </c>
      <c r="K84" s="17">
        <v>589175</v>
      </c>
      <c r="L84" s="29" t="s">
        <v>110</v>
      </c>
      <c r="M84" s="3" t="s">
        <v>81</v>
      </c>
      <c r="N84" s="1" t="str">
        <f t="shared" si="3"/>
        <v xml:space="preserve"> - </v>
      </c>
      <c r="O84" s="1" t="s">
        <v>2149</v>
      </c>
      <c r="P84" s="1"/>
      <c r="Q84" s="1"/>
      <c r="R84" s="1"/>
      <c r="S84" s="1"/>
      <c r="T84" s="3"/>
      <c r="U84" s="1"/>
      <c r="V84" s="1"/>
      <c r="W84" s="1"/>
    </row>
    <row r="85" spans="1:23" hidden="1">
      <c r="A85" s="1" t="s">
        <v>26</v>
      </c>
      <c r="B85" s="1" t="s">
        <v>2246</v>
      </c>
      <c r="C85" s="27">
        <v>15782</v>
      </c>
      <c r="D85" s="1" t="s">
        <v>332</v>
      </c>
      <c r="E85" s="3">
        <v>46083</v>
      </c>
      <c r="F85" s="12">
        <v>46083.403101851851</v>
      </c>
      <c r="G85" s="1">
        <v>39440924</v>
      </c>
      <c r="H85" s="1" t="s">
        <v>333</v>
      </c>
      <c r="I85" s="17">
        <f t="shared" si="2"/>
        <v>1680.7</v>
      </c>
      <c r="J85" s="17">
        <v>319.33</v>
      </c>
      <c r="K85" s="17">
        <v>2000.03</v>
      </c>
      <c r="L85" s="29" t="s">
        <v>54</v>
      </c>
      <c r="M85" s="3"/>
      <c r="N85" s="1">
        <f t="shared" si="3"/>
        <v>0</v>
      </c>
      <c r="O85" s="1"/>
      <c r="P85" s="1"/>
      <c r="Q85" s="1"/>
      <c r="R85" s="1"/>
      <c r="S85" s="1"/>
      <c r="T85" s="3"/>
      <c r="U85" s="1"/>
      <c r="V85" s="1"/>
      <c r="W85" s="1"/>
    </row>
    <row r="86" spans="1:23" hidden="1">
      <c r="A86" s="1" t="s">
        <v>26</v>
      </c>
      <c r="B86" s="1" t="s">
        <v>2247</v>
      </c>
      <c r="C86" s="1">
        <v>198514</v>
      </c>
      <c r="D86" s="1" t="s">
        <v>28</v>
      </c>
      <c r="E86" s="3">
        <v>46083</v>
      </c>
      <c r="F86" s="12">
        <v>46083.386423611111</v>
      </c>
      <c r="G86" s="1">
        <v>800180675</v>
      </c>
      <c r="H86" s="1" t="s">
        <v>596</v>
      </c>
      <c r="I86" s="17">
        <f t="shared" si="2"/>
        <v>1965813</v>
      </c>
      <c r="J86" s="17">
        <v>0</v>
      </c>
      <c r="K86" s="17">
        <v>1965813</v>
      </c>
      <c r="L86" s="29" t="s">
        <v>1149</v>
      </c>
      <c r="M86" s="3">
        <v>46084</v>
      </c>
      <c r="N86" s="1">
        <f t="shared" si="3"/>
        <v>1</v>
      </c>
      <c r="O86" s="1" t="s">
        <v>479</v>
      </c>
      <c r="P86" s="1"/>
      <c r="Q86" s="1"/>
      <c r="R86" s="1"/>
      <c r="S86" s="1"/>
      <c r="T86" s="3">
        <v>46085</v>
      </c>
      <c r="U86" s="1" t="s">
        <v>39</v>
      </c>
      <c r="V86" s="1"/>
      <c r="W86" s="1" t="s">
        <v>2144</v>
      </c>
    </row>
    <row r="87" spans="1:23" hidden="1">
      <c r="A87" s="1" t="s">
        <v>26</v>
      </c>
      <c r="B87" s="1" t="s">
        <v>2248</v>
      </c>
      <c r="C87" s="1">
        <v>169677</v>
      </c>
      <c r="D87" s="1" t="s">
        <v>1083</v>
      </c>
      <c r="E87" s="3">
        <v>46083</v>
      </c>
      <c r="F87" s="12">
        <v>46083.377685185187</v>
      </c>
      <c r="G87" s="1">
        <v>860000018</v>
      </c>
      <c r="H87" s="1" t="s">
        <v>1084</v>
      </c>
      <c r="I87" s="17">
        <f t="shared" si="2"/>
        <v>580000</v>
      </c>
      <c r="J87" s="17">
        <v>110200</v>
      </c>
      <c r="K87" s="17">
        <v>690200</v>
      </c>
      <c r="L87" s="29" t="s">
        <v>70</v>
      </c>
      <c r="M87" s="3">
        <v>46091</v>
      </c>
      <c r="N87" s="1">
        <f t="shared" si="3"/>
        <v>8</v>
      </c>
      <c r="O87" s="1" t="s">
        <v>2149</v>
      </c>
      <c r="P87" s="1"/>
      <c r="Q87" s="1"/>
      <c r="R87" s="1"/>
      <c r="S87" s="1"/>
      <c r="T87" s="3">
        <v>46098</v>
      </c>
      <c r="U87" s="1" t="s">
        <v>39</v>
      </c>
      <c r="V87" s="1"/>
      <c r="W87" s="1" t="s">
        <v>1258</v>
      </c>
    </row>
    <row r="88" spans="1:23" hidden="1">
      <c r="A88" s="1" t="s">
        <v>26</v>
      </c>
      <c r="B88" s="1" t="s">
        <v>2249</v>
      </c>
      <c r="C88" s="27">
        <v>191512</v>
      </c>
      <c r="D88" s="1" t="s">
        <v>2250</v>
      </c>
      <c r="E88" s="3">
        <v>46083</v>
      </c>
      <c r="F88" s="12">
        <v>46083.346342592595</v>
      </c>
      <c r="G88" s="1">
        <v>860533413</v>
      </c>
      <c r="H88" s="1" t="s">
        <v>545</v>
      </c>
      <c r="I88" s="17">
        <f t="shared" si="2"/>
        <v>24900</v>
      </c>
      <c r="J88" s="17">
        <v>0</v>
      </c>
      <c r="K88" s="17">
        <v>24900</v>
      </c>
      <c r="L88" s="29" t="s">
        <v>54</v>
      </c>
      <c r="M88" s="3"/>
      <c r="N88" s="1">
        <f t="shared" si="3"/>
        <v>0</v>
      </c>
      <c r="O88" s="1"/>
      <c r="P88" s="1"/>
      <c r="Q88" s="1"/>
      <c r="R88" s="1"/>
      <c r="S88" s="1"/>
      <c r="T88" s="3"/>
      <c r="U88" s="1"/>
      <c r="V88" s="1"/>
      <c r="W88" s="1"/>
    </row>
    <row r="89" spans="1:23" hidden="1">
      <c r="A89" s="1" t="s">
        <v>26</v>
      </c>
      <c r="B89" s="1" t="s">
        <v>2251</v>
      </c>
      <c r="C89" s="27">
        <v>191511</v>
      </c>
      <c r="D89" s="1" t="s">
        <v>2250</v>
      </c>
      <c r="E89" s="3">
        <v>46083</v>
      </c>
      <c r="F89" s="12">
        <v>46083.345138888886</v>
      </c>
      <c r="G89" s="1">
        <v>860533413</v>
      </c>
      <c r="H89" s="1" t="s">
        <v>545</v>
      </c>
      <c r="I89" s="17">
        <f t="shared" si="2"/>
        <v>30900</v>
      </c>
      <c r="J89" s="17">
        <v>0</v>
      </c>
      <c r="K89" s="17">
        <v>30900</v>
      </c>
      <c r="L89" s="29" t="s">
        <v>54</v>
      </c>
      <c r="M89" s="3"/>
      <c r="N89" s="1">
        <f t="shared" si="3"/>
        <v>0</v>
      </c>
      <c r="O89" s="1"/>
      <c r="P89" s="1"/>
      <c r="Q89" s="1"/>
      <c r="R89" s="1"/>
      <c r="S89" s="1"/>
      <c r="T89" s="3"/>
      <c r="U89" s="1"/>
      <c r="V89" s="1"/>
      <c r="W89" s="1"/>
    </row>
    <row r="90" spans="1:23" hidden="1">
      <c r="A90" s="1" t="s">
        <v>26</v>
      </c>
      <c r="B90" s="1" t="s">
        <v>2252</v>
      </c>
      <c r="C90" s="27">
        <v>191510</v>
      </c>
      <c r="D90" s="1" t="s">
        <v>2250</v>
      </c>
      <c r="E90" s="3">
        <v>46083</v>
      </c>
      <c r="F90" s="12">
        <v>46083.3440625</v>
      </c>
      <c r="G90" s="1">
        <v>860533413</v>
      </c>
      <c r="H90" s="1" t="s">
        <v>545</v>
      </c>
      <c r="I90" s="17">
        <f t="shared" si="2"/>
        <v>25900</v>
      </c>
      <c r="J90" s="17">
        <v>0</v>
      </c>
      <c r="K90" s="17">
        <v>25900</v>
      </c>
      <c r="L90" s="29" t="s">
        <v>54</v>
      </c>
      <c r="M90" s="3"/>
      <c r="N90" s="1">
        <f t="shared" si="3"/>
        <v>0</v>
      </c>
      <c r="O90" s="1"/>
      <c r="P90" s="1"/>
      <c r="Q90" s="1"/>
      <c r="R90" s="1"/>
      <c r="S90" s="1"/>
      <c r="T90" s="3"/>
      <c r="U90" s="1"/>
      <c r="V90" s="1"/>
      <c r="W90" s="1"/>
    </row>
    <row r="91" spans="1:23" ht="14.1" hidden="1" customHeight="1">
      <c r="A91" s="1" t="s">
        <v>26</v>
      </c>
      <c r="B91" s="1" t="s">
        <v>2253</v>
      </c>
      <c r="C91" s="1">
        <v>291924</v>
      </c>
      <c r="D91" s="1" t="s">
        <v>2254</v>
      </c>
      <c r="E91" s="3">
        <v>46083</v>
      </c>
      <c r="F91" s="12">
        <v>46083.308668981481</v>
      </c>
      <c r="G91" s="1">
        <v>890917295</v>
      </c>
      <c r="H91" s="1" t="s">
        <v>2255</v>
      </c>
      <c r="I91" s="17">
        <f t="shared" si="2"/>
        <v>130000</v>
      </c>
      <c r="J91" s="17">
        <v>24700</v>
      </c>
      <c r="K91" s="17">
        <v>154700</v>
      </c>
      <c r="L91" s="29" t="s">
        <v>70</v>
      </c>
      <c r="M91" s="3">
        <v>46084</v>
      </c>
      <c r="N91" s="1">
        <f t="shared" si="3"/>
        <v>1</v>
      </c>
      <c r="O91" s="1" t="s">
        <v>2149</v>
      </c>
      <c r="P91" s="1"/>
      <c r="Q91" s="1"/>
      <c r="R91" s="1"/>
      <c r="S91" s="1"/>
      <c r="T91" s="3">
        <v>46086</v>
      </c>
      <c r="U91" s="1" t="s">
        <v>39</v>
      </c>
      <c r="V91" s="1"/>
      <c r="W91" s="1" t="s">
        <v>2144</v>
      </c>
    </row>
    <row r="92" spans="1:23" hidden="1">
      <c r="A92" s="1" t="s">
        <v>26</v>
      </c>
      <c r="B92" s="1" t="s">
        <v>2256</v>
      </c>
      <c r="C92" s="27">
        <v>80591</v>
      </c>
      <c r="D92" s="1" t="s">
        <v>2257</v>
      </c>
      <c r="E92" s="3">
        <v>46083</v>
      </c>
      <c r="F92" s="12">
        <v>46083.280069444445</v>
      </c>
      <c r="G92" s="1">
        <v>900359070</v>
      </c>
      <c r="H92" s="1" t="s">
        <v>2258</v>
      </c>
      <c r="I92" s="17">
        <f t="shared" si="2"/>
        <v>14400</v>
      </c>
      <c r="J92" s="17">
        <v>0</v>
      </c>
      <c r="K92" s="17">
        <v>14400</v>
      </c>
      <c r="L92" s="29" t="s">
        <v>54</v>
      </c>
      <c r="M92" s="3"/>
      <c r="N92" s="1">
        <f t="shared" si="3"/>
        <v>0</v>
      </c>
      <c r="O92" s="1"/>
      <c r="P92" s="1"/>
      <c r="Q92" s="1"/>
      <c r="R92" s="1"/>
      <c r="S92" s="1"/>
      <c r="T92" s="3"/>
      <c r="U92" s="1"/>
      <c r="V92" s="1"/>
      <c r="W92" s="1"/>
    </row>
    <row r="93" spans="1:23" hidden="1">
      <c r="A93" s="1" t="s">
        <v>26</v>
      </c>
      <c r="B93" s="1" t="s">
        <v>2259</v>
      </c>
      <c r="C93" s="1">
        <v>145</v>
      </c>
      <c r="D93" s="1" t="s">
        <v>648</v>
      </c>
      <c r="E93" s="3">
        <v>46084</v>
      </c>
      <c r="F93" s="12">
        <v>46084.841192129628</v>
      </c>
      <c r="G93" s="1">
        <v>15442838</v>
      </c>
      <c r="H93" s="1" t="s">
        <v>649</v>
      </c>
      <c r="I93" s="17">
        <f t="shared" si="2"/>
        <v>780000</v>
      </c>
      <c r="J93" s="17">
        <v>148200</v>
      </c>
      <c r="K93" s="1">
        <v>928200</v>
      </c>
      <c r="L93" s="29" t="s">
        <v>1141</v>
      </c>
      <c r="M93" s="3">
        <v>46086</v>
      </c>
      <c r="N93" s="1">
        <f t="shared" si="3"/>
        <v>2</v>
      </c>
      <c r="O93" s="1" t="s">
        <v>2149</v>
      </c>
      <c r="P93" s="1"/>
      <c r="Q93" s="1"/>
      <c r="R93" s="1"/>
      <c r="S93" s="1"/>
      <c r="T93" s="3">
        <v>46087</v>
      </c>
      <c r="U93" s="22"/>
      <c r="V93" s="1"/>
      <c r="W93" s="1" t="s">
        <v>2144</v>
      </c>
    </row>
    <row r="94" spans="1:23" hidden="1">
      <c r="A94" s="1" t="s">
        <v>26</v>
      </c>
      <c r="B94" s="1" t="s">
        <v>2260</v>
      </c>
      <c r="C94" s="1">
        <v>1307</v>
      </c>
      <c r="D94" s="1" t="s">
        <v>435</v>
      </c>
      <c r="E94" s="3">
        <v>46084</v>
      </c>
      <c r="F94" s="12">
        <v>46084.784074074072</v>
      </c>
      <c r="G94" s="1">
        <v>900933624</v>
      </c>
      <c r="H94" s="1" t="s">
        <v>436</v>
      </c>
      <c r="I94" s="17">
        <f t="shared" si="2"/>
        <v>3200000</v>
      </c>
      <c r="J94" s="17">
        <v>608000</v>
      </c>
      <c r="K94" s="1">
        <v>3808000</v>
      </c>
      <c r="L94" s="29" t="s">
        <v>1151</v>
      </c>
      <c r="M94" s="3">
        <v>46091</v>
      </c>
      <c r="N94" s="1">
        <f t="shared" si="3"/>
        <v>7</v>
      </c>
      <c r="O94" s="1" t="s">
        <v>2149</v>
      </c>
      <c r="P94" s="1"/>
      <c r="Q94" s="1"/>
      <c r="R94" s="1"/>
      <c r="S94" s="1"/>
      <c r="T94" s="3">
        <v>46098</v>
      </c>
      <c r="U94" s="1" t="s">
        <v>39</v>
      </c>
      <c r="V94" s="1"/>
      <c r="W94" s="1" t="s">
        <v>1258</v>
      </c>
    </row>
    <row r="95" spans="1:23" hidden="1">
      <c r="A95" s="1" t="s">
        <v>26</v>
      </c>
      <c r="B95" s="1" t="s">
        <v>2261</v>
      </c>
      <c r="C95" s="1">
        <v>1306</v>
      </c>
      <c r="D95" s="1" t="s">
        <v>435</v>
      </c>
      <c r="E95" s="3">
        <v>46084</v>
      </c>
      <c r="F95" s="12">
        <v>46084.780405092592</v>
      </c>
      <c r="G95" s="1">
        <v>900933624</v>
      </c>
      <c r="H95" s="1" t="s">
        <v>436</v>
      </c>
      <c r="I95" s="17">
        <f t="shared" si="2"/>
        <v>200000</v>
      </c>
      <c r="J95" s="17">
        <v>38000</v>
      </c>
      <c r="K95" s="1">
        <v>238000</v>
      </c>
      <c r="L95" s="29" t="s">
        <v>1151</v>
      </c>
      <c r="M95" s="3">
        <v>46091</v>
      </c>
      <c r="N95" s="1">
        <f t="shared" si="3"/>
        <v>7</v>
      </c>
      <c r="O95" s="1" t="s">
        <v>2149</v>
      </c>
      <c r="P95" s="1"/>
      <c r="Q95" s="1"/>
      <c r="R95" s="1"/>
      <c r="S95" s="1"/>
      <c r="T95" s="3">
        <v>46094</v>
      </c>
      <c r="U95" s="1" t="s">
        <v>39</v>
      </c>
      <c r="V95" s="1"/>
      <c r="W95" s="1" t="s">
        <v>1258</v>
      </c>
    </row>
    <row r="96" spans="1:23" hidden="1">
      <c r="A96" s="1" t="s">
        <v>26</v>
      </c>
      <c r="B96" s="1" t="s">
        <v>2262</v>
      </c>
      <c r="C96" s="1">
        <v>1305</v>
      </c>
      <c r="D96" s="1" t="s">
        <v>435</v>
      </c>
      <c r="E96" s="3">
        <v>46084</v>
      </c>
      <c r="F96" s="12">
        <v>46084.777037037034</v>
      </c>
      <c r="G96" s="1">
        <v>900933624</v>
      </c>
      <c r="H96" s="1" t="s">
        <v>436</v>
      </c>
      <c r="I96" s="17">
        <f t="shared" si="2"/>
        <v>6800000</v>
      </c>
      <c r="J96" s="17">
        <v>1292000</v>
      </c>
      <c r="K96" s="1">
        <v>8092000</v>
      </c>
      <c r="L96" s="29" t="s">
        <v>1151</v>
      </c>
      <c r="M96" s="3">
        <v>46091</v>
      </c>
      <c r="N96" s="1">
        <f t="shared" si="3"/>
        <v>7</v>
      </c>
      <c r="O96" s="1" t="s">
        <v>2149</v>
      </c>
      <c r="P96" s="1"/>
      <c r="Q96" s="1"/>
      <c r="R96" s="1"/>
      <c r="S96" s="1"/>
      <c r="T96" s="3">
        <v>46094</v>
      </c>
      <c r="U96" s="1" t="s">
        <v>39</v>
      </c>
      <c r="V96" s="1"/>
      <c r="W96" s="1" t="s">
        <v>1258</v>
      </c>
    </row>
    <row r="97" spans="1:23" hidden="1">
      <c r="A97" s="1" t="s">
        <v>26</v>
      </c>
      <c r="B97" s="1" t="s">
        <v>2263</v>
      </c>
      <c r="C97" s="1">
        <v>9562</v>
      </c>
      <c r="D97" s="1" t="s">
        <v>28</v>
      </c>
      <c r="E97" s="3">
        <v>46084</v>
      </c>
      <c r="F97" s="12">
        <v>46084.759710648148</v>
      </c>
      <c r="G97" s="1">
        <v>900103086</v>
      </c>
      <c r="H97" s="1" t="s">
        <v>1731</v>
      </c>
      <c r="I97" s="17">
        <f t="shared" si="2"/>
        <v>6000000</v>
      </c>
      <c r="J97" s="17">
        <v>1140000</v>
      </c>
      <c r="K97" s="1">
        <v>7140000</v>
      </c>
      <c r="L97" s="29" t="s">
        <v>264</v>
      </c>
      <c r="M97" s="3">
        <v>46087</v>
      </c>
      <c r="N97" s="1">
        <f t="shared" si="3"/>
        <v>3</v>
      </c>
      <c r="O97" s="1" t="s">
        <v>2149</v>
      </c>
      <c r="P97" s="1"/>
      <c r="Q97" s="1"/>
      <c r="R97" s="1"/>
      <c r="S97" s="1"/>
      <c r="T97" s="3">
        <v>46094</v>
      </c>
      <c r="U97" s="1" t="s">
        <v>39</v>
      </c>
      <c r="V97" s="1"/>
      <c r="W97" s="1" t="s">
        <v>2144</v>
      </c>
    </row>
    <row r="98" spans="1:23" hidden="1">
      <c r="A98" s="1" t="s">
        <v>26</v>
      </c>
      <c r="B98" s="1" t="s">
        <v>2264</v>
      </c>
      <c r="C98" s="1">
        <v>114211</v>
      </c>
      <c r="D98" s="1" t="s">
        <v>2265</v>
      </c>
      <c r="E98" s="3">
        <v>46084</v>
      </c>
      <c r="F98" s="12">
        <v>46084.719166666669</v>
      </c>
      <c r="G98" s="1">
        <v>900494362</v>
      </c>
      <c r="H98" s="1" t="s">
        <v>2266</v>
      </c>
      <c r="I98" s="17">
        <f t="shared" si="2"/>
        <v>6800</v>
      </c>
      <c r="J98" s="17">
        <v>1292</v>
      </c>
      <c r="K98" s="1">
        <v>8092</v>
      </c>
      <c r="L98" s="29" t="s">
        <v>70</v>
      </c>
      <c r="M98" s="3">
        <v>46086</v>
      </c>
      <c r="N98" s="1">
        <f t="shared" si="3"/>
        <v>2</v>
      </c>
      <c r="O98" s="1" t="s">
        <v>2149</v>
      </c>
      <c r="P98" s="1"/>
      <c r="Q98" s="1"/>
      <c r="R98" s="1"/>
      <c r="S98" s="1"/>
      <c r="T98" s="3">
        <v>46094</v>
      </c>
      <c r="U98" s="1" t="s">
        <v>39</v>
      </c>
      <c r="V98" s="1"/>
      <c r="W98" s="1" t="s">
        <v>2144</v>
      </c>
    </row>
    <row r="99" spans="1:23" hidden="1">
      <c r="A99" s="1" t="s">
        <v>26</v>
      </c>
      <c r="B99" s="1" t="s">
        <v>2267</v>
      </c>
      <c r="C99" s="1">
        <v>754</v>
      </c>
      <c r="D99" s="1" t="s">
        <v>28</v>
      </c>
      <c r="E99" s="3">
        <v>46084</v>
      </c>
      <c r="F99" s="12">
        <v>46084.707048611112</v>
      </c>
      <c r="G99" s="1">
        <v>71660004</v>
      </c>
      <c r="H99" s="1" t="s">
        <v>266</v>
      </c>
      <c r="I99" s="17">
        <f t="shared" si="2"/>
        <v>32000</v>
      </c>
      <c r="J99" s="17">
        <v>0</v>
      </c>
      <c r="K99" s="1">
        <v>32000</v>
      </c>
      <c r="L99" s="29" t="s">
        <v>70</v>
      </c>
      <c r="M99" s="3">
        <v>46086</v>
      </c>
      <c r="N99" s="1">
        <f t="shared" si="3"/>
        <v>2</v>
      </c>
      <c r="O99" s="1" t="s">
        <v>2149</v>
      </c>
      <c r="P99" s="1"/>
      <c r="Q99" s="1"/>
      <c r="R99" s="1"/>
      <c r="S99" s="1"/>
      <c r="T99" s="3">
        <v>46094</v>
      </c>
      <c r="U99" s="1" t="s">
        <v>39</v>
      </c>
      <c r="V99" s="1"/>
      <c r="W99" s="1" t="s">
        <v>2144</v>
      </c>
    </row>
    <row r="100" spans="1:23" hidden="1">
      <c r="A100" s="1" t="s">
        <v>26</v>
      </c>
      <c r="B100" s="1" t="s">
        <v>2268</v>
      </c>
      <c r="C100" s="1">
        <v>752</v>
      </c>
      <c r="D100" s="1" t="s">
        <v>28</v>
      </c>
      <c r="E100" s="3">
        <v>46084</v>
      </c>
      <c r="F100" s="12">
        <v>46084.702337962961</v>
      </c>
      <c r="G100" s="1">
        <v>71660004</v>
      </c>
      <c r="H100" s="1" t="s">
        <v>266</v>
      </c>
      <c r="I100" s="17">
        <f t="shared" si="2"/>
        <v>18000</v>
      </c>
      <c r="J100" s="17">
        <v>0</v>
      </c>
      <c r="K100" s="1">
        <v>18000</v>
      </c>
      <c r="L100" s="29" t="s">
        <v>70</v>
      </c>
      <c r="M100" s="3">
        <v>46086</v>
      </c>
      <c r="N100" s="1">
        <f t="shared" si="3"/>
        <v>2</v>
      </c>
      <c r="O100" s="1" t="s">
        <v>2149</v>
      </c>
      <c r="P100" s="1"/>
      <c r="Q100" s="1"/>
      <c r="R100" s="1"/>
      <c r="S100" s="1"/>
      <c r="T100" s="3">
        <v>46087</v>
      </c>
      <c r="U100" s="1"/>
      <c r="V100" s="1"/>
      <c r="W100" s="1" t="s">
        <v>2144</v>
      </c>
    </row>
    <row r="101" spans="1:23" hidden="1">
      <c r="A101" s="1" t="s">
        <v>26</v>
      </c>
      <c r="B101" s="1" t="s">
        <v>2269</v>
      </c>
      <c r="C101" s="1">
        <v>753</v>
      </c>
      <c r="D101" s="1" t="s">
        <v>28</v>
      </c>
      <c r="E101" s="3">
        <v>46084</v>
      </c>
      <c r="F101" s="12">
        <v>46084.705127314817</v>
      </c>
      <c r="G101" s="1">
        <v>71660004</v>
      </c>
      <c r="H101" s="1" t="s">
        <v>266</v>
      </c>
      <c r="I101" s="17">
        <f t="shared" si="2"/>
        <v>48000</v>
      </c>
      <c r="J101" s="17">
        <v>0</v>
      </c>
      <c r="K101" s="1">
        <v>48000</v>
      </c>
      <c r="L101" s="29" t="s">
        <v>70</v>
      </c>
      <c r="M101" s="3">
        <v>46086</v>
      </c>
      <c r="N101" s="1">
        <f t="shared" si="3"/>
        <v>2</v>
      </c>
      <c r="O101" s="1" t="s">
        <v>2149</v>
      </c>
      <c r="P101" s="1"/>
      <c r="Q101" s="1"/>
      <c r="R101" s="1"/>
      <c r="S101" s="1"/>
      <c r="T101" s="3">
        <v>46094</v>
      </c>
      <c r="U101" s="1" t="s">
        <v>39</v>
      </c>
      <c r="V101" s="1"/>
      <c r="W101" s="1" t="s">
        <v>2144</v>
      </c>
    </row>
    <row r="102" spans="1:23" hidden="1">
      <c r="A102" s="1" t="s">
        <v>26</v>
      </c>
      <c r="B102" s="1" t="s">
        <v>2270</v>
      </c>
      <c r="C102" s="1">
        <v>726841</v>
      </c>
      <c r="D102" s="1" t="s">
        <v>817</v>
      </c>
      <c r="E102" s="3">
        <v>46084</v>
      </c>
      <c r="F102" s="12">
        <v>46084.658692129633</v>
      </c>
      <c r="G102" s="1">
        <v>890915475</v>
      </c>
      <c r="H102" s="1" t="s">
        <v>818</v>
      </c>
      <c r="I102" s="17">
        <f t="shared" si="2"/>
        <v>99193</v>
      </c>
      <c r="J102" s="17">
        <v>18846.669999999998</v>
      </c>
      <c r="K102" s="1">
        <v>118039.67</v>
      </c>
      <c r="L102" s="29" t="s">
        <v>70</v>
      </c>
      <c r="M102" s="3">
        <v>46086</v>
      </c>
      <c r="N102" s="1">
        <f t="shared" si="3"/>
        <v>2</v>
      </c>
      <c r="O102" s="1" t="s">
        <v>2149</v>
      </c>
      <c r="P102" s="1"/>
      <c r="Q102" s="1"/>
      <c r="R102" s="1"/>
      <c r="S102" s="1"/>
      <c r="T102" s="3">
        <v>46087</v>
      </c>
      <c r="U102" s="1"/>
      <c r="V102" s="1"/>
      <c r="W102" s="1" t="s">
        <v>2144</v>
      </c>
    </row>
    <row r="103" spans="1:23" hidden="1">
      <c r="A103" s="1" t="s">
        <v>26</v>
      </c>
      <c r="B103" s="1" t="s">
        <v>2271</v>
      </c>
      <c r="C103" s="1">
        <v>4484</v>
      </c>
      <c r="D103" s="1" t="s">
        <v>262</v>
      </c>
      <c r="E103" s="3">
        <v>46084</v>
      </c>
      <c r="F103" s="12">
        <v>46084.448703703703</v>
      </c>
      <c r="G103" s="1">
        <v>1037587911</v>
      </c>
      <c r="H103" s="1" t="s">
        <v>2272</v>
      </c>
      <c r="I103" s="17">
        <f t="shared" si="2"/>
        <v>1029915.97</v>
      </c>
      <c r="J103" s="17">
        <v>195684.03</v>
      </c>
      <c r="K103" s="1">
        <v>1225600</v>
      </c>
      <c r="L103" s="29" t="s">
        <v>70</v>
      </c>
      <c r="M103" s="3">
        <v>46086</v>
      </c>
      <c r="N103" s="1">
        <f t="shared" si="3"/>
        <v>2</v>
      </c>
      <c r="O103" s="1" t="s">
        <v>2149</v>
      </c>
      <c r="P103" s="1"/>
      <c r="Q103" s="1"/>
      <c r="R103" s="1"/>
      <c r="S103" s="1"/>
      <c r="T103" s="3">
        <v>46094</v>
      </c>
      <c r="U103" s="1" t="s">
        <v>39</v>
      </c>
      <c r="V103" s="1"/>
      <c r="W103" s="1" t="s">
        <v>2144</v>
      </c>
    </row>
    <row r="104" spans="1:23" hidden="1">
      <c r="A104" s="1" t="s">
        <v>26</v>
      </c>
      <c r="B104" s="1" t="s">
        <v>2273</v>
      </c>
      <c r="C104" s="1">
        <v>4923</v>
      </c>
      <c r="D104" s="1" t="s">
        <v>1899</v>
      </c>
      <c r="E104" s="3">
        <v>46084</v>
      </c>
      <c r="F104" s="12">
        <v>46084.937858796293</v>
      </c>
      <c r="G104" s="1">
        <v>901560228</v>
      </c>
      <c r="H104" s="1" t="s">
        <v>1900</v>
      </c>
      <c r="I104" s="17">
        <f t="shared" si="2"/>
        <v>42000</v>
      </c>
      <c r="J104" s="17">
        <v>0</v>
      </c>
      <c r="K104" s="1">
        <v>42000</v>
      </c>
      <c r="L104" s="29" t="s">
        <v>54</v>
      </c>
      <c r="M104" s="3"/>
      <c r="N104" s="1">
        <f t="shared" si="3"/>
        <v>0</v>
      </c>
      <c r="O104" s="1"/>
      <c r="P104" s="1"/>
      <c r="Q104" s="1"/>
      <c r="R104" s="1"/>
      <c r="S104" s="1"/>
      <c r="T104" s="3"/>
      <c r="U104" s="1"/>
      <c r="V104" s="1"/>
      <c r="W104" s="1"/>
    </row>
    <row r="105" spans="1:23" hidden="1">
      <c r="A105" s="1" t="s">
        <v>26</v>
      </c>
      <c r="B105" s="1" t="s">
        <v>2274</v>
      </c>
      <c r="C105" s="1">
        <v>6466</v>
      </c>
      <c r="D105" s="1"/>
      <c r="E105" s="3">
        <v>46084</v>
      </c>
      <c r="F105" s="12">
        <v>46084.885081018518</v>
      </c>
      <c r="G105" s="1">
        <v>32150739</v>
      </c>
      <c r="H105" s="1" t="s">
        <v>400</v>
      </c>
      <c r="I105" s="17">
        <f t="shared" si="2"/>
        <v>693000</v>
      </c>
      <c r="J105" s="17">
        <v>0</v>
      </c>
      <c r="K105" s="1">
        <v>693000</v>
      </c>
      <c r="L105" s="29" t="s">
        <v>1138</v>
      </c>
      <c r="M105" s="3">
        <v>46087</v>
      </c>
      <c r="N105" s="1">
        <f t="shared" si="3"/>
        <v>3</v>
      </c>
      <c r="O105" s="1" t="s">
        <v>2149</v>
      </c>
      <c r="P105" s="1"/>
      <c r="Q105" s="1"/>
      <c r="R105" s="1"/>
      <c r="S105" s="1"/>
      <c r="T105" s="3">
        <v>46091</v>
      </c>
      <c r="U105" s="1" t="s">
        <v>39</v>
      </c>
      <c r="V105" s="1"/>
      <c r="W105" s="1" t="s">
        <v>2144</v>
      </c>
    </row>
    <row r="106" spans="1:23" hidden="1">
      <c r="A106" s="1" t="s">
        <v>26</v>
      </c>
      <c r="B106" s="1" t="s">
        <v>2275</v>
      </c>
      <c r="C106" s="27">
        <v>10495</v>
      </c>
      <c r="D106" s="1" t="s">
        <v>209</v>
      </c>
      <c r="E106" s="3">
        <v>46084</v>
      </c>
      <c r="F106" s="12">
        <v>46084.866689814815</v>
      </c>
      <c r="G106" s="1">
        <v>890927621</v>
      </c>
      <c r="H106" s="1" t="s">
        <v>2276</v>
      </c>
      <c r="I106" s="17">
        <f t="shared" si="2"/>
        <v>1349679.99</v>
      </c>
      <c r="J106" s="17">
        <v>0</v>
      </c>
      <c r="K106" s="31">
        <v>1349679.99</v>
      </c>
      <c r="L106" s="29" t="s">
        <v>54</v>
      </c>
      <c r="M106" s="3"/>
      <c r="N106" s="1">
        <f t="shared" si="3"/>
        <v>0</v>
      </c>
      <c r="O106" s="1"/>
      <c r="P106" s="1"/>
      <c r="Q106" s="1"/>
      <c r="R106" s="1"/>
      <c r="S106" s="1"/>
      <c r="T106" s="3">
        <v>46107</v>
      </c>
      <c r="U106" s="1"/>
      <c r="V106" s="1"/>
      <c r="W106" s="1"/>
    </row>
    <row r="107" spans="1:23" hidden="1">
      <c r="A107" s="1" t="s">
        <v>26</v>
      </c>
      <c r="B107" s="1" t="s">
        <v>2277</v>
      </c>
      <c r="C107" s="27">
        <v>5051959</v>
      </c>
      <c r="D107" s="1" t="s">
        <v>2205</v>
      </c>
      <c r="E107" s="3">
        <v>46084</v>
      </c>
      <c r="F107" s="12">
        <v>46084.755370370367</v>
      </c>
      <c r="G107" s="1">
        <v>891408584</v>
      </c>
      <c r="H107" s="1" t="s">
        <v>693</v>
      </c>
      <c r="I107" s="17">
        <f t="shared" si="2"/>
        <v>20800</v>
      </c>
      <c r="J107" s="17">
        <v>0</v>
      </c>
      <c r="K107" s="1">
        <v>20800</v>
      </c>
      <c r="L107" s="29" t="s">
        <v>54</v>
      </c>
      <c r="M107" s="3"/>
      <c r="N107" s="1">
        <f t="shared" si="3"/>
        <v>0</v>
      </c>
      <c r="O107" s="1"/>
      <c r="P107" s="1"/>
      <c r="Q107" s="1"/>
      <c r="R107" s="1"/>
      <c r="S107" s="1"/>
      <c r="T107" s="3"/>
      <c r="U107" s="1"/>
      <c r="V107" s="1"/>
      <c r="W107" s="1"/>
    </row>
    <row r="108" spans="1:23" hidden="1">
      <c r="A108" s="1" t="s">
        <v>26</v>
      </c>
      <c r="B108" s="1" t="s">
        <v>2278</v>
      </c>
      <c r="C108" s="27">
        <v>5051958</v>
      </c>
      <c r="D108" s="1" t="s">
        <v>2205</v>
      </c>
      <c r="E108" s="3">
        <v>46084</v>
      </c>
      <c r="F108" s="12">
        <v>46084.754004629627</v>
      </c>
      <c r="G108" s="1">
        <v>891408584</v>
      </c>
      <c r="H108" s="1" t="s">
        <v>693</v>
      </c>
      <c r="I108" s="17">
        <f t="shared" si="2"/>
        <v>28500</v>
      </c>
      <c r="J108" s="17">
        <v>0</v>
      </c>
      <c r="K108" s="1">
        <v>28500</v>
      </c>
      <c r="L108" s="29" t="s">
        <v>54</v>
      </c>
      <c r="M108" s="3"/>
      <c r="N108" s="1">
        <f t="shared" si="3"/>
        <v>0</v>
      </c>
      <c r="O108" s="1"/>
      <c r="P108" s="1"/>
      <c r="Q108" s="1"/>
      <c r="R108" s="1"/>
      <c r="S108" s="1"/>
      <c r="T108" s="3"/>
      <c r="U108" s="1"/>
      <c r="V108" s="1"/>
      <c r="W108" s="1"/>
    </row>
    <row r="109" spans="1:23" hidden="1">
      <c r="A109" s="1" t="s">
        <v>26</v>
      </c>
      <c r="B109" s="1" t="s">
        <v>2279</v>
      </c>
      <c r="C109" s="27">
        <v>65002</v>
      </c>
      <c r="D109" s="1" t="s">
        <v>2280</v>
      </c>
      <c r="E109" s="3">
        <v>46084</v>
      </c>
      <c r="F109" s="12">
        <v>46084.744409722225</v>
      </c>
      <c r="G109" s="1">
        <v>900480569</v>
      </c>
      <c r="H109" s="1" t="s">
        <v>2281</v>
      </c>
      <c r="I109" s="17">
        <f t="shared" si="2"/>
        <v>10684.79</v>
      </c>
      <c r="J109" s="17">
        <v>1515.21</v>
      </c>
      <c r="K109" s="1">
        <v>12200</v>
      </c>
      <c r="L109" s="29" t="s">
        <v>54</v>
      </c>
      <c r="M109" s="3"/>
      <c r="N109" s="1">
        <f t="shared" si="3"/>
        <v>0</v>
      </c>
      <c r="O109" s="1"/>
      <c r="P109" s="1"/>
      <c r="Q109" s="1"/>
      <c r="R109" s="1"/>
      <c r="S109" s="1"/>
      <c r="T109" s="3"/>
      <c r="U109" s="1"/>
      <c r="V109" s="1"/>
      <c r="W109" s="1"/>
    </row>
    <row r="110" spans="1:23" hidden="1">
      <c r="A110" s="1" t="s">
        <v>736</v>
      </c>
      <c r="B110" s="1" t="s">
        <v>2282</v>
      </c>
      <c r="C110" s="1">
        <v>89413867</v>
      </c>
      <c r="D110" s="1" t="s">
        <v>738</v>
      </c>
      <c r="E110" s="3">
        <v>46084</v>
      </c>
      <c r="F110" s="12">
        <v>46084.734942129631</v>
      </c>
      <c r="G110" s="1">
        <v>900219834</v>
      </c>
      <c r="H110" s="1" t="s">
        <v>739</v>
      </c>
      <c r="I110" s="17">
        <f t="shared" si="2"/>
        <v>18500</v>
      </c>
      <c r="J110" s="17">
        <v>0</v>
      </c>
      <c r="K110" s="1">
        <v>18500</v>
      </c>
      <c r="L110" s="29" t="s">
        <v>70</v>
      </c>
      <c r="M110" s="3">
        <v>46086</v>
      </c>
      <c r="N110" s="1">
        <f t="shared" si="3"/>
        <v>2</v>
      </c>
      <c r="O110" s="1" t="s">
        <v>2149</v>
      </c>
      <c r="P110" s="1"/>
      <c r="Q110" s="1"/>
      <c r="R110" s="1"/>
      <c r="S110" s="1"/>
      <c r="T110" s="3">
        <v>46098</v>
      </c>
      <c r="U110" s="1" t="s">
        <v>39</v>
      </c>
      <c r="V110" s="1"/>
      <c r="W110" s="1" t="s">
        <v>2144</v>
      </c>
    </row>
    <row r="111" spans="1:23" hidden="1">
      <c r="A111" s="1" t="s">
        <v>736</v>
      </c>
      <c r="B111" s="1" t="s">
        <v>2283</v>
      </c>
      <c r="C111" s="1">
        <v>89411392</v>
      </c>
      <c r="D111" s="1" t="s">
        <v>738</v>
      </c>
      <c r="E111" s="3">
        <v>46084</v>
      </c>
      <c r="F111" s="12">
        <v>46084.731180555558</v>
      </c>
      <c r="G111" s="1">
        <v>900219834</v>
      </c>
      <c r="H111" s="1" t="s">
        <v>739</v>
      </c>
      <c r="I111" s="17">
        <f t="shared" si="2"/>
        <v>20200</v>
      </c>
      <c r="J111" s="17">
        <v>0</v>
      </c>
      <c r="K111" s="1">
        <v>20200</v>
      </c>
      <c r="L111" s="29" t="s">
        <v>70</v>
      </c>
      <c r="M111" s="3">
        <v>46086</v>
      </c>
      <c r="N111" s="1">
        <f t="shared" si="3"/>
        <v>2</v>
      </c>
      <c r="O111" s="1" t="s">
        <v>2149</v>
      </c>
      <c r="P111" s="1"/>
      <c r="Q111" s="1"/>
      <c r="R111" s="1"/>
      <c r="S111" s="1"/>
      <c r="T111" s="3">
        <v>46098</v>
      </c>
      <c r="U111" s="1" t="s">
        <v>39</v>
      </c>
      <c r="V111" s="1"/>
      <c r="W111" s="1" t="s">
        <v>2144</v>
      </c>
    </row>
    <row r="112" spans="1:23" hidden="1">
      <c r="A112" s="1" t="s">
        <v>26</v>
      </c>
      <c r="B112" s="1" t="s">
        <v>2284</v>
      </c>
      <c r="C112" s="27">
        <v>51602</v>
      </c>
      <c r="D112" s="1" t="s">
        <v>2158</v>
      </c>
      <c r="E112" s="3">
        <v>46084</v>
      </c>
      <c r="F112" s="12">
        <v>46084.725648148145</v>
      </c>
      <c r="G112" s="1">
        <v>860533413</v>
      </c>
      <c r="H112" s="1" t="s">
        <v>545</v>
      </c>
      <c r="I112" s="17">
        <f t="shared" si="2"/>
        <v>41900</v>
      </c>
      <c r="J112" s="17">
        <v>0</v>
      </c>
      <c r="K112" s="1">
        <v>41900</v>
      </c>
      <c r="L112" s="29" t="s">
        <v>54</v>
      </c>
      <c r="M112" s="3"/>
      <c r="N112" s="1">
        <f t="shared" si="3"/>
        <v>0</v>
      </c>
      <c r="O112" s="1"/>
      <c r="P112" s="1"/>
      <c r="Q112" s="1"/>
      <c r="R112" s="1"/>
      <c r="S112" s="1"/>
      <c r="T112" s="3"/>
      <c r="U112" s="1"/>
      <c r="V112" s="1"/>
      <c r="W112" s="1"/>
    </row>
    <row r="113" spans="1:23" hidden="1">
      <c r="A113" s="1" t="s">
        <v>26</v>
      </c>
      <c r="B113" s="1" t="s">
        <v>2285</v>
      </c>
      <c r="C113" s="1">
        <v>10123</v>
      </c>
      <c r="D113" s="1" t="s">
        <v>328</v>
      </c>
      <c r="E113" s="3">
        <v>46084</v>
      </c>
      <c r="F113" s="12">
        <v>46084.698414351849</v>
      </c>
      <c r="G113" s="1">
        <v>830054539</v>
      </c>
      <c r="H113" s="1" t="s">
        <v>329</v>
      </c>
      <c r="I113" s="17">
        <f t="shared" si="2"/>
        <v>20000000</v>
      </c>
      <c r="J113" s="17">
        <v>3800000</v>
      </c>
      <c r="K113" s="1">
        <v>23800000</v>
      </c>
      <c r="L113" s="29" t="s">
        <v>214</v>
      </c>
      <c r="M113" s="3">
        <v>46085</v>
      </c>
      <c r="N113" s="1">
        <f t="shared" si="3"/>
        <v>1</v>
      </c>
      <c r="O113" s="1" t="s">
        <v>215</v>
      </c>
      <c r="P113" s="1"/>
      <c r="Q113" s="1"/>
      <c r="R113" s="1"/>
      <c r="S113" s="1"/>
      <c r="T113" s="3">
        <v>46085</v>
      </c>
      <c r="U113" s="1" t="s">
        <v>39</v>
      </c>
      <c r="V113" s="1"/>
      <c r="W113" s="1" t="s">
        <v>2144</v>
      </c>
    </row>
    <row r="114" spans="1:23" hidden="1">
      <c r="A114" s="1" t="s">
        <v>26</v>
      </c>
      <c r="B114" s="1" t="s">
        <v>2286</v>
      </c>
      <c r="C114" s="1">
        <v>346763</v>
      </c>
      <c r="D114" s="1" t="s">
        <v>336</v>
      </c>
      <c r="E114" s="3">
        <v>46084</v>
      </c>
      <c r="F114" s="12">
        <v>46084.685555555552</v>
      </c>
      <c r="G114" s="1">
        <v>800049074</v>
      </c>
      <c r="H114" s="1" t="s">
        <v>337</v>
      </c>
      <c r="I114" s="17">
        <f t="shared" si="2"/>
        <v>1028724</v>
      </c>
      <c r="J114" s="17">
        <v>185381</v>
      </c>
      <c r="K114" s="1">
        <v>1214105</v>
      </c>
      <c r="L114" s="29" t="s">
        <v>70</v>
      </c>
      <c r="M114" s="3">
        <v>46086</v>
      </c>
      <c r="N114" s="1">
        <f t="shared" si="3"/>
        <v>2</v>
      </c>
      <c r="O114" s="1" t="s">
        <v>2149</v>
      </c>
      <c r="P114" s="1"/>
      <c r="Q114" s="1"/>
      <c r="R114" s="1"/>
      <c r="S114" s="1"/>
      <c r="T114" s="3">
        <v>46087</v>
      </c>
      <c r="U114" s="1"/>
      <c r="V114" s="1"/>
      <c r="W114" s="1" t="s">
        <v>2144</v>
      </c>
    </row>
    <row r="115" spans="1:23" hidden="1">
      <c r="A115" s="1" t="s">
        <v>26</v>
      </c>
      <c r="B115" s="1" t="s">
        <v>2287</v>
      </c>
      <c r="C115" s="1">
        <v>8189</v>
      </c>
      <c r="D115" s="1"/>
      <c r="E115" s="3">
        <v>46084</v>
      </c>
      <c r="F115" s="12">
        <v>46084.639699074076</v>
      </c>
      <c r="G115" s="1">
        <v>901360705</v>
      </c>
      <c r="H115" s="1" t="s">
        <v>877</v>
      </c>
      <c r="I115" s="17">
        <f t="shared" si="2"/>
        <v>149500</v>
      </c>
      <c r="J115" s="17">
        <v>28405</v>
      </c>
      <c r="K115" s="1">
        <v>177905</v>
      </c>
      <c r="L115" s="29" t="s">
        <v>70</v>
      </c>
      <c r="M115" s="3">
        <v>46087</v>
      </c>
      <c r="N115" s="1">
        <f t="shared" si="3"/>
        <v>3</v>
      </c>
      <c r="O115" s="1" t="s">
        <v>2149</v>
      </c>
      <c r="P115" s="1"/>
      <c r="Q115" s="1"/>
      <c r="R115" s="1"/>
      <c r="S115" s="1"/>
      <c r="T115" s="3">
        <v>46094</v>
      </c>
      <c r="U115" s="1" t="s">
        <v>39</v>
      </c>
      <c r="V115" s="1"/>
      <c r="W115" s="1" t="s">
        <v>2144</v>
      </c>
    </row>
    <row r="116" spans="1:23" hidden="1">
      <c r="A116" s="1" t="s">
        <v>26</v>
      </c>
      <c r="B116" s="1" t="s">
        <v>2288</v>
      </c>
      <c r="C116" s="1">
        <v>2006</v>
      </c>
      <c r="D116" s="1"/>
      <c r="E116" s="3">
        <v>46084</v>
      </c>
      <c r="F116" s="12">
        <v>46084.672719907408</v>
      </c>
      <c r="G116" s="1">
        <v>71737920</v>
      </c>
      <c r="H116" s="1" t="s">
        <v>733</v>
      </c>
      <c r="I116" s="17">
        <f t="shared" si="2"/>
        <v>260000</v>
      </c>
      <c r="J116" s="17">
        <v>0</v>
      </c>
      <c r="K116" s="1">
        <v>260000</v>
      </c>
      <c r="L116" s="29" t="s">
        <v>70</v>
      </c>
      <c r="M116" s="3">
        <v>46085</v>
      </c>
      <c r="N116" s="1">
        <f t="shared" si="3"/>
        <v>1</v>
      </c>
      <c r="O116" s="1" t="s">
        <v>2149</v>
      </c>
      <c r="P116" s="1"/>
      <c r="Q116" s="1"/>
      <c r="R116" s="1"/>
      <c r="S116" s="1"/>
      <c r="T116" s="3">
        <v>46086</v>
      </c>
      <c r="U116" s="1" t="s">
        <v>39</v>
      </c>
      <c r="V116" s="1"/>
      <c r="W116" s="1" t="s">
        <v>2144</v>
      </c>
    </row>
    <row r="117" spans="1:23" hidden="1">
      <c r="A117" s="1" t="s">
        <v>26</v>
      </c>
      <c r="B117" s="1" t="s">
        <v>2289</v>
      </c>
      <c r="C117" s="1">
        <v>8187</v>
      </c>
      <c r="D117" s="1"/>
      <c r="E117" s="3">
        <v>46084</v>
      </c>
      <c r="F117" s="12">
        <v>46084.632152777776</v>
      </c>
      <c r="G117" s="1">
        <v>901360705</v>
      </c>
      <c r="H117" s="1" t="s">
        <v>877</v>
      </c>
      <c r="I117" s="17">
        <f t="shared" si="2"/>
        <v>299000</v>
      </c>
      <c r="J117" s="17">
        <v>56810</v>
      </c>
      <c r="K117" s="1">
        <v>355810</v>
      </c>
      <c r="L117" s="29" t="s">
        <v>70</v>
      </c>
      <c r="M117" s="3">
        <v>46087</v>
      </c>
      <c r="N117" s="1">
        <f t="shared" si="3"/>
        <v>3</v>
      </c>
      <c r="O117" s="1" t="s">
        <v>2149</v>
      </c>
      <c r="P117" s="1"/>
      <c r="Q117" s="1"/>
      <c r="R117" s="1"/>
      <c r="S117" s="1"/>
      <c r="T117" s="3">
        <v>46094</v>
      </c>
      <c r="U117" s="1" t="s">
        <v>39</v>
      </c>
      <c r="V117" s="1"/>
      <c r="W117" s="1" t="s">
        <v>2144</v>
      </c>
    </row>
    <row r="118" spans="1:23" hidden="1">
      <c r="A118" s="1" t="s">
        <v>26</v>
      </c>
      <c r="B118" s="1" t="s">
        <v>2290</v>
      </c>
      <c r="C118" s="1">
        <v>2804</v>
      </c>
      <c r="D118" s="1" t="s">
        <v>598</v>
      </c>
      <c r="E118" s="3">
        <v>46084</v>
      </c>
      <c r="F118" s="12">
        <v>46084.598101851851</v>
      </c>
      <c r="G118" s="1">
        <v>901101232</v>
      </c>
      <c r="H118" s="1" t="s">
        <v>599</v>
      </c>
      <c r="I118" s="17">
        <f t="shared" si="2"/>
        <v>8083000</v>
      </c>
      <c r="J118" s="17">
        <v>1535770</v>
      </c>
      <c r="K118" s="1">
        <v>9618770</v>
      </c>
      <c r="L118" s="29" t="s">
        <v>1151</v>
      </c>
      <c r="M118" s="3">
        <v>46091</v>
      </c>
      <c r="N118" s="1">
        <f t="shared" si="3"/>
        <v>7</v>
      </c>
      <c r="O118" s="1" t="s">
        <v>2149</v>
      </c>
      <c r="P118" s="1"/>
      <c r="Q118" s="1"/>
      <c r="R118" s="1"/>
      <c r="S118" s="1"/>
      <c r="T118" s="3">
        <v>46094</v>
      </c>
      <c r="U118" s="1" t="s">
        <v>39</v>
      </c>
      <c r="V118" s="1"/>
      <c r="W118" s="1" t="s">
        <v>1258</v>
      </c>
    </row>
    <row r="119" spans="1:23" hidden="1">
      <c r="A119" s="1" t="s">
        <v>26</v>
      </c>
      <c r="B119" s="1" t="s">
        <v>2291</v>
      </c>
      <c r="C119" s="1">
        <v>2955</v>
      </c>
      <c r="D119" s="1" t="s">
        <v>28</v>
      </c>
      <c r="E119" s="3">
        <v>46084</v>
      </c>
      <c r="F119" s="12">
        <v>46084.585868055554</v>
      </c>
      <c r="G119" s="1">
        <v>900144364</v>
      </c>
      <c r="H119" s="1" t="s">
        <v>72</v>
      </c>
      <c r="I119" s="17">
        <f t="shared" si="2"/>
        <v>995000</v>
      </c>
      <c r="J119" s="17">
        <v>189050</v>
      </c>
      <c r="K119" s="1">
        <v>1184050</v>
      </c>
      <c r="L119" s="29" t="s">
        <v>110</v>
      </c>
      <c r="M119" s="3" t="s">
        <v>81</v>
      </c>
      <c r="N119" s="1" t="str">
        <f t="shared" si="3"/>
        <v xml:space="preserve"> - </v>
      </c>
      <c r="O119" s="1" t="s">
        <v>2149</v>
      </c>
      <c r="P119" s="1"/>
      <c r="Q119" s="1"/>
      <c r="R119" s="1"/>
      <c r="S119" s="1"/>
      <c r="T119" s="3"/>
      <c r="U119" s="1"/>
      <c r="V119" s="1"/>
      <c r="W119" s="1"/>
    </row>
    <row r="120" spans="1:23" hidden="1">
      <c r="A120" s="1" t="s">
        <v>26</v>
      </c>
      <c r="B120" s="1" t="s">
        <v>2292</v>
      </c>
      <c r="C120" s="1">
        <v>29929</v>
      </c>
      <c r="D120" s="1" t="s">
        <v>698</v>
      </c>
      <c r="E120" s="3">
        <v>46084</v>
      </c>
      <c r="F120" s="12">
        <v>46084.467222222222</v>
      </c>
      <c r="G120" s="1">
        <v>900636260</v>
      </c>
      <c r="H120" s="1" t="s">
        <v>1038</v>
      </c>
      <c r="I120" s="17">
        <f t="shared" si="2"/>
        <v>1585068</v>
      </c>
      <c r="J120" s="17">
        <v>0</v>
      </c>
      <c r="K120" s="1">
        <v>1585068</v>
      </c>
      <c r="L120" s="29" t="s">
        <v>1149</v>
      </c>
      <c r="M120" s="3">
        <v>46084</v>
      </c>
      <c r="N120" s="1">
        <f t="shared" si="3"/>
        <v>0</v>
      </c>
      <c r="O120" s="1" t="s">
        <v>479</v>
      </c>
      <c r="P120" s="1"/>
      <c r="Q120" s="1"/>
      <c r="R120" s="1"/>
      <c r="S120" s="1"/>
      <c r="T120" s="3">
        <v>46085</v>
      </c>
      <c r="U120" s="1" t="s">
        <v>39</v>
      </c>
      <c r="V120" s="1"/>
      <c r="W120" s="1" t="s">
        <v>2144</v>
      </c>
    </row>
    <row r="121" spans="1:23" hidden="1">
      <c r="A121" s="1" t="s">
        <v>26</v>
      </c>
      <c r="B121" s="1" t="s">
        <v>2293</v>
      </c>
      <c r="C121" s="1">
        <v>29928</v>
      </c>
      <c r="D121" s="1" t="s">
        <v>698</v>
      </c>
      <c r="E121" s="3">
        <v>46084</v>
      </c>
      <c r="F121" s="12">
        <v>46084.46603009259</v>
      </c>
      <c r="G121" s="1">
        <v>900636260</v>
      </c>
      <c r="H121" s="1" t="s">
        <v>1038</v>
      </c>
      <c r="I121" s="17">
        <f t="shared" si="2"/>
        <v>1585543</v>
      </c>
      <c r="J121" s="17">
        <v>0</v>
      </c>
      <c r="K121" s="1">
        <v>1585543</v>
      </c>
      <c r="L121" s="29" t="s">
        <v>1149</v>
      </c>
      <c r="M121" s="3">
        <v>46084</v>
      </c>
      <c r="N121" s="1">
        <f t="shared" si="3"/>
        <v>0</v>
      </c>
      <c r="O121" s="1" t="s">
        <v>479</v>
      </c>
      <c r="P121" s="1"/>
      <c r="Q121" s="1"/>
      <c r="R121" s="1"/>
      <c r="S121" s="1"/>
      <c r="T121" s="3">
        <v>46085</v>
      </c>
      <c r="U121" s="1" t="s">
        <v>39</v>
      </c>
      <c r="V121" s="1"/>
      <c r="W121" s="1" t="s">
        <v>2144</v>
      </c>
    </row>
    <row r="122" spans="1:23">
      <c r="A122" s="1" t="s">
        <v>26</v>
      </c>
      <c r="B122" s="1" t="s">
        <v>2294</v>
      </c>
      <c r="C122" s="1">
        <v>1219487</v>
      </c>
      <c r="D122" s="1" t="s">
        <v>217</v>
      </c>
      <c r="E122" s="3">
        <v>46084</v>
      </c>
      <c r="F122" s="12">
        <v>46084.38821759259</v>
      </c>
      <c r="G122" s="1">
        <v>890903790</v>
      </c>
      <c r="H122" s="1" t="s">
        <v>218</v>
      </c>
      <c r="I122" s="17">
        <f t="shared" si="2"/>
        <v>1643587</v>
      </c>
      <c r="J122" s="17">
        <v>82179.350000000006</v>
      </c>
      <c r="K122" s="1">
        <v>1725766.35</v>
      </c>
      <c r="L122" s="29" t="s">
        <v>128</v>
      </c>
      <c r="M122" s="3">
        <v>46106</v>
      </c>
      <c r="N122" s="1">
        <f t="shared" si="3"/>
        <v>22</v>
      </c>
      <c r="O122" s="1" t="s">
        <v>221</v>
      </c>
      <c r="P122" s="1"/>
      <c r="Q122" s="1"/>
      <c r="R122" s="1"/>
      <c r="S122" s="1"/>
      <c r="T122" s="3">
        <v>46107</v>
      </c>
      <c r="U122" s="1"/>
      <c r="V122" s="1"/>
      <c r="W122" s="1"/>
    </row>
    <row r="123" spans="1:23" hidden="1">
      <c r="A123" s="1" t="s">
        <v>26</v>
      </c>
      <c r="B123" s="1" t="s">
        <v>2295</v>
      </c>
      <c r="C123" s="1">
        <v>19025</v>
      </c>
      <c r="D123" s="1" t="s">
        <v>566</v>
      </c>
      <c r="E123" s="3">
        <v>46084</v>
      </c>
      <c r="F123" s="12">
        <v>46084.518090277779</v>
      </c>
      <c r="G123" s="1">
        <v>900237741</v>
      </c>
      <c r="H123" s="1" t="s">
        <v>567</v>
      </c>
      <c r="I123" s="17">
        <f t="shared" si="2"/>
        <v>450000</v>
      </c>
      <c r="J123" s="17">
        <v>85500</v>
      </c>
      <c r="K123" s="1">
        <v>535500</v>
      </c>
      <c r="L123" s="29" t="s">
        <v>70</v>
      </c>
      <c r="M123" s="3">
        <v>46085</v>
      </c>
      <c r="N123" s="1">
        <f t="shared" si="3"/>
        <v>1</v>
      </c>
      <c r="O123" s="1" t="s">
        <v>2149</v>
      </c>
      <c r="P123" s="1"/>
      <c r="Q123" s="1"/>
      <c r="R123" s="1"/>
      <c r="S123" s="1"/>
      <c r="T123" s="3">
        <v>46086</v>
      </c>
      <c r="U123" s="1" t="s">
        <v>39</v>
      </c>
      <c r="V123" s="1"/>
      <c r="W123" s="1" t="s">
        <v>2144</v>
      </c>
    </row>
    <row r="124" spans="1:23" hidden="1">
      <c r="A124" s="1" t="s">
        <v>26</v>
      </c>
      <c r="B124" s="1" t="s">
        <v>2296</v>
      </c>
      <c r="C124" s="1">
        <v>726786</v>
      </c>
      <c r="D124" s="1" t="s">
        <v>817</v>
      </c>
      <c r="E124" s="3">
        <v>46084</v>
      </c>
      <c r="F124" s="12">
        <v>46084.50677083333</v>
      </c>
      <c r="G124" s="1">
        <v>890915475</v>
      </c>
      <c r="H124" s="1" t="s">
        <v>818</v>
      </c>
      <c r="I124" s="17">
        <f t="shared" si="2"/>
        <v>96286</v>
      </c>
      <c r="J124" s="17">
        <v>18294.34</v>
      </c>
      <c r="K124" s="1">
        <v>114580.34</v>
      </c>
      <c r="L124" s="29" t="s">
        <v>70</v>
      </c>
      <c r="M124" s="3">
        <v>46086</v>
      </c>
      <c r="N124" s="1">
        <f t="shared" si="3"/>
        <v>2</v>
      </c>
      <c r="O124" s="1" t="s">
        <v>2149</v>
      </c>
      <c r="P124" s="1"/>
      <c r="Q124" s="1"/>
      <c r="R124" s="1"/>
      <c r="S124" s="1"/>
      <c r="T124" s="3">
        <v>46087</v>
      </c>
      <c r="U124" s="1"/>
      <c r="V124" s="1"/>
      <c r="W124" s="1" t="s">
        <v>2144</v>
      </c>
    </row>
    <row r="125" spans="1:23" hidden="1">
      <c r="A125" s="1" t="s">
        <v>26</v>
      </c>
      <c r="B125" s="1" t="s">
        <v>2297</v>
      </c>
      <c r="C125" s="1">
        <v>2954</v>
      </c>
      <c r="D125" s="1" t="s">
        <v>28</v>
      </c>
      <c r="E125" s="3">
        <v>46084</v>
      </c>
      <c r="F125" s="12">
        <v>46084.506724537037</v>
      </c>
      <c r="G125" s="1">
        <v>900144364</v>
      </c>
      <c r="H125" s="1" t="s">
        <v>72</v>
      </c>
      <c r="I125" s="17">
        <f t="shared" si="2"/>
        <v>3649000</v>
      </c>
      <c r="J125" s="17">
        <v>693310</v>
      </c>
      <c r="K125" s="1">
        <v>4342310</v>
      </c>
      <c r="L125" s="29" t="s">
        <v>70</v>
      </c>
      <c r="M125" s="3">
        <v>46086</v>
      </c>
      <c r="N125" s="1">
        <f t="shared" si="3"/>
        <v>2</v>
      </c>
      <c r="O125" s="1" t="s">
        <v>2149</v>
      </c>
      <c r="P125" s="1"/>
      <c r="Q125" s="1"/>
      <c r="R125" s="1"/>
      <c r="S125" s="1"/>
      <c r="T125" s="3">
        <v>46087</v>
      </c>
      <c r="U125" s="1"/>
      <c r="V125" s="1"/>
      <c r="W125" s="1" t="s">
        <v>2144</v>
      </c>
    </row>
    <row r="126" spans="1:23" hidden="1">
      <c r="A126" s="1" t="s">
        <v>26</v>
      </c>
      <c r="B126" s="1" t="s">
        <v>2298</v>
      </c>
      <c r="C126" s="1">
        <v>346615</v>
      </c>
      <c r="D126" s="1" t="s">
        <v>336</v>
      </c>
      <c r="E126" s="3">
        <v>46084</v>
      </c>
      <c r="F126" s="12">
        <v>46084.482025462959</v>
      </c>
      <c r="G126" s="1">
        <v>800049074</v>
      </c>
      <c r="H126" s="1" t="s">
        <v>337</v>
      </c>
      <c r="I126" s="17">
        <f t="shared" si="2"/>
        <v>448422</v>
      </c>
      <c r="J126" s="17">
        <v>81388</v>
      </c>
      <c r="K126" s="1">
        <v>529810</v>
      </c>
      <c r="L126" s="29" t="s">
        <v>70</v>
      </c>
      <c r="M126" s="3">
        <v>46093</v>
      </c>
      <c r="N126" s="1">
        <f t="shared" si="3"/>
        <v>9</v>
      </c>
      <c r="O126" s="1" t="s">
        <v>2149</v>
      </c>
      <c r="P126" s="1"/>
      <c r="Q126" s="1"/>
      <c r="R126" s="1"/>
      <c r="S126" s="1"/>
      <c r="T126" s="3">
        <v>46098</v>
      </c>
      <c r="U126" s="1" t="s">
        <v>39</v>
      </c>
      <c r="V126" s="1"/>
      <c r="W126" s="1" t="s">
        <v>1258</v>
      </c>
    </row>
    <row r="127" spans="1:23" hidden="1">
      <c r="A127" s="1" t="s">
        <v>26</v>
      </c>
      <c r="B127" s="1" t="s">
        <v>2299</v>
      </c>
      <c r="C127" s="1">
        <v>1013807</v>
      </c>
      <c r="D127" s="1" t="s">
        <v>138</v>
      </c>
      <c r="E127" s="3">
        <v>46084</v>
      </c>
      <c r="F127" s="12">
        <v>46084.499108796299</v>
      </c>
      <c r="G127" s="1">
        <v>860016640</v>
      </c>
      <c r="H127" s="1" t="s">
        <v>139</v>
      </c>
      <c r="I127" s="17">
        <f t="shared" si="2"/>
        <v>414440</v>
      </c>
      <c r="J127" s="17">
        <v>0</v>
      </c>
      <c r="K127" s="1">
        <v>414440</v>
      </c>
      <c r="L127" s="29" t="s">
        <v>70</v>
      </c>
      <c r="M127" s="3">
        <v>46085</v>
      </c>
      <c r="N127" s="1">
        <f t="shared" si="3"/>
        <v>1</v>
      </c>
      <c r="O127" s="1" t="s">
        <v>2149</v>
      </c>
      <c r="P127" s="1"/>
      <c r="Q127" s="1"/>
      <c r="R127" s="1"/>
      <c r="S127" s="1"/>
      <c r="T127" s="3">
        <v>46087</v>
      </c>
      <c r="U127" s="1"/>
      <c r="V127" s="1"/>
      <c r="W127" s="1" t="s">
        <v>2144</v>
      </c>
    </row>
    <row r="128" spans="1:23" hidden="1">
      <c r="A128" s="1" t="s">
        <v>26</v>
      </c>
      <c r="B128" s="1" t="s">
        <v>2300</v>
      </c>
      <c r="C128" s="1">
        <v>105428</v>
      </c>
      <c r="D128" s="1" t="s">
        <v>420</v>
      </c>
      <c r="E128" s="3">
        <v>46084</v>
      </c>
      <c r="F128" s="12">
        <v>46084.472754629627</v>
      </c>
      <c r="G128" s="1">
        <v>830120839</v>
      </c>
      <c r="H128" s="1" t="s">
        <v>421</v>
      </c>
      <c r="I128" s="17">
        <f t="shared" si="2"/>
        <v>78668</v>
      </c>
      <c r="J128" s="17">
        <v>14947</v>
      </c>
      <c r="K128" s="1">
        <v>93615</v>
      </c>
      <c r="L128" s="29" t="s">
        <v>70</v>
      </c>
      <c r="M128" s="3">
        <v>46090</v>
      </c>
      <c r="N128" s="1">
        <f t="shared" si="3"/>
        <v>6</v>
      </c>
      <c r="O128" s="1" t="s">
        <v>2149</v>
      </c>
      <c r="P128" s="1"/>
      <c r="Q128" s="1"/>
      <c r="R128" s="1"/>
      <c r="S128" s="1"/>
      <c r="T128" s="3">
        <v>46091</v>
      </c>
      <c r="U128" s="1" t="s">
        <v>39</v>
      </c>
      <c r="V128" s="1"/>
      <c r="W128" s="1" t="s">
        <v>1258</v>
      </c>
    </row>
    <row r="129" spans="1:23" hidden="1">
      <c r="A129" s="1" t="s">
        <v>26</v>
      </c>
      <c r="B129" s="1" t="s">
        <v>2301</v>
      </c>
      <c r="C129" s="1">
        <v>28126</v>
      </c>
      <c r="D129" s="1" t="s">
        <v>1057</v>
      </c>
      <c r="E129" s="3">
        <v>46084</v>
      </c>
      <c r="F129" s="12">
        <v>46084.447002314817</v>
      </c>
      <c r="G129" s="1">
        <v>900923100</v>
      </c>
      <c r="H129" s="1" t="s">
        <v>1058</v>
      </c>
      <c r="I129" s="17">
        <f t="shared" si="2"/>
        <v>1314750</v>
      </c>
      <c r="J129" s="17">
        <v>249803</v>
      </c>
      <c r="K129" s="1">
        <v>1564553</v>
      </c>
      <c r="L129" s="29" t="s">
        <v>1151</v>
      </c>
      <c r="M129" s="3">
        <v>46091</v>
      </c>
      <c r="N129" s="1">
        <f t="shared" si="3"/>
        <v>7</v>
      </c>
      <c r="O129" s="1" t="s">
        <v>2149</v>
      </c>
      <c r="P129" s="1"/>
      <c r="Q129" s="1"/>
      <c r="R129" s="1"/>
      <c r="S129" s="1"/>
      <c r="T129" s="3">
        <v>46094</v>
      </c>
      <c r="U129" s="1" t="s">
        <v>39</v>
      </c>
      <c r="V129" s="1"/>
      <c r="W129" s="1" t="s">
        <v>1258</v>
      </c>
    </row>
    <row r="130" spans="1:23" hidden="1">
      <c r="A130" s="1" t="s">
        <v>26</v>
      </c>
      <c r="B130" s="1" t="s">
        <v>2302</v>
      </c>
      <c r="C130" s="1">
        <v>3254</v>
      </c>
      <c r="D130" s="1" t="s">
        <v>122</v>
      </c>
      <c r="E130" s="3">
        <v>46084</v>
      </c>
      <c r="F130" s="12">
        <v>46084.442256944443</v>
      </c>
      <c r="G130" s="1">
        <v>811031208</v>
      </c>
      <c r="H130" s="1" t="s">
        <v>1535</v>
      </c>
      <c r="I130" s="17">
        <f t="shared" si="2"/>
        <v>1812594</v>
      </c>
      <c r="J130" s="17">
        <v>344392.86</v>
      </c>
      <c r="K130" s="1">
        <v>2156986.86</v>
      </c>
      <c r="L130" s="29" t="s">
        <v>70</v>
      </c>
      <c r="M130" s="3">
        <v>46093</v>
      </c>
      <c r="N130" s="1">
        <f t="shared" si="3"/>
        <v>9</v>
      </c>
      <c r="O130" s="1" t="s">
        <v>2149</v>
      </c>
      <c r="P130" s="1"/>
      <c r="Q130" s="1"/>
      <c r="R130" s="1"/>
      <c r="S130" s="1"/>
      <c r="T130" s="3">
        <v>46098</v>
      </c>
      <c r="U130" s="1" t="s">
        <v>39</v>
      </c>
      <c r="V130" s="1"/>
      <c r="W130" s="1" t="s">
        <v>1258</v>
      </c>
    </row>
    <row r="131" spans="1:23" hidden="1">
      <c r="A131" s="1" t="s">
        <v>26</v>
      </c>
      <c r="B131" s="1" t="s">
        <v>2303</v>
      </c>
      <c r="C131" s="1">
        <v>3433</v>
      </c>
      <c r="D131" s="1" t="s">
        <v>28</v>
      </c>
      <c r="E131" s="3">
        <v>46084</v>
      </c>
      <c r="F131" s="12">
        <v>46084.438298611109</v>
      </c>
      <c r="G131" s="1">
        <v>900963795</v>
      </c>
      <c r="H131" s="1" t="s">
        <v>1773</v>
      </c>
      <c r="I131" s="17">
        <f t="shared" ref="I131:I154" si="4">K131-J131</f>
        <v>919719.39</v>
      </c>
      <c r="J131" s="17">
        <v>174746.61</v>
      </c>
      <c r="K131" s="1">
        <v>1094466</v>
      </c>
      <c r="L131" s="29" t="s">
        <v>1151</v>
      </c>
      <c r="M131" s="3">
        <v>46094</v>
      </c>
      <c r="N131" s="1">
        <f t="shared" ref="N131:N194" si="5">IFERROR(IF(-_xlfn.DAYS(E131,M131)&lt;0,0,-_xlfn.DAYS(E131,M131)), " - ")</f>
        <v>10</v>
      </c>
      <c r="O131" s="1" t="s">
        <v>2149</v>
      </c>
      <c r="P131" s="1"/>
      <c r="Q131" s="1"/>
      <c r="R131" s="1"/>
      <c r="S131" s="1"/>
      <c r="T131" s="3">
        <v>46098</v>
      </c>
      <c r="U131" s="1" t="s">
        <v>39</v>
      </c>
      <c r="V131" s="1"/>
      <c r="W131" s="1" t="s">
        <v>1258</v>
      </c>
    </row>
    <row r="132" spans="1:23" hidden="1">
      <c r="A132" s="1" t="s">
        <v>26</v>
      </c>
      <c r="B132" s="1" t="s">
        <v>2304</v>
      </c>
      <c r="C132" s="1">
        <v>67</v>
      </c>
      <c r="D132" s="1" t="s">
        <v>365</v>
      </c>
      <c r="E132" s="3">
        <v>46084</v>
      </c>
      <c r="F132" s="12">
        <v>46084.674293981479</v>
      </c>
      <c r="G132" s="1">
        <v>1057164423</v>
      </c>
      <c r="H132" s="1" t="s">
        <v>366</v>
      </c>
      <c r="I132" s="17">
        <f t="shared" si="4"/>
        <v>865000</v>
      </c>
      <c r="J132" s="17">
        <v>0</v>
      </c>
      <c r="K132" s="1">
        <v>865000</v>
      </c>
      <c r="L132" s="29" t="s">
        <v>1151</v>
      </c>
      <c r="M132" s="3">
        <v>46091</v>
      </c>
      <c r="N132" s="1">
        <f t="shared" si="5"/>
        <v>7</v>
      </c>
      <c r="O132" s="1" t="s">
        <v>2149</v>
      </c>
      <c r="P132" s="1"/>
      <c r="Q132" s="1"/>
      <c r="R132" s="1"/>
      <c r="S132" s="1"/>
      <c r="T132" s="3">
        <v>46094</v>
      </c>
      <c r="U132" s="1" t="s">
        <v>39</v>
      </c>
      <c r="V132" s="1"/>
      <c r="W132" s="1" t="s">
        <v>1258</v>
      </c>
    </row>
    <row r="133" spans="1:23" hidden="1">
      <c r="A133" s="1" t="s">
        <v>26</v>
      </c>
      <c r="B133" s="1" t="s">
        <v>2305</v>
      </c>
      <c r="C133" s="1">
        <v>2951</v>
      </c>
      <c r="D133" s="1" t="s">
        <v>28</v>
      </c>
      <c r="E133" s="3">
        <v>46084</v>
      </c>
      <c r="F133" s="12">
        <v>46084.395798611113</v>
      </c>
      <c r="G133" s="1">
        <v>900144364</v>
      </c>
      <c r="H133" s="1" t="s">
        <v>72</v>
      </c>
      <c r="I133" s="17">
        <f t="shared" si="4"/>
        <v>2704000</v>
      </c>
      <c r="J133" s="17">
        <v>513760</v>
      </c>
      <c r="K133" s="1">
        <v>3217760</v>
      </c>
      <c r="L133" s="29" t="s">
        <v>70</v>
      </c>
      <c r="M133" s="3">
        <v>46086</v>
      </c>
      <c r="N133" s="1">
        <f t="shared" si="5"/>
        <v>2</v>
      </c>
      <c r="O133" s="1" t="s">
        <v>2149</v>
      </c>
      <c r="P133" s="1"/>
      <c r="Q133" s="1"/>
      <c r="R133" s="1"/>
      <c r="S133" s="1"/>
      <c r="T133" s="3">
        <v>46087</v>
      </c>
      <c r="U133" s="1"/>
      <c r="V133" s="1"/>
      <c r="W133" s="1" t="s">
        <v>2144</v>
      </c>
    </row>
    <row r="134" spans="1:23" hidden="1">
      <c r="A134" s="1" t="s">
        <v>26</v>
      </c>
      <c r="B134" s="1" t="s">
        <v>2306</v>
      </c>
      <c r="C134" s="1">
        <v>101214</v>
      </c>
      <c r="D134" s="1" t="s">
        <v>458</v>
      </c>
      <c r="E134" s="3">
        <v>46084</v>
      </c>
      <c r="F134" s="12">
        <v>46084.351273148146</v>
      </c>
      <c r="G134" s="1">
        <v>890929497</v>
      </c>
      <c r="H134" s="1" t="s">
        <v>459</v>
      </c>
      <c r="I134" s="17">
        <f t="shared" si="4"/>
        <v>2233325</v>
      </c>
      <c r="J134" s="17">
        <v>424332</v>
      </c>
      <c r="K134" s="1">
        <v>2657657</v>
      </c>
      <c r="L134" s="29" t="s">
        <v>1151</v>
      </c>
      <c r="M134" s="3">
        <v>46087</v>
      </c>
      <c r="N134" s="1">
        <f t="shared" si="5"/>
        <v>3</v>
      </c>
      <c r="O134" s="1" t="s">
        <v>2149</v>
      </c>
      <c r="P134" s="1"/>
      <c r="Q134" s="1"/>
      <c r="R134" s="1"/>
      <c r="S134" s="1"/>
      <c r="T134" s="3">
        <v>46094</v>
      </c>
      <c r="U134" s="1" t="s">
        <v>1485</v>
      </c>
      <c r="V134" s="1"/>
      <c r="W134" s="1" t="s">
        <v>2144</v>
      </c>
    </row>
    <row r="135" spans="1:23" hidden="1">
      <c r="A135" s="1" t="s">
        <v>26</v>
      </c>
      <c r="B135" s="1" t="s">
        <v>2307</v>
      </c>
      <c r="C135" s="1">
        <v>4635</v>
      </c>
      <c r="D135" s="1" t="s">
        <v>1033</v>
      </c>
      <c r="E135" s="3">
        <v>46084</v>
      </c>
      <c r="F135" s="12">
        <v>46084.364791666667</v>
      </c>
      <c r="G135" s="1">
        <v>901417727</v>
      </c>
      <c r="H135" s="1" t="s">
        <v>1034</v>
      </c>
      <c r="I135" s="17">
        <f t="shared" si="4"/>
        <v>2222303</v>
      </c>
      <c r="J135" s="17">
        <v>422237.57</v>
      </c>
      <c r="K135" s="1">
        <v>2644540.5699999998</v>
      </c>
      <c r="L135" s="29" t="s">
        <v>1149</v>
      </c>
      <c r="M135" s="3">
        <v>46084</v>
      </c>
      <c r="N135" s="1">
        <f t="shared" si="5"/>
        <v>0</v>
      </c>
      <c r="O135" s="1" t="s">
        <v>479</v>
      </c>
      <c r="P135" s="1"/>
      <c r="Q135" s="1"/>
      <c r="R135" s="1"/>
      <c r="S135" s="1"/>
      <c r="T135" s="3">
        <v>46085</v>
      </c>
      <c r="U135" s="1" t="s">
        <v>39</v>
      </c>
      <c r="V135" s="1"/>
      <c r="W135" s="1" t="s">
        <v>2144</v>
      </c>
    </row>
    <row r="136" spans="1:23" hidden="1">
      <c r="A136" s="1" t="s">
        <v>26</v>
      </c>
      <c r="B136" s="1" t="s">
        <v>2308</v>
      </c>
      <c r="C136" s="1">
        <v>346610</v>
      </c>
      <c r="D136" s="1" t="s">
        <v>336</v>
      </c>
      <c r="E136" s="3">
        <v>46084</v>
      </c>
      <c r="F136" s="12">
        <v>46084.363032407404</v>
      </c>
      <c r="G136" s="1">
        <v>800049074</v>
      </c>
      <c r="H136" s="1" t="s">
        <v>337</v>
      </c>
      <c r="I136" s="17">
        <f t="shared" si="4"/>
        <v>618664</v>
      </c>
      <c r="J136" s="17">
        <v>94471</v>
      </c>
      <c r="K136" s="1">
        <v>713135</v>
      </c>
      <c r="L136" s="29" t="s">
        <v>110</v>
      </c>
      <c r="M136" s="3" t="s">
        <v>81</v>
      </c>
      <c r="N136" s="1" t="str">
        <f t="shared" si="5"/>
        <v xml:space="preserve"> - </v>
      </c>
      <c r="O136" s="1" t="s">
        <v>2149</v>
      </c>
      <c r="P136" s="1"/>
      <c r="Q136" s="1"/>
      <c r="R136" s="1"/>
      <c r="S136" s="1"/>
      <c r="T136" s="3"/>
      <c r="U136" s="1"/>
      <c r="V136" s="1"/>
      <c r="W136" s="1"/>
    </row>
    <row r="137" spans="1:23" hidden="1">
      <c r="A137" s="1" t="s">
        <v>26</v>
      </c>
      <c r="B137" s="1" t="s">
        <v>2309</v>
      </c>
      <c r="C137" s="1">
        <v>2767</v>
      </c>
      <c r="D137" s="1" t="s">
        <v>122</v>
      </c>
      <c r="E137" s="3">
        <v>46084</v>
      </c>
      <c r="F137" s="12">
        <v>46084.361331018517</v>
      </c>
      <c r="G137" s="1">
        <v>900667734</v>
      </c>
      <c r="H137" s="1" t="s">
        <v>123</v>
      </c>
      <c r="I137" s="17">
        <f t="shared" si="4"/>
        <v>190000</v>
      </c>
      <c r="J137" s="17">
        <v>36100</v>
      </c>
      <c r="K137" s="1">
        <v>226100</v>
      </c>
      <c r="L137" s="29" t="s">
        <v>1151</v>
      </c>
      <c r="M137" s="3">
        <v>46091</v>
      </c>
      <c r="N137" s="1">
        <f t="shared" si="5"/>
        <v>7</v>
      </c>
      <c r="O137" s="1" t="s">
        <v>2149</v>
      </c>
      <c r="P137" s="1"/>
      <c r="Q137" s="1"/>
      <c r="R137" s="1"/>
      <c r="S137" s="1"/>
      <c r="T137" s="3">
        <v>46098</v>
      </c>
      <c r="U137" s="1" t="s">
        <v>39</v>
      </c>
      <c r="V137" s="1"/>
      <c r="W137" s="1" t="s">
        <v>1258</v>
      </c>
    </row>
    <row r="138" spans="1:23" hidden="1">
      <c r="A138" s="1" t="s">
        <v>26</v>
      </c>
      <c r="B138" s="1" t="s">
        <v>2310</v>
      </c>
      <c r="C138" s="1">
        <v>8188</v>
      </c>
      <c r="D138" s="1"/>
      <c r="E138" s="3">
        <v>46084</v>
      </c>
      <c r="F138" s="12">
        <v>46084.634976851848</v>
      </c>
      <c r="G138" s="1">
        <v>901360705</v>
      </c>
      <c r="H138" s="1" t="s">
        <v>877</v>
      </c>
      <c r="I138" s="17">
        <f t="shared" si="4"/>
        <v>448500</v>
      </c>
      <c r="J138" s="17">
        <v>85215</v>
      </c>
      <c r="K138" s="1">
        <v>533715</v>
      </c>
      <c r="L138" s="29" t="s">
        <v>70</v>
      </c>
      <c r="M138" s="3">
        <v>46087</v>
      </c>
      <c r="N138" s="1">
        <f t="shared" si="5"/>
        <v>3</v>
      </c>
      <c r="O138" s="1" t="s">
        <v>2149</v>
      </c>
      <c r="P138" s="1"/>
      <c r="Q138" s="1"/>
      <c r="R138" s="1"/>
      <c r="S138" s="1"/>
      <c r="T138" s="3">
        <v>46094</v>
      </c>
      <c r="U138" s="1" t="s">
        <v>39</v>
      </c>
      <c r="V138" s="1"/>
      <c r="W138" s="1" t="s">
        <v>2144</v>
      </c>
    </row>
    <row r="139" spans="1:23" hidden="1">
      <c r="A139" s="1" t="s">
        <v>26</v>
      </c>
      <c r="B139" s="1" t="s">
        <v>2311</v>
      </c>
      <c r="C139" s="27">
        <v>4033</v>
      </c>
      <c r="D139" s="1" t="s">
        <v>52</v>
      </c>
      <c r="E139" s="3">
        <v>46084</v>
      </c>
      <c r="F139" s="12">
        <v>46084.613402777781</v>
      </c>
      <c r="G139" s="1">
        <v>70907060</v>
      </c>
      <c r="H139" s="1" t="s">
        <v>53</v>
      </c>
      <c r="I139" s="17">
        <f t="shared" si="4"/>
        <v>72400</v>
      </c>
      <c r="J139" s="17">
        <v>0</v>
      </c>
      <c r="K139" s="1">
        <v>72400</v>
      </c>
      <c r="L139" s="29" t="s">
        <v>54</v>
      </c>
      <c r="M139" s="3"/>
      <c r="N139" s="1">
        <f t="shared" si="5"/>
        <v>0</v>
      </c>
      <c r="O139" s="1"/>
      <c r="P139" s="1"/>
      <c r="Q139" s="1"/>
      <c r="R139" s="1"/>
      <c r="S139" s="1"/>
      <c r="T139" s="3"/>
      <c r="U139" s="1"/>
      <c r="V139" s="1"/>
      <c r="W139" s="1"/>
    </row>
    <row r="140" spans="1:23" hidden="1">
      <c r="A140" s="1" t="s">
        <v>26</v>
      </c>
      <c r="B140" s="1" t="s">
        <v>2312</v>
      </c>
      <c r="C140" s="1">
        <v>384</v>
      </c>
      <c r="D140" s="1" t="s">
        <v>144</v>
      </c>
      <c r="E140" s="3">
        <v>46084</v>
      </c>
      <c r="F140" s="12">
        <v>46084.596250000002</v>
      </c>
      <c r="G140" s="1">
        <v>900484392</v>
      </c>
      <c r="H140" s="1" t="s">
        <v>194</v>
      </c>
      <c r="I140" s="17">
        <f t="shared" si="4"/>
        <v>27859250</v>
      </c>
      <c r="J140" s="17">
        <v>5293257.5</v>
      </c>
      <c r="K140" s="1">
        <v>33152507.5</v>
      </c>
      <c r="L140" s="29" t="s">
        <v>1149</v>
      </c>
      <c r="M140" s="3">
        <v>46084</v>
      </c>
      <c r="N140" s="1">
        <f t="shared" si="5"/>
        <v>0</v>
      </c>
      <c r="O140" s="1" t="s">
        <v>479</v>
      </c>
      <c r="P140" s="1"/>
      <c r="Q140" s="1"/>
      <c r="R140" s="1"/>
      <c r="S140" s="1"/>
      <c r="T140" s="3">
        <v>46085</v>
      </c>
      <c r="U140" s="1" t="s">
        <v>39</v>
      </c>
      <c r="V140" s="1"/>
      <c r="W140" s="1" t="s">
        <v>2144</v>
      </c>
    </row>
    <row r="141" spans="1:23" hidden="1">
      <c r="A141" s="1" t="s">
        <v>26</v>
      </c>
      <c r="B141" s="1" t="s">
        <v>2313</v>
      </c>
      <c r="C141" s="27">
        <v>11722</v>
      </c>
      <c r="D141" s="1" t="s">
        <v>2314</v>
      </c>
      <c r="E141" s="3">
        <v>46084</v>
      </c>
      <c r="F141" s="12">
        <v>46084.55840277778</v>
      </c>
      <c r="G141" s="1">
        <v>891304904</v>
      </c>
      <c r="H141" s="1" t="s">
        <v>2315</v>
      </c>
      <c r="I141" s="17">
        <f t="shared" si="4"/>
        <v>64300</v>
      </c>
      <c r="J141" s="17">
        <v>0</v>
      </c>
      <c r="K141" s="1">
        <v>64300</v>
      </c>
      <c r="L141" s="29" t="s">
        <v>54</v>
      </c>
      <c r="M141" s="3"/>
      <c r="N141" s="1">
        <f t="shared" si="5"/>
        <v>0</v>
      </c>
      <c r="O141" s="1"/>
      <c r="P141" s="1"/>
      <c r="Q141" s="1"/>
      <c r="R141" s="1"/>
      <c r="S141" s="1"/>
      <c r="T141" s="3"/>
      <c r="U141" s="1"/>
      <c r="V141" s="1"/>
      <c r="W141" s="1"/>
    </row>
    <row r="142" spans="1:23" hidden="1">
      <c r="A142" s="1" t="s">
        <v>26</v>
      </c>
      <c r="B142" s="1" t="s">
        <v>2316</v>
      </c>
      <c r="C142" s="27">
        <v>11721</v>
      </c>
      <c r="D142" s="1" t="s">
        <v>2314</v>
      </c>
      <c r="E142" s="3">
        <v>46084</v>
      </c>
      <c r="F142" s="12">
        <v>46084.557893518519</v>
      </c>
      <c r="G142" s="1">
        <v>891304904</v>
      </c>
      <c r="H142" s="1" t="s">
        <v>2315</v>
      </c>
      <c r="I142" s="17">
        <f t="shared" si="4"/>
        <v>46500</v>
      </c>
      <c r="J142" s="17">
        <v>0</v>
      </c>
      <c r="K142" s="1">
        <v>46500</v>
      </c>
      <c r="L142" s="29" t="s">
        <v>54</v>
      </c>
      <c r="M142" s="3"/>
      <c r="N142" s="1">
        <f t="shared" si="5"/>
        <v>0</v>
      </c>
      <c r="O142" s="1"/>
      <c r="P142" s="1"/>
      <c r="Q142" s="1"/>
      <c r="R142" s="1"/>
      <c r="S142" s="1"/>
      <c r="T142" s="3"/>
      <c r="U142" s="1"/>
      <c r="V142" s="1"/>
      <c r="W142" s="1"/>
    </row>
    <row r="143" spans="1:23" hidden="1">
      <c r="A143" s="1" t="s">
        <v>26</v>
      </c>
      <c r="B143" s="1" t="s">
        <v>2317</v>
      </c>
      <c r="C143" s="27">
        <v>11720</v>
      </c>
      <c r="D143" s="1" t="s">
        <v>2314</v>
      </c>
      <c r="E143" s="3">
        <v>46084</v>
      </c>
      <c r="F143" s="12">
        <v>46084.557071759256</v>
      </c>
      <c r="G143" s="1">
        <v>891304904</v>
      </c>
      <c r="H143" s="1" t="s">
        <v>2315</v>
      </c>
      <c r="I143" s="17">
        <f t="shared" si="4"/>
        <v>67500</v>
      </c>
      <c r="J143" s="17">
        <v>0</v>
      </c>
      <c r="K143" s="1">
        <v>67500</v>
      </c>
      <c r="L143" s="29" t="s">
        <v>54</v>
      </c>
      <c r="M143" s="3"/>
      <c r="N143" s="1">
        <f t="shared" si="5"/>
        <v>0</v>
      </c>
      <c r="O143" s="1"/>
      <c r="P143" s="1"/>
      <c r="Q143" s="1"/>
      <c r="R143" s="1"/>
      <c r="S143" s="1"/>
      <c r="T143" s="3"/>
      <c r="U143" s="1"/>
      <c r="V143" s="1"/>
      <c r="W143" s="1"/>
    </row>
    <row r="144" spans="1:23" hidden="1">
      <c r="A144" s="1" t="s">
        <v>26</v>
      </c>
      <c r="B144" s="1" t="s">
        <v>2318</v>
      </c>
      <c r="C144" s="27">
        <v>11719</v>
      </c>
      <c r="D144" s="1" t="s">
        <v>2314</v>
      </c>
      <c r="E144" s="3">
        <v>46084</v>
      </c>
      <c r="F144" s="12">
        <v>46084.556388888886</v>
      </c>
      <c r="G144" s="1">
        <v>891304904</v>
      </c>
      <c r="H144" s="1" t="s">
        <v>2315</v>
      </c>
      <c r="I144" s="17">
        <f t="shared" si="4"/>
        <v>57200</v>
      </c>
      <c r="J144" s="17">
        <v>0</v>
      </c>
      <c r="K144" s="1">
        <v>57200</v>
      </c>
      <c r="L144" s="29" t="s">
        <v>54</v>
      </c>
      <c r="M144" s="3"/>
      <c r="N144" s="1">
        <f t="shared" si="5"/>
        <v>0</v>
      </c>
      <c r="O144" s="1"/>
      <c r="P144" s="1"/>
      <c r="Q144" s="1"/>
      <c r="R144" s="1"/>
      <c r="S144" s="1"/>
      <c r="T144" s="3"/>
      <c r="U144" s="1"/>
      <c r="V144" s="1"/>
      <c r="W144" s="1"/>
    </row>
    <row r="145" spans="1:23" hidden="1">
      <c r="A145" s="1" t="s">
        <v>2319</v>
      </c>
      <c r="B145" s="1" t="s">
        <v>2320</v>
      </c>
      <c r="C145" s="1" t="s">
        <v>2321</v>
      </c>
      <c r="D145" s="1"/>
      <c r="E145" s="3">
        <v>46084</v>
      </c>
      <c r="F145" s="12">
        <v>46084.502465277779</v>
      </c>
      <c r="G145" s="1">
        <v>860005330</v>
      </c>
      <c r="H145" s="1" t="s">
        <v>2322</v>
      </c>
      <c r="I145" s="17">
        <f t="shared" si="4"/>
        <v>988600</v>
      </c>
      <c r="J145" s="17">
        <v>0</v>
      </c>
      <c r="K145" s="1">
        <v>988600</v>
      </c>
      <c r="L145" s="29" t="s">
        <v>54</v>
      </c>
      <c r="M145" s="3"/>
      <c r="N145" s="1">
        <f t="shared" si="5"/>
        <v>0</v>
      </c>
      <c r="O145" s="1"/>
      <c r="P145" s="1"/>
      <c r="Q145" s="1"/>
      <c r="R145" s="1"/>
      <c r="S145" s="1"/>
      <c r="T145" s="3">
        <v>46086</v>
      </c>
      <c r="U145" s="1" t="s">
        <v>39</v>
      </c>
      <c r="V145" s="1"/>
      <c r="W145" s="1"/>
    </row>
    <row r="146" spans="1:23" hidden="1">
      <c r="A146" s="1" t="s">
        <v>26</v>
      </c>
      <c r="B146" s="1" t="s">
        <v>2323</v>
      </c>
      <c r="C146" s="1">
        <v>1549727</v>
      </c>
      <c r="D146" s="1" t="s">
        <v>174</v>
      </c>
      <c r="E146" s="3">
        <v>46084</v>
      </c>
      <c r="F146" s="12">
        <v>46084.478194444448</v>
      </c>
      <c r="G146" s="1">
        <v>800242106</v>
      </c>
      <c r="H146" s="1" t="s">
        <v>172</v>
      </c>
      <c r="I146" s="17">
        <f t="shared" si="4"/>
        <v>310840.33999999997</v>
      </c>
      <c r="J146" s="17">
        <v>59059.66</v>
      </c>
      <c r="K146" s="1">
        <v>369900</v>
      </c>
      <c r="L146" s="29" t="s">
        <v>70</v>
      </c>
      <c r="M146" s="3">
        <v>46090</v>
      </c>
      <c r="N146" s="1">
        <f t="shared" si="5"/>
        <v>6</v>
      </c>
      <c r="O146" s="1" t="s">
        <v>2149</v>
      </c>
      <c r="P146" s="1"/>
      <c r="Q146" s="1"/>
      <c r="R146" s="1"/>
      <c r="S146" s="1"/>
      <c r="T146" s="3">
        <v>46094</v>
      </c>
      <c r="U146" s="1" t="s">
        <v>39</v>
      </c>
      <c r="V146" s="1"/>
      <c r="W146" s="1" t="s">
        <v>1258</v>
      </c>
    </row>
    <row r="147" spans="1:23" hidden="1">
      <c r="A147" s="1" t="s">
        <v>26</v>
      </c>
      <c r="B147" s="1" t="s">
        <v>2324</v>
      </c>
      <c r="C147" s="1">
        <v>1601</v>
      </c>
      <c r="D147" s="1" t="s">
        <v>2325</v>
      </c>
      <c r="E147" s="3">
        <v>46084</v>
      </c>
      <c r="F147" s="12">
        <v>46084.415011574078</v>
      </c>
      <c r="G147" s="1">
        <v>832003972</v>
      </c>
      <c r="H147" s="1" t="s">
        <v>2326</v>
      </c>
      <c r="I147" s="17">
        <f t="shared" si="4"/>
        <v>1324000</v>
      </c>
      <c r="J147" s="17">
        <v>251560</v>
      </c>
      <c r="K147" s="1">
        <v>1575560</v>
      </c>
      <c r="L147" s="29" t="s">
        <v>264</v>
      </c>
      <c r="M147" s="3">
        <v>46090</v>
      </c>
      <c r="N147" s="1">
        <f t="shared" si="5"/>
        <v>6</v>
      </c>
      <c r="O147" s="1" t="s">
        <v>2149</v>
      </c>
      <c r="P147" s="1"/>
      <c r="Q147" s="1"/>
      <c r="R147" s="1"/>
      <c r="S147" s="1"/>
      <c r="T147" s="3">
        <v>46094</v>
      </c>
      <c r="U147" s="1" t="s">
        <v>39</v>
      </c>
      <c r="V147" s="1"/>
      <c r="W147" s="1" t="s">
        <v>1258</v>
      </c>
    </row>
    <row r="148" spans="1:23" hidden="1">
      <c r="A148" s="1" t="s">
        <v>82</v>
      </c>
      <c r="B148" s="1" t="s">
        <v>2327</v>
      </c>
      <c r="C148" s="1">
        <v>189</v>
      </c>
      <c r="D148" s="1" t="s">
        <v>2328</v>
      </c>
      <c r="E148" s="3">
        <v>46084</v>
      </c>
      <c r="F148" s="12">
        <v>46084.380509259259</v>
      </c>
      <c r="G148" s="1">
        <v>811031208</v>
      </c>
      <c r="H148" s="1" t="s">
        <v>1535</v>
      </c>
      <c r="I148" s="17">
        <f t="shared" si="4"/>
        <v>1845108.4</v>
      </c>
      <c r="J148" s="17">
        <v>350570.6</v>
      </c>
      <c r="K148" s="1">
        <v>2195679</v>
      </c>
      <c r="L148" s="29" t="s">
        <v>110</v>
      </c>
      <c r="M148" s="3" t="s">
        <v>81</v>
      </c>
      <c r="N148" s="1" t="str">
        <f t="shared" si="5"/>
        <v xml:space="preserve"> - </v>
      </c>
      <c r="O148" s="1"/>
      <c r="P148" s="1"/>
      <c r="Q148" s="1"/>
      <c r="R148" s="1"/>
      <c r="S148" s="1"/>
      <c r="T148" s="3"/>
      <c r="U148" s="1"/>
      <c r="V148" s="1"/>
      <c r="W148" s="1"/>
    </row>
    <row r="149" spans="1:23" hidden="1">
      <c r="A149" s="1" t="s">
        <v>26</v>
      </c>
      <c r="B149" s="1" t="s">
        <v>2329</v>
      </c>
      <c r="C149" s="27">
        <v>15850</v>
      </c>
      <c r="D149" s="1" t="s">
        <v>28</v>
      </c>
      <c r="E149" s="3">
        <v>46084</v>
      </c>
      <c r="F149" s="12">
        <v>46084.333854166667</v>
      </c>
      <c r="G149" s="1">
        <v>98666997</v>
      </c>
      <c r="H149" s="1" t="s">
        <v>801</v>
      </c>
      <c r="I149" s="17">
        <f t="shared" si="4"/>
        <v>51997.08</v>
      </c>
      <c r="J149" s="17">
        <v>0</v>
      </c>
      <c r="K149" s="1">
        <v>51997.08</v>
      </c>
      <c r="L149" s="29" t="s">
        <v>54</v>
      </c>
      <c r="M149" s="3"/>
      <c r="N149" s="1">
        <f t="shared" si="5"/>
        <v>0</v>
      </c>
      <c r="O149" s="1"/>
      <c r="P149" s="1"/>
      <c r="Q149" s="1"/>
      <c r="R149" s="1"/>
      <c r="S149" s="1"/>
      <c r="T149" s="3"/>
      <c r="U149" s="1"/>
      <c r="V149" s="1"/>
      <c r="W149" s="1"/>
    </row>
    <row r="150" spans="1:23" hidden="1">
      <c r="A150" s="1" t="s">
        <v>26</v>
      </c>
      <c r="B150" s="1" t="s">
        <v>2330</v>
      </c>
      <c r="C150" s="1">
        <v>565800</v>
      </c>
      <c r="D150" s="1" t="s">
        <v>159</v>
      </c>
      <c r="E150" s="3">
        <v>46084</v>
      </c>
      <c r="F150" s="12">
        <v>46084.262986111113</v>
      </c>
      <c r="G150" s="1">
        <v>890800788</v>
      </c>
      <c r="H150" s="1" t="s">
        <v>160</v>
      </c>
      <c r="I150" s="17">
        <f t="shared" si="4"/>
        <v>986304</v>
      </c>
      <c r="J150" s="17">
        <v>187398</v>
      </c>
      <c r="K150" s="1">
        <v>1173702</v>
      </c>
      <c r="L150" s="29" t="s">
        <v>70</v>
      </c>
      <c r="M150" s="3">
        <v>46085</v>
      </c>
      <c r="N150" s="1">
        <f t="shared" si="5"/>
        <v>1</v>
      </c>
      <c r="O150" s="1" t="s">
        <v>2149</v>
      </c>
      <c r="P150" s="1"/>
      <c r="Q150" s="1"/>
      <c r="R150" s="1"/>
      <c r="S150" s="1"/>
      <c r="T150" s="3">
        <v>46094</v>
      </c>
      <c r="U150" s="1" t="s">
        <v>39</v>
      </c>
      <c r="V150" s="1"/>
      <c r="W150" s="1" t="s">
        <v>2144</v>
      </c>
    </row>
    <row r="151" spans="1:23" hidden="1">
      <c r="A151" s="1" t="s">
        <v>736</v>
      </c>
      <c r="B151" s="1" t="s">
        <v>2331</v>
      </c>
      <c r="C151" s="1">
        <v>89305011</v>
      </c>
      <c r="D151" s="1" t="s">
        <v>738</v>
      </c>
      <c r="E151" s="3">
        <v>46084</v>
      </c>
      <c r="F151" s="12">
        <v>46084.305937500001</v>
      </c>
      <c r="G151" s="1">
        <v>900219834</v>
      </c>
      <c r="H151" s="1" t="s">
        <v>739</v>
      </c>
      <c r="I151" s="17">
        <f t="shared" si="4"/>
        <v>18500</v>
      </c>
      <c r="J151" s="17">
        <v>0</v>
      </c>
      <c r="K151" s="1">
        <v>18500</v>
      </c>
      <c r="L151" s="29" t="s">
        <v>70</v>
      </c>
      <c r="M151" s="3">
        <v>46084</v>
      </c>
      <c r="N151" s="1">
        <f t="shared" si="5"/>
        <v>0</v>
      </c>
      <c r="O151" s="1" t="s">
        <v>2149</v>
      </c>
      <c r="P151" s="1"/>
      <c r="Q151" s="1"/>
      <c r="R151" s="1"/>
      <c r="S151" s="1"/>
      <c r="T151" s="3">
        <v>46086</v>
      </c>
      <c r="U151" s="1" t="s">
        <v>39</v>
      </c>
      <c r="V151" s="1"/>
      <c r="W151" s="1" t="s">
        <v>2144</v>
      </c>
    </row>
    <row r="152" spans="1:23" ht="17.100000000000001" hidden="1" customHeight="1">
      <c r="A152" s="1" t="s">
        <v>736</v>
      </c>
      <c r="B152" s="1" t="s">
        <v>2332</v>
      </c>
      <c r="C152" s="1">
        <v>89302216</v>
      </c>
      <c r="D152" s="1" t="s">
        <v>738</v>
      </c>
      <c r="E152" s="3">
        <v>46084</v>
      </c>
      <c r="F152" s="12">
        <v>46084.295659722222</v>
      </c>
      <c r="G152" s="1">
        <v>900219834</v>
      </c>
      <c r="H152" s="1" t="s">
        <v>739</v>
      </c>
      <c r="I152" s="17">
        <f t="shared" si="4"/>
        <v>26300</v>
      </c>
      <c r="J152" s="17">
        <v>0</v>
      </c>
      <c r="K152" s="1">
        <v>26300</v>
      </c>
      <c r="L152" s="29" t="s">
        <v>70</v>
      </c>
      <c r="M152" s="3">
        <v>46084</v>
      </c>
      <c r="N152" s="1">
        <f t="shared" si="5"/>
        <v>0</v>
      </c>
      <c r="O152" s="1" t="s">
        <v>2149</v>
      </c>
      <c r="P152" s="1"/>
      <c r="Q152" s="1"/>
      <c r="R152" s="1"/>
      <c r="S152" s="1"/>
      <c r="T152" s="3">
        <v>46086</v>
      </c>
      <c r="U152" s="1" t="s">
        <v>39</v>
      </c>
      <c r="V152" s="1"/>
      <c r="W152" s="1" t="s">
        <v>2144</v>
      </c>
    </row>
    <row r="153" spans="1:23" hidden="1">
      <c r="A153" s="1" t="s">
        <v>26</v>
      </c>
      <c r="B153" s="1" t="s">
        <v>2333</v>
      </c>
      <c r="C153" s="27">
        <v>8476</v>
      </c>
      <c r="D153" s="1" t="s">
        <v>28</v>
      </c>
      <c r="E153" s="3">
        <v>46084</v>
      </c>
      <c r="F153" s="12">
        <v>46084.288865740738</v>
      </c>
      <c r="G153" s="1">
        <v>901446084</v>
      </c>
      <c r="H153" s="1" t="s">
        <v>2334</v>
      </c>
      <c r="I153" s="17">
        <f t="shared" si="4"/>
        <v>30888</v>
      </c>
      <c r="J153" s="17">
        <v>0</v>
      </c>
      <c r="K153" s="1">
        <v>30888</v>
      </c>
      <c r="L153" s="29" t="s">
        <v>54</v>
      </c>
      <c r="M153" s="3"/>
      <c r="N153" s="1">
        <f t="shared" si="5"/>
        <v>0</v>
      </c>
      <c r="O153" s="1"/>
      <c r="P153" s="1"/>
      <c r="Q153" s="1"/>
      <c r="R153" s="1"/>
      <c r="S153" s="1"/>
      <c r="T153" s="3"/>
      <c r="U153" s="1"/>
      <c r="V153" s="1"/>
      <c r="W153" s="1"/>
    </row>
    <row r="154" spans="1:23" hidden="1">
      <c r="A154" s="1" t="s">
        <v>26</v>
      </c>
      <c r="B154" s="1" t="s">
        <v>2335</v>
      </c>
      <c r="C154" s="1">
        <v>177333533</v>
      </c>
      <c r="D154" s="1" t="s">
        <v>933</v>
      </c>
      <c r="E154" s="3">
        <v>46084</v>
      </c>
      <c r="F154" s="12">
        <v>46084.228622685187</v>
      </c>
      <c r="G154" s="1">
        <v>830114921</v>
      </c>
      <c r="H154" s="1" t="s">
        <v>934</v>
      </c>
      <c r="I154" s="17">
        <f t="shared" si="4"/>
        <v>45428.44</v>
      </c>
      <c r="J154" s="17">
        <v>8471.56</v>
      </c>
      <c r="K154" s="1">
        <v>53900</v>
      </c>
      <c r="L154" s="29" t="s">
        <v>65</v>
      </c>
      <c r="M154" s="3">
        <v>46099</v>
      </c>
      <c r="N154" s="1">
        <f t="shared" si="5"/>
        <v>15</v>
      </c>
      <c r="O154" s="1" t="s">
        <v>90</v>
      </c>
      <c r="P154" s="1"/>
      <c r="Q154" s="1"/>
      <c r="R154" s="1"/>
      <c r="S154" s="1"/>
      <c r="T154" s="3">
        <v>46099</v>
      </c>
      <c r="U154" s="1" t="s">
        <v>39</v>
      </c>
      <c r="V154" s="1"/>
      <c r="W154" s="1" t="s">
        <v>2147</v>
      </c>
    </row>
    <row r="155" spans="1:23" hidden="1">
      <c r="A155" s="1" t="s">
        <v>26</v>
      </c>
      <c r="B155" s="1" t="s">
        <v>2336</v>
      </c>
      <c r="C155" s="1">
        <v>4934</v>
      </c>
      <c r="D155" s="1" t="s">
        <v>1899</v>
      </c>
      <c r="E155" s="3">
        <v>46085</v>
      </c>
      <c r="F155" s="12">
        <v>46085.913993055554</v>
      </c>
      <c r="G155" s="1">
        <v>901560228</v>
      </c>
      <c r="H155" s="1" t="s">
        <v>1900</v>
      </c>
      <c r="I155" s="17">
        <f>K155-J155</f>
        <v>42000</v>
      </c>
      <c r="J155" s="17">
        <v>0</v>
      </c>
      <c r="K155" s="17">
        <v>42000</v>
      </c>
      <c r="L155" s="29" t="s">
        <v>54</v>
      </c>
      <c r="M155" s="3"/>
      <c r="N155" s="1">
        <f>IFERROR(IF(-_xlfn.DAYS(E155,M155)&lt;0,0,-_xlfn.DAYS(E155,M155)), " - ")</f>
        <v>0</v>
      </c>
      <c r="O155" s="1"/>
      <c r="P155" s="1"/>
      <c r="Q155" s="1"/>
      <c r="R155" s="1"/>
      <c r="S155" s="1"/>
      <c r="T155" s="3"/>
      <c r="U155" s="1"/>
      <c r="V155" s="1"/>
      <c r="W155" s="1"/>
    </row>
    <row r="156" spans="1:23" hidden="1">
      <c r="A156" s="1" t="s">
        <v>26</v>
      </c>
      <c r="B156" s="1" t="s">
        <v>2337</v>
      </c>
      <c r="C156" s="1">
        <v>6487</v>
      </c>
      <c r="D156" s="1"/>
      <c r="E156" s="3">
        <v>46085</v>
      </c>
      <c r="F156" s="12">
        <v>46085.840196759258</v>
      </c>
      <c r="G156" s="1">
        <v>32150739</v>
      </c>
      <c r="H156" s="1" t="s">
        <v>400</v>
      </c>
      <c r="I156" s="17">
        <f t="shared" ref="I156:I194" si="6">K156-J156</f>
        <v>669000</v>
      </c>
      <c r="J156" s="17">
        <v>0</v>
      </c>
      <c r="K156" s="17">
        <v>669000</v>
      </c>
      <c r="L156" s="29" t="s">
        <v>1138</v>
      </c>
      <c r="M156" s="3">
        <v>46087</v>
      </c>
      <c r="N156" s="1">
        <f t="shared" si="5"/>
        <v>2</v>
      </c>
      <c r="O156" s="1" t="s">
        <v>2149</v>
      </c>
      <c r="P156" s="1"/>
      <c r="Q156" s="1"/>
      <c r="R156" s="1"/>
      <c r="S156" s="1"/>
      <c r="T156" s="3">
        <v>46091</v>
      </c>
      <c r="U156" s="1" t="s">
        <v>39</v>
      </c>
      <c r="V156" s="1"/>
      <c r="W156" s="1" t="s">
        <v>2144</v>
      </c>
    </row>
    <row r="157" spans="1:23" hidden="1">
      <c r="A157" s="1" t="s">
        <v>26</v>
      </c>
      <c r="B157" s="1" t="s">
        <v>2338</v>
      </c>
      <c r="C157" s="27">
        <v>243326</v>
      </c>
      <c r="D157" s="1" t="s">
        <v>2339</v>
      </c>
      <c r="E157" s="3">
        <v>46085</v>
      </c>
      <c r="F157" s="12">
        <v>46085.761342592596</v>
      </c>
      <c r="G157" s="1">
        <v>860076919</v>
      </c>
      <c r="H157" s="1" t="s">
        <v>2340</v>
      </c>
      <c r="I157" s="17">
        <f t="shared" si="6"/>
        <v>58700</v>
      </c>
      <c r="J157" s="17">
        <v>0</v>
      </c>
      <c r="K157" s="17">
        <v>58700</v>
      </c>
      <c r="L157" s="29" t="s">
        <v>54</v>
      </c>
      <c r="M157" s="3"/>
      <c r="N157" s="1">
        <f t="shared" si="5"/>
        <v>0</v>
      </c>
      <c r="O157" s="1"/>
      <c r="P157" s="1"/>
      <c r="Q157" s="1"/>
      <c r="R157" s="1"/>
      <c r="S157" s="1"/>
      <c r="T157" s="3"/>
      <c r="U157" s="1"/>
      <c r="V157" s="1"/>
      <c r="W157" s="1"/>
    </row>
    <row r="158" spans="1:23" hidden="1">
      <c r="A158" s="1" t="s">
        <v>26</v>
      </c>
      <c r="B158" s="1" t="s">
        <v>2341</v>
      </c>
      <c r="C158" s="27">
        <v>51661</v>
      </c>
      <c r="D158" s="1" t="s">
        <v>2158</v>
      </c>
      <c r="E158" s="3">
        <v>46085</v>
      </c>
      <c r="F158" s="12">
        <v>46085.758680555555</v>
      </c>
      <c r="G158" s="1">
        <v>860533413</v>
      </c>
      <c r="H158" s="1" t="s">
        <v>545</v>
      </c>
      <c r="I158" s="17">
        <f t="shared" si="6"/>
        <v>49900</v>
      </c>
      <c r="J158" s="17">
        <v>0</v>
      </c>
      <c r="K158" s="17">
        <v>49900</v>
      </c>
      <c r="L158" s="29" t="s">
        <v>54</v>
      </c>
      <c r="M158" s="3"/>
      <c r="N158" s="1">
        <f t="shared" si="5"/>
        <v>0</v>
      </c>
      <c r="O158" s="1"/>
      <c r="P158" s="1"/>
      <c r="Q158" s="1"/>
      <c r="R158" s="1"/>
      <c r="S158" s="1"/>
      <c r="T158" s="3"/>
      <c r="U158" s="1"/>
      <c r="V158" s="1"/>
      <c r="W158" s="1"/>
    </row>
    <row r="159" spans="1:23" hidden="1">
      <c r="A159" s="1" t="s">
        <v>26</v>
      </c>
      <c r="B159" s="1" t="s">
        <v>2342</v>
      </c>
      <c r="C159" s="1">
        <v>1934</v>
      </c>
      <c r="D159" s="1" t="s">
        <v>168</v>
      </c>
      <c r="E159" s="3">
        <v>46085</v>
      </c>
      <c r="F159" s="12">
        <v>46085.738958333335</v>
      </c>
      <c r="G159" s="1">
        <v>901068561</v>
      </c>
      <c r="H159" s="1" t="s">
        <v>169</v>
      </c>
      <c r="I159" s="17">
        <f t="shared" si="6"/>
        <v>199000</v>
      </c>
      <c r="J159" s="17">
        <v>0</v>
      </c>
      <c r="K159" s="17">
        <v>199000</v>
      </c>
      <c r="L159" s="29" t="s">
        <v>65</v>
      </c>
      <c r="M159" s="3">
        <v>46099</v>
      </c>
      <c r="N159" s="1">
        <f t="shared" si="5"/>
        <v>14</v>
      </c>
      <c r="O159" s="1" t="s">
        <v>90</v>
      </c>
      <c r="P159" s="1"/>
      <c r="Q159" s="22"/>
      <c r="R159" s="1"/>
      <c r="S159" s="1"/>
      <c r="T159" s="3">
        <v>46099</v>
      </c>
      <c r="U159" s="1" t="s">
        <v>39</v>
      </c>
      <c r="V159" s="1"/>
      <c r="W159" s="1" t="s">
        <v>2147</v>
      </c>
    </row>
    <row r="160" spans="1:23" hidden="1">
      <c r="A160" s="1" t="s">
        <v>26</v>
      </c>
      <c r="B160" s="1" t="s">
        <v>2343</v>
      </c>
      <c r="C160" s="1">
        <v>226754</v>
      </c>
      <c r="D160" s="1" t="s">
        <v>2344</v>
      </c>
      <c r="E160" s="3">
        <v>46085</v>
      </c>
      <c r="F160" s="12">
        <v>46085.708611111113</v>
      </c>
      <c r="G160" s="1">
        <v>890331634</v>
      </c>
      <c r="H160" s="1" t="s">
        <v>2345</v>
      </c>
      <c r="I160" s="17">
        <f t="shared" si="6"/>
        <v>1050000</v>
      </c>
      <c r="J160" s="17">
        <v>199500</v>
      </c>
      <c r="K160" s="17">
        <v>1249500</v>
      </c>
      <c r="L160" s="29" t="s">
        <v>1151</v>
      </c>
      <c r="M160" s="3">
        <v>46091</v>
      </c>
      <c r="N160" s="1">
        <f t="shared" si="5"/>
        <v>6</v>
      </c>
      <c r="O160" s="1" t="s">
        <v>2149</v>
      </c>
      <c r="P160" s="1"/>
      <c r="Q160" s="1"/>
      <c r="R160" s="1"/>
      <c r="S160" s="1"/>
      <c r="T160" s="3">
        <v>46094</v>
      </c>
      <c r="U160" s="1" t="s">
        <v>39</v>
      </c>
      <c r="V160" s="1"/>
      <c r="W160" s="1" t="s">
        <v>1258</v>
      </c>
    </row>
    <row r="161" spans="1:23" hidden="1">
      <c r="A161" s="1" t="s">
        <v>26</v>
      </c>
      <c r="B161" s="1" t="s">
        <v>2346</v>
      </c>
      <c r="C161" s="1">
        <v>4725</v>
      </c>
      <c r="D161" s="1" t="s">
        <v>2347</v>
      </c>
      <c r="E161" s="3">
        <v>46085</v>
      </c>
      <c r="F161" s="12">
        <v>46085.704826388886</v>
      </c>
      <c r="G161" s="1">
        <v>900493712</v>
      </c>
      <c r="H161" s="1" t="s">
        <v>2348</v>
      </c>
      <c r="I161" s="17">
        <f t="shared" si="6"/>
        <v>760000</v>
      </c>
      <c r="J161" s="17">
        <v>144400</v>
      </c>
      <c r="K161" s="17">
        <v>904400</v>
      </c>
      <c r="L161" s="29" t="s">
        <v>264</v>
      </c>
      <c r="M161" s="3">
        <v>46087</v>
      </c>
      <c r="N161" s="1">
        <f t="shared" si="5"/>
        <v>2</v>
      </c>
      <c r="O161" s="1" t="s">
        <v>2149</v>
      </c>
      <c r="P161" s="1"/>
      <c r="Q161" s="1"/>
      <c r="R161" s="1"/>
      <c r="S161" s="1"/>
      <c r="T161" s="3">
        <v>46094</v>
      </c>
      <c r="U161" s="1"/>
      <c r="V161" s="1"/>
      <c r="W161" s="1" t="s">
        <v>2144</v>
      </c>
    </row>
    <row r="162" spans="1:23" hidden="1">
      <c r="A162" s="1" t="s">
        <v>26</v>
      </c>
      <c r="B162" s="1" t="s">
        <v>2349</v>
      </c>
      <c r="C162" s="1">
        <v>121674</v>
      </c>
      <c r="D162" s="1" t="s">
        <v>28</v>
      </c>
      <c r="E162" s="3">
        <v>46085</v>
      </c>
      <c r="F162" s="12">
        <v>46085.675949074073</v>
      </c>
      <c r="G162" s="1">
        <v>830000818</v>
      </c>
      <c r="H162" s="1" t="s">
        <v>901</v>
      </c>
      <c r="I162" s="17">
        <f t="shared" si="6"/>
        <v>900000</v>
      </c>
      <c r="J162" s="17">
        <v>171000</v>
      </c>
      <c r="K162" s="17">
        <v>1071000</v>
      </c>
      <c r="L162" s="29" t="s">
        <v>1149</v>
      </c>
      <c r="M162" s="3">
        <v>46085</v>
      </c>
      <c r="N162" s="1">
        <f t="shared" si="5"/>
        <v>0</v>
      </c>
      <c r="O162" s="1" t="s">
        <v>479</v>
      </c>
      <c r="P162" s="1"/>
      <c r="Q162" s="1"/>
      <c r="R162" s="1"/>
      <c r="S162" s="1"/>
      <c r="T162" s="3">
        <v>46087</v>
      </c>
      <c r="U162" s="1"/>
      <c r="V162" s="1"/>
      <c r="W162" s="1" t="s">
        <v>2144</v>
      </c>
    </row>
    <row r="163" spans="1:23" hidden="1">
      <c r="A163" s="1" t="s">
        <v>26</v>
      </c>
      <c r="B163" s="1" t="s">
        <v>2350</v>
      </c>
      <c r="C163" s="1">
        <v>346918</v>
      </c>
      <c r="D163" s="1" t="s">
        <v>336</v>
      </c>
      <c r="E163" s="3">
        <v>46085</v>
      </c>
      <c r="F163" s="12">
        <v>46085.662488425929</v>
      </c>
      <c r="G163" s="1">
        <v>800049074</v>
      </c>
      <c r="H163" s="1" t="s">
        <v>337</v>
      </c>
      <c r="I163" s="17">
        <f t="shared" si="6"/>
        <v>83968</v>
      </c>
      <c r="J163" s="17">
        <v>15954</v>
      </c>
      <c r="K163" s="17">
        <v>99922</v>
      </c>
      <c r="L163" s="29" t="s">
        <v>70</v>
      </c>
      <c r="M163" s="3">
        <v>46087</v>
      </c>
      <c r="N163" s="1">
        <f t="shared" si="5"/>
        <v>2</v>
      </c>
      <c r="O163" s="1" t="s">
        <v>2149</v>
      </c>
      <c r="P163" s="1"/>
      <c r="Q163" s="1"/>
      <c r="R163" s="1"/>
      <c r="S163" s="1"/>
      <c r="T163" s="3">
        <v>46091</v>
      </c>
      <c r="U163" s="1" t="s">
        <v>39</v>
      </c>
      <c r="V163" s="1"/>
      <c r="W163" s="1" t="s">
        <v>2144</v>
      </c>
    </row>
    <row r="164" spans="1:23" hidden="1">
      <c r="A164" s="1" t="s">
        <v>26</v>
      </c>
      <c r="B164" s="1" t="s">
        <v>2351</v>
      </c>
      <c r="C164" s="1">
        <v>114251</v>
      </c>
      <c r="D164" s="1" t="s">
        <v>2265</v>
      </c>
      <c r="E164" s="3">
        <v>46085</v>
      </c>
      <c r="F164" s="12">
        <v>46085.571250000001</v>
      </c>
      <c r="G164" s="1">
        <v>900494362</v>
      </c>
      <c r="H164" s="1" t="s">
        <v>2266</v>
      </c>
      <c r="I164" s="17">
        <f t="shared" si="6"/>
        <v>77600</v>
      </c>
      <c r="J164" s="17">
        <v>1824</v>
      </c>
      <c r="K164" s="17">
        <v>79424</v>
      </c>
      <c r="L164" s="29" t="s">
        <v>70</v>
      </c>
      <c r="M164" s="3">
        <v>46087</v>
      </c>
      <c r="N164" s="1">
        <f t="shared" si="5"/>
        <v>2</v>
      </c>
      <c r="O164" s="1" t="s">
        <v>2149</v>
      </c>
      <c r="P164" s="1"/>
      <c r="Q164" s="1"/>
      <c r="R164" s="1"/>
      <c r="S164" s="1"/>
      <c r="T164" s="3">
        <v>46094</v>
      </c>
      <c r="U164" s="1" t="s">
        <v>39</v>
      </c>
      <c r="V164" s="1"/>
      <c r="W164" s="1" t="s">
        <v>2144</v>
      </c>
    </row>
    <row r="165" spans="1:23" hidden="1">
      <c r="A165" s="1" t="s">
        <v>26</v>
      </c>
      <c r="B165" s="1" t="s">
        <v>2352</v>
      </c>
      <c r="C165" s="1">
        <v>170146</v>
      </c>
      <c r="D165" s="1" t="s">
        <v>1083</v>
      </c>
      <c r="E165" s="3">
        <v>46085</v>
      </c>
      <c r="F165" s="12">
        <v>46085.684513888889</v>
      </c>
      <c r="G165" s="1">
        <v>860000018</v>
      </c>
      <c r="H165" s="1" t="s">
        <v>1084</v>
      </c>
      <c r="I165" s="17">
        <f t="shared" si="6"/>
        <v>158184.04</v>
      </c>
      <c r="J165" s="17">
        <v>30054.959999999999</v>
      </c>
      <c r="K165" s="17">
        <v>188239</v>
      </c>
      <c r="L165" s="29" t="s">
        <v>70</v>
      </c>
      <c r="M165" s="3">
        <v>46086</v>
      </c>
      <c r="N165" s="1">
        <f t="shared" si="5"/>
        <v>1</v>
      </c>
      <c r="O165" s="1" t="s">
        <v>2149</v>
      </c>
      <c r="P165" s="1"/>
      <c r="Q165" s="1"/>
      <c r="R165" s="1"/>
      <c r="S165" s="1"/>
      <c r="T165" s="3">
        <v>46098</v>
      </c>
      <c r="U165" s="1" t="s">
        <v>39</v>
      </c>
      <c r="V165" s="1"/>
      <c r="W165" s="1" t="s">
        <v>2144</v>
      </c>
    </row>
    <row r="166" spans="1:23" hidden="1">
      <c r="A166" s="1" t="s">
        <v>26</v>
      </c>
      <c r="B166" s="1" t="s">
        <v>2353</v>
      </c>
      <c r="C166" s="1">
        <v>5854</v>
      </c>
      <c r="D166" s="1" t="s">
        <v>28</v>
      </c>
      <c r="E166" s="3">
        <v>46085</v>
      </c>
      <c r="F166" s="12">
        <v>46085.658877314818</v>
      </c>
      <c r="G166" s="1">
        <v>900441635</v>
      </c>
      <c r="H166" s="1" t="s">
        <v>846</v>
      </c>
      <c r="I166" s="17">
        <f t="shared" si="6"/>
        <v>1421016</v>
      </c>
      <c r="J166" s="17">
        <v>269993.03999999998</v>
      </c>
      <c r="K166" s="17">
        <v>1691009.04</v>
      </c>
      <c r="L166" s="29" t="s">
        <v>65</v>
      </c>
      <c r="M166" s="3">
        <v>46087</v>
      </c>
      <c r="N166" s="1">
        <f t="shared" si="5"/>
        <v>2</v>
      </c>
      <c r="O166" s="1" t="s">
        <v>2354</v>
      </c>
      <c r="P166" s="1"/>
      <c r="Q166" s="1"/>
      <c r="R166" s="1"/>
      <c r="S166" s="1"/>
      <c r="T166" s="3">
        <v>46091</v>
      </c>
      <c r="U166" s="1" t="s">
        <v>39</v>
      </c>
      <c r="V166" s="1"/>
      <c r="W166" s="1" t="s">
        <v>2144</v>
      </c>
    </row>
    <row r="167" spans="1:23" hidden="1">
      <c r="A167" s="1" t="s">
        <v>736</v>
      </c>
      <c r="B167" s="1" t="s">
        <v>2355</v>
      </c>
      <c r="C167" s="1">
        <v>89576066</v>
      </c>
      <c r="D167" s="1" t="s">
        <v>738</v>
      </c>
      <c r="E167" s="3">
        <v>46085</v>
      </c>
      <c r="F167" s="12">
        <v>46085.60496527778</v>
      </c>
      <c r="G167" s="1">
        <v>900219834</v>
      </c>
      <c r="H167" s="1" t="s">
        <v>739</v>
      </c>
      <c r="I167" s="17">
        <f t="shared" si="6"/>
        <v>13500</v>
      </c>
      <c r="J167" s="17">
        <v>0</v>
      </c>
      <c r="K167" s="17">
        <v>13500</v>
      </c>
      <c r="L167" s="29" t="s">
        <v>70</v>
      </c>
      <c r="M167" s="3">
        <v>46086</v>
      </c>
      <c r="N167" s="1">
        <f t="shared" si="5"/>
        <v>1</v>
      </c>
      <c r="O167" s="1" t="s">
        <v>2149</v>
      </c>
      <c r="P167" s="1"/>
      <c r="Q167" s="1"/>
      <c r="R167" s="1"/>
      <c r="S167" s="1"/>
      <c r="T167" s="3">
        <v>46098</v>
      </c>
      <c r="U167" s="1" t="s">
        <v>39</v>
      </c>
      <c r="V167" s="1"/>
      <c r="W167" s="1" t="s">
        <v>2144</v>
      </c>
    </row>
    <row r="168" spans="1:23" hidden="1">
      <c r="A168" s="1" t="s">
        <v>26</v>
      </c>
      <c r="B168" s="1" t="s">
        <v>2356</v>
      </c>
      <c r="C168" s="27">
        <v>9552</v>
      </c>
      <c r="D168" s="1" t="s">
        <v>1529</v>
      </c>
      <c r="E168" s="3">
        <v>46085</v>
      </c>
      <c r="F168" s="12">
        <v>46085.595347222225</v>
      </c>
      <c r="G168" s="1">
        <v>901832634</v>
      </c>
      <c r="H168" s="1" t="s">
        <v>1530</v>
      </c>
      <c r="I168" s="17">
        <f t="shared" si="6"/>
        <v>14537.81</v>
      </c>
      <c r="J168" s="17">
        <v>2762.19</v>
      </c>
      <c r="K168" s="17">
        <v>17300</v>
      </c>
      <c r="L168" s="29" t="s">
        <v>54</v>
      </c>
      <c r="M168" s="3"/>
      <c r="N168" s="1">
        <f t="shared" si="5"/>
        <v>0</v>
      </c>
      <c r="O168" s="1"/>
      <c r="P168" s="1"/>
      <c r="Q168" s="1"/>
      <c r="R168" s="1"/>
      <c r="S168" s="1"/>
      <c r="T168" s="3"/>
      <c r="U168" s="1"/>
      <c r="V168" s="1"/>
      <c r="W168" s="1"/>
    </row>
    <row r="169" spans="1:23" hidden="1">
      <c r="A169" s="1" t="s">
        <v>26</v>
      </c>
      <c r="B169" s="1" t="s">
        <v>2357</v>
      </c>
      <c r="C169" s="27">
        <v>68617</v>
      </c>
      <c r="D169" s="1" t="s">
        <v>2358</v>
      </c>
      <c r="E169" s="3">
        <v>46085</v>
      </c>
      <c r="F169" s="12">
        <v>46085.584791666668</v>
      </c>
      <c r="G169" s="1">
        <v>860025461</v>
      </c>
      <c r="H169" s="1" t="s">
        <v>1789</v>
      </c>
      <c r="I169" s="17">
        <f t="shared" si="6"/>
        <v>47950</v>
      </c>
      <c r="J169" s="17">
        <v>0</v>
      </c>
      <c r="K169" s="17">
        <v>47950</v>
      </c>
      <c r="L169" s="29" t="s">
        <v>54</v>
      </c>
      <c r="M169" s="3"/>
      <c r="N169" s="1">
        <f t="shared" si="5"/>
        <v>0</v>
      </c>
      <c r="O169" s="1"/>
      <c r="P169" s="1"/>
      <c r="Q169" s="1"/>
      <c r="R169" s="1"/>
      <c r="S169" s="1"/>
      <c r="T169" s="3"/>
      <c r="U169" s="1"/>
      <c r="V169" s="1"/>
      <c r="W169" s="1"/>
    </row>
    <row r="170" spans="1:23" hidden="1">
      <c r="A170" s="1" t="s">
        <v>26</v>
      </c>
      <c r="B170" s="1" t="s">
        <v>2359</v>
      </c>
      <c r="C170" s="27">
        <v>12028</v>
      </c>
      <c r="D170" s="1" t="s">
        <v>227</v>
      </c>
      <c r="E170" s="3">
        <v>46085</v>
      </c>
      <c r="F170" s="12">
        <v>46085.557800925926</v>
      </c>
      <c r="G170" s="1">
        <v>1036929757</v>
      </c>
      <c r="H170" s="1" t="s">
        <v>228</v>
      </c>
      <c r="I170" s="17">
        <f t="shared" si="6"/>
        <v>64800</v>
      </c>
      <c r="J170" s="17">
        <v>0</v>
      </c>
      <c r="K170" s="17">
        <v>64800</v>
      </c>
      <c r="L170" s="29" t="s">
        <v>54</v>
      </c>
      <c r="M170" s="3"/>
      <c r="N170" s="1">
        <f t="shared" si="5"/>
        <v>0</v>
      </c>
      <c r="O170" s="1"/>
      <c r="P170" s="1"/>
      <c r="Q170" s="1"/>
      <c r="R170" s="1"/>
      <c r="S170" s="1"/>
      <c r="T170" s="3"/>
      <c r="U170" s="1"/>
      <c r="V170" s="1"/>
      <c r="W170" s="1"/>
    </row>
    <row r="171" spans="1:23" hidden="1">
      <c r="A171" s="1" t="s">
        <v>700</v>
      </c>
      <c r="B171" s="1" t="s">
        <v>2360</v>
      </c>
      <c r="C171" s="1">
        <v>9509</v>
      </c>
      <c r="D171" s="1" t="s">
        <v>2361</v>
      </c>
      <c r="E171" s="3">
        <v>46085</v>
      </c>
      <c r="F171" s="12">
        <v>46085.544953703706</v>
      </c>
      <c r="G171" s="1">
        <v>98763992</v>
      </c>
      <c r="H171" s="1" t="s">
        <v>2362</v>
      </c>
      <c r="I171" s="17">
        <f t="shared" si="6"/>
        <v>645000</v>
      </c>
      <c r="J171" s="17">
        <v>122550</v>
      </c>
      <c r="K171" s="17">
        <v>767550</v>
      </c>
      <c r="L171" s="29" t="s">
        <v>70</v>
      </c>
      <c r="M171" s="3">
        <v>46086</v>
      </c>
      <c r="N171" s="1">
        <f t="shared" si="5"/>
        <v>1</v>
      </c>
      <c r="O171" s="1" t="s">
        <v>2149</v>
      </c>
      <c r="P171" s="1"/>
      <c r="Q171" s="1"/>
      <c r="R171" s="1"/>
      <c r="S171" s="1"/>
      <c r="T171" s="3">
        <v>46087</v>
      </c>
      <c r="U171" s="1"/>
      <c r="V171" s="1"/>
      <c r="W171" s="1" t="s">
        <v>2144</v>
      </c>
    </row>
    <row r="172" spans="1:23" hidden="1">
      <c r="A172" s="1" t="s">
        <v>26</v>
      </c>
      <c r="B172" s="1" t="s">
        <v>2363</v>
      </c>
      <c r="C172" s="1">
        <v>724080</v>
      </c>
      <c r="D172" s="1" t="s">
        <v>822</v>
      </c>
      <c r="E172" s="3">
        <v>46085</v>
      </c>
      <c r="F172" s="12">
        <v>46085.516122685185</v>
      </c>
      <c r="G172" s="1">
        <v>890915475</v>
      </c>
      <c r="H172" s="1" t="s">
        <v>818</v>
      </c>
      <c r="I172" s="17">
        <f t="shared" si="6"/>
        <v>1398838</v>
      </c>
      <c r="J172" s="17">
        <v>265779.21999999997</v>
      </c>
      <c r="K172" s="17">
        <v>1664617.22</v>
      </c>
      <c r="L172" s="29" t="s">
        <v>70</v>
      </c>
      <c r="M172" s="3">
        <v>46092</v>
      </c>
      <c r="N172" s="1">
        <f t="shared" si="5"/>
        <v>7</v>
      </c>
      <c r="O172" s="1" t="s">
        <v>2222</v>
      </c>
      <c r="P172" s="1"/>
      <c r="Q172" s="1"/>
      <c r="R172" s="1"/>
      <c r="S172" s="1"/>
      <c r="T172" s="3">
        <v>46094</v>
      </c>
      <c r="U172" s="1" t="s">
        <v>39</v>
      </c>
      <c r="V172" s="1"/>
      <c r="W172" s="1" t="s">
        <v>1258</v>
      </c>
    </row>
    <row r="173" spans="1:23" hidden="1">
      <c r="A173" s="1" t="s">
        <v>26</v>
      </c>
      <c r="B173" s="1" t="s">
        <v>2364</v>
      </c>
      <c r="C173" s="1">
        <v>35370</v>
      </c>
      <c r="D173" s="1" t="s">
        <v>1018</v>
      </c>
      <c r="E173" s="3">
        <v>46085</v>
      </c>
      <c r="F173" s="12">
        <v>46085.496412037035</v>
      </c>
      <c r="G173" s="1">
        <v>890981301</v>
      </c>
      <c r="H173" s="1" t="s">
        <v>1019</v>
      </c>
      <c r="I173" s="17">
        <f t="shared" si="6"/>
        <v>49579.840000000004</v>
      </c>
      <c r="J173" s="17">
        <v>9420.17</v>
      </c>
      <c r="K173" s="17">
        <v>59000.01</v>
      </c>
      <c r="L173" s="29" t="s">
        <v>264</v>
      </c>
      <c r="M173" s="3">
        <v>46087</v>
      </c>
      <c r="N173" s="1">
        <f t="shared" si="5"/>
        <v>2</v>
      </c>
      <c r="O173" s="1" t="s">
        <v>2149</v>
      </c>
      <c r="P173" s="1"/>
      <c r="Q173" s="1"/>
      <c r="R173" s="1"/>
      <c r="S173" s="1"/>
      <c r="T173" s="3">
        <v>46094</v>
      </c>
      <c r="U173" s="1" t="s">
        <v>39</v>
      </c>
      <c r="V173" s="1"/>
      <c r="W173" s="1" t="s">
        <v>2144</v>
      </c>
    </row>
    <row r="174" spans="1:23" hidden="1">
      <c r="A174" s="1" t="s">
        <v>26</v>
      </c>
      <c r="B174" s="1" t="s">
        <v>2365</v>
      </c>
      <c r="C174" s="1">
        <v>35369</v>
      </c>
      <c r="D174" s="1" t="s">
        <v>1018</v>
      </c>
      <c r="E174" s="3">
        <v>46085</v>
      </c>
      <c r="F174" s="12">
        <v>46085.494710648149</v>
      </c>
      <c r="G174" s="1">
        <v>890981301</v>
      </c>
      <c r="H174" s="1" t="s">
        <v>1019</v>
      </c>
      <c r="I174" s="17">
        <f t="shared" si="6"/>
        <v>16134.45</v>
      </c>
      <c r="J174" s="17">
        <v>3065.55</v>
      </c>
      <c r="K174" s="17">
        <v>19200</v>
      </c>
      <c r="L174" s="29" t="s">
        <v>264</v>
      </c>
      <c r="M174" s="3">
        <v>46087</v>
      </c>
      <c r="N174" s="1">
        <f t="shared" si="5"/>
        <v>2</v>
      </c>
      <c r="O174" s="1" t="s">
        <v>2149</v>
      </c>
      <c r="P174" s="1"/>
      <c r="Q174" s="1"/>
      <c r="R174" s="1"/>
      <c r="S174" s="1"/>
      <c r="T174" s="3">
        <v>46094</v>
      </c>
      <c r="U174" s="1" t="s">
        <v>39</v>
      </c>
      <c r="V174" s="1"/>
      <c r="W174" s="1" t="s">
        <v>2144</v>
      </c>
    </row>
    <row r="175" spans="1:23" hidden="1">
      <c r="A175" s="1" t="s">
        <v>26</v>
      </c>
      <c r="B175" s="1" t="s">
        <v>2366</v>
      </c>
      <c r="C175" s="1">
        <v>35368</v>
      </c>
      <c r="D175" s="1" t="s">
        <v>1018</v>
      </c>
      <c r="E175" s="3">
        <v>46085</v>
      </c>
      <c r="F175" s="12">
        <v>46085.492962962962</v>
      </c>
      <c r="G175" s="1">
        <v>890981301</v>
      </c>
      <c r="H175" s="1" t="s">
        <v>1019</v>
      </c>
      <c r="I175" s="17">
        <f t="shared" si="6"/>
        <v>85714.28</v>
      </c>
      <c r="J175" s="17">
        <v>16285.71</v>
      </c>
      <c r="K175" s="17">
        <v>101999.99</v>
      </c>
      <c r="L175" s="29" t="s">
        <v>264</v>
      </c>
      <c r="M175" s="3">
        <v>46087</v>
      </c>
      <c r="N175" s="1">
        <f t="shared" si="5"/>
        <v>2</v>
      </c>
      <c r="O175" s="1" t="s">
        <v>2149</v>
      </c>
      <c r="P175" s="1"/>
      <c r="Q175" s="1"/>
      <c r="R175" s="1"/>
      <c r="S175" s="1"/>
      <c r="T175" s="3">
        <v>46094</v>
      </c>
      <c r="U175" s="1" t="s">
        <v>39</v>
      </c>
      <c r="V175" s="1"/>
      <c r="W175" s="1" t="s">
        <v>2144</v>
      </c>
    </row>
    <row r="176" spans="1:23" ht="13.35" hidden="1" customHeight="1">
      <c r="A176" s="1" t="s">
        <v>26</v>
      </c>
      <c r="B176" s="1" t="s">
        <v>2367</v>
      </c>
      <c r="C176" s="1">
        <v>121533</v>
      </c>
      <c r="D176" s="1" t="s">
        <v>28</v>
      </c>
      <c r="E176" s="3">
        <v>46085</v>
      </c>
      <c r="F176" s="12">
        <v>46085.473877314813</v>
      </c>
      <c r="G176" s="1">
        <v>830000818</v>
      </c>
      <c r="H176" s="1" t="s">
        <v>901</v>
      </c>
      <c r="I176" s="17">
        <f t="shared" si="6"/>
        <v>9520000</v>
      </c>
      <c r="J176" s="17">
        <v>1808800</v>
      </c>
      <c r="K176" s="17">
        <v>11328800</v>
      </c>
      <c r="L176" s="29" t="s">
        <v>1149</v>
      </c>
      <c r="M176" s="3">
        <v>46085</v>
      </c>
      <c r="N176" s="1">
        <f t="shared" si="5"/>
        <v>0</v>
      </c>
      <c r="O176" s="1" t="s">
        <v>479</v>
      </c>
      <c r="P176" s="1"/>
      <c r="Q176" s="1"/>
      <c r="R176" s="1"/>
      <c r="S176" s="1"/>
      <c r="T176" s="3">
        <v>46085</v>
      </c>
      <c r="U176" s="1" t="s">
        <v>39</v>
      </c>
      <c r="V176" s="1"/>
      <c r="W176" s="1" t="s">
        <v>2144</v>
      </c>
    </row>
    <row r="177" spans="1:23" ht="14.1" hidden="1" customHeight="1">
      <c r="A177" s="1" t="s">
        <v>26</v>
      </c>
      <c r="B177" s="1" t="s">
        <v>2368</v>
      </c>
      <c r="C177" s="1">
        <v>42112</v>
      </c>
      <c r="D177" s="1"/>
      <c r="E177" s="3">
        <v>46085</v>
      </c>
      <c r="F177" s="12">
        <v>46085.453148148146</v>
      </c>
      <c r="G177" s="1">
        <v>900263240</v>
      </c>
      <c r="H177" s="1" t="s">
        <v>888</v>
      </c>
      <c r="I177" s="17">
        <f t="shared" si="6"/>
        <v>3540000</v>
      </c>
      <c r="J177" s="17">
        <v>672600</v>
      </c>
      <c r="K177" s="17">
        <v>4212600</v>
      </c>
      <c r="L177" s="29" t="s">
        <v>70</v>
      </c>
      <c r="M177" s="3">
        <v>46093</v>
      </c>
      <c r="N177" s="1">
        <f t="shared" si="5"/>
        <v>8</v>
      </c>
      <c r="O177" s="1" t="s">
        <v>2149</v>
      </c>
      <c r="P177" s="1"/>
      <c r="Q177" s="1"/>
      <c r="R177" s="1"/>
      <c r="S177" s="1"/>
      <c r="T177" s="3">
        <v>46098</v>
      </c>
      <c r="U177" s="1" t="s">
        <v>39</v>
      </c>
      <c r="V177" s="1"/>
      <c r="W177" s="1" t="s">
        <v>1258</v>
      </c>
    </row>
    <row r="178" spans="1:23" hidden="1">
      <c r="A178" s="1" t="s">
        <v>26</v>
      </c>
      <c r="B178" s="1" t="s">
        <v>2369</v>
      </c>
      <c r="C178" s="1">
        <v>19038</v>
      </c>
      <c r="D178" s="1" t="s">
        <v>566</v>
      </c>
      <c r="E178" s="3">
        <v>46085</v>
      </c>
      <c r="F178" s="12">
        <v>46085.449074074073</v>
      </c>
      <c r="G178" s="1">
        <v>900237741</v>
      </c>
      <c r="H178" s="1" t="s">
        <v>567</v>
      </c>
      <c r="I178" s="17">
        <f t="shared" si="6"/>
        <v>375000</v>
      </c>
      <c r="J178" s="17">
        <v>71250</v>
      </c>
      <c r="K178" s="17">
        <v>446250</v>
      </c>
      <c r="L178" s="29" t="s">
        <v>70</v>
      </c>
      <c r="M178" s="3">
        <v>46086</v>
      </c>
      <c r="N178" s="1">
        <f t="shared" si="5"/>
        <v>1</v>
      </c>
      <c r="O178" s="1" t="s">
        <v>2149</v>
      </c>
      <c r="P178" s="1"/>
      <c r="Q178" s="1"/>
      <c r="R178" s="1"/>
      <c r="S178" s="1"/>
      <c r="T178" s="3">
        <v>46087</v>
      </c>
      <c r="U178" s="1"/>
      <c r="V178" s="1"/>
      <c r="W178" s="1" t="s">
        <v>2144</v>
      </c>
    </row>
    <row r="179" spans="1:23" hidden="1">
      <c r="A179" s="1" t="s">
        <v>26</v>
      </c>
      <c r="B179" s="1" t="s">
        <v>2370</v>
      </c>
      <c r="C179" s="1">
        <v>105501</v>
      </c>
      <c r="D179" s="1" t="s">
        <v>420</v>
      </c>
      <c r="E179" s="3">
        <v>46085</v>
      </c>
      <c r="F179" s="12">
        <v>46085.449016203704</v>
      </c>
      <c r="G179" s="1">
        <v>830120839</v>
      </c>
      <c r="H179" s="1" t="s">
        <v>421</v>
      </c>
      <c r="I179" s="17">
        <f t="shared" si="6"/>
        <v>957728</v>
      </c>
      <c r="J179" s="17">
        <v>181968</v>
      </c>
      <c r="K179" s="17">
        <v>1139696</v>
      </c>
      <c r="L179" s="29" t="s">
        <v>70</v>
      </c>
      <c r="M179" s="3">
        <v>46087</v>
      </c>
      <c r="N179" s="1">
        <f t="shared" si="5"/>
        <v>2</v>
      </c>
      <c r="O179" s="1" t="s">
        <v>2149</v>
      </c>
      <c r="P179" s="1"/>
      <c r="Q179" s="1"/>
      <c r="R179" s="1"/>
      <c r="S179" s="1"/>
      <c r="T179" s="3">
        <v>46094</v>
      </c>
      <c r="U179" s="1" t="s">
        <v>39</v>
      </c>
      <c r="V179" s="1"/>
      <c r="W179" s="1" t="s">
        <v>2144</v>
      </c>
    </row>
    <row r="180" spans="1:23" hidden="1">
      <c r="A180" s="1" t="s">
        <v>26</v>
      </c>
      <c r="B180" s="1" t="s">
        <v>2371</v>
      </c>
      <c r="C180" s="1">
        <v>105506</v>
      </c>
      <c r="D180" s="1" t="s">
        <v>420</v>
      </c>
      <c r="E180" s="3">
        <v>46085</v>
      </c>
      <c r="F180" s="12">
        <v>46085.479849537034</v>
      </c>
      <c r="G180" s="1">
        <v>830120839</v>
      </c>
      <c r="H180" s="1" t="s">
        <v>421</v>
      </c>
      <c r="I180" s="17">
        <f t="shared" si="6"/>
        <v>699408</v>
      </c>
      <c r="J180" s="17">
        <v>132888</v>
      </c>
      <c r="K180" s="17">
        <v>832296</v>
      </c>
      <c r="L180" s="29" t="s">
        <v>70</v>
      </c>
      <c r="M180" s="3">
        <v>46087</v>
      </c>
      <c r="N180" s="1">
        <f t="shared" si="5"/>
        <v>2</v>
      </c>
      <c r="O180" s="1" t="s">
        <v>2149</v>
      </c>
      <c r="P180" s="1"/>
      <c r="Q180" s="1"/>
      <c r="R180" s="1"/>
      <c r="S180" s="1"/>
      <c r="T180" s="3">
        <v>46094</v>
      </c>
      <c r="U180" s="1" t="s">
        <v>39</v>
      </c>
      <c r="V180" s="1"/>
      <c r="W180" s="1" t="s">
        <v>2144</v>
      </c>
    </row>
    <row r="181" spans="1:23" hidden="1">
      <c r="A181" s="1" t="s">
        <v>26</v>
      </c>
      <c r="B181" s="1" t="s">
        <v>2372</v>
      </c>
      <c r="C181" s="1">
        <v>2957</v>
      </c>
      <c r="D181" s="1" t="s">
        <v>28</v>
      </c>
      <c r="E181" s="3">
        <v>46085</v>
      </c>
      <c r="F181" s="12">
        <v>46085.38826388889</v>
      </c>
      <c r="G181" s="1">
        <v>900144364</v>
      </c>
      <c r="H181" s="1" t="s">
        <v>72</v>
      </c>
      <c r="I181" s="17">
        <f t="shared" si="6"/>
        <v>21990200</v>
      </c>
      <c r="J181" s="17">
        <v>4178138</v>
      </c>
      <c r="K181" s="17">
        <v>26168338</v>
      </c>
      <c r="L181" s="29" t="s">
        <v>70</v>
      </c>
      <c r="M181" s="3">
        <v>46090</v>
      </c>
      <c r="N181" s="1">
        <f t="shared" si="5"/>
        <v>5</v>
      </c>
      <c r="O181" s="1" t="s">
        <v>2149</v>
      </c>
      <c r="P181" s="1"/>
      <c r="Q181" s="1"/>
      <c r="R181" s="1"/>
      <c r="S181" s="1"/>
      <c r="T181" s="3">
        <v>46092</v>
      </c>
      <c r="U181" s="1" t="s">
        <v>39</v>
      </c>
      <c r="V181" s="1"/>
      <c r="W181" s="1" t="s">
        <v>2144</v>
      </c>
    </row>
    <row r="182" spans="1:23" hidden="1">
      <c r="A182" s="1" t="s">
        <v>26</v>
      </c>
      <c r="B182" s="1" t="s">
        <v>2373</v>
      </c>
      <c r="C182" s="1">
        <v>21667</v>
      </c>
      <c r="D182" s="1" t="s">
        <v>1080</v>
      </c>
      <c r="E182" s="3">
        <v>46085</v>
      </c>
      <c r="F182" s="12">
        <v>46085.257662037038</v>
      </c>
      <c r="G182" s="1">
        <v>900377874</v>
      </c>
      <c r="H182" s="1" t="s">
        <v>1081</v>
      </c>
      <c r="I182" s="17">
        <f t="shared" si="6"/>
        <v>1900000</v>
      </c>
      <c r="J182" s="17">
        <v>361000</v>
      </c>
      <c r="K182" s="17">
        <v>2261000</v>
      </c>
      <c r="L182" s="29" t="s">
        <v>1141</v>
      </c>
      <c r="M182" s="3">
        <v>46086</v>
      </c>
      <c r="N182" s="1">
        <f t="shared" si="5"/>
        <v>1</v>
      </c>
      <c r="O182" s="1" t="s">
        <v>2149</v>
      </c>
      <c r="P182" s="1"/>
      <c r="Q182" s="1"/>
      <c r="R182" s="1"/>
      <c r="S182" s="1"/>
      <c r="T182" s="3">
        <v>46086</v>
      </c>
      <c r="U182" s="1" t="s">
        <v>39</v>
      </c>
      <c r="V182" s="1"/>
      <c r="W182" s="1" t="s">
        <v>2144</v>
      </c>
    </row>
    <row r="183" spans="1:23" hidden="1">
      <c r="A183" s="1" t="s">
        <v>26</v>
      </c>
      <c r="B183" s="1" t="s">
        <v>2374</v>
      </c>
      <c r="C183" s="1">
        <v>31742</v>
      </c>
      <c r="D183" s="1" t="s">
        <v>618</v>
      </c>
      <c r="E183" s="3">
        <v>46085</v>
      </c>
      <c r="F183" s="12">
        <v>46085.290648148148</v>
      </c>
      <c r="G183" s="1">
        <v>900322890</v>
      </c>
      <c r="H183" s="1" t="s">
        <v>619</v>
      </c>
      <c r="I183" s="17">
        <f t="shared" si="6"/>
        <v>2664450</v>
      </c>
      <c r="J183" s="17">
        <v>506245.5</v>
      </c>
      <c r="K183" s="17">
        <v>3170695.5</v>
      </c>
      <c r="L183" s="29" t="s">
        <v>70</v>
      </c>
      <c r="M183" s="3">
        <v>46087</v>
      </c>
      <c r="N183" s="1">
        <f t="shared" si="5"/>
        <v>2</v>
      </c>
      <c r="O183" s="1" t="s">
        <v>2149</v>
      </c>
      <c r="P183" s="1"/>
      <c r="Q183" s="1"/>
      <c r="R183" s="1"/>
      <c r="S183" s="1"/>
      <c r="T183" s="3">
        <v>46094</v>
      </c>
      <c r="U183" s="1" t="s">
        <v>39</v>
      </c>
      <c r="V183" s="1"/>
      <c r="W183" s="1" t="s">
        <v>2144</v>
      </c>
    </row>
    <row r="184" spans="1:23" hidden="1">
      <c r="A184" s="1" t="s">
        <v>26</v>
      </c>
      <c r="B184" s="1" t="s">
        <v>2375</v>
      </c>
      <c r="C184" s="1">
        <v>7753</v>
      </c>
      <c r="D184" s="1" t="s">
        <v>151</v>
      </c>
      <c r="E184" s="3">
        <v>46085</v>
      </c>
      <c r="F184" s="12">
        <v>46085.32912037037</v>
      </c>
      <c r="G184" s="1">
        <v>800205419</v>
      </c>
      <c r="H184" s="1" t="s">
        <v>1153</v>
      </c>
      <c r="I184" s="17">
        <f t="shared" si="6"/>
        <v>529440</v>
      </c>
      <c r="J184" s="17">
        <v>100593.60000000001</v>
      </c>
      <c r="K184" s="17">
        <v>630033.6</v>
      </c>
      <c r="L184" s="29" t="s">
        <v>70</v>
      </c>
      <c r="M184" s="3">
        <v>46085</v>
      </c>
      <c r="N184" s="1">
        <f t="shared" si="5"/>
        <v>0</v>
      </c>
      <c r="O184" s="1" t="s">
        <v>2149</v>
      </c>
      <c r="P184" s="1"/>
      <c r="Q184" s="1"/>
      <c r="R184" s="1"/>
      <c r="S184" s="1"/>
      <c r="T184" s="3">
        <v>46086</v>
      </c>
      <c r="U184" s="1" t="s">
        <v>39</v>
      </c>
      <c r="V184" s="1"/>
      <c r="W184" s="1" t="s">
        <v>2144</v>
      </c>
    </row>
    <row r="185" spans="1:23" hidden="1">
      <c r="A185" s="1" t="s">
        <v>26</v>
      </c>
      <c r="B185" s="1" t="s">
        <v>2376</v>
      </c>
      <c r="C185" s="1">
        <v>7752</v>
      </c>
      <c r="D185" s="1" t="s">
        <v>151</v>
      </c>
      <c r="E185" s="3">
        <v>46085</v>
      </c>
      <c r="F185" s="12">
        <v>46085.325694444444</v>
      </c>
      <c r="G185" s="1">
        <v>800205419</v>
      </c>
      <c r="H185" s="1" t="s">
        <v>1153</v>
      </c>
      <c r="I185" s="17">
        <f t="shared" si="6"/>
        <v>562695</v>
      </c>
      <c r="J185" s="17">
        <v>106912.05</v>
      </c>
      <c r="K185" s="17">
        <v>669607.05000000005</v>
      </c>
      <c r="L185" s="29" t="s">
        <v>70</v>
      </c>
      <c r="M185" s="3">
        <v>46085</v>
      </c>
      <c r="N185" s="1">
        <f t="shared" si="5"/>
        <v>0</v>
      </c>
      <c r="O185" s="1" t="s">
        <v>2149</v>
      </c>
      <c r="P185" s="1"/>
      <c r="Q185" s="1"/>
      <c r="R185" s="1"/>
      <c r="S185" s="1"/>
      <c r="T185" s="3">
        <v>46086</v>
      </c>
      <c r="U185" s="1" t="s">
        <v>39</v>
      </c>
      <c r="V185" s="1"/>
      <c r="W185" s="1" t="s">
        <v>2144</v>
      </c>
    </row>
    <row r="186" spans="1:23" hidden="1">
      <c r="A186" s="1" t="s">
        <v>26</v>
      </c>
      <c r="B186" s="1" t="s">
        <v>2377</v>
      </c>
      <c r="C186" s="1">
        <v>114231</v>
      </c>
      <c r="D186" s="1" t="s">
        <v>2265</v>
      </c>
      <c r="E186" s="3">
        <v>46085</v>
      </c>
      <c r="F186" s="12">
        <v>46085.470520833333</v>
      </c>
      <c r="G186" s="1">
        <v>900494362</v>
      </c>
      <c r="H186" s="1" t="s">
        <v>2266</v>
      </c>
      <c r="I186" s="17">
        <f t="shared" si="6"/>
        <v>225800</v>
      </c>
      <c r="J186" s="17">
        <v>11894</v>
      </c>
      <c r="K186" s="17">
        <v>237694</v>
      </c>
      <c r="L186" s="29" t="s">
        <v>70</v>
      </c>
      <c r="M186" s="3">
        <v>46090</v>
      </c>
      <c r="N186" s="1">
        <f t="shared" si="5"/>
        <v>5</v>
      </c>
      <c r="O186" s="1" t="s">
        <v>2149</v>
      </c>
      <c r="P186" s="1"/>
      <c r="Q186" s="1"/>
      <c r="R186" s="1"/>
      <c r="S186" s="1"/>
      <c r="T186" s="3">
        <v>46094</v>
      </c>
      <c r="U186" s="1" t="s">
        <v>39</v>
      </c>
      <c r="V186" s="1"/>
      <c r="W186" s="1" t="s">
        <v>2144</v>
      </c>
    </row>
    <row r="187" spans="1:23" hidden="1">
      <c r="A187" s="1" t="s">
        <v>26</v>
      </c>
      <c r="B187" s="1" t="s">
        <v>2378</v>
      </c>
      <c r="C187" s="1">
        <v>114217</v>
      </c>
      <c r="D187" s="1" t="s">
        <v>2265</v>
      </c>
      <c r="E187" s="3">
        <v>46085</v>
      </c>
      <c r="F187" s="12">
        <v>46085.350069444445</v>
      </c>
      <c r="G187" s="1">
        <v>900494362</v>
      </c>
      <c r="H187" s="1" t="s">
        <v>2266</v>
      </c>
      <c r="I187" s="17">
        <f t="shared" si="6"/>
        <v>2700</v>
      </c>
      <c r="J187" s="17">
        <v>0</v>
      </c>
      <c r="K187" s="17">
        <v>2700</v>
      </c>
      <c r="L187" s="29" t="s">
        <v>70</v>
      </c>
      <c r="M187" s="3">
        <v>46086</v>
      </c>
      <c r="N187" s="1">
        <f t="shared" si="5"/>
        <v>1</v>
      </c>
      <c r="O187" s="1" t="s">
        <v>2149</v>
      </c>
      <c r="P187" s="1"/>
      <c r="Q187" s="1"/>
      <c r="R187" s="1"/>
      <c r="S187" s="1"/>
      <c r="T187" s="3">
        <v>46094</v>
      </c>
      <c r="U187" s="1" t="s">
        <v>39</v>
      </c>
      <c r="V187" s="1"/>
      <c r="W187" s="1" t="s">
        <v>2144</v>
      </c>
    </row>
    <row r="188" spans="1:23" hidden="1">
      <c r="A188" s="1" t="s">
        <v>26</v>
      </c>
      <c r="B188" s="1" t="s">
        <v>2379</v>
      </c>
      <c r="C188" s="1">
        <v>114216</v>
      </c>
      <c r="D188" s="1" t="s">
        <v>2265</v>
      </c>
      <c r="E188" s="3">
        <v>46085</v>
      </c>
      <c r="F188" s="12">
        <v>46085.344930555555</v>
      </c>
      <c r="G188" s="1">
        <v>900494362</v>
      </c>
      <c r="H188" s="1" t="s">
        <v>2266</v>
      </c>
      <c r="I188" s="17">
        <f t="shared" si="6"/>
        <v>43400</v>
      </c>
      <c r="J188" s="17">
        <v>0</v>
      </c>
      <c r="K188" s="17">
        <v>43400</v>
      </c>
      <c r="L188" s="29" t="s">
        <v>70</v>
      </c>
      <c r="M188" s="3">
        <v>46086</v>
      </c>
      <c r="N188" s="1">
        <f t="shared" si="5"/>
        <v>1</v>
      </c>
      <c r="O188" s="1" t="s">
        <v>2149</v>
      </c>
      <c r="P188" s="1"/>
      <c r="Q188" s="1"/>
      <c r="R188" s="1"/>
      <c r="S188" s="1"/>
      <c r="T188" s="3">
        <v>46094</v>
      </c>
      <c r="U188" s="1" t="s">
        <v>39</v>
      </c>
      <c r="V188" s="1"/>
      <c r="W188" s="1" t="s">
        <v>2144</v>
      </c>
    </row>
    <row r="189" spans="1:23" hidden="1">
      <c r="A189" s="1" t="s">
        <v>736</v>
      </c>
      <c r="B189" s="1" t="s">
        <v>2380</v>
      </c>
      <c r="C189" s="1">
        <v>89543801</v>
      </c>
      <c r="D189" s="1" t="s">
        <v>738</v>
      </c>
      <c r="E189" s="3">
        <v>46085</v>
      </c>
      <c r="F189" s="12">
        <v>46085.486828703702</v>
      </c>
      <c r="G189" s="1">
        <v>900219834</v>
      </c>
      <c r="H189" s="1" t="s">
        <v>739</v>
      </c>
      <c r="I189" s="17">
        <f t="shared" si="6"/>
        <v>13500</v>
      </c>
      <c r="J189" s="17">
        <v>0</v>
      </c>
      <c r="K189" s="17">
        <v>13500</v>
      </c>
      <c r="L189" s="29" t="s">
        <v>70</v>
      </c>
      <c r="M189" s="3">
        <v>46087</v>
      </c>
      <c r="N189" s="1">
        <f t="shared" si="5"/>
        <v>2</v>
      </c>
      <c r="O189" s="1" t="s">
        <v>2149</v>
      </c>
      <c r="P189" s="1"/>
      <c r="Q189" s="1"/>
      <c r="R189" s="1"/>
      <c r="S189" s="1"/>
      <c r="T189" s="3">
        <v>46098</v>
      </c>
      <c r="U189" s="1" t="s">
        <v>39</v>
      </c>
      <c r="V189" s="1"/>
      <c r="W189" s="1" t="s">
        <v>2144</v>
      </c>
    </row>
    <row r="190" spans="1:23" hidden="1">
      <c r="A190" s="1" t="s">
        <v>26</v>
      </c>
      <c r="B190" s="1" t="s">
        <v>2381</v>
      </c>
      <c r="C190" s="1">
        <v>2328</v>
      </c>
      <c r="D190" s="1" t="s">
        <v>2382</v>
      </c>
      <c r="E190" s="3">
        <v>46085</v>
      </c>
      <c r="F190" s="12">
        <v>46085.473611111112</v>
      </c>
      <c r="G190" s="1">
        <v>900069861</v>
      </c>
      <c r="H190" s="1" t="s">
        <v>2383</v>
      </c>
      <c r="I190" s="17">
        <f t="shared" si="6"/>
        <v>9360000</v>
      </c>
      <c r="J190" s="17">
        <v>1778400</v>
      </c>
      <c r="K190" s="17">
        <v>11138400</v>
      </c>
      <c r="L190" s="1" t="s">
        <v>2384</v>
      </c>
      <c r="M190" s="3">
        <v>46086</v>
      </c>
      <c r="N190" s="1">
        <f t="shared" si="5"/>
        <v>1</v>
      </c>
      <c r="O190" s="1" t="s">
        <v>1230</v>
      </c>
      <c r="P190" s="1"/>
      <c r="Q190" s="1"/>
      <c r="R190" s="1"/>
      <c r="S190" s="1"/>
      <c r="T190" s="3">
        <v>46092</v>
      </c>
      <c r="U190" s="1" t="s">
        <v>39</v>
      </c>
      <c r="V190" s="1"/>
      <c r="W190" s="1" t="s">
        <v>2144</v>
      </c>
    </row>
    <row r="191" spans="1:23" hidden="1">
      <c r="A191" s="1" t="s">
        <v>26</v>
      </c>
      <c r="B191" s="1" t="s">
        <v>2385</v>
      </c>
      <c r="C191" s="1">
        <v>34839</v>
      </c>
      <c r="D191" s="1" t="s">
        <v>376</v>
      </c>
      <c r="E191" s="3">
        <v>46085</v>
      </c>
      <c r="F191" s="12">
        <v>46085.448657407411</v>
      </c>
      <c r="G191" s="1">
        <v>9522660</v>
      </c>
      <c r="H191" s="1" t="s">
        <v>377</v>
      </c>
      <c r="I191" s="17">
        <f t="shared" si="6"/>
        <v>1858823.6</v>
      </c>
      <c r="J191" s="17">
        <v>353176.48</v>
      </c>
      <c r="K191" s="17">
        <v>2212000.08</v>
      </c>
      <c r="L191" s="29" t="s">
        <v>1151</v>
      </c>
      <c r="M191" s="3">
        <v>46086</v>
      </c>
      <c r="N191" s="1">
        <f t="shared" si="5"/>
        <v>1</v>
      </c>
      <c r="O191" s="1" t="s">
        <v>2149</v>
      </c>
      <c r="P191" s="1"/>
      <c r="Q191" s="1"/>
      <c r="R191" s="1"/>
      <c r="S191" s="1"/>
      <c r="T191" s="3">
        <v>46094</v>
      </c>
      <c r="U191" s="1" t="s">
        <v>39</v>
      </c>
      <c r="V191" s="1"/>
      <c r="W191" s="1" t="s">
        <v>2144</v>
      </c>
    </row>
    <row r="192" spans="1:23" hidden="1">
      <c r="A192" s="1" t="s">
        <v>26</v>
      </c>
      <c r="B192" s="1" t="s">
        <v>2386</v>
      </c>
      <c r="C192" s="1">
        <v>1485128</v>
      </c>
      <c r="D192" s="1" t="s">
        <v>1541</v>
      </c>
      <c r="E192" s="3">
        <v>46085</v>
      </c>
      <c r="F192" s="12">
        <v>46085.411076388889</v>
      </c>
      <c r="G192" s="1">
        <v>800242106</v>
      </c>
      <c r="H192" s="1" t="s">
        <v>172</v>
      </c>
      <c r="I192" s="17">
        <f t="shared" si="6"/>
        <v>7900</v>
      </c>
      <c r="J192" s="17">
        <v>0</v>
      </c>
      <c r="K192" s="17">
        <v>7900</v>
      </c>
      <c r="L192" s="29" t="s">
        <v>70</v>
      </c>
      <c r="M192" s="3">
        <v>46090</v>
      </c>
      <c r="N192" s="1">
        <f t="shared" si="5"/>
        <v>5</v>
      </c>
      <c r="O192" s="1" t="s">
        <v>2149</v>
      </c>
      <c r="P192" s="1"/>
      <c r="Q192" s="1"/>
      <c r="R192" s="1"/>
      <c r="S192" s="1"/>
      <c r="T192" s="3">
        <v>46091</v>
      </c>
      <c r="U192" s="1" t="s">
        <v>39</v>
      </c>
      <c r="V192" s="1"/>
      <c r="W192" s="1" t="s">
        <v>2144</v>
      </c>
    </row>
    <row r="193" spans="1:23" hidden="1">
      <c r="A193" s="1" t="s">
        <v>26</v>
      </c>
      <c r="B193" s="1" t="s">
        <v>2387</v>
      </c>
      <c r="C193" s="27">
        <v>33537</v>
      </c>
      <c r="D193" s="1" t="s">
        <v>2388</v>
      </c>
      <c r="E193" s="3">
        <v>46085</v>
      </c>
      <c r="F193" s="12">
        <v>46085.40253472222</v>
      </c>
      <c r="G193" s="1">
        <v>900524512</v>
      </c>
      <c r="H193" s="1" t="s">
        <v>2389</v>
      </c>
      <c r="I193" s="17">
        <f t="shared" si="6"/>
        <v>8571.4</v>
      </c>
      <c r="J193" s="17">
        <v>1628.57</v>
      </c>
      <c r="K193" s="17">
        <v>10199.969999999999</v>
      </c>
      <c r="L193" s="29" t="s">
        <v>54</v>
      </c>
      <c r="M193" s="3"/>
      <c r="N193" s="1">
        <f t="shared" si="5"/>
        <v>0</v>
      </c>
      <c r="O193" s="1"/>
      <c r="P193" s="1"/>
      <c r="Q193" s="1"/>
      <c r="R193" s="1"/>
      <c r="S193" s="1"/>
      <c r="T193" s="3"/>
      <c r="U193" s="1"/>
      <c r="V193" s="1"/>
      <c r="W193" s="1"/>
    </row>
    <row r="194" spans="1:23" hidden="1">
      <c r="A194" s="1" t="s">
        <v>26</v>
      </c>
      <c r="B194" s="1" t="s">
        <v>2390</v>
      </c>
      <c r="C194" s="1">
        <v>63</v>
      </c>
      <c r="D194" s="1" t="s">
        <v>1010</v>
      </c>
      <c r="E194" s="3">
        <v>46085</v>
      </c>
      <c r="F194" s="12">
        <v>46085.399201388886</v>
      </c>
      <c r="G194" s="1">
        <v>901404801</v>
      </c>
      <c r="H194" s="1" t="s">
        <v>1011</v>
      </c>
      <c r="I194" s="17">
        <f t="shared" si="6"/>
        <v>33661928</v>
      </c>
      <c r="J194" s="17">
        <v>6395766.3200000003</v>
      </c>
      <c r="K194" s="17">
        <v>40057694.32</v>
      </c>
      <c r="L194" s="29" t="s">
        <v>1149</v>
      </c>
      <c r="M194" s="3">
        <v>46085</v>
      </c>
      <c r="N194" s="1">
        <f t="shared" si="5"/>
        <v>0</v>
      </c>
      <c r="O194" s="1" t="s">
        <v>479</v>
      </c>
      <c r="P194" s="1"/>
      <c r="Q194" s="22"/>
      <c r="R194" s="1"/>
      <c r="S194" s="1"/>
      <c r="T194" s="3">
        <v>46085</v>
      </c>
      <c r="U194" s="1" t="s">
        <v>39</v>
      </c>
      <c r="V194" s="1"/>
      <c r="W194" s="1" t="s">
        <v>2144</v>
      </c>
    </row>
    <row r="195" spans="1:23" hidden="1">
      <c r="A195" s="1" t="s">
        <v>26</v>
      </c>
      <c r="B195" s="1" t="s">
        <v>2391</v>
      </c>
      <c r="C195" s="1">
        <v>81674</v>
      </c>
      <c r="D195" s="1" t="s">
        <v>632</v>
      </c>
      <c r="E195" s="3">
        <v>46085</v>
      </c>
      <c r="F195" s="12">
        <v>46085.2731712963</v>
      </c>
      <c r="G195" s="1">
        <v>901033312</v>
      </c>
      <c r="H195" s="1" t="s">
        <v>633</v>
      </c>
      <c r="I195" s="17">
        <f t="shared" ref="I195:I258" si="7">K195-J195</f>
        <v>106000</v>
      </c>
      <c r="J195" s="17">
        <v>0</v>
      </c>
      <c r="K195" s="17">
        <v>106000</v>
      </c>
      <c r="L195" s="29" t="s">
        <v>54</v>
      </c>
      <c r="M195" s="3"/>
      <c r="N195" s="1">
        <f t="shared" ref="N195:N258" si="8">IFERROR(IF(-_xlfn.DAYS(E195,M195)&lt;0,0,-_xlfn.DAYS(E195,M195)), " - ")</f>
        <v>0</v>
      </c>
      <c r="O195" s="1"/>
      <c r="P195" s="1"/>
      <c r="Q195" s="1"/>
      <c r="R195" s="1"/>
      <c r="S195" s="1"/>
      <c r="T195" s="3"/>
      <c r="U195" s="1"/>
      <c r="V195" s="1"/>
      <c r="W195" s="1"/>
    </row>
    <row r="196" spans="1:23" hidden="1">
      <c r="A196" s="1" t="s">
        <v>26</v>
      </c>
      <c r="B196" s="1" t="s">
        <v>2392</v>
      </c>
      <c r="C196" s="1">
        <v>9730949</v>
      </c>
      <c r="D196" s="1" t="s">
        <v>258</v>
      </c>
      <c r="E196" s="3">
        <v>46085</v>
      </c>
      <c r="F196" s="12">
        <v>46085.21601851852</v>
      </c>
      <c r="G196" s="1">
        <v>900843898</v>
      </c>
      <c r="H196" s="1" t="s">
        <v>256</v>
      </c>
      <c r="I196" s="17">
        <f t="shared" si="7"/>
        <v>27722.69</v>
      </c>
      <c r="J196" s="17">
        <v>5267.31</v>
      </c>
      <c r="K196" s="17">
        <v>32990</v>
      </c>
      <c r="L196" s="29" t="s">
        <v>54</v>
      </c>
      <c r="M196" s="3"/>
      <c r="N196" s="1">
        <f t="shared" si="8"/>
        <v>0</v>
      </c>
      <c r="O196" s="1"/>
      <c r="P196" s="1"/>
      <c r="Q196" s="1"/>
      <c r="R196" s="1"/>
      <c r="S196" s="1"/>
      <c r="T196" s="3"/>
      <c r="U196" s="1"/>
      <c r="V196" s="1"/>
      <c r="W196" s="1"/>
    </row>
    <row r="197" spans="1:23" hidden="1">
      <c r="A197" s="1" t="s">
        <v>26</v>
      </c>
      <c r="B197" s="1" t="s">
        <v>2393</v>
      </c>
      <c r="C197" s="1">
        <v>222022</v>
      </c>
      <c r="D197" s="1" t="s">
        <v>671</v>
      </c>
      <c r="E197" s="3">
        <v>46085</v>
      </c>
      <c r="F197" s="12">
        <v>46085.175798611112</v>
      </c>
      <c r="G197" s="1">
        <v>860001697</v>
      </c>
      <c r="H197" s="1" t="s">
        <v>669</v>
      </c>
      <c r="I197" s="17">
        <f t="shared" si="7"/>
        <v>400500</v>
      </c>
      <c r="J197" s="17">
        <v>0</v>
      </c>
      <c r="K197" s="17">
        <v>400500</v>
      </c>
      <c r="L197" s="29" t="s">
        <v>70</v>
      </c>
      <c r="M197" s="3">
        <v>46086</v>
      </c>
      <c r="N197" s="1">
        <f t="shared" si="8"/>
        <v>1</v>
      </c>
      <c r="O197" s="1" t="s">
        <v>2149</v>
      </c>
      <c r="P197" s="1"/>
      <c r="Q197" s="1"/>
      <c r="R197" s="1"/>
      <c r="S197" s="1"/>
      <c r="T197" s="3">
        <v>46099</v>
      </c>
      <c r="U197" s="1" t="s">
        <v>39</v>
      </c>
      <c r="V197" s="1"/>
      <c r="W197" s="1" t="s">
        <v>2144</v>
      </c>
    </row>
    <row r="198" spans="1:23" hidden="1">
      <c r="A198" s="1" t="s">
        <v>26</v>
      </c>
      <c r="B198" s="1" t="s">
        <v>2394</v>
      </c>
      <c r="C198" s="1">
        <v>1161947</v>
      </c>
      <c r="D198" s="1" t="s">
        <v>321</v>
      </c>
      <c r="E198" s="3">
        <v>46085</v>
      </c>
      <c r="F198" s="12">
        <v>46085.041539351849</v>
      </c>
      <c r="G198" s="1">
        <v>890903939</v>
      </c>
      <c r="H198" s="1" t="s">
        <v>313</v>
      </c>
      <c r="I198" s="17">
        <f t="shared" si="7"/>
        <v>66750</v>
      </c>
      <c r="J198" s="17">
        <v>0</v>
      </c>
      <c r="K198" s="17">
        <v>66750</v>
      </c>
      <c r="L198" s="29" t="s">
        <v>70</v>
      </c>
      <c r="M198" s="3">
        <v>46085</v>
      </c>
      <c r="N198" s="1">
        <f t="shared" si="8"/>
        <v>0</v>
      </c>
      <c r="O198" s="1" t="s">
        <v>2149</v>
      </c>
      <c r="P198" s="1"/>
      <c r="Q198" s="1"/>
      <c r="R198" s="1"/>
      <c r="S198" s="1"/>
      <c r="T198" s="3">
        <v>46085</v>
      </c>
      <c r="U198" s="1" t="s">
        <v>39</v>
      </c>
      <c r="V198" s="1"/>
      <c r="W198" s="1" t="s">
        <v>2144</v>
      </c>
    </row>
    <row r="199" spans="1:23" hidden="1">
      <c r="A199" s="1" t="s">
        <v>26</v>
      </c>
      <c r="B199" s="1" t="s">
        <v>2395</v>
      </c>
      <c r="C199" s="1">
        <v>727279</v>
      </c>
      <c r="D199" s="1" t="s">
        <v>817</v>
      </c>
      <c r="E199" s="3">
        <v>46086</v>
      </c>
      <c r="F199" s="12">
        <v>46086.649039351854</v>
      </c>
      <c r="G199" s="1">
        <v>890915475</v>
      </c>
      <c r="H199" s="1" t="s">
        <v>818</v>
      </c>
      <c r="I199" s="17">
        <f t="shared" si="7"/>
        <v>64033</v>
      </c>
      <c r="J199" s="17">
        <v>12166.27</v>
      </c>
      <c r="K199" s="17">
        <v>76199.27</v>
      </c>
      <c r="L199" s="29" t="s">
        <v>70</v>
      </c>
      <c r="M199" s="3">
        <v>46090</v>
      </c>
      <c r="N199" s="1">
        <f t="shared" si="8"/>
        <v>4</v>
      </c>
      <c r="O199" s="1" t="s">
        <v>2149</v>
      </c>
      <c r="P199" s="1"/>
      <c r="Q199" s="1"/>
      <c r="R199" s="1"/>
      <c r="S199" s="1"/>
      <c r="T199" s="3">
        <v>46091</v>
      </c>
      <c r="U199" s="1" t="s">
        <v>39</v>
      </c>
      <c r="V199" s="1"/>
      <c r="W199" s="1" t="s">
        <v>2144</v>
      </c>
    </row>
    <row r="200" spans="1:23" hidden="1">
      <c r="A200" s="1" t="s">
        <v>26</v>
      </c>
      <c r="B200" s="1" t="s">
        <v>2396</v>
      </c>
      <c r="C200" s="1">
        <v>4945</v>
      </c>
      <c r="D200" s="1" t="s">
        <v>1899</v>
      </c>
      <c r="E200" s="3">
        <v>46086</v>
      </c>
      <c r="F200" s="12">
        <v>46086.932187500002</v>
      </c>
      <c r="G200" s="1">
        <v>901560228</v>
      </c>
      <c r="H200" s="1" t="s">
        <v>1900</v>
      </c>
      <c r="I200" s="17">
        <f t="shared" si="7"/>
        <v>42000</v>
      </c>
      <c r="J200" s="17">
        <v>0</v>
      </c>
      <c r="K200" s="17">
        <v>42000</v>
      </c>
      <c r="L200" s="29" t="s">
        <v>54</v>
      </c>
      <c r="M200" s="3"/>
      <c r="N200" s="1">
        <f t="shared" si="8"/>
        <v>0</v>
      </c>
      <c r="O200" s="1"/>
      <c r="P200" s="1"/>
      <c r="Q200" s="1"/>
      <c r="R200" s="1"/>
      <c r="S200" s="1"/>
      <c r="T200" s="3"/>
      <c r="U200" s="1"/>
      <c r="V200" s="1"/>
      <c r="W200" s="1"/>
    </row>
    <row r="201" spans="1:23" hidden="1">
      <c r="A201" s="1" t="s">
        <v>26</v>
      </c>
      <c r="B201" s="1" t="s">
        <v>2397</v>
      </c>
      <c r="C201" s="1">
        <v>6506</v>
      </c>
      <c r="D201" s="1"/>
      <c r="E201" s="3">
        <v>46086</v>
      </c>
      <c r="F201" s="12">
        <v>46086.88354166667</v>
      </c>
      <c r="G201" s="1">
        <v>32150739</v>
      </c>
      <c r="H201" s="1" t="s">
        <v>400</v>
      </c>
      <c r="I201" s="17">
        <f t="shared" si="7"/>
        <v>531500</v>
      </c>
      <c r="J201" s="17">
        <v>0</v>
      </c>
      <c r="K201" s="17">
        <v>531500</v>
      </c>
      <c r="L201" s="29" t="s">
        <v>1138</v>
      </c>
      <c r="M201" s="3">
        <v>46092</v>
      </c>
      <c r="N201" s="1">
        <f t="shared" si="8"/>
        <v>6</v>
      </c>
      <c r="O201" s="1" t="s">
        <v>2222</v>
      </c>
      <c r="P201" s="1"/>
      <c r="Q201" s="1"/>
      <c r="R201" s="1"/>
      <c r="S201" s="1"/>
      <c r="T201" s="3">
        <v>46093</v>
      </c>
      <c r="U201" s="1" t="s">
        <v>39</v>
      </c>
      <c r="V201" s="1"/>
      <c r="W201" s="1" t="s">
        <v>1258</v>
      </c>
    </row>
    <row r="202" spans="1:23" hidden="1">
      <c r="A202" s="1" t="s">
        <v>26</v>
      </c>
      <c r="B202" s="1" t="s">
        <v>2398</v>
      </c>
      <c r="C202" s="27">
        <v>5052092</v>
      </c>
      <c r="D202" s="1" t="s">
        <v>2205</v>
      </c>
      <c r="E202" s="3">
        <v>46086</v>
      </c>
      <c r="F202" s="12">
        <v>46086.810416666667</v>
      </c>
      <c r="G202" s="1">
        <v>891408584</v>
      </c>
      <c r="H202" s="1" t="s">
        <v>693</v>
      </c>
      <c r="I202" s="17">
        <f t="shared" si="7"/>
        <v>22900</v>
      </c>
      <c r="J202" s="17">
        <v>0</v>
      </c>
      <c r="K202" s="17">
        <v>22900</v>
      </c>
      <c r="L202" s="29" t="s">
        <v>54</v>
      </c>
      <c r="M202" s="3"/>
      <c r="N202" s="1">
        <f t="shared" si="8"/>
        <v>0</v>
      </c>
      <c r="O202" s="1"/>
      <c r="P202" s="1"/>
      <c r="Q202" s="1"/>
      <c r="R202" s="1"/>
      <c r="S202" s="1"/>
      <c r="T202" s="3"/>
      <c r="U202" s="1"/>
      <c r="V202" s="1"/>
      <c r="W202" s="1"/>
    </row>
    <row r="203" spans="1:23" hidden="1">
      <c r="A203" s="1" t="s">
        <v>26</v>
      </c>
      <c r="B203" s="1" t="s">
        <v>2399</v>
      </c>
      <c r="C203" s="27">
        <v>65321</v>
      </c>
      <c r="D203" s="1" t="s">
        <v>2280</v>
      </c>
      <c r="E203" s="3">
        <v>46086</v>
      </c>
      <c r="F203" s="12">
        <v>46086.736018518517</v>
      </c>
      <c r="G203" s="1">
        <v>900480569</v>
      </c>
      <c r="H203" s="1" t="s">
        <v>2281</v>
      </c>
      <c r="I203" s="17">
        <f t="shared" si="7"/>
        <v>12852.02</v>
      </c>
      <c r="J203" s="17">
        <v>2097.98</v>
      </c>
      <c r="K203" s="17">
        <v>14950</v>
      </c>
      <c r="L203" s="29" t="s">
        <v>54</v>
      </c>
      <c r="M203" s="3"/>
      <c r="N203" s="1">
        <f t="shared" si="8"/>
        <v>0</v>
      </c>
      <c r="O203" s="1"/>
      <c r="P203" s="1"/>
      <c r="Q203" s="1"/>
      <c r="R203" s="1"/>
      <c r="S203" s="1"/>
      <c r="T203" s="3"/>
      <c r="U203" s="1"/>
      <c r="V203" s="1"/>
      <c r="W203" s="1"/>
    </row>
    <row r="204" spans="1:23" hidden="1">
      <c r="A204" s="1" t="s">
        <v>26</v>
      </c>
      <c r="B204" s="1" t="s">
        <v>2400</v>
      </c>
      <c r="C204" s="1">
        <v>9641672</v>
      </c>
      <c r="D204" s="1" t="s">
        <v>742</v>
      </c>
      <c r="E204" s="3">
        <v>46086</v>
      </c>
      <c r="F204" s="12">
        <v>46086.720891203702</v>
      </c>
      <c r="G204" s="1">
        <v>900219834</v>
      </c>
      <c r="H204" s="1" t="s">
        <v>739</v>
      </c>
      <c r="I204" s="17">
        <f t="shared" si="7"/>
        <v>2941.2</v>
      </c>
      <c r="J204" s="17">
        <v>558.79999999999995</v>
      </c>
      <c r="K204" s="17">
        <v>3500</v>
      </c>
      <c r="L204" s="29" t="s">
        <v>70</v>
      </c>
      <c r="M204" s="3">
        <v>46093</v>
      </c>
      <c r="N204" s="1">
        <f t="shared" si="8"/>
        <v>7</v>
      </c>
      <c r="O204" s="1" t="s">
        <v>2149</v>
      </c>
      <c r="P204" s="1"/>
      <c r="Q204" s="1"/>
      <c r="R204" s="1"/>
      <c r="S204" s="1"/>
      <c r="T204" s="3">
        <v>46105</v>
      </c>
      <c r="U204" s="1" t="s">
        <v>39</v>
      </c>
      <c r="V204" s="1"/>
      <c r="W204" s="1" t="s">
        <v>1258</v>
      </c>
    </row>
    <row r="205" spans="1:23" hidden="1">
      <c r="A205" s="1" t="s">
        <v>26</v>
      </c>
      <c r="B205" s="1" t="s">
        <v>2401</v>
      </c>
      <c r="C205" s="27">
        <v>11547</v>
      </c>
      <c r="D205" s="1" t="s">
        <v>2402</v>
      </c>
      <c r="E205" s="3">
        <v>46086</v>
      </c>
      <c r="F205" s="12">
        <v>46086.682164351849</v>
      </c>
      <c r="G205" s="1">
        <v>800244707</v>
      </c>
      <c r="H205" s="1" t="s">
        <v>2403</v>
      </c>
      <c r="I205" s="17">
        <f t="shared" si="7"/>
        <v>18487.39</v>
      </c>
      <c r="J205" s="17">
        <v>3512.61</v>
      </c>
      <c r="K205" s="17">
        <v>22000</v>
      </c>
      <c r="L205" s="29" t="s">
        <v>54</v>
      </c>
      <c r="M205" s="3"/>
      <c r="N205" s="1">
        <f t="shared" si="8"/>
        <v>0</v>
      </c>
      <c r="O205" s="1"/>
      <c r="P205" s="1"/>
      <c r="Q205" s="1"/>
      <c r="R205" s="1"/>
      <c r="S205" s="1"/>
      <c r="T205" s="3">
        <v>46105</v>
      </c>
      <c r="U205" s="1" t="s">
        <v>39</v>
      </c>
      <c r="V205" s="1"/>
      <c r="W205" s="1"/>
    </row>
    <row r="206" spans="1:23" hidden="1">
      <c r="A206" s="1" t="s">
        <v>26</v>
      </c>
      <c r="B206" s="1" t="s">
        <v>2404</v>
      </c>
      <c r="C206" s="1">
        <v>170339</v>
      </c>
      <c r="D206" s="1" t="s">
        <v>1083</v>
      </c>
      <c r="E206" s="3">
        <v>46086</v>
      </c>
      <c r="F206" s="12">
        <v>46086.679560185185</v>
      </c>
      <c r="G206" s="1">
        <v>860000018</v>
      </c>
      <c r="H206" s="1" t="s">
        <v>1084</v>
      </c>
      <c r="I206" s="17">
        <f t="shared" si="7"/>
        <v>43044.04</v>
      </c>
      <c r="J206" s="17">
        <v>5487.96</v>
      </c>
      <c r="K206" s="17">
        <v>48532</v>
      </c>
      <c r="L206" s="29" t="s">
        <v>70</v>
      </c>
      <c r="M206" s="3">
        <v>46093</v>
      </c>
      <c r="N206" s="1">
        <f t="shared" si="8"/>
        <v>7</v>
      </c>
      <c r="O206" s="1" t="s">
        <v>2149</v>
      </c>
      <c r="P206" s="1"/>
      <c r="Q206" s="1"/>
      <c r="R206" s="1"/>
      <c r="S206" s="1"/>
      <c r="T206" s="3">
        <v>46099</v>
      </c>
      <c r="U206" s="1" t="s">
        <v>39</v>
      </c>
      <c r="V206" s="1"/>
      <c r="W206" s="1" t="s">
        <v>1258</v>
      </c>
    </row>
    <row r="207" spans="1:23" hidden="1">
      <c r="A207" s="1" t="s">
        <v>26</v>
      </c>
      <c r="B207" s="1" t="s">
        <v>2405</v>
      </c>
      <c r="C207" s="27">
        <v>20278</v>
      </c>
      <c r="D207" s="1" t="s">
        <v>2406</v>
      </c>
      <c r="E207" s="3">
        <v>46086</v>
      </c>
      <c r="F207" s="12">
        <v>46086.666481481479</v>
      </c>
      <c r="G207" s="1">
        <v>900407432</v>
      </c>
      <c r="H207" s="1" t="s">
        <v>509</v>
      </c>
      <c r="I207" s="17">
        <f t="shared" si="7"/>
        <v>48900</v>
      </c>
      <c r="J207" s="17">
        <v>0</v>
      </c>
      <c r="K207" s="17">
        <v>48900</v>
      </c>
      <c r="L207" s="29" t="s">
        <v>54</v>
      </c>
      <c r="M207" s="3"/>
      <c r="N207" s="1">
        <f t="shared" si="8"/>
        <v>0</v>
      </c>
      <c r="O207" s="1"/>
      <c r="P207" s="1"/>
      <c r="Q207" s="1"/>
      <c r="R207" s="1"/>
      <c r="S207" s="1"/>
      <c r="T207" s="3"/>
      <c r="U207" s="1"/>
      <c r="V207" s="1"/>
      <c r="W207" s="1"/>
    </row>
    <row r="208" spans="1:23" hidden="1">
      <c r="A208" s="1" t="s">
        <v>26</v>
      </c>
      <c r="B208" s="1" t="s">
        <v>2407</v>
      </c>
      <c r="C208" s="27">
        <v>20277</v>
      </c>
      <c r="D208" s="1" t="s">
        <v>2406</v>
      </c>
      <c r="E208" s="3">
        <v>46086</v>
      </c>
      <c r="F208" s="12">
        <v>46086.666215277779</v>
      </c>
      <c r="G208" s="1">
        <v>900407432</v>
      </c>
      <c r="H208" s="1" t="s">
        <v>509</v>
      </c>
      <c r="I208" s="17">
        <f t="shared" si="7"/>
        <v>64200</v>
      </c>
      <c r="J208" s="17">
        <v>0</v>
      </c>
      <c r="K208" s="17">
        <v>64200</v>
      </c>
      <c r="L208" s="29" t="s">
        <v>54</v>
      </c>
      <c r="M208" s="3"/>
      <c r="N208" s="1">
        <f t="shared" si="8"/>
        <v>0</v>
      </c>
      <c r="O208" s="1"/>
      <c r="P208" s="1"/>
      <c r="Q208" s="1"/>
      <c r="R208" s="1"/>
      <c r="S208" s="1"/>
      <c r="T208" s="3"/>
      <c r="U208" s="1"/>
      <c r="V208" s="1"/>
      <c r="W208" s="1"/>
    </row>
    <row r="209" spans="1:23" hidden="1">
      <c r="A209" s="1" t="s">
        <v>26</v>
      </c>
      <c r="B209" s="1" t="s">
        <v>2408</v>
      </c>
      <c r="C209" s="1">
        <v>17106</v>
      </c>
      <c r="D209" s="1" t="s">
        <v>102</v>
      </c>
      <c r="E209" s="3">
        <v>46086</v>
      </c>
      <c r="F209" s="12">
        <v>46086.63175925926</v>
      </c>
      <c r="G209" s="1">
        <v>900075456</v>
      </c>
      <c r="H209" s="1" t="s">
        <v>1041</v>
      </c>
      <c r="I209" s="17">
        <f t="shared" si="7"/>
        <v>8708458</v>
      </c>
      <c r="J209" s="17">
        <v>0</v>
      </c>
      <c r="K209" s="17">
        <v>8708458</v>
      </c>
      <c r="L209" s="29" t="s">
        <v>128</v>
      </c>
      <c r="M209" s="3">
        <v>46090</v>
      </c>
      <c r="N209" s="1">
        <f t="shared" si="8"/>
        <v>4</v>
      </c>
      <c r="O209" s="1" t="s">
        <v>1330</v>
      </c>
      <c r="P209" s="1"/>
      <c r="Q209" s="1"/>
      <c r="R209" s="1"/>
      <c r="S209" s="1"/>
      <c r="T209" s="3">
        <v>46091</v>
      </c>
      <c r="U209" s="1" t="s">
        <v>39</v>
      </c>
      <c r="V209" s="1"/>
      <c r="W209" s="1" t="s">
        <v>2144</v>
      </c>
    </row>
    <row r="210" spans="1:23" hidden="1">
      <c r="A210" s="1" t="s">
        <v>26</v>
      </c>
      <c r="B210" s="1" t="s">
        <v>2409</v>
      </c>
      <c r="C210" s="1">
        <v>17107</v>
      </c>
      <c r="D210" s="1" t="s">
        <v>102</v>
      </c>
      <c r="E210" s="3">
        <v>46086</v>
      </c>
      <c r="F210" s="12">
        <v>46086.631805555553</v>
      </c>
      <c r="G210" s="1">
        <v>900075456</v>
      </c>
      <c r="H210" s="1" t="s">
        <v>1041</v>
      </c>
      <c r="I210" s="17">
        <f t="shared" si="7"/>
        <v>631415</v>
      </c>
      <c r="J210" s="17">
        <v>0</v>
      </c>
      <c r="K210" s="17">
        <v>631415</v>
      </c>
      <c r="L210" s="29" t="s">
        <v>128</v>
      </c>
      <c r="M210" s="3">
        <v>46090</v>
      </c>
      <c r="N210" s="1">
        <f t="shared" si="8"/>
        <v>4</v>
      </c>
      <c r="O210" s="1" t="s">
        <v>1330</v>
      </c>
      <c r="P210" s="1"/>
      <c r="Q210" s="1"/>
      <c r="R210" s="1"/>
      <c r="S210" s="1"/>
      <c r="T210" s="3">
        <v>46091</v>
      </c>
      <c r="U210" s="1" t="s">
        <v>39</v>
      </c>
      <c r="V210" s="1"/>
      <c r="W210" s="1" t="s">
        <v>2144</v>
      </c>
    </row>
    <row r="211" spans="1:23" hidden="1">
      <c r="A211" s="1" t="s">
        <v>26</v>
      </c>
      <c r="B211" s="1" t="s">
        <v>2410</v>
      </c>
      <c r="C211" s="1">
        <v>17105</v>
      </c>
      <c r="D211" s="1" t="s">
        <v>102</v>
      </c>
      <c r="E211" s="3">
        <v>46086</v>
      </c>
      <c r="F211" s="12">
        <v>46086.631712962961</v>
      </c>
      <c r="G211" s="1">
        <v>900075456</v>
      </c>
      <c r="H211" s="1" t="s">
        <v>1041</v>
      </c>
      <c r="I211" s="17">
        <f t="shared" si="7"/>
        <v>275460212</v>
      </c>
      <c r="J211" s="17">
        <v>4856665.8099999996</v>
      </c>
      <c r="K211" s="17">
        <v>280316877.81</v>
      </c>
      <c r="L211" s="29" t="s">
        <v>128</v>
      </c>
      <c r="M211" s="3">
        <v>46090</v>
      </c>
      <c r="N211" s="1">
        <f t="shared" si="8"/>
        <v>4</v>
      </c>
      <c r="O211" s="1" t="s">
        <v>1330</v>
      </c>
      <c r="P211" s="1"/>
      <c r="Q211" s="1"/>
      <c r="R211" s="1"/>
      <c r="S211" s="1"/>
      <c r="T211" s="3">
        <v>46098</v>
      </c>
      <c r="U211" s="1" t="s">
        <v>39</v>
      </c>
      <c r="V211" s="1"/>
      <c r="W211" s="1" t="s">
        <v>2144</v>
      </c>
    </row>
    <row r="212" spans="1:23" hidden="1">
      <c r="A212" s="1" t="s">
        <v>26</v>
      </c>
      <c r="B212" s="1" t="s">
        <v>2411</v>
      </c>
      <c r="C212" s="1">
        <v>228124</v>
      </c>
      <c r="D212" s="1" t="s">
        <v>28</v>
      </c>
      <c r="E212" s="3">
        <v>46086</v>
      </c>
      <c r="F212" s="12">
        <v>46086.579722222225</v>
      </c>
      <c r="G212" s="1">
        <v>890937070</v>
      </c>
      <c r="H212" s="1" t="s">
        <v>127</v>
      </c>
      <c r="I212" s="17">
        <f t="shared" si="7"/>
        <v>6411709</v>
      </c>
      <c r="J212" s="17">
        <v>121822</v>
      </c>
      <c r="K212" s="17">
        <v>6533531</v>
      </c>
      <c r="L212" s="29" t="s">
        <v>128</v>
      </c>
      <c r="M212" s="3">
        <v>46090</v>
      </c>
      <c r="N212" s="1">
        <f t="shared" si="8"/>
        <v>4</v>
      </c>
      <c r="O212" s="1" t="s">
        <v>1330</v>
      </c>
      <c r="P212" s="1"/>
      <c r="Q212" s="1"/>
      <c r="R212" s="1"/>
      <c r="S212" s="1"/>
      <c r="T212" s="3">
        <v>46091</v>
      </c>
      <c r="U212" s="1" t="s">
        <v>39</v>
      </c>
      <c r="V212" s="1"/>
      <c r="W212" s="1" t="s">
        <v>2144</v>
      </c>
    </row>
    <row r="213" spans="1:23" hidden="1">
      <c r="A213" s="1" t="s">
        <v>26</v>
      </c>
      <c r="B213" s="1" t="s">
        <v>2412</v>
      </c>
      <c r="C213" s="1">
        <v>62</v>
      </c>
      <c r="D213" s="1" t="s">
        <v>28</v>
      </c>
      <c r="E213" s="3">
        <v>46086</v>
      </c>
      <c r="F213" s="12">
        <v>46086.573159722226</v>
      </c>
      <c r="G213" s="1">
        <v>901995498</v>
      </c>
      <c r="H213" s="1" t="s">
        <v>504</v>
      </c>
      <c r="I213" s="17">
        <f t="shared" si="7"/>
        <v>1264720</v>
      </c>
      <c r="J213" s="17">
        <v>0</v>
      </c>
      <c r="K213" s="17">
        <v>1264720</v>
      </c>
      <c r="L213" s="29" t="s">
        <v>1141</v>
      </c>
      <c r="M213" s="3">
        <v>46091</v>
      </c>
      <c r="N213" s="1">
        <f t="shared" si="8"/>
        <v>5</v>
      </c>
      <c r="O213" s="1" t="s">
        <v>2149</v>
      </c>
      <c r="P213" s="1"/>
      <c r="Q213" s="1"/>
      <c r="R213" s="1"/>
      <c r="S213" s="1"/>
      <c r="T213" s="3">
        <v>46094</v>
      </c>
      <c r="U213" s="1" t="s">
        <v>39</v>
      </c>
      <c r="V213" s="1"/>
      <c r="W213" s="1" t="s">
        <v>2144</v>
      </c>
    </row>
    <row r="214" spans="1:23" hidden="1">
      <c r="A214" s="1" t="s">
        <v>26</v>
      </c>
      <c r="B214" s="1" t="s">
        <v>2413</v>
      </c>
      <c r="C214" s="1">
        <v>11737</v>
      </c>
      <c r="D214" s="1" t="s">
        <v>122</v>
      </c>
      <c r="E214" s="3">
        <v>46086</v>
      </c>
      <c r="F214" s="12">
        <v>46086.577361111114</v>
      </c>
      <c r="G214" s="1">
        <v>70105440</v>
      </c>
      <c r="H214" s="1" t="s">
        <v>537</v>
      </c>
      <c r="I214" s="17">
        <f t="shared" si="7"/>
        <v>94000</v>
      </c>
      <c r="J214" s="17">
        <v>17860</v>
      </c>
      <c r="K214" s="17">
        <v>111860</v>
      </c>
      <c r="L214" s="29" t="s">
        <v>70</v>
      </c>
      <c r="M214" s="3">
        <v>46091</v>
      </c>
      <c r="N214" s="1">
        <f t="shared" si="8"/>
        <v>5</v>
      </c>
      <c r="O214" s="1" t="s">
        <v>2149</v>
      </c>
      <c r="P214" s="1"/>
      <c r="Q214" s="3"/>
      <c r="R214" s="1"/>
      <c r="S214" s="1"/>
      <c r="T214" s="3">
        <v>46092</v>
      </c>
      <c r="U214" s="1" t="s">
        <v>39</v>
      </c>
      <c r="V214" s="1"/>
      <c r="W214" s="1" t="s">
        <v>2144</v>
      </c>
    </row>
    <row r="215" spans="1:23" hidden="1">
      <c r="A215" s="1" t="s">
        <v>26</v>
      </c>
      <c r="B215" s="1" t="s">
        <v>2414</v>
      </c>
      <c r="C215" s="1">
        <v>11736</v>
      </c>
      <c r="D215" s="1" t="s">
        <v>122</v>
      </c>
      <c r="E215" s="3">
        <v>46086</v>
      </c>
      <c r="F215" s="12">
        <v>46086.576458333337</v>
      </c>
      <c r="G215" s="1">
        <v>70105440</v>
      </c>
      <c r="H215" s="1" t="s">
        <v>537</v>
      </c>
      <c r="I215" s="17">
        <f t="shared" si="7"/>
        <v>898000</v>
      </c>
      <c r="J215" s="17">
        <v>170620</v>
      </c>
      <c r="K215" s="17">
        <v>1068620</v>
      </c>
      <c r="L215" s="29" t="s">
        <v>70</v>
      </c>
      <c r="M215" s="3">
        <v>46091</v>
      </c>
      <c r="N215" s="1">
        <f t="shared" si="8"/>
        <v>5</v>
      </c>
      <c r="O215" s="1" t="s">
        <v>2149</v>
      </c>
      <c r="P215" s="1"/>
      <c r="Q215" s="1"/>
      <c r="R215" s="1"/>
      <c r="S215" s="1"/>
      <c r="T215" s="3">
        <v>46092</v>
      </c>
      <c r="U215" s="1" t="s">
        <v>39</v>
      </c>
      <c r="V215" s="1"/>
      <c r="W215" s="1" t="s">
        <v>2144</v>
      </c>
    </row>
    <row r="216" spans="1:23" hidden="1">
      <c r="A216" s="1" t="s">
        <v>26</v>
      </c>
      <c r="B216" s="1" t="s">
        <v>2415</v>
      </c>
      <c r="C216" s="1">
        <v>36000</v>
      </c>
      <c r="D216" s="1" t="s">
        <v>698</v>
      </c>
      <c r="E216" s="3">
        <v>46086</v>
      </c>
      <c r="F216" s="12">
        <v>46086.561041666668</v>
      </c>
      <c r="G216" s="1">
        <v>900229913</v>
      </c>
      <c r="H216" s="1" t="s">
        <v>699</v>
      </c>
      <c r="I216" s="17">
        <f t="shared" si="7"/>
        <v>58163.9</v>
      </c>
      <c r="J216" s="17">
        <v>11051.1</v>
      </c>
      <c r="K216" s="17">
        <v>69215</v>
      </c>
      <c r="L216" s="29" t="s">
        <v>70</v>
      </c>
      <c r="M216" s="3">
        <v>46090</v>
      </c>
      <c r="N216" s="1">
        <f t="shared" si="8"/>
        <v>4</v>
      </c>
      <c r="O216" s="1" t="s">
        <v>2149</v>
      </c>
      <c r="P216" s="1"/>
      <c r="Q216" s="1"/>
      <c r="R216" s="1"/>
      <c r="S216" s="1"/>
      <c r="T216" s="3">
        <v>46091</v>
      </c>
      <c r="U216" s="1" t="s">
        <v>39</v>
      </c>
      <c r="V216" s="1"/>
      <c r="W216" s="1" t="s">
        <v>2144</v>
      </c>
    </row>
    <row r="217" spans="1:23" hidden="1">
      <c r="A217" s="1" t="s">
        <v>26</v>
      </c>
      <c r="B217" s="1" t="s">
        <v>2416</v>
      </c>
      <c r="C217" s="1">
        <v>727220</v>
      </c>
      <c r="D217" s="1" t="s">
        <v>817</v>
      </c>
      <c r="E217" s="3">
        <v>46086</v>
      </c>
      <c r="F217" s="12">
        <v>46086.512638888889</v>
      </c>
      <c r="G217" s="1">
        <v>890915475</v>
      </c>
      <c r="H217" s="1" t="s">
        <v>818</v>
      </c>
      <c r="I217" s="17">
        <f t="shared" si="7"/>
        <v>96286</v>
      </c>
      <c r="J217" s="17">
        <v>18294.34</v>
      </c>
      <c r="K217" s="17">
        <v>114580.34</v>
      </c>
      <c r="L217" s="29" t="s">
        <v>70</v>
      </c>
      <c r="M217" s="3">
        <v>46090</v>
      </c>
      <c r="N217" s="1">
        <f t="shared" si="8"/>
        <v>4</v>
      </c>
      <c r="O217" s="1" t="s">
        <v>2149</v>
      </c>
      <c r="P217" s="1"/>
      <c r="Q217" s="1"/>
      <c r="R217" s="1"/>
      <c r="S217" s="1"/>
      <c r="T217" s="3">
        <v>46091</v>
      </c>
      <c r="U217" s="1" t="s">
        <v>39</v>
      </c>
      <c r="V217" s="1"/>
      <c r="W217" s="1" t="s">
        <v>2144</v>
      </c>
    </row>
    <row r="218" spans="1:23" hidden="1">
      <c r="A218" s="1" t="s">
        <v>26</v>
      </c>
      <c r="B218" s="1" t="s">
        <v>2417</v>
      </c>
      <c r="C218" s="1">
        <v>31763</v>
      </c>
      <c r="D218" s="1" t="s">
        <v>618</v>
      </c>
      <c r="E218" s="3">
        <v>46086</v>
      </c>
      <c r="F218" s="12">
        <v>46086.493194444447</v>
      </c>
      <c r="G218" s="1">
        <v>900322890</v>
      </c>
      <c r="H218" s="1" t="s">
        <v>619</v>
      </c>
      <c r="I218" s="17">
        <f t="shared" si="7"/>
        <v>3415922</v>
      </c>
      <c r="J218" s="17">
        <v>649025.18000000005</v>
      </c>
      <c r="K218" s="17">
        <v>4064947.18</v>
      </c>
      <c r="L218" s="29" t="s">
        <v>70</v>
      </c>
      <c r="M218" s="3">
        <v>46093</v>
      </c>
      <c r="N218" s="1">
        <f t="shared" si="8"/>
        <v>7</v>
      </c>
      <c r="O218" s="1" t="s">
        <v>2149</v>
      </c>
      <c r="P218" s="1"/>
      <c r="Q218" s="1"/>
      <c r="R218" s="1"/>
      <c r="S218" s="1"/>
      <c r="T218" s="3">
        <v>46098</v>
      </c>
      <c r="U218" s="1" t="s">
        <v>39</v>
      </c>
      <c r="V218" s="1"/>
      <c r="W218" s="1" t="s">
        <v>1258</v>
      </c>
    </row>
    <row r="219" spans="1:23" hidden="1">
      <c r="A219" s="1" t="s">
        <v>26</v>
      </c>
      <c r="B219" s="1" t="s">
        <v>2418</v>
      </c>
      <c r="C219" s="1">
        <v>5768</v>
      </c>
      <c r="D219" s="1" t="s">
        <v>2419</v>
      </c>
      <c r="E219" s="3">
        <v>46086</v>
      </c>
      <c r="F219" s="12">
        <v>46086.483877314815</v>
      </c>
      <c r="G219" s="1">
        <v>901143388</v>
      </c>
      <c r="H219" s="1" t="s">
        <v>2420</v>
      </c>
      <c r="I219" s="17">
        <f t="shared" si="7"/>
        <v>4411764</v>
      </c>
      <c r="J219" s="17">
        <v>838235</v>
      </c>
      <c r="K219" s="17">
        <v>5249999</v>
      </c>
      <c r="L219" s="29" t="s">
        <v>1151</v>
      </c>
      <c r="M219" s="3">
        <v>46097</v>
      </c>
      <c r="N219" s="1">
        <f t="shared" si="8"/>
        <v>11</v>
      </c>
      <c r="O219" s="1" t="s">
        <v>2149</v>
      </c>
      <c r="P219" s="1"/>
      <c r="Q219" s="1"/>
      <c r="R219" s="1"/>
      <c r="S219" s="1"/>
      <c r="T219" s="3">
        <v>46098</v>
      </c>
      <c r="U219" s="1" t="s">
        <v>39</v>
      </c>
      <c r="V219" s="1"/>
      <c r="W219" s="1" t="s">
        <v>2147</v>
      </c>
    </row>
    <row r="220" spans="1:23" hidden="1">
      <c r="A220" s="1" t="s">
        <v>26</v>
      </c>
      <c r="B220" s="1" t="s">
        <v>2421</v>
      </c>
      <c r="C220" s="1">
        <v>1248</v>
      </c>
      <c r="D220" s="1" t="s">
        <v>28</v>
      </c>
      <c r="E220" s="3">
        <v>46086</v>
      </c>
      <c r="F220" s="12">
        <v>46086.464699074073</v>
      </c>
      <c r="G220" s="1">
        <v>860404607</v>
      </c>
      <c r="H220" s="1" t="s">
        <v>1429</v>
      </c>
      <c r="I220" s="17">
        <f t="shared" si="7"/>
        <v>2418000</v>
      </c>
      <c r="J220" s="17">
        <v>0</v>
      </c>
      <c r="K220" s="17">
        <v>2418000</v>
      </c>
      <c r="L220" s="29" t="s">
        <v>1141</v>
      </c>
      <c r="M220" s="3">
        <v>46086</v>
      </c>
      <c r="N220" s="1">
        <f t="shared" si="8"/>
        <v>0</v>
      </c>
      <c r="O220" s="1" t="s">
        <v>1652</v>
      </c>
      <c r="P220" s="1"/>
      <c r="Q220" s="1"/>
      <c r="R220" s="1"/>
      <c r="S220" s="1"/>
      <c r="T220" s="3">
        <v>46091</v>
      </c>
      <c r="U220" s="1" t="s">
        <v>39</v>
      </c>
      <c r="V220" s="1"/>
      <c r="W220" s="1" t="s">
        <v>2144</v>
      </c>
    </row>
    <row r="221" spans="1:23" hidden="1">
      <c r="A221" s="1" t="s">
        <v>26</v>
      </c>
      <c r="B221" s="1" t="s">
        <v>2422</v>
      </c>
      <c r="C221" s="1">
        <v>4687</v>
      </c>
      <c r="D221" s="1" t="s">
        <v>68</v>
      </c>
      <c r="E221" s="3">
        <v>46086</v>
      </c>
      <c r="F221" s="12">
        <v>46086.474942129629</v>
      </c>
      <c r="G221" s="1">
        <v>900655537</v>
      </c>
      <c r="H221" s="1" t="s">
        <v>2423</v>
      </c>
      <c r="I221" s="17">
        <f t="shared" si="7"/>
        <v>327200</v>
      </c>
      <c r="J221" s="17">
        <v>62168</v>
      </c>
      <c r="K221" s="17">
        <v>389368</v>
      </c>
      <c r="L221" s="29" t="s">
        <v>1151</v>
      </c>
      <c r="M221" s="3">
        <v>46094</v>
      </c>
      <c r="N221" s="1">
        <f t="shared" si="8"/>
        <v>8</v>
      </c>
      <c r="O221" s="1" t="s">
        <v>2149</v>
      </c>
      <c r="P221" s="1"/>
      <c r="Q221" s="1"/>
      <c r="R221" s="1"/>
      <c r="S221" s="1"/>
      <c r="T221" s="3">
        <v>46098</v>
      </c>
      <c r="U221" s="1" t="s">
        <v>39</v>
      </c>
      <c r="V221" s="1"/>
      <c r="W221" s="1" t="s">
        <v>1258</v>
      </c>
    </row>
    <row r="222" spans="1:23" hidden="1">
      <c r="A222" s="1" t="s">
        <v>26</v>
      </c>
      <c r="B222" s="1" t="s">
        <v>2424</v>
      </c>
      <c r="C222" s="1">
        <v>7769</v>
      </c>
      <c r="D222" s="1" t="s">
        <v>151</v>
      </c>
      <c r="E222" s="3">
        <v>46086</v>
      </c>
      <c r="F222" s="12">
        <v>46086.43854166667</v>
      </c>
      <c r="G222" s="1">
        <v>800205419</v>
      </c>
      <c r="H222" s="1" t="s">
        <v>1153</v>
      </c>
      <c r="I222" s="17">
        <f t="shared" si="7"/>
        <v>187565</v>
      </c>
      <c r="J222" s="17">
        <v>35637.35</v>
      </c>
      <c r="K222" s="17">
        <v>223202.35</v>
      </c>
      <c r="L222" s="29" t="s">
        <v>70</v>
      </c>
      <c r="M222" s="3">
        <v>46087</v>
      </c>
      <c r="N222" s="1">
        <f t="shared" si="8"/>
        <v>1</v>
      </c>
      <c r="O222" s="1" t="s">
        <v>2149</v>
      </c>
      <c r="P222" s="1"/>
      <c r="Q222" s="1"/>
      <c r="R222" s="1"/>
      <c r="S222" s="1"/>
      <c r="T222" s="3">
        <v>46091</v>
      </c>
      <c r="U222" s="1" t="s">
        <v>39</v>
      </c>
      <c r="V222" s="1"/>
      <c r="W222" s="1" t="s">
        <v>2144</v>
      </c>
    </row>
    <row r="223" spans="1:23" hidden="1">
      <c r="A223" s="1" t="s">
        <v>26</v>
      </c>
      <c r="B223" s="1" t="s">
        <v>2425</v>
      </c>
      <c r="C223" s="1">
        <v>31760</v>
      </c>
      <c r="D223" s="1" t="s">
        <v>618</v>
      </c>
      <c r="E223" s="3">
        <v>46086</v>
      </c>
      <c r="F223" s="12">
        <v>46086.455937500003</v>
      </c>
      <c r="G223" s="1">
        <v>900322890</v>
      </c>
      <c r="H223" s="1" t="s">
        <v>619</v>
      </c>
      <c r="I223" s="17">
        <f t="shared" si="7"/>
        <v>748800</v>
      </c>
      <c r="J223" s="17">
        <v>142272</v>
      </c>
      <c r="K223" s="17">
        <v>891072</v>
      </c>
      <c r="L223" s="29" t="s">
        <v>70</v>
      </c>
      <c r="M223" s="3">
        <v>46090</v>
      </c>
      <c r="N223" s="1">
        <f t="shared" si="8"/>
        <v>4</v>
      </c>
      <c r="O223" s="1" t="s">
        <v>2149</v>
      </c>
      <c r="P223" s="1"/>
      <c r="Q223" s="1"/>
      <c r="R223" s="1"/>
      <c r="S223" s="1"/>
      <c r="T223" s="3">
        <v>46094</v>
      </c>
      <c r="U223" s="1" t="s">
        <v>39</v>
      </c>
      <c r="V223" s="1"/>
      <c r="W223" s="1" t="s">
        <v>2144</v>
      </c>
    </row>
    <row r="224" spans="1:23" hidden="1">
      <c r="A224" s="1" t="s">
        <v>26</v>
      </c>
      <c r="B224" s="1" t="s">
        <v>2426</v>
      </c>
      <c r="C224" s="1">
        <v>31761</v>
      </c>
      <c r="D224" s="1" t="s">
        <v>618</v>
      </c>
      <c r="E224" s="3">
        <v>46086</v>
      </c>
      <c r="F224" s="12">
        <v>46086.471921296295</v>
      </c>
      <c r="G224" s="1">
        <v>900322890</v>
      </c>
      <c r="H224" s="1" t="s">
        <v>619</v>
      </c>
      <c r="I224" s="17">
        <f t="shared" si="7"/>
        <v>2744170</v>
      </c>
      <c r="J224" s="17">
        <v>521392.3</v>
      </c>
      <c r="K224" s="17">
        <v>3265562.3</v>
      </c>
      <c r="L224" s="29" t="s">
        <v>70</v>
      </c>
      <c r="M224" s="3">
        <v>46092</v>
      </c>
      <c r="N224" s="1">
        <f t="shared" si="8"/>
        <v>6</v>
      </c>
      <c r="O224" s="1" t="s">
        <v>2222</v>
      </c>
      <c r="P224" s="1"/>
      <c r="Q224" s="1"/>
      <c r="R224" s="1"/>
      <c r="S224" s="1"/>
      <c r="T224" s="3">
        <v>46094</v>
      </c>
      <c r="U224" s="1" t="s">
        <v>39</v>
      </c>
      <c r="V224" s="1"/>
      <c r="W224" s="1" t="s">
        <v>1258</v>
      </c>
    </row>
    <row r="225" spans="1:23" hidden="1">
      <c r="A225" s="1" t="s">
        <v>26</v>
      </c>
      <c r="B225" s="1" t="s">
        <v>2427</v>
      </c>
      <c r="C225" s="1">
        <v>56505</v>
      </c>
      <c r="D225" s="1" t="s">
        <v>122</v>
      </c>
      <c r="E225" s="3">
        <v>46086</v>
      </c>
      <c r="F225" s="12">
        <v>46086.438449074078</v>
      </c>
      <c r="G225" s="1">
        <v>900650486</v>
      </c>
      <c r="H225" s="1" t="s">
        <v>857</v>
      </c>
      <c r="I225" s="17">
        <f t="shared" si="7"/>
        <v>1700000</v>
      </c>
      <c r="J225" s="17">
        <v>0</v>
      </c>
      <c r="K225" s="17">
        <v>1700000</v>
      </c>
      <c r="L225" s="29" t="s">
        <v>65</v>
      </c>
      <c r="M225" s="3">
        <v>46091</v>
      </c>
      <c r="N225" s="1">
        <f t="shared" si="8"/>
        <v>5</v>
      </c>
      <c r="O225" s="1" t="s">
        <v>2149</v>
      </c>
      <c r="P225" s="1"/>
      <c r="Q225" s="1"/>
      <c r="R225" s="1"/>
      <c r="S225" s="1"/>
      <c r="T225" s="3">
        <v>46092</v>
      </c>
      <c r="U225" s="1" t="s">
        <v>39</v>
      </c>
      <c r="V225" s="1"/>
      <c r="W225" s="1" t="s">
        <v>2144</v>
      </c>
    </row>
    <row r="226" spans="1:23" hidden="1">
      <c r="A226" s="1" t="s">
        <v>26</v>
      </c>
      <c r="B226" s="1" t="s">
        <v>2428</v>
      </c>
      <c r="C226" s="1">
        <v>7768</v>
      </c>
      <c r="D226" s="1" t="s">
        <v>151</v>
      </c>
      <c r="E226" s="3">
        <v>46086</v>
      </c>
      <c r="F226" s="12">
        <v>46086.437361111108</v>
      </c>
      <c r="G226" s="1">
        <v>800205419</v>
      </c>
      <c r="H226" s="1" t="s">
        <v>1153</v>
      </c>
      <c r="I226" s="17">
        <f t="shared" si="7"/>
        <v>562695</v>
      </c>
      <c r="J226" s="17">
        <v>106912.05</v>
      </c>
      <c r="K226" s="17">
        <v>669607.05000000005</v>
      </c>
      <c r="L226" s="29" t="s">
        <v>70</v>
      </c>
      <c r="M226" s="3">
        <v>46087</v>
      </c>
      <c r="N226" s="1">
        <f t="shared" si="8"/>
        <v>1</v>
      </c>
      <c r="O226" s="1" t="s">
        <v>2149</v>
      </c>
      <c r="P226" s="1"/>
      <c r="Q226" s="1"/>
      <c r="R226" s="1"/>
      <c r="S226" s="1"/>
      <c r="T226" s="3">
        <v>46091</v>
      </c>
      <c r="U226" s="1" t="s">
        <v>39</v>
      </c>
      <c r="V226" s="1"/>
      <c r="W226" s="1" t="s">
        <v>2144</v>
      </c>
    </row>
    <row r="227" spans="1:23" hidden="1">
      <c r="A227" s="1" t="s">
        <v>26</v>
      </c>
      <c r="B227" s="1" t="s">
        <v>2429</v>
      </c>
      <c r="C227" s="1">
        <v>105563</v>
      </c>
      <c r="D227" s="1" t="s">
        <v>420</v>
      </c>
      <c r="E227" s="3">
        <v>46086</v>
      </c>
      <c r="F227" s="12">
        <v>46086.422638888886</v>
      </c>
      <c r="G227" s="1">
        <v>830120839</v>
      </c>
      <c r="H227" s="1" t="s">
        <v>421</v>
      </c>
      <c r="I227" s="17">
        <f t="shared" si="7"/>
        <v>3942848</v>
      </c>
      <c r="J227" s="17">
        <v>749141</v>
      </c>
      <c r="K227" s="17">
        <v>4691989</v>
      </c>
      <c r="L227" s="29" t="s">
        <v>70</v>
      </c>
      <c r="M227" s="3">
        <v>46090</v>
      </c>
      <c r="N227" s="1">
        <f t="shared" si="8"/>
        <v>4</v>
      </c>
      <c r="O227" s="1" t="s">
        <v>2149</v>
      </c>
      <c r="P227" s="1"/>
      <c r="Q227" s="1"/>
      <c r="R227" s="1"/>
      <c r="S227" s="1"/>
      <c r="T227" s="3">
        <v>46094</v>
      </c>
      <c r="U227" s="1" t="s">
        <v>39</v>
      </c>
      <c r="V227" s="1"/>
      <c r="W227" s="1" t="s">
        <v>2144</v>
      </c>
    </row>
    <row r="228" spans="1:23" hidden="1">
      <c r="A228" s="1" t="s">
        <v>82</v>
      </c>
      <c r="B228" s="1" t="s">
        <v>2430</v>
      </c>
      <c r="C228" s="1">
        <v>8586</v>
      </c>
      <c r="D228" s="1"/>
      <c r="E228" s="3">
        <v>46086</v>
      </c>
      <c r="F228" s="12">
        <v>46086.589675925927</v>
      </c>
      <c r="G228" s="1">
        <v>800049074</v>
      </c>
      <c r="H228" s="1" t="s">
        <v>337</v>
      </c>
      <c r="I228" s="17">
        <f t="shared" si="7"/>
        <v>1023684</v>
      </c>
      <c r="J228" s="17">
        <v>184424</v>
      </c>
      <c r="K228" s="17">
        <v>1208108</v>
      </c>
      <c r="L228" s="29" t="s">
        <v>70</v>
      </c>
      <c r="M228" s="3">
        <v>46090</v>
      </c>
      <c r="N228" s="1">
        <f t="shared" si="8"/>
        <v>4</v>
      </c>
      <c r="O228" s="1" t="s">
        <v>2149</v>
      </c>
      <c r="P228" s="1"/>
      <c r="Q228" s="1"/>
      <c r="R228" s="1"/>
      <c r="S228" s="1"/>
      <c r="T228" s="3"/>
      <c r="U228" s="1"/>
      <c r="V228" s="1"/>
      <c r="W228" s="1" t="s">
        <v>2144</v>
      </c>
    </row>
    <row r="229" spans="1:23" hidden="1">
      <c r="A229" s="1" t="s">
        <v>26</v>
      </c>
      <c r="B229" s="1" t="s">
        <v>2431</v>
      </c>
      <c r="C229" s="1">
        <v>6505</v>
      </c>
      <c r="D229" s="1"/>
      <c r="E229" s="3">
        <v>46086</v>
      </c>
      <c r="F229" s="12">
        <v>46086.587731481479</v>
      </c>
      <c r="G229" s="1">
        <v>32150739</v>
      </c>
      <c r="H229" s="1" t="s">
        <v>400</v>
      </c>
      <c r="I229" s="17">
        <f t="shared" si="7"/>
        <v>544500</v>
      </c>
      <c r="J229" s="17">
        <v>0</v>
      </c>
      <c r="K229" s="17">
        <v>544500</v>
      </c>
      <c r="L229" s="29" t="s">
        <v>1138</v>
      </c>
      <c r="M229" s="3">
        <v>46090</v>
      </c>
      <c r="N229" s="1">
        <f t="shared" si="8"/>
        <v>4</v>
      </c>
      <c r="O229" s="1" t="s">
        <v>2149</v>
      </c>
      <c r="P229" s="1"/>
      <c r="Q229" s="1"/>
      <c r="R229" s="1"/>
      <c r="S229" s="1"/>
      <c r="T229" s="3">
        <v>46092</v>
      </c>
      <c r="U229" s="1" t="s">
        <v>39</v>
      </c>
      <c r="V229" s="1"/>
      <c r="W229" s="1" t="s">
        <v>2144</v>
      </c>
    </row>
    <row r="230" spans="1:23" hidden="1">
      <c r="A230" s="1" t="s">
        <v>82</v>
      </c>
      <c r="B230" s="1" t="s">
        <v>2432</v>
      </c>
      <c r="C230" s="1">
        <v>77</v>
      </c>
      <c r="D230" s="1" t="s">
        <v>2433</v>
      </c>
      <c r="E230" s="3">
        <v>46086</v>
      </c>
      <c r="F230" s="12">
        <v>46086.573750000003</v>
      </c>
      <c r="G230" s="1">
        <v>860002130</v>
      </c>
      <c r="H230" s="1" t="s">
        <v>2434</v>
      </c>
      <c r="I230" s="17">
        <f t="shared" si="7"/>
        <v>898233</v>
      </c>
      <c r="J230" s="17">
        <v>0</v>
      </c>
      <c r="K230" s="17">
        <v>898233</v>
      </c>
      <c r="L230" s="29" t="s">
        <v>1141</v>
      </c>
      <c r="M230" s="3">
        <v>46087</v>
      </c>
      <c r="N230" s="1">
        <f t="shared" si="8"/>
        <v>1</v>
      </c>
      <c r="O230" s="1" t="s">
        <v>1063</v>
      </c>
      <c r="P230" s="1"/>
      <c r="Q230" s="1"/>
      <c r="R230" s="1"/>
      <c r="S230" s="1"/>
      <c r="T230" s="3"/>
      <c r="U230" s="1"/>
      <c r="V230" s="1"/>
      <c r="W230" s="1" t="s">
        <v>2144</v>
      </c>
    </row>
    <row r="231" spans="1:23" hidden="1">
      <c r="A231" s="1" t="s">
        <v>26</v>
      </c>
      <c r="B231" s="1" t="s">
        <v>2435</v>
      </c>
      <c r="C231" s="1">
        <v>7034</v>
      </c>
      <c r="D231" s="1" t="s">
        <v>371</v>
      </c>
      <c r="E231" s="3">
        <v>46086</v>
      </c>
      <c r="F231" s="12">
        <v>46086.501967592594</v>
      </c>
      <c r="G231" s="1">
        <v>800106404</v>
      </c>
      <c r="H231" s="1" t="s">
        <v>369</v>
      </c>
      <c r="I231" s="17">
        <f t="shared" si="7"/>
        <v>74568831</v>
      </c>
      <c r="J231" s="17">
        <v>1416808</v>
      </c>
      <c r="K231" s="17">
        <v>75985639</v>
      </c>
      <c r="L231" s="29" t="s">
        <v>128</v>
      </c>
      <c r="M231" s="3">
        <v>46090</v>
      </c>
      <c r="N231" s="1">
        <f t="shared" si="8"/>
        <v>4</v>
      </c>
      <c r="O231" s="1" t="s">
        <v>1330</v>
      </c>
      <c r="P231" s="1"/>
      <c r="Q231" s="1"/>
      <c r="R231" s="1"/>
      <c r="S231" s="1"/>
      <c r="T231" s="3">
        <v>46098</v>
      </c>
      <c r="U231" s="1" t="s">
        <v>39</v>
      </c>
      <c r="V231" s="1"/>
      <c r="W231" s="1" t="s">
        <v>2144</v>
      </c>
    </row>
    <row r="232" spans="1:23" hidden="1">
      <c r="A232" s="1" t="s">
        <v>82</v>
      </c>
      <c r="B232" s="1" t="s">
        <v>2436</v>
      </c>
      <c r="C232" s="1">
        <v>19831</v>
      </c>
      <c r="D232" s="1" t="s">
        <v>2437</v>
      </c>
      <c r="E232" s="3">
        <v>46086</v>
      </c>
      <c r="F232" s="12">
        <v>46086.490868055553</v>
      </c>
      <c r="G232" s="1">
        <v>890800788</v>
      </c>
      <c r="H232" s="1" t="s">
        <v>160</v>
      </c>
      <c r="I232" s="17">
        <f t="shared" si="7"/>
        <v>635300</v>
      </c>
      <c r="J232" s="17">
        <v>120707</v>
      </c>
      <c r="K232" s="17">
        <v>756007</v>
      </c>
      <c r="L232" s="29" t="s">
        <v>110</v>
      </c>
      <c r="M232" s="3" t="s">
        <v>81</v>
      </c>
      <c r="N232" s="1" t="str">
        <f t="shared" si="8"/>
        <v xml:space="preserve"> - </v>
      </c>
      <c r="O232" s="1" t="s">
        <v>2149</v>
      </c>
      <c r="P232" s="1"/>
      <c r="Q232" s="1"/>
      <c r="R232" s="1"/>
      <c r="S232" s="1"/>
      <c r="T232" s="3"/>
      <c r="U232" s="1"/>
      <c r="V232" s="1"/>
      <c r="W232" s="1"/>
    </row>
    <row r="233" spans="1:23" hidden="1">
      <c r="A233" s="1" t="s">
        <v>26</v>
      </c>
      <c r="B233" s="1" t="s">
        <v>2438</v>
      </c>
      <c r="C233" s="27">
        <v>9992</v>
      </c>
      <c r="D233" s="1" t="s">
        <v>955</v>
      </c>
      <c r="E233" s="3">
        <v>46086</v>
      </c>
      <c r="F233" s="12">
        <v>46086.454050925924</v>
      </c>
      <c r="G233" s="1">
        <v>88147614</v>
      </c>
      <c r="H233" s="1" t="s">
        <v>956</v>
      </c>
      <c r="I233" s="17">
        <f t="shared" si="7"/>
        <v>150000</v>
      </c>
      <c r="J233" s="17">
        <v>0</v>
      </c>
      <c r="K233" s="17">
        <v>150000</v>
      </c>
      <c r="L233" s="29" t="s">
        <v>54</v>
      </c>
      <c r="M233" s="3"/>
      <c r="N233" s="1">
        <f t="shared" si="8"/>
        <v>0</v>
      </c>
      <c r="O233" s="1"/>
      <c r="P233" s="1"/>
      <c r="Q233" s="1"/>
      <c r="R233" s="1"/>
      <c r="S233" s="1"/>
      <c r="T233" s="3"/>
      <c r="U233" s="1"/>
      <c r="V233" s="1"/>
      <c r="W233" s="1"/>
    </row>
    <row r="234" spans="1:23" hidden="1">
      <c r="A234" s="1" t="s">
        <v>26</v>
      </c>
      <c r="B234" s="1" t="s">
        <v>2439</v>
      </c>
      <c r="C234" s="1">
        <v>1014</v>
      </c>
      <c r="D234" s="1" t="s">
        <v>698</v>
      </c>
      <c r="E234" s="3">
        <v>46086</v>
      </c>
      <c r="F234" s="12">
        <v>46086.320173611108</v>
      </c>
      <c r="G234" s="1">
        <v>901972620</v>
      </c>
      <c r="H234" s="1" t="s">
        <v>2440</v>
      </c>
      <c r="I234" s="17">
        <f t="shared" si="7"/>
        <v>52000</v>
      </c>
      <c r="J234" s="17">
        <v>9880</v>
      </c>
      <c r="K234" s="17">
        <v>61880</v>
      </c>
      <c r="L234" s="29" t="s">
        <v>1151</v>
      </c>
      <c r="M234" s="3">
        <v>46087</v>
      </c>
      <c r="N234" s="1">
        <f t="shared" si="8"/>
        <v>1</v>
      </c>
      <c r="O234" s="1" t="s">
        <v>2149</v>
      </c>
      <c r="P234" s="1"/>
      <c r="Q234" s="1"/>
      <c r="R234" s="1"/>
      <c r="S234" s="1"/>
      <c r="T234" s="3">
        <v>46091</v>
      </c>
      <c r="U234" s="1" t="s">
        <v>39</v>
      </c>
      <c r="V234" s="1"/>
      <c r="W234" s="1" t="s">
        <v>2144</v>
      </c>
    </row>
    <row r="235" spans="1:23" hidden="1">
      <c r="A235" s="1" t="s">
        <v>26</v>
      </c>
      <c r="B235" s="1" t="s">
        <v>2441</v>
      </c>
      <c r="C235" s="1">
        <v>8194</v>
      </c>
      <c r="D235" s="1"/>
      <c r="E235" s="3">
        <v>46086</v>
      </c>
      <c r="F235" s="12">
        <v>46086.370023148149</v>
      </c>
      <c r="G235" s="1">
        <v>901360705</v>
      </c>
      <c r="H235" s="1" t="s">
        <v>877</v>
      </c>
      <c r="I235" s="17">
        <f t="shared" si="7"/>
        <v>2823360</v>
      </c>
      <c r="J235" s="17">
        <v>536438.4</v>
      </c>
      <c r="K235" s="17">
        <v>3359798.4</v>
      </c>
      <c r="L235" s="29" t="s">
        <v>70</v>
      </c>
      <c r="M235" s="3">
        <v>46093</v>
      </c>
      <c r="N235" s="1">
        <f t="shared" si="8"/>
        <v>7</v>
      </c>
      <c r="O235" s="1" t="s">
        <v>2149</v>
      </c>
      <c r="P235" s="1"/>
      <c r="Q235" s="1"/>
      <c r="R235" s="1"/>
      <c r="S235" s="1"/>
      <c r="T235" s="3">
        <v>46098</v>
      </c>
      <c r="U235" s="1" t="s">
        <v>39</v>
      </c>
      <c r="V235" s="1"/>
      <c r="W235" s="1" t="s">
        <v>1258</v>
      </c>
    </row>
    <row r="236" spans="1:23" hidden="1">
      <c r="A236" s="1" t="s">
        <v>26</v>
      </c>
      <c r="B236" s="1" t="s">
        <v>2442</v>
      </c>
      <c r="C236" s="1">
        <v>2960</v>
      </c>
      <c r="D236" s="1" t="s">
        <v>28</v>
      </c>
      <c r="E236" s="3">
        <v>46086</v>
      </c>
      <c r="F236" s="12">
        <v>46086.398182870369</v>
      </c>
      <c r="G236" s="1">
        <v>900144364</v>
      </c>
      <c r="H236" s="1" t="s">
        <v>72</v>
      </c>
      <c r="I236" s="17">
        <f t="shared" si="7"/>
        <v>556300</v>
      </c>
      <c r="J236" s="17">
        <v>105697</v>
      </c>
      <c r="K236" s="17">
        <v>661997</v>
      </c>
      <c r="L236" s="29" t="s">
        <v>70</v>
      </c>
      <c r="M236" s="3">
        <v>46086</v>
      </c>
      <c r="N236" s="1">
        <f t="shared" si="8"/>
        <v>0</v>
      </c>
      <c r="O236" s="1" t="s">
        <v>2149</v>
      </c>
      <c r="P236" s="1"/>
      <c r="Q236" s="1"/>
      <c r="R236" s="1"/>
      <c r="S236" s="1"/>
      <c r="T236" s="3">
        <v>46091</v>
      </c>
      <c r="U236" s="1" t="s">
        <v>39</v>
      </c>
      <c r="V236" s="1"/>
      <c r="W236" s="1" t="s">
        <v>2144</v>
      </c>
    </row>
    <row r="237" spans="1:23" hidden="1">
      <c r="A237" s="1" t="s">
        <v>82</v>
      </c>
      <c r="B237" s="1" t="s">
        <v>2443</v>
      </c>
      <c r="C237" s="1">
        <v>225</v>
      </c>
      <c r="D237" s="1" t="s">
        <v>84</v>
      </c>
      <c r="E237" s="3">
        <v>46086</v>
      </c>
      <c r="F237" s="12">
        <v>46086.393449074072</v>
      </c>
      <c r="G237" s="1">
        <v>900144364</v>
      </c>
      <c r="H237" s="1" t="s">
        <v>72</v>
      </c>
      <c r="I237" s="17">
        <f t="shared" si="7"/>
        <v>536600</v>
      </c>
      <c r="J237" s="17">
        <v>101954</v>
      </c>
      <c r="K237" s="17">
        <v>638554</v>
      </c>
      <c r="L237" s="29" t="s">
        <v>110</v>
      </c>
      <c r="M237" s="3" t="s">
        <v>81</v>
      </c>
      <c r="N237" s="1" t="str">
        <f t="shared" si="8"/>
        <v xml:space="preserve"> - </v>
      </c>
      <c r="O237" s="1" t="s">
        <v>2149</v>
      </c>
      <c r="P237" s="1"/>
      <c r="Q237" s="1"/>
      <c r="R237" s="1"/>
      <c r="S237" s="1"/>
      <c r="T237" s="3"/>
      <c r="U237" s="1"/>
      <c r="V237" s="1"/>
      <c r="W237" s="1"/>
    </row>
    <row r="238" spans="1:23" hidden="1">
      <c r="A238" s="1" t="s">
        <v>26</v>
      </c>
      <c r="B238" s="1" t="s">
        <v>2444</v>
      </c>
      <c r="C238" s="27">
        <v>103417</v>
      </c>
      <c r="D238" s="1" t="s">
        <v>2445</v>
      </c>
      <c r="E238" s="3">
        <v>46086</v>
      </c>
      <c r="F238" s="12">
        <v>46086.368738425925</v>
      </c>
      <c r="G238" s="1">
        <v>901828473</v>
      </c>
      <c r="H238" s="1" t="s">
        <v>2446</v>
      </c>
      <c r="I238" s="17">
        <f t="shared" si="7"/>
        <v>20336.13</v>
      </c>
      <c r="J238" s="17">
        <v>3863.87</v>
      </c>
      <c r="K238" s="17">
        <v>24200</v>
      </c>
      <c r="L238" s="29" t="s">
        <v>54</v>
      </c>
      <c r="M238" s="3"/>
      <c r="N238" s="1">
        <f t="shared" si="8"/>
        <v>0</v>
      </c>
      <c r="O238" s="1"/>
      <c r="P238" s="1"/>
      <c r="Q238" s="1"/>
      <c r="R238" s="1"/>
      <c r="S238" s="1"/>
      <c r="T238" s="3"/>
      <c r="U238" s="1"/>
      <c r="V238" s="1"/>
      <c r="W238" s="1"/>
    </row>
    <row r="239" spans="1:23" hidden="1">
      <c r="A239" s="1" t="s">
        <v>26</v>
      </c>
      <c r="B239" s="1" t="s">
        <v>2447</v>
      </c>
      <c r="C239" s="1">
        <v>130606</v>
      </c>
      <c r="D239" s="1" t="s">
        <v>2448</v>
      </c>
      <c r="E239" s="3">
        <v>46086</v>
      </c>
      <c r="F239" s="12">
        <v>46086.295810185184</v>
      </c>
      <c r="G239" s="1">
        <v>901295398</v>
      </c>
      <c r="H239" s="1" t="s">
        <v>2449</v>
      </c>
      <c r="I239" s="17">
        <f t="shared" si="7"/>
        <v>14621.85</v>
      </c>
      <c r="J239" s="17">
        <v>2778.15</v>
      </c>
      <c r="K239" s="17">
        <v>17400</v>
      </c>
      <c r="L239" s="29" t="s">
        <v>54</v>
      </c>
      <c r="M239" s="3"/>
      <c r="N239" s="1">
        <f t="shared" si="8"/>
        <v>0</v>
      </c>
      <c r="O239" s="1"/>
      <c r="P239" s="1"/>
      <c r="Q239" s="3"/>
      <c r="R239" s="1"/>
      <c r="S239" s="1"/>
      <c r="T239" s="3"/>
      <c r="U239" s="1"/>
      <c r="V239" s="1"/>
      <c r="W239" s="1"/>
    </row>
    <row r="240" spans="1:23" hidden="1">
      <c r="A240" s="1" t="s">
        <v>736</v>
      </c>
      <c r="B240" s="1" t="s">
        <v>2450</v>
      </c>
      <c r="C240" s="1">
        <v>89674995</v>
      </c>
      <c r="D240" s="1" t="s">
        <v>738</v>
      </c>
      <c r="E240" s="3">
        <v>46086</v>
      </c>
      <c r="F240" s="12">
        <v>46086.219560185185</v>
      </c>
      <c r="G240" s="1">
        <v>900219834</v>
      </c>
      <c r="H240" s="1" t="s">
        <v>739</v>
      </c>
      <c r="I240" s="17">
        <f t="shared" si="7"/>
        <v>26300</v>
      </c>
      <c r="J240" s="17">
        <v>0</v>
      </c>
      <c r="K240" s="17">
        <v>26300</v>
      </c>
      <c r="L240" s="29" t="s">
        <v>70</v>
      </c>
      <c r="M240" s="3">
        <v>46090</v>
      </c>
      <c r="N240" s="1">
        <f t="shared" si="8"/>
        <v>4</v>
      </c>
      <c r="O240" s="1" t="s">
        <v>2149</v>
      </c>
      <c r="P240" s="1"/>
      <c r="Q240" s="1"/>
      <c r="R240" s="1"/>
      <c r="S240" s="1"/>
      <c r="T240" s="3">
        <v>46098</v>
      </c>
      <c r="U240" s="1" t="s">
        <v>39</v>
      </c>
      <c r="V240" s="1"/>
      <c r="W240" s="1" t="s">
        <v>2144</v>
      </c>
    </row>
    <row r="241" spans="1:23" hidden="1">
      <c r="A241" s="1" t="s">
        <v>26</v>
      </c>
      <c r="B241" s="1" t="s">
        <v>2451</v>
      </c>
      <c r="C241" s="1">
        <v>77204366</v>
      </c>
      <c r="D241" s="1" t="s">
        <v>255</v>
      </c>
      <c r="E241" s="3">
        <v>46086</v>
      </c>
      <c r="F241" s="12">
        <v>46086.055925925924</v>
      </c>
      <c r="G241" s="1">
        <v>900843898</v>
      </c>
      <c r="H241" s="1" t="s">
        <v>256</v>
      </c>
      <c r="I241" s="17">
        <f t="shared" si="7"/>
        <v>19621.84</v>
      </c>
      <c r="J241" s="17">
        <v>3728.16</v>
      </c>
      <c r="K241" s="17">
        <v>23350</v>
      </c>
      <c r="L241" s="29" t="s">
        <v>54</v>
      </c>
      <c r="M241" s="3"/>
      <c r="N241" s="1">
        <f t="shared" si="8"/>
        <v>0</v>
      </c>
      <c r="O241" s="1"/>
      <c r="P241" s="1"/>
      <c r="Q241" s="1"/>
      <c r="R241" s="1"/>
      <c r="S241" s="1"/>
      <c r="T241" s="3"/>
      <c r="U241" s="1"/>
      <c r="V241" s="1"/>
      <c r="W241" s="1"/>
    </row>
    <row r="242" spans="1:23" hidden="1">
      <c r="A242" s="1" t="s">
        <v>26</v>
      </c>
      <c r="B242" s="1" t="s">
        <v>2452</v>
      </c>
      <c r="C242" s="1">
        <v>6537</v>
      </c>
      <c r="D242" s="1"/>
      <c r="E242" s="3">
        <v>46087</v>
      </c>
      <c r="F242" s="12">
        <v>46087.838252314818</v>
      </c>
      <c r="G242" s="1">
        <v>32150739</v>
      </c>
      <c r="H242" s="1" t="s">
        <v>400</v>
      </c>
      <c r="I242" s="17">
        <f t="shared" si="7"/>
        <v>104500</v>
      </c>
      <c r="J242" s="17">
        <v>0</v>
      </c>
      <c r="K242" s="17">
        <v>104500</v>
      </c>
      <c r="L242" s="29" t="s">
        <v>1138</v>
      </c>
      <c r="M242" s="3">
        <v>46092</v>
      </c>
      <c r="N242" s="1">
        <f t="shared" si="8"/>
        <v>5</v>
      </c>
      <c r="O242" s="1" t="s">
        <v>2222</v>
      </c>
      <c r="P242" s="1"/>
      <c r="Q242" s="1"/>
      <c r="R242" s="1"/>
      <c r="S242" s="1"/>
      <c r="T242" s="3">
        <v>46093</v>
      </c>
      <c r="U242" s="1" t="s">
        <v>39</v>
      </c>
      <c r="V242" s="1"/>
      <c r="W242" s="1" t="s">
        <v>2144</v>
      </c>
    </row>
    <row r="243" spans="1:23" hidden="1">
      <c r="A243" s="1" t="s">
        <v>26</v>
      </c>
      <c r="B243" s="1" t="s">
        <v>2453</v>
      </c>
      <c r="C243" s="1">
        <v>584</v>
      </c>
      <c r="D243" s="1" t="s">
        <v>2454</v>
      </c>
      <c r="E243" s="3">
        <v>46087</v>
      </c>
      <c r="F243" s="12">
        <v>46087.71466435185</v>
      </c>
      <c r="G243" s="1">
        <v>901560228</v>
      </c>
      <c r="H243" s="1" t="s">
        <v>1900</v>
      </c>
      <c r="I243" s="17">
        <f t="shared" si="7"/>
        <v>42500</v>
      </c>
      <c r="J243" s="17">
        <v>0</v>
      </c>
      <c r="K243" s="17">
        <v>42500</v>
      </c>
      <c r="L243" s="29" t="s">
        <v>54</v>
      </c>
      <c r="M243" s="3"/>
      <c r="N243" s="1">
        <f t="shared" si="8"/>
        <v>0</v>
      </c>
      <c r="O243" s="1"/>
      <c r="P243" s="1"/>
      <c r="Q243" s="1"/>
      <c r="R243" s="1"/>
      <c r="S243" s="1"/>
      <c r="T243" s="3"/>
      <c r="U243" s="1"/>
      <c r="V243" s="1"/>
      <c r="W243" s="1"/>
    </row>
    <row r="244" spans="1:23" hidden="1">
      <c r="A244" s="1" t="s">
        <v>82</v>
      </c>
      <c r="B244" s="1" t="s">
        <v>2455</v>
      </c>
      <c r="C244" s="1" t="s">
        <v>2456</v>
      </c>
      <c r="D244" s="1"/>
      <c r="E244" s="3">
        <v>46087</v>
      </c>
      <c r="F244" s="12">
        <v>46087.710625</v>
      </c>
      <c r="G244" s="1">
        <v>900069861</v>
      </c>
      <c r="H244" s="1" t="s">
        <v>2383</v>
      </c>
      <c r="I244" s="17">
        <f t="shared" si="7"/>
        <v>9360000</v>
      </c>
      <c r="J244" s="17">
        <v>1778400</v>
      </c>
      <c r="K244" s="17">
        <v>11138400</v>
      </c>
      <c r="L244" s="29" t="s">
        <v>110</v>
      </c>
      <c r="M244" s="3" t="s">
        <v>81</v>
      </c>
      <c r="N244" s="1" t="str">
        <f t="shared" si="8"/>
        <v xml:space="preserve"> - </v>
      </c>
      <c r="O244" s="1"/>
      <c r="P244" s="1"/>
      <c r="Q244" s="1"/>
      <c r="R244" s="1"/>
      <c r="S244" s="1"/>
      <c r="T244" s="3"/>
      <c r="U244" s="1"/>
      <c r="V244" s="1"/>
      <c r="W244" s="1"/>
    </row>
    <row r="245" spans="1:23" hidden="1">
      <c r="A245" s="1" t="s">
        <v>26</v>
      </c>
      <c r="B245" s="1" t="s">
        <v>2457</v>
      </c>
      <c r="C245" s="1">
        <v>2330</v>
      </c>
      <c r="D245" s="1" t="s">
        <v>2382</v>
      </c>
      <c r="E245" s="3">
        <v>46087</v>
      </c>
      <c r="F245" s="12">
        <v>46087.706782407404</v>
      </c>
      <c r="G245" s="1">
        <v>900069861</v>
      </c>
      <c r="H245" s="1" t="s">
        <v>2383</v>
      </c>
      <c r="I245" s="17">
        <f t="shared" si="7"/>
        <v>9360000</v>
      </c>
      <c r="J245" s="17">
        <v>1778400</v>
      </c>
      <c r="K245" s="17">
        <v>11138400</v>
      </c>
      <c r="L245" s="29" t="s">
        <v>110</v>
      </c>
      <c r="M245" s="3" t="s">
        <v>81</v>
      </c>
      <c r="N245" s="1" t="str">
        <f t="shared" si="8"/>
        <v xml:space="preserve"> - </v>
      </c>
      <c r="O245" s="1"/>
      <c r="P245" s="1"/>
      <c r="Q245" s="1"/>
      <c r="R245" s="1"/>
      <c r="S245" s="1"/>
      <c r="T245" s="3"/>
      <c r="U245" s="1"/>
      <c r="V245" s="1"/>
      <c r="W245" s="1"/>
    </row>
    <row r="246" spans="1:23" hidden="1">
      <c r="A246" s="1" t="s">
        <v>82</v>
      </c>
      <c r="B246" s="1" t="s">
        <v>2458</v>
      </c>
      <c r="C246" s="1" t="s">
        <v>2459</v>
      </c>
      <c r="D246" s="1"/>
      <c r="E246" s="3">
        <v>46087</v>
      </c>
      <c r="F246" s="12">
        <v>46087.695081018515</v>
      </c>
      <c r="G246" s="1">
        <v>890929877</v>
      </c>
      <c r="H246" s="1" t="s">
        <v>394</v>
      </c>
      <c r="I246" s="17">
        <f t="shared" si="7"/>
        <v>2729272</v>
      </c>
      <c r="J246" s="17">
        <v>518562</v>
      </c>
      <c r="K246" s="17">
        <v>3247834</v>
      </c>
      <c r="L246" s="29" t="s">
        <v>110</v>
      </c>
      <c r="M246" s="3" t="s">
        <v>81</v>
      </c>
      <c r="N246" s="1" t="str">
        <f t="shared" si="8"/>
        <v xml:space="preserve"> - </v>
      </c>
      <c r="O246" s="1" t="s">
        <v>2149</v>
      </c>
      <c r="P246" s="1"/>
      <c r="Q246" s="1"/>
      <c r="R246" s="1"/>
      <c r="S246" s="1"/>
      <c r="T246" s="3"/>
      <c r="U246" s="1"/>
      <c r="V246" s="1"/>
      <c r="W246" s="1"/>
    </row>
    <row r="247" spans="1:23" hidden="1">
      <c r="A247" s="1" t="s">
        <v>26</v>
      </c>
      <c r="B247" s="1" t="s">
        <v>2460</v>
      </c>
      <c r="C247" s="1">
        <v>229</v>
      </c>
      <c r="D247" s="1" t="s">
        <v>1049</v>
      </c>
      <c r="E247" s="3">
        <v>46087</v>
      </c>
      <c r="F247" s="12">
        <v>46087.676620370374</v>
      </c>
      <c r="G247" s="1">
        <v>900654063</v>
      </c>
      <c r="H247" s="1" t="s">
        <v>1050</v>
      </c>
      <c r="I247" s="17">
        <f t="shared" si="7"/>
        <v>2627500</v>
      </c>
      <c r="J247" s="17">
        <v>499225</v>
      </c>
      <c r="K247" s="17">
        <v>3126725</v>
      </c>
      <c r="L247" s="29" t="s">
        <v>1149</v>
      </c>
      <c r="M247" s="3">
        <v>46090</v>
      </c>
      <c r="N247" s="1">
        <f t="shared" si="8"/>
        <v>3</v>
      </c>
      <c r="O247" s="1" t="s">
        <v>479</v>
      </c>
      <c r="P247" s="1"/>
      <c r="Q247" s="1"/>
      <c r="R247" s="1"/>
      <c r="S247" s="1"/>
      <c r="T247" s="3">
        <v>46092</v>
      </c>
      <c r="U247" s="1" t="s">
        <v>39</v>
      </c>
      <c r="V247" s="1"/>
      <c r="W247" s="1" t="s">
        <v>2144</v>
      </c>
    </row>
    <row r="248" spans="1:23" hidden="1">
      <c r="A248" s="1" t="s">
        <v>82</v>
      </c>
      <c r="B248" s="1" t="s">
        <v>2461</v>
      </c>
      <c r="C248" s="1"/>
      <c r="D248" s="1">
        <v>8600</v>
      </c>
      <c r="E248" s="3">
        <v>46087</v>
      </c>
      <c r="F248" s="12">
        <v>46087.654722222222</v>
      </c>
      <c r="G248" s="1">
        <v>800049074</v>
      </c>
      <c r="H248" s="1" t="s">
        <v>337</v>
      </c>
      <c r="I248" s="17">
        <f t="shared" si="7"/>
        <v>514115</v>
      </c>
      <c r="J248" s="17">
        <v>75060</v>
      </c>
      <c r="K248" s="17">
        <v>589175</v>
      </c>
      <c r="L248" s="29" t="s">
        <v>110</v>
      </c>
      <c r="M248" s="3" t="s">
        <v>81</v>
      </c>
      <c r="N248" s="1" t="str">
        <f t="shared" si="8"/>
        <v xml:space="preserve"> - </v>
      </c>
      <c r="O248" s="1" t="s">
        <v>2149</v>
      </c>
      <c r="P248" s="1"/>
      <c r="Q248" s="1"/>
      <c r="R248" s="1"/>
      <c r="S248" s="1"/>
      <c r="T248" s="3"/>
      <c r="U248" s="1"/>
      <c r="V248" s="1"/>
      <c r="W248" s="1"/>
    </row>
    <row r="249" spans="1:23" hidden="1">
      <c r="A249" s="1" t="s">
        <v>82</v>
      </c>
      <c r="B249" s="1" t="s">
        <v>2462</v>
      </c>
      <c r="C249" s="1"/>
      <c r="D249" s="1">
        <v>8599</v>
      </c>
      <c r="E249" s="3">
        <v>46087</v>
      </c>
      <c r="F249" s="12">
        <v>46087.654687499999</v>
      </c>
      <c r="G249" s="1">
        <v>800049074</v>
      </c>
      <c r="H249" s="1" t="s">
        <v>337</v>
      </c>
      <c r="I249" s="17">
        <f t="shared" si="7"/>
        <v>618664</v>
      </c>
      <c r="J249" s="17">
        <v>94471</v>
      </c>
      <c r="K249" s="17">
        <v>713135</v>
      </c>
      <c r="L249" s="29" t="s">
        <v>110</v>
      </c>
      <c r="M249" s="3" t="s">
        <v>81</v>
      </c>
      <c r="N249" s="1" t="str">
        <f t="shared" si="8"/>
        <v xml:space="preserve"> - </v>
      </c>
      <c r="O249" s="1" t="s">
        <v>2149</v>
      </c>
      <c r="P249" s="1"/>
      <c r="Q249" s="1"/>
      <c r="R249" s="1"/>
      <c r="S249" s="1"/>
      <c r="T249" s="3"/>
      <c r="U249" s="1"/>
      <c r="V249" s="1"/>
      <c r="W249" s="1"/>
    </row>
    <row r="250" spans="1:23" hidden="1">
      <c r="A250" s="1" t="s">
        <v>26</v>
      </c>
      <c r="B250" s="1" t="s">
        <v>2463</v>
      </c>
      <c r="C250" s="1">
        <v>727525</v>
      </c>
      <c r="D250" s="1" t="s">
        <v>817</v>
      </c>
      <c r="E250" s="3">
        <v>46087</v>
      </c>
      <c r="F250" s="12">
        <v>46087.654456018521</v>
      </c>
      <c r="G250" s="1">
        <v>890915475</v>
      </c>
      <c r="H250" s="1" t="s">
        <v>818</v>
      </c>
      <c r="I250" s="17">
        <f t="shared" si="7"/>
        <v>222456</v>
      </c>
      <c r="J250" s="17">
        <v>42266.64</v>
      </c>
      <c r="K250" s="17">
        <v>264722.64</v>
      </c>
      <c r="L250" s="29" t="s">
        <v>70</v>
      </c>
      <c r="M250" s="3">
        <v>46091</v>
      </c>
      <c r="N250" s="1">
        <f t="shared" si="8"/>
        <v>4</v>
      </c>
      <c r="O250" s="1" t="s">
        <v>2149</v>
      </c>
      <c r="P250" s="1"/>
      <c r="Q250" s="1"/>
      <c r="R250" s="1"/>
      <c r="S250" s="1"/>
      <c r="T250" s="3">
        <v>46092</v>
      </c>
      <c r="U250" s="1" t="s">
        <v>39</v>
      </c>
      <c r="V250" s="1"/>
      <c r="W250" s="1" t="s">
        <v>2144</v>
      </c>
    </row>
    <row r="251" spans="1:23" hidden="1">
      <c r="A251" s="1" t="s">
        <v>26</v>
      </c>
      <c r="B251" s="1" t="s">
        <v>2464</v>
      </c>
      <c r="C251" s="1">
        <v>8201</v>
      </c>
      <c r="D251" s="1"/>
      <c r="E251" s="3">
        <v>46087</v>
      </c>
      <c r="F251" s="12">
        <v>46087.650277777779</v>
      </c>
      <c r="G251" s="1">
        <v>901360705</v>
      </c>
      <c r="H251" s="1" t="s">
        <v>877</v>
      </c>
      <c r="I251" s="17">
        <f t="shared" si="7"/>
        <v>169900</v>
      </c>
      <c r="J251" s="17">
        <v>32281</v>
      </c>
      <c r="K251" s="17">
        <v>202181</v>
      </c>
      <c r="L251" s="29" t="s">
        <v>70</v>
      </c>
      <c r="M251" s="3">
        <v>46092</v>
      </c>
      <c r="N251" s="1">
        <f t="shared" si="8"/>
        <v>5</v>
      </c>
      <c r="O251" s="1" t="s">
        <v>2222</v>
      </c>
      <c r="P251" s="1"/>
      <c r="Q251" s="1"/>
      <c r="R251" s="1"/>
      <c r="S251" s="1"/>
      <c r="T251" s="3">
        <v>46094</v>
      </c>
      <c r="U251" s="1" t="s">
        <v>39</v>
      </c>
      <c r="V251" s="1"/>
      <c r="W251" s="1" t="s">
        <v>2144</v>
      </c>
    </row>
    <row r="252" spans="1:23" hidden="1">
      <c r="A252" s="1" t="s">
        <v>26</v>
      </c>
      <c r="B252" s="1" t="s">
        <v>2465</v>
      </c>
      <c r="C252" s="1">
        <v>668815</v>
      </c>
      <c r="D252" s="1" t="s">
        <v>1046</v>
      </c>
      <c r="E252" s="3">
        <v>46087</v>
      </c>
      <c r="F252" s="12">
        <v>46087.645405092589</v>
      </c>
      <c r="G252" s="1">
        <v>890304049</v>
      </c>
      <c r="H252" s="1" t="s">
        <v>1047</v>
      </c>
      <c r="I252" s="17">
        <f t="shared" si="7"/>
        <v>1779450</v>
      </c>
      <c r="J252" s="17">
        <v>0</v>
      </c>
      <c r="K252" s="17">
        <v>1779450</v>
      </c>
      <c r="L252" s="29" t="s">
        <v>128</v>
      </c>
      <c r="M252" s="3">
        <v>46100</v>
      </c>
      <c r="N252" s="1">
        <f t="shared" si="8"/>
        <v>13</v>
      </c>
      <c r="O252" s="1" t="s">
        <v>2466</v>
      </c>
      <c r="P252" s="1"/>
      <c r="Q252" s="1"/>
      <c r="R252" s="1"/>
      <c r="S252" s="1"/>
      <c r="T252" s="3">
        <v>46105</v>
      </c>
      <c r="U252" s="1" t="s">
        <v>39</v>
      </c>
      <c r="V252" s="1"/>
      <c r="W252" s="1" t="s">
        <v>2147</v>
      </c>
    </row>
    <row r="253" spans="1:23" hidden="1">
      <c r="A253" s="1" t="s">
        <v>26</v>
      </c>
      <c r="B253" s="1" t="s">
        <v>2467</v>
      </c>
      <c r="C253" s="1">
        <v>70216</v>
      </c>
      <c r="D253" s="1" t="s">
        <v>476</v>
      </c>
      <c r="E253" s="3">
        <v>46087</v>
      </c>
      <c r="F253" s="12">
        <v>46087.620208333334</v>
      </c>
      <c r="G253" s="1">
        <v>811001497</v>
      </c>
      <c r="H253" s="1" t="s">
        <v>477</v>
      </c>
      <c r="I253" s="17">
        <f t="shared" si="7"/>
        <v>3388907</v>
      </c>
      <c r="J253" s="17">
        <v>0</v>
      </c>
      <c r="K253" s="17">
        <v>3388907</v>
      </c>
      <c r="L253" s="29" t="s">
        <v>1141</v>
      </c>
      <c r="M253" s="3">
        <v>46099</v>
      </c>
      <c r="N253" s="1">
        <f t="shared" si="8"/>
        <v>12</v>
      </c>
      <c r="O253" s="1" t="s">
        <v>1686</v>
      </c>
      <c r="P253" s="1"/>
      <c r="Q253" s="1"/>
      <c r="R253" s="1"/>
      <c r="S253" s="1"/>
      <c r="T253" s="3">
        <v>46100</v>
      </c>
      <c r="U253" s="1" t="s">
        <v>39</v>
      </c>
      <c r="V253" s="1"/>
      <c r="W253" s="1" t="s">
        <v>2147</v>
      </c>
    </row>
    <row r="254" spans="1:23" hidden="1">
      <c r="A254" s="1" t="s">
        <v>26</v>
      </c>
      <c r="B254" s="1" t="s">
        <v>2468</v>
      </c>
      <c r="C254" s="1">
        <v>347462</v>
      </c>
      <c r="D254" s="1" t="s">
        <v>336</v>
      </c>
      <c r="E254" s="3">
        <v>46087</v>
      </c>
      <c r="F254" s="12">
        <v>46087.618506944447</v>
      </c>
      <c r="G254" s="1">
        <v>800049074</v>
      </c>
      <c r="H254" s="1" t="s">
        <v>337</v>
      </c>
      <c r="I254" s="17">
        <f t="shared" si="7"/>
        <v>620344</v>
      </c>
      <c r="J254" s="17">
        <v>94790</v>
      </c>
      <c r="K254" s="17">
        <v>715134</v>
      </c>
      <c r="L254" s="29" t="s">
        <v>70</v>
      </c>
      <c r="M254" s="3">
        <v>46090</v>
      </c>
      <c r="N254" s="1">
        <f t="shared" si="8"/>
        <v>3</v>
      </c>
      <c r="O254" s="1" t="s">
        <v>2149</v>
      </c>
      <c r="P254" s="1"/>
      <c r="Q254" s="1"/>
      <c r="R254" s="1"/>
      <c r="S254" s="1"/>
      <c r="T254" s="3">
        <v>46094</v>
      </c>
      <c r="U254" s="1" t="s">
        <v>39</v>
      </c>
      <c r="V254" s="1"/>
      <c r="W254" s="1" t="s">
        <v>2144</v>
      </c>
    </row>
    <row r="255" spans="1:23" hidden="1">
      <c r="A255" s="1" t="s">
        <v>26</v>
      </c>
      <c r="B255" s="1" t="s">
        <v>2469</v>
      </c>
      <c r="C255" s="1">
        <v>347461</v>
      </c>
      <c r="D255" s="1" t="s">
        <v>336</v>
      </c>
      <c r="E255" s="3">
        <v>46087</v>
      </c>
      <c r="F255" s="12">
        <v>46087.618472222224</v>
      </c>
      <c r="G255" s="1">
        <v>800049074</v>
      </c>
      <c r="H255" s="1" t="s">
        <v>337</v>
      </c>
      <c r="I255" s="17">
        <f t="shared" si="7"/>
        <v>514956</v>
      </c>
      <c r="J255" s="17">
        <v>75219</v>
      </c>
      <c r="K255" s="17">
        <v>590175</v>
      </c>
      <c r="L255" s="29" t="s">
        <v>70</v>
      </c>
      <c r="M255" s="3">
        <v>46090</v>
      </c>
      <c r="N255" s="1">
        <f t="shared" si="8"/>
        <v>3</v>
      </c>
      <c r="O255" s="1" t="s">
        <v>2149</v>
      </c>
      <c r="P255" s="1"/>
      <c r="Q255" s="1"/>
      <c r="R255" s="1"/>
      <c r="S255" s="1"/>
      <c r="T255" s="3">
        <v>46094</v>
      </c>
      <c r="U255" s="1" t="s">
        <v>39</v>
      </c>
      <c r="V255" s="1"/>
      <c r="W255" s="1" t="s">
        <v>2144</v>
      </c>
    </row>
    <row r="256" spans="1:23" hidden="1">
      <c r="A256" s="1" t="s">
        <v>26</v>
      </c>
      <c r="B256" s="1" t="s">
        <v>2470</v>
      </c>
      <c r="C256" s="1">
        <v>29043</v>
      </c>
      <c r="D256" s="1" t="s">
        <v>393</v>
      </c>
      <c r="E256" s="3">
        <v>46087</v>
      </c>
      <c r="F256" s="12">
        <v>46087.617037037038</v>
      </c>
      <c r="G256" s="1">
        <v>890929877</v>
      </c>
      <c r="H256" s="1" t="s">
        <v>394</v>
      </c>
      <c r="I256" s="17">
        <f t="shared" si="7"/>
        <v>770224</v>
      </c>
      <c r="J256" s="17">
        <v>146343</v>
      </c>
      <c r="K256" s="17">
        <v>916567</v>
      </c>
      <c r="L256" s="29" t="s">
        <v>1141</v>
      </c>
      <c r="M256" s="3">
        <v>46091</v>
      </c>
      <c r="N256" s="1">
        <f t="shared" si="8"/>
        <v>4</v>
      </c>
      <c r="O256" s="1" t="s">
        <v>2149</v>
      </c>
      <c r="P256" s="1"/>
      <c r="Q256" s="3"/>
      <c r="R256" s="1"/>
      <c r="S256" s="1"/>
      <c r="T256" s="3">
        <v>46092</v>
      </c>
      <c r="U256" s="1" t="s">
        <v>39</v>
      </c>
      <c r="V256" s="1"/>
      <c r="W256" s="1" t="s">
        <v>2144</v>
      </c>
    </row>
    <row r="257" spans="1:23" hidden="1">
      <c r="A257" s="1" t="s">
        <v>26</v>
      </c>
      <c r="B257" s="1" t="s">
        <v>2471</v>
      </c>
      <c r="C257" s="1">
        <v>95211</v>
      </c>
      <c r="D257" s="1" t="s">
        <v>638</v>
      </c>
      <c r="E257" s="3">
        <v>46087</v>
      </c>
      <c r="F257" s="12">
        <v>46087.616157407407</v>
      </c>
      <c r="G257" s="1">
        <v>800128989</v>
      </c>
      <c r="H257" s="1" t="s">
        <v>639</v>
      </c>
      <c r="I257" s="17">
        <f t="shared" si="7"/>
        <v>19000</v>
      </c>
      <c r="J257" s="17">
        <v>3610</v>
      </c>
      <c r="K257" s="17">
        <v>22610</v>
      </c>
      <c r="L257" s="29" t="s">
        <v>315</v>
      </c>
      <c r="M257" s="3" t="s">
        <v>81</v>
      </c>
      <c r="N257" s="1" t="str">
        <f t="shared" si="8"/>
        <v xml:space="preserve"> - </v>
      </c>
      <c r="O257" s="1" t="s">
        <v>2149</v>
      </c>
      <c r="P257" s="1"/>
      <c r="Q257" s="1"/>
      <c r="R257" s="1"/>
      <c r="S257" s="1"/>
      <c r="T257" s="3"/>
      <c r="U257" s="1"/>
      <c r="V257" s="1"/>
      <c r="W257" s="1"/>
    </row>
    <row r="258" spans="1:23" hidden="1">
      <c r="A258" s="1" t="s">
        <v>26</v>
      </c>
      <c r="B258" s="1" t="s">
        <v>2472</v>
      </c>
      <c r="C258" s="1">
        <v>347438</v>
      </c>
      <c r="D258" s="1" t="s">
        <v>336</v>
      </c>
      <c r="E258" s="3">
        <v>46087</v>
      </c>
      <c r="F258" s="12">
        <v>46087.615972222222</v>
      </c>
      <c r="G258" s="1">
        <v>800049074</v>
      </c>
      <c r="H258" s="1" t="s">
        <v>337</v>
      </c>
      <c r="I258" s="17">
        <f t="shared" si="7"/>
        <v>72400</v>
      </c>
      <c r="J258" s="17">
        <v>3620</v>
      </c>
      <c r="K258" s="17">
        <v>76020</v>
      </c>
      <c r="L258" s="29" t="s">
        <v>70</v>
      </c>
      <c r="M258" s="3">
        <v>46091</v>
      </c>
      <c r="N258" s="1">
        <f t="shared" si="8"/>
        <v>4</v>
      </c>
      <c r="O258" s="1" t="s">
        <v>2149</v>
      </c>
      <c r="P258" s="1"/>
      <c r="Q258" s="1"/>
      <c r="R258" s="1"/>
      <c r="S258" s="1"/>
      <c r="T258" s="3">
        <v>46092</v>
      </c>
      <c r="U258" s="1" t="s">
        <v>39</v>
      </c>
      <c r="V258" s="1"/>
      <c r="W258" s="1" t="s">
        <v>2144</v>
      </c>
    </row>
    <row r="259" spans="1:23" hidden="1">
      <c r="A259" s="1" t="s">
        <v>26</v>
      </c>
      <c r="B259" s="1" t="s">
        <v>2473</v>
      </c>
      <c r="C259" s="1">
        <v>29040</v>
      </c>
      <c r="D259" s="1" t="s">
        <v>393</v>
      </c>
      <c r="E259" s="3">
        <v>46087</v>
      </c>
      <c r="F259" s="12">
        <v>46087.614351851851</v>
      </c>
      <c r="G259" s="1">
        <v>890929877</v>
      </c>
      <c r="H259" s="1" t="s">
        <v>394</v>
      </c>
      <c r="I259" s="17">
        <f t="shared" ref="I259:I322" si="9">K259-J259</f>
        <v>2729272</v>
      </c>
      <c r="J259" s="17">
        <v>518562</v>
      </c>
      <c r="K259" s="17">
        <v>3247834</v>
      </c>
      <c r="L259" s="29" t="s">
        <v>1141</v>
      </c>
      <c r="M259" s="3">
        <v>46091</v>
      </c>
      <c r="N259" s="1">
        <f t="shared" ref="N259:N322" si="10">IFERROR(IF(-_xlfn.DAYS(E259,M259)&lt;0,0,-_xlfn.DAYS(E259,M259)), " - ")</f>
        <v>4</v>
      </c>
      <c r="O259" s="1" t="s">
        <v>2149</v>
      </c>
      <c r="P259" s="1"/>
      <c r="Q259" s="1"/>
      <c r="R259" s="1"/>
      <c r="S259" s="1"/>
      <c r="T259" s="3">
        <v>46092</v>
      </c>
      <c r="U259" s="1" t="s">
        <v>39</v>
      </c>
      <c r="V259" s="1"/>
      <c r="W259" s="1" t="s">
        <v>2144</v>
      </c>
    </row>
    <row r="260" spans="1:23" hidden="1">
      <c r="A260" s="1" t="s">
        <v>26</v>
      </c>
      <c r="B260" s="1" t="s">
        <v>2474</v>
      </c>
      <c r="C260" s="27">
        <v>1398208</v>
      </c>
      <c r="D260" s="1" t="s">
        <v>2475</v>
      </c>
      <c r="E260" s="3">
        <v>46087</v>
      </c>
      <c r="F260" s="12">
        <v>46087.606296296297</v>
      </c>
      <c r="G260" s="1">
        <v>830101778</v>
      </c>
      <c r="H260" s="1" t="s">
        <v>1872</v>
      </c>
      <c r="I260" s="17">
        <f t="shared" si="9"/>
        <v>56900</v>
      </c>
      <c r="J260" s="17">
        <v>0</v>
      </c>
      <c r="K260" s="17">
        <v>56900</v>
      </c>
      <c r="L260" s="29" t="s">
        <v>54</v>
      </c>
      <c r="M260" s="3"/>
      <c r="N260" s="1">
        <f t="shared" si="10"/>
        <v>0</v>
      </c>
      <c r="O260" s="1"/>
      <c r="P260" s="1"/>
      <c r="Q260" s="1"/>
      <c r="R260" s="1"/>
      <c r="S260" s="1"/>
      <c r="T260" s="3"/>
      <c r="U260" s="1"/>
      <c r="V260" s="1"/>
      <c r="W260" s="1"/>
    </row>
    <row r="261" spans="1:23" hidden="1">
      <c r="A261" s="1" t="s">
        <v>26</v>
      </c>
      <c r="B261" s="1" t="s">
        <v>2476</v>
      </c>
      <c r="C261" s="27">
        <v>1302</v>
      </c>
      <c r="D261" s="1" t="s">
        <v>2477</v>
      </c>
      <c r="E261" s="3">
        <v>46087</v>
      </c>
      <c r="F261" s="12">
        <v>46087.605173611111</v>
      </c>
      <c r="G261" s="1">
        <v>901365622</v>
      </c>
      <c r="H261" s="1" t="s">
        <v>2478</v>
      </c>
      <c r="I261" s="17">
        <f t="shared" si="9"/>
        <v>46218.49</v>
      </c>
      <c r="J261" s="17">
        <v>8781.51</v>
      </c>
      <c r="K261" s="17">
        <v>55000</v>
      </c>
      <c r="L261" s="29" t="s">
        <v>54</v>
      </c>
      <c r="M261" s="3"/>
      <c r="N261" s="1">
        <f t="shared" si="10"/>
        <v>0</v>
      </c>
      <c r="O261" s="1"/>
      <c r="P261" s="1"/>
      <c r="Q261" s="1"/>
      <c r="R261" s="1"/>
      <c r="S261" s="1"/>
      <c r="T261" s="3"/>
      <c r="U261" s="1"/>
      <c r="V261" s="1"/>
      <c r="W261" s="1"/>
    </row>
    <row r="262" spans="1:23" hidden="1">
      <c r="A262" s="1" t="s">
        <v>26</v>
      </c>
      <c r="B262" s="1" t="s">
        <v>2479</v>
      </c>
      <c r="C262" s="27">
        <v>1398207</v>
      </c>
      <c r="D262" s="1" t="s">
        <v>2475</v>
      </c>
      <c r="E262" s="3">
        <v>46087</v>
      </c>
      <c r="F262" s="12">
        <v>46087.605104166665</v>
      </c>
      <c r="G262" s="1">
        <v>830101778</v>
      </c>
      <c r="H262" s="1" t="s">
        <v>1872</v>
      </c>
      <c r="I262" s="17">
        <f t="shared" si="9"/>
        <v>56900</v>
      </c>
      <c r="J262" s="17">
        <v>0</v>
      </c>
      <c r="K262" s="17">
        <v>56900</v>
      </c>
      <c r="L262" s="29" t="s">
        <v>54</v>
      </c>
      <c r="M262" s="3"/>
      <c r="N262" s="1">
        <f t="shared" si="10"/>
        <v>0</v>
      </c>
      <c r="O262" s="1"/>
      <c r="P262" s="1"/>
      <c r="Q262" s="1"/>
      <c r="R262" s="1"/>
      <c r="S262" s="1"/>
      <c r="T262" s="3"/>
      <c r="U262" s="1"/>
      <c r="V262" s="1"/>
      <c r="W262" s="1"/>
    </row>
    <row r="263" spans="1:23" hidden="1">
      <c r="A263" s="1" t="s">
        <v>26</v>
      </c>
      <c r="B263" s="1" t="s">
        <v>2480</v>
      </c>
      <c r="C263" s="1">
        <v>727456</v>
      </c>
      <c r="D263" s="1" t="s">
        <v>817</v>
      </c>
      <c r="E263" s="3">
        <v>46087</v>
      </c>
      <c r="F263" s="12">
        <v>46087.59883101852</v>
      </c>
      <c r="G263" s="1">
        <v>890915475</v>
      </c>
      <c r="H263" s="1" t="s">
        <v>818</v>
      </c>
      <c r="I263" s="17">
        <f t="shared" si="9"/>
        <v>57456</v>
      </c>
      <c r="J263" s="17">
        <v>10916.64</v>
      </c>
      <c r="K263" s="17">
        <v>68372.639999999999</v>
      </c>
      <c r="L263" s="29" t="s">
        <v>70</v>
      </c>
      <c r="M263" s="3">
        <v>46091</v>
      </c>
      <c r="N263" s="1">
        <f t="shared" si="10"/>
        <v>4</v>
      </c>
      <c r="O263" s="1" t="s">
        <v>2149</v>
      </c>
      <c r="P263" s="1"/>
      <c r="Q263" s="1"/>
      <c r="R263" s="1"/>
      <c r="S263" s="1"/>
      <c r="T263" s="3">
        <v>46092</v>
      </c>
      <c r="U263" s="1" t="s">
        <v>39</v>
      </c>
      <c r="V263" s="1"/>
      <c r="W263" s="1" t="s">
        <v>2144</v>
      </c>
    </row>
    <row r="264" spans="1:23" hidden="1">
      <c r="A264" s="1" t="s">
        <v>26</v>
      </c>
      <c r="B264" s="1" t="s">
        <v>2481</v>
      </c>
      <c r="C264" s="1">
        <v>727455</v>
      </c>
      <c r="D264" s="1" t="s">
        <v>817</v>
      </c>
      <c r="E264" s="3">
        <v>46087</v>
      </c>
      <c r="F264" s="12">
        <v>46087.598333333335</v>
      </c>
      <c r="G264" s="1">
        <v>890915475</v>
      </c>
      <c r="H264" s="1" t="s">
        <v>818</v>
      </c>
      <c r="I264" s="17">
        <f t="shared" si="9"/>
        <v>114912</v>
      </c>
      <c r="J264" s="17">
        <v>21833.279999999999</v>
      </c>
      <c r="K264" s="17">
        <v>136745.28</v>
      </c>
      <c r="L264" s="29" t="s">
        <v>70</v>
      </c>
      <c r="M264" s="3">
        <v>46091</v>
      </c>
      <c r="N264" s="1">
        <f t="shared" si="10"/>
        <v>4</v>
      </c>
      <c r="O264" s="1" t="s">
        <v>2149</v>
      </c>
      <c r="P264" s="1"/>
      <c r="Q264" s="1"/>
      <c r="R264" s="1"/>
      <c r="S264" s="1"/>
      <c r="T264" s="3">
        <v>46092</v>
      </c>
      <c r="U264" s="1" t="s">
        <v>1485</v>
      </c>
      <c r="V264" s="1"/>
      <c r="W264" s="1" t="s">
        <v>2144</v>
      </c>
    </row>
    <row r="265" spans="1:23" ht="13.5" hidden="1" customHeight="1">
      <c r="A265" s="1" t="s">
        <v>878</v>
      </c>
      <c r="B265" s="1" t="s">
        <v>2482</v>
      </c>
      <c r="C265" s="1" t="s">
        <v>2483</v>
      </c>
      <c r="D265" s="1"/>
      <c r="E265" s="3">
        <v>46087</v>
      </c>
      <c r="F265" s="12">
        <v>46087.59516203704</v>
      </c>
      <c r="G265" s="1">
        <v>31323413</v>
      </c>
      <c r="H265" s="1" t="s">
        <v>2484</v>
      </c>
      <c r="I265" s="17">
        <f t="shared" si="9"/>
        <v>30000</v>
      </c>
      <c r="J265" s="17">
        <v>0</v>
      </c>
      <c r="K265" s="17">
        <v>30000</v>
      </c>
      <c r="L265" s="29" t="s">
        <v>65</v>
      </c>
      <c r="M265" s="3">
        <v>46100</v>
      </c>
      <c r="N265" s="1">
        <f t="shared" si="10"/>
        <v>13</v>
      </c>
      <c r="O265" s="1" t="s">
        <v>90</v>
      </c>
      <c r="P265" s="1"/>
      <c r="Q265" s="1"/>
      <c r="R265" s="1"/>
      <c r="S265" s="1"/>
      <c r="T265" s="3">
        <v>46105</v>
      </c>
      <c r="U265" s="1" t="s">
        <v>39</v>
      </c>
      <c r="V265" s="1"/>
      <c r="W265" s="1" t="s">
        <v>2147</v>
      </c>
    </row>
    <row r="266" spans="1:23" hidden="1">
      <c r="A266" s="1" t="s">
        <v>26</v>
      </c>
      <c r="B266" s="1" t="s">
        <v>2485</v>
      </c>
      <c r="C266" s="1">
        <v>95</v>
      </c>
      <c r="D266" s="1" t="s">
        <v>2486</v>
      </c>
      <c r="E266" s="3">
        <v>46087</v>
      </c>
      <c r="F266" s="12">
        <v>46087.584930555553</v>
      </c>
      <c r="G266" s="1">
        <v>31323413</v>
      </c>
      <c r="H266" s="1" t="s">
        <v>2484</v>
      </c>
      <c r="I266" s="17">
        <f t="shared" si="9"/>
        <v>290000</v>
      </c>
      <c r="J266" s="17">
        <v>0</v>
      </c>
      <c r="K266" s="17">
        <v>290000</v>
      </c>
      <c r="L266" s="29" t="s">
        <v>65</v>
      </c>
      <c r="M266" s="3">
        <v>46090</v>
      </c>
      <c r="N266" s="1">
        <f t="shared" si="10"/>
        <v>3</v>
      </c>
      <c r="O266" s="1" t="s">
        <v>90</v>
      </c>
      <c r="P266" s="1"/>
      <c r="Q266" s="1"/>
      <c r="R266" s="1"/>
      <c r="S266" s="1"/>
      <c r="T266" s="3">
        <v>46092</v>
      </c>
      <c r="U266" s="1" t="s">
        <v>39</v>
      </c>
      <c r="V266" s="1"/>
      <c r="W266" s="1" t="s">
        <v>2144</v>
      </c>
    </row>
    <row r="267" spans="1:23" hidden="1">
      <c r="A267" s="1" t="s">
        <v>82</v>
      </c>
      <c r="B267" s="1" t="s">
        <v>2487</v>
      </c>
      <c r="C267" s="1">
        <v>16767</v>
      </c>
      <c r="D267" s="1" t="s">
        <v>373</v>
      </c>
      <c r="E267" s="3">
        <v>46087</v>
      </c>
      <c r="F267" s="12">
        <v>46087.587268518517</v>
      </c>
      <c r="G267" s="1">
        <v>800106404</v>
      </c>
      <c r="H267" s="1" t="s">
        <v>369</v>
      </c>
      <c r="I267" s="17">
        <f t="shared" si="9"/>
        <v>81358</v>
      </c>
      <c r="J267" s="17">
        <v>1546</v>
      </c>
      <c r="K267" s="17">
        <v>82904</v>
      </c>
      <c r="L267" s="29" t="s">
        <v>128</v>
      </c>
      <c r="M267" s="3"/>
      <c r="N267" s="1">
        <f t="shared" si="10"/>
        <v>0</v>
      </c>
      <c r="O267" s="1"/>
      <c r="P267" s="1"/>
      <c r="Q267" s="1"/>
      <c r="R267" s="1"/>
      <c r="S267" s="1"/>
      <c r="T267" s="3"/>
      <c r="U267" s="1"/>
      <c r="V267" s="1"/>
      <c r="W267" s="1"/>
    </row>
    <row r="268" spans="1:23" ht="14.1" hidden="1" customHeight="1">
      <c r="A268" s="1" t="s">
        <v>26</v>
      </c>
      <c r="B268" s="1" t="s">
        <v>2488</v>
      </c>
      <c r="C268" s="1">
        <v>65034770</v>
      </c>
      <c r="D268" s="1" t="s">
        <v>182</v>
      </c>
      <c r="E268" s="3">
        <v>46087</v>
      </c>
      <c r="F268" s="12">
        <v>46087.538958333331</v>
      </c>
      <c r="G268" s="1">
        <v>800230447</v>
      </c>
      <c r="H268" s="1" t="s">
        <v>183</v>
      </c>
      <c r="I268" s="17">
        <f t="shared" si="9"/>
        <v>3276344</v>
      </c>
      <c r="J268" s="17">
        <v>622505.36</v>
      </c>
      <c r="K268" s="17">
        <v>3898849.36</v>
      </c>
      <c r="L268" s="29" t="s">
        <v>1141</v>
      </c>
      <c r="M268" s="3">
        <v>46091</v>
      </c>
      <c r="N268" s="1">
        <f t="shared" si="10"/>
        <v>4</v>
      </c>
      <c r="O268" s="1" t="s">
        <v>2149</v>
      </c>
      <c r="P268" s="1"/>
      <c r="Q268" s="1"/>
      <c r="R268" s="1"/>
      <c r="S268" s="1"/>
      <c r="T268" s="3">
        <v>46092</v>
      </c>
      <c r="U268" s="1" t="s">
        <v>39</v>
      </c>
      <c r="V268" s="1"/>
      <c r="W268" s="1" t="s">
        <v>2144</v>
      </c>
    </row>
    <row r="269" spans="1:23" hidden="1">
      <c r="A269" s="1" t="s">
        <v>82</v>
      </c>
      <c r="B269" s="1" t="s">
        <v>2489</v>
      </c>
      <c r="C269" s="1">
        <v>13679</v>
      </c>
      <c r="D269" s="1" t="s">
        <v>131</v>
      </c>
      <c r="E269" s="3">
        <v>46087</v>
      </c>
      <c r="F269" s="12">
        <v>46087.531215277777</v>
      </c>
      <c r="G269" s="1">
        <v>890937070</v>
      </c>
      <c r="H269" s="1" t="s">
        <v>127</v>
      </c>
      <c r="I269" s="17">
        <f t="shared" si="9"/>
        <v>62448</v>
      </c>
      <c r="J269" s="17">
        <v>1187</v>
      </c>
      <c r="K269" s="17">
        <v>63635</v>
      </c>
      <c r="L269" s="29" t="s">
        <v>128</v>
      </c>
      <c r="M269" s="3">
        <v>46090</v>
      </c>
      <c r="N269" s="1">
        <f t="shared" si="10"/>
        <v>3</v>
      </c>
      <c r="O269" s="1" t="s">
        <v>1330</v>
      </c>
      <c r="P269" s="1"/>
      <c r="Q269" s="1"/>
      <c r="R269" s="1"/>
      <c r="S269" s="1"/>
      <c r="T269" s="3">
        <v>46091</v>
      </c>
      <c r="U269" s="1" t="s">
        <v>39</v>
      </c>
      <c r="V269" s="1"/>
      <c r="W269" s="1" t="s">
        <v>2144</v>
      </c>
    </row>
    <row r="270" spans="1:23" hidden="1">
      <c r="A270" s="1" t="s">
        <v>26</v>
      </c>
      <c r="B270" s="1" t="s">
        <v>2490</v>
      </c>
      <c r="C270" s="1">
        <v>56522</v>
      </c>
      <c r="D270" s="1" t="s">
        <v>122</v>
      </c>
      <c r="E270" s="3">
        <v>46087</v>
      </c>
      <c r="F270" s="12">
        <v>46087.436886574076</v>
      </c>
      <c r="G270" s="1">
        <v>900650486</v>
      </c>
      <c r="H270" s="1" t="s">
        <v>857</v>
      </c>
      <c r="I270" s="17">
        <f t="shared" si="9"/>
        <v>3160831.93</v>
      </c>
      <c r="J270" s="17">
        <v>600558.06999999995</v>
      </c>
      <c r="K270" s="17">
        <v>3761390</v>
      </c>
      <c r="L270" s="29" t="s">
        <v>65</v>
      </c>
      <c r="M270" s="3">
        <v>46091</v>
      </c>
      <c r="N270" s="1">
        <f t="shared" si="10"/>
        <v>4</v>
      </c>
      <c r="O270" s="1" t="s">
        <v>2149</v>
      </c>
      <c r="P270" s="1"/>
      <c r="Q270" s="1"/>
      <c r="R270" s="1"/>
      <c r="S270" s="1"/>
      <c r="T270" s="3">
        <v>46092</v>
      </c>
      <c r="U270" s="1" t="s">
        <v>39</v>
      </c>
      <c r="V270" s="1"/>
      <c r="W270" s="1" t="s">
        <v>2144</v>
      </c>
    </row>
    <row r="271" spans="1:23" hidden="1">
      <c r="A271" s="1" t="s">
        <v>26</v>
      </c>
      <c r="B271" s="1" t="s">
        <v>2491</v>
      </c>
      <c r="C271" s="1">
        <v>10346</v>
      </c>
      <c r="D271" s="1" t="s">
        <v>612</v>
      </c>
      <c r="E271" s="3">
        <v>46087</v>
      </c>
      <c r="F271" s="12">
        <v>46087.451886574076</v>
      </c>
      <c r="G271" s="1">
        <v>890921246</v>
      </c>
      <c r="H271" s="1" t="s">
        <v>613</v>
      </c>
      <c r="I271" s="17">
        <f t="shared" si="9"/>
        <v>159200</v>
      </c>
      <c r="J271" s="17">
        <v>30248</v>
      </c>
      <c r="K271" s="17">
        <v>189448</v>
      </c>
      <c r="L271" s="29" t="s">
        <v>264</v>
      </c>
      <c r="M271" s="3">
        <v>46090</v>
      </c>
      <c r="N271" s="1">
        <f t="shared" si="10"/>
        <v>3</v>
      </c>
      <c r="O271" s="1" t="s">
        <v>2149</v>
      </c>
      <c r="P271" s="1"/>
      <c r="Q271" s="1"/>
      <c r="R271" s="1"/>
      <c r="S271" s="1"/>
      <c r="T271" s="3">
        <v>46091</v>
      </c>
      <c r="U271" s="1" t="s">
        <v>39</v>
      </c>
      <c r="V271" s="1"/>
      <c r="W271" s="1" t="s">
        <v>2144</v>
      </c>
    </row>
    <row r="272" spans="1:23" hidden="1">
      <c r="A272" s="1" t="s">
        <v>26</v>
      </c>
      <c r="B272" s="1" t="s">
        <v>2492</v>
      </c>
      <c r="C272" s="1">
        <v>101430</v>
      </c>
      <c r="D272" s="1" t="s">
        <v>458</v>
      </c>
      <c r="E272" s="3">
        <v>46087</v>
      </c>
      <c r="F272" s="12">
        <v>46087.433553240742</v>
      </c>
      <c r="G272" s="1">
        <v>890929497</v>
      </c>
      <c r="H272" s="1" t="s">
        <v>459</v>
      </c>
      <c r="I272" s="17">
        <f t="shared" si="9"/>
        <v>1045663</v>
      </c>
      <c r="J272" s="17">
        <v>198676</v>
      </c>
      <c r="K272" s="17">
        <v>1244339</v>
      </c>
      <c r="L272" s="29" t="s">
        <v>1151</v>
      </c>
      <c r="M272" s="3">
        <v>46090</v>
      </c>
      <c r="N272" s="1">
        <f t="shared" si="10"/>
        <v>3</v>
      </c>
      <c r="O272" s="1" t="s">
        <v>2149</v>
      </c>
      <c r="P272" s="1"/>
      <c r="Q272" s="1"/>
      <c r="R272" s="1"/>
      <c r="S272" s="1"/>
      <c r="T272" s="3">
        <v>46091</v>
      </c>
      <c r="U272" s="1" t="s">
        <v>39</v>
      </c>
      <c r="V272" s="1"/>
      <c r="W272" s="1" t="s">
        <v>2144</v>
      </c>
    </row>
    <row r="273" spans="1:23" hidden="1">
      <c r="A273" s="1" t="s">
        <v>82</v>
      </c>
      <c r="B273" s="1" t="s">
        <v>2493</v>
      </c>
      <c r="C273" s="1">
        <v>16763</v>
      </c>
      <c r="D273" s="1" t="s">
        <v>373</v>
      </c>
      <c r="E273" s="3">
        <v>46087</v>
      </c>
      <c r="F273" s="12">
        <v>46087.508298611108</v>
      </c>
      <c r="G273" s="1">
        <v>800106404</v>
      </c>
      <c r="H273" s="1" t="s">
        <v>369</v>
      </c>
      <c r="I273" s="17">
        <f t="shared" si="9"/>
        <v>196580</v>
      </c>
      <c r="J273" s="17">
        <v>3735</v>
      </c>
      <c r="K273" s="17">
        <v>200315</v>
      </c>
      <c r="L273" s="29" t="s">
        <v>128</v>
      </c>
      <c r="M273" s="3">
        <v>46090</v>
      </c>
      <c r="N273" s="1">
        <f t="shared" si="10"/>
        <v>3</v>
      </c>
      <c r="O273" s="1" t="s">
        <v>1330</v>
      </c>
      <c r="P273" s="1"/>
      <c r="Q273" s="1"/>
      <c r="R273" s="1"/>
      <c r="S273" s="1"/>
      <c r="T273" s="3">
        <v>46091</v>
      </c>
      <c r="U273" s="1" t="s">
        <v>39</v>
      </c>
      <c r="V273" s="1"/>
      <c r="W273" s="1" t="s">
        <v>2144</v>
      </c>
    </row>
    <row r="274" spans="1:23" hidden="1">
      <c r="A274" s="1" t="s">
        <v>26</v>
      </c>
      <c r="B274" s="1" t="s">
        <v>2494</v>
      </c>
      <c r="C274" s="1">
        <v>170403</v>
      </c>
      <c r="D274" s="1" t="s">
        <v>1083</v>
      </c>
      <c r="E274" s="3">
        <v>46087</v>
      </c>
      <c r="F274" s="12">
        <v>46087.469826388886</v>
      </c>
      <c r="G274" s="1">
        <v>860000018</v>
      </c>
      <c r="H274" s="1" t="s">
        <v>1084</v>
      </c>
      <c r="I274" s="17">
        <f t="shared" si="9"/>
        <v>677120.96</v>
      </c>
      <c r="J274" s="17">
        <v>119380.04</v>
      </c>
      <c r="K274" s="17">
        <v>796501</v>
      </c>
      <c r="L274" s="29" t="s">
        <v>70</v>
      </c>
      <c r="M274" s="3">
        <v>46090</v>
      </c>
      <c r="N274" s="1">
        <f t="shared" si="10"/>
        <v>3</v>
      </c>
      <c r="O274" s="1" t="s">
        <v>2149</v>
      </c>
      <c r="P274" s="1"/>
      <c r="Q274" s="1"/>
      <c r="R274" s="1"/>
      <c r="S274" s="1"/>
      <c r="T274" s="3">
        <v>46098</v>
      </c>
      <c r="U274" s="1" t="s">
        <v>39</v>
      </c>
      <c r="V274" s="1"/>
      <c r="W274" s="1" t="s">
        <v>2144</v>
      </c>
    </row>
    <row r="275" spans="1:23" hidden="1">
      <c r="A275" s="1" t="s">
        <v>26</v>
      </c>
      <c r="B275" s="1" t="s">
        <v>2495</v>
      </c>
      <c r="C275" s="1">
        <v>170396</v>
      </c>
      <c r="D275" s="1" t="s">
        <v>1083</v>
      </c>
      <c r="E275" s="3">
        <v>46087</v>
      </c>
      <c r="F275" s="12">
        <v>46087.419918981483</v>
      </c>
      <c r="G275" s="1">
        <v>860000018</v>
      </c>
      <c r="H275" s="1" t="s">
        <v>1084</v>
      </c>
      <c r="I275" s="17">
        <f t="shared" si="9"/>
        <v>677120.96</v>
      </c>
      <c r="J275" s="17">
        <v>119380.04</v>
      </c>
      <c r="K275" s="17">
        <v>796501</v>
      </c>
      <c r="L275" s="29" t="s">
        <v>70</v>
      </c>
      <c r="M275" s="3">
        <v>46090</v>
      </c>
      <c r="N275" s="1">
        <f t="shared" si="10"/>
        <v>3</v>
      </c>
      <c r="O275" s="1" t="s">
        <v>2149</v>
      </c>
      <c r="P275" s="1"/>
      <c r="Q275" s="1"/>
      <c r="R275" s="1"/>
      <c r="S275" s="1"/>
      <c r="T275" s="3">
        <v>46098</v>
      </c>
      <c r="U275" s="1" t="s">
        <v>39</v>
      </c>
      <c r="V275" s="1"/>
      <c r="W275" s="1" t="s">
        <v>2144</v>
      </c>
    </row>
    <row r="276" spans="1:23" hidden="1">
      <c r="A276" s="1" t="s">
        <v>26</v>
      </c>
      <c r="B276" s="1" t="s">
        <v>2496</v>
      </c>
      <c r="C276" s="1">
        <v>170388</v>
      </c>
      <c r="D276" s="1" t="s">
        <v>1083</v>
      </c>
      <c r="E276" s="3">
        <v>46087</v>
      </c>
      <c r="F276" s="12">
        <v>46087.380277777775</v>
      </c>
      <c r="G276" s="1">
        <v>860000018</v>
      </c>
      <c r="H276" s="1" t="s">
        <v>1084</v>
      </c>
      <c r="I276" s="17">
        <f t="shared" si="9"/>
        <v>482120.96000000002</v>
      </c>
      <c r="J276" s="17">
        <v>82330.039999999994</v>
      </c>
      <c r="K276" s="17">
        <v>564451</v>
      </c>
      <c r="L276" s="29" t="s">
        <v>70</v>
      </c>
      <c r="M276" s="3">
        <v>46090</v>
      </c>
      <c r="N276" s="1">
        <f t="shared" si="10"/>
        <v>3</v>
      </c>
      <c r="O276" s="1" t="s">
        <v>2149</v>
      </c>
      <c r="P276" s="1"/>
      <c r="Q276" s="1"/>
      <c r="R276" s="1"/>
      <c r="S276" s="1"/>
      <c r="T276" s="3">
        <v>46098</v>
      </c>
      <c r="U276" s="1" t="s">
        <v>39</v>
      </c>
      <c r="V276" s="1"/>
      <c r="W276" s="1" t="s">
        <v>2144</v>
      </c>
    </row>
    <row r="277" spans="1:23" hidden="1">
      <c r="A277" s="1" t="s">
        <v>26</v>
      </c>
      <c r="B277" s="1" t="s">
        <v>2497</v>
      </c>
      <c r="C277" s="1">
        <v>10465</v>
      </c>
      <c r="D277" s="1" t="s">
        <v>1991</v>
      </c>
      <c r="E277" s="3">
        <v>46087</v>
      </c>
      <c r="F277" s="12">
        <v>46087.339814814812</v>
      </c>
      <c r="G277" s="1">
        <v>900402854</v>
      </c>
      <c r="H277" s="1" t="s">
        <v>1992</v>
      </c>
      <c r="I277" s="17">
        <f t="shared" si="9"/>
        <v>80600</v>
      </c>
      <c r="J277" s="17">
        <v>15314</v>
      </c>
      <c r="K277" s="17">
        <v>95914</v>
      </c>
      <c r="L277" s="29" t="s">
        <v>1151</v>
      </c>
      <c r="M277" s="3">
        <v>46097</v>
      </c>
      <c r="N277" s="1">
        <f t="shared" si="10"/>
        <v>10</v>
      </c>
      <c r="O277" s="1" t="s">
        <v>2149</v>
      </c>
      <c r="P277" s="1"/>
      <c r="Q277" s="1"/>
      <c r="R277" s="1"/>
      <c r="S277" s="1"/>
      <c r="T277" s="3">
        <v>46098</v>
      </c>
      <c r="U277" s="1" t="s">
        <v>39</v>
      </c>
      <c r="V277" s="1"/>
      <c r="W277" s="1" t="s">
        <v>1258</v>
      </c>
    </row>
    <row r="278" spans="1:23" hidden="1">
      <c r="A278" s="1" t="s">
        <v>26</v>
      </c>
      <c r="B278" s="1" t="s">
        <v>2498</v>
      </c>
      <c r="C278" s="1">
        <v>10464</v>
      </c>
      <c r="D278" s="1" t="s">
        <v>1991</v>
      </c>
      <c r="E278" s="3">
        <v>46087</v>
      </c>
      <c r="F278" s="12">
        <v>46087.336412037039</v>
      </c>
      <c r="G278" s="1">
        <v>900402854</v>
      </c>
      <c r="H278" s="1" t="s">
        <v>1992</v>
      </c>
      <c r="I278" s="17">
        <f t="shared" si="9"/>
        <v>159800</v>
      </c>
      <c r="J278" s="17">
        <v>30362</v>
      </c>
      <c r="K278" s="17">
        <v>190162</v>
      </c>
      <c r="L278" s="29" t="s">
        <v>1151</v>
      </c>
      <c r="M278" s="3">
        <v>46097</v>
      </c>
      <c r="N278" s="1">
        <f t="shared" si="10"/>
        <v>10</v>
      </c>
      <c r="O278" s="1" t="s">
        <v>2149</v>
      </c>
      <c r="P278" s="1"/>
      <c r="Q278" s="1"/>
      <c r="R278" s="1"/>
      <c r="S278" s="1"/>
      <c r="T278" s="3">
        <v>46098</v>
      </c>
      <c r="U278" s="1" t="s">
        <v>39</v>
      </c>
      <c r="V278" s="1"/>
      <c r="W278" s="1" t="s">
        <v>1258</v>
      </c>
    </row>
    <row r="279" spans="1:23" hidden="1">
      <c r="A279" s="1" t="s">
        <v>26</v>
      </c>
      <c r="B279" s="1" t="s">
        <v>2499</v>
      </c>
      <c r="C279" s="1">
        <v>81810</v>
      </c>
      <c r="D279" s="1" t="s">
        <v>632</v>
      </c>
      <c r="E279" s="3">
        <v>46087</v>
      </c>
      <c r="F279" s="12">
        <v>46087.367175925923</v>
      </c>
      <c r="G279" s="1">
        <v>901033312</v>
      </c>
      <c r="H279" s="1" t="s">
        <v>633</v>
      </c>
      <c r="I279" s="17">
        <f t="shared" si="9"/>
        <v>1244000</v>
      </c>
      <c r="J279" s="17">
        <v>236360</v>
      </c>
      <c r="K279" s="17">
        <v>1480360</v>
      </c>
      <c r="L279" s="29" t="s">
        <v>315</v>
      </c>
      <c r="M279" s="3" t="s">
        <v>81</v>
      </c>
      <c r="N279" s="1" t="str">
        <f t="shared" si="10"/>
        <v xml:space="preserve"> - </v>
      </c>
      <c r="O279" s="1" t="s">
        <v>2149</v>
      </c>
      <c r="P279" s="1"/>
      <c r="Q279" s="1"/>
      <c r="R279" s="1"/>
      <c r="S279" s="1"/>
      <c r="T279" s="3"/>
      <c r="U279" s="1"/>
      <c r="V279" s="1"/>
      <c r="W279" s="1"/>
    </row>
    <row r="280" spans="1:23" hidden="1">
      <c r="A280" s="1" t="s">
        <v>26</v>
      </c>
      <c r="B280" s="1" t="s">
        <v>2500</v>
      </c>
      <c r="C280" s="1">
        <v>10466</v>
      </c>
      <c r="D280" s="1" t="s">
        <v>1991</v>
      </c>
      <c r="E280" s="3">
        <v>46087</v>
      </c>
      <c r="F280" s="12">
        <v>46087.341550925928</v>
      </c>
      <c r="G280" s="1">
        <v>900402854</v>
      </c>
      <c r="H280" s="1" t="s">
        <v>1992</v>
      </c>
      <c r="I280" s="17">
        <f t="shared" si="9"/>
        <v>322400</v>
      </c>
      <c r="J280" s="17">
        <v>61256</v>
      </c>
      <c r="K280" s="17">
        <v>383656</v>
      </c>
      <c r="L280" s="29" t="s">
        <v>1151</v>
      </c>
      <c r="M280" s="3">
        <v>46097</v>
      </c>
      <c r="N280" s="1">
        <f t="shared" si="10"/>
        <v>10</v>
      </c>
      <c r="O280" s="1" t="s">
        <v>2149</v>
      </c>
      <c r="P280" s="1"/>
      <c r="Q280" s="1"/>
      <c r="R280" s="1"/>
      <c r="S280" s="1"/>
      <c r="T280" s="3">
        <v>46098</v>
      </c>
      <c r="U280" s="1" t="s">
        <v>39</v>
      </c>
      <c r="V280" s="1"/>
      <c r="W280" s="1" t="s">
        <v>1258</v>
      </c>
    </row>
    <row r="281" spans="1:23" hidden="1">
      <c r="A281" s="1" t="s">
        <v>26</v>
      </c>
      <c r="B281" s="1" t="s">
        <v>2501</v>
      </c>
      <c r="C281" s="1">
        <v>10463</v>
      </c>
      <c r="D281" s="1" t="s">
        <v>1991</v>
      </c>
      <c r="E281" s="3">
        <v>46087</v>
      </c>
      <c r="F281" s="12">
        <v>46087.333692129629</v>
      </c>
      <c r="G281" s="1">
        <v>900402854</v>
      </c>
      <c r="H281" s="1" t="s">
        <v>1992</v>
      </c>
      <c r="I281" s="17">
        <f t="shared" si="9"/>
        <v>39600</v>
      </c>
      <c r="J281" s="17">
        <v>7524</v>
      </c>
      <c r="K281" s="17">
        <v>47124</v>
      </c>
      <c r="L281" s="29" t="s">
        <v>1151</v>
      </c>
      <c r="M281" s="3">
        <v>46094</v>
      </c>
      <c r="N281" s="1">
        <f t="shared" si="10"/>
        <v>7</v>
      </c>
      <c r="O281" s="1" t="s">
        <v>2149</v>
      </c>
      <c r="P281" s="1"/>
      <c r="Q281" s="1"/>
      <c r="R281" s="1"/>
      <c r="S281" s="1"/>
      <c r="T281" s="3">
        <v>46098</v>
      </c>
      <c r="U281" s="1" t="s">
        <v>39</v>
      </c>
      <c r="V281" s="1"/>
      <c r="W281" s="1" t="s">
        <v>1258</v>
      </c>
    </row>
    <row r="282" spans="1:23" hidden="1">
      <c r="A282" s="1" t="s">
        <v>26</v>
      </c>
      <c r="B282" s="1" t="s">
        <v>2502</v>
      </c>
      <c r="C282" s="1">
        <v>10461</v>
      </c>
      <c r="D282" s="1" t="s">
        <v>1991</v>
      </c>
      <c r="E282" s="3">
        <v>46087</v>
      </c>
      <c r="F282" s="12">
        <v>46087.326099537036</v>
      </c>
      <c r="G282" s="1">
        <v>900402854</v>
      </c>
      <c r="H282" s="1" t="s">
        <v>1992</v>
      </c>
      <c r="I282" s="17">
        <f t="shared" si="9"/>
        <v>1066000</v>
      </c>
      <c r="J282" s="17">
        <v>202540</v>
      </c>
      <c r="K282" s="17">
        <v>1268540</v>
      </c>
      <c r="L282" s="29" t="s">
        <v>1151</v>
      </c>
      <c r="M282" s="3">
        <v>46093</v>
      </c>
      <c r="N282" s="1">
        <f t="shared" si="10"/>
        <v>6</v>
      </c>
      <c r="O282" s="1" t="s">
        <v>2149</v>
      </c>
      <c r="P282" s="1"/>
      <c r="Q282" s="1"/>
      <c r="R282" s="1"/>
      <c r="S282" s="1"/>
      <c r="T282" s="3">
        <v>46094</v>
      </c>
      <c r="U282" s="1" t="s">
        <v>39</v>
      </c>
      <c r="V282" s="1"/>
      <c r="W282" s="1" t="s">
        <v>1258</v>
      </c>
    </row>
    <row r="283" spans="1:23" hidden="1">
      <c r="A283" s="1" t="s">
        <v>26</v>
      </c>
      <c r="B283" s="1" t="s">
        <v>2503</v>
      </c>
      <c r="C283" s="1">
        <v>565969</v>
      </c>
      <c r="D283" s="1" t="s">
        <v>159</v>
      </c>
      <c r="E283" s="3">
        <v>46087</v>
      </c>
      <c r="F283" s="12">
        <v>46087.248923611114</v>
      </c>
      <c r="G283" s="1">
        <v>890800788</v>
      </c>
      <c r="H283" s="1" t="s">
        <v>160</v>
      </c>
      <c r="I283" s="17">
        <f t="shared" si="9"/>
        <v>356580</v>
      </c>
      <c r="J283" s="17">
        <v>67750</v>
      </c>
      <c r="K283" s="17">
        <v>424330</v>
      </c>
      <c r="L283" s="29" t="s">
        <v>70</v>
      </c>
      <c r="M283" s="3">
        <v>46092</v>
      </c>
      <c r="N283" s="1">
        <f t="shared" si="10"/>
        <v>5</v>
      </c>
      <c r="O283" s="1" t="s">
        <v>2222</v>
      </c>
      <c r="P283" s="1"/>
      <c r="Q283" s="1"/>
      <c r="R283" s="1"/>
      <c r="S283" s="1"/>
      <c r="T283" s="3">
        <v>46094</v>
      </c>
      <c r="U283" s="1" t="s">
        <v>39</v>
      </c>
      <c r="V283" s="1"/>
      <c r="W283" s="1" t="s">
        <v>2144</v>
      </c>
    </row>
    <row r="284" spans="1:23">
      <c r="A284" s="1" t="s">
        <v>26</v>
      </c>
      <c r="B284" s="1" t="s">
        <v>2504</v>
      </c>
      <c r="C284" s="1">
        <v>3457596</v>
      </c>
      <c r="D284" s="1" t="s">
        <v>220</v>
      </c>
      <c r="E284" s="3">
        <v>46087</v>
      </c>
      <c r="F284" s="12">
        <v>46087.295034722221</v>
      </c>
      <c r="G284" s="1">
        <v>890903790</v>
      </c>
      <c r="H284" s="1" t="s">
        <v>218</v>
      </c>
      <c r="I284" s="17">
        <f t="shared" si="9"/>
        <v>7828316</v>
      </c>
      <c r="J284" s="17">
        <v>0</v>
      </c>
      <c r="K284" s="17">
        <v>7828316</v>
      </c>
      <c r="L284" s="29" t="s">
        <v>128</v>
      </c>
      <c r="M284" s="3">
        <v>46099</v>
      </c>
      <c r="N284" s="1">
        <f t="shared" si="10"/>
        <v>12</v>
      </c>
      <c r="O284" s="1" t="s">
        <v>221</v>
      </c>
      <c r="P284" s="1"/>
      <c r="Q284" s="1"/>
      <c r="R284" s="1"/>
      <c r="S284" s="1"/>
      <c r="T284" s="3">
        <v>46099</v>
      </c>
      <c r="U284" s="1" t="s">
        <v>39</v>
      </c>
      <c r="V284" s="1"/>
      <c r="W284" s="1" t="s">
        <v>2147</v>
      </c>
    </row>
    <row r="285" spans="1:23" hidden="1">
      <c r="A285" s="1" t="s">
        <v>26</v>
      </c>
      <c r="B285" s="1" t="s">
        <v>2505</v>
      </c>
      <c r="C285" s="1">
        <v>10462</v>
      </c>
      <c r="D285" s="1" t="s">
        <v>1991</v>
      </c>
      <c r="E285" s="3">
        <v>46087</v>
      </c>
      <c r="F285" s="12">
        <v>46087.329976851855</v>
      </c>
      <c r="G285" s="1">
        <v>900402854</v>
      </c>
      <c r="H285" s="1" t="s">
        <v>1992</v>
      </c>
      <c r="I285" s="17">
        <f t="shared" si="9"/>
        <v>6000</v>
      </c>
      <c r="J285" s="17">
        <v>1140</v>
      </c>
      <c r="K285" s="17">
        <v>7140</v>
      </c>
      <c r="L285" s="29" t="s">
        <v>1151</v>
      </c>
      <c r="M285" s="3">
        <v>46094</v>
      </c>
      <c r="N285" s="1">
        <f t="shared" si="10"/>
        <v>7</v>
      </c>
      <c r="O285" s="1" t="s">
        <v>2149</v>
      </c>
      <c r="P285" s="1" t="s">
        <v>1935</v>
      </c>
      <c r="Q285" s="3">
        <v>46105</v>
      </c>
      <c r="R285" s="1"/>
      <c r="S285" s="1"/>
      <c r="T285" s="3">
        <v>46098</v>
      </c>
      <c r="U285" s="1" t="s">
        <v>39</v>
      </c>
      <c r="V285" s="1"/>
      <c r="W285" s="1" t="s">
        <v>1258</v>
      </c>
    </row>
    <row r="286" spans="1:23" hidden="1">
      <c r="A286" s="1" t="s">
        <v>26</v>
      </c>
      <c r="B286" s="1" t="s">
        <v>2506</v>
      </c>
      <c r="C286" s="1">
        <v>473531</v>
      </c>
      <c r="D286" s="1" t="s">
        <v>317</v>
      </c>
      <c r="E286" s="3">
        <v>46087</v>
      </c>
      <c r="F286" s="12">
        <v>46087.320925925924</v>
      </c>
      <c r="G286" s="1">
        <v>890903939</v>
      </c>
      <c r="H286" s="1" t="s">
        <v>313</v>
      </c>
      <c r="I286" s="17">
        <f t="shared" si="9"/>
        <v>53400</v>
      </c>
      <c r="J286" s="17">
        <v>0</v>
      </c>
      <c r="K286" s="17">
        <v>53400</v>
      </c>
      <c r="L286" s="29" t="s">
        <v>70</v>
      </c>
      <c r="M286" s="3">
        <v>46090</v>
      </c>
      <c r="N286" s="1">
        <f t="shared" si="10"/>
        <v>3</v>
      </c>
      <c r="O286" s="1" t="s">
        <v>2149</v>
      </c>
      <c r="P286" s="1"/>
      <c r="Q286" s="1"/>
      <c r="R286" s="1"/>
      <c r="S286" s="1"/>
      <c r="T286" s="3">
        <v>46099</v>
      </c>
      <c r="U286" s="1" t="s">
        <v>39</v>
      </c>
      <c r="V286" s="1"/>
      <c r="W286" s="1" t="s">
        <v>2144</v>
      </c>
    </row>
    <row r="287" spans="1:23" hidden="1">
      <c r="A287" s="1" t="s">
        <v>26</v>
      </c>
      <c r="B287" s="1" t="s">
        <v>2507</v>
      </c>
      <c r="C287" s="1">
        <v>114341</v>
      </c>
      <c r="D287" s="1" t="s">
        <v>2265</v>
      </c>
      <c r="E287" s="3">
        <v>46087</v>
      </c>
      <c r="F287" s="12">
        <v>46087.32099537037</v>
      </c>
      <c r="G287" s="1">
        <v>900494362</v>
      </c>
      <c r="H287" s="1" t="s">
        <v>2266</v>
      </c>
      <c r="I287" s="17">
        <f t="shared" si="9"/>
        <v>15000</v>
      </c>
      <c r="J287" s="17">
        <v>0</v>
      </c>
      <c r="K287" s="17">
        <v>15000</v>
      </c>
      <c r="L287" s="29" t="s">
        <v>70</v>
      </c>
      <c r="M287" s="3">
        <v>46090</v>
      </c>
      <c r="N287" s="1">
        <f t="shared" si="10"/>
        <v>3</v>
      </c>
      <c r="O287" s="1" t="s">
        <v>2149</v>
      </c>
      <c r="P287" s="1"/>
      <c r="Q287" s="1"/>
      <c r="R287" s="1"/>
      <c r="S287" s="1"/>
      <c r="T287" s="3">
        <v>46094</v>
      </c>
      <c r="U287" s="1" t="s">
        <v>39</v>
      </c>
      <c r="V287" s="1"/>
      <c r="W287" s="1" t="s">
        <v>2144</v>
      </c>
    </row>
    <row r="288" spans="1:23">
      <c r="A288" s="1" t="s">
        <v>26</v>
      </c>
      <c r="B288" s="1" t="s">
        <v>2508</v>
      </c>
      <c r="C288" s="1">
        <v>3457173</v>
      </c>
      <c r="D288" s="1" t="s">
        <v>220</v>
      </c>
      <c r="E288" s="3">
        <v>46087</v>
      </c>
      <c r="F288" s="12">
        <v>46087.298275462963</v>
      </c>
      <c r="G288" s="1">
        <v>890903790</v>
      </c>
      <c r="H288" s="1" t="s">
        <v>218</v>
      </c>
      <c r="I288" s="17">
        <f t="shared" si="9"/>
        <v>7828316</v>
      </c>
      <c r="J288" s="17">
        <v>0</v>
      </c>
      <c r="K288" s="17">
        <v>7828316</v>
      </c>
      <c r="L288" s="29" t="s">
        <v>315</v>
      </c>
      <c r="M288" s="3" t="s">
        <v>81</v>
      </c>
      <c r="N288" s="1" t="str">
        <f t="shared" si="10"/>
        <v xml:space="preserve"> - </v>
      </c>
      <c r="O288" s="1"/>
      <c r="P288" s="1"/>
      <c r="Q288" s="1"/>
      <c r="R288" s="1"/>
      <c r="S288" s="1"/>
      <c r="T288" s="3"/>
      <c r="U288" s="1"/>
      <c r="V288" s="1"/>
      <c r="W288" s="1"/>
    </row>
    <row r="289" spans="1:23" hidden="1">
      <c r="A289" s="1" t="s">
        <v>26</v>
      </c>
      <c r="B289" s="1" t="s">
        <v>2509</v>
      </c>
      <c r="C289" s="1">
        <v>74833</v>
      </c>
      <c r="D289" s="1" t="s">
        <v>189</v>
      </c>
      <c r="E289" s="3">
        <v>46088</v>
      </c>
      <c r="F289" s="12">
        <v>46088.786481481482</v>
      </c>
      <c r="G289" s="1">
        <v>890319193</v>
      </c>
      <c r="H289" s="1" t="s">
        <v>190</v>
      </c>
      <c r="I289" s="17">
        <f t="shared" si="9"/>
        <v>11214000</v>
      </c>
      <c r="J289" s="17">
        <v>2130660</v>
      </c>
      <c r="K289" s="17">
        <v>13344660</v>
      </c>
      <c r="L289" s="29" t="s">
        <v>65</v>
      </c>
      <c r="M289" s="3">
        <v>46090</v>
      </c>
      <c r="N289" s="1">
        <f t="shared" si="10"/>
        <v>2</v>
      </c>
      <c r="O289" s="1" t="s">
        <v>90</v>
      </c>
      <c r="P289" s="1"/>
      <c r="Q289" s="1"/>
      <c r="R289" s="1"/>
      <c r="S289" s="1"/>
      <c r="T289" s="3">
        <v>46092</v>
      </c>
      <c r="U289" s="1" t="s">
        <v>39</v>
      </c>
      <c r="V289" s="1"/>
      <c r="W289" s="1" t="s">
        <v>2144</v>
      </c>
    </row>
    <row r="290" spans="1:23" hidden="1">
      <c r="A290" s="1" t="s">
        <v>26</v>
      </c>
      <c r="B290" s="1" t="s">
        <v>2510</v>
      </c>
      <c r="C290" s="1">
        <v>14845</v>
      </c>
      <c r="D290" s="1" t="s">
        <v>28</v>
      </c>
      <c r="E290" s="3">
        <v>46088</v>
      </c>
      <c r="F290" s="12">
        <v>46088.665717592594</v>
      </c>
      <c r="G290" s="1">
        <v>8160370</v>
      </c>
      <c r="H290" s="1" t="s">
        <v>529</v>
      </c>
      <c r="I290" s="17">
        <f t="shared" si="9"/>
        <v>462184</v>
      </c>
      <c r="J290" s="17">
        <v>87815</v>
      </c>
      <c r="K290" s="17">
        <v>549999</v>
      </c>
      <c r="L290" s="29" t="s">
        <v>65</v>
      </c>
      <c r="M290" s="3">
        <v>46091</v>
      </c>
      <c r="N290" s="1">
        <f t="shared" si="10"/>
        <v>3</v>
      </c>
      <c r="O290" s="1" t="s">
        <v>2511</v>
      </c>
      <c r="P290" s="1"/>
      <c r="Q290" s="1"/>
      <c r="R290" s="1"/>
      <c r="S290" s="1"/>
      <c r="T290" s="3">
        <v>46092</v>
      </c>
      <c r="U290" s="1" t="s">
        <v>39</v>
      </c>
      <c r="V290" s="1"/>
      <c r="W290" s="1" t="s">
        <v>2144</v>
      </c>
    </row>
    <row r="291" spans="1:23" hidden="1">
      <c r="A291" s="1" t="s">
        <v>736</v>
      </c>
      <c r="B291" s="1" t="s">
        <v>2512</v>
      </c>
      <c r="C291" s="1">
        <v>90180038</v>
      </c>
      <c r="D291" s="1" t="s">
        <v>738</v>
      </c>
      <c r="E291" s="3">
        <v>46088</v>
      </c>
      <c r="F291" s="12">
        <v>46088.60496527778</v>
      </c>
      <c r="G291" s="1">
        <v>900219834</v>
      </c>
      <c r="H291" s="1" t="s">
        <v>739</v>
      </c>
      <c r="I291" s="17">
        <f t="shared" si="9"/>
        <v>15200</v>
      </c>
      <c r="J291" s="17">
        <v>0</v>
      </c>
      <c r="K291" s="17">
        <v>15200</v>
      </c>
      <c r="L291" s="29" t="s">
        <v>70</v>
      </c>
      <c r="M291" s="3">
        <v>46090</v>
      </c>
      <c r="N291" s="1">
        <f t="shared" si="10"/>
        <v>2</v>
      </c>
      <c r="O291" s="1" t="s">
        <v>2149</v>
      </c>
      <c r="P291" s="1"/>
      <c r="Q291" s="1"/>
      <c r="R291" s="1"/>
      <c r="S291" s="1"/>
      <c r="T291" s="3">
        <v>46098</v>
      </c>
      <c r="U291" s="1" t="s">
        <v>39</v>
      </c>
      <c r="V291" s="1"/>
      <c r="W291" s="1" t="s">
        <v>2144</v>
      </c>
    </row>
    <row r="292" spans="1:23" hidden="1">
      <c r="A292" s="1" t="s">
        <v>26</v>
      </c>
      <c r="B292" s="1" t="s">
        <v>2513</v>
      </c>
      <c r="C292" s="1">
        <v>8340</v>
      </c>
      <c r="D292" s="1" t="s">
        <v>1295</v>
      </c>
      <c r="E292" s="3">
        <v>46088</v>
      </c>
      <c r="F292" s="12">
        <v>46088.343449074076</v>
      </c>
      <c r="G292" s="1">
        <v>900630894</v>
      </c>
      <c r="H292" s="1" t="s">
        <v>1296</v>
      </c>
      <c r="I292" s="17">
        <f t="shared" si="9"/>
        <v>150000</v>
      </c>
      <c r="J292" s="17">
        <v>0</v>
      </c>
      <c r="K292" s="17">
        <v>150000</v>
      </c>
      <c r="L292" s="29" t="s">
        <v>1151</v>
      </c>
      <c r="M292" s="3">
        <v>46091</v>
      </c>
      <c r="N292" s="1">
        <f t="shared" si="10"/>
        <v>3</v>
      </c>
      <c r="O292" s="1" t="s">
        <v>2149</v>
      </c>
      <c r="P292" s="1"/>
      <c r="Q292" s="1"/>
      <c r="R292" s="1"/>
      <c r="S292" s="1"/>
      <c r="T292" s="3">
        <v>46094</v>
      </c>
      <c r="U292" s="1" t="s">
        <v>39</v>
      </c>
      <c r="V292" s="1"/>
      <c r="W292" s="1" t="s">
        <v>2144</v>
      </c>
    </row>
    <row r="293" spans="1:23" hidden="1">
      <c r="A293" s="1" t="s">
        <v>26</v>
      </c>
      <c r="B293" s="1" t="s">
        <v>2514</v>
      </c>
      <c r="C293" s="1">
        <v>124275</v>
      </c>
      <c r="D293" s="1" t="s">
        <v>2515</v>
      </c>
      <c r="E293" s="3">
        <v>46089</v>
      </c>
      <c r="F293" s="12">
        <v>46089.817557870374</v>
      </c>
      <c r="G293" s="1">
        <v>900501743</v>
      </c>
      <c r="H293" s="1" t="s">
        <v>2516</v>
      </c>
      <c r="I293" s="17">
        <f t="shared" si="9"/>
        <v>52500</v>
      </c>
      <c r="J293" s="17">
        <v>0</v>
      </c>
      <c r="K293" s="17">
        <v>52500</v>
      </c>
      <c r="L293" s="29" t="s">
        <v>54</v>
      </c>
      <c r="M293" s="3"/>
      <c r="N293" s="1">
        <f t="shared" si="10"/>
        <v>0</v>
      </c>
      <c r="O293" s="1"/>
      <c r="P293" s="1"/>
      <c r="Q293" s="1"/>
      <c r="R293" s="1"/>
      <c r="S293" s="1"/>
      <c r="T293" s="3"/>
      <c r="U293" s="1"/>
      <c r="V293" s="1"/>
      <c r="W293" s="1"/>
    </row>
    <row r="294" spans="1:23" hidden="1">
      <c r="A294" s="1" t="s">
        <v>26</v>
      </c>
      <c r="B294" s="1" t="s">
        <v>2517</v>
      </c>
      <c r="C294" s="1">
        <v>74901</v>
      </c>
      <c r="D294" s="1" t="s">
        <v>189</v>
      </c>
      <c r="E294" s="3">
        <v>46089</v>
      </c>
      <c r="F294" s="12">
        <v>46090.3747337963</v>
      </c>
      <c r="G294" s="1">
        <v>890319193</v>
      </c>
      <c r="H294" s="1" t="s">
        <v>190</v>
      </c>
      <c r="I294" s="17">
        <f t="shared" si="9"/>
        <v>2139000</v>
      </c>
      <c r="J294" s="17">
        <v>406410</v>
      </c>
      <c r="K294" s="17">
        <v>2545410</v>
      </c>
      <c r="L294" s="29" t="s">
        <v>65</v>
      </c>
      <c r="M294" s="3">
        <v>46091</v>
      </c>
      <c r="N294" s="1">
        <f t="shared" si="10"/>
        <v>2</v>
      </c>
      <c r="O294" s="1" t="s">
        <v>90</v>
      </c>
      <c r="P294" s="1"/>
      <c r="Q294" s="1"/>
      <c r="R294" s="1"/>
      <c r="S294" s="1"/>
      <c r="T294" s="3">
        <v>46092</v>
      </c>
      <c r="U294" s="1" t="s">
        <v>39</v>
      </c>
      <c r="V294" s="1"/>
      <c r="W294" s="1" t="s">
        <v>2144</v>
      </c>
    </row>
    <row r="295" spans="1:23" hidden="1">
      <c r="A295" s="1" t="s">
        <v>26</v>
      </c>
      <c r="B295" s="1" t="s">
        <v>2518</v>
      </c>
      <c r="C295" s="1">
        <v>4</v>
      </c>
      <c r="D295" s="1" t="s">
        <v>2388</v>
      </c>
      <c r="E295" s="3">
        <v>46090</v>
      </c>
      <c r="F295" s="12">
        <v>46090.809606481482</v>
      </c>
      <c r="G295" s="1">
        <v>901847080</v>
      </c>
      <c r="H295" s="1" t="s">
        <v>2519</v>
      </c>
      <c r="I295" s="17">
        <f t="shared" si="9"/>
        <v>6200000</v>
      </c>
      <c r="J295" s="17">
        <v>1178000</v>
      </c>
      <c r="K295" s="17">
        <v>7378000</v>
      </c>
      <c r="L295" s="29" t="s">
        <v>315</v>
      </c>
      <c r="M295" s="3" t="s">
        <v>81</v>
      </c>
      <c r="N295" s="1" t="str">
        <f t="shared" si="10"/>
        <v xml:space="preserve"> - </v>
      </c>
      <c r="O295" s="1" t="s">
        <v>2149</v>
      </c>
      <c r="P295" s="1"/>
      <c r="Q295" s="1"/>
      <c r="R295" s="1"/>
      <c r="S295" s="1"/>
      <c r="T295" s="3"/>
      <c r="U295" s="1"/>
      <c r="V295" s="1"/>
      <c r="W295" s="1"/>
    </row>
    <row r="296" spans="1:23" hidden="1">
      <c r="A296" s="1" t="s">
        <v>26</v>
      </c>
      <c r="B296" s="1" t="s">
        <v>2520</v>
      </c>
      <c r="C296" s="1">
        <v>3</v>
      </c>
      <c r="D296" s="1" t="s">
        <v>2388</v>
      </c>
      <c r="E296" s="3">
        <v>46090</v>
      </c>
      <c r="F296" s="12">
        <v>46090.782349537039</v>
      </c>
      <c r="G296" s="1">
        <v>901847080</v>
      </c>
      <c r="H296" s="1" t="s">
        <v>2519</v>
      </c>
      <c r="I296" s="17">
        <f t="shared" si="9"/>
        <v>6704800</v>
      </c>
      <c r="J296" s="17">
        <v>1273912</v>
      </c>
      <c r="K296" s="17">
        <v>7978712</v>
      </c>
      <c r="L296" s="29" t="s">
        <v>1151</v>
      </c>
      <c r="M296" s="3">
        <v>46093</v>
      </c>
      <c r="N296" s="1">
        <f t="shared" si="10"/>
        <v>3</v>
      </c>
      <c r="O296" s="1" t="s">
        <v>2149</v>
      </c>
      <c r="P296" s="1"/>
      <c r="Q296" s="3"/>
      <c r="R296" s="1"/>
      <c r="S296" s="1"/>
      <c r="T296" s="3">
        <v>46098</v>
      </c>
      <c r="U296" s="1" t="s">
        <v>39</v>
      </c>
      <c r="V296" s="1"/>
      <c r="W296" s="1" t="s">
        <v>2144</v>
      </c>
    </row>
    <row r="297" spans="1:23" hidden="1">
      <c r="A297" s="1" t="s">
        <v>26</v>
      </c>
      <c r="B297" s="1" t="s">
        <v>2521</v>
      </c>
      <c r="C297" s="1">
        <v>12728</v>
      </c>
      <c r="D297" s="1" t="s">
        <v>28</v>
      </c>
      <c r="E297" s="3">
        <v>46090</v>
      </c>
      <c r="F297" s="12">
        <v>46090.727071759262</v>
      </c>
      <c r="G297" s="1">
        <v>900420442</v>
      </c>
      <c r="H297" s="1" t="s">
        <v>589</v>
      </c>
      <c r="I297" s="17">
        <f t="shared" si="9"/>
        <v>371120</v>
      </c>
      <c r="J297" s="17">
        <v>70512.800000000003</v>
      </c>
      <c r="K297" s="17">
        <v>441632.8</v>
      </c>
      <c r="L297" s="29" t="s">
        <v>1151</v>
      </c>
      <c r="M297" s="3">
        <v>46093</v>
      </c>
      <c r="N297" s="1">
        <f t="shared" si="10"/>
        <v>3</v>
      </c>
      <c r="O297" s="1" t="s">
        <v>2149</v>
      </c>
      <c r="P297" s="1"/>
      <c r="Q297" s="3"/>
      <c r="R297" s="1"/>
      <c r="S297" s="1"/>
      <c r="T297" s="3">
        <v>46098</v>
      </c>
      <c r="U297" s="1" t="s">
        <v>39</v>
      </c>
      <c r="V297" s="1"/>
      <c r="W297" s="1" t="s">
        <v>2144</v>
      </c>
    </row>
    <row r="298" spans="1:23" ht="15" hidden="1" customHeight="1">
      <c r="A298" s="1" t="s">
        <v>26</v>
      </c>
      <c r="B298" s="1" t="s">
        <v>2522</v>
      </c>
      <c r="C298" s="1">
        <v>1014613</v>
      </c>
      <c r="D298" s="1" t="s">
        <v>138</v>
      </c>
      <c r="E298" s="3">
        <v>46090</v>
      </c>
      <c r="F298" s="12">
        <v>46090.734976851854</v>
      </c>
      <c r="G298" s="1">
        <v>860016640</v>
      </c>
      <c r="H298" s="1" t="s">
        <v>139</v>
      </c>
      <c r="I298" s="17">
        <f t="shared" si="9"/>
        <v>1952066</v>
      </c>
      <c r="J298" s="17">
        <v>0</v>
      </c>
      <c r="K298" s="17">
        <v>1952066</v>
      </c>
      <c r="L298" s="29" t="s">
        <v>70</v>
      </c>
      <c r="M298" s="3">
        <v>46093</v>
      </c>
      <c r="N298" s="1">
        <f t="shared" si="10"/>
        <v>3</v>
      </c>
      <c r="O298" s="1" t="s">
        <v>2149</v>
      </c>
      <c r="P298" s="1"/>
      <c r="Q298" s="1"/>
      <c r="R298" s="1"/>
      <c r="S298" s="1"/>
      <c r="T298" s="3">
        <v>46094</v>
      </c>
      <c r="U298" s="1" t="s">
        <v>39</v>
      </c>
      <c r="V298" s="1"/>
      <c r="W298" s="1" t="s">
        <v>2144</v>
      </c>
    </row>
    <row r="299" spans="1:23" hidden="1">
      <c r="A299" s="1" t="s">
        <v>26</v>
      </c>
      <c r="B299" s="1" t="s">
        <v>2523</v>
      </c>
      <c r="C299" s="1">
        <v>12727</v>
      </c>
      <c r="D299" s="1" t="s">
        <v>28</v>
      </c>
      <c r="E299" s="3">
        <v>46090</v>
      </c>
      <c r="F299" s="12">
        <v>46090.722256944442</v>
      </c>
      <c r="G299" s="1">
        <v>900420442</v>
      </c>
      <c r="H299" s="1" t="s">
        <v>589</v>
      </c>
      <c r="I299" s="17">
        <f t="shared" si="9"/>
        <v>84000</v>
      </c>
      <c r="J299" s="17">
        <v>15960</v>
      </c>
      <c r="K299" s="17">
        <v>99960</v>
      </c>
      <c r="L299" s="29" t="s">
        <v>1151</v>
      </c>
      <c r="M299" s="3">
        <v>46093</v>
      </c>
      <c r="N299" s="1">
        <f t="shared" si="10"/>
        <v>3</v>
      </c>
      <c r="O299" s="1" t="s">
        <v>2149</v>
      </c>
      <c r="P299" s="1"/>
      <c r="Q299" s="1"/>
      <c r="R299" s="1"/>
      <c r="S299" s="1"/>
      <c r="T299" s="3">
        <v>46098</v>
      </c>
      <c r="U299" s="1" t="s">
        <v>39</v>
      </c>
      <c r="V299" s="1"/>
      <c r="W299" s="1" t="s">
        <v>2144</v>
      </c>
    </row>
    <row r="300" spans="1:23" hidden="1">
      <c r="A300" s="1" t="s">
        <v>26</v>
      </c>
      <c r="B300" s="1" t="s">
        <v>2524</v>
      </c>
      <c r="C300" s="1">
        <v>63384</v>
      </c>
      <c r="D300" s="1" t="s">
        <v>713</v>
      </c>
      <c r="E300" s="3">
        <v>46090</v>
      </c>
      <c r="F300" s="12">
        <v>46090.707685185182</v>
      </c>
      <c r="G300" s="1">
        <v>860030828</v>
      </c>
      <c r="H300" s="1" t="s">
        <v>714</v>
      </c>
      <c r="I300" s="17">
        <f t="shared" si="9"/>
        <v>173400</v>
      </c>
      <c r="J300" s="17">
        <v>32946</v>
      </c>
      <c r="K300" s="17">
        <v>206346</v>
      </c>
      <c r="L300" s="29" t="s">
        <v>1151</v>
      </c>
      <c r="M300" s="3">
        <v>46093</v>
      </c>
      <c r="N300" s="1">
        <f t="shared" si="10"/>
        <v>3</v>
      </c>
      <c r="O300" s="1" t="s">
        <v>2149</v>
      </c>
      <c r="P300" s="24"/>
      <c r="Q300" s="1"/>
      <c r="R300" s="1"/>
      <c r="S300" s="1"/>
      <c r="T300" s="3">
        <v>46098</v>
      </c>
      <c r="U300" s="1" t="s">
        <v>39</v>
      </c>
      <c r="V300" s="1"/>
      <c r="W300" s="1" t="s">
        <v>2144</v>
      </c>
    </row>
    <row r="301" spans="1:23" hidden="1">
      <c r="A301" s="1" t="s">
        <v>26</v>
      </c>
      <c r="B301" s="1" t="s">
        <v>2525</v>
      </c>
      <c r="C301" s="1">
        <v>12726</v>
      </c>
      <c r="D301" s="1" t="s">
        <v>28</v>
      </c>
      <c r="E301" s="3">
        <v>46090</v>
      </c>
      <c r="F301" s="12">
        <v>46090.720925925925</v>
      </c>
      <c r="G301" s="1">
        <v>900420442</v>
      </c>
      <c r="H301" s="1" t="s">
        <v>589</v>
      </c>
      <c r="I301" s="17">
        <f t="shared" si="9"/>
        <v>1362180</v>
      </c>
      <c r="J301" s="17">
        <v>258814.2</v>
      </c>
      <c r="K301" s="17">
        <v>1620994.2</v>
      </c>
      <c r="L301" s="29" t="s">
        <v>1151</v>
      </c>
      <c r="M301" s="3">
        <v>46093</v>
      </c>
      <c r="N301" s="1">
        <f t="shared" si="10"/>
        <v>3</v>
      </c>
      <c r="O301" s="1" t="s">
        <v>2149</v>
      </c>
      <c r="P301" s="1"/>
      <c r="Q301" s="1"/>
      <c r="R301" s="1"/>
      <c r="S301" s="1"/>
      <c r="T301" s="3">
        <v>46098</v>
      </c>
      <c r="U301" s="1" t="s">
        <v>39</v>
      </c>
      <c r="V301" s="1"/>
      <c r="W301" s="1" t="s">
        <v>2144</v>
      </c>
    </row>
    <row r="302" spans="1:23" ht="15" hidden="1" customHeight="1">
      <c r="A302" s="1" t="s">
        <v>26</v>
      </c>
      <c r="B302" s="1" t="s">
        <v>2526</v>
      </c>
      <c r="C302" s="1">
        <v>169</v>
      </c>
      <c r="D302" s="1" t="s">
        <v>227</v>
      </c>
      <c r="E302" s="3">
        <v>46090</v>
      </c>
      <c r="F302" s="12">
        <v>46090.68513888889</v>
      </c>
      <c r="G302" s="1">
        <v>901108345</v>
      </c>
      <c r="H302" s="1" t="s">
        <v>2527</v>
      </c>
      <c r="I302" s="17">
        <f t="shared" si="9"/>
        <v>1800000</v>
      </c>
      <c r="J302" s="17">
        <v>342000</v>
      </c>
      <c r="K302" s="17">
        <v>2142000</v>
      </c>
      <c r="L302" s="29" t="s">
        <v>65</v>
      </c>
      <c r="M302" s="3">
        <v>46098</v>
      </c>
      <c r="N302" s="1">
        <f t="shared" si="10"/>
        <v>8</v>
      </c>
      <c r="O302" s="1" t="s">
        <v>2354</v>
      </c>
      <c r="P302" s="1"/>
      <c r="Q302" s="1"/>
      <c r="R302" s="1"/>
      <c r="S302" s="1"/>
      <c r="T302" s="3"/>
      <c r="U302" s="1"/>
      <c r="V302" s="1"/>
      <c r="W302" s="1" t="s">
        <v>1258</v>
      </c>
    </row>
    <row r="303" spans="1:23" hidden="1">
      <c r="A303" s="1" t="s">
        <v>26</v>
      </c>
      <c r="B303" s="1" t="s">
        <v>2528</v>
      </c>
      <c r="C303" s="1">
        <v>19158</v>
      </c>
      <c r="D303" s="1" t="s">
        <v>566</v>
      </c>
      <c r="E303" s="3">
        <v>46090</v>
      </c>
      <c r="F303" s="12">
        <v>46090.53334490741</v>
      </c>
      <c r="G303" s="1">
        <v>900237741</v>
      </c>
      <c r="H303" s="1" t="s">
        <v>567</v>
      </c>
      <c r="I303" s="17">
        <f t="shared" si="9"/>
        <v>44000</v>
      </c>
      <c r="J303" s="17">
        <v>8360</v>
      </c>
      <c r="K303" s="17">
        <v>52360</v>
      </c>
      <c r="L303" s="29" t="s">
        <v>70</v>
      </c>
      <c r="M303" s="3">
        <v>46092</v>
      </c>
      <c r="N303" s="1">
        <f t="shared" si="10"/>
        <v>2</v>
      </c>
      <c r="O303" s="1" t="s">
        <v>2222</v>
      </c>
      <c r="P303" s="1"/>
      <c r="Q303" s="1"/>
      <c r="R303" s="1"/>
      <c r="S303" s="1"/>
      <c r="T303" s="3">
        <v>46094</v>
      </c>
      <c r="U303" s="1" t="s">
        <v>39</v>
      </c>
      <c r="V303" s="1"/>
      <c r="W303" s="1" t="s">
        <v>2144</v>
      </c>
    </row>
    <row r="304" spans="1:23" hidden="1">
      <c r="A304" s="1" t="s">
        <v>26</v>
      </c>
      <c r="B304" s="1" t="s">
        <v>2529</v>
      </c>
      <c r="C304" s="1">
        <v>566206</v>
      </c>
      <c r="D304" s="1" t="s">
        <v>159</v>
      </c>
      <c r="E304" s="3">
        <v>46090</v>
      </c>
      <c r="F304" s="12">
        <v>46090.661886574075</v>
      </c>
      <c r="G304" s="1">
        <v>890800788</v>
      </c>
      <c r="H304" s="1" t="s">
        <v>160</v>
      </c>
      <c r="I304" s="17">
        <f t="shared" si="9"/>
        <v>298995</v>
      </c>
      <c r="J304" s="17">
        <v>56809</v>
      </c>
      <c r="K304" s="17">
        <v>355804</v>
      </c>
      <c r="L304" s="29" t="s">
        <v>70</v>
      </c>
      <c r="M304" s="3">
        <v>46092</v>
      </c>
      <c r="N304" s="1">
        <f t="shared" si="10"/>
        <v>2</v>
      </c>
      <c r="O304" s="1" t="s">
        <v>2222</v>
      </c>
      <c r="P304" s="1"/>
      <c r="Q304" s="1"/>
      <c r="R304" s="1"/>
      <c r="S304" s="1"/>
      <c r="T304" s="3">
        <v>46094</v>
      </c>
      <c r="U304" s="1" t="s">
        <v>39</v>
      </c>
      <c r="V304" s="1"/>
      <c r="W304" s="1" t="s">
        <v>2144</v>
      </c>
    </row>
    <row r="305" spans="1:23" hidden="1">
      <c r="A305" s="1" t="s">
        <v>26</v>
      </c>
      <c r="B305" s="1" t="s">
        <v>2530</v>
      </c>
      <c r="C305" s="1">
        <v>56566</v>
      </c>
      <c r="D305" s="1" t="s">
        <v>122</v>
      </c>
      <c r="E305" s="3">
        <v>46090</v>
      </c>
      <c r="F305" s="12">
        <v>46090.680277777778</v>
      </c>
      <c r="G305" s="1">
        <v>900650486</v>
      </c>
      <c r="H305" s="1" t="s">
        <v>857</v>
      </c>
      <c r="I305" s="17">
        <f t="shared" si="9"/>
        <v>3100840.34</v>
      </c>
      <c r="J305" s="17">
        <v>589159.66</v>
      </c>
      <c r="K305" s="17">
        <v>3690000</v>
      </c>
      <c r="L305" s="29" t="s">
        <v>65</v>
      </c>
      <c r="M305" s="3">
        <v>46094</v>
      </c>
      <c r="N305" s="1">
        <f t="shared" si="10"/>
        <v>4</v>
      </c>
      <c r="O305" s="1" t="s">
        <v>2149</v>
      </c>
      <c r="P305" s="1"/>
      <c r="Q305" s="1"/>
      <c r="R305" s="1"/>
      <c r="S305" s="1"/>
      <c r="T305" s="3">
        <v>46098</v>
      </c>
      <c r="U305" s="1" t="s">
        <v>39</v>
      </c>
      <c r="V305" s="1"/>
      <c r="W305" s="1" t="s">
        <v>2144</v>
      </c>
    </row>
    <row r="306" spans="1:23" hidden="1">
      <c r="A306" s="1" t="s">
        <v>26</v>
      </c>
      <c r="B306" s="1" t="s">
        <v>2531</v>
      </c>
      <c r="C306" s="1">
        <v>56565</v>
      </c>
      <c r="D306" s="1" t="s">
        <v>122</v>
      </c>
      <c r="E306" s="3">
        <v>46090</v>
      </c>
      <c r="F306" s="12">
        <v>46090.678287037037</v>
      </c>
      <c r="G306" s="1">
        <v>900650486</v>
      </c>
      <c r="H306" s="1" t="s">
        <v>857</v>
      </c>
      <c r="I306" s="17">
        <f t="shared" si="9"/>
        <v>3160831.93</v>
      </c>
      <c r="J306" s="17">
        <v>600558.06999999995</v>
      </c>
      <c r="K306" s="17">
        <v>3761390</v>
      </c>
      <c r="L306" s="29" t="s">
        <v>110</v>
      </c>
      <c r="M306" s="3" t="s">
        <v>81</v>
      </c>
      <c r="N306" s="1" t="str">
        <f t="shared" si="10"/>
        <v xml:space="preserve"> - </v>
      </c>
      <c r="O306" s="1" t="s">
        <v>2149</v>
      </c>
      <c r="P306" s="1"/>
      <c r="Q306" s="1"/>
      <c r="R306" s="1"/>
      <c r="S306" s="1"/>
      <c r="T306" s="3"/>
      <c r="U306" s="1"/>
      <c r="V306" s="1"/>
      <c r="W306" s="1"/>
    </row>
    <row r="307" spans="1:23" hidden="1">
      <c r="A307" s="1" t="s">
        <v>26</v>
      </c>
      <c r="B307" s="1" t="s">
        <v>2532</v>
      </c>
      <c r="C307" s="1">
        <v>7070</v>
      </c>
      <c r="D307" s="1" t="s">
        <v>96</v>
      </c>
      <c r="E307" s="3">
        <v>46090</v>
      </c>
      <c r="F307" s="12">
        <v>46090.657118055555</v>
      </c>
      <c r="G307" s="1">
        <v>811006418</v>
      </c>
      <c r="H307" s="1" t="s">
        <v>97</v>
      </c>
      <c r="I307" s="17">
        <f t="shared" si="9"/>
        <v>20492</v>
      </c>
      <c r="J307" s="17">
        <v>3893.48</v>
      </c>
      <c r="K307" s="17">
        <v>24385.48</v>
      </c>
      <c r="L307" s="29" t="s">
        <v>1595</v>
      </c>
      <c r="M307" s="3">
        <v>46091</v>
      </c>
      <c r="N307" s="1">
        <f t="shared" si="10"/>
        <v>1</v>
      </c>
      <c r="O307" s="1" t="s">
        <v>2149</v>
      </c>
      <c r="P307" s="1"/>
      <c r="Q307" s="1"/>
      <c r="R307" s="1"/>
      <c r="S307" s="1"/>
      <c r="T307" s="3">
        <v>46092</v>
      </c>
      <c r="U307" s="1" t="s">
        <v>39</v>
      </c>
      <c r="V307" s="1"/>
      <c r="W307" s="1" t="s">
        <v>2144</v>
      </c>
    </row>
    <row r="308" spans="1:23" hidden="1">
      <c r="A308" s="1" t="s">
        <v>26</v>
      </c>
      <c r="B308" s="1" t="s">
        <v>2533</v>
      </c>
      <c r="C308" s="1">
        <v>132</v>
      </c>
      <c r="D308" s="1" t="s">
        <v>698</v>
      </c>
      <c r="E308" s="3">
        <v>46090</v>
      </c>
      <c r="F308" s="12">
        <v>46090.633379629631</v>
      </c>
      <c r="G308" s="1">
        <v>901173557</v>
      </c>
      <c r="H308" s="1" t="s">
        <v>2534</v>
      </c>
      <c r="I308" s="17">
        <f t="shared" si="9"/>
        <v>3117950</v>
      </c>
      <c r="J308" s="17">
        <v>592410.5</v>
      </c>
      <c r="K308" s="17">
        <v>3710360.5</v>
      </c>
      <c r="L308" s="29" t="s">
        <v>1151</v>
      </c>
      <c r="M308" s="3">
        <v>46093</v>
      </c>
      <c r="N308" s="1">
        <f t="shared" si="10"/>
        <v>3</v>
      </c>
      <c r="O308" s="1" t="s">
        <v>2149</v>
      </c>
      <c r="P308" s="1"/>
      <c r="Q308" s="1"/>
      <c r="R308" s="1"/>
      <c r="S308" s="1"/>
      <c r="T308" s="3">
        <v>46098</v>
      </c>
      <c r="U308" s="1" t="s">
        <v>39</v>
      </c>
      <c r="V308" s="1"/>
      <c r="W308" s="1" t="s">
        <v>2144</v>
      </c>
    </row>
    <row r="309" spans="1:23" hidden="1">
      <c r="A309" s="1" t="s">
        <v>26</v>
      </c>
      <c r="B309" s="1" t="s">
        <v>2535</v>
      </c>
      <c r="C309" s="1">
        <v>168</v>
      </c>
      <c r="D309" s="1" t="s">
        <v>299</v>
      </c>
      <c r="E309" s="3">
        <v>46090</v>
      </c>
      <c r="F309" s="12">
        <v>46090.619745370372</v>
      </c>
      <c r="G309" s="1">
        <v>901797186</v>
      </c>
      <c r="H309" s="1" t="s">
        <v>300</v>
      </c>
      <c r="I309" s="17">
        <f t="shared" si="9"/>
        <v>326800</v>
      </c>
      <c r="J309" s="17">
        <v>62092</v>
      </c>
      <c r="K309" s="17">
        <v>388892</v>
      </c>
      <c r="L309" s="29" t="s">
        <v>1151</v>
      </c>
      <c r="M309" s="3">
        <v>46093</v>
      </c>
      <c r="N309" s="1">
        <f t="shared" si="10"/>
        <v>3</v>
      </c>
      <c r="O309" s="1" t="s">
        <v>2149</v>
      </c>
      <c r="P309" s="1"/>
      <c r="Q309" s="1"/>
      <c r="R309" s="1"/>
      <c r="S309" s="1"/>
      <c r="T309" s="3">
        <v>46098</v>
      </c>
      <c r="U309" s="1" t="s">
        <v>39</v>
      </c>
      <c r="V309" s="1"/>
      <c r="W309" s="1" t="s">
        <v>2144</v>
      </c>
    </row>
    <row r="310" spans="1:23" hidden="1">
      <c r="A310" s="1" t="s">
        <v>26</v>
      </c>
      <c r="B310" s="1" t="s">
        <v>2536</v>
      </c>
      <c r="C310" s="1">
        <v>724690</v>
      </c>
      <c r="D310" s="1" t="s">
        <v>822</v>
      </c>
      <c r="E310" s="3">
        <v>46090</v>
      </c>
      <c r="F310" s="12">
        <v>46090.602800925924</v>
      </c>
      <c r="G310" s="1">
        <v>890915475</v>
      </c>
      <c r="H310" s="1" t="s">
        <v>818</v>
      </c>
      <c r="I310" s="17">
        <f t="shared" si="9"/>
        <v>1054382</v>
      </c>
      <c r="J310" s="17">
        <v>200332.58</v>
      </c>
      <c r="K310" s="17">
        <v>1254714.58</v>
      </c>
      <c r="L310" s="29" t="s">
        <v>70</v>
      </c>
      <c r="M310" s="3">
        <v>46092</v>
      </c>
      <c r="N310" s="1">
        <f t="shared" si="10"/>
        <v>2</v>
      </c>
      <c r="O310" s="1" t="s">
        <v>2222</v>
      </c>
      <c r="P310" s="1"/>
      <c r="Q310" s="3"/>
      <c r="R310" s="1"/>
      <c r="S310" s="1"/>
      <c r="T310" s="3">
        <v>46094</v>
      </c>
      <c r="U310" s="1" t="s">
        <v>39</v>
      </c>
      <c r="V310" s="1"/>
      <c r="W310" s="1" t="s">
        <v>2144</v>
      </c>
    </row>
    <row r="311" spans="1:23" hidden="1">
      <c r="A311" s="1" t="s">
        <v>26</v>
      </c>
      <c r="B311" s="1" t="s">
        <v>2537</v>
      </c>
      <c r="C311" s="1">
        <v>2964</v>
      </c>
      <c r="D311" s="1" t="s">
        <v>28</v>
      </c>
      <c r="E311" s="3">
        <v>46090</v>
      </c>
      <c r="F311" s="12">
        <v>46090.609409722223</v>
      </c>
      <c r="G311" s="1">
        <v>900144364</v>
      </c>
      <c r="H311" s="1" t="s">
        <v>72</v>
      </c>
      <c r="I311" s="17">
        <f t="shared" si="9"/>
        <v>520000</v>
      </c>
      <c r="J311" s="17">
        <v>98800</v>
      </c>
      <c r="K311" s="17">
        <v>618800</v>
      </c>
      <c r="L311" s="29" t="s">
        <v>110</v>
      </c>
      <c r="M311" s="3" t="s">
        <v>81</v>
      </c>
      <c r="N311" s="1" t="str">
        <f t="shared" si="10"/>
        <v xml:space="preserve"> - </v>
      </c>
      <c r="O311" s="1" t="s">
        <v>2149</v>
      </c>
      <c r="P311" s="1"/>
      <c r="Q311" s="1"/>
      <c r="R311" s="1"/>
      <c r="S311" s="1"/>
      <c r="T311" s="3"/>
      <c r="U311" s="1"/>
      <c r="V311" s="1"/>
      <c r="W311" s="1"/>
    </row>
    <row r="312" spans="1:23" hidden="1">
      <c r="A312" s="1" t="s">
        <v>26</v>
      </c>
      <c r="B312" s="1" t="s">
        <v>2538</v>
      </c>
      <c r="C312" s="1">
        <v>5006</v>
      </c>
      <c r="D312" s="1" t="s">
        <v>1899</v>
      </c>
      <c r="E312" s="3">
        <v>46090</v>
      </c>
      <c r="F312" s="12">
        <v>46090.845219907409</v>
      </c>
      <c r="G312" s="1">
        <v>901560228</v>
      </c>
      <c r="H312" s="1" t="s">
        <v>1900</v>
      </c>
      <c r="I312" s="17">
        <f t="shared" si="9"/>
        <v>42000</v>
      </c>
      <c r="J312" s="17">
        <v>0</v>
      </c>
      <c r="K312" s="17">
        <v>42000</v>
      </c>
      <c r="L312" s="29" t="s">
        <v>54</v>
      </c>
      <c r="M312" s="3"/>
      <c r="N312" s="1">
        <f t="shared" si="10"/>
        <v>0</v>
      </c>
      <c r="O312" s="1"/>
      <c r="P312" s="1"/>
      <c r="Q312" s="3"/>
      <c r="R312" s="1"/>
      <c r="S312" s="1"/>
      <c r="T312" s="3"/>
      <c r="U312" s="1"/>
      <c r="V312" s="1"/>
      <c r="W312" s="1"/>
    </row>
    <row r="313" spans="1:23" hidden="1">
      <c r="A313" s="1" t="s">
        <v>26</v>
      </c>
      <c r="B313" s="1" t="s">
        <v>2539</v>
      </c>
      <c r="C313" s="1">
        <v>170757</v>
      </c>
      <c r="D313" s="1" t="s">
        <v>1083</v>
      </c>
      <c r="E313" s="3">
        <v>46090</v>
      </c>
      <c r="F313" s="12">
        <v>46090.844224537039</v>
      </c>
      <c r="G313" s="1">
        <v>860000018</v>
      </c>
      <c r="H313" s="1" t="s">
        <v>1084</v>
      </c>
      <c r="I313" s="17">
        <f t="shared" si="9"/>
        <v>452312.96</v>
      </c>
      <c r="J313" s="17">
        <v>76668.039999999994</v>
      </c>
      <c r="K313" s="17">
        <v>528981</v>
      </c>
      <c r="L313" s="29" t="s">
        <v>70</v>
      </c>
      <c r="M313" s="3">
        <v>46092</v>
      </c>
      <c r="N313" s="1">
        <f t="shared" si="10"/>
        <v>2</v>
      </c>
      <c r="O313" s="1" t="s">
        <v>2222</v>
      </c>
      <c r="P313" s="1"/>
      <c r="Q313" s="1"/>
      <c r="R313" s="1"/>
      <c r="S313" s="1"/>
      <c r="T313" s="3">
        <v>46098</v>
      </c>
      <c r="U313" s="1" t="s">
        <v>39</v>
      </c>
      <c r="V313" s="1"/>
      <c r="W313" s="1" t="s">
        <v>2144</v>
      </c>
    </row>
    <row r="314" spans="1:23" hidden="1">
      <c r="A314" s="1" t="s">
        <v>26</v>
      </c>
      <c r="B314" s="1" t="s">
        <v>2540</v>
      </c>
      <c r="C314" s="1">
        <v>6603</v>
      </c>
      <c r="D314" s="1"/>
      <c r="E314" s="3">
        <v>46090</v>
      </c>
      <c r="F314" s="12">
        <v>46090.837141203701</v>
      </c>
      <c r="G314" s="1">
        <v>32150739</v>
      </c>
      <c r="H314" s="1" t="s">
        <v>400</v>
      </c>
      <c r="I314" s="17">
        <f t="shared" si="9"/>
        <v>653000</v>
      </c>
      <c r="J314" s="17">
        <v>0</v>
      </c>
      <c r="K314" s="17">
        <v>653000</v>
      </c>
      <c r="L314" s="29" t="s">
        <v>1138</v>
      </c>
      <c r="M314" s="3">
        <v>46092</v>
      </c>
      <c r="N314" s="1">
        <f t="shared" si="10"/>
        <v>2</v>
      </c>
      <c r="O314" s="1" t="s">
        <v>2222</v>
      </c>
      <c r="P314" s="1"/>
      <c r="Q314" s="1"/>
      <c r="R314" s="1"/>
      <c r="S314" s="1"/>
      <c r="T314" s="3">
        <v>46093</v>
      </c>
      <c r="U314" s="1" t="s">
        <v>39</v>
      </c>
      <c r="V314" s="1"/>
      <c r="W314" s="1" t="s">
        <v>2144</v>
      </c>
    </row>
    <row r="315" spans="1:23" hidden="1">
      <c r="A315" s="1" t="s">
        <v>26</v>
      </c>
      <c r="B315" s="1" t="s">
        <v>2541</v>
      </c>
      <c r="C315" s="1">
        <v>170750</v>
      </c>
      <c r="D315" s="1" t="s">
        <v>1083</v>
      </c>
      <c r="E315" s="3">
        <v>46090</v>
      </c>
      <c r="F315" s="12">
        <v>46090.772268518522</v>
      </c>
      <c r="G315" s="1">
        <v>860000018</v>
      </c>
      <c r="H315" s="1" t="s">
        <v>1084</v>
      </c>
      <c r="I315" s="17">
        <f t="shared" si="9"/>
        <v>243882.41999999998</v>
      </c>
      <c r="J315" s="17">
        <v>35279.58</v>
      </c>
      <c r="K315" s="17">
        <v>279162</v>
      </c>
      <c r="L315" s="29" t="s">
        <v>70</v>
      </c>
      <c r="M315" s="3">
        <v>46092</v>
      </c>
      <c r="N315" s="1">
        <f t="shared" si="10"/>
        <v>2</v>
      </c>
      <c r="O315" s="1" t="s">
        <v>2222</v>
      </c>
      <c r="P315" s="1"/>
      <c r="Q315" s="1"/>
      <c r="R315" s="1"/>
      <c r="S315" s="1"/>
      <c r="T315" s="3">
        <v>46105</v>
      </c>
      <c r="U315" s="1" t="s">
        <v>39</v>
      </c>
      <c r="V315" s="1"/>
      <c r="W315" s="1" t="s">
        <v>2144</v>
      </c>
    </row>
    <row r="316" spans="1:23" hidden="1">
      <c r="A316" s="1" t="s">
        <v>26</v>
      </c>
      <c r="B316" s="1" t="s">
        <v>2542</v>
      </c>
      <c r="C316" s="1">
        <v>96305</v>
      </c>
      <c r="D316" s="1" t="s">
        <v>958</v>
      </c>
      <c r="E316" s="3">
        <v>46090</v>
      </c>
      <c r="F316" s="12">
        <v>46090.719340277778</v>
      </c>
      <c r="G316" s="1">
        <v>900125852</v>
      </c>
      <c r="H316" s="1" t="s">
        <v>959</v>
      </c>
      <c r="I316" s="17">
        <f t="shared" si="9"/>
        <v>19327.36</v>
      </c>
      <c r="J316" s="17">
        <v>3672.64</v>
      </c>
      <c r="K316" s="17">
        <v>23000</v>
      </c>
      <c r="L316" s="29" t="s">
        <v>54</v>
      </c>
      <c r="M316" s="3"/>
      <c r="N316" s="1">
        <f t="shared" si="10"/>
        <v>0</v>
      </c>
      <c r="O316" s="1"/>
      <c r="P316" s="1"/>
      <c r="Q316" s="1"/>
      <c r="R316" s="1"/>
      <c r="S316" s="1"/>
      <c r="T316" s="3"/>
      <c r="U316" s="1"/>
      <c r="V316" s="1"/>
      <c r="W316" s="1"/>
    </row>
    <row r="317" spans="1:23" hidden="1">
      <c r="A317" s="1" t="s">
        <v>26</v>
      </c>
      <c r="B317" s="1" t="s">
        <v>2543</v>
      </c>
      <c r="C317" s="1">
        <v>100140</v>
      </c>
      <c r="D317" s="1" t="s">
        <v>2544</v>
      </c>
      <c r="E317" s="3">
        <v>46090</v>
      </c>
      <c r="F317" s="12">
        <v>46090.702060185184</v>
      </c>
      <c r="G317" s="1">
        <v>890903388</v>
      </c>
      <c r="H317" s="1" t="s">
        <v>943</v>
      </c>
      <c r="I317" s="17">
        <f t="shared" si="9"/>
        <v>736900</v>
      </c>
      <c r="J317" s="17">
        <v>0</v>
      </c>
      <c r="K317" s="17">
        <v>736900</v>
      </c>
      <c r="L317" s="29" t="s">
        <v>54</v>
      </c>
      <c r="M317" s="3"/>
      <c r="N317" s="1">
        <f t="shared" si="10"/>
        <v>0</v>
      </c>
      <c r="O317" s="1"/>
      <c r="P317" s="1"/>
      <c r="Q317" s="1"/>
      <c r="R317" s="1"/>
      <c r="S317" s="1"/>
      <c r="T317" s="3"/>
      <c r="U317" s="1"/>
      <c r="V317" s="1"/>
      <c r="W317" s="1"/>
    </row>
    <row r="318" spans="1:23" hidden="1">
      <c r="A318" s="1" t="s">
        <v>26</v>
      </c>
      <c r="B318" s="1" t="s">
        <v>2545</v>
      </c>
      <c r="C318" s="27">
        <v>96282</v>
      </c>
      <c r="D318" s="1" t="s">
        <v>958</v>
      </c>
      <c r="E318" s="3">
        <v>46090</v>
      </c>
      <c r="F318" s="12">
        <v>46090.68540509259</v>
      </c>
      <c r="G318" s="1">
        <v>900125852</v>
      </c>
      <c r="H318" s="1" t="s">
        <v>959</v>
      </c>
      <c r="I318" s="17">
        <f t="shared" si="9"/>
        <v>19327.36</v>
      </c>
      <c r="J318" s="17">
        <v>3672.64</v>
      </c>
      <c r="K318" s="17">
        <v>23000</v>
      </c>
      <c r="L318" s="29" t="s">
        <v>54</v>
      </c>
      <c r="M318" s="3"/>
      <c r="N318" s="1">
        <f t="shared" si="10"/>
        <v>0</v>
      </c>
      <c r="O318" s="1"/>
      <c r="P318" s="1"/>
      <c r="Q318" s="1"/>
      <c r="R318" s="1"/>
      <c r="S318" s="1"/>
      <c r="T318" s="3"/>
      <c r="U318" s="1"/>
      <c r="V318" s="1"/>
      <c r="W318" s="1"/>
    </row>
    <row r="319" spans="1:23" hidden="1">
      <c r="A319" s="1" t="s">
        <v>82</v>
      </c>
      <c r="B319" s="1" t="s">
        <v>2546</v>
      </c>
      <c r="C319" s="1">
        <v>2477</v>
      </c>
      <c r="D319" s="1" t="s">
        <v>131</v>
      </c>
      <c r="E319" s="3">
        <v>46090</v>
      </c>
      <c r="F319" s="12">
        <v>46090.68041666667</v>
      </c>
      <c r="G319" s="1">
        <v>900650486</v>
      </c>
      <c r="H319" s="1" t="s">
        <v>857</v>
      </c>
      <c r="I319" s="17">
        <f t="shared" si="9"/>
        <v>3160831.93</v>
      </c>
      <c r="J319" s="17">
        <v>600558.06999999995</v>
      </c>
      <c r="K319" s="17">
        <v>3761390</v>
      </c>
      <c r="L319" s="29" t="s">
        <v>110</v>
      </c>
      <c r="M319" s="3" t="s">
        <v>81</v>
      </c>
      <c r="N319" s="1" t="str">
        <f t="shared" si="10"/>
        <v xml:space="preserve"> - </v>
      </c>
      <c r="O319" s="1" t="s">
        <v>2149</v>
      </c>
      <c r="P319" s="1"/>
      <c r="Q319" s="1"/>
      <c r="R319" s="1"/>
      <c r="S319" s="1"/>
      <c r="T319" s="3"/>
      <c r="U319" s="1"/>
      <c r="V319" s="1"/>
      <c r="W319" s="1"/>
    </row>
    <row r="320" spans="1:23" hidden="1">
      <c r="A320" s="1" t="s">
        <v>26</v>
      </c>
      <c r="B320" s="1" t="s">
        <v>2547</v>
      </c>
      <c r="C320" s="1">
        <v>170675</v>
      </c>
      <c r="D320" s="1" t="s">
        <v>1083</v>
      </c>
      <c r="E320" s="3">
        <v>46090</v>
      </c>
      <c r="F320" s="12">
        <v>46090.60628472222</v>
      </c>
      <c r="G320" s="1">
        <v>860000018</v>
      </c>
      <c r="H320" s="1" t="s">
        <v>1084</v>
      </c>
      <c r="I320" s="17">
        <f t="shared" si="9"/>
        <v>117000</v>
      </c>
      <c r="J320" s="17">
        <v>0</v>
      </c>
      <c r="K320" s="17">
        <v>117000</v>
      </c>
      <c r="L320" s="29" t="s">
        <v>70</v>
      </c>
      <c r="M320" s="3">
        <v>46092</v>
      </c>
      <c r="N320" s="1">
        <f t="shared" si="10"/>
        <v>2</v>
      </c>
      <c r="O320" s="1" t="s">
        <v>2222</v>
      </c>
      <c r="P320" s="1"/>
      <c r="Q320" s="1"/>
      <c r="R320" s="1"/>
      <c r="S320" s="1"/>
      <c r="T320" s="3">
        <v>46105</v>
      </c>
      <c r="U320" s="1" t="s">
        <v>39</v>
      </c>
      <c r="V320" s="1"/>
      <c r="W320" s="1" t="s">
        <v>2144</v>
      </c>
    </row>
    <row r="321" spans="1:23" hidden="1">
      <c r="A321" s="1" t="s">
        <v>26</v>
      </c>
      <c r="B321" s="1" t="s">
        <v>2548</v>
      </c>
      <c r="C321" s="1">
        <v>347606</v>
      </c>
      <c r="D321" s="1" t="s">
        <v>336</v>
      </c>
      <c r="E321" s="3">
        <v>46090</v>
      </c>
      <c r="F321" s="12">
        <v>46090.480046296296</v>
      </c>
      <c r="G321" s="1">
        <v>800049074</v>
      </c>
      <c r="H321" s="1" t="s">
        <v>337</v>
      </c>
      <c r="I321" s="17">
        <f t="shared" si="9"/>
        <v>49390</v>
      </c>
      <c r="J321" s="17">
        <v>9384</v>
      </c>
      <c r="K321" s="17">
        <v>58774</v>
      </c>
      <c r="L321" s="29" t="s">
        <v>70</v>
      </c>
      <c r="M321" s="3">
        <v>46092</v>
      </c>
      <c r="N321" s="1">
        <f t="shared" si="10"/>
        <v>2</v>
      </c>
      <c r="O321" s="1" t="s">
        <v>2222</v>
      </c>
      <c r="P321" s="1"/>
      <c r="Q321" s="1"/>
      <c r="R321" s="1"/>
      <c r="S321" s="1"/>
      <c r="T321" s="3">
        <v>46094</v>
      </c>
      <c r="U321" s="1" t="s">
        <v>39</v>
      </c>
      <c r="V321" s="1"/>
      <c r="W321" s="1" t="s">
        <v>2144</v>
      </c>
    </row>
    <row r="322" spans="1:23" hidden="1">
      <c r="A322" s="1" t="s">
        <v>26</v>
      </c>
      <c r="B322" s="1" t="s">
        <v>2549</v>
      </c>
      <c r="C322" s="1">
        <v>347607</v>
      </c>
      <c r="D322" s="1" t="s">
        <v>336</v>
      </c>
      <c r="E322" s="3">
        <v>46090</v>
      </c>
      <c r="F322" s="12">
        <v>46090.480057870373</v>
      </c>
      <c r="G322" s="1">
        <v>800049074</v>
      </c>
      <c r="H322" s="1" t="s">
        <v>337</v>
      </c>
      <c r="I322" s="17">
        <f t="shared" si="9"/>
        <v>101608</v>
      </c>
      <c r="J322" s="17">
        <v>9170</v>
      </c>
      <c r="K322" s="17">
        <v>110778</v>
      </c>
      <c r="L322" s="29" t="s">
        <v>70</v>
      </c>
      <c r="M322" s="3">
        <v>46092</v>
      </c>
      <c r="N322" s="1">
        <f t="shared" si="10"/>
        <v>2</v>
      </c>
      <c r="O322" s="1" t="s">
        <v>2222</v>
      </c>
      <c r="P322" s="1"/>
      <c r="Q322" s="1"/>
      <c r="R322" s="1"/>
      <c r="S322" s="1"/>
      <c r="T322" s="3">
        <v>46094</v>
      </c>
      <c r="U322" s="1" t="s">
        <v>39</v>
      </c>
      <c r="V322" s="1"/>
      <c r="W322" s="1" t="s">
        <v>2144</v>
      </c>
    </row>
    <row r="323" spans="1:23" ht="19.350000000000001" hidden="1" customHeight="1">
      <c r="A323" s="1" t="s">
        <v>82</v>
      </c>
      <c r="B323" s="1" t="s">
        <v>2550</v>
      </c>
      <c r="C323" s="1">
        <v>227</v>
      </c>
      <c r="D323" s="1" t="s">
        <v>84</v>
      </c>
      <c r="E323" s="3">
        <v>46090</v>
      </c>
      <c r="F323" s="12">
        <v>46090.589872685188</v>
      </c>
      <c r="G323" s="1">
        <v>900144364</v>
      </c>
      <c r="H323" s="1" t="s">
        <v>72</v>
      </c>
      <c r="I323" s="17">
        <f t="shared" ref="I323:I386" si="11">K323-J323</f>
        <v>995000</v>
      </c>
      <c r="J323" s="17">
        <v>189050</v>
      </c>
      <c r="K323" s="17">
        <v>1184050</v>
      </c>
      <c r="L323" s="29" t="s">
        <v>110</v>
      </c>
      <c r="M323" s="3" t="s">
        <v>81</v>
      </c>
      <c r="N323" s="1" t="str">
        <f t="shared" ref="N323:N386" si="12">IFERROR(IF(-_xlfn.DAYS(E323,M323)&lt;0,0,-_xlfn.DAYS(E323,M323)), " - ")</f>
        <v xml:space="preserve"> - </v>
      </c>
      <c r="O323" s="1" t="s">
        <v>2149</v>
      </c>
      <c r="P323" s="1"/>
      <c r="Q323" s="1"/>
      <c r="R323" s="1"/>
      <c r="S323" s="1"/>
      <c r="T323" s="3"/>
      <c r="U323" s="1"/>
      <c r="V323" s="1"/>
      <c r="W323" s="1"/>
    </row>
    <row r="324" spans="1:23" ht="14.85" hidden="1" customHeight="1">
      <c r="A324" s="1" t="s">
        <v>26</v>
      </c>
      <c r="B324" s="1" t="s">
        <v>2551</v>
      </c>
      <c r="C324" s="1">
        <v>1342</v>
      </c>
      <c r="D324" s="1" t="s">
        <v>151</v>
      </c>
      <c r="E324" s="3">
        <v>46090</v>
      </c>
      <c r="F324" s="12">
        <v>46090.482083333336</v>
      </c>
      <c r="G324" s="1">
        <v>901561580</v>
      </c>
      <c r="H324" s="1" t="s">
        <v>152</v>
      </c>
      <c r="I324" s="17">
        <f t="shared" si="11"/>
        <v>8568782.0800000001</v>
      </c>
      <c r="J324" s="17">
        <v>1628068.59</v>
      </c>
      <c r="K324" s="17">
        <v>10196850.67</v>
      </c>
      <c r="L324" s="29" t="s">
        <v>70</v>
      </c>
      <c r="M324" s="3">
        <v>46094</v>
      </c>
      <c r="N324" s="1">
        <f t="shared" si="12"/>
        <v>4</v>
      </c>
      <c r="O324" s="1" t="s">
        <v>2149</v>
      </c>
      <c r="P324" s="1"/>
      <c r="Q324" s="1"/>
      <c r="R324" s="1"/>
      <c r="S324" s="1"/>
      <c r="T324" s="3">
        <v>46098</v>
      </c>
      <c r="U324" s="1" t="s">
        <v>32</v>
      </c>
      <c r="V324" s="1"/>
      <c r="W324" s="1" t="s">
        <v>2144</v>
      </c>
    </row>
    <row r="325" spans="1:23" hidden="1">
      <c r="A325" s="1" t="s">
        <v>26</v>
      </c>
      <c r="B325" s="1" t="s">
        <v>2552</v>
      </c>
      <c r="C325" s="1">
        <v>347536</v>
      </c>
      <c r="D325" s="1" t="s">
        <v>336</v>
      </c>
      <c r="E325" s="3">
        <v>46090</v>
      </c>
      <c r="F325" s="12">
        <v>46090.461643518516</v>
      </c>
      <c r="G325" s="1">
        <v>800049074</v>
      </c>
      <c r="H325" s="1" t="s">
        <v>337</v>
      </c>
      <c r="I325" s="17">
        <f t="shared" si="11"/>
        <v>1504937</v>
      </c>
      <c r="J325" s="17">
        <v>285938</v>
      </c>
      <c r="K325" s="17">
        <v>1790875</v>
      </c>
      <c r="L325" s="29" t="s">
        <v>70</v>
      </c>
      <c r="M325" s="3">
        <v>46097</v>
      </c>
      <c r="N325" s="1">
        <f t="shared" si="12"/>
        <v>7</v>
      </c>
      <c r="O325" s="1" t="s">
        <v>2149</v>
      </c>
      <c r="P325" s="1"/>
      <c r="Q325" s="1"/>
      <c r="R325" s="1"/>
      <c r="S325" s="1"/>
      <c r="T325" s="3">
        <v>46098</v>
      </c>
      <c r="U325" s="1" t="s">
        <v>39</v>
      </c>
      <c r="V325" s="1"/>
      <c r="W325" s="1" t="s">
        <v>1258</v>
      </c>
    </row>
    <row r="326" spans="1:23" hidden="1">
      <c r="A326" s="1" t="s">
        <v>26</v>
      </c>
      <c r="B326" s="1" t="s">
        <v>2553</v>
      </c>
      <c r="C326" s="1">
        <v>347593</v>
      </c>
      <c r="D326" s="1" t="s">
        <v>336</v>
      </c>
      <c r="E326" s="3">
        <v>46090</v>
      </c>
      <c r="F326" s="12">
        <v>46090.463090277779</v>
      </c>
      <c r="G326" s="1">
        <v>800049074</v>
      </c>
      <c r="H326" s="1" t="s">
        <v>337</v>
      </c>
      <c r="I326" s="17">
        <f t="shared" si="11"/>
        <v>1441874</v>
      </c>
      <c r="J326" s="17">
        <v>205861</v>
      </c>
      <c r="K326" s="17">
        <v>1647735</v>
      </c>
      <c r="L326" s="29" t="s">
        <v>70</v>
      </c>
      <c r="M326" s="3">
        <v>46093</v>
      </c>
      <c r="N326" s="1">
        <f t="shared" si="12"/>
        <v>3</v>
      </c>
      <c r="O326" s="1" t="s">
        <v>2149</v>
      </c>
      <c r="P326" s="1"/>
      <c r="Q326" s="1"/>
      <c r="R326" s="1"/>
      <c r="S326" s="1"/>
      <c r="T326" s="3">
        <v>46098</v>
      </c>
      <c r="U326" s="1" t="s">
        <v>39</v>
      </c>
      <c r="V326" s="1"/>
      <c r="W326" s="1" t="s">
        <v>2144</v>
      </c>
    </row>
    <row r="327" spans="1:23" hidden="1">
      <c r="A327" s="1" t="s">
        <v>26</v>
      </c>
      <c r="B327" s="1" t="s">
        <v>2554</v>
      </c>
      <c r="C327" s="1">
        <v>347594</v>
      </c>
      <c r="D327" s="1" t="s">
        <v>336</v>
      </c>
      <c r="E327" s="3">
        <v>46090</v>
      </c>
      <c r="F327" s="12">
        <v>46090.463113425925</v>
      </c>
      <c r="G327" s="1">
        <v>800049074</v>
      </c>
      <c r="H327" s="1" t="s">
        <v>337</v>
      </c>
      <c r="I327" s="17">
        <f t="shared" si="11"/>
        <v>115559</v>
      </c>
      <c r="J327" s="17">
        <v>21956</v>
      </c>
      <c r="K327" s="17">
        <v>137515</v>
      </c>
      <c r="L327" s="29" t="s">
        <v>70</v>
      </c>
      <c r="M327" s="3">
        <v>46092</v>
      </c>
      <c r="N327" s="1">
        <f t="shared" si="12"/>
        <v>2</v>
      </c>
      <c r="O327" s="1" t="s">
        <v>2222</v>
      </c>
      <c r="P327" s="1"/>
      <c r="Q327" s="1"/>
      <c r="R327" s="1"/>
      <c r="S327" s="1"/>
      <c r="T327" s="3">
        <v>46094</v>
      </c>
      <c r="U327" s="1" t="s">
        <v>39</v>
      </c>
      <c r="V327" s="1"/>
      <c r="W327" s="1" t="s">
        <v>2144</v>
      </c>
    </row>
    <row r="328" spans="1:23" hidden="1">
      <c r="A328" s="1" t="s">
        <v>26</v>
      </c>
      <c r="B328" s="1" t="s">
        <v>2555</v>
      </c>
      <c r="C328" s="1">
        <v>566152</v>
      </c>
      <c r="D328" s="1" t="s">
        <v>159</v>
      </c>
      <c r="E328" s="3">
        <v>46090</v>
      </c>
      <c r="F328" s="12">
        <v>46090.392453703702</v>
      </c>
      <c r="G328" s="1">
        <v>890800788</v>
      </c>
      <c r="H328" s="1" t="s">
        <v>160</v>
      </c>
      <c r="I328" s="17">
        <f t="shared" si="11"/>
        <v>96504</v>
      </c>
      <c r="J328" s="17">
        <v>18336</v>
      </c>
      <c r="K328" s="17">
        <v>114840</v>
      </c>
      <c r="L328" s="29" t="s">
        <v>70</v>
      </c>
      <c r="M328" s="3">
        <v>46092</v>
      </c>
      <c r="N328" s="1">
        <f t="shared" si="12"/>
        <v>2</v>
      </c>
      <c r="O328" s="1" t="s">
        <v>2222</v>
      </c>
      <c r="P328" s="1"/>
      <c r="Q328" s="1"/>
      <c r="R328" s="1"/>
      <c r="S328" s="1"/>
      <c r="T328" s="3">
        <v>46094</v>
      </c>
      <c r="U328" s="1" t="s">
        <v>39</v>
      </c>
      <c r="V328" s="1"/>
      <c r="W328" s="1" t="s">
        <v>2144</v>
      </c>
    </row>
    <row r="329" spans="1:23" hidden="1">
      <c r="A329" s="1" t="s">
        <v>26</v>
      </c>
      <c r="B329" s="1" t="s">
        <v>2556</v>
      </c>
      <c r="C329" s="1">
        <v>566176</v>
      </c>
      <c r="D329" s="1" t="s">
        <v>159</v>
      </c>
      <c r="E329" s="3">
        <v>46090</v>
      </c>
      <c r="F329" s="12">
        <v>46090.455011574071</v>
      </c>
      <c r="G329" s="1">
        <v>890800788</v>
      </c>
      <c r="H329" s="1" t="s">
        <v>160</v>
      </c>
      <c r="I329" s="17">
        <f t="shared" si="11"/>
        <v>396209</v>
      </c>
      <c r="J329" s="17">
        <v>75280</v>
      </c>
      <c r="K329" s="17">
        <v>471489</v>
      </c>
      <c r="L329" s="29" t="s">
        <v>70</v>
      </c>
      <c r="M329" s="3">
        <v>46092</v>
      </c>
      <c r="N329" s="1">
        <f t="shared" si="12"/>
        <v>2</v>
      </c>
      <c r="O329" s="1" t="s">
        <v>2222</v>
      </c>
      <c r="P329" s="1"/>
      <c r="Q329" s="1"/>
      <c r="R329" s="1"/>
      <c r="S329" s="1"/>
      <c r="T329" s="3">
        <v>46094</v>
      </c>
      <c r="U329" s="1" t="s">
        <v>39</v>
      </c>
      <c r="V329" s="1"/>
      <c r="W329" s="1" t="s">
        <v>2144</v>
      </c>
    </row>
    <row r="330" spans="1:23" hidden="1">
      <c r="A330" s="1" t="s">
        <v>26</v>
      </c>
      <c r="B330" s="1" t="s">
        <v>2557</v>
      </c>
      <c r="C330" s="1">
        <v>678610</v>
      </c>
      <c r="D330" s="1" t="s">
        <v>825</v>
      </c>
      <c r="E330" s="3">
        <v>46090</v>
      </c>
      <c r="F330" s="12">
        <v>46090.370185185187</v>
      </c>
      <c r="G330" s="1">
        <v>890915475</v>
      </c>
      <c r="H330" s="1" t="s">
        <v>818</v>
      </c>
      <c r="I330" s="17">
        <f t="shared" si="11"/>
        <v>749330</v>
      </c>
      <c r="J330" s="17">
        <v>142372.70000000001</v>
      </c>
      <c r="K330" s="17">
        <v>891702.7</v>
      </c>
      <c r="L330" s="29" t="s">
        <v>70</v>
      </c>
      <c r="M330" s="3">
        <v>46093</v>
      </c>
      <c r="N330" s="1">
        <f t="shared" si="12"/>
        <v>3</v>
      </c>
      <c r="O330" s="1" t="s">
        <v>2149</v>
      </c>
      <c r="P330" s="1"/>
      <c r="Q330" s="1"/>
      <c r="R330" s="1"/>
      <c r="S330" s="1"/>
      <c r="T330" s="3">
        <v>46098</v>
      </c>
      <c r="U330" s="1" t="s">
        <v>39</v>
      </c>
      <c r="V330" s="1"/>
      <c r="W330" s="1" t="s">
        <v>2144</v>
      </c>
    </row>
    <row r="331" spans="1:23" hidden="1">
      <c r="A331" s="1" t="s">
        <v>26</v>
      </c>
      <c r="B331" s="1" t="s">
        <v>2558</v>
      </c>
      <c r="C331" s="1">
        <v>510</v>
      </c>
      <c r="D331" s="1" t="s">
        <v>980</v>
      </c>
      <c r="E331" s="3">
        <v>46090</v>
      </c>
      <c r="F331" s="12">
        <v>46090.357534722221</v>
      </c>
      <c r="G331" s="1">
        <v>811033997</v>
      </c>
      <c r="H331" s="1" t="s">
        <v>981</v>
      </c>
      <c r="I331" s="17">
        <f t="shared" si="11"/>
        <v>1492889.4</v>
      </c>
      <c r="J331" s="17">
        <v>283648.99</v>
      </c>
      <c r="K331" s="17">
        <v>1776538.39</v>
      </c>
      <c r="L331" s="29" t="s">
        <v>70</v>
      </c>
      <c r="M331" s="3">
        <v>46091</v>
      </c>
      <c r="N331" s="1">
        <f t="shared" si="12"/>
        <v>1</v>
      </c>
      <c r="O331" s="1" t="s">
        <v>2149</v>
      </c>
      <c r="P331" s="1"/>
      <c r="Q331" s="1"/>
      <c r="R331" s="1"/>
      <c r="S331" s="1"/>
      <c r="T331" s="3">
        <v>46094</v>
      </c>
      <c r="U331" s="1" t="s">
        <v>39</v>
      </c>
      <c r="V331" s="1"/>
      <c r="W331" s="1" t="s">
        <v>2144</v>
      </c>
    </row>
    <row r="332" spans="1:23" hidden="1">
      <c r="A332" s="1" t="s">
        <v>26</v>
      </c>
      <c r="B332" s="1" t="s">
        <v>2559</v>
      </c>
      <c r="C332" s="1">
        <v>530078359</v>
      </c>
      <c r="D332" s="1" t="s">
        <v>524</v>
      </c>
      <c r="E332" s="3">
        <v>46090</v>
      </c>
      <c r="F332" s="12">
        <v>46090.337141203701</v>
      </c>
      <c r="G332" s="1">
        <v>830067414</v>
      </c>
      <c r="H332" s="1" t="s">
        <v>525</v>
      </c>
      <c r="I332" s="17">
        <f t="shared" si="11"/>
        <v>2539870</v>
      </c>
      <c r="J332" s="17">
        <v>482575</v>
      </c>
      <c r="K332" s="17">
        <v>3022445</v>
      </c>
      <c r="L332" s="29" t="s">
        <v>1151</v>
      </c>
      <c r="M332" s="3">
        <v>46101</v>
      </c>
      <c r="N332" s="1">
        <f t="shared" si="12"/>
        <v>11</v>
      </c>
      <c r="O332" s="1" t="s">
        <v>2149</v>
      </c>
      <c r="P332" s="1"/>
      <c r="Q332" s="1"/>
      <c r="R332" s="1"/>
      <c r="S332" s="1"/>
      <c r="T332" s="3">
        <v>46107</v>
      </c>
      <c r="U332" s="1"/>
      <c r="V332" s="1"/>
      <c r="W332" s="1" t="s">
        <v>2147</v>
      </c>
    </row>
    <row r="333" spans="1:23" hidden="1">
      <c r="A333" s="1" t="s">
        <v>809</v>
      </c>
      <c r="B333" s="1" t="s">
        <v>2560</v>
      </c>
      <c r="C333" s="1" t="s">
        <v>2561</v>
      </c>
      <c r="D333" s="1"/>
      <c r="E333" s="3">
        <v>46090</v>
      </c>
      <c r="F333" s="12">
        <v>46090.420590277776</v>
      </c>
      <c r="G333" s="1">
        <v>890904996</v>
      </c>
      <c r="H333" s="1" t="s">
        <v>812</v>
      </c>
      <c r="I333" s="17">
        <f t="shared" si="11"/>
        <v>4274172</v>
      </c>
      <c r="J333" s="17">
        <v>0</v>
      </c>
      <c r="K333" s="17">
        <v>4274172</v>
      </c>
      <c r="L333" s="29" t="s">
        <v>813</v>
      </c>
      <c r="M333" s="3" t="s">
        <v>81</v>
      </c>
      <c r="N333" s="1" t="str">
        <f t="shared" si="12"/>
        <v xml:space="preserve"> - </v>
      </c>
      <c r="O333" s="1"/>
      <c r="P333" s="1"/>
      <c r="Q333" s="1"/>
      <c r="R333" s="1"/>
      <c r="S333" s="1"/>
      <c r="T333" s="3"/>
      <c r="U333" s="1"/>
      <c r="V333" s="1"/>
      <c r="W333" s="1"/>
    </row>
    <row r="334" spans="1:23" hidden="1">
      <c r="A334" s="1" t="s">
        <v>26</v>
      </c>
      <c r="B334" s="1" t="s">
        <v>2562</v>
      </c>
      <c r="C334" s="1">
        <v>3722</v>
      </c>
      <c r="D334" s="1" t="s">
        <v>28</v>
      </c>
      <c r="E334" s="3">
        <v>46090</v>
      </c>
      <c r="F334" s="12">
        <v>46090.382245370369</v>
      </c>
      <c r="G334" s="1">
        <v>900667384</v>
      </c>
      <c r="H334" s="1" t="s">
        <v>198</v>
      </c>
      <c r="I334" s="17">
        <f t="shared" si="11"/>
        <v>1750905</v>
      </c>
      <c r="J334" s="17">
        <v>332671.95</v>
      </c>
      <c r="K334" s="17">
        <v>2083576.95</v>
      </c>
      <c r="L334" s="29" t="s">
        <v>1149</v>
      </c>
      <c r="M334" s="3">
        <v>46090</v>
      </c>
      <c r="N334" s="1">
        <f t="shared" si="12"/>
        <v>0</v>
      </c>
      <c r="O334" s="1" t="s">
        <v>479</v>
      </c>
      <c r="P334" s="1"/>
      <c r="Q334" s="1"/>
      <c r="R334" s="1"/>
      <c r="S334" s="1"/>
      <c r="T334" s="3">
        <v>46092</v>
      </c>
      <c r="U334" s="1" t="s">
        <v>39</v>
      </c>
      <c r="V334" s="1"/>
      <c r="W334" s="1" t="s">
        <v>2144</v>
      </c>
    </row>
    <row r="335" spans="1:23" hidden="1">
      <c r="A335" s="1" t="s">
        <v>809</v>
      </c>
      <c r="B335" s="1" t="s">
        <v>2563</v>
      </c>
      <c r="C335" s="1" t="s">
        <v>2564</v>
      </c>
      <c r="D335" s="1"/>
      <c r="E335" s="3">
        <v>46090</v>
      </c>
      <c r="F335" s="12">
        <v>46090.366863425923</v>
      </c>
      <c r="G335" s="1">
        <v>890904996</v>
      </c>
      <c r="H335" s="1" t="s">
        <v>812</v>
      </c>
      <c r="I335" s="17">
        <f t="shared" si="11"/>
        <v>8941707</v>
      </c>
      <c r="J335" s="17">
        <v>0</v>
      </c>
      <c r="K335" s="17">
        <v>8941707</v>
      </c>
      <c r="L335" s="29" t="s">
        <v>1151</v>
      </c>
      <c r="M335" s="3">
        <v>46093</v>
      </c>
      <c r="N335" s="1">
        <f t="shared" si="12"/>
        <v>3</v>
      </c>
      <c r="O335" s="1" t="s">
        <v>1466</v>
      </c>
      <c r="P335" s="1"/>
      <c r="Q335" s="1"/>
      <c r="R335" s="1"/>
      <c r="S335" s="1"/>
      <c r="T335" s="3">
        <v>46094</v>
      </c>
      <c r="U335" s="1" t="s">
        <v>1485</v>
      </c>
      <c r="V335" s="1"/>
      <c r="W335" s="1" t="s">
        <v>2144</v>
      </c>
    </row>
    <row r="336" spans="1:23" hidden="1">
      <c r="A336" s="1" t="s">
        <v>26</v>
      </c>
      <c r="B336" s="1" t="s">
        <v>2565</v>
      </c>
      <c r="C336" s="1">
        <v>14705</v>
      </c>
      <c r="D336" s="1" t="s">
        <v>147</v>
      </c>
      <c r="E336" s="3">
        <v>46090</v>
      </c>
      <c r="F336" s="12">
        <v>46090.348368055558</v>
      </c>
      <c r="G336" s="1">
        <v>71951636</v>
      </c>
      <c r="H336" s="1" t="s">
        <v>148</v>
      </c>
      <c r="I336" s="17">
        <f t="shared" si="11"/>
        <v>22689.08</v>
      </c>
      <c r="J336" s="17">
        <v>4310.92</v>
      </c>
      <c r="K336" s="17">
        <v>27000</v>
      </c>
      <c r="L336" s="29" t="s">
        <v>54</v>
      </c>
      <c r="M336" s="3"/>
      <c r="N336" s="1">
        <f t="shared" si="12"/>
        <v>0</v>
      </c>
      <c r="O336" s="1"/>
      <c r="P336" s="1"/>
      <c r="Q336" s="1"/>
      <c r="R336" s="1"/>
      <c r="S336" s="1"/>
      <c r="T336" s="3"/>
      <c r="U336" s="1"/>
      <c r="V336" s="1"/>
      <c r="W336" s="1"/>
    </row>
    <row r="337" spans="1:23" hidden="1">
      <c r="A337" s="1" t="s">
        <v>26</v>
      </c>
      <c r="B337" s="1" t="s">
        <v>2566</v>
      </c>
      <c r="C337" s="1">
        <v>81802</v>
      </c>
      <c r="D337" s="1" t="s">
        <v>2567</v>
      </c>
      <c r="E337" s="3">
        <v>46090</v>
      </c>
      <c r="F337" s="12">
        <v>46090.296875</v>
      </c>
      <c r="G337" s="1">
        <v>830112317</v>
      </c>
      <c r="H337" s="1" t="s">
        <v>305</v>
      </c>
      <c r="I337" s="17">
        <f t="shared" si="11"/>
        <v>15126.05</v>
      </c>
      <c r="J337" s="17">
        <v>2873.95</v>
      </c>
      <c r="K337" s="17">
        <v>18000</v>
      </c>
      <c r="L337" s="29" t="s">
        <v>54</v>
      </c>
      <c r="M337" s="3"/>
      <c r="N337" s="1">
        <f t="shared" si="12"/>
        <v>0</v>
      </c>
      <c r="O337" s="1"/>
      <c r="P337" s="1"/>
      <c r="Q337" s="1"/>
      <c r="R337" s="1"/>
      <c r="S337" s="1"/>
      <c r="T337" s="3"/>
      <c r="U337" s="1"/>
      <c r="V337" s="1"/>
      <c r="W337" s="1"/>
    </row>
    <row r="338" spans="1:23" hidden="1">
      <c r="A338" s="1" t="s">
        <v>26</v>
      </c>
      <c r="B338" s="1" t="s">
        <v>2568</v>
      </c>
      <c r="C338" s="1">
        <v>31766</v>
      </c>
      <c r="D338" s="1" t="s">
        <v>618</v>
      </c>
      <c r="E338" s="3">
        <v>46090</v>
      </c>
      <c r="F338" s="12">
        <v>46090.292939814812</v>
      </c>
      <c r="G338" s="1">
        <v>900322890</v>
      </c>
      <c r="H338" s="1" t="s">
        <v>619</v>
      </c>
      <c r="I338" s="17">
        <f t="shared" si="11"/>
        <v>718400</v>
      </c>
      <c r="J338" s="17">
        <v>136496</v>
      </c>
      <c r="K338" s="17">
        <v>854896</v>
      </c>
      <c r="L338" s="29" t="s">
        <v>70</v>
      </c>
      <c r="M338" s="3">
        <v>46090</v>
      </c>
      <c r="N338" s="1">
        <f t="shared" si="12"/>
        <v>0</v>
      </c>
      <c r="O338" s="1" t="s">
        <v>2149</v>
      </c>
      <c r="P338" s="1"/>
      <c r="Q338" s="1"/>
      <c r="R338" s="1"/>
      <c r="S338" s="1"/>
      <c r="T338" s="3">
        <v>46092</v>
      </c>
      <c r="U338" s="1" t="s">
        <v>39</v>
      </c>
      <c r="V338" s="1"/>
      <c r="W338" s="1" t="s">
        <v>2144</v>
      </c>
    </row>
    <row r="339" spans="1:23" hidden="1">
      <c r="A339" s="1" t="s">
        <v>26</v>
      </c>
      <c r="B339" s="1" t="s">
        <v>2569</v>
      </c>
      <c r="C339" s="1">
        <v>150</v>
      </c>
      <c r="D339" s="1" t="s">
        <v>648</v>
      </c>
      <c r="E339" s="3">
        <v>46091</v>
      </c>
      <c r="F339" s="12">
        <v>46091.878240740742</v>
      </c>
      <c r="G339" s="1">
        <v>15442838</v>
      </c>
      <c r="H339" s="1" t="s">
        <v>649</v>
      </c>
      <c r="I339" s="17">
        <f t="shared" si="11"/>
        <v>894000</v>
      </c>
      <c r="J339" s="17">
        <v>169860</v>
      </c>
      <c r="K339" s="17">
        <v>1063860</v>
      </c>
      <c r="L339" s="29" t="s">
        <v>1141</v>
      </c>
      <c r="M339" s="3">
        <v>46097</v>
      </c>
      <c r="N339" s="1">
        <f t="shared" si="12"/>
        <v>6</v>
      </c>
      <c r="O339" s="1" t="s">
        <v>2149</v>
      </c>
      <c r="P339" s="1"/>
      <c r="Q339" s="1"/>
      <c r="R339" s="1"/>
      <c r="S339" s="1"/>
      <c r="T339" s="3">
        <v>46098</v>
      </c>
      <c r="U339" s="1" t="s">
        <v>39</v>
      </c>
      <c r="V339" s="1"/>
      <c r="W339" s="1" t="s">
        <v>1258</v>
      </c>
    </row>
    <row r="340" spans="1:23" hidden="1">
      <c r="A340" s="1" t="s">
        <v>26</v>
      </c>
      <c r="B340" s="1" t="s">
        <v>2570</v>
      </c>
      <c r="C340" s="1">
        <v>1849</v>
      </c>
      <c r="D340" s="1" t="s">
        <v>438</v>
      </c>
      <c r="E340" s="3">
        <v>46091</v>
      </c>
      <c r="F340" s="12">
        <v>46091.716874999998</v>
      </c>
      <c r="G340" s="1">
        <v>900497895</v>
      </c>
      <c r="H340" s="1" t="s">
        <v>439</v>
      </c>
      <c r="I340" s="17">
        <f t="shared" si="11"/>
        <v>2640000</v>
      </c>
      <c r="J340" s="17">
        <v>501600</v>
      </c>
      <c r="K340" s="17">
        <v>3141600</v>
      </c>
      <c r="L340" s="29" t="s">
        <v>1151</v>
      </c>
      <c r="M340" s="3">
        <v>46093</v>
      </c>
      <c r="N340" s="1">
        <f t="shared" si="12"/>
        <v>2</v>
      </c>
      <c r="O340" s="1" t="s">
        <v>2149</v>
      </c>
      <c r="P340" s="1"/>
      <c r="Q340" s="1"/>
      <c r="R340" s="1"/>
      <c r="S340" s="1"/>
      <c r="T340" s="3">
        <v>46098</v>
      </c>
      <c r="U340" s="1" t="s">
        <v>39</v>
      </c>
      <c r="V340" s="1"/>
      <c r="W340" s="1" t="s">
        <v>2144</v>
      </c>
    </row>
    <row r="341" spans="1:23" hidden="1">
      <c r="A341" s="1" t="s">
        <v>26</v>
      </c>
      <c r="B341" s="1" t="s">
        <v>2571</v>
      </c>
      <c r="C341" s="1">
        <v>53485</v>
      </c>
      <c r="D341" s="1" t="s">
        <v>28</v>
      </c>
      <c r="E341" s="3">
        <v>46091</v>
      </c>
      <c r="F341" s="12">
        <v>46091.687395833331</v>
      </c>
      <c r="G341" s="1">
        <v>900321758</v>
      </c>
      <c r="H341" s="1" t="s">
        <v>989</v>
      </c>
      <c r="I341" s="17">
        <f t="shared" si="11"/>
        <v>3711300</v>
      </c>
      <c r="J341" s="17">
        <v>0</v>
      </c>
      <c r="K341" s="17">
        <v>3711300</v>
      </c>
      <c r="L341" s="29" t="s">
        <v>1138</v>
      </c>
      <c r="M341" s="3">
        <v>46100</v>
      </c>
      <c r="N341" s="1">
        <f t="shared" si="12"/>
        <v>9</v>
      </c>
      <c r="O341" s="1" t="s">
        <v>221</v>
      </c>
      <c r="P341" s="1"/>
      <c r="Q341" s="1"/>
      <c r="R341" s="1"/>
      <c r="S341" s="1"/>
      <c r="T341" s="3">
        <v>46100</v>
      </c>
      <c r="U341" s="1" t="s">
        <v>39</v>
      </c>
      <c r="V341" s="1"/>
      <c r="W341" s="1" t="s">
        <v>1258</v>
      </c>
    </row>
    <row r="342" spans="1:23" hidden="1">
      <c r="A342" s="1" t="s">
        <v>26</v>
      </c>
      <c r="B342" s="1" t="s">
        <v>2572</v>
      </c>
      <c r="C342" s="1">
        <v>5297</v>
      </c>
      <c r="D342" s="1" t="s">
        <v>1797</v>
      </c>
      <c r="E342" s="3">
        <v>46091</v>
      </c>
      <c r="F342" s="12">
        <v>46091.732002314813</v>
      </c>
      <c r="G342" s="1">
        <v>900664067</v>
      </c>
      <c r="H342" s="1" t="s">
        <v>1798</v>
      </c>
      <c r="I342" s="17">
        <f t="shared" si="11"/>
        <v>168000</v>
      </c>
      <c r="J342" s="17">
        <v>31920</v>
      </c>
      <c r="K342" s="17">
        <v>199920</v>
      </c>
      <c r="L342" s="29" t="s">
        <v>264</v>
      </c>
      <c r="M342" s="3">
        <v>46098</v>
      </c>
      <c r="N342" s="1">
        <f t="shared" si="12"/>
        <v>7</v>
      </c>
      <c r="O342" s="1" t="s">
        <v>2149</v>
      </c>
      <c r="P342" s="1"/>
      <c r="Q342" s="1"/>
      <c r="R342" s="1"/>
      <c r="S342" s="1"/>
      <c r="T342" s="3">
        <v>46100</v>
      </c>
      <c r="U342" s="1" t="s">
        <v>39</v>
      </c>
      <c r="V342" s="1"/>
      <c r="W342" s="1" t="s">
        <v>1258</v>
      </c>
    </row>
    <row r="343" spans="1:23" hidden="1">
      <c r="A343" s="1" t="s">
        <v>26</v>
      </c>
      <c r="B343" s="1" t="s">
        <v>2573</v>
      </c>
      <c r="C343" s="1">
        <v>5054</v>
      </c>
      <c r="D343" s="1" t="s">
        <v>539</v>
      </c>
      <c r="E343" s="3">
        <v>46091</v>
      </c>
      <c r="F343" s="12">
        <v>46091.799988425926</v>
      </c>
      <c r="G343" s="1">
        <v>901042685</v>
      </c>
      <c r="H343" s="1" t="s">
        <v>540</v>
      </c>
      <c r="I343" s="17">
        <f t="shared" si="11"/>
        <v>9141386</v>
      </c>
      <c r="J343" s="17">
        <v>0</v>
      </c>
      <c r="K343" s="17">
        <v>9141386</v>
      </c>
      <c r="L343" s="29" t="s">
        <v>65</v>
      </c>
      <c r="M343" s="3">
        <v>46097</v>
      </c>
      <c r="N343" s="1">
        <f t="shared" si="12"/>
        <v>6</v>
      </c>
      <c r="O343" s="1" t="s">
        <v>90</v>
      </c>
      <c r="P343" s="1"/>
      <c r="Q343" s="1"/>
      <c r="R343" s="1"/>
      <c r="S343" s="1"/>
      <c r="T343" s="3">
        <v>46099</v>
      </c>
      <c r="U343" s="1" t="s">
        <v>39</v>
      </c>
      <c r="V343" s="1"/>
      <c r="W343" s="1" t="s">
        <v>1258</v>
      </c>
    </row>
    <row r="344" spans="1:23" hidden="1">
      <c r="A344" s="1" t="s">
        <v>26</v>
      </c>
      <c r="B344" s="1" t="s">
        <v>2574</v>
      </c>
      <c r="C344" s="1">
        <v>2883</v>
      </c>
      <c r="D344" s="1" t="s">
        <v>1808</v>
      </c>
      <c r="E344" s="3">
        <v>46091</v>
      </c>
      <c r="F344" s="12">
        <v>46091.846817129626</v>
      </c>
      <c r="G344" s="1">
        <v>901731630</v>
      </c>
      <c r="H344" s="1" t="s">
        <v>1809</v>
      </c>
      <c r="I344" s="17">
        <f t="shared" si="11"/>
        <v>106746</v>
      </c>
      <c r="J344" s="17">
        <v>0</v>
      </c>
      <c r="K344" s="17">
        <v>106746</v>
      </c>
      <c r="L344" s="1" t="s">
        <v>54</v>
      </c>
      <c r="M344" s="3"/>
      <c r="N344" s="1">
        <f t="shared" si="12"/>
        <v>0</v>
      </c>
      <c r="O344" s="1"/>
      <c r="P344" s="1"/>
      <c r="Q344" s="1"/>
      <c r="R344" s="1"/>
      <c r="S344" s="1"/>
      <c r="T344" s="3"/>
      <c r="U344" s="1"/>
      <c r="V344" s="1"/>
      <c r="W344" s="1"/>
    </row>
    <row r="345" spans="1:23" hidden="1">
      <c r="A345" s="1" t="s">
        <v>26</v>
      </c>
      <c r="B345" s="1" t="s">
        <v>2575</v>
      </c>
      <c r="C345" s="1">
        <v>6640</v>
      </c>
      <c r="D345" s="1"/>
      <c r="E345" s="3">
        <v>46091</v>
      </c>
      <c r="F345" s="12">
        <v>46091.825636574074</v>
      </c>
      <c r="G345" s="1">
        <v>32150739</v>
      </c>
      <c r="H345" s="1" t="s">
        <v>400</v>
      </c>
      <c r="I345" s="17">
        <f t="shared" si="11"/>
        <v>757000</v>
      </c>
      <c r="J345" s="17">
        <v>0</v>
      </c>
      <c r="K345" s="17">
        <v>757000</v>
      </c>
      <c r="L345" s="29" t="s">
        <v>1138</v>
      </c>
      <c r="M345" s="3">
        <v>46100</v>
      </c>
      <c r="N345" s="1">
        <f t="shared" si="12"/>
        <v>9</v>
      </c>
      <c r="O345" s="1" t="s">
        <v>2149</v>
      </c>
      <c r="P345" s="1"/>
      <c r="Q345" s="1"/>
      <c r="R345" s="1"/>
      <c r="S345" s="1"/>
      <c r="T345" s="3">
        <v>46105</v>
      </c>
      <c r="U345" s="1" t="s">
        <v>39</v>
      </c>
      <c r="V345" s="1"/>
      <c r="W345" s="1" t="s">
        <v>1258</v>
      </c>
    </row>
    <row r="346" spans="1:23" hidden="1">
      <c r="A346" s="1" t="s">
        <v>82</v>
      </c>
      <c r="B346" s="1" t="s">
        <v>2576</v>
      </c>
      <c r="C346" s="1" t="s">
        <v>2577</v>
      </c>
      <c r="D346" s="1"/>
      <c r="E346" s="3">
        <v>46091</v>
      </c>
      <c r="F346" s="12">
        <v>46091.825092592589</v>
      </c>
      <c r="G346" s="1">
        <v>32150739</v>
      </c>
      <c r="H346" s="1" t="s">
        <v>400</v>
      </c>
      <c r="I346" s="17">
        <f t="shared" si="11"/>
        <v>757000</v>
      </c>
      <c r="J346" s="17">
        <v>0</v>
      </c>
      <c r="K346" s="17">
        <v>757000</v>
      </c>
      <c r="L346" s="1" t="s">
        <v>110</v>
      </c>
      <c r="M346" s="3" t="s">
        <v>81</v>
      </c>
      <c r="N346" s="1" t="str">
        <f t="shared" si="12"/>
        <v xml:space="preserve"> - </v>
      </c>
      <c r="O346" s="1" t="s">
        <v>2149</v>
      </c>
      <c r="P346" s="1"/>
      <c r="Q346" s="1"/>
      <c r="R346" s="1"/>
      <c r="S346" s="1"/>
      <c r="T346" s="3"/>
      <c r="U346" s="1"/>
      <c r="V346" s="1"/>
      <c r="W346" s="1"/>
    </row>
    <row r="347" spans="1:23" hidden="1">
      <c r="A347" s="1" t="s">
        <v>26</v>
      </c>
      <c r="B347" s="1" t="s">
        <v>2578</v>
      </c>
      <c r="C347" s="1">
        <v>6639</v>
      </c>
      <c r="D347" s="1"/>
      <c r="E347" s="3">
        <v>46091</v>
      </c>
      <c r="F347" s="12">
        <v>46091.824178240742</v>
      </c>
      <c r="G347" s="1">
        <v>32150739</v>
      </c>
      <c r="H347" s="1" t="s">
        <v>400</v>
      </c>
      <c r="I347" s="17">
        <f t="shared" si="11"/>
        <v>757000</v>
      </c>
      <c r="J347" s="17">
        <v>0</v>
      </c>
      <c r="K347" s="17">
        <v>757000</v>
      </c>
      <c r="L347" s="1" t="s">
        <v>110</v>
      </c>
      <c r="M347" s="3" t="s">
        <v>81</v>
      </c>
      <c r="N347" s="1" t="str">
        <f t="shared" si="12"/>
        <v xml:space="preserve"> - </v>
      </c>
      <c r="O347" s="1" t="s">
        <v>2149</v>
      </c>
      <c r="P347" s="1"/>
      <c r="Q347" s="1"/>
      <c r="R347" s="1"/>
      <c r="S347" s="1"/>
      <c r="T347" s="3"/>
      <c r="U347" s="1"/>
      <c r="V347" s="1"/>
      <c r="W347" s="1"/>
    </row>
    <row r="348" spans="1:23" hidden="1">
      <c r="A348" s="1" t="s">
        <v>26</v>
      </c>
      <c r="B348" s="1" t="s">
        <v>2579</v>
      </c>
      <c r="C348" s="1">
        <v>209506</v>
      </c>
      <c r="D348" s="1" t="s">
        <v>2580</v>
      </c>
      <c r="E348" s="3">
        <v>46091</v>
      </c>
      <c r="F348" s="12">
        <v>46091.812847222223</v>
      </c>
      <c r="G348" s="1">
        <v>901230769</v>
      </c>
      <c r="H348" s="1" t="s">
        <v>2581</v>
      </c>
      <c r="I348" s="17">
        <f t="shared" si="11"/>
        <v>21680.67</v>
      </c>
      <c r="J348" s="17">
        <v>4119.33</v>
      </c>
      <c r="K348" s="17">
        <v>25800</v>
      </c>
      <c r="L348" s="1" t="s">
        <v>54</v>
      </c>
      <c r="M348" s="3"/>
      <c r="N348" s="1">
        <f t="shared" si="12"/>
        <v>0</v>
      </c>
      <c r="O348" s="1"/>
      <c r="P348" s="1"/>
      <c r="Q348" s="1"/>
      <c r="R348" s="1"/>
      <c r="S348" s="1"/>
      <c r="T348" s="3"/>
      <c r="U348" s="1"/>
      <c r="V348" s="1"/>
      <c r="W348" s="1"/>
    </row>
    <row r="349" spans="1:23" hidden="1">
      <c r="A349" s="1" t="s">
        <v>26</v>
      </c>
      <c r="B349" s="1" t="s">
        <v>2582</v>
      </c>
      <c r="C349" s="1">
        <v>589</v>
      </c>
      <c r="D349" s="1" t="s">
        <v>28</v>
      </c>
      <c r="E349" s="3">
        <v>46091</v>
      </c>
      <c r="F349" s="12">
        <v>46091.703587962962</v>
      </c>
      <c r="G349" s="1">
        <v>901833138</v>
      </c>
      <c r="H349" s="1" t="s">
        <v>2583</v>
      </c>
      <c r="I349" s="17">
        <f t="shared" si="11"/>
        <v>11764.71</v>
      </c>
      <c r="J349" s="17">
        <v>2235.29</v>
      </c>
      <c r="K349" s="17">
        <v>14000</v>
      </c>
      <c r="L349" s="1" t="s">
        <v>54</v>
      </c>
      <c r="M349" s="3"/>
      <c r="N349" s="1">
        <f t="shared" si="12"/>
        <v>0</v>
      </c>
      <c r="O349" s="1"/>
      <c r="P349" s="1"/>
      <c r="Q349" s="1"/>
      <c r="R349" s="1"/>
      <c r="S349" s="1"/>
      <c r="T349" s="3"/>
      <c r="U349" s="1"/>
      <c r="V349" s="1"/>
      <c r="W349" s="1"/>
    </row>
    <row r="350" spans="1:23" hidden="1">
      <c r="A350" s="1" t="s">
        <v>26</v>
      </c>
      <c r="B350" s="1" t="s">
        <v>2584</v>
      </c>
      <c r="C350" s="1">
        <v>35088</v>
      </c>
      <c r="D350" s="1" t="s">
        <v>376</v>
      </c>
      <c r="E350" s="3">
        <v>46091</v>
      </c>
      <c r="F350" s="12">
        <v>46091.698969907404</v>
      </c>
      <c r="G350" s="1">
        <v>9522660</v>
      </c>
      <c r="H350" s="1" t="s">
        <v>377</v>
      </c>
      <c r="I350" s="17">
        <f t="shared" si="11"/>
        <v>1324369.74</v>
      </c>
      <c r="J350" s="17">
        <v>251630.25</v>
      </c>
      <c r="K350" s="17">
        <v>1575999.99</v>
      </c>
      <c r="L350" s="29" t="s">
        <v>1151</v>
      </c>
      <c r="M350" s="3">
        <v>46093</v>
      </c>
      <c r="N350" s="1">
        <f t="shared" si="12"/>
        <v>2</v>
      </c>
      <c r="O350" s="1" t="s">
        <v>2149</v>
      </c>
      <c r="P350" s="1"/>
      <c r="Q350" s="1"/>
      <c r="R350" s="1"/>
      <c r="S350" s="1"/>
      <c r="T350" s="3">
        <v>46098</v>
      </c>
      <c r="U350" s="1" t="s">
        <v>39</v>
      </c>
      <c r="V350" s="1"/>
      <c r="W350" s="1" t="s">
        <v>2144</v>
      </c>
    </row>
    <row r="351" spans="1:23" hidden="1">
      <c r="A351" s="1" t="s">
        <v>26</v>
      </c>
      <c r="B351" s="1" t="s">
        <v>2585</v>
      </c>
      <c r="C351" s="1">
        <v>35109</v>
      </c>
      <c r="D351" s="1" t="s">
        <v>376</v>
      </c>
      <c r="E351" s="3">
        <v>46091</v>
      </c>
      <c r="F351" s="12">
        <v>46091.698969907404</v>
      </c>
      <c r="G351" s="1">
        <v>9522660</v>
      </c>
      <c r="H351" s="1" t="s">
        <v>377</v>
      </c>
      <c r="I351" s="17">
        <f t="shared" si="11"/>
        <v>453781.5</v>
      </c>
      <c r="J351" s="17">
        <v>86218.48</v>
      </c>
      <c r="K351" s="17">
        <v>539999.98</v>
      </c>
      <c r="L351" s="29" t="s">
        <v>1151</v>
      </c>
      <c r="M351" s="3">
        <v>46101</v>
      </c>
      <c r="N351" s="1">
        <f t="shared" si="12"/>
        <v>10</v>
      </c>
      <c r="O351" s="1" t="s">
        <v>2149</v>
      </c>
      <c r="P351" s="1"/>
      <c r="Q351" s="1"/>
      <c r="R351" s="1"/>
      <c r="S351" s="1"/>
      <c r="T351" s="3">
        <v>46105</v>
      </c>
      <c r="U351" s="1" t="s">
        <v>39</v>
      </c>
      <c r="V351" s="1"/>
      <c r="W351" s="1" t="s">
        <v>1258</v>
      </c>
    </row>
    <row r="352" spans="1:23" hidden="1">
      <c r="A352" s="1" t="s">
        <v>26</v>
      </c>
      <c r="B352" s="1" t="s">
        <v>2586</v>
      </c>
      <c r="C352" s="1">
        <v>35095</v>
      </c>
      <c r="D352" s="1" t="s">
        <v>376</v>
      </c>
      <c r="E352" s="3">
        <v>46091</v>
      </c>
      <c r="F352" s="12">
        <v>46091.698935185188</v>
      </c>
      <c r="G352" s="1">
        <v>9522660</v>
      </c>
      <c r="H352" s="1" t="s">
        <v>377</v>
      </c>
      <c r="I352" s="17">
        <f t="shared" si="11"/>
        <v>3226891.1999999997</v>
      </c>
      <c r="J352" s="17">
        <v>613109.32999999996</v>
      </c>
      <c r="K352" s="17">
        <v>3840000.53</v>
      </c>
      <c r="L352" s="29" t="s">
        <v>1151</v>
      </c>
      <c r="M352" s="3">
        <v>46093</v>
      </c>
      <c r="N352" s="1">
        <f t="shared" si="12"/>
        <v>2</v>
      </c>
      <c r="O352" s="1" t="s">
        <v>2149</v>
      </c>
      <c r="P352" s="1"/>
      <c r="Q352" s="1"/>
      <c r="R352" s="1"/>
      <c r="S352" s="1"/>
      <c r="T352" s="3">
        <v>46098</v>
      </c>
      <c r="U352" s="1" t="s">
        <v>39</v>
      </c>
      <c r="V352" s="1"/>
      <c r="W352" s="1" t="s">
        <v>2144</v>
      </c>
    </row>
    <row r="353" spans="1:23" hidden="1">
      <c r="A353" s="1" t="s">
        <v>26</v>
      </c>
      <c r="B353" s="1" t="s">
        <v>2587</v>
      </c>
      <c r="C353" s="1">
        <v>347977</v>
      </c>
      <c r="D353" s="1" t="s">
        <v>336</v>
      </c>
      <c r="E353" s="3">
        <v>46091</v>
      </c>
      <c r="F353" s="12">
        <v>46091.682905092595</v>
      </c>
      <c r="G353" s="1">
        <v>800049074</v>
      </c>
      <c r="H353" s="1" t="s">
        <v>337</v>
      </c>
      <c r="I353" s="17">
        <f t="shared" si="11"/>
        <v>65900</v>
      </c>
      <c r="J353" s="17">
        <v>12521</v>
      </c>
      <c r="K353" s="17">
        <v>78421</v>
      </c>
      <c r="L353" s="29" t="s">
        <v>70</v>
      </c>
      <c r="M353" s="3">
        <v>46093</v>
      </c>
      <c r="N353" s="1">
        <f t="shared" si="12"/>
        <v>2</v>
      </c>
      <c r="O353" s="1" t="s">
        <v>2149</v>
      </c>
      <c r="P353" s="1"/>
      <c r="Q353" s="1"/>
      <c r="R353" s="1"/>
      <c r="S353" s="1"/>
      <c r="T353" s="3">
        <v>46094</v>
      </c>
      <c r="U353" s="1" t="s">
        <v>39</v>
      </c>
      <c r="V353" s="1"/>
      <c r="W353" s="1" t="s">
        <v>2144</v>
      </c>
    </row>
    <row r="354" spans="1:23" hidden="1">
      <c r="A354" s="1" t="s">
        <v>26</v>
      </c>
      <c r="B354" s="1" t="s">
        <v>2588</v>
      </c>
      <c r="C354" s="1">
        <v>1538</v>
      </c>
      <c r="D354" s="1" t="s">
        <v>28</v>
      </c>
      <c r="E354" s="3">
        <v>46091</v>
      </c>
      <c r="F354" s="12">
        <v>46091.637789351851</v>
      </c>
      <c r="G354" s="1">
        <v>901950863</v>
      </c>
      <c r="H354" s="1" t="s">
        <v>549</v>
      </c>
      <c r="I354" s="17">
        <f t="shared" si="11"/>
        <v>326800</v>
      </c>
      <c r="J354" s="17">
        <v>62092</v>
      </c>
      <c r="K354" s="17">
        <v>388892</v>
      </c>
      <c r="L354" s="29" t="s">
        <v>1151</v>
      </c>
      <c r="M354" s="3">
        <v>46093</v>
      </c>
      <c r="N354" s="1">
        <f t="shared" si="12"/>
        <v>2</v>
      </c>
      <c r="O354" s="1" t="s">
        <v>2149</v>
      </c>
      <c r="P354" s="1"/>
      <c r="Q354" s="1"/>
      <c r="R354" s="1"/>
      <c r="S354" s="1"/>
      <c r="T354" s="3">
        <v>46098</v>
      </c>
      <c r="U354" s="1" t="s">
        <v>39</v>
      </c>
      <c r="V354" s="1"/>
      <c r="W354" s="1" t="s">
        <v>2144</v>
      </c>
    </row>
    <row r="355" spans="1:23" hidden="1">
      <c r="A355" s="1" t="s">
        <v>26</v>
      </c>
      <c r="B355" s="1" t="s">
        <v>2589</v>
      </c>
      <c r="C355" s="1">
        <v>2864</v>
      </c>
      <c r="D355" s="1" t="s">
        <v>262</v>
      </c>
      <c r="E355" s="3">
        <v>46091</v>
      </c>
      <c r="F355" s="12">
        <v>46091.615798611114</v>
      </c>
      <c r="G355" s="1">
        <v>900433773</v>
      </c>
      <c r="H355" s="1" t="s">
        <v>433</v>
      </c>
      <c r="I355" s="17">
        <f t="shared" si="11"/>
        <v>990000</v>
      </c>
      <c r="J355" s="17">
        <v>188100</v>
      </c>
      <c r="K355" s="17">
        <v>1178100</v>
      </c>
      <c r="L355" s="29" t="s">
        <v>1151</v>
      </c>
      <c r="M355" s="3">
        <v>46093</v>
      </c>
      <c r="N355" s="1">
        <f t="shared" si="12"/>
        <v>2</v>
      </c>
      <c r="O355" s="1" t="s">
        <v>2149</v>
      </c>
      <c r="P355" s="1"/>
      <c r="Q355" s="1"/>
      <c r="R355" s="1"/>
      <c r="S355" s="1"/>
      <c r="T355" s="3">
        <v>46098</v>
      </c>
      <c r="U355" s="1" t="s">
        <v>39</v>
      </c>
      <c r="V355" s="1"/>
      <c r="W355" s="1" t="s">
        <v>2144</v>
      </c>
    </row>
    <row r="356" spans="1:23" hidden="1">
      <c r="A356" s="1" t="s">
        <v>26</v>
      </c>
      <c r="B356" s="1" t="s">
        <v>2590</v>
      </c>
      <c r="C356" s="1">
        <v>19816</v>
      </c>
      <c r="D356" s="1" t="s">
        <v>28</v>
      </c>
      <c r="E356" s="3">
        <v>46091</v>
      </c>
      <c r="F356" s="12">
        <v>46091.600219907406</v>
      </c>
      <c r="G356" s="1">
        <v>901159065</v>
      </c>
      <c r="H356" s="1" t="s">
        <v>2591</v>
      </c>
      <c r="I356" s="17">
        <f t="shared" si="11"/>
        <v>1278500</v>
      </c>
      <c r="J356" s="17">
        <v>242915</v>
      </c>
      <c r="K356" s="17">
        <v>1521415</v>
      </c>
      <c r="L356" s="29" t="s">
        <v>1151</v>
      </c>
      <c r="M356" s="3">
        <v>46106</v>
      </c>
      <c r="N356" s="1">
        <f t="shared" si="12"/>
        <v>15</v>
      </c>
      <c r="O356" s="1" t="s">
        <v>2149</v>
      </c>
      <c r="P356" s="1"/>
      <c r="Q356" s="1"/>
      <c r="R356" s="1"/>
      <c r="S356" s="1"/>
      <c r="T356" s="3">
        <v>46107</v>
      </c>
      <c r="U356" s="1" t="s">
        <v>39</v>
      </c>
      <c r="V356" s="1"/>
      <c r="W356" s="1"/>
    </row>
    <row r="357" spans="1:23" hidden="1">
      <c r="A357" s="1" t="s">
        <v>26</v>
      </c>
      <c r="B357" s="1" t="s">
        <v>2592</v>
      </c>
      <c r="C357" s="1">
        <v>2792</v>
      </c>
      <c r="D357" s="1" t="s">
        <v>122</v>
      </c>
      <c r="E357" s="3">
        <v>46091</v>
      </c>
      <c r="F357" s="12">
        <v>46091.61822916667</v>
      </c>
      <c r="G357" s="1">
        <v>900667734</v>
      </c>
      <c r="H357" s="1" t="s">
        <v>123</v>
      </c>
      <c r="I357" s="17">
        <f t="shared" si="11"/>
        <v>290000</v>
      </c>
      <c r="J357" s="17">
        <v>55100</v>
      </c>
      <c r="K357" s="17">
        <v>345100</v>
      </c>
      <c r="L357" s="29" t="s">
        <v>1151</v>
      </c>
      <c r="M357" s="3">
        <v>46093</v>
      </c>
      <c r="N357" s="1">
        <f t="shared" si="12"/>
        <v>2</v>
      </c>
      <c r="O357" s="1" t="s">
        <v>2149</v>
      </c>
      <c r="P357" s="1"/>
      <c r="Q357" s="1"/>
      <c r="R357" s="1"/>
      <c r="S357" s="1"/>
      <c r="T357" s="3">
        <v>46098</v>
      </c>
      <c r="U357" s="1" t="s">
        <v>39</v>
      </c>
      <c r="V357" s="1"/>
      <c r="W357" s="1" t="s">
        <v>2144</v>
      </c>
    </row>
    <row r="358" spans="1:23" hidden="1">
      <c r="A358" s="1" t="s">
        <v>26</v>
      </c>
      <c r="B358" s="1" t="s">
        <v>2593</v>
      </c>
      <c r="C358" s="1">
        <v>347924</v>
      </c>
      <c r="D358" s="1" t="s">
        <v>336</v>
      </c>
      <c r="E358" s="3">
        <v>46091</v>
      </c>
      <c r="F358" s="12">
        <v>46091.586481481485</v>
      </c>
      <c r="G358" s="1">
        <v>800049074</v>
      </c>
      <c r="H358" s="1" t="s">
        <v>337</v>
      </c>
      <c r="I358" s="17">
        <f t="shared" si="11"/>
        <v>84311</v>
      </c>
      <c r="J358" s="17">
        <v>16019</v>
      </c>
      <c r="K358" s="17">
        <v>100330</v>
      </c>
      <c r="L358" s="29" t="s">
        <v>70</v>
      </c>
      <c r="M358" s="3">
        <v>46105</v>
      </c>
      <c r="N358" s="1">
        <f t="shared" si="12"/>
        <v>14</v>
      </c>
      <c r="O358" s="1" t="s">
        <v>2149</v>
      </c>
      <c r="P358" s="1"/>
      <c r="Q358" s="1"/>
      <c r="R358" s="1"/>
      <c r="S358" s="1"/>
      <c r="T358" s="3">
        <v>46107</v>
      </c>
      <c r="U358" s="1"/>
      <c r="V358" s="1"/>
      <c r="W358" s="1"/>
    </row>
    <row r="359" spans="1:23" hidden="1">
      <c r="A359" s="1" t="s">
        <v>26</v>
      </c>
      <c r="B359" s="1" t="s">
        <v>2594</v>
      </c>
      <c r="C359" s="1">
        <v>347923</v>
      </c>
      <c r="D359" s="1" t="s">
        <v>336</v>
      </c>
      <c r="E359" s="3">
        <v>46091</v>
      </c>
      <c r="F359" s="12">
        <v>46091.586458333331</v>
      </c>
      <c r="G359" s="1">
        <v>800049074</v>
      </c>
      <c r="H359" s="1" t="s">
        <v>337</v>
      </c>
      <c r="I359" s="17">
        <f t="shared" si="11"/>
        <v>397870</v>
      </c>
      <c r="J359" s="17">
        <v>63670</v>
      </c>
      <c r="K359" s="17">
        <v>461540</v>
      </c>
      <c r="L359" s="29" t="s">
        <v>70</v>
      </c>
      <c r="M359" s="3">
        <v>46105</v>
      </c>
      <c r="N359" s="1">
        <f t="shared" si="12"/>
        <v>14</v>
      </c>
      <c r="O359" s="1" t="s">
        <v>2149</v>
      </c>
      <c r="P359" s="1"/>
      <c r="Q359" s="1"/>
      <c r="R359" s="1"/>
      <c r="S359" s="1"/>
      <c r="T359" s="3">
        <v>46107</v>
      </c>
      <c r="U359" s="1"/>
      <c r="V359" s="1"/>
      <c r="W359" s="1"/>
    </row>
    <row r="360" spans="1:23" hidden="1">
      <c r="A360" s="1" t="s">
        <v>26</v>
      </c>
      <c r="B360" s="1" t="s">
        <v>2595</v>
      </c>
      <c r="C360" s="1">
        <v>347921</v>
      </c>
      <c r="D360" s="1" t="s">
        <v>336</v>
      </c>
      <c r="E360" s="3">
        <v>46091</v>
      </c>
      <c r="F360" s="12">
        <v>46091.586412037039</v>
      </c>
      <c r="G360" s="1">
        <v>800049074</v>
      </c>
      <c r="H360" s="1" t="s">
        <v>337</v>
      </c>
      <c r="I360" s="17">
        <f t="shared" si="11"/>
        <v>1936729</v>
      </c>
      <c r="J360" s="17">
        <v>294947</v>
      </c>
      <c r="K360" s="17">
        <v>2231676</v>
      </c>
      <c r="L360" s="29" t="s">
        <v>70</v>
      </c>
      <c r="M360" s="3">
        <v>46100</v>
      </c>
      <c r="N360" s="1">
        <f t="shared" si="12"/>
        <v>9</v>
      </c>
      <c r="O360" s="1" t="s">
        <v>2149</v>
      </c>
      <c r="P360" s="1"/>
      <c r="Q360" s="1"/>
      <c r="R360" s="1"/>
      <c r="S360" s="1"/>
      <c r="T360" s="3">
        <v>46105</v>
      </c>
      <c r="U360" s="1" t="s">
        <v>39</v>
      </c>
      <c r="V360" s="1"/>
      <c r="W360" s="1" t="s">
        <v>1258</v>
      </c>
    </row>
    <row r="361" spans="1:23" hidden="1">
      <c r="A361" s="1" t="s">
        <v>26</v>
      </c>
      <c r="B361" s="1" t="s">
        <v>2596</v>
      </c>
      <c r="C361" s="1">
        <v>727902</v>
      </c>
      <c r="D361" s="1" t="s">
        <v>817</v>
      </c>
      <c r="E361" s="3">
        <v>46091</v>
      </c>
      <c r="F361" s="12">
        <v>46091.584606481483</v>
      </c>
      <c r="G361" s="1">
        <v>890915475</v>
      </c>
      <c r="H361" s="1" t="s">
        <v>818</v>
      </c>
      <c r="I361" s="17">
        <f t="shared" si="11"/>
        <v>226920</v>
      </c>
      <c r="J361" s="17">
        <v>43114.8</v>
      </c>
      <c r="K361" s="17">
        <v>270034.8</v>
      </c>
      <c r="L361" s="29" t="s">
        <v>70</v>
      </c>
      <c r="M361" s="3">
        <v>46093</v>
      </c>
      <c r="N361" s="1">
        <f t="shared" si="12"/>
        <v>2</v>
      </c>
      <c r="O361" s="1" t="s">
        <v>2149</v>
      </c>
      <c r="P361" s="1"/>
      <c r="Q361" s="1"/>
      <c r="R361" s="1"/>
      <c r="S361" s="1"/>
      <c r="T361" s="3">
        <v>46094</v>
      </c>
      <c r="U361" s="1" t="s">
        <v>39</v>
      </c>
      <c r="V361" s="1"/>
      <c r="W361" s="1" t="s">
        <v>2144</v>
      </c>
    </row>
    <row r="362" spans="1:23" hidden="1">
      <c r="A362" s="1" t="s">
        <v>26</v>
      </c>
      <c r="B362" s="1" t="s">
        <v>2597</v>
      </c>
      <c r="C362" s="1">
        <v>68042</v>
      </c>
      <c r="D362" s="1" t="s">
        <v>2598</v>
      </c>
      <c r="E362" s="3">
        <v>46091</v>
      </c>
      <c r="F362" s="12">
        <v>46091.663148148145</v>
      </c>
      <c r="G362" s="1">
        <v>43751185</v>
      </c>
      <c r="H362" s="1" t="s">
        <v>2599</v>
      </c>
      <c r="I362" s="17">
        <f t="shared" si="11"/>
        <v>31240</v>
      </c>
      <c r="J362" s="17">
        <v>5936</v>
      </c>
      <c r="K362" s="17">
        <v>37176</v>
      </c>
      <c r="L362" s="1" t="s">
        <v>54</v>
      </c>
      <c r="M362" s="3"/>
      <c r="N362" s="1">
        <f t="shared" si="12"/>
        <v>0</v>
      </c>
      <c r="O362" s="1"/>
      <c r="P362" s="1"/>
      <c r="Q362" s="1"/>
      <c r="R362" s="1"/>
      <c r="S362" s="1"/>
      <c r="T362" s="3"/>
      <c r="U362" s="1"/>
      <c r="V362" s="1"/>
      <c r="W362" s="1"/>
    </row>
    <row r="363" spans="1:23" hidden="1">
      <c r="A363" s="1" t="s">
        <v>2319</v>
      </c>
      <c r="B363" s="1" t="s">
        <v>2600</v>
      </c>
      <c r="C363" s="1" t="s">
        <v>2601</v>
      </c>
      <c r="D363" s="1"/>
      <c r="E363" s="3">
        <v>46091</v>
      </c>
      <c r="F363" s="12">
        <v>46091.657847222225</v>
      </c>
      <c r="G363" s="1">
        <v>860005330</v>
      </c>
      <c r="H363" s="1" t="s">
        <v>2322</v>
      </c>
      <c r="I363" s="17">
        <f t="shared" si="11"/>
        <v>1508300</v>
      </c>
      <c r="J363" s="17">
        <v>0</v>
      </c>
      <c r="K363" s="17">
        <v>1508300</v>
      </c>
      <c r="L363" s="1" t="s">
        <v>54</v>
      </c>
      <c r="M363" s="3"/>
      <c r="N363" s="1">
        <f t="shared" si="12"/>
        <v>0</v>
      </c>
      <c r="O363" s="1"/>
      <c r="P363" s="1"/>
      <c r="Q363" s="1"/>
      <c r="R363" s="1"/>
      <c r="S363" s="1"/>
      <c r="T363" s="3">
        <v>46098</v>
      </c>
      <c r="U363" s="1" t="s">
        <v>39</v>
      </c>
      <c r="V363" s="1"/>
      <c r="W363" s="1"/>
    </row>
    <row r="364" spans="1:23" hidden="1">
      <c r="A364" s="1" t="s">
        <v>2319</v>
      </c>
      <c r="B364" s="1" t="s">
        <v>2602</v>
      </c>
      <c r="C364" s="1" t="s">
        <v>2603</v>
      </c>
      <c r="D364" s="1"/>
      <c r="E364" s="3">
        <v>46091</v>
      </c>
      <c r="F364" s="12">
        <v>46091.654942129629</v>
      </c>
      <c r="G364" s="1">
        <v>860005330</v>
      </c>
      <c r="H364" s="1" t="s">
        <v>2322</v>
      </c>
      <c r="I364" s="17">
        <f t="shared" si="11"/>
        <v>1600800</v>
      </c>
      <c r="J364" s="17">
        <v>0</v>
      </c>
      <c r="K364" s="17">
        <v>1600800</v>
      </c>
      <c r="L364" s="1" t="s">
        <v>54</v>
      </c>
      <c r="M364" s="3"/>
      <c r="N364" s="1">
        <f t="shared" si="12"/>
        <v>0</v>
      </c>
      <c r="O364" s="1"/>
      <c r="P364" s="1"/>
      <c r="Q364" s="1"/>
      <c r="R364" s="1"/>
      <c r="S364" s="1"/>
      <c r="T364" s="3">
        <v>46098</v>
      </c>
      <c r="U364" s="1" t="s">
        <v>39</v>
      </c>
      <c r="V364" s="1"/>
      <c r="W364" s="1"/>
    </row>
    <row r="365" spans="1:23" hidden="1">
      <c r="A365" s="1" t="s">
        <v>2319</v>
      </c>
      <c r="B365" s="1" t="s">
        <v>2604</v>
      </c>
      <c r="C365" s="1" t="s">
        <v>2605</v>
      </c>
      <c r="D365" s="1"/>
      <c r="E365" s="3">
        <v>46091</v>
      </c>
      <c r="F365" s="12">
        <v>46091.651759259257</v>
      </c>
      <c r="G365" s="1">
        <v>860005330</v>
      </c>
      <c r="H365" s="1" t="s">
        <v>2322</v>
      </c>
      <c r="I365" s="17">
        <f t="shared" si="11"/>
        <v>1508300</v>
      </c>
      <c r="J365" s="17">
        <v>0</v>
      </c>
      <c r="K365" s="17">
        <v>1508300</v>
      </c>
      <c r="L365" s="1" t="s">
        <v>54</v>
      </c>
      <c r="M365" s="3"/>
      <c r="N365" s="1">
        <f t="shared" si="12"/>
        <v>0</v>
      </c>
      <c r="O365" s="1"/>
      <c r="P365" s="1"/>
      <c r="Q365" s="1"/>
      <c r="R365" s="1"/>
      <c r="S365" s="1"/>
      <c r="T365" s="3">
        <v>46098</v>
      </c>
      <c r="U365" s="1" t="s">
        <v>39</v>
      </c>
      <c r="V365" s="1"/>
      <c r="W365" s="1"/>
    </row>
    <row r="366" spans="1:23" hidden="1">
      <c r="A366" s="1" t="s">
        <v>26</v>
      </c>
      <c r="B366" s="1" t="s">
        <v>2606</v>
      </c>
      <c r="C366" s="27">
        <v>150916</v>
      </c>
      <c r="D366" s="1" t="s">
        <v>2607</v>
      </c>
      <c r="E366" s="3">
        <v>46091</v>
      </c>
      <c r="F366" s="12">
        <v>46091.593078703707</v>
      </c>
      <c r="G366" s="1">
        <v>800244387</v>
      </c>
      <c r="H366" s="1" t="s">
        <v>2608</v>
      </c>
      <c r="I366" s="17">
        <f t="shared" si="11"/>
        <v>16723</v>
      </c>
      <c r="J366" s="17">
        <v>3177</v>
      </c>
      <c r="K366" s="17">
        <v>19900</v>
      </c>
      <c r="L366" s="1" t="s">
        <v>54</v>
      </c>
      <c r="M366" s="3"/>
      <c r="N366" s="1">
        <f t="shared" si="12"/>
        <v>0</v>
      </c>
      <c r="O366" s="1"/>
      <c r="P366" s="1"/>
      <c r="Q366" s="1"/>
      <c r="R366" s="1"/>
      <c r="S366" s="1"/>
      <c r="T366" s="3"/>
      <c r="U366" s="1"/>
      <c r="V366" s="1"/>
      <c r="W366" s="1"/>
    </row>
    <row r="367" spans="1:23" hidden="1">
      <c r="A367" s="1" t="s">
        <v>26</v>
      </c>
      <c r="B367" s="1" t="s">
        <v>2609</v>
      </c>
      <c r="C367" s="1">
        <v>228150</v>
      </c>
      <c r="D367" s="1" t="s">
        <v>28</v>
      </c>
      <c r="E367" s="3">
        <v>46091</v>
      </c>
      <c r="F367" s="12">
        <v>46091.518391203703</v>
      </c>
      <c r="G367" s="1">
        <v>890937070</v>
      </c>
      <c r="H367" s="1" t="s">
        <v>127</v>
      </c>
      <c r="I367" s="17">
        <f t="shared" si="11"/>
        <v>905327</v>
      </c>
      <c r="J367" s="17">
        <v>17201</v>
      </c>
      <c r="K367" s="17">
        <v>922528</v>
      </c>
      <c r="L367" s="29" t="s">
        <v>128</v>
      </c>
      <c r="M367" s="3"/>
      <c r="N367" s="1">
        <f t="shared" si="12"/>
        <v>0</v>
      </c>
      <c r="O367" s="1"/>
      <c r="P367" s="1"/>
      <c r="Q367" s="1"/>
      <c r="R367" s="1"/>
      <c r="S367" s="1"/>
      <c r="T367" s="3"/>
      <c r="U367" s="1"/>
      <c r="V367" s="1"/>
      <c r="W367" s="1"/>
    </row>
    <row r="368" spans="1:23" hidden="1">
      <c r="A368" s="1" t="s">
        <v>26</v>
      </c>
      <c r="B368" s="1" t="s">
        <v>2610</v>
      </c>
      <c r="C368" s="27">
        <v>10050</v>
      </c>
      <c r="D368" s="1" t="s">
        <v>955</v>
      </c>
      <c r="E368" s="3">
        <v>46091</v>
      </c>
      <c r="F368" s="12">
        <v>46091.566655092596</v>
      </c>
      <c r="G368" s="1">
        <v>88147614</v>
      </c>
      <c r="H368" s="1" t="s">
        <v>956</v>
      </c>
      <c r="I368" s="17">
        <f t="shared" si="11"/>
        <v>50000</v>
      </c>
      <c r="J368" s="17">
        <v>0</v>
      </c>
      <c r="K368" s="17">
        <v>50000</v>
      </c>
      <c r="L368" s="29" t="s">
        <v>54</v>
      </c>
      <c r="M368" s="3"/>
      <c r="N368" s="1">
        <f t="shared" si="12"/>
        <v>0</v>
      </c>
      <c r="O368" s="1"/>
      <c r="P368" s="1"/>
      <c r="Q368" s="1"/>
      <c r="R368" s="1"/>
      <c r="S368" s="1"/>
      <c r="T368" s="3"/>
      <c r="U368" s="1"/>
      <c r="V368" s="1"/>
      <c r="W368" s="1"/>
    </row>
    <row r="369" spans="1:23" hidden="1">
      <c r="A369" s="1" t="s">
        <v>26</v>
      </c>
      <c r="B369" s="1" t="s">
        <v>2611</v>
      </c>
      <c r="C369" s="1">
        <v>1323536</v>
      </c>
      <c r="D369" s="1" t="s">
        <v>28</v>
      </c>
      <c r="E369" s="3">
        <v>46091</v>
      </c>
      <c r="F369" s="12">
        <v>46091.56653935185</v>
      </c>
      <c r="G369" s="1">
        <v>901378555</v>
      </c>
      <c r="H369" s="1" t="s">
        <v>1111</v>
      </c>
      <c r="I369" s="17">
        <f t="shared" si="11"/>
        <v>2690625</v>
      </c>
      <c r="J369" s="17">
        <v>0</v>
      </c>
      <c r="K369" s="17">
        <v>2690625</v>
      </c>
      <c r="L369" s="1" t="s">
        <v>1149</v>
      </c>
      <c r="M369" s="3">
        <v>46092</v>
      </c>
      <c r="N369" s="1">
        <f t="shared" si="12"/>
        <v>1</v>
      </c>
      <c r="O369" s="1" t="s">
        <v>479</v>
      </c>
      <c r="P369" s="1"/>
      <c r="Q369" s="1"/>
      <c r="R369" s="1"/>
      <c r="S369" s="1"/>
      <c r="T369" s="3">
        <v>46092</v>
      </c>
      <c r="U369" s="1" t="s">
        <v>39</v>
      </c>
      <c r="V369" s="1"/>
      <c r="W369" s="1" t="s">
        <v>2144</v>
      </c>
    </row>
    <row r="370" spans="1:23" hidden="1">
      <c r="A370" s="1" t="s">
        <v>26</v>
      </c>
      <c r="B370" s="1" t="s">
        <v>2612</v>
      </c>
      <c r="C370" s="1">
        <v>87195</v>
      </c>
      <c r="D370" s="1" t="s">
        <v>2613</v>
      </c>
      <c r="E370" s="3">
        <v>46091</v>
      </c>
      <c r="F370" s="12">
        <v>46091.51730324074</v>
      </c>
      <c r="G370" s="1">
        <v>811011779</v>
      </c>
      <c r="H370" s="1" t="s">
        <v>1339</v>
      </c>
      <c r="I370" s="17">
        <f t="shared" si="11"/>
        <v>1433262.0800000001</v>
      </c>
      <c r="J370" s="17">
        <v>241535.92</v>
      </c>
      <c r="K370" s="17">
        <v>1674798</v>
      </c>
      <c r="L370" s="29" t="s">
        <v>70</v>
      </c>
      <c r="M370" s="3">
        <v>46093</v>
      </c>
      <c r="N370" s="1">
        <f t="shared" si="12"/>
        <v>2</v>
      </c>
      <c r="O370" s="1" t="s">
        <v>2149</v>
      </c>
      <c r="P370" s="1"/>
      <c r="Q370" s="1"/>
      <c r="R370" s="1"/>
      <c r="S370" s="1"/>
      <c r="T370" s="3">
        <v>46094</v>
      </c>
      <c r="U370" s="1" t="s">
        <v>39</v>
      </c>
      <c r="V370" s="1"/>
      <c r="W370" s="1" t="s">
        <v>2144</v>
      </c>
    </row>
    <row r="371" spans="1:23" hidden="1">
      <c r="A371" s="1" t="s">
        <v>736</v>
      </c>
      <c r="B371" s="1" t="s">
        <v>2614</v>
      </c>
      <c r="C371" s="1">
        <v>90675906</v>
      </c>
      <c r="D371" s="1" t="s">
        <v>738</v>
      </c>
      <c r="E371" s="3">
        <v>46091</v>
      </c>
      <c r="F371" s="12">
        <v>46091.569664351853</v>
      </c>
      <c r="G371" s="1">
        <v>900219834</v>
      </c>
      <c r="H371" s="1" t="s">
        <v>739</v>
      </c>
      <c r="I371" s="17">
        <f t="shared" si="11"/>
        <v>18500</v>
      </c>
      <c r="J371" s="17">
        <v>0</v>
      </c>
      <c r="K371" s="17">
        <v>18500</v>
      </c>
      <c r="L371" s="29" t="s">
        <v>70</v>
      </c>
      <c r="M371" s="3">
        <v>46092</v>
      </c>
      <c r="N371" s="1">
        <f t="shared" si="12"/>
        <v>1</v>
      </c>
      <c r="O371" s="1" t="s">
        <v>2222</v>
      </c>
      <c r="P371" s="1"/>
      <c r="Q371" s="1"/>
      <c r="R371" s="1"/>
      <c r="S371" s="1"/>
      <c r="T371" s="3">
        <v>46105</v>
      </c>
      <c r="U371" s="1" t="s">
        <v>39</v>
      </c>
      <c r="V371" s="1"/>
      <c r="W371" s="1" t="s">
        <v>2144</v>
      </c>
    </row>
    <row r="372" spans="1:23" hidden="1">
      <c r="A372" s="1" t="s">
        <v>26</v>
      </c>
      <c r="B372" s="1" t="s">
        <v>2615</v>
      </c>
      <c r="C372" s="27">
        <v>53365</v>
      </c>
      <c r="D372" s="1" t="s">
        <v>2616</v>
      </c>
      <c r="E372" s="3">
        <v>46091</v>
      </c>
      <c r="F372" s="12">
        <v>46091.567418981482</v>
      </c>
      <c r="G372" s="1">
        <v>88147614</v>
      </c>
      <c r="H372" s="1" t="s">
        <v>956</v>
      </c>
      <c r="I372" s="17">
        <f t="shared" si="11"/>
        <v>100000</v>
      </c>
      <c r="J372" s="17">
        <v>0</v>
      </c>
      <c r="K372" s="17">
        <v>100000</v>
      </c>
      <c r="L372" s="29" t="s">
        <v>54</v>
      </c>
      <c r="M372" s="3"/>
      <c r="N372" s="1">
        <f t="shared" si="12"/>
        <v>0</v>
      </c>
      <c r="O372" s="1"/>
      <c r="P372" s="1"/>
      <c r="Q372" s="1"/>
      <c r="R372" s="1"/>
      <c r="S372" s="1"/>
      <c r="T372" s="3"/>
      <c r="U372" s="1"/>
      <c r="V372" s="1"/>
      <c r="W372" s="1"/>
    </row>
    <row r="373" spans="1:23" hidden="1">
      <c r="A373" s="1" t="s">
        <v>26</v>
      </c>
      <c r="B373" s="1" t="s">
        <v>2617</v>
      </c>
      <c r="C373" s="1">
        <v>1346</v>
      </c>
      <c r="D373" s="1" t="s">
        <v>151</v>
      </c>
      <c r="E373" s="3">
        <v>46091</v>
      </c>
      <c r="F373" s="12">
        <v>46091.556863425925</v>
      </c>
      <c r="G373" s="1">
        <v>901561580</v>
      </c>
      <c r="H373" s="1" t="s">
        <v>152</v>
      </c>
      <c r="I373" s="17">
        <f t="shared" si="11"/>
        <v>1734575</v>
      </c>
      <c r="J373" s="17">
        <v>329569.25</v>
      </c>
      <c r="K373" s="17">
        <v>2064144.25</v>
      </c>
      <c r="L373" s="29" t="s">
        <v>70</v>
      </c>
      <c r="M373" s="3">
        <v>46094</v>
      </c>
      <c r="N373" s="1">
        <f t="shared" si="12"/>
        <v>3</v>
      </c>
      <c r="O373" s="1" t="s">
        <v>2149</v>
      </c>
      <c r="P373" s="1"/>
      <c r="Q373" s="1"/>
      <c r="R373" s="1"/>
      <c r="S373" s="1"/>
      <c r="T373" s="3">
        <v>46098</v>
      </c>
      <c r="U373" s="1" t="s">
        <v>39</v>
      </c>
      <c r="V373" s="1"/>
      <c r="W373" s="1" t="s">
        <v>2144</v>
      </c>
    </row>
    <row r="374" spans="1:23" hidden="1">
      <c r="A374" s="1" t="s">
        <v>26</v>
      </c>
      <c r="B374" s="1" t="s">
        <v>2618</v>
      </c>
      <c r="C374" s="27">
        <v>10051</v>
      </c>
      <c r="D374" s="1" t="s">
        <v>955</v>
      </c>
      <c r="E374" s="3">
        <v>46091</v>
      </c>
      <c r="F374" s="12">
        <v>46091.56690972222</v>
      </c>
      <c r="G374" s="1">
        <v>88147614</v>
      </c>
      <c r="H374" s="1" t="s">
        <v>956</v>
      </c>
      <c r="I374" s="17">
        <f t="shared" si="11"/>
        <v>50000</v>
      </c>
      <c r="J374" s="17">
        <v>0</v>
      </c>
      <c r="K374" s="17">
        <v>50000</v>
      </c>
      <c r="L374" s="29" t="s">
        <v>54</v>
      </c>
      <c r="M374" s="3"/>
      <c r="N374" s="1">
        <f t="shared" si="12"/>
        <v>0</v>
      </c>
      <c r="O374" s="1"/>
      <c r="P374" s="1"/>
      <c r="Q374" s="1"/>
      <c r="R374" s="1"/>
      <c r="S374" s="1"/>
      <c r="T374" s="3"/>
      <c r="U374" s="1"/>
      <c r="V374" s="1"/>
      <c r="W374" s="1"/>
    </row>
    <row r="375" spans="1:23" hidden="1">
      <c r="A375" s="1" t="s">
        <v>26</v>
      </c>
      <c r="B375" s="1" t="s">
        <v>2619</v>
      </c>
      <c r="C375" s="1">
        <v>3742</v>
      </c>
      <c r="D375" s="1" t="s">
        <v>28</v>
      </c>
      <c r="E375" s="3">
        <v>46091</v>
      </c>
      <c r="F375" s="12">
        <v>46091.477916666663</v>
      </c>
      <c r="G375" s="1">
        <v>900667384</v>
      </c>
      <c r="H375" s="1" t="s">
        <v>198</v>
      </c>
      <c r="I375" s="17">
        <f t="shared" si="11"/>
        <v>3501810</v>
      </c>
      <c r="J375" s="17">
        <v>665343.9</v>
      </c>
      <c r="K375" s="17">
        <v>4167153.9</v>
      </c>
      <c r="L375" s="1" t="s">
        <v>1138</v>
      </c>
      <c r="M375" s="3">
        <v>46093</v>
      </c>
      <c r="N375" s="1">
        <f t="shared" si="12"/>
        <v>2</v>
      </c>
      <c r="O375" s="1" t="s">
        <v>1330</v>
      </c>
      <c r="P375" s="1"/>
      <c r="Q375" s="1"/>
      <c r="R375" s="1"/>
      <c r="S375" s="1"/>
      <c r="T375" s="3">
        <v>46094</v>
      </c>
      <c r="U375" s="1" t="s">
        <v>39</v>
      </c>
      <c r="V375" s="1"/>
      <c r="W375" s="1" t="s">
        <v>2144</v>
      </c>
    </row>
    <row r="376" spans="1:23" hidden="1">
      <c r="A376" s="1" t="s">
        <v>26</v>
      </c>
      <c r="B376" s="1" t="s">
        <v>2620</v>
      </c>
      <c r="C376" s="1">
        <v>14489</v>
      </c>
      <c r="D376" s="1" t="s">
        <v>698</v>
      </c>
      <c r="E376" s="3">
        <v>46091</v>
      </c>
      <c r="F376" s="12">
        <v>46091.47625</v>
      </c>
      <c r="G376" s="1">
        <v>830093880</v>
      </c>
      <c r="H376" s="1" t="s">
        <v>1367</v>
      </c>
      <c r="I376" s="17">
        <f t="shared" si="11"/>
        <v>9235000</v>
      </c>
      <c r="J376" s="17">
        <v>0</v>
      </c>
      <c r="K376" s="17">
        <v>9235000</v>
      </c>
      <c r="L376" s="29" t="s">
        <v>1141</v>
      </c>
      <c r="M376" s="3">
        <v>46094</v>
      </c>
      <c r="N376" s="1">
        <f t="shared" si="12"/>
        <v>3</v>
      </c>
      <c r="O376" s="1" t="s">
        <v>2149</v>
      </c>
      <c r="P376" s="1"/>
      <c r="Q376" s="1"/>
      <c r="R376" s="1"/>
      <c r="S376" s="1"/>
      <c r="T376" s="3">
        <v>46098</v>
      </c>
      <c r="U376" s="1" t="s">
        <v>39</v>
      </c>
      <c r="V376" s="1"/>
      <c r="W376" s="1" t="s">
        <v>2144</v>
      </c>
    </row>
    <row r="377" spans="1:23" hidden="1">
      <c r="A377" s="1" t="s">
        <v>26</v>
      </c>
      <c r="B377" s="1" t="s">
        <v>2621</v>
      </c>
      <c r="C377" s="1">
        <v>12734</v>
      </c>
      <c r="D377" s="1" t="s">
        <v>28</v>
      </c>
      <c r="E377" s="3">
        <v>46091</v>
      </c>
      <c r="F377" s="12">
        <v>46091.469571759262</v>
      </c>
      <c r="G377" s="1">
        <v>900420442</v>
      </c>
      <c r="H377" s="1" t="s">
        <v>589</v>
      </c>
      <c r="I377" s="17">
        <f t="shared" si="11"/>
        <v>98000</v>
      </c>
      <c r="J377" s="17">
        <v>18620</v>
      </c>
      <c r="K377" s="17">
        <v>116620</v>
      </c>
      <c r="L377" s="29" t="s">
        <v>1151</v>
      </c>
      <c r="M377" s="3">
        <v>46094</v>
      </c>
      <c r="N377" s="1">
        <f t="shared" si="12"/>
        <v>3</v>
      </c>
      <c r="O377" s="1" t="s">
        <v>2149</v>
      </c>
      <c r="P377" s="1"/>
      <c r="Q377" s="1"/>
      <c r="R377" s="1"/>
      <c r="S377" s="1"/>
      <c r="T377" s="3">
        <v>46098</v>
      </c>
      <c r="U377" s="1" t="s">
        <v>39</v>
      </c>
      <c r="V377" s="1"/>
      <c r="W377" s="1" t="s">
        <v>2144</v>
      </c>
    </row>
    <row r="378" spans="1:23" hidden="1">
      <c r="A378" s="1" t="s">
        <v>26</v>
      </c>
      <c r="B378" s="1" t="s">
        <v>2622</v>
      </c>
      <c r="C378" s="1">
        <v>12733</v>
      </c>
      <c r="D378" s="1" t="s">
        <v>28</v>
      </c>
      <c r="E378" s="3">
        <v>46091</v>
      </c>
      <c r="F378" s="12">
        <v>46091.467719907407</v>
      </c>
      <c r="G378" s="1">
        <v>900420442</v>
      </c>
      <c r="H378" s="1" t="s">
        <v>589</v>
      </c>
      <c r="I378" s="17">
        <f t="shared" si="11"/>
        <v>96500</v>
      </c>
      <c r="J378" s="17">
        <v>18335</v>
      </c>
      <c r="K378" s="17">
        <v>114835</v>
      </c>
      <c r="L378" s="29" t="s">
        <v>1151</v>
      </c>
      <c r="M378" s="3">
        <v>46094</v>
      </c>
      <c r="N378" s="1">
        <f t="shared" si="12"/>
        <v>3</v>
      </c>
      <c r="O378" s="1" t="s">
        <v>2149</v>
      </c>
      <c r="P378" s="1"/>
      <c r="Q378" s="1"/>
      <c r="R378" s="1"/>
      <c r="S378" s="1"/>
      <c r="T378" s="3">
        <v>46098</v>
      </c>
      <c r="U378" s="1" t="s">
        <v>39</v>
      </c>
      <c r="V378" s="1"/>
      <c r="W378" s="1" t="s">
        <v>2144</v>
      </c>
    </row>
    <row r="379" spans="1:23" hidden="1">
      <c r="A379" s="1" t="s">
        <v>26</v>
      </c>
      <c r="B379" s="1" t="s">
        <v>2623</v>
      </c>
      <c r="C379" s="1">
        <v>12732</v>
      </c>
      <c r="D379" s="1" t="s">
        <v>28</v>
      </c>
      <c r="E379" s="3">
        <v>46091</v>
      </c>
      <c r="F379" s="12">
        <v>46091.466423611113</v>
      </c>
      <c r="G379" s="1">
        <v>900420442</v>
      </c>
      <c r="H379" s="1" t="s">
        <v>589</v>
      </c>
      <c r="I379" s="17">
        <f t="shared" si="11"/>
        <v>1445310</v>
      </c>
      <c r="J379" s="17">
        <v>274608.90000000002</v>
      </c>
      <c r="K379" s="17">
        <v>1719918.9</v>
      </c>
      <c r="L379" s="29" t="s">
        <v>1151</v>
      </c>
      <c r="M379" s="3">
        <v>46094</v>
      </c>
      <c r="N379" s="1">
        <f t="shared" si="12"/>
        <v>3</v>
      </c>
      <c r="O379" s="1" t="s">
        <v>2149</v>
      </c>
      <c r="P379" s="1"/>
      <c r="Q379" s="1"/>
      <c r="R379" s="1"/>
      <c r="S379" s="1"/>
      <c r="T379" s="3">
        <v>46098</v>
      </c>
      <c r="U379" s="1" t="s">
        <v>39</v>
      </c>
      <c r="V379" s="1"/>
      <c r="W379" s="1" t="s">
        <v>2144</v>
      </c>
    </row>
    <row r="380" spans="1:23" hidden="1">
      <c r="A380" s="1" t="s">
        <v>26</v>
      </c>
      <c r="B380" s="1" t="s">
        <v>2624</v>
      </c>
      <c r="C380" s="1">
        <v>2332</v>
      </c>
      <c r="D380" s="1" t="s">
        <v>452</v>
      </c>
      <c r="E380" s="3">
        <v>46091</v>
      </c>
      <c r="F380" s="12">
        <v>46091.452326388891</v>
      </c>
      <c r="G380" s="1">
        <v>901485351</v>
      </c>
      <c r="H380" s="1" t="s">
        <v>453</v>
      </c>
      <c r="I380" s="17">
        <f t="shared" si="11"/>
        <v>3010000</v>
      </c>
      <c r="J380" s="17">
        <v>571900</v>
      </c>
      <c r="K380" s="17">
        <v>3581900</v>
      </c>
      <c r="L380" s="29" t="s">
        <v>1151</v>
      </c>
      <c r="M380" s="3">
        <v>46093</v>
      </c>
      <c r="N380" s="1">
        <f t="shared" si="12"/>
        <v>2</v>
      </c>
      <c r="O380" s="1" t="s">
        <v>2149</v>
      </c>
      <c r="P380" s="1"/>
      <c r="Q380" s="1"/>
      <c r="R380" s="1"/>
      <c r="S380" s="1"/>
      <c r="T380" s="3">
        <v>46098</v>
      </c>
      <c r="U380" s="1" t="s">
        <v>39</v>
      </c>
      <c r="V380" s="1"/>
      <c r="W380" s="1" t="s">
        <v>2144</v>
      </c>
    </row>
    <row r="381" spans="1:23" hidden="1">
      <c r="A381" s="1" t="s">
        <v>26</v>
      </c>
      <c r="B381" s="1" t="s">
        <v>2625</v>
      </c>
      <c r="C381" s="1">
        <v>102</v>
      </c>
      <c r="D381" s="1" t="s">
        <v>871</v>
      </c>
      <c r="E381" s="3">
        <v>46091</v>
      </c>
      <c r="F381" s="12">
        <v>46091.421666666669</v>
      </c>
      <c r="G381" s="1">
        <v>901102840</v>
      </c>
      <c r="H381" s="1" t="s">
        <v>2626</v>
      </c>
      <c r="I381" s="17">
        <f t="shared" si="11"/>
        <v>12300000</v>
      </c>
      <c r="J381" s="17">
        <v>2337000</v>
      </c>
      <c r="K381" s="17">
        <v>14637000</v>
      </c>
      <c r="L381" s="29" t="s">
        <v>1151</v>
      </c>
      <c r="M381" s="3">
        <v>46097</v>
      </c>
      <c r="N381" s="1">
        <f t="shared" si="12"/>
        <v>6</v>
      </c>
      <c r="O381" s="1" t="s">
        <v>2149</v>
      </c>
      <c r="P381" s="1"/>
      <c r="Q381" s="1"/>
      <c r="R381" s="1"/>
      <c r="S381" s="1"/>
      <c r="T381" s="3">
        <v>46098</v>
      </c>
      <c r="U381" s="1" t="s">
        <v>39</v>
      </c>
      <c r="V381" s="1"/>
      <c r="W381" s="1" t="s">
        <v>1258</v>
      </c>
    </row>
    <row r="382" spans="1:23" hidden="1">
      <c r="A382" s="1" t="s">
        <v>26</v>
      </c>
      <c r="B382" s="1" t="s">
        <v>2627</v>
      </c>
      <c r="C382" s="1">
        <v>254013</v>
      </c>
      <c r="D382" s="1" t="s">
        <v>2628</v>
      </c>
      <c r="E382" s="3">
        <v>46091</v>
      </c>
      <c r="F382" s="12">
        <v>46091.371701388889</v>
      </c>
      <c r="G382" s="1">
        <v>860026455</v>
      </c>
      <c r="H382" s="1" t="s">
        <v>2629</v>
      </c>
      <c r="I382" s="17">
        <f t="shared" si="11"/>
        <v>2813000</v>
      </c>
      <c r="J382" s="17">
        <v>534470</v>
      </c>
      <c r="K382" s="17">
        <v>3347470</v>
      </c>
      <c r="L382" s="29" t="s">
        <v>1151</v>
      </c>
      <c r="M382" s="3">
        <v>46094</v>
      </c>
      <c r="N382" s="1">
        <f t="shared" si="12"/>
        <v>3</v>
      </c>
      <c r="O382" s="1" t="s">
        <v>2149</v>
      </c>
      <c r="P382" s="1"/>
      <c r="Q382" s="1"/>
      <c r="R382" s="1"/>
      <c r="S382" s="1"/>
      <c r="T382" s="3">
        <v>46098</v>
      </c>
      <c r="U382" s="1" t="s">
        <v>39</v>
      </c>
      <c r="V382" s="1"/>
      <c r="W382" s="1" t="s">
        <v>2144</v>
      </c>
    </row>
    <row r="383" spans="1:23" hidden="1">
      <c r="A383" s="1" t="s">
        <v>26</v>
      </c>
      <c r="B383" s="1" t="s">
        <v>2630</v>
      </c>
      <c r="C383" s="1">
        <v>2965</v>
      </c>
      <c r="D383" s="1" t="s">
        <v>28</v>
      </c>
      <c r="E383" s="3">
        <v>46091</v>
      </c>
      <c r="F383" s="12">
        <v>46091.3671412037</v>
      </c>
      <c r="G383" s="1">
        <v>900144364</v>
      </c>
      <c r="H383" s="1" t="s">
        <v>72</v>
      </c>
      <c r="I383" s="17">
        <f t="shared" si="11"/>
        <v>372500</v>
      </c>
      <c r="J383" s="17">
        <v>70775</v>
      </c>
      <c r="K383" s="17">
        <v>443275</v>
      </c>
      <c r="L383" s="29" t="s">
        <v>70</v>
      </c>
      <c r="M383" s="3">
        <v>46092</v>
      </c>
      <c r="N383" s="1">
        <f t="shared" si="12"/>
        <v>1</v>
      </c>
      <c r="O383" s="1" t="s">
        <v>2222</v>
      </c>
      <c r="P383" s="1"/>
      <c r="Q383" s="1"/>
      <c r="R383" s="1"/>
      <c r="S383" s="1"/>
      <c r="T383" s="3">
        <v>46094</v>
      </c>
      <c r="U383" s="1" t="s">
        <v>39</v>
      </c>
      <c r="V383" s="1"/>
      <c r="W383" s="1" t="s">
        <v>2144</v>
      </c>
    </row>
    <row r="384" spans="1:23" hidden="1">
      <c r="A384" s="1" t="s">
        <v>26</v>
      </c>
      <c r="B384" s="1" t="s">
        <v>2631</v>
      </c>
      <c r="C384" s="1">
        <v>664578</v>
      </c>
      <c r="D384" s="1" t="s">
        <v>868</v>
      </c>
      <c r="E384" s="3">
        <v>46091</v>
      </c>
      <c r="F384" s="12">
        <v>46091.324895833335</v>
      </c>
      <c r="G384" s="1">
        <v>811009788</v>
      </c>
      <c r="H384" s="1" t="s">
        <v>869</v>
      </c>
      <c r="I384" s="17">
        <f t="shared" si="11"/>
        <v>112316</v>
      </c>
      <c r="J384" s="17">
        <v>0</v>
      </c>
      <c r="K384" s="17">
        <v>112316</v>
      </c>
      <c r="L384" s="29" t="s">
        <v>70</v>
      </c>
      <c r="M384" s="3">
        <v>46091</v>
      </c>
      <c r="N384" s="1">
        <f t="shared" si="12"/>
        <v>0</v>
      </c>
      <c r="O384" s="1" t="s">
        <v>2149</v>
      </c>
      <c r="P384" s="1"/>
      <c r="Q384" s="1"/>
      <c r="R384" s="1"/>
      <c r="S384" s="1"/>
      <c r="T384" s="3">
        <v>46094</v>
      </c>
      <c r="U384" s="1" t="s">
        <v>39</v>
      </c>
      <c r="V384" s="1"/>
      <c r="W384" s="1" t="s">
        <v>2144</v>
      </c>
    </row>
    <row r="385" spans="1:23" hidden="1">
      <c r="A385" s="1" t="s">
        <v>26</v>
      </c>
      <c r="B385" s="1" t="s">
        <v>2632</v>
      </c>
      <c r="C385" s="1">
        <v>566213</v>
      </c>
      <c r="D385" s="1" t="s">
        <v>159</v>
      </c>
      <c r="E385" s="3">
        <v>46091</v>
      </c>
      <c r="F385" s="12">
        <v>46091.304444444446</v>
      </c>
      <c r="G385" s="1">
        <v>890800788</v>
      </c>
      <c r="H385" s="1" t="s">
        <v>160</v>
      </c>
      <c r="I385" s="17">
        <f t="shared" si="11"/>
        <v>174000</v>
      </c>
      <c r="J385" s="17">
        <v>33060</v>
      </c>
      <c r="K385" s="17">
        <v>207060</v>
      </c>
      <c r="L385" s="29" t="s">
        <v>70</v>
      </c>
      <c r="M385" s="3">
        <v>46092</v>
      </c>
      <c r="N385" s="1">
        <f t="shared" si="12"/>
        <v>1</v>
      </c>
      <c r="O385" s="1" t="s">
        <v>2222</v>
      </c>
      <c r="P385" s="1"/>
      <c r="Q385" s="1"/>
      <c r="R385" s="1"/>
      <c r="S385" s="1"/>
      <c r="T385" s="3">
        <v>46094</v>
      </c>
      <c r="U385" s="1" t="s">
        <v>39</v>
      </c>
      <c r="V385" s="1"/>
      <c r="W385" s="1" t="s">
        <v>2144</v>
      </c>
    </row>
    <row r="386" spans="1:23" hidden="1">
      <c r="A386" s="1" t="s">
        <v>26</v>
      </c>
      <c r="B386" s="1" t="s">
        <v>2633</v>
      </c>
      <c r="C386" s="1">
        <v>278524</v>
      </c>
      <c r="D386" s="1" t="s">
        <v>1468</v>
      </c>
      <c r="E386" s="3">
        <v>46091</v>
      </c>
      <c r="F386" s="12">
        <v>46091.304745370369</v>
      </c>
      <c r="G386" s="1">
        <v>890907841</v>
      </c>
      <c r="H386" s="1" t="s">
        <v>1071</v>
      </c>
      <c r="I386" s="17">
        <f t="shared" si="11"/>
        <v>460044</v>
      </c>
      <c r="J386" s="17">
        <v>87408</v>
      </c>
      <c r="K386" s="17">
        <v>547452</v>
      </c>
      <c r="L386" s="29" t="s">
        <v>1151</v>
      </c>
      <c r="M386" s="3">
        <v>46093</v>
      </c>
      <c r="N386" s="1">
        <f t="shared" si="12"/>
        <v>2</v>
      </c>
      <c r="O386" s="1" t="s">
        <v>2149</v>
      </c>
      <c r="P386" s="1"/>
      <c r="Q386" s="1"/>
      <c r="R386" s="1"/>
      <c r="S386" s="1"/>
      <c r="T386" s="3">
        <v>46098</v>
      </c>
      <c r="U386" s="1" t="s">
        <v>39</v>
      </c>
      <c r="V386" s="1"/>
      <c r="W386" s="1" t="s">
        <v>2144</v>
      </c>
    </row>
    <row r="387" spans="1:23" hidden="1">
      <c r="A387" s="1" t="s">
        <v>26</v>
      </c>
      <c r="B387" s="1" t="s">
        <v>2634</v>
      </c>
      <c r="C387" s="27">
        <v>22764</v>
      </c>
      <c r="D387" s="1" t="s">
        <v>28</v>
      </c>
      <c r="E387" s="3">
        <v>46091</v>
      </c>
      <c r="F387" s="12">
        <v>46091.462326388886</v>
      </c>
      <c r="G387" s="1">
        <v>901128127</v>
      </c>
      <c r="H387" s="1" t="s">
        <v>2635</v>
      </c>
      <c r="I387" s="17">
        <f t="shared" ref="I387:I450" si="13">K387-J387</f>
        <v>52690</v>
      </c>
      <c r="J387" s="17">
        <v>0</v>
      </c>
      <c r="K387" s="17">
        <v>52690</v>
      </c>
      <c r="L387" s="1" t="s">
        <v>54</v>
      </c>
      <c r="M387" s="3"/>
      <c r="N387" s="1">
        <f t="shared" ref="N387:N450" si="14">IFERROR(IF(-_xlfn.DAYS(E387,M387)&lt;0,0,-_xlfn.DAYS(E387,M387)), " - ")</f>
        <v>0</v>
      </c>
      <c r="O387" s="1"/>
      <c r="P387" s="1"/>
      <c r="Q387" s="1"/>
      <c r="R387" s="1"/>
      <c r="S387" s="1"/>
      <c r="T387" s="3"/>
      <c r="U387" s="1"/>
      <c r="V387" s="1"/>
      <c r="W387" s="1"/>
    </row>
    <row r="388" spans="1:23" hidden="1">
      <c r="A388" s="1" t="s">
        <v>736</v>
      </c>
      <c r="B388" s="1" t="s">
        <v>2636</v>
      </c>
      <c r="C388" s="1">
        <v>90618034</v>
      </c>
      <c r="D388" s="1" t="s">
        <v>738</v>
      </c>
      <c r="E388" s="3">
        <v>46091</v>
      </c>
      <c r="F388" s="12">
        <v>46091.427303240744</v>
      </c>
      <c r="G388" s="1">
        <v>900219834</v>
      </c>
      <c r="H388" s="1" t="s">
        <v>739</v>
      </c>
      <c r="I388" s="17">
        <f t="shared" si="13"/>
        <v>18500</v>
      </c>
      <c r="J388" s="17">
        <v>0</v>
      </c>
      <c r="K388" s="17">
        <v>18500</v>
      </c>
      <c r="L388" s="29" t="s">
        <v>70</v>
      </c>
      <c r="M388" s="3">
        <v>46092</v>
      </c>
      <c r="N388" s="1">
        <f t="shared" si="14"/>
        <v>1</v>
      </c>
      <c r="O388" s="1" t="s">
        <v>2222</v>
      </c>
      <c r="P388" s="1"/>
      <c r="Q388" s="1"/>
      <c r="R388" s="1"/>
      <c r="S388" s="1"/>
      <c r="T388" s="3">
        <v>46105</v>
      </c>
      <c r="U388" s="1" t="s">
        <v>39</v>
      </c>
      <c r="V388" s="1"/>
      <c r="W388" s="1" t="s">
        <v>2144</v>
      </c>
    </row>
    <row r="389" spans="1:23" hidden="1">
      <c r="A389" s="1" t="s">
        <v>82</v>
      </c>
      <c r="B389" s="1" t="s">
        <v>2637</v>
      </c>
      <c r="C389" s="1">
        <v>34884</v>
      </c>
      <c r="D389" s="1" t="s">
        <v>2638</v>
      </c>
      <c r="E389" s="3">
        <v>46091</v>
      </c>
      <c r="F389" s="12">
        <v>46091.402442129627</v>
      </c>
      <c r="G389" s="1">
        <v>890915475</v>
      </c>
      <c r="H389" s="1" t="s">
        <v>818</v>
      </c>
      <c r="I389" s="17">
        <f t="shared" si="13"/>
        <v>192572</v>
      </c>
      <c r="J389" s="17">
        <v>36588.68</v>
      </c>
      <c r="K389" s="17">
        <v>229160.68</v>
      </c>
      <c r="L389" s="1" t="s">
        <v>110</v>
      </c>
      <c r="M389" s="3" t="s">
        <v>81</v>
      </c>
      <c r="N389" s="1" t="str">
        <f t="shared" si="14"/>
        <v xml:space="preserve"> - </v>
      </c>
      <c r="O389" s="1" t="s">
        <v>2149</v>
      </c>
      <c r="P389" s="1"/>
      <c r="Q389" s="1"/>
      <c r="R389" s="1"/>
      <c r="S389" s="1"/>
      <c r="T389" s="3"/>
      <c r="U389" s="1"/>
      <c r="V389" s="1"/>
      <c r="W389" s="1"/>
    </row>
    <row r="390" spans="1:23" hidden="1">
      <c r="A390" s="1" t="s">
        <v>82</v>
      </c>
      <c r="B390" s="1" t="s">
        <v>2639</v>
      </c>
      <c r="C390" s="1">
        <v>228</v>
      </c>
      <c r="D390" s="1" t="s">
        <v>84</v>
      </c>
      <c r="E390" s="3">
        <v>46091</v>
      </c>
      <c r="F390" s="12">
        <v>46091.36204861111</v>
      </c>
      <c r="G390" s="1">
        <v>900144364</v>
      </c>
      <c r="H390" s="1" t="s">
        <v>72</v>
      </c>
      <c r="I390" s="17">
        <f t="shared" si="13"/>
        <v>520000</v>
      </c>
      <c r="J390" s="17">
        <v>98800</v>
      </c>
      <c r="K390" s="17">
        <v>618800</v>
      </c>
      <c r="L390" s="1" t="s">
        <v>110</v>
      </c>
      <c r="M390" s="3" t="s">
        <v>81</v>
      </c>
      <c r="N390" s="1" t="str">
        <f t="shared" si="14"/>
        <v xml:space="preserve"> - </v>
      </c>
      <c r="O390" s="1" t="s">
        <v>2149</v>
      </c>
      <c r="P390" s="1"/>
      <c r="Q390" s="1"/>
      <c r="R390" s="1"/>
      <c r="S390" s="1"/>
      <c r="T390" s="3"/>
      <c r="U390" s="1"/>
      <c r="V390" s="1"/>
      <c r="W390" s="1"/>
    </row>
    <row r="391" spans="1:23" hidden="1">
      <c r="A391" s="1" t="s">
        <v>26</v>
      </c>
      <c r="B391" s="1" t="s">
        <v>2640</v>
      </c>
      <c r="C391" s="1">
        <v>2990869</v>
      </c>
      <c r="D391" s="1" t="s">
        <v>668</v>
      </c>
      <c r="E391" s="3">
        <v>46091</v>
      </c>
      <c r="F391" s="12">
        <v>46091.155370370368</v>
      </c>
      <c r="G391" s="1">
        <v>860001697</v>
      </c>
      <c r="H391" s="1" t="s">
        <v>669</v>
      </c>
      <c r="I391" s="17">
        <f t="shared" si="13"/>
        <v>93450</v>
      </c>
      <c r="J391" s="17">
        <v>0</v>
      </c>
      <c r="K391" s="17">
        <v>93450</v>
      </c>
      <c r="L391" s="29" t="s">
        <v>70</v>
      </c>
      <c r="M391" s="3">
        <v>46094</v>
      </c>
      <c r="N391" s="1">
        <f t="shared" si="14"/>
        <v>3</v>
      </c>
      <c r="O391" s="1" t="s">
        <v>2149</v>
      </c>
      <c r="P391" s="1"/>
      <c r="Q391" s="1"/>
      <c r="R391" s="1"/>
      <c r="S391" s="1"/>
      <c r="T391" s="3">
        <v>46099</v>
      </c>
      <c r="U391" s="1" t="s">
        <v>39</v>
      </c>
      <c r="V391" s="1"/>
      <c r="W391" s="1" t="s">
        <v>2144</v>
      </c>
    </row>
    <row r="392" spans="1:23" hidden="1">
      <c r="A392" s="1" t="s">
        <v>736</v>
      </c>
      <c r="B392" s="1" t="s">
        <v>2641</v>
      </c>
      <c r="C392" s="1">
        <v>90556737</v>
      </c>
      <c r="D392" s="1" t="s">
        <v>738</v>
      </c>
      <c r="E392" s="3">
        <v>46091</v>
      </c>
      <c r="F392" s="12">
        <v>46091.000752314816</v>
      </c>
      <c r="G392" s="1">
        <v>900219834</v>
      </c>
      <c r="H392" s="1" t="s">
        <v>739</v>
      </c>
      <c r="I392" s="17">
        <f t="shared" si="13"/>
        <v>20200</v>
      </c>
      <c r="J392" s="17">
        <v>0</v>
      </c>
      <c r="K392" s="17">
        <v>20200</v>
      </c>
      <c r="L392" s="29" t="s">
        <v>70</v>
      </c>
      <c r="M392" s="3">
        <v>46092</v>
      </c>
      <c r="N392" s="1">
        <f t="shared" si="14"/>
        <v>1</v>
      </c>
      <c r="O392" s="1" t="s">
        <v>2222</v>
      </c>
      <c r="P392" s="1"/>
      <c r="Q392" s="1"/>
      <c r="R392" s="1"/>
      <c r="S392" s="1"/>
      <c r="T392" s="3">
        <v>46105</v>
      </c>
      <c r="U392" s="1" t="s">
        <v>39</v>
      </c>
      <c r="V392" s="1"/>
      <c r="W392" s="1" t="s">
        <v>2144</v>
      </c>
    </row>
    <row r="393" spans="1:23" hidden="1">
      <c r="A393" s="1" t="s">
        <v>26</v>
      </c>
      <c r="B393" s="1" t="s">
        <v>2642</v>
      </c>
      <c r="C393" s="1">
        <v>8841</v>
      </c>
      <c r="D393" s="1" t="s">
        <v>1054</v>
      </c>
      <c r="E393" s="3">
        <v>46092</v>
      </c>
      <c r="F393" s="12">
        <v>46092.855243055557</v>
      </c>
      <c r="G393" s="1">
        <v>900614579</v>
      </c>
      <c r="H393" s="1" t="s">
        <v>1055</v>
      </c>
      <c r="I393" s="17">
        <f t="shared" si="13"/>
        <v>258112.00000000003</v>
      </c>
      <c r="J393" s="17">
        <v>49041.279999999999</v>
      </c>
      <c r="K393" s="17">
        <v>307153.28000000003</v>
      </c>
      <c r="L393" s="29" t="s">
        <v>128</v>
      </c>
      <c r="M393" s="3">
        <v>46094</v>
      </c>
      <c r="N393" s="1">
        <f t="shared" si="14"/>
        <v>2</v>
      </c>
      <c r="O393" s="1" t="s">
        <v>2149</v>
      </c>
      <c r="P393" s="1"/>
      <c r="Q393" s="1"/>
      <c r="R393" s="1"/>
      <c r="S393" s="1"/>
      <c r="T393" s="3">
        <v>46098</v>
      </c>
      <c r="U393" s="1" t="s">
        <v>39</v>
      </c>
      <c r="V393" s="1"/>
      <c r="W393" s="1" t="s">
        <v>2144</v>
      </c>
    </row>
    <row r="394" spans="1:23" hidden="1">
      <c r="A394" s="1" t="s">
        <v>26</v>
      </c>
      <c r="B394" s="1" t="s">
        <v>2643</v>
      </c>
      <c r="C394" s="1">
        <v>1551</v>
      </c>
      <c r="D394" s="1" t="s">
        <v>28</v>
      </c>
      <c r="E394" s="3">
        <v>46092</v>
      </c>
      <c r="F394" s="12">
        <v>46092.756643518522</v>
      </c>
      <c r="G394" s="1">
        <v>901950863</v>
      </c>
      <c r="H394" s="1" t="s">
        <v>549</v>
      </c>
      <c r="I394" s="17">
        <f t="shared" si="13"/>
        <v>360000</v>
      </c>
      <c r="J394" s="17">
        <v>68400</v>
      </c>
      <c r="K394" s="17">
        <v>428400</v>
      </c>
      <c r="L394" s="1" t="s">
        <v>110</v>
      </c>
      <c r="M394" s="3" t="s">
        <v>81</v>
      </c>
      <c r="N394" s="1" t="str">
        <f t="shared" si="14"/>
        <v xml:space="preserve"> - </v>
      </c>
      <c r="O394" s="1" t="s">
        <v>2149</v>
      </c>
      <c r="P394" s="1"/>
      <c r="Q394" s="1"/>
      <c r="R394" s="1"/>
      <c r="S394" s="1"/>
      <c r="T394" s="3"/>
      <c r="U394" s="1"/>
      <c r="V394" s="1"/>
      <c r="W394" s="1"/>
    </row>
    <row r="395" spans="1:23" hidden="1">
      <c r="A395" s="1" t="s">
        <v>26</v>
      </c>
      <c r="B395" s="1" t="s">
        <v>2644</v>
      </c>
      <c r="C395" s="1">
        <v>228795</v>
      </c>
      <c r="D395" s="1" t="s">
        <v>273</v>
      </c>
      <c r="E395" s="3">
        <v>46092</v>
      </c>
      <c r="F395" s="12">
        <v>46092.711516203701</v>
      </c>
      <c r="G395" s="1">
        <v>900659017</v>
      </c>
      <c r="H395" s="1" t="s">
        <v>274</v>
      </c>
      <c r="I395" s="17">
        <f t="shared" si="13"/>
        <v>1132242.3</v>
      </c>
      <c r="J395" s="17">
        <v>215126.04</v>
      </c>
      <c r="K395" s="17">
        <v>1347368.34</v>
      </c>
      <c r="L395" s="29" t="s">
        <v>128</v>
      </c>
      <c r="M395" s="3">
        <v>46093</v>
      </c>
      <c r="N395" s="1">
        <f t="shared" si="14"/>
        <v>1</v>
      </c>
      <c r="O395" s="1" t="s">
        <v>2149</v>
      </c>
      <c r="P395" s="1"/>
      <c r="Q395" s="1"/>
      <c r="R395" s="1"/>
      <c r="S395" s="1"/>
      <c r="T395" s="3">
        <v>46094</v>
      </c>
      <c r="U395" s="1" t="s">
        <v>39</v>
      </c>
      <c r="V395" s="1"/>
      <c r="W395" s="1" t="s">
        <v>2144</v>
      </c>
    </row>
    <row r="396" spans="1:23" hidden="1">
      <c r="A396" s="1" t="s">
        <v>26</v>
      </c>
      <c r="B396" s="1" t="s">
        <v>2645</v>
      </c>
      <c r="C396" s="1">
        <v>6945</v>
      </c>
      <c r="D396" s="1" t="s">
        <v>2646</v>
      </c>
      <c r="E396" s="3">
        <v>46092</v>
      </c>
      <c r="F396" s="12">
        <v>46092.662164351852</v>
      </c>
      <c r="G396" s="1">
        <v>10020641</v>
      </c>
      <c r="H396" s="1" t="s">
        <v>2647</v>
      </c>
      <c r="I396" s="17">
        <f t="shared" si="13"/>
        <v>750000</v>
      </c>
      <c r="J396" s="17">
        <v>142500</v>
      </c>
      <c r="K396" s="17">
        <v>892500</v>
      </c>
      <c r="L396" s="29" t="s">
        <v>70</v>
      </c>
      <c r="M396" s="3">
        <v>46094</v>
      </c>
      <c r="N396" s="1">
        <f t="shared" si="14"/>
        <v>2</v>
      </c>
      <c r="O396" s="1" t="s">
        <v>2149</v>
      </c>
      <c r="P396" s="1"/>
      <c r="Q396" s="1"/>
      <c r="R396" s="1"/>
      <c r="S396" s="1"/>
      <c r="T396" s="3">
        <v>46098</v>
      </c>
      <c r="U396" s="1" t="s">
        <v>39</v>
      </c>
      <c r="V396" s="1"/>
      <c r="W396" s="1" t="s">
        <v>2144</v>
      </c>
    </row>
    <row r="397" spans="1:23" hidden="1">
      <c r="A397" s="1" t="s">
        <v>736</v>
      </c>
      <c r="B397" s="1" t="s">
        <v>2648</v>
      </c>
      <c r="C397" s="1">
        <v>90954759</v>
      </c>
      <c r="D397" s="1" t="s">
        <v>738</v>
      </c>
      <c r="E397" s="3">
        <v>46092</v>
      </c>
      <c r="F397" s="12">
        <v>46092.906574074077</v>
      </c>
      <c r="G397" s="1">
        <v>900219834</v>
      </c>
      <c r="H397" s="1" t="s">
        <v>739</v>
      </c>
      <c r="I397" s="17">
        <f t="shared" si="13"/>
        <v>13500</v>
      </c>
      <c r="J397" s="17">
        <v>0</v>
      </c>
      <c r="K397" s="17">
        <v>13500</v>
      </c>
      <c r="L397" s="29" t="s">
        <v>70</v>
      </c>
      <c r="M397" s="3">
        <v>46094</v>
      </c>
      <c r="N397" s="1">
        <f t="shared" si="14"/>
        <v>2</v>
      </c>
      <c r="O397" s="1" t="s">
        <v>2149</v>
      </c>
      <c r="P397" s="1"/>
      <c r="Q397" s="1"/>
      <c r="R397" s="1"/>
      <c r="S397" s="1"/>
      <c r="T397" s="3">
        <v>46105</v>
      </c>
      <c r="U397" s="1" t="s">
        <v>39</v>
      </c>
      <c r="V397" s="1"/>
      <c r="W397" s="1" t="s">
        <v>2144</v>
      </c>
    </row>
    <row r="398" spans="1:23" hidden="1">
      <c r="A398" s="1" t="s">
        <v>26</v>
      </c>
      <c r="B398" s="1" t="s">
        <v>2649</v>
      </c>
      <c r="C398" s="1">
        <v>6650</v>
      </c>
      <c r="D398" s="1"/>
      <c r="E398" s="3">
        <v>46092</v>
      </c>
      <c r="F398" s="12">
        <v>46092.693645833337</v>
      </c>
      <c r="G398" s="1">
        <v>32150739</v>
      </c>
      <c r="H398" s="1" t="s">
        <v>400</v>
      </c>
      <c r="I398" s="17">
        <f t="shared" si="13"/>
        <v>568000</v>
      </c>
      <c r="J398" s="17">
        <v>0</v>
      </c>
      <c r="K398" s="17">
        <v>568000</v>
      </c>
      <c r="L398" s="29" t="s">
        <v>1138</v>
      </c>
      <c r="M398" s="3">
        <v>46094</v>
      </c>
      <c r="N398" s="1">
        <f t="shared" si="14"/>
        <v>2</v>
      </c>
      <c r="O398" s="1" t="s">
        <v>2149</v>
      </c>
      <c r="P398" s="1"/>
      <c r="Q398" s="1"/>
      <c r="R398" s="1"/>
      <c r="S398" s="1"/>
      <c r="T398" s="3">
        <v>46098</v>
      </c>
      <c r="U398" s="1" t="s">
        <v>39</v>
      </c>
      <c r="V398" s="1"/>
      <c r="W398" s="1" t="s">
        <v>2144</v>
      </c>
    </row>
    <row r="399" spans="1:23" hidden="1">
      <c r="A399" s="1" t="s">
        <v>26</v>
      </c>
      <c r="B399" s="1" t="s">
        <v>2650</v>
      </c>
      <c r="C399" s="1">
        <v>262386</v>
      </c>
      <c r="D399" s="1" t="s">
        <v>1070</v>
      </c>
      <c r="E399" s="3">
        <v>46092</v>
      </c>
      <c r="F399" s="12">
        <v>46092.632222222222</v>
      </c>
      <c r="G399" s="1">
        <v>890907841</v>
      </c>
      <c r="H399" s="1" t="s">
        <v>1071</v>
      </c>
      <c r="I399" s="17">
        <f t="shared" si="13"/>
        <v>769608</v>
      </c>
      <c r="J399" s="17">
        <v>146226</v>
      </c>
      <c r="K399" s="17">
        <v>915834</v>
      </c>
      <c r="L399" s="29" t="s">
        <v>70</v>
      </c>
      <c r="M399" s="3">
        <v>46097</v>
      </c>
      <c r="N399" s="1">
        <f t="shared" si="14"/>
        <v>5</v>
      </c>
      <c r="O399" s="1" t="s">
        <v>2149</v>
      </c>
      <c r="P399" s="1"/>
      <c r="Q399" s="1"/>
      <c r="R399" s="1"/>
      <c r="S399" s="1"/>
      <c r="T399" s="3">
        <v>46098</v>
      </c>
      <c r="U399" s="1" t="s">
        <v>39</v>
      </c>
      <c r="V399" s="1"/>
      <c r="W399" s="1" t="s">
        <v>2144</v>
      </c>
    </row>
    <row r="400" spans="1:23" hidden="1">
      <c r="A400" s="1" t="s">
        <v>26</v>
      </c>
      <c r="B400" s="1" t="s">
        <v>2651</v>
      </c>
      <c r="C400" s="1">
        <v>2867</v>
      </c>
      <c r="D400" s="1" t="s">
        <v>262</v>
      </c>
      <c r="E400" s="3">
        <v>46092</v>
      </c>
      <c r="F400" s="12">
        <v>46092.608611111114</v>
      </c>
      <c r="G400" s="1">
        <v>900433773</v>
      </c>
      <c r="H400" s="1" t="s">
        <v>433</v>
      </c>
      <c r="I400" s="17">
        <f t="shared" si="13"/>
        <v>3300000</v>
      </c>
      <c r="J400" s="17">
        <v>627000</v>
      </c>
      <c r="K400" s="17">
        <v>3927000</v>
      </c>
      <c r="L400" s="29" t="s">
        <v>70</v>
      </c>
      <c r="M400" s="3">
        <v>46097</v>
      </c>
      <c r="N400" s="1">
        <f t="shared" si="14"/>
        <v>5</v>
      </c>
      <c r="O400" s="1" t="s">
        <v>2149</v>
      </c>
      <c r="P400" s="1"/>
      <c r="Q400" s="1"/>
      <c r="R400" s="1"/>
      <c r="S400" s="1"/>
      <c r="T400" s="3">
        <v>46100</v>
      </c>
      <c r="U400" s="1" t="s">
        <v>39</v>
      </c>
      <c r="V400" s="1"/>
      <c r="W400" s="1" t="s">
        <v>2144</v>
      </c>
    </row>
    <row r="401" spans="1:23" hidden="1">
      <c r="A401" s="1" t="s">
        <v>26</v>
      </c>
      <c r="B401" s="1" t="s">
        <v>2652</v>
      </c>
      <c r="C401" s="1">
        <v>2816</v>
      </c>
      <c r="D401" s="1" t="s">
        <v>598</v>
      </c>
      <c r="E401" s="3">
        <v>46092</v>
      </c>
      <c r="F401" s="12">
        <v>46092.503634259258</v>
      </c>
      <c r="G401" s="1">
        <v>901101232</v>
      </c>
      <c r="H401" s="1" t="s">
        <v>599</v>
      </c>
      <c r="I401" s="17">
        <f t="shared" si="13"/>
        <v>4183700</v>
      </c>
      <c r="J401" s="17">
        <v>794903</v>
      </c>
      <c r="K401" s="17">
        <v>4978603</v>
      </c>
      <c r="L401" s="29" t="s">
        <v>128</v>
      </c>
      <c r="M401" s="3">
        <v>46097</v>
      </c>
      <c r="N401" s="1">
        <f t="shared" si="14"/>
        <v>5</v>
      </c>
      <c r="O401" s="1" t="s">
        <v>2149</v>
      </c>
      <c r="P401" s="1"/>
      <c r="Q401" s="1"/>
      <c r="R401" s="1"/>
      <c r="S401" s="1"/>
      <c r="T401" s="3">
        <v>46100</v>
      </c>
      <c r="U401" s="1" t="s">
        <v>39</v>
      </c>
      <c r="V401" s="1"/>
      <c r="W401" s="1" t="s">
        <v>2144</v>
      </c>
    </row>
    <row r="402" spans="1:23" hidden="1">
      <c r="A402" s="1" t="s">
        <v>26</v>
      </c>
      <c r="B402" s="1" t="s">
        <v>2653</v>
      </c>
      <c r="C402" s="1">
        <v>18294</v>
      </c>
      <c r="D402" s="1"/>
      <c r="E402" s="3">
        <v>46092</v>
      </c>
      <c r="F402" s="12">
        <v>46092.483206018522</v>
      </c>
      <c r="G402" s="1">
        <v>811031512</v>
      </c>
      <c r="H402" s="1" t="s">
        <v>1388</v>
      </c>
      <c r="I402" s="17">
        <f t="shared" si="13"/>
        <v>597000</v>
      </c>
      <c r="J402" s="17">
        <v>113430</v>
      </c>
      <c r="K402" s="17">
        <v>710430</v>
      </c>
      <c r="L402" s="29" t="s">
        <v>1151</v>
      </c>
      <c r="M402" s="3">
        <v>46106</v>
      </c>
      <c r="N402" s="1">
        <f t="shared" si="14"/>
        <v>14</v>
      </c>
      <c r="O402" s="1" t="s">
        <v>2149</v>
      </c>
      <c r="P402" s="1"/>
      <c r="Q402" s="1"/>
      <c r="R402" s="1"/>
      <c r="S402" s="1"/>
      <c r="T402" s="3">
        <v>46107</v>
      </c>
      <c r="U402" s="1" t="s">
        <v>39</v>
      </c>
      <c r="V402" s="1"/>
      <c r="W402" s="1"/>
    </row>
    <row r="403" spans="1:23" hidden="1">
      <c r="A403" s="1" t="s">
        <v>26</v>
      </c>
      <c r="B403" s="1" t="s">
        <v>2654</v>
      </c>
      <c r="C403" s="1">
        <v>659370</v>
      </c>
      <c r="D403" s="1" t="s">
        <v>252</v>
      </c>
      <c r="E403" s="3">
        <v>46092</v>
      </c>
      <c r="F403" s="12">
        <v>46092.418379629627</v>
      </c>
      <c r="G403" s="1">
        <v>800192105</v>
      </c>
      <c r="H403" s="1" t="s">
        <v>253</v>
      </c>
      <c r="I403" s="17">
        <f t="shared" si="13"/>
        <v>1022100</v>
      </c>
      <c r="J403" s="17">
        <v>0</v>
      </c>
      <c r="K403" s="17">
        <v>1022100</v>
      </c>
      <c r="L403" s="29" t="s">
        <v>128</v>
      </c>
      <c r="M403" s="3">
        <v>46100</v>
      </c>
      <c r="N403" s="1">
        <f t="shared" si="14"/>
        <v>8</v>
      </c>
      <c r="O403" s="1" t="s">
        <v>2655</v>
      </c>
      <c r="P403" s="1"/>
      <c r="Q403" s="1"/>
      <c r="R403" s="1"/>
      <c r="S403" s="1"/>
      <c r="T403" s="3">
        <v>46105</v>
      </c>
      <c r="U403" s="1" t="s">
        <v>39</v>
      </c>
      <c r="V403" s="1"/>
      <c r="W403" s="1" t="s">
        <v>1258</v>
      </c>
    </row>
    <row r="404" spans="1:23" hidden="1">
      <c r="A404" s="1" t="s">
        <v>26</v>
      </c>
      <c r="B404" s="1" t="s">
        <v>2656</v>
      </c>
      <c r="C404" s="1">
        <v>25001</v>
      </c>
      <c r="D404" s="1" t="s">
        <v>28</v>
      </c>
      <c r="E404" s="3">
        <v>46092</v>
      </c>
      <c r="F404" s="12">
        <v>46092.417083333334</v>
      </c>
      <c r="G404" s="1">
        <v>800025921</v>
      </c>
      <c r="H404" s="1" t="s">
        <v>1933</v>
      </c>
      <c r="I404" s="17">
        <f t="shared" si="13"/>
        <v>293750</v>
      </c>
      <c r="J404" s="17">
        <v>0</v>
      </c>
      <c r="K404" s="17">
        <v>293750</v>
      </c>
      <c r="L404" s="29" t="s">
        <v>1151</v>
      </c>
      <c r="M404" s="3">
        <v>46094</v>
      </c>
      <c r="N404" s="1">
        <f t="shared" si="14"/>
        <v>2</v>
      </c>
      <c r="O404" s="1" t="s">
        <v>2149</v>
      </c>
      <c r="P404" s="1"/>
      <c r="Q404" s="1"/>
      <c r="R404" s="1"/>
      <c r="S404" s="1"/>
      <c r="T404" s="3">
        <v>46098</v>
      </c>
      <c r="U404" s="1" t="s">
        <v>39</v>
      </c>
      <c r="V404" s="1"/>
      <c r="W404" s="1" t="s">
        <v>2144</v>
      </c>
    </row>
    <row r="405" spans="1:23" hidden="1">
      <c r="A405" s="1" t="s">
        <v>26</v>
      </c>
      <c r="B405" s="1" t="s">
        <v>2657</v>
      </c>
      <c r="C405" s="1">
        <v>6359</v>
      </c>
      <c r="D405" s="1" t="s">
        <v>115</v>
      </c>
      <c r="E405" s="3">
        <v>46092</v>
      </c>
      <c r="F405" s="12">
        <v>46092.412418981483</v>
      </c>
      <c r="G405" s="1">
        <v>900036588</v>
      </c>
      <c r="H405" s="1" t="s">
        <v>116</v>
      </c>
      <c r="I405" s="17">
        <f t="shared" si="13"/>
        <v>1051718</v>
      </c>
      <c r="J405" s="17">
        <v>199826.42</v>
      </c>
      <c r="K405" s="17">
        <v>1251544.42</v>
      </c>
      <c r="L405" s="1" t="s">
        <v>110</v>
      </c>
      <c r="M405" s="3" t="s">
        <v>81</v>
      </c>
      <c r="N405" s="1" t="str">
        <f t="shared" si="14"/>
        <v xml:space="preserve"> - </v>
      </c>
      <c r="O405" s="1" t="s">
        <v>2149</v>
      </c>
      <c r="P405" s="1"/>
      <c r="Q405" s="1"/>
      <c r="R405" s="1"/>
      <c r="S405" s="1"/>
      <c r="T405" s="3"/>
      <c r="U405" s="1"/>
      <c r="V405" s="1"/>
      <c r="W405" s="1"/>
    </row>
    <row r="406" spans="1:23" hidden="1">
      <c r="A406" s="1" t="s">
        <v>26</v>
      </c>
      <c r="B406" s="1" t="s">
        <v>2658</v>
      </c>
      <c r="C406" s="1">
        <v>7086</v>
      </c>
      <c r="D406" s="1" t="s">
        <v>96</v>
      </c>
      <c r="E406" s="3">
        <v>46092</v>
      </c>
      <c r="F406" s="12">
        <v>46092.406631944446</v>
      </c>
      <c r="G406" s="1">
        <v>811006418</v>
      </c>
      <c r="H406" s="1" t="s">
        <v>97</v>
      </c>
      <c r="I406" s="17">
        <f t="shared" si="13"/>
        <v>142350</v>
      </c>
      <c r="J406" s="17">
        <v>27046.5</v>
      </c>
      <c r="K406" s="17">
        <v>169396.5</v>
      </c>
      <c r="L406" s="29" t="s">
        <v>70</v>
      </c>
      <c r="M406" s="3">
        <v>46093</v>
      </c>
      <c r="N406" s="1">
        <f t="shared" si="14"/>
        <v>1</v>
      </c>
      <c r="O406" s="1" t="s">
        <v>2149</v>
      </c>
      <c r="P406" s="1"/>
      <c r="Q406" s="1"/>
      <c r="R406" s="1"/>
      <c r="S406" s="1"/>
      <c r="T406" s="3">
        <v>46098</v>
      </c>
      <c r="U406" s="1" t="s">
        <v>39</v>
      </c>
      <c r="V406" s="1"/>
      <c r="W406" s="1" t="s">
        <v>2144</v>
      </c>
    </row>
    <row r="407" spans="1:23" hidden="1">
      <c r="A407" s="1" t="s">
        <v>26</v>
      </c>
      <c r="B407" s="1" t="s">
        <v>2659</v>
      </c>
      <c r="C407" s="1">
        <v>1351</v>
      </c>
      <c r="D407" s="1" t="s">
        <v>151</v>
      </c>
      <c r="E407" s="3">
        <v>46092</v>
      </c>
      <c r="F407" s="12">
        <v>46092.40253472222</v>
      </c>
      <c r="G407" s="1">
        <v>901561580</v>
      </c>
      <c r="H407" s="1" t="s">
        <v>152</v>
      </c>
      <c r="I407" s="17">
        <f t="shared" si="13"/>
        <v>5874572.1200000001</v>
      </c>
      <c r="J407" s="17">
        <v>1116168.7</v>
      </c>
      <c r="K407" s="17">
        <v>6990740.8200000003</v>
      </c>
      <c r="L407" s="29" t="s">
        <v>70</v>
      </c>
      <c r="M407" s="3">
        <v>46098</v>
      </c>
      <c r="N407" s="1">
        <f t="shared" si="14"/>
        <v>6</v>
      </c>
      <c r="O407" s="1" t="s">
        <v>2149</v>
      </c>
      <c r="P407" s="1"/>
      <c r="Q407" s="1"/>
      <c r="R407" s="1"/>
      <c r="S407" s="1"/>
      <c r="T407" s="3">
        <v>46100</v>
      </c>
      <c r="U407" s="1" t="s">
        <v>39</v>
      </c>
      <c r="V407" s="1"/>
      <c r="W407" s="1" t="s">
        <v>1258</v>
      </c>
    </row>
    <row r="408" spans="1:23" hidden="1">
      <c r="A408" s="1" t="s">
        <v>26</v>
      </c>
      <c r="B408" s="1" t="s">
        <v>2660</v>
      </c>
      <c r="C408" s="1">
        <v>7085</v>
      </c>
      <c r="D408" s="1" t="s">
        <v>96</v>
      </c>
      <c r="E408" s="3">
        <v>46092</v>
      </c>
      <c r="F408" s="12">
        <v>46092.40420138889</v>
      </c>
      <c r="G408" s="1">
        <v>811006418</v>
      </c>
      <c r="H408" s="1" t="s">
        <v>97</v>
      </c>
      <c r="I408" s="17">
        <f t="shared" si="13"/>
        <v>517045.00000000006</v>
      </c>
      <c r="J408" s="17">
        <v>98238.55</v>
      </c>
      <c r="K408" s="17">
        <v>615283.55000000005</v>
      </c>
      <c r="L408" s="29" t="s">
        <v>70</v>
      </c>
      <c r="M408" s="3">
        <v>46093</v>
      </c>
      <c r="N408" s="1">
        <f t="shared" si="14"/>
        <v>1</v>
      </c>
      <c r="O408" s="1" t="s">
        <v>2149</v>
      </c>
      <c r="P408" s="1"/>
      <c r="Q408" s="1"/>
      <c r="R408" s="1"/>
      <c r="S408" s="1"/>
      <c r="T408" s="3">
        <v>46098</v>
      </c>
      <c r="U408" s="1" t="s">
        <v>39</v>
      </c>
      <c r="V408" s="1"/>
      <c r="W408" s="1" t="s">
        <v>2144</v>
      </c>
    </row>
    <row r="409" spans="1:23" hidden="1">
      <c r="A409" s="1" t="s">
        <v>26</v>
      </c>
      <c r="B409" s="1" t="s">
        <v>2661</v>
      </c>
      <c r="C409" s="1">
        <v>42176</v>
      </c>
      <c r="D409" s="1" t="s">
        <v>236</v>
      </c>
      <c r="E409" s="3">
        <v>46092</v>
      </c>
      <c r="F409" s="12">
        <v>46092.628761574073</v>
      </c>
      <c r="G409" s="1">
        <v>890938952</v>
      </c>
      <c r="H409" s="1" t="s">
        <v>237</v>
      </c>
      <c r="I409" s="17">
        <f t="shared" si="13"/>
        <v>4165200</v>
      </c>
      <c r="J409" s="17">
        <v>791388</v>
      </c>
      <c r="K409" s="17">
        <v>4956588</v>
      </c>
      <c r="L409" s="29" t="s">
        <v>1141</v>
      </c>
      <c r="M409" s="3">
        <v>46098</v>
      </c>
      <c r="N409" s="1">
        <f t="shared" si="14"/>
        <v>6</v>
      </c>
      <c r="O409" s="1" t="s">
        <v>2149</v>
      </c>
      <c r="P409" s="1"/>
      <c r="Q409" s="1"/>
      <c r="R409" s="1"/>
      <c r="S409" s="1"/>
      <c r="T409" s="3">
        <v>46098</v>
      </c>
      <c r="U409" s="1" t="s">
        <v>39</v>
      </c>
      <c r="V409" s="1"/>
      <c r="W409" s="1" t="s">
        <v>1258</v>
      </c>
    </row>
    <row r="410" spans="1:23" hidden="1">
      <c r="A410" s="1" t="s">
        <v>26</v>
      </c>
      <c r="B410" s="1" t="s">
        <v>2662</v>
      </c>
      <c r="C410" s="1">
        <v>7084</v>
      </c>
      <c r="D410" s="1" t="s">
        <v>96</v>
      </c>
      <c r="E410" s="3">
        <v>46092</v>
      </c>
      <c r="F410" s="12">
        <v>46092.401863425926</v>
      </c>
      <c r="G410" s="1">
        <v>811006418</v>
      </c>
      <c r="H410" s="1" t="s">
        <v>97</v>
      </c>
      <c r="I410" s="17">
        <f t="shared" si="13"/>
        <v>295766</v>
      </c>
      <c r="J410" s="17">
        <v>56195.54</v>
      </c>
      <c r="K410" s="17">
        <v>351961.54</v>
      </c>
      <c r="L410" s="29" t="s">
        <v>1138</v>
      </c>
      <c r="M410" s="3">
        <v>46093</v>
      </c>
      <c r="N410" s="1">
        <f t="shared" si="14"/>
        <v>1</v>
      </c>
      <c r="O410" s="1" t="s">
        <v>2149</v>
      </c>
      <c r="P410" s="1"/>
      <c r="Q410" s="1"/>
      <c r="R410" s="1"/>
      <c r="S410" s="1"/>
      <c r="T410" s="3">
        <v>46098</v>
      </c>
      <c r="U410" s="1" t="s">
        <v>39</v>
      </c>
      <c r="V410" s="1"/>
      <c r="W410" s="1" t="s">
        <v>2144</v>
      </c>
    </row>
    <row r="411" spans="1:23" hidden="1">
      <c r="A411" s="1" t="s">
        <v>736</v>
      </c>
      <c r="B411" s="1" t="s">
        <v>2663</v>
      </c>
      <c r="C411" s="1">
        <v>90891512</v>
      </c>
      <c r="D411" s="1" t="s">
        <v>738</v>
      </c>
      <c r="E411" s="3">
        <v>46092</v>
      </c>
      <c r="F411" s="12">
        <v>46092.639953703707</v>
      </c>
      <c r="G411" s="1">
        <v>900219834</v>
      </c>
      <c r="H411" s="1" t="s">
        <v>739</v>
      </c>
      <c r="I411" s="17">
        <f t="shared" si="13"/>
        <v>13500</v>
      </c>
      <c r="J411" s="17">
        <v>0</v>
      </c>
      <c r="K411" s="17">
        <v>13500</v>
      </c>
      <c r="L411" s="29" t="s">
        <v>70</v>
      </c>
      <c r="M411" s="3">
        <v>46093</v>
      </c>
      <c r="N411" s="1">
        <f t="shared" si="14"/>
        <v>1</v>
      </c>
      <c r="O411" s="1" t="s">
        <v>2149</v>
      </c>
      <c r="P411" s="1"/>
      <c r="Q411" s="1"/>
      <c r="R411" s="1"/>
      <c r="S411" s="1"/>
      <c r="T411" s="3">
        <v>46105</v>
      </c>
      <c r="U411" s="1" t="s">
        <v>39</v>
      </c>
      <c r="V411" s="1"/>
      <c r="W411" s="1" t="s">
        <v>2144</v>
      </c>
    </row>
    <row r="412" spans="1:23" hidden="1">
      <c r="A412" s="1" t="s">
        <v>26</v>
      </c>
      <c r="B412" s="1" t="s">
        <v>2664</v>
      </c>
      <c r="C412" s="1">
        <v>78002464</v>
      </c>
      <c r="D412" s="1" t="s">
        <v>255</v>
      </c>
      <c r="E412" s="3">
        <v>46092</v>
      </c>
      <c r="F412" s="12">
        <v>46092.58384259259</v>
      </c>
      <c r="G412" s="1">
        <v>900843898</v>
      </c>
      <c r="H412" s="1" t="s">
        <v>256</v>
      </c>
      <c r="I412" s="17">
        <f t="shared" si="13"/>
        <v>18003.36</v>
      </c>
      <c r="J412" s="17">
        <v>3420.64</v>
      </c>
      <c r="K412" s="17">
        <v>21424</v>
      </c>
      <c r="L412" s="29" t="s">
        <v>54</v>
      </c>
      <c r="M412" s="3"/>
      <c r="N412" s="1">
        <f t="shared" si="14"/>
        <v>0</v>
      </c>
      <c r="O412" s="1"/>
      <c r="P412" s="1"/>
      <c r="Q412" s="1"/>
      <c r="R412" s="1"/>
      <c r="S412" s="1"/>
      <c r="T412" s="3"/>
      <c r="U412" s="1"/>
      <c r="V412" s="1"/>
      <c r="W412" s="1"/>
    </row>
    <row r="413" spans="1:23" hidden="1">
      <c r="A413" s="1" t="s">
        <v>26</v>
      </c>
      <c r="B413" s="1" t="s">
        <v>2665</v>
      </c>
      <c r="C413" s="1">
        <v>1397100</v>
      </c>
      <c r="D413" s="1" t="s">
        <v>2666</v>
      </c>
      <c r="E413" s="3">
        <v>46092</v>
      </c>
      <c r="F413" s="12">
        <v>46092.417546296296</v>
      </c>
      <c r="G413" s="1">
        <v>800242106</v>
      </c>
      <c r="H413" s="1" t="s">
        <v>172</v>
      </c>
      <c r="I413" s="17">
        <f t="shared" si="13"/>
        <v>100756.3</v>
      </c>
      <c r="J413" s="17">
        <v>19143.7</v>
      </c>
      <c r="K413" s="17">
        <v>119900</v>
      </c>
      <c r="L413" s="29" t="s">
        <v>70</v>
      </c>
      <c r="M413" s="3">
        <v>46094</v>
      </c>
      <c r="N413" s="1">
        <f t="shared" si="14"/>
        <v>2</v>
      </c>
      <c r="O413" s="1" t="s">
        <v>2149</v>
      </c>
      <c r="P413" s="1"/>
      <c r="Q413" s="1"/>
      <c r="R413" s="1"/>
      <c r="S413" s="1"/>
      <c r="T413" s="3">
        <v>46098</v>
      </c>
      <c r="U413" s="1" t="s">
        <v>39</v>
      </c>
      <c r="V413" s="1"/>
      <c r="W413" s="1" t="s">
        <v>2144</v>
      </c>
    </row>
    <row r="414" spans="1:23" hidden="1">
      <c r="A414" s="1" t="s">
        <v>26</v>
      </c>
      <c r="B414" s="1" t="s">
        <v>2667</v>
      </c>
      <c r="C414" s="1">
        <v>3831</v>
      </c>
      <c r="D414" s="1" t="s">
        <v>1570</v>
      </c>
      <c r="E414" s="3">
        <v>46092</v>
      </c>
      <c r="F414" s="12">
        <v>46092.393287037034</v>
      </c>
      <c r="G414" s="1">
        <v>901006742</v>
      </c>
      <c r="H414" s="1" t="s">
        <v>1571</v>
      </c>
      <c r="I414" s="17">
        <f t="shared" si="13"/>
        <v>3620000</v>
      </c>
      <c r="J414" s="17">
        <v>687800</v>
      </c>
      <c r="K414" s="17">
        <v>4307800</v>
      </c>
      <c r="L414" s="29" t="s">
        <v>1151</v>
      </c>
      <c r="M414" s="3">
        <v>46101</v>
      </c>
      <c r="N414" s="1">
        <f t="shared" si="14"/>
        <v>9</v>
      </c>
      <c r="O414" s="1" t="s">
        <v>2149</v>
      </c>
      <c r="P414" s="1"/>
      <c r="Q414" s="1"/>
      <c r="R414" s="1"/>
      <c r="S414" s="1"/>
      <c r="T414" s="3">
        <v>46107</v>
      </c>
      <c r="U414" s="1"/>
      <c r="V414" s="1"/>
      <c r="W414" s="1" t="s">
        <v>1258</v>
      </c>
    </row>
    <row r="415" spans="1:23" hidden="1">
      <c r="A415" s="1" t="s">
        <v>26</v>
      </c>
      <c r="B415" s="1" t="s">
        <v>2668</v>
      </c>
      <c r="C415" s="1">
        <v>31789</v>
      </c>
      <c r="D415" s="1" t="s">
        <v>618</v>
      </c>
      <c r="E415" s="3">
        <v>46092</v>
      </c>
      <c r="F415" s="12">
        <v>46092.303518518522</v>
      </c>
      <c r="G415" s="1">
        <v>900322890</v>
      </c>
      <c r="H415" s="1" t="s">
        <v>619</v>
      </c>
      <c r="I415" s="17">
        <f t="shared" si="13"/>
        <v>374400</v>
      </c>
      <c r="J415" s="17">
        <v>71136</v>
      </c>
      <c r="K415" s="17">
        <v>445536</v>
      </c>
      <c r="L415" s="29" t="s">
        <v>1141</v>
      </c>
      <c r="M415" s="3">
        <v>46093</v>
      </c>
      <c r="N415" s="1">
        <f t="shared" si="14"/>
        <v>1</v>
      </c>
      <c r="O415" s="1" t="s">
        <v>2149</v>
      </c>
      <c r="P415" s="1"/>
      <c r="Q415" s="1"/>
      <c r="R415" s="1"/>
      <c r="S415" s="1"/>
      <c r="T415" s="3">
        <v>46098</v>
      </c>
      <c r="U415" s="1" t="s">
        <v>39</v>
      </c>
      <c r="V415" s="1"/>
      <c r="W415" s="1" t="s">
        <v>2144</v>
      </c>
    </row>
    <row r="416" spans="1:23" hidden="1">
      <c r="A416" s="1" t="s">
        <v>26</v>
      </c>
      <c r="B416" s="1" t="s">
        <v>2669</v>
      </c>
      <c r="C416" s="1">
        <v>3312</v>
      </c>
      <c r="D416" s="1" t="s">
        <v>28</v>
      </c>
      <c r="E416" s="3">
        <v>46092</v>
      </c>
      <c r="F416" s="12">
        <v>46092.286759259259</v>
      </c>
      <c r="G416" s="1">
        <v>900563128</v>
      </c>
      <c r="H416" s="1" t="s">
        <v>1199</v>
      </c>
      <c r="I416" s="17">
        <f t="shared" si="13"/>
        <v>448400</v>
      </c>
      <c r="J416" s="17">
        <v>85196</v>
      </c>
      <c r="K416" s="17">
        <v>533596</v>
      </c>
      <c r="L416" s="29" t="s">
        <v>70</v>
      </c>
      <c r="M416" s="3">
        <v>46093</v>
      </c>
      <c r="N416" s="1">
        <f t="shared" si="14"/>
        <v>1</v>
      </c>
      <c r="O416" s="1" t="s">
        <v>2149</v>
      </c>
      <c r="P416" s="1"/>
      <c r="Q416" s="1"/>
      <c r="R416" s="1"/>
      <c r="S416" s="1"/>
      <c r="T416" s="3">
        <v>46098</v>
      </c>
      <c r="U416" s="1" t="s">
        <v>39</v>
      </c>
      <c r="V416" s="1"/>
      <c r="W416" s="1" t="s">
        <v>2144</v>
      </c>
    </row>
    <row r="417" spans="1:23" hidden="1">
      <c r="A417" s="1" t="s">
        <v>26</v>
      </c>
      <c r="B417" s="1" t="s">
        <v>2670</v>
      </c>
      <c r="C417" s="1">
        <v>56633</v>
      </c>
      <c r="D417" s="1" t="s">
        <v>122</v>
      </c>
      <c r="E417" s="3">
        <v>46093</v>
      </c>
      <c r="F417" s="12">
        <v>46093.720775462964</v>
      </c>
      <c r="G417" s="1">
        <v>900650486</v>
      </c>
      <c r="H417" s="1" t="s">
        <v>857</v>
      </c>
      <c r="I417" s="17">
        <f t="shared" si="13"/>
        <v>3160831.93</v>
      </c>
      <c r="J417" s="17">
        <v>600558.06999999995</v>
      </c>
      <c r="K417" s="17">
        <v>3761390</v>
      </c>
      <c r="L417" s="29" t="s">
        <v>65</v>
      </c>
      <c r="M417" s="3">
        <v>46094</v>
      </c>
      <c r="N417" s="1">
        <f t="shared" si="14"/>
        <v>1</v>
      </c>
      <c r="O417" s="1" t="s">
        <v>2149</v>
      </c>
      <c r="P417" s="1"/>
      <c r="Q417" s="1"/>
      <c r="R417" s="1"/>
      <c r="S417" s="1"/>
      <c r="T417" s="3">
        <v>46098</v>
      </c>
      <c r="U417" s="1" t="s">
        <v>39</v>
      </c>
      <c r="V417" s="1"/>
      <c r="W417" s="1" t="s">
        <v>2144</v>
      </c>
    </row>
    <row r="418" spans="1:23" hidden="1">
      <c r="A418" s="1" t="s">
        <v>26</v>
      </c>
      <c r="B418" s="1" t="s">
        <v>2671</v>
      </c>
      <c r="C418" s="1">
        <v>56632</v>
      </c>
      <c r="D418" s="1" t="s">
        <v>122</v>
      </c>
      <c r="E418" s="3">
        <v>46093</v>
      </c>
      <c r="F418" s="12">
        <v>46093.720648148148</v>
      </c>
      <c r="G418" s="1">
        <v>900650486</v>
      </c>
      <c r="H418" s="1" t="s">
        <v>857</v>
      </c>
      <c r="I418" s="17">
        <f t="shared" si="13"/>
        <v>3274500</v>
      </c>
      <c r="J418" s="17">
        <v>622155</v>
      </c>
      <c r="K418" s="17">
        <v>3896655</v>
      </c>
      <c r="L418" s="29" t="s">
        <v>65</v>
      </c>
      <c r="M418" s="3">
        <v>46094</v>
      </c>
      <c r="N418" s="1">
        <f t="shared" si="14"/>
        <v>1</v>
      </c>
      <c r="O418" s="1" t="s">
        <v>2149</v>
      </c>
      <c r="P418" s="1"/>
      <c r="Q418" s="1"/>
      <c r="R418" s="1"/>
      <c r="S418" s="1"/>
      <c r="T418" s="3">
        <v>46098</v>
      </c>
      <c r="U418" s="1" t="s">
        <v>39</v>
      </c>
      <c r="V418" s="1"/>
      <c r="W418" s="1" t="s">
        <v>2144</v>
      </c>
    </row>
    <row r="419" spans="1:23" hidden="1">
      <c r="A419" s="1" t="s">
        <v>26</v>
      </c>
      <c r="B419" s="1" t="s">
        <v>2672</v>
      </c>
      <c r="C419" s="1">
        <v>1559</v>
      </c>
      <c r="D419" s="1" t="s">
        <v>28</v>
      </c>
      <c r="E419" s="3">
        <v>46093</v>
      </c>
      <c r="F419" s="12">
        <v>46093.702465277776</v>
      </c>
      <c r="G419" s="1">
        <v>901950863</v>
      </c>
      <c r="H419" s="1" t="s">
        <v>549</v>
      </c>
      <c r="I419" s="17">
        <f t="shared" si="13"/>
        <v>360000</v>
      </c>
      <c r="J419" s="17">
        <v>68400</v>
      </c>
      <c r="K419" s="17">
        <v>428400</v>
      </c>
      <c r="L419" s="29" t="s">
        <v>1151</v>
      </c>
      <c r="M419" s="3">
        <v>46097</v>
      </c>
      <c r="N419" s="1">
        <f t="shared" si="14"/>
        <v>4</v>
      </c>
      <c r="O419" s="1" t="s">
        <v>2149</v>
      </c>
      <c r="P419" s="1"/>
      <c r="Q419" s="1"/>
      <c r="R419" s="1"/>
      <c r="S419" s="1"/>
      <c r="T419" s="3">
        <v>46098</v>
      </c>
      <c r="U419" s="1" t="s">
        <v>39</v>
      </c>
      <c r="V419" s="1"/>
      <c r="W419" s="1" t="s">
        <v>2144</v>
      </c>
    </row>
    <row r="420" spans="1:23" hidden="1">
      <c r="A420" s="1" t="s">
        <v>26</v>
      </c>
      <c r="B420" s="1" t="s">
        <v>2673</v>
      </c>
      <c r="C420" s="1">
        <v>1221</v>
      </c>
      <c r="D420" s="1" t="s">
        <v>698</v>
      </c>
      <c r="E420" s="3">
        <v>46093</v>
      </c>
      <c r="F420" s="12">
        <v>46093.698460648149</v>
      </c>
      <c r="G420" s="1">
        <v>901972620</v>
      </c>
      <c r="H420" s="1" t="s">
        <v>2440</v>
      </c>
      <c r="I420" s="17">
        <f t="shared" si="13"/>
        <v>68560</v>
      </c>
      <c r="J420" s="17">
        <v>13026.4</v>
      </c>
      <c r="K420" s="17">
        <v>81586.399999999994</v>
      </c>
      <c r="L420" s="29" t="s">
        <v>1151</v>
      </c>
      <c r="M420" s="3">
        <v>46097</v>
      </c>
      <c r="N420" s="1">
        <f t="shared" si="14"/>
        <v>4</v>
      </c>
      <c r="O420" s="1" t="s">
        <v>2149</v>
      </c>
      <c r="P420" s="1"/>
      <c r="Q420" s="1"/>
      <c r="R420" s="1"/>
      <c r="S420" s="1"/>
      <c r="T420" s="3">
        <v>46098</v>
      </c>
      <c r="U420" s="1" t="s">
        <v>39</v>
      </c>
      <c r="V420" s="1"/>
      <c r="W420" s="1" t="s">
        <v>2144</v>
      </c>
    </row>
    <row r="421" spans="1:23" hidden="1">
      <c r="A421" s="1" t="s">
        <v>26</v>
      </c>
      <c r="B421" s="1" t="s">
        <v>2674</v>
      </c>
      <c r="C421" s="1">
        <v>13925</v>
      </c>
      <c r="D421" s="1" t="s">
        <v>28</v>
      </c>
      <c r="E421" s="3">
        <v>46093</v>
      </c>
      <c r="F421" s="12">
        <v>46093.685081018521</v>
      </c>
      <c r="G421" s="1">
        <v>901059492</v>
      </c>
      <c r="H421" s="1" t="s">
        <v>1036</v>
      </c>
      <c r="I421" s="17">
        <f t="shared" si="13"/>
        <v>407142.02</v>
      </c>
      <c r="J421" s="17">
        <v>77356.98</v>
      </c>
      <c r="K421" s="17">
        <v>484499</v>
      </c>
      <c r="L421" s="29" t="s">
        <v>70</v>
      </c>
      <c r="M421" s="3">
        <v>46097</v>
      </c>
      <c r="N421" s="1">
        <f t="shared" si="14"/>
        <v>4</v>
      </c>
      <c r="O421" s="1" t="s">
        <v>2149</v>
      </c>
      <c r="P421" s="1"/>
      <c r="Q421" s="1"/>
      <c r="R421" s="1"/>
      <c r="S421" s="1"/>
      <c r="T421" s="3">
        <v>46098</v>
      </c>
      <c r="U421" s="1" t="s">
        <v>39</v>
      </c>
      <c r="V421" s="1"/>
      <c r="W421" s="1" t="s">
        <v>2144</v>
      </c>
    </row>
    <row r="422" spans="1:23" hidden="1">
      <c r="A422" s="1" t="s">
        <v>26</v>
      </c>
      <c r="B422" s="1" t="s">
        <v>2675</v>
      </c>
      <c r="C422" s="1">
        <v>2333</v>
      </c>
      <c r="D422" s="1" t="s">
        <v>452</v>
      </c>
      <c r="E422" s="3">
        <v>46093</v>
      </c>
      <c r="F422" s="12">
        <v>46093.680439814816</v>
      </c>
      <c r="G422" s="1">
        <v>901485351</v>
      </c>
      <c r="H422" s="1" t="s">
        <v>453</v>
      </c>
      <c r="I422" s="17">
        <f t="shared" si="13"/>
        <v>47167400</v>
      </c>
      <c r="J422" s="17">
        <v>8961806</v>
      </c>
      <c r="K422" s="17">
        <v>56129206</v>
      </c>
      <c r="L422" s="29" t="s">
        <v>1151</v>
      </c>
      <c r="M422" s="3">
        <v>46101</v>
      </c>
      <c r="N422" s="1">
        <f t="shared" si="14"/>
        <v>8</v>
      </c>
      <c r="O422" s="1" t="s">
        <v>2149</v>
      </c>
      <c r="P422" s="1"/>
      <c r="Q422" s="1"/>
      <c r="R422" s="1"/>
      <c r="S422" s="1"/>
      <c r="T422" s="3">
        <v>46107</v>
      </c>
      <c r="U422" s="1"/>
      <c r="V422" s="1"/>
      <c r="W422" s="1" t="s">
        <v>1258</v>
      </c>
    </row>
    <row r="423" spans="1:23" hidden="1">
      <c r="A423" s="1" t="s">
        <v>26</v>
      </c>
      <c r="B423" s="1" t="s">
        <v>2676</v>
      </c>
      <c r="C423" s="1">
        <v>2944</v>
      </c>
      <c r="D423" s="1" t="s">
        <v>511</v>
      </c>
      <c r="E423" s="3">
        <v>46093</v>
      </c>
      <c r="F423" s="12">
        <v>46093.67701388889</v>
      </c>
      <c r="G423" s="1">
        <v>900987425</v>
      </c>
      <c r="H423" s="1" t="s">
        <v>512</v>
      </c>
      <c r="I423" s="17">
        <f t="shared" si="13"/>
        <v>829239</v>
      </c>
      <c r="J423" s="17">
        <v>0</v>
      </c>
      <c r="K423" s="17">
        <v>829239</v>
      </c>
      <c r="L423" s="29" t="s">
        <v>1141</v>
      </c>
      <c r="M423" s="3"/>
      <c r="N423" s="1">
        <f t="shared" si="14"/>
        <v>0</v>
      </c>
      <c r="O423" s="1"/>
      <c r="P423" s="1"/>
      <c r="Q423" s="1"/>
      <c r="R423" s="1"/>
      <c r="S423" s="1"/>
      <c r="T423" s="3"/>
      <c r="U423" s="1"/>
      <c r="V423" s="1"/>
      <c r="W423" s="1"/>
    </row>
    <row r="424" spans="1:23" hidden="1">
      <c r="A424" s="1" t="s">
        <v>26</v>
      </c>
      <c r="B424" s="1" t="s">
        <v>2677</v>
      </c>
      <c r="C424" s="1">
        <v>358</v>
      </c>
      <c r="D424" s="1" t="s">
        <v>28</v>
      </c>
      <c r="E424" s="3">
        <v>46093</v>
      </c>
      <c r="F424" s="12">
        <v>46093.65828703704</v>
      </c>
      <c r="G424" s="1">
        <v>901661780</v>
      </c>
      <c r="H424" s="1" t="s">
        <v>2678</v>
      </c>
      <c r="I424" s="17">
        <f t="shared" si="13"/>
        <v>178080</v>
      </c>
      <c r="J424" s="17">
        <v>33835</v>
      </c>
      <c r="K424" s="17">
        <v>211915</v>
      </c>
      <c r="L424" s="29" t="s">
        <v>1151</v>
      </c>
      <c r="M424" s="3">
        <v>46094</v>
      </c>
      <c r="N424" s="1">
        <f t="shared" si="14"/>
        <v>1</v>
      </c>
      <c r="O424" s="1" t="s">
        <v>2149</v>
      </c>
      <c r="P424" s="1"/>
      <c r="Q424" s="1"/>
      <c r="R424" s="1"/>
      <c r="S424" s="1"/>
      <c r="T424" s="3">
        <v>46098</v>
      </c>
      <c r="U424" s="1" t="s">
        <v>39</v>
      </c>
      <c r="V424" s="1"/>
      <c r="W424" s="1" t="s">
        <v>2144</v>
      </c>
    </row>
    <row r="425" spans="1:23" hidden="1">
      <c r="A425" s="1" t="s">
        <v>26</v>
      </c>
      <c r="B425" s="1" t="s">
        <v>2679</v>
      </c>
      <c r="C425" s="1">
        <v>357</v>
      </c>
      <c r="D425" s="1" t="s">
        <v>28</v>
      </c>
      <c r="E425" s="3">
        <v>46093</v>
      </c>
      <c r="F425" s="12">
        <v>46093.657916666663</v>
      </c>
      <c r="G425" s="1">
        <v>901661780</v>
      </c>
      <c r="H425" s="1" t="s">
        <v>2678</v>
      </c>
      <c r="I425" s="17">
        <f t="shared" si="13"/>
        <v>296800</v>
      </c>
      <c r="J425" s="17">
        <v>56392</v>
      </c>
      <c r="K425" s="17">
        <v>353192</v>
      </c>
      <c r="L425" s="29" t="s">
        <v>1151</v>
      </c>
      <c r="M425" s="3">
        <v>46094</v>
      </c>
      <c r="N425" s="1">
        <f t="shared" si="14"/>
        <v>1</v>
      </c>
      <c r="O425" s="1" t="s">
        <v>2149</v>
      </c>
      <c r="P425" s="1"/>
      <c r="Q425" s="1"/>
      <c r="R425" s="1"/>
      <c r="S425" s="1"/>
      <c r="T425" s="3">
        <v>46098</v>
      </c>
      <c r="U425" s="1" t="s">
        <v>39</v>
      </c>
      <c r="V425" s="1"/>
      <c r="W425" s="1" t="s">
        <v>2144</v>
      </c>
    </row>
    <row r="426" spans="1:23" hidden="1">
      <c r="A426" s="1" t="s">
        <v>26</v>
      </c>
      <c r="B426" s="1" t="s">
        <v>2680</v>
      </c>
      <c r="C426" s="1">
        <v>356</v>
      </c>
      <c r="D426" s="1" t="s">
        <v>28</v>
      </c>
      <c r="E426" s="3">
        <v>46093</v>
      </c>
      <c r="F426" s="12">
        <v>46093.657546296294</v>
      </c>
      <c r="G426" s="1">
        <v>901661780</v>
      </c>
      <c r="H426" s="1" t="s">
        <v>2678</v>
      </c>
      <c r="I426" s="17">
        <f t="shared" si="13"/>
        <v>296800</v>
      </c>
      <c r="J426" s="17">
        <v>56392</v>
      </c>
      <c r="K426" s="17">
        <v>353192</v>
      </c>
      <c r="L426" s="29" t="s">
        <v>1151</v>
      </c>
      <c r="M426" s="3">
        <v>46094</v>
      </c>
      <c r="N426" s="1">
        <f t="shared" si="14"/>
        <v>1</v>
      </c>
      <c r="O426" s="1" t="s">
        <v>2149</v>
      </c>
      <c r="P426" s="1"/>
      <c r="Q426" s="1"/>
      <c r="R426" s="1"/>
      <c r="S426" s="1"/>
      <c r="T426" s="3">
        <v>46098</v>
      </c>
      <c r="U426" s="1" t="s">
        <v>39</v>
      </c>
      <c r="V426" s="1"/>
      <c r="W426" s="1" t="s">
        <v>2144</v>
      </c>
    </row>
    <row r="427" spans="1:23" hidden="1">
      <c r="A427" s="1" t="s">
        <v>26</v>
      </c>
      <c r="B427" s="1" t="s">
        <v>2681</v>
      </c>
      <c r="C427" s="1">
        <v>2609</v>
      </c>
      <c r="D427" s="1" t="s">
        <v>28</v>
      </c>
      <c r="E427" s="3">
        <v>46093</v>
      </c>
      <c r="F427" s="12">
        <v>46093.651516203703</v>
      </c>
      <c r="G427" s="1">
        <v>901040453</v>
      </c>
      <c r="H427" s="1" t="s">
        <v>2682</v>
      </c>
      <c r="I427" s="17">
        <f t="shared" si="13"/>
        <v>3400000</v>
      </c>
      <c r="J427" s="17">
        <v>646000</v>
      </c>
      <c r="K427" s="17">
        <v>4046000</v>
      </c>
      <c r="L427" s="29" t="s">
        <v>1141</v>
      </c>
      <c r="M427" s="3">
        <v>46099</v>
      </c>
      <c r="N427" s="1">
        <f t="shared" si="14"/>
        <v>6</v>
      </c>
      <c r="O427" s="1" t="s">
        <v>2149</v>
      </c>
      <c r="P427" s="1"/>
      <c r="Q427" s="1"/>
      <c r="R427" s="1"/>
      <c r="S427" s="1"/>
      <c r="T427" s="3">
        <v>46100</v>
      </c>
      <c r="U427" s="1" t="s">
        <v>39</v>
      </c>
      <c r="V427" s="1"/>
      <c r="W427" s="1" t="s">
        <v>1258</v>
      </c>
    </row>
    <row r="428" spans="1:23" hidden="1">
      <c r="A428" s="1" t="s">
        <v>26</v>
      </c>
      <c r="B428" s="1" t="s">
        <v>2683</v>
      </c>
      <c r="C428" s="1">
        <v>2608</v>
      </c>
      <c r="D428" s="1" t="s">
        <v>28</v>
      </c>
      <c r="E428" s="3">
        <v>46093</v>
      </c>
      <c r="F428" s="12">
        <v>46093.647372685184</v>
      </c>
      <c r="G428" s="1">
        <v>901040453</v>
      </c>
      <c r="H428" s="1" t="s">
        <v>2682</v>
      </c>
      <c r="I428" s="17">
        <f t="shared" si="13"/>
        <v>3400000</v>
      </c>
      <c r="J428" s="17">
        <v>646000</v>
      </c>
      <c r="K428" s="17">
        <v>4046000</v>
      </c>
      <c r="L428" s="1" t="s">
        <v>110</v>
      </c>
      <c r="M428" s="3" t="s">
        <v>81</v>
      </c>
      <c r="N428" s="1" t="str">
        <f t="shared" si="14"/>
        <v xml:space="preserve"> - </v>
      </c>
      <c r="O428" s="1" t="s">
        <v>2149</v>
      </c>
      <c r="P428" s="1"/>
      <c r="Q428" s="1"/>
      <c r="R428" s="1"/>
      <c r="S428" s="1"/>
      <c r="T428" s="3"/>
      <c r="U428" s="1"/>
      <c r="V428" s="1"/>
      <c r="W428" s="1"/>
    </row>
    <row r="429" spans="1:23" hidden="1">
      <c r="A429" s="1" t="s">
        <v>26</v>
      </c>
      <c r="B429" s="1" t="s">
        <v>2684</v>
      </c>
      <c r="C429" s="1">
        <v>2870</v>
      </c>
      <c r="D429" s="1" t="s">
        <v>262</v>
      </c>
      <c r="E429" s="3">
        <v>46093</v>
      </c>
      <c r="F429" s="12">
        <v>46093.61346064815</v>
      </c>
      <c r="G429" s="1">
        <v>900433773</v>
      </c>
      <c r="H429" s="1" t="s">
        <v>433</v>
      </c>
      <c r="I429" s="17">
        <f t="shared" si="13"/>
        <v>14683000</v>
      </c>
      <c r="J429" s="17">
        <v>2789770</v>
      </c>
      <c r="K429" s="17">
        <v>17472770</v>
      </c>
      <c r="L429" s="29" t="s">
        <v>1151</v>
      </c>
      <c r="M429" s="3">
        <v>46097</v>
      </c>
      <c r="N429" s="1">
        <f t="shared" si="14"/>
        <v>4</v>
      </c>
      <c r="O429" s="1" t="s">
        <v>2149</v>
      </c>
      <c r="P429" s="1"/>
      <c r="Q429" s="1"/>
      <c r="R429" s="1"/>
      <c r="S429" s="1"/>
      <c r="T429" s="3">
        <v>46105</v>
      </c>
      <c r="U429" s="1" t="s">
        <v>39</v>
      </c>
      <c r="V429" s="1"/>
      <c r="W429" s="1" t="s">
        <v>2144</v>
      </c>
    </row>
    <row r="430" spans="1:23" hidden="1">
      <c r="A430" s="1" t="s">
        <v>26</v>
      </c>
      <c r="B430" s="1" t="s">
        <v>2685</v>
      </c>
      <c r="C430" s="1">
        <v>6664</v>
      </c>
      <c r="D430" s="1"/>
      <c r="E430" s="3">
        <v>46093</v>
      </c>
      <c r="F430" s="12">
        <v>46093.860254629632</v>
      </c>
      <c r="G430" s="1">
        <v>32150739</v>
      </c>
      <c r="H430" s="1" t="s">
        <v>400</v>
      </c>
      <c r="I430" s="17">
        <f t="shared" si="13"/>
        <v>499500</v>
      </c>
      <c r="J430" s="17">
        <v>0</v>
      </c>
      <c r="K430" s="17">
        <v>499500</v>
      </c>
      <c r="L430" s="29" t="s">
        <v>1138</v>
      </c>
      <c r="M430" s="3">
        <v>46094</v>
      </c>
      <c r="N430" s="1">
        <f t="shared" si="14"/>
        <v>1</v>
      </c>
      <c r="O430" s="1" t="s">
        <v>2149</v>
      </c>
      <c r="P430" s="1"/>
      <c r="Q430" s="1"/>
      <c r="R430" s="1"/>
      <c r="S430" s="1"/>
      <c r="T430" s="3">
        <v>46098</v>
      </c>
      <c r="U430" s="1" t="s">
        <v>39</v>
      </c>
      <c r="V430" s="1"/>
      <c r="W430" s="1" t="s">
        <v>2144</v>
      </c>
    </row>
    <row r="431" spans="1:23" hidden="1">
      <c r="A431" s="1" t="s">
        <v>82</v>
      </c>
      <c r="B431" s="1" t="s">
        <v>2686</v>
      </c>
      <c r="C431" s="1">
        <v>383250685</v>
      </c>
      <c r="D431" s="1"/>
      <c r="E431" s="3">
        <v>46093</v>
      </c>
      <c r="F431" s="12">
        <v>46093.835034722222</v>
      </c>
      <c r="G431" s="1">
        <v>860000018</v>
      </c>
      <c r="H431" s="1" t="s">
        <v>1101</v>
      </c>
      <c r="I431" s="17">
        <f t="shared" si="13"/>
        <v>83600</v>
      </c>
      <c r="J431" s="17">
        <v>11400</v>
      </c>
      <c r="K431" s="17">
        <v>95000</v>
      </c>
      <c r="L431" s="29" t="s">
        <v>70</v>
      </c>
      <c r="M431" s="3">
        <v>46098</v>
      </c>
      <c r="N431" s="1">
        <f t="shared" si="14"/>
        <v>5</v>
      </c>
      <c r="O431" s="1" t="s">
        <v>2149</v>
      </c>
      <c r="P431" s="1"/>
      <c r="Q431" s="1"/>
      <c r="R431" s="1"/>
      <c r="S431" s="1"/>
      <c r="T431" s="3"/>
      <c r="U431" s="1"/>
      <c r="V431" s="1"/>
      <c r="W431" s="1" t="s">
        <v>2144</v>
      </c>
    </row>
    <row r="432" spans="1:23" hidden="1">
      <c r="A432" s="1" t="s">
        <v>26</v>
      </c>
      <c r="B432" s="1" t="s">
        <v>2687</v>
      </c>
      <c r="C432" s="1">
        <v>3310</v>
      </c>
      <c r="D432" s="1" t="s">
        <v>227</v>
      </c>
      <c r="E432" s="3">
        <v>46093</v>
      </c>
      <c r="F432" s="12">
        <v>46093.787372685183</v>
      </c>
      <c r="G432" s="1">
        <v>900650348</v>
      </c>
      <c r="H432" s="1" t="s">
        <v>803</v>
      </c>
      <c r="I432" s="17">
        <f t="shared" si="13"/>
        <v>1</v>
      </c>
      <c r="J432" s="17">
        <v>0</v>
      </c>
      <c r="K432" s="17">
        <v>1</v>
      </c>
      <c r="L432" s="1" t="s">
        <v>110</v>
      </c>
      <c r="M432" s="3" t="s">
        <v>81</v>
      </c>
      <c r="N432" s="1" t="str">
        <f t="shared" si="14"/>
        <v xml:space="preserve"> - </v>
      </c>
      <c r="O432" s="1" t="s">
        <v>2149</v>
      </c>
      <c r="P432" s="1"/>
      <c r="Q432" s="1"/>
      <c r="R432" s="1"/>
      <c r="S432" s="1"/>
      <c r="T432" s="3"/>
      <c r="U432" s="1"/>
      <c r="V432" s="1"/>
      <c r="W432" s="1"/>
    </row>
    <row r="433" spans="1:23" hidden="1">
      <c r="A433" s="1" t="s">
        <v>82</v>
      </c>
      <c r="B433" s="1" t="s">
        <v>2688</v>
      </c>
      <c r="C433" s="1">
        <v>99</v>
      </c>
      <c r="D433" s="1" t="s">
        <v>119</v>
      </c>
      <c r="E433" s="3">
        <v>46093</v>
      </c>
      <c r="F433" s="12">
        <v>46093.79241898148</v>
      </c>
      <c r="G433" s="1">
        <v>900650348</v>
      </c>
      <c r="H433" s="1" t="s">
        <v>803</v>
      </c>
      <c r="I433" s="17">
        <f t="shared" si="13"/>
        <v>1</v>
      </c>
      <c r="J433" s="17">
        <v>0</v>
      </c>
      <c r="K433" s="17">
        <v>1</v>
      </c>
      <c r="L433" s="1" t="s">
        <v>110</v>
      </c>
      <c r="M433" s="3" t="s">
        <v>81</v>
      </c>
      <c r="N433" s="1" t="str">
        <f t="shared" si="14"/>
        <v xml:space="preserve"> - </v>
      </c>
      <c r="O433" s="1" t="s">
        <v>2149</v>
      </c>
      <c r="P433" s="1"/>
      <c r="Q433" s="1"/>
      <c r="R433" s="1"/>
      <c r="S433" s="1"/>
      <c r="T433" s="3"/>
      <c r="U433" s="1"/>
      <c r="V433" s="1"/>
      <c r="W433" s="1"/>
    </row>
    <row r="434" spans="1:23" hidden="1">
      <c r="A434" s="1" t="s">
        <v>26</v>
      </c>
      <c r="B434" s="1" t="s">
        <v>2689</v>
      </c>
      <c r="C434" s="1">
        <v>3312</v>
      </c>
      <c r="D434" s="1" t="s">
        <v>227</v>
      </c>
      <c r="E434" s="3">
        <v>46093</v>
      </c>
      <c r="F434" s="12">
        <v>46093.792280092595</v>
      </c>
      <c r="G434" s="1">
        <v>900650348</v>
      </c>
      <c r="H434" s="1" t="s">
        <v>803</v>
      </c>
      <c r="I434" s="17">
        <f t="shared" si="13"/>
        <v>180000</v>
      </c>
      <c r="J434" s="17">
        <v>0</v>
      </c>
      <c r="K434" s="17">
        <v>180000</v>
      </c>
      <c r="L434" s="29" t="s">
        <v>70</v>
      </c>
      <c r="M434" s="3">
        <v>46097</v>
      </c>
      <c r="N434" s="1">
        <f t="shared" si="14"/>
        <v>4</v>
      </c>
      <c r="O434" s="1" t="s">
        <v>2149</v>
      </c>
      <c r="P434" s="1"/>
      <c r="Q434" s="1"/>
      <c r="R434" s="1"/>
      <c r="S434" s="1"/>
      <c r="T434" s="3">
        <v>46098</v>
      </c>
      <c r="U434" s="1" t="s">
        <v>39</v>
      </c>
      <c r="V434" s="1"/>
      <c r="W434" s="1" t="s">
        <v>2144</v>
      </c>
    </row>
    <row r="435" spans="1:23" hidden="1">
      <c r="A435" s="1" t="s">
        <v>26</v>
      </c>
      <c r="B435" s="1" t="s">
        <v>2690</v>
      </c>
      <c r="C435" s="1">
        <v>3311</v>
      </c>
      <c r="D435" s="1" t="s">
        <v>227</v>
      </c>
      <c r="E435" s="3">
        <v>46093</v>
      </c>
      <c r="F435" s="12">
        <v>46093.789953703701</v>
      </c>
      <c r="G435" s="1">
        <v>900650348</v>
      </c>
      <c r="H435" s="1" t="s">
        <v>803</v>
      </c>
      <c r="I435" s="17">
        <f t="shared" si="13"/>
        <v>180000</v>
      </c>
      <c r="J435" s="17">
        <v>0</v>
      </c>
      <c r="K435" s="17">
        <v>180000</v>
      </c>
      <c r="L435" s="29" t="s">
        <v>70</v>
      </c>
      <c r="M435" s="3">
        <v>46097</v>
      </c>
      <c r="N435" s="1">
        <f t="shared" si="14"/>
        <v>4</v>
      </c>
      <c r="O435" s="1" t="s">
        <v>2149</v>
      </c>
      <c r="P435" s="1"/>
      <c r="Q435" s="1"/>
      <c r="R435" s="1"/>
      <c r="S435" s="1"/>
      <c r="T435" s="3">
        <v>46098</v>
      </c>
      <c r="U435" s="1" t="s">
        <v>39</v>
      </c>
      <c r="V435" s="1"/>
      <c r="W435" s="1" t="s">
        <v>2144</v>
      </c>
    </row>
    <row r="436" spans="1:23" hidden="1">
      <c r="A436" s="1" t="s">
        <v>26</v>
      </c>
      <c r="B436" s="1" t="s">
        <v>2691</v>
      </c>
      <c r="C436" s="1">
        <v>3309</v>
      </c>
      <c r="D436" s="1" t="s">
        <v>227</v>
      </c>
      <c r="E436" s="3">
        <v>46093</v>
      </c>
      <c r="F436" s="12">
        <v>46093.783148148148</v>
      </c>
      <c r="G436" s="1">
        <v>900650348</v>
      </c>
      <c r="H436" s="1" t="s">
        <v>803</v>
      </c>
      <c r="I436" s="17">
        <f t="shared" si="13"/>
        <v>400000</v>
      </c>
      <c r="J436" s="17">
        <v>0</v>
      </c>
      <c r="K436" s="17">
        <v>400000</v>
      </c>
      <c r="L436" s="29" t="s">
        <v>70</v>
      </c>
      <c r="M436" s="3">
        <v>46098</v>
      </c>
      <c r="N436" s="1">
        <f t="shared" si="14"/>
        <v>5</v>
      </c>
      <c r="O436" s="1" t="s">
        <v>2149</v>
      </c>
      <c r="P436" s="1"/>
      <c r="Q436" s="1"/>
      <c r="R436" s="1"/>
      <c r="S436" s="1"/>
      <c r="T436" s="3">
        <v>46099</v>
      </c>
      <c r="U436" s="1" t="s">
        <v>39</v>
      </c>
      <c r="V436" s="1"/>
      <c r="W436" s="1" t="s">
        <v>2144</v>
      </c>
    </row>
    <row r="437" spans="1:23" s="23" customFormat="1" ht="13.8" hidden="1">
      <c r="A437" s="1" t="s">
        <v>26</v>
      </c>
      <c r="B437" s="1" t="s">
        <v>2692</v>
      </c>
      <c r="C437" s="1">
        <v>566411</v>
      </c>
      <c r="D437" s="1" t="s">
        <v>159</v>
      </c>
      <c r="E437" s="3">
        <v>46093</v>
      </c>
      <c r="F437" s="12">
        <v>46093.582106481481</v>
      </c>
      <c r="G437" s="1">
        <v>890800788</v>
      </c>
      <c r="H437" s="1" t="s">
        <v>160</v>
      </c>
      <c r="I437" s="17">
        <f t="shared" si="13"/>
        <v>736800</v>
      </c>
      <c r="J437" s="17">
        <v>139992</v>
      </c>
      <c r="K437" s="17">
        <v>876792</v>
      </c>
      <c r="L437" s="29" t="s">
        <v>70</v>
      </c>
      <c r="M437" s="3">
        <v>46094</v>
      </c>
      <c r="N437" s="1">
        <f t="shared" si="14"/>
        <v>1</v>
      </c>
      <c r="O437" s="1" t="s">
        <v>2149</v>
      </c>
      <c r="P437" s="1"/>
      <c r="Q437" s="1"/>
      <c r="R437" s="1"/>
      <c r="S437" s="1"/>
      <c r="T437" s="3">
        <v>46098</v>
      </c>
      <c r="U437" s="1" t="s">
        <v>39</v>
      </c>
      <c r="V437" s="1"/>
      <c r="W437" s="1" t="s">
        <v>2144</v>
      </c>
    </row>
    <row r="438" spans="1:23" s="23" customFormat="1" ht="13.8" hidden="1">
      <c r="A438" s="1" t="s">
        <v>26</v>
      </c>
      <c r="B438" s="1" t="s">
        <v>2693</v>
      </c>
      <c r="C438" s="1">
        <v>1852</v>
      </c>
      <c r="D438" s="1" t="s">
        <v>438</v>
      </c>
      <c r="E438" s="3">
        <v>46093</v>
      </c>
      <c r="F438" s="12">
        <v>46093.607002314813</v>
      </c>
      <c r="G438" s="1">
        <v>900497895</v>
      </c>
      <c r="H438" s="1" t="s">
        <v>439</v>
      </c>
      <c r="I438" s="17">
        <f t="shared" si="13"/>
        <v>3500000</v>
      </c>
      <c r="J438" s="17">
        <v>665000</v>
      </c>
      <c r="K438" s="17">
        <v>4165000</v>
      </c>
      <c r="L438" s="29" t="s">
        <v>1151</v>
      </c>
      <c r="M438" s="3">
        <v>46097</v>
      </c>
      <c r="N438" s="1">
        <f t="shared" si="14"/>
        <v>4</v>
      </c>
      <c r="O438" s="1" t="s">
        <v>2149</v>
      </c>
      <c r="P438" s="1"/>
      <c r="Q438" s="1"/>
      <c r="R438" s="1"/>
      <c r="S438" s="1"/>
      <c r="T438" s="3">
        <v>46100</v>
      </c>
      <c r="U438" s="1" t="s">
        <v>39</v>
      </c>
      <c r="V438" s="1"/>
      <c r="W438" s="1" t="s">
        <v>2144</v>
      </c>
    </row>
    <row r="439" spans="1:23" s="23" customFormat="1" ht="13.8" hidden="1">
      <c r="A439" s="1" t="s">
        <v>736</v>
      </c>
      <c r="B439" s="1" t="s">
        <v>2694</v>
      </c>
      <c r="C439" s="1">
        <v>91113131</v>
      </c>
      <c r="D439" s="1" t="s">
        <v>738</v>
      </c>
      <c r="E439" s="3">
        <v>46093</v>
      </c>
      <c r="F439" s="12">
        <v>46093.709421296298</v>
      </c>
      <c r="G439" s="1">
        <v>900219834</v>
      </c>
      <c r="H439" s="1" t="s">
        <v>739</v>
      </c>
      <c r="I439" s="17">
        <f t="shared" si="13"/>
        <v>18500</v>
      </c>
      <c r="J439" s="17">
        <v>0</v>
      </c>
      <c r="K439" s="17">
        <v>18500</v>
      </c>
      <c r="L439" s="29" t="s">
        <v>70</v>
      </c>
      <c r="M439" s="3">
        <v>46097</v>
      </c>
      <c r="N439" s="1">
        <f t="shared" si="14"/>
        <v>4</v>
      </c>
      <c r="O439" s="1" t="s">
        <v>2149</v>
      </c>
      <c r="P439" s="1"/>
      <c r="Q439" s="1"/>
      <c r="R439" s="1"/>
      <c r="S439" s="1"/>
      <c r="T439" s="3">
        <v>46105</v>
      </c>
      <c r="U439" s="1" t="s">
        <v>39</v>
      </c>
      <c r="V439" s="1"/>
      <c r="W439" s="1" t="s">
        <v>2144</v>
      </c>
    </row>
    <row r="440" spans="1:23" s="23" customFormat="1" ht="13.8" hidden="1">
      <c r="A440" s="1" t="s">
        <v>26</v>
      </c>
      <c r="B440" s="1" t="s">
        <v>2695</v>
      </c>
      <c r="C440" s="1">
        <v>4375</v>
      </c>
      <c r="D440" s="1" t="s">
        <v>977</v>
      </c>
      <c r="E440" s="3">
        <v>46093</v>
      </c>
      <c r="F440" s="12">
        <v>46093.707858796297</v>
      </c>
      <c r="G440" s="1">
        <v>900167479</v>
      </c>
      <c r="H440" s="1" t="s">
        <v>978</v>
      </c>
      <c r="I440" s="17">
        <f t="shared" si="13"/>
        <v>1876797.39</v>
      </c>
      <c r="J440" s="17">
        <v>0</v>
      </c>
      <c r="K440" s="17">
        <v>1876797.39</v>
      </c>
      <c r="L440" s="1" t="s">
        <v>1149</v>
      </c>
      <c r="M440" s="3">
        <v>46094</v>
      </c>
      <c r="N440" s="1">
        <f t="shared" si="14"/>
        <v>1</v>
      </c>
      <c r="O440" s="1" t="s">
        <v>479</v>
      </c>
      <c r="P440" s="1"/>
      <c r="Q440" s="1"/>
      <c r="R440" s="1"/>
      <c r="S440" s="1"/>
      <c r="T440" s="3"/>
      <c r="U440" s="1"/>
      <c r="V440" s="1"/>
      <c r="W440" s="1" t="s">
        <v>2144</v>
      </c>
    </row>
    <row r="441" spans="1:23" s="23" customFormat="1" ht="13.8" hidden="1">
      <c r="A441" s="1" t="s">
        <v>82</v>
      </c>
      <c r="B441" s="1" t="s">
        <v>2696</v>
      </c>
      <c r="C441" s="1">
        <v>2027</v>
      </c>
      <c r="D441" s="1" t="s">
        <v>119</v>
      </c>
      <c r="E441" s="3">
        <v>46093</v>
      </c>
      <c r="F441" s="12">
        <v>46093.700335648151</v>
      </c>
      <c r="G441" s="1">
        <v>901950863</v>
      </c>
      <c r="H441" s="1" t="s">
        <v>549</v>
      </c>
      <c r="I441" s="17">
        <f t="shared" si="13"/>
        <v>360000</v>
      </c>
      <c r="J441" s="17">
        <v>68400</v>
      </c>
      <c r="K441" s="17">
        <v>428400</v>
      </c>
      <c r="L441" s="1" t="s">
        <v>110</v>
      </c>
      <c r="M441" s="3" t="s">
        <v>81</v>
      </c>
      <c r="N441" s="1" t="str">
        <f t="shared" si="14"/>
        <v xml:space="preserve"> - </v>
      </c>
      <c r="O441" s="1" t="s">
        <v>2149</v>
      </c>
      <c r="P441" s="1"/>
      <c r="Q441" s="1"/>
      <c r="R441" s="1"/>
      <c r="S441" s="1"/>
      <c r="T441" s="3"/>
      <c r="U441" s="1"/>
      <c r="V441" s="1"/>
      <c r="W441" s="1"/>
    </row>
    <row r="442" spans="1:23" s="23" customFormat="1" ht="13.8" hidden="1">
      <c r="A442" s="1" t="s">
        <v>26</v>
      </c>
      <c r="B442" s="1" t="s">
        <v>2697</v>
      </c>
      <c r="C442" s="1">
        <v>2943</v>
      </c>
      <c r="D442" s="1" t="s">
        <v>511</v>
      </c>
      <c r="E442" s="3">
        <v>46093</v>
      </c>
      <c r="F442" s="12">
        <v>46093.676863425928</v>
      </c>
      <c r="G442" s="1">
        <v>900987425</v>
      </c>
      <c r="H442" s="1" t="s">
        <v>512</v>
      </c>
      <c r="I442" s="17">
        <f t="shared" si="13"/>
        <v>1050369</v>
      </c>
      <c r="J442" s="17">
        <v>0</v>
      </c>
      <c r="K442" s="17">
        <v>1050369</v>
      </c>
      <c r="L442" s="29" t="s">
        <v>1141</v>
      </c>
      <c r="M442" s="3">
        <v>46099</v>
      </c>
      <c r="N442" s="1">
        <f t="shared" si="14"/>
        <v>6</v>
      </c>
      <c r="O442" s="1" t="s">
        <v>2698</v>
      </c>
      <c r="P442" s="1"/>
      <c r="Q442" s="1"/>
      <c r="R442" s="1"/>
      <c r="S442" s="1"/>
      <c r="T442" s="3">
        <v>46099</v>
      </c>
      <c r="U442" s="1" t="s">
        <v>39</v>
      </c>
      <c r="V442" s="1"/>
      <c r="W442" s="1" t="s">
        <v>1258</v>
      </c>
    </row>
    <row r="443" spans="1:23" s="23" customFormat="1" ht="13.8" hidden="1">
      <c r="A443" s="1" t="s">
        <v>736</v>
      </c>
      <c r="B443" s="1" t="s">
        <v>2699</v>
      </c>
      <c r="C443" s="1">
        <v>91101700</v>
      </c>
      <c r="D443" s="1" t="s">
        <v>738</v>
      </c>
      <c r="E443" s="3">
        <v>46093</v>
      </c>
      <c r="F443" s="12">
        <v>46093.667928240742</v>
      </c>
      <c r="G443" s="1">
        <v>900219834</v>
      </c>
      <c r="H443" s="1" t="s">
        <v>739</v>
      </c>
      <c r="I443" s="17">
        <f t="shared" si="13"/>
        <v>18500</v>
      </c>
      <c r="J443" s="17">
        <v>0</v>
      </c>
      <c r="K443" s="17">
        <v>18500</v>
      </c>
      <c r="L443" s="29" t="s">
        <v>70</v>
      </c>
      <c r="M443" s="3">
        <v>46097</v>
      </c>
      <c r="N443" s="1">
        <f t="shared" si="14"/>
        <v>4</v>
      </c>
      <c r="O443" s="1" t="s">
        <v>2149</v>
      </c>
      <c r="P443" s="1"/>
      <c r="Q443" s="1"/>
      <c r="R443" s="1"/>
      <c r="S443" s="1"/>
      <c r="T443" s="3">
        <v>46105</v>
      </c>
      <c r="U443" s="1" t="s">
        <v>39</v>
      </c>
      <c r="V443" s="1"/>
      <c r="W443" s="1" t="s">
        <v>2144</v>
      </c>
    </row>
    <row r="444" spans="1:23" s="23" customFormat="1" ht="13.8" hidden="1">
      <c r="A444" s="1" t="s">
        <v>26</v>
      </c>
      <c r="B444" s="1" t="s">
        <v>2700</v>
      </c>
      <c r="C444" s="27">
        <v>81802</v>
      </c>
      <c r="D444" s="1" t="s">
        <v>1431</v>
      </c>
      <c r="E444" s="3">
        <v>46093</v>
      </c>
      <c r="F444" s="12">
        <v>46093.653738425928</v>
      </c>
      <c r="G444" s="1">
        <v>901201379</v>
      </c>
      <c r="H444" s="1" t="s">
        <v>2701</v>
      </c>
      <c r="I444" s="17">
        <f t="shared" si="13"/>
        <v>38500</v>
      </c>
      <c r="J444" s="17">
        <v>0</v>
      </c>
      <c r="K444" s="17">
        <v>38500</v>
      </c>
      <c r="L444" s="1" t="s">
        <v>54</v>
      </c>
      <c r="M444" s="3"/>
      <c r="N444" s="1">
        <f t="shared" si="14"/>
        <v>0</v>
      </c>
      <c r="O444" s="1"/>
      <c r="P444" s="1"/>
      <c r="Q444" s="1"/>
      <c r="R444" s="1"/>
      <c r="S444" s="1"/>
      <c r="T444" s="3"/>
      <c r="U444" s="1"/>
      <c r="V444" s="1"/>
      <c r="W444" s="1"/>
    </row>
    <row r="445" spans="1:23" s="23" customFormat="1" ht="13.8" hidden="1">
      <c r="A445" s="1" t="s">
        <v>26</v>
      </c>
      <c r="B445" s="1" t="s">
        <v>2702</v>
      </c>
      <c r="C445" s="1">
        <v>171281</v>
      </c>
      <c r="D445" s="1" t="s">
        <v>1083</v>
      </c>
      <c r="E445" s="3">
        <v>46093</v>
      </c>
      <c r="F445" s="12">
        <v>46093.651365740741</v>
      </c>
      <c r="G445" s="1">
        <v>860000018</v>
      </c>
      <c r="H445" s="1" t="s">
        <v>1084</v>
      </c>
      <c r="I445" s="17">
        <f t="shared" si="13"/>
        <v>4230374.75</v>
      </c>
      <c r="J445" s="17">
        <v>310512.25</v>
      </c>
      <c r="K445" s="17">
        <v>4540887</v>
      </c>
      <c r="L445" s="29" t="s">
        <v>70</v>
      </c>
      <c r="M445" s="3">
        <v>46097</v>
      </c>
      <c r="N445" s="1">
        <f t="shared" si="14"/>
        <v>4</v>
      </c>
      <c r="O445" s="1" t="s">
        <v>2149</v>
      </c>
      <c r="P445" s="1"/>
      <c r="Q445" s="1"/>
      <c r="R445" s="1"/>
      <c r="S445" s="1"/>
      <c r="T445" s="3">
        <v>46105</v>
      </c>
      <c r="U445" s="1" t="s">
        <v>39</v>
      </c>
      <c r="V445" s="1"/>
      <c r="W445" s="1" t="s">
        <v>2144</v>
      </c>
    </row>
    <row r="446" spans="1:23" s="23" customFormat="1" ht="13.8" hidden="1">
      <c r="A446" s="1" t="s">
        <v>82</v>
      </c>
      <c r="B446" s="1" t="s">
        <v>2703</v>
      </c>
      <c r="C446" s="1" t="s">
        <v>2704</v>
      </c>
      <c r="D446" s="1"/>
      <c r="E446" s="3">
        <v>46093</v>
      </c>
      <c r="F446" s="12">
        <v>46093.648240740738</v>
      </c>
      <c r="G446" s="1">
        <v>901040453</v>
      </c>
      <c r="H446" s="1" t="s">
        <v>2682</v>
      </c>
      <c r="I446" s="17">
        <f t="shared" si="13"/>
        <v>3400000</v>
      </c>
      <c r="J446" s="17">
        <v>646000</v>
      </c>
      <c r="K446" s="17">
        <v>4046000</v>
      </c>
      <c r="L446" s="1" t="s">
        <v>110</v>
      </c>
      <c r="M446" s="3" t="s">
        <v>81</v>
      </c>
      <c r="N446" s="1" t="str">
        <f t="shared" si="14"/>
        <v xml:space="preserve"> - </v>
      </c>
      <c r="O446" s="1" t="s">
        <v>2149</v>
      </c>
      <c r="P446" s="1"/>
      <c r="Q446" s="1"/>
      <c r="R446" s="1"/>
      <c r="S446" s="1"/>
      <c r="T446" s="1"/>
      <c r="U446" s="1"/>
      <c r="V446" s="1"/>
      <c r="W446" s="1"/>
    </row>
    <row r="447" spans="1:23" s="23" customFormat="1" ht="13.8" hidden="1">
      <c r="A447" s="1" t="s">
        <v>26</v>
      </c>
      <c r="B447" s="1" t="s">
        <v>2705</v>
      </c>
      <c r="C447" s="1">
        <v>46581</v>
      </c>
      <c r="D447" s="1" t="s">
        <v>2706</v>
      </c>
      <c r="E447" s="3">
        <v>46093</v>
      </c>
      <c r="F447" s="12">
        <v>46093.645451388889</v>
      </c>
      <c r="G447" s="1">
        <v>901258008</v>
      </c>
      <c r="H447" s="1" t="s">
        <v>2707</v>
      </c>
      <c r="I447" s="17">
        <f t="shared" si="13"/>
        <v>2941</v>
      </c>
      <c r="J447" s="17">
        <v>559</v>
      </c>
      <c r="K447" s="17">
        <v>3500</v>
      </c>
      <c r="L447" s="1" t="s">
        <v>54</v>
      </c>
      <c r="M447" s="3"/>
      <c r="N447" s="1">
        <f t="shared" si="14"/>
        <v>0</v>
      </c>
      <c r="O447" s="1"/>
      <c r="P447" s="1"/>
      <c r="Q447" s="1"/>
      <c r="R447" s="1"/>
      <c r="S447" s="1"/>
      <c r="T447" s="3"/>
      <c r="U447" s="1"/>
      <c r="V447" s="1"/>
      <c r="W447" s="1"/>
    </row>
    <row r="448" spans="1:23" s="23" customFormat="1" ht="13.8" hidden="1">
      <c r="A448" s="1" t="s">
        <v>26</v>
      </c>
      <c r="B448" s="1" t="s">
        <v>2708</v>
      </c>
      <c r="C448" s="1">
        <v>152182</v>
      </c>
      <c r="D448" s="1" t="s">
        <v>486</v>
      </c>
      <c r="E448" s="3">
        <v>46093</v>
      </c>
      <c r="F448" s="12">
        <v>46093.625856481478</v>
      </c>
      <c r="G448" s="1">
        <v>811013715</v>
      </c>
      <c r="H448" s="1" t="s">
        <v>487</v>
      </c>
      <c r="I448" s="17">
        <f t="shared" si="13"/>
        <v>4548806.0100000007</v>
      </c>
      <c r="J448" s="17">
        <v>864273.14</v>
      </c>
      <c r="K448" s="17">
        <v>5413079.1500000004</v>
      </c>
      <c r="L448" s="29" t="s">
        <v>70</v>
      </c>
      <c r="M448" s="3">
        <v>46099</v>
      </c>
      <c r="N448" s="1">
        <f t="shared" si="14"/>
        <v>6</v>
      </c>
      <c r="O448" s="1" t="s">
        <v>2149</v>
      </c>
      <c r="P448" s="1"/>
      <c r="Q448" s="1"/>
      <c r="R448" s="1"/>
      <c r="S448" s="1"/>
      <c r="T448" s="3">
        <v>46100</v>
      </c>
      <c r="U448" s="1" t="s">
        <v>39</v>
      </c>
      <c r="V448" s="1"/>
      <c r="W448" s="1" t="s">
        <v>1258</v>
      </c>
    </row>
    <row r="449" spans="1:24" s="23" customFormat="1" ht="13.8" hidden="1">
      <c r="A449" s="1" t="s">
        <v>26</v>
      </c>
      <c r="B449" s="1" t="s">
        <v>2709</v>
      </c>
      <c r="C449" s="1">
        <v>21565</v>
      </c>
      <c r="D449" s="1" t="s">
        <v>2710</v>
      </c>
      <c r="E449" s="3">
        <v>46093</v>
      </c>
      <c r="F449" s="12">
        <v>46093.560439814813</v>
      </c>
      <c r="G449" s="1">
        <v>901802140</v>
      </c>
      <c r="H449" s="1" t="s">
        <v>2711</v>
      </c>
      <c r="I449" s="17">
        <f t="shared" si="13"/>
        <v>80851.86</v>
      </c>
      <c r="J449" s="17">
        <v>0</v>
      </c>
      <c r="K449" s="17">
        <v>80851.86</v>
      </c>
      <c r="L449" s="1" t="s">
        <v>54</v>
      </c>
      <c r="M449" s="3"/>
      <c r="N449" s="1">
        <f t="shared" si="14"/>
        <v>0</v>
      </c>
      <c r="O449" s="1"/>
      <c r="P449" s="1"/>
      <c r="Q449" s="1"/>
      <c r="R449" s="1"/>
      <c r="S449" s="1"/>
      <c r="T449" s="3"/>
      <c r="U449" s="1"/>
      <c r="V449" s="1"/>
      <c r="W449" s="1"/>
      <c r="X449" s="1"/>
    </row>
    <row r="450" spans="1:24" s="23" customFormat="1" ht="13.8" hidden="1">
      <c r="A450" s="1" t="s">
        <v>26</v>
      </c>
      <c r="B450" s="1" t="s">
        <v>2712</v>
      </c>
      <c r="C450" s="1">
        <v>171259</v>
      </c>
      <c r="D450" s="1" t="s">
        <v>1083</v>
      </c>
      <c r="E450" s="3">
        <v>46093</v>
      </c>
      <c r="F450" s="12">
        <v>46093.552662037036</v>
      </c>
      <c r="G450" s="1">
        <v>860000018</v>
      </c>
      <c r="H450" s="1" t="s">
        <v>1084</v>
      </c>
      <c r="I450" s="17">
        <f t="shared" si="13"/>
        <v>652012.96</v>
      </c>
      <c r="J450" s="17">
        <v>114668.04</v>
      </c>
      <c r="K450" s="17">
        <v>766681</v>
      </c>
      <c r="L450" s="29" t="s">
        <v>70</v>
      </c>
      <c r="M450" s="3">
        <v>46097</v>
      </c>
      <c r="N450" s="1">
        <f t="shared" si="14"/>
        <v>4</v>
      </c>
      <c r="O450" s="1" t="s">
        <v>2149</v>
      </c>
      <c r="P450" s="1"/>
      <c r="Q450" s="1"/>
      <c r="R450" s="1"/>
      <c r="S450" s="1"/>
      <c r="T450" s="3">
        <v>46105</v>
      </c>
      <c r="U450" s="1" t="s">
        <v>39</v>
      </c>
      <c r="V450" s="1"/>
      <c r="W450" s="1" t="s">
        <v>2144</v>
      </c>
      <c r="X450" s="1"/>
    </row>
    <row r="451" spans="1:24" s="23" customFormat="1" ht="13.8" hidden="1">
      <c r="A451" s="1" t="s">
        <v>26</v>
      </c>
      <c r="B451" s="1" t="s">
        <v>2713</v>
      </c>
      <c r="C451" s="1">
        <v>3743</v>
      </c>
      <c r="D451" s="1" t="s">
        <v>28</v>
      </c>
      <c r="E451" s="3">
        <v>46093</v>
      </c>
      <c r="F451" s="12">
        <v>46093.483055555553</v>
      </c>
      <c r="G451" s="1">
        <v>900667384</v>
      </c>
      <c r="H451" s="1" t="s">
        <v>198</v>
      </c>
      <c r="I451" s="17">
        <f t="shared" ref="I451:I514" si="15">K451-J451</f>
        <v>3501810</v>
      </c>
      <c r="J451" s="17">
        <v>665343.9</v>
      </c>
      <c r="K451" s="17">
        <v>4167153.9</v>
      </c>
      <c r="L451" s="1" t="s">
        <v>1138</v>
      </c>
      <c r="M451" s="3">
        <v>46106</v>
      </c>
      <c r="N451" s="1">
        <f t="shared" ref="N451:N514" si="16">IFERROR(IF(-_xlfn.DAYS(E451,M451)&lt;0,0,-_xlfn.DAYS(E451,M451)), " - ")</f>
        <v>13</v>
      </c>
      <c r="O451" s="1" t="s">
        <v>1330</v>
      </c>
      <c r="P451" s="1"/>
      <c r="Q451" s="1"/>
      <c r="R451" s="1"/>
      <c r="S451" s="1"/>
      <c r="T451" s="3">
        <v>46106</v>
      </c>
      <c r="U451" s="1" t="s">
        <v>39</v>
      </c>
      <c r="V451" s="1"/>
      <c r="W451" s="1" t="s">
        <v>2144</v>
      </c>
      <c r="X451" s="1"/>
    </row>
    <row r="452" spans="1:24" s="23" customFormat="1" ht="13.8" hidden="1">
      <c r="A452" s="1" t="s">
        <v>26</v>
      </c>
      <c r="B452" s="1" t="s">
        <v>2714</v>
      </c>
      <c r="C452" s="1">
        <v>1554</v>
      </c>
      <c r="D452" s="1" t="s">
        <v>28</v>
      </c>
      <c r="E452" s="3">
        <v>46093</v>
      </c>
      <c r="F452" s="12">
        <v>46093.459178240744</v>
      </c>
      <c r="G452" s="1">
        <v>901950863</v>
      </c>
      <c r="H452" s="1" t="s">
        <v>549</v>
      </c>
      <c r="I452" s="17">
        <f t="shared" si="15"/>
        <v>217600</v>
      </c>
      <c r="J452" s="17">
        <v>41344</v>
      </c>
      <c r="K452" s="17">
        <v>258944</v>
      </c>
      <c r="L452" s="29" t="s">
        <v>1151</v>
      </c>
      <c r="M452" s="3">
        <v>46100</v>
      </c>
      <c r="N452" s="1">
        <f t="shared" si="16"/>
        <v>7</v>
      </c>
      <c r="O452" s="1" t="s">
        <v>2149</v>
      </c>
      <c r="P452" s="1"/>
      <c r="Q452" s="1"/>
      <c r="R452" s="1"/>
      <c r="S452" s="1"/>
      <c r="T452" s="3">
        <v>46105</v>
      </c>
      <c r="U452" s="1" t="s">
        <v>39</v>
      </c>
      <c r="V452" s="1"/>
      <c r="W452" s="1" t="s">
        <v>1258</v>
      </c>
      <c r="X452" s="1"/>
    </row>
    <row r="453" spans="1:24" s="23" customFormat="1" ht="13.8" hidden="1">
      <c r="A453" s="1" t="s">
        <v>26</v>
      </c>
      <c r="B453" s="1" t="s">
        <v>2715</v>
      </c>
      <c r="C453" s="1">
        <v>348323</v>
      </c>
      <c r="D453" s="1" t="s">
        <v>336</v>
      </c>
      <c r="E453" s="3">
        <v>46093</v>
      </c>
      <c r="F453" s="12">
        <v>46093.44803240741</v>
      </c>
      <c r="G453" s="1">
        <v>800049074</v>
      </c>
      <c r="H453" s="1" t="s">
        <v>337</v>
      </c>
      <c r="I453" s="17">
        <f t="shared" si="15"/>
        <v>135834</v>
      </c>
      <c r="J453" s="17">
        <v>25808</v>
      </c>
      <c r="K453" s="17">
        <v>161642</v>
      </c>
      <c r="L453" s="1" t="s">
        <v>315</v>
      </c>
      <c r="M453" s="3" t="s">
        <v>81</v>
      </c>
      <c r="N453" s="1" t="str">
        <f t="shared" si="16"/>
        <v xml:space="preserve"> - </v>
      </c>
      <c r="O453" s="1" t="s">
        <v>2149</v>
      </c>
      <c r="P453" s="1"/>
      <c r="Q453" s="1"/>
      <c r="R453" s="1"/>
      <c r="S453" s="1"/>
      <c r="T453" s="3"/>
      <c r="U453" s="1"/>
      <c r="V453" s="1"/>
      <c r="W453" s="1"/>
      <c r="X453" s="1"/>
    </row>
    <row r="454" spans="1:24" s="23" customFormat="1" ht="13.8" hidden="1">
      <c r="A454" s="1" t="s">
        <v>26</v>
      </c>
      <c r="B454" s="1" t="s">
        <v>2716</v>
      </c>
      <c r="C454" s="1">
        <v>1851</v>
      </c>
      <c r="D454" s="1" t="s">
        <v>438</v>
      </c>
      <c r="E454" s="3">
        <v>46093</v>
      </c>
      <c r="F454" s="12">
        <v>46093.408530092594</v>
      </c>
      <c r="G454" s="1">
        <v>900497895</v>
      </c>
      <c r="H454" s="1" t="s">
        <v>439</v>
      </c>
      <c r="I454" s="17">
        <f t="shared" si="15"/>
        <v>1700000</v>
      </c>
      <c r="J454" s="17">
        <v>323000</v>
      </c>
      <c r="K454" s="17">
        <v>2023000</v>
      </c>
      <c r="L454" s="29" t="s">
        <v>1151</v>
      </c>
      <c r="M454" s="3">
        <v>46097</v>
      </c>
      <c r="N454" s="1">
        <f t="shared" si="16"/>
        <v>4</v>
      </c>
      <c r="O454" s="1" t="s">
        <v>2149</v>
      </c>
      <c r="P454" s="1"/>
      <c r="Q454" s="1"/>
      <c r="R454" s="1"/>
      <c r="S454" s="1"/>
      <c r="T454" s="3">
        <v>46100</v>
      </c>
      <c r="U454" s="1" t="s">
        <v>39</v>
      </c>
      <c r="V454" s="1"/>
      <c r="W454" s="1" t="s">
        <v>2144</v>
      </c>
      <c r="X454" s="1"/>
    </row>
    <row r="455" spans="1:24" hidden="1">
      <c r="A455" s="1" t="s">
        <v>26</v>
      </c>
      <c r="B455" s="1" t="s">
        <v>2717</v>
      </c>
      <c r="C455" s="1">
        <v>12748</v>
      </c>
      <c r="D455" s="1" t="s">
        <v>28</v>
      </c>
      <c r="E455" s="3">
        <v>46093</v>
      </c>
      <c r="F455" s="12">
        <v>46093.377418981479</v>
      </c>
      <c r="G455" s="1">
        <v>900420442</v>
      </c>
      <c r="H455" s="1" t="s">
        <v>589</v>
      </c>
      <c r="I455" s="17">
        <f t="shared" si="15"/>
        <v>1602870</v>
      </c>
      <c r="J455" s="17">
        <v>304545.3</v>
      </c>
      <c r="K455" s="17">
        <v>1907415.3</v>
      </c>
      <c r="L455" s="29" t="s">
        <v>1151</v>
      </c>
      <c r="M455" s="3">
        <v>46099</v>
      </c>
      <c r="N455" s="1">
        <f t="shared" si="16"/>
        <v>6</v>
      </c>
      <c r="O455" s="1" t="s">
        <v>2149</v>
      </c>
      <c r="P455" s="1"/>
      <c r="Q455" s="1"/>
      <c r="R455" s="1"/>
      <c r="S455" s="1"/>
      <c r="T455" s="3">
        <v>46100</v>
      </c>
      <c r="U455" s="1" t="s">
        <v>39</v>
      </c>
      <c r="V455" s="1"/>
      <c r="W455" s="1" t="s">
        <v>1258</v>
      </c>
    </row>
    <row r="456" spans="1:24" hidden="1">
      <c r="A456" s="1" t="s">
        <v>26</v>
      </c>
      <c r="B456" s="1" t="s">
        <v>2718</v>
      </c>
      <c r="C456" s="1">
        <v>2011</v>
      </c>
      <c r="D456" s="1" t="s">
        <v>28</v>
      </c>
      <c r="E456" s="3">
        <v>46093</v>
      </c>
      <c r="F456" s="12">
        <v>46093.396168981482</v>
      </c>
      <c r="G456" s="1">
        <v>900674765</v>
      </c>
      <c r="H456" s="1" t="s">
        <v>898</v>
      </c>
      <c r="I456" s="17">
        <f t="shared" si="15"/>
        <v>1750000</v>
      </c>
      <c r="J456" s="17">
        <v>332500</v>
      </c>
      <c r="K456" s="17">
        <v>2082500</v>
      </c>
      <c r="L456" s="29" t="s">
        <v>264</v>
      </c>
      <c r="M456" s="3">
        <v>46097</v>
      </c>
      <c r="N456" s="1">
        <f t="shared" si="16"/>
        <v>4</v>
      </c>
      <c r="O456" s="1" t="s">
        <v>2149</v>
      </c>
      <c r="P456" s="1"/>
      <c r="Q456" s="1"/>
      <c r="R456" s="1"/>
      <c r="S456" s="1"/>
      <c r="T456" s="3">
        <v>46098</v>
      </c>
      <c r="U456" s="1" t="s">
        <v>39</v>
      </c>
      <c r="V456" s="1"/>
      <c r="W456" s="1" t="s">
        <v>2144</v>
      </c>
    </row>
    <row r="457" spans="1:24" hidden="1">
      <c r="A457" s="1" t="s">
        <v>26</v>
      </c>
      <c r="B457" s="1" t="s">
        <v>2719</v>
      </c>
      <c r="C457" s="1">
        <v>7201</v>
      </c>
      <c r="D457" s="1" t="s">
        <v>492</v>
      </c>
      <c r="E457" s="3">
        <v>46093</v>
      </c>
      <c r="F457" s="12">
        <v>46093.456412037034</v>
      </c>
      <c r="G457" s="1">
        <v>901282287</v>
      </c>
      <c r="H457" s="1" t="s">
        <v>493</v>
      </c>
      <c r="I457" s="17">
        <f t="shared" si="15"/>
        <v>50000</v>
      </c>
      <c r="J457" s="17">
        <v>9500</v>
      </c>
      <c r="K457" s="17">
        <v>59500</v>
      </c>
      <c r="L457" s="29" t="s">
        <v>65</v>
      </c>
      <c r="M457" s="3">
        <v>46097</v>
      </c>
      <c r="N457" s="1">
        <f t="shared" si="16"/>
        <v>4</v>
      </c>
      <c r="O457" s="1" t="s">
        <v>94</v>
      </c>
      <c r="P457" s="1"/>
      <c r="Q457" s="1"/>
      <c r="R457" s="1"/>
      <c r="S457" s="1"/>
      <c r="T457" s="3">
        <v>46098</v>
      </c>
      <c r="U457" s="1" t="s">
        <v>39</v>
      </c>
      <c r="V457" s="1"/>
      <c r="W457" s="1" t="s">
        <v>2144</v>
      </c>
    </row>
    <row r="458" spans="1:24" hidden="1">
      <c r="A458" s="1" t="s">
        <v>736</v>
      </c>
      <c r="B458" s="1" t="s">
        <v>2720</v>
      </c>
      <c r="C458" s="1">
        <v>91040243</v>
      </c>
      <c r="D458" s="1" t="s">
        <v>738</v>
      </c>
      <c r="E458" s="3">
        <v>46093</v>
      </c>
      <c r="F458" s="12">
        <v>46093.445370370369</v>
      </c>
      <c r="G458" s="1">
        <v>900219834</v>
      </c>
      <c r="H458" s="1" t="s">
        <v>739</v>
      </c>
      <c r="I458" s="17">
        <f t="shared" si="15"/>
        <v>18500</v>
      </c>
      <c r="J458" s="17">
        <v>0</v>
      </c>
      <c r="K458" s="17">
        <v>18500</v>
      </c>
      <c r="L458" s="29" t="s">
        <v>70</v>
      </c>
      <c r="M458" s="3">
        <v>46097</v>
      </c>
      <c r="N458" s="1">
        <f t="shared" si="16"/>
        <v>4</v>
      </c>
      <c r="O458" s="1" t="s">
        <v>2149</v>
      </c>
      <c r="P458" s="1"/>
      <c r="Q458" s="1"/>
      <c r="R458" s="1"/>
      <c r="S458" s="1"/>
      <c r="T458" s="3">
        <v>46105</v>
      </c>
      <c r="U458" s="1" t="s">
        <v>39</v>
      </c>
      <c r="V458" s="1"/>
      <c r="W458" s="1" t="s">
        <v>2144</v>
      </c>
    </row>
    <row r="459" spans="1:24" hidden="1">
      <c r="A459" s="1" t="s">
        <v>736</v>
      </c>
      <c r="B459" s="1" t="s">
        <v>2721</v>
      </c>
      <c r="C459" s="1">
        <v>91027468</v>
      </c>
      <c r="D459" s="1" t="s">
        <v>738</v>
      </c>
      <c r="E459" s="3">
        <v>46093</v>
      </c>
      <c r="F459" s="12">
        <v>46093.392905092594</v>
      </c>
      <c r="G459" s="1">
        <v>900219834</v>
      </c>
      <c r="H459" s="1" t="s">
        <v>739</v>
      </c>
      <c r="I459" s="17">
        <f t="shared" si="15"/>
        <v>15200</v>
      </c>
      <c r="J459" s="17">
        <v>0</v>
      </c>
      <c r="K459" s="17">
        <v>15200</v>
      </c>
      <c r="L459" s="29" t="s">
        <v>70</v>
      </c>
      <c r="M459" s="3">
        <v>46097</v>
      </c>
      <c r="N459" s="1">
        <f t="shared" si="16"/>
        <v>4</v>
      </c>
      <c r="O459" s="1" t="s">
        <v>2149</v>
      </c>
      <c r="P459" s="1"/>
      <c r="Q459" s="1"/>
      <c r="R459" s="1"/>
      <c r="S459" s="1"/>
      <c r="T459" s="3">
        <v>46105</v>
      </c>
      <c r="U459" s="1" t="s">
        <v>39</v>
      </c>
      <c r="V459" s="1"/>
      <c r="W459" s="1" t="s">
        <v>2144</v>
      </c>
    </row>
    <row r="460" spans="1:24" hidden="1">
      <c r="A460" s="1" t="s">
        <v>26</v>
      </c>
      <c r="B460" s="1" t="s">
        <v>2722</v>
      </c>
      <c r="C460" s="1">
        <v>2967</v>
      </c>
      <c r="D460" s="1" t="s">
        <v>28</v>
      </c>
      <c r="E460" s="3">
        <v>46093</v>
      </c>
      <c r="F460" s="12">
        <v>46093.343263888892</v>
      </c>
      <c r="G460" s="1">
        <v>900144364</v>
      </c>
      <c r="H460" s="1" t="s">
        <v>72</v>
      </c>
      <c r="I460" s="17">
        <f t="shared" si="15"/>
        <v>2083800</v>
      </c>
      <c r="J460" s="17">
        <v>395922</v>
      </c>
      <c r="K460" s="17">
        <v>2479722</v>
      </c>
      <c r="L460" s="1" t="s">
        <v>110</v>
      </c>
      <c r="M460" s="3" t="s">
        <v>81</v>
      </c>
      <c r="N460" s="1" t="str">
        <f t="shared" si="16"/>
        <v xml:space="preserve"> - </v>
      </c>
      <c r="O460" s="1" t="s">
        <v>2149</v>
      </c>
      <c r="P460" s="1"/>
      <c r="Q460" s="1"/>
      <c r="R460" s="1"/>
      <c r="S460" s="1"/>
      <c r="T460" s="3">
        <v>46098</v>
      </c>
      <c r="U460" s="1" t="s">
        <v>39</v>
      </c>
      <c r="V460" s="1"/>
      <c r="W460" s="1"/>
    </row>
    <row r="461" spans="1:24" hidden="1">
      <c r="A461" s="1" t="s">
        <v>736</v>
      </c>
      <c r="B461" s="1" t="s">
        <v>2723</v>
      </c>
      <c r="C461" s="1">
        <v>90991657</v>
      </c>
      <c r="D461" s="1" t="s">
        <v>738</v>
      </c>
      <c r="E461" s="3">
        <v>46093</v>
      </c>
      <c r="F461" s="12">
        <v>46093.264606481483</v>
      </c>
      <c r="G461" s="1">
        <v>900219834</v>
      </c>
      <c r="H461" s="1" t="s">
        <v>739</v>
      </c>
      <c r="I461" s="17">
        <f t="shared" si="15"/>
        <v>18500</v>
      </c>
      <c r="J461" s="17">
        <v>0</v>
      </c>
      <c r="K461" s="17">
        <v>18500</v>
      </c>
      <c r="L461" s="29" t="s">
        <v>70</v>
      </c>
      <c r="M461" s="3">
        <v>46093</v>
      </c>
      <c r="N461" s="1">
        <f t="shared" si="16"/>
        <v>0</v>
      </c>
      <c r="O461" s="1" t="s">
        <v>2149</v>
      </c>
      <c r="P461" s="1"/>
      <c r="Q461" s="1"/>
      <c r="R461" s="1"/>
      <c r="S461" s="1"/>
      <c r="T461" s="3">
        <v>46105</v>
      </c>
      <c r="U461" s="1" t="s">
        <v>39</v>
      </c>
      <c r="V461" s="1"/>
      <c r="W461" s="1" t="s">
        <v>2144</v>
      </c>
    </row>
    <row r="462" spans="1:24" hidden="1">
      <c r="A462" s="1" t="s">
        <v>26</v>
      </c>
      <c r="B462" s="1" t="s">
        <v>2724</v>
      </c>
      <c r="C462" s="1">
        <v>626747</v>
      </c>
      <c r="D462" s="1" t="s">
        <v>2725</v>
      </c>
      <c r="E462" s="3">
        <v>46093</v>
      </c>
      <c r="F462" s="12">
        <v>46093.174120370371</v>
      </c>
      <c r="G462" s="1">
        <v>830037946</v>
      </c>
      <c r="H462" s="1" t="s">
        <v>2726</v>
      </c>
      <c r="I462" s="17">
        <f t="shared" si="15"/>
        <v>72873.95</v>
      </c>
      <c r="J462" s="17">
        <v>13846.05</v>
      </c>
      <c r="K462" s="17">
        <v>86720</v>
      </c>
      <c r="L462" s="29" t="s">
        <v>70</v>
      </c>
      <c r="M462" s="3">
        <v>46100</v>
      </c>
      <c r="N462" s="1">
        <f t="shared" si="16"/>
        <v>7</v>
      </c>
      <c r="O462" s="1" t="s">
        <v>2149</v>
      </c>
      <c r="P462" s="1"/>
      <c r="Q462" s="1"/>
      <c r="R462" s="1"/>
      <c r="S462" s="1"/>
      <c r="T462" s="3">
        <v>46105</v>
      </c>
      <c r="U462" s="1" t="s">
        <v>39</v>
      </c>
      <c r="V462" s="1"/>
      <c r="W462" s="1" t="s">
        <v>1258</v>
      </c>
    </row>
    <row r="463" spans="1:24" hidden="1">
      <c r="A463" s="1" t="s">
        <v>26</v>
      </c>
      <c r="B463" s="1" t="s">
        <v>2727</v>
      </c>
      <c r="C463" s="1">
        <v>235714</v>
      </c>
      <c r="D463" s="1" t="s">
        <v>671</v>
      </c>
      <c r="E463" s="3">
        <v>46093</v>
      </c>
      <c r="F463" s="12">
        <v>46093.090833333335</v>
      </c>
      <c r="G463" s="1">
        <v>860001697</v>
      </c>
      <c r="H463" s="1" t="s">
        <v>669</v>
      </c>
      <c r="I463" s="17">
        <f t="shared" si="15"/>
        <v>467250</v>
      </c>
      <c r="J463" s="17">
        <v>0</v>
      </c>
      <c r="K463" s="17">
        <v>467250</v>
      </c>
      <c r="L463" s="29" t="s">
        <v>70</v>
      </c>
      <c r="M463" s="3">
        <v>46094</v>
      </c>
      <c r="N463" s="1">
        <f t="shared" si="16"/>
        <v>1</v>
      </c>
      <c r="O463" s="1" t="s">
        <v>2149</v>
      </c>
      <c r="P463" s="1"/>
      <c r="Q463" s="1"/>
      <c r="R463" s="1"/>
      <c r="S463" s="1"/>
      <c r="T463" s="3">
        <v>46099</v>
      </c>
      <c r="U463" s="1" t="s">
        <v>39</v>
      </c>
      <c r="V463" s="1"/>
      <c r="W463" s="1" t="s">
        <v>2144</v>
      </c>
    </row>
    <row r="464" spans="1:24" hidden="1">
      <c r="A464" s="1" t="s">
        <v>26</v>
      </c>
      <c r="B464" s="1" t="s">
        <v>2728</v>
      </c>
      <c r="C464" s="1">
        <v>1936</v>
      </c>
      <c r="D464" s="1" t="s">
        <v>28</v>
      </c>
      <c r="E464" s="3">
        <v>46094</v>
      </c>
      <c r="F464" s="12">
        <v>46094.805578703701</v>
      </c>
      <c r="G464" s="1">
        <v>900480851</v>
      </c>
      <c r="H464" s="1" t="s">
        <v>2729</v>
      </c>
      <c r="I464" s="17">
        <f t="shared" si="15"/>
        <v>1245000</v>
      </c>
      <c r="J464" s="17">
        <v>236550</v>
      </c>
      <c r="K464" s="17">
        <v>1481550</v>
      </c>
      <c r="L464" s="29" t="s">
        <v>1151</v>
      </c>
      <c r="M464" s="3">
        <v>46098</v>
      </c>
      <c r="N464" s="1">
        <f t="shared" si="16"/>
        <v>4</v>
      </c>
      <c r="O464" s="1" t="s">
        <v>2149</v>
      </c>
      <c r="P464" s="1"/>
      <c r="Q464" s="1"/>
      <c r="R464" s="1"/>
      <c r="S464" s="1"/>
      <c r="T464" s="3">
        <v>46100</v>
      </c>
      <c r="U464" s="1" t="s">
        <v>39</v>
      </c>
      <c r="V464" s="1"/>
      <c r="W464" s="1" t="s">
        <v>2144</v>
      </c>
    </row>
    <row r="465" spans="1:23" hidden="1">
      <c r="A465" s="1" t="s">
        <v>26</v>
      </c>
      <c r="B465" s="1" t="s">
        <v>2730</v>
      </c>
      <c r="C465" s="1">
        <v>19237</v>
      </c>
      <c r="D465" s="1" t="s">
        <v>566</v>
      </c>
      <c r="E465" s="3">
        <v>46094</v>
      </c>
      <c r="F465" s="12">
        <v>46094.744085648148</v>
      </c>
      <c r="G465" s="1">
        <v>900237741</v>
      </c>
      <c r="H465" s="1" t="s">
        <v>567</v>
      </c>
      <c r="I465" s="17">
        <f t="shared" si="15"/>
        <v>105000</v>
      </c>
      <c r="J465" s="17">
        <v>19950</v>
      </c>
      <c r="K465" s="17">
        <v>124950</v>
      </c>
      <c r="L465" s="29" t="s">
        <v>70</v>
      </c>
      <c r="M465" s="3">
        <v>46105</v>
      </c>
      <c r="N465" s="1">
        <f t="shared" si="16"/>
        <v>11</v>
      </c>
      <c r="O465" s="1" t="s">
        <v>2149</v>
      </c>
      <c r="P465" s="1"/>
      <c r="Q465" s="1"/>
      <c r="R465" s="1"/>
      <c r="S465" s="1"/>
      <c r="T465" s="3">
        <v>46107</v>
      </c>
      <c r="U465" s="1" t="s">
        <v>39</v>
      </c>
      <c r="V465" s="1"/>
      <c r="W465" s="1"/>
    </row>
    <row r="466" spans="1:23" hidden="1">
      <c r="A466" s="1" t="s">
        <v>26</v>
      </c>
      <c r="B466" s="1" t="s">
        <v>2731</v>
      </c>
      <c r="C466" s="1">
        <v>19225</v>
      </c>
      <c r="D466" s="1" t="s">
        <v>566</v>
      </c>
      <c r="E466" s="3">
        <v>46094</v>
      </c>
      <c r="F466" s="12">
        <v>46094.735983796294</v>
      </c>
      <c r="G466" s="1">
        <v>900237741</v>
      </c>
      <c r="H466" s="1" t="s">
        <v>567</v>
      </c>
      <c r="I466" s="17">
        <f t="shared" si="15"/>
        <v>150000</v>
      </c>
      <c r="J466" s="17">
        <v>28500</v>
      </c>
      <c r="K466" s="17">
        <v>178500</v>
      </c>
      <c r="L466" s="29" t="s">
        <v>70</v>
      </c>
      <c r="M466" s="3">
        <v>46099</v>
      </c>
      <c r="N466" s="1">
        <f t="shared" si="16"/>
        <v>5</v>
      </c>
      <c r="O466" s="1" t="s">
        <v>2149</v>
      </c>
      <c r="P466" s="1"/>
      <c r="Q466" s="1"/>
      <c r="R466" s="1"/>
      <c r="S466" s="1"/>
      <c r="T466" s="3">
        <v>46100</v>
      </c>
      <c r="U466" s="1" t="s">
        <v>39</v>
      </c>
      <c r="V466" s="1"/>
      <c r="W466" s="1" t="s">
        <v>2144</v>
      </c>
    </row>
    <row r="467" spans="1:23" hidden="1">
      <c r="A467" s="1" t="s">
        <v>26</v>
      </c>
      <c r="B467" s="1" t="s">
        <v>2732</v>
      </c>
      <c r="C467" s="1">
        <v>95578</v>
      </c>
      <c r="D467" s="1" t="s">
        <v>638</v>
      </c>
      <c r="E467" s="3">
        <v>46094</v>
      </c>
      <c r="F467" s="12">
        <v>46094.627314814818</v>
      </c>
      <c r="G467" s="1">
        <v>800128989</v>
      </c>
      <c r="H467" s="1" t="s">
        <v>639</v>
      </c>
      <c r="I467" s="17">
        <f t="shared" si="15"/>
        <v>19000</v>
      </c>
      <c r="J467" s="17">
        <v>3610</v>
      </c>
      <c r="K467" s="17">
        <v>22610</v>
      </c>
      <c r="L467" s="29" t="s">
        <v>70</v>
      </c>
      <c r="M467" s="3">
        <v>46099</v>
      </c>
      <c r="N467" s="1">
        <f t="shared" si="16"/>
        <v>5</v>
      </c>
      <c r="O467" s="1" t="s">
        <v>2149</v>
      </c>
      <c r="P467" s="1"/>
      <c r="Q467" s="1"/>
      <c r="R467" s="1"/>
      <c r="S467" s="1"/>
      <c r="T467" s="3">
        <v>46100</v>
      </c>
      <c r="U467" s="1" t="s">
        <v>39</v>
      </c>
      <c r="V467" s="1"/>
      <c r="W467" s="1" t="s">
        <v>2144</v>
      </c>
    </row>
    <row r="468" spans="1:23" hidden="1">
      <c r="A468" s="1" t="s">
        <v>26</v>
      </c>
      <c r="B468" s="1" t="s">
        <v>2733</v>
      </c>
      <c r="C468" s="1">
        <v>6783</v>
      </c>
      <c r="D468" s="1" t="s">
        <v>227</v>
      </c>
      <c r="E468" s="3">
        <v>46094</v>
      </c>
      <c r="F468" s="12">
        <v>46094.616828703707</v>
      </c>
      <c r="G468" s="1">
        <v>900694961</v>
      </c>
      <c r="H468" s="1" t="s">
        <v>1304</v>
      </c>
      <c r="I468" s="17">
        <f t="shared" si="15"/>
        <v>920000</v>
      </c>
      <c r="J468" s="17">
        <v>174800</v>
      </c>
      <c r="K468" s="17">
        <v>1094800</v>
      </c>
      <c r="L468" s="1" t="s">
        <v>110</v>
      </c>
      <c r="M468" s="3" t="s">
        <v>81</v>
      </c>
      <c r="N468" s="1" t="str">
        <f t="shared" si="16"/>
        <v xml:space="preserve"> - </v>
      </c>
      <c r="O468" s="1" t="s">
        <v>2149</v>
      </c>
      <c r="P468" s="1"/>
      <c r="Q468" s="1"/>
      <c r="R468" s="1"/>
      <c r="S468" s="1"/>
      <c r="T468" s="3"/>
      <c r="U468" s="1"/>
      <c r="V468" s="1"/>
      <c r="W468" s="1"/>
    </row>
    <row r="469" spans="1:23" hidden="1">
      <c r="A469" s="1" t="s">
        <v>26</v>
      </c>
      <c r="B469" s="1" t="s">
        <v>2734</v>
      </c>
      <c r="C469" s="1">
        <v>348657</v>
      </c>
      <c r="D469" s="1" t="s">
        <v>336</v>
      </c>
      <c r="E469" s="3">
        <v>46094</v>
      </c>
      <c r="F469" s="12">
        <v>46094.589618055557</v>
      </c>
      <c r="G469" s="1">
        <v>800049074</v>
      </c>
      <c r="H469" s="1" t="s">
        <v>337</v>
      </c>
      <c r="I469" s="17">
        <f t="shared" si="15"/>
        <v>28702</v>
      </c>
      <c r="J469" s="17">
        <v>5453</v>
      </c>
      <c r="K469" s="17">
        <v>34155</v>
      </c>
      <c r="L469" s="29" t="s">
        <v>70</v>
      </c>
      <c r="M469" s="3">
        <v>46105</v>
      </c>
      <c r="N469" s="1">
        <f t="shared" si="16"/>
        <v>11</v>
      </c>
      <c r="O469" s="1" t="s">
        <v>2149</v>
      </c>
      <c r="P469" s="1"/>
      <c r="Q469" s="1"/>
      <c r="R469" s="1"/>
      <c r="S469" s="1"/>
      <c r="T469" s="3">
        <v>46107</v>
      </c>
      <c r="U469" s="1"/>
      <c r="V469" s="1"/>
      <c r="W469" s="1"/>
    </row>
    <row r="470" spans="1:23" hidden="1">
      <c r="A470" s="1" t="s">
        <v>26</v>
      </c>
      <c r="B470" s="1" t="s">
        <v>2735</v>
      </c>
      <c r="C470" s="1">
        <v>348656</v>
      </c>
      <c r="D470" s="1" t="s">
        <v>336</v>
      </c>
      <c r="E470" s="3">
        <v>46094</v>
      </c>
      <c r="F470" s="12">
        <v>46094.589594907404</v>
      </c>
      <c r="G470" s="1">
        <v>800049074</v>
      </c>
      <c r="H470" s="1" t="s">
        <v>337</v>
      </c>
      <c r="I470" s="17">
        <f t="shared" si="15"/>
        <v>1008719</v>
      </c>
      <c r="J470" s="17">
        <v>140798</v>
      </c>
      <c r="K470" s="17">
        <v>1149517</v>
      </c>
      <c r="L470" s="29" t="s">
        <v>70</v>
      </c>
      <c r="M470" s="3">
        <v>46105</v>
      </c>
      <c r="N470" s="1">
        <f t="shared" si="16"/>
        <v>11</v>
      </c>
      <c r="O470" s="1" t="s">
        <v>2149</v>
      </c>
      <c r="P470" s="1"/>
      <c r="Q470" s="1"/>
      <c r="R470" s="1"/>
      <c r="S470" s="1"/>
      <c r="T470" s="3">
        <v>46107</v>
      </c>
      <c r="U470" s="1"/>
      <c r="V470" s="1"/>
      <c r="W470" s="1"/>
    </row>
    <row r="471" spans="1:23" hidden="1">
      <c r="A471" s="1" t="s">
        <v>26</v>
      </c>
      <c r="B471" s="1" t="s">
        <v>2736</v>
      </c>
      <c r="C471" s="1">
        <v>297687</v>
      </c>
      <c r="D471" s="1" t="s">
        <v>28</v>
      </c>
      <c r="E471" s="3">
        <v>46094</v>
      </c>
      <c r="F471" s="12">
        <v>46094.527175925927</v>
      </c>
      <c r="G471" s="1">
        <v>811021363</v>
      </c>
      <c r="H471" s="1" t="s">
        <v>64</v>
      </c>
      <c r="I471" s="17">
        <f t="shared" si="15"/>
        <v>1425000</v>
      </c>
      <c r="J471" s="17">
        <v>270750</v>
      </c>
      <c r="K471" s="17">
        <v>1695750</v>
      </c>
      <c r="L471" s="29" t="s">
        <v>70</v>
      </c>
      <c r="M471" s="3">
        <v>46098</v>
      </c>
      <c r="N471" s="1">
        <f t="shared" si="16"/>
        <v>4</v>
      </c>
      <c r="O471" s="1" t="s">
        <v>2149</v>
      </c>
      <c r="P471" s="1"/>
      <c r="Q471" s="1"/>
      <c r="R471" s="1"/>
      <c r="S471" s="1"/>
      <c r="T471" s="3">
        <v>46099</v>
      </c>
      <c r="U471" s="1" t="s">
        <v>39</v>
      </c>
      <c r="V471" s="1"/>
      <c r="W471" s="1" t="s">
        <v>2144</v>
      </c>
    </row>
    <row r="472" spans="1:23" hidden="1">
      <c r="A472" s="1" t="s">
        <v>26</v>
      </c>
      <c r="B472" s="1" t="s">
        <v>2737</v>
      </c>
      <c r="C472" s="1">
        <v>11801</v>
      </c>
      <c r="D472" s="1" t="s">
        <v>122</v>
      </c>
      <c r="E472" s="3">
        <v>46094</v>
      </c>
      <c r="F472" s="12">
        <v>46094.457766203705</v>
      </c>
      <c r="G472" s="1">
        <v>70105440</v>
      </c>
      <c r="H472" s="1" t="s">
        <v>537</v>
      </c>
      <c r="I472" s="17">
        <f t="shared" si="15"/>
        <v>174000</v>
      </c>
      <c r="J472" s="17">
        <v>33060</v>
      </c>
      <c r="K472" s="17">
        <v>207060</v>
      </c>
      <c r="L472" s="29" t="s">
        <v>70</v>
      </c>
      <c r="M472" s="3">
        <v>46097</v>
      </c>
      <c r="N472" s="1">
        <f t="shared" si="16"/>
        <v>3</v>
      </c>
      <c r="O472" s="1" t="s">
        <v>2149</v>
      </c>
      <c r="P472" s="1"/>
      <c r="Q472" s="1"/>
      <c r="R472" s="1"/>
      <c r="S472" s="1"/>
      <c r="T472" s="3">
        <v>46098</v>
      </c>
      <c r="U472" s="1" t="s">
        <v>39</v>
      </c>
      <c r="V472" s="1"/>
      <c r="W472" s="1" t="s">
        <v>2144</v>
      </c>
    </row>
    <row r="473" spans="1:23" hidden="1">
      <c r="A473" s="1" t="s">
        <v>26</v>
      </c>
      <c r="B473" s="1" t="s">
        <v>2738</v>
      </c>
      <c r="C473" s="1">
        <v>6688</v>
      </c>
      <c r="D473" s="1"/>
      <c r="E473" s="3">
        <v>46094</v>
      </c>
      <c r="F473" s="12">
        <v>46094.840104166666</v>
      </c>
      <c r="G473" s="1">
        <v>32150739</v>
      </c>
      <c r="H473" s="1" t="s">
        <v>400</v>
      </c>
      <c r="I473" s="17">
        <f t="shared" si="15"/>
        <v>170000</v>
      </c>
      <c r="J473" s="17">
        <v>0</v>
      </c>
      <c r="K473" s="17">
        <v>170000</v>
      </c>
      <c r="L473" s="29" t="s">
        <v>1138</v>
      </c>
      <c r="M473" s="3">
        <v>46100</v>
      </c>
      <c r="N473" s="1">
        <f t="shared" si="16"/>
        <v>6</v>
      </c>
      <c r="O473" s="1" t="s">
        <v>2149</v>
      </c>
      <c r="P473" s="1"/>
      <c r="Q473" s="1"/>
      <c r="R473" s="1"/>
      <c r="S473" s="1"/>
      <c r="T473" s="3">
        <v>46105</v>
      </c>
      <c r="U473" s="1" t="s">
        <v>39</v>
      </c>
      <c r="V473" s="1"/>
      <c r="W473" s="1" t="s">
        <v>1258</v>
      </c>
    </row>
    <row r="474" spans="1:23" hidden="1">
      <c r="A474" s="1" t="s">
        <v>26</v>
      </c>
      <c r="B474" s="1" t="s">
        <v>2739</v>
      </c>
      <c r="C474" s="1">
        <v>35266</v>
      </c>
      <c r="D474" s="1" t="s">
        <v>376</v>
      </c>
      <c r="E474" s="3">
        <v>46094</v>
      </c>
      <c r="F474" s="12">
        <v>46094.699687499997</v>
      </c>
      <c r="G474" s="1">
        <v>9522660</v>
      </c>
      <c r="H474" s="1" t="s">
        <v>377</v>
      </c>
      <c r="I474" s="17">
        <f t="shared" si="15"/>
        <v>262184.88</v>
      </c>
      <c r="J474" s="17">
        <v>49815.13</v>
      </c>
      <c r="K474" s="17">
        <v>312000.01</v>
      </c>
      <c r="L474" s="29" t="s">
        <v>1151</v>
      </c>
      <c r="M474" s="3">
        <v>46099</v>
      </c>
      <c r="N474" s="1">
        <f t="shared" si="16"/>
        <v>5</v>
      </c>
      <c r="O474" s="1" t="s">
        <v>2149</v>
      </c>
      <c r="P474" s="1"/>
      <c r="Q474" s="1"/>
      <c r="R474" s="1"/>
      <c r="S474" s="1"/>
      <c r="T474" s="3">
        <v>46100</v>
      </c>
      <c r="U474" s="1" t="s">
        <v>39</v>
      </c>
      <c r="V474" s="1"/>
      <c r="W474" s="1" t="s">
        <v>2144</v>
      </c>
    </row>
    <row r="475" spans="1:23" hidden="1">
      <c r="A475" s="1" t="s">
        <v>26</v>
      </c>
      <c r="B475" s="1" t="s">
        <v>2740</v>
      </c>
      <c r="C475" s="1">
        <v>171427</v>
      </c>
      <c r="D475" s="1" t="s">
        <v>1083</v>
      </c>
      <c r="E475" s="3">
        <v>46094</v>
      </c>
      <c r="F475" s="12">
        <v>46094.654687499999</v>
      </c>
      <c r="G475" s="1">
        <v>860000018</v>
      </c>
      <c r="H475" s="1" t="s">
        <v>1084</v>
      </c>
      <c r="I475" s="17">
        <f t="shared" si="15"/>
        <v>220000</v>
      </c>
      <c r="J475" s="17">
        <v>41800</v>
      </c>
      <c r="K475" s="17">
        <v>261800</v>
      </c>
      <c r="L475" s="29" t="s">
        <v>70</v>
      </c>
      <c r="M475" s="3">
        <v>46097</v>
      </c>
      <c r="N475" s="1">
        <f t="shared" si="16"/>
        <v>3</v>
      </c>
      <c r="O475" s="1" t="s">
        <v>2149</v>
      </c>
      <c r="P475" s="1"/>
      <c r="Q475" s="1"/>
      <c r="R475" s="1"/>
      <c r="S475" s="1"/>
      <c r="T475" s="3">
        <v>46105</v>
      </c>
      <c r="U475" s="1" t="s">
        <v>39</v>
      </c>
      <c r="V475" s="1"/>
      <c r="W475" s="1" t="s">
        <v>2144</v>
      </c>
    </row>
    <row r="476" spans="1:23" hidden="1">
      <c r="A476" s="1" t="s">
        <v>82</v>
      </c>
      <c r="B476" s="1" t="s">
        <v>2741</v>
      </c>
      <c r="C476" s="1" t="s">
        <v>2742</v>
      </c>
      <c r="D476" s="1"/>
      <c r="E476" s="3">
        <v>46094</v>
      </c>
      <c r="F476" s="12">
        <v>46094.625960648147</v>
      </c>
      <c r="G476" s="1">
        <v>800128989</v>
      </c>
      <c r="H476" s="1" t="s">
        <v>639</v>
      </c>
      <c r="I476" s="17">
        <f t="shared" si="15"/>
        <v>19000</v>
      </c>
      <c r="J476" s="17">
        <v>3610</v>
      </c>
      <c r="K476" s="17">
        <v>22610</v>
      </c>
      <c r="L476" s="1" t="s">
        <v>110</v>
      </c>
      <c r="M476" s="3" t="s">
        <v>81</v>
      </c>
      <c r="N476" s="1" t="str">
        <f t="shared" si="16"/>
        <v xml:space="preserve"> - </v>
      </c>
      <c r="O476" s="1" t="s">
        <v>2149</v>
      </c>
      <c r="P476" s="1"/>
      <c r="Q476" s="1"/>
      <c r="R476" s="1"/>
      <c r="S476" s="1"/>
      <c r="T476" s="3"/>
      <c r="U476" s="1"/>
      <c r="V476" s="1"/>
      <c r="W476" s="1"/>
    </row>
    <row r="477" spans="1:23" hidden="1">
      <c r="A477" s="1" t="s">
        <v>26</v>
      </c>
      <c r="B477" s="1" t="s">
        <v>2743</v>
      </c>
      <c r="C477" s="1">
        <v>14440</v>
      </c>
      <c r="D477" s="1" t="s">
        <v>2744</v>
      </c>
      <c r="E477" s="3">
        <v>46094</v>
      </c>
      <c r="F477" s="12">
        <v>46094.494467592594</v>
      </c>
      <c r="G477" s="1">
        <v>901225532</v>
      </c>
      <c r="H477" s="1" t="s">
        <v>2745</v>
      </c>
      <c r="I477" s="17">
        <f t="shared" si="15"/>
        <v>136440</v>
      </c>
      <c r="J477" s="17">
        <v>25923.599999999999</v>
      </c>
      <c r="K477" s="17">
        <v>162363.6</v>
      </c>
      <c r="L477" s="29" t="s">
        <v>1141</v>
      </c>
      <c r="M477" s="3"/>
      <c r="N477" s="1">
        <f t="shared" si="16"/>
        <v>0</v>
      </c>
      <c r="O477" s="1"/>
      <c r="P477" s="1"/>
      <c r="Q477" s="1"/>
      <c r="R477" s="1"/>
      <c r="S477" s="1"/>
      <c r="T477" s="3"/>
      <c r="U477" s="1"/>
      <c r="V477" s="1"/>
      <c r="W477" s="1"/>
    </row>
    <row r="478" spans="1:23" hidden="1">
      <c r="A478" s="1" t="s">
        <v>26</v>
      </c>
      <c r="B478" s="1" t="s">
        <v>2746</v>
      </c>
      <c r="C478" s="1">
        <v>1354</v>
      </c>
      <c r="D478" s="1" t="s">
        <v>151</v>
      </c>
      <c r="E478" s="3">
        <v>46094</v>
      </c>
      <c r="F478" s="12">
        <v>46094.513773148145</v>
      </c>
      <c r="G478" s="1">
        <v>901561580</v>
      </c>
      <c r="H478" s="1" t="s">
        <v>152</v>
      </c>
      <c r="I478" s="17">
        <f t="shared" si="15"/>
        <v>2282254</v>
      </c>
      <c r="J478" s="17">
        <v>433628.26</v>
      </c>
      <c r="K478" s="17">
        <v>2715882.26</v>
      </c>
      <c r="L478" s="29" t="s">
        <v>70</v>
      </c>
      <c r="M478" s="3">
        <v>46098</v>
      </c>
      <c r="N478" s="1">
        <f t="shared" si="16"/>
        <v>4</v>
      </c>
      <c r="O478" s="1" t="s">
        <v>2149</v>
      </c>
      <c r="P478" s="1"/>
      <c r="Q478" s="1"/>
      <c r="R478" s="1"/>
      <c r="S478" s="1"/>
      <c r="T478" s="3">
        <v>46100</v>
      </c>
      <c r="U478" s="1" t="s">
        <v>39</v>
      </c>
      <c r="V478" s="1"/>
      <c r="W478" s="1" t="s">
        <v>2144</v>
      </c>
    </row>
    <row r="479" spans="1:23" hidden="1">
      <c r="A479" s="1" t="s">
        <v>26</v>
      </c>
      <c r="B479" s="1" t="s">
        <v>2747</v>
      </c>
      <c r="C479" s="1">
        <v>1355</v>
      </c>
      <c r="D479" s="1" t="s">
        <v>151</v>
      </c>
      <c r="E479" s="3">
        <v>46094</v>
      </c>
      <c r="F479" s="12">
        <v>46094.511087962965</v>
      </c>
      <c r="G479" s="1">
        <v>901561580</v>
      </c>
      <c r="H479" s="1" t="s">
        <v>152</v>
      </c>
      <c r="I479" s="17">
        <f t="shared" si="15"/>
        <v>461470.00000000006</v>
      </c>
      <c r="J479" s="18">
        <v>87679.3</v>
      </c>
      <c r="K479" s="17">
        <v>549149.30000000005</v>
      </c>
      <c r="L479" s="29" t="s">
        <v>70</v>
      </c>
      <c r="M479" s="3">
        <v>46098</v>
      </c>
      <c r="N479" s="1">
        <f t="shared" si="16"/>
        <v>4</v>
      </c>
      <c r="O479" s="1" t="s">
        <v>2149</v>
      </c>
      <c r="P479" s="1"/>
      <c r="Q479" s="1"/>
      <c r="R479" s="1"/>
      <c r="S479" s="1"/>
      <c r="T479" s="3">
        <v>46100</v>
      </c>
      <c r="U479" s="1" t="s">
        <v>39</v>
      </c>
      <c r="V479" s="1"/>
      <c r="W479" s="1" t="s">
        <v>2144</v>
      </c>
    </row>
    <row r="480" spans="1:23" hidden="1">
      <c r="A480" s="1" t="s">
        <v>26</v>
      </c>
      <c r="B480" s="1" t="s">
        <v>2748</v>
      </c>
      <c r="C480" s="1">
        <v>2798</v>
      </c>
      <c r="D480" s="1" t="s">
        <v>122</v>
      </c>
      <c r="E480" s="3">
        <v>46094</v>
      </c>
      <c r="F480" s="12">
        <v>46094.465868055559</v>
      </c>
      <c r="G480" s="1">
        <v>900667734</v>
      </c>
      <c r="H480" s="1" t="s">
        <v>123</v>
      </c>
      <c r="I480" s="17">
        <f t="shared" si="15"/>
        <v>890000</v>
      </c>
      <c r="J480" s="17">
        <v>169100</v>
      </c>
      <c r="K480" s="17">
        <v>1059100</v>
      </c>
      <c r="L480" s="29" t="s">
        <v>1151</v>
      </c>
      <c r="M480" s="3">
        <v>46097</v>
      </c>
      <c r="N480" s="1">
        <f t="shared" si="16"/>
        <v>3</v>
      </c>
      <c r="O480" s="1" t="s">
        <v>2149</v>
      </c>
      <c r="P480" s="1"/>
      <c r="Q480" s="1"/>
      <c r="R480" s="1"/>
      <c r="S480" s="1"/>
      <c r="T480" s="3">
        <v>46100</v>
      </c>
      <c r="U480" s="1" t="s">
        <v>39</v>
      </c>
      <c r="V480" s="1"/>
      <c r="W480" s="1" t="s">
        <v>2144</v>
      </c>
    </row>
    <row r="481" spans="1:23" hidden="1">
      <c r="A481" s="1" t="s">
        <v>26</v>
      </c>
      <c r="B481" s="1" t="s">
        <v>2749</v>
      </c>
      <c r="C481" s="1">
        <v>1347</v>
      </c>
      <c r="D481" s="1" t="s">
        <v>151</v>
      </c>
      <c r="E481" s="3">
        <v>46094</v>
      </c>
      <c r="F481" s="12">
        <v>46094.421377314815</v>
      </c>
      <c r="G481" s="1">
        <v>901561580</v>
      </c>
      <c r="H481" s="1" t="s">
        <v>152</v>
      </c>
      <c r="I481" s="17">
        <f t="shared" si="15"/>
        <v>3996438</v>
      </c>
      <c r="J481" s="17">
        <v>759323.22</v>
      </c>
      <c r="K481" s="17">
        <v>4755761.22</v>
      </c>
      <c r="L481" s="29" t="s">
        <v>70</v>
      </c>
      <c r="M481" s="3">
        <v>46098</v>
      </c>
      <c r="N481" s="1">
        <f t="shared" si="16"/>
        <v>4</v>
      </c>
      <c r="O481" s="1" t="s">
        <v>2149</v>
      </c>
      <c r="P481" s="1"/>
      <c r="Q481" s="3"/>
      <c r="R481" s="1"/>
      <c r="S481" s="1"/>
      <c r="T481" s="3">
        <v>46100</v>
      </c>
      <c r="U481" s="1" t="s">
        <v>39</v>
      </c>
      <c r="V481" s="1"/>
      <c r="W481" s="1" t="s">
        <v>2144</v>
      </c>
    </row>
    <row r="482" spans="1:23" hidden="1">
      <c r="A482" s="1" t="s">
        <v>26</v>
      </c>
      <c r="B482" s="1" t="s">
        <v>2750</v>
      </c>
      <c r="C482" s="1">
        <v>1348</v>
      </c>
      <c r="D482" s="1" t="s">
        <v>151</v>
      </c>
      <c r="E482" s="3">
        <v>46094</v>
      </c>
      <c r="F482" s="12">
        <v>46094.423564814817</v>
      </c>
      <c r="G482" s="1">
        <v>901561580</v>
      </c>
      <c r="H482" s="1" t="s">
        <v>152</v>
      </c>
      <c r="I482" s="17">
        <f t="shared" si="15"/>
        <v>1276386</v>
      </c>
      <c r="J482" s="17">
        <v>242513.34</v>
      </c>
      <c r="K482" s="17">
        <v>1518899.34</v>
      </c>
      <c r="L482" s="29" t="s">
        <v>70</v>
      </c>
      <c r="M482" s="3">
        <v>46097</v>
      </c>
      <c r="N482" s="1">
        <f t="shared" si="16"/>
        <v>3</v>
      </c>
      <c r="O482" s="1" t="s">
        <v>2149</v>
      </c>
      <c r="P482" s="1"/>
      <c r="Q482" s="1"/>
      <c r="R482" s="1"/>
      <c r="S482" s="1"/>
      <c r="T482" s="3">
        <v>46098</v>
      </c>
      <c r="U482" s="1" t="s">
        <v>39</v>
      </c>
      <c r="V482" s="1"/>
      <c r="W482" s="1" t="s">
        <v>2144</v>
      </c>
    </row>
    <row r="483" spans="1:23" hidden="1">
      <c r="A483" s="1" t="s">
        <v>26</v>
      </c>
      <c r="B483" s="1" t="s">
        <v>2751</v>
      </c>
      <c r="C483" s="1">
        <v>75205</v>
      </c>
      <c r="D483" s="1" t="s">
        <v>355</v>
      </c>
      <c r="E483" s="3">
        <v>46094</v>
      </c>
      <c r="F483" s="12">
        <v>46094.359861111108</v>
      </c>
      <c r="G483" s="1">
        <v>800204486</v>
      </c>
      <c r="H483" s="1" t="s">
        <v>851</v>
      </c>
      <c r="I483" s="17">
        <f t="shared" si="15"/>
        <v>2374176</v>
      </c>
      <c r="J483" s="17">
        <v>451093.44</v>
      </c>
      <c r="K483" s="17">
        <v>2825269.44</v>
      </c>
      <c r="L483" s="29" t="s">
        <v>70</v>
      </c>
      <c r="M483" s="3">
        <v>46097</v>
      </c>
      <c r="N483" s="1">
        <f t="shared" si="16"/>
        <v>3</v>
      </c>
      <c r="O483" s="1" t="s">
        <v>2149</v>
      </c>
      <c r="P483" s="1"/>
      <c r="Q483" s="1"/>
      <c r="R483" s="1"/>
      <c r="S483" s="1"/>
      <c r="T483" s="3">
        <v>46098</v>
      </c>
      <c r="U483" s="1" t="s">
        <v>39</v>
      </c>
      <c r="V483" s="1"/>
      <c r="W483" s="1" t="s">
        <v>2144</v>
      </c>
    </row>
    <row r="484" spans="1:23" hidden="1">
      <c r="A484" s="1" t="s">
        <v>26</v>
      </c>
      <c r="B484" s="1" t="s">
        <v>2752</v>
      </c>
      <c r="C484" s="27">
        <v>529511</v>
      </c>
      <c r="D484" s="1" t="s">
        <v>2753</v>
      </c>
      <c r="E484" s="3">
        <v>46094</v>
      </c>
      <c r="F484" s="12">
        <v>46094.406400462962</v>
      </c>
      <c r="G484" s="1">
        <v>811009893</v>
      </c>
      <c r="H484" s="1" t="s">
        <v>2754</v>
      </c>
      <c r="I484" s="17">
        <f t="shared" si="15"/>
        <v>2624369.71</v>
      </c>
      <c r="J484" s="17">
        <v>498630.25</v>
      </c>
      <c r="K484" s="17">
        <v>3122999.96</v>
      </c>
      <c r="L484" s="1" t="s">
        <v>2384</v>
      </c>
      <c r="M484" s="3">
        <v>46094</v>
      </c>
      <c r="N484" s="1">
        <f t="shared" si="16"/>
        <v>0</v>
      </c>
      <c r="O484" s="1" t="s">
        <v>2755</v>
      </c>
      <c r="P484" s="1"/>
      <c r="Q484" s="1"/>
      <c r="R484" s="1"/>
      <c r="S484" s="1"/>
      <c r="T484" s="3">
        <v>46107</v>
      </c>
      <c r="U484" s="1"/>
      <c r="V484" s="1"/>
      <c r="W484" s="1" t="s">
        <v>2144</v>
      </c>
    </row>
    <row r="485" spans="1:23" hidden="1">
      <c r="A485" s="1" t="s">
        <v>26</v>
      </c>
      <c r="B485" s="1" t="s">
        <v>2756</v>
      </c>
      <c r="C485" s="1">
        <v>14750</v>
      </c>
      <c r="D485" s="1" t="s">
        <v>147</v>
      </c>
      <c r="E485" s="3">
        <v>46094</v>
      </c>
      <c r="F485" s="12">
        <v>46094.370636574073</v>
      </c>
      <c r="G485" s="1">
        <v>71951636</v>
      </c>
      <c r="H485" s="1" t="s">
        <v>148</v>
      </c>
      <c r="I485" s="17">
        <f t="shared" si="15"/>
        <v>40084.04</v>
      </c>
      <c r="J485" s="17">
        <v>7615.96</v>
      </c>
      <c r="K485" s="17">
        <v>47700</v>
      </c>
      <c r="L485" s="1" t="s">
        <v>54</v>
      </c>
      <c r="M485" s="3"/>
      <c r="N485" s="1">
        <f t="shared" si="16"/>
        <v>0</v>
      </c>
      <c r="O485" s="1"/>
      <c r="P485" s="1"/>
      <c r="Q485" s="1"/>
      <c r="R485" s="1"/>
      <c r="S485" s="1"/>
      <c r="T485" s="3"/>
      <c r="U485" s="1"/>
      <c r="V485" s="1"/>
      <c r="W485" s="1"/>
    </row>
    <row r="486" spans="1:23" hidden="1">
      <c r="A486" s="1" t="s">
        <v>26</v>
      </c>
      <c r="B486" s="1" t="s">
        <v>2757</v>
      </c>
      <c r="C486" s="1">
        <v>2183</v>
      </c>
      <c r="D486" s="1" t="s">
        <v>2758</v>
      </c>
      <c r="E486" s="3">
        <v>46094</v>
      </c>
      <c r="F486" s="12">
        <v>46094.28670138889</v>
      </c>
      <c r="G486" s="1">
        <v>900309853</v>
      </c>
      <c r="H486" s="1" t="s">
        <v>2759</v>
      </c>
      <c r="I486" s="17">
        <f t="shared" si="15"/>
        <v>19501.560000000001</v>
      </c>
      <c r="J486" s="17">
        <v>0</v>
      </c>
      <c r="K486" s="17">
        <v>19501.560000000001</v>
      </c>
      <c r="L486" s="1" t="s">
        <v>54</v>
      </c>
      <c r="M486" s="3"/>
      <c r="N486" s="1">
        <f t="shared" si="16"/>
        <v>0</v>
      </c>
      <c r="O486" s="1"/>
      <c r="P486" s="1"/>
      <c r="Q486" s="1"/>
      <c r="R486" s="1"/>
      <c r="S486" s="1"/>
      <c r="T486" s="3"/>
      <c r="U486" s="1"/>
      <c r="V486" s="1"/>
      <c r="W486" s="1"/>
    </row>
    <row r="487" spans="1:23" hidden="1">
      <c r="A487" s="1" t="s">
        <v>26</v>
      </c>
      <c r="B487" s="1" t="s">
        <v>2760</v>
      </c>
      <c r="C487" s="1">
        <v>483182</v>
      </c>
      <c r="D487" s="1" t="s">
        <v>317</v>
      </c>
      <c r="E487" s="3">
        <v>46094</v>
      </c>
      <c r="F487" s="12">
        <v>46094.137337962966</v>
      </c>
      <c r="G487" s="1">
        <v>890903939</v>
      </c>
      <c r="H487" s="1" t="s">
        <v>313</v>
      </c>
      <c r="I487" s="17">
        <f t="shared" si="15"/>
        <v>66750</v>
      </c>
      <c r="J487" s="17">
        <v>0</v>
      </c>
      <c r="K487" s="17">
        <v>66750</v>
      </c>
      <c r="L487" s="29" t="s">
        <v>70</v>
      </c>
      <c r="M487" s="3">
        <v>46097</v>
      </c>
      <c r="N487" s="1">
        <f t="shared" si="16"/>
        <v>3</v>
      </c>
      <c r="O487" s="1" t="s">
        <v>2149</v>
      </c>
      <c r="P487" s="1"/>
      <c r="Q487" s="1"/>
      <c r="R487" s="1"/>
      <c r="S487" s="1"/>
      <c r="T487" s="3">
        <v>46099</v>
      </c>
      <c r="U487" s="1" t="s">
        <v>39</v>
      </c>
      <c r="V487" s="1"/>
      <c r="W487" s="1" t="s">
        <v>2144</v>
      </c>
    </row>
    <row r="488" spans="1:23" hidden="1">
      <c r="A488" s="1" t="s">
        <v>26</v>
      </c>
      <c r="B488" s="1" t="s">
        <v>2761</v>
      </c>
      <c r="C488" s="1">
        <v>60107064</v>
      </c>
      <c r="D488" s="1" t="s">
        <v>2762</v>
      </c>
      <c r="E488" s="3">
        <v>46094</v>
      </c>
      <c r="F488" s="12">
        <v>46094.134016203701</v>
      </c>
      <c r="G488" s="1">
        <v>800242106</v>
      </c>
      <c r="H488" s="1" t="s">
        <v>172</v>
      </c>
      <c r="I488" s="17">
        <f t="shared" si="15"/>
        <v>9900</v>
      </c>
      <c r="J488" s="17">
        <v>0</v>
      </c>
      <c r="K488" s="17">
        <v>9900</v>
      </c>
      <c r="L488" s="29" t="s">
        <v>70</v>
      </c>
      <c r="M488" s="3">
        <v>46094</v>
      </c>
      <c r="N488" s="1">
        <f t="shared" si="16"/>
        <v>0</v>
      </c>
      <c r="O488" s="1" t="s">
        <v>2149</v>
      </c>
      <c r="P488" s="1"/>
      <c r="Q488" s="1"/>
      <c r="R488" s="1"/>
      <c r="S488" s="1"/>
      <c r="T488" s="3">
        <v>46098</v>
      </c>
      <c r="U488" s="1" t="s">
        <v>39</v>
      </c>
      <c r="V488" s="1"/>
      <c r="W488" s="1" t="s">
        <v>2144</v>
      </c>
    </row>
    <row r="489" spans="1:23" hidden="1">
      <c r="A489" s="1" t="s">
        <v>26</v>
      </c>
      <c r="B489" s="1" t="s">
        <v>2763</v>
      </c>
      <c r="C489" s="1">
        <v>7</v>
      </c>
      <c r="D489" s="1" t="s">
        <v>2388</v>
      </c>
      <c r="E489" s="3">
        <v>46095</v>
      </c>
      <c r="F489" s="12">
        <v>46095.68917824074</v>
      </c>
      <c r="G489" s="1">
        <v>901847080</v>
      </c>
      <c r="H489" s="1" t="s">
        <v>2519</v>
      </c>
      <c r="I489" s="17">
        <f t="shared" si="15"/>
        <v>38207250</v>
      </c>
      <c r="J489" s="17">
        <v>7259377.5</v>
      </c>
      <c r="K489" s="17">
        <v>45466627.5</v>
      </c>
      <c r="L489" s="29" t="s">
        <v>1151</v>
      </c>
      <c r="M489" s="3">
        <v>46099</v>
      </c>
      <c r="N489" s="1">
        <f t="shared" si="16"/>
        <v>4</v>
      </c>
      <c r="O489" s="1" t="s">
        <v>2149</v>
      </c>
      <c r="P489" s="1"/>
      <c r="Q489" s="1"/>
      <c r="R489" s="1"/>
      <c r="S489" s="1"/>
      <c r="T489" s="3">
        <v>46105</v>
      </c>
      <c r="U489" s="1" t="s">
        <v>39</v>
      </c>
      <c r="V489" s="1"/>
      <c r="W489" s="1" t="s">
        <v>2144</v>
      </c>
    </row>
    <row r="490" spans="1:23" hidden="1">
      <c r="A490" s="1" t="s">
        <v>26</v>
      </c>
      <c r="B490" s="1" t="s">
        <v>2764</v>
      </c>
      <c r="C490" s="1">
        <v>8</v>
      </c>
      <c r="D490" s="1" t="s">
        <v>2388</v>
      </c>
      <c r="E490" s="3">
        <v>46095</v>
      </c>
      <c r="F490" s="12">
        <v>46095.695798611108</v>
      </c>
      <c r="G490" s="1">
        <v>901847080</v>
      </c>
      <c r="H490" s="1" t="s">
        <v>2519</v>
      </c>
      <c r="I490" s="17">
        <f t="shared" si="15"/>
        <v>7320000</v>
      </c>
      <c r="J490" s="17">
        <v>1390800</v>
      </c>
      <c r="K490" s="17">
        <v>8710800</v>
      </c>
      <c r="L490" s="29" t="s">
        <v>1151</v>
      </c>
      <c r="M490" s="3">
        <v>46100</v>
      </c>
      <c r="N490" s="1">
        <f t="shared" si="16"/>
        <v>5</v>
      </c>
      <c r="O490" s="1" t="s">
        <v>2149</v>
      </c>
      <c r="P490" s="1"/>
      <c r="Q490" s="1"/>
      <c r="R490" s="1"/>
      <c r="S490" s="1"/>
      <c r="T490" s="3">
        <v>46105</v>
      </c>
      <c r="U490" s="1" t="s">
        <v>39</v>
      </c>
      <c r="V490" s="1"/>
      <c r="W490" s="1" t="s">
        <v>2144</v>
      </c>
    </row>
    <row r="491" spans="1:23" hidden="1">
      <c r="A491" s="1" t="s">
        <v>26</v>
      </c>
      <c r="B491" s="1" t="s">
        <v>2765</v>
      </c>
      <c r="C491" s="1">
        <v>23157</v>
      </c>
      <c r="D491" s="1" t="s">
        <v>205</v>
      </c>
      <c r="E491" s="3">
        <v>46095</v>
      </c>
      <c r="F491" s="12">
        <v>46095.494340277779</v>
      </c>
      <c r="G491" s="1">
        <v>800079603</v>
      </c>
      <c r="H491" s="1" t="s">
        <v>206</v>
      </c>
      <c r="I491" s="17">
        <f t="shared" si="15"/>
        <v>71316</v>
      </c>
      <c r="J491" s="17">
        <v>13550.04</v>
      </c>
      <c r="K491" s="17">
        <v>84866.04</v>
      </c>
      <c r="L491" s="29" t="s">
        <v>1141</v>
      </c>
      <c r="M491" s="3">
        <v>46098</v>
      </c>
      <c r="N491" s="1">
        <f t="shared" si="16"/>
        <v>3</v>
      </c>
      <c r="O491" s="1" t="s">
        <v>2149</v>
      </c>
      <c r="P491" s="1"/>
      <c r="Q491" s="1"/>
      <c r="R491" s="1"/>
      <c r="S491" s="1"/>
      <c r="T491" s="3">
        <v>46099</v>
      </c>
      <c r="U491" s="1" t="s">
        <v>39</v>
      </c>
      <c r="V491" s="1"/>
      <c r="W491" s="1" t="s">
        <v>2144</v>
      </c>
    </row>
    <row r="492" spans="1:23" hidden="1">
      <c r="A492" s="1" t="s">
        <v>26</v>
      </c>
      <c r="B492" s="1" t="s">
        <v>2766</v>
      </c>
      <c r="C492" s="1">
        <v>115047</v>
      </c>
      <c r="D492" s="1" t="s">
        <v>2265</v>
      </c>
      <c r="E492" s="3">
        <v>46095</v>
      </c>
      <c r="F492" s="12">
        <v>46095.411192129628</v>
      </c>
      <c r="G492" s="1">
        <v>900494362</v>
      </c>
      <c r="H492" s="1" t="s">
        <v>2266</v>
      </c>
      <c r="I492" s="17">
        <f t="shared" si="15"/>
        <v>234000</v>
      </c>
      <c r="J492" s="17">
        <v>44460</v>
      </c>
      <c r="K492" s="17">
        <v>278460</v>
      </c>
      <c r="L492" s="29" t="s">
        <v>70</v>
      </c>
      <c r="M492" s="3">
        <v>46097</v>
      </c>
      <c r="N492" s="1">
        <f t="shared" si="16"/>
        <v>2</v>
      </c>
      <c r="O492" s="1" t="s">
        <v>2149</v>
      </c>
      <c r="P492" s="1"/>
      <c r="Q492" s="1"/>
      <c r="R492" s="1"/>
      <c r="S492" s="1"/>
      <c r="T492" s="3">
        <v>46098</v>
      </c>
      <c r="U492" s="1" t="s">
        <v>39</v>
      </c>
      <c r="V492" s="1"/>
      <c r="W492" s="1" t="s">
        <v>2144</v>
      </c>
    </row>
    <row r="493" spans="1:23" hidden="1">
      <c r="A493" s="1" t="s">
        <v>26</v>
      </c>
      <c r="B493" s="1" t="s">
        <v>2767</v>
      </c>
      <c r="C493" s="1">
        <v>767</v>
      </c>
      <c r="D493" s="1" t="s">
        <v>28</v>
      </c>
      <c r="E493" s="3">
        <v>46095</v>
      </c>
      <c r="F493" s="12">
        <v>46095.375844907408</v>
      </c>
      <c r="G493" s="1">
        <v>71660004</v>
      </c>
      <c r="H493" s="1" t="s">
        <v>266</v>
      </c>
      <c r="I493" s="17">
        <f t="shared" si="15"/>
        <v>36000</v>
      </c>
      <c r="J493" s="17">
        <v>0</v>
      </c>
      <c r="K493" s="17">
        <v>36000</v>
      </c>
      <c r="L493" s="29" t="s">
        <v>70</v>
      </c>
      <c r="M493" s="3">
        <v>46097</v>
      </c>
      <c r="N493" s="1">
        <f t="shared" si="16"/>
        <v>2</v>
      </c>
      <c r="O493" s="1" t="s">
        <v>2149</v>
      </c>
      <c r="P493" s="1"/>
      <c r="Q493" s="1"/>
      <c r="R493" s="1"/>
      <c r="S493" s="1"/>
      <c r="T493" s="3">
        <v>46098</v>
      </c>
      <c r="U493" s="1" t="s">
        <v>39</v>
      </c>
      <c r="V493" s="1"/>
      <c r="W493" s="1" t="s">
        <v>2144</v>
      </c>
    </row>
    <row r="494" spans="1:23" hidden="1">
      <c r="A494" s="1" t="s">
        <v>736</v>
      </c>
      <c r="B494" s="1" t="s">
        <v>2768</v>
      </c>
      <c r="C494" s="1">
        <v>91592990</v>
      </c>
      <c r="D494" s="1" t="s">
        <v>738</v>
      </c>
      <c r="E494" s="3">
        <v>46095</v>
      </c>
      <c r="F494" s="12">
        <v>46095.969375000001</v>
      </c>
      <c r="G494" s="1">
        <v>900219834</v>
      </c>
      <c r="H494" s="1" t="s">
        <v>739</v>
      </c>
      <c r="I494" s="17">
        <f t="shared" si="15"/>
        <v>13500</v>
      </c>
      <c r="J494" s="17">
        <v>0</v>
      </c>
      <c r="K494" s="17">
        <v>13500</v>
      </c>
      <c r="L494" s="29" t="s">
        <v>70</v>
      </c>
      <c r="M494" s="3">
        <v>46097</v>
      </c>
      <c r="N494" s="1">
        <f t="shared" si="16"/>
        <v>2</v>
      </c>
      <c r="O494" s="1" t="s">
        <v>2149</v>
      </c>
      <c r="P494" s="1"/>
      <c r="Q494" s="1"/>
      <c r="R494" s="1"/>
      <c r="S494" s="1"/>
      <c r="T494" s="3">
        <v>46105</v>
      </c>
      <c r="U494" s="1" t="s">
        <v>39</v>
      </c>
      <c r="V494" s="1"/>
      <c r="W494" s="1" t="s">
        <v>2144</v>
      </c>
    </row>
    <row r="495" spans="1:23" hidden="1">
      <c r="A495" s="1" t="s">
        <v>26</v>
      </c>
      <c r="B495" s="1" t="s">
        <v>2769</v>
      </c>
      <c r="C495" s="1">
        <v>75495</v>
      </c>
      <c r="D495" s="1" t="s">
        <v>189</v>
      </c>
      <c r="E495" s="3">
        <v>46095</v>
      </c>
      <c r="F495" s="12">
        <v>46095.793854166666</v>
      </c>
      <c r="G495" s="1">
        <v>890319193</v>
      </c>
      <c r="H495" s="1" t="s">
        <v>190</v>
      </c>
      <c r="I495" s="17">
        <f t="shared" si="15"/>
        <v>1000000</v>
      </c>
      <c r="J495" s="17">
        <v>190000</v>
      </c>
      <c r="K495" s="17">
        <v>1190000</v>
      </c>
      <c r="L495" s="1" t="s">
        <v>1149</v>
      </c>
      <c r="M495" s="3">
        <v>46097</v>
      </c>
      <c r="N495" s="1">
        <f t="shared" si="16"/>
        <v>2</v>
      </c>
      <c r="O495" s="1" t="s">
        <v>479</v>
      </c>
      <c r="P495" s="1"/>
      <c r="Q495" s="1"/>
      <c r="R495" s="1"/>
      <c r="S495" s="1"/>
      <c r="T495" s="3">
        <v>46098</v>
      </c>
      <c r="U495" s="1" t="s">
        <v>39</v>
      </c>
      <c r="V495" s="1"/>
      <c r="W495" s="1" t="s">
        <v>2144</v>
      </c>
    </row>
    <row r="496" spans="1:23" hidden="1">
      <c r="A496" s="1" t="s">
        <v>26</v>
      </c>
      <c r="B496" s="1" t="s">
        <v>2770</v>
      </c>
      <c r="C496" s="1">
        <v>2080567</v>
      </c>
      <c r="D496" s="1" t="s">
        <v>708</v>
      </c>
      <c r="E496" s="3">
        <v>46095</v>
      </c>
      <c r="F496" s="12">
        <v>46095.743750000001</v>
      </c>
      <c r="G496" s="1">
        <v>900219834</v>
      </c>
      <c r="H496" s="1" t="s">
        <v>739</v>
      </c>
      <c r="I496" s="17">
        <f t="shared" si="15"/>
        <v>22184.87</v>
      </c>
      <c r="J496" s="17">
        <v>4215.13</v>
      </c>
      <c r="K496" s="17">
        <v>26400</v>
      </c>
      <c r="L496" s="29" t="s">
        <v>70</v>
      </c>
      <c r="M496" s="3">
        <v>46098</v>
      </c>
      <c r="N496" s="1">
        <f t="shared" si="16"/>
        <v>3</v>
      </c>
      <c r="O496" s="1" t="s">
        <v>2149</v>
      </c>
      <c r="P496" s="1"/>
      <c r="Q496" s="1"/>
      <c r="R496" s="1"/>
      <c r="S496" s="1"/>
      <c r="T496" s="3">
        <v>46105</v>
      </c>
      <c r="U496" s="1" t="s">
        <v>39</v>
      </c>
      <c r="V496" s="1"/>
      <c r="W496" s="1" t="s">
        <v>2144</v>
      </c>
    </row>
    <row r="497" spans="1:23" hidden="1">
      <c r="A497" s="1" t="s">
        <v>26</v>
      </c>
      <c r="B497" s="1" t="s">
        <v>2771</v>
      </c>
      <c r="C497" s="27">
        <v>51383</v>
      </c>
      <c r="D497" s="1" t="s">
        <v>2772</v>
      </c>
      <c r="E497" s="3">
        <v>46095</v>
      </c>
      <c r="F497" s="12">
        <v>46095.652268518519</v>
      </c>
      <c r="G497" s="1">
        <v>891408584</v>
      </c>
      <c r="H497" s="1" t="s">
        <v>693</v>
      </c>
      <c r="I497" s="17">
        <f t="shared" si="15"/>
        <v>31000.01</v>
      </c>
      <c r="J497" s="17">
        <v>0</v>
      </c>
      <c r="K497" s="17">
        <v>31000.01</v>
      </c>
      <c r="L497" s="1" t="s">
        <v>54</v>
      </c>
      <c r="M497" s="3"/>
      <c r="N497" s="1">
        <f t="shared" si="16"/>
        <v>0</v>
      </c>
      <c r="O497" s="1"/>
      <c r="P497" s="1"/>
      <c r="Q497" s="1"/>
      <c r="R497" s="1"/>
      <c r="S497" s="1"/>
      <c r="T497" s="3"/>
      <c r="U497" s="1"/>
      <c r="V497" s="1"/>
      <c r="W497" s="1"/>
    </row>
    <row r="498" spans="1:23" hidden="1">
      <c r="A498" s="1" t="s">
        <v>736</v>
      </c>
      <c r="B498" s="1" t="s">
        <v>2773</v>
      </c>
      <c r="C498" s="1">
        <v>91506685</v>
      </c>
      <c r="D498" s="1" t="s">
        <v>738</v>
      </c>
      <c r="E498" s="3">
        <v>46095</v>
      </c>
      <c r="F498" s="12">
        <v>46095.580763888887</v>
      </c>
      <c r="G498" s="1">
        <v>900219834</v>
      </c>
      <c r="H498" s="1" t="s">
        <v>739</v>
      </c>
      <c r="I498" s="17">
        <f t="shared" si="15"/>
        <v>11600</v>
      </c>
      <c r="J498" s="17">
        <v>0</v>
      </c>
      <c r="K498" s="17">
        <v>11600</v>
      </c>
      <c r="L498" s="29" t="s">
        <v>70</v>
      </c>
      <c r="M498" s="3">
        <v>46097</v>
      </c>
      <c r="N498" s="1">
        <f t="shared" si="16"/>
        <v>2</v>
      </c>
      <c r="O498" s="1" t="s">
        <v>2149</v>
      </c>
      <c r="P498" s="1"/>
      <c r="Q498" s="1"/>
      <c r="R498" s="1"/>
      <c r="S498" s="1"/>
      <c r="T498" s="3">
        <v>46105</v>
      </c>
      <c r="U498" s="1" t="s">
        <v>39</v>
      </c>
      <c r="V498" s="1"/>
      <c r="W498" s="1" t="s">
        <v>2144</v>
      </c>
    </row>
    <row r="499" spans="1:23" hidden="1">
      <c r="A499" s="1" t="s">
        <v>26</v>
      </c>
      <c r="B499" s="1" t="s">
        <v>2774</v>
      </c>
      <c r="C499" s="27">
        <v>10121</v>
      </c>
      <c r="D499" s="1" t="s">
        <v>955</v>
      </c>
      <c r="E499" s="3">
        <v>46095</v>
      </c>
      <c r="F499" s="12">
        <v>46095.419641203705</v>
      </c>
      <c r="G499" s="1">
        <v>88147614</v>
      </c>
      <c r="H499" s="1" t="s">
        <v>956</v>
      </c>
      <c r="I499" s="17">
        <f t="shared" si="15"/>
        <v>150000</v>
      </c>
      <c r="J499" s="17">
        <v>0</v>
      </c>
      <c r="K499" s="17">
        <v>150000</v>
      </c>
      <c r="L499" s="29" t="s">
        <v>54</v>
      </c>
      <c r="M499" s="3"/>
      <c r="N499" s="1">
        <f t="shared" si="16"/>
        <v>0</v>
      </c>
      <c r="O499" s="1"/>
      <c r="P499" s="1"/>
      <c r="Q499" s="1"/>
      <c r="R499" s="1"/>
      <c r="S499" s="1"/>
      <c r="T499" s="3"/>
      <c r="U499" s="1"/>
      <c r="V499" s="1"/>
      <c r="W499" s="1"/>
    </row>
    <row r="500" spans="1:23" hidden="1">
      <c r="A500" s="1" t="s">
        <v>26</v>
      </c>
      <c r="B500" s="1" t="s">
        <v>2775</v>
      </c>
      <c r="C500" s="1">
        <v>81960</v>
      </c>
      <c r="D500" s="1" t="s">
        <v>2257</v>
      </c>
      <c r="E500" s="3">
        <v>46095</v>
      </c>
      <c r="F500" s="12">
        <v>46095.250613425924</v>
      </c>
      <c r="G500" s="1">
        <v>900359070</v>
      </c>
      <c r="H500" s="1" t="s">
        <v>2258</v>
      </c>
      <c r="I500" s="17">
        <f t="shared" si="15"/>
        <v>15000</v>
      </c>
      <c r="J500" s="17">
        <v>0</v>
      </c>
      <c r="K500" s="17">
        <v>15000</v>
      </c>
      <c r="L500" s="1" t="s">
        <v>54</v>
      </c>
      <c r="M500" s="3"/>
      <c r="N500" s="1">
        <f t="shared" si="16"/>
        <v>0</v>
      </c>
      <c r="O500" s="1"/>
      <c r="P500" s="1"/>
      <c r="Q500" s="1"/>
      <c r="R500" s="1"/>
      <c r="S500" s="1"/>
      <c r="T500" s="3"/>
      <c r="U500" s="1"/>
      <c r="V500" s="1"/>
      <c r="W500" s="1"/>
    </row>
    <row r="501" spans="1:23" hidden="1">
      <c r="A501" s="1" t="s">
        <v>26</v>
      </c>
      <c r="B501" s="1" t="s">
        <v>2776</v>
      </c>
      <c r="C501" s="1">
        <v>766</v>
      </c>
      <c r="D501" s="1" t="s">
        <v>28</v>
      </c>
      <c r="E501" s="3">
        <v>46095</v>
      </c>
      <c r="F501" s="12">
        <v>46095.375069444446</v>
      </c>
      <c r="G501" s="1">
        <v>71660004</v>
      </c>
      <c r="H501" s="1" t="s">
        <v>266</v>
      </c>
      <c r="I501" s="17">
        <f t="shared" si="15"/>
        <v>340000</v>
      </c>
      <c r="J501" s="17">
        <v>0</v>
      </c>
      <c r="K501" s="17">
        <v>340000</v>
      </c>
      <c r="L501" s="29" t="s">
        <v>70</v>
      </c>
      <c r="M501" s="3">
        <v>46099</v>
      </c>
      <c r="N501" s="1">
        <f t="shared" si="16"/>
        <v>4</v>
      </c>
      <c r="O501" s="1" t="s">
        <v>2149</v>
      </c>
      <c r="P501" s="1"/>
      <c r="Q501" s="1"/>
      <c r="R501" s="1"/>
      <c r="S501" s="1"/>
      <c r="T501" s="3">
        <v>46100</v>
      </c>
      <c r="U501" s="1" t="s">
        <v>39</v>
      </c>
      <c r="V501" s="1"/>
      <c r="W501" s="1" t="s">
        <v>2144</v>
      </c>
    </row>
    <row r="502" spans="1:23" hidden="1">
      <c r="A502" s="1" t="s">
        <v>26</v>
      </c>
      <c r="B502" s="1" t="s">
        <v>2777</v>
      </c>
      <c r="C502" s="1">
        <v>513224689</v>
      </c>
      <c r="D502" s="1" t="s">
        <v>930</v>
      </c>
      <c r="E502" s="3">
        <v>46095</v>
      </c>
      <c r="F502" s="12">
        <v>46095.060590277775</v>
      </c>
      <c r="G502" s="1">
        <v>830122566</v>
      </c>
      <c r="H502" s="1" t="s">
        <v>931</v>
      </c>
      <c r="I502" s="17">
        <f t="shared" si="15"/>
        <v>2184053</v>
      </c>
      <c r="J502" s="17">
        <v>413211</v>
      </c>
      <c r="K502" s="17">
        <v>2597264</v>
      </c>
      <c r="L502" s="29" t="s">
        <v>65</v>
      </c>
      <c r="M502" s="3">
        <v>46098</v>
      </c>
      <c r="N502" s="1">
        <f t="shared" si="16"/>
        <v>3</v>
      </c>
      <c r="O502" s="1" t="s">
        <v>94</v>
      </c>
      <c r="P502" s="1"/>
      <c r="Q502" s="1"/>
      <c r="R502" s="1"/>
      <c r="S502" s="1"/>
      <c r="T502" s="3">
        <v>46099</v>
      </c>
      <c r="U502" s="1" t="s">
        <v>39</v>
      </c>
      <c r="V502" s="1"/>
      <c r="W502" s="1" t="s">
        <v>2144</v>
      </c>
    </row>
    <row r="503" spans="1:23" hidden="1">
      <c r="A503" s="1" t="s">
        <v>26</v>
      </c>
      <c r="B503" s="1" t="s">
        <v>2778</v>
      </c>
      <c r="C503" s="1">
        <v>1015107</v>
      </c>
      <c r="D503" s="1" t="s">
        <v>138</v>
      </c>
      <c r="E503" s="3">
        <v>46097</v>
      </c>
      <c r="F503" s="12">
        <v>46097.842361111114</v>
      </c>
      <c r="G503" s="1">
        <v>860016640</v>
      </c>
      <c r="H503" s="1" t="s">
        <v>139</v>
      </c>
      <c r="I503" s="17">
        <f t="shared" si="15"/>
        <v>1062385</v>
      </c>
      <c r="J503" s="17">
        <v>0</v>
      </c>
      <c r="K503" s="17">
        <v>1062385</v>
      </c>
      <c r="L503" s="29" t="s">
        <v>70</v>
      </c>
      <c r="M503" s="3">
        <v>46100</v>
      </c>
      <c r="N503" s="1">
        <f t="shared" si="16"/>
        <v>3</v>
      </c>
      <c r="O503" s="1" t="s">
        <v>2149</v>
      </c>
      <c r="P503" s="1"/>
      <c r="Q503" s="1"/>
      <c r="R503" s="1"/>
      <c r="S503" s="1"/>
      <c r="T503" s="3">
        <v>46105</v>
      </c>
      <c r="U503" s="1" t="s">
        <v>39</v>
      </c>
      <c r="V503" s="1"/>
      <c r="W503" s="1" t="s">
        <v>2144</v>
      </c>
    </row>
    <row r="504" spans="1:23" hidden="1">
      <c r="A504" s="1" t="s">
        <v>82</v>
      </c>
      <c r="B504" s="1" t="s">
        <v>2779</v>
      </c>
      <c r="C504" s="1">
        <v>43040</v>
      </c>
      <c r="D504" s="1" t="s">
        <v>119</v>
      </c>
      <c r="E504" s="3">
        <v>46097</v>
      </c>
      <c r="F504" s="12">
        <v>46097.94259259259</v>
      </c>
      <c r="G504" s="1">
        <v>800106404</v>
      </c>
      <c r="H504" s="1" t="s">
        <v>369</v>
      </c>
      <c r="I504" s="17">
        <f t="shared" si="15"/>
        <v>47450</v>
      </c>
      <c r="J504" s="17">
        <v>0</v>
      </c>
      <c r="K504" s="17">
        <v>47450</v>
      </c>
      <c r="L504" s="29" t="s">
        <v>128</v>
      </c>
      <c r="M504" s="3">
        <v>46107</v>
      </c>
      <c r="N504" s="1">
        <f t="shared" si="16"/>
        <v>10</v>
      </c>
      <c r="O504" s="1" t="s">
        <v>2655</v>
      </c>
      <c r="P504" s="1"/>
      <c r="Q504" s="1"/>
      <c r="R504" s="1"/>
      <c r="S504" s="1"/>
      <c r="T504" s="3"/>
      <c r="U504" s="1"/>
      <c r="V504" s="1"/>
      <c r="W504" s="1"/>
    </row>
    <row r="505" spans="1:23" hidden="1">
      <c r="A505" s="1" t="s">
        <v>26</v>
      </c>
      <c r="B505" s="1" t="s">
        <v>2780</v>
      </c>
      <c r="C505" s="1">
        <v>3100559</v>
      </c>
      <c r="D505" s="1" t="s">
        <v>312</v>
      </c>
      <c r="E505" s="3">
        <v>46097</v>
      </c>
      <c r="F505" s="12">
        <v>46097.923032407409</v>
      </c>
      <c r="G505" s="1">
        <v>890903939</v>
      </c>
      <c r="H505" s="1" t="s">
        <v>313</v>
      </c>
      <c r="I505" s="17">
        <f t="shared" si="15"/>
        <v>133500</v>
      </c>
      <c r="J505" s="17">
        <v>0</v>
      </c>
      <c r="K505" s="17">
        <v>133500</v>
      </c>
      <c r="L505" s="29" t="s">
        <v>70</v>
      </c>
      <c r="M505" s="3">
        <v>46099</v>
      </c>
      <c r="N505" s="1">
        <f t="shared" si="16"/>
        <v>2</v>
      </c>
      <c r="O505" s="1" t="s">
        <v>2149</v>
      </c>
      <c r="P505" s="1"/>
      <c r="Q505" s="1"/>
      <c r="R505" s="1"/>
      <c r="S505" s="1"/>
      <c r="T505" s="3">
        <v>46105</v>
      </c>
      <c r="U505" s="1" t="s">
        <v>39</v>
      </c>
      <c r="V505" s="1"/>
      <c r="W505" s="1" t="s">
        <v>2144</v>
      </c>
    </row>
    <row r="506" spans="1:23" hidden="1">
      <c r="A506" s="1" t="s">
        <v>26</v>
      </c>
      <c r="B506" s="1" t="s">
        <v>2781</v>
      </c>
      <c r="C506" s="1">
        <v>6743</v>
      </c>
      <c r="D506" s="1"/>
      <c r="E506" s="3">
        <v>46097</v>
      </c>
      <c r="F506" s="12">
        <v>46097.896064814813</v>
      </c>
      <c r="G506" s="1">
        <v>32150739</v>
      </c>
      <c r="H506" s="1" t="s">
        <v>400</v>
      </c>
      <c r="I506" s="17">
        <f t="shared" si="15"/>
        <v>706500</v>
      </c>
      <c r="J506" s="17">
        <v>0</v>
      </c>
      <c r="K506" s="17">
        <v>706500</v>
      </c>
      <c r="L506" s="29" t="s">
        <v>1138</v>
      </c>
      <c r="M506" s="3">
        <v>46100</v>
      </c>
      <c r="N506" s="1">
        <f t="shared" si="16"/>
        <v>3</v>
      </c>
      <c r="O506" s="1" t="s">
        <v>2149</v>
      </c>
      <c r="P506" s="1"/>
      <c r="Q506" s="1"/>
      <c r="R506" s="1"/>
      <c r="S506" s="1"/>
      <c r="T506" s="3">
        <v>46105</v>
      </c>
      <c r="U506" s="1" t="s">
        <v>39</v>
      </c>
      <c r="V506" s="1"/>
      <c r="W506" s="1" t="s">
        <v>2144</v>
      </c>
    </row>
    <row r="507" spans="1:23" hidden="1">
      <c r="A507" s="1" t="s">
        <v>26</v>
      </c>
      <c r="B507" s="1" t="s">
        <v>2782</v>
      </c>
      <c r="C507" s="1">
        <v>31834</v>
      </c>
      <c r="D507" s="1" t="s">
        <v>102</v>
      </c>
      <c r="E507" s="3">
        <v>46097</v>
      </c>
      <c r="F507" s="12">
        <v>46097.707256944443</v>
      </c>
      <c r="G507" s="1">
        <v>811006418</v>
      </c>
      <c r="H507" s="1" t="s">
        <v>97</v>
      </c>
      <c r="I507" s="17">
        <f t="shared" si="15"/>
        <v>318097</v>
      </c>
      <c r="J507" s="17">
        <v>60438.43</v>
      </c>
      <c r="K507" s="17">
        <v>378535.43</v>
      </c>
      <c r="L507" s="29" t="s">
        <v>1595</v>
      </c>
      <c r="M507" s="3">
        <v>46098</v>
      </c>
      <c r="N507" s="1">
        <f t="shared" si="16"/>
        <v>1</v>
      </c>
      <c r="O507" s="1" t="s">
        <v>2149</v>
      </c>
      <c r="P507" s="1"/>
      <c r="Q507" s="1"/>
      <c r="R507" s="1"/>
      <c r="S507" s="1"/>
      <c r="T507" s="3">
        <v>46100</v>
      </c>
      <c r="U507" s="1" t="s">
        <v>39</v>
      </c>
      <c r="V507" s="1"/>
      <c r="W507" s="1" t="s">
        <v>2144</v>
      </c>
    </row>
    <row r="508" spans="1:23" hidden="1">
      <c r="A508" s="1" t="s">
        <v>26</v>
      </c>
      <c r="B508" s="1" t="s">
        <v>2783</v>
      </c>
      <c r="C508" s="1">
        <v>3858</v>
      </c>
      <c r="D508" s="1" t="s">
        <v>2187</v>
      </c>
      <c r="E508" s="3">
        <v>46097</v>
      </c>
      <c r="F508" s="12">
        <v>46097.664224537039</v>
      </c>
      <c r="G508" s="1">
        <v>900284447</v>
      </c>
      <c r="H508" s="1" t="s">
        <v>2188</v>
      </c>
      <c r="I508" s="17">
        <f t="shared" si="15"/>
        <v>519749.00000000006</v>
      </c>
      <c r="J508" s="17">
        <v>98752.31</v>
      </c>
      <c r="K508" s="17">
        <v>618501.31000000006</v>
      </c>
      <c r="L508" s="29" t="s">
        <v>70</v>
      </c>
      <c r="M508" s="3">
        <v>46100</v>
      </c>
      <c r="N508" s="1">
        <f t="shared" si="16"/>
        <v>3</v>
      </c>
      <c r="O508" s="1" t="s">
        <v>2149</v>
      </c>
      <c r="P508" s="1"/>
      <c r="Q508" s="1"/>
      <c r="R508" s="1"/>
      <c r="S508" s="1"/>
      <c r="T508" s="3">
        <v>46105</v>
      </c>
      <c r="U508" s="1" t="s">
        <v>39</v>
      </c>
      <c r="V508" s="1"/>
      <c r="W508" s="1" t="s">
        <v>2144</v>
      </c>
    </row>
    <row r="509" spans="1:23" hidden="1">
      <c r="A509" s="1" t="s">
        <v>26</v>
      </c>
      <c r="B509" s="1" t="s">
        <v>2784</v>
      </c>
      <c r="C509" s="1">
        <v>548</v>
      </c>
      <c r="D509" s="1" t="s">
        <v>35</v>
      </c>
      <c r="E509" s="3">
        <v>46097</v>
      </c>
      <c r="F509" s="12">
        <v>46097.655798611115</v>
      </c>
      <c r="G509" s="1">
        <v>901741749</v>
      </c>
      <c r="H509" s="1" t="s">
        <v>36</v>
      </c>
      <c r="I509" s="17">
        <f t="shared" si="15"/>
        <v>11945000</v>
      </c>
      <c r="J509" s="17">
        <v>2269550</v>
      </c>
      <c r="K509" s="17">
        <v>14214550</v>
      </c>
      <c r="L509" s="1" t="s">
        <v>315</v>
      </c>
      <c r="M509" s="3" t="s">
        <v>81</v>
      </c>
      <c r="N509" s="1" t="str">
        <f t="shared" si="16"/>
        <v xml:space="preserve"> - </v>
      </c>
      <c r="O509" s="1" t="s">
        <v>2149</v>
      </c>
      <c r="P509" s="1"/>
      <c r="Q509" s="1"/>
      <c r="R509" s="1"/>
      <c r="S509" s="1"/>
      <c r="T509" s="3"/>
      <c r="U509" s="1"/>
      <c r="V509" s="1"/>
      <c r="W509" s="1"/>
    </row>
    <row r="510" spans="1:23" hidden="1">
      <c r="A510" s="1" t="s">
        <v>26</v>
      </c>
      <c r="B510" s="1" t="s">
        <v>2785</v>
      </c>
      <c r="C510" s="1">
        <v>70476</v>
      </c>
      <c r="D510" s="1" t="s">
        <v>476</v>
      </c>
      <c r="E510" s="3">
        <v>46097</v>
      </c>
      <c r="F510" s="12">
        <v>46097.487083333333</v>
      </c>
      <c r="G510" s="1">
        <v>811001497</v>
      </c>
      <c r="H510" s="1" t="s">
        <v>477</v>
      </c>
      <c r="I510" s="17">
        <f t="shared" si="15"/>
        <v>8414850</v>
      </c>
      <c r="J510" s="17">
        <v>0</v>
      </c>
      <c r="K510" s="17">
        <v>8414850</v>
      </c>
      <c r="L510" s="29" t="s">
        <v>1141</v>
      </c>
      <c r="M510" s="3">
        <v>46100</v>
      </c>
      <c r="N510" s="1">
        <f t="shared" si="16"/>
        <v>3</v>
      </c>
      <c r="O510" s="1" t="s">
        <v>2698</v>
      </c>
      <c r="P510" s="1"/>
      <c r="Q510" s="1"/>
      <c r="R510" s="1"/>
      <c r="S510" s="1"/>
      <c r="T510" s="3">
        <v>46100</v>
      </c>
      <c r="U510" s="1" t="s">
        <v>39</v>
      </c>
      <c r="V510" s="1"/>
      <c r="W510" s="1" t="s">
        <v>2144</v>
      </c>
    </row>
    <row r="511" spans="1:23" hidden="1">
      <c r="A511" s="1" t="s">
        <v>26</v>
      </c>
      <c r="B511" s="1" t="s">
        <v>2786</v>
      </c>
      <c r="C511" s="1">
        <v>2029</v>
      </c>
      <c r="D511" s="1"/>
      <c r="E511" s="3">
        <v>46097</v>
      </c>
      <c r="F511" s="12">
        <v>46097.640833333331</v>
      </c>
      <c r="G511" s="1">
        <v>71737920</v>
      </c>
      <c r="H511" s="1" t="s">
        <v>733</v>
      </c>
      <c r="I511" s="17">
        <f t="shared" si="15"/>
        <v>260000</v>
      </c>
      <c r="J511" s="17">
        <v>0</v>
      </c>
      <c r="K511" s="17">
        <v>260000</v>
      </c>
      <c r="L511" s="29" t="s">
        <v>70</v>
      </c>
      <c r="M511" s="3">
        <v>46098</v>
      </c>
      <c r="N511" s="1">
        <f t="shared" si="16"/>
        <v>1</v>
      </c>
      <c r="O511" s="1" t="s">
        <v>2149</v>
      </c>
      <c r="P511" s="1"/>
      <c r="Q511" s="1"/>
      <c r="R511" s="1"/>
      <c r="S511" s="1"/>
      <c r="T511" s="3">
        <v>46100</v>
      </c>
      <c r="U511" s="1" t="s">
        <v>39</v>
      </c>
      <c r="V511" s="1"/>
      <c r="W511" s="1" t="s">
        <v>2144</v>
      </c>
    </row>
    <row r="512" spans="1:23" hidden="1">
      <c r="A512" s="1" t="s">
        <v>26</v>
      </c>
      <c r="B512" s="1" t="s">
        <v>2787</v>
      </c>
      <c r="C512" s="1">
        <v>11</v>
      </c>
      <c r="D512" s="1" t="s">
        <v>2388</v>
      </c>
      <c r="E512" s="3">
        <v>46097</v>
      </c>
      <c r="F512" s="12">
        <v>46097.5159375</v>
      </c>
      <c r="G512" s="1">
        <v>901847080</v>
      </c>
      <c r="H512" s="1" t="s">
        <v>2519</v>
      </c>
      <c r="I512" s="17">
        <f t="shared" si="15"/>
        <v>7200000</v>
      </c>
      <c r="J512" s="17">
        <v>1368000</v>
      </c>
      <c r="K512" s="17">
        <v>8568000</v>
      </c>
      <c r="L512" s="29" t="s">
        <v>1151</v>
      </c>
      <c r="M512" s="3">
        <v>46099</v>
      </c>
      <c r="N512" s="1">
        <f t="shared" si="16"/>
        <v>2</v>
      </c>
      <c r="O512" s="1" t="s">
        <v>2149</v>
      </c>
      <c r="P512" s="1"/>
      <c r="Q512" s="1"/>
      <c r="R512" s="1"/>
      <c r="S512" s="1"/>
      <c r="T512" s="3">
        <v>46107</v>
      </c>
      <c r="U512" s="1"/>
      <c r="V512" s="1"/>
      <c r="W512" s="1" t="s">
        <v>2144</v>
      </c>
    </row>
    <row r="513" spans="1:23" hidden="1">
      <c r="A513" s="1" t="s">
        <v>26</v>
      </c>
      <c r="B513" s="1" t="s">
        <v>2788</v>
      </c>
      <c r="C513" s="1">
        <v>3324</v>
      </c>
      <c r="D513" s="1" t="s">
        <v>28</v>
      </c>
      <c r="E513" s="3">
        <v>46097</v>
      </c>
      <c r="F513" s="12">
        <v>46097.500428240739</v>
      </c>
      <c r="G513" s="1">
        <v>900563128</v>
      </c>
      <c r="H513" s="1" t="s">
        <v>1199</v>
      </c>
      <c r="I513" s="17">
        <f t="shared" si="15"/>
        <v>649800</v>
      </c>
      <c r="J513" s="17">
        <v>123462</v>
      </c>
      <c r="K513" s="17">
        <v>773262</v>
      </c>
      <c r="L513" s="29" t="s">
        <v>70</v>
      </c>
      <c r="M513" s="3">
        <v>46099</v>
      </c>
      <c r="N513" s="1">
        <f t="shared" si="16"/>
        <v>2</v>
      </c>
      <c r="O513" s="1" t="s">
        <v>2149</v>
      </c>
      <c r="P513" s="1"/>
      <c r="Q513" s="1"/>
      <c r="R513" s="1"/>
      <c r="S513" s="1"/>
      <c r="T513" s="3">
        <v>46107</v>
      </c>
      <c r="U513" s="1"/>
      <c r="V513" s="1"/>
      <c r="W513" s="1" t="s">
        <v>2144</v>
      </c>
    </row>
    <row r="514" spans="1:23" hidden="1">
      <c r="A514" s="1" t="s">
        <v>26</v>
      </c>
      <c r="B514" s="1" t="s">
        <v>2789</v>
      </c>
      <c r="C514" s="1">
        <v>10</v>
      </c>
      <c r="D514" s="1" t="s">
        <v>2388</v>
      </c>
      <c r="E514" s="3">
        <v>46097</v>
      </c>
      <c r="F514" s="12">
        <v>46097.496388888889</v>
      </c>
      <c r="G514" s="1">
        <v>901847080</v>
      </c>
      <c r="H514" s="1" t="s">
        <v>2519</v>
      </c>
      <c r="I514" s="17">
        <f t="shared" si="15"/>
        <v>3100000</v>
      </c>
      <c r="J514" s="17">
        <v>589000</v>
      </c>
      <c r="K514" s="17">
        <v>3689000</v>
      </c>
      <c r="L514" s="29" t="s">
        <v>1151</v>
      </c>
      <c r="M514" s="3">
        <v>46099</v>
      </c>
      <c r="N514" s="1">
        <f t="shared" si="16"/>
        <v>2</v>
      </c>
      <c r="O514" s="1" t="s">
        <v>2149</v>
      </c>
      <c r="P514" s="1"/>
      <c r="Q514" s="1"/>
      <c r="R514" s="1"/>
      <c r="S514" s="1"/>
      <c r="T514" s="3">
        <v>46100</v>
      </c>
      <c r="U514" s="1" t="s">
        <v>39</v>
      </c>
      <c r="V514" s="1"/>
      <c r="W514" s="1" t="s">
        <v>2144</v>
      </c>
    </row>
    <row r="515" spans="1:23" hidden="1">
      <c r="A515" s="1" t="s">
        <v>26</v>
      </c>
      <c r="B515" s="1" t="s">
        <v>2790</v>
      </c>
      <c r="C515" s="1">
        <v>56715</v>
      </c>
      <c r="D515" s="1" t="s">
        <v>122</v>
      </c>
      <c r="E515" s="3">
        <v>46097</v>
      </c>
      <c r="F515" s="12">
        <v>46097.432488425926</v>
      </c>
      <c r="G515" s="1">
        <v>900650486</v>
      </c>
      <c r="H515" s="1" t="s">
        <v>857</v>
      </c>
      <c r="I515" s="17">
        <f t="shared" ref="I515:I578" si="17">K515-J515</f>
        <v>640000</v>
      </c>
      <c r="J515" s="17">
        <v>0</v>
      </c>
      <c r="K515" s="17">
        <v>640000</v>
      </c>
      <c r="L515" s="29" t="s">
        <v>65</v>
      </c>
      <c r="M515" s="3">
        <v>46099</v>
      </c>
      <c r="N515" s="1">
        <f t="shared" ref="N515:N578" si="18">IFERROR(IF(-_xlfn.DAYS(E515,M515)&lt;0,0,-_xlfn.DAYS(E515,M515)), " - ")</f>
        <v>2</v>
      </c>
      <c r="O515" s="1" t="s">
        <v>2149</v>
      </c>
      <c r="P515" s="1"/>
      <c r="Q515" s="3"/>
      <c r="R515" s="1"/>
      <c r="S515" s="1"/>
      <c r="T515" s="3">
        <v>46100</v>
      </c>
      <c r="U515" s="1" t="s">
        <v>39</v>
      </c>
      <c r="V515" s="1"/>
      <c r="W515" s="1" t="s">
        <v>2144</v>
      </c>
    </row>
    <row r="516" spans="1:23" hidden="1">
      <c r="A516" s="1" t="s">
        <v>26</v>
      </c>
      <c r="B516" s="1" t="s">
        <v>2791</v>
      </c>
      <c r="C516" s="1">
        <v>12775</v>
      </c>
      <c r="D516" s="1" t="s">
        <v>28</v>
      </c>
      <c r="E516" s="3">
        <v>46097</v>
      </c>
      <c r="F516" s="12">
        <v>46097.415509259263</v>
      </c>
      <c r="G516" s="1">
        <v>900420442</v>
      </c>
      <c r="H516" s="1" t="s">
        <v>589</v>
      </c>
      <c r="I516" s="17">
        <f t="shared" si="17"/>
        <v>84400</v>
      </c>
      <c r="J516" s="17">
        <v>16036</v>
      </c>
      <c r="K516" s="17">
        <v>100436</v>
      </c>
      <c r="L516" s="29" t="s">
        <v>1151</v>
      </c>
      <c r="M516" s="3">
        <v>46099</v>
      </c>
      <c r="N516" s="1">
        <f t="shared" si="18"/>
        <v>2</v>
      </c>
      <c r="O516" s="1" t="s">
        <v>2149</v>
      </c>
      <c r="P516" s="1"/>
      <c r="Q516" s="1"/>
      <c r="R516" s="1"/>
      <c r="S516" s="1"/>
      <c r="T516" s="3">
        <v>46100</v>
      </c>
      <c r="U516" s="1" t="s">
        <v>39</v>
      </c>
      <c r="V516" s="1"/>
      <c r="W516" s="1" t="s">
        <v>2144</v>
      </c>
    </row>
    <row r="517" spans="1:23" hidden="1">
      <c r="A517" s="1" t="s">
        <v>736</v>
      </c>
      <c r="B517" s="1" t="s">
        <v>2792</v>
      </c>
      <c r="C517" s="1">
        <v>91872888</v>
      </c>
      <c r="D517" s="1" t="s">
        <v>738</v>
      </c>
      <c r="E517" s="3">
        <v>46097</v>
      </c>
      <c r="F517" s="12">
        <v>46097.650300925925</v>
      </c>
      <c r="G517" s="1">
        <v>900219834</v>
      </c>
      <c r="H517" s="1" t="s">
        <v>739</v>
      </c>
      <c r="I517" s="17">
        <f t="shared" si="17"/>
        <v>18500</v>
      </c>
      <c r="J517" s="17">
        <v>0</v>
      </c>
      <c r="K517" s="17">
        <v>18500</v>
      </c>
      <c r="L517" s="29" t="s">
        <v>70</v>
      </c>
      <c r="M517" s="3">
        <v>46098</v>
      </c>
      <c r="N517" s="1">
        <f t="shared" si="18"/>
        <v>1</v>
      </c>
      <c r="O517" s="1" t="s">
        <v>2149</v>
      </c>
      <c r="P517" s="1"/>
      <c r="Q517" s="1"/>
      <c r="R517" s="1"/>
      <c r="S517" s="1"/>
      <c r="T517" s="3">
        <v>46105</v>
      </c>
      <c r="U517" s="1" t="s">
        <v>39</v>
      </c>
      <c r="V517" s="1"/>
      <c r="W517" s="1" t="s">
        <v>2144</v>
      </c>
    </row>
    <row r="518" spans="1:23" hidden="1">
      <c r="A518" s="1" t="s">
        <v>26</v>
      </c>
      <c r="B518" s="1" t="s">
        <v>2793</v>
      </c>
      <c r="C518" s="27">
        <v>16102</v>
      </c>
      <c r="D518" s="1" t="s">
        <v>28</v>
      </c>
      <c r="E518" s="3">
        <v>46097</v>
      </c>
      <c r="F518" s="12">
        <v>46097.560300925928</v>
      </c>
      <c r="G518" s="1">
        <v>98666997</v>
      </c>
      <c r="H518" s="1" t="s">
        <v>801</v>
      </c>
      <c r="I518" s="17">
        <f t="shared" si="17"/>
        <v>21999.599999999999</v>
      </c>
      <c r="J518" s="17">
        <v>0</v>
      </c>
      <c r="K518" s="17">
        <v>21999.599999999999</v>
      </c>
      <c r="L518" s="1" t="s">
        <v>54</v>
      </c>
      <c r="M518" s="3"/>
      <c r="N518" s="1">
        <f t="shared" si="18"/>
        <v>0</v>
      </c>
      <c r="O518" s="1"/>
      <c r="P518" s="1"/>
      <c r="Q518" s="1"/>
      <c r="R518" s="1"/>
      <c r="S518" s="1"/>
      <c r="T518" s="3"/>
      <c r="U518" s="1"/>
      <c r="V518" s="1"/>
      <c r="W518" s="1"/>
    </row>
    <row r="519" spans="1:23" hidden="1">
      <c r="A519" s="1" t="s">
        <v>26</v>
      </c>
      <c r="B519" s="1" t="s">
        <v>2794</v>
      </c>
      <c r="C519" s="1">
        <v>451217</v>
      </c>
      <c r="D519" s="1" t="s">
        <v>227</v>
      </c>
      <c r="E519" s="3">
        <v>46097</v>
      </c>
      <c r="F519" s="12">
        <v>46097.551435185182</v>
      </c>
      <c r="G519" s="1">
        <v>900993023</v>
      </c>
      <c r="H519" s="1" t="s">
        <v>938</v>
      </c>
      <c r="I519" s="17">
        <f t="shared" si="17"/>
        <v>28298</v>
      </c>
      <c r="J519" s="17">
        <v>0</v>
      </c>
      <c r="K519" s="17">
        <v>28298</v>
      </c>
      <c r="L519" s="1" t="s">
        <v>54</v>
      </c>
      <c r="M519" s="3"/>
      <c r="N519" s="1">
        <f t="shared" si="18"/>
        <v>0</v>
      </c>
      <c r="O519" s="1"/>
      <c r="P519" s="1"/>
      <c r="Q519" s="1"/>
      <c r="R519" s="1"/>
      <c r="S519" s="1"/>
      <c r="T519" s="3"/>
      <c r="U519" s="1"/>
      <c r="V519" s="1"/>
      <c r="W519" s="1"/>
    </row>
    <row r="520" spans="1:23" hidden="1">
      <c r="A520" s="1" t="s">
        <v>26</v>
      </c>
      <c r="B520" s="1" t="s">
        <v>2795</v>
      </c>
      <c r="C520" s="27">
        <v>3724</v>
      </c>
      <c r="D520" s="1" t="s">
        <v>2796</v>
      </c>
      <c r="E520" s="3">
        <v>46097</v>
      </c>
      <c r="F520" s="12">
        <v>46097.532719907409</v>
      </c>
      <c r="G520" s="1">
        <v>901927072</v>
      </c>
      <c r="H520" s="1" t="s">
        <v>2797</v>
      </c>
      <c r="I520" s="17">
        <f t="shared" si="17"/>
        <v>63256.3</v>
      </c>
      <c r="J520" s="17">
        <v>2043.7</v>
      </c>
      <c r="K520" s="17">
        <v>65300</v>
      </c>
      <c r="L520" s="1" t="s">
        <v>54</v>
      </c>
      <c r="M520" s="3"/>
      <c r="N520" s="1">
        <f t="shared" si="18"/>
        <v>0</v>
      </c>
      <c r="O520" s="1"/>
      <c r="P520" s="1"/>
      <c r="Q520" s="1"/>
      <c r="R520" s="1"/>
      <c r="S520" s="1"/>
      <c r="T520" s="3"/>
      <c r="U520" s="1"/>
      <c r="V520" s="1"/>
      <c r="W520" s="1"/>
    </row>
    <row r="521" spans="1:23" hidden="1">
      <c r="A521" s="1" t="s">
        <v>26</v>
      </c>
      <c r="B521" s="1" t="s">
        <v>2798</v>
      </c>
      <c r="C521" s="1">
        <v>78874</v>
      </c>
      <c r="D521" s="1" t="s">
        <v>547</v>
      </c>
      <c r="E521" s="3">
        <v>46097</v>
      </c>
      <c r="F521" s="12">
        <v>46097.520046296297</v>
      </c>
      <c r="G521" s="1">
        <v>860533413</v>
      </c>
      <c r="H521" s="1" t="s">
        <v>545</v>
      </c>
      <c r="I521" s="17">
        <f t="shared" si="17"/>
        <v>45400</v>
      </c>
      <c r="J521" s="17">
        <v>0</v>
      </c>
      <c r="K521" s="17">
        <v>45400</v>
      </c>
      <c r="L521" s="1" t="s">
        <v>54</v>
      </c>
      <c r="M521" s="3"/>
      <c r="N521" s="1">
        <f t="shared" si="18"/>
        <v>0</v>
      </c>
      <c r="O521" s="1"/>
      <c r="P521" s="1"/>
      <c r="Q521" s="1"/>
      <c r="R521" s="1"/>
      <c r="S521" s="1"/>
      <c r="T521" s="3"/>
      <c r="U521" s="1"/>
      <c r="V521" s="1"/>
      <c r="W521" s="1"/>
    </row>
    <row r="522" spans="1:23" hidden="1">
      <c r="A522" s="1" t="s">
        <v>82</v>
      </c>
      <c r="B522" s="1" t="s">
        <v>2799</v>
      </c>
      <c r="C522" s="1" t="s">
        <v>2800</v>
      </c>
      <c r="D522" s="1"/>
      <c r="E522" s="3">
        <v>46097</v>
      </c>
      <c r="F522" s="12">
        <v>46097.448113425926</v>
      </c>
      <c r="G522" s="1">
        <v>901847080</v>
      </c>
      <c r="H522" s="1" t="s">
        <v>2519</v>
      </c>
      <c r="I522" s="17">
        <f t="shared" si="17"/>
        <v>6200000</v>
      </c>
      <c r="J522" s="17">
        <v>1178000</v>
      </c>
      <c r="K522" s="17">
        <v>7378000</v>
      </c>
      <c r="L522" s="1" t="s">
        <v>110</v>
      </c>
      <c r="M522" s="3" t="s">
        <v>81</v>
      </c>
      <c r="N522" s="1" t="str">
        <f t="shared" si="18"/>
        <v xml:space="preserve"> - </v>
      </c>
      <c r="O522" s="1" t="s">
        <v>2149</v>
      </c>
      <c r="P522" s="1"/>
      <c r="Q522" s="1"/>
      <c r="R522" s="1"/>
      <c r="S522" s="1"/>
      <c r="T522" s="3"/>
      <c r="U522" s="1"/>
      <c r="V522" s="1"/>
      <c r="W522" s="1"/>
    </row>
    <row r="523" spans="1:23" hidden="1">
      <c r="A523" s="1" t="s">
        <v>736</v>
      </c>
      <c r="B523" s="1" t="s">
        <v>2801</v>
      </c>
      <c r="C523" s="1">
        <v>91781237</v>
      </c>
      <c r="D523" s="1" t="s">
        <v>738</v>
      </c>
      <c r="E523" s="3">
        <v>46097</v>
      </c>
      <c r="F523" s="12">
        <v>46097.264548611114</v>
      </c>
      <c r="G523" s="1">
        <v>900219834</v>
      </c>
      <c r="H523" s="1" t="s">
        <v>739</v>
      </c>
      <c r="I523" s="17">
        <f t="shared" si="17"/>
        <v>18500</v>
      </c>
      <c r="J523" s="17">
        <v>0</v>
      </c>
      <c r="K523" s="17">
        <v>18500</v>
      </c>
      <c r="L523" s="29" t="s">
        <v>70</v>
      </c>
      <c r="M523" s="3">
        <v>46097</v>
      </c>
      <c r="N523" s="1">
        <f t="shared" si="18"/>
        <v>0</v>
      </c>
      <c r="O523" s="1" t="s">
        <v>2149</v>
      </c>
      <c r="P523" s="1"/>
      <c r="Q523" s="1"/>
      <c r="R523" s="1"/>
      <c r="S523" s="1"/>
      <c r="T523" s="3">
        <v>46105</v>
      </c>
      <c r="U523" s="1" t="s">
        <v>39</v>
      </c>
      <c r="V523" s="1"/>
      <c r="W523" s="1" t="s">
        <v>2144</v>
      </c>
    </row>
    <row r="524" spans="1:23" hidden="1">
      <c r="A524" s="1" t="s">
        <v>26</v>
      </c>
      <c r="B524" s="1" t="s">
        <v>2802</v>
      </c>
      <c r="C524" s="1">
        <v>1317</v>
      </c>
      <c r="D524" s="1" t="s">
        <v>698</v>
      </c>
      <c r="E524" s="3">
        <v>46098</v>
      </c>
      <c r="F524" s="12">
        <v>46098.574016203704</v>
      </c>
      <c r="G524" s="1">
        <v>901972620</v>
      </c>
      <c r="H524" s="1" t="s">
        <v>2440</v>
      </c>
      <c r="I524" s="17">
        <f t="shared" si="17"/>
        <v>645000</v>
      </c>
      <c r="J524" s="17">
        <v>122550</v>
      </c>
      <c r="K524" s="17">
        <v>767550</v>
      </c>
      <c r="L524" s="29" t="s">
        <v>1151</v>
      </c>
      <c r="M524" s="3"/>
      <c r="N524" s="1">
        <f t="shared" si="18"/>
        <v>0</v>
      </c>
      <c r="O524" s="1"/>
      <c r="P524" s="1"/>
      <c r="Q524" s="1"/>
      <c r="R524" s="1"/>
      <c r="S524" s="1"/>
      <c r="T524" s="3"/>
      <c r="U524" s="1"/>
      <c r="V524" s="1"/>
      <c r="W524" s="1"/>
    </row>
    <row r="525" spans="1:23" hidden="1">
      <c r="A525" s="1" t="s">
        <v>26</v>
      </c>
      <c r="B525" s="1" t="s">
        <v>2803</v>
      </c>
      <c r="C525" s="1">
        <v>6038766667</v>
      </c>
      <c r="D525" s="1" t="s">
        <v>209</v>
      </c>
      <c r="E525" s="3">
        <v>46098</v>
      </c>
      <c r="F525" s="12">
        <v>46098.731099537035</v>
      </c>
      <c r="G525" s="1">
        <v>800153993</v>
      </c>
      <c r="H525" s="1" t="s">
        <v>915</v>
      </c>
      <c r="I525" s="17">
        <f t="shared" si="17"/>
        <v>2558808.4299999997</v>
      </c>
      <c r="J525" s="17">
        <v>485313.99</v>
      </c>
      <c r="K525" s="17">
        <v>3044122.42</v>
      </c>
      <c r="L525" s="29" t="s">
        <v>65</v>
      </c>
      <c r="M525" s="3">
        <v>46099</v>
      </c>
      <c r="N525" s="1">
        <f t="shared" si="18"/>
        <v>1</v>
      </c>
      <c r="O525" s="1" t="s">
        <v>94</v>
      </c>
      <c r="P525" s="1"/>
      <c r="Q525" s="1"/>
      <c r="R525" s="1"/>
      <c r="S525" s="1"/>
      <c r="T525" s="3">
        <v>46099</v>
      </c>
      <c r="U525" s="1" t="s">
        <v>39</v>
      </c>
      <c r="V525" s="1"/>
      <c r="W525" s="1" t="s">
        <v>2144</v>
      </c>
    </row>
    <row r="526" spans="1:23" hidden="1">
      <c r="A526" s="1" t="s">
        <v>26</v>
      </c>
      <c r="B526" s="1" t="s">
        <v>2804</v>
      </c>
      <c r="C526" s="1">
        <v>8113</v>
      </c>
      <c r="D526" s="1" t="s">
        <v>104</v>
      </c>
      <c r="E526" s="3">
        <v>46098</v>
      </c>
      <c r="F526" s="12">
        <v>46098.712465277778</v>
      </c>
      <c r="G526" s="1">
        <v>811006418</v>
      </c>
      <c r="H526" s="1" t="s">
        <v>97</v>
      </c>
      <c r="I526" s="17">
        <f t="shared" si="17"/>
        <v>351262</v>
      </c>
      <c r="J526" s="17">
        <v>66739.78</v>
      </c>
      <c r="K526" s="17">
        <v>418001.78</v>
      </c>
      <c r="L526" s="29" t="s">
        <v>1595</v>
      </c>
      <c r="M526" s="3">
        <v>46101</v>
      </c>
      <c r="N526" s="1">
        <f t="shared" si="18"/>
        <v>3</v>
      </c>
      <c r="O526" s="1" t="s">
        <v>2149</v>
      </c>
      <c r="P526" s="1"/>
      <c r="Q526" s="1"/>
      <c r="R526" s="1"/>
      <c r="S526" s="1"/>
      <c r="T526" s="3">
        <v>46105</v>
      </c>
      <c r="U526" s="1" t="s">
        <v>39</v>
      </c>
      <c r="V526" s="1"/>
      <c r="W526" s="1" t="s">
        <v>2144</v>
      </c>
    </row>
    <row r="527" spans="1:23" hidden="1">
      <c r="A527" s="1" t="s">
        <v>26</v>
      </c>
      <c r="B527" s="1" t="s">
        <v>2805</v>
      </c>
      <c r="C527" s="1">
        <v>24270</v>
      </c>
      <c r="D527" s="1" t="s">
        <v>1054</v>
      </c>
      <c r="E527" s="3">
        <v>46098</v>
      </c>
      <c r="F527" s="12">
        <v>46098.708240740743</v>
      </c>
      <c r="G527" s="1">
        <v>900023360</v>
      </c>
      <c r="H527" s="1" t="s">
        <v>2806</v>
      </c>
      <c r="I527" s="17">
        <f t="shared" si="17"/>
        <v>185000</v>
      </c>
      <c r="J527" s="17">
        <v>35150</v>
      </c>
      <c r="K527" s="17">
        <v>220150</v>
      </c>
      <c r="L527" s="29" t="s">
        <v>1138</v>
      </c>
      <c r="M527" s="3">
        <v>46099</v>
      </c>
      <c r="N527" s="1">
        <f t="shared" si="18"/>
        <v>1</v>
      </c>
      <c r="O527" s="1" t="s">
        <v>221</v>
      </c>
      <c r="P527" s="1"/>
      <c r="Q527" s="1"/>
      <c r="R527" s="1"/>
      <c r="S527" s="1"/>
      <c r="T527" s="3">
        <v>46099</v>
      </c>
      <c r="U527" s="1" t="s">
        <v>39</v>
      </c>
      <c r="V527" s="1"/>
      <c r="W527" s="1" t="s">
        <v>2144</v>
      </c>
    </row>
    <row r="528" spans="1:23" hidden="1">
      <c r="A528" s="1" t="s">
        <v>26</v>
      </c>
      <c r="B528" s="1" t="s">
        <v>2807</v>
      </c>
      <c r="C528" s="1">
        <v>6781</v>
      </c>
      <c r="D528" s="1"/>
      <c r="E528" s="3">
        <v>46098</v>
      </c>
      <c r="F528" s="12">
        <v>46098.834976851853</v>
      </c>
      <c r="G528" s="1">
        <v>32150739</v>
      </c>
      <c r="H528" s="1" t="s">
        <v>400</v>
      </c>
      <c r="I528" s="17">
        <f t="shared" si="17"/>
        <v>783500</v>
      </c>
      <c r="J528" s="17">
        <v>0</v>
      </c>
      <c r="K528" s="17">
        <v>783500</v>
      </c>
      <c r="L528" s="29" t="s">
        <v>1138</v>
      </c>
      <c r="M528" s="3">
        <v>46100</v>
      </c>
      <c r="N528" s="1">
        <f t="shared" si="18"/>
        <v>2</v>
      </c>
      <c r="O528" s="1" t="s">
        <v>2149</v>
      </c>
      <c r="P528" s="1"/>
      <c r="Q528" s="1"/>
      <c r="R528" s="1"/>
      <c r="S528" s="1"/>
      <c r="T528" s="3">
        <v>46105</v>
      </c>
      <c r="U528" s="1" t="s">
        <v>39</v>
      </c>
      <c r="V528" s="1"/>
      <c r="W528" s="1" t="s">
        <v>2144</v>
      </c>
    </row>
    <row r="529" spans="1:23" hidden="1">
      <c r="A529" s="1" t="s">
        <v>26</v>
      </c>
      <c r="B529" s="1" t="s">
        <v>2808</v>
      </c>
      <c r="C529" s="1">
        <v>48017</v>
      </c>
      <c r="D529" s="1" t="s">
        <v>2809</v>
      </c>
      <c r="E529" s="3">
        <v>46098</v>
      </c>
      <c r="F529" s="12">
        <v>46098.771296296298</v>
      </c>
      <c r="G529" s="1">
        <v>900335241</v>
      </c>
      <c r="H529" s="1" t="s">
        <v>2810</v>
      </c>
      <c r="I529" s="17">
        <f t="shared" si="17"/>
        <v>31900</v>
      </c>
      <c r="J529" s="17">
        <v>0</v>
      </c>
      <c r="K529" s="17">
        <v>31900</v>
      </c>
      <c r="L529" s="1" t="s">
        <v>54</v>
      </c>
      <c r="M529" s="3"/>
      <c r="N529" s="1">
        <f t="shared" si="18"/>
        <v>0</v>
      </c>
      <c r="O529" s="1"/>
      <c r="P529" s="1"/>
      <c r="Q529" s="1"/>
      <c r="R529" s="1"/>
      <c r="S529" s="1"/>
      <c r="T529" s="3"/>
      <c r="U529" s="1"/>
      <c r="V529" s="1"/>
      <c r="W529" s="1"/>
    </row>
    <row r="530" spans="1:23" hidden="1">
      <c r="A530" s="1" t="s">
        <v>26</v>
      </c>
      <c r="B530" s="1" t="s">
        <v>2811</v>
      </c>
      <c r="C530" s="1">
        <v>5117</v>
      </c>
      <c r="D530" s="1" t="s">
        <v>2812</v>
      </c>
      <c r="E530" s="3">
        <v>46098</v>
      </c>
      <c r="F530" s="12">
        <v>46098.760231481479</v>
      </c>
      <c r="G530" s="1">
        <v>900039806</v>
      </c>
      <c r="H530" s="1" t="s">
        <v>2813</v>
      </c>
      <c r="I530" s="17">
        <f t="shared" si="17"/>
        <v>10108000</v>
      </c>
      <c r="J530" s="17">
        <v>1920520</v>
      </c>
      <c r="K530" s="17">
        <v>12028520</v>
      </c>
      <c r="L530" s="1" t="s">
        <v>1488</v>
      </c>
      <c r="M530" s="3">
        <v>46101</v>
      </c>
      <c r="N530" s="1">
        <f t="shared" si="18"/>
        <v>3</v>
      </c>
      <c r="O530" s="1" t="s">
        <v>1538</v>
      </c>
      <c r="P530" s="1"/>
      <c r="Q530" s="1"/>
      <c r="R530" s="1"/>
      <c r="S530" s="1"/>
      <c r="T530" s="3">
        <v>46105</v>
      </c>
      <c r="U530" s="1" t="s">
        <v>39</v>
      </c>
      <c r="V530" s="1"/>
      <c r="W530" s="1" t="s">
        <v>2144</v>
      </c>
    </row>
    <row r="531" spans="1:23" hidden="1">
      <c r="A531" s="1" t="s">
        <v>26</v>
      </c>
      <c r="B531" s="1" t="s">
        <v>2814</v>
      </c>
      <c r="C531" s="1">
        <v>1063294</v>
      </c>
      <c r="D531" s="1" t="s">
        <v>2815</v>
      </c>
      <c r="E531" s="3">
        <v>46098</v>
      </c>
      <c r="F531" s="12">
        <v>46098.754050925927</v>
      </c>
      <c r="G531" s="1">
        <v>900943243</v>
      </c>
      <c r="H531" s="1" t="s">
        <v>2816</v>
      </c>
      <c r="I531" s="17">
        <f t="shared" si="17"/>
        <v>11764.71</v>
      </c>
      <c r="J531" s="17">
        <v>2235.29</v>
      </c>
      <c r="K531" s="17">
        <v>14000</v>
      </c>
      <c r="L531" s="1" t="s">
        <v>54</v>
      </c>
      <c r="M531" s="3"/>
      <c r="N531" s="1">
        <f t="shared" si="18"/>
        <v>0</v>
      </c>
      <c r="O531" s="1"/>
      <c r="P531" s="1"/>
      <c r="Q531" s="1"/>
      <c r="R531" s="1"/>
      <c r="S531" s="1"/>
      <c r="T531" s="3"/>
      <c r="U531" s="1"/>
      <c r="V531" s="1"/>
      <c r="W531" s="1"/>
    </row>
    <row r="532" spans="1:23" ht="20.100000000000001" hidden="1" customHeight="1">
      <c r="A532" s="1" t="s">
        <v>82</v>
      </c>
      <c r="B532" s="1" t="s">
        <v>2817</v>
      </c>
      <c r="C532" s="1" t="s">
        <v>2818</v>
      </c>
      <c r="D532" s="1"/>
      <c r="E532" s="3">
        <v>46098</v>
      </c>
      <c r="F532" s="12">
        <v>46098.72446759259</v>
      </c>
      <c r="G532" s="1">
        <v>805006214</v>
      </c>
      <c r="H532" s="1" t="s">
        <v>1549</v>
      </c>
      <c r="I532" s="17">
        <f t="shared" si="17"/>
        <v>192080</v>
      </c>
      <c r="J532" s="17">
        <v>36495.199999999997</v>
      </c>
      <c r="K532" s="17">
        <v>228575.2</v>
      </c>
      <c r="L532" s="1" t="s">
        <v>110</v>
      </c>
      <c r="M532" s="3" t="s">
        <v>81</v>
      </c>
      <c r="N532" s="1" t="str">
        <f t="shared" si="18"/>
        <v xml:space="preserve"> - </v>
      </c>
      <c r="O532" s="1" t="s">
        <v>2149</v>
      </c>
      <c r="P532" s="1"/>
      <c r="Q532" s="1"/>
      <c r="R532" s="1"/>
      <c r="S532" s="1"/>
      <c r="T532" s="3"/>
      <c r="U532" s="1"/>
      <c r="V532" s="1"/>
      <c r="W532" s="1"/>
    </row>
    <row r="533" spans="1:23" hidden="1">
      <c r="A533" s="1" t="s">
        <v>26</v>
      </c>
      <c r="B533" s="1" t="s">
        <v>2819</v>
      </c>
      <c r="C533" s="1">
        <v>35376</v>
      </c>
      <c r="D533" s="1" t="s">
        <v>376</v>
      </c>
      <c r="E533" s="3">
        <v>46098</v>
      </c>
      <c r="F533" s="12">
        <v>46098.702893518515</v>
      </c>
      <c r="G533" s="1">
        <v>9522660</v>
      </c>
      <c r="H533" s="1" t="s">
        <v>377</v>
      </c>
      <c r="I533" s="17">
        <f t="shared" si="17"/>
        <v>67226.899999999994</v>
      </c>
      <c r="J533" s="17">
        <v>12773.11</v>
      </c>
      <c r="K533" s="17">
        <v>80000.009999999995</v>
      </c>
      <c r="L533" s="29" t="s">
        <v>1151</v>
      </c>
      <c r="M533" s="3">
        <v>46101</v>
      </c>
      <c r="N533" s="1">
        <f t="shared" si="18"/>
        <v>3</v>
      </c>
      <c r="O533" s="1" t="s">
        <v>2149</v>
      </c>
      <c r="P533" s="1"/>
      <c r="Q533" s="1"/>
      <c r="R533" s="1"/>
      <c r="S533" s="1"/>
      <c r="T533" s="3">
        <v>46105</v>
      </c>
      <c r="U533" s="1" t="s">
        <v>39</v>
      </c>
      <c r="V533" s="1"/>
      <c r="W533" s="1" t="s">
        <v>2144</v>
      </c>
    </row>
    <row r="534" spans="1:23" hidden="1">
      <c r="A534" s="1" t="s">
        <v>26</v>
      </c>
      <c r="B534" s="1" t="s">
        <v>2820</v>
      </c>
      <c r="C534" s="1">
        <v>729087</v>
      </c>
      <c r="D534" s="1" t="s">
        <v>817</v>
      </c>
      <c r="E534" s="3">
        <v>46098</v>
      </c>
      <c r="F534" s="12">
        <v>46098.641574074078</v>
      </c>
      <c r="G534" s="1">
        <v>890915475</v>
      </c>
      <c r="H534" s="1" t="s">
        <v>818</v>
      </c>
      <c r="I534" s="17">
        <f t="shared" si="17"/>
        <v>107738</v>
      </c>
      <c r="J534" s="17">
        <v>20470.22</v>
      </c>
      <c r="K534" s="17">
        <v>128208.22</v>
      </c>
      <c r="L534" s="29" t="s">
        <v>70</v>
      </c>
      <c r="M534" s="3">
        <v>46099</v>
      </c>
      <c r="N534" s="1">
        <f t="shared" si="18"/>
        <v>1</v>
      </c>
      <c r="O534" s="1" t="s">
        <v>2149</v>
      </c>
      <c r="P534" s="1"/>
      <c r="Q534" s="1"/>
      <c r="R534" s="1"/>
      <c r="S534" s="1"/>
      <c r="T534" s="3">
        <v>46100</v>
      </c>
      <c r="U534" s="1" t="s">
        <v>39</v>
      </c>
      <c r="V534" s="1"/>
      <c r="W534" s="1" t="s">
        <v>2144</v>
      </c>
    </row>
    <row r="535" spans="1:23" hidden="1">
      <c r="A535" s="1" t="s">
        <v>26</v>
      </c>
      <c r="B535" s="1" t="s">
        <v>2821</v>
      </c>
      <c r="C535" s="1">
        <v>348938</v>
      </c>
      <c r="D535" s="1" t="s">
        <v>336</v>
      </c>
      <c r="E535" s="3">
        <v>46098</v>
      </c>
      <c r="F535" s="12">
        <v>46098.61209490741</v>
      </c>
      <c r="G535" s="1">
        <v>800049074</v>
      </c>
      <c r="H535" s="1" t="s">
        <v>337</v>
      </c>
      <c r="I535" s="17">
        <f t="shared" si="17"/>
        <v>1890000</v>
      </c>
      <c r="J535" s="17">
        <v>359100</v>
      </c>
      <c r="K535" s="17">
        <v>2249100</v>
      </c>
      <c r="L535" s="29" t="s">
        <v>70</v>
      </c>
      <c r="M535" s="3">
        <v>46100</v>
      </c>
      <c r="N535" s="1">
        <f t="shared" si="18"/>
        <v>2</v>
      </c>
      <c r="O535" s="1" t="s">
        <v>2149</v>
      </c>
      <c r="P535" s="1"/>
      <c r="Q535" s="1"/>
      <c r="R535" s="1"/>
      <c r="S535" s="1"/>
      <c r="T535" s="3">
        <v>46105</v>
      </c>
      <c r="U535" s="1" t="s">
        <v>39</v>
      </c>
      <c r="V535" s="1"/>
      <c r="W535" s="1" t="s">
        <v>2144</v>
      </c>
    </row>
    <row r="536" spans="1:23" hidden="1">
      <c r="A536" s="1" t="s">
        <v>26</v>
      </c>
      <c r="B536" s="1" t="s">
        <v>2822</v>
      </c>
      <c r="C536" s="1">
        <v>6374</v>
      </c>
      <c r="D536" s="1" t="s">
        <v>115</v>
      </c>
      <c r="E536" s="3">
        <v>46098</v>
      </c>
      <c r="F536" s="12">
        <v>46098.579351851855</v>
      </c>
      <c r="G536" s="1">
        <v>900036588</v>
      </c>
      <c r="H536" s="1" t="s">
        <v>116</v>
      </c>
      <c r="I536" s="17">
        <f t="shared" si="17"/>
        <v>3883448</v>
      </c>
      <c r="J536" s="17">
        <v>737855.12</v>
      </c>
      <c r="K536" s="17">
        <v>4621303.12</v>
      </c>
      <c r="L536" s="29" t="s">
        <v>70</v>
      </c>
      <c r="M536" s="3">
        <v>46099</v>
      </c>
      <c r="N536" s="1">
        <f t="shared" si="18"/>
        <v>1</v>
      </c>
      <c r="O536" s="1" t="s">
        <v>2149</v>
      </c>
      <c r="P536" s="1"/>
      <c r="Q536" s="1"/>
      <c r="R536" s="1"/>
      <c r="S536" s="1"/>
      <c r="T536" s="3">
        <v>46100</v>
      </c>
      <c r="U536" s="1" t="s">
        <v>39</v>
      </c>
      <c r="V536" s="1"/>
      <c r="W536" s="1" t="s">
        <v>2144</v>
      </c>
    </row>
    <row r="537" spans="1:23" hidden="1">
      <c r="A537" s="1" t="s">
        <v>26</v>
      </c>
      <c r="B537" s="1" t="s">
        <v>2823</v>
      </c>
      <c r="C537" s="1">
        <v>484</v>
      </c>
      <c r="D537" s="1" t="s">
        <v>122</v>
      </c>
      <c r="E537" s="3">
        <v>46098</v>
      </c>
      <c r="F537" s="12">
        <v>46098.52652777778</v>
      </c>
      <c r="G537" s="1">
        <v>901402351</v>
      </c>
      <c r="H537" s="1" t="s">
        <v>531</v>
      </c>
      <c r="I537" s="17">
        <f t="shared" si="17"/>
        <v>9520000</v>
      </c>
      <c r="J537" s="17">
        <v>1808800</v>
      </c>
      <c r="K537" s="17">
        <v>11328800</v>
      </c>
      <c r="L537" s="29" t="s">
        <v>1151</v>
      </c>
      <c r="M537" s="3">
        <v>46101</v>
      </c>
      <c r="N537" s="1">
        <f t="shared" si="18"/>
        <v>3</v>
      </c>
      <c r="O537" s="1" t="s">
        <v>2149</v>
      </c>
      <c r="P537" s="1"/>
      <c r="Q537" s="1"/>
      <c r="R537" s="1"/>
      <c r="S537" s="1"/>
      <c r="T537" s="3"/>
      <c r="U537" s="1"/>
      <c r="V537" s="1"/>
      <c r="W537" s="1" t="s">
        <v>2144</v>
      </c>
    </row>
    <row r="538" spans="1:23" hidden="1">
      <c r="A538" s="1" t="s">
        <v>26</v>
      </c>
      <c r="B538" s="1" t="s">
        <v>2824</v>
      </c>
      <c r="C538" s="1">
        <v>486</v>
      </c>
      <c r="D538" s="1" t="s">
        <v>122</v>
      </c>
      <c r="E538" s="3">
        <v>46098</v>
      </c>
      <c r="F538" s="12">
        <v>46098.617974537039</v>
      </c>
      <c r="G538" s="1">
        <v>901402351</v>
      </c>
      <c r="H538" s="1" t="s">
        <v>531</v>
      </c>
      <c r="I538" s="17">
        <f t="shared" si="17"/>
        <v>2216000</v>
      </c>
      <c r="J538" s="17">
        <v>421040</v>
      </c>
      <c r="K538" s="17">
        <v>2637040</v>
      </c>
      <c r="L538" s="29" t="s">
        <v>1151</v>
      </c>
      <c r="M538" s="3">
        <v>46101</v>
      </c>
      <c r="N538" s="1">
        <f t="shared" si="18"/>
        <v>3</v>
      </c>
      <c r="O538" s="1"/>
      <c r="P538" s="1"/>
      <c r="Q538" s="1"/>
      <c r="R538" s="1"/>
      <c r="S538" s="1"/>
      <c r="T538" s="3">
        <v>46105</v>
      </c>
      <c r="U538" s="1" t="s">
        <v>39</v>
      </c>
      <c r="V538" s="1"/>
      <c r="W538" s="1" t="s">
        <v>2144</v>
      </c>
    </row>
    <row r="539" spans="1:23" hidden="1">
      <c r="A539" s="1" t="s">
        <v>26</v>
      </c>
      <c r="B539" s="1" t="s">
        <v>2825</v>
      </c>
      <c r="C539" s="1">
        <v>485</v>
      </c>
      <c r="D539" s="1" t="s">
        <v>122</v>
      </c>
      <c r="E539" s="3">
        <v>46098</v>
      </c>
      <c r="F539" s="12">
        <v>46098.541805555556</v>
      </c>
      <c r="G539" s="1">
        <v>901402351</v>
      </c>
      <c r="H539" s="1" t="s">
        <v>531</v>
      </c>
      <c r="I539" s="17">
        <f t="shared" si="17"/>
        <v>2472000</v>
      </c>
      <c r="J539" s="17">
        <v>469680</v>
      </c>
      <c r="K539" s="17">
        <v>2941680</v>
      </c>
      <c r="L539" s="29" t="s">
        <v>1151</v>
      </c>
      <c r="M539" s="3">
        <v>46101</v>
      </c>
      <c r="N539" s="1">
        <f t="shared" si="18"/>
        <v>3</v>
      </c>
      <c r="O539" s="1" t="s">
        <v>2149</v>
      </c>
      <c r="P539" s="1"/>
      <c r="Q539" s="1"/>
      <c r="R539" s="1"/>
      <c r="S539" s="1"/>
      <c r="T539" s="3">
        <v>46105</v>
      </c>
      <c r="U539" s="1" t="s">
        <v>39</v>
      </c>
      <c r="V539" s="1"/>
      <c r="W539" s="1" t="s">
        <v>2144</v>
      </c>
    </row>
    <row r="540" spans="1:23" hidden="1">
      <c r="A540" s="1" t="s">
        <v>26</v>
      </c>
      <c r="B540" s="1" t="s">
        <v>2826</v>
      </c>
      <c r="C540" s="1">
        <v>1854</v>
      </c>
      <c r="D540" s="1" t="s">
        <v>438</v>
      </c>
      <c r="E540" s="3">
        <v>46098</v>
      </c>
      <c r="F540" s="12">
        <v>46098.536111111112</v>
      </c>
      <c r="G540" s="1">
        <v>900497895</v>
      </c>
      <c r="H540" s="1" t="s">
        <v>439</v>
      </c>
      <c r="I540" s="17">
        <f t="shared" si="17"/>
        <v>4500000</v>
      </c>
      <c r="J540" s="17">
        <v>855000</v>
      </c>
      <c r="K540" s="17">
        <v>5355000</v>
      </c>
      <c r="L540" s="29" t="s">
        <v>1151</v>
      </c>
      <c r="M540" s="3">
        <v>46101</v>
      </c>
      <c r="N540" s="1">
        <f t="shared" si="18"/>
        <v>3</v>
      </c>
      <c r="O540" s="1" t="s">
        <v>2149</v>
      </c>
      <c r="P540" s="1"/>
      <c r="Q540" s="1"/>
      <c r="R540" s="1"/>
      <c r="S540" s="1"/>
      <c r="T540" s="3">
        <v>46107</v>
      </c>
      <c r="U540" s="1"/>
      <c r="V540" s="1"/>
      <c r="W540" s="1" t="s">
        <v>2144</v>
      </c>
    </row>
    <row r="541" spans="1:23" hidden="1">
      <c r="A541" s="1" t="s">
        <v>26</v>
      </c>
      <c r="B541" s="1" t="s">
        <v>2827</v>
      </c>
      <c r="C541" s="1">
        <v>29596</v>
      </c>
      <c r="D541" s="1" t="s">
        <v>355</v>
      </c>
      <c r="E541" s="3">
        <v>46098</v>
      </c>
      <c r="F541" s="12">
        <v>46098.502129629633</v>
      </c>
      <c r="G541" s="1">
        <v>900405705</v>
      </c>
      <c r="H541" s="1" t="s">
        <v>356</v>
      </c>
      <c r="I541" s="17">
        <f t="shared" si="17"/>
        <v>377034</v>
      </c>
      <c r="J541" s="17">
        <v>71636.460000000006</v>
      </c>
      <c r="K541" s="17">
        <v>448670.46</v>
      </c>
      <c r="L541" s="29" t="s">
        <v>1595</v>
      </c>
      <c r="M541" s="3">
        <v>46100</v>
      </c>
      <c r="N541" s="1">
        <f t="shared" si="18"/>
        <v>2</v>
      </c>
      <c r="O541" s="1" t="s">
        <v>2149</v>
      </c>
      <c r="P541" s="1"/>
      <c r="Q541" s="1"/>
      <c r="R541" s="1"/>
      <c r="S541" s="1"/>
      <c r="T541" s="3">
        <v>46105</v>
      </c>
      <c r="U541" s="1" t="s">
        <v>39</v>
      </c>
      <c r="V541" s="1"/>
      <c r="W541" s="1" t="s">
        <v>2144</v>
      </c>
    </row>
    <row r="542" spans="1:23" hidden="1">
      <c r="A542" s="1" t="s">
        <v>26</v>
      </c>
      <c r="B542" s="1" t="s">
        <v>2828</v>
      </c>
      <c r="C542" s="1">
        <v>22741</v>
      </c>
      <c r="D542" s="1" t="s">
        <v>2829</v>
      </c>
      <c r="E542" s="3">
        <v>46098</v>
      </c>
      <c r="F542" s="12">
        <v>46098.497175925928</v>
      </c>
      <c r="G542" s="1">
        <v>830010148</v>
      </c>
      <c r="H542" s="1" t="s">
        <v>2830</v>
      </c>
      <c r="I542" s="17">
        <f t="shared" si="17"/>
        <v>470000</v>
      </c>
      <c r="J542" s="17">
        <v>89300</v>
      </c>
      <c r="K542" s="17">
        <v>559300</v>
      </c>
      <c r="L542" s="29" t="s">
        <v>264</v>
      </c>
      <c r="M542" s="3">
        <v>46099</v>
      </c>
      <c r="N542" s="1">
        <f t="shared" si="18"/>
        <v>1</v>
      </c>
      <c r="O542" s="1" t="s">
        <v>2149</v>
      </c>
      <c r="P542" s="1"/>
      <c r="Q542" s="1"/>
      <c r="R542" s="1"/>
      <c r="S542" s="1"/>
      <c r="T542" s="3">
        <v>46100</v>
      </c>
      <c r="U542" s="1" t="s">
        <v>39</v>
      </c>
      <c r="V542" s="1"/>
      <c r="W542" s="1" t="s">
        <v>2144</v>
      </c>
    </row>
    <row r="543" spans="1:23" hidden="1">
      <c r="A543" s="1" t="s">
        <v>26</v>
      </c>
      <c r="B543" s="1" t="s">
        <v>2831</v>
      </c>
      <c r="C543" s="1">
        <v>6939</v>
      </c>
      <c r="D543" s="1" t="s">
        <v>1054</v>
      </c>
      <c r="E543" s="3">
        <v>46098</v>
      </c>
      <c r="F543" s="12">
        <v>46098.473344907405</v>
      </c>
      <c r="G543" s="1">
        <v>900014015</v>
      </c>
      <c r="H543" s="1" t="s">
        <v>1433</v>
      </c>
      <c r="I543" s="17">
        <f t="shared" si="17"/>
        <v>20200000</v>
      </c>
      <c r="J543" s="17">
        <v>3838000</v>
      </c>
      <c r="K543" s="17">
        <v>24038000</v>
      </c>
      <c r="L543" s="29" t="s">
        <v>1151</v>
      </c>
      <c r="M543" s="3"/>
      <c r="N543" s="1">
        <f t="shared" si="18"/>
        <v>0</v>
      </c>
      <c r="O543" s="1"/>
      <c r="P543" s="1"/>
      <c r="Q543" s="1"/>
      <c r="R543" s="1"/>
      <c r="S543" s="1"/>
      <c r="T543" s="3"/>
      <c r="U543" s="1"/>
      <c r="V543" s="1"/>
      <c r="W543" s="1"/>
    </row>
    <row r="544" spans="1:23" hidden="1">
      <c r="A544" s="1" t="s">
        <v>26</v>
      </c>
      <c r="B544" s="1" t="s">
        <v>2832</v>
      </c>
      <c r="C544" s="1">
        <v>49217</v>
      </c>
      <c r="D544" s="1" t="s">
        <v>28</v>
      </c>
      <c r="E544" s="3">
        <v>46098</v>
      </c>
      <c r="F544" s="12">
        <v>46098.43246527778</v>
      </c>
      <c r="G544" s="1">
        <v>805006214</v>
      </c>
      <c r="H544" s="1" t="s">
        <v>1549</v>
      </c>
      <c r="I544" s="17">
        <f t="shared" si="17"/>
        <v>189507</v>
      </c>
      <c r="J544" s="17">
        <v>36006.33</v>
      </c>
      <c r="K544" s="17">
        <v>225513.33</v>
      </c>
      <c r="L544" s="29" t="s">
        <v>1595</v>
      </c>
      <c r="M544" s="3">
        <v>46101</v>
      </c>
      <c r="N544" s="1">
        <f t="shared" si="18"/>
        <v>3</v>
      </c>
      <c r="O544" s="1" t="s">
        <v>2149</v>
      </c>
      <c r="P544" s="1"/>
      <c r="Q544" s="1"/>
      <c r="R544" s="1"/>
      <c r="S544" s="1"/>
      <c r="T544" s="3">
        <v>46107</v>
      </c>
      <c r="U544" s="1" t="s">
        <v>39</v>
      </c>
      <c r="V544" s="1"/>
      <c r="W544" s="1" t="s">
        <v>2144</v>
      </c>
    </row>
    <row r="545" spans="1:23" hidden="1">
      <c r="A545" s="1" t="s">
        <v>26</v>
      </c>
      <c r="B545" s="1" t="s">
        <v>2833</v>
      </c>
      <c r="C545" s="1">
        <v>444</v>
      </c>
      <c r="D545" s="1" t="s">
        <v>2022</v>
      </c>
      <c r="E545" s="3">
        <v>46098</v>
      </c>
      <c r="F545" s="12">
        <v>46098.405833333331</v>
      </c>
      <c r="G545" s="1">
        <v>900422403</v>
      </c>
      <c r="H545" s="1" t="s">
        <v>2023</v>
      </c>
      <c r="I545" s="17">
        <f t="shared" si="17"/>
        <v>521512.6</v>
      </c>
      <c r="J545" s="17">
        <v>15487.4</v>
      </c>
      <c r="K545" s="17">
        <v>537000</v>
      </c>
      <c r="L545" s="29" t="s">
        <v>1151</v>
      </c>
      <c r="M545" s="3"/>
      <c r="N545" s="1">
        <f t="shared" si="18"/>
        <v>0</v>
      </c>
      <c r="O545" s="1"/>
      <c r="P545" s="1"/>
      <c r="Q545" s="1"/>
      <c r="R545" s="1"/>
      <c r="S545" s="1"/>
      <c r="T545" s="3"/>
      <c r="U545" s="1"/>
      <c r="V545" s="1"/>
      <c r="W545" s="1"/>
    </row>
    <row r="546" spans="1:23" hidden="1">
      <c r="A546" s="1" t="s">
        <v>26</v>
      </c>
      <c r="B546" s="1" t="s">
        <v>2834</v>
      </c>
      <c r="C546" s="1">
        <v>31823</v>
      </c>
      <c r="D546" s="1" t="s">
        <v>618</v>
      </c>
      <c r="E546" s="3">
        <v>46098</v>
      </c>
      <c r="F546" s="12">
        <v>46098.337673611109</v>
      </c>
      <c r="G546" s="1">
        <v>900322890</v>
      </c>
      <c r="H546" s="1" t="s">
        <v>619</v>
      </c>
      <c r="I546" s="17">
        <f t="shared" si="17"/>
        <v>748800</v>
      </c>
      <c r="J546" s="17">
        <v>142272</v>
      </c>
      <c r="K546" s="17">
        <v>891072</v>
      </c>
      <c r="L546" s="29" t="s">
        <v>70</v>
      </c>
      <c r="M546" s="3"/>
      <c r="N546" s="1">
        <f t="shared" si="18"/>
        <v>0</v>
      </c>
      <c r="O546" s="1"/>
      <c r="P546" s="1"/>
      <c r="Q546" s="1"/>
      <c r="R546" s="1"/>
      <c r="S546" s="1"/>
      <c r="T546" s="3"/>
      <c r="U546" s="1"/>
      <c r="V546" s="1"/>
      <c r="W546" s="1"/>
    </row>
    <row r="547" spans="1:23" hidden="1">
      <c r="A547" s="1" t="s">
        <v>26</v>
      </c>
      <c r="B547" s="1" t="s">
        <v>2835</v>
      </c>
      <c r="C547" s="1">
        <v>610000</v>
      </c>
      <c r="D547" s="1" t="s">
        <v>227</v>
      </c>
      <c r="E547" s="3">
        <v>46098</v>
      </c>
      <c r="F547" s="12">
        <v>46098.60460648148</v>
      </c>
      <c r="G547" s="1">
        <v>901118257</v>
      </c>
      <c r="H547" s="1" t="s">
        <v>936</v>
      </c>
      <c r="I547" s="17">
        <f t="shared" si="17"/>
        <v>31200</v>
      </c>
      <c r="J547" s="17">
        <v>0</v>
      </c>
      <c r="K547" s="17">
        <v>31200</v>
      </c>
      <c r="L547" s="1" t="s">
        <v>54</v>
      </c>
      <c r="M547" s="3"/>
      <c r="N547" s="1">
        <f t="shared" si="18"/>
        <v>0</v>
      </c>
      <c r="O547" s="1"/>
      <c r="P547" s="1"/>
      <c r="Q547" s="1"/>
      <c r="R547" s="1"/>
      <c r="S547" s="1"/>
      <c r="T547" s="3"/>
      <c r="U547" s="1"/>
      <c r="V547" s="1"/>
      <c r="W547" s="1"/>
    </row>
    <row r="548" spans="1:23" hidden="1">
      <c r="A548" s="1" t="s">
        <v>26</v>
      </c>
      <c r="B548" s="1" t="s">
        <v>2836</v>
      </c>
      <c r="C548" s="1">
        <v>76039</v>
      </c>
      <c r="D548" s="1" t="s">
        <v>2837</v>
      </c>
      <c r="E548" s="3">
        <v>46098</v>
      </c>
      <c r="F548" s="12">
        <v>46098.603587962964</v>
      </c>
      <c r="G548" s="1">
        <v>890984107</v>
      </c>
      <c r="H548" s="1" t="s">
        <v>2838</v>
      </c>
      <c r="I548" s="17">
        <f t="shared" si="17"/>
        <v>1423500</v>
      </c>
      <c r="J548" s="17">
        <v>0</v>
      </c>
      <c r="K548" s="17">
        <v>1423500</v>
      </c>
      <c r="L548" s="1" t="s">
        <v>1488</v>
      </c>
      <c r="M548" s="3">
        <v>46098</v>
      </c>
      <c r="N548" s="1">
        <f t="shared" si="18"/>
        <v>0</v>
      </c>
      <c r="O548" s="1" t="s">
        <v>1538</v>
      </c>
      <c r="P548" s="1"/>
      <c r="Q548" s="1"/>
      <c r="R548" s="1"/>
      <c r="S548" s="1"/>
      <c r="T548" s="3">
        <v>46099</v>
      </c>
      <c r="U548" s="1" t="s">
        <v>39</v>
      </c>
      <c r="V548" s="1"/>
      <c r="W548" s="1" t="s">
        <v>2144</v>
      </c>
    </row>
    <row r="549" spans="1:23" hidden="1">
      <c r="A549" s="1" t="s">
        <v>26</v>
      </c>
      <c r="B549" s="1" t="s">
        <v>2839</v>
      </c>
      <c r="C549" s="1">
        <v>148816</v>
      </c>
      <c r="D549" s="1" t="s">
        <v>1226</v>
      </c>
      <c r="E549" s="3">
        <v>46098</v>
      </c>
      <c r="F549" s="12">
        <v>46098.57508101852</v>
      </c>
      <c r="G549" s="1">
        <v>900276962</v>
      </c>
      <c r="H549" s="1" t="s">
        <v>891</v>
      </c>
      <c r="I549" s="17">
        <f t="shared" si="17"/>
        <v>24293.449999999997</v>
      </c>
      <c r="J549" s="17">
        <v>2586.56</v>
      </c>
      <c r="K549" s="17">
        <v>26880.01</v>
      </c>
      <c r="L549" s="1" t="s">
        <v>54</v>
      </c>
      <c r="M549" s="3"/>
      <c r="N549" s="1">
        <f t="shared" si="18"/>
        <v>0</v>
      </c>
      <c r="O549" s="1"/>
      <c r="P549" s="1"/>
      <c r="Q549" s="1"/>
      <c r="R549" s="1"/>
      <c r="S549" s="1"/>
      <c r="T549" s="3"/>
      <c r="U549" s="1"/>
      <c r="V549" s="1"/>
      <c r="W549" s="1"/>
    </row>
    <row r="550" spans="1:23" hidden="1">
      <c r="A550" s="1" t="s">
        <v>26</v>
      </c>
      <c r="B550" s="1" t="s">
        <v>2840</v>
      </c>
      <c r="C550" s="27">
        <v>12090</v>
      </c>
      <c r="D550" s="1" t="s">
        <v>227</v>
      </c>
      <c r="E550" s="3">
        <v>46098</v>
      </c>
      <c r="F550" s="12">
        <v>46098.496365740742</v>
      </c>
      <c r="G550" s="1">
        <v>1036929757</v>
      </c>
      <c r="H550" s="1" t="s">
        <v>228</v>
      </c>
      <c r="I550" s="17">
        <f t="shared" si="17"/>
        <v>43200</v>
      </c>
      <c r="J550" s="17">
        <v>0</v>
      </c>
      <c r="K550" s="17">
        <v>43200</v>
      </c>
      <c r="L550" s="1" t="s">
        <v>54</v>
      </c>
      <c r="M550" s="3"/>
      <c r="N550" s="1">
        <f t="shared" si="18"/>
        <v>0</v>
      </c>
      <c r="O550" s="1"/>
      <c r="P550" s="1"/>
      <c r="Q550" s="1"/>
      <c r="R550" s="1"/>
      <c r="S550" s="1"/>
      <c r="T550" s="3"/>
      <c r="U550" s="1"/>
      <c r="V550" s="1"/>
      <c r="W550" s="1"/>
    </row>
    <row r="551" spans="1:23" hidden="1">
      <c r="A551" s="1" t="s">
        <v>26</v>
      </c>
      <c r="B551" s="1" t="s">
        <v>2841</v>
      </c>
      <c r="C551" s="1">
        <v>10073798</v>
      </c>
      <c r="D551" s="1" t="s">
        <v>1308</v>
      </c>
      <c r="E551" s="3">
        <v>46098</v>
      </c>
      <c r="F551" s="12">
        <v>46098.478020833332</v>
      </c>
      <c r="G551" s="1">
        <v>900407915</v>
      </c>
      <c r="H551" s="1" t="s">
        <v>1309</v>
      </c>
      <c r="I551" s="17">
        <f t="shared" si="17"/>
        <v>29411.770000000004</v>
      </c>
      <c r="J551" s="17">
        <v>5588.24</v>
      </c>
      <c r="K551" s="17">
        <v>35000.01</v>
      </c>
      <c r="L551" s="1" t="s">
        <v>54</v>
      </c>
      <c r="M551" s="3"/>
      <c r="N551" s="1">
        <f t="shared" si="18"/>
        <v>0</v>
      </c>
      <c r="O551" s="1"/>
      <c r="P551" s="1"/>
      <c r="Q551" s="1"/>
      <c r="R551" s="1"/>
      <c r="S551" s="1"/>
      <c r="T551" s="3"/>
      <c r="U551" s="1"/>
      <c r="V551" s="1"/>
      <c r="W551" s="1"/>
    </row>
    <row r="552" spans="1:23" hidden="1">
      <c r="A552" s="1" t="s">
        <v>82</v>
      </c>
      <c r="B552" s="1" t="s">
        <v>2842</v>
      </c>
      <c r="C552" s="1" t="s">
        <v>2843</v>
      </c>
      <c r="D552" s="1"/>
      <c r="E552" s="3">
        <v>46098</v>
      </c>
      <c r="F552" s="12">
        <v>46098.347037037034</v>
      </c>
      <c r="G552" s="1">
        <v>900036588</v>
      </c>
      <c r="H552" s="1" t="s">
        <v>116</v>
      </c>
      <c r="I552" s="17">
        <f t="shared" si="17"/>
        <v>1051718</v>
      </c>
      <c r="J552" s="17">
        <v>199826.42</v>
      </c>
      <c r="K552" s="17">
        <v>1251544.42</v>
      </c>
      <c r="L552" s="1" t="s">
        <v>110</v>
      </c>
      <c r="M552" s="3" t="s">
        <v>81</v>
      </c>
      <c r="N552" s="1" t="str">
        <f t="shared" si="18"/>
        <v xml:space="preserve"> - </v>
      </c>
      <c r="O552" s="1" t="s">
        <v>2149</v>
      </c>
      <c r="P552" s="1"/>
      <c r="Q552" s="1"/>
      <c r="R552" s="1"/>
      <c r="S552" s="1"/>
      <c r="T552" s="3"/>
      <c r="U552" s="1"/>
      <c r="V552" s="1"/>
      <c r="W552" s="1"/>
    </row>
    <row r="553" spans="1:23" hidden="1">
      <c r="A553" s="1" t="s">
        <v>26</v>
      </c>
      <c r="B553" s="1" t="s">
        <v>2844</v>
      </c>
      <c r="C553" s="1">
        <v>38746</v>
      </c>
      <c r="D553" s="1" t="s">
        <v>719</v>
      </c>
      <c r="E553" s="3">
        <v>46098</v>
      </c>
      <c r="F553" s="12">
        <v>46098.331192129626</v>
      </c>
      <c r="G553" s="1">
        <v>900619011</v>
      </c>
      <c r="H553" s="1" t="s">
        <v>720</v>
      </c>
      <c r="I553" s="17">
        <f t="shared" si="17"/>
        <v>400000</v>
      </c>
      <c r="J553" s="17">
        <v>0</v>
      </c>
      <c r="K553" s="17">
        <v>400000</v>
      </c>
      <c r="L553" s="29" t="s">
        <v>70</v>
      </c>
      <c r="M553" s="3">
        <v>46100</v>
      </c>
      <c r="N553" s="1">
        <f t="shared" si="18"/>
        <v>2</v>
      </c>
      <c r="O553" s="1" t="s">
        <v>2149</v>
      </c>
      <c r="P553" s="1"/>
      <c r="Q553" s="1"/>
      <c r="R553" s="1"/>
      <c r="S553" s="1"/>
      <c r="T553" s="3">
        <v>46105</v>
      </c>
      <c r="U553" s="1" t="s">
        <v>39</v>
      </c>
      <c r="V553" s="1"/>
      <c r="W553" s="1" t="s">
        <v>2144</v>
      </c>
    </row>
    <row r="554" spans="1:23" hidden="1">
      <c r="A554" s="1" t="s">
        <v>26</v>
      </c>
      <c r="B554" s="1" t="s">
        <v>2845</v>
      </c>
      <c r="C554" s="1">
        <v>15125465</v>
      </c>
      <c r="D554" s="1" t="s">
        <v>2081</v>
      </c>
      <c r="E554" s="3">
        <v>46098</v>
      </c>
      <c r="F554" s="12">
        <v>46098.301655092589</v>
      </c>
      <c r="G554" s="1">
        <v>891408584</v>
      </c>
      <c r="H554" s="1" t="s">
        <v>693</v>
      </c>
      <c r="I554" s="17">
        <f t="shared" si="17"/>
        <v>28900</v>
      </c>
      <c r="J554" s="17">
        <v>0</v>
      </c>
      <c r="K554" s="17">
        <v>28900</v>
      </c>
      <c r="L554" s="1" t="s">
        <v>54</v>
      </c>
      <c r="M554" s="3"/>
      <c r="N554" s="1">
        <f t="shared" si="18"/>
        <v>0</v>
      </c>
      <c r="O554" s="1"/>
      <c r="P554" s="1"/>
      <c r="Q554" s="1"/>
      <c r="R554" s="1"/>
      <c r="S554" s="1"/>
      <c r="T554" s="3"/>
      <c r="U554" s="1"/>
      <c r="V554" s="1"/>
      <c r="W554" s="1"/>
    </row>
    <row r="555" spans="1:23" hidden="1">
      <c r="A555" s="1" t="s">
        <v>26</v>
      </c>
      <c r="B555" s="1" t="s">
        <v>2846</v>
      </c>
      <c r="C555" s="1">
        <v>3027424</v>
      </c>
      <c r="D555" s="1" t="s">
        <v>668</v>
      </c>
      <c r="E555" s="3">
        <v>46098</v>
      </c>
      <c r="F555" s="12">
        <v>46098.099409722221</v>
      </c>
      <c r="G555" s="1">
        <v>860001697</v>
      </c>
      <c r="H555" s="1" t="s">
        <v>669</v>
      </c>
      <c r="I555" s="17">
        <f t="shared" si="17"/>
        <v>66750</v>
      </c>
      <c r="J555" s="17">
        <v>0</v>
      </c>
      <c r="K555" s="17">
        <v>66750</v>
      </c>
      <c r="L555" s="29" t="s">
        <v>70</v>
      </c>
      <c r="M555" s="3">
        <v>46099</v>
      </c>
      <c r="N555" s="1">
        <f t="shared" si="18"/>
        <v>1</v>
      </c>
      <c r="O555" s="1" t="s">
        <v>2149</v>
      </c>
      <c r="P555" s="1"/>
      <c r="Q555" s="1"/>
      <c r="R555" s="1"/>
      <c r="S555" s="1"/>
      <c r="T555" s="3">
        <v>46105</v>
      </c>
      <c r="U555" s="1" t="s">
        <v>39</v>
      </c>
      <c r="V555" s="1"/>
      <c r="W555" s="1" t="s">
        <v>2144</v>
      </c>
    </row>
    <row r="556" spans="1:23" hidden="1">
      <c r="A556" s="1" t="s">
        <v>26</v>
      </c>
      <c r="B556" s="1" t="s">
        <v>2847</v>
      </c>
      <c r="C556" s="1">
        <v>66380</v>
      </c>
      <c r="D556" s="1" t="s">
        <v>1210</v>
      </c>
      <c r="E556" s="3">
        <v>46099</v>
      </c>
      <c r="F556" s="12">
        <v>46099.852199074077</v>
      </c>
      <c r="G556" s="1">
        <v>860533413</v>
      </c>
      <c r="H556" s="1" t="s">
        <v>545</v>
      </c>
      <c r="I556" s="17">
        <f t="shared" si="17"/>
        <v>62800</v>
      </c>
      <c r="J556" s="17">
        <v>0</v>
      </c>
      <c r="K556" s="17">
        <v>62800</v>
      </c>
      <c r="L556" s="1" t="s">
        <v>54</v>
      </c>
      <c r="M556" s="3"/>
      <c r="N556" s="1">
        <f t="shared" si="18"/>
        <v>0</v>
      </c>
      <c r="O556" s="1"/>
      <c r="P556" s="1"/>
      <c r="Q556" s="1"/>
      <c r="R556" s="1"/>
      <c r="S556" s="1"/>
      <c r="T556" s="3"/>
      <c r="U556" s="1"/>
      <c r="V556" s="1"/>
      <c r="W556" s="1"/>
    </row>
    <row r="557" spans="1:23" hidden="1">
      <c r="A557" s="1" t="s">
        <v>26</v>
      </c>
      <c r="B557" s="1" t="s">
        <v>2848</v>
      </c>
      <c r="C557" s="1">
        <v>6787</v>
      </c>
      <c r="D557" s="1"/>
      <c r="E557" s="3">
        <v>46099</v>
      </c>
      <c r="F557" s="12">
        <v>46099.836597222224</v>
      </c>
      <c r="G557" s="1">
        <v>32150739</v>
      </c>
      <c r="H557" s="1" t="s">
        <v>400</v>
      </c>
      <c r="I557" s="17">
        <f t="shared" si="17"/>
        <v>767000</v>
      </c>
      <c r="J557" s="17">
        <v>0</v>
      </c>
      <c r="K557" s="17">
        <v>767000</v>
      </c>
      <c r="L557" s="29" t="s">
        <v>1138</v>
      </c>
      <c r="M557" s="3">
        <v>46100</v>
      </c>
      <c r="N557" s="1">
        <f t="shared" si="18"/>
        <v>1</v>
      </c>
      <c r="O557" s="1" t="s">
        <v>2149</v>
      </c>
      <c r="P557" s="1"/>
      <c r="Q557" s="1"/>
      <c r="R557" s="1"/>
      <c r="S557" s="1"/>
      <c r="T557" s="3">
        <v>46105</v>
      </c>
      <c r="U557" s="1" t="s">
        <v>39</v>
      </c>
      <c r="V557" s="1"/>
      <c r="W557" s="1" t="s">
        <v>2144</v>
      </c>
    </row>
    <row r="558" spans="1:23" hidden="1">
      <c r="A558" s="1" t="s">
        <v>26</v>
      </c>
      <c r="B558" s="1" t="s">
        <v>2849</v>
      </c>
      <c r="C558" s="1">
        <v>91391</v>
      </c>
      <c r="D558" s="1" t="s">
        <v>508</v>
      </c>
      <c r="E558" s="3">
        <v>46099</v>
      </c>
      <c r="F558" s="12">
        <v>46099.789097222223</v>
      </c>
      <c r="G558" s="1">
        <v>860533413</v>
      </c>
      <c r="H558" s="1" t="s">
        <v>545</v>
      </c>
      <c r="I558" s="17">
        <f t="shared" si="17"/>
        <v>36900</v>
      </c>
      <c r="J558" s="17">
        <v>0</v>
      </c>
      <c r="K558" s="17">
        <v>36900</v>
      </c>
      <c r="L558" s="1" t="s">
        <v>54</v>
      </c>
      <c r="M558" s="3"/>
      <c r="N558" s="1">
        <f t="shared" si="18"/>
        <v>0</v>
      </c>
      <c r="O558" s="1"/>
      <c r="P558" s="1"/>
      <c r="Q558" s="1"/>
      <c r="R558" s="1"/>
      <c r="S558" s="1"/>
      <c r="T558" s="3"/>
      <c r="U558" s="1"/>
      <c r="V558" s="1"/>
      <c r="W558" s="1"/>
    </row>
    <row r="559" spans="1:23" hidden="1">
      <c r="A559" s="1" t="s">
        <v>26</v>
      </c>
      <c r="B559" s="1" t="s">
        <v>2850</v>
      </c>
      <c r="C559" s="1">
        <v>1341</v>
      </c>
      <c r="D559" s="1" t="s">
        <v>209</v>
      </c>
      <c r="E559" s="3">
        <v>46099</v>
      </c>
      <c r="F559" s="12">
        <v>46099.735810185186</v>
      </c>
      <c r="G559" s="1">
        <v>900949189</v>
      </c>
      <c r="H559" s="1" t="s">
        <v>210</v>
      </c>
      <c r="I559" s="17">
        <f t="shared" si="17"/>
        <v>6871240</v>
      </c>
      <c r="J559" s="17">
        <v>0</v>
      </c>
      <c r="K559" s="17">
        <v>6871240</v>
      </c>
      <c r="L559" s="29" t="s">
        <v>1141</v>
      </c>
      <c r="M559" s="3">
        <v>46101</v>
      </c>
      <c r="N559" s="1">
        <f t="shared" si="18"/>
        <v>2</v>
      </c>
      <c r="O559" s="1" t="s">
        <v>2149</v>
      </c>
      <c r="P559" s="1"/>
      <c r="Q559" s="1"/>
      <c r="R559" s="1"/>
      <c r="S559" s="1"/>
      <c r="T559" s="3">
        <v>46105</v>
      </c>
      <c r="U559" s="1" t="s">
        <v>39</v>
      </c>
      <c r="V559" s="1"/>
      <c r="W559" s="1" t="s">
        <v>2144</v>
      </c>
    </row>
    <row r="560" spans="1:23" hidden="1">
      <c r="A560" s="1" t="s">
        <v>26</v>
      </c>
      <c r="B560" s="1" t="s">
        <v>2851</v>
      </c>
      <c r="C560" s="1">
        <v>14</v>
      </c>
      <c r="D560" s="1" t="s">
        <v>2388</v>
      </c>
      <c r="E560" s="3">
        <v>46099</v>
      </c>
      <c r="F560" s="12">
        <v>46099.680208333331</v>
      </c>
      <c r="G560" s="1">
        <v>901847080</v>
      </c>
      <c r="H560" s="1" t="s">
        <v>2519</v>
      </c>
      <c r="I560" s="17">
        <f t="shared" si="17"/>
        <v>11577412</v>
      </c>
      <c r="J560" s="17">
        <v>2199708.2799999998</v>
      </c>
      <c r="K560" s="17">
        <v>13777120.279999999</v>
      </c>
      <c r="L560" s="29" t="s">
        <v>1151</v>
      </c>
      <c r="M560" s="3">
        <v>46101</v>
      </c>
      <c r="N560" s="1">
        <f t="shared" si="18"/>
        <v>2</v>
      </c>
      <c r="O560" s="1" t="s">
        <v>2149</v>
      </c>
      <c r="P560" s="1"/>
      <c r="Q560" s="1"/>
      <c r="R560" s="1"/>
      <c r="S560" s="1"/>
      <c r="T560" s="3">
        <v>46107</v>
      </c>
      <c r="U560" s="1"/>
      <c r="V560" s="1"/>
      <c r="W560" s="1" t="s">
        <v>2144</v>
      </c>
    </row>
    <row r="561" spans="1:23" hidden="1">
      <c r="A561" s="1" t="s">
        <v>26</v>
      </c>
      <c r="B561" s="1" t="s">
        <v>2852</v>
      </c>
      <c r="C561" s="1">
        <v>2975</v>
      </c>
      <c r="D561" s="1" t="s">
        <v>28</v>
      </c>
      <c r="E561" s="3">
        <v>46099</v>
      </c>
      <c r="F561" s="12">
        <v>46099.675451388888</v>
      </c>
      <c r="G561" s="1">
        <v>900144364</v>
      </c>
      <c r="H561" s="1" t="s">
        <v>72</v>
      </c>
      <c r="I561" s="17">
        <f t="shared" si="17"/>
        <v>11200600</v>
      </c>
      <c r="J561" s="17">
        <v>2128114</v>
      </c>
      <c r="K561" s="17">
        <v>13328714</v>
      </c>
      <c r="L561" s="29" t="s">
        <v>70</v>
      </c>
      <c r="M561" s="3">
        <v>46101</v>
      </c>
      <c r="N561" s="1">
        <f t="shared" si="18"/>
        <v>2</v>
      </c>
      <c r="O561" s="1" t="s">
        <v>2149</v>
      </c>
      <c r="P561" s="1"/>
      <c r="Q561" s="1"/>
      <c r="R561" s="1"/>
      <c r="S561" s="1"/>
      <c r="T561" s="3">
        <v>46105</v>
      </c>
      <c r="U561" s="1" t="s">
        <v>39</v>
      </c>
      <c r="V561" s="1"/>
      <c r="W561" s="1" t="s">
        <v>2144</v>
      </c>
    </row>
    <row r="562" spans="1:23" hidden="1">
      <c r="A562" s="1" t="s">
        <v>26</v>
      </c>
      <c r="B562" s="1" t="s">
        <v>2853</v>
      </c>
      <c r="C562" s="1">
        <v>19317</v>
      </c>
      <c r="D562" s="1" t="s">
        <v>566</v>
      </c>
      <c r="E562" s="3">
        <v>46099</v>
      </c>
      <c r="F562" s="12">
        <v>46099.673414351855</v>
      </c>
      <c r="G562" s="1">
        <v>900237741</v>
      </c>
      <c r="H562" s="1" t="s">
        <v>567</v>
      </c>
      <c r="I562" s="17">
        <f t="shared" si="17"/>
        <v>420000</v>
      </c>
      <c r="J562" s="17">
        <v>79800</v>
      </c>
      <c r="K562" s="17">
        <v>499800</v>
      </c>
      <c r="L562" s="29" t="s">
        <v>70</v>
      </c>
      <c r="M562" s="3">
        <v>46100</v>
      </c>
      <c r="N562" s="1">
        <f t="shared" si="18"/>
        <v>1</v>
      </c>
      <c r="O562" s="1" t="s">
        <v>2149</v>
      </c>
      <c r="P562" s="1"/>
      <c r="Q562" s="1"/>
      <c r="R562" s="1"/>
      <c r="S562" s="1"/>
      <c r="T562" s="3">
        <v>46105</v>
      </c>
      <c r="U562" s="1" t="s">
        <v>39</v>
      </c>
      <c r="V562" s="1"/>
      <c r="W562" s="1" t="s">
        <v>2144</v>
      </c>
    </row>
    <row r="563" spans="1:23" hidden="1">
      <c r="A563" s="1" t="s">
        <v>26</v>
      </c>
      <c r="B563" s="1" t="s">
        <v>2854</v>
      </c>
      <c r="C563" s="1">
        <v>13</v>
      </c>
      <c r="D563" s="1" t="s">
        <v>2388</v>
      </c>
      <c r="E563" s="3">
        <v>46099</v>
      </c>
      <c r="F563" s="12">
        <v>46099.671516203707</v>
      </c>
      <c r="G563" s="1">
        <v>901847080</v>
      </c>
      <c r="H563" s="1" t="s">
        <v>2519</v>
      </c>
      <c r="I563" s="17">
        <f t="shared" si="17"/>
        <v>11577412</v>
      </c>
      <c r="J563" s="17">
        <v>2199708.2799999998</v>
      </c>
      <c r="K563" s="17">
        <v>13777120.279999999</v>
      </c>
      <c r="L563" s="29" t="s">
        <v>1151</v>
      </c>
      <c r="M563" s="3"/>
      <c r="N563" s="1">
        <f t="shared" si="18"/>
        <v>0</v>
      </c>
      <c r="O563" s="1"/>
      <c r="P563" s="1"/>
      <c r="Q563" s="1"/>
      <c r="R563" s="1"/>
      <c r="S563" s="1"/>
      <c r="T563" s="3"/>
      <c r="U563" s="1"/>
      <c r="V563" s="1"/>
      <c r="W563" s="1"/>
    </row>
    <row r="564" spans="1:23" hidden="1">
      <c r="A564" s="1" t="s">
        <v>26</v>
      </c>
      <c r="B564" s="1" t="s">
        <v>2855</v>
      </c>
      <c r="C564" s="1">
        <v>729337</v>
      </c>
      <c r="D564" s="1" t="s">
        <v>817</v>
      </c>
      <c r="E564" s="3">
        <v>46099</v>
      </c>
      <c r="F564" s="12">
        <v>46099.670706018522</v>
      </c>
      <c r="G564" s="1">
        <v>890915475</v>
      </c>
      <c r="H564" s="1" t="s">
        <v>818</v>
      </c>
      <c r="I564" s="17">
        <f t="shared" si="17"/>
        <v>74933</v>
      </c>
      <c r="J564" s="17">
        <v>14237.27</v>
      </c>
      <c r="K564" s="17">
        <v>89170.27</v>
      </c>
      <c r="L564" s="29" t="s">
        <v>70</v>
      </c>
      <c r="M564" s="3">
        <v>46100</v>
      </c>
      <c r="N564" s="1">
        <f t="shared" si="18"/>
        <v>1</v>
      </c>
      <c r="O564" s="1" t="s">
        <v>2149</v>
      </c>
      <c r="P564" s="1"/>
      <c r="Q564" s="1"/>
      <c r="R564" s="1"/>
      <c r="S564" s="1"/>
      <c r="T564" s="3">
        <v>46105</v>
      </c>
      <c r="U564" s="1" t="s">
        <v>39</v>
      </c>
      <c r="V564" s="1"/>
      <c r="W564" s="1" t="s">
        <v>2144</v>
      </c>
    </row>
    <row r="565" spans="1:23" hidden="1">
      <c r="A565" s="1" t="s">
        <v>26</v>
      </c>
      <c r="B565" s="1" t="s">
        <v>2856</v>
      </c>
      <c r="C565" s="1">
        <v>132673053</v>
      </c>
      <c r="D565" s="1" t="s">
        <v>88</v>
      </c>
      <c r="E565" s="3">
        <v>46099</v>
      </c>
      <c r="F565" s="12">
        <v>46099.659907407404</v>
      </c>
      <c r="G565" s="1">
        <v>900092385</v>
      </c>
      <c r="H565" s="1" t="s">
        <v>89</v>
      </c>
      <c r="I565" s="17">
        <f t="shared" si="17"/>
        <v>537968.89</v>
      </c>
      <c r="J565" s="17">
        <v>102214.11</v>
      </c>
      <c r="K565" s="17">
        <v>640183</v>
      </c>
      <c r="L565" s="29" t="s">
        <v>65</v>
      </c>
      <c r="M565" s="3">
        <v>46105</v>
      </c>
      <c r="N565" s="1">
        <f t="shared" si="18"/>
        <v>6</v>
      </c>
      <c r="O565" s="1" t="s">
        <v>2149</v>
      </c>
      <c r="P565" s="1"/>
      <c r="Q565" s="1"/>
      <c r="R565" s="1"/>
      <c r="S565" s="1"/>
      <c r="T565" s="3">
        <v>46106</v>
      </c>
      <c r="U565" s="1" t="s">
        <v>39</v>
      </c>
      <c r="V565" s="1"/>
      <c r="W565" s="1" t="s">
        <v>1258</v>
      </c>
    </row>
    <row r="566" spans="1:23" hidden="1">
      <c r="A566" s="1" t="s">
        <v>26</v>
      </c>
      <c r="B566" s="1" t="s">
        <v>2857</v>
      </c>
      <c r="C566" s="1">
        <v>132616700</v>
      </c>
      <c r="D566" s="1" t="s">
        <v>88</v>
      </c>
      <c r="E566" s="3">
        <v>46099</v>
      </c>
      <c r="F566" s="12">
        <v>46099.658425925925</v>
      </c>
      <c r="G566" s="1">
        <v>900092385</v>
      </c>
      <c r="H566" s="1" t="s">
        <v>89</v>
      </c>
      <c r="I566" s="17">
        <f t="shared" si="17"/>
        <v>276213.40000000002</v>
      </c>
      <c r="J566" s="17">
        <v>49206.6</v>
      </c>
      <c r="K566" s="17">
        <v>325420</v>
      </c>
      <c r="L566" s="29" t="s">
        <v>65</v>
      </c>
      <c r="M566" s="3">
        <v>46105</v>
      </c>
      <c r="N566" s="1">
        <f t="shared" si="18"/>
        <v>6</v>
      </c>
      <c r="O566" s="1" t="s">
        <v>94</v>
      </c>
      <c r="P566" s="1"/>
      <c r="Q566" s="1"/>
      <c r="R566" s="1"/>
      <c r="S566" s="1"/>
      <c r="T566" s="3">
        <v>46106</v>
      </c>
      <c r="U566" s="1" t="s">
        <v>39</v>
      </c>
      <c r="V566" s="1"/>
      <c r="W566" s="1" t="s">
        <v>1258</v>
      </c>
    </row>
    <row r="567" spans="1:23" hidden="1">
      <c r="A567" s="1" t="s">
        <v>26</v>
      </c>
      <c r="B567" s="1" t="s">
        <v>2858</v>
      </c>
      <c r="C567" s="1">
        <v>3658</v>
      </c>
      <c r="D567" s="1" t="s">
        <v>28</v>
      </c>
      <c r="E567" s="3">
        <v>46099</v>
      </c>
      <c r="F567" s="12">
        <v>46099.64916666667</v>
      </c>
      <c r="G567" s="1">
        <v>811027589</v>
      </c>
      <c r="H567" s="1" t="s">
        <v>29</v>
      </c>
      <c r="I567" s="17">
        <f t="shared" si="17"/>
        <v>2203812.5300000003</v>
      </c>
      <c r="J567" s="17">
        <v>418724.47</v>
      </c>
      <c r="K567" s="17">
        <v>2622537</v>
      </c>
      <c r="L567" s="29" t="s">
        <v>1452</v>
      </c>
      <c r="M567" s="3"/>
      <c r="N567" s="1">
        <f t="shared" si="18"/>
        <v>0</v>
      </c>
      <c r="O567" s="1"/>
      <c r="P567" s="1"/>
      <c r="Q567" s="1"/>
      <c r="R567" s="1"/>
      <c r="S567" s="1"/>
      <c r="T567" s="3"/>
      <c r="U567" s="1"/>
      <c r="V567" s="1"/>
      <c r="W567" s="1"/>
    </row>
    <row r="568" spans="1:23" hidden="1">
      <c r="A568" s="1" t="s">
        <v>26</v>
      </c>
      <c r="B568" s="1" t="s">
        <v>2859</v>
      </c>
      <c r="C568" s="1">
        <v>132667483</v>
      </c>
      <c r="D568" s="1" t="s">
        <v>88</v>
      </c>
      <c r="E568" s="3">
        <v>46099</v>
      </c>
      <c r="F568" s="12">
        <v>46099.642060185186</v>
      </c>
      <c r="G568" s="1">
        <v>900092385</v>
      </c>
      <c r="H568" s="1" t="s">
        <v>89</v>
      </c>
      <c r="I568" s="17">
        <f t="shared" si="17"/>
        <v>537968.89</v>
      </c>
      <c r="J568" s="17">
        <v>102214.11</v>
      </c>
      <c r="K568" s="17">
        <v>640183</v>
      </c>
      <c r="L568" s="29" t="s">
        <v>65</v>
      </c>
      <c r="M568" s="3">
        <v>46105</v>
      </c>
      <c r="N568" s="1">
        <f t="shared" si="18"/>
        <v>6</v>
      </c>
      <c r="O568" s="1" t="s">
        <v>2149</v>
      </c>
      <c r="P568" s="1"/>
      <c r="Q568" s="1"/>
      <c r="R568" s="1"/>
      <c r="S568" s="1"/>
      <c r="T568" s="3">
        <v>46106</v>
      </c>
      <c r="U568" s="1" t="s">
        <v>39</v>
      </c>
      <c r="V568" s="1"/>
      <c r="W568" s="1" t="s">
        <v>1258</v>
      </c>
    </row>
    <row r="569" spans="1:23" hidden="1">
      <c r="A569" s="1" t="s">
        <v>26</v>
      </c>
      <c r="B569" s="1" t="s">
        <v>2860</v>
      </c>
      <c r="C569" s="1">
        <v>132678009</v>
      </c>
      <c r="D569" s="1" t="s">
        <v>88</v>
      </c>
      <c r="E569" s="3">
        <v>46099</v>
      </c>
      <c r="F569" s="12">
        <v>46099.634351851855</v>
      </c>
      <c r="G569" s="1">
        <v>900092385</v>
      </c>
      <c r="H569" s="1" t="s">
        <v>89</v>
      </c>
      <c r="I569" s="17">
        <f t="shared" si="17"/>
        <v>325699.19</v>
      </c>
      <c r="J569" s="17">
        <v>61882.81</v>
      </c>
      <c r="K569" s="17">
        <v>387582</v>
      </c>
      <c r="L569" s="29" t="s">
        <v>65</v>
      </c>
      <c r="M569" s="3">
        <v>46105</v>
      </c>
      <c r="N569" s="1">
        <f t="shared" si="18"/>
        <v>6</v>
      </c>
      <c r="O569" s="1" t="s">
        <v>2149</v>
      </c>
      <c r="P569" s="1"/>
      <c r="Q569" s="1"/>
      <c r="R569" s="1"/>
      <c r="S569" s="1"/>
      <c r="T569" s="3">
        <v>46106</v>
      </c>
      <c r="U569" s="1" t="s">
        <v>39</v>
      </c>
      <c r="V569" s="1"/>
      <c r="W569" s="1" t="s">
        <v>1258</v>
      </c>
    </row>
    <row r="570" spans="1:23" hidden="1">
      <c r="A570" s="1" t="s">
        <v>26</v>
      </c>
      <c r="B570" s="1" t="s">
        <v>2861</v>
      </c>
      <c r="C570" s="1">
        <v>2283</v>
      </c>
      <c r="D570" s="1" t="s">
        <v>832</v>
      </c>
      <c r="E570" s="3">
        <v>46099</v>
      </c>
      <c r="F570" s="12">
        <v>46099.616377314815</v>
      </c>
      <c r="G570" s="1">
        <v>800046913</v>
      </c>
      <c r="H570" s="1" t="s">
        <v>833</v>
      </c>
      <c r="I570" s="17">
        <f t="shared" si="17"/>
        <v>927000</v>
      </c>
      <c r="J570" s="17">
        <v>176130</v>
      </c>
      <c r="K570" s="17">
        <v>1103130</v>
      </c>
      <c r="L570" s="29" t="s">
        <v>110</v>
      </c>
      <c r="M570" s="3" t="s">
        <v>81</v>
      </c>
      <c r="N570" s="1" t="str">
        <f t="shared" si="18"/>
        <v xml:space="preserve"> - </v>
      </c>
      <c r="O570" s="1" t="s">
        <v>2149</v>
      </c>
      <c r="P570" s="1"/>
      <c r="Q570" s="1"/>
      <c r="R570" s="1"/>
      <c r="S570" s="1"/>
      <c r="T570" s="3"/>
      <c r="U570" s="1"/>
      <c r="V570" s="1"/>
      <c r="W570" s="1"/>
    </row>
    <row r="571" spans="1:23" hidden="1">
      <c r="A571" s="1" t="s">
        <v>26</v>
      </c>
      <c r="B571" s="1" t="s">
        <v>2862</v>
      </c>
      <c r="C571" s="1">
        <v>3338</v>
      </c>
      <c r="D571" s="1" t="s">
        <v>28</v>
      </c>
      <c r="E571" s="3">
        <v>46099</v>
      </c>
      <c r="F571" s="12">
        <v>46099.608749999999</v>
      </c>
      <c r="G571" s="1">
        <v>900563128</v>
      </c>
      <c r="H571" s="1" t="s">
        <v>1199</v>
      </c>
      <c r="I571" s="17">
        <f t="shared" si="17"/>
        <v>13605280</v>
      </c>
      <c r="J571" s="17">
        <v>2585003.2000000002</v>
      </c>
      <c r="K571" s="17">
        <v>16190283.199999999</v>
      </c>
      <c r="L571" s="29" t="s">
        <v>1151</v>
      </c>
      <c r="M571" s="3">
        <v>46101</v>
      </c>
      <c r="N571" s="1">
        <f t="shared" si="18"/>
        <v>2</v>
      </c>
      <c r="O571" s="1" t="s">
        <v>2149</v>
      </c>
      <c r="P571" s="1"/>
      <c r="Q571" s="1"/>
      <c r="R571" s="1"/>
      <c r="S571" s="1"/>
      <c r="T571" s="3">
        <v>46107</v>
      </c>
      <c r="U571" s="1"/>
      <c r="V571" s="1"/>
      <c r="W571" s="1" t="s">
        <v>2144</v>
      </c>
    </row>
    <row r="572" spans="1:23" hidden="1">
      <c r="A572" s="1" t="s">
        <v>26</v>
      </c>
      <c r="B572" s="1" t="s">
        <v>2863</v>
      </c>
      <c r="C572" s="1">
        <v>7077</v>
      </c>
      <c r="D572" s="1" t="s">
        <v>371</v>
      </c>
      <c r="E572" s="3">
        <v>46099</v>
      </c>
      <c r="F572" s="12">
        <v>46099.504999999997</v>
      </c>
      <c r="G572" s="1">
        <v>800106404</v>
      </c>
      <c r="H572" s="1" t="s">
        <v>369</v>
      </c>
      <c r="I572" s="17">
        <f t="shared" si="17"/>
        <v>90578588</v>
      </c>
      <c r="J572" s="17">
        <v>1720993</v>
      </c>
      <c r="K572" s="17">
        <v>92299581</v>
      </c>
      <c r="L572" s="29" t="s">
        <v>128</v>
      </c>
      <c r="M572" s="3">
        <v>46107</v>
      </c>
      <c r="N572" s="1">
        <f t="shared" si="18"/>
        <v>8</v>
      </c>
      <c r="O572" s="1" t="s">
        <v>2655</v>
      </c>
      <c r="P572" s="1"/>
      <c r="Q572" s="1"/>
      <c r="R572" s="1"/>
      <c r="S572" s="1"/>
      <c r="T572" s="3"/>
      <c r="U572" s="1"/>
      <c r="V572" s="1"/>
      <c r="W572" s="1"/>
    </row>
    <row r="573" spans="1:23" hidden="1">
      <c r="A573" s="1" t="s">
        <v>82</v>
      </c>
      <c r="B573" s="1" t="s">
        <v>2864</v>
      </c>
      <c r="C573" s="1">
        <v>16841</v>
      </c>
      <c r="D573" s="1" t="s">
        <v>373</v>
      </c>
      <c r="E573" s="3">
        <v>46099</v>
      </c>
      <c r="F573" s="12">
        <v>46099.607094907406</v>
      </c>
      <c r="G573" s="1">
        <v>800106404</v>
      </c>
      <c r="H573" s="1" t="s">
        <v>369</v>
      </c>
      <c r="I573" s="17">
        <f t="shared" si="17"/>
        <v>127896</v>
      </c>
      <c r="J573" s="17">
        <v>2430</v>
      </c>
      <c r="K573" s="17">
        <v>130326</v>
      </c>
      <c r="L573" s="29" t="s">
        <v>128</v>
      </c>
      <c r="M573" s="3">
        <v>46107</v>
      </c>
      <c r="N573" s="1">
        <f t="shared" si="18"/>
        <v>8</v>
      </c>
      <c r="O573" s="1" t="s">
        <v>2655</v>
      </c>
      <c r="P573" s="1"/>
      <c r="Q573" s="1"/>
      <c r="R573" s="1"/>
      <c r="S573" s="1"/>
      <c r="T573" s="3"/>
      <c r="U573" s="1"/>
      <c r="V573" s="1"/>
      <c r="W573" s="1"/>
    </row>
    <row r="574" spans="1:23" hidden="1">
      <c r="A574" s="1" t="s">
        <v>26</v>
      </c>
      <c r="B574" s="1" t="s">
        <v>2865</v>
      </c>
      <c r="C574" s="1">
        <v>2282</v>
      </c>
      <c r="D574" s="1" t="s">
        <v>832</v>
      </c>
      <c r="E574" s="3">
        <v>46099</v>
      </c>
      <c r="F574" s="12">
        <v>46099.60260416667</v>
      </c>
      <c r="G574" s="1">
        <v>800046913</v>
      </c>
      <c r="H574" s="1" t="s">
        <v>833</v>
      </c>
      <c r="I574" s="17">
        <f t="shared" si="17"/>
        <v>479000</v>
      </c>
      <c r="J574" s="17">
        <v>91010</v>
      </c>
      <c r="K574" s="17">
        <v>570010</v>
      </c>
      <c r="L574" s="29" t="s">
        <v>110</v>
      </c>
      <c r="M574" s="3" t="s">
        <v>81</v>
      </c>
      <c r="N574" s="1" t="str">
        <f t="shared" si="18"/>
        <v xml:space="preserve"> - </v>
      </c>
      <c r="O574" s="1" t="s">
        <v>2149</v>
      </c>
      <c r="P574" s="1"/>
      <c r="Q574" s="1"/>
      <c r="R574" s="1"/>
      <c r="S574" s="1"/>
      <c r="T574" s="3"/>
      <c r="U574" s="1"/>
      <c r="V574" s="1"/>
      <c r="W574" s="1"/>
    </row>
    <row r="575" spans="1:23" hidden="1">
      <c r="A575" s="1" t="s">
        <v>26</v>
      </c>
      <c r="B575" s="1" t="s">
        <v>2866</v>
      </c>
      <c r="C575" s="1">
        <v>10073936</v>
      </c>
      <c r="D575" s="1" t="s">
        <v>1308</v>
      </c>
      <c r="E575" s="3">
        <v>46099</v>
      </c>
      <c r="F575" s="12">
        <v>46099.548622685186</v>
      </c>
      <c r="G575" s="1">
        <v>900407915</v>
      </c>
      <c r="H575" s="1" t="s">
        <v>1309</v>
      </c>
      <c r="I575" s="17">
        <f t="shared" si="17"/>
        <v>29411.770000000004</v>
      </c>
      <c r="J575" s="17">
        <v>5588.24</v>
      </c>
      <c r="K575" s="17">
        <v>35000.01</v>
      </c>
      <c r="L575" s="1" t="s">
        <v>54</v>
      </c>
      <c r="M575" s="3"/>
      <c r="N575" s="1">
        <f t="shared" si="18"/>
        <v>0</v>
      </c>
      <c r="O575" s="1"/>
      <c r="P575" s="1"/>
      <c r="Q575" s="1"/>
      <c r="R575" s="1"/>
      <c r="S575" s="1"/>
      <c r="T575" s="3"/>
      <c r="U575" s="1"/>
      <c r="V575" s="1"/>
      <c r="W575" s="1"/>
    </row>
    <row r="576" spans="1:23" hidden="1">
      <c r="A576" s="1" t="s">
        <v>26</v>
      </c>
      <c r="B576" s="1" t="s">
        <v>2867</v>
      </c>
      <c r="C576" s="1">
        <v>3336</v>
      </c>
      <c r="D576" s="1" t="s">
        <v>28</v>
      </c>
      <c r="E576" s="3">
        <v>46099</v>
      </c>
      <c r="F576" s="12">
        <v>46099.506481481483</v>
      </c>
      <c r="G576" s="1">
        <v>900563128</v>
      </c>
      <c r="H576" s="1" t="s">
        <v>1199</v>
      </c>
      <c r="I576" s="17">
        <f t="shared" si="17"/>
        <v>697800</v>
      </c>
      <c r="J576" s="17">
        <v>132582</v>
      </c>
      <c r="K576" s="17">
        <v>830382</v>
      </c>
      <c r="L576" s="29" t="s">
        <v>1151</v>
      </c>
      <c r="M576" s="3">
        <v>46101</v>
      </c>
      <c r="N576" s="1">
        <f t="shared" si="18"/>
        <v>2</v>
      </c>
      <c r="O576" s="1" t="s">
        <v>2149</v>
      </c>
      <c r="P576" s="1"/>
      <c r="Q576" s="1"/>
      <c r="R576" s="1"/>
      <c r="S576" s="1"/>
      <c r="T576" s="3">
        <v>46107</v>
      </c>
      <c r="U576" s="1"/>
      <c r="V576" s="1"/>
      <c r="W576" s="1" t="s">
        <v>2144</v>
      </c>
    </row>
    <row r="577" spans="1:23" hidden="1">
      <c r="A577" s="1" t="s">
        <v>26</v>
      </c>
      <c r="B577" s="1" t="s">
        <v>2868</v>
      </c>
      <c r="C577" s="1">
        <v>3335</v>
      </c>
      <c r="D577" s="1" t="s">
        <v>28</v>
      </c>
      <c r="E577" s="3">
        <v>46099</v>
      </c>
      <c r="F577" s="12">
        <v>46099.501076388886</v>
      </c>
      <c r="G577" s="1">
        <v>900563128</v>
      </c>
      <c r="H577" s="1" t="s">
        <v>1199</v>
      </c>
      <c r="I577" s="17">
        <f t="shared" si="17"/>
        <v>941300</v>
      </c>
      <c r="J577" s="17">
        <v>178847</v>
      </c>
      <c r="K577" s="17">
        <v>1120147</v>
      </c>
      <c r="L577" s="29" t="s">
        <v>1151</v>
      </c>
      <c r="M577" s="3">
        <v>46101</v>
      </c>
      <c r="N577" s="1">
        <f t="shared" si="18"/>
        <v>2</v>
      </c>
      <c r="O577" s="1" t="s">
        <v>2149</v>
      </c>
      <c r="P577" s="1"/>
      <c r="Q577" s="1"/>
      <c r="R577" s="1"/>
      <c r="S577" s="1"/>
      <c r="T577" s="3">
        <v>46107</v>
      </c>
      <c r="U577" s="1"/>
      <c r="V577" s="1"/>
      <c r="W577" s="1" t="s">
        <v>2144</v>
      </c>
    </row>
    <row r="578" spans="1:23" hidden="1">
      <c r="A578" s="1" t="s">
        <v>26</v>
      </c>
      <c r="B578" s="1" t="s">
        <v>2869</v>
      </c>
      <c r="C578" s="1">
        <v>3334</v>
      </c>
      <c r="D578" s="1" t="s">
        <v>28</v>
      </c>
      <c r="E578" s="3">
        <v>46099</v>
      </c>
      <c r="F578" s="12">
        <v>46099.486273148148</v>
      </c>
      <c r="G578" s="1">
        <v>900563128</v>
      </c>
      <c r="H578" s="1" t="s">
        <v>1199</v>
      </c>
      <c r="I578" s="17">
        <f t="shared" si="17"/>
        <v>529600</v>
      </c>
      <c r="J578" s="17">
        <v>100624</v>
      </c>
      <c r="K578" s="17">
        <v>630224</v>
      </c>
      <c r="L578" s="29" t="s">
        <v>1151</v>
      </c>
      <c r="M578" s="3">
        <v>46101</v>
      </c>
      <c r="N578" s="1">
        <f t="shared" si="18"/>
        <v>2</v>
      </c>
      <c r="O578" s="1" t="s">
        <v>2149</v>
      </c>
      <c r="P578" s="1"/>
      <c r="Q578" s="1"/>
      <c r="R578" s="1"/>
      <c r="S578" s="1"/>
      <c r="T578" s="3">
        <v>46107</v>
      </c>
      <c r="U578" s="1"/>
      <c r="V578" s="1"/>
      <c r="W578" s="1" t="s">
        <v>2144</v>
      </c>
    </row>
    <row r="579" spans="1:23" hidden="1">
      <c r="A579" s="1" t="s">
        <v>26</v>
      </c>
      <c r="B579" s="1" t="s">
        <v>2870</v>
      </c>
      <c r="C579" s="1">
        <v>97398</v>
      </c>
      <c r="D579" s="1" t="s">
        <v>958</v>
      </c>
      <c r="E579" s="3">
        <v>46099</v>
      </c>
      <c r="F579" s="12">
        <v>46099.481319444443</v>
      </c>
      <c r="G579" s="1">
        <v>900125852</v>
      </c>
      <c r="H579" s="1" t="s">
        <v>959</v>
      </c>
      <c r="I579" s="17">
        <f t="shared" ref="I579:I642" si="19">K579-J579</f>
        <v>15125.85</v>
      </c>
      <c r="J579" s="17">
        <v>2874.15</v>
      </c>
      <c r="K579" s="17">
        <v>18000</v>
      </c>
      <c r="L579" s="1" t="s">
        <v>54</v>
      </c>
      <c r="M579" s="3"/>
      <c r="N579" s="1">
        <f t="shared" ref="N579:N642" si="20">IFERROR(IF(-_xlfn.DAYS(E579,M579)&lt;0,0,-_xlfn.DAYS(E579,M579)), " - ")</f>
        <v>0</v>
      </c>
      <c r="O579" s="1"/>
      <c r="P579" s="1"/>
      <c r="Q579" s="1"/>
      <c r="R579" s="1"/>
      <c r="S579" s="1"/>
      <c r="T579" s="3"/>
      <c r="U579" s="1"/>
      <c r="V579" s="1"/>
      <c r="W579" s="1"/>
    </row>
    <row r="580" spans="1:23" hidden="1">
      <c r="A580" s="1" t="s">
        <v>26</v>
      </c>
      <c r="B580" s="1" t="s">
        <v>2871</v>
      </c>
      <c r="C580" s="1">
        <v>3333</v>
      </c>
      <c r="D580" s="1" t="s">
        <v>28</v>
      </c>
      <c r="E580" s="3">
        <v>46099</v>
      </c>
      <c r="F580" s="12">
        <v>46099.48064814815</v>
      </c>
      <c r="G580" s="1">
        <v>900563128</v>
      </c>
      <c r="H580" s="1" t="s">
        <v>1199</v>
      </c>
      <c r="I580" s="17">
        <f t="shared" si="19"/>
        <v>798800</v>
      </c>
      <c r="J580" s="17">
        <v>151772</v>
      </c>
      <c r="K580" s="17">
        <v>950572</v>
      </c>
      <c r="L580" s="29" t="s">
        <v>1151</v>
      </c>
      <c r="M580" s="3">
        <v>46101</v>
      </c>
      <c r="N580" s="1">
        <f t="shared" si="20"/>
        <v>2</v>
      </c>
      <c r="O580" s="1" t="s">
        <v>2149</v>
      </c>
      <c r="P580" s="1"/>
      <c r="Q580" s="1"/>
      <c r="R580" s="1"/>
      <c r="S580" s="1"/>
      <c r="T580" s="3">
        <v>46107</v>
      </c>
      <c r="U580" s="1"/>
      <c r="V580" s="1"/>
      <c r="W580" s="1" t="s">
        <v>2144</v>
      </c>
    </row>
    <row r="581" spans="1:23" hidden="1">
      <c r="A581" s="1" t="s">
        <v>26</v>
      </c>
      <c r="B581" s="1" t="s">
        <v>2872</v>
      </c>
      <c r="C581" s="1">
        <v>75536</v>
      </c>
      <c r="D581" s="1" t="s">
        <v>355</v>
      </c>
      <c r="E581" s="3">
        <v>46099</v>
      </c>
      <c r="F581" s="12">
        <v>46099.480613425927</v>
      </c>
      <c r="G581" s="1">
        <v>800204486</v>
      </c>
      <c r="H581" s="1" t="s">
        <v>851</v>
      </c>
      <c r="I581" s="17">
        <f t="shared" si="19"/>
        <v>509204</v>
      </c>
      <c r="J581" s="17">
        <v>96748.76</v>
      </c>
      <c r="K581" s="17">
        <v>605952.76</v>
      </c>
      <c r="L581" s="29" t="s">
        <v>70</v>
      </c>
      <c r="M581" s="3">
        <v>46106</v>
      </c>
      <c r="N581" s="1">
        <f t="shared" si="20"/>
        <v>7</v>
      </c>
      <c r="O581" s="1" t="s">
        <v>2149</v>
      </c>
      <c r="P581" s="1"/>
      <c r="Q581" s="1"/>
      <c r="R581" s="1"/>
      <c r="S581" s="1"/>
      <c r="T581" s="3">
        <v>46107</v>
      </c>
      <c r="U581" s="1"/>
      <c r="V581" s="1"/>
      <c r="W581" s="1"/>
    </row>
    <row r="582" spans="1:23" hidden="1">
      <c r="A582" s="1" t="s">
        <v>26</v>
      </c>
      <c r="B582" s="1" t="s">
        <v>2873</v>
      </c>
      <c r="C582" s="1">
        <v>349117</v>
      </c>
      <c r="D582" s="1" t="s">
        <v>336</v>
      </c>
      <c r="E582" s="3">
        <v>46099</v>
      </c>
      <c r="F582" s="12">
        <v>46099.450011574074</v>
      </c>
      <c r="G582" s="1">
        <v>800049074</v>
      </c>
      <c r="H582" s="1" t="s">
        <v>337</v>
      </c>
      <c r="I582" s="17">
        <f t="shared" si="19"/>
        <v>513863</v>
      </c>
      <c r="J582" s="17">
        <v>57090</v>
      </c>
      <c r="K582" s="17">
        <v>570953</v>
      </c>
      <c r="L582" s="29" t="s">
        <v>70</v>
      </c>
      <c r="M582" s="3">
        <v>46101</v>
      </c>
      <c r="N582" s="1">
        <f t="shared" si="20"/>
        <v>2</v>
      </c>
      <c r="O582" s="1" t="s">
        <v>2149</v>
      </c>
      <c r="P582" s="1"/>
      <c r="Q582" s="1"/>
      <c r="R582" s="1"/>
      <c r="S582" s="1"/>
      <c r="T582" s="3">
        <v>46105</v>
      </c>
      <c r="U582" s="1" t="s">
        <v>39</v>
      </c>
      <c r="V582" s="1"/>
      <c r="W582" s="1" t="s">
        <v>2144</v>
      </c>
    </row>
    <row r="583" spans="1:23" hidden="1">
      <c r="A583" s="1" t="s">
        <v>26</v>
      </c>
      <c r="B583" s="1" t="s">
        <v>2874</v>
      </c>
      <c r="C583" s="1">
        <v>670661</v>
      </c>
      <c r="D583" s="1" t="s">
        <v>868</v>
      </c>
      <c r="E583" s="3">
        <v>46099</v>
      </c>
      <c r="F583" s="12">
        <v>46099.432129629633</v>
      </c>
      <c r="G583" s="1">
        <v>811009788</v>
      </c>
      <c r="H583" s="1" t="s">
        <v>869</v>
      </c>
      <c r="I583" s="17">
        <f t="shared" si="19"/>
        <v>119598</v>
      </c>
      <c r="J583" s="17">
        <v>0</v>
      </c>
      <c r="K583" s="17">
        <v>119598</v>
      </c>
      <c r="L583" s="29" t="s">
        <v>70</v>
      </c>
      <c r="M583" s="3">
        <v>46099</v>
      </c>
      <c r="N583" s="1">
        <f t="shared" si="20"/>
        <v>0</v>
      </c>
      <c r="O583" s="1" t="s">
        <v>2149</v>
      </c>
      <c r="P583" s="1"/>
      <c r="Q583" s="1"/>
      <c r="R583" s="1"/>
      <c r="S583" s="1"/>
      <c r="T583" s="3">
        <v>46100</v>
      </c>
      <c r="U583" s="1" t="s">
        <v>39</v>
      </c>
      <c r="V583" s="1"/>
      <c r="W583" s="1" t="s">
        <v>2144</v>
      </c>
    </row>
    <row r="584" spans="1:23" hidden="1">
      <c r="A584" s="1" t="s">
        <v>26</v>
      </c>
      <c r="B584" s="1" t="s">
        <v>2875</v>
      </c>
      <c r="C584" s="1">
        <v>8342</v>
      </c>
      <c r="D584" s="1" t="s">
        <v>28</v>
      </c>
      <c r="E584" s="3">
        <v>46099</v>
      </c>
      <c r="F584" s="12">
        <v>46099.424432870372</v>
      </c>
      <c r="G584" s="1">
        <v>900834719</v>
      </c>
      <c r="H584" s="1" t="s">
        <v>886</v>
      </c>
      <c r="I584" s="17">
        <f t="shared" si="19"/>
        <v>89300</v>
      </c>
      <c r="J584" s="17">
        <v>0</v>
      </c>
      <c r="K584" s="17">
        <v>89300</v>
      </c>
      <c r="L584" s="29" t="s">
        <v>65</v>
      </c>
      <c r="M584" s="3">
        <v>46099</v>
      </c>
      <c r="N584" s="1">
        <f t="shared" si="20"/>
        <v>0</v>
      </c>
      <c r="O584" s="1" t="s">
        <v>94</v>
      </c>
      <c r="P584" s="1"/>
      <c r="Q584" s="1"/>
      <c r="R584" s="1"/>
      <c r="S584" s="1"/>
      <c r="T584" s="3">
        <v>46100</v>
      </c>
      <c r="U584" s="1" t="s">
        <v>39</v>
      </c>
      <c r="V584" s="1"/>
      <c r="W584" s="1" t="s">
        <v>2144</v>
      </c>
    </row>
    <row r="585" spans="1:23" hidden="1">
      <c r="A585" s="1" t="s">
        <v>26</v>
      </c>
      <c r="B585" s="1" t="s">
        <v>2876</v>
      </c>
      <c r="C585" s="1">
        <v>35</v>
      </c>
      <c r="D585" s="1" t="s">
        <v>122</v>
      </c>
      <c r="E585" s="3">
        <v>46099</v>
      </c>
      <c r="F585" s="12">
        <v>46099.406041666669</v>
      </c>
      <c r="G585" s="1">
        <v>902020620</v>
      </c>
      <c r="H585" s="1" t="s">
        <v>2152</v>
      </c>
      <c r="I585" s="17">
        <f t="shared" si="19"/>
        <v>993300</v>
      </c>
      <c r="J585" s="17">
        <v>188727</v>
      </c>
      <c r="K585" s="17">
        <v>1182027</v>
      </c>
      <c r="L585" s="29" t="s">
        <v>70</v>
      </c>
      <c r="M585" s="3">
        <v>46099</v>
      </c>
      <c r="N585" s="1">
        <f t="shared" si="20"/>
        <v>0</v>
      </c>
      <c r="O585" s="1" t="s">
        <v>2149</v>
      </c>
      <c r="P585" s="1"/>
      <c r="Q585" s="1"/>
      <c r="R585" s="1"/>
      <c r="S585" s="1"/>
      <c r="T585" s="3">
        <v>46100</v>
      </c>
      <c r="U585" s="1" t="s">
        <v>39</v>
      </c>
      <c r="V585" s="1"/>
      <c r="W585" s="1" t="s">
        <v>2144</v>
      </c>
    </row>
    <row r="586" spans="1:23" hidden="1">
      <c r="A586" s="1" t="s">
        <v>26</v>
      </c>
      <c r="B586" s="1" t="s">
        <v>2877</v>
      </c>
      <c r="C586" s="1">
        <v>1315</v>
      </c>
      <c r="D586" s="1" t="s">
        <v>435</v>
      </c>
      <c r="E586" s="3">
        <v>46099</v>
      </c>
      <c r="F586" s="12">
        <v>46099.398576388892</v>
      </c>
      <c r="G586" s="1">
        <v>900933624</v>
      </c>
      <c r="H586" s="1" t="s">
        <v>436</v>
      </c>
      <c r="I586" s="17">
        <f t="shared" si="19"/>
        <v>6700000</v>
      </c>
      <c r="J586" s="17">
        <v>1273000</v>
      </c>
      <c r="K586" s="17">
        <v>7973000</v>
      </c>
      <c r="L586" s="29" t="s">
        <v>1151</v>
      </c>
      <c r="M586" s="3">
        <v>46101</v>
      </c>
      <c r="N586" s="1">
        <f t="shared" si="20"/>
        <v>2</v>
      </c>
      <c r="O586" s="1" t="s">
        <v>2149</v>
      </c>
      <c r="P586" s="1"/>
      <c r="Q586" s="1"/>
      <c r="R586" s="1"/>
      <c r="S586" s="1"/>
      <c r="T586" s="3">
        <v>46107</v>
      </c>
      <c r="U586" s="1"/>
      <c r="V586" s="1"/>
      <c r="W586" s="1" t="s">
        <v>2144</v>
      </c>
    </row>
    <row r="587" spans="1:23" hidden="1">
      <c r="A587" s="1" t="s">
        <v>26</v>
      </c>
      <c r="B587" s="1" t="s">
        <v>2878</v>
      </c>
      <c r="C587" s="1">
        <v>1316</v>
      </c>
      <c r="D587" s="1" t="s">
        <v>435</v>
      </c>
      <c r="E587" s="3">
        <v>46099</v>
      </c>
      <c r="F587" s="12">
        <v>46099.403402777774</v>
      </c>
      <c r="G587" s="1">
        <v>900933624</v>
      </c>
      <c r="H587" s="1" t="s">
        <v>436</v>
      </c>
      <c r="I587" s="17">
        <f t="shared" si="19"/>
        <v>1920000</v>
      </c>
      <c r="J587" s="17">
        <v>364800</v>
      </c>
      <c r="K587" s="17">
        <v>2284800</v>
      </c>
      <c r="L587" s="29" t="s">
        <v>1151</v>
      </c>
      <c r="M587" s="3">
        <v>46101</v>
      </c>
      <c r="N587" s="1">
        <f t="shared" si="20"/>
        <v>2</v>
      </c>
      <c r="O587" s="1" t="s">
        <v>2149</v>
      </c>
      <c r="P587" s="1"/>
      <c r="Q587" s="1"/>
      <c r="R587" s="1"/>
      <c r="S587" s="1"/>
      <c r="T587" s="3">
        <v>46107</v>
      </c>
      <c r="U587" s="1"/>
      <c r="V587" s="1"/>
      <c r="W587" s="1" t="s">
        <v>2144</v>
      </c>
    </row>
    <row r="588" spans="1:23" hidden="1">
      <c r="A588" s="1" t="s">
        <v>26</v>
      </c>
      <c r="B588" s="1" t="s">
        <v>2879</v>
      </c>
      <c r="C588" s="1">
        <v>1314</v>
      </c>
      <c r="D588" s="1" t="s">
        <v>435</v>
      </c>
      <c r="E588" s="3">
        <v>46099</v>
      </c>
      <c r="F588" s="12">
        <v>46099.395937499998</v>
      </c>
      <c r="G588" s="1">
        <v>900933624</v>
      </c>
      <c r="H588" s="1" t="s">
        <v>436</v>
      </c>
      <c r="I588" s="17">
        <f t="shared" si="19"/>
        <v>6400000</v>
      </c>
      <c r="J588" s="17">
        <v>1216000</v>
      </c>
      <c r="K588" s="17">
        <v>7616000</v>
      </c>
      <c r="L588" s="29" t="s">
        <v>1151</v>
      </c>
      <c r="M588" s="3">
        <v>46101</v>
      </c>
      <c r="N588" s="1">
        <f t="shared" si="20"/>
        <v>2</v>
      </c>
      <c r="O588" s="1" t="s">
        <v>2149</v>
      </c>
      <c r="P588" s="1"/>
      <c r="Q588" s="1"/>
      <c r="R588" s="1"/>
      <c r="S588" s="1"/>
      <c r="T588" s="3">
        <v>46107</v>
      </c>
      <c r="U588" s="1"/>
      <c r="V588" s="1"/>
      <c r="W588" s="1" t="s">
        <v>2144</v>
      </c>
    </row>
    <row r="589" spans="1:23" hidden="1">
      <c r="A589" s="1" t="s">
        <v>26</v>
      </c>
      <c r="B589" s="1" t="s">
        <v>2880</v>
      </c>
      <c r="C589" s="1">
        <v>100325</v>
      </c>
      <c r="D589" s="1" t="s">
        <v>2544</v>
      </c>
      <c r="E589" s="3">
        <v>46099</v>
      </c>
      <c r="F589" s="12">
        <v>46099.449224537035</v>
      </c>
      <c r="G589" s="1">
        <v>890903388</v>
      </c>
      <c r="H589" s="1" t="s">
        <v>943</v>
      </c>
      <c r="I589" s="17">
        <f t="shared" si="19"/>
        <v>81800</v>
      </c>
      <c r="J589" s="17">
        <v>0</v>
      </c>
      <c r="K589" s="17">
        <v>81800</v>
      </c>
      <c r="L589" s="1" t="s">
        <v>54</v>
      </c>
      <c r="M589" s="3"/>
      <c r="N589" s="1">
        <f t="shared" si="20"/>
        <v>0</v>
      </c>
      <c r="O589" s="1"/>
      <c r="P589" s="1"/>
      <c r="Q589" s="1"/>
      <c r="R589" s="1"/>
      <c r="S589" s="1"/>
      <c r="T589" s="3"/>
      <c r="U589" s="1"/>
      <c r="V589" s="1"/>
      <c r="W589" s="1"/>
    </row>
    <row r="590" spans="1:23" hidden="1">
      <c r="A590" s="1" t="s">
        <v>26</v>
      </c>
      <c r="B590" s="1" t="s">
        <v>2881</v>
      </c>
      <c r="C590" s="27">
        <v>12097</v>
      </c>
      <c r="D590" s="1" t="s">
        <v>227</v>
      </c>
      <c r="E590" s="3">
        <v>46099</v>
      </c>
      <c r="F590" s="12">
        <v>46099.405717592592</v>
      </c>
      <c r="G590" s="1">
        <v>1036929757</v>
      </c>
      <c r="H590" s="1" t="s">
        <v>228</v>
      </c>
      <c r="I590" s="17">
        <f t="shared" si="19"/>
        <v>41040</v>
      </c>
      <c r="J590" s="17">
        <v>0</v>
      </c>
      <c r="K590" s="17">
        <v>41040</v>
      </c>
      <c r="L590" s="1" t="s">
        <v>54</v>
      </c>
      <c r="M590" s="3"/>
      <c r="N590" s="1">
        <f t="shared" si="20"/>
        <v>0</v>
      </c>
      <c r="O590" s="1"/>
      <c r="P590" s="1"/>
      <c r="Q590" s="1"/>
      <c r="R590" s="1"/>
      <c r="S590" s="1"/>
      <c r="T590" s="3"/>
      <c r="U590" s="1"/>
      <c r="V590" s="1"/>
      <c r="W590" s="1"/>
    </row>
    <row r="591" spans="1:23" hidden="1">
      <c r="A591" s="1" t="s">
        <v>26</v>
      </c>
      <c r="B591" s="1" t="s">
        <v>2882</v>
      </c>
      <c r="C591" s="1">
        <v>729151</v>
      </c>
      <c r="D591" s="1" t="s">
        <v>817</v>
      </c>
      <c r="E591" s="3">
        <v>46099</v>
      </c>
      <c r="F591" s="12">
        <v>46099.327187499999</v>
      </c>
      <c r="G591" s="1">
        <v>890915475</v>
      </c>
      <c r="H591" s="1" t="s">
        <v>818</v>
      </c>
      <c r="I591" s="17">
        <f t="shared" si="19"/>
        <v>107738</v>
      </c>
      <c r="J591" s="17">
        <v>20470.22</v>
      </c>
      <c r="K591" s="17">
        <v>128208.22</v>
      </c>
      <c r="L591" s="29" t="s">
        <v>70</v>
      </c>
      <c r="M591" s="3">
        <v>46100</v>
      </c>
      <c r="N591" s="1">
        <f t="shared" si="20"/>
        <v>1</v>
      </c>
      <c r="O591" s="1" t="s">
        <v>2149</v>
      </c>
      <c r="P591" s="1"/>
      <c r="Q591" s="1"/>
      <c r="R591" s="1"/>
      <c r="S591" s="1"/>
      <c r="T591" s="3">
        <v>46105</v>
      </c>
      <c r="U591" s="1" t="s">
        <v>39</v>
      </c>
      <c r="V591" s="1"/>
      <c r="W591" s="1" t="s">
        <v>2144</v>
      </c>
    </row>
    <row r="592" spans="1:23" hidden="1">
      <c r="A592" s="1" t="s">
        <v>26</v>
      </c>
      <c r="B592" s="1" t="s">
        <v>2883</v>
      </c>
      <c r="C592" s="1">
        <v>101954</v>
      </c>
      <c r="D592" s="1" t="s">
        <v>458</v>
      </c>
      <c r="E592" s="3">
        <v>46099</v>
      </c>
      <c r="F592" s="12">
        <v>46099.325844907406</v>
      </c>
      <c r="G592" s="1">
        <v>890929497</v>
      </c>
      <c r="H592" s="1" t="s">
        <v>459</v>
      </c>
      <c r="I592" s="17">
        <f t="shared" si="19"/>
        <v>1250000</v>
      </c>
      <c r="J592" s="17">
        <v>237500</v>
      </c>
      <c r="K592" s="17">
        <v>1487500</v>
      </c>
      <c r="L592" s="29" t="s">
        <v>1151</v>
      </c>
      <c r="M592" s="3">
        <v>46106</v>
      </c>
      <c r="N592" s="1">
        <f t="shared" si="20"/>
        <v>7</v>
      </c>
      <c r="O592" s="1" t="s">
        <v>2149</v>
      </c>
      <c r="P592" s="1"/>
      <c r="Q592" s="1"/>
      <c r="R592" s="1"/>
      <c r="S592" s="1"/>
      <c r="T592" s="3">
        <v>46107</v>
      </c>
      <c r="U592" s="1" t="s">
        <v>39</v>
      </c>
      <c r="V592" s="1"/>
      <c r="W592" s="1"/>
    </row>
    <row r="593" spans="1:23" hidden="1">
      <c r="A593" s="1" t="s">
        <v>26</v>
      </c>
      <c r="B593" s="1" t="s">
        <v>2884</v>
      </c>
      <c r="C593" s="1">
        <v>19315</v>
      </c>
      <c r="D593" s="1" t="s">
        <v>566</v>
      </c>
      <c r="E593" s="3">
        <v>46099</v>
      </c>
      <c r="F593" s="12">
        <v>46099.319490740738</v>
      </c>
      <c r="G593" s="1">
        <v>900237741</v>
      </c>
      <c r="H593" s="1" t="s">
        <v>567</v>
      </c>
      <c r="I593" s="17">
        <f t="shared" si="19"/>
        <v>153000</v>
      </c>
      <c r="J593" s="17">
        <v>29070</v>
      </c>
      <c r="K593" s="17">
        <v>182070</v>
      </c>
      <c r="L593" s="29" t="s">
        <v>70</v>
      </c>
      <c r="M593" s="3">
        <v>46099</v>
      </c>
      <c r="N593" s="1">
        <f t="shared" si="20"/>
        <v>0</v>
      </c>
      <c r="O593" s="1" t="s">
        <v>2149</v>
      </c>
      <c r="P593" s="1"/>
      <c r="Q593" s="1"/>
      <c r="R593" s="1"/>
      <c r="S593" s="1"/>
      <c r="T593" s="3">
        <v>46100</v>
      </c>
      <c r="U593" s="1" t="s">
        <v>39</v>
      </c>
      <c r="V593" s="1"/>
      <c r="W593" s="1" t="s">
        <v>2144</v>
      </c>
    </row>
    <row r="594" spans="1:23" hidden="1">
      <c r="A594" s="1" t="s">
        <v>26</v>
      </c>
      <c r="B594" s="1" t="s">
        <v>2885</v>
      </c>
      <c r="C594" s="1">
        <v>78419737</v>
      </c>
      <c r="D594" s="1" t="s">
        <v>255</v>
      </c>
      <c r="E594" s="3">
        <v>46099</v>
      </c>
      <c r="F594" s="12">
        <v>46099.25341435185</v>
      </c>
      <c r="G594" s="1">
        <v>900843898</v>
      </c>
      <c r="H594" s="1" t="s">
        <v>256</v>
      </c>
      <c r="I594" s="17">
        <f t="shared" si="19"/>
        <v>25000</v>
      </c>
      <c r="J594" s="17">
        <v>4750</v>
      </c>
      <c r="K594" s="17">
        <v>29750</v>
      </c>
      <c r="L594" s="1" t="s">
        <v>54</v>
      </c>
      <c r="M594" s="3"/>
      <c r="N594" s="1">
        <f t="shared" si="20"/>
        <v>0</v>
      </c>
      <c r="O594" s="1"/>
      <c r="P594" s="1"/>
      <c r="Q594" s="1"/>
      <c r="R594" s="1"/>
      <c r="S594" s="1"/>
      <c r="T594" s="3"/>
      <c r="U594" s="1"/>
      <c r="V594" s="1"/>
      <c r="W594" s="1"/>
    </row>
    <row r="595" spans="1:23" hidden="1">
      <c r="A595" s="1" t="s">
        <v>26</v>
      </c>
      <c r="B595" s="1" t="s">
        <v>2886</v>
      </c>
      <c r="C595" s="1">
        <v>2022218</v>
      </c>
      <c r="D595" s="1" t="s">
        <v>2887</v>
      </c>
      <c r="E595" s="3">
        <v>46100</v>
      </c>
      <c r="F595" s="12">
        <v>46100.936782407407</v>
      </c>
      <c r="G595" s="1">
        <v>890903407</v>
      </c>
      <c r="H595" s="1" t="s">
        <v>213</v>
      </c>
      <c r="I595" s="17">
        <f t="shared" si="19"/>
        <v>600000</v>
      </c>
      <c r="J595" s="17">
        <v>114000</v>
      </c>
      <c r="K595" s="17">
        <v>714000</v>
      </c>
      <c r="L595" s="29" t="s">
        <v>214</v>
      </c>
      <c r="M595" s="3"/>
      <c r="N595" s="1">
        <f t="shared" si="20"/>
        <v>0</v>
      </c>
      <c r="O595" s="1"/>
      <c r="P595" s="1"/>
      <c r="Q595" s="1"/>
      <c r="R595" s="1"/>
      <c r="S595" s="1"/>
      <c r="T595" s="3"/>
      <c r="U595" s="1"/>
      <c r="V595" s="1"/>
      <c r="W595" s="1"/>
    </row>
    <row r="596" spans="1:23" hidden="1">
      <c r="A596" s="1" t="s">
        <v>26</v>
      </c>
      <c r="B596" s="1" t="s">
        <v>2888</v>
      </c>
      <c r="C596" s="1">
        <v>56810</v>
      </c>
      <c r="D596" s="1" t="s">
        <v>122</v>
      </c>
      <c r="E596" s="3">
        <v>46100</v>
      </c>
      <c r="F596" s="12">
        <v>46100.715405092589</v>
      </c>
      <c r="G596" s="1">
        <v>900650486</v>
      </c>
      <c r="H596" s="1" t="s">
        <v>857</v>
      </c>
      <c r="I596" s="17">
        <f t="shared" si="19"/>
        <v>327730.25</v>
      </c>
      <c r="J596" s="17">
        <v>62268.75</v>
      </c>
      <c r="K596" s="17">
        <v>389999</v>
      </c>
      <c r="L596" s="29" t="s">
        <v>65</v>
      </c>
      <c r="M596" s="3">
        <v>46105</v>
      </c>
      <c r="N596" s="1">
        <f t="shared" si="20"/>
        <v>5</v>
      </c>
      <c r="O596" s="1" t="s">
        <v>2149</v>
      </c>
      <c r="P596" s="1"/>
      <c r="Q596" s="1"/>
      <c r="R596" s="1"/>
      <c r="S596" s="1"/>
      <c r="T596" s="3">
        <v>46106</v>
      </c>
      <c r="U596" s="1" t="s">
        <v>39</v>
      </c>
      <c r="V596" s="1"/>
      <c r="W596" s="1"/>
    </row>
    <row r="597" spans="1:23" hidden="1">
      <c r="A597" s="1" t="s">
        <v>26</v>
      </c>
      <c r="B597" s="1" t="s">
        <v>2889</v>
      </c>
      <c r="C597" s="1">
        <v>56809</v>
      </c>
      <c r="D597" s="1" t="s">
        <v>122</v>
      </c>
      <c r="E597" s="3">
        <v>46100</v>
      </c>
      <c r="F597" s="12">
        <v>46100.715277777781</v>
      </c>
      <c r="G597" s="1">
        <v>900650486</v>
      </c>
      <c r="H597" s="1" t="s">
        <v>857</v>
      </c>
      <c r="I597" s="17">
        <f t="shared" si="19"/>
        <v>424368.91000000003</v>
      </c>
      <c r="J597" s="17">
        <v>80630.09</v>
      </c>
      <c r="K597" s="17">
        <v>504999</v>
      </c>
      <c r="L597" s="29" t="s">
        <v>65</v>
      </c>
      <c r="M597" s="3">
        <v>46105</v>
      </c>
      <c r="N597" s="1">
        <f t="shared" si="20"/>
        <v>5</v>
      </c>
      <c r="O597" s="1" t="s">
        <v>2149</v>
      </c>
      <c r="P597" s="1"/>
      <c r="Q597" s="1"/>
      <c r="R597" s="1"/>
      <c r="S597" s="1"/>
      <c r="T597" s="3">
        <v>46106</v>
      </c>
      <c r="U597" s="1" t="s">
        <v>39</v>
      </c>
      <c r="V597" s="1"/>
      <c r="W597" s="1"/>
    </row>
    <row r="598" spans="1:23" hidden="1">
      <c r="A598" s="1" t="s">
        <v>26</v>
      </c>
      <c r="B598" s="1" t="s">
        <v>2890</v>
      </c>
      <c r="C598" s="1">
        <v>56804</v>
      </c>
      <c r="D598" s="1" t="s">
        <v>122</v>
      </c>
      <c r="E598" s="3">
        <v>46100</v>
      </c>
      <c r="F598" s="12">
        <v>46100.714849537035</v>
      </c>
      <c r="G598" s="1">
        <v>900650486</v>
      </c>
      <c r="H598" s="1" t="s">
        <v>857</v>
      </c>
      <c r="I598" s="17">
        <f t="shared" si="19"/>
        <v>352873.95</v>
      </c>
      <c r="J598" s="17">
        <v>67046.05</v>
      </c>
      <c r="K598" s="17">
        <v>419920</v>
      </c>
      <c r="L598" s="29" t="s">
        <v>65</v>
      </c>
      <c r="M598" s="3">
        <v>46105</v>
      </c>
      <c r="N598" s="1">
        <f t="shared" si="20"/>
        <v>5</v>
      </c>
      <c r="O598" s="1" t="s">
        <v>2149</v>
      </c>
      <c r="P598" s="1"/>
      <c r="Q598" s="1"/>
      <c r="R598" s="1"/>
      <c r="S598" s="1"/>
      <c r="T598" s="3">
        <v>46106</v>
      </c>
      <c r="U598" s="1" t="s">
        <v>39</v>
      </c>
      <c r="V598" s="1"/>
      <c r="W598" s="1"/>
    </row>
    <row r="599" spans="1:23" hidden="1">
      <c r="A599" s="1" t="s">
        <v>26</v>
      </c>
      <c r="B599" s="1" t="s">
        <v>2891</v>
      </c>
      <c r="C599" s="1">
        <v>56806</v>
      </c>
      <c r="D599" s="1" t="s">
        <v>122</v>
      </c>
      <c r="E599" s="3">
        <v>46100</v>
      </c>
      <c r="F599" s="12">
        <v>46100.715150462966</v>
      </c>
      <c r="G599" s="1">
        <v>900650486</v>
      </c>
      <c r="H599" s="1" t="s">
        <v>857</v>
      </c>
      <c r="I599" s="17">
        <f t="shared" si="19"/>
        <v>541983.19999999995</v>
      </c>
      <c r="J599" s="17">
        <v>102976.8</v>
      </c>
      <c r="K599" s="17">
        <v>644960</v>
      </c>
      <c r="L599" s="29" t="s">
        <v>65</v>
      </c>
      <c r="M599" s="3">
        <v>46105</v>
      </c>
      <c r="N599" s="1">
        <f t="shared" si="20"/>
        <v>5</v>
      </c>
      <c r="O599" s="1" t="s">
        <v>2149</v>
      </c>
      <c r="P599" s="1"/>
      <c r="Q599" s="1"/>
      <c r="R599" s="1"/>
      <c r="S599" s="1"/>
      <c r="T599" s="3">
        <v>46106</v>
      </c>
      <c r="U599" s="1" t="s">
        <v>39</v>
      </c>
      <c r="V599" s="1"/>
      <c r="W599" s="1"/>
    </row>
    <row r="600" spans="1:23" hidden="1">
      <c r="A600" s="1" t="s">
        <v>26</v>
      </c>
      <c r="B600" s="1" t="s">
        <v>2892</v>
      </c>
      <c r="C600" s="1">
        <v>1594</v>
      </c>
      <c r="D600" s="1" t="s">
        <v>28</v>
      </c>
      <c r="E600" s="3">
        <v>46100</v>
      </c>
      <c r="F600" s="12">
        <v>46100.675810185188</v>
      </c>
      <c r="G600" s="1">
        <v>901950863</v>
      </c>
      <c r="H600" s="1" t="s">
        <v>549</v>
      </c>
      <c r="I600" s="17">
        <f t="shared" si="19"/>
        <v>1750000</v>
      </c>
      <c r="J600" s="17">
        <v>332500</v>
      </c>
      <c r="K600" s="17">
        <v>2082500</v>
      </c>
      <c r="L600" s="29" t="s">
        <v>1151</v>
      </c>
      <c r="M600" s="3"/>
      <c r="N600" s="1">
        <f t="shared" si="20"/>
        <v>0</v>
      </c>
      <c r="O600" s="1"/>
      <c r="P600" s="1"/>
      <c r="Q600" s="1"/>
      <c r="R600" s="1"/>
      <c r="S600" s="1"/>
      <c r="T600" s="3"/>
      <c r="U600" s="1"/>
      <c r="V600" s="1"/>
      <c r="W600" s="1"/>
    </row>
    <row r="601" spans="1:23" hidden="1">
      <c r="A601" s="1" t="s">
        <v>26</v>
      </c>
      <c r="B601" s="1" t="s">
        <v>2893</v>
      </c>
      <c r="C601" s="1">
        <v>29914</v>
      </c>
      <c r="D601" s="1" t="s">
        <v>393</v>
      </c>
      <c r="E601" s="3">
        <v>46100</v>
      </c>
      <c r="F601" s="12">
        <v>46100.473252314812</v>
      </c>
      <c r="G601" s="1">
        <v>890929877</v>
      </c>
      <c r="H601" s="1" t="s">
        <v>394</v>
      </c>
      <c r="I601" s="17">
        <f t="shared" si="19"/>
        <v>4429964</v>
      </c>
      <c r="J601" s="17">
        <v>841693</v>
      </c>
      <c r="K601" s="17">
        <v>5271657</v>
      </c>
      <c r="L601" s="29" t="s">
        <v>1141</v>
      </c>
      <c r="M601" s="3">
        <v>46105</v>
      </c>
      <c r="N601" s="1">
        <f t="shared" si="20"/>
        <v>5</v>
      </c>
      <c r="O601" s="1" t="s">
        <v>2149</v>
      </c>
      <c r="P601" s="1"/>
      <c r="Q601" s="1"/>
      <c r="R601" s="1"/>
      <c r="S601" s="1"/>
      <c r="T601" s="3">
        <v>46106</v>
      </c>
      <c r="U601" s="1" t="s">
        <v>39</v>
      </c>
      <c r="V601" s="1"/>
      <c r="W601" s="1"/>
    </row>
    <row r="602" spans="1:23" hidden="1">
      <c r="A602" s="1" t="s">
        <v>26</v>
      </c>
      <c r="B602" s="1" t="s">
        <v>2894</v>
      </c>
      <c r="C602" s="1">
        <v>349478</v>
      </c>
      <c r="D602" s="1" t="s">
        <v>336</v>
      </c>
      <c r="E602" s="3">
        <v>46100</v>
      </c>
      <c r="F602" s="12">
        <v>46100.656435185185</v>
      </c>
      <c r="G602" s="1">
        <v>800049074</v>
      </c>
      <c r="H602" s="1" t="s">
        <v>337</v>
      </c>
      <c r="I602" s="17">
        <f t="shared" si="19"/>
        <v>1376954</v>
      </c>
      <c r="J602" s="17">
        <v>200805</v>
      </c>
      <c r="K602" s="17">
        <v>1577759</v>
      </c>
      <c r="L602" s="29" t="s">
        <v>70</v>
      </c>
      <c r="M602" s="3"/>
      <c r="N602" s="1">
        <f t="shared" si="20"/>
        <v>0</v>
      </c>
      <c r="O602" s="1"/>
      <c r="P602" s="1"/>
      <c r="Q602" s="1"/>
      <c r="R602" s="1"/>
      <c r="S602" s="1"/>
      <c r="T602" s="3"/>
      <c r="U602" s="1"/>
      <c r="V602" s="1"/>
      <c r="W602" s="1"/>
    </row>
    <row r="603" spans="1:23" hidden="1">
      <c r="A603" s="1" t="s">
        <v>26</v>
      </c>
      <c r="B603" s="1" t="s">
        <v>2895</v>
      </c>
      <c r="C603" s="1">
        <v>6808</v>
      </c>
      <c r="D603" s="1" t="s">
        <v>2896</v>
      </c>
      <c r="E603" s="3">
        <v>46100</v>
      </c>
      <c r="F603" s="12">
        <v>46100.8983912037</v>
      </c>
      <c r="G603" s="1">
        <v>32150739</v>
      </c>
      <c r="H603" s="1" t="s">
        <v>400</v>
      </c>
      <c r="I603" s="17">
        <f t="shared" si="19"/>
        <v>602500</v>
      </c>
      <c r="J603" s="17">
        <v>0</v>
      </c>
      <c r="K603" s="17">
        <v>602500</v>
      </c>
      <c r="L603" s="29" t="s">
        <v>1138</v>
      </c>
      <c r="M603" s="3">
        <v>46106</v>
      </c>
      <c r="N603" s="1">
        <f t="shared" si="20"/>
        <v>6</v>
      </c>
      <c r="O603" s="1" t="s">
        <v>2149</v>
      </c>
      <c r="P603" s="1"/>
      <c r="Q603" s="1"/>
      <c r="R603" s="1"/>
      <c r="S603" s="1"/>
      <c r="T603" s="3">
        <v>46107</v>
      </c>
      <c r="U603" s="1"/>
      <c r="V603" s="1"/>
      <c r="W603" s="1"/>
    </row>
    <row r="604" spans="1:23" hidden="1">
      <c r="A604" s="1" t="s">
        <v>26</v>
      </c>
      <c r="B604" s="1" t="s">
        <v>2897</v>
      </c>
      <c r="C604" s="1">
        <v>70586</v>
      </c>
      <c r="D604" s="1" t="s">
        <v>2898</v>
      </c>
      <c r="E604" s="3">
        <v>46100</v>
      </c>
      <c r="F604" s="12">
        <v>46100.779398148145</v>
      </c>
      <c r="G604" s="1">
        <v>901218140</v>
      </c>
      <c r="H604" s="1" t="s">
        <v>2899</v>
      </c>
      <c r="I604" s="17">
        <f t="shared" si="19"/>
        <v>25966.39</v>
      </c>
      <c r="J604" s="17">
        <v>4933.6099999999997</v>
      </c>
      <c r="K604" s="17">
        <v>30900</v>
      </c>
      <c r="L604" s="1" t="s">
        <v>54</v>
      </c>
      <c r="M604" s="3"/>
      <c r="N604" s="1">
        <f t="shared" si="20"/>
        <v>0</v>
      </c>
      <c r="O604" s="1"/>
      <c r="P604" s="1"/>
      <c r="Q604" s="1"/>
      <c r="R604" s="1"/>
      <c r="S604" s="1"/>
      <c r="T604" s="3"/>
      <c r="U604" s="1"/>
      <c r="V604" s="1"/>
      <c r="W604" s="1"/>
    </row>
    <row r="605" spans="1:23" hidden="1">
      <c r="A605" s="1" t="s">
        <v>26</v>
      </c>
      <c r="B605" s="1" t="s">
        <v>2900</v>
      </c>
      <c r="C605" s="1">
        <v>1362</v>
      </c>
      <c r="D605" s="1" t="s">
        <v>151</v>
      </c>
      <c r="E605" s="3">
        <v>46100</v>
      </c>
      <c r="F605" s="12">
        <v>46100.67732638889</v>
      </c>
      <c r="G605" s="1">
        <v>901561580</v>
      </c>
      <c r="H605" s="1" t="s">
        <v>152</v>
      </c>
      <c r="I605" s="17">
        <f t="shared" si="19"/>
        <v>970584.99999999988</v>
      </c>
      <c r="J605" s="17">
        <v>184411.15</v>
      </c>
      <c r="K605" s="17">
        <v>1154996.1499999999</v>
      </c>
      <c r="L605" s="29" t="s">
        <v>70</v>
      </c>
      <c r="M605" s="3">
        <v>46105</v>
      </c>
      <c r="N605" s="1">
        <f t="shared" si="20"/>
        <v>5</v>
      </c>
      <c r="O605" s="1" t="s">
        <v>2149</v>
      </c>
      <c r="P605" s="1"/>
      <c r="Q605" s="1"/>
      <c r="R605" s="1"/>
      <c r="S605" s="1"/>
      <c r="T605" s="3">
        <v>46107</v>
      </c>
      <c r="U605" s="1"/>
      <c r="V605" s="1"/>
      <c r="W605" s="1"/>
    </row>
    <row r="606" spans="1:23" hidden="1">
      <c r="A606" s="1" t="s">
        <v>26</v>
      </c>
      <c r="B606" s="1" t="s">
        <v>2901</v>
      </c>
      <c r="C606" s="1">
        <v>4247</v>
      </c>
      <c r="D606" s="1" t="s">
        <v>52</v>
      </c>
      <c r="E606" s="3">
        <v>46100</v>
      </c>
      <c r="F606" s="12">
        <v>46100.629895833335</v>
      </c>
      <c r="G606" s="1">
        <v>70907060</v>
      </c>
      <c r="H606" s="1" t="s">
        <v>53</v>
      </c>
      <c r="I606" s="17">
        <f t="shared" si="19"/>
        <v>62900</v>
      </c>
      <c r="J606" s="17">
        <v>0</v>
      </c>
      <c r="K606" s="17">
        <v>62900</v>
      </c>
      <c r="L606" s="1" t="s">
        <v>54</v>
      </c>
      <c r="M606" s="3"/>
      <c r="N606" s="1">
        <f t="shared" si="20"/>
        <v>0</v>
      </c>
      <c r="O606" s="1"/>
      <c r="P606" s="1"/>
      <c r="Q606" s="1"/>
      <c r="R606" s="1"/>
      <c r="S606" s="1"/>
      <c r="T606" s="3"/>
      <c r="U606" s="1"/>
      <c r="V606" s="1"/>
      <c r="W606" s="1"/>
    </row>
    <row r="607" spans="1:23" hidden="1">
      <c r="A607" s="1" t="s">
        <v>26</v>
      </c>
      <c r="B607" s="1" t="s">
        <v>2902</v>
      </c>
      <c r="C607" s="1">
        <v>1361</v>
      </c>
      <c r="D607" s="1" t="s">
        <v>151</v>
      </c>
      <c r="E607" s="3">
        <v>46100</v>
      </c>
      <c r="F607" s="12">
        <v>46100.594444444447</v>
      </c>
      <c r="G607" s="1">
        <v>901561580</v>
      </c>
      <c r="H607" s="1" t="s">
        <v>152</v>
      </c>
      <c r="I607" s="17">
        <f t="shared" si="19"/>
        <v>584226</v>
      </c>
      <c r="J607" s="17">
        <v>111002.94</v>
      </c>
      <c r="K607" s="17">
        <v>695228.94</v>
      </c>
      <c r="L607" s="29" t="s">
        <v>70</v>
      </c>
      <c r="M607" s="3"/>
      <c r="N607" s="1">
        <f t="shared" si="20"/>
        <v>0</v>
      </c>
      <c r="O607" s="1"/>
      <c r="P607" s="1"/>
      <c r="Q607" s="1"/>
      <c r="R607" s="1"/>
      <c r="S607" s="1"/>
      <c r="T607" s="3"/>
      <c r="U607" s="1"/>
      <c r="V607" s="1"/>
      <c r="W607" s="1"/>
    </row>
    <row r="608" spans="1:23" hidden="1">
      <c r="A608" s="1" t="s">
        <v>26</v>
      </c>
      <c r="B608" s="1" t="s">
        <v>2903</v>
      </c>
      <c r="C608" s="1">
        <v>3426</v>
      </c>
      <c r="D608" s="1" t="s">
        <v>1341</v>
      </c>
      <c r="E608" s="3">
        <v>46100</v>
      </c>
      <c r="F608" s="12">
        <v>46100.5153125</v>
      </c>
      <c r="G608" s="1">
        <v>811024463</v>
      </c>
      <c r="H608" s="1" t="s">
        <v>1342</v>
      </c>
      <c r="I608" s="17">
        <f t="shared" si="19"/>
        <v>7795800</v>
      </c>
      <c r="J608" s="17">
        <v>1481202</v>
      </c>
      <c r="K608" s="17">
        <v>9277002</v>
      </c>
      <c r="L608" s="29" t="s">
        <v>70</v>
      </c>
      <c r="M608" s="3">
        <v>46106</v>
      </c>
      <c r="N608" s="1">
        <f t="shared" si="20"/>
        <v>6</v>
      </c>
      <c r="O608" s="1" t="s">
        <v>2149</v>
      </c>
      <c r="P608" s="1"/>
      <c r="Q608" s="1"/>
      <c r="R608" s="1"/>
      <c r="S608" s="1"/>
      <c r="T608" s="3">
        <v>46107</v>
      </c>
      <c r="U608" s="1"/>
      <c r="V608" s="1"/>
      <c r="W608" s="1"/>
    </row>
    <row r="609" spans="1:23" hidden="1">
      <c r="A609" s="1" t="s">
        <v>26</v>
      </c>
      <c r="B609" s="1" t="s">
        <v>2904</v>
      </c>
      <c r="C609" s="1">
        <v>17570</v>
      </c>
      <c r="D609" s="1" t="s">
        <v>518</v>
      </c>
      <c r="E609" s="3">
        <v>46100</v>
      </c>
      <c r="F609" s="12">
        <v>46100.525057870371</v>
      </c>
      <c r="G609" s="1">
        <v>830085391</v>
      </c>
      <c r="H609" s="1" t="s">
        <v>519</v>
      </c>
      <c r="I609" s="17">
        <f t="shared" si="19"/>
        <v>5075000</v>
      </c>
      <c r="J609" s="17">
        <v>964250</v>
      </c>
      <c r="K609" s="17">
        <v>6039250</v>
      </c>
      <c r="L609" s="29" t="s">
        <v>70</v>
      </c>
      <c r="M609" s="3">
        <v>46106</v>
      </c>
      <c r="N609" s="1">
        <f t="shared" si="20"/>
        <v>6</v>
      </c>
      <c r="O609" s="1" t="s">
        <v>2149</v>
      </c>
      <c r="P609" s="1"/>
      <c r="Q609" s="1"/>
      <c r="R609" s="1"/>
      <c r="S609" s="1"/>
      <c r="T609" s="3">
        <v>46107</v>
      </c>
      <c r="U609" s="1"/>
      <c r="V609" s="1"/>
      <c r="W609" s="1"/>
    </row>
    <row r="610" spans="1:23" hidden="1">
      <c r="A610" s="1" t="s">
        <v>26</v>
      </c>
      <c r="B610" s="1" t="s">
        <v>2905</v>
      </c>
      <c r="C610" s="1">
        <v>175</v>
      </c>
      <c r="D610" s="1" t="s">
        <v>299</v>
      </c>
      <c r="E610" s="3">
        <v>46100</v>
      </c>
      <c r="F610" s="12">
        <v>46100.494212962964</v>
      </c>
      <c r="G610" s="1">
        <v>901797186</v>
      </c>
      <c r="H610" s="1" t="s">
        <v>300</v>
      </c>
      <c r="I610" s="17">
        <f t="shared" si="19"/>
        <v>442060</v>
      </c>
      <c r="J610" s="17">
        <v>83991.4</v>
      </c>
      <c r="K610" s="17">
        <v>526051.4</v>
      </c>
      <c r="L610" s="29" t="s">
        <v>1151</v>
      </c>
      <c r="M610" s="3">
        <v>46106</v>
      </c>
      <c r="N610" s="1">
        <f t="shared" si="20"/>
        <v>6</v>
      </c>
      <c r="O610" s="1" t="s">
        <v>2149</v>
      </c>
      <c r="P610" s="1"/>
      <c r="Q610" s="1"/>
      <c r="R610" s="1"/>
      <c r="S610" s="1"/>
      <c r="T610" s="3">
        <v>46107</v>
      </c>
      <c r="U610" s="1" t="s">
        <v>39</v>
      </c>
      <c r="V610" s="1"/>
      <c r="W610" s="1"/>
    </row>
    <row r="611" spans="1:23" hidden="1">
      <c r="A611" s="1" t="s">
        <v>26</v>
      </c>
      <c r="B611" s="1" t="s">
        <v>2906</v>
      </c>
      <c r="C611" s="1">
        <v>729461</v>
      </c>
      <c r="D611" s="1" t="s">
        <v>817</v>
      </c>
      <c r="E611" s="3">
        <v>46100</v>
      </c>
      <c r="F611" s="12">
        <v>46100.45722222222</v>
      </c>
      <c r="G611" s="1">
        <v>890915475</v>
      </c>
      <c r="H611" s="1" t="s">
        <v>818</v>
      </c>
      <c r="I611" s="17">
        <f t="shared" si="19"/>
        <v>250721</v>
      </c>
      <c r="J611" s="17">
        <v>47636.99</v>
      </c>
      <c r="K611" s="17">
        <v>298357.99</v>
      </c>
      <c r="L611" s="29" t="s">
        <v>70</v>
      </c>
      <c r="M611" s="3">
        <v>46105</v>
      </c>
      <c r="N611" s="1">
        <f t="shared" si="20"/>
        <v>5</v>
      </c>
      <c r="O611" s="1" t="s">
        <v>2149</v>
      </c>
      <c r="P611" s="1"/>
      <c r="Q611" s="1"/>
      <c r="R611" s="1"/>
      <c r="S611" s="1"/>
      <c r="T611" s="3">
        <v>46106</v>
      </c>
      <c r="U611" s="1" t="s">
        <v>39</v>
      </c>
      <c r="V611" s="1"/>
      <c r="W611" s="1"/>
    </row>
    <row r="612" spans="1:23" hidden="1">
      <c r="A612" s="1" t="s">
        <v>26</v>
      </c>
      <c r="B612" s="1" t="s">
        <v>2907</v>
      </c>
      <c r="C612" s="1">
        <v>6799</v>
      </c>
      <c r="D612" s="1" t="s">
        <v>227</v>
      </c>
      <c r="E612" s="3">
        <v>46100</v>
      </c>
      <c r="F612" s="12">
        <v>46100.437152777777</v>
      </c>
      <c r="G612" s="1">
        <v>900694961</v>
      </c>
      <c r="H612" s="1" t="s">
        <v>1304</v>
      </c>
      <c r="I612" s="17">
        <f t="shared" si="19"/>
        <v>460000</v>
      </c>
      <c r="J612" s="17">
        <v>87400</v>
      </c>
      <c r="K612" s="17">
        <v>547400</v>
      </c>
      <c r="L612" s="29" t="s">
        <v>70</v>
      </c>
      <c r="M612" s="3">
        <v>46101</v>
      </c>
      <c r="N612" s="1">
        <f t="shared" si="20"/>
        <v>1</v>
      </c>
      <c r="O612" s="1" t="s">
        <v>2149</v>
      </c>
      <c r="P612" s="1"/>
      <c r="Q612" s="1"/>
      <c r="R612" s="1"/>
      <c r="S612" s="1"/>
      <c r="T612" s="3">
        <v>46105</v>
      </c>
      <c r="U612" s="1" t="s">
        <v>39</v>
      </c>
      <c r="V612" s="1"/>
      <c r="W612" s="1" t="s">
        <v>2144</v>
      </c>
    </row>
    <row r="613" spans="1:23" hidden="1">
      <c r="A613" s="1" t="s">
        <v>26</v>
      </c>
      <c r="B613" s="1" t="s">
        <v>2908</v>
      </c>
      <c r="C613" s="1">
        <v>2237</v>
      </c>
      <c r="D613" s="1" t="s">
        <v>28</v>
      </c>
      <c r="E613" s="3">
        <v>46100</v>
      </c>
      <c r="F613" s="12">
        <v>46100.446979166663</v>
      </c>
      <c r="G613" s="1">
        <v>900814712</v>
      </c>
      <c r="H613" s="1" t="s">
        <v>1376</v>
      </c>
      <c r="I613" s="17">
        <f t="shared" si="19"/>
        <v>580000</v>
      </c>
      <c r="J613" s="17">
        <v>110200</v>
      </c>
      <c r="K613" s="17">
        <v>690200</v>
      </c>
      <c r="L613" s="29" t="s">
        <v>1151</v>
      </c>
      <c r="M613" s="3"/>
      <c r="N613" s="1">
        <f t="shared" si="20"/>
        <v>0</v>
      </c>
      <c r="O613" s="1"/>
      <c r="P613" s="1"/>
      <c r="Q613" s="1"/>
      <c r="R613" s="1"/>
      <c r="S613" s="1"/>
      <c r="T613" s="3"/>
      <c r="U613" s="1"/>
      <c r="V613" s="1"/>
      <c r="W613" s="1"/>
    </row>
    <row r="614" spans="1:23" hidden="1">
      <c r="A614" s="1" t="s">
        <v>26</v>
      </c>
      <c r="B614" s="1" t="s">
        <v>2909</v>
      </c>
      <c r="C614" s="1">
        <v>6798</v>
      </c>
      <c r="D614" s="1" t="s">
        <v>227</v>
      </c>
      <c r="E614" s="3">
        <v>46100</v>
      </c>
      <c r="F614" s="12">
        <v>46100.430555555555</v>
      </c>
      <c r="G614" s="1">
        <v>900694961</v>
      </c>
      <c r="H614" s="1" t="s">
        <v>1304</v>
      </c>
      <c r="I614" s="17">
        <f t="shared" si="19"/>
        <v>460000</v>
      </c>
      <c r="J614" s="17">
        <v>87400</v>
      </c>
      <c r="K614" s="17">
        <v>547400</v>
      </c>
      <c r="L614" s="29" t="s">
        <v>70</v>
      </c>
      <c r="M614" s="3">
        <v>46101</v>
      </c>
      <c r="N614" s="1">
        <f t="shared" si="20"/>
        <v>1</v>
      </c>
      <c r="O614" s="1" t="s">
        <v>2149</v>
      </c>
      <c r="P614" s="1"/>
      <c r="Q614" s="1"/>
      <c r="R614" s="1"/>
      <c r="S614" s="1"/>
      <c r="T614" s="3">
        <v>46105</v>
      </c>
      <c r="U614" s="1" t="s">
        <v>39</v>
      </c>
      <c r="V614" s="1"/>
      <c r="W614" s="1" t="s">
        <v>2144</v>
      </c>
    </row>
    <row r="615" spans="1:23" hidden="1">
      <c r="A615" s="1" t="s">
        <v>26</v>
      </c>
      <c r="B615" s="1" t="s">
        <v>2910</v>
      </c>
      <c r="C615" s="1">
        <v>172260</v>
      </c>
      <c r="D615" s="1" t="s">
        <v>1083</v>
      </c>
      <c r="E615" s="3">
        <v>46100</v>
      </c>
      <c r="F615" s="12">
        <v>46100.574050925927</v>
      </c>
      <c r="G615" s="1">
        <v>860000018</v>
      </c>
      <c r="H615" s="1" t="s">
        <v>1084</v>
      </c>
      <c r="I615" s="17">
        <f t="shared" si="19"/>
        <v>260000</v>
      </c>
      <c r="J615" s="17">
        <v>49400</v>
      </c>
      <c r="K615" s="17">
        <v>309400</v>
      </c>
      <c r="L615" s="29" t="s">
        <v>70</v>
      </c>
      <c r="M615" s="3">
        <v>46101</v>
      </c>
      <c r="N615" s="1">
        <f t="shared" si="20"/>
        <v>1</v>
      </c>
      <c r="O615" s="1" t="s">
        <v>2149</v>
      </c>
      <c r="P615" s="1"/>
      <c r="Q615" s="1"/>
      <c r="R615" s="1"/>
      <c r="S615" s="1"/>
      <c r="T615" s="3">
        <v>46107</v>
      </c>
      <c r="U615" s="1"/>
      <c r="V615" s="1"/>
      <c r="W615" s="1" t="s">
        <v>2144</v>
      </c>
    </row>
    <row r="616" spans="1:23" hidden="1">
      <c r="A616" s="1" t="s">
        <v>26</v>
      </c>
      <c r="B616" s="1" t="s">
        <v>2911</v>
      </c>
      <c r="C616" s="1">
        <v>15897</v>
      </c>
      <c r="D616" s="1" t="s">
        <v>698</v>
      </c>
      <c r="E616" s="3">
        <v>46100</v>
      </c>
      <c r="F616" s="12">
        <v>46100.540347222224</v>
      </c>
      <c r="G616" s="1">
        <v>42795633</v>
      </c>
      <c r="H616" s="1" t="s">
        <v>1013</v>
      </c>
      <c r="I616" s="17">
        <f t="shared" si="19"/>
        <v>156350</v>
      </c>
      <c r="J616" s="17">
        <v>0</v>
      </c>
      <c r="K616" s="17">
        <v>156350</v>
      </c>
      <c r="L616" s="1" t="s">
        <v>54</v>
      </c>
      <c r="M616" s="3"/>
      <c r="N616" s="1">
        <f t="shared" si="20"/>
        <v>0</v>
      </c>
      <c r="O616" s="1"/>
      <c r="P616" s="1"/>
      <c r="Q616" s="1"/>
      <c r="R616" s="1"/>
      <c r="S616" s="1"/>
      <c r="T616" s="3"/>
      <c r="U616" s="1"/>
      <c r="V616" s="1"/>
      <c r="W616" s="1"/>
    </row>
    <row r="617" spans="1:23" hidden="1">
      <c r="A617" s="1" t="s">
        <v>26</v>
      </c>
      <c r="B617" s="1" t="s">
        <v>2912</v>
      </c>
      <c r="C617" s="1">
        <v>12110</v>
      </c>
      <c r="D617" s="1" t="s">
        <v>227</v>
      </c>
      <c r="E617" s="3">
        <v>46100</v>
      </c>
      <c r="F617" s="12">
        <v>46100.533750000002</v>
      </c>
      <c r="G617" s="1">
        <v>1036929757</v>
      </c>
      <c r="H617" s="1" t="s">
        <v>228</v>
      </c>
      <c r="I617" s="17">
        <f t="shared" si="19"/>
        <v>20520</v>
      </c>
      <c r="J617" s="17">
        <v>0</v>
      </c>
      <c r="K617" s="17">
        <v>20520</v>
      </c>
      <c r="L617" s="1" t="s">
        <v>54</v>
      </c>
      <c r="M617" s="3"/>
      <c r="N617" s="1">
        <f t="shared" si="20"/>
        <v>0</v>
      </c>
      <c r="O617" s="1"/>
      <c r="P617" s="1"/>
      <c r="Q617" s="1"/>
      <c r="R617" s="1"/>
      <c r="S617" s="1"/>
      <c r="T617" s="3"/>
      <c r="U617" s="1"/>
      <c r="V617" s="1"/>
      <c r="W617" s="1"/>
    </row>
    <row r="618" spans="1:23" hidden="1">
      <c r="A618" s="1" t="s">
        <v>26</v>
      </c>
      <c r="B618" s="1" t="s">
        <v>2913</v>
      </c>
      <c r="C618" s="1">
        <v>15133491</v>
      </c>
      <c r="D618" s="1" t="s">
        <v>2914</v>
      </c>
      <c r="E618" s="3">
        <v>46100</v>
      </c>
      <c r="F618" s="12">
        <v>46100.521562499998</v>
      </c>
      <c r="G618" s="1">
        <v>891408584</v>
      </c>
      <c r="H618" s="1" t="s">
        <v>693</v>
      </c>
      <c r="I618" s="17">
        <f t="shared" si="19"/>
        <v>47800</v>
      </c>
      <c r="J618" s="17">
        <v>0</v>
      </c>
      <c r="K618" s="17">
        <v>47800</v>
      </c>
      <c r="L618" s="1" t="s">
        <v>54</v>
      </c>
      <c r="M618" s="3"/>
      <c r="N618" s="1">
        <f t="shared" si="20"/>
        <v>0</v>
      </c>
      <c r="O618" s="1"/>
      <c r="P618" s="1"/>
      <c r="Q618" s="1"/>
      <c r="R618" s="1"/>
      <c r="S618" s="1"/>
      <c r="T618" s="3"/>
      <c r="U618" s="1"/>
      <c r="V618" s="1"/>
      <c r="W618" s="1"/>
    </row>
    <row r="619" spans="1:23" hidden="1">
      <c r="A619" s="1" t="s">
        <v>26</v>
      </c>
      <c r="B619" s="1" t="s">
        <v>2915</v>
      </c>
      <c r="C619" s="1">
        <v>172227</v>
      </c>
      <c r="D619" s="1" t="s">
        <v>1083</v>
      </c>
      <c r="E619" s="3">
        <v>46100</v>
      </c>
      <c r="F619" s="12">
        <v>46100.472696759258</v>
      </c>
      <c r="G619" s="1">
        <v>860000018</v>
      </c>
      <c r="H619" s="1" t="s">
        <v>1084</v>
      </c>
      <c r="I619" s="17">
        <f t="shared" si="19"/>
        <v>622000</v>
      </c>
      <c r="J619" s="17">
        <v>118180</v>
      </c>
      <c r="K619" s="17">
        <v>740180</v>
      </c>
      <c r="L619" s="29" t="s">
        <v>70</v>
      </c>
      <c r="M619" s="3">
        <v>46101</v>
      </c>
      <c r="N619" s="1">
        <f t="shared" si="20"/>
        <v>1</v>
      </c>
      <c r="O619" s="1" t="s">
        <v>2149</v>
      </c>
      <c r="P619" s="1"/>
      <c r="Q619" s="1"/>
      <c r="R619" s="1"/>
      <c r="S619" s="1"/>
      <c r="T619" s="3">
        <v>46107</v>
      </c>
      <c r="U619" s="1"/>
      <c r="V619" s="1"/>
      <c r="W619" s="1" t="s">
        <v>2144</v>
      </c>
    </row>
    <row r="620" spans="1:23" hidden="1">
      <c r="A620" s="1" t="s">
        <v>26</v>
      </c>
      <c r="B620" s="1" t="s">
        <v>2916</v>
      </c>
      <c r="C620" s="1">
        <v>10179</v>
      </c>
      <c r="D620" s="1" t="s">
        <v>955</v>
      </c>
      <c r="E620" s="3">
        <v>46100</v>
      </c>
      <c r="F620" s="12">
        <v>46100.468391203707</v>
      </c>
      <c r="G620" s="1">
        <v>88147614</v>
      </c>
      <c r="H620" s="1" t="s">
        <v>956</v>
      </c>
      <c r="I620" s="17">
        <f t="shared" si="19"/>
        <v>150000</v>
      </c>
      <c r="J620" s="17">
        <v>0</v>
      </c>
      <c r="K620" s="17">
        <v>150000</v>
      </c>
      <c r="L620" s="29" t="s">
        <v>54</v>
      </c>
      <c r="M620" s="3"/>
      <c r="N620" s="1">
        <f t="shared" si="20"/>
        <v>0</v>
      </c>
      <c r="O620" s="1"/>
      <c r="P620" s="1"/>
      <c r="Q620" s="1"/>
      <c r="R620" s="1"/>
      <c r="S620" s="1"/>
      <c r="T620" s="3"/>
      <c r="U620" s="1"/>
      <c r="V620" s="1"/>
      <c r="W620" s="1"/>
    </row>
    <row r="621" spans="1:23" hidden="1">
      <c r="A621" s="1" t="s">
        <v>26</v>
      </c>
      <c r="B621" s="1" t="s">
        <v>2917</v>
      </c>
      <c r="C621" s="1">
        <v>2157739</v>
      </c>
      <c r="D621" s="1" t="s">
        <v>708</v>
      </c>
      <c r="E621" s="3">
        <v>46100</v>
      </c>
      <c r="F621" s="12">
        <v>46100.456273148149</v>
      </c>
      <c r="G621" s="1">
        <v>900219834</v>
      </c>
      <c r="H621" s="1" t="s">
        <v>739</v>
      </c>
      <c r="I621" s="17">
        <f t="shared" si="19"/>
        <v>178108</v>
      </c>
      <c r="J621" s="17">
        <v>31892</v>
      </c>
      <c r="K621" s="17">
        <v>210000</v>
      </c>
      <c r="L621" s="29" t="s">
        <v>70</v>
      </c>
      <c r="M621" s="3">
        <v>46101</v>
      </c>
      <c r="N621" s="1">
        <f t="shared" si="20"/>
        <v>1</v>
      </c>
      <c r="O621" s="1" t="s">
        <v>2149</v>
      </c>
      <c r="P621" s="1"/>
      <c r="Q621" s="1"/>
      <c r="R621" s="1"/>
      <c r="S621" s="1"/>
      <c r="T621" s="3">
        <v>46107</v>
      </c>
      <c r="U621" s="1"/>
      <c r="V621" s="1"/>
      <c r="W621" s="1" t="s">
        <v>2144</v>
      </c>
    </row>
    <row r="622" spans="1:23" hidden="1">
      <c r="A622" s="1" t="s">
        <v>26</v>
      </c>
      <c r="B622" s="1" t="s">
        <v>2918</v>
      </c>
      <c r="C622" s="1">
        <v>349344</v>
      </c>
      <c r="D622" s="1" t="s">
        <v>336</v>
      </c>
      <c r="E622" s="3">
        <v>46100</v>
      </c>
      <c r="F622" s="12">
        <v>46100.403368055559</v>
      </c>
      <c r="G622" s="1">
        <v>800049074</v>
      </c>
      <c r="H622" s="1" t="s">
        <v>337</v>
      </c>
      <c r="I622" s="17">
        <f t="shared" si="19"/>
        <v>16035</v>
      </c>
      <c r="J622" s="17">
        <v>3047</v>
      </c>
      <c r="K622" s="17">
        <v>19082</v>
      </c>
      <c r="L622" s="29" t="s">
        <v>70</v>
      </c>
      <c r="M622" s="3">
        <v>46100</v>
      </c>
      <c r="N622" s="1">
        <f t="shared" si="20"/>
        <v>0</v>
      </c>
      <c r="O622" s="1" t="s">
        <v>2149</v>
      </c>
      <c r="P622" s="1"/>
      <c r="Q622" s="1"/>
      <c r="R622" s="1"/>
      <c r="S622" s="1"/>
      <c r="T622" s="3">
        <v>46105</v>
      </c>
      <c r="U622" s="1" t="s">
        <v>39</v>
      </c>
      <c r="V622" s="1"/>
      <c r="W622" s="1" t="s">
        <v>2144</v>
      </c>
    </row>
    <row r="623" spans="1:23" hidden="1">
      <c r="A623" s="1" t="s">
        <v>26</v>
      </c>
      <c r="B623" s="1" t="s">
        <v>2919</v>
      </c>
      <c r="C623" s="1">
        <v>729424</v>
      </c>
      <c r="D623" s="1" t="s">
        <v>817</v>
      </c>
      <c r="E623" s="3">
        <v>46100</v>
      </c>
      <c r="F623" s="12">
        <v>46100.401597222219</v>
      </c>
      <c r="G623" s="1">
        <v>890915475</v>
      </c>
      <c r="H623" s="1" t="s">
        <v>818</v>
      </c>
      <c r="I623" s="17">
        <f t="shared" si="19"/>
        <v>33000</v>
      </c>
      <c r="J623" s="17">
        <v>6270</v>
      </c>
      <c r="K623" s="17">
        <v>39270</v>
      </c>
      <c r="L623" s="29" t="s">
        <v>70</v>
      </c>
      <c r="M623" s="3">
        <v>46105</v>
      </c>
      <c r="N623" s="1">
        <f t="shared" si="20"/>
        <v>5</v>
      </c>
      <c r="O623" s="1" t="s">
        <v>2149</v>
      </c>
      <c r="P623" s="1"/>
      <c r="Q623" s="1"/>
      <c r="R623" s="1"/>
      <c r="S623" s="1"/>
      <c r="T623" s="3">
        <v>46106</v>
      </c>
      <c r="U623" s="1" t="s">
        <v>39</v>
      </c>
      <c r="V623" s="1"/>
      <c r="W623" s="1"/>
    </row>
    <row r="624" spans="1:23" hidden="1">
      <c r="A624" s="1" t="s">
        <v>26</v>
      </c>
      <c r="B624" s="1" t="s">
        <v>2920</v>
      </c>
      <c r="C624" s="1">
        <v>115274</v>
      </c>
      <c r="D624" s="1" t="s">
        <v>2265</v>
      </c>
      <c r="E624" s="3">
        <v>46100</v>
      </c>
      <c r="F624" s="12">
        <v>46100.357395833336</v>
      </c>
      <c r="G624" s="1">
        <v>900494362</v>
      </c>
      <c r="H624" s="1" t="s">
        <v>2266</v>
      </c>
      <c r="I624" s="17">
        <f t="shared" si="19"/>
        <v>124800</v>
      </c>
      <c r="J624" s="17">
        <v>23712</v>
      </c>
      <c r="K624" s="17">
        <v>148512</v>
      </c>
      <c r="L624" s="29" t="s">
        <v>70</v>
      </c>
      <c r="M624" s="3">
        <v>46100</v>
      </c>
      <c r="N624" s="1">
        <f t="shared" si="20"/>
        <v>0</v>
      </c>
      <c r="O624" s="1" t="s">
        <v>2149</v>
      </c>
      <c r="P624" s="1"/>
      <c r="Q624" s="1"/>
      <c r="R624" s="1"/>
      <c r="S624" s="1"/>
      <c r="T624" s="3">
        <v>46105</v>
      </c>
      <c r="U624" s="1" t="s">
        <v>39</v>
      </c>
      <c r="V624" s="1"/>
      <c r="W624" s="1" t="s">
        <v>2144</v>
      </c>
    </row>
    <row r="625" spans="1:23" hidden="1">
      <c r="A625" s="1" t="s">
        <v>26</v>
      </c>
      <c r="B625" s="1" t="s">
        <v>2921</v>
      </c>
      <c r="C625" s="1">
        <v>3399</v>
      </c>
      <c r="D625" s="1" t="s">
        <v>122</v>
      </c>
      <c r="E625" s="3">
        <v>46100</v>
      </c>
      <c r="F625" s="12">
        <v>46100.328356481485</v>
      </c>
      <c r="G625" s="1">
        <v>811031208</v>
      </c>
      <c r="H625" s="1" t="s">
        <v>1535</v>
      </c>
      <c r="I625" s="17">
        <f t="shared" si="19"/>
        <v>6753600</v>
      </c>
      <c r="J625" s="17">
        <v>1283184</v>
      </c>
      <c r="K625" s="17">
        <v>8036784</v>
      </c>
      <c r="L625" s="29" t="s">
        <v>70</v>
      </c>
      <c r="M625" s="3">
        <v>46100</v>
      </c>
      <c r="N625" s="1">
        <f t="shared" si="20"/>
        <v>0</v>
      </c>
      <c r="O625" s="1" t="s">
        <v>2149</v>
      </c>
      <c r="P625" s="1"/>
      <c r="Q625" s="1"/>
      <c r="R625" s="1"/>
      <c r="S625" s="1"/>
      <c r="T625" s="3">
        <v>46105</v>
      </c>
      <c r="U625" s="1" t="s">
        <v>39</v>
      </c>
      <c r="V625" s="1"/>
      <c r="W625" s="1" t="s">
        <v>2144</v>
      </c>
    </row>
    <row r="626" spans="1:23" hidden="1">
      <c r="A626" s="1" t="s">
        <v>26</v>
      </c>
      <c r="B626" s="1" t="s">
        <v>2922</v>
      </c>
      <c r="C626" s="1">
        <v>12107</v>
      </c>
      <c r="D626" s="1" t="s">
        <v>227</v>
      </c>
      <c r="E626" s="3">
        <v>46100</v>
      </c>
      <c r="F626" s="12">
        <v>46100.422962962963</v>
      </c>
      <c r="G626" s="1">
        <v>1036929757</v>
      </c>
      <c r="H626" s="1" t="s">
        <v>228</v>
      </c>
      <c r="I626" s="17">
        <f t="shared" si="19"/>
        <v>41040</v>
      </c>
      <c r="J626" s="17">
        <v>0</v>
      </c>
      <c r="K626" s="17">
        <v>41040</v>
      </c>
      <c r="L626" s="1" t="s">
        <v>54</v>
      </c>
      <c r="M626" s="3"/>
      <c r="N626" s="1">
        <f t="shared" si="20"/>
        <v>0</v>
      </c>
      <c r="O626" s="1"/>
      <c r="P626" s="1"/>
      <c r="Q626" s="1"/>
      <c r="R626" s="1"/>
      <c r="S626" s="1"/>
      <c r="T626" s="3"/>
      <c r="U626" s="1"/>
      <c r="V626" s="1"/>
      <c r="W626" s="1"/>
    </row>
    <row r="627" spans="1:23" hidden="1">
      <c r="A627" s="1" t="s">
        <v>82</v>
      </c>
      <c r="B627" s="1" t="s">
        <v>2923</v>
      </c>
      <c r="C627" s="1">
        <v>152</v>
      </c>
      <c r="D627" s="1" t="s">
        <v>2924</v>
      </c>
      <c r="E627" s="3">
        <v>46100</v>
      </c>
      <c r="F627" s="12">
        <v>46100.392291666663</v>
      </c>
      <c r="G627" s="1">
        <v>900694961</v>
      </c>
      <c r="H627" s="1" t="s">
        <v>1304</v>
      </c>
      <c r="I627" s="17">
        <f t="shared" si="19"/>
        <v>920000</v>
      </c>
      <c r="J627" s="17">
        <v>174800</v>
      </c>
      <c r="K627" s="17">
        <v>1094800</v>
      </c>
      <c r="L627" s="1" t="s">
        <v>110</v>
      </c>
      <c r="M627" s="3" t="s">
        <v>81</v>
      </c>
      <c r="N627" s="1" t="str">
        <f t="shared" si="20"/>
        <v xml:space="preserve"> - </v>
      </c>
      <c r="O627" s="1" t="s">
        <v>2149</v>
      </c>
      <c r="P627" s="1"/>
      <c r="Q627" s="1"/>
      <c r="R627" s="1"/>
      <c r="S627" s="1"/>
      <c r="T627" s="3"/>
      <c r="U627" s="1"/>
      <c r="V627" s="1"/>
      <c r="W627" s="1"/>
    </row>
    <row r="628" spans="1:23" hidden="1">
      <c r="A628" s="1" t="s">
        <v>26</v>
      </c>
      <c r="B628" s="1" t="s">
        <v>2925</v>
      </c>
      <c r="C628" s="1">
        <v>756904</v>
      </c>
      <c r="D628" s="1" t="s">
        <v>438</v>
      </c>
      <c r="E628" s="3">
        <v>46100</v>
      </c>
      <c r="F628" s="12">
        <v>46100.366608796299</v>
      </c>
      <c r="G628" s="1">
        <v>900126847</v>
      </c>
      <c r="H628" s="1" t="s">
        <v>2926</v>
      </c>
      <c r="I628" s="17">
        <f t="shared" si="19"/>
        <v>17000</v>
      </c>
      <c r="J628" s="17">
        <v>0</v>
      </c>
      <c r="K628" s="17">
        <v>17000</v>
      </c>
      <c r="L628" s="1" t="s">
        <v>54</v>
      </c>
      <c r="M628" s="3"/>
      <c r="N628" s="1">
        <f t="shared" si="20"/>
        <v>0</v>
      </c>
      <c r="O628" s="1"/>
      <c r="P628" s="1"/>
      <c r="Q628" s="1"/>
      <c r="R628" s="1"/>
      <c r="S628" s="1"/>
      <c r="T628" s="3"/>
      <c r="U628" s="1"/>
      <c r="V628" s="1"/>
      <c r="W628" s="1"/>
    </row>
    <row r="629" spans="1:23" hidden="1">
      <c r="A629" s="1" t="s">
        <v>26</v>
      </c>
      <c r="B629" s="1" t="s">
        <v>2927</v>
      </c>
      <c r="C629" s="1">
        <v>66088</v>
      </c>
      <c r="D629" s="1" t="s">
        <v>389</v>
      </c>
      <c r="E629" s="3">
        <v>46100</v>
      </c>
      <c r="F629" s="12">
        <v>46100.351724537039</v>
      </c>
      <c r="G629" s="1">
        <v>811039807</v>
      </c>
      <c r="H629" s="1" t="s">
        <v>390</v>
      </c>
      <c r="I629" s="17">
        <f t="shared" si="19"/>
        <v>52700</v>
      </c>
      <c r="J629" s="17">
        <v>0</v>
      </c>
      <c r="K629" s="17">
        <v>52700</v>
      </c>
      <c r="L629" s="1" t="s">
        <v>54</v>
      </c>
      <c r="M629" s="3"/>
      <c r="N629" s="1">
        <f t="shared" si="20"/>
        <v>0</v>
      </c>
      <c r="O629" s="1"/>
      <c r="P629" s="1"/>
      <c r="Q629" s="1"/>
      <c r="R629" s="1"/>
      <c r="S629" s="1"/>
      <c r="T629" s="3"/>
      <c r="U629" s="1"/>
      <c r="V629" s="1"/>
      <c r="W629" s="1"/>
    </row>
    <row r="630" spans="1:23" hidden="1">
      <c r="A630" s="1" t="s">
        <v>700</v>
      </c>
      <c r="B630" s="1" t="s">
        <v>2928</v>
      </c>
      <c r="C630" s="1">
        <v>247025</v>
      </c>
      <c r="D630" s="1" t="s">
        <v>702</v>
      </c>
      <c r="E630" s="3">
        <v>46100</v>
      </c>
      <c r="F630" s="12">
        <v>46100.29478009259</v>
      </c>
      <c r="G630" s="1">
        <v>890925124</v>
      </c>
      <c r="H630" s="1" t="s">
        <v>703</v>
      </c>
      <c r="I630" s="17">
        <f t="shared" si="19"/>
        <v>15000</v>
      </c>
      <c r="J630" s="17">
        <v>0</v>
      </c>
      <c r="K630" s="17">
        <v>15000</v>
      </c>
      <c r="L630" s="1" t="s">
        <v>54</v>
      </c>
      <c r="M630" s="3"/>
      <c r="N630" s="1">
        <f t="shared" si="20"/>
        <v>0</v>
      </c>
      <c r="O630" s="1"/>
      <c r="P630" s="1"/>
      <c r="Q630" s="1"/>
      <c r="R630" s="1"/>
      <c r="S630" s="1"/>
      <c r="T630" s="3"/>
      <c r="U630" s="1"/>
      <c r="V630" s="1"/>
      <c r="W630" s="1"/>
    </row>
    <row r="631" spans="1:23" hidden="1">
      <c r="A631" s="1" t="s">
        <v>700</v>
      </c>
      <c r="B631" s="1" t="s">
        <v>2929</v>
      </c>
      <c r="C631" s="1">
        <v>247024</v>
      </c>
      <c r="D631" s="1" t="s">
        <v>702</v>
      </c>
      <c r="E631" s="3">
        <v>46100</v>
      </c>
      <c r="F631" s="12">
        <v>46100.294594907406</v>
      </c>
      <c r="G631" s="1">
        <v>890925124</v>
      </c>
      <c r="H631" s="1" t="s">
        <v>703</v>
      </c>
      <c r="I631" s="17">
        <f t="shared" si="19"/>
        <v>15000</v>
      </c>
      <c r="J631" s="17">
        <v>0</v>
      </c>
      <c r="K631" s="17">
        <v>15000</v>
      </c>
      <c r="L631" s="1" t="s">
        <v>54</v>
      </c>
      <c r="M631" s="3"/>
      <c r="N631" s="1">
        <f t="shared" si="20"/>
        <v>0</v>
      </c>
      <c r="O631" s="1"/>
      <c r="P631" s="1"/>
      <c r="Q631" s="1"/>
      <c r="R631" s="1"/>
      <c r="S631" s="1"/>
      <c r="T631" s="3"/>
      <c r="U631" s="1"/>
      <c r="V631" s="1"/>
      <c r="W631" s="1"/>
    </row>
    <row r="632" spans="1:23" hidden="1">
      <c r="A632" s="1" t="s">
        <v>26</v>
      </c>
      <c r="B632" s="1" t="s">
        <v>2930</v>
      </c>
      <c r="C632" s="1">
        <v>248094</v>
      </c>
      <c r="D632" s="1" t="s">
        <v>671</v>
      </c>
      <c r="E632" s="3">
        <v>46100</v>
      </c>
      <c r="F632" s="12">
        <v>46100.110983796294</v>
      </c>
      <c r="G632" s="1">
        <v>860001697</v>
      </c>
      <c r="H632" s="1" t="s">
        <v>669</v>
      </c>
      <c r="I632" s="17">
        <f t="shared" si="19"/>
        <v>480600</v>
      </c>
      <c r="J632" s="17">
        <v>0</v>
      </c>
      <c r="K632" s="17">
        <v>480600</v>
      </c>
      <c r="L632" s="29" t="s">
        <v>70</v>
      </c>
      <c r="M632" s="3">
        <v>46101</v>
      </c>
      <c r="N632" s="1">
        <f t="shared" si="20"/>
        <v>1</v>
      </c>
      <c r="O632" s="1" t="s">
        <v>2149</v>
      </c>
      <c r="P632" s="1"/>
      <c r="Q632" s="1"/>
      <c r="R632" s="1"/>
      <c r="S632" s="1"/>
      <c r="T632" s="3">
        <v>46107</v>
      </c>
      <c r="U632" s="1"/>
      <c r="V632" s="1"/>
      <c r="W632" s="1" t="s">
        <v>2144</v>
      </c>
    </row>
    <row r="633" spans="1:23" hidden="1">
      <c r="A633" s="1" t="s">
        <v>26</v>
      </c>
      <c r="B633" s="1" t="s">
        <v>2931</v>
      </c>
      <c r="C633" s="1">
        <v>5817</v>
      </c>
      <c r="D633" s="1" t="s">
        <v>2419</v>
      </c>
      <c r="E633" s="3">
        <v>46101</v>
      </c>
      <c r="F633" s="12">
        <v>46101.806226851855</v>
      </c>
      <c r="G633" s="1">
        <v>901143388</v>
      </c>
      <c r="H633" s="1" t="s">
        <v>2420</v>
      </c>
      <c r="I633" s="17">
        <f t="shared" si="19"/>
        <v>9923804</v>
      </c>
      <c r="J633" s="17">
        <v>1885523</v>
      </c>
      <c r="K633" s="17">
        <v>11809327</v>
      </c>
      <c r="L633" s="29" t="s">
        <v>1151</v>
      </c>
      <c r="M633" s="3"/>
      <c r="N633" s="1">
        <f t="shared" si="20"/>
        <v>0</v>
      </c>
      <c r="O633" s="1"/>
      <c r="P633" s="1"/>
      <c r="Q633" s="1"/>
      <c r="R633" s="1"/>
      <c r="S633" s="1"/>
      <c r="T633" s="3"/>
      <c r="U633" s="1"/>
      <c r="V633" s="1"/>
      <c r="W633" s="1"/>
    </row>
    <row r="634" spans="1:23" hidden="1">
      <c r="A634" s="1" t="s">
        <v>26</v>
      </c>
      <c r="B634" s="1" t="s">
        <v>2932</v>
      </c>
      <c r="C634" s="1">
        <v>765</v>
      </c>
      <c r="D634" s="1" t="s">
        <v>227</v>
      </c>
      <c r="E634" s="3">
        <v>46101</v>
      </c>
      <c r="F634" s="12">
        <v>46101.78837962963</v>
      </c>
      <c r="G634" s="1">
        <v>900049081</v>
      </c>
      <c r="H634" s="1" t="s">
        <v>711</v>
      </c>
      <c r="I634" s="17">
        <f t="shared" si="19"/>
        <v>2780000</v>
      </c>
      <c r="J634" s="17">
        <v>528200</v>
      </c>
      <c r="K634" s="17">
        <v>3308200</v>
      </c>
      <c r="L634" s="29" t="s">
        <v>1151</v>
      </c>
      <c r="M634" s="3">
        <v>46106</v>
      </c>
      <c r="N634" s="1">
        <f t="shared" si="20"/>
        <v>5</v>
      </c>
      <c r="O634" s="1" t="s">
        <v>2149</v>
      </c>
      <c r="P634" s="1"/>
      <c r="Q634" s="1"/>
      <c r="R634" s="1"/>
      <c r="S634" s="1"/>
      <c r="T634" s="3">
        <v>46107</v>
      </c>
      <c r="U634" s="1"/>
      <c r="V634" s="1"/>
      <c r="W634" s="1"/>
    </row>
    <row r="635" spans="1:23" hidden="1">
      <c r="A635" s="1" t="s">
        <v>26</v>
      </c>
      <c r="B635" s="1" t="s">
        <v>2933</v>
      </c>
      <c r="C635" s="1">
        <v>764</v>
      </c>
      <c r="D635" s="1" t="s">
        <v>227</v>
      </c>
      <c r="E635" s="3">
        <v>46101</v>
      </c>
      <c r="F635" s="12">
        <v>46101.779120370367</v>
      </c>
      <c r="G635" s="1">
        <v>900049081</v>
      </c>
      <c r="H635" s="1" t="s">
        <v>711</v>
      </c>
      <c r="I635" s="17">
        <f t="shared" si="19"/>
        <v>6140000</v>
      </c>
      <c r="J635" s="17">
        <v>1166600</v>
      </c>
      <c r="K635" s="17">
        <v>7306600</v>
      </c>
      <c r="L635" s="29" t="s">
        <v>1151</v>
      </c>
      <c r="M635" s="3">
        <v>46106</v>
      </c>
      <c r="N635" s="1">
        <f t="shared" si="20"/>
        <v>5</v>
      </c>
      <c r="O635" s="1" t="s">
        <v>2149</v>
      </c>
      <c r="P635" s="1"/>
      <c r="Q635" s="1"/>
      <c r="R635" s="1"/>
      <c r="S635" s="1"/>
      <c r="T635" s="3">
        <v>46107</v>
      </c>
      <c r="U635" s="1"/>
      <c r="V635" s="1"/>
      <c r="W635" s="1"/>
    </row>
    <row r="636" spans="1:23" hidden="1">
      <c r="A636" s="1" t="s">
        <v>26</v>
      </c>
      <c r="B636" s="1" t="s">
        <v>2934</v>
      </c>
      <c r="C636" s="1">
        <v>263855</v>
      </c>
      <c r="D636" s="1" t="s">
        <v>1070</v>
      </c>
      <c r="E636" s="3">
        <v>46101</v>
      </c>
      <c r="F636" s="12">
        <v>46101.692893518521</v>
      </c>
      <c r="G636" s="1">
        <v>890907841</v>
      </c>
      <c r="H636" s="1" t="s">
        <v>1071</v>
      </c>
      <c r="I636" s="17">
        <f t="shared" si="19"/>
        <v>845220</v>
      </c>
      <c r="J636" s="17">
        <v>160592</v>
      </c>
      <c r="K636" s="17">
        <v>1005812</v>
      </c>
      <c r="L636" s="29" t="s">
        <v>1151</v>
      </c>
      <c r="M636" s="3"/>
      <c r="N636" s="1">
        <f t="shared" si="20"/>
        <v>0</v>
      </c>
      <c r="O636" s="1"/>
      <c r="P636" s="1"/>
      <c r="Q636" s="1"/>
      <c r="R636" s="1"/>
      <c r="S636" s="1"/>
      <c r="T636" s="3"/>
      <c r="U636" s="1"/>
      <c r="V636" s="1"/>
      <c r="W636" s="1"/>
    </row>
    <row r="637" spans="1:23" hidden="1">
      <c r="A637" s="1" t="s">
        <v>26</v>
      </c>
      <c r="B637" s="1" t="s">
        <v>2935</v>
      </c>
      <c r="C637" s="1">
        <v>263856</v>
      </c>
      <c r="D637" s="1" t="s">
        <v>1070</v>
      </c>
      <c r="E637" s="3">
        <v>46101</v>
      </c>
      <c r="F637" s="12">
        <v>46101.694930555554</v>
      </c>
      <c r="G637" s="1">
        <v>890907841</v>
      </c>
      <c r="H637" s="1" t="s">
        <v>1071</v>
      </c>
      <c r="I637" s="17">
        <f t="shared" si="19"/>
        <v>836160</v>
      </c>
      <c r="J637" s="17">
        <v>158870</v>
      </c>
      <c r="K637" s="17">
        <v>995030</v>
      </c>
      <c r="L637" s="29" t="s">
        <v>1151</v>
      </c>
      <c r="M637" s="3"/>
      <c r="N637" s="1">
        <f t="shared" si="20"/>
        <v>0</v>
      </c>
      <c r="O637" s="1"/>
      <c r="P637" s="1"/>
      <c r="Q637" s="1"/>
      <c r="R637" s="1"/>
      <c r="S637" s="1"/>
      <c r="T637" s="3"/>
      <c r="U637" s="1"/>
      <c r="V637" s="1"/>
      <c r="W637" s="1"/>
    </row>
    <row r="638" spans="1:23" hidden="1">
      <c r="A638" s="1" t="s">
        <v>26</v>
      </c>
      <c r="B638" s="1" t="s">
        <v>2936</v>
      </c>
      <c r="C638" s="1">
        <v>12805</v>
      </c>
      <c r="D638" s="1" t="s">
        <v>28</v>
      </c>
      <c r="E638" s="3">
        <v>46101</v>
      </c>
      <c r="F638" s="12">
        <v>46101.672037037039</v>
      </c>
      <c r="G638" s="1">
        <v>900420442</v>
      </c>
      <c r="H638" s="1" t="s">
        <v>586</v>
      </c>
      <c r="I638" s="17">
        <f t="shared" si="19"/>
        <v>458840</v>
      </c>
      <c r="J638" s="17">
        <v>87179.6</v>
      </c>
      <c r="K638" s="17">
        <v>546019.6</v>
      </c>
      <c r="L638" s="29" t="s">
        <v>1151</v>
      </c>
      <c r="M638" s="3"/>
      <c r="N638" s="1">
        <f t="shared" si="20"/>
        <v>0</v>
      </c>
      <c r="O638" s="1"/>
      <c r="P638" s="1"/>
      <c r="Q638" s="1"/>
      <c r="R638" s="1"/>
      <c r="S638" s="1"/>
      <c r="T638" s="3"/>
      <c r="U638" s="1"/>
      <c r="V638" s="1"/>
      <c r="W638" s="1"/>
    </row>
    <row r="639" spans="1:23" hidden="1">
      <c r="A639" s="1" t="s">
        <v>26</v>
      </c>
      <c r="B639" s="1" t="s">
        <v>2937</v>
      </c>
      <c r="C639" s="1">
        <v>566984</v>
      </c>
      <c r="D639" s="1" t="s">
        <v>159</v>
      </c>
      <c r="E639" s="3">
        <v>46101</v>
      </c>
      <c r="F639" s="12">
        <v>46101.657638888886</v>
      </c>
      <c r="G639" s="1">
        <v>890800788</v>
      </c>
      <c r="H639" s="1" t="s">
        <v>160</v>
      </c>
      <c r="I639" s="17">
        <f t="shared" si="19"/>
        <v>1306900</v>
      </c>
      <c r="J639" s="17">
        <v>248311</v>
      </c>
      <c r="K639" s="17">
        <v>1555211</v>
      </c>
      <c r="L639" s="29" t="s">
        <v>70</v>
      </c>
      <c r="M639" s="3">
        <v>46106</v>
      </c>
      <c r="N639" s="1">
        <f t="shared" si="20"/>
        <v>5</v>
      </c>
      <c r="O639" s="1" t="s">
        <v>2149</v>
      </c>
      <c r="P639" s="1"/>
      <c r="Q639" s="1"/>
      <c r="R639" s="1"/>
      <c r="S639" s="1"/>
      <c r="T639" s="3">
        <v>46107</v>
      </c>
      <c r="U639" s="1" t="s">
        <v>39</v>
      </c>
      <c r="V639" s="1"/>
      <c r="W639" s="1"/>
    </row>
    <row r="640" spans="1:23" hidden="1">
      <c r="A640" s="1" t="s">
        <v>26</v>
      </c>
      <c r="B640" s="1" t="s">
        <v>2938</v>
      </c>
      <c r="C640" s="1">
        <v>2288</v>
      </c>
      <c r="D640" s="1" t="s">
        <v>832</v>
      </c>
      <c r="E640" s="3">
        <v>46101</v>
      </c>
      <c r="F640" s="12">
        <v>46101.656851851854</v>
      </c>
      <c r="G640" s="1">
        <v>800046913</v>
      </c>
      <c r="H640" s="1" t="s">
        <v>833</v>
      </c>
      <c r="I640" s="17">
        <f t="shared" si="19"/>
        <v>778991.58</v>
      </c>
      <c r="J640" s="17">
        <v>148008.42000000001</v>
      </c>
      <c r="K640" s="17">
        <v>927000</v>
      </c>
      <c r="L640" s="29" t="s">
        <v>1151</v>
      </c>
      <c r="M640" s="3"/>
      <c r="N640" s="1">
        <f t="shared" si="20"/>
        <v>0</v>
      </c>
      <c r="O640" s="1"/>
      <c r="P640" s="1"/>
      <c r="Q640" s="1"/>
      <c r="R640" s="1"/>
      <c r="S640" s="1"/>
      <c r="T640" s="3"/>
      <c r="U640" s="1"/>
      <c r="V640" s="1"/>
      <c r="W640" s="1"/>
    </row>
    <row r="641" spans="1:23" hidden="1">
      <c r="A641" s="1" t="s">
        <v>26</v>
      </c>
      <c r="B641" s="1" t="s">
        <v>2939</v>
      </c>
      <c r="C641" s="1">
        <v>12804</v>
      </c>
      <c r="D641" s="1" t="s">
        <v>28</v>
      </c>
      <c r="E641" s="3">
        <v>46101</v>
      </c>
      <c r="F641" s="12">
        <v>46101.653773148151</v>
      </c>
      <c r="G641" s="1">
        <v>900420442</v>
      </c>
      <c r="H641" s="1" t="s">
        <v>586</v>
      </c>
      <c r="I641" s="17">
        <f t="shared" si="19"/>
        <v>1312000</v>
      </c>
      <c r="J641" s="17">
        <v>249280</v>
      </c>
      <c r="K641" s="17">
        <v>1561280</v>
      </c>
      <c r="L641" s="29" t="s">
        <v>1151</v>
      </c>
      <c r="M641" s="3"/>
      <c r="N641" s="1">
        <f t="shared" si="20"/>
        <v>0</v>
      </c>
      <c r="O641" s="1"/>
      <c r="P641" s="1"/>
      <c r="Q641" s="1"/>
      <c r="R641" s="1"/>
      <c r="S641" s="1"/>
      <c r="T641" s="3"/>
      <c r="U641" s="1"/>
      <c r="V641" s="1"/>
      <c r="W641" s="1"/>
    </row>
    <row r="642" spans="1:23" hidden="1">
      <c r="A642" s="1" t="s">
        <v>26</v>
      </c>
      <c r="B642" s="1" t="s">
        <v>2940</v>
      </c>
      <c r="C642" s="1">
        <v>2287</v>
      </c>
      <c r="D642" s="1" t="s">
        <v>832</v>
      </c>
      <c r="E642" s="3">
        <v>46101</v>
      </c>
      <c r="F642" s="12">
        <v>46101.654062499998</v>
      </c>
      <c r="G642" s="1">
        <v>800046913</v>
      </c>
      <c r="H642" s="1" t="s">
        <v>833</v>
      </c>
      <c r="I642" s="17">
        <f t="shared" si="19"/>
        <v>402521</v>
      </c>
      <c r="J642" s="17">
        <v>76479</v>
      </c>
      <c r="K642" s="17">
        <v>479000</v>
      </c>
      <c r="L642" s="29" t="s">
        <v>1151</v>
      </c>
      <c r="M642" s="3"/>
      <c r="N642" s="1">
        <f t="shared" si="20"/>
        <v>0</v>
      </c>
      <c r="O642" s="1"/>
      <c r="P642" s="1"/>
      <c r="Q642" s="1"/>
      <c r="R642" s="1"/>
      <c r="S642" s="1"/>
      <c r="T642" s="3"/>
      <c r="U642" s="1"/>
      <c r="V642" s="1"/>
      <c r="W642" s="1"/>
    </row>
    <row r="643" spans="1:23" hidden="1">
      <c r="A643" s="1" t="s">
        <v>26</v>
      </c>
      <c r="B643" s="1" t="s">
        <v>2941</v>
      </c>
      <c r="C643" s="1">
        <v>2850</v>
      </c>
      <c r="D643" s="1" t="s">
        <v>598</v>
      </c>
      <c r="E643" s="3">
        <v>46101</v>
      </c>
      <c r="F643" s="12">
        <v>46101.508715277778</v>
      </c>
      <c r="G643" s="1">
        <v>901101232</v>
      </c>
      <c r="H643" s="1" t="s">
        <v>599</v>
      </c>
      <c r="I643" s="17">
        <f t="shared" ref="I643:I706" si="21">K643-J643</f>
        <v>807700</v>
      </c>
      <c r="J643" s="17">
        <v>153463</v>
      </c>
      <c r="K643" s="17">
        <v>961163</v>
      </c>
      <c r="L643" s="29" t="s">
        <v>1151</v>
      </c>
      <c r="M643" s="3"/>
      <c r="N643" s="1">
        <f t="shared" ref="N643:N706" si="22">IFERROR(IF(-_xlfn.DAYS(E643,M643)&lt;0,0,-_xlfn.DAYS(E643,M643)), " - ")</f>
        <v>0</v>
      </c>
      <c r="O643" s="1"/>
      <c r="P643" s="1"/>
      <c r="Q643" s="1"/>
      <c r="R643" s="1"/>
      <c r="S643" s="1"/>
      <c r="T643" s="3"/>
      <c r="U643" s="1"/>
      <c r="V643" s="1"/>
      <c r="W643" s="1"/>
    </row>
    <row r="644" spans="1:23" hidden="1">
      <c r="A644" s="1" t="s">
        <v>26</v>
      </c>
      <c r="B644" s="1" t="s">
        <v>2942</v>
      </c>
      <c r="C644" s="1">
        <v>349633</v>
      </c>
      <c r="D644" s="1" t="s">
        <v>336</v>
      </c>
      <c r="E644" s="3">
        <v>46101</v>
      </c>
      <c r="F644" s="12">
        <v>46101.594988425924</v>
      </c>
      <c r="G644" s="1">
        <v>800049074</v>
      </c>
      <c r="H644" s="1" t="s">
        <v>337</v>
      </c>
      <c r="I644" s="17">
        <f t="shared" si="21"/>
        <v>774890</v>
      </c>
      <c r="J644" s="17">
        <v>147229</v>
      </c>
      <c r="K644" s="17">
        <v>922119</v>
      </c>
      <c r="L644" s="29" t="s">
        <v>70</v>
      </c>
      <c r="M644" s="3">
        <v>46106</v>
      </c>
      <c r="N644" s="1">
        <f t="shared" si="22"/>
        <v>5</v>
      </c>
      <c r="O644" s="1" t="s">
        <v>2149</v>
      </c>
      <c r="P644" s="1"/>
      <c r="Q644" s="1"/>
      <c r="R644" s="1"/>
      <c r="S644" s="1"/>
      <c r="T644" s="3">
        <v>46107</v>
      </c>
      <c r="U644" s="1" t="s">
        <v>39</v>
      </c>
      <c r="V644" s="1"/>
      <c r="W644" s="1"/>
    </row>
    <row r="645" spans="1:23" hidden="1">
      <c r="A645" s="1" t="s">
        <v>26</v>
      </c>
      <c r="B645" s="1" t="s">
        <v>2943</v>
      </c>
      <c r="C645" s="1">
        <v>2980</v>
      </c>
      <c r="D645" s="1" t="s">
        <v>28</v>
      </c>
      <c r="E645" s="3">
        <v>46101</v>
      </c>
      <c r="F645" s="12">
        <v>46101.582013888888</v>
      </c>
      <c r="G645" s="1">
        <v>900144364</v>
      </c>
      <c r="H645" s="1" t="s">
        <v>72</v>
      </c>
      <c r="I645" s="17">
        <f t="shared" si="21"/>
        <v>3341200</v>
      </c>
      <c r="J645" s="17">
        <v>634828</v>
      </c>
      <c r="K645" s="17">
        <v>3976028</v>
      </c>
      <c r="L645" s="29" t="s">
        <v>110</v>
      </c>
      <c r="M645" s="3" t="s">
        <v>81</v>
      </c>
      <c r="N645" s="1" t="str">
        <f t="shared" si="22"/>
        <v xml:space="preserve"> - </v>
      </c>
      <c r="O645" s="1" t="s">
        <v>2149</v>
      </c>
      <c r="P645" s="1"/>
      <c r="Q645" s="1"/>
      <c r="R645" s="1"/>
      <c r="S645" s="1"/>
      <c r="T645" s="3"/>
      <c r="U645" s="1"/>
      <c r="V645" s="1"/>
      <c r="W645" s="1"/>
    </row>
    <row r="646" spans="1:23" hidden="1">
      <c r="A646" s="1" t="s">
        <v>26</v>
      </c>
      <c r="B646" s="1" t="s">
        <v>2944</v>
      </c>
      <c r="C646" s="1">
        <v>280430</v>
      </c>
      <c r="D646" s="1" t="s">
        <v>1468</v>
      </c>
      <c r="E646" s="3">
        <v>46101</v>
      </c>
      <c r="F646" s="12">
        <v>46101.522800925923</v>
      </c>
      <c r="G646" s="1">
        <v>890907841</v>
      </c>
      <c r="H646" s="1" t="s">
        <v>1071</v>
      </c>
      <c r="I646" s="17">
        <f t="shared" si="21"/>
        <v>282040</v>
      </c>
      <c r="J646" s="17">
        <v>53588</v>
      </c>
      <c r="K646" s="17">
        <v>335628</v>
      </c>
      <c r="L646" s="29" t="s">
        <v>1151</v>
      </c>
      <c r="M646" s="3"/>
      <c r="N646" s="1">
        <f t="shared" si="22"/>
        <v>0</v>
      </c>
      <c r="O646" s="1"/>
      <c r="P646" s="1"/>
      <c r="Q646" s="1"/>
      <c r="R646" s="1"/>
      <c r="S646" s="1"/>
      <c r="T646" s="3"/>
      <c r="U646" s="1"/>
      <c r="V646" s="1"/>
      <c r="W646" s="1"/>
    </row>
    <row r="647" spans="1:23" hidden="1">
      <c r="A647" s="1" t="s">
        <v>26</v>
      </c>
      <c r="B647" s="1" t="s">
        <v>2945</v>
      </c>
      <c r="C647" s="1">
        <v>228396</v>
      </c>
      <c r="D647" s="1" t="s">
        <v>28</v>
      </c>
      <c r="E647" s="3">
        <v>46101</v>
      </c>
      <c r="F647" s="12">
        <v>46101.514432870368</v>
      </c>
      <c r="G647" s="1">
        <v>890937070</v>
      </c>
      <c r="H647" s="1" t="s">
        <v>127</v>
      </c>
      <c r="I647" s="17">
        <f t="shared" si="21"/>
        <v>6208042</v>
      </c>
      <c r="J647" s="17">
        <v>117953</v>
      </c>
      <c r="K647" s="17">
        <v>6325995</v>
      </c>
      <c r="L647" s="29" t="s">
        <v>128</v>
      </c>
      <c r="M647" s="3">
        <v>46107</v>
      </c>
      <c r="N647" s="1">
        <f t="shared" si="22"/>
        <v>6</v>
      </c>
      <c r="O647" s="1" t="s">
        <v>2149</v>
      </c>
      <c r="P647" s="1"/>
      <c r="Q647" s="1"/>
      <c r="R647" s="1"/>
      <c r="S647" s="1"/>
      <c r="T647" s="3"/>
      <c r="U647" s="1"/>
      <c r="V647" s="1"/>
      <c r="W647" s="1"/>
    </row>
    <row r="648" spans="1:23" hidden="1">
      <c r="A648" s="1" t="s">
        <v>26</v>
      </c>
      <c r="B648" s="1" t="s">
        <v>2946</v>
      </c>
      <c r="C648" s="1">
        <v>1230</v>
      </c>
      <c r="D648" s="1" t="s">
        <v>28</v>
      </c>
      <c r="E648" s="3">
        <v>46101</v>
      </c>
      <c r="F648" s="12">
        <v>46101.510879629626</v>
      </c>
      <c r="G648" s="1">
        <v>901691937</v>
      </c>
      <c r="H648" s="1" t="s">
        <v>607</v>
      </c>
      <c r="I648" s="17">
        <f t="shared" si="21"/>
        <v>5966398</v>
      </c>
      <c r="J648" s="17">
        <v>1133615.6200000001</v>
      </c>
      <c r="K648" s="17">
        <v>7100013.6200000001</v>
      </c>
      <c r="L648" s="29" t="s">
        <v>1151</v>
      </c>
      <c r="M648" s="3"/>
      <c r="N648" s="1">
        <f t="shared" si="22"/>
        <v>0</v>
      </c>
      <c r="O648" s="1"/>
      <c r="P648" s="1"/>
      <c r="Q648" s="1"/>
      <c r="R648" s="1"/>
      <c r="S648" s="1"/>
      <c r="T648" s="3"/>
      <c r="U648" s="1"/>
      <c r="V648" s="1"/>
      <c r="W648" s="1"/>
    </row>
    <row r="649" spans="1:23" hidden="1">
      <c r="A649" s="1" t="s">
        <v>26</v>
      </c>
      <c r="B649" s="1" t="s">
        <v>2947</v>
      </c>
      <c r="C649" s="1">
        <v>2849</v>
      </c>
      <c r="D649" s="1" t="s">
        <v>598</v>
      </c>
      <c r="E649" s="3">
        <v>46101</v>
      </c>
      <c r="F649" s="12">
        <v>46101.506620370368</v>
      </c>
      <c r="G649" s="1">
        <v>901101232</v>
      </c>
      <c r="H649" s="1" t="s">
        <v>599</v>
      </c>
      <c r="I649" s="17">
        <f t="shared" si="21"/>
        <v>807700</v>
      </c>
      <c r="J649" s="17">
        <v>153463</v>
      </c>
      <c r="K649" s="17">
        <v>961163</v>
      </c>
      <c r="L649" s="29" t="s">
        <v>1151</v>
      </c>
      <c r="M649" s="3"/>
      <c r="N649" s="1">
        <f t="shared" si="22"/>
        <v>0</v>
      </c>
      <c r="O649" s="1"/>
      <c r="P649" s="1"/>
      <c r="Q649" s="1"/>
      <c r="R649" s="1"/>
      <c r="S649" s="1"/>
      <c r="T649" s="3"/>
      <c r="U649" s="1"/>
      <c r="V649" s="1"/>
      <c r="W649" s="1"/>
    </row>
    <row r="650" spans="1:23" hidden="1">
      <c r="A650" s="1" t="s">
        <v>26</v>
      </c>
      <c r="B650" s="1" t="s">
        <v>2948</v>
      </c>
      <c r="C650" s="1">
        <v>22776</v>
      </c>
      <c r="D650" s="1" t="s">
        <v>2829</v>
      </c>
      <c r="E650" s="3">
        <v>46101</v>
      </c>
      <c r="F650" s="12">
        <v>46101.500590277778</v>
      </c>
      <c r="G650" s="1">
        <v>830010148</v>
      </c>
      <c r="H650" s="1" t="s">
        <v>2830</v>
      </c>
      <c r="I650" s="17">
        <f t="shared" si="21"/>
        <v>780000</v>
      </c>
      <c r="J650" s="17">
        <v>148200</v>
      </c>
      <c r="K650" s="17">
        <v>928200</v>
      </c>
      <c r="L650" s="29" t="s">
        <v>264</v>
      </c>
      <c r="M650" s="3"/>
      <c r="N650" s="1">
        <f t="shared" si="22"/>
        <v>0</v>
      </c>
      <c r="O650" s="1"/>
      <c r="P650" s="1"/>
      <c r="Q650" s="1"/>
      <c r="R650" s="1"/>
      <c r="S650" s="1"/>
      <c r="T650" s="3"/>
      <c r="U650" s="1"/>
      <c r="V650" s="1"/>
      <c r="W650" s="1"/>
    </row>
    <row r="651" spans="1:23" hidden="1">
      <c r="A651" s="1" t="s">
        <v>26</v>
      </c>
      <c r="B651" s="1" t="s">
        <v>2949</v>
      </c>
      <c r="C651" s="1">
        <v>263722</v>
      </c>
      <c r="D651" s="1" t="s">
        <v>1070</v>
      </c>
      <c r="E651" s="3">
        <v>46101</v>
      </c>
      <c r="F651" s="12">
        <v>46101.470856481479</v>
      </c>
      <c r="G651" s="1">
        <v>890907841</v>
      </c>
      <c r="H651" s="1" t="s">
        <v>1071</v>
      </c>
      <c r="I651" s="17">
        <f t="shared" si="21"/>
        <v>230088</v>
      </c>
      <c r="J651" s="17">
        <v>43717</v>
      </c>
      <c r="K651" s="17">
        <v>273805</v>
      </c>
      <c r="L651" s="29" t="s">
        <v>1151</v>
      </c>
      <c r="M651" s="3"/>
      <c r="N651" s="1">
        <f t="shared" si="22"/>
        <v>0</v>
      </c>
      <c r="O651" s="1"/>
      <c r="P651" s="1"/>
      <c r="Q651" s="1"/>
      <c r="R651" s="1"/>
      <c r="S651" s="1"/>
      <c r="T651" s="3"/>
      <c r="U651" s="1"/>
      <c r="V651" s="1"/>
      <c r="W651" s="1"/>
    </row>
    <row r="652" spans="1:23" hidden="1">
      <c r="A652" s="1" t="s">
        <v>26</v>
      </c>
      <c r="B652" s="1" t="s">
        <v>2950</v>
      </c>
      <c r="C652" s="1">
        <v>6821</v>
      </c>
      <c r="D652" s="1" t="s">
        <v>2896</v>
      </c>
      <c r="E652" s="3">
        <v>46101</v>
      </c>
      <c r="F652" s="12">
        <v>46101.846446759257</v>
      </c>
      <c r="G652" s="1">
        <v>32150739</v>
      </c>
      <c r="H652" s="1" t="s">
        <v>400</v>
      </c>
      <c r="I652" s="17">
        <f t="shared" si="21"/>
        <v>171000</v>
      </c>
      <c r="J652" s="17">
        <v>0</v>
      </c>
      <c r="K652" s="17">
        <v>171000</v>
      </c>
      <c r="L652" s="29" t="s">
        <v>1138</v>
      </c>
      <c r="M652" s="3">
        <v>46106</v>
      </c>
      <c r="N652" s="1">
        <f t="shared" si="22"/>
        <v>5</v>
      </c>
      <c r="O652" s="1" t="s">
        <v>2149</v>
      </c>
      <c r="P652" s="1"/>
      <c r="Q652" s="1"/>
      <c r="R652" s="1"/>
      <c r="S652" s="1"/>
      <c r="T652" s="3">
        <v>46107</v>
      </c>
      <c r="U652" s="1" t="s">
        <v>39</v>
      </c>
      <c r="V652" s="1"/>
      <c r="W652" s="1"/>
    </row>
    <row r="653" spans="1:23" hidden="1">
      <c r="A653" s="1" t="s">
        <v>26</v>
      </c>
      <c r="B653" s="1" t="s">
        <v>2951</v>
      </c>
      <c r="C653" s="1">
        <v>172510</v>
      </c>
      <c r="D653" s="1" t="s">
        <v>1083</v>
      </c>
      <c r="E653" s="3">
        <v>46101</v>
      </c>
      <c r="F653" s="12">
        <v>46101.723414351851</v>
      </c>
      <c r="G653" s="1">
        <v>860000018</v>
      </c>
      <c r="H653" s="1" t="s">
        <v>1084</v>
      </c>
      <c r="I653" s="17">
        <f t="shared" si="21"/>
        <v>1244000</v>
      </c>
      <c r="J653" s="17">
        <v>236360</v>
      </c>
      <c r="K653" s="17">
        <v>1480360</v>
      </c>
      <c r="L653" s="29" t="s">
        <v>70</v>
      </c>
      <c r="M653" s="3">
        <v>46105</v>
      </c>
      <c r="N653" s="1">
        <f t="shared" si="22"/>
        <v>4</v>
      </c>
      <c r="O653" s="1" t="s">
        <v>2149</v>
      </c>
      <c r="P653" s="1"/>
      <c r="Q653" s="1"/>
      <c r="R653" s="1"/>
      <c r="S653" s="1"/>
      <c r="T653" s="3">
        <v>46107</v>
      </c>
      <c r="U653" s="1"/>
      <c r="V653" s="1"/>
      <c r="W653" s="1"/>
    </row>
    <row r="654" spans="1:23" hidden="1">
      <c r="A654" s="1" t="s">
        <v>26</v>
      </c>
      <c r="B654" s="1" t="s">
        <v>2952</v>
      </c>
      <c r="C654" s="1">
        <v>172490</v>
      </c>
      <c r="D654" s="1" t="s">
        <v>1083</v>
      </c>
      <c r="E654" s="3">
        <v>46101</v>
      </c>
      <c r="F654" s="12">
        <v>46101.687280092592</v>
      </c>
      <c r="G654" s="1">
        <v>860000018</v>
      </c>
      <c r="H654" s="1" t="s">
        <v>1084</v>
      </c>
      <c r="I654" s="17">
        <f t="shared" si="21"/>
        <v>829624</v>
      </c>
      <c r="J654" s="17">
        <v>137560</v>
      </c>
      <c r="K654" s="17">
        <v>967184</v>
      </c>
      <c r="L654" s="29" t="s">
        <v>70</v>
      </c>
      <c r="M654" s="3">
        <v>46106</v>
      </c>
      <c r="N654" s="1">
        <f t="shared" si="22"/>
        <v>5</v>
      </c>
      <c r="O654" s="1" t="s">
        <v>2149</v>
      </c>
      <c r="P654" s="1"/>
      <c r="Q654" s="1"/>
      <c r="R654" s="1"/>
      <c r="S654" s="1"/>
      <c r="T654" s="3">
        <v>46107</v>
      </c>
      <c r="U654" s="1"/>
      <c r="V654" s="1"/>
      <c r="W654" s="1"/>
    </row>
    <row r="655" spans="1:23" hidden="1">
      <c r="A655" s="1" t="s">
        <v>26</v>
      </c>
      <c r="B655" s="1" t="s">
        <v>2953</v>
      </c>
      <c r="C655" s="1">
        <v>22818</v>
      </c>
      <c r="D655" s="1" t="s">
        <v>2954</v>
      </c>
      <c r="E655" s="3">
        <v>46101</v>
      </c>
      <c r="F655" s="12">
        <v>46101.661087962966</v>
      </c>
      <c r="G655" s="1">
        <v>901565909</v>
      </c>
      <c r="H655" s="1" t="s">
        <v>2955</v>
      </c>
      <c r="I655" s="17">
        <f t="shared" si="21"/>
        <v>33949.579832000003</v>
      </c>
      <c r="J655" s="17">
        <v>6450.4201679999996</v>
      </c>
      <c r="K655" s="17">
        <v>40400</v>
      </c>
      <c r="L655" s="1" t="s">
        <v>54</v>
      </c>
      <c r="M655" s="3"/>
      <c r="N655" s="1">
        <f t="shared" si="22"/>
        <v>0</v>
      </c>
      <c r="O655" s="1"/>
      <c r="P655" s="1"/>
      <c r="Q655" s="1"/>
      <c r="R655" s="1"/>
      <c r="S655" s="1"/>
      <c r="T655" s="3"/>
      <c r="U655" s="1"/>
      <c r="V655" s="1"/>
      <c r="W655" s="1"/>
    </row>
    <row r="656" spans="1:23" hidden="1">
      <c r="A656" s="1" t="s">
        <v>736</v>
      </c>
      <c r="B656" s="1" t="s">
        <v>2956</v>
      </c>
      <c r="C656" s="1">
        <v>92675613</v>
      </c>
      <c r="D656" s="1" t="s">
        <v>738</v>
      </c>
      <c r="E656" s="3">
        <v>46101</v>
      </c>
      <c r="F656" s="12">
        <v>46101.646643518521</v>
      </c>
      <c r="G656" s="1">
        <v>900219834</v>
      </c>
      <c r="H656" s="1" t="s">
        <v>739</v>
      </c>
      <c r="I656" s="17">
        <f t="shared" si="21"/>
        <v>15200</v>
      </c>
      <c r="J656" s="17">
        <v>0</v>
      </c>
      <c r="K656" s="17">
        <v>15200</v>
      </c>
      <c r="L656" s="29" t="s">
        <v>70</v>
      </c>
      <c r="M656" s="3">
        <v>46105</v>
      </c>
      <c r="N656" s="1">
        <f t="shared" si="22"/>
        <v>4</v>
      </c>
      <c r="O656" s="1" t="s">
        <v>2149</v>
      </c>
      <c r="P656" s="1"/>
      <c r="Q656" s="1"/>
      <c r="R656" s="1"/>
      <c r="S656" s="1"/>
      <c r="T656" s="3">
        <v>46107</v>
      </c>
      <c r="U656" s="1"/>
      <c r="V656" s="1"/>
      <c r="W656" s="1"/>
    </row>
    <row r="657" spans="1:23" hidden="1">
      <c r="A657" s="1" t="s">
        <v>26</v>
      </c>
      <c r="B657" s="1" t="s">
        <v>2957</v>
      </c>
      <c r="C657" s="1">
        <v>2</v>
      </c>
      <c r="D657" s="1" t="s">
        <v>2958</v>
      </c>
      <c r="E657" s="3">
        <v>46101</v>
      </c>
      <c r="F657" s="12">
        <v>46101.59642361111</v>
      </c>
      <c r="G657" s="1">
        <v>902036303</v>
      </c>
      <c r="H657" s="1" t="s">
        <v>2959</v>
      </c>
      <c r="I657" s="17">
        <f t="shared" si="21"/>
        <v>451488000</v>
      </c>
      <c r="J657" s="17">
        <v>85782720</v>
      </c>
      <c r="K657" s="17">
        <v>537270720</v>
      </c>
      <c r="L657" s="1" t="s">
        <v>2384</v>
      </c>
      <c r="M657" s="3">
        <v>46107</v>
      </c>
      <c r="N657" s="1">
        <f t="shared" si="22"/>
        <v>6</v>
      </c>
      <c r="O657" s="1" t="s">
        <v>1230</v>
      </c>
      <c r="P657" s="1"/>
      <c r="Q657" s="1"/>
      <c r="R657" s="1"/>
      <c r="S657" s="1"/>
      <c r="T657" s="3"/>
      <c r="U657" s="1"/>
      <c r="V657" s="1"/>
      <c r="W657" s="1"/>
    </row>
    <row r="658" spans="1:23" hidden="1">
      <c r="A658" s="1" t="s">
        <v>26</v>
      </c>
      <c r="B658" s="1" t="s">
        <v>2960</v>
      </c>
      <c r="C658" s="1">
        <v>43</v>
      </c>
      <c r="D658" s="1" t="s">
        <v>2961</v>
      </c>
      <c r="E658" s="3">
        <v>46101</v>
      </c>
      <c r="F658" s="12">
        <v>46101.546157407407</v>
      </c>
      <c r="G658" s="1">
        <v>1075679367</v>
      </c>
      <c r="H658" s="1" t="s">
        <v>2962</v>
      </c>
      <c r="I658" s="17">
        <f t="shared" si="21"/>
        <v>64700</v>
      </c>
      <c r="J658" s="17">
        <v>0</v>
      </c>
      <c r="K658" s="17">
        <v>64700</v>
      </c>
      <c r="L658" s="1" t="s">
        <v>54</v>
      </c>
      <c r="M658" s="3"/>
      <c r="N658" s="1">
        <f t="shared" si="22"/>
        <v>0</v>
      </c>
      <c r="O658" s="1"/>
      <c r="P658" s="1"/>
      <c r="Q658" s="1"/>
      <c r="R658" s="1"/>
      <c r="S658" s="1"/>
      <c r="T658" s="3"/>
      <c r="U658" s="1"/>
      <c r="V658" s="1"/>
      <c r="W658" s="1"/>
    </row>
    <row r="659" spans="1:23" hidden="1">
      <c r="A659" s="1" t="s">
        <v>82</v>
      </c>
      <c r="B659" s="1" t="s">
        <v>2963</v>
      </c>
      <c r="C659" s="1">
        <v>13733</v>
      </c>
      <c r="D659" s="1" t="s">
        <v>131</v>
      </c>
      <c r="E659" s="3">
        <v>46101</v>
      </c>
      <c r="F659" s="12">
        <v>46101.524004629631</v>
      </c>
      <c r="G659" s="1">
        <v>890937070</v>
      </c>
      <c r="H659" s="1" t="s">
        <v>127</v>
      </c>
      <c r="I659" s="17">
        <f t="shared" si="21"/>
        <v>124897</v>
      </c>
      <c r="J659" s="17">
        <v>2373</v>
      </c>
      <c r="K659" s="17">
        <v>127270</v>
      </c>
      <c r="L659" s="29" t="s">
        <v>128</v>
      </c>
      <c r="M659" s="3">
        <v>46107</v>
      </c>
      <c r="N659" s="1">
        <f t="shared" si="22"/>
        <v>6</v>
      </c>
      <c r="O659" s="1" t="s">
        <v>2655</v>
      </c>
      <c r="P659" s="1"/>
      <c r="Q659" s="1"/>
      <c r="R659" s="1"/>
      <c r="S659" s="1"/>
      <c r="T659" s="3"/>
      <c r="U659" s="1"/>
      <c r="V659" s="1"/>
      <c r="W659" s="1"/>
    </row>
    <row r="660" spans="1:23" hidden="1">
      <c r="A660" s="1" t="s">
        <v>26</v>
      </c>
      <c r="B660" s="1" t="s">
        <v>2964</v>
      </c>
      <c r="C660" s="1">
        <v>75639</v>
      </c>
      <c r="D660" s="1" t="s">
        <v>355</v>
      </c>
      <c r="E660" s="3">
        <v>46101</v>
      </c>
      <c r="F660" s="12">
        <v>46101.466400462959</v>
      </c>
      <c r="G660" s="1">
        <v>800204486</v>
      </c>
      <c r="H660" s="1" t="s">
        <v>851</v>
      </c>
      <c r="I660" s="17">
        <f t="shared" si="21"/>
        <v>3338685</v>
      </c>
      <c r="J660" s="17">
        <v>634350.15</v>
      </c>
      <c r="K660" s="17">
        <v>3973035.15</v>
      </c>
      <c r="L660" s="29" t="s">
        <v>70</v>
      </c>
      <c r="M660" s="3">
        <v>46106</v>
      </c>
      <c r="N660" s="1">
        <f t="shared" si="22"/>
        <v>5</v>
      </c>
      <c r="O660" s="1" t="s">
        <v>2149</v>
      </c>
      <c r="P660" s="1"/>
      <c r="Q660" s="1"/>
      <c r="R660" s="1"/>
      <c r="S660" s="1"/>
      <c r="T660" s="3">
        <v>46107</v>
      </c>
      <c r="U660" s="1" t="s">
        <v>39</v>
      </c>
      <c r="V660" s="1"/>
      <c r="W660" s="1"/>
    </row>
    <row r="661" spans="1:23" hidden="1">
      <c r="A661" s="1" t="s">
        <v>26</v>
      </c>
      <c r="B661" s="1" t="s">
        <v>2965</v>
      </c>
      <c r="C661" s="1">
        <v>770</v>
      </c>
      <c r="D661" s="1" t="s">
        <v>28</v>
      </c>
      <c r="E661" s="3">
        <v>46101</v>
      </c>
      <c r="F661" s="12">
        <v>46101.443935185183</v>
      </c>
      <c r="G661" s="1">
        <v>71660004</v>
      </c>
      <c r="H661" s="1" t="s">
        <v>266</v>
      </c>
      <c r="I661" s="17">
        <f t="shared" si="21"/>
        <v>64000</v>
      </c>
      <c r="J661" s="17">
        <v>0</v>
      </c>
      <c r="K661" s="17">
        <v>64000</v>
      </c>
      <c r="L661" s="29" t="s">
        <v>70</v>
      </c>
      <c r="M661" s="3">
        <v>46106</v>
      </c>
      <c r="N661" s="1">
        <f t="shared" si="22"/>
        <v>5</v>
      </c>
      <c r="O661" s="1" t="s">
        <v>2149</v>
      </c>
      <c r="P661" s="1"/>
      <c r="Q661" s="1"/>
      <c r="R661" s="1"/>
      <c r="S661" s="1"/>
      <c r="T661" s="3">
        <v>46107</v>
      </c>
      <c r="U661" s="1"/>
      <c r="V661" s="1"/>
      <c r="W661" s="1"/>
    </row>
    <row r="662" spans="1:23" hidden="1">
      <c r="A662" s="1" t="s">
        <v>26</v>
      </c>
      <c r="B662" s="1" t="s">
        <v>2966</v>
      </c>
      <c r="C662" s="1">
        <v>549</v>
      </c>
      <c r="D662" s="1" t="s">
        <v>35</v>
      </c>
      <c r="E662" s="3">
        <v>46101</v>
      </c>
      <c r="F662" s="12">
        <v>46101.416134259256</v>
      </c>
      <c r="G662" s="1">
        <v>901741749</v>
      </c>
      <c r="H662" s="1" t="s">
        <v>36</v>
      </c>
      <c r="I662" s="17">
        <f t="shared" si="21"/>
        <v>6225000</v>
      </c>
      <c r="J662" s="17">
        <v>1182750</v>
      </c>
      <c r="K662" s="17">
        <v>7407750</v>
      </c>
      <c r="L662" s="29" t="s">
        <v>1151</v>
      </c>
      <c r="M662" s="3">
        <v>46106</v>
      </c>
      <c r="N662" s="1">
        <f t="shared" si="22"/>
        <v>5</v>
      </c>
      <c r="O662" s="1" t="s">
        <v>2149</v>
      </c>
      <c r="P662" s="1"/>
      <c r="Q662" s="1"/>
      <c r="R662" s="1"/>
      <c r="S662" s="1"/>
      <c r="T662" s="3"/>
      <c r="U662" s="1"/>
      <c r="V662" s="1"/>
      <c r="W662" s="1"/>
    </row>
    <row r="663" spans="1:23" hidden="1">
      <c r="A663" s="1" t="s">
        <v>82</v>
      </c>
      <c r="B663" s="1" t="s">
        <v>2967</v>
      </c>
      <c r="C663" s="1">
        <v>97</v>
      </c>
      <c r="D663" s="1" t="s">
        <v>1864</v>
      </c>
      <c r="E663" s="3">
        <v>46101</v>
      </c>
      <c r="F663" s="12">
        <v>46101.438645833332</v>
      </c>
      <c r="G663" s="1">
        <v>800046913</v>
      </c>
      <c r="H663" s="1" t="s">
        <v>833</v>
      </c>
      <c r="I663" s="17">
        <f t="shared" si="21"/>
        <v>927000</v>
      </c>
      <c r="J663" s="17">
        <v>176130</v>
      </c>
      <c r="K663" s="17">
        <v>1103130</v>
      </c>
      <c r="L663" s="29" t="s">
        <v>110</v>
      </c>
      <c r="M663" s="3" t="s">
        <v>81</v>
      </c>
      <c r="N663" s="1" t="str">
        <f t="shared" si="22"/>
        <v xml:space="preserve"> - </v>
      </c>
      <c r="O663" s="1"/>
      <c r="P663" s="1"/>
      <c r="Q663" s="1"/>
      <c r="R663" s="1"/>
      <c r="S663" s="1"/>
      <c r="T663" s="3"/>
      <c r="U663" s="1"/>
      <c r="V663" s="1"/>
      <c r="W663" s="1"/>
    </row>
    <row r="664" spans="1:23" hidden="1">
      <c r="A664" s="1" t="s">
        <v>82</v>
      </c>
      <c r="B664" s="1" t="s">
        <v>2968</v>
      </c>
      <c r="C664" s="1">
        <v>96</v>
      </c>
      <c r="D664" s="1" t="s">
        <v>1864</v>
      </c>
      <c r="E664" s="3">
        <v>46101</v>
      </c>
      <c r="F664" s="12">
        <v>46101.437222222223</v>
      </c>
      <c r="G664" s="1">
        <v>800046913</v>
      </c>
      <c r="H664" s="1" t="s">
        <v>833</v>
      </c>
      <c r="I664" s="17">
        <f t="shared" si="21"/>
        <v>479000</v>
      </c>
      <c r="J664" s="17">
        <v>91010</v>
      </c>
      <c r="K664" s="17">
        <v>570010</v>
      </c>
      <c r="L664" s="29" t="s">
        <v>110</v>
      </c>
      <c r="M664" s="3" t="s">
        <v>81</v>
      </c>
      <c r="N664" s="1" t="str">
        <f t="shared" si="22"/>
        <v xml:space="preserve"> - </v>
      </c>
      <c r="O664" s="1"/>
      <c r="P664" s="1"/>
      <c r="Q664" s="1"/>
      <c r="R664" s="1"/>
      <c r="S664" s="1"/>
      <c r="T664" s="3"/>
      <c r="U664" s="1"/>
      <c r="V664" s="1"/>
      <c r="W664" s="1"/>
    </row>
    <row r="665" spans="1:23" hidden="1">
      <c r="A665" s="1" t="s">
        <v>26</v>
      </c>
      <c r="B665" s="1" t="s">
        <v>2969</v>
      </c>
      <c r="C665" s="1">
        <v>494939</v>
      </c>
      <c r="D665" s="1" t="s">
        <v>317</v>
      </c>
      <c r="E665" s="3">
        <v>46101</v>
      </c>
      <c r="F665" s="12">
        <v>46101.390729166669</v>
      </c>
      <c r="G665" s="1">
        <v>890903939</v>
      </c>
      <c r="H665" s="1" t="s">
        <v>313</v>
      </c>
      <c r="I665" s="17">
        <f t="shared" si="21"/>
        <v>40050</v>
      </c>
      <c r="J665" s="17">
        <v>0</v>
      </c>
      <c r="K665" s="17">
        <v>40050</v>
      </c>
      <c r="L665" s="29" t="s">
        <v>70</v>
      </c>
      <c r="M665" s="3">
        <v>46105</v>
      </c>
      <c r="N665" s="1">
        <f t="shared" si="22"/>
        <v>4</v>
      </c>
      <c r="O665" s="1" t="s">
        <v>2149</v>
      </c>
      <c r="P665" s="1"/>
      <c r="Q665" s="1"/>
      <c r="R665" s="1"/>
      <c r="S665" s="1"/>
      <c r="T665" s="3">
        <v>46107</v>
      </c>
      <c r="U665" s="3"/>
      <c r="V665" s="1"/>
      <c r="W665" s="1"/>
    </row>
    <row r="666" spans="1:23" hidden="1">
      <c r="A666" s="1" t="s">
        <v>26</v>
      </c>
      <c r="B666" s="1" t="s">
        <v>2970</v>
      </c>
      <c r="C666" s="1">
        <v>3039890</v>
      </c>
      <c r="D666" s="1" t="s">
        <v>698</v>
      </c>
      <c r="E666" s="3">
        <v>46101</v>
      </c>
      <c r="F666" s="12">
        <v>46101.375567129631</v>
      </c>
      <c r="G666" s="1">
        <v>800007359</v>
      </c>
      <c r="H666" s="1" t="s">
        <v>2971</v>
      </c>
      <c r="I666" s="17">
        <f t="shared" si="21"/>
        <v>241176</v>
      </c>
      <c r="J666" s="17">
        <v>45823.44</v>
      </c>
      <c r="K666" s="17">
        <v>286999.44</v>
      </c>
      <c r="L666" s="29" t="s">
        <v>1151</v>
      </c>
      <c r="M666" s="3">
        <v>46106</v>
      </c>
      <c r="N666" s="1">
        <f t="shared" si="22"/>
        <v>5</v>
      </c>
      <c r="O666" s="1" t="s">
        <v>2149</v>
      </c>
      <c r="P666" s="1"/>
      <c r="Q666" s="1"/>
      <c r="R666" s="1"/>
      <c r="S666" s="1"/>
      <c r="T666" s="3">
        <v>46107</v>
      </c>
      <c r="U666" s="1" t="s">
        <v>39</v>
      </c>
      <c r="V666" s="1"/>
      <c r="W666" s="1"/>
    </row>
    <row r="667" spans="1:23" hidden="1">
      <c r="A667" s="1" t="s">
        <v>26</v>
      </c>
      <c r="B667" s="1" t="s">
        <v>2972</v>
      </c>
      <c r="C667" s="1">
        <v>14924</v>
      </c>
      <c r="D667" s="1" t="s">
        <v>28</v>
      </c>
      <c r="E667" s="3">
        <v>46101</v>
      </c>
      <c r="F667" s="12">
        <v>46101.348946759259</v>
      </c>
      <c r="G667" s="1">
        <v>8160370</v>
      </c>
      <c r="H667" s="1" t="s">
        <v>529</v>
      </c>
      <c r="I667" s="17">
        <f t="shared" si="21"/>
        <v>3232900</v>
      </c>
      <c r="J667" s="17">
        <v>614251</v>
      </c>
      <c r="K667" s="17">
        <v>3847151</v>
      </c>
      <c r="L667" s="29" t="s">
        <v>65</v>
      </c>
      <c r="M667" s="3">
        <v>46106</v>
      </c>
      <c r="N667" s="1">
        <f t="shared" si="22"/>
        <v>5</v>
      </c>
      <c r="O667" s="1" t="s">
        <v>2149</v>
      </c>
      <c r="P667" s="1"/>
      <c r="Q667" s="1"/>
      <c r="R667" s="1"/>
      <c r="S667" s="1"/>
      <c r="T667" s="3">
        <v>46107</v>
      </c>
      <c r="U667" s="1" t="s">
        <v>39</v>
      </c>
      <c r="V667" s="1"/>
      <c r="W667" s="1"/>
    </row>
    <row r="668" spans="1:23" hidden="1">
      <c r="A668" s="1" t="s">
        <v>26</v>
      </c>
      <c r="B668" s="1" t="s">
        <v>2973</v>
      </c>
      <c r="C668" s="1">
        <v>102096</v>
      </c>
      <c r="D668" s="1" t="s">
        <v>458</v>
      </c>
      <c r="E668" s="3">
        <v>46101</v>
      </c>
      <c r="F668" s="12">
        <v>46101.330648148149</v>
      </c>
      <c r="G668" s="1">
        <v>890929497</v>
      </c>
      <c r="H668" s="1" t="s">
        <v>459</v>
      </c>
      <c r="I668" s="17">
        <v>0</v>
      </c>
      <c r="J668" s="17">
        <v>135375</v>
      </c>
      <c r="K668" s="17">
        <v>847875</v>
      </c>
      <c r="L668" s="29" t="s">
        <v>1151</v>
      </c>
      <c r="M668" s="3">
        <v>46106</v>
      </c>
      <c r="N668" s="1">
        <f t="shared" si="22"/>
        <v>5</v>
      </c>
      <c r="O668" s="1" t="s">
        <v>2149</v>
      </c>
      <c r="P668" s="1"/>
      <c r="Q668" s="1"/>
      <c r="R668" s="1"/>
      <c r="S668" s="1"/>
      <c r="T668" s="3">
        <v>46106</v>
      </c>
      <c r="U668" s="1" t="s">
        <v>39</v>
      </c>
      <c r="V668" s="1"/>
      <c r="W668" s="1"/>
    </row>
    <row r="669" spans="1:23" hidden="1">
      <c r="A669" s="1" t="s">
        <v>26</v>
      </c>
      <c r="B669" s="1" t="s">
        <v>2974</v>
      </c>
      <c r="C669" s="1">
        <v>102095</v>
      </c>
      <c r="D669" s="1" t="s">
        <v>458</v>
      </c>
      <c r="E669" s="3">
        <v>46101</v>
      </c>
      <c r="F669" s="12">
        <v>46101.330243055556</v>
      </c>
      <c r="G669" s="1">
        <v>890929497</v>
      </c>
      <c r="H669" s="1" t="s">
        <v>459</v>
      </c>
      <c r="I669" s="17">
        <f t="shared" si="21"/>
        <v>130000</v>
      </c>
      <c r="J669" s="17">
        <v>24700</v>
      </c>
      <c r="K669" s="17">
        <v>154700</v>
      </c>
      <c r="L669" s="29" t="s">
        <v>1151</v>
      </c>
      <c r="M669" s="3">
        <v>46106</v>
      </c>
      <c r="N669" s="1">
        <f t="shared" si="22"/>
        <v>5</v>
      </c>
      <c r="O669" s="1" t="s">
        <v>2149</v>
      </c>
      <c r="P669" s="1"/>
      <c r="Q669" s="1"/>
      <c r="R669" s="1"/>
      <c r="S669" s="1"/>
      <c r="T669" s="3">
        <v>46107</v>
      </c>
      <c r="U669" s="1"/>
      <c r="V669" s="1"/>
      <c r="W669" s="1"/>
    </row>
    <row r="670" spans="1:23" hidden="1">
      <c r="A670" s="1" t="s">
        <v>26</v>
      </c>
      <c r="B670" s="1" t="s">
        <v>2975</v>
      </c>
      <c r="C670" s="1">
        <v>342</v>
      </c>
      <c r="D670" s="1" t="s">
        <v>28</v>
      </c>
      <c r="E670" s="3">
        <v>46101</v>
      </c>
      <c r="F670" s="12">
        <v>46101.352916666663</v>
      </c>
      <c r="G670" s="1">
        <v>1052381572</v>
      </c>
      <c r="H670" s="1" t="s">
        <v>1903</v>
      </c>
      <c r="I670" s="17">
        <f t="shared" si="21"/>
        <v>2125000</v>
      </c>
      <c r="J670" s="17">
        <v>0</v>
      </c>
      <c r="K670" s="17">
        <v>2125000</v>
      </c>
      <c r="L670" s="29" t="s">
        <v>70</v>
      </c>
      <c r="M670" s="3">
        <v>46105</v>
      </c>
      <c r="N670" s="1">
        <f t="shared" si="22"/>
        <v>4</v>
      </c>
      <c r="O670" s="1" t="s">
        <v>2149</v>
      </c>
      <c r="P670" s="1"/>
      <c r="Q670" s="1"/>
      <c r="R670" s="1"/>
      <c r="S670" s="1"/>
      <c r="T670" s="3">
        <v>46106</v>
      </c>
      <c r="U670" s="1" t="s">
        <v>39</v>
      </c>
      <c r="V670" s="1"/>
      <c r="W670" s="1"/>
    </row>
    <row r="671" spans="1:23" hidden="1">
      <c r="A671" s="1" t="s">
        <v>82</v>
      </c>
      <c r="B671" s="1" t="s">
        <v>2976</v>
      </c>
      <c r="C671" s="1">
        <v>16</v>
      </c>
      <c r="D671" s="1" t="s">
        <v>2977</v>
      </c>
      <c r="E671" s="3">
        <v>46101</v>
      </c>
      <c r="F671" s="12">
        <v>46101.336689814816</v>
      </c>
      <c r="G671" s="1">
        <v>901741749</v>
      </c>
      <c r="H671" s="1" t="s">
        <v>36</v>
      </c>
      <c r="I671" s="17">
        <f t="shared" si="21"/>
        <v>11945000</v>
      </c>
      <c r="J671" s="17">
        <v>2269550</v>
      </c>
      <c r="K671" s="17">
        <v>14214550</v>
      </c>
      <c r="L671" s="29" t="s">
        <v>1151</v>
      </c>
      <c r="M671" s="3"/>
      <c r="N671" s="1">
        <f t="shared" si="22"/>
        <v>0</v>
      </c>
      <c r="O671" s="1"/>
      <c r="P671" s="1"/>
      <c r="Q671" s="1"/>
      <c r="R671" s="1"/>
      <c r="S671" s="1"/>
      <c r="T671" s="3"/>
      <c r="U671" s="1"/>
      <c r="V671" s="1"/>
      <c r="W671" s="1"/>
    </row>
    <row r="672" spans="1:23" hidden="1">
      <c r="A672" s="1" t="s">
        <v>26</v>
      </c>
      <c r="B672" s="1" t="s">
        <v>2978</v>
      </c>
      <c r="C672" s="1">
        <v>172347</v>
      </c>
      <c r="D672" s="1" t="s">
        <v>1083</v>
      </c>
      <c r="E672" s="3">
        <v>46101</v>
      </c>
      <c r="F672" s="12">
        <v>46101.313009259262</v>
      </c>
      <c r="G672" s="1">
        <v>860000018</v>
      </c>
      <c r="H672" s="1" t="s">
        <v>1084</v>
      </c>
      <c r="I672" s="17">
        <f t="shared" si="21"/>
        <v>428915.96</v>
      </c>
      <c r="J672" s="17">
        <v>71025.039999999994</v>
      </c>
      <c r="K672" s="17">
        <v>499941</v>
      </c>
      <c r="L672" s="29" t="s">
        <v>70</v>
      </c>
      <c r="M672" s="3">
        <v>46101</v>
      </c>
      <c r="N672" s="1">
        <f t="shared" si="22"/>
        <v>0</v>
      </c>
      <c r="O672" s="1" t="s">
        <v>2149</v>
      </c>
      <c r="P672" s="1"/>
      <c r="Q672" s="1"/>
      <c r="R672" s="1"/>
      <c r="S672" s="1"/>
      <c r="T672" s="3">
        <v>46107</v>
      </c>
      <c r="U672" s="1"/>
      <c r="V672" s="1"/>
      <c r="W672" s="1" t="s">
        <v>2144</v>
      </c>
    </row>
    <row r="673" spans="1:23" hidden="1">
      <c r="A673" s="1" t="s">
        <v>26</v>
      </c>
      <c r="B673" s="1" t="s">
        <v>2979</v>
      </c>
      <c r="C673" s="1">
        <v>7118</v>
      </c>
      <c r="D673" s="1" t="s">
        <v>678</v>
      </c>
      <c r="E673" s="3">
        <v>46102</v>
      </c>
      <c r="F673" s="12">
        <v>46102.928055555552</v>
      </c>
      <c r="G673" s="1">
        <v>901174199</v>
      </c>
      <c r="H673" s="1" t="s">
        <v>679</v>
      </c>
      <c r="I673" s="17">
        <f t="shared" si="21"/>
        <v>150000</v>
      </c>
      <c r="J673" s="17">
        <v>28500</v>
      </c>
      <c r="K673" s="17">
        <v>178500</v>
      </c>
      <c r="L673" s="29" t="s">
        <v>1151</v>
      </c>
      <c r="M673" s="3"/>
      <c r="N673" s="1">
        <f t="shared" si="22"/>
        <v>0</v>
      </c>
      <c r="O673" s="1"/>
      <c r="P673" s="1"/>
      <c r="Q673" s="1"/>
      <c r="R673" s="1"/>
      <c r="S673" s="1"/>
      <c r="T673" s="3"/>
      <c r="U673" s="1"/>
      <c r="V673" s="1"/>
      <c r="W673" s="1"/>
    </row>
    <row r="674" spans="1:23" hidden="1">
      <c r="A674" s="1" t="s">
        <v>26</v>
      </c>
      <c r="B674" s="1" t="s">
        <v>2980</v>
      </c>
      <c r="C674" s="1">
        <v>7117</v>
      </c>
      <c r="D674" s="1" t="s">
        <v>678</v>
      </c>
      <c r="E674" s="3">
        <v>46102</v>
      </c>
      <c r="F674" s="12">
        <v>46102.925023148149</v>
      </c>
      <c r="G674" s="1">
        <v>901174199</v>
      </c>
      <c r="H674" s="1" t="s">
        <v>679</v>
      </c>
      <c r="I674" s="17">
        <f t="shared" si="21"/>
        <v>1360000</v>
      </c>
      <c r="J674" s="17">
        <v>258400</v>
      </c>
      <c r="K674" s="17">
        <v>1618400</v>
      </c>
      <c r="L674" s="29" t="s">
        <v>1151</v>
      </c>
      <c r="M674" s="3"/>
      <c r="N674" s="1">
        <f t="shared" si="22"/>
        <v>0</v>
      </c>
      <c r="O674" s="1"/>
      <c r="P674" s="1"/>
      <c r="Q674" s="1"/>
      <c r="R674" s="1"/>
      <c r="S674" s="1"/>
      <c r="T674" s="3"/>
      <c r="U674" s="1"/>
      <c r="V674" s="1"/>
      <c r="W674" s="1"/>
    </row>
    <row r="675" spans="1:23" hidden="1">
      <c r="A675" s="1" t="s">
        <v>26</v>
      </c>
      <c r="B675" s="1" t="s">
        <v>2981</v>
      </c>
      <c r="C675" s="1">
        <v>7116</v>
      </c>
      <c r="D675" s="1" t="s">
        <v>678</v>
      </c>
      <c r="E675" s="3">
        <v>46102</v>
      </c>
      <c r="F675" s="12">
        <v>46102.920034722221</v>
      </c>
      <c r="G675" s="1">
        <v>901174199</v>
      </c>
      <c r="H675" s="1" t="s">
        <v>679</v>
      </c>
      <c r="I675" s="17">
        <f t="shared" si="21"/>
        <v>894000</v>
      </c>
      <c r="J675" s="17">
        <v>169860</v>
      </c>
      <c r="K675" s="17">
        <v>1063860</v>
      </c>
      <c r="L675" s="29" t="s">
        <v>1151</v>
      </c>
      <c r="M675" s="3"/>
      <c r="N675" s="1">
        <f t="shared" si="22"/>
        <v>0</v>
      </c>
      <c r="O675" s="1"/>
      <c r="P675" s="1"/>
      <c r="Q675" s="1"/>
      <c r="R675" s="1"/>
      <c r="S675" s="1"/>
      <c r="T675" s="3"/>
      <c r="U675" s="1"/>
      <c r="V675" s="1"/>
      <c r="W675" s="1"/>
    </row>
    <row r="676" spans="1:23" hidden="1">
      <c r="A676" s="1" t="s">
        <v>26</v>
      </c>
      <c r="B676" s="1" t="s">
        <v>2982</v>
      </c>
      <c r="C676" s="1">
        <v>7115</v>
      </c>
      <c r="D676" s="1" t="s">
        <v>678</v>
      </c>
      <c r="E676" s="3">
        <v>46102</v>
      </c>
      <c r="F676" s="12">
        <v>46102.91746527778</v>
      </c>
      <c r="G676" s="1">
        <v>901174199</v>
      </c>
      <c r="H676" s="1" t="s">
        <v>679</v>
      </c>
      <c r="I676" s="17">
        <f t="shared" si="21"/>
        <v>552826</v>
      </c>
      <c r="J676" s="17">
        <v>105036.94</v>
      </c>
      <c r="K676" s="17">
        <v>657862.93999999994</v>
      </c>
      <c r="L676" s="29" t="s">
        <v>1151</v>
      </c>
      <c r="M676" s="3"/>
      <c r="N676" s="1">
        <f t="shared" si="22"/>
        <v>0</v>
      </c>
      <c r="O676" s="1"/>
      <c r="P676" s="1"/>
      <c r="Q676" s="1"/>
      <c r="R676" s="1"/>
      <c r="S676" s="1"/>
      <c r="T676" s="3"/>
      <c r="U676" s="1"/>
      <c r="V676" s="1"/>
      <c r="W676" s="1"/>
    </row>
    <row r="677" spans="1:23" hidden="1">
      <c r="A677" s="1" t="s">
        <v>26</v>
      </c>
      <c r="B677" s="1" t="s">
        <v>2983</v>
      </c>
      <c r="C677" s="1">
        <v>7113</v>
      </c>
      <c r="D677" s="1" t="s">
        <v>678</v>
      </c>
      <c r="E677" s="3">
        <v>46102</v>
      </c>
      <c r="F677" s="12">
        <v>46102.882939814815</v>
      </c>
      <c r="G677" s="1">
        <v>901174199</v>
      </c>
      <c r="H677" s="1" t="s">
        <v>679</v>
      </c>
      <c r="I677" s="17">
        <f t="shared" si="21"/>
        <v>3050271</v>
      </c>
      <c r="J677" s="17">
        <v>579551.49</v>
      </c>
      <c r="K677" s="17">
        <v>3629822.49</v>
      </c>
      <c r="L677" s="29" t="s">
        <v>1151</v>
      </c>
      <c r="M677" s="3"/>
      <c r="N677" s="1">
        <f t="shared" si="22"/>
        <v>0</v>
      </c>
      <c r="O677" s="1"/>
      <c r="P677" s="1"/>
      <c r="Q677" s="1"/>
      <c r="R677" s="1"/>
      <c r="S677" s="1"/>
      <c r="T677" s="3"/>
      <c r="U677" s="1"/>
      <c r="V677" s="1"/>
      <c r="W677" s="1"/>
    </row>
    <row r="678" spans="1:23" hidden="1">
      <c r="A678" s="1" t="s">
        <v>26</v>
      </c>
      <c r="B678" s="1" t="s">
        <v>2984</v>
      </c>
      <c r="C678" s="1">
        <v>7114</v>
      </c>
      <c r="D678" s="1" t="s">
        <v>678</v>
      </c>
      <c r="E678" s="3">
        <v>46102</v>
      </c>
      <c r="F678" s="12">
        <v>46102.914930555555</v>
      </c>
      <c r="G678" s="1">
        <v>901174199</v>
      </c>
      <c r="H678" s="1" t="s">
        <v>679</v>
      </c>
      <c r="I678" s="17">
        <f t="shared" si="21"/>
        <v>1409706</v>
      </c>
      <c r="J678" s="17">
        <v>267844.14</v>
      </c>
      <c r="K678" s="17">
        <v>1677550.14</v>
      </c>
      <c r="L678" s="29" t="s">
        <v>1151</v>
      </c>
      <c r="M678" s="3"/>
      <c r="N678" s="1">
        <f t="shared" si="22"/>
        <v>0</v>
      </c>
      <c r="O678" s="1"/>
      <c r="P678" s="1"/>
      <c r="Q678" s="1"/>
      <c r="R678" s="1"/>
      <c r="S678" s="1"/>
      <c r="T678" s="3"/>
      <c r="U678" s="1"/>
      <c r="V678" s="1"/>
      <c r="W678" s="1"/>
    </row>
    <row r="679" spans="1:23" hidden="1">
      <c r="A679" s="1" t="s">
        <v>26</v>
      </c>
      <c r="B679" s="1" t="s">
        <v>2985</v>
      </c>
      <c r="C679" s="1">
        <v>7112</v>
      </c>
      <c r="D679" s="1" t="s">
        <v>678</v>
      </c>
      <c r="E679" s="3">
        <v>46102</v>
      </c>
      <c r="F679" s="12">
        <v>46102.858472222222</v>
      </c>
      <c r="G679" s="1">
        <v>901174199</v>
      </c>
      <c r="H679" s="1" t="s">
        <v>679</v>
      </c>
      <c r="I679" s="17">
        <f t="shared" si="21"/>
        <v>3624768</v>
      </c>
      <c r="J679" s="17">
        <v>688705.92</v>
      </c>
      <c r="K679" s="17">
        <v>4313473.92</v>
      </c>
      <c r="L679" s="29" t="s">
        <v>1151</v>
      </c>
      <c r="M679" s="3"/>
      <c r="N679" s="1">
        <f t="shared" si="22"/>
        <v>0</v>
      </c>
      <c r="O679" s="1"/>
      <c r="P679" s="1"/>
      <c r="Q679" s="1"/>
      <c r="R679" s="1"/>
      <c r="S679" s="1"/>
      <c r="T679" s="3"/>
      <c r="U679" s="1"/>
      <c r="V679" s="1"/>
      <c r="W679" s="1"/>
    </row>
    <row r="680" spans="1:23" hidden="1">
      <c r="A680" s="1" t="s">
        <v>26</v>
      </c>
      <c r="B680" s="1" t="s">
        <v>2986</v>
      </c>
      <c r="C680" s="1">
        <v>7109</v>
      </c>
      <c r="D680" s="1" t="s">
        <v>678</v>
      </c>
      <c r="E680" s="3">
        <v>46102</v>
      </c>
      <c r="F680" s="12">
        <v>46102.835092592592</v>
      </c>
      <c r="G680" s="1">
        <v>901174199</v>
      </c>
      <c r="H680" s="1" t="s">
        <v>679</v>
      </c>
      <c r="I680" s="17">
        <f t="shared" si="21"/>
        <v>5799630</v>
      </c>
      <c r="J680" s="17">
        <v>1101929.7</v>
      </c>
      <c r="K680" s="17">
        <v>6901559.7000000002</v>
      </c>
      <c r="L680" s="29" t="s">
        <v>1151</v>
      </c>
      <c r="M680" s="3"/>
      <c r="N680" s="1">
        <f t="shared" si="22"/>
        <v>0</v>
      </c>
      <c r="O680" s="1"/>
      <c r="P680" s="1"/>
      <c r="Q680" s="1"/>
      <c r="R680" s="1"/>
      <c r="S680" s="1"/>
      <c r="T680" s="3"/>
      <c r="U680" s="1"/>
      <c r="V680" s="1"/>
      <c r="W680" s="1"/>
    </row>
    <row r="681" spans="1:23" hidden="1">
      <c r="A681" s="1" t="s">
        <v>26</v>
      </c>
      <c r="B681" s="1" t="s">
        <v>2987</v>
      </c>
      <c r="C681" s="1">
        <v>7111</v>
      </c>
      <c r="D681" s="1" t="s">
        <v>678</v>
      </c>
      <c r="E681" s="3">
        <v>46102</v>
      </c>
      <c r="F681" s="12">
        <v>46102.850277777776</v>
      </c>
      <c r="G681" s="1">
        <v>901174199</v>
      </c>
      <c r="H681" s="1" t="s">
        <v>679</v>
      </c>
      <c r="I681" s="17">
        <f t="shared" si="21"/>
        <v>4414200</v>
      </c>
      <c r="J681" s="17">
        <v>838698</v>
      </c>
      <c r="K681" s="17">
        <v>5252898</v>
      </c>
      <c r="L681" s="29" t="s">
        <v>1151</v>
      </c>
      <c r="M681" s="3"/>
      <c r="N681" s="1">
        <f t="shared" si="22"/>
        <v>0</v>
      </c>
      <c r="O681" s="1"/>
      <c r="P681" s="1"/>
      <c r="Q681" s="1"/>
      <c r="R681" s="1"/>
      <c r="S681" s="1"/>
      <c r="T681" s="3"/>
      <c r="U681" s="1"/>
      <c r="V681" s="1"/>
      <c r="W681" s="1"/>
    </row>
    <row r="682" spans="1:23" hidden="1">
      <c r="A682" s="1" t="s">
        <v>26</v>
      </c>
      <c r="B682" s="1" t="s">
        <v>2988</v>
      </c>
      <c r="C682" s="1">
        <v>7110</v>
      </c>
      <c r="D682" s="1" t="s">
        <v>678</v>
      </c>
      <c r="E682" s="3">
        <v>46102</v>
      </c>
      <c r="F682" s="12">
        <v>46102.843287037038</v>
      </c>
      <c r="G682" s="1">
        <v>901174199</v>
      </c>
      <c r="H682" s="1" t="s">
        <v>679</v>
      </c>
      <c r="I682" s="17">
        <f t="shared" si="21"/>
        <v>4643738</v>
      </c>
      <c r="J682" s="17">
        <v>882310.22</v>
      </c>
      <c r="K682" s="17">
        <v>5526048.2199999997</v>
      </c>
      <c r="L682" s="29" t="s">
        <v>1151</v>
      </c>
      <c r="M682" s="3"/>
      <c r="N682" s="1">
        <f t="shared" si="22"/>
        <v>0</v>
      </c>
      <c r="O682" s="1"/>
      <c r="P682" s="1"/>
      <c r="Q682" s="1"/>
      <c r="R682" s="1"/>
      <c r="S682" s="1"/>
      <c r="T682" s="3"/>
      <c r="U682" s="1"/>
      <c r="V682" s="1"/>
      <c r="W682" s="1"/>
    </row>
    <row r="683" spans="1:23" hidden="1">
      <c r="A683" s="1" t="s">
        <v>26</v>
      </c>
      <c r="B683" s="1" t="s">
        <v>2989</v>
      </c>
      <c r="C683" s="1">
        <v>7108</v>
      </c>
      <c r="D683" s="1" t="s">
        <v>678</v>
      </c>
      <c r="E683" s="3">
        <v>46102</v>
      </c>
      <c r="F683" s="12">
        <v>46102.805983796294</v>
      </c>
      <c r="G683" s="1">
        <v>901174199</v>
      </c>
      <c r="H683" s="1" t="s">
        <v>679</v>
      </c>
      <c r="I683" s="17">
        <f t="shared" si="21"/>
        <v>4754303</v>
      </c>
      <c r="J683" s="17">
        <v>903317.57</v>
      </c>
      <c r="K683" s="17">
        <v>5657620.5700000003</v>
      </c>
      <c r="L683" s="29" t="s">
        <v>1151</v>
      </c>
      <c r="M683" s="3"/>
      <c r="N683" s="1">
        <f t="shared" si="22"/>
        <v>0</v>
      </c>
      <c r="O683" s="1"/>
      <c r="P683" s="1"/>
      <c r="Q683" s="1"/>
      <c r="R683" s="1"/>
      <c r="S683" s="1"/>
      <c r="T683" s="3"/>
      <c r="U683" s="1"/>
      <c r="V683" s="1"/>
      <c r="W683" s="1"/>
    </row>
    <row r="684" spans="1:23" hidden="1">
      <c r="A684" s="1" t="s">
        <v>26</v>
      </c>
      <c r="B684" s="1" t="s">
        <v>2990</v>
      </c>
      <c r="C684" s="1">
        <v>7107</v>
      </c>
      <c r="D684" s="1" t="s">
        <v>678</v>
      </c>
      <c r="E684" s="3">
        <v>46102</v>
      </c>
      <c r="F684" s="12">
        <v>46102.802997685183</v>
      </c>
      <c r="G684" s="1">
        <v>901174199</v>
      </c>
      <c r="H684" s="1" t="s">
        <v>679</v>
      </c>
      <c r="I684" s="17">
        <f t="shared" si="21"/>
        <v>7529447.9999999991</v>
      </c>
      <c r="J684" s="17">
        <v>1430595.12</v>
      </c>
      <c r="K684" s="17">
        <v>8960043.1199999992</v>
      </c>
      <c r="L684" s="29" t="s">
        <v>1151</v>
      </c>
      <c r="M684" s="3"/>
      <c r="N684" s="1">
        <f t="shared" si="22"/>
        <v>0</v>
      </c>
      <c r="O684" s="1"/>
      <c r="P684" s="1"/>
      <c r="Q684" s="1"/>
      <c r="R684" s="1"/>
      <c r="S684" s="1"/>
      <c r="T684" s="3"/>
      <c r="U684" s="1"/>
      <c r="V684" s="1"/>
      <c r="W684" s="1"/>
    </row>
    <row r="685" spans="1:23" hidden="1">
      <c r="A685" s="1" t="s">
        <v>736</v>
      </c>
      <c r="B685" s="1" t="s">
        <v>2991</v>
      </c>
      <c r="C685" s="1">
        <v>92904017</v>
      </c>
      <c r="D685" s="1" t="s">
        <v>738</v>
      </c>
      <c r="E685" s="3">
        <v>46102</v>
      </c>
      <c r="F685" s="12">
        <v>46102.688032407408</v>
      </c>
      <c r="G685" s="1">
        <v>900219834</v>
      </c>
      <c r="H685" s="1" t="s">
        <v>739</v>
      </c>
      <c r="I685" s="17">
        <f t="shared" si="21"/>
        <v>26300</v>
      </c>
      <c r="J685" s="17">
        <v>0</v>
      </c>
      <c r="K685" s="17">
        <v>26300</v>
      </c>
      <c r="L685" s="29" t="s">
        <v>70</v>
      </c>
      <c r="M685" s="3">
        <v>46105</v>
      </c>
      <c r="N685" s="1">
        <f t="shared" si="22"/>
        <v>3</v>
      </c>
      <c r="O685" s="1" t="s">
        <v>2149</v>
      </c>
      <c r="P685" s="1"/>
      <c r="Q685" s="1"/>
      <c r="R685" s="1"/>
      <c r="S685" s="1"/>
      <c r="T685" s="3">
        <v>46107</v>
      </c>
      <c r="U685" s="1"/>
      <c r="V685" s="1"/>
      <c r="W685" s="1"/>
    </row>
    <row r="686" spans="1:23" hidden="1">
      <c r="A686" s="1" t="s">
        <v>26</v>
      </c>
      <c r="B686" s="1" t="s">
        <v>2992</v>
      </c>
      <c r="C686" s="1">
        <v>132721202</v>
      </c>
      <c r="D686" s="1" t="s">
        <v>88</v>
      </c>
      <c r="E686" s="3">
        <v>46102</v>
      </c>
      <c r="F686" s="12">
        <v>46102.36309027778</v>
      </c>
      <c r="G686" s="1">
        <v>900092385</v>
      </c>
      <c r="H686" s="1" t="s">
        <v>89</v>
      </c>
      <c r="I686" s="17">
        <f t="shared" si="21"/>
        <v>22984.04</v>
      </c>
      <c r="J686" s="17">
        <v>4366.96</v>
      </c>
      <c r="K686" s="17">
        <v>27351</v>
      </c>
      <c r="L686" s="29" t="s">
        <v>65</v>
      </c>
      <c r="M686" s="3">
        <v>46106</v>
      </c>
      <c r="N686" s="1">
        <f t="shared" si="22"/>
        <v>4</v>
      </c>
      <c r="O686" s="1" t="s">
        <v>94</v>
      </c>
      <c r="P686" s="1"/>
      <c r="Q686" s="1"/>
      <c r="R686" s="1"/>
      <c r="S686" s="1"/>
      <c r="T686" s="3">
        <v>46106</v>
      </c>
      <c r="U686" s="1" t="s">
        <v>39</v>
      </c>
      <c r="V686" s="1"/>
      <c r="W686" s="1"/>
    </row>
    <row r="687" spans="1:23" hidden="1">
      <c r="A687" s="1" t="s">
        <v>26</v>
      </c>
      <c r="B687" s="1" t="s">
        <v>2993</v>
      </c>
      <c r="C687" s="1">
        <v>2217294</v>
      </c>
      <c r="D687" s="1" t="s">
        <v>708</v>
      </c>
      <c r="E687" s="3">
        <v>46103</v>
      </c>
      <c r="F687" s="12">
        <v>46103.65898148148</v>
      </c>
      <c r="G687" s="1">
        <v>900219834</v>
      </c>
      <c r="H687" s="1" t="s">
        <v>739</v>
      </c>
      <c r="I687" s="17">
        <f t="shared" si="21"/>
        <v>6722.6900000000005</v>
      </c>
      <c r="J687" s="17">
        <v>1277.31</v>
      </c>
      <c r="K687" s="17">
        <v>8000</v>
      </c>
      <c r="L687" s="29" t="s">
        <v>70</v>
      </c>
      <c r="M687" s="3">
        <v>46106</v>
      </c>
      <c r="N687" s="1">
        <f t="shared" si="22"/>
        <v>3</v>
      </c>
      <c r="O687" s="1" t="s">
        <v>2149</v>
      </c>
      <c r="P687" s="1"/>
      <c r="Q687" s="1"/>
      <c r="R687" s="1"/>
      <c r="S687" s="1"/>
      <c r="T687" s="3">
        <v>46107</v>
      </c>
      <c r="U687" s="1"/>
      <c r="V687" s="1"/>
      <c r="W687" s="1"/>
    </row>
    <row r="688" spans="1:23" hidden="1">
      <c r="A688" s="1" t="s">
        <v>736</v>
      </c>
      <c r="B688" s="1" t="s">
        <v>2994</v>
      </c>
      <c r="C688" s="1">
        <v>93062426</v>
      </c>
      <c r="D688" s="1" t="s">
        <v>738</v>
      </c>
      <c r="E688" s="3">
        <v>46103</v>
      </c>
      <c r="F688" s="12">
        <v>46103.660300925927</v>
      </c>
      <c r="G688" s="1">
        <v>900219834</v>
      </c>
      <c r="H688" s="1" t="s">
        <v>739</v>
      </c>
      <c r="I688" s="17">
        <f t="shared" si="21"/>
        <v>26300</v>
      </c>
      <c r="J688" s="17">
        <v>0</v>
      </c>
      <c r="K688" s="17">
        <v>26300</v>
      </c>
      <c r="L688" s="29" t="s">
        <v>70</v>
      </c>
      <c r="M688" s="3">
        <v>46105</v>
      </c>
      <c r="N688" s="1">
        <f t="shared" si="22"/>
        <v>2</v>
      </c>
      <c r="O688" s="1" t="s">
        <v>2149</v>
      </c>
      <c r="P688" s="1"/>
      <c r="Q688" s="1"/>
      <c r="R688" s="1"/>
      <c r="S688" s="1"/>
      <c r="T688" s="3">
        <v>46107</v>
      </c>
      <c r="U688" s="1"/>
      <c r="V688" s="1"/>
      <c r="W688" s="1"/>
    </row>
    <row r="689" spans="1:23" hidden="1">
      <c r="A689" s="1" t="s">
        <v>26</v>
      </c>
      <c r="B689" s="1" t="s">
        <v>2995</v>
      </c>
      <c r="C689" s="1">
        <v>672369</v>
      </c>
      <c r="D689" s="1" t="s">
        <v>868</v>
      </c>
      <c r="E689" s="3">
        <v>46104</v>
      </c>
      <c r="F689" s="12">
        <v>46104.892951388887</v>
      </c>
      <c r="G689" s="1">
        <v>811009788</v>
      </c>
      <c r="H689" s="1" t="s">
        <v>869</v>
      </c>
      <c r="I689" s="17">
        <f t="shared" si="21"/>
        <v>350000</v>
      </c>
      <c r="J689" s="17">
        <v>0</v>
      </c>
      <c r="K689" s="17">
        <v>350000</v>
      </c>
      <c r="L689" s="29" t="s">
        <v>70</v>
      </c>
      <c r="M689" s="3">
        <v>46106</v>
      </c>
      <c r="N689" s="1">
        <f t="shared" si="22"/>
        <v>2</v>
      </c>
      <c r="O689" s="1" t="s">
        <v>2149</v>
      </c>
      <c r="P689" s="1"/>
      <c r="Q689" s="1"/>
      <c r="R689" s="1"/>
      <c r="S689" s="1"/>
      <c r="T689" s="3">
        <v>46107</v>
      </c>
      <c r="U689" s="1" t="s">
        <v>39</v>
      </c>
      <c r="V689" s="1"/>
      <c r="W689" s="1"/>
    </row>
    <row r="690" spans="1:23" hidden="1">
      <c r="A690" s="1" t="s">
        <v>26</v>
      </c>
      <c r="B690" s="1" t="s">
        <v>2996</v>
      </c>
      <c r="C690" s="1">
        <v>2627792</v>
      </c>
      <c r="D690" s="1" t="s">
        <v>2118</v>
      </c>
      <c r="E690" s="3">
        <v>46104</v>
      </c>
      <c r="F690" s="12">
        <v>46104.972708333335</v>
      </c>
      <c r="G690" s="1">
        <v>890903939</v>
      </c>
      <c r="H690" s="1" t="s">
        <v>313</v>
      </c>
      <c r="I690" s="17">
        <f t="shared" si="21"/>
        <v>175000</v>
      </c>
      <c r="J690" s="17">
        <v>0</v>
      </c>
      <c r="K690" s="17">
        <v>175000</v>
      </c>
      <c r="L690" s="29" t="s">
        <v>70</v>
      </c>
      <c r="M690" s="3"/>
      <c r="N690" s="1">
        <f t="shared" si="22"/>
        <v>0</v>
      </c>
      <c r="O690" s="1"/>
      <c r="P690" s="1"/>
      <c r="Q690" s="1"/>
      <c r="R690" s="1"/>
      <c r="S690" s="1"/>
      <c r="T690" s="3"/>
      <c r="U690" s="1"/>
      <c r="V690" s="1"/>
      <c r="W690" s="1"/>
    </row>
    <row r="691" spans="1:23" hidden="1">
      <c r="A691" s="1" t="s">
        <v>26</v>
      </c>
      <c r="B691" s="1" t="s">
        <v>2997</v>
      </c>
      <c r="C691" s="1">
        <v>23</v>
      </c>
      <c r="D691" s="1" t="s">
        <v>2388</v>
      </c>
      <c r="E691" s="3">
        <v>46105</v>
      </c>
      <c r="F691" s="12">
        <v>46105.786481481482</v>
      </c>
      <c r="G691" s="1">
        <v>901847080</v>
      </c>
      <c r="H691" s="1" t="s">
        <v>2519</v>
      </c>
      <c r="I691" s="17">
        <f t="shared" si="21"/>
        <v>17997600</v>
      </c>
      <c r="J691" s="17">
        <v>3419544</v>
      </c>
      <c r="K691" s="17">
        <v>21417144</v>
      </c>
      <c r="L691" s="1" t="s">
        <v>1151</v>
      </c>
      <c r="M691" s="3"/>
      <c r="N691" s="1">
        <f t="shared" si="22"/>
        <v>0</v>
      </c>
      <c r="O691" s="1"/>
      <c r="P691" s="1"/>
      <c r="Q691" s="1"/>
      <c r="R691" s="1"/>
      <c r="S691" s="1"/>
      <c r="T691" s="3"/>
      <c r="U691" s="1"/>
      <c r="V691" s="1"/>
      <c r="W691" s="1"/>
    </row>
    <row r="692" spans="1:23" hidden="1">
      <c r="A692" s="1" t="s">
        <v>26</v>
      </c>
      <c r="B692" s="1" t="s">
        <v>2998</v>
      </c>
      <c r="C692" s="1">
        <v>20</v>
      </c>
      <c r="D692" s="1" t="s">
        <v>2388</v>
      </c>
      <c r="E692" s="3">
        <v>46105</v>
      </c>
      <c r="F692" s="12">
        <v>46105.762199074074</v>
      </c>
      <c r="G692" s="1">
        <v>901847080</v>
      </c>
      <c r="H692" s="1" t="s">
        <v>2519</v>
      </c>
      <c r="I692" s="17">
        <f t="shared" si="21"/>
        <v>16800000</v>
      </c>
      <c r="J692" s="17">
        <v>3192000</v>
      </c>
      <c r="K692" s="17">
        <v>19992000</v>
      </c>
      <c r="L692" s="1" t="s">
        <v>1151</v>
      </c>
      <c r="M692" s="3"/>
      <c r="N692" s="1">
        <f t="shared" si="22"/>
        <v>0</v>
      </c>
      <c r="O692" s="1"/>
      <c r="P692" s="1"/>
      <c r="Q692" s="1"/>
      <c r="R692" s="1"/>
      <c r="S692" s="1"/>
      <c r="T692" s="3"/>
      <c r="U692" s="1"/>
      <c r="V692" s="1"/>
      <c r="W692" s="1"/>
    </row>
    <row r="693" spans="1:23" hidden="1">
      <c r="A693" s="1" t="s">
        <v>26</v>
      </c>
      <c r="B693" s="1" t="s">
        <v>2999</v>
      </c>
      <c r="C693" s="1">
        <v>99263</v>
      </c>
      <c r="D693" s="1" t="s">
        <v>28</v>
      </c>
      <c r="E693" s="3">
        <v>46105</v>
      </c>
      <c r="F693" s="12">
        <v>46105.64508101852</v>
      </c>
      <c r="G693" s="1">
        <v>890932535</v>
      </c>
      <c r="H693" s="1" t="s">
        <v>1594</v>
      </c>
      <c r="I693" s="17">
        <f t="shared" si="21"/>
        <v>422613.99939199997</v>
      </c>
      <c r="J693" s="17">
        <v>80296.660608000006</v>
      </c>
      <c r="K693" s="17">
        <v>502910.66</v>
      </c>
      <c r="L693" s="1" t="s">
        <v>1595</v>
      </c>
      <c r="M693" s="3"/>
      <c r="N693" s="1">
        <f t="shared" si="22"/>
        <v>0</v>
      </c>
      <c r="O693" s="1"/>
      <c r="P693" s="1"/>
      <c r="Q693" s="1"/>
      <c r="R693" s="1"/>
      <c r="S693" s="1"/>
      <c r="T693" s="3"/>
      <c r="U693" s="1"/>
      <c r="V693" s="1"/>
      <c r="W693" s="1"/>
    </row>
    <row r="694" spans="1:23" hidden="1">
      <c r="A694" s="1" t="s">
        <v>26</v>
      </c>
      <c r="B694" s="1" t="s">
        <v>3000</v>
      </c>
      <c r="C694" s="1">
        <v>227121</v>
      </c>
      <c r="D694" s="1" t="s">
        <v>2344</v>
      </c>
      <c r="E694" s="3">
        <v>46105</v>
      </c>
      <c r="F694" s="12">
        <v>46105.561469907407</v>
      </c>
      <c r="G694" s="1">
        <v>890331634</v>
      </c>
      <c r="H694" s="1" t="s">
        <v>2345</v>
      </c>
      <c r="I694" s="17">
        <f t="shared" si="21"/>
        <v>2506000</v>
      </c>
      <c r="J694" s="17">
        <v>476140</v>
      </c>
      <c r="K694" s="17">
        <v>2982140</v>
      </c>
      <c r="L694" s="1" t="s">
        <v>1151</v>
      </c>
      <c r="M694" s="3"/>
      <c r="N694" s="1">
        <f t="shared" si="22"/>
        <v>0</v>
      </c>
      <c r="O694" s="1"/>
      <c r="P694" s="1"/>
      <c r="Q694" s="1"/>
      <c r="R694" s="1"/>
      <c r="S694" s="1"/>
      <c r="T694" s="3"/>
      <c r="U694" s="1"/>
      <c r="V694" s="1"/>
      <c r="W694" s="1"/>
    </row>
    <row r="695" spans="1:23" hidden="1">
      <c r="A695" s="1" t="s">
        <v>26</v>
      </c>
      <c r="B695" s="1" t="s">
        <v>3001</v>
      </c>
      <c r="C695" s="1">
        <v>607</v>
      </c>
      <c r="D695" s="1" t="s">
        <v>106</v>
      </c>
      <c r="E695" s="3">
        <v>46105</v>
      </c>
      <c r="F695" s="12">
        <v>46105.965798611112</v>
      </c>
      <c r="G695" s="1">
        <v>901161036</v>
      </c>
      <c r="H695" s="1" t="s">
        <v>107</v>
      </c>
      <c r="I695" s="17">
        <f t="shared" si="21"/>
        <v>10926632</v>
      </c>
      <c r="J695" s="17">
        <v>2076060</v>
      </c>
      <c r="K695" s="17">
        <v>13002692</v>
      </c>
      <c r="L695" s="1" t="s">
        <v>1141</v>
      </c>
      <c r="M695" s="3"/>
      <c r="N695" s="1">
        <f t="shared" si="22"/>
        <v>0</v>
      </c>
      <c r="O695" s="1"/>
      <c r="P695" s="1"/>
      <c r="Q695" s="1"/>
      <c r="R695" s="1"/>
      <c r="S695" s="1"/>
      <c r="T695" s="3"/>
      <c r="U695" s="1"/>
      <c r="V695" s="1"/>
      <c r="W695" s="1"/>
    </row>
    <row r="696" spans="1:23" hidden="1">
      <c r="A696" s="1" t="s">
        <v>26</v>
      </c>
      <c r="B696" s="1" t="s">
        <v>3002</v>
      </c>
      <c r="C696" s="1">
        <v>606</v>
      </c>
      <c r="D696" s="1" t="s">
        <v>106</v>
      </c>
      <c r="E696" s="3">
        <v>46105</v>
      </c>
      <c r="F696" s="12">
        <v>46105.948599537034</v>
      </c>
      <c r="G696" s="1">
        <v>901161036</v>
      </c>
      <c r="H696" s="1" t="s">
        <v>107</v>
      </c>
      <c r="I696" s="17">
        <f t="shared" si="21"/>
        <v>33907371</v>
      </c>
      <c r="J696" s="17">
        <v>6442400</v>
      </c>
      <c r="K696" s="17">
        <v>40349771</v>
      </c>
      <c r="L696" s="1" t="s">
        <v>1141</v>
      </c>
      <c r="M696" s="3"/>
      <c r="N696" s="1">
        <f t="shared" si="22"/>
        <v>0</v>
      </c>
      <c r="O696" s="1"/>
      <c r="P696" s="1"/>
      <c r="Q696" s="1"/>
      <c r="R696" s="1"/>
      <c r="S696" s="1"/>
      <c r="T696" s="3"/>
      <c r="U696" s="1"/>
      <c r="V696" s="1"/>
      <c r="W696" s="1"/>
    </row>
    <row r="697" spans="1:23" hidden="1">
      <c r="A697" s="1" t="s">
        <v>26</v>
      </c>
      <c r="B697" s="1" t="s">
        <v>3003</v>
      </c>
      <c r="C697" s="1">
        <v>7119</v>
      </c>
      <c r="D697" s="1" t="s">
        <v>678</v>
      </c>
      <c r="E697" s="3">
        <v>46105</v>
      </c>
      <c r="F697" s="12">
        <v>46105.944548611114</v>
      </c>
      <c r="G697" s="1">
        <v>901174199</v>
      </c>
      <c r="H697" s="1" t="s">
        <v>679</v>
      </c>
      <c r="I697" s="17">
        <f t="shared" si="21"/>
        <v>500000</v>
      </c>
      <c r="J697" s="17">
        <v>95000</v>
      </c>
      <c r="K697" s="17">
        <v>595000</v>
      </c>
      <c r="L697" s="1" t="s">
        <v>1151</v>
      </c>
      <c r="M697" s="3"/>
      <c r="N697" s="1">
        <f t="shared" si="22"/>
        <v>0</v>
      </c>
      <c r="O697" s="1"/>
      <c r="P697" s="1"/>
      <c r="Q697" s="1"/>
      <c r="R697" s="1"/>
      <c r="S697" s="1"/>
      <c r="T697" s="3"/>
      <c r="U697" s="1"/>
      <c r="V697" s="1"/>
      <c r="W697" s="1"/>
    </row>
    <row r="698" spans="1:23" hidden="1">
      <c r="A698" s="1" t="s">
        <v>26</v>
      </c>
      <c r="B698" s="1" t="s">
        <v>3004</v>
      </c>
      <c r="C698" s="1">
        <v>26</v>
      </c>
      <c r="D698" s="1" t="s">
        <v>2388</v>
      </c>
      <c r="E698" s="3">
        <v>46105</v>
      </c>
      <c r="F698" s="12">
        <v>46105.870613425926</v>
      </c>
      <c r="G698" s="1">
        <v>901847080</v>
      </c>
      <c r="H698" s="1" t="s">
        <v>2519</v>
      </c>
      <c r="I698" s="17">
        <f t="shared" si="21"/>
        <v>2000000</v>
      </c>
      <c r="J698" s="17">
        <v>380000</v>
      </c>
      <c r="K698" s="17">
        <v>2380000</v>
      </c>
      <c r="L698" s="1" t="s">
        <v>1151</v>
      </c>
      <c r="M698" s="3"/>
      <c r="N698" s="1">
        <f t="shared" si="22"/>
        <v>0</v>
      </c>
      <c r="O698" s="1"/>
      <c r="P698" s="1"/>
      <c r="Q698" s="1"/>
      <c r="R698" s="1"/>
      <c r="S698" s="1"/>
      <c r="T698" s="3"/>
      <c r="U698" s="1"/>
      <c r="V698" s="1"/>
      <c r="W698" s="1"/>
    </row>
    <row r="699" spans="1:23" hidden="1">
      <c r="A699" s="1" t="s">
        <v>26</v>
      </c>
      <c r="B699" s="1" t="s">
        <v>3005</v>
      </c>
      <c r="C699" s="1">
        <v>6946</v>
      </c>
      <c r="D699" s="1" t="s">
        <v>2896</v>
      </c>
      <c r="E699" s="3">
        <v>46105</v>
      </c>
      <c r="F699" s="12">
        <v>46105.862662037034</v>
      </c>
      <c r="G699" s="1">
        <v>32150739</v>
      </c>
      <c r="H699" s="1" t="s">
        <v>400</v>
      </c>
      <c r="I699" s="17">
        <f t="shared" si="21"/>
        <v>608000</v>
      </c>
      <c r="J699" s="17">
        <v>0</v>
      </c>
      <c r="K699" s="17">
        <v>608000</v>
      </c>
      <c r="L699" s="1" t="s">
        <v>1138</v>
      </c>
      <c r="M699" s="3">
        <v>46106</v>
      </c>
      <c r="N699" s="1">
        <f t="shared" si="22"/>
        <v>1</v>
      </c>
      <c r="O699" s="1" t="s">
        <v>2149</v>
      </c>
      <c r="P699" s="1"/>
      <c r="Q699" s="1"/>
      <c r="R699" s="1"/>
      <c r="S699" s="1"/>
      <c r="T699" s="3">
        <v>46107</v>
      </c>
      <c r="U699" s="1"/>
      <c r="V699" s="1"/>
      <c r="W699" s="1"/>
    </row>
    <row r="700" spans="1:23" hidden="1">
      <c r="A700" s="1" t="s">
        <v>26</v>
      </c>
      <c r="B700" s="1" t="s">
        <v>3006</v>
      </c>
      <c r="C700" s="1">
        <v>25</v>
      </c>
      <c r="D700" s="1" t="s">
        <v>2388</v>
      </c>
      <c r="E700" s="3">
        <v>46105</v>
      </c>
      <c r="F700" s="12">
        <v>46105.856712962966</v>
      </c>
      <c r="G700" s="1">
        <v>901847080</v>
      </c>
      <c r="H700" s="1" t="s">
        <v>2519</v>
      </c>
      <c r="I700" s="17">
        <f t="shared" si="21"/>
        <v>467000</v>
      </c>
      <c r="J700" s="17">
        <v>88730</v>
      </c>
      <c r="K700" s="17">
        <v>555730</v>
      </c>
      <c r="L700" s="1" t="s">
        <v>1151</v>
      </c>
      <c r="M700" s="3"/>
      <c r="N700" s="1">
        <f t="shared" si="22"/>
        <v>0</v>
      </c>
      <c r="O700" s="1"/>
      <c r="P700" s="1"/>
      <c r="Q700" s="1"/>
      <c r="R700" s="1"/>
      <c r="S700" s="1"/>
      <c r="T700" s="3"/>
      <c r="U700" s="1"/>
      <c r="V700" s="1"/>
      <c r="W700" s="1"/>
    </row>
    <row r="701" spans="1:23" hidden="1">
      <c r="A701" s="1" t="s">
        <v>26</v>
      </c>
      <c r="B701" s="1" t="s">
        <v>3007</v>
      </c>
      <c r="C701" s="1">
        <v>10148967</v>
      </c>
      <c r="D701" s="1" t="s">
        <v>3008</v>
      </c>
      <c r="E701" s="3">
        <v>46105</v>
      </c>
      <c r="F701" s="12">
        <v>46105.828333333331</v>
      </c>
      <c r="G701" s="1">
        <v>900505405</v>
      </c>
      <c r="H701" s="1" t="s">
        <v>3009</v>
      </c>
      <c r="I701" s="17">
        <f t="shared" si="21"/>
        <v>20588.239999999998</v>
      </c>
      <c r="J701" s="17">
        <v>3911.76</v>
      </c>
      <c r="K701" s="17">
        <v>24500</v>
      </c>
      <c r="L701" s="1" t="s">
        <v>54</v>
      </c>
      <c r="M701" s="3"/>
      <c r="N701" s="1">
        <f t="shared" si="22"/>
        <v>0</v>
      </c>
      <c r="O701" s="1"/>
      <c r="P701" s="1"/>
      <c r="Q701" s="1"/>
      <c r="R701" s="1"/>
      <c r="S701" s="1"/>
      <c r="T701" s="3"/>
      <c r="U701" s="1"/>
      <c r="V701" s="1"/>
      <c r="W701" s="1"/>
    </row>
    <row r="702" spans="1:23" hidden="1">
      <c r="A702" s="1" t="s">
        <v>26</v>
      </c>
      <c r="B702" s="1" t="s">
        <v>3010</v>
      </c>
      <c r="C702" s="1">
        <v>24</v>
      </c>
      <c r="D702" s="1" t="s">
        <v>2388</v>
      </c>
      <c r="E702" s="3">
        <v>46105</v>
      </c>
      <c r="F702" s="12">
        <v>46105.81417824074</v>
      </c>
      <c r="G702" s="1">
        <v>901847080</v>
      </c>
      <c r="H702" s="1" t="s">
        <v>2519</v>
      </c>
      <c r="I702" s="17">
        <f t="shared" si="21"/>
        <v>18500000</v>
      </c>
      <c r="J702" s="17">
        <v>3515000</v>
      </c>
      <c r="K702" s="17">
        <v>22015000</v>
      </c>
      <c r="L702" s="1" t="s">
        <v>1151</v>
      </c>
      <c r="M702" s="3"/>
      <c r="N702" s="1">
        <f t="shared" si="22"/>
        <v>0</v>
      </c>
      <c r="O702" s="1"/>
      <c r="P702" s="1"/>
      <c r="Q702" s="1"/>
      <c r="R702" s="1"/>
      <c r="S702" s="1"/>
      <c r="T702" s="3"/>
      <c r="U702" s="1"/>
      <c r="V702" s="1"/>
      <c r="W702" s="1"/>
    </row>
    <row r="703" spans="1:23" hidden="1">
      <c r="A703" s="1" t="s">
        <v>26</v>
      </c>
      <c r="B703" s="1" t="s">
        <v>3011</v>
      </c>
      <c r="C703" s="1">
        <v>22</v>
      </c>
      <c r="D703" s="1" t="s">
        <v>2388</v>
      </c>
      <c r="E703" s="3">
        <v>46105</v>
      </c>
      <c r="F703" s="12">
        <v>46105.81417824074</v>
      </c>
      <c r="G703" s="1">
        <v>901847080</v>
      </c>
      <c r="H703" s="1" t="s">
        <v>2519</v>
      </c>
      <c r="I703" s="17">
        <f t="shared" si="21"/>
        <v>1205000</v>
      </c>
      <c r="J703" s="17">
        <v>228950</v>
      </c>
      <c r="K703" s="17">
        <v>1433950</v>
      </c>
      <c r="L703" s="1" t="s">
        <v>1151</v>
      </c>
      <c r="M703" s="3"/>
      <c r="N703" s="1">
        <f t="shared" si="22"/>
        <v>0</v>
      </c>
      <c r="O703" s="1"/>
      <c r="P703" s="1"/>
      <c r="Q703" s="1"/>
      <c r="R703" s="1"/>
      <c r="S703" s="1"/>
      <c r="T703" s="3"/>
      <c r="U703" s="1"/>
      <c r="V703" s="1"/>
      <c r="W703" s="1"/>
    </row>
    <row r="704" spans="1:23" hidden="1">
      <c r="A704" s="1" t="s">
        <v>26</v>
      </c>
      <c r="B704" s="1" t="s">
        <v>3012</v>
      </c>
      <c r="C704" s="1">
        <v>21</v>
      </c>
      <c r="D704" s="1" t="s">
        <v>2388</v>
      </c>
      <c r="E704" s="3">
        <v>46105</v>
      </c>
      <c r="F704" s="12">
        <v>46105.775046296294</v>
      </c>
      <c r="G704" s="1">
        <v>901847080</v>
      </c>
      <c r="H704" s="1" t="s">
        <v>2519</v>
      </c>
      <c r="I704" s="17">
        <f t="shared" si="21"/>
        <v>9630210</v>
      </c>
      <c r="J704" s="17">
        <v>1829739.9</v>
      </c>
      <c r="K704" s="17">
        <v>11459949.9</v>
      </c>
      <c r="L704" s="1" t="s">
        <v>1151</v>
      </c>
      <c r="M704" s="3"/>
      <c r="N704" s="1">
        <f t="shared" si="22"/>
        <v>0</v>
      </c>
      <c r="O704" s="1"/>
      <c r="P704" s="1"/>
      <c r="Q704" s="1"/>
      <c r="R704" s="1"/>
      <c r="S704" s="1"/>
      <c r="T704" s="3"/>
      <c r="U704" s="1"/>
      <c r="V704" s="1"/>
      <c r="W704" s="1"/>
    </row>
    <row r="705" spans="1:23" hidden="1">
      <c r="A705" s="1" t="s">
        <v>26</v>
      </c>
      <c r="B705" s="1" t="s">
        <v>3013</v>
      </c>
      <c r="C705" s="1">
        <v>199368</v>
      </c>
      <c r="D705" s="1" t="s">
        <v>1860</v>
      </c>
      <c r="E705" s="3">
        <v>46105</v>
      </c>
      <c r="F705" s="12">
        <v>46105.757361111115</v>
      </c>
      <c r="G705" s="1">
        <v>811023238</v>
      </c>
      <c r="H705" s="1" t="s">
        <v>1861</v>
      </c>
      <c r="I705" s="17">
        <f t="shared" si="21"/>
        <v>12800</v>
      </c>
      <c r="J705" s="17">
        <v>0</v>
      </c>
      <c r="K705" s="17">
        <v>12800</v>
      </c>
      <c r="L705" s="1" t="s">
        <v>54</v>
      </c>
      <c r="M705" s="3"/>
      <c r="N705" s="1">
        <f t="shared" si="22"/>
        <v>0</v>
      </c>
      <c r="O705" s="1"/>
      <c r="P705" s="1"/>
      <c r="Q705" s="1"/>
      <c r="R705" s="1"/>
      <c r="S705" s="1"/>
      <c r="T705" s="3"/>
      <c r="U705" s="1"/>
      <c r="V705" s="1"/>
      <c r="W705" s="1"/>
    </row>
    <row r="706" spans="1:23" hidden="1">
      <c r="A706" s="1" t="s">
        <v>26</v>
      </c>
      <c r="B706" s="1" t="s">
        <v>3014</v>
      </c>
      <c r="C706" s="1">
        <v>19</v>
      </c>
      <c r="D706" s="1" t="s">
        <v>2388</v>
      </c>
      <c r="E706" s="3">
        <v>46105</v>
      </c>
      <c r="F706" s="12">
        <v>46105.753171296295</v>
      </c>
      <c r="G706" s="1">
        <v>901847080</v>
      </c>
      <c r="H706" s="1" t="s">
        <v>2519</v>
      </c>
      <c r="I706" s="17">
        <f t="shared" si="21"/>
        <v>19238900</v>
      </c>
      <c r="J706" s="17">
        <v>3655391</v>
      </c>
      <c r="K706" s="17">
        <v>22894291</v>
      </c>
      <c r="L706" s="1" t="s">
        <v>1151</v>
      </c>
      <c r="M706" s="3"/>
      <c r="N706" s="1">
        <f t="shared" si="22"/>
        <v>0</v>
      </c>
      <c r="O706" s="1"/>
      <c r="P706" s="1"/>
      <c r="Q706" s="1"/>
      <c r="R706" s="1"/>
      <c r="S706" s="1"/>
      <c r="T706" s="3"/>
      <c r="U706" s="1"/>
      <c r="V706" s="1"/>
      <c r="W706" s="1"/>
    </row>
    <row r="707" spans="1:23" hidden="1">
      <c r="A707" s="1" t="s">
        <v>26</v>
      </c>
      <c r="B707" s="1" t="s">
        <v>3015</v>
      </c>
      <c r="C707" s="1">
        <v>18</v>
      </c>
      <c r="D707" s="1" t="s">
        <v>2388</v>
      </c>
      <c r="E707" s="3">
        <v>46105</v>
      </c>
      <c r="F707" s="12">
        <v>46105.749699074076</v>
      </c>
      <c r="G707" s="1">
        <v>901847080</v>
      </c>
      <c r="H707" s="1" t="s">
        <v>2519</v>
      </c>
      <c r="I707" s="17">
        <f t="shared" ref="I707:I770" si="23">K707-J707</f>
        <v>18500000</v>
      </c>
      <c r="J707" s="17">
        <v>3515000</v>
      </c>
      <c r="K707" s="17">
        <v>22015000</v>
      </c>
      <c r="L707" s="1" t="s">
        <v>1151</v>
      </c>
      <c r="M707" s="3"/>
      <c r="N707" s="1">
        <f t="shared" ref="N707:N770" si="24">IFERROR(IF(-_xlfn.DAYS(E707,M707)&lt;0,0,-_xlfn.DAYS(E707,M707)), " - ")</f>
        <v>0</v>
      </c>
      <c r="O707" s="1"/>
      <c r="P707" s="1"/>
      <c r="Q707" s="1"/>
      <c r="R707" s="1"/>
      <c r="S707" s="1"/>
      <c r="T707" s="3"/>
      <c r="U707" s="1"/>
      <c r="V707" s="1"/>
      <c r="W707" s="1"/>
    </row>
    <row r="708" spans="1:23" hidden="1">
      <c r="A708" s="1" t="s">
        <v>26</v>
      </c>
      <c r="B708" s="1" t="s">
        <v>3016</v>
      </c>
      <c r="C708" s="1">
        <v>422596</v>
      </c>
      <c r="D708" s="1" t="s">
        <v>662</v>
      </c>
      <c r="E708" s="3">
        <v>46105</v>
      </c>
      <c r="F708" s="12">
        <v>46105.748067129629</v>
      </c>
      <c r="G708" s="1">
        <v>900053978</v>
      </c>
      <c r="H708" s="1" t="s">
        <v>663</v>
      </c>
      <c r="I708" s="17">
        <f t="shared" si="23"/>
        <v>18600</v>
      </c>
      <c r="J708" s="17">
        <v>0</v>
      </c>
      <c r="K708" s="17">
        <v>18600</v>
      </c>
      <c r="L708" s="1" t="s">
        <v>70</v>
      </c>
      <c r="M708" s="3">
        <v>46106</v>
      </c>
      <c r="N708" s="1">
        <f t="shared" si="24"/>
        <v>1</v>
      </c>
      <c r="O708" s="1" t="s">
        <v>2149</v>
      </c>
      <c r="P708" s="1"/>
      <c r="Q708" s="1"/>
      <c r="R708" s="1"/>
      <c r="S708" s="1"/>
      <c r="T708" s="3">
        <v>46107</v>
      </c>
      <c r="U708" s="1" t="s">
        <v>39</v>
      </c>
      <c r="V708" s="1"/>
      <c r="W708" s="1"/>
    </row>
    <row r="709" spans="1:23" hidden="1">
      <c r="A709" s="1" t="s">
        <v>26</v>
      </c>
      <c r="B709" s="1" t="s">
        <v>3017</v>
      </c>
      <c r="C709" s="1">
        <v>1015856</v>
      </c>
      <c r="D709" s="1" t="s">
        <v>138</v>
      </c>
      <c r="E709" s="3">
        <v>46105</v>
      </c>
      <c r="F709" s="12">
        <v>46105.737650462965</v>
      </c>
      <c r="G709" s="1">
        <v>860016640</v>
      </c>
      <c r="H709" s="1" t="s">
        <v>139</v>
      </c>
      <c r="I709" s="17">
        <f t="shared" si="23"/>
        <v>1325618</v>
      </c>
      <c r="J709" s="17">
        <v>0</v>
      </c>
      <c r="K709" s="17">
        <v>1325618</v>
      </c>
      <c r="L709" s="1" t="s">
        <v>70</v>
      </c>
      <c r="M709" s="3">
        <v>46106</v>
      </c>
      <c r="N709" s="1">
        <f t="shared" si="24"/>
        <v>1</v>
      </c>
      <c r="O709" s="1" t="s">
        <v>2149</v>
      </c>
      <c r="P709" s="1"/>
      <c r="Q709" s="1"/>
      <c r="R709" s="1"/>
      <c r="S709" s="1"/>
      <c r="T709" s="3">
        <v>46107</v>
      </c>
      <c r="U709" s="1"/>
      <c r="V709" s="1"/>
      <c r="W709" s="1"/>
    </row>
    <row r="710" spans="1:23" hidden="1">
      <c r="A710" s="1" t="s">
        <v>26</v>
      </c>
      <c r="B710" s="1" t="s">
        <v>3018</v>
      </c>
      <c r="C710" s="1">
        <v>99267</v>
      </c>
      <c r="D710" s="1" t="s">
        <v>28</v>
      </c>
      <c r="E710" s="3">
        <v>46105</v>
      </c>
      <c r="F710" s="12">
        <v>46105.669583333336</v>
      </c>
      <c r="G710" s="1">
        <v>890932535</v>
      </c>
      <c r="H710" s="1" t="s">
        <v>1594</v>
      </c>
      <c r="I710" s="17">
        <f t="shared" si="23"/>
        <v>331061</v>
      </c>
      <c r="J710" s="17">
        <v>62901.59</v>
      </c>
      <c r="K710" s="17">
        <v>393962.59</v>
      </c>
      <c r="L710" s="1" t="s">
        <v>1595</v>
      </c>
      <c r="M710" s="3"/>
      <c r="N710" s="1">
        <f t="shared" si="24"/>
        <v>0</v>
      </c>
      <c r="O710" s="1"/>
      <c r="P710" s="1"/>
      <c r="Q710" s="1"/>
      <c r="R710" s="1"/>
      <c r="S710" s="1"/>
      <c r="T710" s="3"/>
      <c r="U710" s="1"/>
      <c r="V710" s="1"/>
      <c r="W710" s="1"/>
    </row>
    <row r="711" spans="1:23" hidden="1">
      <c r="A711" s="1" t="s">
        <v>26</v>
      </c>
      <c r="B711" s="1" t="s">
        <v>3019</v>
      </c>
      <c r="C711" s="1">
        <v>99266</v>
      </c>
      <c r="D711" s="1" t="s">
        <v>28</v>
      </c>
      <c r="E711" s="3">
        <v>46105</v>
      </c>
      <c r="F711" s="12">
        <v>46105.654351851852</v>
      </c>
      <c r="G711" s="1">
        <v>890932535</v>
      </c>
      <c r="H711" s="1" t="s">
        <v>1594</v>
      </c>
      <c r="I711" s="17">
        <f t="shared" si="23"/>
        <v>1289932.0087840001</v>
      </c>
      <c r="J711" s="17">
        <v>245087.08121599999</v>
      </c>
      <c r="K711" s="17">
        <v>1535019.09</v>
      </c>
      <c r="L711" s="1" t="s">
        <v>1595</v>
      </c>
      <c r="M711" s="3"/>
      <c r="N711" s="1">
        <f t="shared" si="24"/>
        <v>0</v>
      </c>
      <c r="O711" s="1"/>
      <c r="P711" s="1"/>
      <c r="Q711" s="1"/>
      <c r="R711" s="1"/>
      <c r="S711" s="1"/>
      <c r="T711" s="3"/>
      <c r="U711" s="1"/>
      <c r="V711" s="1"/>
      <c r="W711" s="1"/>
    </row>
    <row r="712" spans="1:23" hidden="1">
      <c r="A712" s="1" t="s">
        <v>26</v>
      </c>
      <c r="B712" s="1" t="s">
        <v>3020</v>
      </c>
      <c r="C712" s="1">
        <v>99264</v>
      </c>
      <c r="D712" s="1" t="s">
        <v>28</v>
      </c>
      <c r="E712" s="3">
        <v>46105</v>
      </c>
      <c r="F712" s="12">
        <v>46105.649513888886</v>
      </c>
      <c r="G712" s="1">
        <v>890932535</v>
      </c>
      <c r="H712" s="1" t="s">
        <v>1594</v>
      </c>
      <c r="I712" s="17">
        <f t="shared" si="23"/>
        <v>365242.99969600001</v>
      </c>
      <c r="J712" s="17">
        <v>69396.170303999999</v>
      </c>
      <c r="K712" s="17">
        <v>434639.17</v>
      </c>
      <c r="L712" s="1" t="s">
        <v>1595</v>
      </c>
      <c r="M712" s="3"/>
      <c r="N712" s="1">
        <f t="shared" si="24"/>
        <v>0</v>
      </c>
      <c r="O712" s="1"/>
      <c r="P712" s="1"/>
      <c r="Q712" s="1"/>
      <c r="R712" s="1"/>
      <c r="S712" s="1"/>
      <c r="T712" s="3"/>
      <c r="U712" s="1"/>
      <c r="V712" s="1"/>
      <c r="W712" s="1"/>
    </row>
    <row r="713" spans="1:23" hidden="1">
      <c r="A713" s="1" t="s">
        <v>26</v>
      </c>
      <c r="B713" s="1" t="s">
        <v>3021</v>
      </c>
      <c r="C713" s="1">
        <v>10211</v>
      </c>
      <c r="D713" s="1" t="s">
        <v>1500</v>
      </c>
      <c r="E713" s="3">
        <v>46105</v>
      </c>
      <c r="F713" s="12">
        <v>46105.646412037036</v>
      </c>
      <c r="G713" s="1">
        <v>900655384</v>
      </c>
      <c r="H713" s="1" t="s">
        <v>1501</v>
      </c>
      <c r="I713" s="17">
        <f t="shared" si="23"/>
        <v>27374537.599999998</v>
      </c>
      <c r="J713" s="17">
        <v>5201162.1399999997</v>
      </c>
      <c r="K713" s="17">
        <v>32575699.739999998</v>
      </c>
      <c r="L713" s="1" t="s">
        <v>70</v>
      </c>
      <c r="M713" s="3"/>
      <c r="N713" s="1">
        <f t="shared" si="24"/>
        <v>0</v>
      </c>
      <c r="O713" s="1"/>
      <c r="P713" s="1"/>
      <c r="Q713" s="1"/>
      <c r="R713" s="1"/>
      <c r="S713" s="1"/>
      <c r="T713" s="3"/>
      <c r="U713" s="1"/>
      <c r="V713" s="1"/>
      <c r="W713" s="1"/>
    </row>
    <row r="714" spans="1:23" hidden="1">
      <c r="A714" s="1" t="s">
        <v>26</v>
      </c>
      <c r="B714" s="1" t="s">
        <v>3022</v>
      </c>
      <c r="C714" s="1">
        <v>99261</v>
      </c>
      <c r="D714" s="1" t="s">
        <v>28</v>
      </c>
      <c r="E714" s="3">
        <v>46105</v>
      </c>
      <c r="F714" s="12">
        <v>46105.63521990741</v>
      </c>
      <c r="G714" s="1">
        <v>890932535</v>
      </c>
      <c r="H714" s="1" t="s">
        <v>1594</v>
      </c>
      <c r="I714" s="17">
        <f t="shared" si="23"/>
        <v>591156.62121200003</v>
      </c>
      <c r="J714" s="17">
        <v>112319.75878800001</v>
      </c>
      <c r="K714" s="17">
        <v>703476.38</v>
      </c>
      <c r="L714" s="1" t="s">
        <v>1595</v>
      </c>
      <c r="M714" s="3"/>
      <c r="N714" s="1">
        <f t="shared" si="24"/>
        <v>0</v>
      </c>
      <c r="O714" s="1"/>
      <c r="P714" s="1"/>
      <c r="Q714" s="1"/>
      <c r="R714" s="1"/>
      <c r="S714" s="1"/>
      <c r="T714" s="3"/>
      <c r="U714" s="1"/>
      <c r="V714" s="1"/>
      <c r="W714" s="1"/>
    </row>
    <row r="715" spans="1:23" hidden="1">
      <c r="A715" s="1" t="s">
        <v>26</v>
      </c>
      <c r="B715" s="1" t="s">
        <v>3023</v>
      </c>
      <c r="C715" s="1">
        <v>63772</v>
      </c>
      <c r="D715" s="1" t="s">
        <v>713</v>
      </c>
      <c r="E715" s="3">
        <v>46105</v>
      </c>
      <c r="F715" s="12">
        <v>46105.617048611108</v>
      </c>
      <c r="G715" s="1">
        <v>860030828</v>
      </c>
      <c r="H715" s="1" t="s">
        <v>714</v>
      </c>
      <c r="I715" s="17">
        <f t="shared" si="23"/>
        <v>1244530</v>
      </c>
      <c r="J715" s="17">
        <v>236461</v>
      </c>
      <c r="K715" s="17">
        <v>1480991</v>
      </c>
      <c r="L715" s="1" t="s">
        <v>1151</v>
      </c>
      <c r="M715" s="3"/>
      <c r="N715" s="1">
        <f t="shared" si="24"/>
        <v>0</v>
      </c>
      <c r="O715" s="1"/>
      <c r="P715" s="1"/>
      <c r="Q715" s="1"/>
      <c r="R715" s="1"/>
      <c r="S715" s="1"/>
      <c r="T715" s="3"/>
      <c r="U715" s="1"/>
      <c r="V715" s="1"/>
      <c r="W715" s="1"/>
    </row>
    <row r="716" spans="1:23" hidden="1">
      <c r="A716" s="1" t="s">
        <v>26</v>
      </c>
      <c r="B716" s="1" t="s">
        <v>3024</v>
      </c>
      <c r="C716" s="1">
        <v>30230</v>
      </c>
      <c r="D716" s="1" t="s">
        <v>393</v>
      </c>
      <c r="E716" s="3">
        <v>46105</v>
      </c>
      <c r="F716" s="12">
        <v>46105.605069444442</v>
      </c>
      <c r="G716" s="1">
        <v>890929877</v>
      </c>
      <c r="H716" s="1" t="s">
        <v>394</v>
      </c>
      <c r="I716" s="17">
        <f t="shared" si="23"/>
        <v>12717978</v>
      </c>
      <c r="J716" s="17">
        <v>2416416</v>
      </c>
      <c r="K716" s="17">
        <v>15134394</v>
      </c>
      <c r="L716" s="1" t="s">
        <v>1141</v>
      </c>
      <c r="M716" s="3"/>
      <c r="N716" s="1">
        <f t="shared" si="24"/>
        <v>0</v>
      </c>
      <c r="O716" s="1"/>
      <c r="P716" s="1"/>
      <c r="Q716" s="1"/>
      <c r="R716" s="1"/>
      <c r="S716" s="1"/>
      <c r="T716" s="3"/>
      <c r="U716" s="1"/>
      <c r="V716" s="1"/>
      <c r="W716" s="1"/>
    </row>
    <row r="717" spans="1:23" hidden="1">
      <c r="A717" s="1" t="s">
        <v>26</v>
      </c>
      <c r="B717" s="1" t="s">
        <v>3025</v>
      </c>
      <c r="C717" s="1">
        <v>1171</v>
      </c>
      <c r="D717" s="1" t="s">
        <v>28</v>
      </c>
      <c r="E717" s="3">
        <v>46105</v>
      </c>
      <c r="F717" s="12">
        <v>46105.521331018521</v>
      </c>
      <c r="G717" s="1">
        <v>811007030</v>
      </c>
      <c r="H717" s="1" t="s">
        <v>903</v>
      </c>
      <c r="I717" s="17">
        <f t="shared" si="23"/>
        <v>715000</v>
      </c>
      <c r="J717" s="17">
        <v>135850</v>
      </c>
      <c r="K717" s="17">
        <v>850850</v>
      </c>
      <c r="L717" s="1" t="s">
        <v>70</v>
      </c>
      <c r="M717" s="3">
        <v>46106</v>
      </c>
      <c r="N717" s="1">
        <f t="shared" si="24"/>
        <v>1</v>
      </c>
      <c r="O717" s="1" t="s">
        <v>2149</v>
      </c>
      <c r="P717" s="1"/>
      <c r="Q717" s="1"/>
      <c r="R717" s="1"/>
      <c r="S717" s="1"/>
      <c r="T717" s="3">
        <v>46106</v>
      </c>
      <c r="U717" s="1" t="s">
        <v>39</v>
      </c>
      <c r="V717" s="1"/>
      <c r="W717" s="1"/>
    </row>
    <row r="718" spans="1:23" hidden="1">
      <c r="A718" s="1" t="s">
        <v>26</v>
      </c>
      <c r="B718" s="1" t="s">
        <v>3026</v>
      </c>
      <c r="C718" s="1">
        <v>1608</v>
      </c>
      <c r="D718" s="1" t="s">
        <v>28</v>
      </c>
      <c r="E718" s="3">
        <v>46105</v>
      </c>
      <c r="F718" s="12">
        <v>46105.514050925929</v>
      </c>
      <c r="G718" s="1">
        <v>901950863</v>
      </c>
      <c r="H718" s="1" t="s">
        <v>549</v>
      </c>
      <c r="I718" s="17">
        <f t="shared" si="23"/>
        <v>65000</v>
      </c>
      <c r="J718" s="17">
        <v>12350</v>
      </c>
      <c r="K718" s="17">
        <v>77350</v>
      </c>
      <c r="L718" s="1" t="s">
        <v>1151</v>
      </c>
      <c r="M718" s="3"/>
      <c r="N718" s="1">
        <f t="shared" si="24"/>
        <v>0</v>
      </c>
      <c r="O718" s="1"/>
      <c r="P718" s="1"/>
      <c r="Q718" s="1"/>
      <c r="R718" s="1"/>
      <c r="S718" s="1"/>
      <c r="T718" s="3"/>
      <c r="U718" s="1"/>
      <c r="V718" s="1"/>
      <c r="W718" s="1"/>
    </row>
    <row r="719" spans="1:23" hidden="1">
      <c r="A719" s="1" t="s">
        <v>26</v>
      </c>
      <c r="B719" s="1" t="s">
        <v>3027</v>
      </c>
      <c r="C719" s="1">
        <v>106319</v>
      </c>
      <c r="D719" s="1" t="s">
        <v>420</v>
      </c>
      <c r="E719" s="3">
        <v>46105</v>
      </c>
      <c r="F719" s="12">
        <v>46105.513136574074</v>
      </c>
      <c r="G719" s="1">
        <v>830120839</v>
      </c>
      <c r="H719" s="1" t="s">
        <v>421</v>
      </c>
      <c r="I719" s="17">
        <f t="shared" si="23"/>
        <v>478864</v>
      </c>
      <c r="J719" s="17">
        <v>90984</v>
      </c>
      <c r="K719" s="17">
        <v>569848</v>
      </c>
      <c r="L719" s="1" t="s">
        <v>70</v>
      </c>
      <c r="M719" s="3"/>
      <c r="N719" s="1">
        <f t="shared" si="24"/>
        <v>0</v>
      </c>
      <c r="O719" s="1"/>
      <c r="P719" s="1"/>
      <c r="Q719" s="1"/>
      <c r="R719" s="1"/>
      <c r="S719" s="1"/>
      <c r="T719" s="3"/>
      <c r="U719" s="1"/>
      <c r="V719" s="1"/>
      <c r="W719" s="1"/>
    </row>
    <row r="720" spans="1:23" hidden="1">
      <c r="A720" s="1" t="s">
        <v>26</v>
      </c>
      <c r="B720" s="1" t="s">
        <v>3028</v>
      </c>
      <c r="C720" s="1">
        <v>17217</v>
      </c>
      <c r="D720" s="1" t="s">
        <v>102</v>
      </c>
      <c r="E720" s="3">
        <v>46105</v>
      </c>
      <c r="F720" s="12">
        <v>46105.482974537037</v>
      </c>
      <c r="G720" s="1">
        <v>900075456</v>
      </c>
      <c r="H720" s="1" t="s">
        <v>1041</v>
      </c>
      <c r="I720" s="17">
        <f t="shared" si="23"/>
        <v>256233584</v>
      </c>
      <c r="J720" s="17">
        <v>4516477.08</v>
      </c>
      <c r="K720" s="17">
        <v>260750061.08000001</v>
      </c>
      <c r="L720" s="1" t="s">
        <v>128</v>
      </c>
      <c r="M720" s="3">
        <v>46107</v>
      </c>
      <c r="N720" s="1">
        <f t="shared" si="24"/>
        <v>2</v>
      </c>
      <c r="O720" s="1" t="s">
        <v>2655</v>
      </c>
      <c r="P720" s="1"/>
      <c r="Q720" s="1"/>
      <c r="R720" s="1"/>
      <c r="S720" s="1"/>
      <c r="T720" s="3"/>
      <c r="U720" s="1"/>
      <c r="V720" s="1"/>
      <c r="W720" s="1"/>
    </row>
    <row r="721" spans="1:23" hidden="1">
      <c r="A721" s="1" t="s">
        <v>26</v>
      </c>
      <c r="B721" s="1" t="s">
        <v>3029</v>
      </c>
      <c r="C721" s="1">
        <v>1607</v>
      </c>
      <c r="D721" s="1" t="s">
        <v>28</v>
      </c>
      <c r="E721" s="3">
        <v>46105</v>
      </c>
      <c r="F721" s="12">
        <v>46105.497928240744</v>
      </c>
      <c r="G721" s="1">
        <v>901950863</v>
      </c>
      <c r="H721" s="1" t="s">
        <v>549</v>
      </c>
      <c r="I721" s="17">
        <f t="shared" si="23"/>
        <v>803200</v>
      </c>
      <c r="J721" s="17">
        <v>152608</v>
      </c>
      <c r="K721" s="17">
        <v>955808</v>
      </c>
      <c r="L721" s="1" t="s">
        <v>1151</v>
      </c>
      <c r="M721" s="3"/>
      <c r="N721" s="1">
        <f t="shared" si="24"/>
        <v>0</v>
      </c>
      <c r="O721" s="1"/>
      <c r="P721" s="1"/>
      <c r="Q721" s="1"/>
      <c r="R721" s="1"/>
      <c r="S721" s="1"/>
      <c r="T721" s="3"/>
      <c r="U721" s="1"/>
      <c r="V721" s="1"/>
      <c r="W721" s="1"/>
    </row>
    <row r="722" spans="1:23" hidden="1">
      <c r="A722" s="1" t="s">
        <v>26</v>
      </c>
      <c r="B722" s="1" t="s">
        <v>3030</v>
      </c>
      <c r="C722" s="1">
        <v>34141692</v>
      </c>
      <c r="D722" s="1" t="s">
        <v>580</v>
      </c>
      <c r="E722" s="3">
        <v>46105</v>
      </c>
      <c r="F722" s="12">
        <v>46105.485300925924</v>
      </c>
      <c r="G722" s="1">
        <v>809002625</v>
      </c>
      <c r="H722" s="1" t="s">
        <v>2171</v>
      </c>
      <c r="I722" s="17">
        <f t="shared" si="23"/>
        <v>1788331.04</v>
      </c>
      <c r="J722" s="17">
        <v>339782.96</v>
      </c>
      <c r="K722" s="17">
        <v>2128114</v>
      </c>
      <c r="L722" s="1" t="s">
        <v>1151</v>
      </c>
      <c r="M722" s="3"/>
      <c r="N722" s="1">
        <f t="shared" si="24"/>
        <v>0</v>
      </c>
      <c r="O722" s="1"/>
      <c r="P722" s="1"/>
      <c r="Q722" s="1"/>
      <c r="R722" s="1"/>
      <c r="S722" s="1"/>
      <c r="T722" s="3"/>
      <c r="U722" s="1"/>
      <c r="V722" s="1"/>
      <c r="W722" s="1"/>
    </row>
    <row r="723" spans="1:23" hidden="1">
      <c r="A723" s="1" t="s">
        <v>26</v>
      </c>
      <c r="B723" s="1" t="s">
        <v>3031</v>
      </c>
      <c r="C723" s="1">
        <v>65036283</v>
      </c>
      <c r="D723" s="1" t="s">
        <v>182</v>
      </c>
      <c r="E723" s="3">
        <v>46105</v>
      </c>
      <c r="F723" s="12">
        <v>46105.446585648147</v>
      </c>
      <c r="G723" s="1">
        <v>800230447</v>
      </c>
      <c r="H723" s="1" t="s">
        <v>183</v>
      </c>
      <c r="I723" s="17">
        <f t="shared" si="23"/>
        <v>16819068</v>
      </c>
      <c r="J723" s="17">
        <v>3195622.92</v>
      </c>
      <c r="K723" s="17">
        <v>20014690.920000002</v>
      </c>
      <c r="L723" s="1" t="s">
        <v>1141</v>
      </c>
      <c r="M723" s="3">
        <v>46106</v>
      </c>
      <c r="N723" s="1">
        <f t="shared" si="24"/>
        <v>1</v>
      </c>
      <c r="O723" s="1" t="s">
        <v>2149</v>
      </c>
      <c r="P723" s="1"/>
      <c r="Q723" s="1"/>
      <c r="R723" s="1"/>
      <c r="S723" s="1"/>
      <c r="T723" s="3">
        <v>46107</v>
      </c>
      <c r="U723" s="1"/>
      <c r="V723" s="1"/>
      <c r="W723" s="1"/>
    </row>
    <row r="724" spans="1:23" hidden="1">
      <c r="A724" s="1" t="s">
        <v>26</v>
      </c>
      <c r="B724" s="1" t="s">
        <v>3032</v>
      </c>
      <c r="C724" s="1">
        <v>2959</v>
      </c>
      <c r="D724" s="1" t="s">
        <v>511</v>
      </c>
      <c r="E724" s="3">
        <v>46105</v>
      </c>
      <c r="F724" s="12">
        <v>46105.401620370372</v>
      </c>
      <c r="G724" s="1">
        <v>900987425</v>
      </c>
      <c r="H724" s="1" t="s">
        <v>512</v>
      </c>
      <c r="I724" s="17">
        <f t="shared" si="23"/>
        <v>550000</v>
      </c>
      <c r="J724" s="17">
        <v>0</v>
      </c>
      <c r="K724" s="17">
        <v>550000</v>
      </c>
      <c r="L724" s="1" t="s">
        <v>65</v>
      </c>
      <c r="M724" s="3">
        <v>46105</v>
      </c>
      <c r="N724" s="1">
        <f t="shared" si="24"/>
        <v>0</v>
      </c>
      <c r="O724" s="1" t="s">
        <v>94</v>
      </c>
      <c r="P724" s="1"/>
      <c r="Q724" s="1"/>
      <c r="R724" s="1"/>
      <c r="S724" s="1"/>
      <c r="T724" s="3">
        <v>46106</v>
      </c>
      <c r="U724" s="1" t="s">
        <v>39</v>
      </c>
      <c r="V724" s="1"/>
      <c r="W724" s="1"/>
    </row>
    <row r="725" spans="1:23" hidden="1">
      <c r="A725" s="1" t="s">
        <v>26</v>
      </c>
      <c r="B725" s="1" t="s">
        <v>3033</v>
      </c>
      <c r="C725" s="1">
        <v>10195</v>
      </c>
      <c r="D725" s="1" t="s">
        <v>1500</v>
      </c>
      <c r="E725" s="3">
        <v>46105</v>
      </c>
      <c r="F725" s="12">
        <v>46105.382210648146</v>
      </c>
      <c r="G725" s="1">
        <v>900655384</v>
      </c>
      <c r="H725" s="1" t="s">
        <v>1501</v>
      </c>
      <c r="I725" s="17">
        <f t="shared" si="23"/>
        <v>18840560</v>
      </c>
      <c r="J725" s="17">
        <v>3579706.4</v>
      </c>
      <c r="K725" s="17">
        <v>22420266.399999999</v>
      </c>
      <c r="L725" s="1" t="s">
        <v>70</v>
      </c>
      <c r="M725" s="3">
        <v>46106</v>
      </c>
      <c r="N725" s="1">
        <f t="shared" si="24"/>
        <v>1</v>
      </c>
      <c r="O725" s="1" t="s">
        <v>2149</v>
      </c>
      <c r="P725" s="1"/>
      <c r="Q725" s="1"/>
      <c r="R725" s="1"/>
      <c r="S725" s="1"/>
      <c r="T725" s="3">
        <v>46107</v>
      </c>
      <c r="U725" s="1" t="s">
        <v>39</v>
      </c>
      <c r="V725" s="1"/>
      <c r="W725" s="1"/>
    </row>
    <row r="726" spans="1:23" hidden="1">
      <c r="A726" s="1" t="s">
        <v>26</v>
      </c>
      <c r="B726" s="1" t="s">
        <v>3034</v>
      </c>
      <c r="C726" s="1">
        <v>775</v>
      </c>
      <c r="D726" s="1" t="s">
        <v>28</v>
      </c>
      <c r="E726" s="3">
        <v>46105</v>
      </c>
      <c r="F726" s="12">
        <v>46105.380046296297</v>
      </c>
      <c r="G726" s="1">
        <v>71660004</v>
      </c>
      <c r="H726" s="1" t="s">
        <v>266</v>
      </c>
      <c r="I726" s="17">
        <f t="shared" si="23"/>
        <v>18000</v>
      </c>
      <c r="J726" s="17">
        <v>0</v>
      </c>
      <c r="K726" s="17">
        <v>18000</v>
      </c>
      <c r="L726" s="1" t="s">
        <v>70</v>
      </c>
      <c r="M726" s="3">
        <v>46106</v>
      </c>
      <c r="N726" s="1">
        <f t="shared" si="24"/>
        <v>1</v>
      </c>
      <c r="O726" s="1" t="s">
        <v>2149</v>
      </c>
      <c r="P726" s="1"/>
      <c r="Q726" s="1"/>
      <c r="R726" s="1"/>
      <c r="S726" s="1"/>
      <c r="T726" s="3">
        <v>46107</v>
      </c>
      <c r="U726" s="1" t="s">
        <v>39</v>
      </c>
      <c r="V726" s="1"/>
      <c r="W726" s="1"/>
    </row>
    <row r="727" spans="1:23" hidden="1">
      <c r="A727" s="1" t="s">
        <v>26</v>
      </c>
      <c r="B727" s="1" t="s">
        <v>3035</v>
      </c>
      <c r="C727" s="1">
        <v>28015</v>
      </c>
      <c r="D727" s="1" t="s">
        <v>28</v>
      </c>
      <c r="E727" s="3">
        <v>46105</v>
      </c>
      <c r="F727" s="12">
        <v>46105.34820601852</v>
      </c>
      <c r="G727" s="1">
        <v>900508116</v>
      </c>
      <c r="H727" s="1" t="s">
        <v>3036</v>
      </c>
      <c r="I727" s="17">
        <f t="shared" si="23"/>
        <v>105000</v>
      </c>
      <c r="J727" s="17">
        <v>19950</v>
      </c>
      <c r="K727" s="17">
        <v>124950</v>
      </c>
      <c r="L727" s="1" t="s">
        <v>70</v>
      </c>
      <c r="M727" s="3">
        <v>46106</v>
      </c>
      <c r="N727" s="1">
        <f t="shared" si="24"/>
        <v>1</v>
      </c>
      <c r="O727" s="1" t="s">
        <v>2149</v>
      </c>
      <c r="P727" s="1"/>
      <c r="Q727" s="1"/>
      <c r="R727" s="1"/>
      <c r="S727" s="1"/>
      <c r="T727" s="3">
        <v>46107</v>
      </c>
      <c r="U727" s="1" t="s">
        <v>39</v>
      </c>
      <c r="V727" s="1"/>
      <c r="W727" s="1"/>
    </row>
    <row r="728" spans="1:23" hidden="1">
      <c r="A728" s="1" t="s">
        <v>26</v>
      </c>
      <c r="B728" s="1" t="s">
        <v>3037</v>
      </c>
      <c r="C728" s="1">
        <v>216</v>
      </c>
      <c r="D728" s="1" t="s">
        <v>905</v>
      </c>
      <c r="E728" s="3">
        <v>46105</v>
      </c>
      <c r="F728" s="12">
        <v>46105.315208333333</v>
      </c>
      <c r="G728" s="1">
        <v>91512569</v>
      </c>
      <c r="H728" s="1" t="s">
        <v>906</v>
      </c>
      <c r="I728" s="17">
        <f t="shared" si="23"/>
        <v>200000</v>
      </c>
      <c r="J728" s="17">
        <v>0</v>
      </c>
      <c r="K728" s="17">
        <v>200000</v>
      </c>
      <c r="L728" s="1" t="s">
        <v>70</v>
      </c>
      <c r="M728" s="3"/>
      <c r="N728" s="1">
        <f t="shared" si="24"/>
        <v>0</v>
      </c>
      <c r="O728" s="1"/>
      <c r="P728" s="1"/>
      <c r="Q728" s="1"/>
      <c r="R728" s="1"/>
      <c r="S728" s="1"/>
      <c r="T728" s="3"/>
      <c r="U728" s="1"/>
      <c r="V728" s="1"/>
      <c r="W728" s="1"/>
    </row>
    <row r="729" spans="1:23" hidden="1">
      <c r="A729" s="1" t="s">
        <v>26</v>
      </c>
      <c r="B729" s="1" t="s">
        <v>3038</v>
      </c>
      <c r="C729" s="1">
        <v>115236</v>
      </c>
      <c r="D729" s="1" t="s">
        <v>3039</v>
      </c>
      <c r="E729" s="3">
        <v>46105</v>
      </c>
      <c r="F729" s="12">
        <v>46105.449421296296</v>
      </c>
      <c r="G729" s="1">
        <v>900481856</v>
      </c>
      <c r="H729" s="1" t="s">
        <v>3040</v>
      </c>
      <c r="I729" s="17">
        <f t="shared" si="23"/>
        <v>28151.260000000002</v>
      </c>
      <c r="J729" s="17">
        <v>5348.74</v>
      </c>
      <c r="K729" s="17">
        <v>33500</v>
      </c>
      <c r="L729" s="1" t="s">
        <v>1149</v>
      </c>
      <c r="M729" s="3">
        <v>46106</v>
      </c>
      <c r="N729" s="1">
        <f t="shared" si="24"/>
        <v>1</v>
      </c>
      <c r="O729" s="1" t="s">
        <v>479</v>
      </c>
      <c r="P729" s="1"/>
      <c r="Q729" s="1"/>
      <c r="R729" s="1"/>
      <c r="S729" s="1"/>
      <c r="T729" s="3"/>
      <c r="U729" s="1"/>
      <c r="V729" s="1"/>
      <c r="W729" s="1"/>
    </row>
    <row r="730" spans="1:23" hidden="1">
      <c r="A730" s="1" t="s">
        <v>26</v>
      </c>
      <c r="B730" s="1" t="s">
        <v>3041</v>
      </c>
      <c r="C730" s="1">
        <v>41</v>
      </c>
      <c r="D730" s="1" t="s">
        <v>122</v>
      </c>
      <c r="E730" s="3">
        <v>46105</v>
      </c>
      <c r="F730" s="12">
        <v>46105.424108796295</v>
      </c>
      <c r="G730" s="1">
        <v>902020620</v>
      </c>
      <c r="H730" s="1" t="s">
        <v>2152</v>
      </c>
      <c r="I730" s="17">
        <f t="shared" si="23"/>
        <v>567600</v>
      </c>
      <c r="J730" s="17">
        <v>107844</v>
      </c>
      <c r="K730" s="17">
        <v>675444</v>
      </c>
      <c r="L730" s="1" t="s">
        <v>70</v>
      </c>
      <c r="M730" s="3"/>
      <c r="N730" s="1">
        <f t="shared" si="24"/>
        <v>0</v>
      </c>
      <c r="O730" s="1"/>
      <c r="P730" s="1"/>
      <c r="Q730" s="1"/>
      <c r="R730" s="1"/>
      <c r="S730" s="1"/>
      <c r="T730" s="3"/>
      <c r="U730" s="1"/>
      <c r="V730" s="1"/>
      <c r="W730" s="1"/>
    </row>
    <row r="731" spans="1:23" hidden="1">
      <c r="A731" s="1" t="s">
        <v>26</v>
      </c>
      <c r="B731" s="1" t="s">
        <v>3042</v>
      </c>
      <c r="C731" s="1">
        <v>40</v>
      </c>
      <c r="D731" s="1" t="s">
        <v>122</v>
      </c>
      <c r="E731" s="3">
        <v>46105</v>
      </c>
      <c r="F731" s="12">
        <v>46105.41951388889</v>
      </c>
      <c r="G731" s="1">
        <v>902020620</v>
      </c>
      <c r="H731" s="1" t="s">
        <v>2152</v>
      </c>
      <c r="I731" s="17">
        <f t="shared" si="23"/>
        <v>1844700</v>
      </c>
      <c r="J731" s="17">
        <v>350493</v>
      </c>
      <c r="K731" s="17">
        <v>2195193</v>
      </c>
      <c r="L731" s="1" t="s">
        <v>70</v>
      </c>
      <c r="M731" s="3">
        <v>46106</v>
      </c>
      <c r="N731" s="1">
        <f t="shared" si="24"/>
        <v>1</v>
      </c>
      <c r="O731" s="1" t="s">
        <v>2149</v>
      </c>
      <c r="P731" s="1"/>
      <c r="Q731" s="1"/>
      <c r="R731" s="1"/>
      <c r="S731" s="1"/>
      <c r="T731" s="3">
        <v>46107</v>
      </c>
      <c r="U731" s="1" t="s">
        <v>39</v>
      </c>
      <c r="V731" s="1"/>
      <c r="W731" s="1"/>
    </row>
    <row r="732" spans="1:23" hidden="1">
      <c r="A732" s="1" t="s">
        <v>736</v>
      </c>
      <c r="B732" s="1" t="s">
        <v>3043</v>
      </c>
      <c r="C732" s="1">
        <v>93304292</v>
      </c>
      <c r="D732" s="1" t="s">
        <v>738</v>
      </c>
      <c r="E732" s="3">
        <v>46105</v>
      </c>
      <c r="F732" s="12">
        <v>46105.351238425923</v>
      </c>
      <c r="G732" s="1">
        <v>900219834</v>
      </c>
      <c r="H732" s="1" t="s">
        <v>739</v>
      </c>
      <c r="I732" s="17">
        <f t="shared" si="23"/>
        <v>15200</v>
      </c>
      <c r="J732" s="17">
        <v>0</v>
      </c>
      <c r="K732" s="17">
        <v>15200</v>
      </c>
      <c r="L732" s="1" t="s">
        <v>70</v>
      </c>
      <c r="M732" s="3">
        <v>46105</v>
      </c>
      <c r="N732" s="1">
        <f t="shared" si="24"/>
        <v>0</v>
      </c>
      <c r="O732" s="1" t="s">
        <v>2149</v>
      </c>
      <c r="P732" s="1"/>
      <c r="Q732" s="1"/>
      <c r="R732" s="1"/>
      <c r="S732" s="1"/>
      <c r="T732" s="3">
        <v>46107</v>
      </c>
      <c r="U732" s="1"/>
      <c r="V732" s="1"/>
      <c r="W732" s="1"/>
    </row>
    <row r="733" spans="1:23" hidden="1">
      <c r="A733" s="1" t="s">
        <v>26</v>
      </c>
      <c r="B733" s="1" t="s">
        <v>3044</v>
      </c>
      <c r="C733" s="1">
        <v>3063029</v>
      </c>
      <c r="D733" s="1" t="s">
        <v>668</v>
      </c>
      <c r="E733" s="3">
        <v>46105</v>
      </c>
      <c r="F733" s="12">
        <v>46105.108530092592</v>
      </c>
      <c r="G733" s="1">
        <v>860001697</v>
      </c>
      <c r="H733" s="1" t="s">
        <v>669</v>
      </c>
      <c r="I733" s="17">
        <f t="shared" si="23"/>
        <v>66750</v>
      </c>
      <c r="J733" s="17">
        <v>0</v>
      </c>
      <c r="K733" s="17">
        <v>66750</v>
      </c>
      <c r="L733" s="1" t="s">
        <v>70</v>
      </c>
      <c r="M733" s="3">
        <v>46106</v>
      </c>
      <c r="N733" s="1">
        <f t="shared" si="24"/>
        <v>1</v>
      </c>
      <c r="O733" s="1" t="s">
        <v>2149</v>
      </c>
      <c r="P733" s="1"/>
      <c r="Q733" s="1"/>
      <c r="R733" s="1"/>
      <c r="S733" s="1"/>
      <c r="T733" s="3">
        <v>46107</v>
      </c>
      <c r="U733" s="1"/>
      <c r="V733" s="1"/>
      <c r="W733" s="1"/>
    </row>
    <row r="734" spans="1:23" hidden="1">
      <c r="A734" s="1" t="s">
        <v>26</v>
      </c>
      <c r="B734" s="1" t="s">
        <v>3045</v>
      </c>
      <c r="C734" s="1">
        <v>10224</v>
      </c>
      <c r="D734" s="1" t="s">
        <v>1500</v>
      </c>
      <c r="E734" s="3">
        <v>46106</v>
      </c>
      <c r="F734" s="12">
        <v>46106.701631944445</v>
      </c>
      <c r="G734" s="1">
        <v>900655384</v>
      </c>
      <c r="H734" s="1" t="s">
        <v>1501</v>
      </c>
      <c r="I734" s="17">
        <f t="shared" si="23"/>
        <v>22124100</v>
      </c>
      <c r="J734" s="17">
        <v>4203579</v>
      </c>
      <c r="K734" s="17">
        <v>26327679</v>
      </c>
      <c r="L734" s="1" t="s">
        <v>70</v>
      </c>
      <c r="M734" s="3"/>
      <c r="N734" s="1">
        <f t="shared" si="24"/>
        <v>0</v>
      </c>
      <c r="O734" s="1"/>
      <c r="P734" s="1"/>
      <c r="Q734" s="1"/>
      <c r="R734" s="1"/>
      <c r="S734" s="1"/>
      <c r="T734" s="3"/>
      <c r="U734" s="1"/>
      <c r="V734" s="1"/>
      <c r="W734" s="1"/>
    </row>
    <row r="735" spans="1:23" hidden="1">
      <c r="A735" s="1" t="s">
        <v>26</v>
      </c>
      <c r="B735" s="1" t="s">
        <v>3046</v>
      </c>
      <c r="C735" s="1">
        <v>172975</v>
      </c>
      <c r="D735" s="1" t="s">
        <v>1083</v>
      </c>
      <c r="E735" s="3">
        <v>46106</v>
      </c>
      <c r="F735" s="12">
        <v>46106.660532407404</v>
      </c>
      <c r="G735" s="1">
        <v>860000018</v>
      </c>
      <c r="H735" s="1" t="s">
        <v>1084</v>
      </c>
      <c r="I735" s="17">
        <f t="shared" si="23"/>
        <v>4400000</v>
      </c>
      <c r="J735" s="17">
        <v>836000</v>
      </c>
      <c r="K735" s="17">
        <v>5236000</v>
      </c>
      <c r="L735" s="1" t="s">
        <v>70</v>
      </c>
      <c r="M735" s="3"/>
      <c r="N735" s="1">
        <f t="shared" si="24"/>
        <v>0</v>
      </c>
      <c r="O735" s="1"/>
      <c r="P735" s="1"/>
      <c r="Q735" s="1"/>
      <c r="R735" s="1"/>
      <c r="S735" s="1"/>
      <c r="T735" s="3"/>
      <c r="U735" s="1"/>
      <c r="V735" s="1"/>
      <c r="W735" s="1"/>
    </row>
    <row r="736" spans="1:23" hidden="1">
      <c r="A736" s="1" t="s">
        <v>26</v>
      </c>
      <c r="B736" s="1" t="s">
        <v>3047</v>
      </c>
      <c r="C736" s="1">
        <v>172980</v>
      </c>
      <c r="D736" s="1" t="s">
        <v>1083</v>
      </c>
      <c r="E736" s="3">
        <v>46106</v>
      </c>
      <c r="F736" s="12">
        <v>46106.657094907408</v>
      </c>
      <c r="G736" s="1">
        <v>860000018</v>
      </c>
      <c r="H736" s="1" t="s">
        <v>1084</v>
      </c>
      <c r="I736" s="17">
        <f t="shared" si="23"/>
        <v>880000</v>
      </c>
      <c r="J736" s="17">
        <v>167200</v>
      </c>
      <c r="K736" s="17">
        <v>1047200</v>
      </c>
      <c r="L736" s="1" t="s">
        <v>70</v>
      </c>
      <c r="M736" s="3"/>
      <c r="N736" s="1">
        <f t="shared" si="24"/>
        <v>0</v>
      </c>
      <c r="O736" s="1"/>
      <c r="P736" s="1"/>
      <c r="Q736" s="1"/>
      <c r="R736" s="1"/>
      <c r="S736" s="1"/>
      <c r="T736" s="3"/>
      <c r="U736" s="1"/>
      <c r="V736" s="1"/>
      <c r="W736" s="1"/>
    </row>
    <row r="737" spans="1:23" hidden="1">
      <c r="A737" s="1" t="s">
        <v>26</v>
      </c>
      <c r="B737" s="1" t="s">
        <v>3048</v>
      </c>
      <c r="C737" s="1">
        <v>10204</v>
      </c>
      <c r="D737" s="1" t="s">
        <v>955</v>
      </c>
      <c r="E737" s="3">
        <v>46106</v>
      </c>
      <c r="F737" s="12">
        <v>46106.649236111109</v>
      </c>
      <c r="G737" s="1">
        <v>88147614</v>
      </c>
      <c r="H737" s="1" t="s">
        <v>956</v>
      </c>
      <c r="I737" s="17">
        <f t="shared" si="23"/>
        <v>150000</v>
      </c>
      <c r="J737" s="17">
        <v>0</v>
      </c>
      <c r="K737" s="17">
        <v>150000</v>
      </c>
      <c r="L737" s="1" t="s">
        <v>1141</v>
      </c>
      <c r="M737" s="3"/>
      <c r="N737" s="1">
        <f t="shared" si="24"/>
        <v>0</v>
      </c>
      <c r="O737" s="1"/>
      <c r="P737" s="1"/>
      <c r="Q737" s="1"/>
      <c r="R737" s="1"/>
      <c r="S737" s="1"/>
      <c r="T737" s="3"/>
      <c r="U737" s="1"/>
      <c r="V737" s="1"/>
      <c r="W737" s="1"/>
    </row>
    <row r="738" spans="1:23" hidden="1">
      <c r="A738" s="1" t="s">
        <v>26</v>
      </c>
      <c r="B738" s="1" t="s">
        <v>3049</v>
      </c>
      <c r="C738" s="1">
        <v>90</v>
      </c>
      <c r="D738" s="1" t="s">
        <v>28</v>
      </c>
      <c r="E738" s="3">
        <v>46106</v>
      </c>
      <c r="F738" s="12">
        <v>46106.515462962961</v>
      </c>
      <c r="G738" s="1">
        <v>901995498</v>
      </c>
      <c r="H738" s="1" t="s">
        <v>504</v>
      </c>
      <c r="I738" s="17">
        <f t="shared" si="23"/>
        <v>1064320</v>
      </c>
      <c r="J738" s="17">
        <v>0</v>
      </c>
      <c r="K738" s="17">
        <v>1064320</v>
      </c>
      <c r="L738" s="1" t="s">
        <v>1141</v>
      </c>
      <c r="M738" s="3"/>
      <c r="N738" s="1">
        <f t="shared" si="24"/>
        <v>0</v>
      </c>
      <c r="O738" s="1"/>
      <c r="P738" s="1"/>
      <c r="Q738" s="1"/>
      <c r="R738" s="1"/>
      <c r="S738" s="1"/>
      <c r="T738" s="3"/>
      <c r="U738" s="1"/>
      <c r="V738" s="1"/>
      <c r="W738" s="1"/>
    </row>
    <row r="739" spans="1:23" hidden="1">
      <c r="A739" s="1" t="s">
        <v>26</v>
      </c>
      <c r="B739" s="1" t="s">
        <v>3050</v>
      </c>
      <c r="C739" s="1">
        <v>91</v>
      </c>
      <c r="D739" s="1" t="s">
        <v>28</v>
      </c>
      <c r="E739" s="3">
        <v>46106</v>
      </c>
      <c r="F739" s="12">
        <v>46106.544895833336</v>
      </c>
      <c r="G739" s="1">
        <v>901995498</v>
      </c>
      <c r="H739" s="1" t="s">
        <v>504</v>
      </c>
      <c r="I739" s="17">
        <f t="shared" si="23"/>
        <v>963120</v>
      </c>
      <c r="J739" s="17">
        <v>0</v>
      </c>
      <c r="K739" s="17">
        <v>963120</v>
      </c>
      <c r="L739" s="1" t="s">
        <v>1141</v>
      </c>
      <c r="M739" s="3"/>
      <c r="N739" s="1">
        <f t="shared" si="24"/>
        <v>0</v>
      </c>
      <c r="O739" s="1"/>
      <c r="P739" s="1"/>
      <c r="Q739" s="1"/>
      <c r="R739" s="1"/>
      <c r="S739" s="1"/>
      <c r="T739" s="3"/>
      <c r="U739" s="1"/>
      <c r="V739" s="1"/>
      <c r="W739" s="1"/>
    </row>
    <row r="740" spans="1:23" hidden="1">
      <c r="A740" s="1" t="s">
        <v>26</v>
      </c>
      <c r="B740" s="1" t="s">
        <v>3051</v>
      </c>
      <c r="C740" s="1">
        <v>2987</v>
      </c>
      <c r="D740" s="1" t="s">
        <v>28</v>
      </c>
      <c r="E740" s="3">
        <v>46106</v>
      </c>
      <c r="F740" s="12">
        <v>46106.515162037038</v>
      </c>
      <c r="G740" s="1">
        <v>900144364</v>
      </c>
      <c r="H740" s="1" t="s">
        <v>72</v>
      </c>
      <c r="I740" s="17">
        <f t="shared" si="23"/>
        <v>3341200</v>
      </c>
      <c r="J740" s="17">
        <v>634828</v>
      </c>
      <c r="K740" s="17">
        <v>3976028</v>
      </c>
      <c r="L740" s="1" t="s">
        <v>70</v>
      </c>
      <c r="M740" s="3">
        <v>46106</v>
      </c>
      <c r="N740" s="1">
        <f t="shared" si="24"/>
        <v>0</v>
      </c>
      <c r="O740" s="1" t="s">
        <v>2149</v>
      </c>
      <c r="P740" s="1"/>
      <c r="Q740" s="1"/>
      <c r="R740" s="1"/>
      <c r="S740" s="1"/>
      <c r="T740" s="3">
        <v>46107</v>
      </c>
      <c r="U740" s="1"/>
      <c r="V740" s="1"/>
      <c r="W740" s="1"/>
    </row>
    <row r="741" spans="1:23" hidden="1">
      <c r="A741" s="1" t="s">
        <v>26</v>
      </c>
      <c r="B741" s="1" t="s">
        <v>3052</v>
      </c>
      <c r="C741" s="1">
        <v>65036425</v>
      </c>
      <c r="D741" s="1" t="s">
        <v>182</v>
      </c>
      <c r="E741" s="3">
        <v>46106</v>
      </c>
      <c r="F741" s="12">
        <v>46106.401423611111</v>
      </c>
      <c r="G741" s="1">
        <v>800230447</v>
      </c>
      <c r="H741" s="1" t="s">
        <v>183</v>
      </c>
      <c r="I741" s="17">
        <f t="shared" si="23"/>
        <v>16257484.999999998</v>
      </c>
      <c r="J741" s="17">
        <v>3088922.15</v>
      </c>
      <c r="K741" s="17">
        <v>19346407.149999999</v>
      </c>
      <c r="L741" s="1" t="s">
        <v>1141</v>
      </c>
      <c r="M741" s="3"/>
      <c r="N741" s="1">
        <f t="shared" si="24"/>
        <v>0</v>
      </c>
      <c r="O741" s="1"/>
      <c r="P741" s="1"/>
      <c r="Q741" s="1"/>
      <c r="R741" s="1"/>
      <c r="S741" s="1"/>
      <c r="T741" s="3"/>
      <c r="U741" s="1"/>
      <c r="V741" s="1"/>
      <c r="W741" s="1"/>
    </row>
    <row r="742" spans="1:23" hidden="1">
      <c r="A742" s="1"/>
      <c r="B742" s="1"/>
      <c r="C742" s="1"/>
      <c r="D742" s="1"/>
      <c r="E742" s="3"/>
      <c r="F742" s="12"/>
      <c r="G742" s="1"/>
      <c r="H742" s="1"/>
      <c r="I742" s="17">
        <f t="shared" si="23"/>
        <v>0</v>
      </c>
      <c r="J742" s="17"/>
      <c r="K742" s="17"/>
      <c r="L742" s="1"/>
      <c r="M742" s="3"/>
      <c r="N742" s="1">
        <f t="shared" si="24"/>
        <v>0</v>
      </c>
      <c r="O742" s="1"/>
      <c r="P742" s="1"/>
      <c r="Q742" s="1"/>
      <c r="R742" s="1"/>
      <c r="S742" s="1"/>
      <c r="T742" s="3"/>
      <c r="U742" s="1"/>
      <c r="V742" s="1"/>
      <c r="W742" s="1"/>
    </row>
    <row r="743" spans="1:23" hidden="1">
      <c r="A743" s="1"/>
      <c r="B743" s="1"/>
      <c r="C743" s="1"/>
      <c r="D743" s="1"/>
      <c r="E743" s="3"/>
      <c r="F743" s="12"/>
      <c r="G743" s="1"/>
      <c r="H743" s="1"/>
      <c r="I743" s="17">
        <f t="shared" si="23"/>
        <v>0</v>
      </c>
      <c r="J743" s="17"/>
      <c r="K743" s="17"/>
      <c r="L743" s="1"/>
      <c r="M743" s="3"/>
      <c r="N743" s="1">
        <f t="shared" si="24"/>
        <v>0</v>
      </c>
      <c r="O743" s="1"/>
      <c r="P743" s="1"/>
      <c r="Q743" s="1"/>
      <c r="R743" s="1"/>
      <c r="S743" s="1"/>
      <c r="T743" s="3"/>
      <c r="U743" s="1"/>
      <c r="V743" s="1"/>
      <c r="W743" s="1"/>
    </row>
    <row r="744" spans="1:23" hidden="1">
      <c r="A744" s="1"/>
      <c r="B744" s="1"/>
      <c r="C744" s="1"/>
      <c r="D744" s="1"/>
      <c r="E744" s="3"/>
      <c r="F744" s="12"/>
      <c r="G744" s="1"/>
      <c r="H744" s="1"/>
      <c r="I744" s="17">
        <f t="shared" si="23"/>
        <v>0</v>
      </c>
      <c r="J744" s="17"/>
      <c r="K744" s="17"/>
      <c r="L744" s="1"/>
      <c r="M744" s="3"/>
      <c r="N744" s="1">
        <f t="shared" si="24"/>
        <v>0</v>
      </c>
      <c r="O744" s="1"/>
      <c r="P744" s="1"/>
      <c r="Q744" s="1"/>
      <c r="R744" s="1"/>
      <c r="S744" s="1"/>
      <c r="T744" s="3"/>
      <c r="U744" s="1"/>
      <c r="V744" s="1"/>
      <c r="W744" s="1"/>
    </row>
    <row r="745" spans="1:23" hidden="1">
      <c r="A745" s="1"/>
      <c r="B745" s="1"/>
      <c r="C745" s="1"/>
      <c r="D745" s="1"/>
      <c r="E745" s="3"/>
      <c r="F745" s="12"/>
      <c r="G745" s="1"/>
      <c r="H745" s="1"/>
      <c r="I745" s="17">
        <f t="shared" si="23"/>
        <v>0</v>
      </c>
      <c r="J745" s="17"/>
      <c r="K745" s="17"/>
      <c r="L745" s="1"/>
      <c r="M745" s="3"/>
      <c r="N745" s="1">
        <f t="shared" si="24"/>
        <v>0</v>
      </c>
      <c r="O745" s="1"/>
      <c r="P745" s="1"/>
      <c r="Q745" s="1"/>
      <c r="R745" s="1"/>
      <c r="S745" s="1"/>
      <c r="T745" s="3"/>
      <c r="U745" s="1"/>
      <c r="V745" s="1"/>
      <c r="W745" s="1"/>
    </row>
    <row r="746" spans="1:23" hidden="1">
      <c r="A746" s="1"/>
      <c r="B746" s="1"/>
      <c r="C746" s="1"/>
      <c r="D746" s="1"/>
      <c r="E746" s="3"/>
      <c r="F746" s="12"/>
      <c r="G746" s="1"/>
      <c r="H746" s="1"/>
      <c r="I746" s="17">
        <f t="shared" si="23"/>
        <v>0</v>
      </c>
      <c r="J746" s="17"/>
      <c r="K746" s="17"/>
      <c r="L746" s="1"/>
      <c r="M746" s="3"/>
      <c r="N746" s="1">
        <f t="shared" si="24"/>
        <v>0</v>
      </c>
      <c r="O746" s="1"/>
      <c r="P746" s="1"/>
      <c r="Q746" s="1"/>
      <c r="R746" s="1"/>
      <c r="S746" s="1"/>
      <c r="T746" s="3"/>
      <c r="U746" s="1"/>
      <c r="V746" s="1"/>
      <c r="W746" s="1"/>
    </row>
    <row r="747" spans="1:23" hidden="1">
      <c r="A747" s="1"/>
      <c r="B747" s="1"/>
      <c r="C747" s="1"/>
      <c r="D747" s="1"/>
      <c r="E747" s="3"/>
      <c r="F747" s="12"/>
      <c r="G747" s="1"/>
      <c r="H747" s="1"/>
      <c r="I747" s="17">
        <f t="shared" si="23"/>
        <v>0</v>
      </c>
      <c r="J747" s="17"/>
      <c r="K747" s="17"/>
      <c r="L747" s="1"/>
      <c r="M747" s="3"/>
      <c r="N747" s="1">
        <f t="shared" si="24"/>
        <v>0</v>
      </c>
      <c r="O747" s="1"/>
      <c r="P747" s="1"/>
      <c r="Q747" s="1"/>
      <c r="R747" s="1"/>
      <c r="S747" s="1"/>
      <c r="T747" s="3"/>
      <c r="U747" s="1"/>
      <c r="V747" s="1"/>
      <c r="W747" s="1"/>
    </row>
    <row r="748" spans="1:23" hidden="1">
      <c r="A748" s="1"/>
      <c r="B748" s="1"/>
      <c r="C748" s="1"/>
      <c r="D748" s="1"/>
      <c r="E748" s="3"/>
      <c r="F748" s="12"/>
      <c r="G748" s="1"/>
      <c r="H748" s="1"/>
      <c r="I748" s="17">
        <f t="shared" si="23"/>
        <v>0</v>
      </c>
      <c r="J748" s="17"/>
      <c r="K748" s="17"/>
      <c r="L748" s="1"/>
      <c r="M748" s="3"/>
      <c r="N748" s="1">
        <f t="shared" si="24"/>
        <v>0</v>
      </c>
      <c r="O748" s="1"/>
      <c r="P748" s="1"/>
      <c r="Q748" s="1"/>
      <c r="R748" s="1"/>
      <c r="S748" s="1"/>
      <c r="T748" s="3"/>
      <c r="U748" s="1"/>
      <c r="V748" s="1"/>
      <c r="W748" s="1"/>
    </row>
    <row r="749" spans="1:23" hidden="1">
      <c r="A749" s="1"/>
      <c r="B749" s="1"/>
      <c r="C749" s="1"/>
      <c r="D749" s="1"/>
      <c r="E749" s="3"/>
      <c r="F749" s="12"/>
      <c r="G749" s="1"/>
      <c r="H749" s="1"/>
      <c r="I749" s="17">
        <f t="shared" si="23"/>
        <v>0</v>
      </c>
      <c r="J749" s="17"/>
      <c r="K749" s="17"/>
      <c r="L749" s="1"/>
      <c r="M749" s="3"/>
      <c r="N749" s="1">
        <f t="shared" si="24"/>
        <v>0</v>
      </c>
      <c r="O749" s="1"/>
      <c r="P749" s="1"/>
      <c r="Q749" s="1"/>
      <c r="R749" s="1"/>
      <c r="S749" s="1"/>
      <c r="T749" s="3"/>
      <c r="U749" s="1"/>
      <c r="V749" s="1"/>
      <c r="W749" s="1"/>
    </row>
    <row r="750" spans="1:23" hidden="1">
      <c r="A750" s="1"/>
      <c r="B750" s="1"/>
      <c r="C750" s="1"/>
      <c r="D750" s="1"/>
      <c r="E750" s="3"/>
      <c r="F750" s="12"/>
      <c r="G750" s="1"/>
      <c r="H750" s="1"/>
      <c r="I750" s="17">
        <f t="shared" si="23"/>
        <v>0</v>
      </c>
      <c r="J750" s="17"/>
      <c r="K750" s="17"/>
      <c r="L750" s="1"/>
      <c r="M750" s="3"/>
      <c r="N750" s="1">
        <f t="shared" si="24"/>
        <v>0</v>
      </c>
      <c r="O750" s="1"/>
      <c r="P750" s="1"/>
      <c r="Q750" s="1"/>
      <c r="R750" s="1"/>
      <c r="S750" s="1"/>
      <c r="T750" s="3"/>
      <c r="U750" s="1"/>
      <c r="V750" s="1"/>
      <c r="W750" s="1"/>
    </row>
    <row r="751" spans="1:23" hidden="1">
      <c r="A751" s="1"/>
      <c r="B751" s="1"/>
      <c r="C751" s="1"/>
      <c r="D751" s="1"/>
      <c r="E751" s="3"/>
      <c r="F751" s="12"/>
      <c r="G751" s="1"/>
      <c r="H751" s="1"/>
      <c r="I751" s="17">
        <f t="shared" si="23"/>
        <v>0</v>
      </c>
      <c r="J751" s="17"/>
      <c r="K751" s="17"/>
      <c r="L751" s="1"/>
      <c r="M751" s="3"/>
      <c r="N751" s="1">
        <f t="shared" si="24"/>
        <v>0</v>
      </c>
      <c r="O751" s="1"/>
      <c r="P751" s="1"/>
      <c r="Q751" s="1"/>
      <c r="R751" s="1"/>
      <c r="S751" s="1"/>
      <c r="T751" s="3"/>
      <c r="U751" s="1"/>
      <c r="V751" s="1"/>
      <c r="W751" s="1"/>
    </row>
    <row r="752" spans="1:23" hidden="1">
      <c r="A752" s="1"/>
      <c r="B752" s="1"/>
      <c r="C752" s="1"/>
      <c r="D752" s="1"/>
      <c r="E752" s="3"/>
      <c r="F752" s="12"/>
      <c r="G752" s="1"/>
      <c r="H752" s="1"/>
      <c r="I752" s="17">
        <f t="shared" si="23"/>
        <v>0</v>
      </c>
      <c r="J752" s="17"/>
      <c r="K752" s="17"/>
      <c r="L752" s="1"/>
      <c r="M752" s="3"/>
      <c r="N752" s="1">
        <f t="shared" si="24"/>
        <v>0</v>
      </c>
      <c r="O752" s="1"/>
      <c r="P752" s="1"/>
      <c r="Q752" s="1"/>
      <c r="R752" s="1"/>
      <c r="S752" s="1"/>
      <c r="T752" s="3"/>
      <c r="U752" s="1"/>
      <c r="V752" s="1"/>
      <c r="W752" s="1"/>
    </row>
    <row r="753" spans="1:23" hidden="1">
      <c r="A753" s="1"/>
      <c r="B753" s="1"/>
      <c r="C753" s="1"/>
      <c r="D753" s="1"/>
      <c r="E753" s="3"/>
      <c r="F753" s="12"/>
      <c r="G753" s="1"/>
      <c r="H753" s="1"/>
      <c r="I753" s="17">
        <f t="shared" si="23"/>
        <v>0</v>
      </c>
      <c r="J753" s="17"/>
      <c r="K753" s="17"/>
      <c r="L753" s="1"/>
      <c r="M753" s="3"/>
      <c r="N753" s="1">
        <f t="shared" si="24"/>
        <v>0</v>
      </c>
      <c r="O753" s="1"/>
      <c r="P753" s="1"/>
      <c r="Q753" s="1"/>
      <c r="R753" s="1"/>
      <c r="S753" s="1"/>
      <c r="T753" s="3"/>
      <c r="U753" s="1"/>
      <c r="V753" s="1"/>
      <c r="W753" s="1"/>
    </row>
    <row r="754" spans="1:23" hidden="1">
      <c r="A754" s="1"/>
      <c r="B754" s="1"/>
      <c r="C754" s="1"/>
      <c r="D754" s="1"/>
      <c r="E754" s="3"/>
      <c r="F754" s="12"/>
      <c r="G754" s="1"/>
      <c r="H754" s="1"/>
      <c r="I754" s="17">
        <f t="shared" si="23"/>
        <v>0</v>
      </c>
      <c r="J754" s="17"/>
      <c r="K754" s="17"/>
      <c r="L754" s="1"/>
      <c r="M754" s="3"/>
      <c r="N754" s="1">
        <f t="shared" si="24"/>
        <v>0</v>
      </c>
      <c r="O754" s="1"/>
      <c r="P754" s="1"/>
      <c r="Q754" s="1"/>
      <c r="R754" s="1"/>
      <c r="S754" s="1"/>
      <c r="T754" s="3"/>
      <c r="U754" s="1"/>
      <c r="V754" s="1"/>
      <c r="W754" s="1"/>
    </row>
    <row r="755" spans="1:23" hidden="1">
      <c r="A755" s="1"/>
      <c r="B755" s="1"/>
      <c r="C755" s="1"/>
      <c r="D755" s="1"/>
      <c r="E755" s="3"/>
      <c r="F755" s="12"/>
      <c r="G755" s="1"/>
      <c r="H755" s="1"/>
      <c r="I755" s="17">
        <f t="shared" si="23"/>
        <v>0</v>
      </c>
      <c r="J755" s="17"/>
      <c r="K755" s="17"/>
      <c r="L755" s="1"/>
      <c r="M755" s="3"/>
      <c r="N755" s="1">
        <f t="shared" si="24"/>
        <v>0</v>
      </c>
      <c r="O755" s="1"/>
      <c r="P755" s="1"/>
      <c r="Q755" s="1"/>
      <c r="R755" s="1"/>
      <c r="S755" s="1"/>
      <c r="T755" s="3"/>
      <c r="U755" s="1"/>
      <c r="V755" s="1"/>
      <c r="W755" s="1"/>
    </row>
    <row r="756" spans="1:23" hidden="1">
      <c r="A756" s="1"/>
      <c r="B756" s="1"/>
      <c r="C756" s="1"/>
      <c r="D756" s="1"/>
      <c r="E756" s="3"/>
      <c r="F756" s="12"/>
      <c r="G756" s="1"/>
      <c r="H756" s="1"/>
      <c r="I756" s="17">
        <f t="shared" si="23"/>
        <v>0</v>
      </c>
      <c r="J756" s="17"/>
      <c r="K756" s="17"/>
      <c r="L756" s="1"/>
      <c r="M756" s="3"/>
      <c r="N756" s="1">
        <f t="shared" si="24"/>
        <v>0</v>
      </c>
      <c r="O756" s="1"/>
      <c r="P756" s="1"/>
      <c r="Q756" s="1"/>
      <c r="R756" s="1"/>
      <c r="S756" s="1"/>
      <c r="T756" s="3"/>
      <c r="U756" s="1"/>
      <c r="V756" s="1"/>
      <c r="W756" s="1"/>
    </row>
    <row r="757" spans="1:23" hidden="1">
      <c r="A757" s="1"/>
      <c r="B757" s="1"/>
      <c r="C757" s="1"/>
      <c r="D757" s="1"/>
      <c r="E757" s="3"/>
      <c r="F757" s="12"/>
      <c r="G757" s="1"/>
      <c r="H757" s="1"/>
      <c r="I757" s="17">
        <f t="shared" si="23"/>
        <v>0</v>
      </c>
      <c r="J757" s="17"/>
      <c r="K757" s="17"/>
      <c r="L757" s="1"/>
      <c r="M757" s="3"/>
      <c r="N757" s="1">
        <f t="shared" si="24"/>
        <v>0</v>
      </c>
      <c r="O757" s="1"/>
      <c r="P757" s="1"/>
      <c r="Q757" s="1"/>
      <c r="R757" s="1"/>
      <c r="S757" s="1"/>
      <c r="T757" s="3"/>
      <c r="U757" s="1"/>
      <c r="V757" s="1"/>
      <c r="W757" s="1"/>
    </row>
    <row r="758" spans="1:23" hidden="1">
      <c r="A758" s="1"/>
      <c r="B758" s="1"/>
      <c r="C758" s="1"/>
      <c r="D758" s="1"/>
      <c r="E758" s="3"/>
      <c r="F758" s="12"/>
      <c r="G758" s="1"/>
      <c r="H758" s="1"/>
      <c r="I758" s="17">
        <f t="shared" si="23"/>
        <v>0</v>
      </c>
      <c r="J758" s="17"/>
      <c r="K758" s="17"/>
      <c r="L758" s="1"/>
      <c r="M758" s="3"/>
      <c r="N758" s="1">
        <f t="shared" si="24"/>
        <v>0</v>
      </c>
      <c r="O758" s="1"/>
      <c r="P758" s="1"/>
      <c r="Q758" s="1"/>
      <c r="R758" s="1"/>
      <c r="S758" s="1"/>
      <c r="T758" s="3"/>
      <c r="U758" s="1"/>
      <c r="V758" s="1"/>
      <c r="W758" s="1"/>
    </row>
    <row r="759" spans="1:23" hidden="1">
      <c r="A759" s="1"/>
      <c r="B759" s="1"/>
      <c r="C759" s="1"/>
      <c r="D759" s="1"/>
      <c r="E759" s="3"/>
      <c r="F759" s="12"/>
      <c r="G759" s="1"/>
      <c r="H759" s="1"/>
      <c r="I759" s="17">
        <f t="shared" si="23"/>
        <v>0</v>
      </c>
      <c r="J759" s="17"/>
      <c r="K759" s="17"/>
      <c r="L759" s="1"/>
      <c r="M759" s="3"/>
      <c r="N759" s="1">
        <f t="shared" si="24"/>
        <v>0</v>
      </c>
      <c r="O759" s="1"/>
      <c r="P759" s="1"/>
      <c r="Q759" s="1"/>
      <c r="R759" s="1"/>
      <c r="S759" s="1"/>
      <c r="T759" s="3"/>
      <c r="U759" s="1"/>
      <c r="V759" s="1"/>
      <c r="W759" s="1"/>
    </row>
    <row r="760" spans="1:23" hidden="1">
      <c r="A760" s="1"/>
      <c r="B760" s="1"/>
      <c r="C760" s="1"/>
      <c r="D760" s="1"/>
      <c r="E760" s="3"/>
      <c r="F760" s="12"/>
      <c r="G760" s="1"/>
      <c r="H760" s="1"/>
      <c r="I760" s="17">
        <f t="shared" si="23"/>
        <v>0</v>
      </c>
      <c r="J760" s="17"/>
      <c r="K760" s="17"/>
      <c r="L760" s="1"/>
      <c r="M760" s="3"/>
      <c r="N760" s="1">
        <f t="shared" si="24"/>
        <v>0</v>
      </c>
      <c r="O760" s="1"/>
      <c r="P760" s="1"/>
      <c r="Q760" s="1"/>
      <c r="R760" s="1"/>
      <c r="S760" s="1"/>
      <c r="T760" s="3"/>
      <c r="U760" s="1"/>
      <c r="V760" s="1"/>
      <c r="W760" s="1"/>
    </row>
    <row r="761" spans="1:23" hidden="1">
      <c r="A761" s="1"/>
      <c r="B761" s="1"/>
      <c r="C761" s="1"/>
      <c r="D761" s="1"/>
      <c r="E761" s="3"/>
      <c r="F761" s="12"/>
      <c r="G761" s="1"/>
      <c r="H761" s="1"/>
      <c r="I761" s="17">
        <f t="shared" si="23"/>
        <v>0</v>
      </c>
      <c r="J761" s="17"/>
      <c r="K761" s="17"/>
      <c r="L761" s="1"/>
      <c r="M761" s="3"/>
      <c r="N761" s="1">
        <f t="shared" si="24"/>
        <v>0</v>
      </c>
      <c r="O761" s="1"/>
      <c r="P761" s="1"/>
      <c r="Q761" s="1"/>
      <c r="R761" s="1"/>
      <c r="S761" s="1"/>
      <c r="T761" s="3"/>
      <c r="U761" s="1"/>
      <c r="V761" s="1"/>
      <c r="W761" s="1"/>
    </row>
    <row r="762" spans="1:23" hidden="1">
      <c r="A762" s="1"/>
      <c r="B762" s="1"/>
      <c r="C762" s="1"/>
      <c r="D762" s="1"/>
      <c r="E762" s="3"/>
      <c r="F762" s="12"/>
      <c r="G762" s="1"/>
      <c r="H762" s="1"/>
      <c r="I762" s="17">
        <f t="shared" si="23"/>
        <v>0</v>
      </c>
      <c r="J762" s="17"/>
      <c r="K762" s="17"/>
      <c r="L762" s="1"/>
      <c r="M762" s="3"/>
      <c r="N762" s="1">
        <f t="shared" si="24"/>
        <v>0</v>
      </c>
      <c r="O762" s="1"/>
      <c r="P762" s="1"/>
      <c r="Q762" s="1"/>
      <c r="R762" s="1"/>
      <c r="S762" s="1"/>
      <c r="T762" s="3"/>
      <c r="U762" s="1"/>
      <c r="V762" s="1"/>
      <c r="W762" s="1"/>
    </row>
    <row r="763" spans="1:23" hidden="1">
      <c r="A763" s="1"/>
      <c r="B763" s="1"/>
      <c r="C763" s="1"/>
      <c r="D763" s="1"/>
      <c r="E763" s="3"/>
      <c r="F763" s="12"/>
      <c r="G763" s="1"/>
      <c r="H763" s="1"/>
      <c r="I763" s="17">
        <f t="shared" si="23"/>
        <v>0</v>
      </c>
      <c r="J763" s="17"/>
      <c r="K763" s="17"/>
      <c r="L763" s="1"/>
      <c r="M763" s="3"/>
      <c r="N763" s="1">
        <f t="shared" si="24"/>
        <v>0</v>
      </c>
      <c r="O763" s="1"/>
      <c r="P763" s="1"/>
      <c r="Q763" s="1"/>
      <c r="R763" s="1"/>
      <c r="S763" s="1"/>
      <c r="T763" s="3"/>
      <c r="U763" s="1"/>
      <c r="V763" s="1"/>
      <c r="W763" s="1"/>
    </row>
    <row r="764" spans="1:23" hidden="1">
      <c r="A764" s="1"/>
      <c r="B764" s="1"/>
      <c r="C764" s="1"/>
      <c r="D764" s="1"/>
      <c r="E764" s="3"/>
      <c r="F764" s="12"/>
      <c r="G764" s="1"/>
      <c r="H764" s="1"/>
      <c r="I764" s="17">
        <f t="shared" si="23"/>
        <v>0</v>
      </c>
      <c r="J764" s="17"/>
      <c r="K764" s="17"/>
      <c r="L764" s="1"/>
      <c r="M764" s="3"/>
      <c r="N764" s="1">
        <f t="shared" si="24"/>
        <v>0</v>
      </c>
      <c r="O764" s="1"/>
      <c r="P764" s="1"/>
      <c r="Q764" s="1"/>
      <c r="R764" s="1"/>
      <c r="S764" s="1"/>
      <c r="T764" s="3"/>
      <c r="U764" s="1"/>
      <c r="V764" s="1"/>
      <c r="W764" s="1"/>
    </row>
    <row r="765" spans="1:23" hidden="1">
      <c r="A765" s="1"/>
      <c r="B765" s="1"/>
      <c r="C765" s="1"/>
      <c r="D765" s="1"/>
      <c r="E765" s="3"/>
      <c r="F765" s="12"/>
      <c r="G765" s="1"/>
      <c r="H765" s="1"/>
      <c r="I765" s="17">
        <f t="shared" si="23"/>
        <v>0</v>
      </c>
      <c r="J765" s="17"/>
      <c r="K765" s="17"/>
      <c r="L765" s="1"/>
      <c r="M765" s="3"/>
      <c r="N765" s="1">
        <f t="shared" si="24"/>
        <v>0</v>
      </c>
      <c r="O765" s="1"/>
      <c r="P765" s="1"/>
      <c r="Q765" s="1"/>
      <c r="R765" s="1"/>
      <c r="S765" s="1"/>
      <c r="T765" s="3"/>
      <c r="U765" s="1"/>
      <c r="V765" s="1"/>
      <c r="W765" s="1"/>
    </row>
    <row r="766" spans="1:23" hidden="1">
      <c r="A766" s="1"/>
      <c r="B766" s="1"/>
      <c r="C766" s="1"/>
      <c r="D766" s="1"/>
      <c r="E766" s="3"/>
      <c r="F766" s="12"/>
      <c r="G766" s="1"/>
      <c r="H766" s="1"/>
      <c r="I766" s="17">
        <f t="shared" si="23"/>
        <v>0</v>
      </c>
      <c r="J766" s="17"/>
      <c r="K766" s="17"/>
      <c r="L766" s="1"/>
      <c r="M766" s="3"/>
      <c r="N766" s="1">
        <f t="shared" si="24"/>
        <v>0</v>
      </c>
      <c r="O766" s="1"/>
      <c r="P766" s="1"/>
      <c r="Q766" s="1"/>
      <c r="R766" s="1"/>
      <c r="S766" s="1"/>
      <c r="T766" s="3"/>
      <c r="U766" s="1"/>
      <c r="V766" s="1"/>
      <c r="W766" s="1"/>
    </row>
    <row r="767" spans="1:23" hidden="1">
      <c r="A767" s="1"/>
      <c r="B767" s="1"/>
      <c r="C767" s="1"/>
      <c r="D767" s="1"/>
      <c r="E767" s="3"/>
      <c r="F767" s="12"/>
      <c r="G767" s="1"/>
      <c r="H767" s="1"/>
      <c r="I767" s="17">
        <f t="shared" si="23"/>
        <v>0</v>
      </c>
      <c r="J767" s="17"/>
      <c r="K767" s="17"/>
      <c r="L767" s="1"/>
      <c r="M767" s="3"/>
      <c r="N767" s="1">
        <f t="shared" si="24"/>
        <v>0</v>
      </c>
      <c r="O767" s="1"/>
      <c r="P767" s="1"/>
      <c r="Q767" s="1"/>
      <c r="R767" s="1"/>
      <c r="S767" s="1"/>
      <c r="T767" s="3"/>
      <c r="U767" s="1"/>
      <c r="V767" s="1"/>
      <c r="W767" s="1"/>
    </row>
    <row r="768" spans="1:23" hidden="1">
      <c r="A768" s="1"/>
      <c r="B768" s="1"/>
      <c r="C768" s="1"/>
      <c r="D768" s="1"/>
      <c r="E768" s="3"/>
      <c r="F768" s="12"/>
      <c r="G768" s="1"/>
      <c r="H768" s="1"/>
      <c r="I768" s="17">
        <f t="shared" si="23"/>
        <v>0</v>
      </c>
      <c r="J768" s="17"/>
      <c r="K768" s="17"/>
      <c r="L768" s="1"/>
      <c r="M768" s="3"/>
      <c r="N768" s="1">
        <f t="shared" si="24"/>
        <v>0</v>
      </c>
      <c r="O768" s="1"/>
      <c r="P768" s="1"/>
      <c r="Q768" s="1"/>
      <c r="R768" s="1"/>
      <c r="S768" s="1"/>
      <c r="T768" s="3"/>
      <c r="U768" s="1"/>
      <c r="V768" s="1"/>
      <c r="W768" s="1"/>
    </row>
    <row r="769" spans="1:23" hidden="1">
      <c r="A769" s="1"/>
      <c r="B769" s="1"/>
      <c r="C769" s="1"/>
      <c r="D769" s="1"/>
      <c r="E769" s="3"/>
      <c r="F769" s="12"/>
      <c r="G769" s="1"/>
      <c r="H769" s="1"/>
      <c r="I769" s="17">
        <f t="shared" si="23"/>
        <v>0</v>
      </c>
      <c r="J769" s="17"/>
      <c r="K769" s="17"/>
      <c r="L769" s="1"/>
      <c r="M769" s="3"/>
      <c r="N769" s="1">
        <f t="shared" si="24"/>
        <v>0</v>
      </c>
      <c r="O769" s="1"/>
      <c r="P769" s="1"/>
      <c r="Q769" s="1"/>
      <c r="R769" s="1"/>
      <c r="S769" s="1"/>
      <c r="T769" s="3"/>
      <c r="U769" s="1"/>
      <c r="V769" s="1"/>
      <c r="W769" s="1"/>
    </row>
    <row r="770" spans="1:23" hidden="1">
      <c r="A770" s="1"/>
      <c r="B770" s="1"/>
      <c r="C770" s="1"/>
      <c r="D770" s="1"/>
      <c r="E770" s="3"/>
      <c r="F770" s="12"/>
      <c r="G770" s="1"/>
      <c r="H770" s="1"/>
      <c r="I770" s="17">
        <f t="shared" si="23"/>
        <v>0</v>
      </c>
      <c r="J770" s="17"/>
      <c r="K770" s="17"/>
      <c r="L770" s="1"/>
      <c r="M770" s="3"/>
      <c r="N770" s="1">
        <f t="shared" si="24"/>
        <v>0</v>
      </c>
      <c r="O770" s="1"/>
      <c r="P770" s="1"/>
      <c r="Q770" s="1"/>
      <c r="R770" s="1"/>
      <c r="S770" s="1"/>
      <c r="T770" s="3"/>
      <c r="U770" s="1"/>
      <c r="V770" s="1"/>
      <c r="W770" s="1"/>
    </row>
    <row r="771" spans="1:23" hidden="1">
      <c r="A771" s="1"/>
      <c r="B771" s="1"/>
      <c r="C771" s="1"/>
      <c r="D771" s="1"/>
      <c r="E771" s="3"/>
      <c r="F771" s="12"/>
      <c r="G771" s="1"/>
      <c r="H771" s="1"/>
      <c r="I771" s="17">
        <f t="shared" ref="I771:I818" si="25">K771-J771</f>
        <v>0</v>
      </c>
      <c r="J771" s="17"/>
      <c r="K771" s="17"/>
      <c r="L771" s="1"/>
      <c r="M771" s="3"/>
      <c r="N771" s="1">
        <f t="shared" ref="N771:N818" si="26">IFERROR(IF(-_xlfn.DAYS(E771,M771)&lt;0,0,-_xlfn.DAYS(E771,M771)), " - ")</f>
        <v>0</v>
      </c>
      <c r="O771" s="1"/>
      <c r="P771" s="1"/>
      <c r="Q771" s="1"/>
      <c r="R771" s="1"/>
      <c r="S771" s="1"/>
      <c r="T771" s="3"/>
      <c r="U771" s="1"/>
      <c r="V771" s="1"/>
      <c r="W771" s="1"/>
    </row>
    <row r="772" spans="1:23" hidden="1">
      <c r="A772" s="1"/>
      <c r="B772" s="1"/>
      <c r="C772" s="1"/>
      <c r="D772" s="1"/>
      <c r="E772" s="3"/>
      <c r="F772" s="12"/>
      <c r="G772" s="1"/>
      <c r="H772" s="1"/>
      <c r="I772" s="17">
        <f t="shared" si="25"/>
        <v>0</v>
      </c>
      <c r="J772" s="17"/>
      <c r="K772" s="17"/>
      <c r="L772" s="1"/>
      <c r="M772" s="3"/>
      <c r="N772" s="1">
        <f t="shared" si="26"/>
        <v>0</v>
      </c>
      <c r="O772" s="1"/>
      <c r="P772" s="1"/>
      <c r="Q772" s="1"/>
      <c r="R772" s="1"/>
      <c r="S772" s="1"/>
      <c r="T772" s="3"/>
      <c r="U772" s="1"/>
      <c r="V772" s="1"/>
      <c r="W772" s="1"/>
    </row>
    <row r="773" spans="1:23" hidden="1">
      <c r="A773" s="1"/>
      <c r="B773" s="1"/>
      <c r="C773" s="1"/>
      <c r="D773" s="1"/>
      <c r="E773" s="3"/>
      <c r="F773" s="12"/>
      <c r="G773" s="1"/>
      <c r="H773" s="1"/>
      <c r="I773" s="17">
        <f t="shared" si="25"/>
        <v>0</v>
      </c>
      <c r="J773" s="17"/>
      <c r="K773" s="17"/>
      <c r="L773" s="1"/>
      <c r="M773" s="3"/>
      <c r="N773" s="1">
        <f t="shared" si="26"/>
        <v>0</v>
      </c>
      <c r="O773" s="1"/>
      <c r="P773" s="1"/>
      <c r="Q773" s="1"/>
      <c r="R773" s="1"/>
      <c r="S773" s="1"/>
      <c r="T773" s="3"/>
      <c r="U773" s="1"/>
      <c r="V773" s="1"/>
      <c r="W773" s="1"/>
    </row>
    <row r="774" spans="1:23" hidden="1">
      <c r="A774" s="1"/>
      <c r="B774" s="1"/>
      <c r="C774" s="1"/>
      <c r="D774" s="1"/>
      <c r="E774" s="3"/>
      <c r="F774" s="12"/>
      <c r="G774" s="1"/>
      <c r="H774" s="1"/>
      <c r="I774" s="17">
        <f t="shared" si="25"/>
        <v>0</v>
      </c>
      <c r="J774" s="17"/>
      <c r="K774" s="17"/>
      <c r="L774" s="1"/>
      <c r="M774" s="3"/>
      <c r="N774" s="1">
        <f t="shared" si="26"/>
        <v>0</v>
      </c>
      <c r="O774" s="1"/>
      <c r="P774" s="1"/>
      <c r="Q774" s="1"/>
      <c r="R774" s="1"/>
      <c r="S774" s="1"/>
      <c r="T774" s="3"/>
      <c r="U774" s="1"/>
      <c r="V774" s="1"/>
      <c r="W774" s="1"/>
    </row>
    <row r="775" spans="1:23" hidden="1">
      <c r="A775" s="1"/>
      <c r="B775" s="1"/>
      <c r="C775" s="1"/>
      <c r="D775" s="1"/>
      <c r="E775" s="3"/>
      <c r="F775" s="12"/>
      <c r="G775" s="1"/>
      <c r="H775" s="1"/>
      <c r="I775" s="17">
        <f t="shared" si="25"/>
        <v>0</v>
      </c>
      <c r="J775" s="17"/>
      <c r="K775" s="17"/>
      <c r="L775" s="1"/>
      <c r="M775" s="3"/>
      <c r="N775" s="1">
        <f t="shared" si="26"/>
        <v>0</v>
      </c>
      <c r="O775" s="1"/>
      <c r="P775" s="1"/>
      <c r="Q775" s="1"/>
      <c r="R775" s="1"/>
      <c r="S775" s="1"/>
      <c r="T775" s="3"/>
      <c r="U775" s="1"/>
      <c r="V775" s="1"/>
      <c r="W775" s="1"/>
    </row>
    <row r="776" spans="1:23" hidden="1">
      <c r="A776" s="1"/>
      <c r="B776" s="1"/>
      <c r="C776" s="1"/>
      <c r="D776" s="1"/>
      <c r="E776" s="3"/>
      <c r="F776" s="12"/>
      <c r="G776" s="1"/>
      <c r="H776" s="1"/>
      <c r="I776" s="17">
        <f t="shared" si="25"/>
        <v>0</v>
      </c>
      <c r="J776" s="17"/>
      <c r="K776" s="17"/>
      <c r="L776" s="1"/>
      <c r="M776" s="3"/>
      <c r="N776" s="1">
        <f t="shared" si="26"/>
        <v>0</v>
      </c>
      <c r="O776" s="1"/>
      <c r="P776" s="1"/>
      <c r="Q776" s="1"/>
      <c r="R776" s="1"/>
      <c r="S776" s="1"/>
      <c r="T776" s="3"/>
      <c r="U776" s="1"/>
      <c r="V776" s="1"/>
      <c r="W776" s="1"/>
    </row>
    <row r="777" spans="1:23" ht="17.850000000000001" hidden="1" customHeight="1">
      <c r="A777" s="1"/>
      <c r="B777" s="1"/>
      <c r="C777" s="1"/>
      <c r="D777" s="1"/>
      <c r="E777" s="3"/>
      <c r="F777" s="12"/>
      <c r="G777" s="1"/>
      <c r="H777" s="1"/>
      <c r="I777" s="17">
        <f t="shared" si="25"/>
        <v>0</v>
      </c>
      <c r="J777" s="17"/>
      <c r="K777" s="17"/>
      <c r="L777" s="1"/>
      <c r="M777" s="3"/>
      <c r="N777" s="1">
        <f t="shared" si="26"/>
        <v>0</v>
      </c>
      <c r="O777" s="1"/>
      <c r="P777" s="1"/>
      <c r="Q777" s="3"/>
      <c r="R777" s="1"/>
      <c r="S777" s="1"/>
      <c r="T777" s="3"/>
      <c r="U777" s="1"/>
      <c r="V777" s="1"/>
      <c r="W777" s="1"/>
    </row>
    <row r="778" spans="1:23" ht="17.850000000000001" hidden="1" customHeight="1">
      <c r="A778" s="1"/>
      <c r="B778" s="1"/>
      <c r="C778" s="1"/>
      <c r="D778" s="1"/>
      <c r="E778" s="3"/>
      <c r="F778" s="12"/>
      <c r="G778" s="1"/>
      <c r="H778" s="1"/>
      <c r="I778" s="17">
        <f t="shared" si="25"/>
        <v>0</v>
      </c>
      <c r="J778" s="17"/>
      <c r="K778" s="17"/>
      <c r="L778" s="1"/>
      <c r="M778" s="3"/>
      <c r="N778" s="1">
        <f t="shared" si="26"/>
        <v>0</v>
      </c>
      <c r="O778" s="1"/>
      <c r="P778" s="1"/>
      <c r="Q778" s="1"/>
      <c r="R778" s="1"/>
      <c r="S778" s="1"/>
      <c r="T778" s="3"/>
      <c r="U778" s="1"/>
      <c r="V778" s="1"/>
      <c r="W778" s="1"/>
    </row>
    <row r="779" spans="1:23" hidden="1">
      <c r="A779" s="1"/>
      <c r="B779" s="1"/>
      <c r="C779" s="1"/>
      <c r="D779" s="1"/>
      <c r="E779" s="3"/>
      <c r="F779" s="12"/>
      <c r="G779" s="1"/>
      <c r="H779" s="1"/>
      <c r="I779" s="17">
        <f t="shared" si="25"/>
        <v>0</v>
      </c>
      <c r="J779" s="17"/>
      <c r="K779" s="17"/>
      <c r="L779" s="1"/>
      <c r="M779" s="3"/>
      <c r="N779" s="1">
        <f t="shared" si="26"/>
        <v>0</v>
      </c>
      <c r="O779" s="1"/>
      <c r="P779" s="1"/>
      <c r="Q779" s="1"/>
      <c r="R779" s="1"/>
      <c r="S779" s="1"/>
      <c r="T779" s="3"/>
      <c r="U779" s="1"/>
      <c r="V779" s="1"/>
      <c r="W779" s="1"/>
    </row>
    <row r="780" spans="1:23" hidden="1">
      <c r="A780" s="1"/>
      <c r="B780" s="1"/>
      <c r="C780" s="1"/>
      <c r="D780" s="1"/>
      <c r="E780" s="3"/>
      <c r="F780" s="12"/>
      <c r="G780" s="1"/>
      <c r="H780" s="1"/>
      <c r="I780" s="17">
        <f t="shared" si="25"/>
        <v>0</v>
      </c>
      <c r="J780" s="17"/>
      <c r="K780" s="17"/>
      <c r="L780" s="1"/>
      <c r="M780" s="3"/>
      <c r="N780" s="1">
        <f t="shared" si="26"/>
        <v>0</v>
      </c>
      <c r="O780" s="1"/>
      <c r="P780" s="1"/>
      <c r="Q780" s="1"/>
      <c r="R780" s="1"/>
      <c r="S780" s="1"/>
      <c r="T780" s="3"/>
      <c r="U780" s="1"/>
      <c r="V780" s="1"/>
      <c r="W780" s="1"/>
    </row>
    <row r="781" spans="1:23" hidden="1">
      <c r="A781" s="1"/>
      <c r="B781" s="1"/>
      <c r="C781" s="1"/>
      <c r="D781" s="1"/>
      <c r="E781" s="3"/>
      <c r="F781" s="12"/>
      <c r="G781" s="1"/>
      <c r="H781" s="1"/>
      <c r="I781" s="17">
        <f t="shared" si="25"/>
        <v>0</v>
      </c>
      <c r="J781" s="17"/>
      <c r="K781" s="17"/>
      <c r="L781" s="1"/>
      <c r="M781" s="3"/>
      <c r="N781" s="1">
        <f t="shared" si="26"/>
        <v>0</v>
      </c>
      <c r="O781" s="1"/>
      <c r="P781" s="1"/>
      <c r="Q781" s="1"/>
      <c r="R781" s="1"/>
      <c r="S781" s="1"/>
      <c r="T781" s="3"/>
      <c r="U781" s="1"/>
      <c r="V781" s="1"/>
      <c r="W781" s="1"/>
    </row>
    <row r="782" spans="1:23" hidden="1">
      <c r="A782" s="1"/>
      <c r="B782" s="1"/>
      <c r="C782" s="1"/>
      <c r="D782" s="1"/>
      <c r="E782" s="3"/>
      <c r="F782" s="12"/>
      <c r="G782" s="1"/>
      <c r="H782" s="1"/>
      <c r="I782" s="17">
        <f t="shared" si="25"/>
        <v>0</v>
      </c>
      <c r="J782" s="17"/>
      <c r="K782" s="17"/>
      <c r="L782" s="1"/>
      <c r="M782" s="3"/>
      <c r="N782" s="1">
        <f t="shared" si="26"/>
        <v>0</v>
      </c>
      <c r="O782" s="1"/>
      <c r="P782" s="1"/>
      <c r="Q782" s="1"/>
      <c r="R782" s="1"/>
      <c r="S782" s="1"/>
      <c r="T782" s="3"/>
      <c r="U782" s="1"/>
      <c r="V782" s="1"/>
      <c r="W782" s="1"/>
    </row>
    <row r="783" spans="1:23" hidden="1">
      <c r="A783" s="1"/>
      <c r="B783" s="1"/>
      <c r="C783" s="1"/>
      <c r="D783" s="1"/>
      <c r="E783" s="3"/>
      <c r="F783" s="12"/>
      <c r="G783" s="1"/>
      <c r="H783" s="1"/>
      <c r="I783" s="17">
        <f t="shared" si="25"/>
        <v>0</v>
      </c>
      <c r="J783" s="17"/>
      <c r="K783" s="17"/>
      <c r="L783" s="1"/>
      <c r="M783" s="3"/>
      <c r="N783" s="1">
        <f t="shared" si="26"/>
        <v>0</v>
      </c>
      <c r="O783" s="1"/>
      <c r="P783" s="1"/>
      <c r="Q783" s="1"/>
      <c r="R783" s="1"/>
      <c r="S783" s="1"/>
      <c r="T783" s="3"/>
      <c r="U783" s="1"/>
      <c r="V783" s="1"/>
      <c r="W783" s="1"/>
    </row>
    <row r="784" spans="1:23" hidden="1">
      <c r="A784" s="1"/>
      <c r="B784" s="1"/>
      <c r="C784" s="1"/>
      <c r="D784" s="1"/>
      <c r="E784" s="3"/>
      <c r="F784" s="12"/>
      <c r="G784" s="1"/>
      <c r="H784" s="1"/>
      <c r="I784" s="17">
        <f t="shared" si="25"/>
        <v>0</v>
      </c>
      <c r="J784" s="17"/>
      <c r="K784" s="17"/>
      <c r="L784" s="1"/>
      <c r="M784" s="3"/>
      <c r="N784" s="1">
        <f t="shared" si="26"/>
        <v>0</v>
      </c>
      <c r="O784" s="1"/>
      <c r="P784" s="1"/>
      <c r="Q784" s="1"/>
      <c r="R784" s="1"/>
      <c r="S784" s="1"/>
      <c r="T784" s="3"/>
      <c r="U784" s="1"/>
      <c r="V784" s="1"/>
      <c r="W784" s="1"/>
    </row>
    <row r="785" spans="1:23" hidden="1">
      <c r="A785" s="1"/>
      <c r="B785" s="1"/>
      <c r="C785" s="1"/>
      <c r="D785" s="1"/>
      <c r="E785" s="3"/>
      <c r="F785" s="12"/>
      <c r="G785" s="1"/>
      <c r="H785" s="1"/>
      <c r="I785" s="17">
        <f t="shared" si="25"/>
        <v>0</v>
      </c>
      <c r="J785" s="17"/>
      <c r="K785" s="17"/>
      <c r="L785" s="1"/>
      <c r="M785" s="3"/>
      <c r="N785" s="1">
        <f t="shared" si="26"/>
        <v>0</v>
      </c>
      <c r="O785" s="1"/>
      <c r="P785" s="1"/>
      <c r="Q785" s="1"/>
      <c r="R785" s="1"/>
      <c r="S785" s="1"/>
      <c r="T785" s="3"/>
      <c r="U785" s="1"/>
      <c r="V785" s="1"/>
      <c r="W785" s="1"/>
    </row>
    <row r="786" spans="1:23" hidden="1">
      <c r="A786" s="1"/>
      <c r="B786" s="1"/>
      <c r="C786" s="1"/>
      <c r="D786" s="1"/>
      <c r="E786" s="3"/>
      <c r="F786" s="12"/>
      <c r="G786" s="1"/>
      <c r="H786" s="1"/>
      <c r="I786" s="17">
        <f t="shared" si="25"/>
        <v>0</v>
      </c>
      <c r="J786" s="17"/>
      <c r="K786" s="17"/>
      <c r="L786" s="1"/>
      <c r="M786" s="3"/>
      <c r="N786" s="1">
        <f t="shared" si="26"/>
        <v>0</v>
      </c>
      <c r="O786" s="1"/>
      <c r="P786" s="1"/>
      <c r="Q786" s="1"/>
      <c r="R786" s="1"/>
      <c r="S786" s="1"/>
      <c r="T786" s="3"/>
      <c r="U786" s="1"/>
      <c r="V786" s="1"/>
      <c r="W786" s="1"/>
    </row>
    <row r="787" spans="1:23" hidden="1">
      <c r="A787" s="1"/>
      <c r="B787" s="1"/>
      <c r="C787" s="1"/>
      <c r="D787" s="1"/>
      <c r="E787" s="3"/>
      <c r="F787" s="12"/>
      <c r="G787" s="1"/>
      <c r="H787" s="1"/>
      <c r="I787" s="17">
        <f t="shared" si="25"/>
        <v>0</v>
      </c>
      <c r="J787" s="17"/>
      <c r="K787" s="17"/>
      <c r="L787" s="1"/>
      <c r="M787" s="3"/>
      <c r="N787" s="1">
        <f t="shared" si="26"/>
        <v>0</v>
      </c>
      <c r="O787" s="1"/>
      <c r="P787" s="1"/>
      <c r="Q787" s="1"/>
      <c r="R787" s="1"/>
      <c r="S787" s="1"/>
      <c r="T787" s="3"/>
      <c r="U787" s="1"/>
      <c r="V787" s="1"/>
      <c r="W787" s="1"/>
    </row>
    <row r="788" spans="1:23" hidden="1">
      <c r="A788" s="1"/>
      <c r="B788" s="1"/>
      <c r="C788" s="1"/>
      <c r="D788" s="1"/>
      <c r="E788" s="3"/>
      <c r="F788" s="12"/>
      <c r="G788" s="1"/>
      <c r="H788" s="1"/>
      <c r="I788" s="17">
        <f t="shared" si="25"/>
        <v>0</v>
      </c>
      <c r="J788" s="17"/>
      <c r="K788" s="17"/>
      <c r="L788" s="1"/>
      <c r="M788" s="3"/>
      <c r="N788" s="1">
        <f t="shared" si="26"/>
        <v>0</v>
      </c>
      <c r="O788" s="1"/>
      <c r="P788" s="1"/>
      <c r="Q788" s="1"/>
      <c r="R788" s="1"/>
      <c r="S788" s="1"/>
      <c r="T788" s="3"/>
      <c r="U788" s="1"/>
      <c r="V788" s="1"/>
      <c r="W788" s="1"/>
    </row>
    <row r="789" spans="1:23" hidden="1">
      <c r="A789" s="1"/>
      <c r="B789" s="1"/>
      <c r="C789" s="1"/>
      <c r="D789" s="1"/>
      <c r="E789" s="3"/>
      <c r="F789" s="12"/>
      <c r="G789" s="1"/>
      <c r="H789" s="1"/>
      <c r="I789" s="17">
        <f t="shared" si="25"/>
        <v>0</v>
      </c>
      <c r="J789" s="17"/>
      <c r="K789" s="17"/>
      <c r="L789" s="1"/>
      <c r="M789" s="3"/>
      <c r="N789" s="1">
        <f t="shared" si="26"/>
        <v>0</v>
      </c>
      <c r="O789" s="1"/>
      <c r="P789" s="1"/>
      <c r="Q789" s="1"/>
      <c r="R789" s="1"/>
      <c r="S789" s="1"/>
      <c r="T789" s="3"/>
      <c r="U789" s="1"/>
      <c r="V789" s="1"/>
      <c r="W789" s="1"/>
    </row>
    <row r="790" spans="1:23" hidden="1">
      <c r="A790" s="1"/>
      <c r="B790" s="1"/>
      <c r="C790" s="1"/>
      <c r="D790" s="1"/>
      <c r="E790" s="3"/>
      <c r="F790" s="12"/>
      <c r="G790" s="1"/>
      <c r="H790" s="1"/>
      <c r="I790" s="17">
        <f t="shared" si="25"/>
        <v>0</v>
      </c>
      <c r="J790" s="17"/>
      <c r="K790" s="17"/>
      <c r="L790" s="1"/>
      <c r="M790" s="3"/>
      <c r="N790" s="1">
        <f t="shared" si="26"/>
        <v>0</v>
      </c>
      <c r="O790" s="1"/>
      <c r="P790" s="1"/>
      <c r="Q790" s="1"/>
      <c r="R790" s="1"/>
      <c r="S790" s="1"/>
      <c r="T790" s="3"/>
      <c r="U790" s="1"/>
      <c r="V790" s="1"/>
      <c r="W790" s="1"/>
    </row>
    <row r="791" spans="1:23" hidden="1">
      <c r="A791" s="1"/>
      <c r="B791" s="1"/>
      <c r="C791" s="1"/>
      <c r="D791" s="1"/>
      <c r="E791" s="3"/>
      <c r="F791" s="12"/>
      <c r="G791" s="1"/>
      <c r="H791" s="1"/>
      <c r="I791" s="17">
        <f t="shared" si="25"/>
        <v>0</v>
      </c>
      <c r="J791" s="17"/>
      <c r="K791" s="17"/>
      <c r="L791" s="1"/>
      <c r="M791" s="3"/>
      <c r="N791" s="1">
        <f t="shared" si="26"/>
        <v>0</v>
      </c>
      <c r="O791" s="1"/>
      <c r="P791" s="1"/>
      <c r="Q791" s="1"/>
      <c r="R791" s="1"/>
      <c r="S791" s="1"/>
      <c r="T791" s="3"/>
      <c r="U791" s="1"/>
      <c r="V791" s="1"/>
      <c r="W791" s="1"/>
    </row>
    <row r="792" spans="1:23" hidden="1">
      <c r="A792" s="1"/>
      <c r="B792" s="1"/>
      <c r="C792" s="1"/>
      <c r="D792" s="1"/>
      <c r="E792" s="3"/>
      <c r="F792" s="12"/>
      <c r="G792" s="1"/>
      <c r="H792" s="1"/>
      <c r="I792" s="17">
        <f t="shared" si="25"/>
        <v>0</v>
      </c>
      <c r="J792" s="17"/>
      <c r="K792" s="17"/>
      <c r="L792" s="1"/>
      <c r="M792" s="3"/>
      <c r="N792" s="1">
        <f t="shared" si="26"/>
        <v>0</v>
      </c>
      <c r="O792" s="1"/>
      <c r="P792" s="1"/>
      <c r="Q792" s="1"/>
      <c r="R792" s="1"/>
      <c r="S792" s="1"/>
      <c r="T792" s="3"/>
      <c r="U792" s="1"/>
      <c r="V792" s="1"/>
      <c r="W792" s="1"/>
    </row>
    <row r="793" spans="1:23" hidden="1">
      <c r="A793" s="1"/>
      <c r="B793" s="1"/>
      <c r="C793" s="1"/>
      <c r="D793" s="1"/>
      <c r="E793" s="3"/>
      <c r="F793" s="12"/>
      <c r="G793" s="1"/>
      <c r="H793" s="1"/>
      <c r="I793" s="17">
        <f t="shared" si="25"/>
        <v>0</v>
      </c>
      <c r="J793" s="17"/>
      <c r="K793" s="17"/>
      <c r="L793" s="1"/>
      <c r="M793" s="3"/>
      <c r="N793" s="1">
        <f t="shared" si="26"/>
        <v>0</v>
      </c>
      <c r="O793" s="1"/>
      <c r="P793" s="1"/>
      <c r="Q793" s="1"/>
      <c r="R793" s="1"/>
      <c r="S793" s="1"/>
      <c r="T793" s="3"/>
      <c r="U793" s="1"/>
      <c r="V793" s="1"/>
      <c r="W793" s="1"/>
    </row>
    <row r="794" spans="1:23" hidden="1">
      <c r="A794" s="1"/>
      <c r="B794" s="1"/>
      <c r="C794" s="1"/>
      <c r="D794" s="1"/>
      <c r="E794" s="3"/>
      <c r="F794" s="12"/>
      <c r="G794" s="1"/>
      <c r="H794" s="1"/>
      <c r="I794" s="17">
        <f t="shared" si="25"/>
        <v>0</v>
      </c>
      <c r="J794" s="17"/>
      <c r="K794" s="17"/>
      <c r="L794" s="1"/>
      <c r="M794" s="3"/>
      <c r="N794" s="1">
        <f t="shared" si="26"/>
        <v>0</v>
      </c>
      <c r="O794" s="1"/>
      <c r="P794" s="1"/>
      <c r="Q794" s="1"/>
      <c r="R794" s="1"/>
      <c r="S794" s="1"/>
      <c r="T794" s="3"/>
      <c r="U794" s="1"/>
      <c r="V794" s="1"/>
      <c r="W794" s="1"/>
    </row>
    <row r="795" spans="1:23" hidden="1">
      <c r="A795" s="1"/>
      <c r="B795" s="1"/>
      <c r="C795" s="1"/>
      <c r="D795" s="1"/>
      <c r="E795" s="3"/>
      <c r="F795" s="12"/>
      <c r="G795" s="1"/>
      <c r="H795" s="1"/>
      <c r="I795" s="17">
        <f t="shared" si="25"/>
        <v>0</v>
      </c>
      <c r="J795" s="17"/>
      <c r="K795" s="17"/>
      <c r="L795" s="1"/>
      <c r="M795" s="3"/>
      <c r="N795" s="1">
        <f t="shared" si="26"/>
        <v>0</v>
      </c>
      <c r="O795" s="1"/>
      <c r="P795" s="1"/>
      <c r="Q795" s="1"/>
      <c r="R795" s="1"/>
      <c r="S795" s="1"/>
      <c r="T795" s="3"/>
      <c r="U795" s="1"/>
      <c r="V795" s="1"/>
      <c r="W795" s="1"/>
    </row>
    <row r="796" spans="1:23" hidden="1">
      <c r="A796" s="1"/>
      <c r="B796" s="1"/>
      <c r="C796" s="1"/>
      <c r="D796" s="1"/>
      <c r="E796" s="3"/>
      <c r="F796" s="12"/>
      <c r="G796" s="1"/>
      <c r="H796" s="1"/>
      <c r="I796" s="17">
        <f t="shared" si="25"/>
        <v>0</v>
      </c>
      <c r="J796" s="17"/>
      <c r="K796" s="17"/>
      <c r="L796" s="1"/>
      <c r="M796" s="3"/>
      <c r="N796" s="1">
        <f t="shared" si="26"/>
        <v>0</v>
      </c>
      <c r="O796" s="1"/>
      <c r="P796" s="1"/>
      <c r="Q796" s="1"/>
      <c r="R796" s="1"/>
      <c r="S796" s="1"/>
      <c r="T796" s="3"/>
      <c r="U796" s="1"/>
      <c r="V796" s="1"/>
      <c r="W796" s="1"/>
    </row>
    <row r="797" spans="1:23" hidden="1">
      <c r="A797" s="1"/>
      <c r="B797" s="1"/>
      <c r="C797" s="1"/>
      <c r="D797" s="1"/>
      <c r="E797" s="3"/>
      <c r="F797" s="12"/>
      <c r="G797" s="1"/>
      <c r="H797" s="1"/>
      <c r="I797" s="17">
        <f t="shared" si="25"/>
        <v>0</v>
      </c>
      <c r="J797" s="17"/>
      <c r="K797" s="17"/>
      <c r="L797" s="1"/>
      <c r="M797" s="3"/>
      <c r="N797" s="1">
        <f t="shared" si="26"/>
        <v>0</v>
      </c>
      <c r="O797" s="1"/>
      <c r="P797" s="1"/>
      <c r="Q797" s="1"/>
      <c r="R797" s="1"/>
      <c r="S797" s="1"/>
      <c r="T797" s="3"/>
      <c r="U797" s="1"/>
      <c r="V797" s="1"/>
      <c r="W797" s="1"/>
    </row>
    <row r="798" spans="1:23" hidden="1">
      <c r="A798" s="1"/>
      <c r="B798" s="1"/>
      <c r="C798" s="1"/>
      <c r="D798" s="1"/>
      <c r="E798" s="3"/>
      <c r="F798" s="12"/>
      <c r="G798" s="1"/>
      <c r="H798" s="1"/>
      <c r="I798" s="17">
        <f t="shared" si="25"/>
        <v>0</v>
      </c>
      <c r="J798" s="17"/>
      <c r="K798" s="17"/>
      <c r="L798" s="1"/>
      <c r="M798" s="3"/>
      <c r="N798" s="1">
        <f t="shared" si="26"/>
        <v>0</v>
      </c>
      <c r="O798" s="1"/>
      <c r="P798" s="1"/>
      <c r="Q798" s="1"/>
      <c r="R798" s="1"/>
      <c r="S798" s="1"/>
      <c r="T798" s="3"/>
      <c r="U798" s="1"/>
      <c r="V798" s="1"/>
      <c r="W798" s="1"/>
    </row>
    <row r="799" spans="1:23" hidden="1">
      <c r="A799" s="1"/>
      <c r="B799" s="1"/>
      <c r="C799" s="1"/>
      <c r="D799" s="1"/>
      <c r="E799" s="3"/>
      <c r="F799" s="12"/>
      <c r="G799" s="1"/>
      <c r="H799" s="1"/>
      <c r="I799" s="17">
        <f t="shared" si="25"/>
        <v>0</v>
      </c>
      <c r="J799" s="17"/>
      <c r="K799" s="17"/>
      <c r="L799" s="1"/>
      <c r="M799" s="3"/>
      <c r="N799" s="1">
        <f t="shared" si="26"/>
        <v>0</v>
      </c>
      <c r="O799" s="1"/>
      <c r="P799" s="1"/>
      <c r="Q799" s="1"/>
      <c r="R799" s="1"/>
      <c r="S799" s="1"/>
      <c r="T799" s="3"/>
      <c r="U799" s="1"/>
      <c r="V799" s="1"/>
      <c r="W799" s="1"/>
    </row>
    <row r="800" spans="1:23" hidden="1">
      <c r="A800" s="1"/>
      <c r="B800" s="1"/>
      <c r="C800" s="1"/>
      <c r="D800" s="1"/>
      <c r="E800" s="3"/>
      <c r="F800" s="12"/>
      <c r="G800" s="1"/>
      <c r="H800" s="1"/>
      <c r="I800" s="17">
        <f t="shared" si="25"/>
        <v>0</v>
      </c>
      <c r="J800" s="17"/>
      <c r="K800" s="17"/>
      <c r="L800" s="1"/>
      <c r="M800" s="3"/>
      <c r="N800" s="1">
        <f t="shared" si="26"/>
        <v>0</v>
      </c>
      <c r="O800" s="1"/>
      <c r="P800" s="1"/>
      <c r="Q800" s="1"/>
      <c r="R800" s="1"/>
      <c r="S800" s="1"/>
      <c r="T800" s="3"/>
      <c r="U800" s="1"/>
      <c r="V800" s="1"/>
      <c r="W800" s="1"/>
    </row>
    <row r="801" spans="1:23" hidden="1">
      <c r="A801" s="1"/>
      <c r="B801" s="1"/>
      <c r="C801" s="1"/>
      <c r="D801" s="1"/>
      <c r="E801" s="3"/>
      <c r="F801" s="12"/>
      <c r="G801" s="1"/>
      <c r="H801" s="1"/>
      <c r="I801" s="17">
        <f t="shared" si="25"/>
        <v>0</v>
      </c>
      <c r="J801" s="17"/>
      <c r="K801" s="17"/>
      <c r="L801" s="1"/>
      <c r="M801" s="3"/>
      <c r="N801" s="1">
        <f t="shared" si="26"/>
        <v>0</v>
      </c>
      <c r="O801" s="1"/>
      <c r="P801" s="1"/>
      <c r="Q801" s="1"/>
      <c r="R801" s="1"/>
      <c r="S801" s="1"/>
      <c r="T801" s="3"/>
      <c r="U801" s="1"/>
      <c r="V801" s="1"/>
      <c r="W801" s="1"/>
    </row>
    <row r="802" spans="1:23" hidden="1">
      <c r="A802" s="1"/>
      <c r="B802" s="1"/>
      <c r="C802" s="1"/>
      <c r="D802" s="1"/>
      <c r="E802" s="3"/>
      <c r="F802" s="12"/>
      <c r="G802" s="1"/>
      <c r="H802" s="1"/>
      <c r="I802" s="17">
        <f t="shared" si="25"/>
        <v>0</v>
      </c>
      <c r="J802" s="17"/>
      <c r="K802" s="17"/>
      <c r="L802" s="1"/>
      <c r="M802" s="3"/>
      <c r="N802" s="1">
        <f t="shared" si="26"/>
        <v>0</v>
      </c>
      <c r="O802" s="1"/>
      <c r="P802" s="1"/>
      <c r="Q802" s="1"/>
      <c r="R802" s="1"/>
      <c r="S802" s="1"/>
      <c r="T802" s="3"/>
      <c r="U802" s="1"/>
      <c r="V802" s="1"/>
      <c r="W802" s="1"/>
    </row>
    <row r="803" spans="1:23" hidden="1">
      <c r="A803" s="1"/>
      <c r="B803" s="1"/>
      <c r="C803" s="1"/>
      <c r="D803" s="1"/>
      <c r="E803" s="3"/>
      <c r="F803" s="12"/>
      <c r="G803" s="1"/>
      <c r="H803" s="1"/>
      <c r="I803" s="17">
        <f t="shared" si="25"/>
        <v>0</v>
      </c>
      <c r="J803" s="17"/>
      <c r="K803" s="17"/>
      <c r="L803" s="1"/>
      <c r="M803" s="3"/>
      <c r="N803" s="1">
        <f t="shared" si="26"/>
        <v>0</v>
      </c>
      <c r="O803" s="1"/>
      <c r="P803" s="1"/>
      <c r="Q803" s="1"/>
      <c r="R803" s="1"/>
      <c r="S803" s="1"/>
      <c r="T803" s="3"/>
      <c r="U803" s="1"/>
      <c r="V803" s="1"/>
      <c r="W803" s="1"/>
    </row>
    <row r="804" spans="1:23" hidden="1">
      <c r="A804" s="1"/>
      <c r="B804" s="1"/>
      <c r="C804" s="1"/>
      <c r="D804" s="1"/>
      <c r="E804" s="3"/>
      <c r="F804" s="12"/>
      <c r="G804" s="1"/>
      <c r="H804" s="1"/>
      <c r="I804" s="17">
        <f t="shared" si="25"/>
        <v>0</v>
      </c>
      <c r="J804" s="17"/>
      <c r="K804" s="17"/>
      <c r="L804" s="1"/>
      <c r="M804" s="3"/>
      <c r="N804" s="1">
        <f t="shared" si="26"/>
        <v>0</v>
      </c>
      <c r="O804" s="1"/>
      <c r="P804" s="1"/>
      <c r="Q804" s="1"/>
      <c r="R804" s="1"/>
      <c r="S804" s="1"/>
      <c r="T804" s="3"/>
      <c r="U804" s="1"/>
      <c r="V804" s="1"/>
      <c r="W804" s="1"/>
    </row>
    <row r="805" spans="1:23" hidden="1">
      <c r="A805" s="1"/>
      <c r="B805" s="1"/>
      <c r="C805" s="1"/>
      <c r="D805" s="1"/>
      <c r="E805" s="3"/>
      <c r="F805" s="12"/>
      <c r="G805" s="1"/>
      <c r="H805" s="1"/>
      <c r="I805" s="17">
        <f t="shared" si="25"/>
        <v>0</v>
      </c>
      <c r="J805" s="17"/>
      <c r="K805" s="17"/>
      <c r="L805" s="1"/>
      <c r="M805" s="3"/>
      <c r="N805" s="1">
        <f t="shared" si="26"/>
        <v>0</v>
      </c>
      <c r="O805" s="1"/>
      <c r="P805" s="1"/>
      <c r="Q805" s="1"/>
      <c r="R805" s="1"/>
      <c r="S805" s="1"/>
      <c r="T805" s="3"/>
      <c r="U805" s="1"/>
      <c r="V805" s="1"/>
      <c r="W805" s="1"/>
    </row>
    <row r="806" spans="1:23" hidden="1">
      <c r="A806" s="1"/>
      <c r="B806" s="1"/>
      <c r="C806" s="1"/>
      <c r="D806" s="1"/>
      <c r="E806" s="3"/>
      <c r="F806" s="12"/>
      <c r="G806" s="1"/>
      <c r="H806" s="1"/>
      <c r="I806" s="17">
        <f t="shared" si="25"/>
        <v>0</v>
      </c>
      <c r="J806" s="17"/>
      <c r="K806" s="17"/>
      <c r="L806" s="1"/>
      <c r="M806" s="3"/>
      <c r="N806" s="1">
        <f t="shared" si="26"/>
        <v>0</v>
      </c>
      <c r="O806" s="1"/>
      <c r="P806" s="1"/>
      <c r="Q806" s="1"/>
      <c r="R806" s="1"/>
      <c r="S806" s="1"/>
      <c r="T806" s="3"/>
      <c r="U806" s="1"/>
      <c r="V806" s="1"/>
      <c r="W806" s="1"/>
    </row>
    <row r="807" spans="1:23" s="23" customFormat="1" ht="13.8" hidden="1">
      <c r="A807" s="1"/>
      <c r="B807" s="1"/>
      <c r="C807" s="1"/>
      <c r="D807" s="1"/>
      <c r="E807" s="3"/>
      <c r="F807" s="12"/>
      <c r="G807" s="1"/>
      <c r="H807" s="1"/>
      <c r="I807" s="17">
        <f t="shared" si="25"/>
        <v>0</v>
      </c>
      <c r="J807" s="17"/>
      <c r="K807" s="17"/>
      <c r="L807" s="1"/>
      <c r="M807" s="3"/>
      <c r="N807" s="1">
        <f t="shared" si="26"/>
        <v>0</v>
      </c>
      <c r="O807" s="1"/>
      <c r="P807" s="1"/>
      <c r="Q807" s="1"/>
      <c r="R807" s="1"/>
      <c r="S807" s="1"/>
      <c r="T807" s="3"/>
      <c r="U807" s="1"/>
      <c r="V807" s="1"/>
      <c r="W807" s="1"/>
    </row>
    <row r="808" spans="1:23" s="23" customFormat="1" ht="13.8" hidden="1">
      <c r="A808" s="1"/>
      <c r="B808" s="1"/>
      <c r="C808" s="1"/>
      <c r="D808" s="1"/>
      <c r="E808" s="3"/>
      <c r="F808" s="12"/>
      <c r="G808" s="1"/>
      <c r="H808" s="1"/>
      <c r="I808" s="17">
        <f t="shared" si="25"/>
        <v>0</v>
      </c>
      <c r="J808" s="17"/>
      <c r="K808" s="17"/>
      <c r="L808" s="1"/>
      <c r="M808" s="3"/>
      <c r="N808" s="1">
        <f t="shared" si="26"/>
        <v>0</v>
      </c>
      <c r="O808" s="1"/>
      <c r="P808" s="1"/>
      <c r="Q808" s="1"/>
      <c r="R808" s="1"/>
      <c r="S808" s="1"/>
      <c r="T808" s="3"/>
      <c r="U808" s="1"/>
      <c r="V808" s="1"/>
      <c r="W808" s="1"/>
    </row>
    <row r="809" spans="1:23" s="23" customFormat="1" ht="13.8" hidden="1">
      <c r="A809" s="1"/>
      <c r="B809" s="1"/>
      <c r="C809" s="1"/>
      <c r="D809" s="1"/>
      <c r="E809" s="3"/>
      <c r="F809" s="12"/>
      <c r="G809" s="1"/>
      <c r="H809" s="1"/>
      <c r="I809" s="17">
        <f t="shared" si="25"/>
        <v>0</v>
      </c>
      <c r="J809" s="17"/>
      <c r="K809" s="17"/>
      <c r="L809" s="1"/>
      <c r="M809" s="3"/>
      <c r="N809" s="1">
        <f t="shared" si="26"/>
        <v>0</v>
      </c>
      <c r="O809" s="1"/>
      <c r="P809" s="1"/>
      <c r="Q809" s="1"/>
      <c r="R809" s="1"/>
      <c r="S809" s="1"/>
      <c r="T809" s="3"/>
      <c r="U809" s="1"/>
      <c r="V809" s="1"/>
      <c r="W809" s="1"/>
    </row>
    <row r="810" spans="1:23" s="23" customFormat="1" ht="13.8" hidden="1">
      <c r="A810" s="1"/>
      <c r="B810" s="1"/>
      <c r="C810" s="1"/>
      <c r="D810" s="1"/>
      <c r="E810" s="3"/>
      <c r="F810" s="12"/>
      <c r="G810" s="1"/>
      <c r="H810" s="1"/>
      <c r="I810" s="17">
        <f t="shared" si="25"/>
        <v>0</v>
      </c>
      <c r="J810" s="17"/>
      <c r="K810" s="17"/>
      <c r="L810" s="1"/>
      <c r="M810" s="3"/>
      <c r="N810" s="1">
        <f t="shared" si="26"/>
        <v>0</v>
      </c>
      <c r="O810" s="1"/>
      <c r="P810" s="1"/>
      <c r="Q810" s="1"/>
      <c r="R810" s="1"/>
      <c r="S810" s="1"/>
      <c r="T810" s="3"/>
      <c r="U810" s="1"/>
      <c r="V810" s="1"/>
      <c r="W810" s="1"/>
    </row>
    <row r="811" spans="1:23" s="23" customFormat="1" ht="13.8" hidden="1">
      <c r="A811" s="1"/>
      <c r="B811" s="1"/>
      <c r="C811" s="1"/>
      <c r="D811" s="1"/>
      <c r="E811" s="3"/>
      <c r="F811" s="12"/>
      <c r="G811" s="1"/>
      <c r="H811" s="1"/>
      <c r="I811" s="17">
        <f t="shared" si="25"/>
        <v>0</v>
      </c>
      <c r="J811" s="17"/>
      <c r="K811" s="17"/>
      <c r="L811" s="1"/>
      <c r="M811" s="3"/>
      <c r="N811" s="1">
        <f t="shared" si="26"/>
        <v>0</v>
      </c>
      <c r="O811" s="1"/>
      <c r="P811" s="1"/>
      <c r="Q811" s="1"/>
      <c r="R811" s="1"/>
      <c r="S811" s="1"/>
      <c r="T811" s="3"/>
      <c r="U811" s="1"/>
      <c r="V811" s="1"/>
      <c r="W811" s="1"/>
    </row>
    <row r="812" spans="1:23" s="23" customFormat="1" ht="13.8" hidden="1">
      <c r="A812" s="1"/>
      <c r="B812" s="1"/>
      <c r="C812" s="1"/>
      <c r="D812" s="1"/>
      <c r="E812" s="3"/>
      <c r="F812" s="12"/>
      <c r="G812" s="1"/>
      <c r="H812" s="1"/>
      <c r="I812" s="17">
        <f t="shared" si="25"/>
        <v>0</v>
      </c>
      <c r="J812" s="17"/>
      <c r="K812" s="17"/>
      <c r="L812" s="1"/>
      <c r="M812" s="3"/>
      <c r="N812" s="1">
        <f t="shared" si="26"/>
        <v>0</v>
      </c>
      <c r="O812" s="1"/>
      <c r="P812" s="1"/>
      <c r="Q812" s="1"/>
      <c r="R812" s="1"/>
      <c r="S812" s="1"/>
      <c r="T812" s="3"/>
      <c r="U812" s="1"/>
      <c r="V812" s="1"/>
      <c r="W812" s="1"/>
    </row>
    <row r="813" spans="1:23" s="23" customFormat="1" ht="13.8" hidden="1">
      <c r="A813" s="1"/>
      <c r="B813" s="1"/>
      <c r="C813" s="1"/>
      <c r="D813" s="1"/>
      <c r="E813" s="3"/>
      <c r="F813" s="12"/>
      <c r="G813" s="1"/>
      <c r="H813" s="1"/>
      <c r="I813" s="17">
        <f t="shared" si="25"/>
        <v>0</v>
      </c>
      <c r="J813" s="17"/>
      <c r="K813" s="17"/>
      <c r="L813" s="1"/>
      <c r="M813" s="3"/>
      <c r="N813" s="1">
        <f t="shared" si="26"/>
        <v>0</v>
      </c>
      <c r="O813" s="1"/>
      <c r="P813" s="1"/>
      <c r="Q813" s="1"/>
      <c r="R813" s="1"/>
      <c r="S813" s="1"/>
      <c r="T813" s="3"/>
      <c r="U813" s="1"/>
      <c r="V813" s="1"/>
      <c r="W813" s="1"/>
    </row>
    <row r="814" spans="1:23" s="23" customFormat="1" ht="13.8" hidden="1">
      <c r="A814" s="1"/>
      <c r="B814" s="1"/>
      <c r="C814" s="1"/>
      <c r="D814" s="1"/>
      <c r="E814" s="3"/>
      <c r="F814" s="12"/>
      <c r="G814" s="1"/>
      <c r="H814" s="1"/>
      <c r="I814" s="17">
        <f t="shared" si="25"/>
        <v>0</v>
      </c>
      <c r="J814" s="17"/>
      <c r="K814" s="17"/>
      <c r="L814" s="1"/>
      <c r="M814" s="3"/>
      <c r="N814" s="1">
        <f t="shared" si="26"/>
        <v>0</v>
      </c>
      <c r="O814" s="1"/>
      <c r="P814" s="1"/>
      <c r="Q814" s="1"/>
      <c r="R814" s="1"/>
      <c r="S814" s="1"/>
      <c r="T814" s="3"/>
      <c r="U814" s="1"/>
      <c r="V814" s="1"/>
      <c r="W814" s="1"/>
    </row>
    <row r="815" spans="1:23" s="23" customFormat="1" ht="13.8" hidden="1">
      <c r="A815" s="1"/>
      <c r="B815" s="1"/>
      <c r="C815" s="1"/>
      <c r="D815" s="1"/>
      <c r="E815" s="3"/>
      <c r="F815" s="12"/>
      <c r="G815" s="1"/>
      <c r="H815" s="1"/>
      <c r="I815" s="17">
        <f t="shared" si="25"/>
        <v>0</v>
      </c>
      <c r="J815" s="17"/>
      <c r="K815" s="17"/>
      <c r="L815" s="1"/>
      <c r="M815" s="3"/>
      <c r="N815" s="1">
        <f t="shared" si="26"/>
        <v>0</v>
      </c>
      <c r="O815" s="1"/>
      <c r="P815" s="1"/>
      <c r="Q815" s="1"/>
      <c r="R815" s="1"/>
      <c r="S815" s="1"/>
      <c r="T815" s="3"/>
      <c r="U815" s="1"/>
      <c r="V815" s="1"/>
      <c r="W815" s="1"/>
    </row>
    <row r="816" spans="1:23" s="23" customFormat="1" ht="13.8" hidden="1">
      <c r="A816" s="1"/>
      <c r="B816" s="1"/>
      <c r="C816" s="1"/>
      <c r="D816" s="1"/>
      <c r="E816" s="3"/>
      <c r="F816" s="12"/>
      <c r="G816" s="1"/>
      <c r="H816" s="1"/>
      <c r="I816" s="17">
        <f t="shared" si="25"/>
        <v>0</v>
      </c>
      <c r="J816" s="17"/>
      <c r="K816" s="17"/>
      <c r="L816" s="1"/>
      <c r="M816" s="3"/>
      <c r="N816" s="1">
        <f t="shared" si="26"/>
        <v>0</v>
      </c>
      <c r="O816" s="1"/>
      <c r="P816" s="1"/>
      <c r="Q816" s="1"/>
      <c r="R816" s="1"/>
      <c r="S816" s="1"/>
      <c r="T816" s="3"/>
      <c r="U816" s="1"/>
      <c r="V816" s="1"/>
      <c r="W816" s="1"/>
    </row>
    <row r="817" spans="1:23" s="23" customFormat="1" ht="13.8" hidden="1">
      <c r="A817" s="1"/>
      <c r="B817" s="1"/>
      <c r="C817" s="1"/>
      <c r="D817" s="1"/>
      <c r="E817" s="3"/>
      <c r="F817" s="12"/>
      <c r="G817" s="1"/>
      <c r="H817" s="1"/>
      <c r="I817" s="17">
        <f t="shared" si="25"/>
        <v>0</v>
      </c>
      <c r="J817" s="17"/>
      <c r="K817" s="17"/>
      <c r="L817" s="1"/>
      <c r="M817" s="3"/>
      <c r="N817" s="1">
        <f t="shared" si="26"/>
        <v>0</v>
      </c>
      <c r="O817" s="1"/>
      <c r="P817" s="1"/>
      <c r="Q817" s="1"/>
      <c r="R817" s="1"/>
      <c r="S817" s="1"/>
      <c r="T817" s="3"/>
      <c r="U817" s="1"/>
      <c r="V817" s="1"/>
      <c r="W817" s="1"/>
    </row>
    <row r="818" spans="1:23" s="23" customFormat="1" ht="13.8" hidden="1">
      <c r="A818" s="1"/>
      <c r="B818" s="1"/>
      <c r="C818" s="1"/>
      <c r="D818" s="1"/>
      <c r="E818" s="3"/>
      <c r="F818" s="12"/>
      <c r="G818" s="1"/>
      <c r="H818" s="1"/>
      <c r="I818" s="17">
        <f t="shared" si="25"/>
        <v>0</v>
      </c>
      <c r="J818" s="17"/>
      <c r="K818" s="17"/>
      <c r="L818" s="1"/>
      <c r="M818" s="3"/>
      <c r="N818" s="1">
        <f t="shared" si="26"/>
        <v>0</v>
      </c>
      <c r="O818" s="1"/>
      <c r="P818" s="1"/>
      <c r="Q818" s="1"/>
      <c r="R818" s="1"/>
      <c r="S818" s="1"/>
      <c r="T818" s="3"/>
      <c r="U818" s="1"/>
      <c r="V818" s="1"/>
      <c r="W818" s="1"/>
    </row>
    <row r="819" spans="1:23" s="23" customFormat="1">
      <c r="A819" s="1"/>
      <c r="B819" s="1"/>
      <c r="C819" s="1"/>
      <c r="D819" s="1"/>
      <c r="E819" s="3"/>
      <c r="F819" s="26"/>
      <c r="G819"/>
      <c r="H819"/>
      <c r="I819" s="17"/>
      <c r="J819" s="17"/>
      <c r="K819" s="17"/>
      <c r="L819" s="1"/>
      <c r="M819" s="3"/>
      <c r="N819" s="1"/>
      <c r="O819" s="1"/>
      <c r="P819" s="1"/>
      <c r="Q819" s="1"/>
      <c r="R819" s="1"/>
      <c r="S819" s="1"/>
      <c r="T819" s="3"/>
      <c r="U819" s="1"/>
      <c r="V819" s="1"/>
      <c r="W819" s="1"/>
    </row>
    <row r="820" spans="1:23" s="23" customFormat="1">
      <c r="A820" s="1"/>
      <c r="B820" s="1"/>
      <c r="C820" s="1"/>
      <c r="D820" s="1"/>
      <c r="E820" s="3"/>
      <c r="F820" s="26"/>
      <c r="G820"/>
      <c r="H820"/>
      <c r="I820" s="17"/>
      <c r="J820" s="17"/>
      <c r="K820" s="17"/>
      <c r="L820" s="1"/>
      <c r="M820" s="3"/>
      <c r="N820" s="1"/>
      <c r="O820" s="1"/>
      <c r="P820" s="1"/>
      <c r="Q820" s="1"/>
      <c r="R820" s="1"/>
      <c r="S820" s="1"/>
      <c r="T820" s="3"/>
      <c r="U820" s="1"/>
      <c r="V820" s="1"/>
      <c r="W820" s="1"/>
    </row>
    <row r="821" spans="1:23" s="23" customFormat="1">
      <c r="A821" s="1"/>
      <c r="B821" s="1"/>
      <c r="C821" s="1"/>
      <c r="D821" s="1"/>
      <c r="E821" s="3"/>
      <c r="F821" s="26"/>
      <c r="G821"/>
      <c r="H821"/>
      <c r="I821" s="17"/>
      <c r="J821" s="17"/>
      <c r="K821" s="17"/>
      <c r="L821" s="1"/>
      <c r="M821" s="3"/>
      <c r="N821" s="1"/>
      <c r="O821" s="1"/>
      <c r="P821" s="1"/>
      <c r="Q821" s="1"/>
      <c r="R821" s="1"/>
      <c r="S821" s="1"/>
      <c r="T821" s="3"/>
      <c r="U821" s="1"/>
      <c r="V821" s="1"/>
      <c r="W821" s="1"/>
    </row>
    <row r="822" spans="1:23" s="23" customFormat="1">
      <c r="A822" s="1"/>
      <c r="B822" s="1"/>
      <c r="C822" s="1"/>
      <c r="D822" s="1"/>
      <c r="E822" s="3"/>
      <c r="F822" s="26"/>
      <c r="G822"/>
      <c r="H822"/>
      <c r="I822" s="17"/>
      <c r="J822" s="17"/>
      <c r="K822" s="17"/>
      <c r="L822" s="1"/>
      <c r="M822" s="3"/>
      <c r="N822" s="1"/>
      <c r="O822" s="1"/>
      <c r="P822" s="1"/>
      <c r="Q822" s="1"/>
      <c r="R822" s="1"/>
      <c r="S822" s="1"/>
      <c r="T822" s="3"/>
      <c r="U822" s="1"/>
      <c r="V822" s="1"/>
      <c r="W822" s="1"/>
    </row>
    <row r="823" spans="1:23" s="23" customFormat="1">
      <c r="A823" s="1"/>
      <c r="B823" s="1"/>
      <c r="C823" s="1"/>
      <c r="D823" s="1"/>
      <c r="E823" s="3"/>
      <c r="F823" s="26"/>
      <c r="G823"/>
      <c r="H823" s="1"/>
      <c r="I823" s="17"/>
      <c r="J823" s="17"/>
      <c r="K823" s="17"/>
      <c r="L823" s="1"/>
      <c r="M823" s="3"/>
      <c r="N823" s="1"/>
      <c r="O823" s="1"/>
      <c r="P823" s="1"/>
      <c r="Q823" s="1"/>
      <c r="R823" s="1"/>
      <c r="S823" s="1"/>
      <c r="T823" s="3"/>
      <c r="U823" s="1"/>
      <c r="V823" s="1"/>
      <c r="W823" s="1"/>
    </row>
    <row r="824" spans="1:23" s="23" customFormat="1">
      <c r="A824" s="1"/>
      <c r="B824" s="1"/>
      <c r="C824" s="1"/>
      <c r="D824" s="1"/>
      <c r="E824" s="3"/>
      <c r="F824" s="26"/>
      <c r="G824"/>
      <c r="H824"/>
      <c r="I824" s="17"/>
      <c r="J824" s="17"/>
      <c r="K824" s="17"/>
      <c r="L824" s="1"/>
      <c r="M824" s="3"/>
      <c r="N824" s="1"/>
      <c r="O824" s="1"/>
      <c r="P824" s="1"/>
      <c r="Q824" s="1"/>
      <c r="R824" s="1"/>
      <c r="S824" s="1"/>
      <c r="T824" s="3"/>
      <c r="U824" s="1"/>
      <c r="V824" s="1"/>
      <c r="W824" s="1"/>
    </row>
    <row r="825" spans="1:23" s="23" customFormat="1">
      <c r="A825" s="1"/>
      <c r="B825" s="1"/>
      <c r="C825" s="1"/>
      <c r="D825" s="1"/>
      <c r="E825" s="3"/>
      <c r="F825" s="26"/>
      <c r="G825"/>
      <c r="H825"/>
      <c r="I825" s="17"/>
      <c r="J825" s="17"/>
      <c r="K825" s="17"/>
      <c r="L825" s="1"/>
      <c r="M825" s="3"/>
      <c r="N825" s="1"/>
      <c r="O825" s="1"/>
      <c r="P825" s="1"/>
      <c r="Q825" s="1"/>
      <c r="R825" s="1"/>
      <c r="S825" s="1"/>
      <c r="T825" s="3"/>
      <c r="U825" s="1"/>
      <c r="V825" s="1"/>
      <c r="W825" s="1"/>
    </row>
    <row r="826" spans="1:23" s="23" customFormat="1">
      <c r="A826" s="1"/>
      <c r="B826" s="1"/>
      <c r="C826" s="1"/>
      <c r="D826" s="1"/>
      <c r="E826" s="3"/>
      <c r="F826" s="26"/>
      <c r="G826"/>
      <c r="H826"/>
      <c r="I826" s="17"/>
      <c r="J826" s="17"/>
      <c r="K826" s="17"/>
      <c r="L826" s="1"/>
      <c r="M826" s="3"/>
      <c r="N826" s="1"/>
      <c r="O826" s="1"/>
      <c r="P826" s="1"/>
      <c r="Q826" s="1"/>
      <c r="R826" s="1"/>
      <c r="S826" s="1"/>
      <c r="T826" s="3"/>
      <c r="U826" s="1"/>
      <c r="V826" s="1"/>
      <c r="W826" s="1"/>
    </row>
    <row r="827" spans="1:23" s="23" customFormat="1">
      <c r="A827" s="1"/>
      <c r="B827" s="1"/>
      <c r="C827" s="1"/>
      <c r="D827" s="1"/>
      <c r="E827" s="3"/>
      <c r="F827" s="26"/>
      <c r="G827"/>
      <c r="H827"/>
      <c r="I827" s="17"/>
      <c r="J827" s="17"/>
      <c r="K827" s="17"/>
      <c r="L827" s="1"/>
      <c r="M827" s="3"/>
      <c r="N827" s="1"/>
      <c r="O827" s="1"/>
      <c r="P827" s="1"/>
      <c r="Q827" s="1"/>
      <c r="R827" s="1"/>
      <c r="S827" s="1"/>
      <c r="T827" s="3"/>
      <c r="U827" s="1"/>
      <c r="V827" s="1"/>
      <c r="W827" s="1"/>
    </row>
    <row r="828" spans="1:23" s="23" customFormat="1">
      <c r="A828" s="1"/>
      <c r="B828" s="1"/>
      <c r="C828" s="1"/>
      <c r="D828" s="1"/>
      <c r="E828" s="3"/>
      <c r="F828" s="26"/>
      <c r="G828"/>
      <c r="H828"/>
      <c r="I828" s="17"/>
      <c r="J828" s="17"/>
      <c r="K828" s="17"/>
      <c r="L828" s="1"/>
      <c r="M828" s="3"/>
      <c r="N828" s="1"/>
      <c r="O828" s="1"/>
      <c r="P828" s="1"/>
      <c r="Q828" s="1"/>
      <c r="R828" s="1"/>
      <c r="S828" s="1"/>
      <c r="T828" s="3"/>
      <c r="U828" s="1"/>
      <c r="V828" s="1"/>
      <c r="W828" s="1"/>
    </row>
    <row r="829" spans="1:23" s="23" customFormat="1" ht="8.85" customHeight="1">
      <c r="A829" s="1"/>
      <c r="B829" s="1"/>
      <c r="C829" s="1"/>
      <c r="D829" s="1"/>
      <c r="E829" s="3"/>
      <c r="F829" s="26"/>
      <c r="G829"/>
      <c r="H829"/>
      <c r="I829" s="17"/>
      <c r="J829" s="17"/>
      <c r="K829" s="17"/>
      <c r="L829" s="1"/>
      <c r="M829" s="3"/>
      <c r="N829" s="1"/>
      <c r="O829" s="1"/>
      <c r="P829" s="1"/>
      <c r="Q829" s="1"/>
      <c r="R829" s="1"/>
      <c r="S829" s="1"/>
      <c r="T829" s="3"/>
      <c r="U829" s="1"/>
      <c r="V829" s="1"/>
      <c r="W829" s="1"/>
    </row>
    <row r="830" spans="1:23" s="23" customFormat="1">
      <c r="A830" s="1"/>
      <c r="B830" s="1"/>
      <c r="C830" s="1"/>
      <c r="D830" s="1"/>
      <c r="E830" s="3"/>
      <c r="F830" s="26"/>
      <c r="G830"/>
      <c r="H830"/>
      <c r="I830" s="17"/>
      <c r="J830" s="17"/>
      <c r="K830" s="17"/>
      <c r="L830" s="1"/>
      <c r="M830" s="3"/>
      <c r="N830" s="1"/>
      <c r="O830" s="1"/>
      <c r="P830" s="1"/>
      <c r="Q830" s="1"/>
      <c r="R830" s="1"/>
      <c r="S830" s="1"/>
      <c r="T830" s="3"/>
      <c r="U830" s="1"/>
      <c r="V830" s="1"/>
      <c r="W830" s="1"/>
    </row>
    <row r="831" spans="1:23" s="23" customFormat="1">
      <c r="A831" s="1"/>
      <c r="B831" s="1"/>
      <c r="C831" s="1"/>
      <c r="D831" s="1"/>
      <c r="E831" s="3"/>
      <c r="F831" s="26" t="s">
        <v>1118</v>
      </c>
      <c r="G831"/>
      <c r="H831"/>
      <c r="I831" s="17"/>
      <c r="J831" s="17"/>
      <c r="K831" s="17"/>
      <c r="L831" s="1"/>
      <c r="M831" s="3"/>
      <c r="N831" s="1"/>
      <c r="O831" s="1"/>
      <c r="P831" s="1"/>
      <c r="Q831" s="1"/>
      <c r="R831" s="1"/>
      <c r="S831" s="1"/>
      <c r="T831" s="3"/>
      <c r="U831" s="1"/>
      <c r="V831" s="1"/>
      <c r="W831" s="1"/>
    </row>
    <row r="832" spans="1:23" s="23" customFormat="1">
      <c r="A832" s="1"/>
      <c r="B832" s="1"/>
      <c r="C832" s="1"/>
      <c r="D832" s="1"/>
      <c r="E832" s="3"/>
      <c r="F832" s="26"/>
      <c r="G832"/>
      <c r="H832"/>
      <c r="I832" s="17"/>
      <c r="J832" s="17"/>
      <c r="K832" s="17"/>
      <c r="L832" s="1"/>
      <c r="M832" s="3"/>
      <c r="N832" s="1"/>
      <c r="O832" s="1"/>
      <c r="P832" s="1"/>
      <c r="Q832" s="1"/>
      <c r="R832" s="1"/>
      <c r="S832" s="1"/>
      <c r="T832" s="3"/>
      <c r="U832" s="1"/>
      <c r="V832" s="1"/>
      <c r="W832" s="1"/>
    </row>
    <row r="833" spans="1:21" s="23" customFormat="1">
      <c r="A833" s="1"/>
      <c r="B833" s="1"/>
      <c r="C833" s="1"/>
      <c r="D833" s="1"/>
      <c r="E833" s="3"/>
      <c r="F833" s="26"/>
      <c r="G833"/>
      <c r="H833"/>
      <c r="I833" s="17"/>
      <c r="J833" s="17"/>
      <c r="K833" s="17"/>
      <c r="L833" s="1"/>
      <c r="M833" s="3"/>
      <c r="N833" s="1"/>
      <c r="O833" s="1"/>
      <c r="P833" s="1"/>
      <c r="Q833" s="1"/>
      <c r="R833" s="1"/>
      <c r="S833" s="1"/>
      <c r="T833" s="3"/>
      <c r="U833" s="1"/>
    </row>
    <row r="834" spans="1:21" s="23" customFormat="1">
      <c r="A834" s="1"/>
      <c r="B834" s="1"/>
      <c r="C834" s="1"/>
      <c r="D834" s="1"/>
      <c r="E834" s="3"/>
      <c r="F834" s="26"/>
      <c r="G834"/>
      <c r="H834"/>
      <c r="I834" s="17"/>
      <c r="J834" s="17"/>
      <c r="K834" s="17"/>
      <c r="L834" s="1"/>
      <c r="M834" s="3"/>
      <c r="N834" s="1"/>
      <c r="O834" s="1"/>
      <c r="P834" s="1"/>
      <c r="Q834" s="1"/>
      <c r="R834" s="1"/>
      <c r="S834" s="1"/>
      <c r="T834" s="3"/>
      <c r="U834" s="1"/>
    </row>
    <row r="835" spans="1:21" s="23" customFormat="1">
      <c r="A835" s="1"/>
      <c r="B835" s="1"/>
      <c r="C835" s="1"/>
      <c r="D835" s="1"/>
      <c r="E835" s="3"/>
      <c r="F835" s="26"/>
      <c r="G835"/>
      <c r="H835"/>
      <c r="I835" s="17"/>
      <c r="J835" s="17"/>
      <c r="K835" s="17"/>
      <c r="L835" s="1"/>
      <c r="M835" s="3"/>
      <c r="N835" s="1"/>
      <c r="O835" s="1"/>
      <c r="P835" s="1"/>
      <c r="Q835" s="1"/>
      <c r="R835" s="1"/>
      <c r="S835" s="1"/>
      <c r="T835" s="3"/>
      <c r="U835" s="1"/>
    </row>
    <row r="836" spans="1:21" s="23" customFormat="1">
      <c r="A836" s="1"/>
      <c r="B836" s="1"/>
      <c r="C836" s="1"/>
      <c r="D836" s="1"/>
      <c r="E836" s="3"/>
      <c r="F836" s="26"/>
      <c r="G836"/>
      <c r="H836"/>
      <c r="I836" s="17"/>
      <c r="J836" s="17"/>
      <c r="K836" s="17"/>
      <c r="L836" s="1"/>
      <c r="M836" s="3"/>
      <c r="N836" s="1"/>
      <c r="O836" s="1"/>
      <c r="P836" s="1"/>
      <c r="Q836" s="1"/>
      <c r="R836" s="1"/>
      <c r="S836" s="1"/>
      <c r="T836" s="3"/>
      <c r="U836" s="1"/>
    </row>
    <row r="837" spans="1:21" s="23" customFormat="1">
      <c r="A837" s="1"/>
      <c r="B837" s="1"/>
      <c r="C837" s="1"/>
      <c r="D837" s="1"/>
      <c r="E837" s="3"/>
      <c r="F837" s="26"/>
      <c r="G837"/>
      <c r="H837"/>
      <c r="I837" s="17"/>
      <c r="J837" s="17"/>
      <c r="K837" s="17"/>
      <c r="L837" s="1"/>
      <c r="M837" s="3"/>
      <c r="N837" s="1"/>
      <c r="O837" s="1"/>
      <c r="P837" s="1"/>
      <c r="Q837" s="1"/>
      <c r="R837" s="1"/>
      <c r="S837" s="1"/>
      <c r="T837" s="3"/>
      <c r="U837" s="1"/>
    </row>
    <row r="838" spans="1:21" s="23" customFormat="1">
      <c r="A838" s="1"/>
      <c r="B838" s="1"/>
      <c r="C838" s="1"/>
      <c r="D838" s="1"/>
      <c r="E838" s="3"/>
      <c r="F838" s="26"/>
      <c r="G838"/>
      <c r="H838"/>
      <c r="I838" s="17"/>
      <c r="J838" s="17"/>
      <c r="K838" s="17"/>
      <c r="L838" s="1"/>
      <c r="M838" s="3"/>
      <c r="N838" s="1"/>
      <c r="O838" s="1"/>
      <c r="P838" s="1"/>
      <c r="Q838" s="1"/>
      <c r="R838" s="1"/>
      <c r="S838" s="1"/>
      <c r="T838" s="3"/>
      <c r="U838" s="1"/>
    </row>
    <row r="839" spans="1:21" s="23" customFormat="1">
      <c r="A839" s="1"/>
      <c r="B839" s="1"/>
      <c r="C839" s="1"/>
      <c r="D839" s="1"/>
      <c r="E839" s="3"/>
      <c r="F839" s="26"/>
      <c r="G839"/>
      <c r="H839"/>
      <c r="I839" s="17"/>
      <c r="J839" s="17"/>
      <c r="K839" s="17"/>
      <c r="L839" s="1"/>
      <c r="M839" s="3"/>
      <c r="N839" s="1"/>
      <c r="O839" s="1"/>
      <c r="P839" s="1"/>
      <c r="Q839" s="1"/>
      <c r="R839" s="1"/>
      <c r="S839" s="1"/>
      <c r="T839" s="3"/>
      <c r="U839" s="1"/>
    </row>
    <row r="840" spans="1:21" s="23" customFormat="1">
      <c r="A840" s="1"/>
      <c r="B840" s="1"/>
      <c r="C840" s="1"/>
      <c r="D840" s="1"/>
      <c r="E840" s="3"/>
      <c r="F840" s="26"/>
      <c r="G840"/>
      <c r="H840"/>
      <c r="I840" s="17"/>
      <c r="J840" s="17"/>
      <c r="K840" s="17"/>
      <c r="L840" s="1"/>
      <c r="M840" s="3"/>
      <c r="N840" s="1"/>
      <c r="O840" s="1"/>
      <c r="P840" s="1"/>
      <c r="Q840" s="1"/>
      <c r="R840" s="1"/>
      <c r="S840" s="1"/>
      <c r="T840" s="3"/>
      <c r="U840" s="1"/>
    </row>
    <row r="841" spans="1:21" s="23" customFormat="1">
      <c r="A841" s="1"/>
      <c r="B841" s="1"/>
      <c r="C841" s="1"/>
      <c r="D841" s="1"/>
      <c r="E841" s="3"/>
      <c r="F841" s="26"/>
      <c r="G841"/>
      <c r="H841"/>
      <c r="I841" s="17"/>
      <c r="J841" s="17"/>
      <c r="K841" s="17"/>
      <c r="L841" s="1"/>
      <c r="M841" s="3"/>
      <c r="N841" s="1"/>
      <c r="O841" s="1"/>
      <c r="P841" s="1"/>
      <c r="Q841" s="1"/>
      <c r="R841" s="1"/>
      <c r="S841" s="1"/>
      <c r="T841" s="3"/>
      <c r="U841" s="1"/>
    </row>
    <row r="842" spans="1:21" s="23" customFormat="1">
      <c r="A842" s="1"/>
      <c r="B842" s="1"/>
      <c r="C842" s="1"/>
      <c r="D842" s="1"/>
      <c r="E842" s="3"/>
      <c r="F842" s="26"/>
      <c r="G842"/>
      <c r="H842"/>
      <c r="I842" s="17"/>
      <c r="J842" s="17"/>
      <c r="K842" s="17"/>
      <c r="L842" s="1"/>
      <c r="M842" s="3"/>
      <c r="N842" s="1"/>
      <c r="O842" s="1"/>
      <c r="P842" s="1"/>
      <c r="Q842" s="1"/>
      <c r="R842" s="1"/>
      <c r="S842" s="1"/>
      <c r="T842" s="3"/>
      <c r="U842" s="1"/>
    </row>
    <row r="843" spans="1:21" s="23" customFormat="1">
      <c r="A843" s="1"/>
      <c r="B843" s="1"/>
      <c r="C843" s="1"/>
      <c r="D843" s="1"/>
      <c r="E843" s="3"/>
      <c r="F843" s="26"/>
      <c r="G843"/>
      <c r="H843"/>
      <c r="I843" s="17"/>
      <c r="J843" s="17"/>
      <c r="K843" s="17"/>
      <c r="L843" s="1"/>
      <c r="M843" s="3"/>
      <c r="N843" s="1"/>
      <c r="O843" s="1"/>
      <c r="P843" s="1"/>
      <c r="Q843" s="1"/>
      <c r="R843" s="1"/>
      <c r="S843" s="1"/>
      <c r="T843" s="3"/>
      <c r="U843" s="1"/>
    </row>
    <row r="844" spans="1:21" s="23" customFormat="1">
      <c r="A844" s="1"/>
      <c r="B844" s="1"/>
      <c r="C844" s="1"/>
      <c r="D844" s="1"/>
      <c r="E844" s="3"/>
      <c r="F844" s="26"/>
      <c r="G844"/>
      <c r="H844"/>
      <c r="I844" s="17"/>
      <c r="J844" s="17"/>
      <c r="K844" s="17"/>
      <c r="L844" s="1"/>
      <c r="M844" s="3"/>
      <c r="N844" s="1"/>
      <c r="O844" s="1"/>
      <c r="P844" s="1"/>
      <c r="Q844" s="1"/>
      <c r="R844" s="1"/>
      <c r="S844" s="1"/>
      <c r="T844" s="3"/>
      <c r="U844" s="1"/>
    </row>
    <row r="845" spans="1:21" s="23" customFormat="1" ht="13.8">
      <c r="A845" s="1"/>
      <c r="B845" s="1"/>
      <c r="C845" s="1"/>
      <c r="D845" s="1"/>
      <c r="E845" s="3"/>
      <c r="F845" s="12"/>
      <c r="G845" s="1"/>
      <c r="H845" s="1"/>
      <c r="I845" s="17"/>
      <c r="J845" s="17"/>
      <c r="K845" s="17"/>
      <c r="L845" s="1"/>
      <c r="M845" s="3"/>
      <c r="N845" s="1"/>
      <c r="O845" s="1"/>
      <c r="P845" s="1"/>
      <c r="Q845" s="1"/>
      <c r="R845" s="1"/>
      <c r="S845" s="1"/>
      <c r="T845" s="3"/>
      <c r="U845" s="1"/>
    </row>
    <row r="846" spans="1:21" s="23" customFormat="1" ht="13.8">
      <c r="A846" s="1"/>
      <c r="B846" s="1"/>
      <c r="C846" s="1"/>
      <c r="D846" s="1"/>
      <c r="E846" s="3"/>
      <c r="F846" s="12"/>
      <c r="G846" s="1"/>
      <c r="H846" s="1"/>
      <c r="I846" s="17"/>
      <c r="J846" s="17"/>
      <c r="K846" s="17"/>
      <c r="L846" s="1"/>
      <c r="M846" s="3"/>
      <c r="N846" s="1"/>
      <c r="O846" s="1"/>
      <c r="P846" s="1"/>
      <c r="Q846" s="1"/>
      <c r="R846" s="1"/>
      <c r="S846" s="1"/>
      <c r="T846" s="3"/>
      <c r="U846" s="1"/>
    </row>
    <row r="847" spans="1:21" s="23" customFormat="1" ht="13.8">
      <c r="A847" s="1"/>
      <c r="B847" s="1"/>
      <c r="C847" s="1"/>
      <c r="D847" s="1"/>
      <c r="E847" s="3"/>
      <c r="F847" s="12"/>
      <c r="G847" s="1"/>
      <c r="H847" s="1"/>
      <c r="I847" s="17"/>
      <c r="J847" s="17"/>
      <c r="K847" s="17"/>
      <c r="L847" s="1"/>
      <c r="M847" s="3"/>
      <c r="N847" s="1"/>
      <c r="O847" s="1"/>
      <c r="P847" s="1"/>
      <c r="Q847" s="1"/>
      <c r="R847" s="1"/>
      <c r="S847" s="1"/>
      <c r="T847" s="3"/>
      <c r="U847" s="1"/>
    </row>
    <row r="848" spans="1:21" s="23" customFormat="1" ht="13.8">
      <c r="A848" s="1"/>
      <c r="B848" s="1"/>
      <c r="C848" s="1"/>
      <c r="D848" s="1"/>
      <c r="E848" s="3"/>
      <c r="F848" s="12"/>
      <c r="G848" s="1"/>
      <c r="H848" s="1"/>
      <c r="I848" s="17"/>
      <c r="J848" s="17"/>
      <c r="K848" s="17"/>
      <c r="L848" s="1"/>
      <c r="M848" s="3"/>
      <c r="N848" s="1"/>
      <c r="O848" s="1"/>
      <c r="P848" s="1"/>
      <c r="Q848" s="1"/>
      <c r="R848" s="1"/>
      <c r="S848" s="1"/>
      <c r="T848" s="3"/>
      <c r="U848" s="1"/>
    </row>
    <row r="849" spans="1:20" s="23" customFormat="1" ht="13.8">
      <c r="A849" s="1"/>
      <c r="B849" s="1"/>
      <c r="C849" s="1"/>
      <c r="D849" s="1"/>
      <c r="E849" s="3"/>
      <c r="F849" s="12"/>
      <c r="G849" s="1"/>
      <c r="H849" s="1"/>
      <c r="I849" s="17"/>
      <c r="J849" s="17"/>
      <c r="K849" s="17"/>
      <c r="L849" s="1"/>
      <c r="M849" s="3"/>
      <c r="N849" s="1"/>
      <c r="O849" s="1"/>
      <c r="P849" s="1"/>
      <c r="Q849" s="1"/>
      <c r="R849" s="1"/>
      <c r="S849" s="1"/>
      <c r="T849" s="3"/>
    </row>
    <row r="850" spans="1:20" s="23" customFormat="1" ht="13.8">
      <c r="A850" s="1"/>
      <c r="B850" s="1"/>
      <c r="C850" s="1"/>
      <c r="D850" s="1"/>
      <c r="E850" s="3"/>
      <c r="F850" s="12"/>
      <c r="G850" s="1"/>
      <c r="H850" s="1"/>
      <c r="I850" s="17"/>
      <c r="J850" s="17"/>
      <c r="K850" s="17"/>
      <c r="L850" s="1"/>
      <c r="M850" s="3"/>
      <c r="N850" s="1"/>
      <c r="O850" s="1"/>
      <c r="P850" s="1"/>
      <c r="Q850" s="1"/>
      <c r="R850" s="1"/>
      <c r="S850" s="1"/>
      <c r="T850" s="3"/>
    </row>
    <row r="851" spans="1:20" s="23" customFormat="1" ht="13.8">
      <c r="A851" s="1"/>
      <c r="B851" s="1"/>
      <c r="C851" s="1"/>
      <c r="D851" s="1"/>
      <c r="E851" s="3"/>
      <c r="F851" s="12"/>
      <c r="G851" s="1"/>
      <c r="H851" s="1"/>
      <c r="I851" s="17"/>
      <c r="J851" s="17"/>
      <c r="K851" s="17"/>
      <c r="L851" s="1"/>
      <c r="M851" s="3"/>
      <c r="N851" s="1"/>
      <c r="O851" s="1"/>
      <c r="P851" s="1"/>
      <c r="Q851" s="1"/>
      <c r="R851" s="1"/>
      <c r="S851" s="1"/>
      <c r="T851" s="3"/>
    </row>
    <row r="852" spans="1:20" s="23" customFormat="1" ht="13.8">
      <c r="A852" s="1"/>
      <c r="B852" s="1"/>
      <c r="C852" s="1"/>
      <c r="D852" s="1"/>
      <c r="E852" s="3"/>
      <c r="F852" s="12"/>
      <c r="G852" s="1"/>
      <c r="H852" s="1"/>
      <c r="I852" s="17"/>
      <c r="J852" s="17"/>
      <c r="K852" s="17"/>
      <c r="L852" s="1"/>
      <c r="M852" s="3"/>
      <c r="N852" s="1"/>
      <c r="O852" s="1"/>
      <c r="P852" s="1"/>
      <c r="Q852" s="1"/>
      <c r="R852" s="1"/>
      <c r="S852" s="1"/>
      <c r="T852" s="3"/>
    </row>
    <row r="853" spans="1:20" s="23" customFormat="1" ht="13.8">
      <c r="A853" s="1"/>
      <c r="B853" s="1"/>
      <c r="C853" s="1"/>
      <c r="D853" s="1"/>
      <c r="E853" s="3"/>
      <c r="F853" s="12"/>
      <c r="G853" s="1"/>
      <c r="H853" s="1"/>
      <c r="I853" s="17"/>
      <c r="J853" s="17"/>
      <c r="K853" s="17"/>
      <c r="L853" s="1"/>
      <c r="M853" s="3"/>
      <c r="N853" s="1"/>
      <c r="O853" s="1"/>
      <c r="P853" s="1"/>
      <c r="Q853" s="1"/>
      <c r="R853" s="1"/>
      <c r="S853" s="1"/>
      <c r="T853" s="3"/>
    </row>
    <row r="854" spans="1:20" s="23" customFormat="1" ht="13.8">
      <c r="A854" s="1"/>
      <c r="B854" s="1"/>
      <c r="C854" s="1"/>
      <c r="D854" s="1"/>
      <c r="E854" s="3"/>
      <c r="F854" s="12"/>
      <c r="G854" s="1"/>
      <c r="H854" s="1"/>
      <c r="I854" s="17"/>
      <c r="J854" s="17"/>
      <c r="K854" s="17"/>
      <c r="L854" s="1"/>
      <c r="M854" s="3"/>
      <c r="N854" s="1"/>
      <c r="O854" s="1"/>
      <c r="P854" s="1"/>
      <c r="Q854" s="1"/>
      <c r="R854" s="1"/>
      <c r="S854" s="1"/>
      <c r="T854" s="3"/>
    </row>
    <row r="855" spans="1:20" s="23" customFormat="1" ht="13.8">
      <c r="A855" s="1"/>
      <c r="B855" s="1"/>
      <c r="C855" s="1"/>
      <c r="D855" s="1"/>
      <c r="E855" s="3"/>
      <c r="F855" s="12"/>
      <c r="G855" s="1"/>
      <c r="H855" s="1"/>
      <c r="I855" s="17"/>
      <c r="J855" s="17"/>
      <c r="K855" s="17"/>
      <c r="L855" s="1"/>
      <c r="M855" s="3"/>
      <c r="N855" s="1"/>
      <c r="O855" s="1"/>
      <c r="P855" s="1"/>
      <c r="Q855" s="1"/>
      <c r="R855" s="1"/>
      <c r="S855" s="1"/>
      <c r="T855" s="3"/>
    </row>
    <row r="856" spans="1:20" s="23" customFormat="1" ht="13.8">
      <c r="A856" s="1"/>
      <c r="B856" s="1"/>
      <c r="C856" s="1"/>
      <c r="D856" s="1"/>
      <c r="E856" s="3"/>
      <c r="F856" s="12"/>
      <c r="G856" s="1"/>
      <c r="H856" s="1"/>
      <c r="I856" s="17"/>
      <c r="J856" s="17"/>
      <c r="K856" s="17"/>
      <c r="L856" s="1"/>
      <c r="M856" s="3"/>
      <c r="N856" s="1"/>
      <c r="O856" s="1"/>
      <c r="P856" s="1"/>
      <c r="Q856" s="1"/>
      <c r="R856" s="1"/>
      <c r="S856" s="1"/>
      <c r="T856" s="3"/>
    </row>
    <row r="857" spans="1:20" s="23" customFormat="1" ht="13.8">
      <c r="A857" s="1"/>
      <c r="B857" s="1"/>
      <c r="C857" s="1"/>
      <c r="D857" s="1"/>
      <c r="E857" s="3"/>
      <c r="F857" s="12"/>
      <c r="G857" s="1"/>
      <c r="H857" s="1"/>
      <c r="I857" s="17"/>
      <c r="J857" s="17"/>
      <c r="K857" s="17"/>
      <c r="L857" s="1"/>
      <c r="M857" s="3"/>
      <c r="N857" s="1"/>
      <c r="O857" s="1"/>
      <c r="P857" s="1"/>
      <c r="Q857" s="1"/>
      <c r="R857" s="1"/>
      <c r="S857" s="1"/>
      <c r="T857" s="3"/>
    </row>
  </sheetData>
  <pageMargins left="0.7" right="0.7" top="0.75" bottom="0.75" header="0.3" footer="0.3"/>
  <pageSetup orientation="portrait" verticalDpi="0" r:id="rId1"/>
  <ignoredErrors>
    <ignoredError sqref="L2:L3 L292:L293 L284:L285 L267:L273 L259:L262 L256 L252:L253 L241:L245 L238:L239 L234 L229:L231 L225 L219:L221 L207:L208 L205 L200:L203 L193:L196 L191 L182 L176 L169:L170 L166 L160:L162 L153:L158 L149 L147 L139:L145 L137 L134:L135 L129 L120:L122 L118 L112:L113 L104:L109 L92:L93 L88:L90 L85:L86 L70 L64 L62 L48:L57 L42:L43 L33:L34 L30:L31 L24:L27 L7:L13 L32 L46 L63 L87 L91 L130 L133 L138 L146 L167 L192 L204 L206 L240 L258 L283 L291 L294 L298 L312:L318 L332:L333 L335:L338 L334 L339:L345 L348:L349 L305 L390 L395 L307 L369 L373 L376 L45 L404 L415:L416 L503:L508 L499 L500:L502 L410:L411 L477 L473:L475 L398 L438:L440 L442:L445 L447:L450 L429:L431 L413 L464 L427:L428 L414 L432:L433 L446 L441 L402:L403 L409 L412 L523:L526 L531 L533 L247 L510:L521 L553:L555 L552 L556:L560 L600:L606 L456:L457 L362:L367 L386:L388 L393 L401 L460 L480 L484:L486 L491 L495:L498 L541:L551 L563:L564 L584 L589:L594 L610 L613 L616:L620 L626:L632 L529 L97 L310 L353 L421:L423 L575 L579:L580 L213 L567 L452" calculatedColumn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7517-D84A-408C-A2AB-42A0F85B08D3}">
  <sheetPr>
    <tabColor rgb="FFFFC000"/>
  </sheetPr>
  <dimension ref="A1:K29"/>
  <sheetViews>
    <sheetView workbookViewId="0">
      <selection activeCell="E28" sqref="E28"/>
    </sheetView>
  </sheetViews>
  <sheetFormatPr baseColWidth="10" defaultColWidth="11.44140625" defaultRowHeight="14.4"/>
  <cols>
    <col min="1" max="1" width="17.5546875" bestFit="1" customWidth="1"/>
    <col min="2" max="2" width="21.5546875" bestFit="1" customWidth="1"/>
    <col min="3" max="3" width="5.5546875" bestFit="1" customWidth="1"/>
    <col min="4" max="4" width="10.44140625" bestFit="1" customWidth="1"/>
    <col min="5" max="6" width="12.44140625" bestFit="1" customWidth="1"/>
    <col min="7" max="7" width="9.5546875" bestFit="1" customWidth="1"/>
    <col min="8" max="8" width="10.5546875" bestFit="1" customWidth="1"/>
    <col min="9" max="9" width="12.44140625" bestFit="1" customWidth="1"/>
    <col min="10" max="10" width="17.5546875" bestFit="1" customWidth="1"/>
    <col min="11" max="11" width="14.44140625" bestFit="1" customWidth="1"/>
  </cols>
  <sheetData>
    <row r="1" spans="1:11">
      <c r="A1" s="10" t="s">
        <v>12</v>
      </c>
      <c r="B1" t="s">
        <v>3053</v>
      </c>
      <c r="J1" s="10" t="s">
        <v>12</v>
      </c>
      <c r="K1" t="s">
        <v>3054</v>
      </c>
    </row>
    <row r="2" spans="1:11">
      <c r="A2" s="10" t="s">
        <v>3055</v>
      </c>
      <c r="B2" t="s">
        <v>3056</v>
      </c>
      <c r="J2" s="10" t="s">
        <v>3055</v>
      </c>
      <c r="K2" t="s">
        <v>3056</v>
      </c>
    </row>
    <row r="4" spans="1:11">
      <c r="A4" s="10" t="s">
        <v>3057</v>
      </c>
      <c r="B4" s="10" t="s">
        <v>3058</v>
      </c>
      <c r="J4" s="10" t="s">
        <v>3059</v>
      </c>
      <c r="K4" t="s">
        <v>3057</v>
      </c>
    </row>
    <row r="5" spans="1:11">
      <c r="A5" s="10" t="s">
        <v>3059</v>
      </c>
      <c r="B5" t="s">
        <v>2144</v>
      </c>
      <c r="C5" t="s">
        <v>33</v>
      </c>
      <c r="D5" t="s">
        <v>2147</v>
      </c>
      <c r="E5" t="s">
        <v>3060</v>
      </c>
      <c r="J5" s="11" t="s">
        <v>70</v>
      </c>
      <c r="K5">
        <v>1</v>
      </c>
    </row>
    <row r="6" spans="1:11">
      <c r="A6" s="11" t="s">
        <v>1488</v>
      </c>
      <c r="B6">
        <v>3</v>
      </c>
      <c r="E6">
        <v>3</v>
      </c>
      <c r="J6" s="11" t="s">
        <v>1138</v>
      </c>
      <c r="K6">
        <v>3</v>
      </c>
    </row>
    <row r="7" spans="1:11">
      <c r="A7" s="11" t="s">
        <v>1595</v>
      </c>
      <c r="B7">
        <v>12</v>
      </c>
      <c r="E7">
        <v>12</v>
      </c>
      <c r="J7" s="11" t="s">
        <v>1151</v>
      </c>
      <c r="K7">
        <v>4</v>
      </c>
    </row>
    <row r="8" spans="1:11">
      <c r="A8" s="11" t="s">
        <v>1452</v>
      </c>
      <c r="C8">
        <v>1</v>
      </c>
      <c r="D8">
        <v>1</v>
      </c>
      <c r="E8">
        <v>2</v>
      </c>
      <c r="J8" s="11" t="s">
        <v>128</v>
      </c>
      <c r="K8">
        <v>4</v>
      </c>
    </row>
    <row r="9" spans="1:11">
      <c r="A9" s="11" t="s">
        <v>70</v>
      </c>
      <c r="B9">
        <v>266</v>
      </c>
      <c r="C9">
        <v>29</v>
      </c>
      <c r="D9">
        <v>7</v>
      </c>
      <c r="E9">
        <v>302</v>
      </c>
      <c r="J9" s="11" t="s">
        <v>1141</v>
      </c>
      <c r="K9">
        <v>13</v>
      </c>
    </row>
    <row r="10" spans="1:11">
      <c r="A10" s="11" t="s">
        <v>1149</v>
      </c>
      <c r="B10">
        <v>33</v>
      </c>
      <c r="E10">
        <v>33</v>
      </c>
      <c r="J10" s="11" t="s">
        <v>3060</v>
      </c>
      <c r="K10">
        <v>25</v>
      </c>
    </row>
    <row r="11" spans="1:11">
      <c r="A11" s="11" t="s">
        <v>214</v>
      </c>
      <c r="B11">
        <v>1</v>
      </c>
      <c r="C11">
        <v>1</v>
      </c>
      <c r="D11">
        <v>1</v>
      </c>
      <c r="E11">
        <v>3</v>
      </c>
    </row>
    <row r="12" spans="1:11">
      <c r="A12" s="11" t="s">
        <v>2384</v>
      </c>
      <c r="B12">
        <v>1</v>
      </c>
      <c r="C12">
        <v>1</v>
      </c>
      <c r="D12">
        <v>1</v>
      </c>
      <c r="E12">
        <v>3</v>
      </c>
    </row>
    <row r="13" spans="1:11">
      <c r="A13" s="11" t="s">
        <v>1138</v>
      </c>
      <c r="B13">
        <v>19</v>
      </c>
      <c r="C13">
        <v>5</v>
      </c>
      <c r="D13">
        <v>1</v>
      </c>
      <c r="E13">
        <v>25</v>
      </c>
    </row>
    <row r="14" spans="1:11">
      <c r="A14" s="11" t="s">
        <v>1151</v>
      </c>
      <c r="B14">
        <v>101</v>
      </c>
      <c r="C14">
        <v>38</v>
      </c>
      <c r="D14">
        <v>5</v>
      </c>
      <c r="E14">
        <v>144</v>
      </c>
    </row>
    <row r="15" spans="1:11">
      <c r="A15" s="11" t="s">
        <v>128</v>
      </c>
      <c r="B15">
        <v>11</v>
      </c>
      <c r="C15">
        <v>6</v>
      </c>
      <c r="D15">
        <v>3</v>
      </c>
      <c r="E15">
        <v>20</v>
      </c>
    </row>
    <row r="16" spans="1:11">
      <c r="A16" s="11" t="s">
        <v>1141</v>
      </c>
      <c r="B16">
        <v>24</v>
      </c>
      <c r="C16">
        <v>5</v>
      </c>
      <c r="D16">
        <v>3</v>
      </c>
      <c r="E16">
        <v>32</v>
      </c>
    </row>
    <row r="17" spans="1:5">
      <c r="A17" s="11" t="s">
        <v>264</v>
      </c>
      <c r="B17">
        <v>8</v>
      </c>
      <c r="C17">
        <v>3</v>
      </c>
      <c r="E17">
        <v>11</v>
      </c>
    </row>
    <row r="18" spans="1:5">
      <c r="A18" s="11" t="s">
        <v>65</v>
      </c>
      <c r="B18">
        <v>25</v>
      </c>
      <c r="C18">
        <v>6</v>
      </c>
      <c r="D18">
        <v>4</v>
      </c>
      <c r="E18">
        <v>35</v>
      </c>
    </row>
    <row r="19" spans="1:5">
      <c r="A19" s="11" t="s">
        <v>3060</v>
      </c>
      <c r="B19">
        <v>504</v>
      </c>
      <c r="C19">
        <v>95</v>
      </c>
      <c r="D19">
        <v>26</v>
      </c>
      <c r="E19">
        <v>625</v>
      </c>
    </row>
    <row r="21" spans="1:5">
      <c r="B21" s="30">
        <f>(504*100%)/625</f>
        <v>0.80640000000000001</v>
      </c>
      <c r="C21" s="72">
        <f>(121*100%)/625</f>
        <v>0.19359999999999999</v>
      </c>
      <c r="D21" s="72"/>
    </row>
    <row r="24" spans="1:5">
      <c r="D24" s="4" t="s">
        <v>3061</v>
      </c>
      <c r="E24" s="4" t="s">
        <v>3062</v>
      </c>
    </row>
    <row r="26" spans="1:5">
      <c r="A26" s="19" t="s">
        <v>3063</v>
      </c>
      <c r="B26" s="20">
        <v>625</v>
      </c>
      <c r="D26">
        <v>504</v>
      </c>
      <c r="E26">
        <v>121</v>
      </c>
    </row>
    <row r="27" spans="1:5">
      <c r="A27" s="19" t="s">
        <v>3064</v>
      </c>
      <c r="B27" s="20">
        <v>137</v>
      </c>
    </row>
    <row r="28" spans="1:5">
      <c r="A28" s="19" t="s">
        <v>3065</v>
      </c>
      <c r="B28" s="20">
        <v>56</v>
      </c>
    </row>
    <row r="29" spans="1:5">
      <c r="A29" s="19" t="s">
        <v>3066</v>
      </c>
      <c r="B29" s="21">
        <v>25</v>
      </c>
      <c r="D29">
        <v>22</v>
      </c>
      <c r="E29">
        <f>B29-D29</f>
        <v>3</v>
      </c>
    </row>
  </sheetData>
  <mergeCells count="1">
    <mergeCell ref="C21:D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0892-21BB-4CA9-B8F7-2BF3B1F19B98}">
  <sheetPr>
    <tabColor rgb="FFFFC000"/>
  </sheetPr>
  <dimension ref="A1:J25"/>
  <sheetViews>
    <sheetView workbookViewId="0">
      <selection activeCell="K19" sqref="K19"/>
    </sheetView>
  </sheetViews>
  <sheetFormatPr baseColWidth="10" defaultColWidth="11.44140625" defaultRowHeight="14.4"/>
  <cols>
    <col min="1" max="1" width="17.5546875" bestFit="1" customWidth="1"/>
    <col min="2" max="2" width="21.5546875" bestFit="1" customWidth="1"/>
    <col min="3" max="3" width="5.5546875" bestFit="1" customWidth="1"/>
    <col min="4" max="4" width="9.5546875" bestFit="1" customWidth="1"/>
    <col min="5" max="6" width="12.44140625" bestFit="1" customWidth="1"/>
    <col min="7" max="7" width="10.5546875" bestFit="1" customWidth="1"/>
    <col min="8" max="8" width="12.44140625" bestFit="1" customWidth="1"/>
    <col min="9" max="9" width="17.5546875" bestFit="1" customWidth="1"/>
    <col min="10" max="10" width="14.44140625" bestFit="1" customWidth="1"/>
    <col min="11" max="11" width="5.5546875" bestFit="1" customWidth="1"/>
    <col min="12" max="12" width="9.5546875" bestFit="1" customWidth="1"/>
    <col min="13" max="13" width="10.5546875" bestFit="1" customWidth="1"/>
    <col min="14" max="14" width="12.44140625" bestFit="1" customWidth="1"/>
  </cols>
  <sheetData>
    <row r="1" spans="1:10">
      <c r="A1" s="10" t="s">
        <v>12</v>
      </c>
      <c r="B1" t="s">
        <v>3053</v>
      </c>
      <c r="I1" s="10" t="s">
        <v>3055</v>
      </c>
      <c r="J1" t="s">
        <v>3067</v>
      </c>
    </row>
    <row r="2" spans="1:10">
      <c r="A2" s="10" t="s">
        <v>3055</v>
      </c>
      <c r="B2" t="s">
        <v>3067</v>
      </c>
      <c r="I2" s="10" t="s">
        <v>12</v>
      </c>
      <c r="J2" t="s">
        <v>3054</v>
      </c>
    </row>
    <row r="4" spans="1:10">
      <c r="A4" s="10" t="s">
        <v>3057</v>
      </c>
      <c r="B4" s="10" t="s">
        <v>3058</v>
      </c>
      <c r="I4" s="10" t="s">
        <v>3059</v>
      </c>
      <c r="J4" t="s">
        <v>3057</v>
      </c>
    </row>
    <row r="5" spans="1:10">
      <c r="A5" s="10" t="s">
        <v>3059</v>
      </c>
      <c r="B5" t="s">
        <v>2144</v>
      </c>
      <c r="C5" t="s">
        <v>33</v>
      </c>
      <c r="D5" t="s">
        <v>50</v>
      </c>
      <c r="E5" t="s">
        <v>3060</v>
      </c>
      <c r="I5" s="11" t="s">
        <v>98</v>
      </c>
      <c r="J5">
        <v>2</v>
      </c>
    </row>
    <row r="6" spans="1:10">
      <c r="A6" s="11" t="s">
        <v>62</v>
      </c>
      <c r="B6">
        <v>1</v>
      </c>
      <c r="E6">
        <v>1</v>
      </c>
      <c r="I6" s="11" t="s">
        <v>70</v>
      </c>
      <c r="J6">
        <v>45</v>
      </c>
    </row>
    <row r="7" spans="1:10" ht="2.85" customHeight="1">
      <c r="A7" s="11" t="s">
        <v>70</v>
      </c>
      <c r="B7">
        <v>115</v>
      </c>
      <c r="C7">
        <v>12</v>
      </c>
      <c r="D7">
        <v>18</v>
      </c>
      <c r="E7">
        <v>145</v>
      </c>
      <c r="I7" s="11" t="s">
        <v>214</v>
      </c>
      <c r="J7">
        <v>1</v>
      </c>
    </row>
    <row r="8" spans="1:10" hidden="1">
      <c r="A8" s="11" t="s">
        <v>195</v>
      </c>
      <c r="B8">
        <v>24</v>
      </c>
      <c r="D8">
        <v>2</v>
      </c>
      <c r="E8">
        <v>26</v>
      </c>
      <c r="I8" s="11" t="s">
        <v>199</v>
      </c>
      <c r="J8">
        <v>3</v>
      </c>
    </row>
    <row r="9" spans="1:10" hidden="1">
      <c r="A9" s="11" t="s">
        <v>214</v>
      </c>
      <c r="B9">
        <v>2</v>
      </c>
      <c r="C9">
        <v>1</v>
      </c>
      <c r="E9">
        <v>3</v>
      </c>
      <c r="I9" s="11" t="s">
        <v>37</v>
      </c>
      <c r="J9">
        <v>23</v>
      </c>
    </row>
    <row r="10" spans="1:10">
      <c r="A10" s="11" t="s">
        <v>30</v>
      </c>
      <c r="B10">
        <v>1</v>
      </c>
      <c r="E10">
        <v>1</v>
      </c>
      <c r="I10" s="11" t="s">
        <v>128</v>
      </c>
      <c r="J10">
        <v>2</v>
      </c>
    </row>
    <row r="11" spans="1:10">
      <c r="A11" s="11" t="s">
        <v>199</v>
      </c>
      <c r="B11">
        <v>6</v>
      </c>
      <c r="C11">
        <v>2</v>
      </c>
      <c r="E11">
        <v>8</v>
      </c>
      <c r="I11" s="11" t="s">
        <v>58</v>
      </c>
      <c r="J11">
        <v>4</v>
      </c>
    </row>
    <row r="12" spans="1:10">
      <c r="A12" s="11" t="s">
        <v>37</v>
      </c>
      <c r="B12">
        <v>16</v>
      </c>
      <c r="C12">
        <v>6</v>
      </c>
      <c r="D12">
        <v>11</v>
      </c>
      <c r="E12">
        <v>33</v>
      </c>
      <c r="I12" s="11" t="s">
        <v>1001</v>
      </c>
      <c r="J12">
        <v>1</v>
      </c>
    </row>
    <row r="13" spans="1:10">
      <c r="A13" s="11" t="s">
        <v>128</v>
      </c>
      <c r="B13">
        <v>6</v>
      </c>
      <c r="C13">
        <v>1</v>
      </c>
      <c r="E13">
        <v>7</v>
      </c>
      <c r="I13" s="11" t="s">
        <v>65</v>
      </c>
      <c r="J13">
        <v>1</v>
      </c>
    </row>
    <row r="14" spans="1:10">
      <c r="A14" s="11" t="s">
        <v>58</v>
      </c>
      <c r="B14">
        <v>2</v>
      </c>
      <c r="D14">
        <v>1</v>
      </c>
      <c r="E14">
        <v>3</v>
      </c>
      <c r="I14" s="11" t="s">
        <v>3060</v>
      </c>
      <c r="J14">
        <v>82</v>
      </c>
    </row>
    <row r="15" spans="1:10">
      <c r="A15" s="11" t="s">
        <v>65</v>
      </c>
      <c r="B15">
        <v>10</v>
      </c>
      <c r="C15">
        <v>1</v>
      </c>
      <c r="E15">
        <v>11</v>
      </c>
    </row>
    <row r="16" spans="1:10">
      <c r="A16" s="11" t="s">
        <v>3060</v>
      </c>
      <c r="B16">
        <v>183</v>
      </c>
      <c r="C16">
        <v>23</v>
      </c>
      <c r="D16">
        <v>32</v>
      </c>
      <c r="E16">
        <v>238</v>
      </c>
    </row>
    <row r="18" spans="1:5">
      <c r="B18" s="30">
        <f>(183*100%)/238</f>
        <v>0.76890756302521013</v>
      </c>
      <c r="C18" s="72">
        <f>(55*100%)/238</f>
        <v>0.23109243697478993</v>
      </c>
      <c r="D18" s="72"/>
    </row>
    <row r="20" spans="1:5">
      <c r="D20" s="4" t="s">
        <v>3061</v>
      </c>
      <c r="E20" s="4" t="s">
        <v>3062</v>
      </c>
    </row>
    <row r="22" spans="1:5">
      <c r="A22" s="19" t="s">
        <v>3063</v>
      </c>
      <c r="B22" s="20">
        <v>238</v>
      </c>
      <c r="D22">
        <v>183</v>
      </c>
      <c r="E22">
        <v>55</v>
      </c>
    </row>
    <row r="23" spans="1:5">
      <c r="A23" s="19" t="s">
        <v>3064</v>
      </c>
      <c r="B23" s="20">
        <v>40</v>
      </c>
    </row>
    <row r="24" spans="1:5">
      <c r="A24" s="19" t="s">
        <v>3065</v>
      </c>
      <c r="B24" s="20">
        <v>4</v>
      </c>
    </row>
    <row r="25" spans="1:5">
      <c r="A25" s="19" t="s">
        <v>3066</v>
      </c>
      <c r="B25" s="21">
        <v>82</v>
      </c>
      <c r="D25">
        <v>22</v>
      </c>
      <c r="E25">
        <f>B25-D25</f>
        <v>60</v>
      </c>
    </row>
  </sheetData>
  <mergeCells count="1">
    <mergeCell ref="C18:D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A547-8BC0-4D56-9750-071C47822C7A}">
  <sheetPr filterMode="1">
    <tabColor rgb="FFFFC000"/>
  </sheetPr>
  <dimension ref="A1:Y7616"/>
  <sheetViews>
    <sheetView tabSelected="1" zoomScale="80" zoomScaleNormal="90" workbookViewId="0">
      <pane ySplit="1" topLeftCell="A2" activePane="bottomLeft" state="frozen"/>
      <selection pane="bottomLeft" activeCell="C6314" sqref="C6314"/>
    </sheetView>
  </sheetViews>
  <sheetFormatPr baseColWidth="10" defaultColWidth="9.44140625" defaultRowHeight="14.4"/>
  <cols>
    <col min="1" max="1" width="19" customWidth="1"/>
    <col min="2" max="2" width="18.5546875" customWidth="1"/>
    <col min="3" max="3" width="14.44140625" style="55" customWidth="1"/>
    <col min="4" max="4" width="11.44140625"/>
    <col min="5" max="5" width="12.21875" customWidth="1"/>
    <col min="6" max="6" width="19.33203125" customWidth="1"/>
    <col min="7" max="7" width="11.5546875" customWidth="1"/>
    <col min="8" max="8" width="13.109375" customWidth="1"/>
    <col min="9" max="9" width="33.88671875" customWidth="1"/>
    <col min="10" max="10" width="16.5546875" customWidth="1"/>
    <col min="11" max="11" width="17.5546875" customWidth="1"/>
    <col min="12" max="12" width="17.44140625" customWidth="1"/>
    <col min="13" max="13" width="23.33203125" customWidth="1"/>
    <col min="14" max="14" width="13.21875" style="32" customWidth="1"/>
    <col min="15" max="15" width="12.109375" customWidth="1"/>
    <col min="16" max="16" width="13.109375" customWidth="1"/>
    <col min="17" max="17" width="11.6640625" customWidth="1"/>
    <col min="18" max="18" width="12.44140625" customWidth="1"/>
    <col min="19" max="19" width="10.44140625" customWidth="1"/>
    <col min="20" max="20" width="11.44140625" customWidth="1"/>
    <col min="21" max="21" width="12.5546875" style="32" customWidth="1"/>
    <col min="22" max="22" width="10.44140625" customWidth="1"/>
  </cols>
  <sheetData>
    <row r="1" spans="1:24" ht="40.950000000000003" customHeight="1">
      <c r="A1" s="9" t="s">
        <v>19</v>
      </c>
      <c r="B1" s="9" t="s">
        <v>1</v>
      </c>
      <c r="C1" s="51" t="s">
        <v>2</v>
      </c>
      <c r="D1" s="8" t="s">
        <v>3</v>
      </c>
      <c r="E1" s="13" t="s">
        <v>4</v>
      </c>
      <c r="F1" s="14" t="s">
        <v>5</v>
      </c>
      <c r="G1" s="14" t="s">
        <v>3055</v>
      </c>
      <c r="H1" s="13" t="s">
        <v>20</v>
      </c>
      <c r="I1" s="14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6" t="s">
        <v>12</v>
      </c>
      <c r="O1" s="7" t="s">
        <v>21</v>
      </c>
      <c r="P1" s="6" t="s">
        <v>14</v>
      </c>
      <c r="Q1" s="6" t="s">
        <v>15</v>
      </c>
      <c r="R1" s="6" t="s">
        <v>16</v>
      </c>
      <c r="S1" s="6" t="s">
        <v>17</v>
      </c>
      <c r="T1" s="7" t="s">
        <v>22</v>
      </c>
      <c r="U1" s="16" t="s">
        <v>18</v>
      </c>
      <c r="V1" s="6" t="s">
        <v>23</v>
      </c>
      <c r="W1" s="6" t="s">
        <v>24</v>
      </c>
      <c r="X1" s="7" t="s">
        <v>25</v>
      </c>
    </row>
    <row r="2" spans="1:24" hidden="1">
      <c r="A2" s="1" t="s">
        <v>26</v>
      </c>
      <c r="B2" s="1" t="s">
        <v>647</v>
      </c>
      <c r="C2" s="52">
        <v>104</v>
      </c>
      <c r="D2" s="1" t="s">
        <v>648</v>
      </c>
      <c r="E2" s="3">
        <v>46023</v>
      </c>
      <c r="F2" s="12">
        <v>46023.857442129629</v>
      </c>
      <c r="G2" s="12" t="str">
        <f t="shared" ref="G2:G65" si="0">UPPER(TEXT(E2, "MMMM"))</f>
        <v>ENERO</v>
      </c>
      <c r="H2" s="1">
        <v>15442838</v>
      </c>
      <c r="I2" s="1" t="s">
        <v>649</v>
      </c>
      <c r="J2" s="35">
        <f>L2/K2</f>
        <v>6.2631578947368425</v>
      </c>
      <c r="K2" s="35">
        <v>288496</v>
      </c>
      <c r="L2" s="35">
        <v>1806896</v>
      </c>
      <c r="M2" s="1" t="s">
        <v>58</v>
      </c>
      <c r="N2" s="3">
        <v>46027</v>
      </c>
      <c r="O2" s="1">
        <f t="shared" ref="O2:O65" si="1">IFERROR(IF(-_xlfn.DAYS(E2,N2)&lt;0,0,-_xlfn.DAYS(E2,N2)), " - ")</f>
        <v>4</v>
      </c>
      <c r="P2" s="1" t="s">
        <v>196</v>
      </c>
      <c r="Q2" s="1"/>
      <c r="R2" s="1"/>
      <c r="S2" s="1"/>
      <c r="T2" s="1"/>
      <c r="U2" s="3">
        <v>46028</v>
      </c>
      <c r="V2" s="1"/>
      <c r="W2" s="1"/>
      <c r="X2" s="1" t="s">
        <v>40</v>
      </c>
    </row>
    <row r="3" spans="1:24" hidden="1">
      <c r="A3" s="1" t="s">
        <v>26</v>
      </c>
      <c r="B3" s="1" t="s">
        <v>216</v>
      </c>
      <c r="C3" s="52">
        <v>1207940</v>
      </c>
      <c r="D3" s="1" t="s">
        <v>217</v>
      </c>
      <c r="E3" s="3">
        <v>46023</v>
      </c>
      <c r="F3" s="12">
        <v>46023.577418981484</v>
      </c>
      <c r="G3" s="12" t="str">
        <f t="shared" si="0"/>
        <v>ENERO</v>
      </c>
      <c r="H3" s="1">
        <v>890903790</v>
      </c>
      <c r="I3" s="1" t="s">
        <v>218</v>
      </c>
      <c r="J3" s="35">
        <f t="shared" ref="J3:J66" si="2">L3-K3</f>
        <v>1643587</v>
      </c>
      <c r="K3" s="35">
        <v>82179.350000000006</v>
      </c>
      <c r="L3" s="35">
        <v>1725766.35</v>
      </c>
      <c r="M3" s="1" t="s">
        <v>199</v>
      </c>
      <c r="N3" s="3">
        <v>46037</v>
      </c>
      <c r="O3" s="1">
        <f t="shared" si="1"/>
        <v>14</v>
      </c>
      <c r="P3" s="1" t="s">
        <v>38</v>
      </c>
      <c r="Q3" s="1"/>
      <c r="R3" s="1"/>
      <c r="S3" s="1"/>
      <c r="T3" s="1"/>
      <c r="U3" s="3">
        <v>46042</v>
      </c>
      <c r="V3" s="1" t="s">
        <v>39</v>
      </c>
      <c r="W3" s="1"/>
      <c r="X3" s="1" t="s">
        <v>50</v>
      </c>
    </row>
    <row r="4" spans="1:24" hidden="1">
      <c r="A4" s="1" t="s">
        <v>26</v>
      </c>
      <c r="B4" s="1" t="s">
        <v>842</v>
      </c>
      <c r="C4" s="52">
        <v>34015</v>
      </c>
      <c r="D4" s="1" t="s">
        <v>843</v>
      </c>
      <c r="E4" s="3">
        <v>46023</v>
      </c>
      <c r="F4" s="12">
        <v>46023.267210648148</v>
      </c>
      <c r="G4" s="12" t="str">
        <f t="shared" si="0"/>
        <v>ENERO</v>
      </c>
      <c r="H4" s="1">
        <v>900610585</v>
      </c>
      <c r="I4" s="1" t="s">
        <v>844</v>
      </c>
      <c r="J4" s="35">
        <f t="shared" si="2"/>
        <v>1560304</v>
      </c>
      <c r="K4" s="35">
        <v>40891</v>
      </c>
      <c r="L4" s="35">
        <v>1601195</v>
      </c>
      <c r="M4" s="1" t="s">
        <v>70</v>
      </c>
      <c r="N4" s="3">
        <v>46037</v>
      </c>
      <c r="O4" s="1">
        <f t="shared" si="1"/>
        <v>14</v>
      </c>
      <c r="P4" s="1" t="s">
        <v>38</v>
      </c>
      <c r="Q4" s="1"/>
      <c r="R4" s="1"/>
      <c r="S4" s="1"/>
      <c r="T4" s="1"/>
      <c r="U4" s="3">
        <v>46029</v>
      </c>
      <c r="V4" s="1" t="s">
        <v>39</v>
      </c>
      <c r="W4" s="1"/>
      <c r="X4" s="1" t="s">
        <v>50</v>
      </c>
    </row>
    <row r="5" spans="1:24" hidden="1">
      <c r="A5" s="1" t="s">
        <v>26</v>
      </c>
      <c r="B5" s="1" t="s">
        <v>1116</v>
      </c>
      <c r="C5" s="52">
        <v>250</v>
      </c>
      <c r="D5" s="1" t="s">
        <v>28</v>
      </c>
      <c r="E5" s="3">
        <v>46023</v>
      </c>
      <c r="F5" s="12">
        <v>46023.981805555559</v>
      </c>
      <c r="G5" s="12" t="str">
        <f t="shared" si="0"/>
        <v>ENERO</v>
      </c>
      <c r="H5" s="1">
        <v>901703752</v>
      </c>
      <c r="I5" s="1" t="s">
        <v>1117</v>
      </c>
      <c r="J5" s="35">
        <f t="shared" si="2"/>
        <v>14946000</v>
      </c>
      <c r="K5" s="35">
        <v>2839740</v>
      </c>
      <c r="L5" s="35">
        <v>17785740</v>
      </c>
      <c r="M5" s="1" t="s">
        <v>195</v>
      </c>
      <c r="N5" s="3">
        <v>46037</v>
      </c>
      <c r="O5" s="1">
        <f t="shared" si="1"/>
        <v>14</v>
      </c>
      <c r="P5" s="1" t="s">
        <v>196</v>
      </c>
      <c r="Q5" s="1"/>
      <c r="R5" s="1"/>
      <c r="S5" s="1"/>
      <c r="T5" s="1"/>
      <c r="U5" s="3">
        <v>46028</v>
      </c>
      <c r="V5" s="1" t="s">
        <v>32</v>
      </c>
      <c r="W5" s="1"/>
      <c r="X5" s="1" t="s">
        <v>50</v>
      </c>
    </row>
    <row r="6" spans="1:24" hidden="1">
      <c r="A6" s="1" t="s">
        <v>26</v>
      </c>
      <c r="B6" s="1" t="s">
        <v>245</v>
      </c>
      <c r="C6" s="52">
        <v>3472</v>
      </c>
      <c r="D6" s="1" t="s">
        <v>246</v>
      </c>
      <c r="E6" s="3">
        <v>46023</v>
      </c>
      <c r="F6" s="12">
        <v>46023.155868055554</v>
      </c>
      <c r="G6" s="12" t="str">
        <f t="shared" si="0"/>
        <v>ENERO</v>
      </c>
      <c r="H6" s="1">
        <v>901609691</v>
      </c>
      <c r="I6" s="1" t="s">
        <v>247</v>
      </c>
      <c r="J6" s="35">
        <f t="shared" si="2"/>
        <v>696000</v>
      </c>
      <c r="K6" s="35">
        <v>132240</v>
      </c>
      <c r="L6" s="35">
        <v>828240</v>
      </c>
      <c r="M6" s="1" t="s">
        <v>195</v>
      </c>
      <c r="N6" s="3">
        <v>46037</v>
      </c>
      <c r="O6" s="1">
        <f t="shared" si="1"/>
        <v>14</v>
      </c>
      <c r="P6" s="1" t="s">
        <v>196</v>
      </c>
      <c r="Q6" s="1"/>
      <c r="R6" s="1"/>
      <c r="S6" s="1"/>
      <c r="T6" s="1"/>
      <c r="U6" s="3">
        <v>46028</v>
      </c>
      <c r="V6" s="1" t="s">
        <v>32</v>
      </c>
      <c r="W6" s="1"/>
      <c r="X6" s="1" t="s">
        <v>50</v>
      </c>
    </row>
    <row r="7" spans="1:24" hidden="1">
      <c r="A7" s="1" t="s">
        <v>26</v>
      </c>
      <c r="B7" s="1" t="s">
        <v>254</v>
      </c>
      <c r="C7" s="52">
        <v>69855990</v>
      </c>
      <c r="D7" s="1" t="s">
        <v>255</v>
      </c>
      <c r="E7" s="3">
        <v>46023</v>
      </c>
      <c r="F7" s="12">
        <v>46023.08693287037</v>
      </c>
      <c r="G7" s="12" t="str">
        <f t="shared" si="0"/>
        <v>ENERO</v>
      </c>
      <c r="H7" s="1">
        <v>900843898</v>
      </c>
      <c r="I7" s="1" t="s">
        <v>256</v>
      </c>
      <c r="J7" s="35">
        <f t="shared" si="2"/>
        <v>9453.77</v>
      </c>
      <c r="K7" s="35">
        <v>1796.23</v>
      </c>
      <c r="L7" s="35">
        <v>11250</v>
      </c>
      <c r="M7" s="1" t="s">
        <v>54</v>
      </c>
      <c r="N7" s="3"/>
      <c r="O7" s="1">
        <f t="shared" si="1"/>
        <v>0</v>
      </c>
      <c r="P7" s="1" t="s">
        <v>38</v>
      </c>
      <c r="Q7" s="1"/>
      <c r="R7" s="1"/>
      <c r="S7" s="1"/>
      <c r="T7" s="1"/>
      <c r="U7" s="3">
        <v>46119</v>
      </c>
      <c r="V7" s="1" t="s">
        <v>39</v>
      </c>
      <c r="W7" s="1"/>
      <c r="X7" s="1" t="s">
        <v>50</v>
      </c>
    </row>
    <row r="8" spans="1:24" hidden="1">
      <c r="A8" s="1" t="s">
        <v>26</v>
      </c>
      <c r="B8" s="1" t="s">
        <v>913</v>
      </c>
      <c r="C8" s="52">
        <v>292475957</v>
      </c>
      <c r="D8" s="1" t="s">
        <v>914</v>
      </c>
      <c r="E8" s="3">
        <v>46023</v>
      </c>
      <c r="F8" s="12">
        <v>46028.665891203702</v>
      </c>
      <c r="G8" s="12" t="str">
        <f t="shared" si="0"/>
        <v>ENERO</v>
      </c>
      <c r="H8" s="1">
        <v>800153993</v>
      </c>
      <c r="I8" s="1" t="s">
        <v>915</v>
      </c>
      <c r="J8" s="35">
        <f t="shared" si="2"/>
        <v>1967321.01</v>
      </c>
      <c r="K8" s="35">
        <v>44197.99</v>
      </c>
      <c r="L8" s="35">
        <v>2011519</v>
      </c>
      <c r="M8" s="1" t="s">
        <v>65</v>
      </c>
      <c r="N8" s="3">
        <v>46037</v>
      </c>
      <c r="O8" s="1">
        <f t="shared" si="1"/>
        <v>14</v>
      </c>
      <c r="P8" s="1" t="s">
        <v>90</v>
      </c>
      <c r="Q8" s="1"/>
      <c r="R8" s="1"/>
      <c r="S8" s="1"/>
      <c r="T8" s="1"/>
      <c r="U8" s="3">
        <v>46036</v>
      </c>
      <c r="V8" s="1" t="s">
        <v>39</v>
      </c>
      <c r="W8" s="1"/>
      <c r="X8" s="1" t="s">
        <v>50</v>
      </c>
    </row>
    <row r="9" spans="1:24" hidden="1">
      <c r="A9" s="1" t="s">
        <v>26</v>
      </c>
      <c r="B9" s="1" t="s">
        <v>942</v>
      </c>
      <c r="C9" s="52">
        <v>19410</v>
      </c>
      <c r="D9" s="1" t="s">
        <v>28</v>
      </c>
      <c r="E9" s="3">
        <v>46024</v>
      </c>
      <c r="F9" s="12">
        <v>46024.725254629629</v>
      </c>
      <c r="G9" s="12" t="str">
        <f t="shared" si="0"/>
        <v>ENERO</v>
      </c>
      <c r="H9" s="1">
        <v>890903388</v>
      </c>
      <c r="I9" s="1" t="s">
        <v>943</v>
      </c>
      <c r="J9" s="35">
        <f t="shared" si="2"/>
        <v>1699072</v>
      </c>
      <c r="K9" s="35">
        <v>322823.67999999999</v>
      </c>
      <c r="L9" s="35">
        <v>2021895.68</v>
      </c>
      <c r="M9" s="1" t="s">
        <v>195</v>
      </c>
      <c r="N9" s="3">
        <v>46037</v>
      </c>
      <c r="O9" s="1">
        <f t="shared" si="1"/>
        <v>13</v>
      </c>
      <c r="P9" s="1" t="s">
        <v>196</v>
      </c>
      <c r="Q9" s="1"/>
      <c r="R9" s="1"/>
      <c r="S9" s="1"/>
      <c r="T9" s="1"/>
      <c r="U9" s="3">
        <v>46028</v>
      </c>
      <c r="V9" s="1" t="s">
        <v>32</v>
      </c>
      <c r="W9" s="1"/>
      <c r="X9" s="1" t="s">
        <v>50</v>
      </c>
    </row>
    <row r="10" spans="1:24" hidden="1">
      <c r="A10" s="1" t="s">
        <v>26</v>
      </c>
      <c r="B10" s="1" t="s">
        <v>200</v>
      </c>
      <c r="C10" s="52">
        <v>11821</v>
      </c>
      <c r="D10" s="1" t="s">
        <v>201</v>
      </c>
      <c r="E10" s="3">
        <v>46024</v>
      </c>
      <c r="F10" s="12">
        <v>46024.684745370374</v>
      </c>
      <c r="G10" s="12" t="str">
        <f t="shared" si="0"/>
        <v>ENERO</v>
      </c>
      <c r="H10" s="1">
        <v>800192047</v>
      </c>
      <c r="I10" s="1" t="s">
        <v>202</v>
      </c>
      <c r="J10" s="35">
        <f t="shared" si="2"/>
        <v>850000</v>
      </c>
      <c r="K10" s="35">
        <v>0</v>
      </c>
      <c r="L10" s="35">
        <v>850000</v>
      </c>
      <c r="M10" s="1" t="s">
        <v>70</v>
      </c>
      <c r="N10" s="3">
        <v>46037</v>
      </c>
      <c r="O10" s="1">
        <f t="shared" si="1"/>
        <v>13</v>
      </c>
      <c r="P10" s="1" t="s">
        <v>38</v>
      </c>
      <c r="Q10" s="1"/>
      <c r="R10" s="1"/>
      <c r="S10" s="1"/>
      <c r="T10" s="1"/>
      <c r="U10" s="3">
        <v>46030</v>
      </c>
      <c r="V10" s="1" t="s">
        <v>39</v>
      </c>
      <c r="W10" s="1"/>
      <c r="X10" s="1" t="s">
        <v>50</v>
      </c>
    </row>
    <row r="11" spans="1:24" hidden="1">
      <c r="A11" s="1" t="s">
        <v>26</v>
      </c>
      <c r="B11" s="1" t="s">
        <v>538</v>
      </c>
      <c r="C11" s="52">
        <v>4836</v>
      </c>
      <c r="D11" s="1" t="s">
        <v>539</v>
      </c>
      <c r="E11" s="3">
        <v>46024</v>
      </c>
      <c r="F11" s="12">
        <v>46024.796377314815</v>
      </c>
      <c r="G11" s="12" t="str">
        <f t="shared" si="0"/>
        <v>ENERO</v>
      </c>
      <c r="H11" s="1">
        <v>901042685</v>
      </c>
      <c r="I11" s="1" t="s">
        <v>540</v>
      </c>
      <c r="J11" s="35">
        <f t="shared" si="2"/>
        <v>1893835</v>
      </c>
      <c r="K11" s="35">
        <v>0</v>
      </c>
      <c r="L11" s="35">
        <v>1893835</v>
      </c>
      <c r="M11" s="1" t="s">
        <v>65</v>
      </c>
      <c r="N11" s="3">
        <v>46037</v>
      </c>
      <c r="O11" s="1">
        <f t="shared" si="1"/>
        <v>13</v>
      </c>
      <c r="P11" s="1" t="s">
        <v>90</v>
      </c>
      <c r="Q11" s="1"/>
      <c r="R11" s="1"/>
      <c r="S11" s="1"/>
      <c r="T11" s="1"/>
      <c r="U11" s="3">
        <v>46037</v>
      </c>
      <c r="V11" s="1" t="s">
        <v>39</v>
      </c>
      <c r="W11" s="1"/>
      <c r="X11" s="1" t="s">
        <v>50</v>
      </c>
    </row>
    <row r="12" spans="1:24" hidden="1">
      <c r="A12" s="1" t="s">
        <v>26</v>
      </c>
      <c r="B12" s="1" t="s">
        <v>203</v>
      </c>
      <c r="C12" s="52">
        <v>11820</v>
      </c>
      <c r="D12" s="1" t="s">
        <v>201</v>
      </c>
      <c r="E12" s="3">
        <v>46024</v>
      </c>
      <c r="F12" s="12">
        <v>46024.682592592595</v>
      </c>
      <c r="G12" s="12" t="str">
        <f t="shared" si="0"/>
        <v>ENERO</v>
      </c>
      <c r="H12" s="1">
        <v>800192047</v>
      </c>
      <c r="I12" s="1" t="s">
        <v>202</v>
      </c>
      <c r="J12" s="35">
        <f t="shared" si="2"/>
        <v>1300000</v>
      </c>
      <c r="K12" s="35">
        <v>0</v>
      </c>
      <c r="L12" s="35">
        <v>1300000</v>
      </c>
      <c r="M12" s="1" t="s">
        <v>70</v>
      </c>
      <c r="N12" s="3">
        <v>46037</v>
      </c>
      <c r="O12" s="1">
        <f t="shared" si="1"/>
        <v>13</v>
      </c>
      <c r="P12" s="1" t="s">
        <v>38</v>
      </c>
      <c r="Q12" s="1"/>
      <c r="R12" s="1"/>
      <c r="S12" s="1"/>
      <c r="T12" s="1"/>
      <c r="U12" s="3">
        <v>46030</v>
      </c>
      <c r="V12" s="1" t="s">
        <v>39</v>
      </c>
      <c r="W12" s="1"/>
      <c r="X12" s="1" t="s">
        <v>50</v>
      </c>
    </row>
    <row r="13" spans="1:24" hidden="1">
      <c r="A13" s="1" t="s">
        <v>26</v>
      </c>
      <c r="B13" s="1" t="s">
        <v>541</v>
      </c>
      <c r="C13" s="52">
        <v>4830</v>
      </c>
      <c r="D13" s="1" t="s">
        <v>539</v>
      </c>
      <c r="E13" s="3">
        <v>46024</v>
      </c>
      <c r="F13" s="12">
        <v>46024.696423611109</v>
      </c>
      <c r="G13" s="12" t="str">
        <f t="shared" si="0"/>
        <v>ENERO</v>
      </c>
      <c r="H13" s="1">
        <v>901042685</v>
      </c>
      <c r="I13" s="1" t="s">
        <v>540</v>
      </c>
      <c r="J13" s="35">
        <f t="shared" si="2"/>
        <v>1299000</v>
      </c>
      <c r="K13" s="35">
        <v>0</v>
      </c>
      <c r="L13" s="35">
        <v>1299000</v>
      </c>
      <c r="M13" s="1" t="s">
        <v>65</v>
      </c>
      <c r="N13" s="3">
        <v>46037</v>
      </c>
      <c r="O13" s="1">
        <f t="shared" si="1"/>
        <v>13</v>
      </c>
      <c r="P13" s="1" t="s">
        <v>90</v>
      </c>
      <c r="Q13" s="1"/>
      <c r="R13" s="1"/>
      <c r="S13" s="1"/>
      <c r="T13" s="1"/>
      <c r="U13" s="3">
        <v>46037</v>
      </c>
      <c r="V13" s="1" t="s">
        <v>39</v>
      </c>
      <c r="W13" s="1"/>
      <c r="X13" s="1" t="s">
        <v>50</v>
      </c>
    </row>
    <row r="14" spans="1:24" hidden="1">
      <c r="A14" s="1" t="s">
        <v>26</v>
      </c>
      <c r="B14" s="1" t="s">
        <v>614</v>
      </c>
      <c r="C14" s="52">
        <v>450321</v>
      </c>
      <c r="D14" s="1" t="s">
        <v>615</v>
      </c>
      <c r="E14" s="3">
        <v>46024</v>
      </c>
      <c r="F14" s="12">
        <v>46024.704907407409</v>
      </c>
      <c r="G14" s="12" t="str">
        <f t="shared" si="0"/>
        <v>ENERO</v>
      </c>
      <c r="H14" s="1">
        <v>830058677</v>
      </c>
      <c r="I14" s="1" t="s">
        <v>616</v>
      </c>
      <c r="J14" s="35">
        <f t="shared" si="2"/>
        <v>13180561</v>
      </c>
      <c r="K14" s="35">
        <v>2504306.59</v>
      </c>
      <c r="L14" s="35">
        <v>15684867.59</v>
      </c>
      <c r="M14" s="1" t="s">
        <v>65</v>
      </c>
      <c r="N14" s="3">
        <v>46037</v>
      </c>
      <c r="O14" s="1">
        <f t="shared" si="1"/>
        <v>13</v>
      </c>
      <c r="P14" s="1" t="s">
        <v>90</v>
      </c>
      <c r="Q14" s="1"/>
      <c r="R14" s="1"/>
      <c r="S14" s="1"/>
      <c r="T14" s="1"/>
      <c r="U14" s="3">
        <v>46036</v>
      </c>
      <c r="V14" s="1" t="s">
        <v>39</v>
      </c>
      <c r="W14" s="1"/>
      <c r="X14" s="1" t="s">
        <v>50</v>
      </c>
    </row>
    <row r="15" spans="1:24" hidden="1">
      <c r="A15" s="1" t="s">
        <v>26</v>
      </c>
      <c r="B15" s="1" t="s">
        <v>732</v>
      </c>
      <c r="C15" s="52">
        <v>1907</v>
      </c>
      <c r="D15" s="1"/>
      <c r="E15" s="3">
        <v>46024</v>
      </c>
      <c r="F15" s="12">
        <v>46024.619930555556</v>
      </c>
      <c r="G15" s="12" t="str">
        <f t="shared" si="0"/>
        <v>ENERO</v>
      </c>
      <c r="H15" s="1">
        <v>71737920</v>
      </c>
      <c r="I15" s="1" t="s">
        <v>733</v>
      </c>
      <c r="J15" s="35">
        <f t="shared" si="2"/>
        <v>350000</v>
      </c>
      <c r="K15" s="35">
        <v>0</v>
      </c>
      <c r="L15" s="35">
        <v>350000</v>
      </c>
      <c r="M15" s="1" t="s">
        <v>70</v>
      </c>
      <c r="N15" s="3">
        <v>46037</v>
      </c>
      <c r="O15" s="1">
        <f t="shared" si="1"/>
        <v>13</v>
      </c>
      <c r="P15" s="1" t="s">
        <v>38</v>
      </c>
      <c r="Q15" s="1"/>
      <c r="R15" s="1"/>
      <c r="S15" s="1"/>
      <c r="T15" s="1"/>
      <c r="U15" s="3">
        <v>46036</v>
      </c>
      <c r="V15" s="1" t="s">
        <v>39</v>
      </c>
      <c r="W15" s="1"/>
      <c r="X15" s="1" t="s">
        <v>50</v>
      </c>
    </row>
    <row r="16" spans="1:24" hidden="1">
      <c r="A16" s="1" t="s">
        <v>26</v>
      </c>
      <c r="B16" s="1" t="s">
        <v>1102</v>
      </c>
      <c r="C16" s="52">
        <v>21343</v>
      </c>
      <c r="D16" s="1" t="s">
        <v>28</v>
      </c>
      <c r="E16" s="3">
        <v>46024</v>
      </c>
      <c r="F16" s="12">
        <v>46024.437222222223</v>
      </c>
      <c r="G16" s="12" t="str">
        <f t="shared" si="0"/>
        <v>ENERO</v>
      </c>
      <c r="H16" s="1">
        <v>900083323</v>
      </c>
      <c r="I16" s="1" t="s">
        <v>1103</v>
      </c>
      <c r="J16" s="35">
        <f t="shared" si="2"/>
        <v>9797253</v>
      </c>
      <c r="K16" s="35">
        <v>1710000</v>
      </c>
      <c r="L16" s="35">
        <v>11507253</v>
      </c>
      <c r="M16" s="1" t="s">
        <v>195</v>
      </c>
      <c r="N16" s="3">
        <v>46037</v>
      </c>
      <c r="O16" s="1">
        <f t="shared" si="1"/>
        <v>13</v>
      </c>
      <c r="P16" s="1" t="s">
        <v>196</v>
      </c>
      <c r="Q16" s="1"/>
      <c r="R16" s="1"/>
      <c r="S16" s="1"/>
      <c r="T16" s="1"/>
      <c r="U16" s="3">
        <v>46028</v>
      </c>
      <c r="V16" s="1" t="s">
        <v>32</v>
      </c>
      <c r="W16" s="1"/>
      <c r="X16" s="1" t="s">
        <v>50</v>
      </c>
    </row>
    <row r="17" spans="1:24" hidden="1">
      <c r="A17" s="1" t="s">
        <v>26</v>
      </c>
      <c r="B17" s="1" t="s">
        <v>1104</v>
      </c>
      <c r="C17" s="52">
        <v>21342</v>
      </c>
      <c r="D17" s="1" t="s">
        <v>28</v>
      </c>
      <c r="E17" s="3">
        <v>46024</v>
      </c>
      <c r="F17" s="12">
        <v>46024.437013888892</v>
      </c>
      <c r="G17" s="12" t="str">
        <f t="shared" si="0"/>
        <v>ENERO</v>
      </c>
      <c r="H17" s="1">
        <v>900083323</v>
      </c>
      <c r="I17" s="1" t="s">
        <v>1103</v>
      </c>
      <c r="J17" s="35">
        <f t="shared" si="2"/>
        <v>9797253</v>
      </c>
      <c r="K17" s="35">
        <v>1710000</v>
      </c>
      <c r="L17" s="35">
        <v>11507253</v>
      </c>
      <c r="M17" s="1" t="s">
        <v>195</v>
      </c>
      <c r="N17" s="3">
        <v>46037</v>
      </c>
      <c r="O17" s="1">
        <f t="shared" si="1"/>
        <v>13</v>
      </c>
      <c r="P17" s="1" t="s">
        <v>196</v>
      </c>
      <c r="Q17" s="1"/>
      <c r="R17" s="1"/>
      <c r="S17" s="1"/>
      <c r="T17" s="1"/>
      <c r="U17" s="3">
        <v>46028</v>
      </c>
      <c r="V17" s="1" t="s">
        <v>32</v>
      </c>
      <c r="W17" s="1"/>
      <c r="X17" s="1" t="s">
        <v>50</v>
      </c>
    </row>
    <row r="18" spans="1:24" hidden="1">
      <c r="A18" s="1" t="s">
        <v>26</v>
      </c>
      <c r="B18" s="1" t="s">
        <v>1105</v>
      </c>
      <c r="C18" s="52">
        <v>21278</v>
      </c>
      <c r="D18" s="1" t="s">
        <v>28</v>
      </c>
      <c r="E18" s="3">
        <v>46024</v>
      </c>
      <c r="F18" s="12">
        <v>46024.418449074074</v>
      </c>
      <c r="G18" s="12" t="str">
        <f t="shared" si="0"/>
        <v>ENERO</v>
      </c>
      <c r="H18" s="1">
        <v>900083323</v>
      </c>
      <c r="I18" s="1" t="s">
        <v>1103</v>
      </c>
      <c r="J18" s="35">
        <f t="shared" si="2"/>
        <v>8840704</v>
      </c>
      <c r="K18" s="35">
        <v>1540482</v>
      </c>
      <c r="L18" s="35">
        <v>10381186</v>
      </c>
      <c r="M18" s="1" t="s">
        <v>195</v>
      </c>
      <c r="N18" s="3">
        <v>46037</v>
      </c>
      <c r="O18" s="1">
        <f t="shared" si="1"/>
        <v>13</v>
      </c>
      <c r="P18" s="1" t="s">
        <v>196</v>
      </c>
      <c r="Q18" s="1"/>
      <c r="R18" s="1"/>
      <c r="S18" s="1"/>
      <c r="T18" s="1"/>
      <c r="U18" s="3">
        <v>46028</v>
      </c>
      <c r="V18" s="1" t="s">
        <v>32</v>
      </c>
      <c r="W18" s="1"/>
      <c r="X18" s="1" t="s">
        <v>50</v>
      </c>
    </row>
    <row r="19" spans="1:24" hidden="1">
      <c r="A19" s="1" t="s">
        <v>26</v>
      </c>
      <c r="B19" s="1" t="s">
        <v>1106</v>
      </c>
      <c r="C19" s="52">
        <v>21279</v>
      </c>
      <c r="D19" s="1" t="s">
        <v>28</v>
      </c>
      <c r="E19" s="3">
        <v>46024</v>
      </c>
      <c r="F19" s="12">
        <v>46024.418657407405</v>
      </c>
      <c r="G19" s="12" t="str">
        <f t="shared" si="0"/>
        <v>ENERO</v>
      </c>
      <c r="H19" s="1">
        <v>900083323</v>
      </c>
      <c r="I19" s="1" t="s">
        <v>1103</v>
      </c>
      <c r="J19" s="35">
        <f t="shared" si="2"/>
        <v>8840704</v>
      </c>
      <c r="K19" s="35">
        <v>1540482</v>
      </c>
      <c r="L19" s="35">
        <v>10381186</v>
      </c>
      <c r="M19" s="1" t="s">
        <v>195</v>
      </c>
      <c r="N19" s="3">
        <v>46037</v>
      </c>
      <c r="O19" s="1">
        <f t="shared" si="1"/>
        <v>13</v>
      </c>
      <c r="P19" s="1" t="s">
        <v>196</v>
      </c>
      <c r="Q19" s="1"/>
      <c r="R19" s="1"/>
      <c r="S19" s="1"/>
      <c r="T19" s="1"/>
      <c r="U19" s="3">
        <v>46028</v>
      </c>
      <c r="V19" s="1" t="s">
        <v>32</v>
      </c>
      <c r="W19" s="1"/>
      <c r="X19" s="1" t="s">
        <v>50</v>
      </c>
    </row>
    <row r="20" spans="1:24" hidden="1">
      <c r="A20" s="1" t="s">
        <v>26</v>
      </c>
      <c r="B20" s="1" t="s">
        <v>1107</v>
      </c>
      <c r="C20" s="52">
        <v>21233</v>
      </c>
      <c r="D20" s="1" t="s">
        <v>28</v>
      </c>
      <c r="E20" s="3">
        <v>46024</v>
      </c>
      <c r="F20" s="12">
        <v>46024.409583333334</v>
      </c>
      <c r="G20" s="12" t="str">
        <f t="shared" si="0"/>
        <v>ENERO</v>
      </c>
      <c r="H20" s="1">
        <v>900083323</v>
      </c>
      <c r="I20" s="1" t="s">
        <v>1103</v>
      </c>
      <c r="J20" s="35">
        <f t="shared" si="2"/>
        <v>8290100</v>
      </c>
      <c r="K20" s="35">
        <v>1575119</v>
      </c>
      <c r="L20" s="35">
        <v>9865219</v>
      </c>
      <c r="M20" s="1" t="s">
        <v>195</v>
      </c>
      <c r="N20" s="3">
        <v>46037</v>
      </c>
      <c r="O20" s="1">
        <f t="shared" si="1"/>
        <v>13</v>
      </c>
      <c r="P20" s="1" t="s">
        <v>196</v>
      </c>
      <c r="Q20" s="1"/>
      <c r="R20" s="1"/>
      <c r="S20" s="1"/>
      <c r="T20" s="1"/>
      <c r="U20" s="3">
        <v>46028</v>
      </c>
      <c r="V20" s="1" t="s">
        <v>32</v>
      </c>
      <c r="W20" s="1"/>
      <c r="X20" s="1" t="s">
        <v>50</v>
      </c>
    </row>
    <row r="21" spans="1:24" hidden="1">
      <c r="A21" s="1" t="s">
        <v>26</v>
      </c>
      <c r="B21" s="1" t="s">
        <v>1108</v>
      </c>
      <c r="C21" s="52">
        <v>21232</v>
      </c>
      <c r="D21" s="1" t="s">
        <v>28</v>
      </c>
      <c r="E21" s="3">
        <v>46024</v>
      </c>
      <c r="F21" s="12">
        <v>46024.409363425926</v>
      </c>
      <c r="G21" s="12" t="str">
        <f t="shared" si="0"/>
        <v>ENERO</v>
      </c>
      <c r="H21" s="1">
        <v>900083323</v>
      </c>
      <c r="I21" s="1" t="s">
        <v>1103</v>
      </c>
      <c r="J21" s="35">
        <f t="shared" si="2"/>
        <v>8290100</v>
      </c>
      <c r="K21" s="35">
        <v>1575119</v>
      </c>
      <c r="L21" s="35">
        <v>9865219</v>
      </c>
      <c r="M21" s="1" t="s">
        <v>195</v>
      </c>
      <c r="N21" s="3">
        <v>46037</v>
      </c>
      <c r="O21" s="1">
        <f t="shared" si="1"/>
        <v>13</v>
      </c>
      <c r="P21" s="1" t="s">
        <v>196</v>
      </c>
      <c r="Q21" s="1"/>
      <c r="R21" s="1"/>
      <c r="S21" s="1"/>
      <c r="T21" s="1"/>
      <c r="U21" s="3">
        <v>46028</v>
      </c>
      <c r="V21" s="1" t="s">
        <v>32</v>
      </c>
      <c r="W21" s="1"/>
      <c r="X21" s="1" t="s">
        <v>50</v>
      </c>
    </row>
    <row r="22" spans="1:24" hidden="1">
      <c r="A22" s="1" t="s">
        <v>26</v>
      </c>
      <c r="B22" s="1" t="s">
        <v>454</v>
      </c>
      <c r="C22" s="52">
        <v>99</v>
      </c>
      <c r="D22" s="1" t="s">
        <v>455</v>
      </c>
      <c r="E22" s="3">
        <v>46024</v>
      </c>
      <c r="F22" s="12">
        <v>46024.933622685188</v>
      </c>
      <c r="G22" s="12" t="str">
        <f t="shared" si="0"/>
        <v>ENERO</v>
      </c>
      <c r="H22" s="1">
        <v>42790604</v>
      </c>
      <c r="I22" s="1" t="s">
        <v>456</v>
      </c>
      <c r="J22" s="35">
        <f t="shared" si="2"/>
        <v>16479495</v>
      </c>
      <c r="K22" s="35">
        <v>3131104.05</v>
      </c>
      <c r="L22" s="35">
        <v>19610599.050000001</v>
      </c>
      <c r="M22" s="1" t="s">
        <v>195</v>
      </c>
      <c r="N22" s="3">
        <v>46027</v>
      </c>
      <c r="O22" s="1">
        <f t="shared" si="1"/>
        <v>3</v>
      </c>
      <c r="P22" s="1" t="s">
        <v>196</v>
      </c>
      <c r="Q22" s="1"/>
      <c r="R22" s="1"/>
      <c r="S22" s="1"/>
      <c r="T22" s="1"/>
      <c r="U22" s="3">
        <v>46028</v>
      </c>
      <c r="V22" s="1" t="s">
        <v>32</v>
      </c>
      <c r="W22" s="1"/>
      <c r="X22" s="1" t="s">
        <v>40</v>
      </c>
    </row>
    <row r="23" spans="1:24" hidden="1">
      <c r="A23" s="1" t="s">
        <v>736</v>
      </c>
      <c r="B23" s="1" t="s">
        <v>737</v>
      </c>
      <c r="C23" s="52">
        <v>77524141</v>
      </c>
      <c r="D23" s="1" t="s">
        <v>738</v>
      </c>
      <c r="E23" s="3">
        <v>46024</v>
      </c>
      <c r="F23" s="12">
        <v>46024.788888888892</v>
      </c>
      <c r="G23" s="12" t="str">
        <f t="shared" si="0"/>
        <v>ENERO</v>
      </c>
      <c r="H23" s="1">
        <v>900219834</v>
      </c>
      <c r="I23" s="1" t="s">
        <v>739</v>
      </c>
      <c r="J23" s="35">
        <f t="shared" si="2"/>
        <v>19100</v>
      </c>
      <c r="K23" s="35">
        <v>0</v>
      </c>
      <c r="L23" s="35">
        <v>19100</v>
      </c>
      <c r="M23" s="1" t="s">
        <v>70</v>
      </c>
      <c r="N23" s="3">
        <v>46027</v>
      </c>
      <c r="O23" s="1">
        <f t="shared" si="1"/>
        <v>3</v>
      </c>
      <c r="P23" s="1" t="s">
        <v>38</v>
      </c>
      <c r="Q23" s="1"/>
      <c r="R23" s="1"/>
      <c r="S23" s="1"/>
      <c r="T23" s="1"/>
      <c r="U23" s="3">
        <v>46038</v>
      </c>
      <c r="V23" s="1" t="s">
        <v>39</v>
      </c>
      <c r="W23" s="1"/>
      <c r="X23" s="1" t="s">
        <v>40</v>
      </c>
    </row>
    <row r="24" spans="1:24" hidden="1">
      <c r="A24" s="1" t="s">
        <v>26</v>
      </c>
      <c r="B24" s="1" t="s">
        <v>360</v>
      </c>
      <c r="C24" s="52">
        <v>9019629392</v>
      </c>
      <c r="D24" s="1" t="s">
        <v>361</v>
      </c>
      <c r="E24" s="3">
        <v>46024</v>
      </c>
      <c r="F24" s="12">
        <v>46024.768645833334</v>
      </c>
      <c r="G24" s="12" t="str">
        <f t="shared" si="0"/>
        <v>ENERO</v>
      </c>
      <c r="H24" s="1">
        <v>830095213</v>
      </c>
      <c r="I24" s="1" t="s">
        <v>362</v>
      </c>
      <c r="J24" s="35">
        <f t="shared" si="2"/>
        <v>392028.98</v>
      </c>
      <c r="K24" s="35">
        <v>0</v>
      </c>
      <c r="L24" s="35">
        <v>392028.98</v>
      </c>
      <c r="M24" s="1" t="s">
        <v>70</v>
      </c>
      <c r="N24" s="3">
        <v>46027</v>
      </c>
      <c r="O24" s="1">
        <f t="shared" si="1"/>
        <v>3</v>
      </c>
      <c r="P24" s="1" t="s">
        <v>38</v>
      </c>
      <c r="Q24" s="1"/>
      <c r="R24" s="1"/>
      <c r="S24" s="1"/>
      <c r="T24" s="1"/>
      <c r="U24" s="3">
        <v>46029</v>
      </c>
      <c r="V24" s="1" t="s">
        <v>39</v>
      </c>
      <c r="W24" s="1"/>
      <c r="X24" s="1" t="s">
        <v>40</v>
      </c>
    </row>
    <row r="25" spans="1:24" hidden="1">
      <c r="A25" s="1" t="s">
        <v>26</v>
      </c>
      <c r="B25" s="1" t="s">
        <v>734</v>
      </c>
      <c r="C25" s="52">
        <v>1908</v>
      </c>
      <c r="D25" s="1"/>
      <c r="E25" s="3">
        <v>46024</v>
      </c>
      <c r="F25" s="12">
        <v>46024.62195601852</v>
      </c>
      <c r="G25" s="12" t="str">
        <f t="shared" si="0"/>
        <v>ENERO</v>
      </c>
      <c r="H25" s="1">
        <v>71737920</v>
      </c>
      <c r="I25" s="1" t="s">
        <v>733</v>
      </c>
      <c r="J25" s="35">
        <f t="shared" si="2"/>
        <v>90000</v>
      </c>
      <c r="K25" s="35">
        <v>0</v>
      </c>
      <c r="L25" s="35">
        <v>90000</v>
      </c>
      <c r="M25" s="1" t="s">
        <v>70</v>
      </c>
      <c r="N25" s="3">
        <v>46027</v>
      </c>
      <c r="O25" s="1">
        <f t="shared" si="1"/>
        <v>3</v>
      </c>
      <c r="P25" s="1" t="s">
        <v>38</v>
      </c>
      <c r="Q25" s="1"/>
      <c r="R25" s="1"/>
      <c r="S25" s="1"/>
      <c r="T25" s="1"/>
      <c r="U25" s="3">
        <v>46027</v>
      </c>
      <c r="V25" s="1" t="s">
        <v>39</v>
      </c>
      <c r="W25" s="1"/>
      <c r="X25" s="1" t="s">
        <v>40</v>
      </c>
    </row>
    <row r="26" spans="1:24" hidden="1">
      <c r="A26" s="1" t="s">
        <v>26</v>
      </c>
      <c r="B26" s="1" t="s">
        <v>595</v>
      </c>
      <c r="C26" s="52">
        <v>191240</v>
      </c>
      <c r="D26" s="1" t="s">
        <v>28</v>
      </c>
      <c r="E26" s="3">
        <v>46024</v>
      </c>
      <c r="F26" s="12">
        <v>46024.619699074072</v>
      </c>
      <c r="G26" s="12" t="str">
        <f t="shared" si="0"/>
        <v>ENERO</v>
      </c>
      <c r="H26" s="1">
        <v>800180675</v>
      </c>
      <c r="I26" s="1" t="s">
        <v>596</v>
      </c>
      <c r="J26" s="35">
        <f t="shared" si="2"/>
        <v>1965813</v>
      </c>
      <c r="K26" s="35">
        <v>0</v>
      </c>
      <c r="L26" s="35">
        <v>1965813</v>
      </c>
      <c r="M26" s="1" t="s">
        <v>195</v>
      </c>
      <c r="N26" s="3">
        <v>46027</v>
      </c>
      <c r="O26" s="1">
        <f t="shared" si="1"/>
        <v>3</v>
      </c>
      <c r="P26" s="1" t="s">
        <v>196</v>
      </c>
      <c r="Q26" s="1"/>
      <c r="R26" s="1"/>
      <c r="S26" s="1"/>
      <c r="T26" s="1"/>
      <c r="U26" s="3">
        <v>46028</v>
      </c>
      <c r="V26" s="1" t="s">
        <v>32</v>
      </c>
      <c r="W26" s="1"/>
      <c r="X26" s="1" t="s">
        <v>40</v>
      </c>
    </row>
    <row r="27" spans="1:24" hidden="1">
      <c r="A27" s="1" t="s">
        <v>26</v>
      </c>
      <c r="B27" s="1" t="s">
        <v>1109</v>
      </c>
      <c r="C27" s="52">
        <v>21228</v>
      </c>
      <c r="D27" s="1" t="s">
        <v>28</v>
      </c>
      <c r="E27" s="3">
        <v>46024</v>
      </c>
      <c r="F27" s="12">
        <v>46024.408946759257</v>
      </c>
      <c r="G27" s="12" t="str">
        <f t="shared" si="0"/>
        <v>ENERO</v>
      </c>
      <c r="H27" s="1">
        <v>900083323</v>
      </c>
      <c r="I27" s="1" t="s">
        <v>1103</v>
      </c>
      <c r="J27" s="35">
        <f t="shared" si="2"/>
        <v>17766259</v>
      </c>
      <c r="K27" s="35">
        <v>2943005</v>
      </c>
      <c r="L27" s="35">
        <v>20709264</v>
      </c>
      <c r="M27" s="1" t="s">
        <v>195</v>
      </c>
      <c r="N27" s="3">
        <v>46027</v>
      </c>
      <c r="O27" s="1">
        <f t="shared" si="1"/>
        <v>3</v>
      </c>
      <c r="P27" s="1" t="s">
        <v>196</v>
      </c>
      <c r="Q27" s="1"/>
      <c r="R27" s="1"/>
      <c r="S27" s="1"/>
      <c r="T27" s="1"/>
      <c r="U27" s="3">
        <v>46028</v>
      </c>
      <c r="V27" s="1" t="s">
        <v>32</v>
      </c>
      <c r="W27" s="1"/>
      <c r="X27" s="1" t="s">
        <v>40</v>
      </c>
    </row>
    <row r="28" spans="1:24" hidden="1">
      <c r="A28" s="1" t="s">
        <v>26</v>
      </c>
      <c r="B28" s="1" t="s">
        <v>1082</v>
      </c>
      <c r="C28" s="52">
        <v>164256</v>
      </c>
      <c r="D28" s="1" t="s">
        <v>1083</v>
      </c>
      <c r="E28" s="3">
        <v>46024</v>
      </c>
      <c r="F28" s="12">
        <v>46024.408229166664</v>
      </c>
      <c r="G28" s="12" t="str">
        <f t="shared" si="0"/>
        <v>ENERO</v>
      </c>
      <c r="H28" s="1">
        <v>860000018</v>
      </c>
      <c r="I28" s="1" t="s">
        <v>1084</v>
      </c>
      <c r="J28" s="35">
        <f t="shared" si="2"/>
        <v>260000</v>
      </c>
      <c r="K28" s="35">
        <v>49400</v>
      </c>
      <c r="L28" s="35">
        <v>309400</v>
      </c>
      <c r="M28" s="1" t="s">
        <v>70</v>
      </c>
      <c r="N28" s="3">
        <v>46027</v>
      </c>
      <c r="O28" s="1">
        <f t="shared" si="1"/>
        <v>3</v>
      </c>
      <c r="P28" s="1" t="s">
        <v>38</v>
      </c>
      <c r="Q28" s="1"/>
      <c r="R28" s="1"/>
      <c r="S28" s="1"/>
      <c r="T28" s="1"/>
      <c r="U28" s="3">
        <v>46035</v>
      </c>
      <c r="V28" s="1" t="s">
        <v>39</v>
      </c>
      <c r="W28" s="1"/>
      <c r="X28" s="1" t="s">
        <v>40</v>
      </c>
    </row>
    <row r="29" spans="1:24" hidden="1">
      <c r="A29" s="1" t="s">
        <v>26</v>
      </c>
      <c r="B29" s="1" t="s">
        <v>1085</v>
      </c>
      <c r="C29" s="52">
        <v>164259</v>
      </c>
      <c r="D29" s="1" t="s">
        <v>1083</v>
      </c>
      <c r="E29" s="3">
        <v>46024</v>
      </c>
      <c r="F29" s="12">
        <v>46024.406469907408</v>
      </c>
      <c r="G29" s="12" t="str">
        <f t="shared" si="0"/>
        <v>ENERO</v>
      </c>
      <c r="H29" s="1">
        <v>860000018</v>
      </c>
      <c r="I29" s="1" t="s">
        <v>1084</v>
      </c>
      <c r="J29" s="35">
        <f t="shared" si="2"/>
        <v>260000</v>
      </c>
      <c r="K29" s="35">
        <v>49400</v>
      </c>
      <c r="L29" s="35">
        <v>309400</v>
      </c>
      <c r="M29" s="1" t="s">
        <v>70</v>
      </c>
      <c r="N29" s="3">
        <v>46027</v>
      </c>
      <c r="O29" s="1">
        <f t="shared" si="1"/>
        <v>3</v>
      </c>
      <c r="P29" s="1" t="s">
        <v>38</v>
      </c>
      <c r="Q29" s="1"/>
      <c r="R29" s="1"/>
      <c r="S29" s="1"/>
      <c r="T29" s="1"/>
      <c r="U29" s="3">
        <v>46035</v>
      </c>
      <c r="V29" s="1" t="s">
        <v>39</v>
      </c>
      <c r="W29" s="1"/>
      <c r="X29" s="1" t="s">
        <v>40</v>
      </c>
    </row>
    <row r="30" spans="1:24" hidden="1">
      <c r="A30" s="1" t="s">
        <v>26</v>
      </c>
      <c r="B30" s="1" t="s">
        <v>503</v>
      </c>
      <c r="C30" s="52">
        <v>15</v>
      </c>
      <c r="D30" s="1" t="s">
        <v>28</v>
      </c>
      <c r="E30" s="3">
        <v>46024</v>
      </c>
      <c r="F30" s="12">
        <v>46024.394918981481</v>
      </c>
      <c r="G30" s="12" t="str">
        <f t="shared" si="0"/>
        <v>ENERO</v>
      </c>
      <c r="H30" s="1">
        <v>901995498</v>
      </c>
      <c r="I30" s="1" t="s">
        <v>504</v>
      </c>
      <c r="J30" s="35">
        <f t="shared" si="2"/>
        <v>2041200</v>
      </c>
      <c r="K30" s="35">
        <v>0</v>
      </c>
      <c r="L30" s="35">
        <v>2041200</v>
      </c>
      <c r="M30" s="1" t="s">
        <v>110</v>
      </c>
      <c r="N30" s="3">
        <v>46028</v>
      </c>
      <c r="O30" s="1">
        <f t="shared" si="1"/>
        <v>4</v>
      </c>
      <c r="P30" s="1"/>
      <c r="Q30" s="1"/>
      <c r="R30" s="1"/>
      <c r="S30" s="1"/>
      <c r="T30" s="1"/>
      <c r="U30" s="3"/>
      <c r="V30" s="1"/>
      <c r="W30" s="1"/>
      <c r="X30" s="1"/>
    </row>
    <row r="31" spans="1:24" hidden="1">
      <c r="A31" s="1" t="s">
        <v>26</v>
      </c>
      <c r="B31" s="1" t="s">
        <v>261</v>
      </c>
      <c r="C31" s="52">
        <v>4848</v>
      </c>
      <c r="D31" s="1" t="s">
        <v>262</v>
      </c>
      <c r="E31" s="3">
        <v>46024</v>
      </c>
      <c r="F31" s="12">
        <v>46024.382037037038</v>
      </c>
      <c r="G31" s="12" t="str">
        <f t="shared" si="0"/>
        <v>ENERO</v>
      </c>
      <c r="H31" s="1">
        <v>10103705</v>
      </c>
      <c r="I31" s="1" t="s">
        <v>263</v>
      </c>
      <c r="J31" s="35">
        <f t="shared" si="2"/>
        <v>798319.27999999991</v>
      </c>
      <c r="K31" s="35">
        <v>151680.66</v>
      </c>
      <c r="L31" s="35">
        <v>949999.94</v>
      </c>
      <c r="M31" s="1" t="s">
        <v>264</v>
      </c>
      <c r="N31" s="3">
        <v>46028</v>
      </c>
      <c r="O31" s="1">
        <f t="shared" si="1"/>
        <v>4</v>
      </c>
      <c r="P31" s="1" t="s">
        <v>38</v>
      </c>
      <c r="Q31" s="1"/>
      <c r="R31" s="1"/>
      <c r="S31" s="1"/>
      <c r="T31" s="1"/>
      <c r="U31" s="3">
        <v>46044</v>
      </c>
      <c r="V31" s="1" t="s">
        <v>39</v>
      </c>
      <c r="W31" s="1"/>
      <c r="X31" s="1" t="s">
        <v>40</v>
      </c>
    </row>
    <row r="32" spans="1:24" hidden="1">
      <c r="A32" s="1" t="s">
        <v>26</v>
      </c>
      <c r="B32" s="1" t="s">
        <v>475</v>
      </c>
      <c r="C32" s="52">
        <v>68524</v>
      </c>
      <c r="D32" s="1" t="s">
        <v>476</v>
      </c>
      <c r="E32" s="3">
        <v>46025</v>
      </c>
      <c r="F32" s="12">
        <v>46025.479710648149</v>
      </c>
      <c r="G32" s="12" t="str">
        <f t="shared" si="0"/>
        <v>ENERO</v>
      </c>
      <c r="H32" s="1">
        <v>811001497</v>
      </c>
      <c r="I32" s="1" t="s">
        <v>477</v>
      </c>
      <c r="J32" s="35">
        <f t="shared" si="2"/>
        <v>7508232</v>
      </c>
      <c r="K32" s="35">
        <v>0</v>
      </c>
      <c r="L32" s="35">
        <v>7508232</v>
      </c>
      <c r="M32" s="1" t="s">
        <v>58</v>
      </c>
      <c r="N32" s="3">
        <v>46027</v>
      </c>
      <c r="O32" s="1">
        <f t="shared" si="1"/>
        <v>2</v>
      </c>
      <c r="P32" s="1" t="s">
        <v>196</v>
      </c>
      <c r="Q32" s="1"/>
      <c r="R32" s="1"/>
      <c r="S32" s="1"/>
      <c r="T32" s="1"/>
      <c r="U32" s="3">
        <v>46028</v>
      </c>
      <c r="V32" s="1" t="s">
        <v>39</v>
      </c>
      <c r="W32" s="1"/>
      <c r="X32" s="1" t="s">
        <v>40</v>
      </c>
    </row>
    <row r="33" spans="1:24" hidden="1">
      <c r="A33" s="1" t="s">
        <v>26</v>
      </c>
      <c r="B33" s="1" t="s">
        <v>275</v>
      </c>
      <c r="C33" s="52">
        <v>376</v>
      </c>
      <c r="D33" s="1" t="s">
        <v>276</v>
      </c>
      <c r="E33" s="3">
        <v>46025</v>
      </c>
      <c r="F33" s="12">
        <v>46025.839016203703</v>
      </c>
      <c r="G33" s="12" t="str">
        <f t="shared" si="0"/>
        <v>ENERO</v>
      </c>
      <c r="H33" s="1">
        <v>901847080</v>
      </c>
      <c r="I33" s="1" t="s">
        <v>277</v>
      </c>
      <c r="J33" s="35">
        <f t="shared" si="2"/>
        <v>26955906.559999999</v>
      </c>
      <c r="K33" s="35">
        <v>5121622.25</v>
      </c>
      <c r="L33" s="35">
        <v>32077528.809999999</v>
      </c>
      <c r="M33" s="1" t="s">
        <v>9455</v>
      </c>
      <c r="N33" s="3">
        <v>46028</v>
      </c>
      <c r="O33" s="1">
        <f t="shared" si="1"/>
        <v>3</v>
      </c>
      <c r="P33" s="1" t="s">
        <v>38</v>
      </c>
      <c r="Q33" s="1"/>
      <c r="R33" s="1"/>
      <c r="S33" s="1"/>
      <c r="T33" s="1"/>
      <c r="U33" s="3">
        <v>46044</v>
      </c>
      <c r="V33" s="1" t="s">
        <v>39</v>
      </c>
      <c r="W33" s="1"/>
      <c r="X33" s="1" t="s">
        <v>40</v>
      </c>
    </row>
    <row r="34" spans="1:24" hidden="1">
      <c r="A34" s="1" t="s">
        <v>26</v>
      </c>
      <c r="B34" s="1" t="s">
        <v>278</v>
      </c>
      <c r="C34" s="52">
        <v>375</v>
      </c>
      <c r="D34" s="1" t="s">
        <v>276</v>
      </c>
      <c r="E34" s="3">
        <v>46025</v>
      </c>
      <c r="F34" s="12">
        <v>46025.825023148151</v>
      </c>
      <c r="G34" s="12" t="str">
        <f t="shared" si="0"/>
        <v>ENERO</v>
      </c>
      <c r="H34" s="1">
        <v>901847080</v>
      </c>
      <c r="I34" s="1" t="s">
        <v>277</v>
      </c>
      <c r="J34" s="35">
        <f t="shared" si="2"/>
        <v>31523795.670000002</v>
      </c>
      <c r="K34" s="35">
        <v>5989521.1799999997</v>
      </c>
      <c r="L34" s="35">
        <v>37513316.850000001</v>
      </c>
      <c r="M34" s="1" t="s">
        <v>9455</v>
      </c>
      <c r="N34" s="3">
        <v>46036</v>
      </c>
      <c r="O34" s="1">
        <f t="shared" si="1"/>
        <v>11</v>
      </c>
      <c r="P34" s="1" t="s">
        <v>38</v>
      </c>
      <c r="Q34" s="1"/>
      <c r="R34" s="3"/>
      <c r="S34" s="1"/>
      <c r="T34" s="1"/>
      <c r="U34" s="3">
        <v>46063</v>
      </c>
      <c r="V34" s="1" t="s">
        <v>39</v>
      </c>
      <c r="W34" s="1"/>
      <c r="X34" s="1" t="s">
        <v>50</v>
      </c>
    </row>
    <row r="35" spans="1:24" hidden="1">
      <c r="A35" s="1" t="s">
        <v>26</v>
      </c>
      <c r="B35" s="1" t="s">
        <v>223</v>
      </c>
      <c r="C35" s="53">
        <v>91096</v>
      </c>
      <c r="D35" s="1" t="s">
        <v>224</v>
      </c>
      <c r="E35" s="3">
        <v>46025</v>
      </c>
      <c r="F35" s="12">
        <v>46025.661354166667</v>
      </c>
      <c r="G35" s="12" t="str">
        <f t="shared" si="0"/>
        <v>ENERO</v>
      </c>
      <c r="H35" s="1">
        <v>900443098</v>
      </c>
      <c r="I35" s="1" t="s">
        <v>225</v>
      </c>
      <c r="J35" s="35">
        <f t="shared" si="2"/>
        <v>150210.08000000002</v>
      </c>
      <c r="K35" s="35">
        <v>28539.919999999998</v>
      </c>
      <c r="L35" s="35">
        <v>178750</v>
      </c>
      <c r="M35" s="1" t="s">
        <v>54</v>
      </c>
      <c r="N35" s="3"/>
      <c r="O35" s="1">
        <f t="shared" si="1"/>
        <v>0</v>
      </c>
      <c r="P35" s="1"/>
      <c r="Q35" s="1"/>
      <c r="R35" s="1"/>
      <c r="S35" s="1"/>
      <c r="T35" s="1"/>
      <c r="U35" s="3"/>
      <c r="V35" s="1"/>
      <c r="W35" s="1"/>
      <c r="X35" s="1"/>
    </row>
    <row r="36" spans="1:24" hidden="1">
      <c r="A36" s="1" t="s">
        <v>26</v>
      </c>
      <c r="B36" s="1" t="s">
        <v>740</v>
      </c>
      <c r="C36" s="52">
        <v>872831</v>
      </c>
      <c r="D36" s="1" t="s">
        <v>708</v>
      </c>
      <c r="E36" s="3">
        <v>46025</v>
      </c>
      <c r="F36" s="12">
        <v>46025.573854166665</v>
      </c>
      <c r="G36" s="12" t="str">
        <f t="shared" si="0"/>
        <v>ENERO</v>
      </c>
      <c r="H36" s="1">
        <v>900219834</v>
      </c>
      <c r="I36" s="1" t="s">
        <v>739</v>
      </c>
      <c r="J36" s="35">
        <f t="shared" si="2"/>
        <v>3361.35</v>
      </c>
      <c r="K36" s="35">
        <v>638.65</v>
      </c>
      <c r="L36" s="35">
        <v>4000</v>
      </c>
      <c r="M36" s="1" t="s">
        <v>70</v>
      </c>
      <c r="N36" s="3">
        <v>46042</v>
      </c>
      <c r="O36" s="1">
        <f t="shared" si="1"/>
        <v>17</v>
      </c>
      <c r="P36" s="1" t="s">
        <v>38</v>
      </c>
      <c r="Q36" s="1"/>
      <c r="R36" s="1"/>
      <c r="S36" s="1"/>
      <c r="T36" s="1"/>
      <c r="U36" s="3">
        <v>46045</v>
      </c>
      <c r="V36" s="1" t="s">
        <v>39</v>
      </c>
      <c r="W36" s="1"/>
      <c r="X36" s="1" t="s">
        <v>50</v>
      </c>
    </row>
    <row r="37" spans="1:24" hidden="1">
      <c r="A37" s="1" t="s">
        <v>26</v>
      </c>
      <c r="B37" s="1" t="s">
        <v>932</v>
      </c>
      <c r="C37" s="52">
        <v>167169597</v>
      </c>
      <c r="D37" s="1" t="s">
        <v>933</v>
      </c>
      <c r="E37" s="3">
        <v>46025</v>
      </c>
      <c r="F37" s="12">
        <v>46025.285497685189</v>
      </c>
      <c r="G37" s="12" t="str">
        <f t="shared" si="0"/>
        <v>ENERO</v>
      </c>
      <c r="H37" s="1">
        <v>830114921</v>
      </c>
      <c r="I37" s="1" t="s">
        <v>934</v>
      </c>
      <c r="J37" s="35">
        <f t="shared" si="2"/>
        <v>45428.44</v>
      </c>
      <c r="K37" s="35">
        <v>8471.56</v>
      </c>
      <c r="L37" s="35">
        <v>53900</v>
      </c>
      <c r="M37" s="1" t="s">
        <v>65</v>
      </c>
      <c r="N37" s="3">
        <v>46028</v>
      </c>
      <c r="O37" s="1">
        <f t="shared" si="1"/>
        <v>3</v>
      </c>
      <c r="P37" s="1" t="s">
        <v>90</v>
      </c>
      <c r="Q37" s="1"/>
      <c r="R37" s="1"/>
      <c r="S37" s="1"/>
      <c r="T37" s="1"/>
      <c r="U37" s="3">
        <v>46036</v>
      </c>
      <c r="V37" s="1" t="s">
        <v>39</v>
      </c>
      <c r="W37" s="1"/>
      <c r="X37" s="1" t="s">
        <v>40</v>
      </c>
    </row>
    <row r="38" spans="1:24" hidden="1">
      <c r="A38" s="1" t="s">
        <v>26</v>
      </c>
      <c r="B38" s="1" t="s">
        <v>193</v>
      </c>
      <c r="C38" s="52">
        <v>376</v>
      </c>
      <c r="D38" s="1" t="s">
        <v>144</v>
      </c>
      <c r="E38" s="3">
        <v>46026</v>
      </c>
      <c r="F38" s="12">
        <v>46026.764699074076</v>
      </c>
      <c r="G38" s="12" t="str">
        <f t="shared" si="0"/>
        <v>ENERO</v>
      </c>
      <c r="H38" s="1">
        <v>900484392</v>
      </c>
      <c r="I38" s="1" t="s">
        <v>194</v>
      </c>
      <c r="J38" s="35">
        <f t="shared" si="2"/>
        <v>27859250</v>
      </c>
      <c r="K38" s="35">
        <v>5293257.5</v>
      </c>
      <c r="L38" s="35">
        <v>33152507.5</v>
      </c>
      <c r="M38" s="1" t="s">
        <v>195</v>
      </c>
      <c r="N38" s="3">
        <v>46027</v>
      </c>
      <c r="O38" s="1">
        <f t="shared" si="1"/>
        <v>1</v>
      </c>
      <c r="P38" s="1" t="s">
        <v>196</v>
      </c>
      <c r="Q38" s="1"/>
      <c r="R38" s="1"/>
      <c r="S38" s="1"/>
      <c r="T38" s="1"/>
      <c r="U38" s="3">
        <v>46028</v>
      </c>
      <c r="V38" s="1" t="s">
        <v>32</v>
      </c>
      <c r="W38" s="1"/>
      <c r="X38" s="1" t="s">
        <v>40</v>
      </c>
    </row>
    <row r="39" spans="1:24" hidden="1">
      <c r="A39" s="1" t="s">
        <v>26</v>
      </c>
      <c r="B39" s="1" t="s">
        <v>257</v>
      </c>
      <c r="C39" s="52">
        <v>9006615</v>
      </c>
      <c r="D39" s="1" t="s">
        <v>258</v>
      </c>
      <c r="E39" s="3">
        <v>46026</v>
      </c>
      <c r="F39" s="12">
        <v>46026.393807870372</v>
      </c>
      <c r="G39" s="12" t="str">
        <f t="shared" si="0"/>
        <v>ENERO</v>
      </c>
      <c r="H39" s="1">
        <v>900843898</v>
      </c>
      <c r="I39" s="1" t="s">
        <v>256</v>
      </c>
      <c r="J39" s="35">
        <f t="shared" si="2"/>
        <v>25126.05</v>
      </c>
      <c r="K39" s="35">
        <v>4773.95</v>
      </c>
      <c r="L39" s="35">
        <v>29900</v>
      </c>
      <c r="M39" s="1" t="s">
        <v>54</v>
      </c>
      <c r="N39" s="3"/>
      <c r="O39" s="1">
        <f t="shared" si="1"/>
        <v>0</v>
      </c>
      <c r="P39" s="1"/>
      <c r="Q39" s="1"/>
      <c r="R39" s="1"/>
      <c r="S39" s="1"/>
      <c r="T39" s="1"/>
      <c r="U39" s="3">
        <v>46119</v>
      </c>
      <c r="V39" s="1" t="s">
        <v>39</v>
      </c>
      <c r="W39" s="1"/>
      <c r="X39" s="1"/>
    </row>
    <row r="40" spans="1:24" hidden="1">
      <c r="A40" s="1" t="s">
        <v>26</v>
      </c>
      <c r="B40" s="1" t="s">
        <v>399</v>
      </c>
      <c r="C40" s="52">
        <v>5482</v>
      </c>
      <c r="D40" s="1"/>
      <c r="E40" s="3">
        <v>46027</v>
      </c>
      <c r="F40" s="12">
        <v>46027.948194444441</v>
      </c>
      <c r="G40" s="12" t="str">
        <f t="shared" si="0"/>
        <v>ENERO</v>
      </c>
      <c r="H40" s="1">
        <v>32150739</v>
      </c>
      <c r="I40" s="1" t="s">
        <v>400</v>
      </c>
      <c r="J40" s="35">
        <f t="shared" si="2"/>
        <v>424000</v>
      </c>
      <c r="K40" s="35">
        <v>0</v>
      </c>
      <c r="L40" s="35">
        <v>424000</v>
      </c>
      <c r="M40" s="1" t="s">
        <v>199</v>
      </c>
      <c r="N40" s="3">
        <v>46030</v>
      </c>
      <c r="O40" s="1">
        <f t="shared" si="1"/>
        <v>3</v>
      </c>
      <c r="P40" s="1" t="s">
        <v>38</v>
      </c>
      <c r="Q40" s="1"/>
      <c r="R40" s="1"/>
      <c r="S40" s="1"/>
      <c r="T40" s="1"/>
      <c r="U40" s="3">
        <v>46036</v>
      </c>
      <c r="V40" s="1" t="s">
        <v>39</v>
      </c>
      <c r="W40" s="1"/>
      <c r="X40" s="1" t="s">
        <v>40</v>
      </c>
    </row>
    <row r="41" spans="1:24" hidden="1">
      <c r="A41" s="1" t="s">
        <v>26</v>
      </c>
      <c r="B41" s="1" t="s">
        <v>311</v>
      </c>
      <c r="C41" s="52">
        <v>2780738</v>
      </c>
      <c r="D41" s="1" t="s">
        <v>312</v>
      </c>
      <c r="E41" s="3">
        <v>46027</v>
      </c>
      <c r="F41" s="12">
        <v>46027.827696759261</v>
      </c>
      <c r="G41" s="12" t="str">
        <f t="shared" si="0"/>
        <v>ENERO</v>
      </c>
      <c r="H41" s="1">
        <v>890903939</v>
      </c>
      <c r="I41" s="1" t="s">
        <v>313</v>
      </c>
      <c r="J41" s="35">
        <f t="shared" si="2"/>
        <v>186900</v>
      </c>
      <c r="K41" s="35">
        <v>0</v>
      </c>
      <c r="L41" s="35">
        <v>186900</v>
      </c>
      <c r="M41" s="1" t="s">
        <v>70</v>
      </c>
      <c r="N41" s="3">
        <v>46029</v>
      </c>
      <c r="O41" s="1">
        <f t="shared" si="1"/>
        <v>2</v>
      </c>
      <c r="P41" s="1" t="s">
        <v>38</v>
      </c>
      <c r="Q41" s="1"/>
      <c r="R41" s="1"/>
      <c r="S41" s="1"/>
      <c r="T41" s="1"/>
      <c r="U41" s="3">
        <v>46035</v>
      </c>
      <c r="V41" s="1" t="s">
        <v>39</v>
      </c>
      <c r="W41" s="1"/>
      <c r="X41" s="1" t="s">
        <v>40</v>
      </c>
    </row>
    <row r="42" spans="1:24" hidden="1">
      <c r="A42" s="1" t="s">
        <v>26</v>
      </c>
      <c r="B42" s="1" t="s">
        <v>314</v>
      </c>
      <c r="C42" s="52">
        <v>2780766</v>
      </c>
      <c r="D42" s="1" t="s">
        <v>312</v>
      </c>
      <c r="E42" s="3">
        <v>46027</v>
      </c>
      <c r="F42" s="12">
        <v>46027.827708333331</v>
      </c>
      <c r="G42" s="12" t="str">
        <f t="shared" si="0"/>
        <v>ENERO</v>
      </c>
      <c r="H42" s="1">
        <v>890903939</v>
      </c>
      <c r="I42" s="1" t="s">
        <v>313</v>
      </c>
      <c r="J42" s="35">
        <f t="shared" si="2"/>
        <v>15798.3</v>
      </c>
      <c r="K42" s="35">
        <v>3001.68</v>
      </c>
      <c r="L42" s="35">
        <v>18799.98</v>
      </c>
      <c r="M42" s="1" t="s">
        <v>315</v>
      </c>
      <c r="N42" s="3">
        <v>46031</v>
      </c>
      <c r="O42" s="1">
        <f t="shared" si="1"/>
        <v>4</v>
      </c>
      <c r="P42" s="1"/>
      <c r="Q42" s="1"/>
      <c r="R42" s="1"/>
      <c r="S42" s="1"/>
      <c r="T42" s="1"/>
      <c r="U42" s="3"/>
      <c r="V42" s="1"/>
      <c r="W42" s="1"/>
      <c r="X42" s="1"/>
    </row>
    <row r="43" spans="1:24" hidden="1">
      <c r="A43" s="1" t="s">
        <v>26</v>
      </c>
      <c r="B43" s="1" t="s">
        <v>542</v>
      </c>
      <c r="C43" s="52">
        <v>4863</v>
      </c>
      <c r="D43" s="1" t="s">
        <v>539</v>
      </c>
      <c r="E43" s="3">
        <v>46027</v>
      </c>
      <c r="F43" s="12">
        <v>46027.802905092591</v>
      </c>
      <c r="G43" s="12" t="str">
        <f t="shared" si="0"/>
        <v>ENERO</v>
      </c>
      <c r="H43" s="1">
        <v>901042685</v>
      </c>
      <c r="I43" s="1" t="s">
        <v>540</v>
      </c>
      <c r="J43" s="35">
        <f t="shared" si="2"/>
        <v>74394</v>
      </c>
      <c r="K43" s="35">
        <v>0</v>
      </c>
      <c r="L43" s="35">
        <v>74394</v>
      </c>
      <c r="M43" s="1" t="s">
        <v>65</v>
      </c>
      <c r="N43" s="3">
        <v>46036</v>
      </c>
      <c r="O43" s="1">
        <f t="shared" si="1"/>
        <v>9</v>
      </c>
      <c r="P43" s="1" t="s">
        <v>90</v>
      </c>
      <c r="Q43" s="1"/>
      <c r="R43" s="1"/>
      <c r="S43" s="1"/>
      <c r="T43" s="1"/>
      <c r="U43" s="3">
        <v>46037</v>
      </c>
      <c r="V43" s="1" t="s">
        <v>39</v>
      </c>
      <c r="W43" s="1"/>
      <c r="X43" s="1" t="s">
        <v>33</v>
      </c>
    </row>
    <row r="44" spans="1:24" hidden="1">
      <c r="A44" s="1" t="s">
        <v>26</v>
      </c>
      <c r="B44" s="1" t="s">
        <v>967</v>
      </c>
      <c r="C44" s="52">
        <v>20013351</v>
      </c>
      <c r="D44" s="1" t="s">
        <v>968</v>
      </c>
      <c r="E44" s="3">
        <v>46027</v>
      </c>
      <c r="F44" s="12">
        <v>46027.755509259259</v>
      </c>
      <c r="G44" s="12" t="str">
        <f t="shared" si="0"/>
        <v>ENERO</v>
      </c>
      <c r="H44" s="1">
        <v>860009195</v>
      </c>
      <c r="I44" s="1" t="s">
        <v>969</v>
      </c>
      <c r="J44" s="35">
        <f t="shared" si="2"/>
        <v>750000</v>
      </c>
      <c r="K44" s="35">
        <v>142500</v>
      </c>
      <c r="L44" s="35">
        <v>892500</v>
      </c>
      <c r="M44" s="1" t="s">
        <v>214</v>
      </c>
      <c r="N44" s="3">
        <v>46050</v>
      </c>
      <c r="O44" s="1">
        <f t="shared" si="1"/>
        <v>23</v>
      </c>
      <c r="P44" s="1" t="s">
        <v>970</v>
      </c>
      <c r="Q44" s="1"/>
      <c r="R44" s="1"/>
      <c r="S44" s="1"/>
      <c r="T44" s="1"/>
      <c r="U44" s="3">
        <v>46056</v>
      </c>
      <c r="V44" s="1" t="s">
        <v>39</v>
      </c>
      <c r="W44" s="1"/>
      <c r="X44" s="1" t="s">
        <v>50</v>
      </c>
    </row>
    <row r="45" spans="1:24" hidden="1">
      <c r="A45" s="1" t="s">
        <v>26</v>
      </c>
      <c r="B45" s="1" t="s">
        <v>856</v>
      </c>
      <c r="C45" s="52">
        <v>55255</v>
      </c>
      <c r="D45" s="1" t="s">
        <v>122</v>
      </c>
      <c r="E45" s="3">
        <v>46027</v>
      </c>
      <c r="F45" s="12">
        <v>46027.726724537039</v>
      </c>
      <c r="G45" s="12" t="str">
        <f t="shared" si="0"/>
        <v>ENERO</v>
      </c>
      <c r="H45" s="1">
        <v>900650486</v>
      </c>
      <c r="I45" s="1" t="s">
        <v>857</v>
      </c>
      <c r="J45" s="35">
        <f t="shared" si="2"/>
        <v>50419.33</v>
      </c>
      <c r="K45" s="35">
        <v>9579.67</v>
      </c>
      <c r="L45" s="35">
        <v>59999</v>
      </c>
      <c r="M45" s="1" t="s">
        <v>65</v>
      </c>
      <c r="N45" s="3">
        <v>46028</v>
      </c>
      <c r="O45" s="1">
        <f t="shared" si="1"/>
        <v>1</v>
      </c>
      <c r="P45" s="1" t="s">
        <v>90</v>
      </c>
      <c r="Q45" s="1"/>
      <c r="R45" s="1"/>
      <c r="S45" s="1"/>
      <c r="T45" s="1"/>
      <c r="U45" s="3">
        <v>46036</v>
      </c>
      <c r="V45" s="1" t="s">
        <v>39</v>
      </c>
      <c r="W45" s="1"/>
      <c r="X45" s="1" t="s">
        <v>40</v>
      </c>
    </row>
    <row r="46" spans="1:24" hidden="1">
      <c r="A46" s="1" t="s">
        <v>26</v>
      </c>
      <c r="B46" s="1" t="s">
        <v>375</v>
      </c>
      <c r="C46" s="52">
        <v>32224</v>
      </c>
      <c r="D46" s="1" t="s">
        <v>376</v>
      </c>
      <c r="E46" s="3">
        <v>46027</v>
      </c>
      <c r="F46" s="12">
        <v>46027.709722222222</v>
      </c>
      <c r="G46" s="12" t="str">
        <f t="shared" si="0"/>
        <v>ENERO</v>
      </c>
      <c r="H46" s="1">
        <v>9522660</v>
      </c>
      <c r="I46" s="1" t="s">
        <v>377</v>
      </c>
      <c r="J46" s="35">
        <f t="shared" si="2"/>
        <v>420168.1</v>
      </c>
      <c r="K46" s="35">
        <v>79831.94</v>
      </c>
      <c r="L46" s="35">
        <v>500000.04</v>
      </c>
      <c r="M46" s="1" t="s">
        <v>9455</v>
      </c>
      <c r="N46" s="3">
        <v>46030</v>
      </c>
      <c r="O46" s="1">
        <f t="shared" si="1"/>
        <v>3</v>
      </c>
      <c r="P46" s="1" t="s">
        <v>38</v>
      </c>
      <c r="Q46" s="1"/>
      <c r="R46" s="1"/>
      <c r="S46" s="1"/>
      <c r="T46" s="1"/>
      <c r="U46" s="3">
        <v>46044</v>
      </c>
      <c r="V46" s="1" t="s">
        <v>39</v>
      </c>
      <c r="W46" s="1"/>
      <c r="X46" s="1" t="s">
        <v>40</v>
      </c>
    </row>
    <row r="47" spans="1:24" hidden="1">
      <c r="A47" s="1" t="s">
        <v>26</v>
      </c>
      <c r="B47" s="1" t="s">
        <v>900</v>
      </c>
      <c r="C47" s="52">
        <v>119501</v>
      </c>
      <c r="D47" s="1" t="s">
        <v>28</v>
      </c>
      <c r="E47" s="3">
        <v>46027</v>
      </c>
      <c r="F47" s="12">
        <v>46027.685972222222</v>
      </c>
      <c r="G47" s="12" t="str">
        <f t="shared" si="0"/>
        <v>ENERO</v>
      </c>
      <c r="H47" s="1">
        <v>830000818</v>
      </c>
      <c r="I47" s="1" t="s">
        <v>901</v>
      </c>
      <c r="J47" s="35">
        <f t="shared" si="2"/>
        <v>9520000</v>
      </c>
      <c r="K47" s="35">
        <v>1808800</v>
      </c>
      <c r="L47" s="35">
        <v>11328800</v>
      </c>
      <c r="M47" s="1" t="s">
        <v>195</v>
      </c>
      <c r="N47" s="3">
        <v>46028</v>
      </c>
      <c r="O47" s="1">
        <f t="shared" si="1"/>
        <v>1</v>
      </c>
      <c r="P47" s="1" t="s">
        <v>479</v>
      </c>
      <c r="Q47" s="1"/>
      <c r="R47" s="1"/>
      <c r="S47" s="1"/>
      <c r="T47" s="1"/>
      <c r="U47" s="3">
        <v>46028</v>
      </c>
      <c r="V47" s="1" t="s">
        <v>32</v>
      </c>
      <c r="W47" s="1"/>
      <c r="X47" s="1" t="s">
        <v>40</v>
      </c>
    </row>
    <row r="48" spans="1:24" hidden="1">
      <c r="A48" s="1" t="s">
        <v>26</v>
      </c>
      <c r="B48" s="1" t="s">
        <v>150</v>
      </c>
      <c r="C48" s="52">
        <v>1251</v>
      </c>
      <c r="D48" s="1" t="s">
        <v>151</v>
      </c>
      <c r="E48" s="3">
        <v>46027</v>
      </c>
      <c r="F48" s="12">
        <v>46027.662349537037</v>
      </c>
      <c r="G48" s="12" t="str">
        <f t="shared" si="0"/>
        <v>ENERO</v>
      </c>
      <c r="H48" s="1">
        <v>901561580</v>
      </c>
      <c r="I48" s="1" t="s">
        <v>152</v>
      </c>
      <c r="J48" s="35">
        <f t="shared" si="2"/>
        <v>4627494</v>
      </c>
      <c r="K48" s="35">
        <v>879223.86</v>
      </c>
      <c r="L48" s="35">
        <v>5506717.8600000003</v>
      </c>
      <c r="M48" s="1" t="s">
        <v>37</v>
      </c>
      <c r="N48" s="3">
        <v>46029</v>
      </c>
      <c r="O48" s="1">
        <f t="shared" si="1"/>
        <v>2</v>
      </c>
      <c r="P48" s="1" t="s">
        <v>38</v>
      </c>
      <c r="Q48" s="1"/>
      <c r="R48" s="1"/>
      <c r="S48" s="1"/>
      <c r="T48" s="1"/>
      <c r="U48" s="3">
        <v>46044</v>
      </c>
      <c r="V48" s="1" t="s">
        <v>39</v>
      </c>
      <c r="W48" s="1"/>
      <c r="X48" s="1" t="s">
        <v>40</v>
      </c>
    </row>
    <row r="49" spans="1:24" hidden="1">
      <c r="A49" s="1" t="s">
        <v>26</v>
      </c>
      <c r="B49" s="1" t="s">
        <v>1069</v>
      </c>
      <c r="C49" s="52">
        <v>253334</v>
      </c>
      <c r="D49" s="1" t="s">
        <v>1070</v>
      </c>
      <c r="E49" s="3">
        <v>46027</v>
      </c>
      <c r="F49" s="12">
        <v>46027.640914351854</v>
      </c>
      <c r="G49" s="12" t="str">
        <f t="shared" si="0"/>
        <v>ENERO</v>
      </c>
      <c r="H49" s="1">
        <v>890907841</v>
      </c>
      <c r="I49" s="1" t="s">
        <v>1071</v>
      </c>
      <c r="J49" s="35">
        <f t="shared" si="2"/>
        <v>424845</v>
      </c>
      <c r="K49" s="35">
        <v>80721</v>
      </c>
      <c r="L49" s="35">
        <v>505566</v>
      </c>
      <c r="M49" s="1" t="s">
        <v>9455</v>
      </c>
      <c r="N49" s="3">
        <v>46029</v>
      </c>
      <c r="O49" s="1">
        <f t="shared" si="1"/>
        <v>2</v>
      </c>
      <c r="P49" s="1" t="s">
        <v>38</v>
      </c>
      <c r="Q49" s="1"/>
      <c r="R49" s="1"/>
      <c r="S49" s="1"/>
      <c r="T49" s="1"/>
      <c r="U49" s="3">
        <v>46044</v>
      </c>
      <c r="V49" s="1" t="s">
        <v>39</v>
      </c>
      <c r="W49" s="1"/>
      <c r="X49" s="1" t="s">
        <v>40</v>
      </c>
    </row>
    <row r="50" spans="1:24" hidden="1">
      <c r="A50" s="1" t="s">
        <v>26</v>
      </c>
      <c r="B50" s="1" t="s">
        <v>137</v>
      </c>
      <c r="C50" s="52">
        <v>1008835</v>
      </c>
      <c r="D50" s="1" t="s">
        <v>138</v>
      </c>
      <c r="E50" s="3">
        <v>46027</v>
      </c>
      <c r="F50" s="12">
        <v>46027.627083333333</v>
      </c>
      <c r="G50" s="12" t="str">
        <f t="shared" si="0"/>
        <v>ENERO</v>
      </c>
      <c r="H50" s="1">
        <v>860016640</v>
      </c>
      <c r="I50" s="1" t="s">
        <v>139</v>
      </c>
      <c r="J50" s="35">
        <f t="shared" si="2"/>
        <v>3023165</v>
      </c>
      <c r="K50" s="35">
        <v>0</v>
      </c>
      <c r="L50" s="35">
        <v>3023165</v>
      </c>
      <c r="M50" s="1" t="s">
        <v>70</v>
      </c>
      <c r="N50" s="3">
        <v>46028</v>
      </c>
      <c r="O50" s="1">
        <f t="shared" si="1"/>
        <v>1</v>
      </c>
      <c r="P50" s="1" t="s">
        <v>38</v>
      </c>
      <c r="Q50" s="1"/>
      <c r="R50" s="1"/>
      <c r="S50" s="1"/>
      <c r="T50" s="1"/>
      <c r="U50" s="3">
        <v>46037</v>
      </c>
      <c r="V50" s="1" t="s">
        <v>39</v>
      </c>
      <c r="W50" s="1"/>
      <c r="X50" s="1" t="s">
        <v>40</v>
      </c>
    </row>
    <row r="51" spans="1:24" hidden="1">
      <c r="A51" s="1" t="s">
        <v>26</v>
      </c>
      <c r="B51" s="1" t="s">
        <v>419</v>
      </c>
      <c r="C51" s="52">
        <v>103220</v>
      </c>
      <c r="D51" s="1" t="s">
        <v>420</v>
      </c>
      <c r="E51" s="3">
        <v>46027</v>
      </c>
      <c r="F51" s="12">
        <v>46027.624189814815</v>
      </c>
      <c r="G51" s="12" t="str">
        <f t="shared" si="0"/>
        <v>ENERO</v>
      </c>
      <c r="H51" s="1">
        <v>830120839</v>
      </c>
      <c r="I51" s="1" t="s">
        <v>421</v>
      </c>
      <c r="J51" s="35">
        <f t="shared" si="2"/>
        <v>3054080</v>
      </c>
      <c r="K51" s="35">
        <v>580275</v>
      </c>
      <c r="L51" s="35">
        <v>3634355</v>
      </c>
      <c r="M51" s="1" t="s">
        <v>37</v>
      </c>
      <c r="N51" s="3">
        <v>46028</v>
      </c>
      <c r="O51" s="1">
        <f t="shared" si="1"/>
        <v>1</v>
      </c>
      <c r="P51" s="1" t="s">
        <v>38</v>
      </c>
      <c r="Q51" s="1"/>
      <c r="R51" s="1"/>
      <c r="S51" s="1"/>
      <c r="T51" s="1"/>
      <c r="U51" s="3">
        <v>46044</v>
      </c>
      <c r="V51" s="1" t="s">
        <v>39</v>
      </c>
      <c r="W51" s="1"/>
      <c r="X51" s="1" t="s">
        <v>40</v>
      </c>
    </row>
    <row r="52" spans="1:24" hidden="1">
      <c r="A52" s="1" t="s">
        <v>26</v>
      </c>
      <c r="B52" s="1" t="s">
        <v>422</v>
      </c>
      <c r="C52" s="52">
        <v>103219</v>
      </c>
      <c r="D52" s="1" t="s">
        <v>420</v>
      </c>
      <c r="E52" s="3">
        <v>46027</v>
      </c>
      <c r="F52" s="12">
        <v>46027.620219907411</v>
      </c>
      <c r="G52" s="12" t="str">
        <f t="shared" si="0"/>
        <v>ENERO</v>
      </c>
      <c r="H52" s="1">
        <v>830120839</v>
      </c>
      <c r="I52" s="1" t="s">
        <v>421</v>
      </c>
      <c r="J52" s="35">
        <f t="shared" si="2"/>
        <v>2985120</v>
      </c>
      <c r="K52" s="35">
        <v>567173</v>
      </c>
      <c r="L52" s="35">
        <v>3552293</v>
      </c>
      <c r="M52" s="1" t="s">
        <v>37</v>
      </c>
      <c r="N52" s="3">
        <v>46029</v>
      </c>
      <c r="O52" s="1">
        <f t="shared" si="1"/>
        <v>2</v>
      </c>
      <c r="P52" s="1" t="s">
        <v>38</v>
      </c>
      <c r="Q52" s="1"/>
      <c r="R52" s="1"/>
      <c r="S52" s="1"/>
      <c r="T52" s="1"/>
      <c r="U52" s="3">
        <v>46044</v>
      </c>
      <c r="V52" s="1" t="s">
        <v>39</v>
      </c>
      <c r="W52" s="1"/>
      <c r="X52" s="1" t="s">
        <v>40</v>
      </c>
    </row>
    <row r="53" spans="1:24" hidden="1">
      <c r="A53" s="1" t="s">
        <v>26</v>
      </c>
      <c r="B53" s="1" t="s">
        <v>423</v>
      </c>
      <c r="C53" s="52">
        <v>103217</v>
      </c>
      <c r="D53" s="1" t="s">
        <v>420</v>
      </c>
      <c r="E53" s="3">
        <v>46027</v>
      </c>
      <c r="F53" s="12">
        <v>46027.615925925929</v>
      </c>
      <c r="G53" s="12" t="str">
        <f t="shared" si="0"/>
        <v>ENERO</v>
      </c>
      <c r="H53" s="1">
        <v>830120839</v>
      </c>
      <c r="I53" s="1" t="s">
        <v>421</v>
      </c>
      <c r="J53" s="35">
        <f t="shared" si="2"/>
        <v>898000</v>
      </c>
      <c r="K53" s="35">
        <v>170620</v>
      </c>
      <c r="L53" s="35">
        <v>1068620</v>
      </c>
      <c r="M53" s="1" t="s">
        <v>37</v>
      </c>
      <c r="N53" s="3">
        <v>46028</v>
      </c>
      <c r="O53" s="1">
        <f t="shared" si="1"/>
        <v>1</v>
      </c>
      <c r="P53" s="1" t="s">
        <v>38</v>
      </c>
      <c r="Q53" s="1"/>
      <c r="R53" s="1"/>
      <c r="S53" s="1"/>
      <c r="T53" s="1"/>
      <c r="U53" s="3">
        <v>46036</v>
      </c>
      <c r="V53" s="1" t="s">
        <v>39</v>
      </c>
      <c r="W53" s="1"/>
      <c r="X53" s="1" t="s">
        <v>40</v>
      </c>
    </row>
    <row r="54" spans="1:24" hidden="1">
      <c r="A54" s="1" t="s">
        <v>26</v>
      </c>
      <c r="B54" s="1" t="s">
        <v>1053</v>
      </c>
      <c r="C54" s="52">
        <v>8557</v>
      </c>
      <c r="D54" s="1" t="s">
        <v>1054</v>
      </c>
      <c r="E54" s="3">
        <v>46027</v>
      </c>
      <c r="F54" s="12">
        <v>46027.529675925929</v>
      </c>
      <c r="G54" s="12" t="str">
        <f t="shared" si="0"/>
        <v>ENERO</v>
      </c>
      <c r="H54" s="1">
        <v>900614579</v>
      </c>
      <c r="I54" s="1" t="s">
        <v>1055</v>
      </c>
      <c r="J54" s="35">
        <f t="shared" si="2"/>
        <v>758310</v>
      </c>
      <c r="K54" s="35">
        <v>144078.9</v>
      </c>
      <c r="L54" s="35">
        <v>902388.9</v>
      </c>
      <c r="M54" s="1" t="s">
        <v>70</v>
      </c>
      <c r="N54" s="3">
        <v>46028</v>
      </c>
      <c r="O54" s="1">
        <f t="shared" si="1"/>
        <v>1</v>
      </c>
      <c r="P54" s="1" t="s">
        <v>38</v>
      </c>
      <c r="Q54" s="1"/>
      <c r="R54" s="1"/>
      <c r="S54" s="1"/>
      <c r="T54" s="1"/>
      <c r="U54" s="3">
        <v>46044</v>
      </c>
      <c r="V54" s="1" t="s">
        <v>39</v>
      </c>
      <c r="W54" s="1"/>
      <c r="X54" s="1" t="s">
        <v>40</v>
      </c>
    </row>
    <row r="55" spans="1:24" hidden="1">
      <c r="A55" s="1" t="s">
        <v>26</v>
      </c>
      <c r="B55" s="1" t="s">
        <v>167</v>
      </c>
      <c r="C55" s="52">
        <v>1856</v>
      </c>
      <c r="D55" s="1" t="s">
        <v>168</v>
      </c>
      <c r="E55" s="3">
        <v>46027</v>
      </c>
      <c r="F55" s="12">
        <v>46027.464375000003</v>
      </c>
      <c r="G55" s="12" t="str">
        <f t="shared" si="0"/>
        <v>ENERO</v>
      </c>
      <c r="H55" s="1">
        <v>901068561</v>
      </c>
      <c r="I55" s="1" t="s">
        <v>169</v>
      </c>
      <c r="J55" s="35">
        <f t="shared" si="2"/>
        <v>199000</v>
      </c>
      <c r="K55" s="35">
        <v>0</v>
      </c>
      <c r="L55" s="35">
        <v>199000</v>
      </c>
      <c r="M55" s="1" t="s">
        <v>65</v>
      </c>
      <c r="N55" s="3">
        <v>46028</v>
      </c>
      <c r="O55" s="1">
        <f t="shared" si="1"/>
        <v>1</v>
      </c>
      <c r="P55" s="1" t="s">
        <v>94</v>
      </c>
      <c r="Q55" s="1"/>
      <c r="R55" s="1"/>
      <c r="S55" s="1"/>
      <c r="T55" s="1"/>
      <c r="U55" s="3">
        <v>46037</v>
      </c>
      <c r="V55" s="1" t="s">
        <v>39</v>
      </c>
      <c r="W55" s="1"/>
      <c r="X55" s="1" t="s">
        <v>40</v>
      </c>
    </row>
    <row r="56" spans="1:24" hidden="1">
      <c r="A56" s="1" t="s">
        <v>26</v>
      </c>
      <c r="B56" s="1" t="s">
        <v>265</v>
      </c>
      <c r="C56" s="52">
        <v>717</v>
      </c>
      <c r="D56" s="1" t="s">
        <v>28</v>
      </c>
      <c r="E56" s="3">
        <v>46027</v>
      </c>
      <c r="F56" s="12">
        <v>46027.413680555554</v>
      </c>
      <c r="G56" s="12" t="str">
        <f t="shared" si="0"/>
        <v>ENERO</v>
      </c>
      <c r="H56" s="1">
        <v>71660004</v>
      </c>
      <c r="I56" s="1" t="s">
        <v>266</v>
      </c>
      <c r="J56" s="35">
        <f t="shared" si="2"/>
        <v>20700</v>
      </c>
      <c r="K56" s="35">
        <v>0</v>
      </c>
      <c r="L56" s="35">
        <v>20700</v>
      </c>
      <c r="M56" s="1" t="s">
        <v>70</v>
      </c>
      <c r="N56" s="3">
        <v>46028</v>
      </c>
      <c r="O56" s="1">
        <f t="shared" si="1"/>
        <v>1</v>
      </c>
      <c r="P56" s="1" t="s">
        <v>38</v>
      </c>
      <c r="Q56" s="1"/>
      <c r="R56" s="1"/>
      <c r="S56" s="1"/>
      <c r="T56" s="1"/>
      <c r="U56" s="3">
        <v>46037</v>
      </c>
      <c r="V56" s="1" t="s">
        <v>39</v>
      </c>
      <c r="W56" s="1"/>
      <c r="X56" s="1" t="s">
        <v>40</v>
      </c>
    </row>
    <row r="57" spans="1:24" hidden="1">
      <c r="A57" s="1" t="s">
        <v>26</v>
      </c>
      <c r="B57" s="1" t="s">
        <v>267</v>
      </c>
      <c r="C57" s="52">
        <v>716</v>
      </c>
      <c r="D57" s="1" t="s">
        <v>28</v>
      </c>
      <c r="E57" s="3">
        <v>46027</v>
      </c>
      <c r="F57" s="12">
        <v>46027.412465277775</v>
      </c>
      <c r="G57" s="12" t="str">
        <f t="shared" si="0"/>
        <v>ENERO</v>
      </c>
      <c r="H57" s="1">
        <v>71660004</v>
      </c>
      <c r="I57" s="1" t="s">
        <v>266</v>
      </c>
      <c r="J57" s="35">
        <f t="shared" si="2"/>
        <v>4299900</v>
      </c>
      <c r="K57" s="35">
        <v>0</v>
      </c>
      <c r="L57" s="35">
        <v>4299900</v>
      </c>
      <c r="M57" s="1" t="s">
        <v>70</v>
      </c>
      <c r="N57" s="3">
        <v>46028</v>
      </c>
      <c r="O57" s="1">
        <f t="shared" si="1"/>
        <v>1</v>
      </c>
      <c r="P57" s="1" t="s">
        <v>38</v>
      </c>
      <c r="Q57" s="1"/>
      <c r="R57" s="1"/>
      <c r="S57" s="1"/>
      <c r="T57" s="1"/>
      <c r="U57" s="3">
        <v>46037</v>
      </c>
      <c r="V57" s="1" t="s">
        <v>39</v>
      </c>
      <c r="W57" s="1"/>
      <c r="X57" s="1" t="s">
        <v>40</v>
      </c>
    </row>
    <row r="58" spans="1:24" hidden="1">
      <c r="A58" s="1" t="s">
        <v>26</v>
      </c>
      <c r="B58" s="1" t="s">
        <v>478</v>
      </c>
      <c r="C58" s="52">
        <v>68525</v>
      </c>
      <c r="D58" s="1" t="s">
        <v>476</v>
      </c>
      <c r="E58" s="3">
        <v>46027</v>
      </c>
      <c r="F58" s="12">
        <v>46027.386423611111</v>
      </c>
      <c r="G58" s="12" t="str">
        <f t="shared" si="0"/>
        <v>ENERO</v>
      </c>
      <c r="H58" s="1">
        <v>811001497</v>
      </c>
      <c r="I58" s="1" t="s">
        <v>477</v>
      </c>
      <c r="J58" s="35">
        <f t="shared" si="2"/>
        <v>7331659</v>
      </c>
      <c r="K58" s="35">
        <v>0</v>
      </c>
      <c r="L58" s="35">
        <v>7331659</v>
      </c>
      <c r="M58" s="1" t="s">
        <v>58</v>
      </c>
      <c r="N58" s="3">
        <v>46029</v>
      </c>
      <c r="O58" s="1">
        <f t="shared" si="1"/>
        <v>2</v>
      </c>
      <c r="P58" s="1" t="s">
        <v>479</v>
      </c>
      <c r="Q58" s="1"/>
      <c r="R58" s="1"/>
      <c r="S58" s="1"/>
      <c r="T58" s="1"/>
      <c r="U58" s="3">
        <v>46030</v>
      </c>
      <c r="V58" s="1" t="s">
        <v>39</v>
      </c>
      <c r="W58" s="1"/>
      <c r="X58" s="1" t="s">
        <v>40</v>
      </c>
    </row>
    <row r="59" spans="1:24" hidden="1">
      <c r="A59" s="1" t="s">
        <v>26</v>
      </c>
      <c r="B59" s="1" t="s">
        <v>741</v>
      </c>
      <c r="C59" s="52">
        <v>9147795</v>
      </c>
      <c r="D59" s="1" t="s">
        <v>742</v>
      </c>
      <c r="E59" s="3">
        <v>46027</v>
      </c>
      <c r="F59" s="12">
        <v>46027.674293981479</v>
      </c>
      <c r="G59" s="12" t="str">
        <f t="shared" si="0"/>
        <v>ENERO</v>
      </c>
      <c r="H59" s="1">
        <v>900219834</v>
      </c>
      <c r="I59" s="1" t="s">
        <v>739</v>
      </c>
      <c r="J59" s="35">
        <f t="shared" si="2"/>
        <v>8823.6</v>
      </c>
      <c r="K59" s="35">
        <v>1676.4</v>
      </c>
      <c r="L59" s="35">
        <v>10500</v>
      </c>
      <c r="M59" s="1" t="s">
        <v>70</v>
      </c>
      <c r="N59" s="3">
        <v>46028</v>
      </c>
      <c r="O59" s="1">
        <f t="shared" si="1"/>
        <v>1</v>
      </c>
      <c r="P59" s="1" t="s">
        <v>38</v>
      </c>
      <c r="Q59" s="1"/>
      <c r="R59" s="1"/>
      <c r="S59" s="1"/>
      <c r="T59" s="1"/>
      <c r="U59" s="3">
        <v>46035</v>
      </c>
      <c r="V59" s="1" t="s">
        <v>39</v>
      </c>
      <c r="W59" s="1"/>
      <c r="X59" s="1" t="s">
        <v>40</v>
      </c>
    </row>
    <row r="60" spans="1:24" hidden="1">
      <c r="A60" s="1" t="s">
        <v>82</v>
      </c>
      <c r="B60" s="1" t="s">
        <v>424</v>
      </c>
      <c r="C60" s="52">
        <v>4520</v>
      </c>
      <c r="D60" s="1" t="s">
        <v>425</v>
      </c>
      <c r="E60" s="3">
        <v>46027</v>
      </c>
      <c r="F60" s="12">
        <v>46027.642083333332</v>
      </c>
      <c r="G60" s="12" t="str">
        <f t="shared" si="0"/>
        <v>ENERO</v>
      </c>
      <c r="H60" s="1">
        <v>830120839</v>
      </c>
      <c r="I60" s="1" t="s">
        <v>421</v>
      </c>
      <c r="J60" s="35">
        <f t="shared" si="2"/>
        <v>3054080</v>
      </c>
      <c r="K60" s="35">
        <v>580275</v>
      </c>
      <c r="L60" s="35">
        <v>3634355</v>
      </c>
      <c r="M60" s="1" t="s">
        <v>110</v>
      </c>
      <c r="N60" s="3">
        <v>46031</v>
      </c>
      <c r="O60" s="1">
        <f t="shared" si="1"/>
        <v>4</v>
      </c>
      <c r="P60" s="1"/>
      <c r="Q60" s="1"/>
      <c r="R60" s="1"/>
      <c r="S60" s="1"/>
      <c r="T60" s="1"/>
      <c r="U60" s="3"/>
      <c r="V60" s="1"/>
      <c r="W60" s="1"/>
      <c r="X60" s="1"/>
    </row>
    <row r="61" spans="1:24" hidden="1">
      <c r="A61" s="1" t="s">
        <v>26</v>
      </c>
      <c r="B61" s="1" t="s">
        <v>170</v>
      </c>
      <c r="C61" s="52">
        <v>151202046</v>
      </c>
      <c r="D61" s="1" t="s">
        <v>171</v>
      </c>
      <c r="E61" s="3">
        <v>46027</v>
      </c>
      <c r="F61" s="12">
        <v>46027.642060185186</v>
      </c>
      <c r="G61" s="12" t="str">
        <f t="shared" si="0"/>
        <v>ENERO</v>
      </c>
      <c r="H61" s="1">
        <v>800242106</v>
      </c>
      <c r="I61" s="1" t="s">
        <v>172</v>
      </c>
      <c r="J61" s="35">
        <f t="shared" si="2"/>
        <v>201596.64</v>
      </c>
      <c r="K61" s="35">
        <v>38303.360000000001</v>
      </c>
      <c r="L61" s="35">
        <v>239900</v>
      </c>
      <c r="M61" s="1" t="s">
        <v>70</v>
      </c>
      <c r="N61" s="3">
        <v>46029</v>
      </c>
      <c r="O61" s="1">
        <f t="shared" si="1"/>
        <v>2</v>
      </c>
      <c r="P61" s="1" t="s">
        <v>38</v>
      </c>
      <c r="Q61" s="1"/>
      <c r="R61" s="1"/>
      <c r="S61" s="1"/>
      <c r="T61" s="1"/>
      <c r="U61" s="3">
        <v>46044</v>
      </c>
      <c r="V61" s="1" t="s">
        <v>39</v>
      </c>
      <c r="W61" s="1"/>
      <c r="X61" s="1" t="s">
        <v>40</v>
      </c>
    </row>
    <row r="62" spans="1:24" hidden="1">
      <c r="A62" s="1" t="s">
        <v>82</v>
      </c>
      <c r="B62" s="1" t="s">
        <v>426</v>
      </c>
      <c r="C62" s="52">
        <v>4519</v>
      </c>
      <c r="D62" s="1" t="s">
        <v>425</v>
      </c>
      <c r="E62" s="3">
        <v>46027</v>
      </c>
      <c r="F62" s="12">
        <v>46027.63994212963</v>
      </c>
      <c r="G62" s="12" t="str">
        <f t="shared" si="0"/>
        <v>ENERO</v>
      </c>
      <c r="H62" s="1">
        <v>830120839</v>
      </c>
      <c r="I62" s="1" t="s">
        <v>421</v>
      </c>
      <c r="J62" s="35">
        <f t="shared" si="2"/>
        <v>2985120</v>
      </c>
      <c r="K62" s="35">
        <v>567173</v>
      </c>
      <c r="L62" s="35">
        <v>3552293</v>
      </c>
      <c r="M62" s="1" t="s">
        <v>110</v>
      </c>
      <c r="N62" s="3">
        <v>46031</v>
      </c>
      <c r="O62" s="1">
        <f t="shared" si="1"/>
        <v>4</v>
      </c>
      <c r="P62" s="1"/>
      <c r="Q62" s="1"/>
      <c r="R62" s="1"/>
      <c r="S62" s="1"/>
      <c r="T62" s="1"/>
      <c r="U62" s="3"/>
      <c r="V62" s="1"/>
      <c r="W62" s="1"/>
      <c r="X62" s="1"/>
    </row>
    <row r="63" spans="1:24" hidden="1">
      <c r="A63" s="1" t="s">
        <v>736</v>
      </c>
      <c r="B63" s="1" t="s">
        <v>743</v>
      </c>
      <c r="C63" s="52">
        <v>78109273</v>
      </c>
      <c r="D63" s="1" t="s">
        <v>738</v>
      </c>
      <c r="E63" s="3">
        <v>46027</v>
      </c>
      <c r="F63" s="12">
        <v>46027.639131944445</v>
      </c>
      <c r="G63" s="12" t="str">
        <f t="shared" si="0"/>
        <v>ENERO</v>
      </c>
      <c r="H63" s="1">
        <v>900219834</v>
      </c>
      <c r="I63" s="1" t="s">
        <v>739</v>
      </c>
      <c r="J63" s="35">
        <f t="shared" si="2"/>
        <v>13600</v>
      </c>
      <c r="K63" s="35">
        <v>0</v>
      </c>
      <c r="L63" s="35">
        <v>13600</v>
      </c>
      <c r="M63" s="1" t="s">
        <v>70</v>
      </c>
      <c r="N63" s="3">
        <v>46028</v>
      </c>
      <c r="O63" s="1">
        <f t="shared" si="1"/>
        <v>1</v>
      </c>
      <c r="P63" s="1" t="s">
        <v>38</v>
      </c>
      <c r="Q63" s="1"/>
      <c r="R63" s="1"/>
      <c r="S63" s="1"/>
      <c r="T63" s="1"/>
      <c r="U63" s="3">
        <v>46036</v>
      </c>
      <c r="V63" s="1" t="s">
        <v>39</v>
      </c>
      <c r="W63" s="1"/>
      <c r="X63" s="1" t="s">
        <v>40</v>
      </c>
    </row>
    <row r="64" spans="1:24" hidden="1">
      <c r="A64" s="1" t="s">
        <v>82</v>
      </c>
      <c r="B64" s="1" t="s">
        <v>427</v>
      </c>
      <c r="C64" s="52">
        <v>4518</v>
      </c>
      <c r="D64" s="1" t="s">
        <v>425</v>
      </c>
      <c r="E64" s="3">
        <v>46027</v>
      </c>
      <c r="F64" s="12">
        <v>46027.63652777778</v>
      </c>
      <c r="G64" s="12" t="str">
        <f t="shared" si="0"/>
        <v>ENERO</v>
      </c>
      <c r="H64" s="1">
        <v>830120839</v>
      </c>
      <c r="I64" s="1" t="s">
        <v>421</v>
      </c>
      <c r="J64" s="35">
        <f t="shared" si="2"/>
        <v>898000</v>
      </c>
      <c r="K64" s="35">
        <v>170620</v>
      </c>
      <c r="L64" s="35">
        <v>1068620</v>
      </c>
      <c r="M64" s="1" t="s">
        <v>110</v>
      </c>
      <c r="N64" s="3">
        <v>46031</v>
      </c>
      <c r="O64" s="1">
        <f t="shared" si="1"/>
        <v>4</v>
      </c>
      <c r="P64" s="1"/>
      <c r="Q64" s="1"/>
      <c r="R64" s="1"/>
      <c r="S64" s="1"/>
      <c r="T64" s="1"/>
      <c r="U64" s="3"/>
      <c r="V64" s="1"/>
      <c r="W64" s="1"/>
      <c r="X64" s="1"/>
    </row>
    <row r="65" spans="1:24" hidden="1">
      <c r="A65" s="1" t="s">
        <v>26</v>
      </c>
      <c r="B65" s="1" t="s">
        <v>520</v>
      </c>
      <c r="C65" s="52">
        <v>99</v>
      </c>
      <c r="D65" s="1" t="s">
        <v>521</v>
      </c>
      <c r="E65" s="3">
        <v>46027</v>
      </c>
      <c r="F65" s="12">
        <v>46027.593344907407</v>
      </c>
      <c r="G65" s="12" t="str">
        <f t="shared" si="0"/>
        <v>ENERO</v>
      </c>
      <c r="H65" s="1">
        <v>901693444</v>
      </c>
      <c r="I65" s="1" t="s">
        <v>522</v>
      </c>
      <c r="J65" s="35">
        <f t="shared" si="2"/>
        <v>33661928</v>
      </c>
      <c r="K65" s="35">
        <v>6395766.3200000003</v>
      </c>
      <c r="L65" s="35">
        <v>40057694.32</v>
      </c>
      <c r="M65" s="1" t="s">
        <v>195</v>
      </c>
      <c r="N65" s="3">
        <v>46028</v>
      </c>
      <c r="O65" s="1">
        <f t="shared" si="1"/>
        <v>1</v>
      </c>
      <c r="P65" s="1" t="s">
        <v>479</v>
      </c>
      <c r="Q65" s="1"/>
      <c r="R65" s="1"/>
      <c r="S65" s="1"/>
      <c r="T65" s="1"/>
      <c r="U65" s="3">
        <v>46028</v>
      </c>
      <c r="V65" s="1" t="s">
        <v>32</v>
      </c>
      <c r="W65" s="1"/>
      <c r="X65" s="1" t="s">
        <v>40</v>
      </c>
    </row>
    <row r="66" spans="1:24" hidden="1">
      <c r="A66" s="1" t="s">
        <v>26</v>
      </c>
      <c r="B66" s="1" t="s">
        <v>232</v>
      </c>
      <c r="C66" s="53">
        <v>11715</v>
      </c>
      <c r="D66" s="1" t="s">
        <v>227</v>
      </c>
      <c r="E66" s="3">
        <v>46027</v>
      </c>
      <c r="F66" s="12">
        <v>46027.587824074071</v>
      </c>
      <c r="G66" s="12" t="str">
        <f t="shared" ref="G66:G129" si="3">UPPER(TEXT(E66, "MMMM"))</f>
        <v>ENERO</v>
      </c>
      <c r="H66" s="1">
        <v>1036929757</v>
      </c>
      <c r="I66" s="1" t="s">
        <v>233</v>
      </c>
      <c r="J66" s="35">
        <f t="shared" si="2"/>
        <v>44000</v>
      </c>
      <c r="K66" s="35">
        <v>0</v>
      </c>
      <c r="L66" s="35">
        <v>44000</v>
      </c>
      <c r="M66" s="1" t="s">
        <v>54</v>
      </c>
      <c r="N66" s="3"/>
      <c r="O66" s="1">
        <f t="shared" ref="O66:O129" si="4">IFERROR(IF(-_xlfn.DAYS(E66,N66)&lt;0,0,-_xlfn.DAYS(E66,N66)), " - ")</f>
        <v>0</v>
      </c>
      <c r="P66" s="1"/>
      <c r="Q66" s="1"/>
      <c r="R66" s="1"/>
      <c r="S66" s="1"/>
      <c r="T66" s="1"/>
      <c r="U66" s="3"/>
      <c r="V66" s="1"/>
      <c r="W66" s="1"/>
      <c r="X66" s="1"/>
    </row>
    <row r="67" spans="1:24" hidden="1">
      <c r="A67" s="1" t="s">
        <v>736</v>
      </c>
      <c r="B67" s="1" t="s">
        <v>744</v>
      </c>
      <c r="C67" s="52">
        <v>78050211</v>
      </c>
      <c r="D67" s="1" t="s">
        <v>738</v>
      </c>
      <c r="E67" s="3">
        <v>46027</v>
      </c>
      <c r="F67" s="12">
        <v>46027.404826388891</v>
      </c>
      <c r="G67" s="12" t="str">
        <f t="shared" si="3"/>
        <v>ENERO</v>
      </c>
      <c r="H67" s="1">
        <v>900219834</v>
      </c>
      <c r="I67" s="1" t="s">
        <v>739</v>
      </c>
      <c r="J67" s="35">
        <f t="shared" ref="J67:J130" si="5">L67-K67</f>
        <v>13600</v>
      </c>
      <c r="K67" s="35">
        <v>0</v>
      </c>
      <c r="L67" s="35">
        <v>13600</v>
      </c>
      <c r="M67" s="1" t="s">
        <v>70</v>
      </c>
      <c r="N67" s="3">
        <v>46028</v>
      </c>
      <c r="O67" s="1">
        <f t="shared" si="4"/>
        <v>1</v>
      </c>
      <c r="P67" s="1" t="s">
        <v>38</v>
      </c>
      <c r="Q67" s="1"/>
      <c r="R67" s="1"/>
      <c r="S67" s="1"/>
      <c r="T67" s="1"/>
      <c r="U67" s="3">
        <v>46036</v>
      </c>
      <c r="V67" s="1" t="s">
        <v>39</v>
      </c>
      <c r="W67" s="1"/>
      <c r="X67" s="1" t="s">
        <v>40</v>
      </c>
    </row>
    <row r="68" spans="1:24" hidden="1">
      <c r="A68" s="1" t="s">
        <v>26</v>
      </c>
      <c r="B68" s="1" t="s">
        <v>1003</v>
      </c>
      <c r="C68" s="52">
        <v>90706950</v>
      </c>
      <c r="D68" s="1" t="s">
        <v>1004</v>
      </c>
      <c r="E68" s="3">
        <v>46027</v>
      </c>
      <c r="F68" s="12">
        <v>46027.27244212963</v>
      </c>
      <c r="G68" s="12" t="str">
        <f t="shared" si="3"/>
        <v>ENERO</v>
      </c>
      <c r="H68" s="1">
        <v>890900841</v>
      </c>
      <c r="I68" s="1" t="s">
        <v>1005</v>
      </c>
      <c r="J68" s="35">
        <f t="shared" si="5"/>
        <v>248600</v>
      </c>
      <c r="K68" s="35">
        <v>0</v>
      </c>
      <c r="L68" s="35">
        <v>248600</v>
      </c>
      <c r="M68" s="1" t="s">
        <v>62</v>
      </c>
      <c r="N68" s="3">
        <v>46028</v>
      </c>
      <c r="O68" s="1">
        <f t="shared" si="4"/>
        <v>1</v>
      </c>
      <c r="P68" s="1" t="s">
        <v>1006</v>
      </c>
      <c r="Q68" s="1"/>
      <c r="R68" s="1"/>
      <c r="S68" s="1"/>
      <c r="T68" s="1"/>
      <c r="U68" s="3">
        <v>46044</v>
      </c>
      <c r="V68" s="1" t="s">
        <v>39</v>
      </c>
      <c r="W68" s="1"/>
      <c r="X68" s="1" t="s">
        <v>40</v>
      </c>
    </row>
    <row r="69" spans="1:24" hidden="1">
      <c r="A69" s="1" t="s">
        <v>26</v>
      </c>
      <c r="B69" s="1" t="s">
        <v>1079</v>
      </c>
      <c r="C69" s="52">
        <v>21575</v>
      </c>
      <c r="D69" s="1" t="s">
        <v>1080</v>
      </c>
      <c r="E69" s="3">
        <v>46027</v>
      </c>
      <c r="F69" s="12">
        <v>46027.255057870374</v>
      </c>
      <c r="G69" s="12" t="str">
        <f t="shared" si="3"/>
        <v>ENERO</v>
      </c>
      <c r="H69" s="1">
        <v>900377874</v>
      </c>
      <c r="I69" s="1" t="s">
        <v>1081</v>
      </c>
      <c r="J69" s="35">
        <f t="shared" si="5"/>
        <v>2559700</v>
      </c>
      <c r="K69" s="35">
        <v>486343</v>
      </c>
      <c r="L69" s="35">
        <v>3046043</v>
      </c>
      <c r="M69" s="1" t="s">
        <v>58</v>
      </c>
      <c r="N69" s="3">
        <v>46035</v>
      </c>
      <c r="O69" s="1">
        <f t="shared" si="4"/>
        <v>8</v>
      </c>
      <c r="P69" s="1" t="s">
        <v>66</v>
      </c>
      <c r="Q69" s="1"/>
      <c r="R69" s="1"/>
      <c r="S69" s="1"/>
      <c r="T69" s="1"/>
      <c r="U69" s="3">
        <v>46036</v>
      </c>
      <c r="V69" s="1" t="s">
        <v>39</v>
      </c>
      <c r="W69" s="1"/>
      <c r="X69" s="1" t="s">
        <v>33</v>
      </c>
    </row>
    <row r="70" spans="1:24" hidden="1">
      <c r="A70" s="1" t="s">
        <v>26</v>
      </c>
      <c r="B70" s="1" t="s">
        <v>816</v>
      </c>
      <c r="C70" s="52">
        <v>718324</v>
      </c>
      <c r="D70" s="1" t="s">
        <v>817</v>
      </c>
      <c r="E70" s="3">
        <v>46027</v>
      </c>
      <c r="F70" s="12">
        <v>46027.259259259263</v>
      </c>
      <c r="G70" s="12" t="str">
        <f t="shared" si="3"/>
        <v>ENERO</v>
      </c>
      <c r="H70" s="1">
        <v>890915475</v>
      </c>
      <c r="I70" s="1" t="s">
        <v>818</v>
      </c>
      <c r="J70" s="35">
        <f t="shared" si="5"/>
        <v>119576</v>
      </c>
      <c r="K70" s="35">
        <v>22719.439999999999</v>
      </c>
      <c r="L70" s="35">
        <v>142295.44</v>
      </c>
      <c r="M70" s="1" t="s">
        <v>70</v>
      </c>
      <c r="N70" s="3">
        <v>46028</v>
      </c>
      <c r="O70" s="1">
        <f t="shared" si="4"/>
        <v>1</v>
      </c>
      <c r="P70" s="1" t="s">
        <v>38</v>
      </c>
      <c r="Q70" s="1"/>
      <c r="R70" s="1"/>
      <c r="S70" s="1"/>
      <c r="T70" s="1"/>
      <c r="U70" s="3">
        <v>46036</v>
      </c>
      <c r="V70" s="1" t="s">
        <v>39</v>
      </c>
      <c r="W70" s="1"/>
      <c r="X70" s="1" t="s">
        <v>40</v>
      </c>
    </row>
    <row r="71" spans="1:24" hidden="1">
      <c r="A71" s="1" t="s">
        <v>26</v>
      </c>
      <c r="B71" s="1" t="s">
        <v>562</v>
      </c>
      <c r="C71" s="53">
        <v>30354</v>
      </c>
      <c r="D71" s="1" t="s">
        <v>563</v>
      </c>
      <c r="E71" s="3">
        <v>46027</v>
      </c>
      <c r="F71" s="12">
        <v>46027.347500000003</v>
      </c>
      <c r="G71" s="12" t="str">
        <f t="shared" si="3"/>
        <v>ENERO</v>
      </c>
      <c r="H71" s="1">
        <v>900659583</v>
      </c>
      <c r="I71" s="1" t="s">
        <v>564</v>
      </c>
      <c r="J71" s="35">
        <f t="shared" si="5"/>
        <v>27226.890757000001</v>
      </c>
      <c r="K71" s="35">
        <v>5173.1092429999999</v>
      </c>
      <c r="L71" s="35">
        <v>32400</v>
      </c>
      <c r="M71" s="1" t="s">
        <v>54</v>
      </c>
      <c r="N71" s="3"/>
      <c r="O71" s="1">
        <f t="shared" si="4"/>
        <v>0</v>
      </c>
      <c r="P71" s="1"/>
      <c r="Q71" s="1"/>
      <c r="R71" s="1"/>
      <c r="S71" s="1"/>
      <c r="T71" s="1"/>
      <c r="U71" s="3">
        <v>46044</v>
      </c>
      <c r="V71" s="1" t="s">
        <v>39</v>
      </c>
      <c r="W71" s="1"/>
      <c r="X71" s="1"/>
    </row>
    <row r="72" spans="1:24" hidden="1">
      <c r="A72" s="1" t="s">
        <v>26</v>
      </c>
      <c r="B72" s="1" t="s">
        <v>111</v>
      </c>
      <c r="C72" s="53">
        <v>194973</v>
      </c>
      <c r="D72" s="1" t="s">
        <v>112</v>
      </c>
      <c r="E72" s="3">
        <v>46027</v>
      </c>
      <c r="F72" s="12">
        <v>46027.323449074072</v>
      </c>
      <c r="G72" s="12" t="str">
        <f t="shared" si="3"/>
        <v>ENERO</v>
      </c>
      <c r="H72" s="1">
        <v>890903229</v>
      </c>
      <c r="I72" s="1" t="s">
        <v>113</v>
      </c>
      <c r="J72" s="35">
        <f t="shared" si="5"/>
        <v>23000</v>
      </c>
      <c r="K72" s="35">
        <v>0</v>
      </c>
      <c r="L72" s="35">
        <v>23000</v>
      </c>
      <c r="M72" s="1" t="s">
        <v>54</v>
      </c>
      <c r="N72" s="3"/>
      <c r="O72" s="1">
        <f t="shared" si="4"/>
        <v>0</v>
      </c>
      <c r="P72" s="1"/>
      <c r="Q72" s="1"/>
      <c r="R72" s="1"/>
      <c r="S72" s="1"/>
      <c r="T72" s="1"/>
      <c r="U72" s="3"/>
      <c r="V72" s="1"/>
      <c r="W72" s="1"/>
      <c r="X72" s="1"/>
    </row>
    <row r="73" spans="1:24" hidden="1">
      <c r="A73" s="1" t="s">
        <v>26</v>
      </c>
      <c r="B73" s="1" t="s">
        <v>401</v>
      </c>
      <c r="C73" s="52">
        <v>5492</v>
      </c>
      <c r="D73" s="1"/>
      <c r="E73" s="3">
        <v>46028</v>
      </c>
      <c r="F73" s="12">
        <v>46028.940451388888</v>
      </c>
      <c r="G73" s="12" t="str">
        <f t="shared" si="3"/>
        <v>ENERO</v>
      </c>
      <c r="H73" s="1">
        <v>32150739</v>
      </c>
      <c r="I73" s="1" t="s">
        <v>400</v>
      </c>
      <c r="J73" s="35">
        <f t="shared" si="5"/>
        <v>657000</v>
      </c>
      <c r="K73" s="35">
        <v>0</v>
      </c>
      <c r="L73" s="35">
        <v>657000</v>
      </c>
      <c r="M73" s="1" t="s">
        <v>199</v>
      </c>
      <c r="N73" s="3">
        <v>46041</v>
      </c>
      <c r="O73" s="1">
        <f t="shared" si="4"/>
        <v>13</v>
      </c>
      <c r="P73" s="1" t="s">
        <v>38</v>
      </c>
      <c r="Q73" s="1"/>
      <c r="R73" s="1"/>
      <c r="S73" s="1"/>
      <c r="T73" s="1"/>
      <c r="U73" s="3">
        <v>46042</v>
      </c>
      <c r="V73" s="1" t="s">
        <v>39</v>
      </c>
      <c r="W73" s="1"/>
      <c r="X73" s="1" t="s">
        <v>50</v>
      </c>
    </row>
    <row r="74" spans="1:24" hidden="1">
      <c r="A74" s="1" t="s">
        <v>26</v>
      </c>
      <c r="B74" s="1" t="s">
        <v>34</v>
      </c>
      <c r="C74" s="52">
        <v>485</v>
      </c>
      <c r="D74" s="1" t="s">
        <v>35</v>
      </c>
      <c r="E74" s="3">
        <v>46028</v>
      </c>
      <c r="F74" s="12">
        <v>46028.844618055555</v>
      </c>
      <c r="G74" s="12" t="str">
        <f t="shared" si="3"/>
        <v>ENERO</v>
      </c>
      <c r="H74" s="1">
        <v>901741749</v>
      </c>
      <c r="I74" s="1" t="s">
        <v>36</v>
      </c>
      <c r="J74" s="35">
        <f t="shared" si="5"/>
        <v>8450000</v>
      </c>
      <c r="K74" s="35">
        <v>1605500</v>
      </c>
      <c r="L74" s="35">
        <v>10055500</v>
      </c>
      <c r="M74" s="1" t="s">
        <v>9455</v>
      </c>
      <c r="N74" s="3">
        <v>46030</v>
      </c>
      <c r="O74" s="1">
        <f t="shared" si="4"/>
        <v>2</v>
      </c>
      <c r="P74" s="1" t="s">
        <v>38</v>
      </c>
      <c r="Q74" s="1"/>
      <c r="R74" s="1"/>
      <c r="S74" s="1"/>
      <c r="T74" s="1"/>
      <c r="U74" s="3">
        <v>46044</v>
      </c>
      <c r="V74" s="1" t="s">
        <v>39</v>
      </c>
      <c r="W74" s="1"/>
      <c r="X74" s="1" t="s">
        <v>40</v>
      </c>
    </row>
    <row r="75" spans="1:24" hidden="1">
      <c r="A75" s="1" t="s">
        <v>26</v>
      </c>
      <c r="B75" s="1" t="s">
        <v>1029</v>
      </c>
      <c r="C75" s="53">
        <v>2863</v>
      </c>
      <c r="D75" s="1" t="s">
        <v>1030</v>
      </c>
      <c r="E75" s="3">
        <v>46028</v>
      </c>
      <c r="F75" s="12">
        <v>46028.830960648149</v>
      </c>
      <c r="G75" s="12" t="str">
        <f t="shared" si="3"/>
        <v>ENERO</v>
      </c>
      <c r="H75" s="1">
        <v>901563450</v>
      </c>
      <c r="I75" s="1" t="s">
        <v>1031</v>
      </c>
      <c r="J75" s="35">
        <f t="shared" si="5"/>
        <v>41300</v>
      </c>
      <c r="K75" s="35">
        <v>0</v>
      </c>
      <c r="L75" s="35">
        <v>41300</v>
      </c>
      <c r="M75" s="1" t="s">
        <v>54</v>
      </c>
      <c r="N75" s="3"/>
      <c r="O75" s="1">
        <f t="shared" si="4"/>
        <v>0</v>
      </c>
      <c r="P75" s="1"/>
      <c r="Q75" s="1"/>
      <c r="R75" s="1"/>
      <c r="S75" s="1"/>
      <c r="T75" s="1"/>
      <c r="U75" s="3">
        <v>46044</v>
      </c>
      <c r="V75" s="1" t="s">
        <v>39</v>
      </c>
      <c r="W75" s="1"/>
      <c r="X75" s="1"/>
    </row>
    <row r="76" spans="1:24" hidden="1">
      <c r="A76" s="1" t="s">
        <v>736</v>
      </c>
      <c r="B76" s="1" t="s">
        <v>745</v>
      </c>
      <c r="C76" s="52">
        <v>78362686</v>
      </c>
      <c r="D76" s="1" t="s">
        <v>738</v>
      </c>
      <c r="E76" s="3">
        <v>46028</v>
      </c>
      <c r="F76" s="12">
        <v>46028.733877314815</v>
      </c>
      <c r="G76" s="12" t="str">
        <f t="shared" si="3"/>
        <v>ENERO</v>
      </c>
      <c r="H76" s="1">
        <v>900219834</v>
      </c>
      <c r="I76" s="1" t="s">
        <v>739</v>
      </c>
      <c r="J76" s="35">
        <f t="shared" si="5"/>
        <v>18600</v>
      </c>
      <c r="K76" s="35">
        <v>0</v>
      </c>
      <c r="L76" s="35">
        <v>18600</v>
      </c>
      <c r="M76" s="1" t="s">
        <v>70</v>
      </c>
      <c r="N76" s="3">
        <v>46029</v>
      </c>
      <c r="O76" s="1">
        <f t="shared" si="4"/>
        <v>1</v>
      </c>
      <c r="P76" s="1" t="s">
        <v>38</v>
      </c>
      <c r="Q76" s="1"/>
      <c r="R76" s="1"/>
      <c r="S76" s="1"/>
      <c r="T76" s="1"/>
      <c r="U76" s="3">
        <v>46035</v>
      </c>
      <c r="V76" s="1" t="s">
        <v>39</v>
      </c>
      <c r="W76" s="1"/>
      <c r="X76" s="1" t="s">
        <v>40</v>
      </c>
    </row>
    <row r="77" spans="1:24" hidden="1">
      <c r="A77" s="1" t="s">
        <v>26</v>
      </c>
      <c r="B77" s="1" t="s">
        <v>858</v>
      </c>
      <c r="C77" s="52">
        <v>55316</v>
      </c>
      <c r="D77" s="1" t="s">
        <v>122</v>
      </c>
      <c r="E77" s="3">
        <v>46028</v>
      </c>
      <c r="F77" s="12">
        <v>46028.710902777777</v>
      </c>
      <c r="G77" s="12" t="str">
        <f t="shared" si="3"/>
        <v>ENERO</v>
      </c>
      <c r="H77" s="1">
        <v>900650486</v>
      </c>
      <c r="I77" s="1" t="s">
        <v>857</v>
      </c>
      <c r="J77" s="35">
        <f t="shared" si="5"/>
        <v>117646.22</v>
      </c>
      <c r="K77" s="35">
        <v>22352.78</v>
      </c>
      <c r="L77" s="35">
        <v>139999</v>
      </c>
      <c r="M77" s="1" t="s">
        <v>65</v>
      </c>
      <c r="N77" s="3">
        <v>46028</v>
      </c>
      <c r="O77" s="1">
        <f t="shared" si="4"/>
        <v>0</v>
      </c>
      <c r="P77" s="1" t="s">
        <v>90</v>
      </c>
      <c r="Q77" s="1"/>
      <c r="R77" s="1"/>
      <c r="S77" s="1"/>
      <c r="T77" s="1"/>
      <c r="U77" s="3">
        <v>46036</v>
      </c>
      <c r="V77" s="1" t="s">
        <v>39</v>
      </c>
      <c r="W77" s="1"/>
      <c r="X77" s="1" t="s">
        <v>40</v>
      </c>
    </row>
    <row r="78" spans="1:24" hidden="1">
      <c r="A78" s="1" t="s">
        <v>26</v>
      </c>
      <c r="B78" s="1" t="s">
        <v>1040</v>
      </c>
      <c r="C78" s="52">
        <v>16663</v>
      </c>
      <c r="D78" s="1" t="s">
        <v>102</v>
      </c>
      <c r="E78" s="3">
        <v>46028</v>
      </c>
      <c r="F78" s="12">
        <v>46028.634780092594</v>
      </c>
      <c r="G78" s="12" t="str">
        <f t="shared" si="3"/>
        <v>ENERO</v>
      </c>
      <c r="H78" s="1">
        <v>900075456</v>
      </c>
      <c r="I78" s="1" t="s">
        <v>1041</v>
      </c>
      <c r="J78" s="35">
        <f t="shared" si="5"/>
        <v>293617040</v>
      </c>
      <c r="K78" s="35">
        <v>5181843.97</v>
      </c>
      <c r="L78" s="35">
        <v>298798883.97000003</v>
      </c>
      <c r="M78" s="1" t="s">
        <v>128</v>
      </c>
      <c r="N78" s="3">
        <v>46029</v>
      </c>
      <c r="O78" s="1">
        <f t="shared" si="4"/>
        <v>1</v>
      </c>
      <c r="P78" s="1" t="s">
        <v>129</v>
      </c>
      <c r="Q78" s="1"/>
      <c r="R78" s="1"/>
      <c r="S78" s="1"/>
      <c r="T78" s="1"/>
      <c r="U78" s="3">
        <v>46036</v>
      </c>
      <c r="V78" s="1" t="s">
        <v>32</v>
      </c>
      <c r="W78" s="1"/>
      <c r="X78" s="1" t="s">
        <v>40</v>
      </c>
    </row>
    <row r="79" spans="1:24" hidden="1">
      <c r="A79" s="1" t="s">
        <v>26</v>
      </c>
      <c r="B79" s="1" t="s">
        <v>298</v>
      </c>
      <c r="C79" s="52">
        <v>150</v>
      </c>
      <c r="D79" s="1" t="s">
        <v>299</v>
      </c>
      <c r="E79" s="3">
        <v>46028</v>
      </c>
      <c r="F79" s="12">
        <v>46028.677199074074</v>
      </c>
      <c r="G79" s="12" t="str">
        <f t="shared" si="3"/>
        <v>ENERO</v>
      </c>
      <c r="H79" s="1">
        <v>901797186</v>
      </c>
      <c r="I79" s="1" t="s">
        <v>300</v>
      </c>
      <c r="J79" s="35">
        <f t="shared" si="5"/>
        <v>3159460</v>
      </c>
      <c r="K79" s="35">
        <v>600297.4</v>
      </c>
      <c r="L79" s="35">
        <v>3759757.4</v>
      </c>
      <c r="M79" s="1" t="s">
        <v>9455</v>
      </c>
      <c r="N79" s="3">
        <v>46029</v>
      </c>
      <c r="O79" s="1">
        <f t="shared" si="4"/>
        <v>1</v>
      </c>
      <c r="P79" s="1" t="s">
        <v>38</v>
      </c>
      <c r="Q79" s="1"/>
      <c r="R79" s="1"/>
      <c r="S79" s="1"/>
      <c r="T79" s="1"/>
      <c r="U79" s="3">
        <v>46044</v>
      </c>
      <c r="V79" s="1" t="s">
        <v>39</v>
      </c>
      <c r="W79" s="1"/>
      <c r="X79" s="1" t="s">
        <v>40</v>
      </c>
    </row>
    <row r="80" spans="1:24" hidden="1">
      <c r="A80" s="1" t="s">
        <v>26</v>
      </c>
      <c r="B80" s="1" t="s">
        <v>1042</v>
      </c>
      <c r="C80" s="52">
        <v>16665</v>
      </c>
      <c r="D80" s="1" t="s">
        <v>102</v>
      </c>
      <c r="E80" s="3">
        <v>46028</v>
      </c>
      <c r="F80" s="12">
        <v>46028.634918981479</v>
      </c>
      <c r="G80" s="12" t="str">
        <f t="shared" si="3"/>
        <v>ENERO</v>
      </c>
      <c r="H80" s="1">
        <v>900075456</v>
      </c>
      <c r="I80" s="1" t="s">
        <v>1041</v>
      </c>
      <c r="J80" s="35">
        <f t="shared" si="5"/>
        <v>830611</v>
      </c>
      <c r="K80" s="35">
        <v>0</v>
      </c>
      <c r="L80" s="35">
        <v>830611</v>
      </c>
      <c r="M80" s="1" t="s">
        <v>128</v>
      </c>
      <c r="N80" s="3">
        <v>46029</v>
      </c>
      <c r="O80" s="1">
        <f t="shared" si="4"/>
        <v>1</v>
      </c>
      <c r="P80" s="1" t="s">
        <v>129</v>
      </c>
      <c r="Q80" s="1"/>
      <c r="R80" s="1"/>
      <c r="S80" s="1"/>
      <c r="T80" s="1"/>
      <c r="U80" s="3">
        <v>46035</v>
      </c>
      <c r="V80" s="1" t="s">
        <v>39</v>
      </c>
      <c r="W80" s="1"/>
      <c r="X80" s="1" t="s">
        <v>40</v>
      </c>
    </row>
    <row r="81" spans="1:24" hidden="1">
      <c r="A81" s="1" t="s">
        <v>26</v>
      </c>
      <c r="B81" s="1" t="s">
        <v>1043</v>
      </c>
      <c r="C81" s="52">
        <v>16664</v>
      </c>
      <c r="D81" s="1" t="s">
        <v>102</v>
      </c>
      <c r="E81" s="3">
        <v>46028</v>
      </c>
      <c r="F81" s="12">
        <v>46028.634872685187</v>
      </c>
      <c r="G81" s="12" t="str">
        <f t="shared" si="3"/>
        <v>ENERO</v>
      </c>
      <c r="H81" s="1">
        <v>900075456</v>
      </c>
      <c r="I81" s="1" t="s">
        <v>1041</v>
      </c>
      <c r="J81" s="35">
        <f t="shared" si="5"/>
        <v>5491294</v>
      </c>
      <c r="K81" s="35">
        <v>0</v>
      </c>
      <c r="L81" s="35">
        <v>5491294</v>
      </c>
      <c r="M81" s="1" t="s">
        <v>128</v>
      </c>
      <c r="N81" s="3">
        <v>46029</v>
      </c>
      <c r="O81" s="1">
        <f t="shared" si="4"/>
        <v>1</v>
      </c>
      <c r="P81" s="1" t="s">
        <v>129</v>
      </c>
      <c r="Q81" s="1"/>
      <c r="R81" s="1"/>
      <c r="S81" s="1"/>
      <c r="T81" s="1"/>
      <c r="U81" s="3">
        <v>46035</v>
      </c>
      <c r="V81" s="1" t="s">
        <v>39</v>
      </c>
      <c r="W81" s="1"/>
      <c r="X81" s="1" t="s">
        <v>40</v>
      </c>
    </row>
    <row r="82" spans="1:24" hidden="1">
      <c r="A82" s="1" t="s">
        <v>26</v>
      </c>
      <c r="B82" s="1" t="s">
        <v>909</v>
      </c>
      <c r="C82" s="52">
        <v>9874</v>
      </c>
      <c r="D82" s="1" t="s">
        <v>719</v>
      </c>
      <c r="E82" s="3">
        <v>46028</v>
      </c>
      <c r="F82" s="12">
        <v>46028.442233796297</v>
      </c>
      <c r="G82" s="12" t="str">
        <f t="shared" si="3"/>
        <v>ENERO</v>
      </c>
      <c r="H82" s="1">
        <v>891800044</v>
      </c>
      <c r="I82" s="1" t="s">
        <v>910</v>
      </c>
      <c r="J82" s="35">
        <f t="shared" si="5"/>
        <v>1512000</v>
      </c>
      <c r="K82" s="35">
        <v>0</v>
      </c>
      <c r="L82" s="35">
        <v>1512000</v>
      </c>
      <c r="M82" s="1" t="s">
        <v>58</v>
      </c>
      <c r="N82" s="3">
        <v>46036</v>
      </c>
      <c r="O82" s="1">
        <f t="shared" si="4"/>
        <v>8</v>
      </c>
      <c r="P82" s="1" t="s">
        <v>38</v>
      </c>
      <c r="Q82" s="1"/>
      <c r="R82" s="1"/>
      <c r="S82" s="1"/>
      <c r="T82" s="1"/>
      <c r="U82" s="3">
        <v>46041</v>
      </c>
      <c r="V82" s="1" t="s">
        <v>39</v>
      </c>
      <c r="W82" s="1"/>
      <c r="X82" s="1" t="s">
        <v>33</v>
      </c>
    </row>
    <row r="83" spans="1:24" hidden="1">
      <c r="A83" s="1" t="s">
        <v>26</v>
      </c>
      <c r="B83" s="1" t="s">
        <v>51</v>
      </c>
      <c r="C83" s="53">
        <v>3397</v>
      </c>
      <c r="D83" s="1" t="s">
        <v>52</v>
      </c>
      <c r="E83" s="3">
        <v>46028</v>
      </c>
      <c r="F83" s="12">
        <v>46028.697094907409</v>
      </c>
      <c r="G83" s="12" t="str">
        <f t="shared" si="3"/>
        <v>ENERO</v>
      </c>
      <c r="H83" s="1">
        <v>70907060</v>
      </c>
      <c r="I83" s="1" t="s">
        <v>53</v>
      </c>
      <c r="J83" s="35">
        <f t="shared" si="5"/>
        <v>123100</v>
      </c>
      <c r="K83" s="35">
        <v>0</v>
      </c>
      <c r="L83" s="35">
        <v>123100</v>
      </c>
      <c r="M83" s="1" t="s">
        <v>54</v>
      </c>
      <c r="N83" s="3"/>
      <c r="O83" s="1">
        <f t="shared" si="4"/>
        <v>0</v>
      </c>
      <c r="P83" s="22"/>
      <c r="Q83" s="1"/>
      <c r="R83" s="1"/>
      <c r="S83" s="1"/>
      <c r="T83" s="1"/>
      <c r="U83" s="3"/>
      <c r="V83" s="1"/>
      <c r="W83" s="1"/>
      <c r="X83" s="1"/>
    </row>
    <row r="84" spans="1:24" hidden="1">
      <c r="A84" s="1" t="s">
        <v>26</v>
      </c>
      <c r="B84" s="1" t="s">
        <v>1048</v>
      </c>
      <c r="C84" s="52">
        <v>223</v>
      </c>
      <c r="D84" s="1" t="s">
        <v>1049</v>
      </c>
      <c r="E84" s="3">
        <v>46028</v>
      </c>
      <c r="F84" s="12">
        <v>46028.627893518518</v>
      </c>
      <c r="G84" s="12" t="str">
        <f t="shared" si="3"/>
        <v>ENERO</v>
      </c>
      <c r="H84" s="1">
        <v>900654063</v>
      </c>
      <c r="I84" s="1" t="s">
        <v>1050</v>
      </c>
      <c r="J84" s="35">
        <f t="shared" si="5"/>
        <v>3075000</v>
      </c>
      <c r="K84" s="35">
        <v>584250</v>
      </c>
      <c r="L84" s="35">
        <v>3659250</v>
      </c>
      <c r="M84" s="1" t="s">
        <v>110</v>
      </c>
      <c r="N84" s="3">
        <v>46032</v>
      </c>
      <c r="O84" s="1">
        <f t="shared" si="4"/>
        <v>4</v>
      </c>
      <c r="P84" s="1" t="s">
        <v>479</v>
      </c>
      <c r="Q84" s="1" t="s">
        <v>38</v>
      </c>
      <c r="R84" s="22">
        <v>46042</v>
      </c>
      <c r="S84" s="1"/>
      <c r="T84" s="1"/>
      <c r="U84" s="3"/>
      <c r="V84" s="1"/>
      <c r="W84" s="1"/>
      <c r="X84" s="1" t="s">
        <v>40</v>
      </c>
    </row>
    <row r="85" spans="1:24" hidden="1">
      <c r="A85" s="1" t="s">
        <v>26</v>
      </c>
      <c r="B85" s="1" t="s">
        <v>173</v>
      </c>
      <c r="C85" s="52">
        <v>1507091</v>
      </c>
      <c r="D85" s="1" t="s">
        <v>174</v>
      </c>
      <c r="E85" s="3">
        <v>46028</v>
      </c>
      <c r="F85" s="12">
        <v>46028.619467592594</v>
      </c>
      <c r="G85" s="12" t="str">
        <f t="shared" si="3"/>
        <v>ENERO</v>
      </c>
      <c r="H85" s="1">
        <v>800242106</v>
      </c>
      <c r="I85" s="1" t="s">
        <v>172</v>
      </c>
      <c r="J85" s="35">
        <f t="shared" si="5"/>
        <v>4900</v>
      </c>
      <c r="K85" s="35">
        <v>0</v>
      </c>
      <c r="L85" s="35">
        <v>4900</v>
      </c>
      <c r="M85" s="1" t="s">
        <v>70</v>
      </c>
      <c r="N85" s="3">
        <v>46029</v>
      </c>
      <c r="O85" s="1">
        <f t="shared" si="4"/>
        <v>1</v>
      </c>
      <c r="P85" s="1" t="s">
        <v>38</v>
      </c>
      <c r="Q85" s="1"/>
      <c r="R85" s="1"/>
      <c r="S85" s="1"/>
      <c r="T85" s="1"/>
      <c r="U85" s="3">
        <v>46036</v>
      </c>
      <c r="V85" s="1" t="s">
        <v>39</v>
      </c>
      <c r="W85" s="1"/>
      <c r="X85" s="1" t="s">
        <v>40</v>
      </c>
    </row>
    <row r="86" spans="1:24" hidden="1">
      <c r="A86" s="1" t="s">
        <v>26</v>
      </c>
      <c r="B86" s="1" t="s">
        <v>181</v>
      </c>
      <c r="C86" s="52">
        <v>65029227</v>
      </c>
      <c r="D86" s="1" t="s">
        <v>182</v>
      </c>
      <c r="E86" s="3">
        <v>46028</v>
      </c>
      <c r="F86" s="12">
        <v>46028.606620370374</v>
      </c>
      <c r="G86" s="12" t="str">
        <f t="shared" si="3"/>
        <v>ENERO</v>
      </c>
      <c r="H86" s="1">
        <v>800230447</v>
      </c>
      <c r="I86" s="1" t="s">
        <v>183</v>
      </c>
      <c r="J86" s="35">
        <f t="shared" si="5"/>
        <v>4634284</v>
      </c>
      <c r="K86" s="35">
        <v>880513.96</v>
      </c>
      <c r="L86" s="35">
        <v>5514797.96</v>
      </c>
      <c r="M86" s="1" t="s">
        <v>58</v>
      </c>
      <c r="N86" s="3">
        <v>46035</v>
      </c>
      <c r="O86" s="1">
        <f t="shared" si="4"/>
        <v>7</v>
      </c>
      <c r="P86" s="1" t="s">
        <v>66</v>
      </c>
      <c r="Q86" s="1"/>
      <c r="R86" s="1"/>
      <c r="S86" s="1"/>
      <c r="T86" s="1"/>
      <c r="U86" s="3">
        <v>46036</v>
      </c>
      <c r="V86" s="1" t="s">
        <v>39</v>
      </c>
      <c r="W86" s="1"/>
      <c r="X86" s="1" t="s">
        <v>33</v>
      </c>
    </row>
    <row r="87" spans="1:24" hidden="1">
      <c r="A87" s="1" t="s">
        <v>26</v>
      </c>
      <c r="B87" s="1" t="s">
        <v>746</v>
      </c>
      <c r="C87" s="52">
        <v>916098</v>
      </c>
      <c r="D87" s="1" t="s">
        <v>708</v>
      </c>
      <c r="E87" s="3">
        <v>46028</v>
      </c>
      <c r="F87" s="12">
        <v>46028.487199074072</v>
      </c>
      <c r="G87" s="12" t="str">
        <f t="shared" si="3"/>
        <v>ENERO</v>
      </c>
      <c r="H87" s="1">
        <v>900219834</v>
      </c>
      <c r="I87" s="1" t="s">
        <v>739</v>
      </c>
      <c r="J87" s="35">
        <f t="shared" si="5"/>
        <v>3781.51</v>
      </c>
      <c r="K87" s="35">
        <v>718.49</v>
      </c>
      <c r="L87" s="35">
        <v>4500</v>
      </c>
      <c r="M87" s="1" t="s">
        <v>70</v>
      </c>
      <c r="N87" s="3">
        <v>46029</v>
      </c>
      <c r="O87" s="1">
        <f t="shared" si="4"/>
        <v>1</v>
      </c>
      <c r="P87" s="1" t="s">
        <v>38</v>
      </c>
      <c r="Q87" s="1"/>
      <c r="R87" s="1"/>
      <c r="S87" s="1"/>
      <c r="T87" s="1"/>
      <c r="U87" s="3">
        <v>46036</v>
      </c>
      <c r="V87" s="1" t="s">
        <v>39</v>
      </c>
      <c r="W87" s="1"/>
      <c r="X87" s="1" t="s">
        <v>40</v>
      </c>
    </row>
    <row r="88" spans="1:24" hidden="1">
      <c r="A88" s="1" t="s">
        <v>26</v>
      </c>
      <c r="B88" s="1" t="s">
        <v>126</v>
      </c>
      <c r="C88" s="52">
        <v>226919</v>
      </c>
      <c r="D88" s="1" t="s">
        <v>28</v>
      </c>
      <c r="E88" s="3">
        <v>46028</v>
      </c>
      <c r="F88" s="12">
        <v>46028.399050925924</v>
      </c>
      <c r="G88" s="12" t="str">
        <f t="shared" si="3"/>
        <v>ENERO</v>
      </c>
      <c r="H88" s="1">
        <v>890937070</v>
      </c>
      <c r="I88" s="1" t="s">
        <v>127</v>
      </c>
      <c r="J88" s="35">
        <f t="shared" si="5"/>
        <v>9595380</v>
      </c>
      <c r="K88" s="35">
        <v>182312</v>
      </c>
      <c r="L88" s="35">
        <v>9777692</v>
      </c>
      <c r="M88" s="1" t="s">
        <v>128</v>
      </c>
      <c r="N88" s="3">
        <v>46029</v>
      </c>
      <c r="O88" s="1">
        <f t="shared" si="4"/>
        <v>1</v>
      </c>
      <c r="P88" s="1" t="s">
        <v>129</v>
      </c>
      <c r="Q88" s="1"/>
      <c r="R88" s="1"/>
      <c r="S88" s="1"/>
      <c r="T88" s="1"/>
      <c r="U88" s="3">
        <v>46036</v>
      </c>
      <c r="V88" s="1" t="s">
        <v>39</v>
      </c>
      <c r="W88" s="1"/>
      <c r="X88" s="1" t="s">
        <v>40</v>
      </c>
    </row>
    <row r="89" spans="1:24" hidden="1">
      <c r="A89" s="1" t="s">
        <v>26</v>
      </c>
      <c r="B89" s="1" t="s">
        <v>747</v>
      </c>
      <c r="C89" s="52">
        <v>914923</v>
      </c>
      <c r="D89" s="1" t="s">
        <v>708</v>
      </c>
      <c r="E89" s="3">
        <v>46028</v>
      </c>
      <c r="F89" s="12">
        <v>46028.429513888892</v>
      </c>
      <c r="G89" s="12" t="str">
        <f t="shared" si="3"/>
        <v>ENERO</v>
      </c>
      <c r="H89" s="1">
        <v>900219834</v>
      </c>
      <c r="I89" s="1" t="s">
        <v>739</v>
      </c>
      <c r="J89" s="35">
        <f t="shared" si="5"/>
        <v>2436.98</v>
      </c>
      <c r="K89" s="35">
        <v>463.02</v>
      </c>
      <c r="L89" s="35">
        <v>2900</v>
      </c>
      <c r="M89" s="1" t="s">
        <v>70</v>
      </c>
      <c r="N89" s="3">
        <v>46029</v>
      </c>
      <c r="O89" s="1">
        <f t="shared" si="4"/>
        <v>1</v>
      </c>
      <c r="P89" s="1" t="s">
        <v>38</v>
      </c>
      <c r="Q89" s="1"/>
      <c r="R89" s="1"/>
      <c r="S89" s="1"/>
      <c r="T89" s="1"/>
      <c r="U89" s="3">
        <v>46036</v>
      </c>
      <c r="V89" s="1" t="s">
        <v>39</v>
      </c>
      <c r="W89" s="1"/>
      <c r="X89" s="1" t="s">
        <v>40</v>
      </c>
    </row>
    <row r="90" spans="1:24" hidden="1">
      <c r="A90" s="1" t="s">
        <v>82</v>
      </c>
      <c r="B90" s="1" t="s">
        <v>130</v>
      </c>
      <c r="C90" s="52">
        <v>13399</v>
      </c>
      <c r="D90" s="1" t="s">
        <v>131</v>
      </c>
      <c r="E90" s="3">
        <v>46028</v>
      </c>
      <c r="F90" s="12">
        <v>46028.421238425923</v>
      </c>
      <c r="G90" s="12" t="str">
        <f t="shared" si="3"/>
        <v>ENERO</v>
      </c>
      <c r="H90" s="1">
        <v>890937070</v>
      </c>
      <c r="I90" s="1" t="s">
        <v>127</v>
      </c>
      <c r="J90" s="35">
        <f t="shared" si="5"/>
        <v>50772</v>
      </c>
      <c r="K90" s="35">
        <v>965</v>
      </c>
      <c r="L90" s="35">
        <v>51737</v>
      </c>
      <c r="M90" s="1" t="s">
        <v>128</v>
      </c>
      <c r="N90" s="3">
        <v>46029</v>
      </c>
      <c r="O90" s="1">
        <f t="shared" si="4"/>
        <v>1</v>
      </c>
      <c r="P90" s="1" t="s">
        <v>129</v>
      </c>
      <c r="Q90" s="1"/>
      <c r="R90" s="1"/>
      <c r="S90" s="1"/>
      <c r="T90" s="1"/>
      <c r="U90" s="3">
        <v>46035</v>
      </c>
      <c r="V90" s="1" t="s">
        <v>39</v>
      </c>
      <c r="W90" s="1"/>
      <c r="X90" s="1" t="s">
        <v>40</v>
      </c>
    </row>
    <row r="91" spans="1:24" hidden="1">
      <c r="A91" s="1" t="s">
        <v>736</v>
      </c>
      <c r="B91" s="1" t="s">
        <v>748</v>
      </c>
      <c r="C91" s="52">
        <v>78262839</v>
      </c>
      <c r="D91" s="1" t="s">
        <v>738</v>
      </c>
      <c r="E91" s="3">
        <v>46028</v>
      </c>
      <c r="F91" s="12">
        <v>46028.396053240744</v>
      </c>
      <c r="G91" s="12" t="str">
        <f t="shared" si="3"/>
        <v>ENERO</v>
      </c>
      <c r="H91" s="1">
        <v>900219834</v>
      </c>
      <c r="I91" s="1" t="s">
        <v>739</v>
      </c>
      <c r="J91" s="35">
        <f t="shared" si="5"/>
        <v>18600</v>
      </c>
      <c r="K91" s="35">
        <v>0</v>
      </c>
      <c r="L91" s="35">
        <v>18600</v>
      </c>
      <c r="M91" s="1" t="s">
        <v>70</v>
      </c>
      <c r="N91" s="3">
        <v>46029</v>
      </c>
      <c r="O91" s="1">
        <f t="shared" si="4"/>
        <v>1</v>
      </c>
      <c r="P91" s="1" t="s">
        <v>38</v>
      </c>
      <c r="Q91" s="1"/>
      <c r="R91" s="1"/>
      <c r="S91" s="1"/>
      <c r="T91" s="1"/>
      <c r="U91" s="3">
        <v>46035</v>
      </c>
      <c r="V91" s="1" t="s">
        <v>39</v>
      </c>
      <c r="W91" s="1"/>
      <c r="X91" s="1" t="s">
        <v>40</v>
      </c>
    </row>
    <row r="92" spans="1:24" hidden="1">
      <c r="A92" s="1" t="s">
        <v>26</v>
      </c>
      <c r="B92" s="1" t="s">
        <v>1032</v>
      </c>
      <c r="C92" s="52">
        <v>4433</v>
      </c>
      <c r="D92" s="1" t="s">
        <v>1033</v>
      </c>
      <c r="E92" s="3">
        <v>46028</v>
      </c>
      <c r="F92" s="12">
        <v>46028.39166666667</v>
      </c>
      <c r="G92" s="12" t="str">
        <f t="shared" si="3"/>
        <v>ENERO</v>
      </c>
      <c r="H92" s="1">
        <v>901417727</v>
      </c>
      <c r="I92" s="1" t="s">
        <v>1034</v>
      </c>
      <c r="J92" s="35">
        <f t="shared" si="5"/>
        <v>1806750</v>
      </c>
      <c r="K92" s="35">
        <v>343282.5</v>
      </c>
      <c r="L92" s="35">
        <v>2150032.5</v>
      </c>
      <c r="M92" s="1" t="s">
        <v>195</v>
      </c>
      <c r="N92" s="3">
        <v>46028</v>
      </c>
      <c r="O92" s="1">
        <f t="shared" si="4"/>
        <v>0</v>
      </c>
      <c r="P92" s="1" t="s">
        <v>479</v>
      </c>
      <c r="Q92" s="1"/>
      <c r="R92" s="1"/>
      <c r="S92" s="1"/>
      <c r="T92" s="1"/>
      <c r="U92" s="3">
        <v>46028</v>
      </c>
      <c r="V92" s="1" t="s">
        <v>39</v>
      </c>
      <c r="W92" s="1"/>
      <c r="X92" s="1" t="s">
        <v>40</v>
      </c>
    </row>
    <row r="93" spans="1:24" hidden="1">
      <c r="A93" s="1" t="s">
        <v>26</v>
      </c>
      <c r="B93" s="1" t="s">
        <v>158</v>
      </c>
      <c r="C93" s="52">
        <v>562702</v>
      </c>
      <c r="D93" s="1" t="s">
        <v>159</v>
      </c>
      <c r="E93" s="3">
        <v>46028</v>
      </c>
      <c r="F93" s="12">
        <v>46028.310624999998</v>
      </c>
      <c r="G93" s="12" t="str">
        <f t="shared" si="3"/>
        <v>ENERO</v>
      </c>
      <c r="H93" s="1">
        <v>890800788</v>
      </c>
      <c r="I93" s="1" t="s">
        <v>160</v>
      </c>
      <c r="J93" s="35">
        <f t="shared" si="5"/>
        <v>69000</v>
      </c>
      <c r="K93" s="35">
        <v>13110</v>
      </c>
      <c r="L93" s="35">
        <v>82110</v>
      </c>
      <c r="M93" s="1" t="s">
        <v>70</v>
      </c>
      <c r="N93" s="3">
        <v>46028</v>
      </c>
      <c r="O93" s="1">
        <f t="shared" si="4"/>
        <v>0</v>
      </c>
      <c r="P93" s="1" t="s">
        <v>38</v>
      </c>
      <c r="Q93" s="1"/>
      <c r="R93" s="1"/>
      <c r="S93" s="1"/>
      <c r="T93" s="1"/>
      <c r="U93" s="3">
        <v>46037</v>
      </c>
      <c r="V93" s="1" t="s">
        <v>39</v>
      </c>
      <c r="W93" s="1"/>
      <c r="X93" s="1" t="s">
        <v>40</v>
      </c>
    </row>
    <row r="94" spans="1:24" hidden="1">
      <c r="A94" s="1" t="s">
        <v>26</v>
      </c>
      <c r="B94" s="1" t="s">
        <v>1037</v>
      </c>
      <c r="C94" s="52">
        <v>29213</v>
      </c>
      <c r="D94" s="1" t="s">
        <v>698</v>
      </c>
      <c r="E94" s="3">
        <v>46028</v>
      </c>
      <c r="F94" s="12">
        <v>46028.325868055559</v>
      </c>
      <c r="G94" s="12" t="str">
        <f t="shared" si="3"/>
        <v>ENERO</v>
      </c>
      <c r="H94" s="1">
        <v>900636260</v>
      </c>
      <c r="I94" s="1" t="s">
        <v>1038</v>
      </c>
      <c r="J94" s="35">
        <f t="shared" si="5"/>
        <v>1587829</v>
      </c>
      <c r="K94" s="35">
        <v>0</v>
      </c>
      <c r="L94" s="35">
        <v>1587829</v>
      </c>
      <c r="M94" s="1" t="s">
        <v>195</v>
      </c>
      <c r="N94" s="3">
        <v>46028</v>
      </c>
      <c r="O94" s="1">
        <f t="shared" si="4"/>
        <v>0</v>
      </c>
      <c r="P94" s="1" t="s">
        <v>479</v>
      </c>
      <c r="Q94" s="1"/>
      <c r="R94" s="1"/>
      <c r="S94" s="1"/>
      <c r="T94" s="1"/>
      <c r="U94" s="3">
        <v>46029</v>
      </c>
      <c r="V94" s="1" t="s">
        <v>32</v>
      </c>
      <c r="W94" s="1"/>
      <c r="X94" s="1" t="s">
        <v>40</v>
      </c>
    </row>
    <row r="95" spans="1:24" hidden="1">
      <c r="A95" s="1" t="s">
        <v>26</v>
      </c>
      <c r="B95" s="1" t="s">
        <v>1039</v>
      </c>
      <c r="C95" s="52">
        <v>29212</v>
      </c>
      <c r="D95" s="1" t="s">
        <v>698</v>
      </c>
      <c r="E95" s="3">
        <v>46028</v>
      </c>
      <c r="F95" s="12">
        <v>46028.324687499997</v>
      </c>
      <c r="G95" s="12" t="str">
        <f t="shared" si="3"/>
        <v>ENERO</v>
      </c>
      <c r="H95" s="1">
        <v>900636260</v>
      </c>
      <c r="I95" s="1" t="s">
        <v>1038</v>
      </c>
      <c r="J95" s="35">
        <f t="shared" si="5"/>
        <v>1588305</v>
      </c>
      <c r="K95" s="35">
        <v>0</v>
      </c>
      <c r="L95" s="35">
        <v>1588305</v>
      </c>
      <c r="M95" s="1" t="s">
        <v>195</v>
      </c>
      <c r="N95" s="3">
        <v>46028</v>
      </c>
      <c r="O95" s="1">
        <f t="shared" si="4"/>
        <v>0</v>
      </c>
      <c r="P95" s="1" t="s">
        <v>479</v>
      </c>
      <c r="Q95" s="1"/>
      <c r="R95" s="1"/>
      <c r="S95" s="1"/>
      <c r="T95" s="1"/>
      <c r="U95" s="3">
        <v>46028</v>
      </c>
      <c r="V95" s="1" t="s">
        <v>32</v>
      </c>
      <c r="W95" s="1"/>
      <c r="X95" s="1" t="s">
        <v>40</v>
      </c>
    </row>
    <row r="96" spans="1:24" hidden="1">
      <c r="A96" s="1" t="s">
        <v>26</v>
      </c>
      <c r="B96" s="1" t="s">
        <v>146</v>
      </c>
      <c r="C96" s="52">
        <v>13725</v>
      </c>
      <c r="D96" s="1" t="s">
        <v>147</v>
      </c>
      <c r="E96" s="3">
        <v>46028</v>
      </c>
      <c r="F96" s="12">
        <v>46028.323217592595</v>
      </c>
      <c r="G96" s="12" t="str">
        <f t="shared" si="3"/>
        <v>ENERO</v>
      </c>
      <c r="H96" s="1">
        <v>71951636</v>
      </c>
      <c r="I96" s="1" t="s">
        <v>148</v>
      </c>
      <c r="J96" s="35">
        <f t="shared" si="5"/>
        <v>30336.13</v>
      </c>
      <c r="K96" s="35">
        <v>5763.87</v>
      </c>
      <c r="L96" s="35">
        <v>36100</v>
      </c>
      <c r="M96" s="1" t="s">
        <v>54</v>
      </c>
      <c r="N96" s="3"/>
      <c r="O96" s="1">
        <f t="shared" si="4"/>
        <v>0</v>
      </c>
      <c r="P96" s="1"/>
      <c r="Q96" s="1"/>
      <c r="R96" s="1"/>
      <c r="S96" s="1"/>
      <c r="T96" s="1"/>
      <c r="U96" s="3"/>
      <c r="V96" s="1"/>
      <c r="W96" s="1"/>
      <c r="X96" s="1"/>
    </row>
    <row r="97" spans="1:24" hidden="1">
      <c r="A97" s="1" t="s">
        <v>26</v>
      </c>
      <c r="B97" s="1" t="s">
        <v>667</v>
      </c>
      <c r="C97" s="52">
        <v>2668726</v>
      </c>
      <c r="D97" s="1" t="s">
        <v>668</v>
      </c>
      <c r="E97" s="3">
        <v>46028</v>
      </c>
      <c r="F97" s="12">
        <v>46028.069155092591</v>
      </c>
      <c r="G97" s="12" t="str">
        <f t="shared" si="3"/>
        <v>ENERO</v>
      </c>
      <c r="H97" s="1">
        <v>860001697</v>
      </c>
      <c r="I97" s="1" t="s">
        <v>669</v>
      </c>
      <c r="J97" s="35">
        <f t="shared" si="5"/>
        <v>93450</v>
      </c>
      <c r="K97" s="35">
        <v>0</v>
      </c>
      <c r="L97" s="35">
        <v>93450</v>
      </c>
      <c r="M97" s="1" t="s">
        <v>70</v>
      </c>
      <c r="N97" s="3">
        <v>46029</v>
      </c>
      <c r="O97" s="1">
        <f t="shared" si="4"/>
        <v>1</v>
      </c>
      <c r="P97" s="1" t="s">
        <v>38</v>
      </c>
      <c r="Q97" s="1"/>
      <c r="R97" s="1"/>
      <c r="S97" s="1"/>
      <c r="T97" s="1"/>
      <c r="U97" s="3">
        <v>46035</v>
      </c>
      <c r="V97" s="1" t="s">
        <v>39</v>
      </c>
      <c r="W97" s="1"/>
      <c r="X97" s="1" t="s">
        <v>40</v>
      </c>
    </row>
    <row r="98" spans="1:24" hidden="1">
      <c r="A98" s="1" t="s">
        <v>26</v>
      </c>
      <c r="B98" s="1" t="s">
        <v>1007</v>
      </c>
      <c r="C98" s="52">
        <v>90707765</v>
      </c>
      <c r="D98" s="1" t="s">
        <v>1004</v>
      </c>
      <c r="E98" s="3">
        <v>46029</v>
      </c>
      <c r="F98" s="12">
        <v>46029.7109375</v>
      </c>
      <c r="G98" s="12" t="str">
        <f t="shared" si="3"/>
        <v>ENERO</v>
      </c>
      <c r="H98" s="1">
        <v>890900841</v>
      </c>
      <c r="I98" s="1" t="s">
        <v>1005</v>
      </c>
      <c r="J98" s="35">
        <f t="shared" si="5"/>
        <v>300400</v>
      </c>
      <c r="K98" s="35">
        <v>0</v>
      </c>
      <c r="L98" s="35">
        <v>300400</v>
      </c>
      <c r="M98" s="1" t="s">
        <v>62</v>
      </c>
      <c r="N98" s="3">
        <v>46030</v>
      </c>
      <c r="O98" s="1">
        <f t="shared" si="4"/>
        <v>1</v>
      </c>
      <c r="P98" s="1" t="s">
        <v>1006</v>
      </c>
      <c r="Q98" s="1"/>
      <c r="R98" s="1"/>
      <c r="S98" s="1"/>
      <c r="T98" s="1"/>
      <c r="U98" s="3">
        <v>46044</v>
      </c>
      <c r="V98" s="1" t="s">
        <v>39</v>
      </c>
      <c r="W98" s="1"/>
      <c r="X98" s="1" t="s">
        <v>40</v>
      </c>
    </row>
    <row r="99" spans="1:24" hidden="1">
      <c r="A99" s="1" t="s">
        <v>26</v>
      </c>
      <c r="B99" s="1" t="s">
        <v>402</v>
      </c>
      <c r="C99" s="52">
        <v>5507</v>
      </c>
      <c r="D99" s="1"/>
      <c r="E99" s="3">
        <v>46029</v>
      </c>
      <c r="F99" s="12">
        <v>46029.87903935185</v>
      </c>
      <c r="G99" s="12" t="str">
        <f t="shared" si="3"/>
        <v>ENERO</v>
      </c>
      <c r="H99" s="1">
        <v>32150739</v>
      </c>
      <c r="I99" s="1" t="s">
        <v>400</v>
      </c>
      <c r="J99" s="35">
        <f t="shared" si="5"/>
        <v>683500</v>
      </c>
      <c r="K99" s="35">
        <v>0</v>
      </c>
      <c r="L99" s="35">
        <v>683500</v>
      </c>
      <c r="M99" s="1" t="s">
        <v>199</v>
      </c>
      <c r="N99" s="3">
        <v>46030</v>
      </c>
      <c r="O99" s="1">
        <f t="shared" si="4"/>
        <v>1</v>
      </c>
      <c r="P99" s="1" t="s">
        <v>38</v>
      </c>
      <c r="Q99" s="1"/>
      <c r="R99" s="1"/>
      <c r="S99" s="1"/>
      <c r="T99" s="1"/>
      <c r="U99" s="3">
        <v>46036</v>
      </c>
      <c r="V99" s="1" t="s">
        <v>39</v>
      </c>
      <c r="W99" s="1"/>
      <c r="X99" s="1" t="s">
        <v>40</v>
      </c>
    </row>
    <row r="100" spans="1:24" hidden="1">
      <c r="A100" s="1" t="s">
        <v>26</v>
      </c>
      <c r="B100" s="1" t="s">
        <v>1009</v>
      </c>
      <c r="C100" s="52">
        <v>61</v>
      </c>
      <c r="D100" s="1" t="s">
        <v>1010</v>
      </c>
      <c r="E100" s="3">
        <v>46029</v>
      </c>
      <c r="F100" s="12">
        <v>46029.818680555552</v>
      </c>
      <c r="G100" s="12" t="str">
        <f t="shared" si="3"/>
        <v>ENERO</v>
      </c>
      <c r="H100" s="1">
        <v>901404801</v>
      </c>
      <c r="I100" s="1" t="s">
        <v>1011</v>
      </c>
      <c r="J100" s="35">
        <f t="shared" si="5"/>
        <v>33661928</v>
      </c>
      <c r="K100" s="35">
        <v>6395766.3200000003</v>
      </c>
      <c r="L100" s="35">
        <v>40057694.32</v>
      </c>
      <c r="M100" s="1" t="s">
        <v>195</v>
      </c>
      <c r="N100" s="3">
        <v>46030</v>
      </c>
      <c r="O100" s="1">
        <f t="shared" si="4"/>
        <v>1</v>
      </c>
      <c r="P100" s="1" t="s">
        <v>479</v>
      </c>
      <c r="Q100" s="1"/>
      <c r="R100" s="1"/>
      <c r="S100" s="1"/>
      <c r="T100" s="1"/>
      <c r="U100" s="3">
        <v>46030</v>
      </c>
      <c r="V100" s="1" t="s">
        <v>39</v>
      </c>
      <c r="W100" s="1"/>
      <c r="X100" s="1" t="s">
        <v>40</v>
      </c>
    </row>
    <row r="101" spans="1:24" hidden="1">
      <c r="A101" s="1" t="s">
        <v>26</v>
      </c>
      <c r="B101" s="1" t="s">
        <v>335</v>
      </c>
      <c r="C101" s="52">
        <v>339593</v>
      </c>
      <c r="D101" s="1" t="s">
        <v>336</v>
      </c>
      <c r="E101" s="3">
        <v>46029</v>
      </c>
      <c r="F101" s="12">
        <v>46029.666724537034</v>
      </c>
      <c r="G101" s="12" t="str">
        <f t="shared" si="3"/>
        <v>ENERO</v>
      </c>
      <c r="H101" s="1">
        <v>800049074</v>
      </c>
      <c r="I101" s="1" t="s">
        <v>337</v>
      </c>
      <c r="J101" s="35">
        <f t="shared" si="5"/>
        <v>6458</v>
      </c>
      <c r="K101" s="35">
        <v>1227</v>
      </c>
      <c r="L101" s="35">
        <v>7685</v>
      </c>
      <c r="M101" s="1" t="s">
        <v>70</v>
      </c>
      <c r="N101" s="3">
        <v>46037</v>
      </c>
      <c r="O101" s="1">
        <f t="shared" si="4"/>
        <v>8</v>
      </c>
      <c r="P101" s="1" t="s">
        <v>38</v>
      </c>
      <c r="Q101" s="1"/>
      <c r="R101" s="1"/>
      <c r="S101" s="1"/>
      <c r="T101" s="1"/>
      <c r="U101" s="3">
        <v>46041</v>
      </c>
      <c r="V101" s="1" t="s">
        <v>39</v>
      </c>
      <c r="W101" s="1"/>
      <c r="X101" s="1" t="s">
        <v>33</v>
      </c>
    </row>
    <row r="102" spans="1:24" hidden="1">
      <c r="A102" s="1" t="s">
        <v>26</v>
      </c>
      <c r="B102" s="1" t="s">
        <v>235</v>
      </c>
      <c r="C102" s="52">
        <v>41188</v>
      </c>
      <c r="D102" s="1" t="s">
        <v>236</v>
      </c>
      <c r="E102" s="3">
        <v>46029</v>
      </c>
      <c r="F102" s="12">
        <v>46029.71130787037</v>
      </c>
      <c r="G102" s="12" t="str">
        <f t="shared" si="3"/>
        <v>ENERO</v>
      </c>
      <c r="H102" s="1">
        <v>890938952</v>
      </c>
      <c r="I102" s="1" t="s">
        <v>237</v>
      </c>
      <c r="J102" s="35">
        <f t="shared" si="5"/>
        <v>13016250</v>
      </c>
      <c r="K102" s="35">
        <v>2473087.5</v>
      </c>
      <c r="L102" s="35">
        <v>15489337.5</v>
      </c>
      <c r="M102" s="1" t="s">
        <v>58</v>
      </c>
      <c r="N102" s="3">
        <v>46035</v>
      </c>
      <c r="O102" s="1">
        <f t="shared" si="4"/>
        <v>6</v>
      </c>
      <c r="P102" s="1" t="s">
        <v>66</v>
      </c>
      <c r="Q102" s="1"/>
      <c r="R102" s="1"/>
      <c r="S102" s="1"/>
      <c r="T102" s="1"/>
      <c r="U102" s="3">
        <v>46036</v>
      </c>
      <c r="V102" s="1" t="s">
        <v>39</v>
      </c>
      <c r="W102" s="1"/>
      <c r="X102" s="1" t="s">
        <v>33</v>
      </c>
    </row>
    <row r="103" spans="1:24" hidden="1">
      <c r="A103" s="1" t="s">
        <v>26</v>
      </c>
      <c r="B103" s="1" t="s">
        <v>819</v>
      </c>
      <c r="C103" s="52">
        <v>718882</v>
      </c>
      <c r="D103" s="1" t="s">
        <v>817</v>
      </c>
      <c r="E103" s="3">
        <v>46029</v>
      </c>
      <c r="F103" s="12">
        <v>46029.685034722221</v>
      </c>
      <c r="G103" s="12" t="str">
        <f t="shared" si="3"/>
        <v>ENERO</v>
      </c>
      <c r="H103" s="1">
        <v>890915475</v>
      </c>
      <c r="I103" s="1" t="s">
        <v>818</v>
      </c>
      <c r="J103" s="35">
        <f t="shared" si="5"/>
        <v>93730</v>
      </c>
      <c r="K103" s="35">
        <v>17808.7</v>
      </c>
      <c r="L103" s="35">
        <v>111538.7</v>
      </c>
      <c r="M103" s="1" t="s">
        <v>70</v>
      </c>
      <c r="N103" s="3">
        <v>46030</v>
      </c>
      <c r="O103" s="1">
        <f t="shared" si="4"/>
        <v>1</v>
      </c>
      <c r="P103" s="1" t="s">
        <v>38</v>
      </c>
      <c r="Q103" s="1"/>
      <c r="R103" s="1"/>
      <c r="S103" s="1"/>
      <c r="T103" s="1"/>
      <c r="U103" s="3">
        <v>46036</v>
      </c>
      <c r="V103" s="1" t="s">
        <v>39</v>
      </c>
      <c r="W103" s="1"/>
      <c r="X103" s="1" t="s">
        <v>40</v>
      </c>
    </row>
    <row r="104" spans="1:24" hidden="1">
      <c r="A104" s="1" t="s">
        <v>26</v>
      </c>
      <c r="B104" s="1" t="s">
        <v>338</v>
      </c>
      <c r="C104" s="52">
        <v>339592</v>
      </c>
      <c r="D104" s="1" t="s">
        <v>336</v>
      </c>
      <c r="E104" s="3">
        <v>46029</v>
      </c>
      <c r="F104" s="12">
        <v>46029.666655092595</v>
      </c>
      <c r="G104" s="12" t="str">
        <f t="shared" si="3"/>
        <v>ENERO</v>
      </c>
      <c r="H104" s="1">
        <v>800049074</v>
      </c>
      <c r="I104" s="1" t="s">
        <v>337</v>
      </c>
      <c r="J104" s="35">
        <f t="shared" si="5"/>
        <v>673965</v>
      </c>
      <c r="K104" s="35">
        <v>46814</v>
      </c>
      <c r="L104" s="35">
        <v>720779</v>
      </c>
      <c r="M104" s="1" t="s">
        <v>70</v>
      </c>
      <c r="N104" s="3">
        <v>46030</v>
      </c>
      <c r="O104" s="1">
        <f t="shared" si="4"/>
        <v>1</v>
      </c>
      <c r="P104" s="1" t="s">
        <v>38</v>
      </c>
      <c r="Q104" s="1"/>
      <c r="R104" s="1"/>
      <c r="S104" s="1"/>
      <c r="T104" s="1"/>
      <c r="U104" s="3">
        <v>46036</v>
      </c>
      <c r="V104" s="1" t="s">
        <v>39</v>
      </c>
      <c r="W104" s="1"/>
      <c r="X104" s="1" t="s">
        <v>40</v>
      </c>
    </row>
    <row r="105" spans="1:24" hidden="1">
      <c r="A105" s="1" t="s">
        <v>26</v>
      </c>
      <c r="B105" s="1" t="s">
        <v>339</v>
      </c>
      <c r="C105" s="52">
        <v>339594</v>
      </c>
      <c r="D105" s="1" t="s">
        <v>336</v>
      </c>
      <c r="E105" s="3">
        <v>46029</v>
      </c>
      <c r="F105" s="12">
        <v>46029.666747685187</v>
      </c>
      <c r="G105" s="12" t="str">
        <f t="shared" si="3"/>
        <v>ENERO</v>
      </c>
      <c r="H105" s="1">
        <v>800049074</v>
      </c>
      <c r="I105" s="1" t="s">
        <v>337</v>
      </c>
      <c r="J105" s="35">
        <f t="shared" si="5"/>
        <v>4550</v>
      </c>
      <c r="K105" s="35">
        <v>864</v>
      </c>
      <c r="L105" s="35">
        <v>5414</v>
      </c>
      <c r="M105" s="1" t="s">
        <v>70</v>
      </c>
      <c r="N105" s="3">
        <v>46031</v>
      </c>
      <c r="O105" s="1">
        <f t="shared" si="4"/>
        <v>2</v>
      </c>
      <c r="P105" s="1" t="s">
        <v>38</v>
      </c>
      <c r="Q105" s="1"/>
      <c r="R105" s="1"/>
      <c r="S105" s="1"/>
      <c r="T105" s="1"/>
      <c r="U105" s="3">
        <v>46036</v>
      </c>
      <c r="V105" s="1" t="s">
        <v>39</v>
      </c>
      <c r="W105" s="1"/>
      <c r="X105" s="1" t="s">
        <v>40</v>
      </c>
    </row>
    <row r="106" spans="1:24" hidden="1">
      <c r="A106" s="1" t="s">
        <v>26</v>
      </c>
      <c r="B106" s="1" t="s">
        <v>794</v>
      </c>
      <c r="C106" s="52">
        <v>441</v>
      </c>
      <c r="D106" s="1" t="s">
        <v>795</v>
      </c>
      <c r="E106" s="3">
        <v>46029</v>
      </c>
      <c r="F106" s="12">
        <v>46029.662060185183</v>
      </c>
      <c r="G106" s="12" t="str">
        <f t="shared" si="3"/>
        <v>ENERO</v>
      </c>
      <c r="H106" s="1">
        <v>900062992</v>
      </c>
      <c r="I106" s="1" t="s">
        <v>796</v>
      </c>
      <c r="J106" s="35">
        <f t="shared" si="5"/>
        <v>1055882</v>
      </c>
      <c r="K106" s="35">
        <v>200618</v>
      </c>
      <c r="L106" s="35">
        <v>1256500</v>
      </c>
      <c r="M106" s="1" t="s">
        <v>70</v>
      </c>
      <c r="N106" s="3">
        <v>46042</v>
      </c>
      <c r="O106" s="1">
        <f t="shared" si="4"/>
        <v>13</v>
      </c>
      <c r="P106" s="1" t="s">
        <v>38</v>
      </c>
      <c r="Q106" s="1"/>
      <c r="R106" s="1"/>
      <c r="S106" s="1"/>
      <c r="T106" s="1"/>
      <c r="U106" s="3">
        <v>46042</v>
      </c>
      <c r="V106" s="1" t="s">
        <v>39</v>
      </c>
      <c r="W106" s="1"/>
      <c r="X106" s="1" t="s">
        <v>50</v>
      </c>
    </row>
    <row r="107" spans="1:24" hidden="1">
      <c r="A107" s="1" t="s">
        <v>736</v>
      </c>
      <c r="B107" s="1" t="s">
        <v>749</v>
      </c>
      <c r="C107" s="52">
        <v>78545876</v>
      </c>
      <c r="D107" s="1" t="s">
        <v>738</v>
      </c>
      <c r="E107" s="3">
        <v>46029</v>
      </c>
      <c r="F107" s="12">
        <v>46029.663530092592</v>
      </c>
      <c r="G107" s="12" t="str">
        <f t="shared" si="3"/>
        <v>ENERO</v>
      </c>
      <c r="H107" s="1">
        <v>900219834</v>
      </c>
      <c r="I107" s="1" t="s">
        <v>739</v>
      </c>
      <c r="J107" s="35">
        <f t="shared" si="5"/>
        <v>13600</v>
      </c>
      <c r="K107" s="35">
        <v>0</v>
      </c>
      <c r="L107" s="35">
        <v>13600</v>
      </c>
      <c r="M107" s="1" t="s">
        <v>70</v>
      </c>
      <c r="N107" s="3">
        <v>46030</v>
      </c>
      <c r="O107" s="1">
        <f t="shared" si="4"/>
        <v>1</v>
      </c>
      <c r="P107" s="1" t="s">
        <v>38</v>
      </c>
      <c r="Q107" s="1"/>
      <c r="R107" s="1"/>
      <c r="S107" s="1"/>
      <c r="T107" s="1"/>
      <c r="U107" s="3">
        <v>46036</v>
      </c>
      <c r="V107" s="1" t="s">
        <v>39</v>
      </c>
      <c r="W107" s="1"/>
      <c r="X107" s="1" t="s">
        <v>40</v>
      </c>
    </row>
    <row r="108" spans="1:24" hidden="1">
      <c r="A108" s="1" t="s">
        <v>26</v>
      </c>
      <c r="B108" s="1" t="s">
        <v>697</v>
      </c>
      <c r="C108" s="52">
        <v>34243</v>
      </c>
      <c r="D108" s="1" t="s">
        <v>698</v>
      </c>
      <c r="E108" s="3">
        <v>46029</v>
      </c>
      <c r="F108" s="12">
        <v>46029.651180555556</v>
      </c>
      <c r="G108" s="12" t="str">
        <f t="shared" si="3"/>
        <v>ENERO</v>
      </c>
      <c r="H108" s="1">
        <v>900229913</v>
      </c>
      <c r="I108" s="1" t="s">
        <v>699</v>
      </c>
      <c r="J108" s="35">
        <f t="shared" si="5"/>
        <v>936000.56</v>
      </c>
      <c r="K108" s="35">
        <v>168288.46</v>
      </c>
      <c r="L108" s="35">
        <v>1104289.02</v>
      </c>
      <c r="M108" s="1" t="s">
        <v>70</v>
      </c>
      <c r="N108" s="3">
        <v>46030</v>
      </c>
      <c r="O108" s="1">
        <f t="shared" si="4"/>
        <v>1</v>
      </c>
      <c r="P108" s="1" t="s">
        <v>38</v>
      </c>
      <c r="Q108" s="1"/>
      <c r="R108" s="1"/>
      <c r="S108" s="1"/>
      <c r="T108" s="1"/>
      <c r="U108" s="3">
        <v>46036</v>
      </c>
      <c r="V108" s="1" t="s">
        <v>39</v>
      </c>
      <c r="W108" s="1"/>
      <c r="X108" s="1" t="s">
        <v>40</v>
      </c>
    </row>
    <row r="109" spans="1:24" hidden="1">
      <c r="A109" s="1" t="s">
        <v>26</v>
      </c>
      <c r="B109" s="1" t="s">
        <v>797</v>
      </c>
      <c r="C109" s="52">
        <v>439</v>
      </c>
      <c r="D109" s="1" t="s">
        <v>795</v>
      </c>
      <c r="E109" s="3">
        <v>46029</v>
      </c>
      <c r="F109" s="12">
        <v>46029.621805555558</v>
      </c>
      <c r="G109" s="12" t="str">
        <f t="shared" si="3"/>
        <v>ENERO</v>
      </c>
      <c r="H109" s="1">
        <v>900062992</v>
      </c>
      <c r="I109" s="1" t="s">
        <v>796</v>
      </c>
      <c r="J109" s="35">
        <f t="shared" si="5"/>
        <v>506824</v>
      </c>
      <c r="K109" s="35">
        <v>96296</v>
      </c>
      <c r="L109" s="35">
        <v>603120</v>
      </c>
      <c r="M109" s="1" t="s">
        <v>70</v>
      </c>
      <c r="N109" s="3">
        <v>46031</v>
      </c>
      <c r="O109" s="1">
        <f t="shared" si="4"/>
        <v>2</v>
      </c>
      <c r="P109" s="1" t="s">
        <v>38</v>
      </c>
      <c r="Q109" s="1"/>
      <c r="R109" s="1"/>
      <c r="S109" s="1"/>
      <c r="T109" s="1"/>
      <c r="U109" s="3">
        <v>46044</v>
      </c>
      <c r="V109" s="1" t="s">
        <v>39</v>
      </c>
      <c r="W109" s="1"/>
      <c r="X109" s="1" t="s">
        <v>40</v>
      </c>
    </row>
    <row r="110" spans="1:24" hidden="1">
      <c r="A110" s="1" t="s">
        <v>26</v>
      </c>
      <c r="B110" s="1" t="s">
        <v>798</v>
      </c>
      <c r="C110" s="52">
        <v>440</v>
      </c>
      <c r="D110" s="1" t="s">
        <v>795</v>
      </c>
      <c r="E110" s="3">
        <v>46029</v>
      </c>
      <c r="F110" s="12">
        <v>46029.622175925928</v>
      </c>
      <c r="G110" s="12" t="str">
        <f t="shared" si="3"/>
        <v>ENERO</v>
      </c>
      <c r="H110" s="1">
        <v>900062992</v>
      </c>
      <c r="I110" s="1" t="s">
        <v>796</v>
      </c>
      <c r="J110" s="35">
        <f t="shared" si="5"/>
        <v>1921706</v>
      </c>
      <c r="K110" s="35">
        <v>365124</v>
      </c>
      <c r="L110" s="35">
        <v>2286830</v>
      </c>
      <c r="M110" s="1" t="s">
        <v>70</v>
      </c>
      <c r="N110" s="3">
        <v>46031</v>
      </c>
      <c r="O110" s="1">
        <f t="shared" si="4"/>
        <v>2</v>
      </c>
      <c r="P110" s="1" t="s">
        <v>38</v>
      </c>
      <c r="Q110" s="1"/>
      <c r="R110" s="1"/>
      <c r="S110" s="1"/>
      <c r="T110" s="1"/>
      <c r="U110" s="3">
        <v>46044</v>
      </c>
      <c r="V110" s="1" t="s">
        <v>39</v>
      </c>
      <c r="W110" s="1"/>
      <c r="X110" s="1" t="s">
        <v>40</v>
      </c>
    </row>
    <row r="111" spans="1:24" hidden="1">
      <c r="A111" s="1" t="s">
        <v>26</v>
      </c>
      <c r="B111" s="1" t="s">
        <v>248</v>
      </c>
      <c r="C111" s="53">
        <v>8119</v>
      </c>
      <c r="D111" s="1" t="s">
        <v>249</v>
      </c>
      <c r="E111" s="3">
        <v>46029</v>
      </c>
      <c r="F111" s="12">
        <v>46029.635787037034</v>
      </c>
      <c r="G111" s="12" t="str">
        <f t="shared" si="3"/>
        <v>ENERO</v>
      </c>
      <c r="H111" s="1">
        <v>901793615</v>
      </c>
      <c r="I111" s="1" t="s">
        <v>250</v>
      </c>
      <c r="J111" s="35">
        <f t="shared" si="5"/>
        <v>50000</v>
      </c>
      <c r="K111" s="35">
        <v>0</v>
      </c>
      <c r="L111" s="35">
        <v>50000</v>
      </c>
      <c r="M111" s="1" t="s">
        <v>54</v>
      </c>
      <c r="N111" s="3"/>
      <c r="O111" s="1">
        <f t="shared" si="4"/>
        <v>0</v>
      </c>
      <c r="P111" s="1"/>
      <c r="Q111" s="1"/>
      <c r="R111" s="1"/>
      <c r="S111" s="1"/>
      <c r="T111" s="1"/>
      <c r="U111" s="3"/>
      <c r="V111" s="1"/>
      <c r="W111" s="1"/>
      <c r="X111" s="1"/>
    </row>
    <row r="112" spans="1:24" hidden="1">
      <c r="A112" s="1" t="s">
        <v>26</v>
      </c>
      <c r="B112" s="1" t="s">
        <v>114</v>
      </c>
      <c r="C112" s="52">
        <v>6199</v>
      </c>
      <c r="D112" s="1" t="s">
        <v>115</v>
      </c>
      <c r="E112" s="3">
        <v>46029</v>
      </c>
      <c r="F112" s="12">
        <v>46029.580821759257</v>
      </c>
      <c r="G112" s="12" t="str">
        <f t="shared" si="3"/>
        <v>ENERO</v>
      </c>
      <c r="H112" s="1">
        <v>900036588</v>
      </c>
      <c r="I112" s="1" t="s">
        <v>116</v>
      </c>
      <c r="J112" s="35">
        <f t="shared" si="5"/>
        <v>584550</v>
      </c>
      <c r="K112" s="35">
        <v>111064.5</v>
      </c>
      <c r="L112" s="35">
        <v>695614.5</v>
      </c>
      <c r="M112" s="1" t="s">
        <v>70</v>
      </c>
      <c r="N112" s="3">
        <v>46030</v>
      </c>
      <c r="O112" s="1">
        <f t="shared" si="4"/>
        <v>1</v>
      </c>
      <c r="P112" s="1" t="s">
        <v>38</v>
      </c>
      <c r="Q112" s="1"/>
      <c r="R112" s="1"/>
      <c r="S112" s="1"/>
      <c r="T112" s="1"/>
      <c r="U112" s="3">
        <v>46044</v>
      </c>
      <c r="V112" s="1" t="s">
        <v>39</v>
      </c>
      <c r="W112" s="1"/>
      <c r="X112" s="1" t="s">
        <v>40</v>
      </c>
    </row>
    <row r="113" spans="1:24" hidden="1">
      <c r="A113" s="1" t="s">
        <v>26</v>
      </c>
      <c r="B113" s="1" t="s">
        <v>117</v>
      </c>
      <c r="C113" s="52">
        <v>6198</v>
      </c>
      <c r="D113" s="1" t="s">
        <v>115</v>
      </c>
      <c r="E113" s="3">
        <v>46029</v>
      </c>
      <c r="F113" s="12">
        <v>46029.579699074071</v>
      </c>
      <c r="G113" s="12" t="str">
        <f t="shared" si="3"/>
        <v>ENERO</v>
      </c>
      <c r="H113" s="1">
        <v>900036588</v>
      </c>
      <c r="I113" s="1" t="s">
        <v>116</v>
      </c>
      <c r="J113" s="35">
        <f t="shared" si="5"/>
        <v>33183</v>
      </c>
      <c r="K113" s="35">
        <v>6304.77</v>
      </c>
      <c r="L113" s="35">
        <v>39487.769999999997</v>
      </c>
      <c r="M113" s="1" t="s">
        <v>70</v>
      </c>
      <c r="N113" s="3">
        <v>46030</v>
      </c>
      <c r="O113" s="1">
        <f t="shared" si="4"/>
        <v>1</v>
      </c>
      <c r="P113" s="1" t="s">
        <v>38</v>
      </c>
      <c r="Q113" s="1"/>
      <c r="R113" s="1"/>
      <c r="S113" s="1"/>
      <c r="T113" s="1"/>
      <c r="U113" s="3">
        <v>46044</v>
      </c>
      <c r="V113" s="1" t="s">
        <v>39</v>
      </c>
      <c r="W113" s="1"/>
      <c r="X113" s="1" t="s">
        <v>40</v>
      </c>
    </row>
    <row r="114" spans="1:24" hidden="1">
      <c r="A114" s="1" t="s">
        <v>26</v>
      </c>
      <c r="B114" s="1" t="s">
        <v>579</v>
      </c>
      <c r="C114" s="52">
        <v>34136994</v>
      </c>
      <c r="D114" s="1" t="s">
        <v>580</v>
      </c>
      <c r="E114" s="3">
        <v>46029</v>
      </c>
      <c r="F114" s="12">
        <v>46029.405011574076</v>
      </c>
      <c r="G114" s="12" t="str">
        <f t="shared" si="3"/>
        <v>ENERO</v>
      </c>
      <c r="H114" s="1">
        <v>809002625</v>
      </c>
      <c r="I114" s="1" t="s">
        <v>581</v>
      </c>
      <c r="J114" s="35">
        <f t="shared" si="5"/>
        <v>905800</v>
      </c>
      <c r="K114" s="35">
        <v>172102</v>
      </c>
      <c r="L114" s="35">
        <v>1077902</v>
      </c>
      <c r="M114" s="1" t="s">
        <v>9455</v>
      </c>
      <c r="N114" s="3">
        <v>46030</v>
      </c>
      <c r="O114" s="1">
        <f t="shared" si="4"/>
        <v>1</v>
      </c>
      <c r="P114" s="1" t="s">
        <v>38</v>
      </c>
      <c r="Q114" s="1"/>
      <c r="R114" s="1"/>
      <c r="S114" s="1"/>
      <c r="T114" s="1"/>
      <c r="U114" s="3">
        <v>46044</v>
      </c>
      <c r="V114" s="1" t="s">
        <v>39</v>
      </c>
      <c r="W114" s="1"/>
      <c r="X114" s="1" t="s">
        <v>40</v>
      </c>
    </row>
    <row r="115" spans="1:24" hidden="1">
      <c r="A115" s="1" t="s">
        <v>82</v>
      </c>
      <c r="B115" s="1" t="s">
        <v>118</v>
      </c>
      <c r="C115" s="52">
        <v>2217</v>
      </c>
      <c r="D115" s="1" t="s">
        <v>119</v>
      </c>
      <c r="E115" s="3">
        <v>46029</v>
      </c>
      <c r="F115" s="12">
        <v>46029.570960648147</v>
      </c>
      <c r="G115" s="12" t="str">
        <f t="shared" si="3"/>
        <v>ENERO</v>
      </c>
      <c r="H115" s="1">
        <v>900036588</v>
      </c>
      <c r="I115" s="1" t="s">
        <v>116</v>
      </c>
      <c r="J115" s="35">
        <f t="shared" si="5"/>
        <v>584550</v>
      </c>
      <c r="K115" s="35">
        <v>111064.5</v>
      </c>
      <c r="L115" s="35">
        <v>695614.5</v>
      </c>
      <c r="M115" s="1" t="s">
        <v>110</v>
      </c>
      <c r="N115" s="3">
        <v>46033</v>
      </c>
      <c r="O115" s="1">
        <f t="shared" si="4"/>
        <v>4</v>
      </c>
      <c r="P115" s="1"/>
      <c r="Q115" s="1"/>
      <c r="R115" s="1"/>
      <c r="S115" s="1"/>
      <c r="T115" s="1"/>
      <c r="U115" s="3"/>
      <c r="V115" s="1"/>
      <c r="W115" s="1"/>
      <c r="X115" s="1"/>
    </row>
    <row r="116" spans="1:24" hidden="1">
      <c r="A116" s="1" t="s">
        <v>82</v>
      </c>
      <c r="B116" s="1" t="s">
        <v>120</v>
      </c>
      <c r="C116" s="52">
        <v>2216</v>
      </c>
      <c r="D116" s="1" t="s">
        <v>119</v>
      </c>
      <c r="E116" s="3">
        <v>46029</v>
      </c>
      <c r="F116" s="12">
        <v>46029.570138888892</v>
      </c>
      <c r="G116" s="12" t="str">
        <f t="shared" si="3"/>
        <v>ENERO</v>
      </c>
      <c r="H116" s="1">
        <v>900036588</v>
      </c>
      <c r="I116" s="1" t="s">
        <v>116</v>
      </c>
      <c r="J116" s="35">
        <f t="shared" si="5"/>
        <v>33183</v>
      </c>
      <c r="K116" s="35">
        <v>6304.77</v>
      </c>
      <c r="L116" s="35">
        <v>39487.769999999997</v>
      </c>
      <c r="M116" s="1" t="s">
        <v>110</v>
      </c>
      <c r="N116" s="3">
        <v>46033</v>
      </c>
      <c r="O116" s="1">
        <f t="shared" si="4"/>
        <v>4</v>
      </c>
      <c r="P116" s="1"/>
      <c r="Q116" s="1"/>
      <c r="R116" s="1"/>
      <c r="S116" s="1"/>
      <c r="T116" s="1"/>
      <c r="U116" s="3"/>
      <c r="V116" s="1"/>
      <c r="W116" s="1"/>
      <c r="X116" s="1"/>
    </row>
    <row r="117" spans="1:24" hidden="1">
      <c r="A117" s="1" t="s">
        <v>26</v>
      </c>
      <c r="B117" s="1" t="s">
        <v>378</v>
      </c>
      <c r="C117" s="52">
        <v>32307</v>
      </c>
      <c r="D117" s="1" t="s">
        <v>376</v>
      </c>
      <c r="E117" s="3">
        <v>46029</v>
      </c>
      <c r="F117" s="12">
        <v>46029.492164351854</v>
      </c>
      <c r="G117" s="12" t="str">
        <f t="shared" si="3"/>
        <v>ENERO</v>
      </c>
      <c r="H117" s="1">
        <v>9522660</v>
      </c>
      <c r="I117" s="1" t="s">
        <v>377</v>
      </c>
      <c r="J117" s="35">
        <f t="shared" si="5"/>
        <v>3226891.1999999997</v>
      </c>
      <c r="K117" s="35">
        <v>613109.32999999996</v>
      </c>
      <c r="L117" s="35">
        <v>3840000.53</v>
      </c>
      <c r="M117" s="1" t="s">
        <v>9455</v>
      </c>
      <c r="N117" s="3">
        <v>46030</v>
      </c>
      <c r="O117" s="1">
        <f t="shared" si="4"/>
        <v>1</v>
      </c>
      <c r="P117" s="1" t="s">
        <v>38</v>
      </c>
      <c r="Q117" s="1"/>
      <c r="R117" s="1"/>
      <c r="S117" s="1"/>
      <c r="T117" s="1"/>
      <c r="U117" s="3">
        <v>46044</v>
      </c>
      <c r="V117" s="1" t="s">
        <v>39</v>
      </c>
      <c r="W117" s="1"/>
      <c r="X117" s="1" t="s">
        <v>40</v>
      </c>
    </row>
    <row r="118" spans="1:24" hidden="1">
      <c r="A118" s="1" t="s">
        <v>736</v>
      </c>
      <c r="B118" s="1" t="s">
        <v>750</v>
      </c>
      <c r="C118" s="52">
        <v>78483147</v>
      </c>
      <c r="D118" s="1" t="s">
        <v>738</v>
      </c>
      <c r="E118" s="3">
        <v>46029</v>
      </c>
      <c r="F118" s="12">
        <v>46029.431388888886</v>
      </c>
      <c r="G118" s="12" t="str">
        <f t="shared" si="3"/>
        <v>ENERO</v>
      </c>
      <c r="H118" s="1">
        <v>900219834</v>
      </c>
      <c r="I118" s="1" t="s">
        <v>739</v>
      </c>
      <c r="J118" s="35">
        <f t="shared" si="5"/>
        <v>13600</v>
      </c>
      <c r="K118" s="35">
        <v>0</v>
      </c>
      <c r="L118" s="35">
        <v>13600</v>
      </c>
      <c r="M118" s="1" t="s">
        <v>70</v>
      </c>
      <c r="N118" s="3">
        <v>46029</v>
      </c>
      <c r="O118" s="1">
        <f t="shared" si="4"/>
        <v>0</v>
      </c>
      <c r="P118" s="1" t="s">
        <v>38</v>
      </c>
      <c r="Q118" s="1"/>
      <c r="R118" s="1"/>
      <c r="S118" s="1"/>
      <c r="T118" s="1"/>
      <c r="U118" s="3">
        <v>46036</v>
      </c>
      <c r="V118" s="1" t="s">
        <v>39</v>
      </c>
      <c r="W118" s="1"/>
      <c r="X118" s="1" t="s">
        <v>40</v>
      </c>
    </row>
    <row r="119" spans="1:24" hidden="1">
      <c r="A119" s="1" t="s">
        <v>26</v>
      </c>
      <c r="B119" s="1" t="s">
        <v>670</v>
      </c>
      <c r="C119" s="52">
        <v>126742</v>
      </c>
      <c r="D119" s="1" t="s">
        <v>671</v>
      </c>
      <c r="E119" s="3">
        <v>46029</v>
      </c>
      <c r="F119" s="12">
        <v>46029.190497685187</v>
      </c>
      <c r="G119" s="12" t="str">
        <f t="shared" si="3"/>
        <v>ENERO</v>
      </c>
      <c r="H119" s="1">
        <v>860001697</v>
      </c>
      <c r="I119" s="1" t="s">
        <v>669</v>
      </c>
      <c r="J119" s="35">
        <f t="shared" si="5"/>
        <v>493950</v>
      </c>
      <c r="K119" s="35">
        <v>0</v>
      </c>
      <c r="L119" s="35">
        <v>493950</v>
      </c>
      <c r="M119" s="1" t="s">
        <v>70</v>
      </c>
      <c r="N119" s="3">
        <v>46029</v>
      </c>
      <c r="O119" s="1">
        <f t="shared" si="4"/>
        <v>0</v>
      </c>
      <c r="P119" s="1" t="s">
        <v>38</v>
      </c>
      <c r="Q119" s="1"/>
      <c r="R119" s="1"/>
      <c r="S119" s="1"/>
      <c r="T119" s="1"/>
      <c r="U119" s="3">
        <v>46035</v>
      </c>
      <c r="V119" s="1" t="s">
        <v>39</v>
      </c>
      <c r="W119" s="1"/>
      <c r="X119" s="1" t="s">
        <v>40</v>
      </c>
    </row>
    <row r="120" spans="1:24" hidden="1">
      <c r="A120" s="1" t="s">
        <v>26</v>
      </c>
      <c r="B120" s="1" t="s">
        <v>820</v>
      </c>
      <c r="C120" s="52">
        <v>718992</v>
      </c>
      <c r="D120" s="1" t="s">
        <v>817</v>
      </c>
      <c r="E120" s="3">
        <v>46030</v>
      </c>
      <c r="F120" s="12">
        <v>46030.613263888888</v>
      </c>
      <c r="G120" s="12" t="str">
        <f t="shared" si="3"/>
        <v>ENERO</v>
      </c>
      <c r="H120" s="1">
        <v>890915475</v>
      </c>
      <c r="I120" s="1" t="s">
        <v>818</v>
      </c>
      <c r="J120" s="35">
        <f t="shared" si="5"/>
        <v>490792</v>
      </c>
      <c r="K120" s="35">
        <v>93250.48</v>
      </c>
      <c r="L120" s="35">
        <v>584042.48</v>
      </c>
      <c r="M120" s="1" t="s">
        <v>70</v>
      </c>
      <c r="N120" s="3">
        <v>46035</v>
      </c>
      <c r="O120" s="1">
        <f t="shared" si="4"/>
        <v>5</v>
      </c>
      <c r="P120" s="1" t="s">
        <v>66</v>
      </c>
      <c r="Q120" s="1"/>
      <c r="R120" s="1"/>
      <c r="S120" s="1"/>
      <c r="T120" s="1"/>
      <c r="U120" s="3">
        <v>46044</v>
      </c>
      <c r="V120" s="1" t="s">
        <v>39</v>
      </c>
      <c r="W120" s="1"/>
      <c r="X120" s="1" t="s">
        <v>40</v>
      </c>
    </row>
    <row r="121" spans="1:24" hidden="1">
      <c r="A121" s="1" t="s">
        <v>26</v>
      </c>
      <c r="B121" s="1" t="s">
        <v>403</v>
      </c>
      <c r="C121" s="52">
        <v>5518</v>
      </c>
      <c r="D121" s="1"/>
      <c r="E121" s="3">
        <v>46030</v>
      </c>
      <c r="F121" s="12">
        <v>46030.842268518521</v>
      </c>
      <c r="G121" s="12" t="str">
        <f t="shared" si="3"/>
        <v>ENERO</v>
      </c>
      <c r="H121" s="1">
        <v>32150739</v>
      </c>
      <c r="I121" s="1" t="s">
        <v>400</v>
      </c>
      <c r="J121" s="35">
        <f t="shared" si="5"/>
        <v>430000</v>
      </c>
      <c r="K121" s="35">
        <v>0</v>
      </c>
      <c r="L121" s="35">
        <v>430000</v>
      </c>
      <c r="M121" s="1" t="s">
        <v>199</v>
      </c>
      <c r="N121" s="3">
        <v>46037</v>
      </c>
      <c r="O121" s="1">
        <f t="shared" si="4"/>
        <v>7</v>
      </c>
      <c r="P121" s="1" t="s">
        <v>38</v>
      </c>
      <c r="Q121" s="1"/>
      <c r="R121" s="1"/>
      <c r="S121" s="1"/>
      <c r="T121" s="1"/>
      <c r="U121" s="3">
        <v>46038</v>
      </c>
      <c r="V121" s="1" t="s">
        <v>39</v>
      </c>
      <c r="W121" s="1"/>
      <c r="X121" s="1" t="s">
        <v>33</v>
      </c>
    </row>
    <row r="122" spans="1:24" hidden="1">
      <c r="A122" s="1" t="s">
        <v>26</v>
      </c>
      <c r="B122" s="1" t="s">
        <v>528</v>
      </c>
      <c r="C122" s="52">
        <v>14519</v>
      </c>
      <c r="D122" s="1" t="s">
        <v>28</v>
      </c>
      <c r="E122" s="3">
        <v>46030</v>
      </c>
      <c r="F122" s="12">
        <v>46030.739710648151</v>
      </c>
      <c r="G122" s="12" t="str">
        <f t="shared" si="3"/>
        <v>ENERO</v>
      </c>
      <c r="H122" s="1">
        <v>8160370</v>
      </c>
      <c r="I122" s="1" t="s">
        <v>529</v>
      </c>
      <c r="J122" s="35">
        <f t="shared" si="5"/>
        <v>670167</v>
      </c>
      <c r="K122" s="35">
        <v>127332</v>
      </c>
      <c r="L122" s="35">
        <v>797499</v>
      </c>
      <c r="M122" s="1" t="s">
        <v>65</v>
      </c>
      <c r="N122" s="3">
        <v>46031</v>
      </c>
      <c r="O122" s="1">
        <f t="shared" si="4"/>
        <v>1</v>
      </c>
      <c r="P122" s="1" t="s">
        <v>90</v>
      </c>
      <c r="Q122" s="1"/>
      <c r="R122" s="1"/>
      <c r="S122" s="1"/>
      <c r="T122" s="1"/>
      <c r="U122" s="3">
        <v>46036</v>
      </c>
      <c r="V122" s="1" t="s">
        <v>39</v>
      </c>
      <c r="W122" s="1"/>
      <c r="X122" s="1" t="s">
        <v>40</v>
      </c>
    </row>
    <row r="123" spans="1:24" hidden="1">
      <c r="A123" s="1" t="s">
        <v>26</v>
      </c>
      <c r="B123" s="1" t="s">
        <v>876</v>
      </c>
      <c r="C123" s="52">
        <v>8042</v>
      </c>
      <c r="D123" s="1"/>
      <c r="E123" s="3">
        <v>46030</v>
      </c>
      <c r="F123" s="12">
        <v>46030.702615740738</v>
      </c>
      <c r="G123" s="12" t="str">
        <f t="shared" si="3"/>
        <v>ENERO</v>
      </c>
      <c r="H123" s="1">
        <v>901360705</v>
      </c>
      <c r="I123" s="1" t="s">
        <v>877</v>
      </c>
      <c r="J123" s="35">
        <f t="shared" si="5"/>
        <v>674400</v>
      </c>
      <c r="K123" s="35">
        <v>128136</v>
      </c>
      <c r="L123" s="35">
        <v>802536</v>
      </c>
      <c r="M123" s="1" t="s">
        <v>70</v>
      </c>
      <c r="N123" s="3">
        <v>46035</v>
      </c>
      <c r="O123" s="1">
        <f t="shared" si="4"/>
        <v>5</v>
      </c>
      <c r="P123" s="1" t="s">
        <v>66</v>
      </c>
      <c r="Q123" s="1"/>
      <c r="R123" s="1"/>
      <c r="S123" s="1"/>
      <c r="T123" s="1"/>
      <c r="U123" s="3">
        <v>46044</v>
      </c>
      <c r="V123" s="1" t="s">
        <v>39</v>
      </c>
      <c r="W123" s="1"/>
      <c r="X123" s="1" t="s">
        <v>40</v>
      </c>
    </row>
    <row r="124" spans="1:24" hidden="1">
      <c r="A124" s="1" t="s">
        <v>26</v>
      </c>
      <c r="B124" s="1" t="s">
        <v>279</v>
      </c>
      <c r="C124" s="52">
        <v>379</v>
      </c>
      <c r="D124" s="1" t="s">
        <v>276</v>
      </c>
      <c r="E124" s="3">
        <v>46030</v>
      </c>
      <c r="F124" s="12">
        <v>46030.646064814813</v>
      </c>
      <c r="G124" s="12" t="str">
        <f t="shared" si="3"/>
        <v>ENERO</v>
      </c>
      <c r="H124" s="1">
        <v>901847080</v>
      </c>
      <c r="I124" s="1" t="s">
        <v>277</v>
      </c>
      <c r="J124" s="35">
        <f t="shared" si="5"/>
        <v>3952714</v>
      </c>
      <c r="K124" s="35">
        <v>751015.66</v>
      </c>
      <c r="L124" s="35">
        <v>4703729.66</v>
      </c>
      <c r="M124" s="1" t="s">
        <v>9455</v>
      </c>
      <c r="N124" s="3">
        <v>46036</v>
      </c>
      <c r="O124" s="1">
        <f t="shared" si="4"/>
        <v>6</v>
      </c>
      <c r="P124" s="1" t="s">
        <v>38</v>
      </c>
      <c r="Q124" s="1"/>
      <c r="R124" s="1"/>
      <c r="S124" s="1"/>
      <c r="T124" s="1"/>
      <c r="U124" s="3">
        <v>46044</v>
      </c>
      <c r="V124" s="1" t="s">
        <v>39</v>
      </c>
      <c r="W124" s="1"/>
      <c r="X124" s="1" t="s">
        <v>33</v>
      </c>
    </row>
    <row r="125" spans="1:24" hidden="1">
      <c r="A125" s="1" t="s">
        <v>26</v>
      </c>
      <c r="B125" s="1" t="s">
        <v>63</v>
      </c>
      <c r="C125" s="52">
        <v>296930</v>
      </c>
      <c r="D125" s="1" t="s">
        <v>28</v>
      </c>
      <c r="E125" s="3">
        <v>46030</v>
      </c>
      <c r="F125" s="12">
        <v>46030.586817129632</v>
      </c>
      <c r="G125" s="12" t="str">
        <f t="shared" si="3"/>
        <v>ENERO</v>
      </c>
      <c r="H125" s="1">
        <v>811021363</v>
      </c>
      <c r="I125" s="1" t="s">
        <v>64</v>
      </c>
      <c r="J125" s="35">
        <f t="shared" si="5"/>
        <v>371184</v>
      </c>
      <c r="K125" s="35">
        <v>70524.960000000006</v>
      </c>
      <c r="L125" s="35">
        <v>441708.96</v>
      </c>
      <c r="M125" s="1" t="s">
        <v>65</v>
      </c>
      <c r="N125" s="3">
        <v>46035</v>
      </c>
      <c r="O125" s="1">
        <f t="shared" si="4"/>
        <v>5</v>
      </c>
      <c r="P125" s="1" t="s">
        <v>66</v>
      </c>
      <c r="Q125" s="1"/>
      <c r="R125" s="1"/>
      <c r="S125" s="1"/>
      <c r="T125" s="1"/>
      <c r="U125" s="3">
        <v>46036</v>
      </c>
      <c r="V125" s="1" t="s">
        <v>39</v>
      </c>
      <c r="W125" s="1"/>
      <c r="X125" s="1" t="s">
        <v>40</v>
      </c>
    </row>
    <row r="126" spans="1:24" hidden="1">
      <c r="A126" s="1" t="s">
        <v>878</v>
      </c>
      <c r="B126" s="1" t="s">
        <v>879</v>
      </c>
      <c r="C126" s="52">
        <v>4</v>
      </c>
      <c r="D126" s="1" t="s">
        <v>880</v>
      </c>
      <c r="E126" s="3">
        <v>46030</v>
      </c>
      <c r="F126" s="12">
        <v>46030.657951388886</v>
      </c>
      <c r="G126" s="12" t="str">
        <f t="shared" si="3"/>
        <v>ENERO</v>
      </c>
      <c r="H126" s="1">
        <v>901360705</v>
      </c>
      <c r="I126" s="1" t="s">
        <v>877</v>
      </c>
      <c r="J126" s="35">
        <f t="shared" si="5"/>
        <v>2026450</v>
      </c>
      <c r="K126" s="35">
        <v>385025.5</v>
      </c>
      <c r="L126" s="35">
        <v>2411475.5</v>
      </c>
      <c r="M126" s="1" t="s">
        <v>315</v>
      </c>
      <c r="N126" s="3">
        <v>46034</v>
      </c>
      <c r="O126" s="1">
        <f t="shared" si="4"/>
        <v>4</v>
      </c>
      <c r="P126" s="1"/>
      <c r="Q126" s="1"/>
      <c r="R126" s="3"/>
      <c r="S126" s="1"/>
      <c r="T126" s="1"/>
      <c r="U126" s="3"/>
      <c r="V126" s="1"/>
      <c r="W126" s="1"/>
      <c r="X126" s="1"/>
    </row>
    <row r="127" spans="1:24" hidden="1">
      <c r="A127" s="1" t="s">
        <v>26</v>
      </c>
      <c r="B127" s="1" t="s">
        <v>451</v>
      </c>
      <c r="C127" s="52">
        <v>2244</v>
      </c>
      <c r="D127" s="1" t="s">
        <v>452</v>
      </c>
      <c r="E127" s="3">
        <v>46030</v>
      </c>
      <c r="F127" s="12">
        <v>46030.509328703702</v>
      </c>
      <c r="G127" s="12" t="str">
        <f t="shared" si="3"/>
        <v>ENERO</v>
      </c>
      <c r="H127" s="1">
        <v>901485351</v>
      </c>
      <c r="I127" s="1" t="s">
        <v>453</v>
      </c>
      <c r="J127" s="35">
        <f t="shared" si="5"/>
        <v>1220000</v>
      </c>
      <c r="K127" s="35">
        <v>231800</v>
      </c>
      <c r="L127" s="35">
        <v>1451800</v>
      </c>
      <c r="M127" s="1" t="s">
        <v>9455</v>
      </c>
      <c r="N127" s="3">
        <v>46051</v>
      </c>
      <c r="O127" s="1">
        <f t="shared" si="4"/>
        <v>21</v>
      </c>
      <c r="P127" s="1" t="s">
        <v>38</v>
      </c>
      <c r="Q127" s="1"/>
      <c r="R127" s="1"/>
      <c r="S127" s="1"/>
      <c r="T127" s="1"/>
      <c r="U127" s="3">
        <v>46063</v>
      </c>
      <c r="V127" s="1" t="s">
        <v>39</v>
      </c>
      <c r="W127" s="1"/>
      <c r="X127" s="1" t="s">
        <v>50</v>
      </c>
    </row>
    <row r="128" spans="1:24" hidden="1">
      <c r="A128" s="1" t="s">
        <v>26</v>
      </c>
      <c r="B128" s="1" t="s">
        <v>41</v>
      </c>
      <c r="C128" s="52">
        <v>488</v>
      </c>
      <c r="D128" s="1" t="s">
        <v>35</v>
      </c>
      <c r="E128" s="3">
        <v>46030</v>
      </c>
      <c r="F128" s="12">
        <v>46030.490706018521</v>
      </c>
      <c r="G128" s="12" t="str">
        <f t="shared" si="3"/>
        <v>ENERO</v>
      </c>
      <c r="H128" s="1">
        <v>901741749</v>
      </c>
      <c r="I128" s="1" t="s">
        <v>36</v>
      </c>
      <c r="J128" s="35">
        <f t="shared" si="5"/>
        <v>800000</v>
      </c>
      <c r="K128" s="35">
        <v>152000</v>
      </c>
      <c r="L128" s="35">
        <v>952000</v>
      </c>
      <c r="M128" s="1" t="s">
        <v>9455</v>
      </c>
      <c r="N128" s="3">
        <v>46030</v>
      </c>
      <c r="O128" s="1">
        <f t="shared" si="4"/>
        <v>0</v>
      </c>
      <c r="P128" s="1" t="s">
        <v>38</v>
      </c>
      <c r="Q128" s="1"/>
      <c r="R128" s="1"/>
      <c r="S128" s="1"/>
      <c r="T128" s="1"/>
      <c r="U128" s="3">
        <v>46044</v>
      </c>
      <c r="V128" s="1" t="s">
        <v>39</v>
      </c>
      <c r="W128" s="1"/>
      <c r="X128" s="1" t="s">
        <v>40</v>
      </c>
    </row>
    <row r="129" spans="1:24" hidden="1">
      <c r="A129" s="1" t="s">
        <v>26</v>
      </c>
      <c r="B129" s="1" t="s">
        <v>821</v>
      </c>
      <c r="C129" s="52">
        <v>716659</v>
      </c>
      <c r="D129" s="1" t="s">
        <v>822</v>
      </c>
      <c r="E129" s="3">
        <v>46030</v>
      </c>
      <c r="F129" s="12">
        <v>46030.469166666669</v>
      </c>
      <c r="G129" s="12" t="str">
        <f t="shared" si="3"/>
        <v>ENERO</v>
      </c>
      <c r="H129" s="1">
        <v>890915475</v>
      </c>
      <c r="I129" s="1" t="s">
        <v>818</v>
      </c>
      <c r="J129" s="35">
        <f t="shared" si="5"/>
        <v>1100000</v>
      </c>
      <c r="K129" s="35">
        <v>209000</v>
      </c>
      <c r="L129" s="35">
        <v>1309000</v>
      </c>
      <c r="M129" s="1" t="s">
        <v>70</v>
      </c>
      <c r="N129" s="3">
        <v>46035</v>
      </c>
      <c r="O129" s="1">
        <f t="shared" si="4"/>
        <v>5</v>
      </c>
      <c r="P129" s="1" t="s">
        <v>66</v>
      </c>
      <c r="Q129" s="1"/>
      <c r="R129" s="1"/>
      <c r="S129" s="1"/>
      <c r="T129" s="1"/>
      <c r="U129" s="3">
        <v>46044</v>
      </c>
      <c r="V129" s="1" t="s">
        <v>39</v>
      </c>
      <c r="W129" s="1"/>
      <c r="X129" s="1" t="s">
        <v>40</v>
      </c>
    </row>
    <row r="130" spans="1:24" hidden="1">
      <c r="A130" s="1" t="s">
        <v>26</v>
      </c>
      <c r="B130" s="1" t="s">
        <v>71</v>
      </c>
      <c r="C130" s="52">
        <v>2874</v>
      </c>
      <c r="D130" s="1" t="s">
        <v>28</v>
      </c>
      <c r="E130" s="3">
        <v>46030</v>
      </c>
      <c r="F130" s="12">
        <v>46030.462546296294</v>
      </c>
      <c r="G130" s="12" t="str">
        <f t="shared" ref="G130:G193" si="6">UPPER(TEXT(E130, "MMMM"))</f>
        <v>ENERO</v>
      </c>
      <c r="H130" s="1">
        <v>900144364</v>
      </c>
      <c r="I130" s="1" t="s">
        <v>72</v>
      </c>
      <c r="J130" s="35">
        <f t="shared" si="5"/>
        <v>14101800</v>
      </c>
      <c r="K130" s="35">
        <v>2679342</v>
      </c>
      <c r="L130" s="35">
        <v>16781142</v>
      </c>
      <c r="M130" s="1" t="s">
        <v>70</v>
      </c>
      <c r="N130" s="3">
        <v>46042</v>
      </c>
      <c r="O130" s="1">
        <f t="shared" ref="O130:O193" si="7">IFERROR(IF(-_xlfn.DAYS(E130,N130)&lt;0,0,-_xlfn.DAYS(E130,N130)), " - ")</f>
        <v>12</v>
      </c>
      <c r="P130" s="1" t="s">
        <v>38</v>
      </c>
      <c r="Q130" s="1"/>
      <c r="R130" s="22"/>
      <c r="S130" s="1"/>
      <c r="T130" s="1"/>
      <c r="U130" s="3">
        <v>46045</v>
      </c>
      <c r="V130" s="1" t="s">
        <v>32</v>
      </c>
      <c r="W130" s="1"/>
      <c r="X130" s="1" t="s">
        <v>50</v>
      </c>
    </row>
    <row r="131" spans="1:24" hidden="1">
      <c r="A131" s="1" t="s">
        <v>26</v>
      </c>
      <c r="B131" s="1" t="s">
        <v>823</v>
      </c>
      <c r="C131" s="52">
        <v>718930</v>
      </c>
      <c r="D131" s="1" t="s">
        <v>817</v>
      </c>
      <c r="E131" s="3">
        <v>46030</v>
      </c>
      <c r="F131" s="12">
        <v>46030.425150462965</v>
      </c>
      <c r="G131" s="12" t="str">
        <f t="shared" si="6"/>
        <v>ENERO</v>
      </c>
      <c r="H131" s="1">
        <v>890915475</v>
      </c>
      <c r="I131" s="1" t="s">
        <v>818</v>
      </c>
      <c r="J131" s="35">
        <f t="shared" ref="J131:J194" si="8">L131-K131</f>
        <v>107738</v>
      </c>
      <c r="K131" s="35">
        <v>20470.22</v>
      </c>
      <c r="L131" s="35">
        <v>128208.22</v>
      </c>
      <c r="M131" s="1" t="s">
        <v>70</v>
      </c>
      <c r="N131" s="3">
        <v>46031</v>
      </c>
      <c r="O131" s="1">
        <f t="shared" si="7"/>
        <v>1</v>
      </c>
      <c r="P131" s="1" t="s">
        <v>38</v>
      </c>
      <c r="Q131" s="1"/>
      <c r="R131" s="1"/>
      <c r="S131" s="1"/>
      <c r="T131" s="1"/>
      <c r="U131" s="3">
        <v>46036</v>
      </c>
      <c r="V131" s="1" t="s">
        <v>39</v>
      </c>
      <c r="W131" s="1"/>
      <c r="X131" s="1" t="s">
        <v>40</v>
      </c>
    </row>
    <row r="132" spans="1:24" hidden="1">
      <c r="A132" s="1" t="s">
        <v>26</v>
      </c>
      <c r="B132" s="1" t="s">
        <v>548</v>
      </c>
      <c r="C132" s="52">
        <v>1209</v>
      </c>
      <c r="D132" s="1" t="s">
        <v>28</v>
      </c>
      <c r="E132" s="3">
        <v>46030</v>
      </c>
      <c r="F132" s="12">
        <v>46030.421261574076</v>
      </c>
      <c r="G132" s="12" t="str">
        <f t="shared" si="6"/>
        <v>ENERO</v>
      </c>
      <c r="H132" s="1">
        <v>901950863</v>
      </c>
      <c r="I132" s="1" t="s">
        <v>549</v>
      </c>
      <c r="J132" s="35">
        <f t="shared" si="8"/>
        <v>529079</v>
      </c>
      <c r="K132" s="35">
        <v>100525.01</v>
      </c>
      <c r="L132" s="35">
        <v>629604.01</v>
      </c>
      <c r="M132" s="1" t="s">
        <v>9455</v>
      </c>
      <c r="N132" s="3">
        <v>46030</v>
      </c>
      <c r="O132" s="1">
        <f t="shared" si="7"/>
        <v>0</v>
      </c>
      <c r="P132" s="1" t="s">
        <v>38</v>
      </c>
      <c r="Q132" s="1"/>
      <c r="R132" s="1"/>
      <c r="S132" s="1"/>
      <c r="T132" s="1"/>
      <c r="U132" s="3">
        <v>46044</v>
      </c>
      <c r="V132" s="1" t="s">
        <v>39</v>
      </c>
      <c r="W132" s="1"/>
      <c r="X132" s="1" t="s">
        <v>40</v>
      </c>
    </row>
    <row r="133" spans="1:24" hidden="1">
      <c r="A133" s="1" t="s">
        <v>26</v>
      </c>
      <c r="B133" s="1" t="s">
        <v>802</v>
      </c>
      <c r="C133" s="52">
        <v>3263</v>
      </c>
      <c r="D133" s="1" t="s">
        <v>227</v>
      </c>
      <c r="E133" s="3">
        <v>46030</v>
      </c>
      <c r="F133" s="12">
        <v>46030.315972222219</v>
      </c>
      <c r="G133" s="12" t="str">
        <f t="shared" si="6"/>
        <v>ENERO</v>
      </c>
      <c r="H133" s="1">
        <v>900650348</v>
      </c>
      <c r="I133" s="1" t="s">
        <v>803</v>
      </c>
      <c r="J133" s="35">
        <f t="shared" si="8"/>
        <v>240000</v>
      </c>
      <c r="K133" s="35">
        <v>0</v>
      </c>
      <c r="L133" s="35">
        <v>240000</v>
      </c>
      <c r="M133" s="1" t="s">
        <v>110</v>
      </c>
      <c r="N133" s="3">
        <v>46034</v>
      </c>
      <c r="O133" s="1">
        <f t="shared" si="7"/>
        <v>4</v>
      </c>
      <c r="P133" s="1"/>
      <c r="Q133" s="1"/>
      <c r="R133" s="1"/>
      <c r="S133" s="1"/>
      <c r="T133" s="1"/>
      <c r="U133" s="3"/>
      <c r="V133" s="1"/>
      <c r="W133" s="1"/>
      <c r="X133" s="1"/>
    </row>
    <row r="134" spans="1:24" hidden="1">
      <c r="A134" s="1" t="s">
        <v>809</v>
      </c>
      <c r="B134" s="1" t="s">
        <v>810</v>
      </c>
      <c r="C134" s="52">
        <v>38645332</v>
      </c>
      <c r="D134" s="1" t="s">
        <v>811</v>
      </c>
      <c r="E134" s="3">
        <v>46030</v>
      </c>
      <c r="F134" s="12">
        <v>46030.303043981483</v>
      </c>
      <c r="G134" s="12" t="str">
        <f t="shared" si="6"/>
        <v>ENERO</v>
      </c>
      <c r="H134" s="1">
        <v>890904996</v>
      </c>
      <c r="I134" s="1" t="s">
        <v>812</v>
      </c>
      <c r="J134" s="35">
        <f t="shared" si="8"/>
        <v>4041089</v>
      </c>
      <c r="K134" s="35">
        <v>0</v>
      </c>
      <c r="L134" s="35">
        <v>4041089</v>
      </c>
      <c r="M134" s="1" t="s">
        <v>813</v>
      </c>
      <c r="N134" s="3">
        <v>46034</v>
      </c>
      <c r="O134" s="1">
        <f t="shared" si="7"/>
        <v>4</v>
      </c>
      <c r="P134" s="1"/>
      <c r="Q134" s="1"/>
      <c r="R134" s="1"/>
      <c r="S134" s="1"/>
      <c r="T134" s="1"/>
      <c r="U134" s="3"/>
      <c r="V134" s="1"/>
      <c r="W134" s="1"/>
      <c r="X134" s="1"/>
    </row>
    <row r="135" spans="1:24" hidden="1">
      <c r="A135" s="1" t="s">
        <v>809</v>
      </c>
      <c r="B135" s="1" t="s">
        <v>814</v>
      </c>
      <c r="C135" s="52">
        <v>38679019</v>
      </c>
      <c r="D135" s="1" t="s">
        <v>811</v>
      </c>
      <c r="E135" s="3">
        <v>46030</v>
      </c>
      <c r="F135" s="12">
        <v>46030.296307870369</v>
      </c>
      <c r="G135" s="12" t="str">
        <f t="shared" si="6"/>
        <v>ENERO</v>
      </c>
      <c r="H135" s="1">
        <v>890904996</v>
      </c>
      <c r="I135" s="1" t="s">
        <v>812</v>
      </c>
      <c r="J135" s="35">
        <f t="shared" si="8"/>
        <v>9069629</v>
      </c>
      <c r="K135" s="35">
        <v>0</v>
      </c>
      <c r="L135" s="35">
        <v>9069629</v>
      </c>
      <c r="M135" s="1" t="s">
        <v>37</v>
      </c>
      <c r="N135" s="3">
        <v>46035</v>
      </c>
      <c r="O135" s="1">
        <f t="shared" si="7"/>
        <v>5</v>
      </c>
      <c r="P135" s="1" t="s">
        <v>815</v>
      </c>
      <c r="Q135" s="1"/>
      <c r="R135" s="1"/>
      <c r="S135" s="1"/>
      <c r="T135" s="1"/>
      <c r="U135" s="3">
        <v>46038</v>
      </c>
      <c r="V135" s="1" t="s">
        <v>39</v>
      </c>
      <c r="W135" s="1"/>
      <c r="X135" s="1" t="s">
        <v>40</v>
      </c>
    </row>
    <row r="136" spans="1:24" hidden="1">
      <c r="A136" s="1" t="s">
        <v>26</v>
      </c>
      <c r="B136" s="1" t="s">
        <v>404</v>
      </c>
      <c r="C136" s="52">
        <v>5528</v>
      </c>
      <c r="D136" s="1"/>
      <c r="E136" s="3">
        <v>46031</v>
      </c>
      <c r="F136" s="12">
        <v>46031.863900462966</v>
      </c>
      <c r="G136" s="12" t="str">
        <f t="shared" si="6"/>
        <v>ENERO</v>
      </c>
      <c r="H136" s="1">
        <v>32150739</v>
      </c>
      <c r="I136" s="1" t="s">
        <v>400</v>
      </c>
      <c r="J136" s="35">
        <f t="shared" si="8"/>
        <v>175000</v>
      </c>
      <c r="K136" s="35">
        <v>0</v>
      </c>
      <c r="L136" s="35">
        <v>175000</v>
      </c>
      <c r="M136" s="1" t="s">
        <v>199</v>
      </c>
      <c r="N136" s="3">
        <v>46041</v>
      </c>
      <c r="O136" s="1">
        <f t="shared" si="7"/>
        <v>10</v>
      </c>
      <c r="P136" s="1" t="s">
        <v>38</v>
      </c>
      <c r="Q136" s="1"/>
      <c r="R136" s="1"/>
      <c r="S136" s="1"/>
      <c r="T136" s="1"/>
      <c r="U136" s="3">
        <v>46042</v>
      </c>
      <c r="V136" s="1" t="s">
        <v>39</v>
      </c>
      <c r="W136" s="1"/>
      <c r="X136" s="1" t="s">
        <v>33</v>
      </c>
    </row>
    <row r="137" spans="1:24" hidden="1">
      <c r="A137" s="1" t="s">
        <v>26</v>
      </c>
      <c r="B137" s="1" t="s">
        <v>280</v>
      </c>
      <c r="C137" s="52">
        <v>384</v>
      </c>
      <c r="D137" s="1" t="s">
        <v>276</v>
      </c>
      <c r="E137" s="3">
        <v>46031</v>
      </c>
      <c r="F137" s="12">
        <v>46031.770416666666</v>
      </c>
      <c r="G137" s="12" t="str">
        <f t="shared" si="6"/>
        <v>ENERO</v>
      </c>
      <c r="H137" s="1">
        <v>901847080</v>
      </c>
      <c r="I137" s="1" t="s">
        <v>277</v>
      </c>
      <c r="J137" s="35">
        <f t="shared" si="8"/>
        <v>2100800</v>
      </c>
      <c r="K137" s="35">
        <v>399152</v>
      </c>
      <c r="L137" s="35">
        <v>2499952</v>
      </c>
      <c r="M137" s="1" t="s">
        <v>9455</v>
      </c>
      <c r="N137" s="3">
        <v>46036</v>
      </c>
      <c r="O137" s="1">
        <f t="shared" si="7"/>
        <v>5</v>
      </c>
      <c r="P137" s="1" t="s">
        <v>38</v>
      </c>
      <c r="Q137" s="1"/>
      <c r="R137" s="1"/>
      <c r="S137" s="1"/>
      <c r="T137" s="1"/>
      <c r="U137" s="3">
        <v>46044</v>
      </c>
      <c r="V137" s="1" t="s">
        <v>39</v>
      </c>
      <c r="W137" s="1"/>
      <c r="X137" s="1" t="s">
        <v>40</v>
      </c>
    </row>
    <row r="138" spans="1:24" hidden="1">
      <c r="A138" s="1" t="s">
        <v>26</v>
      </c>
      <c r="B138" s="1" t="s">
        <v>588</v>
      </c>
      <c r="C138" s="52">
        <v>12317</v>
      </c>
      <c r="D138" s="1" t="s">
        <v>28</v>
      </c>
      <c r="E138" s="3">
        <v>46031</v>
      </c>
      <c r="F138" s="12">
        <v>46031.739155092589</v>
      </c>
      <c r="G138" s="12" t="str">
        <f t="shared" si="6"/>
        <v>ENERO</v>
      </c>
      <c r="H138" s="1">
        <v>900420442</v>
      </c>
      <c r="I138" s="1" t="s">
        <v>589</v>
      </c>
      <c r="J138" s="35">
        <f t="shared" si="8"/>
        <v>4574406</v>
      </c>
      <c r="K138" s="35">
        <v>869137.14</v>
      </c>
      <c r="L138" s="35">
        <v>5443543.1399999997</v>
      </c>
      <c r="M138" s="1" t="s">
        <v>9455</v>
      </c>
      <c r="N138" s="3">
        <v>46036</v>
      </c>
      <c r="O138" s="1">
        <f t="shared" si="7"/>
        <v>5</v>
      </c>
      <c r="P138" s="1" t="s">
        <v>38</v>
      </c>
      <c r="Q138" s="1"/>
      <c r="R138" s="1"/>
      <c r="S138" s="1"/>
      <c r="T138" s="1"/>
      <c r="U138" s="3">
        <v>46044</v>
      </c>
      <c r="V138" s="1" t="s">
        <v>39</v>
      </c>
      <c r="W138" s="1"/>
      <c r="X138" s="1" t="s">
        <v>40</v>
      </c>
    </row>
    <row r="139" spans="1:24" hidden="1">
      <c r="A139" s="1" t="s">
        <v>26</v>
      </c>
      <c r="B139" s="1" t="s">
        <v>281</v>
      </c>
      <c r="C139" s="52">
        <v>381</v>
      </c>
      <c r="D139" s="1" t="s">
        <v>276</v>
      </c>
      <c r="E139" s="3">
        <v>46031</v>
      </c>
      <c r="F139" s="12">
        <v>46031.738171296296</v>
      </c>
      <c r="G139" s="12" t="str">
        <f t="shared" si="6"/>
        <v>ENERO</v>
      </c>
      <c r="H139" s="1">
        <v>901847080</v>
      </c>
      <c r="I139" s="1" t="s">
        <v>277</v>
      </c>
      <c r="J139" s="35">
        <f t="shared" si="8"/>
        <v>1275000</v>
      </c>
      <c r="K139" s="35">
        <v>242250</v>
      </c>
      <c r="L139" s="35">
        <v>1517250</v>
      </c>
      <c r="M139" s="1" t="s">
        <v>9455</v>
      </c>
      <c r="N139" s="3">
        <v>46036</v>
      </c>
      <c r="O139" s="1">
        <f t="shared" si="7"/>
        <v>5</v>
      </c>
      <c r="P139" s="1" t="s">
        <v>38</v>
      </c>
      <c r="Q139" s="1"/>
      <c r="R139" s="1"/>
      <c r="S139" s="1"/>
      <c r="T139" s="1"/>
      <c r="U139" s="3">
        <v>46044</v>
      </c>
      <c r="V139" s="1" t="s">
        <v>39</v>
      </c>
      <c r="W139" s="1"/>
      <c r="X139" s="1" t="s">
        <v>40</v>
      </c>
    </row>
    <row r="140" spans="1:24" hidden="1">
      <c r="A140" s="1" t="s">
        <v>26</v>
      </c>
      <c r="B140" s="1" t="s">
        <v>282</v>
      </c>
      <c r="C140" s="52">
        <v>382</v>
      </c>
      <c r="D140" s="1" t="s">
        <v>276</v>
      </c>
      <c r="E140" s="3">
        <v>46031</v>
      </c>
      <c r="F140" s="12">
        <v>46031.741620370369</v>
      </c>
      <c r="G140" s="12" t="str">
        <f t="shared" si="6"/>
        <v>ENERO</v>
      </c>
      <c r="H140" s="1">
        <v>901847080</v>
      </c>
      <c r="I140" s="1" t="s">
        <v>277</v>
      </c>
      <c r="J140" s="35">
        <f t="shared" si="8"/>
        <v>2825000</v>
      </c>
      <c r="K140" s="35">
        <v>536750</v>
      </c>
      <c r="L140" s="35">
        <v>3361750</v>
      </c>
      <c r="M140" s="1" t="s">
        <v>9455</v>
      </c>
      <c r="N140" s="3">
        <v>46036</v>
      </c>
      <c r="O140" s="1">
        <f t="shared" si="7"/>
        <v>5</v>
      </c>
      <c r="P140" s="1" t="s">
        <v>38</v>
      </c>
      <c r="Q140" s="1"/>
      <c r="R140" s="1"/>
      <c r="S140" s="1"/>
      <c r="T140" s="1"/>
      <c r="U140" s="3">
        <v>46044</v>
      </c>
      <c r="V140" s="1" t="s">
        <v>39</v>
      </c>
      <c r="W140" s="1"/>
      <c r="X140" s="1" t="s">
        <v>40</v>
      </c>
    </row>
    <row r="141" spans="1:24" hidden="1">
      <c r="A141" s="1" t="s">
        <v>26</v>
      </c>
      <c r="B141" s="1" t="s">
        <v>283</v>
      </c>
      <c r="C141" s="52">
        <v>380</v>
      </c>
      <c r="D141" s="1" t="s">
        <v>276</v>
      </c>
      <c r="E141" s="3">
        <v>46031</v>
      </c>
      <c r="F141" s="12">
        <v>46031.731863425928</v>
      </c>
      <c r="G141" s="12" t="str">
        <f t="shared" si="6"/>
        <v>ENERO</v>
      </c>
      <c r="H141" s="1">
        <v>901847080</v>
      </c>
      <c r="I141" s="1" t="s">
        <v>277</v>
      </c>
      <c r="J141" s="35">
        <f t="shared" si="8"/>
        <v>1830000</v>
      </c>
      <c r="K141" s="35">
        <v>347700</v>
      </c>
      <c r="L141" s="35">
        <v>2177700</v>
      </c>
      <c r="M141" s="1" t="s">
        <v>9455</v>
      </c>
      <c r="N141" s="3">
        <v>46036</v>
      </c>
      <c r="O141" s="1">
        <f t="shared" si="7"/>
        <v>5</v>
      </c>
      <c r="P141" s="1" t="s">
        <v>38</v>
      </c>
      <c r="Q141" s="1"/>
      <c r="R141" s="1"/>
      <c r="S141" s="1"/>
      <c r="T141" s="1"/>
      <c r="U141" s="3">
        <v>46044</v>
      </c>
      <c r="V141" s="1" t="s">
        <v>39</v>
      </c>
      <c r="W141" s="1"/>
      <c r="X141" s="1" t="s">
        <v>40</v>
      </c>
    </row>
    <row r="142" spans="1:24" hidden="1">
      <c r="A142" s="1" t="s">
        <v>26</v>
      </c>
      <c r="B142" s="1" t="s">
        <v>721</v>
      </c>
      <c r="C142" s="52">
        <v>3349</v>
      </c>
      <c r="D142" s="1" t="s">
        <v>722</v>
      </c>
      <c r="E142" s="3">
        <v>46031</v>
      </c>
      <c r="F142" s="12">
        <v>46031.720613425925</v>
      </c>
      <c r="G142" s="12" t="str">
        <f t="shared" si="6"/>
        <v>ENERO</v>
      </c>
      <c r="H142" s="1">
        <v>890904603</v>
      </c>
      <c r="I142" s="1" t="s">
        <v>723</v>
      </c>
      <c r="J142" s="35">
        <f t="shared" si="8"/>
        <v>967500</v>
      </c>
      <c r="K142" s="35">
        <v>183825</v>
      </c>
      <c r="L142" s="35">
        <v>1151325</v>
      </c>
      <c r="M142" s="1" t="s">
        <v>70</v>
      </c>
      <c r="N142" s="3">
        <v>46036</v>
      </c>
      <c r="O142" s="1">
        <f t="shared" si="7"/>
        <v>5</v>
      </c>
      <c r="P142" s="1" t="s">
        <v>38</v>
      </c>
      <c r="Q142" s="1"/>
      <c r="R142" s="1"/>
      <c r="S142" s="1"/>
      <c r="T142" s="1"/>
      <c r="U142" s="3">
        <v>46044</v>
      </c>
      <c r="V142" s="1" t="s">
        <v>39</v>
      </c>
      <c r="W142" s="1"/>
      <c r="X142" s="1" t="s">
        <v>40</v>
      </c>
    </row>
    <row r="143" spans="1:24" hidden="1">
      <c r="A143" s="1" t="s">
        <v>26</v>
      </c>
      <c r="B143" s="1" t="s">
        <v>976</v>
      </c>
      <c r="C143" s="52">
        <v>4249</v>
      </c>
      <c r="D143" s="1" t="s">
        <v>977</v>
      </c>
      <c r="E143" s="3">
        <v>46031</v>
      </c>
      <c r="F143" s="12">
        <v>46031.694421296299</v>
      </c>
      <c r="G143" s="12" t="str">
        <f t="shared" si="6"/>
        <v>ENERO</v>
      </c>
      <c r="H143" s="1">
        <v>900167479</v>
      </c>
      <c r="I143" s="1" t="s">
        <v>978</v>
      </c>
      <c r="J143" s="35">
        <f t="shared" si="8"/>
        <v>1876797.39</v>
      </c>
      <c r="K143" s="35">
        <v>0</v>
      </c>
      <c r="L143" s="35">
        <v>1876797.39</v>
      </c>
      <c r="M143" s="1" t="s">
        <v>195</v>
      </c>
      <c r="N143" s="3">
        <v>46035</v>
      </c>
      <c r="O143" s="1">
        <f t="shared" si="7"/>
        <v>4</v>
      </c>
      <c r="P143" s="1" t="s">
        <v>479</v>
      </c>
      <c r="Q143" s="1"/>
      <c r="R143" s="1"/>
      <c r="S143" s="1"/>
      <c r="T143" s="1"/>
      <c r="U143" s="3">
        <v>46035</v>
      </c>
      <c r="V143" s="1" t="s">
        <v>39</v>
      </c>
      <c r="W143" s="1"/>
      <c r="X143" s="1" t="s">
        <v>40</v>
      </c>
    </row>
    <row r="144" spans="1:24" hidden="1">
      <c r="A144" s="1" t="s">
        <v>26</v>
      </c>
      <c r="B144" s="1" t="s">
        <v>1072</v>
      </c>
      <c r="C144" s="52">
        <v>253986</v>
      </c>
      <c r="D144" s="1" t="s">
        <v>1070</v>
      </c>
      <c r="E144" s="3">
        <v>46031</v>
      </c>
      <c r="F144" s="12">
        <v>46031.653981481482</v>
      </c>
      <c r="G144" s="12" t="str">
        <f t="shared" si="6"/>
        <v>ENERO</v>
      </c>
      <c r="H144" s="1">
        <v>890907841</v>
      </c>
      <c r="I144" s="1" t="s">
        <v>1071</v>
      </c>
      <c r="J144" s="35">
        <f t="shared" si="8"/>
        <v>816944</v>
      </c>
      <c r="K144" s="35">
        <v>155219</v>
      </c>
      <c r="L144" s="35">
        <v>972163</v>
      </c>
      <c r="M144" s="1" t="s">
        <v>9455</v>
      </c>
      <c r="N144" s="3">
        <v>46037</v>
      </c>
      <c r="O144" s="1">
        <f t="shared" si="7"/>
        <v>6</v>
      </c>
      <c r="P144" s="1" t="s">
        <v>38</v>
      </c>
      <c r="Q144" s="1"/>
      <c r="R144" s="1"/>
      <c r="S144" s="1"/>
      <c r="T144" s="1"/>
      <c r="U144" s="3">
        <v>46044</v>
      </c>
      <c r="V144" s="1" t="s">
        <v>39</v>
      </c>
      <c r="W144" s="1"/>
      <c r="X144" s="1" t="s">
        <v>33</v>
      </c>
    </row>
    <row r="145" spans="1:24" hidden="1">
      <c r="A145" s="1" t="s">
        <v>26</v>
      </c>
      <c r="B145" s="1" t="s">
        <v>238</v>
      </c>
      <c r="C145" s="52">
        <v>41217</v>
      </c>
      <c r="D145" s="1" t="s">
        <v>236</v>
      </c>
      <c r="E145" s="3">
        <v>46031</v>
      </c>
      <c r="F145" s="12">
        <v>46031.628055555557</v>
      </c>
      <c r="G145" s="12" t="str">
        <f t="shared" si="6"/>
        <v>ENERO</v>
      </c>
      <c r="H145" s="1">
        <v>890938952</v>
      </c>
      <c r="I145" s="1" t="s">
        <v>237</v>
      </c>
      <c r="J145" s="35">
        <f t="shared" si="8"/>
        <v>355500</v>
      </c>
      <c r="K145" s="35">
        <v>67545</v>
      </c>
      <c r="L145" s="35">
        <v>423045</v>
      </c>
      <c r="M145" s="1" t="s">
        <v>58</v>
      </c>
      <c r="N145" s="3">
        <v>46035</v>
      </c>
      <c r="O145" s="1">
        <f t="shared" si="7"/>
        <v>4</v>
      </c>
      <c r="P145" s="1" t="s">
        <v>239</v>
      </c>
      <c r="Q145" s="1"/>
      <c r="R145" s="1"/>
      <c r="S145" s="1"/>
      <c r="T145" s="1"/>
      <c r="U145" s="3">
        <v>46036</v>
      </c>
      <c r="V145" s="1" t="s">
        <v>39</v>
      </c>
      <c r="W145" s="1"/>
      <c r="X145" s="1" t="s">
        <v>40</v>
      </c>
    </row>
    <row r="146" spans="1:24" hidden="1">
      <c r="A146" s="1" t="s">
        <v>26</v>
      </c>
      <c r="B146" s="1" t="s">
        <v>240</v>
      </c>
      <c r="C146" s="52">
        <v>41216</v>
      </c>
      <c r="D146" s="1" t="s">
        <v>236</v>
      </c>
      <c r="E146" s="3">
        <v>46031</v>
      </c>
      <c r="F146" s="12">
        <v>46031.628020833334</v>
      </c>
      <c r="G146" s="12" t="str">
        <f t="shared" si="6"/>
        <v>ENERO</v>
      </c>
      <c r="H146" s="1">
        <v>890938952</v>
      </c>
      <c r="I146" s="1" t="s">
        <v>237</v>
      </c>
      <c r="J146" s="35">
        <f t="shared" si="8"/>
        <v>355500</v>
      </c>
      <c r="K146" s="35">
        <v>67545</v>
      </c>
      <c r="L146" s="35">
        <v>423045</v>
      </c>
      <c r="M146" s="1" t="s">
        <v>58</v>
      </c>
      <c r="N146" s="3">
        <v>46035</v>
      </c>
      <c r="O146" s="1">
        <f t="shared" si="7"/>
        <v>4</v>
      </c>
      <c r="P146" s="1" t="s">
        <v>239</v>
      </c>
      <c r="Q146" s="1"/>
      <c r="R146" s="1"/>
      <c r="S146" s="1"/>
      <c r="T146" s="1"/>
      <c r="U146" s="3">
        <v>46036</v>
      </c>
      <c r="V146" s="22" t="s">
        <v>39</v>
      </c>
      <c r="W146" s="1"/>
      <c r="X146" s="1" t="s">
        <v>40</v>
      </c>
    </row>
    <row r="147" spans="1:24" hidden="1">
      <c r="A147" s="1" t="s">
        <v>26</v>
      </c>
      <c r="B147" s="1" t="s">
        <v>1073</v>
      </c>
      <c r="C147" s="52">
        <v>253968</v>
      </c>
      <c r="D147" s="1" t="s">
        <v>1070</v>
      </c>
      <c r="E147" s="3">
        <v>46031</v>
      </c>
      <c r="F147" s="12">
        <v>46031.602071759262</v>
      </c>
      <c r="G147" s="12" t="str">
        <f t="shared" si="6"/>
        <v>ENERO</v>
      </c>
      <c r="H147" s="1">
        <v>890907841</v>
      </c>
      <c r="I147" s="1" t="s">
        <v>1071</v>
      </c>
      <c r="J147" s="35">
        <f t="shared" si="8"/>
        <v>901488</v>
      </c>
      <c r="K147" s="35">
        <v>171283</v>
      </c>
      <c r="L147" s="35">
        <v>1072771</v>
      </c>
      <c r="M147" s="1" t="s">
        <v>9455</v>
      </c>
      <c r="N147" s="3">
        <v>46051</v>
      </c>
      <c r="O147" s="1">
        <f t="shared" si="7"/>
        <v>20</v>
      </c>
      <c r="P147" s="1" t="s">
        <v>38</v>
      </c>
      <c r="Q147" s="1"/>
      <c r="R147" s="1"/>
      <c r="S147" s="1"/>
      <c r="T147" s="1"/>
      <c r="U147" s="3">
        <v>46065</v>
      </c>
      <c r="V147" s="1" t="s">
        <v>39</v>
      </c>
      <c r="W147" s="1"/>
      <c r="X147" s="1" t="s">
        <v>50</v>
      </c>
    </row>
    <row r="148" spans="1:24" hidden="1">
      <c r="A148" s="1" t="s">
        <v>26</v>
      </c>
      <c r="B148" s="1" t="s">
        <v>937</v>
      </c>
      <c r="C148" s="53">
        <v>403993</v>
      </c>
      <c r="D148" s="1" t="s">
        <v>227</v>
      </c>
      <c r="E148" s="3">
        <v>46031</v>
      </c>
      <c r="F148" s="12">
        <v>46031.558217592596</v>
      </c>
      <c r="G148" s="12" t="str">
        <f t="shared" si="6"/>
        <v>ENERO</v>
      </c>
      <c r="H148" s="1">
        <v>900993023</v>
      </c>
      <c r="I148" s="1" t="s">
        <v>938</v>
      </c>
      <c r="J148" s="35">
        <f t="shared" si="8"/>
        <v>71600</v>
      </c>
      <c r="K148" s="35">
        <v>0</v>
      </c>
      <c r="L148" s="35">
        <v>71600</v>
      </c>
      <c r="M148" s="1" t="s">
        <v>54</v>
      </c>
      <c r="N148" s="3"/>
      <c r="O148" s="1">
        <f t="shared" si="7"/>
        <v>0</v>
      </c>
      <c r="P148" s="1"/>
      <c r="Q148" s="1"/>
      <c r="R148" s="1"/>
      <c r="S148" s="1"/>
      <c r="T148" s="1"/>
      <c r="U148" s="3">
        <v>46041</v>
      </c>
      <c r="V148" s="1" t="s">
        <v>39</v>
      </c>
      <c r="W148" s="1"/>
      <c r="X148" s="1"/>
    </row>
    <row r="149" spans="1:24" hidden="1">
      <c r="A149" s="1" t="s">
        <v>26</v>
      </c>
      <c r="B149" s="1" t="s">
        <v>707</v>
      </c>
      <c r="C149" s="52">
        <v>328</v>
      </c>
      <c r="D149" s="1" t="s">
        <v>708</v>
      </c>
      <c r="E149" s="3">
        <v>46031</v>
      </c>
      <c r="F149" s="12">
        <v>46031.548379629632</v>
      </c>
      <c r="G149" s="12" t="str">
        <f t="shared" si="6"/>
        <v>ENERO</v>
      </c>
      <c r="H149" s="1">
        <v>900484386</v>
      </c>
      <c r="I149" s="1" t="s">
        <v>709</v>
      </c>
      <c r="J149" s="35">
        <f t="shared" si="8"/>
        <v>27859250</v>
      </c>
      <c r="K149" s="35">
        <v>5293257.5</v>
      </c>
      <c r="L149" s="35">
        <v>33152507.5</v>
      </c>
      <c r="M149" s="1" t="s">
        <v>195</v>
      </c>
      <c r="N149" s="3">
        <v>46035</v>
      </c>
      <c r="O149" s="1">
        <f t="shared" si="7"/>
        <v>4</v>
      </c>
      <c r="P149" s="1" t="s">
        <v>479</v>
      </c>
      <c r="Q149" s="1"/>
      <c r="R149" s="1"/>
      <c r="S149" s="1"/>
      <c r="T149" s="1"/>
      <c r="U149" s="3">
        <v>46035</v>
      </c>
      <c r="V149" s="1" t="s">
        <v>39</v>
      </c>
      <c r="W149" s="1"/>
      <c r="X149" s="1" t="s">
        <v>40</v>
      </c>
    </row>
    <row r="150" spans="1:24" hidden="1">
      <c r="A150" s="1" t="s">
        <v>26</v>
      </c>
      <c r="B150" s="1" t="s">
        <v>517</v>
      </c>
      <c r="C150" s="52">
        <v>17335</v>
      </c>
      <c r="D150" s="1" t="s">
        <v>518</v>
      </c>
      <c r="E150" s="3">
        <v>46031</v>
      </c>
      <c r="F150" s="12">
        <v>46031.470046296294</v>
      </c>
      <c r="G150" s="12" t="str">
        <f t="shared" si="6"/>
        <v>ENERO</v>
      </c>
      <c r="H150" s="1">
        <v>830085391</v>
      </c>
      <c r="I150" s="1" t="s">
        <v>519</v>
      </c>
      <c r="J150" s="35">
        <f t="shared" si="8"/>
        <v>5075000</v>
      </c>
      <c r="K150" s="35">
        <v>964250</v>
      </c>
      <c r="L150" s="35">
        <v>6039250</v>
      </c>
      <c r="M150" s="1" t="s">
        <v>9455</v>
      </c>
      <c r="N150" s="3">
        <v>46036</v>
      </c>
      <c r="O150" s="1">
        <f t="shared" si="7"/>
        <v>5</v>
      </c>
      <c r="P150" s="1" t="s">
        <v>38</v>
      </c>
      <c r="Q150" s="1"/>
      <c r="R150" s="1"/>
      <c r="S150" s="1"/>
      <c r="T150" s="1"/>
      <c r="U150" s="3">
        <v>46044</v>
      </c>
      <c r="V150" s="1" t="s">
        <v>39</v>
      </c>
      <c r="W150" s="1"/>
      <c r="X150" s="1" t="s">
        <v>40</v>
      </c>
    </row>
    <row r="151" spans="1:24" hidden="1">
      <c r="A151" s="1" t="s">
        <v>26</v>
      </c>
      <c r="B151" s="1" t="s">
        <v>1017</v>
      </c>
      <c r="C151" s="52">
        <v>34386</v>
      </c>
      <c r="D151" s="1" t="s">
        <v>1018</v>
      </c>
      <c r="E151" s="3">
        <v>46031</v>
      </c>
      <c r="F151" s="12">
        <v>46031.385775462964</v>
      </c>
      <c r="G151" s="12" t="str">
        <f t="shared" si="6"/>
        <v>ENERO</v>
      </c>
      <c r="H151" s="1">
        <v>890981301</v>
      </c>
      <c r="I151" s="1" t="s">
        <v>1019</v>
      </c>
      <c r="J151" s="35">
        <f t="shared" si="8"/>
        <v>175563.02</v>
      </c>
      <c r="K151" s="35">
        <v>9036.9699999999993</v>
      </c>
      <c r="L151" s="35">
        <v>184599.99</v>
      </c>
      <c r="M151" s="1" t="s">
        <v>110</v>
      </c>
      <c r="N151" s="3">
        <v>46035</v>
      </c>
      <c r="O151" s="1">
        <f t="shared" si="7"/>
        <v>4</v>
      </c>
      <c r="P151" s="1"/>
      <c r="Q151" s="1"/>
      <c r="R151" s="1"/>
      <c r="S151" s="1"/>
      <c r="T151" s="1"/>
      <c r="U151" s="3"/>
      <c r="V151" s="1"/>
      <c r="W151" s="1"/>
      <c r="X151" s="1"/>
    </row>
    <row r="152" spans="1:24" hidden="1">
      <c r="A152" s="1" t="s">
        <v>26</v>
      </c>
      <c r="B152" s="1" t="s">
        <v>617</v>
      </c>
      <c r="C152" s="52">
        <v>31395</v>
      </c>
      <c r="D152" s="1" t="s">
        <v>618</v>
      </c>
      <c r="E152" s="3">
        <v>46031</v>
      </c>
      <c r="F152" s="12">
        <v>46031.368750000001</v>
      </c>
      <c r="G152" s="12" t="str">
        <f t="shared" si="6"/>
        <v>ENERO</v>
      </c>
      <c r="H152" s="1">
        <v>900322890</v>
      </c>
      <c r="I152" s="1" t="s">
        <v>619</v>
      </c>
      <c r="J152" s="35">
        <f t="shared" si="8"/>
        <v>1596000</v>
      </c>
      <c r="K152" s="35">
        <v>303240</v>
      </c>
      <c r="L152" s="35">
        <v>1899240</v>
      </c>
      <c r="M152" s="1" t="s">
        <v>70</v>
      </c>
      <c r="N152" s="3">
        <v>46035</v>
      </c>
      <c r="O152" s="1">
        <f t="shared" si="7"/>
        <v>4</v>
      </c>
      <c r="P152" s="1" t="s">
        <v>66</v>
      </c>
      <c r="Q152" s="1"/>
      <c r="R152" s="1"/>
      <c r="S152" s="1"/>
      <c r="T152" s="1"/>
      <c r="U152" s="3">
        <v>46044</v>
      </c>
      <c r="V152" s="1" t="s">
        <v>39</v>
      </c>
      <c r="W152" s="1"/>
      <c r="X152" s="1" t="s">
        <v>40</v>
      </c>
    </row>
    <row r="153" spans="1:24" hidden="1">
      <c r="A153" s="1" t="s">
        <v>26</v>
      </c>
      <c r="B153" s="1" t="s">
        <v>835</v>
      </c>
      <c r="C153" s="52">
        <v>1162077</v>
      </c>
      <c r="D153" s="1" t="s">
        <v>836</v>
      </c>
      <c r="E153" s="3">
        <v>46031</v>
      </c>
      <c r="F153" s="12">
        <v>46031.456261574072</v>
      </c>
      <c r="G153" s="12" t="str">
        <f t="shared" si="6"/>
        <v>ENERO</v>
      </c>
      <c r="H153" s="1">
        <v>890100477</v>
      </c>
      <c r="I153" s="1" t="s">
        <v>837</v>
      </c>
      <c r="J153" s="35">
        <f t="shared" si="8"/>
        <v>509510</v>
      </c>
      <c r="K153" s="35">
        <v>96807</v>
      </c>
      <c r="L153" s="35">
        <v>606317</v>
      </c>
      <c r="M153" s="1" t="s">
        <v>199</v>
      </c>
      <c r="N153" s="3">
        <v>46049</v>
      </c>
      <c r="O153" s="1">
        <f t="shared" si="7"/>
        <v>18</v>
      </c>
      <c r="P153" s="1" t="s">
        <v>838</v>
      </c>
      <c r="Q153" s="1"/>
      <c r="R153" s="1"/>
      <c r="S153" s="1"/>
      <c r="T153" s="1"/>
      <c r="U153" s="3">
        <v>46051</v>
      </c>
      <c r="V153" s="1" t="s">
        <v>39</v>
      </c>
      <c r="W153" s="1"/>
      <c r="X153" s="1" t="s">
        <v>50</v>
      </c>
    </row>
    <row r="154" spans="1:24" hidden="1">
      <c r="A154" s="1" t="s">
        <v>26</v>
      </c>
      <c r="B154" s="1" t="s">
        <v>1086</v>
      </c>
      <c r="C154" s="52">
        <v>164550</v>
      </c>
      <c r="D154" s="1" t="s">
        <v>1083</v>
      </c>
      <c r="E154" s="3">
        <v>46031</v>
      </c>
      <c r="F154" s="12">
        <v>46031.355497685188</v>
      </c>
      <c r="G154" s="12" t="str">
        <f t="shared" si="6"/>
        <v>ENERO</v>
      </c>
      <c r="H154" s="1">
        <v>860000018</v>
      </c>
      <c r="I154" s="1" t="s">
        <v>1084</v>
      </c>
      <c r="J154" s="35">
        <f t="shared" si="8"/>
        <v>633800</v>
      </c>
      <c r="K154" s="35">
        <v>111644</v>
      </c>
      <c r="L154" s="35">
        <v>745444</v>
      </c>
      <c r="M154" s="1" t="s">
        <v>70</v>
      </c>
      <c r="N154" s="3">
        <v>46035</v>
      </c>
      <c r="O154" s="1">
        <f t="shared" si="7"/>
        <v>4</v>
      </c>
      <c r="P154" s="1" t="s">
        <v>66</v>
      </c>
      <c r="Q154" s="1"/>
      <c r="R154" s="1"/>
      <c r="S154" s="1"/>
      <c r="T154" s="1"/>
      <c r="U154" s="3">
        <v>46036</v>
      </c>
      <c r="V154" s="1" t="s">
        <v>39</v>
      </c>
      <c r="W154" s="1"/>
      <c r="X154" s="1" t="s">
        <v>40</v>
      </c>
    </row>
    <row r="155" spans="1:24" hidden="1">
      <c r="A155" s="1" t="s">
        <v>26</v>
      </c>
      <c r="B155" s="1" t="s">
        <v>620</v>
      </c>
      <c r="C155" s="52">
        <v>31394</v>
      </c>
      <c r="D155" s="1" t="s">
        <v>618</v>
      </c>
      <c r="E155" s="3">
        <v>46031</v>
      </c>
      <c r="F155" s="12">
        <v>46031.354594907411</v>
      </c>
      <c r="G155" s="12" t="str">
        <f t="shared" si="6"/>
        <v>ENERO</v>
      </c>
      <c r="H155" s="1">
        <v>900322890</v>
      </c>
      <c r="I155" s="1" t="s">
        <v>619</v>
      </c>
      <c r="J155" s="35">
        <f t="shared" si="8"/>
        <v>3402000</v>
      </c>
      <c r="K155" s="35">
        <v>646380</v>
      </c>
      <c r="L155" s="35">
        <v>4048380</v>
      </c>
      <c r="M155" s="1" t="s">
        <v>70</v>
      </c>
      <c r="N155" s="3">
        <v>46035</v>
      </c>
      <c r="O155" s="1">
        <f t="shared" si="7"/>
        <v>4</v>
      </c>
      <c r="P155" s="1" t="s">
        <v>66</v>
      </c>
      <c r="Q155" s="1"/>
      <c r="R155" s="1"/>
      <c r="S155" s="1"/>
      <c r="T155" s="1"/>
      <c r="U155" s="3">
        <v>46044</v>
      </c>
      <c r="V155" s="1" t="s">
        <v>39</v>
      </c>
      <c r="W155" s="1"/>
      <c r="X155" s="1" t="s">
        <v>40</v>
      </c>
    </row>
    <row r="156" spans="1:24" hidden="1">
      <c r="A156" s="1" t="s">
        <v>26</v>
      </c>
      <c r="B156" s="1" t="s">
        <v>621</v>
      </c>
      <c r="C156" s="52">
        <v>31387</v>
      </c>
      <c r="D156" s="1" t="s">
        <v>618</v>
      </c>
      <c r="E156" s="3">
        <v>46031</v>
      </c>
      <c r="F156" s="12">
        <v>46031.301805555559</v>
      </c>
      <c r="G156" s="12" t="str">
        <f t="shared" si="6"/>
        <v>ENERO</v>
      </c>
      <c r="H156" s="1">
        <v>900322890</v>
      </c>
      <c r="I156" s="1" t="s">
        <v>619</v>
      </c>
      <c r="J156" s="35">
        <f t="shared" si="8"/>
        <v>374400</v>
      </c>
      <c r="K156" s="35">
        <v>71136</v>
      </c>
      <c r="L156" s="35">
        <v>445536</v>
      </c>
      <c r="M156" s="1" t="s">
        <v>70</v>
      </c>
      <c r="N156" s="3">
        <v>46031</v>
      </c>
      <c r="O156" s="1">
        <f t="shared" si="7"/>
        <v>0</v>
      </c>
      <c r="P156" s="1" t="s">
        <v>38</v>
      </c>
      <c r="Q156" s="1"/>
      <c r="R156" s="1"/>
      <c r="S156" s="1"/>
      <c r="T156" s="1"/>
      <c r="U156" s="3">
        <v>46036</v>
      </c>
      <c r="V156" s="1" t="s">
        <v>39</v>
      </c>
      <c r="W156" s="1"/>
      <c r="X156" s="1" t="s">
        <v>40</v>
      </c>
    </row>
    <row r="157" spans="1:24" hidden="1">
      <c r="A157" s="1" t="s">
        <v>26</v>
      </c>
      <c r="B157" s="1" t="s">
        <v>388</v>
      </c>
      <c r="C157" s="52">
        <v>63403</v>
      </c>
      <c r="D157" s="1" t="s">
        <v>389</v>
      </c>
      <c r="E157" s="3">
        <v>46031</v>
      </c>
      <c r="F157" s="12">
        <v>46031.317083333335</v>
      </c>
      <c r="G157" s="12" t="str">
        <f t="shared" si="6"/>
        <v>ENERO</v>
      </c>
      <c r="H157" s="1">
        <v>811039807</v>
      </c>
      <c r="I157" s="1" t="s">
        <v>390</v>
      </c>
      <c r="J157" s="35">
        <f t="shared" si="8"/>
        <v>46300.03</v>
      </c>
      <c r="K157" s="35">
        <v>0</v>
      </c>
      <c r="L157" s="35">
        <v>46300.03</v>
      </c>
      <c r="M157" s="1" t="s">
        <v>54</v>
      </c>
      <c r="N157" s="3"/>
      <c r="O157" s="1">
        <f t="shared" si="7"/>
        <v>0</v>
      </c>
      <c r="P157" s="1"/>
      <c r="Q157" s="1"/>
      <c r="R157" s="1"/>
      <c r="S157" s="1"/>
      <c r="T157" s="1"/>
      <c r="U157" s="3">
        <v>46044</v>
      </c>
      <c r="V157" s="1" t="s">
        <v>39</v>
      </c>
      <c r="W157" s="1"/>
      <c r="X157" s="1"/>
    </row>
    <row r="158" spans="1:24" hidden="1">
      <c r="A158" s="1" t="s">
        <v>26</v>
      </c>
      <c r="B158" s="1" t="s">
        <v>316</v>
      </c>
      <c r="C158" s="52">
        <v>389434</v>
      </c>
      <c r="D158" s="1" t="s">
        <v>317</v>
      </c>
      <c r="E158" s="3">
        <v>46031</v>
      </c>
      <c r="F158" s="12">
        <v>46031.291562500002</v>
      </c>
      <c r="G158" s="12" t="str">
        <f t="shared" si="6"/>
        <v>ENERO</v>
      </c>
      <c r="H158" s="1">
        <v>890903939</v>
      </c>
      <c r="I158" s="1" t="s">
        <v>313</v>
      </c>
      <c r="J158" s="35">
        <f t="shared" si="8"/>
        <v>53400</v>
      </c>
      <c r="K158" s="35">
        <v>0</v>
      </c>
      <c r="L158" s="35">
        <v>53400</v>
      </c>
      <c r="M158" s="1" t="s">
        <v>70</v>
      </c>
      <c r="N158" s="3">
        <v>46031</v>
      </c>
      <c r="O158" s="1">
        <f t="shared" si="7"/>
        <v>0</v>
      </c>
      <c r="P158" s="1" t="s">
        <v>38</v>
      </c>
      <c r="Q158" s="1"/>
      <c r="R158" s="1"/>
      <c r="S158" s="1"/>
      <c r="T158" s="1"/>
      <c r="U158" s="3">
        <v>46035</v>
      </c>
      <c r="V158" s="1" t="s">
        <v>39</v>
      </c>
      <c r="W158" s="1"/>
      <c r="X158" s="1" t="s">
        <v>40</v>
      </c>
    </row>
    <row r="159" spans="1:24" hidden="1">
      <c r="A159" s="1" t="s">
        <v>26</v>
      </c>
      <c r="B159" s="1" t="s">
        <v>379</v>
      </c>
      <c r="C159" s="52">
        <v>32481</v>
      </c>
      <c r="D159" s="1" t="s">
        <v>376</v>
      </c>
      <c r="E159" s="3">
        <v>46032</v>
      </c>
      <c r="F159" s="12">
        <v>46032.535150462965</v>
      </c>
      <c r="G159" s="12" t="str">
        <f t="shared" si="6"/>
        <v>ENERO</v>
      </c>
      <c r="H159" s="1">
        <v>9522660</v>
      </c>
      <c r="I159" s="1" t="s">
        <v>377</v>
      </c>
      <c r="J159" s="35">
        <f t="shared" si="8"/>
        <v>5833647.0300000003</v>
      </c>
      <c r="K159" s="35">
        <v>1108392.93</v>
      </c>
      <c r="L159" s="35">
        <v>6942039.96</v>
      </c>
      <c r="M159" s="1" t="s">
        <v>9455</v>
      </c>
      <c r="N159" s="3">
        <v>46036</v>
      </c>
      <c r="O159" s="1">
        <f t="shared" si="7"/>
        <v>4</v>
      </c>
      <c r="P159" s="1" t="s">
        <v>38</v>
      </c>
      <c r="Q159" s="1"/>
      <c r="R159" s="1"/>
      <c r="S159" s="1"/>
      <c r="T159" s="1"/>
      <c r="U159" s="3">
        <v>46044</v>
      </c>
      <c r="V159" s="1" t="s">
        <v>39</v>
      </c>
      <c r="W159" s="1"/>
      <c r="X159" s="1" t="s">
        <v>40</v>
      </c>
    </row>
    <row r="160" spans="1:24" hidden="1">
      <c r="A160" s="1" t="s">
        <v>26</v>
      </c>
      <c r="B160" s="1" t="s">
        <v>480</v>
      </c>
      <c r="C160" s="52">
        <v>68782</v>
      </c>
      <c r="D160" s="1" t="s">
        <v>476</v>
      </c>
      <c r="E160" s="3">
        <v>46032</v>
      </c>
      <c r="F160" s="12">
        <v>46032.450925925928</v>
      </c>
      <c r="G160" s="12" t="str">
        <f t="shared" si="6"/>
        <v>ENERO</v>
      </c>
      <c r="H160" s="1">
        <v>811001497</v>
      </c>
      <c r="I160" s="1" t="s">
        <v>477</v>
      </c>
      <c r="J160" s="35">
        <f t="shared" si="8"/>
        <v>600000</v>
      </c>
      <c r="K160" s="35">
        <v>0</v>
      </c>
      <c r="L160" s="35">
        <v>600000</v>
      </c>
      <c r="M160" s="1" t="s">
        <v>58</v>
      </c>
      <c r="N160" s="3">
        <v>46036</v>
      </c>
      <c r="O160" s="1">
        <f t="shared" si="7"/>
        <v>4</v>
      </c>
      <c r="P160" s="1" t="s">
        <v>38</v>
      </c>
      <c r="Q160" s="1"/>
      <c r="R160" s="1"/>
      <c r="S160" s="1"/>
      <c r="T160" s="1"/>
      <c r="U160" s="3">
        <v>46041</v>
      </c>
      <c r="V160" s="1" t="s">
        <v>39</v>
      </c>
      <c r="W160" s="1"/>
      <c r="X160" s="1" t="s">
        <v>40</v>
      </c>
    </row>
    <row r="161" spans="1:24" hidden="1">
      <c r="A161" s="1" t="s">
        <v>26</v>
      </c>
      <c r="B161" s="1" t="s">
        <v>251</v>
      </c>
      <c r="C161" s="52">
        <v>631948</v>
      </c>
      <c r="D161" s="1" t="s">
        <v>252</v>
      </c>
      <c r="E161" s="3">
        <v>46032</v>
      </c>
      <c r="F161" s="12">
        <v>46032.347673611112</v>
      </c>
      <c r="G161" s="12" t="str">
        <f t="shared" si="6"/>
        <v>ENERO</v>
      </c>
      <c r="H161" s="1">
        <v>800192105</v>
      </c>
      <c r="I161" s="1" t="s">
        <v>253</v>
      </c>
      <c r="J161" s="35">
        <f t="shared" si="8"/>
        <v>1095800</v>
      </c>
      <c r="K161" s="35">
        <v>0</v>
      </c>
      <c r="L161" s="35">
        <v>1095800</v>
      </c>
      <c r="M161" s="1" t="s">
        <v>128</v>
      </c>
      <c r="N161" s="3">
        <v>46048</v>
      </c>
      <c r="O161" s="1">
        <f t="shared" si="7"/>
        <v>16</v>
      </c>
      <c r="P161" s="1"/>
      <c r="Q161" s="1"/>
      <c r="R161" s="1"/>
      <c r="S161" s="1"/>
      <c r="T161" s="1"/>
      <c r="U161" s="3">
        <v>46048</v>
      </c>
      <c r="V161" s="1" t="s">
        <v>39</v>
      </c>
      <c r="W161" s="1"/>
      <c r="X161" s="1" t="s">
        <v>50</v>
      </c>
    </row>
    <row r="162" spans="1:24" hidden="1">
      <c r="A162" s="1" t="s">
        <v>736</v>
      </c>
      <c r="B162" s="1" t="s">
        <v>751</v>
      </c>
      <c r="C162" s="52">
        <v>79390891</v>
      </c>
      <c r="D162" s="1" t="s">
        <v>738</v>
      </c>
      <c r="E162" s="3">
        <v>46033</v>
      </c>
      <c r="F162" s="12">
        <v>46033.551319444443</v>
      </c>
      <c r="G162" s="12" t="str">
        <f t="shared" si="6"/>
        <v>ENERO</v>
      </c>
      <c r="H162" s="1">
        <v>900219834</v>
      </c>
      <c r="I162" s="1" t="s">
        <v>739</v>
      </c>
      <c r="J162" s="35">
        <f t="shared" si="8"/>
        <v>13600</v>
      </c>
      <c r="K162" s="35">
        <v>0</v>
      </c>
      <c r="L162" s="35">
        <v>13600</v>
      </c>
      <c r="M162" s="1" t="s">
        <v>70</v>
      </c>
      <c r="N162" s="3">
        <v>46036</v>
      </c>
      <c r="O162" s="1">
        <f t="shared" si="7"/>
        <v>3</v>
      </c>
      <c r="P162" s="1" t="s">
        <v>38</v>
      </c>
      <c r="Q162" s="1"/>
      <c r="R162" s="1"/>
      <c r="S162" s="1"/>
      <c r="T162" s="1"/>
      <c r="U162" s="3">
        <v>46038</v>
      </c>
      <c r="V162" s="1" t="s">
        <v>39</v>
      </c>
      <c r="W162" s="1"/>
      <c r="X162" s="1" t="s">
        <v>40</v>
      </c>
    </row>
    <row r="163" spans="1:24" hidden="1">
      <c r="A163" s="1" t="s">
        <v>26</v>
      </c>
      <c r="B163" s="1" t="s">
        <v>752</v>
      </c>
      <c r="C163" s="52">
        <v>1018915</v>
      </c>
      <c r="D163" s="1" t="s">
        <v>708</v>
      </c>
      <c r="E163" s="3">
        <v>46034</v>
      </c>
      <c r="F163" s="12">
        <v>46034.608784722222</v>
      </c>
      <c r="G163" s="12" t="str">
        <f t="shared" si="6"/>
        <v>ENERO</v>
      </c>
      <c r="H163" s="1">
        <v>900219834</v>
      </c>
      <c r="I163" s="1" t="s">
        <v>739</v>
      </c>
      <c r="J163" s="35">
        <f t="shared" si="8"/>
        <v>3361.35</v>
      </c>
      <c r="K163" s="35">
        <v>638.65</v>
      </c>
      <c r="L163" s="35">
        <v>4000</v>
      </c>
      <c r="M163" s="1" t="s">
        <v>70</v>
      </c>
      <c r="N163" s="3">
        <v>46036</v>
      </c>
      <c r="O163" s="1">
        <f t="shared" si="7"/>
        <v>2</v>
      </c>
      <c r="P163" s="1" t="s">
        <v>38</v>
      </c>
      <c r="Q163" s="1"/>
      <c r="R163" s="1"/>
      <c r="S163" s="1"/>
      <c r="T163" s="1"/>
      <c r="U163" s="3">
        <v>46038</v>
      </c>
      <c r="V163" s="1" t="s">
        <v>39</v>
      </c>
      <c r="W163" s="1"/>
      <c r="X163" s="1" t="s">
        <v>40</v>
      </c>
    </row>
    <row r="164" spans="1:24" hidden="1">
      <c r="A164" s="1" t="s">
        <v>26</v>
      </c>
      <c r="B164" s="1" t="s">
        <v>885</v>
      </c>
      <c r="C164" s="52">
        <v>7678</v>
      </c>
      <c r="D164" s="1" t="s">
        <v>28</v>
      </c>
      <c r="E164" s="3">
        <v>46035</v>
      </c>
      <c r="F164" s="12">
        <v>46035.681111111109</v>
      </c>
      <c r="G164" s="12" t="str">
        <f t="shared" si="6"/>
        <v>ENERO</v>
      </c>
      <c r="H164" s="1">
        <v>900834719</v>
      </c>
      <c r="I164" s="1" t="s">
        <v>886</v>
      </c>
      <c r="J164" s="35">
        <f t="shared" si="8"/>
        <v>8048296</v>
      </c>
      <c r="K164" s="35">
        <v>0</v>
      </c>
      <c r="L164" s="35">
        <v>8048296</v>
      </c>
      <c r="M164" s="1" t="s">
        <v>65</v>
      </c>
      <c r="N164" s="3">
        <v>46036</v>
      </c>
      <c r="O164" s="1">
        <f t="shared" si="7"/>
        <v>1</v>
      </c>
      <c r="P164" s="1" t="s">
        <v>94</v>
      </c>
      <c r="Q164" s="1"/>
      <c r="R164" s="1"/>
      <c r="S164" s="1"/>
      <c r="T164" s="1"/>
      <c r="U164" s="3">
        <v>46037</v>
      </c>
      <c r="V164" s="1" t="s">
        <v>39</v>
      </c>
      <c r="W164" s="1"/>
      <c r="X164" s="1" t="s">
        <v>40</v>
      </c>
    </row>
    <row r="165" spans="1:24" hidden="1">
      <c r="A165" s="1" t="s">
        <v>26</v>
      </c>
      <c r="B165" s="1" t="s">
        <v>859</v>
      </c>
      <c r="C165" s="52">
        <v>55386</v>
      </c>
      <c r="D165" s="1" t="s">
        <v>122</v>
      </c>
      <c r="E165" s="3">
        <v>46035</v>
      </c>
      <c r="F165" s="12">
        <v>46035.707430555558</v>
      </c>
      <c r="G165" s="12" t="str">
        <f t="shared" si="6"/>
        <v>ENERO</v>
      </c>
      <c r="H165" s="1">
        <v>900650486</v>
      </c>
      <c r="I165" s="1" t="s">
        <v>857</v>
      </c>
      <c r="J165" s="35">
        <f t="shared" si="8"/>
        <v>748235.29</v>
      </c>
      <c r="K165" s="35">
        <v>16764.71</v>
      </c>
      <c r="L165" s="35">
        <v>765000</v>
      </c>
      <c r="M165" s="1" t="s">
        <v>65</v>
      </c>
      <c r="N165" s="3">
        <v>46036</v>
      </c>
      <c r="O165" s="1">
        <f t="shared" si="7"/>
        <v>1</v>
      </c>
      <c r="P165" s="1" t="s">
        <v>38</v>
      </c>
      <c r="Q165" s="1"/>
      <c r="R165" s="1"/>
      <c r="S165" s="1"/>
      <c r="T165" s="1"/>
      <c r="U165" s="3">
        <v>46038</v>
      </c>
      <c r="V165" s="1" t="s">
        <v>39</v>
      </c>
      <c r="W165" s="1"/>
      <c r="X165" s="1" t="s">
        <v>40</v>
      </c>
    </row>
    <row r="166" spans="1:24" hidden="1">
      <c r="A166" s="1" t="s">
        <v>26</v>
      </c>
      <c r="B166" s="1" t="s">
        <v>650</v>
      </c>
      <c r="C166" s="52">
        <v>106</v>
      </c>
      <c r="D166" s="1" t="s">
        <v>648</v>
      </c>
      <c r="E166" s="3">
        <v>46035</v>
      </c>
      <c r="F166" s="12">
        <v>46035.876261574071</v>
      </c>
      <c r="G166" s="12" t="str">
        <f t="shared" si="6"/>
        <v>ENERO</v>
      </c>
      <c r="H166" s="1">
        <v>15442838</v>
      </c>
      <c r="I166" s="1" t="s">
        <v>649</v>
      </c>
      <c r="J166" s="35">
        <f t="shared" si="8"/>
        <v>2459600</v>
      </c>
      <c r="K166" s="35">
        <v>467324</v>
      </c>
      <c r="L166" s="35">
        <v>2926924</v>
      </c>
      <c r="M166" s="1" t="s">
        <v>58</v>
      </c>
      <c r="N166" s="3">
        <v>46035</v>
      </c>
      <c r="O166" s="1">
        <f t="shared" si="7"/>
        <v>0</v>
      </c>
      <c r="P166" s="1" t="s">
        <v>38</v>
      </c>
      <c r="Q166" s="1"/>
      <c r="R166" s="1"/>
      <c r="S166" s="1"/>
      <c r="T166" s="1"/>
      <c r="U166" s="3">
        <v>46038</v>
      </c>
      <c r="V166" s="1" t="s">
        <v>39</v>
      </c>
      <c r="W166" s="1"/>
      <c r="X166" s="1" t="s">
        <v>40</v>
      </c>
    </row>
    <row r="167" spans="1:24" hidden="1">
      <c r="A167" s="1" t="s">
        <v>26</v>
      </c>
      <c r="B167" s="1" t="s">
        <v>405</v>
      </c>
      <c r="C167" s="52">
        <v>5576</v>
      </c>
      <c r="D167" s="1"/>
      <c r="E167" s="3">
        <v>46035</v>
      </c>
      <c r="F167" s="12">
        <v>46035.846620370372</v>
      </c>
      <c r="G167" s="12" t="str">
        <f t="shared" si="6"/>
        <v>ENERO</v>
      </c>
      <c r="H167" s="1">
        <v>32150739</v>
      </c>
      <c r="I167" s="1" t="s">
        <v>400</v>
      </c>
      <c r="J167" s="35">
        <f t="shared" si="8"/>
        <v>803900</v>
      </c>
      <c r="K167" s="35">
        <v>0</v>
      </c>
      <c r="L167" s="35">
        <v>803900</v>
      </c>
      <c r="M167" s="1" t="s">
        <v>199</v>
      </c>
      <c r="N167" s="3">
        <v>46037</v>
      </c>
      <c r="O167" s="1">
        <f t="shared" si="7"/>
        <v>2</v>
      </c>
      <c r="P167" s="1" t="s">
        <v>38</v>
      </c>
      <c r="Q167" s="1"/>
      <c r="R167" s="1"/>
      <c r="S167" s="1"/>
      <c r="T167" s="1"/>
      <c r="U167" s="3">
        <v>46041</v>
      </c>
      <c r="V167" s="1" t="s">
        <v>39</v>
      </c>
      <c r="W167" s="1"/>
      <c r="X167" s="1" t="s">
        <v>40</v>
      </c>
    </row>
    <row r="168" spans="1:24" hidden="1">
      <c r="A168" s="1" t="s">
        <v>26</v>
      </c>
      <c r="B168" s="1" t="s">
        <v>710</v>
      </c>
      <c r="C168" s="52">
        <v>746</v>
      </c>
      <c r="D168" s="1" t="s">
        <v>227</v>
      </c>
      <c r="E168" s="3">
        <v>46035</v>
      </c>
      <c r="F168" s="12">
        <v>46035.796736111108</v>
      </c>
      <c r="G168" s="12" t="str">
        <f t="shared" si="6"/>
        <v>ENERO</v>
      </c>
      <c r="H168" s="1">
        <v>900049081</v>
      </c>
      <c r="I168" s="1" t="s">
        <v>711</v>
      </c>
      <c r="J168" s="35">
        <f t="shared" si="8"/>
        <v>4410000</v>
      </c>
      <c r="K168" s="35">
        <v>837900</v>
      </c>
      <c r="L168" s="35">
        <v>5247900</v>
      </c>
      <c r="M168" s="1" t="s">
        <v>9455</v>
      </c>
      <c r="N168" s="3">
        <v>46036</v>
      </c>
      <c r="O168" s="1">
        <f t="shared" si="7"/>
        <v>1</v>
      </c>
      <c r="P168" s="1" t="s">
        <v>38</v>
      </c>
      <c r="Q168" s="1"/>
      <c r="R168" s="1"/>
      <c r="S168" s="1"/>
      <c r="T168" s="1"/>
      <c r="U168" s="3">
        <v>46044</v>
      </c>
      <c r="V168" s="1" t="s">
        <v>39</v>
      </c>
      <c r="W168" s="1"/>
      <c r="X168" s="1" t="s">
        <v>40</v>
      </c>
    </row>
    <row r="169" spans="1:24" hidden="1">
      <c r="A169" s="1" t="s">
        <v>26</v>
      </c>
      <c r="B169" s="1" t="s">
        <v>735</v>
      </c>
      <c r="C169" s="52">
        <v>1927</v>
      </c>
      <c r="D169" s="1"/>
      <c r="E169" s="3">
        <v>46035</v>
      </c>
      <c r="F169" s="12">
        <v>46035.785624999997</v>
      </c>
      <c r="G169" s="12" t="str">
        <f t="shared" si="6"/>
        <v>ENERO</v>
      </c>
      <c r="H169" s="1">
        <v>71737920</v>
      </c>
      <c r="I169" s="1" t="s">
        <v>733</v>
      </c>
      <c r="J169" s="35">
        <f t="shared" si="8"/>
        <v>20000</v>
      </c>
      <c r="K169" s="35">
        <v>0</v>
      </c>
      <c r="L169" s="35">
        <v>20000</v>
      </c>
      <c r="M169" s="1" t="s">
        <v>70</v>
      </c>
      <c r="N169" s="3">
        <v>46036</v>
      </c>
      <c r="O169" s="1">
        <f t="shared" si="7"/>
        <v>1</v>
      </c>
      <c r="P169" s="1" t="s">
        <v>38</v>
      </c>
      <c r="Q169" s="1"/>
      <c r="R169" s="1"/>
      <c r="S169" s="1"/>
      <c r="T169" s="1"/>
      <c r="U169" s="3">
        <v>46038</v>
      </c>
      <c r="V169" s="1" t="s">
        <v>39</v>
      </c>
      <c r="W169" s="1"/>
      <c r="X169" s="1" t="s">
        <v>40</v>
      </c>
    </row>
    <row r="170" spans="1:24" hidden="1">
      <c r="A170" s="1" t="s">
        <v>26</v>
      </c>
      <c r="B170" s="1" t="s">
        <v>530</v>
      </c>
      <c r="C170" s="52">
        <v>464</v>
      </c>
      <c r="D170" s="1" t="s">
        <v>122</v>
      </c>
      <c r="E170" s="3">
        <v>46035</v>
      </c>
      <c r="F170" s="12">
        <v>46035.719907407409</v>
      </c>
      <c r="G170" s="12" t="str">
        <f t="shared" si="6"/>
        <v>ENERO</v>
      </c>
      <c r="H170" s="1">
        <v>901402351</v>
      </c>
      <c r="I170" s="1" t="s">
        <v>531</v>
      </c>
      <c r="J170" s="35">
        <f t="shared" si="8"/>
        <v>10099500</v>
      </c>
      <c r="K170" s="35">
        <v>1918905</v>
      </c>
      <c r="L170" s="35">
        <v>12018405</v>
      </c>
      <c r="M170" s="1" t="s">
        <v>9455</v>
      </c>
      <c r="N170" s="3">
        <v>46036</v>
      </c>
      <c r="O170" s="1">
        <f t="shared" si="7"/>
        <v>1</v>
      </c>
      <c r="P170" s="1" t="s">
        <v>38</v>
      </c>
      <c r="Q170" s="1"/>
      <c r="R170" s="1"/>
      <c r="S170" s="1"/>
      <c r="T170" s="1"/>
      <c r="U170" s="3">
        <v>46063</v>
      </c>
      <c r="V170" s="22" t="s">
        <v>32</v>
      </c>
      <c r="W170" s="1"/>
      <c r="X170" s="1" t="s">
        <v>40</v>
      </c>
    </row>
    <row r="171" spans="1:24" hidden="1">
      <c r="A171" s="1" t="s">
        <v>26</v>
      </c>
      <c r="B171" s="1" t="s">
        <v>532</v>
      </c>
      <c r="C171" s="52">
        <v>462</v>
      </c>
      <c r="D171" s="1" t="s">
        <v>122</v>
      </c>
      <c r="E171" s="3">
        <v>46035</v>
      </c>
      <c r="F171" s="12">
        <v>46035.708240740743</v>
      </c>
      <c r="G171" s="12" t="str">
        <f t="shared" si="6"/>
        <v>ENERO</v>
      </c>
      <c r="H171" s="1">
        <v>901402351</v>
      </c>
      <c r="I171" s="1" t="s">
        <v>531</v>
      </c>
      <c r="J171" s="35">
        <f t="shared" si="8"/>
        <v>1504000</v>
      </c>
      <c r="K171" s="35">
        <v>285760</v>
      </c>
      <c r="L171" s="35">
        <v>1789760</v>
      </c>
      <c r="M171" s="1" t="s">
        <v>9455</v>
      </c>
      <c r="N171" s="3">
        <v>46036</v>
      </c>
      <c r="O171" s="1">
        <f t="shared" si="7"/>
        <v>1</v>
      </c>
      <c r="P171" s="1" t="s">
        <v>38</v>
      </c>
      <c r="Q171" s="1"/>
      <c r="R171" s="1"/>
      <c r="S171" s="1"/>
      <c r="T171" s="1"/>
      <c r="U171" s="3">
        <v>46044</v>
      </c>
      <c r="V171" s="1" t="s">
        <v>39</v>
      </c>
      <c r="W171" s="1"/>
      <c r="X171" s="1" t="s">
        <v>40</v>
      </c>
    </row>
    <row r="172" spans="1:24" hidden="1">
      <c r="A172" s="1" t="s">
        <v>26</v>
      </c>
      <c r="B172" s="1" t="s">
        <v>533</v>
      </c>
      <c r="C172" s="52">
        <v>461</v>
      </c>
      <c r="D172" s="1" t="s">
        <v>122</v>
      </c>
      <c r="E172" s="3">
        <v>46035</v>
      </c>
      <c r="F172" s="12">
        <v>46035.705034722225</v>
      </c>
      <c r="G172" s="12" t="str">
        <f t="shared" si="6"/>
        <v>ENERO</v>
      </c>
      <c r="H172" s="1">
        <v>901402351</v>
      </c>
      <c r="I172" s="1" t="s">
        <v>531</v>
      </c>
      <c r="J172" s="35">
        <f t="shared" si="8"/>
        <v>7488000</v>
      </c>
      <c r="K172" s="35">
        <v>1422720</v>
      </c>
      <c r="L172" s="35">
        <v>8910720</v>
      </c>
      <c r="M172" s="1" t="s">
        <v>9455</v>
      </c>
      <c r="N172" s="3">
        <v>46036</v>
      </c>
      <c r="O172" s="1">
        <f t="shared" si="7"/>
        <v>1</v>
      </c>
      <c r="P172" s="1" t="s">
        <v>38</v>
      </c>
      <c r="Q172" s="1"/>
      <c r="R172" s="1"/>
      <c r="S172" s="1"/>
      <c r="T172" s="1"/>
      <c r="U172" s="3">
        <v>46044</v>
      </c>
      <c r="V172" s="1" t="s">
        <v>39</v>
      </c>
      <c r="W172" s="1"/>
      <c r="X172" s="1" t="s">
        <v>40</v>
      </c>
    </row>
    <row r="173" spans="1:24" hidden="1">
      <c r="A173" s="1" t="s">
        <v>26</v>
      </c>
      <c r="B173" s="1" t="s">
        <v>1074</v>
      </c>
      <c r="C173" s="52">
        <v>254153</v>
      </c>
      <c r="D173" s="1" t="s">
        <v>1070</v>
      </c>
      <c r="E173" s="3">
        <v>46035</v>
      </c>
      <c r="F173" s="12">
        <v>46035.689560185187</v>
      </c>
      <c r="G173" s="12" t="str">
        <f t="shared" si="6"/>
        <v>ENERO</v>
      </c>
      <c r="H173" s="1">
        <v>890907841</v>
      </c>
      <c r="I173" s="1" t="s">
        <v>1071</v>
      </c>
      <c r="J173" s="35">
        <f t="shared" si="8"/>
        <v>368412</v>
      </c>
      <c r="K173" s="35">
        <v>69998</v>
      </c>
      <c r="L173" s="35">
        <v>438410</v>
      </c>
      <c r="M173" s="1" t="s">
        <v>9455</v>
      </c>
      <c r="N173" s="3">
        <v>46039</v>
      </c>
      <c r="O173" s="1">
        <f t="shared" si="7"/>
        <v>4</v>
      </c>
      <c r="P173" s="1"/>
      <c r="Q173" s="1"/>
      <c r="R173" s="1"/>
      <c r="S173" s="1"/>
      <c r="T173" s="1"/>
      <c r="U173" s="3"/>
      <c r="V173" s="1"/>
      <c r="W173" s="1"/>
      <c r="X173" s="1"/>
    </row>
    <row r="174" spans="1:24" hidden="1">
      <c r="A174" s="1" t="s">
        <v>736</v>
      </c>
      <c r="B174" s="1" t="s">
        <v>753</v>
      </c>
      <c r="C174" s="52">
        <v>79784599</v>
      </c>
      <c r="D174" s="1" t="s">
        <v>738</v>
      </c>
      <c r="E174" s="3">
        <v>46035</v>
      </c>
      <c r="F174" s="12">
        <v>46035.677615740744</v>
      </c>
      <c r="G174" s="12" t="str">
        <f t="shared" si="6"/>
        <v>ENERO</v>
      </c>
      <c r="H174" s="1">
        <v>900219834</v>
      </c>
      <c r="I174" s="1" t="s">
        <v>739</v>
      </c>
      <c r="J174" s="35">
        <f t="shared" si="8"/>
        <v>12400</v>
      </c>
      <c r="K174" s="35">
        <v>0</v>
      </c>
      <c r="L174" s="35">
        <v>12400</v>
      </c>
      <c r="M174" s="1" t="s">
        <v>70</v>
      </c>
      <c r="N174" s="3">
        <v>46036</v>
      </c>
      <c r="O174" s="1">
        <f t="shared" si="7"/>
        <v>1</v>
      </c>
      <c r="P174" s="1" t="s">
        <v>38</v>
      </c>
      <c r="Q174" s="1"/>
      <c r="R174" s="1"/>
      <c r="S174" s="1"/>
      <c r="T174" s="1"/>
      <c r="U174" s="3">
        <v>46038</v>
      </c>
      <c r="V174" s="1" t="s">
        <v>39</v>
      </c>
      <c r="W174" s="1"/>
      <c r="X174" s="1" t="s">
        <v>40</v>
      </c>
    </row>
    <row r="175" spans="1:24" hidden="1">
      <c r="A175" s="1" t="s">
        <v>26</v>
      </c>
      <c r="B175" s="1" t="s">
        <v>340</v>
      </c>
      <c r="C175" s="52">
        <v>340078</v>
      </c>
      <c r="D175" s="1" t="s">
        <v>336</v>
      </c>
      <c r="E175" s="3">
        <v>46035</v>
      </c>
      <c r="F175" s="12">
        <v>46035.671041666668</v>
      </c>
      <c r="G175" s="12" t="str">
        <f t="shared" si="6"/>
        <v>ENERO</v>
      </c>
      <c r="H175" s="1">
        <v>800049074</v>
      </c>
      <c r="I175" s="1" t="s">
        <v>337</v>
      </c>
      <c r="J175" s="35">
        <f t="shared" si="8"/>
        <v>438682</v>
      </c>
      <c r="K175" s="35">
        <v>83350</v>
      </c>
      <c r="L175" s="35">
        <v>522032</v>
      </c>
      <c r="M175" s="1" t="s">
        <v>70</v>
      </c>
      <c r="N175" s="3">
        <v>46041</v>
      </c>
      <c r="O175" s="1">
        <f t="shared" si="7"/>
        <v>6</v>
      </c>
      <c r="P175" s="1" t="s">
        <v>38</v>
      </c>
      <c r="Q175" s="1"/>
      <c r="R175" s="1"/>
      <c r="S175" s="1"/>
      <c r="T175" s="1"/>
      <c r="U175" s="3">
        <v>46044</v>
      </c>
      <c r="V175" s="1" t="s">
        <v>39</v>
      </c>
      <c r="W175" s="1"/>
      <c r="X175" s="1" t="s">
        <v>33</v>
      </c>
    </row>
    <row r="176" spans="1:24" hidden="1">
      <c r="A176" s="1" t="s">
        <v>26</v>
      </c>
      <c r="B176" s="1" t="s">
        <v>887</v>
      </c>
      <c r="C176" s="52">
        <v>41822</v>
      </c>
      <c r="D176" s="1"/>
      <c r="E176" s="3">
        <v>46035</v>
      </c>
      <c r="F176" s="12">
        <v>46035.668703703705</v>
      </c>
      <c r="G176" s="12" t="str">
        <f t="shared" si="6"/>
        <v>ENERO</v>
      </c>
      <c r="H176" s="1">
        <v>900263240</v>
      </c>
      <c r="I176" s="1" t="s">
        <v>888</v>
      </c>
      <c r="J176" s="35">
        <f t="shared" si="8"/>
        <v>1770000</v>
      </c>
      <c r="K176" s="35">
        <v>336300</v>
      </c>
      <c r="L176" s="35">
        <v>2106300</v>
      </c>
      <c r="M176" s="1" t="s">
        <v>70</v>
      </c>
      <c r="N176" s="3">
        <v>46041</v>
      </c>
      <c r="O176" s="1">
        <f t="shared" si="7"/>
        <v>6</v>
      </c>
      <c r="P176" s="1" t="s">
        <v>38</v>
      </c>
      <c r="Q176" s="1"/>
      <c r="R176" s="1"/>
      <c r="S176" s="1"/>
      <c r="T176" s="1"/>
      <c r="U176" s="3">
        <v>46044</v>
      </c>
      <c r="V176" s="1" t="s">
        <v>39</v>
      </c>
      <c r="W176" s="1"/>
      <c r="X176" s="1" t="s">
        <v>33</v>
      </c>
    </row>
    <row r="177" spans="1:24" hidden="1">
      <c r="A177" s="1" t="s">
        <v>26</v>
      </c>
      <c r="B177" s="1" t="s">
        <v>724</v>
      </c>
      <c r="C177" s="52">
        <v>3356</v>
      </c>
      <c r="D177" s="1" t="s">
        <v>722</v>
      </c>
      <c r="E177" s="3">
        <v>46035</v>
      </c>
      <c r="F177" s="12">
        <v>46035.623148148145</v>
      </c>
      <c r="G177" s="12" t="str">
        <f t="shared" si="6"/>
        <v>ENERO</v>
      </c>
      <c r="H177" s="1">
        <v>890904603</v>
      </c>
      <c r="I177" s="1" t="s">
        <v>723</v>
      </c>
      <c r="J177" s="35">
        <f t="shared" si="8"/>
        <v>2064000</v>
      </c>
      <c r="K177" s="35">
        <v>392160</v>
      </c>
      <c r="L177" s="35">
        <v>2456160</v>
      </c>
      <c r="M177" s="1" t="s">
        <v>70</v>
      </c>
      <c r="N177" s="3">
        <v>46041</v>
      </c>
      <c r="O177" s="1">
        <f t="shared" si="7"/>
        <v>6</v>
      </c>
      <c r="P177" s="1" t="s">
        <v>38</v>
      </c>
      <c r="Q177" s="1"/>
      <c r="R177" s="1"/>
      <c r="S177" s="1"/>
      <c r="T177" s="1"/>
      <c r="U177" s="3">
        <v>46044</v>
      </c>
      <c r="V177" s="1" t="s">
        <v>39</v>
      </c>
      <c r="W177" s="1"/>
      <c r="X177" s="1" t="s">
        <v>33</v>
      </c>
    </row>
    <row r="178" spans="1:24" hidden="1">
      <c r="A178" s="1" t="s">
        <v>26</v>
      </c>
      <c r="B178" s="1" t="s">
        <v>725</v>
      </c>
      <c r="C178" s="52">
        <v>3355</v>
      </c>
      <c r="D178" s="1" t="s">
        <v>722</v>
      </c>
      <c r="E178" s="3">
        <v>46035</v>
      </c>
      <c r="F178" s="12">
        <v>46035.621817129628</v>
      </c>
      <c r="G178" s="12" t="str">
        <f t="shared" si="6"/>
        <v>ENERO</v>
      </c>
      <c r="H178" s="1">
        <v>890904603</v>
      </c>
      <c r="I178" s="1" t="s">
        <v>723</v>
      </c>
      <c r="J178" s="35">
        <f t="shared" si="8"/>
        <v>3354000</v>
      </c>
      <c r="K178" s="35">
        <v>637260</v>
      </c>
      <c r="L178" s="35">
        <v>3991260</v>
      </c>
      <c r="M178" s="1" t="s">
        <v>70</v>
      </c>
      <c r="N178" s="3">
        <v>46036</v>
      </c>
      <c r="O178" s="1">
        <f t="shared" si="7"/>
        <v>1</v>
      </c>
      <c r="P178" s="1" t="s">
        <v>38</v>
      </c>
      <c r="Q178" s="1"/>
      <c r="R178" s="1"/>
      <c r="S178" s="1"/>
      <c r="T178" s="1"/>
      <c r="U178" s="3">
        <v>46044</v>
      </c>
      <c r="V178" s="1" t="s">
        <v>39</v>
      </c>
      <c r="W178" s="1"/>
      <c r="X178" s="1" t="s">
        <v>40</v>
      </c>
    </row>
    <row r="179" spans="1:24" hidden="1">
      <c r="A179" s="1" t="s">
        <v>26</v>
      </c>
      <c r="B179" s="1" t="s">
        <v>726</v>
      </c>
      <c r="C179" s="52">
        <v>3353</v>
      </c>
      <c r="D179" s="1" t="s">
        <v>722</v>
      </c>
      <c r="E179" s="3">
        <v>46035</v>
      </c>
      <c r="F179" s="12">
        <v>46035.606932870367</v>
      </c>
      <c r="G179" s="12" t="str">
        <f t="shared" si="6"/>
        <v>ENERO</v>
      </c>
      <c r="H179" s="1">
        <v>890904603</v>
      </c>
      <c r="I179" s="1" t="s">
        <v>723</v>
      </c>
      <c r="J179" s="35">
        <f t="shared" si="8"/>
        <v>3547500</v>
      </c>
      <c r="K179" s="35">
        <v>674025</v>
      </c>
      <c r="L179" s="35">
        <v>4221525</v>
      </c>
      <c r="M179" s="1" t="s">
        <v>70</v>
      </c>
      <c r="N179" s="3">
        <v>46037</v>
      </c>
      <c r="O179" s="1">
        <f t="shared" si="7"/>
        <v>2</v>
      </c>
      <c r="P179" s="1" t="s">
        <v>38</v>
      </c>
      <c r="Q179" s="1"/>
      <c r="R179" s="1"/>
      <c r="S179" s="1"/>
      <c r="T179" s="1"/>
      <c r="U179" s="3">
        <v>46041</v>
      </c>
      <c r="V179" s="1" t="s">
        <v>39</v>
      </c>
      <c r="W179" s="1"/>
      <c r="X179" s="1" t="s">
        <v>40</v>
      </c>
    </row>
    <row r="180" spans="1:24" hidden="1">
      <c r="A180" s="1" t="s">
        <v>26</v>
      </c>
      <c r="B180" s="1" t="s">
        <v>727</v>
      </c>
      <c r="C180" s="52">
        <v>3352</v>
      </c>
      <c r="D180" s="1" t="s">
        <v>722</v>
      </c>
      <c r="E180" s="3">
        <v>46035</v>
      </c>
      <c r="F180" s="12">
        <v>46035.605034722219</v>
      </c>
      <c r="G180" s="12" t="str">
        <f t="shared" si="6"/>
        <v>ENERO</v>
      </c>
      <c r="H180" s="1">
        <v>890904603</v>
      </c>
      <c r="I180" s="1" t="s">
        <v>723</v>
      </c>
      <c r="J180" s="35">
        <f t="shared" si="8"/>
        <v>2257500</v>
      </c>
      <c r="K180" s="35">
        <v>428925</v>
      </c>
      <c r="L180" s="35">
        <v>2686425</v>
      </c>
      <c r="M180" s="1" t="s">
        <v>70</v>
      </c>
      <c r="N180" s="3">
        <v>46037</v>
      </c>
      <c r="O180" s="1">
        <f t="shared" si="7"/>
        <v>2</v>
      </c>
      <c r="P180" s="1" t="s">
        <v>38</v>
      </c>
      <c r="Q180" s="1"/>
      <c r="R180" s="1"/>
      <c r="S180" s="1"/>
      <c r="T180" s="1"/>
      <c r="U180" s="3">
        <v>46044</v>
      </c>
      <c r="V180" s="1" t="s">
        <v>39</v>
      </c>
      <c r="W180" s="1"/>
      <c r="X180" s="1" t="s">
        <v>40</v>
      </c>
    </row>
    <row r="181" spans="1:24" hidden="1">
      <c r="A181" s="1" t="s">
        <v>26</v>
      </c>
      <c r="B181" s="1" t="s">
        <v>341</v>
      </c>
      <c r="C181" s="52">
        <v>340000</v>
      </c>
      <c r="D181" s="1" t="s">
        <v>336</v>
      </c>
      <c r="E181" s="3">
        <v>46035</v>
      </c>
      <c r="F181" s="12">
        <v>46035.573240740741</v>
      </c>
      <c r="G181" s="12" t="str">
        <f t="shared" si="6"/>
        <v>ENERO</v>
      </c>
      <c r="H181" s="1">
        <v>800049074</v>
      </c>
      <c r="I181" s="1" t="s">
        <v>337</v>
      </c>
      <c r="J181" s="35">
        <f t="shared" si="8"/>
        <v>37300</v>
      </c>
      <c r="K181" s="35">
        <v>7087</v>
      </c>
      <c r="L181" s="35">
        <v>44387</v>
      </c>
      <c r="M181" s="1" t="s">
        <v>70</v>
      </c>
      <c r="N181" s="3">
        <v>46037</v>
      </c>
      <c r="O181" s="1">
        <f t="shared" si="7"/>
        <v>2</v>
      </c>
      <c r="P181" s="1" t="s">
        <v>38</v>
      </c>
      <c r="Q181" s="1"/>
      <c r="R181" s="1"/>
      <c r="S181" s="1"/>
      <c r="T181" s="1"/>
      <c r="U181" s="3">
        <v>46041</v>
      </c>
      <c r="V181" s="1" t="s">
        <v>39</v>
      </c>
      <c r="W181" s="1"/>
      <c r="X181" s="1" t="s">
        <v>40</v>
      </c>
    </row>
    <row r="182" spans="1:24" hidden="1">
      <c r="A182" s="1" t="s">
        <v>26</v>
      </c>
      <c r="B182" s="1" t="s">
        <v>988</v>
      </c>
      <c r="C182" s="52">
        <v>50630</v>
      </c>
      <c r="D182" s="1" t="s">
        <v>28</v>
      </c>
      <c r="E182" s="3">
        <v>46035</v>
      </c>
      <c r="F182" s="12">
        <v>46035.541226851848</v>
      </c>
      <c r="G182" s="12" t="str">
        <f t="shared" si="6"/>
        <v>ENERO</v>
      </c>
      <c r="H182" s="1">
        <v>900321758</v>
      </c>
      <c r="I182" s="1" t="s">
        <v>989</v>
      </c>
      <c r="J182" s="35">
        <f t="shared" si="8"/>
        <v>1508500</v>
      </c>
      <c r="K182" s="35">
        <v>0</v>
      </c>
      <c r="L182" s="35">
        <v>1508500</v>
      </c>
      <c r="M182" s="1" t="s">
        <v>199</v>
      </c>
      <c r="N182" s="3">
        <v>46055</v>
      </c>
      <c r="O182" s="1">
        <f t="shared" si="7"/>
        <v>20</v>
      </c>
      <c r="P182" s="1" t="s">
        <v>221</v>
      </c>
      <c r="Q182" s="1"/>
      <c r="R182" s="1"/>
      <c r="S182" s="1"/>
      <c r="T182" s="1"/>
      <c r="U182" s="3">
        <v>46058</v>
      </c>
      <c r="V182" s="1" t="s">
        <v>39</v>
      </c>
      <c r="W182" s="1"/>
      <c r="X182" s="1" t="s">
        <v>50</v>
      </c>
    </row>
    <row r="183" spans="1:24" hidden="1">
      <c r="A183" s="1" t="s">
        <v>26</v>
      </c>
      <c r="B183" s="1" t="s">
        <v>873</v>
      </c>
      <c r="C183" s="52">
        <v>1812</v>
      </c>
      <c r="D183" s="1" t="s">
        <v>874</v>
      </c>
      <c r="E183" s="3">
        <v>46035</v>
      </c>
      <c r="F183" s="12">
        <v>46035.56753472222</v>
      </c>
      <c r="G183" s="12" t="str">
        <f t="shared" si="6"/>
        <v>ENERO</v>
      </c>
      <c r="H183" s="1">
        <v>43643700</v>
      </c>
      <c r="I183" s="1" t="s">
        <v>875</v>
      </c>
      <c r="J183" s="35">
        <f t="shared" si="8"/>
        <v>132000</v>
      </c>
      <c r="K183" s="35">
        <v>25080</v>
      </c>
      <c r="L183" s="35">
        <v>157080</v>
      </c>
      <c r="M183" s="1" t="s">
        <v>70</v>
      </c>
      <c r="N183" s="3">
        <v>46036</v>
      </c>
      <c r="O183" s="1">
        <f t="shared" si="7"/>
        <v>1</v>
      </c>
      <c r="P183" s="1" t="s">
        <v>38</v>
      </c>
      <c r="Q183" s="1"/>
      <c r="R183" s="1"/>
      <c r="S183" s="1"/>
      <c r="T183" s="1"/>
      <c r="U183" s="3">
        <v>46038</v>
      </c>
      <c r="V183" s="1" t="s">
        <v>39</v>
      </c>
      <c r="W183" s="1"/>
      <c r="X183" s="1" t="s">
        <v>40</v>
      </c>
    </row>
    <row r="184" spans="1:24" hidden="1">
      <c r="A184" s="1" t="s">
        <v>26</v>
      </c>
      <c r="B184" s="1" t="s">
        <v>889</v>
      </c>
      <c r="C184" s="53">
        <v>142374</v>
      </c>
      <c r="D184" s="1" t="s">
        <v>890</v>
      </c>
      <c r="E184" s="3">
        <v>46035</v>
      </c>
      <c r="F184" s="12">
        <v>46035.559664351851</v>
      </c>
      <c r="G184" s="12" t="str">
        <f t="shared" si="6"/>
        <v>ENERO</v>
      </c>
      <c r="H184" s="1">
        <v>900276962</v>
      </c>
      <c r="I184" s="1" t="s">
        <v>891</v>
      </c>
      <c r="J184" s="35">
        <f t="shared" si="8"/>
        <v>26092.44</v>
      </c>
      <c r="K184" s="35">
        <v>4957.5600000000004</v>
      </c>
      <c r="L184" s="35">
        <v>31050</v>
      </c>
      <c r="M184" s="1" t="s">
        <v>54</v>
      </c>
      <c r="N184" s="3"/>
      <c r="O184" s="1">
        <f t="shared" si="7"/>
        <v>0</v>
      </c>
      <c r="P184" s="1"/>
      <c r="Q184" s="1"/>
      <c r="R184" s="1"/>
      <c r="S184" s="1"/>
      <c r="T184" s="1"/>
      <c r="U184" s="3"/>
      <c r="V184" s="1"/>
      <c r="W184" s="1"/>
      <c r="X184" s="1"/>
    </row>
    <row r="185" spans="1:24" hidden="1">
      <c r="A185" s="1" t="s">
        <v>26</v>
      </c>
      <c r="B185" s="1" t="s">
        <v>1087</v>
      </c>
      <c r="C185" s="52">
        <v>164692</v>
      </c>
      <c r="D185" s="1" t="s">
        <v>1083</v>
      </c>
      <c r="E185" s="3">
        <v>46035</v>
      </c>
      <c r="F185" s="12">
        <v>46035.510740740741</v>
      </c>
      <c r="G185" s="12" t="str">
        <f t="shared" si="6"/>
        <v>ENERO</v>
      </c>
      <c r="H185" s="1">
        <v>860000018</v>
      </c>
      <c r="I185" s="1" t="s">
        <v>1084</v>
      </c>
      <c r="J185" s="35">
        <f t="shared" si="8"/>
        <v>1427248</v>
      </c>
      <c r="K185" s="35">
        <v>231040</v>
      </c>
      <c r="L185" s="35">
        <v>1658288</v>
      </c>
      <c r="M185" s="1" t="s">
        <v>70</v>
      </c>
      <c r="N185" s="3">
        <v>46035</v>
      </c>
      <c r="O185" s="1">
        <f t="shared" si="7"/>
        <v>0</v>
      </c>
      <c r="P185" s="1" t="s">
        <v>66</v>
      </c>
      <c r="Q185" s="1"/>
      <c r="R185" s="1"/>
      <c r="S185" s="1"/>
      <c r="T185" s="1"/>
      <c r="U185" s="3">
        <v>46036</v>
      </c>
      <c r="V185" s="1" t="s">
        <v>39</v>
      </c>
      <c r="W185" s="1"/>
      <c r="X185" s="1" t="s">
        <v>40</v>
      </c>
    </row>
    <row r="186" spans="1:24" hidden="1">
      <c r="A186" s="1" t="s">
        <v>26</v>
      </c>
      <c r="B186" s="1" t="s">
        <v>543</v>
      </c>
      <c r="C186" s="53">
        <v>76267</v>
      </c>
      <c r="D186" s="1" t="s">
        <v>544</v>
      </c>
      <c r="E186" s="3">
        <v>46035</v>
      </c>
      <c r="F186" s="12">
        <v>46035.509259259263</v>
      </c>
      <c r="G186" s="12" t="str">
        <f t="shared" si="6"/>
        <v>ENERO</v>
      </c>
      <c r="H186" s="1">
        <v>860533413</v>
      </c>
      <c r="I186" s="1" t="s">
        <v>545</v>
      </c>
      <c r="J186" s="35">
        <f t="shared" si="8"/>
        <v>47900</v>
      </c>
      <c r="K186" s="35">
        <v>0</v>
      </c>
      <c r="L186" s="35">
        <v>47900</v>
      </c>
      <c r="M186" s="1" t="s">
        <v>54</v>
      </c>
      <c r="N186" s="3"/>
      <c r="O186" s="1">
        <f t="shared" si="7"/>
        <v>0</v>
      </c>
      <c r="P186" s="1"/>
      <c r="Q186" s="1"/>
      <c r="R186" s="1"/>
      <c r="S186" s="1"/>
      <c r="T186" s="1"/>
      <c r="U186" s="3">
        <v>46045</v>
      </c>
      <c r="V186" s="1" t="s">
        <v>39</v>
      </c>
      <c r="W186" s="1"/>
      <c r="X186" s="1"/>
    </row>
    <row r="187" spans="1:24" hidden="1">
      <c r="A187" s="1" t="s">
        <v>26</v>
      </c>
      <c r="B187" s="1" t="s">
        <v>1035</v>
      </c>
      <c r="C187" s="52">
        <v>13534</v>
      </c>
      <c r="D187" s="1" t="s">
        <v>28</v>
      </c>
      <c r="E187" s="3">
        <v>46035</v>
      </c>
      <c r="F187" s="12">
        <v>46035.495659722219</v>
      </c>
      <c r="G187" s="12" t="str">
        <f t="shared" si="6"/>
        <v>ENERO</v>
      </c>
      <c r="H187" s="1">
        <v>901059492</v>
      </c>
      <c r="I187" s="1" t="s">
        <v>1036</v>
      </c>
      <c r="J187" s="35">
        <f t="shared" si="8"/>
        <v>24000</v>
      </c>
      <c r="K187" s="35">
        <v>4560</v>
      </c>
      <c r="L187" s="35">
        <v>28560</v>
      </c>
      <c r="M187" s="1" t="s">
        <v>70</v>
      </c>
      <c r="N187" s="3">
        <v>46037</v>
      </c>
      <c r="O187" s="1">
        <f t="shared" si="7"/>
        <v>2</v>
      </c>
      <c r="P187" s="1" t="s">
        <v>38</v>
      </c>
      <c r="Q187" s="1"/>
      <c r="R187" s="1"/>
      <c r="S187" s="1"/>
      <c r="T187" s="1"/>
      <c r="U187" s="3">
        <v>46038</v>
      </c>
      <c r="V187" s="1" t="s">
        <v>39</v>
      </c>
      <c r="W187" s="1"/>
      <c r="X187" s="1" t="s">
        <v>40</v>
      </c>
    </row>
    <row r="188" spans="1:24" hidden="1">
      <c r="A188" s="1" t="s">
        <v>26</v>
      </c>
      <c r="B188" s="1" t="s">
        <v>121</v>
      </c>
      <c r="C188" s="52">
        <v>2694</v>
      </c>
      <c r="D188" s="1" t="s">
        <v>122</v>
      </c>
      <c r="E188" s="3">
        <v>46035</v>
      </c>
      <c r="F188" s="12">
        <v>46035.494513888887</v>
      </c>
      <c r="G188" s="12" t="str">
        <f t="shared" si="6"/>
        <v>ENERO</v>
      </c>
      <c r="H188" s="1">
        <v>900667734</v>
      </c>
      <c r="I188" s="1" t="s">
        <v>123</v>
      </c>
      <c r="J188" s="35">
        <f t="shared" si="8"/>
        <v>735000</v>
      </c>
      <c r="K188" s="35">
        <v>139650</v>
      </c>
      <c r="L188" s="35">
        <v>874650</v>
      </c>
      <c r="M188" s="1" t="s">
        <v>9455</v>
      </c>
      <c r="N188" s="3">
        <v>46036</v>
      </c>
      <c r="O188" s="1">
        <f t="shared" si="7"/>
        <v>1</v>
      </c>
      <c r="P188" s="1" t="s">
        <v>38</v>
      </c>
      <c r="Q188" s="1"/>
      <c r="R188" s="1"/>
      <c r="S188" s="1"/>
      <c r="T188" s="1"/>
      <c r="U188" s="3">
        <v>46044</v>
      </c>
      <c r="V188" s="1" t="s">
        <v>39</v>
      </c>
      <c r="W188" s="1"/>
      <c r="X188" s="1" t="s">
        <v>40</v>
      </c>
    </row>
    <row r="189" spans="1:24" hidden="1">
      <c r="A189" s="1" t="s">
        <v>26</v>
      </c>
      <c r="B189" s="1" t="s">
        <v>432</v>
      </c>
      <c r="C189" s="52">
        <v>2774</v>
      </c>
      <c r="D189" s="1" t="s">
        <v>262</v>
      </c>
      <c r="E189" s="3">
        <v>46035</v>
      </c>
      <c r="F189" s="12">
        <v>46035.411874999998</v>
      </c>
      <c r="G189" s="12" t="str">
        <f t="shared" si="6"/>
        <v>ENERO</v>
      </c>
      <c r="H189" s="1">
        <v>900433773</v>
      </c>
      <c r="I189" s="1" t="s">
        <v>433</v>
      </c>
      <c r="J189" s="35">
        <f t="shared" si="8"/>
        <v>6700000</v>
      </c>
      <c r="K189" s="35">
        <v>1273000</v>
      </c>
      <c r="L189" s="35">
        <v>7973000</v>
      </c>
      <c r="M189" s="1" t="s">
        <v>9455</v>
      </c>
      <c r="N189" s="3">
        <v>46036</v>
      </c>
      <c r="O189" s="1">
        <f t="shared" si="7"/>
        <v>1</v>
      </c>
      <c r="P189" s="1" t="s">
        <v>38</v>
      </c>
      <c r="Q189" s="1"/>
      <c r="R189" s="1"/>
      <c r="S189" s="1"/>
      <c r="T189" s="1"/>
      <c r="U189" s="3">
        <v>46044</v>
      </c>
      <c r="V189" s="1" t="s">
        <v>39</v>
      </c>
      <c r="W189" s="1"/>
      <c r="X189" s="1" t="s">
        <v>40</v>
      </c>
    </row>
    <row r="190" spans="1:24" hidden="1">
      <c r="A190" s="1" t="s">
        <v>26</v>
      </c>
      <c r="B190" s="1" t="s">
        <v>380</v>
      </c>
      <c r="C190" s="52">
        <v>32524</v>
      </c>
      <c r="D190" s="1" t="s">
        <v>376</v>
      </c>
      <c r="E190" s="3">
        <v>46035</v>
      </c>
      <c r="F190" s="12">
        <v>46035.489108796297</v>
      </c>
      <c r="G190" s="12" t="str">
        <f t="shared" si="6"/>
        <v>ENERO</v>
      </c>
      <c r="H190" s="1">
        <v>9522660</v>
      </c>
      <c r="I190" s="1" t="s">
        <v>377</v>
      </c>
      <c r="J190" s="35">
        <f t="shared" si="8"/>
        <v>756302.52</v>
      </c>
      <c r="K190" s="35">
        <v>143697.48000000001</v>
      </c>
      <c r="L190" s="35">
        <v>900000</v>
      </c>
      <c r="M190" s="1" t="s">
        <v>9455</v>
      </c>
      <c r="N190" s="3">
        <v>46036</v>
      </c>
      <c r="O190" s="1">
        <f t="shared" si="7"/>
        <v>1</v>
      </c>
      <c r="P190" s="1" t="s">
        <v>38</v>
      </c>
      <c r="Q190" s="1"/>
      <c r="R190" s="1"/>
      <c r="S190" s="1"/>
      <c r="T190" s="1"/>
      <c r="U190" s="3">
        <v>46044</v>
      </c>
      <c r="V190" s="1" t="s">
        <v>39</v>
      </c>
      <c r="W190" s="1"/>
      <c r="X190" s="1" t="s">
        <v>40</v>
      </c>
    </row>
    <row r="191" spans="1:24" hidden="1">
      <c r="A191" s="1" t="s">
        <v>26</v>
      </c>
      <c r="B191" s="1" t="s">
        <v>381</v>
      </c>
      <c r="C191" s="52">
        <v>32523</v>
      </c>
      <c r="D191" s="1" t="s">
        <v>376</v>
      </c>
      <c r="E191" s="3">
        <v>46035</v>
      </c>
      <c r="F191" s="12">
        <v>46035.480833333335</v>
      </c>
      <c r="G191" s="12" t="str">
        <f t="shared" si="6"/>
        <v>ENERO</v>
      </c>
      <c r="H191" s="1">
        <v>9522660</v>
      </c>
      <c r="I191" s="1" t="s">
        <v>377</v>
      </c>
      <c r="J191" s="35">
        <f t="shared" si="8"/>
        <v>371428.57</v>
      </c>
      <c r="K191" s="35">
        <v>70571.42</v>
      </c>
      <c r="L191" s="35">
        <v>441999.99</v>
      </c>
      <c r="M191" s="1" t="s">
        <v>9455</v>
      </c>
      <c r="N191" s="3">
        <v>46051</v>
      </c>
      <c r="O191" s="1">
        <f t="shared" si="7"/>
        <v>16</v>
      </c>
      <c r="P191" s="1" t="s">
        <v>38</v>
      </c>
      <c r="Q191" s="1"/>
      <c r="R191" s="1"/>
      <c r="S191" s="1"/>
      <c r="T191" s="1"/>
      <c r="U191" s="3">
        <v>46065</v>
      </c>
      <c r="V191" s="1" t="s">
        <v>39</v>
      </c>
      <c r="W191" s="1"/>
      <c r="X191" s="1" t="s">
        <v>50</v>
      </c>
    </row>
    <row r="192" spans="1:24" hidden="1">
      <c r="A192" s="1" t="s">
        <v>26</v>
      </c>
      <c r="B192" s="1" t="s">
        <v>510</v>
      </c>
      <c r="C192" s="52">
        <v>2812</v>
      </c>
      <c r="D192" s="1" t="s">
        <v>511</v>
      </c>
      <c r="E192" s="3">
        <v>46035</v>
      </c>
      <c r="F192" s="12">
        <v>46035.466909722221</v>
      </c>
      <c r="G192" s="12" t="str">
        <f t="shared" si="6"/>
        <v>ENERO</v>
      </c>
      <c r="H192" s="1">
        <v>900987425</v>
      </c>
      <c r="I192" s="1" t="s">
        <v>512</v>
      </c>
      <c r="J192" s="35">
        <f t="shared" si="8"/>
        <v>829239</v>
      </c>
      <c r="K192" s="35">
        <v>0</v>
      </c>
      <c r="L192" s="35">
        <v>829239</v>
      </c>
      <c r="M192" s="1" t="s">
        <v>58</v>
      </c>
      <c r="N192" s="3">
        <v>46035</v>
      </c>
      <c r="O192" s="1">
        <f t="shared" si="7"/>
        <v>0</v>
      </c>
      <c r="P192" s="1" t="s">
        <v>513</v>
      </c>
      <c r="Q192" s="1"/>
      <c r="R192" s="1"/>
      <c r="S192" s="1"/>
      <c r="T192" s="1"/>
      <c r="U192" s="3">
        <v>46037</v>
      </c>
      <c r="V192" s="1" t="s">
        <v>39</v>
      </c>
      <c r="W192" s="1"/>
      <c r="X192" s="1" t="s">
        <v>40</v>
      </c>
    </row>
    <row r="193" spans="1:24" hidden="1">
      <c r="A193" s="1" t="s">
        <v>26</v>
      </c>
      <c r="B193" s="1" t="s">
        <v>514</v>
      </c>
      <c r="C193" s="52">
        <v>2811</v>
      </c>
      <c r="D193" s="1" t="s">
        <v>511</v>
      </c>
      <c r="E193" s="3">
        <v>46035</v>
      </c>
      <c r="F193" s="12">
        <v>46035.466909722221</v>
      </c>
      <c r="G193" s="12" t="str">
        <f t="shared" si="6"/>
        <v>ENERO</v>
      </c>
      <c r="H193" s="1">
        <v>900987425</v>
      </c>
      <c r="I193" s="1" t="s">
        <v>512</v>
      </c>
      <c r="J193" s="35">
        <f t="shared" si="8"/>
        <v>1050369</v>
      </c>
      <c r="K193" s="35">
        <v>0</v>
      </c>
      <c r="L193" s="35">
        <v>1050369</v>
      </c>
      <c r="M193" s="1" t="s">
        <v>58</v>
      </c>
      <c r="N193" s="3">
        <v>46056</v>
      </c>
      <c r="O193" s="1">
        <f t="shared" si="7"/>
        <v>21</v>
      </c>
      <c r="P193" s="1" t="s">
        <v>515</v>
      </c>
      <c r="Q193" s="1"/>
      <c r="R193" s="1"/>
      <c r="S193" s="1"/>
      <c r="T193" s="1"/>
      <c r="U193" s="3">
        <v>46058</v>
      </c>
      <c r="V193" s="1" t="s">
        <v>39</v>
      </c>
      <c r="W193" s="1"/>
      <c r="X193" s="1" t="s">
        <v>50</v>
      </c>
    </row>
    <row r="194" spans="1:24" hidden="1">
      <c r="A194" s="1" t="s">
        <v>26</v>
      </c>
      <c r="B194" s="1" t="s">
        <v>550</v>
      </c>
      <c r="C194" s="52">
        <v>1228</v>
      </c>
      <c r="D194" s="1" t="s">
        <v>28</v>
      </c>
      <c r="E194" s="3">
        <v>46035</v>
      </c>
      <c r="F194" s="12">
        <v>46035.452673611115</v>
      </c>
      <c r="G194" s="12" t="str">
        <f t="shared" ref="G194:G257" si="9">UPPER(TEXT(E194, "MMMM"))</f>
        <v>ENERO</v>
      </c>
      <c r="H194" s="1">
        <v>901950863</v>
      </c>
      <c r="I194" s="1" t="s">
        <v>549</v>
      </c>
      <c r="J194" s="35">
        <f t="shared" si="8"/>
        <v>70000</v>
      </c>
      <c r="K194" s="35">
        <v>13300</v>
      </c>
      <c r="L194" s="35">
        <v>83300</v>
      </c>
      <c r="M194" s="1" t="s">
        <v>9455</v>
      </c>
      <c r="N194" s="3">
        <v>46036</v>
      </c>
      <c r="O194" s="1">
        <f t="shared" ref="O194:O257" si="10">IFERROR(IF(-_xlfn.DAYS(E194,N194)&lt;0,0,-_xlfn.DAYS(E194,N194)), " - ")</f>
        <v>1</v>
      </c>
      <c r="P194" s="1" t="s">
        <v>38</v>
      </c>
      <c r="Q194" s="1"/>
      <c r="R194" s="1"/>
      <c r="S194" s="1"/>
      <c r="T194" s="1"/>
      <c r="U194" s="3">
        <v>46044</v>
      </c>
      <c r="V194" s="1" t="s">
        <v>39</v>
      </c>
      <c r="W194" s="1"/>
      <c r="X194" s="1" t="s">
        <v>40</v>
      </c>
    </row>
    <row r="195" spans="1:24" hidden="1">
      <c r="A195" s="1" t="s">
        <v>26</v>
      </c>
      <c r="B195" s="1" t="s">
        <v>551</v>
      </c>
      <c r="C195" s="52">
        <v>1227</v>
      </c>
      <c r="D195" s="1" t="s">
        <v>28</v>
      </c>
      <c r="E195" s="3">
        <v>46035</v>
      </c>
      <c r="F195" s="12">
        <v>46035.461388888885</v>
      </c>
      <c r="G195" s="12" t="str">
        <f t="shared" si="9"/>
        <v>ENERO</v>
      </c>
      <c r="H195" s="1">
        <v>901950863</v>
      </c>
      <c r="I195" s="1" t="s">
        <v>549</v>
      </c>
      <c r="J195" s="35">
        <f t="shared" ref="J195:J258" si="11">L195-K195</f>
        <v>1435000</v>
      </c>
      <c r="K195" s="35">
        <v>272650</v>
      </c>
      <c r="L195" s="35">
        <v>1707650</v>
      </c>
      <c r="M195" s="1" t="s">
        <v>9455</v>
      </c>
      <c r="N195" s="3">
        <v>46036</v>
      </c>
      <c r="O195" s="1">
        <f t="shared" si="10"/>
        <v>1</v>
      </c>
      <c r="P195" s="1" t="s">
        <v>38</v>
      </c>
      <c r="Q195" s="1"/>
      <c r="R195" s="1"/>
      <c r="S195" s="1"/>
      <c r="T195" s="1"/>
      <c r="U195" s="3">
        <v>46044</v>
      </c>
      <c r="V195" s="1" t="s">
        <v>39</v>
      </c>
      <c r="W195" s="1"/>
      <c r="X195" s="1" t="s">
        <v>40</v>
      </c>
    </row>
    <row r="196" spans="1:24" hidden="1">
      <c r="A196" s="1" t="s">
        <v>26</v>
      </c>
      <c r="B196" s="1" t="s">
        <v>552</v>
      </c>
      <c r="C196" s="52">
        <v>1229</v>
      </c>
      <c r="D196" s="1" t="s">
        <v>28</v>
      </c>
      <c r="E196" s="3">
        <v>46035</v>
      </c>
      <c r="F196" s="12">
        <v>46035.462106481478</v>
      </c>
      <c r="G196" s="12" t="str">
        <f t="shared" si="9"/>
        <v>ENERO</v>
      </c>
      <c r="H196" s="1">
        <v>901950863</v>
      </c>
      <c r="I196" s="1" t="s">
        <v>549</v>
      </c>
      <c r="J196" s="35">
        <f t="shared" si="11"/>
        <v>534200</v>
      </c>
      <c r="K196" s="35">
        <v>101498</v>
      </c>
      <c r="L196" s="35">
        <v>635698</v>
      </c>
      <c r="M196" s="1" t="s">
        <v>9455</v>
      </c>
      <c r="N196" s="3">
        <v>46036</v>
      </c>
      <c r="O196" s="1">
        <f t="shared" si="10"/>
        <v>1</v>
      </c>
      <c r="P196" s="1" t="s">
        <v>38</v>
      </c>
      <c r="Q196" s="1"/>
      <c r="R196" s="1"/>
      <c r="S196" s="1"/>
      <c r="T196" s="1"/>
      <c r="U196" s="3">
        <v>46044</v>
      </c>
      <c r="V196" s="1" t="s">
        <v>39</v>
      </c>
      <c r="W196" s="1"/>
      <c r="X196" s="1" t="s">
        <v>40</v>
      </c>
    </row>
    <row r="197" spans="1:24" hidden="1">
      <c r="A197" s="1" t="s">
        <v>26</v>
      </c>
      <c r="B197" s="1" t="s">
        <v>553</v>
      </c>
      <c r="C197" s="52">
        <v>1226</v>
      </c>
      <c r="D197" s="1" t="s">
        <v>28</v>
      </c>
      <c r="E197" s="3">
        <v>46035</v>
      </c>
      <c r="F197" s="12">
        <v>46035.439293981479</v>
      </c>
      <c r="G197" s="12" t="str">
        <f t="shared" si="9"/>
        <v>ENERO</v>
      </c>
      <c r="H197" s="1">
        <v>901950863</v>
      </c>
      <c r="I197" s="1" t="s">
        <v>549</v>
      </c>
      <c r="J197" s="35">
        <f t="shared" si="11"/>
        <v>1425000</v>
      </c>
      <c r="K197" s="35">
        <v>270750</v>
      </c>
      <c r="L197" s="35">
        <v>1695750</v>
      </c>
      <c r="M197" s="1" t="s">
        <v>9455</v>
      </c>
      <c r="N197" s="3">
        <v>46036</v>
      </c>
      <c r="O197" s="1">
        <f t="shared" si="10"/>
        <v>1</v>
      </c>
      <c r="P197" s="1" t="s">
        <v>38</v>
      </c>
      <c r="Q197" s="1"/>
      <c r="R197" s="1"/>
      <c r="S197" s="1"/>
      <c r="T197" s="1"/>
      <c r="U197" s="3">
        <v>46044</v>
      </c>
      <c r="V197" s="1" t="s">
        <v>39</v>
      </c>
      <c r="W197" s="1"/>
      <c r="X197" s="1" t="s">
        <v>40</v>
      </c>
    </row>
    <row r="198" spans="1:24" hidden="1">
      <c r="A198" s="1" t="s">
        <v>26</v>
      </c>
      <c r="B198" s="1" t="s">
        <v>554</v>
      </c>
      <c r="C198" s="52">
        <v>1225</v>
      </c>
      <c r="D198" s="1" t="s">
        <v>28</v>
      </c>
      <c r="E198" s="3">
        <v>46035</v>
      </c>
      <c r="F198" s="12">
        <v>46035.434328703705</v>
      </c>
      <c r="G198" s="12" t="str">
        <f t="shared" si="9"/>
        <v>ENERO</v>
      </c>
      <c r="H198" s="1">
        <v>901950863</v>
      </c>
      <c r="I198" s="1" t="s">
        <v>549</v>
      </c>
      <c r="J198" s="35">
        <f t="shared" si="11"/>
        <v>335000</v>
      </c>
      <c r="K198" s="35">
        <v>63650</v>
      </c>
      <c r="L198" s="35">
        <v>398650</v>
      </c>
      <c r="M198" s="1" t="s">
        <v>9455</v>
      </c>
      <c r="N198" s="3">
        <v>46036</v>
      </c>
      <c r="O198" s="1">
        <f t="shared" si="10"/>
        <v>1</v>
      </c>
      <c r="P198" s="1" t="s">
        <v>38</v>
      </c>
      <c r="Q198" s="1"/>
      <c r="R198" s="1"/>
      <c r="S198" s="1"/>
      <c r="T198" s="1"/>
      <c r="U198" s="3">
        <v>46044</v>
      </c>
      <c r="V198" s="1" t="s">
        <v>39</v>
      </c>
      <c r="W198" s="1"/>
      <c r="X198" s="1" t="s">
        <v>40</v>
      </c>
    </row>
    <row r="199" spans="1:24" hidden="1">
      <c r="A199" s="1" t="s">
        <v>26</v>
      </c>
      <c r="B199" s="1" t="s">
        <v>622</v>
      </c>
      <c r="C199" s="52">
        <v>31408</v>
      </c>
      <c r="D199" s="1" t="s">
        <v>618</v>
      </c>
      <c r="E199" s="3">
        <v>46035</v>
      </c>
      <c r="F199" s="12">
        <v>46035.372418981482</v>
      </c>
      <c r="G199" s="12" t="str">
        <f t="shared" si="9"/>
        <v>ENERO</v>
      </c>
      <c r="H199" s="1">
        <v>900322890</v>
      </c>
      <c r="I199" s="1" t="s">
        <v>619</v>
      </c>
      <c r="J199" s="35">
        <f t="shared" si="11"/>
        <v>4158000</v>
      </c>
      <c r="K199" s="35">
        <v>790020</v>
      </c>
      <c r="L199" s="35">
        <v>4948020</v>
      </c>
      <c r="M199" s="1" t="s">
        <v>70</v>
      </c>
      <c r="N199" s="3">
        <v>46041</v>
      </c>
      <c r="O199" s="1">
        <f t="shared" si="10"/>
        <v>6</v>
      </c>
      <c r="P199" s="1" t="s">
        <v>38</v>
      </c>
      <c r="Q199" s="1"/>
      <c r="R199" s="1"/>
      <c r="S199" s="1"/>
      <c r="T199" s="1"/>
      <c r="U199" s="3">
        <v>46044</v>
      </c>
      <c r="V199" s="1" t="s">
        <v>39</v>
      </c>
      <c r="W199" s="1"/>
      <c r="X199" s="1" t="s">
        <v>33</v>
      </c>
    </row>
    <row r="200" spans="1:24" hidden="1">
      <c r="A200" s="1" t="s">
        <v>26</v>
      </c>
      <c r="B200" s="1" t="s">
        <v>1045</v>
      </c>
      <c r="C200" s="52">
        <v>651105</v>
      </c>
      <c r="D200" s="1" t="s">
        <v>1046</v>
      </c>
      <c r="E200" s="3">
        <v>46035</v>
      </c>
      <c r="F200" s="12">
        <v>46035.45590277778</v>
      </c>
      <c r="G200" s="12" t="str">
        <f t="shared" si="9"/>
        <v>ENERO</v>
      </c>
      <c r="H200" s="1">
        <v>890304049</v>
      </c>
      <c r="I200" s="1" t="s">
        <v>1047</v>
      </c>
      <c r="J200" s="35">
        <f t="shared" si="11"/>
        <v>1721250</v>
      </c>
      <c r="K200" s="35">
        <v>0</v>
      </c>
      <c r="L200" s="35">
        <v>1721250</v>
      </c>
      <c r="M200" s="1" t="s">
        <v>128</v>
      </c>
      <c r="N200" s="3">
        <v>46041</v>
      </c>
      <c r="O200" s="1">
        <f t="shared" si="10"/>
        <v>6</v>
      </c>
      <c r="P200" s="1"/>
      <c r="Q200" s="1"/>
      <c r="R200" s="1"/>
      <c r="S200" s="1"/>
      <c r="T200" s="1"/>
      <c r="U200" s="3">
        <v>46042</v>
      </c>
      <c r="V200" s="1" t="s">
        <v>39</v>
      </c>
      <c r="W200" s="1"/>
      <c r="X200" s="1" t="s">
        <v>33</v>
      </c>
    </row>
    <row r="201" spans="1:24" hidden="1">
      <c r="A201" s="1" t="s">
        <v>26</v>
      </c>
      <c r="B201" s="1" t="s">
        <v>364</v>
      </c>
      <c r="C201" s="52">
        <v>60</v>
      </c>
      <c r="D201" s="1" t="s">
        <v>365</v>
      </c>
      <c r="E201" s="3">
        <v>46035</v>
      </c>
      <c r="F201" s="12">
        <v>46035.443715277775</v>
      </c>
      <c r="G201" s="12" t="str">
        <f t="shared" si="9"/>
        <v>ENERO</v>
      </c>
      <c r="H201" s="1">
        <v>1057164423</v>
      </c>
      <c r="I201" s="1" t="s">
        <v>366</v>
      </c>
      <c r="J201" s="35">
        <f t="shared" si="11"/>
        <v>2585000</v>
      </c>
      <c r="K201" s="35">
        <v>0</v>
      </c>
      <c r="L201" s="35">
        <v>2585000</v>
      </c>
      <c r="M201" s="1" t="s">
        <v>9455</v>
      </c>
      <c r="N201" s="3">
        <v>46036</v>
      </c>
      <c r="O201" s="1">
        <f t="shared" si="10"/>
        <v>1</v>
      </c>
      <c r="P201" s="1" t="s">
        <v>38</v>
      </c>
      <c r="Q201" s="1"/>
      <c r="R201" s="1"/>
      <c r="S201" s="1"/>
      <c r="T201" s="1"/>
      <c r="U201" s="3">
        <v>46044</v>
      </c>
      <c r="V201" s="1" t="s">
        <v>39</v>
      </c>
      <c r="W201" s="1"/>
      <c r="X201" s="1" t="s">
        <v>40</v>
      </c>
    </row>
    <row r="202" spans="1:24" hidden="1">
      <c r="A202" s="1" t="s">
        <v>26</v>
      </c>
      <c r="B202" s="1" t="s">
        <v>367</v>
      </c>
      <c r="C202" s="52">
        <v>59</v>
      </c>
      <c r="D202" s="1" t="s">
        <v>365</v>
      </c>
      <c r="E202" s="3">
        <v>46035</v>
      </c>
      <c r="F202" s="12">
        <v>46035.428611111114</v>
      </c>
      <c r="G202" s="12" t="str">
        <f t="shared" si="9"/>
        <v>ENERO</v>
      </c>
      <c r="H202" s="1">
        <v>1057164423</v>
      </c>
      <c r="I202" s="1" t="s">
        <v>366</v>
      </c>
      <c r="J202" s="35">
        <f t="shared" si="11"/>
        <v>480000</v>
      </c>
      <c r="K202" s="35">
        <v>0</v>
      </c>
      <c r="L202" s="35">
        <v>480000</v>
      </c>
      <c r="M202" s="1" t="s">
        <v>9455</v>
      </c>
      <c r="N202" s="3">
        <v>46051</v>
      </c>
      <c r="O202" s="1">
        <f t="shared" si="10"/>
        <v>16</v>
      </c>
      <c r="P202" s="1" t="s">
        <v>38</v>
      </c>
      <c r="Q202" s="1"/>
      <c r="R202" s="1"/>
      <c r="S202" s="1"/>
      <c r="T202" s="1"/>
      <c r="U202" s="3">
        <v>46063</v>
      </c>
      <c r="V202" s="1" t="s">
        <v>39</v>
      </c>
      <c r="W202" s="1"/>
      <c r="X202" s="1" t="s">
        <v>50</v>
      </c>
    </row>
    <row r="203" spans="1:24" hidden="1">
      <c r="A203" s="1" t="s">
        <v>26</v>
      </c>
      <c r="B203" s="1" t="s">
        <v>1088</v>
      </c>
      <c r="C203" s="52">
        <v>164657</v>
      </c>
      <c r="D203" s="1" t="s">
        <v>1083</v>
      </c>
      <c r="E203" s="3">
        <v>46035</v>
      </c>
      <c r="F203" s="12">
        <v>46035.386134259257</v>
      </c>
      <c r="G203" s="12" t="str">
        <f t="shared" si="9"/>
        <v>ENERO</v>
      </c>
      <c r="H203" s="1">
        <v>860000018</v>
      </c>
      <c r="I203" s="1" t="s">
        <v>1084</v>
      </c>
      <c r="J203" s="35">
        <f t="shared" si="11"/>
        <v>559998</v>
      </c>
      <c r="K203" s="35">
        <v>97622</v>
      </c>
      <c r="L203" s="35">
        <v>657620</v>
      </c>
      <c r="M203" s="1" t="s">
        <v>70</v>
      </c>
      <c r="N203" s="3">
        <v>46035</v>
      </c>
      <c r="O203" s="1">
        <f t="shared" si="10"/>
        <v>0</v>
      </c>
      <c r="P203" s="1" t="s">
        <v>66</v>
      </c>
      <c r="Q203" s="1"/>
      <c r="R203" s="1"/>
      <c r="S203" s="1"/>
      <c r="T203" s="1"/>
      <c r="U203" s="3">
        <v>46036</v>
      </c>
      <c r="V203" s="1" t="s">
        <v>39</v>
      </c>
      <c r="W203" s="1"/>
      <c r="X203" s="1" t="s">
        <v>40</v>
      </c>
    </row>
    <row r="204" spans="1:24" hidden="1">
      <c r="A204" s="1" t="s">
        <v>26</v>
      </c>
      <c r="B204" s="1" t="s">
        <v>59</v>
      </c>
      <c r="C204" s="52">
        <v>18449</v>
      </c>
      <c r="D204" s="1" t="s">
        <v>60</v>
      </c>
      <c r="E204" s="3">
        <v>46035</v>
      </c>
      <c r="F204" s="12">
        <v>46035.377395833333</v>
      </c>
      <c r="G204" s="12" t="str">
        <f t="shared" si="9"/>
        <v>ENERO</v>
      </c>
      <c r="H204" s="1">
        <v>890901389</v>
      </c>
      <c r="I204" s="1" t="s">
        <v>61</v>
      </c>
      <c r="J204" s="35">
        <f t="shared" si="11"/>
        <v>3014783</v>
      </c>
      <c r="K204" s="35">
        <v>0</v>
      </c>
      <c r="L204" s="35">
        <v>3014783</v>
      </c>
      <c r="M204" s="1" t="s">
        <v>62</v>
      </c>
      <c r="N204" s="3">
        <v>46035</v>
      </c>
      <c r="O204" s="1">
        <f t="shared" si="10"/>
        <v>0</v>
      </c>
      <c r="P204" s="1" t="s">
        <v>31</v>
      </c>
      <c r="Q204" s="1"/>
      <c r="R204" s="1"/>
      <c r="S204" s="1"/>
      <c r="T204" s="1"/>
      <c r="U204" s="3">
        <v>46037</v>
      </c>
      <c r="V204" s="1" t="s">
        <v>39</v>
      </c>
      <c r="W204" s="1"/>
      <c r="X204" s="1" t="s">
        <v>40</v>
      </c>
    </row>
    <row r="205" spans="1:24" hidden="1">
      <c r="A205" s="1" t="s">
        <v>26</v>
      </c>
      <c r="B205" s="1" t="s">
        <v>284</v>
      </c>
      <c r="C205" s="52">
        <v>387</v>
      </c>
      <c r="D205" s="1" t="s">
        <v>276</v>
      </c>
      <c r="E205" s="3">
        <v>46036</v>
      </c>
      <c r="F205" s="12">
        <v>46036.957824074074</v>
      </c>
      <c r="G205" s="12" t="str">
        <f t="shared" si="9"/>
        <v>ENERO</v>
      </c>
      <c r="H205" s="1">
        <v>901847080</v>
      </c>
      <c r="I205" s="1" t="s">
        <v>277</v>
      </c>
      <c r="J205" s="35">
        <f t="shared" si="11"/>
        <v>7346528</v>
      </c>
      <c r="K205" s="35">
        <v>1395840.32</v>
      </c>
      <c r="L205" s="35">
        <v>8742368.3200000003</v>
      </c>
      <c r="M205" s="1" t="s">
        <v>9455</v>
      </c>
      <c r="N205" s="3">
        <v>46037</v>
      </c>
      <c r="O205" s="1">
        <f t="shared" si="10"/>
        <v>1</v>
      </c>
      <c r="P205" s="1" t="s">
        <v>38</v>
      </c>
      <c r="Q205" s="1"/>
      <c r="R205" s="1"/>
      <c r="S205" s="1"/>
      <c r="T205" s="1"/>
      <c r="U205" s="3">
        <v>46044</v>
      </c>
      <c r="V205" s="1" t="s">
        <v>39</v>
      </c>
      <c r="W205" s="1"/>
      <c r="X205" s="1" t="s">
        <v>40</v>
      </c>
    </row>
    <row r="206" spans="1:24" hidden="1">
      <c r="A206" s="1" t="s">
        <v>26</v>
      </c>
      <c r="B206" s="1" t="s">
        <v>406</v>
      </c>
      <c r="C206" s="52">
        <v>5591</v>
      </c>
      <c r="D206" s="1"/>
      <c r="E206" s="3">
        <v>46036</v>
      </c>
      <c r="F206" s="12">
        <v>46036.881215277775</v>
      </c>
      <c r="G206" s="12" t="str">
        <f t="shared" si="9"/>
        <v>ENERO</v>
      </c>
      <c r="H206" s="1">
        <v>32150739</v>
      </c>
      <c r="I206" s="1" t="s">
        <v>400</v>
      </c>
      <c r="J206" s="35">
        <f t="shared" si="11"/>
        <v>719500</v>
      </c>
      <c r="K206" s="35">
        <v>0</v>
      </c>
      <c r="L206" s="35">
        <v>719500</v>
      </c>
      <c r="M206" s="1" t="s">
        <v>199</v>
      </c>
      <c r="N206" s="3">
        <v>46037</v>
      </c>
      <c r="O206" s="1">
        <f t="shared" si="10"/>
        <v>1</v>
      </c>
      <c r="P206" s="1" t="s">
        <v>38</v>
      </c>
      <c r="Q206" s="1"/>
      <c r="R206" s="1"/>
      <c r="S206" s="1"/>
      <c r="T206" s="1"/>
      <c r="U206" s="3">
        <v>46038</v>
      </c>
      <c r="V206" s="1" t="s">
        <v>39</v>
      </c>
      <c r="W206" s="1"/>
      <c r="X206" s="1" t="s">
        <v>40</v>
      </c>
    </row>
    <row r="207" spans="1:24" hidden="1">
      <c r="A207" s="1" t="s">
        <v>26</v>
      </c>
      <c r="B207" s="1" t="s">
        <v>285</v>
      </c>
      <c r="C207" s="52">
        <v>386</v>
      </c>
      <c r="D207" s="1" t="s">
        <v>276</v>
      </c>
      <c r="E207" s="3">
        <v>46036</v>
      </c>
      <c r="F207" s="12">
        <v>46036.951527777775</v>
      </c>
      <c r="G207" s="12" t="str">
        <f t="shared" si="9"/>
        <v>ENERO</v>
      </c>
      <c r="H207" s="1">
        <v>901847080</v>
      </c>
      <c r="I207" s="1" t="s">
        <v>277</v>
      </c>
      <c r="J207" s="35">
        <f t="shared" si="11"/>
        <v>10490812</v>
      </c>
      <c r="K207" s="35">
        <v>1993254.28</v>
      </c>
      <c r="L207" s="35">
        <v>12484066.279999999</v>
      </c>
      <c r="M207" s="1" t="s">
        <v>9455</v>
      </c>
      <c r="N207" s="3">
        <v>46037</v>
      </c>
      <c r="O207" s="1">
        <f t="shared" si="10"/>
        <v>1</v>
      </c>
      <c r="P207" s="1" t="s">
        <v>38</v>
      </c>
      <c r="Q207" s="1"/>
      <c r="R207" s="1"/>
      <c r="S207" s="1"/>
      <c r="T207" s="1"/>
      <c r="U207" s="3">
        <v>46063</v>
      </c>
      <c r="V207" s="1" t="s">
        <v>32</v>
      </c>
      <c r="W207" s="1"/>
      <c r="X207" s="1" t="s">
        <v>40</v>
      </c>
    </row>
    <row r="208" spans="1:24" hidden="1">
      <c r="A208" s="1" t="s">
        <v>26</v>
      </c>
      <c r="B208" s="1" t="s">
        <v>1020</v>
      </c>
      <c r="C208" s="52">
        <v>34441</v>
      </c>
      <c r="D208" s="1" t="s">
        <v>1018</v>
      </c>
      <c r="E208" s="3">
        <v>46036</v>
      </c>
      <c r="F208" s="12">
        <v>46036.708935185183</v>
      </c>
      <c r="G208" s="12" t="str">
        <f t="shared" si="9"/>
        <v>ENERO</v>
      </c>
      <c r="H208" s="1">
        <v>890981301</v>
      </c>
      <c r="I208" s="1" t="s">
        <v>1019</v>
      </c>
      <c r="J208" s="35">
        <f t="shared" si="11"/>
        <v>47563.02</v>
      </c>
      <c r="K208" s="35">
        <v>9036.9699999999993</v>
      </c>
      <c r="L208" s="35">
        <v>56599.99</v>
      </c>
      <c r="M208" s="1" t="s">
        <v>264</v>
      </c>
      <c r="N208" s="3">
        <v>46041</v>
      </c>
      <c r="O208" s="1">
        <f t="shared" si="10"/>
        <v>5</v>
      </c>
      <c r="P208" s="1" t="s">
        <v>38</v>
      </c>
      <c r="Q208" s="1"/>
      <c r="R208" s="1"/>
      <c r="S208" s="1"/>
      <c r="T208" s="1"/>
      <c r="U208" s="3">
        <v>46044</v>
      </c>
      <c r="V208" s="1" t="s">
        <v>39</v>
      </c>
      <c r="W208" s="1"/>
      <c r="X208" s="1" t="s">
        <v>40</v>
      </c>
    </row>
    <row r="209" spans="1:24" hidden="1">
      <c r="A209" s="1" t="s">
        <v>26</v>
      </c>
      <c r="B209" s="1" t="s">
        <v>1075</v>
      </c>
      <c r="C209" s="52">
        <v>254286</v>
      </c>
      <c r="D209" s="1" t="s">
        <v>1070</v>
      </c>
      <c r="E209" s="3">
        <v>46036</v>
      </c>
      <c r="F209" s="12">
        <v>46036.683275462965</v>
      </c>
      <c r="G209" s="12" t="str">
        <f t="shared" si="9"/>
        <v>ENERO</v>
      </c>
      <c r="H209" s="1">
        <v>890907841</v>
      </c>
      <c r="I209" s="1" t="s">
        <v>1071</v>
      </c>
      <c r="J209" s="35">
        <f t="shared" si="11"/>
        <v>81075</v>
      </c>
      <c r="K209" s="35">
        <v>15404</v>
      </c>
      <c r="L209" s="35">
        <v>96479</v>
      </c>
      <c r="M209" s="1" t="s">
        <v>9455</v>
      </c>
      <c r="N209" s="3">
        <v>46037</v>
      </c>
      <c r="O209" s="1">
        <f t="shared" si="10"/>
        <v>1</v>
      </c>
      <c r="P209" s="1" t="s">
        <v>38</v>
      </c>
      <c r="Q209" s="1"/>
      <c r="R209" s="1"/>
      <c r="S209" s="1"/>
      <c r="T209" s="1"/>
      <c r="U209" s="3">
        <v>46044</v>
      </c>
      <c r="V209" s="1" t="s">
        <v>39</v>
      </c>
      <c r="W209" s="1"/>
      <c r="X209" s="1" t="s">
        <v>40</v>
      </c>
    </row>
    <row r="210" spans="1:24" hidden="1">
      <c r="A210" s="1" t="s">
        <v>26</v>
      </c>
      <c r="B210" s="1" t="s">
        <v>971</v>
      </c>
      <c r="C210" s="52">
        <v>20013836</v>
      </c>
      <c r="D210" s="1" t="s">
        <v>968</v>
      </c>
      <c r="E210" s="3">
        <v>46036</v>
      </c>
      <c r="F210" s="12">
        <v>46036.804050925923</v>
      </c>
      <c r="G210" s="12" t="str">
        <f t="shared" si="9"/>
        <v>ENERO</v>
      </c>
      <c r="H210" s="1">
        <v>860009195</v>
      </c>
      <c r="I210" s="1" t="s">
        <v>969</v>
      </c>
      <c r="J210" s="35">
        <f t="shared" si="11"/>
        <v>20186616.57</v>
      </c>
      <c r="K210" s="35">
        <v>3835457.15</v>
      </c>
      <c r="L210" s="35">
        <v>24022073.719999999</v>
      </c>
      <c r="M210" s="1" t="s">
        <v>214</v>
      </c>
      <c r="N210" s="3">
        <v>46045</v>
      </c>
      <c r="O210" s="1">
        <f t="shared" si="10"/>
        <v>9</v>
      </c>
      <c r="P210" s="1" t="s">
        <v>972</v>
      </c>
      <c r="Q210" s="1"/>
      <c r="R210" s="1"/>
      <c r="S210" s="1"/>
      <c r="T210" s="1"/>
      <c r="U210" s="3">
        <v>46048</v>
      </c>
      <c r="V210" s="1" t="s">
        <v>39</v>
      </c>
      <c r="W210" s="1"/>
      <c r="X210" s="1" t="s">
        <v>33</v>
      </c>
    </row>
    <row r="211" spans="1:24" hidden="1">
      <c r="A211" s="1" t="s">
        <v>26</v>
      </c>
      <c r="B211" s="1" t="s">
        <v>728</v>
      </c>
      <c r="C211" s="52">
        <v>3393</v>
      </c>
      <c r="D211" s="1" t="s">
        <v>722</v>
      </c>
      <c r="E211" s="3">
        <v>46036</v>
      </c>
      <c r="F211" s="12">
        <v>46036.723599537036</v>
      </c>
      <c r="G211" s="12" t="str">
        <f t="shared" si="9"/>
        <v>ENERO</v>
      </c>
      <c r="H211" s="1">
        <v>890904603</v>
      </c>
      <c r="I211" s="1" t="s">
        <v>723</v>
      </c>
      <c r="J211" s="35">
        <f t="shared" si="11"/>
        <v>12075300</v>
      </c>
      <c r="K211" s="35">
        <v>2294307</v>
      </c>
      <c r="L211" s="35">
        <v>14369607</v>
      </c>
      <c r="M211" s="1" t="s">
        <v>70</v>
      </c>
      <c r="N211" s="3">
        <v>46042</v>
      </c>
      <c r="O211" s="1">
        <f t="shared" si="10"/>
        <v>6</v>
      </c>
      <c r="P211" s="1" t="s">
        <v>38</v>
      </c>
      <c r="Q211" s="1"/>
      <c r="R211" s="22"/>
      <c r="S211" s="1"/>
      <c r="T211" s="1"/>
      <c r="U211" s="3">
        <v>46063</v>
      </c>
      <c r="V211" s="1" t="s">
        <v>39</v>
      </c>
      <c r="W211" s="1"/>
      <c r="X211" s="1" t="s">
        <v>33</v>
      </c>
    </row>
    <row r="212" spans="1:24" hidden="1">
      <c r="A212" s="1" t="s">
        <v>26</v>
      </c>
      <c r="B212" s="1" t="s">
        <v>470</v>
      </c>
      <c r="C212" s="52">
        <v>276</v>
      </c>
      <c r="D212" s="1" t="s">
        <v>471</v>
      </c>
      <c r="E212" s="3">
        <v>46036</v>
      </c>
      <c r="F212" s="12">
        <v>46036.518263888887</v>
      </c>
      <c r="G212" s="12" t="str">
        <f t="shared" si="9"/>
        <v>ENERO</v>
      </c>
      <c r="H212" s="1">
        <v>800215562</v>
      </c>
      <c r="I212" s="1" t="s">
        <v>472</v>
      </c>
      <c r="J212" s="35">
        <f t="shared" si="11"/>
        <v>156000</v>
      </c>
      <c r="K212" s="35">
        <v>29640</v>
      </c>
      <c r="L212" s="35">
        <v>185640</v>
      </c>
      <c r="M212" s="1" t="s">
        <v>9455</v>
      </c>
      <c r="N212" s="3">
        <v>46037</v>
      </c>
      <c r="O212" s="1">
        <f t="shared" si="10"/>
        <v>1</v>
      </c>
      <c r="P212" s="1" t="s">
        <v>38</v>
      </c>
      <c r="Q212" s="1"/>
      <c r="R212" s="1"/>
      <c r="S212" s="1"/>
      <c r="T212" s="1"/>
      <c r="U212" s="3">
        <v>46044</v>
      </c>
      <c r="V212" s="1" t="s">
        <v>39</v>
      </c>
      <c r="W212" s="1"/>
      <c r="X212" s="1" t="s">
        <v>40</v>
      </c>
    </row>
    <row r="213" spans="1:24" hidden="1">
      <c r="A213" s="1" t="s">
        <v>26</v>
      </c>
      <c r="B213" s="1" t="s">
        <v>268</v>
      </c>
      <c r="C213" s="52">
        <v>719</v>
      </c>
      <c r="D213" s="1" t="s">
        <v>28</v>
      </c>
      <c r="E213" s="3">
        <v>46036</v>
      </c>
      <c r="F213" s="12">
        <v>46036.589918981481</v>
      </c>
      <c r="G213" s="12" t="str">
        <f t="shared" si="9"/>
        <v>ENERO</v>
      </c>
      <c r="H213" s="1">
        <v>71660004</v>
      </c>
      <c r="I213" s="1" t="s">
        <v>266</v>
      </c>
      <c r="J213" s="35">
        <f t="shared" si="11"/>
        <v>170000</v>
      </c>
      <c r="K213" s="35">
        <v>0</v>
      </c>
      <c r="L213" s="35">
        <v>170000</v>
      </c>
      <c r="M213" s="1" t="s">
        <v>70</v>
      </c>
      <c r="N213" s="3">
        <v>46037</v>
      </c>
      <c r="O213" s="1">
        <f t="shared" si="10"/>
        <v>1</v>
      </c>
      <c r="P213" s="1" t="s">
        <v>38</v>
      </c>
      <c r="Q213" s="1"/>
      <c r="R213" s="1"/>
      <c r="S213" s="1"/>
      <c r="T213" s="1"/>
      <c r="U213" s="3">
        <v>46041</v>
      </c>
      <c r="V213" s="1" t="s">
        <v>39</v>
      </c>
      <c r="W213" s="1"/>
      <c r="X213" s="1" t="s">
        <v>40</v>
      </c>
    </row>
    <row r="214" spans="1:24" hidden="1">
      <c r="A214" s="1" t="s">
        <v>26</v>
      </c>
      <c r="B214" s="1" t="s">
        <v>973</v>
      </c>
      <c r="C214" s="52">
        <v>20013762</v>
      </c>
      <c r="D214" s="1" t="s">
        <v>968</v>
      </c>
      <c r="E214" s="3">
        <v>46036</v>
      </c>
      <c r="F214" s="12">
        <v>46036.803668981483</v>
      </c>
      <c r="G214" s="12" t="str">
        <f t="shared" si="9"/>
        <v>ENERO</v>
      </c>
      <c r="H214" s="1">
        <v>860009195</v>
      </c>
      <c r="I214" s="1" t="s">
        <v>969</v>
      </c>
      <c r="J214" s="35">
        <f t="shared" si="11"/>
        <v>38750855.330000006</v>
      </c>
      <c r="K214" s="35">
        <v>7362662.5099999998</v>
      </c>
      <c r="L214" s="35">
        <v>46113517.840000004</v>
      </c>
      <c r="M214" s="1" t="s">
        <v>214</v>
      </c>
      <c r="N214" s="3">
        <v>46045</v>
      </c>
      <c r="O214" s="1">
        <f t="shared" si="10"/>
        <v>9</v>
      </c>
      <c r="P214" s="1" t="s">
        <v>972</v>
      </c>
      <c r="Q214" s="1"/>
      <c r="R214" s="1"/>
      <c r="S214" s="1"/>
      <c r="T214" s="1"/>
      <c r="U214" s="3">
        <v>46048</v>
      </c>
      <c r="V214" s="1" t="s">
        <v>39</v>
      </c>
      <c r="W214" s="1"/>
      <c r="X214" s="1" t="s">
        <v>33</v>
      </c>
    </row>
    <row r="215" spans="1:24" hidden="1">
      <c r="A215" s="1" t="s">
        <v>26</v>
      </c>
      <c r="B215" s="1" t="s">
        <v>1021</v>
      </c>
      <c r="C215" s="52">
        <v>34443</v>
      </c>
      <c r="D215" s="1" t="s">
        <v>1018</v>
      </c>
      <c r="E215" s="3">
        <v>46036</v>
      </c>
      <c r="F215" s="12">
        <v>46036.712071759262</v>
      </c>
      <c r="G215" s="12" t="str">
        <f t="shared" si="9"/>
        <v>ENERO</v>
      </c>
      <c r="H215" s="1">
        <v>890981301</v>
      </c>
      <c r="I215" s="1" t="s">
        <v>1019</v>
      </c>
      <c r="J215" s="35">
        <f t="shared" si="11"/>
        <v>64000</v>
      </c>
      <c r="K215" s="35">
        <v>0</v>
      </c>
      <c r="L215" s="35">
        <v>64000</v>
      </c>
      <c r="M215" s="1" t="s">
        <v>264</v>
      </c>
      <c r="N215" s="3">
        <v>46041</v>
      </c>
      <c r="O215" s="1">
        <f t="shared" si="10"/>
        <v>5</v>
      </c>
      <c r="P215" s="1" t="s">
        <v>38</v>
      </c>
      <c r="Q215" s="1"/>
      <c r="R215" s="1"/>
      <c r="S215" s="1"/>
      <c r="T215" s="1"/>
      <c r="U215" s="3">
        <v>46044</v>
      </c>
      <c r="V215" s="1" t="s">
        <v>39</v>
      </c>
      <c r="W215" s="1"/>
      <c r="X215" s="1" t="s">
        <v>40</v>
      </c>
    </row>
    <row r="216" spans="1:24" hidden="1">
      <c r="A216" s="1" t="s">
        <v>26</v>
      </c>
      <c r="B216" s="1" t="s">
        <v>473</v>
      </c>
      <c r="C216" s="52">
        <v>275</v>
      </c>
      <c r="D216" s="1" t="s">
        <v>471</v>
      </c>
      <c r="E216" s="3">
        <v>46036</v>
      </c>
      <c r="F216" s="12">
        <v>46036.517638888887</v>
      </c>
      <c r="G216" s="12" t="str">
        <f t="shared" si="9"/>
        <v>ENERO</v>
      </c>
      <c r="H216" s="1">
        <v>800215562</v>
      </c>
      <c r="I216" s="1" t="s">
        <v>472</v>
      </c>
      <c r="J216" s="35">
        <f t="shared" si="11"/>
        <v>4540364</v>
      </c>
      <c r="K216" s="35">
        <v>862669.16</v>
      </c>
      <c r="L216" s="35">
        <v>5403033.1600000001</v>
      </c>
      <c r="M216" s="1" t="s">
        <v>9455</v>
      </c>
      <c r="N216" s="3">
        <v>46037</v>
      </c>
      <c r="O216" s="1">
        <f t="shared" si="10"/>
        <v>1</v>
      </c>
      <c r="P216" s="1" t="s">
        <v>38</v>
      </c>
      <c r="Q216" s="1"/>
      <c r="R216" s="1"/>
      <c r="S216" s="1"/>
      <c r="T216" s="1"/>
      <c r="U216" s="3">
        <v>46044</v>
      </c>
      <c r="V216" s="1" t="s">
        <v>39</v>
      </c>
      <c r="W216" s="1"/>
      <c r="X216" s="1" t="s">
        <v>40</v>
      </c>
    </row>
    <row r="217" spans="1:24" hidden="1">
      <c r="A217" s="1" t="s">
        <v>26</v>
      </c>
      <c r="B217" s="1" t="s">
        <v>342</v>
      </c>
      <c r="C217" s="52">
        <v>340200</v>
      </c>
      <c r="D217" s="1" t="s">
        <v>336</v>
      </c>
      <c r="E217" s="3">
        <v>46036</v>
      </c>
      <c r="F217" s="12">
        <v>46036.488182870373</v>
      </c>
      <c r="G217" s="12" t="str">
        <f t="shared" si="9"/>
        <v>ENERO</v>
      </c>
      <c r="H217" s="1">
        <v>800049074</v>
      </c>
      <c r="I217" s="1" t="s">
        <v>337</v>
      </c>
      <c r="J217" s="35">
        <f t="shared" si="11"/>
        <v>153520</v>
      </c>
      <c r="K217" s="35">
        <v>29169</v>
      </c>
      <c r="L217" s="35">
        <v>182689</v>
      </c>
      <c r="M217" s="1" t="s">
        <v>70</v>
      </c>
      <c r="N217" s="3">
        <v>46037</v>
      </c>
      <c r="O217" s="1">
        <f t="shared" si="10"/>
        <v>1</v>
      </c>
      <c r="P217" s="1" t="s">
        <v>38</v>
      </c>
      <c r="Q217" s="1"/>
      <c r="R217" s="1"/>
      <c r="S217" s="1"/>
      <c r="T217" s="1"/>
      <c r="U217" s="3">
        <v>46041</v>
      </c>
      <c r="V217" s="1" t="s">
        <v>39</v>
      </c>
      <c r="W217" s="1"/>
      <c r="X217" s="1" t="s">
        <v>40</v>
      </c>
    </row>
    <row r="218" spans="1:24" hidden="1">
      <c r="A218" s="1" t="s">
        <v>26</v>
      </c>
      <c r="B218" s="1" t="s">
        <v>565</v>
      </c>
      <c r="C218" s="52">
        <v>18058</v>
      </c>
      <c r="D218" s="1" t="s">
        <v>566</v>
      </c>
      <c r="E218" s="3">
        <v>46036</v>
      </c>
      <c r="F218" s="12">
        <v>46036.369942129626</v>
      </c>
      <c r="G218" s="12" t="str">
        <f t="shared" si="9"/>
        <v>ENERO</v>
      </c>
      <c r="H218" s="1">
        <v>900237741</v>
      </c>
      <c r="I218" s="1" t="s">
        <v>567</v>
      </c>
      <c r="J218" s="35">
        <f t="shared" si="11"/>
        <v>290000</v>
      </c>
      <c r="K218" s="35">
        <v>55100</v>
      </c>
      <c r="L218" s="35">
        <v>345100</v>
      </c>
      <c r="M218" s="1" t="s">
        <v>70</v>
      </c>
      <c r="N218" s="3">
        <v>46043</v>
      </c>
      <c r="O218" s="1">
        <f t="shared" si="10"/>
        <v>7</v>
      </c>
      <c r="P218" s="1" t="s">
        <v>66</v>
      </c>
      <c r="Q218" s="1"/>
      <c r="R218" s="1"/>
      <c r="S218" s="1"/>
      <c r="T218" s="1"/>
      <c r="U218" s="3">
        <v>46044</v>
      </c>
      <c r="V218" s="1" t="s">
        <v>39</v>
      </c>
      <c r="W218" s="1"/>
      <c r="X218" s="1" t="s">
        <v>33</v>
      </c>
    </row>
    <row r="219" spans="1:24" hidden="1">
      <c r="A219" s="1" t="s">
        <v>26</v>
      </c>
      <c r="B219" s="1" t="s">
        <v>140</v>
      </c>
      <c r="C219" s="52">
        <v>1009436</v>
      </c>
      <c r="D219" s="1" t="s">
        <v>138</v>
      </c>
      <c r="E219" s="3">
        <v>46036</v>
      </c>
      <c r="F219" s="12">
        <v>46036.495763888888</v>
      </c>
      <c r="G219" s="12" t="str">
        <f t="shared" si="9"/>
        <v>ENERO</v>
      </c>
      <c r="H219" s="1">
        <v>860016640</v>
      </c>
      <c r="I219" s="1" t="s">
        <v>139</v>
      </c>
      <c r="J219" s="35">
        <f t="shared" si="11"/>
        <v>3182256</v>
      </c>
      <c r="K219" s="35">
        <v>0</v>
      </c>
      <c r="L219" s="35">
        <v>3182256</v>
      </c>
      <c r="M219" s="1" t="s">
        <v>70</v>
      </c>
      <c r="N219" s="3">
        <v>46037</v>
      </c>
      <c r="O219" s="1">
        <f t="shared" si="10"/>
        <v>1</v>
      </c>
      <c r="P219" s="1" t="s">
        <v>38</v>
      </c>
      <c r="Q219" s="1"/>
      <c r="R219" s="1"/>
      <c r="S219" s="1"/>
      <c r="T219" s="1"/>
      <c r="U219" s="3">
        <v>46041</v>
      </c>
      <c r="V219" s="1" t="s">
        <v>39</v>
      </c>
      <c r="W219" s="1"/>
      <c r="X219" s="1" t="s">
        <v>40</v>
      </c>
    </row>
    <row r="220" spans="1:24" hidden="1">
      <c r="A220" s="1" t="s">
        <v>82</v>
      </c>
      <c r="B220" s="1" t="s">
        <v>1022</v>
      </c>
      <c r="C220" s="52">
        <v>353</v>
      </c>
      <c r="D220" s="1" t="s">
        <v>119</v>
      </c>
      <c r="E220" s="3">
        <v>46036</v>
      </c>
      <c r="F220" s="12">
        <v>46036.433321759258</v>
      </c>
      <c r="G220" s="12" t="str">
        <f t="shared" si="9"/>
        <v>ENERO</v>
      </c>
      <c r="H220" s="1">
        <v>890981301</v>
      </c>
      <c r="I220" s="1" t="s">
        <v>1019</v>
      </c>
      <c r="J220" s="35">
        <f t="shared" si="11"/>
        <v>175563.02</v>
      </c>
      <c r="K220" s="35">
        <v>9036.9699999999993</v>
      </c>
      <c r="L220" s="35">
        <v>184599.99</v>
      </c>
      <c r="M220" s="1" t="s">
        <v>110</v>
      </c>
      <c r="N220" s="3">
        <v>46040</v>
      </c>
      <c r="O220" s="1">
        <f t="shared" si="10"/>
        <v>4</v>
      </c>
      <c r="P220" s="1"/>
      <c r="Q220" s="1"/>
      <c r="R220" s="1"/>
      <c r="S220" s="1"/>
      <c r="T220" s="1"/>
      <c r="U220" s="3"/>
      <c r="V220" s="1"/>
      <c r="W220" s="1"/>
      <c r="X220" s="1"/>
    </row>
    <row r="221" spans="1:24" hidden="1">
      <c r="A221" s="1" t="s">
        <v>26</v>
      </c>
      <c r="B221" s="1" t="s">
        <v>331</v>
      </c>
      <c r="C221" s="53">
        <v>15175</v>
      </c>
      <c r="D221" s="1" t="s">
        <v>332</v>
      </c>
      <c r="E221" s="3">
        <v>46036</v>
      </c>
      <c r="F221" s="12">
        <v>46036.433287037034</v>
      </c>
      <c r="G221" s="12" t="str">
        <f t="shared" si="9"/>
        <v>ENERO</v>
      </c>
      <c r="H221" s="1">
        <v>39440924</v>
      </c>
      <c r="I221" s="1" t="s">
        <v>333</v>
      </c>
      <c r="J221" s="35">
        <f t="shared" si="11"/>
        <v>91512.63</v>
      </c>
      <c r="K221" s="35">
        <v>17387.400000000001</v>
      </c>
      <c r="L221" s="35">
        <v>108900.03</v>
      </c>
      <c r="M221" s="1" t="s">
        <v>54</v>
      </c>
      <c r="N221" s="3"/>
      <c r="O221" s="1">
        <f t="shared" si="10"/>
        <v>0</v>
      </c>
      <c r="P221" s="1"/>
      <c r="Q221" s="1"/>
      <c r="R221" s="1"/>
      <c r="S221" s="1"/>
      <c r="T221" s="1"/>
      <c r="U221" s="3"/>
      <c r="V221" s="1"/>
      <c r="W221" s="1"/>
      <c r="X221" s="1"/>
    </row>
    <row r="222" spans="1:24" hidden="1">
      <c r="A222" s="1" t="s">
        <v>26</v>
      </c>
      <c r="B222" s="1" t="s">
        <v>661</v>
      </c>
      <c r="C222" s="52">
        <v>418807</v>
      </c>
      <c r="D222" s="1" t="s">
        <v>662</v>
      </c>
      <c r="E222" s="3">
        <v>46036</v>
      </c>
      <c r="F222" s="12">
        <v>46036.39806712963</v>
      </c>
      <c r="G222" s="12" t="str">
        <f t="shared" si="9"/>
        <v>ENERO</v>
      </c>
      <c r="H222" s="1">
        <v>900053978</v>
      </c>
      <c r="I222" s="1" t="s">
        <v>663</v>
      </c>
      <c r="J222" s="35">
        <f t="shared" si="11"/>
        <v>18100</v>
      </c>
      <c r="K222" s="35">
        <v>0</v>
      </c>
      <c r="L222" s="35">
        <v>18100</v>
      </c>
      <c r="M222" s="1" t="s">
        <v>54</v>
      </c>
      <c r="N222" s="3"/>
      <c r="O222" s="1">
        <f t="shared" si="10"/>
        <v>0</v>
      </c>
      <c r="P222" s="1" t="s">
        <v>38</v>
      </c>
      <c r="Q222" s="1"/>
      <c r="R222" s="1"/>
      <c r="S222" s="1"/>
      <c r="T222" s="1"/>
      <c r="U222" s="3">
        <v>46041</v>
      </c>
      <c r="V222" s="1" t="s">
        <v>39</v>
      </c>
      <c r="W222" s="1"/>
      <c r="X222" s="1" t="s">
        <v>40</v>
      </c>
    </row>
    <row r="223" spans="1:24" hidden="1">
      <c r="A223" s="1" t="s">
        <v>26</v>
      </c>
      <c r="B223" s="1" t="s">
        <v>907</v>
      </c>
      <c r="C223" s="52">
        <v>390</v>
      </c>
      <c r="D223" s="1" t="s">
        <v>122</v>
      </c>
      <c r="E223" s="3">
        <v>46036</v>
      </c>
      <c r="F223" s="12">
        <v>46036.334722222222</v>
      </c>
      <c r="G223" s="12" t="str">
        <f t="shared" si="9"/>
        <v>ENERO</v>
      </c>
      <c r="H223" s="1">
        <v>901437821</v>
      </c>
      <c r="I223" s="1" t="s">
        <v>908</v>
      </c>
      <c r="J223" s="35">
        <f t="shared" si="11"/>
        <v>4211548</v>
      </c>
      <c r="K223" s="35">
        <v>0</v>
      </c>
      <c r="L223" s="35">
        <v>4211548</v>
      </c>
      <c r="M223" s="1" t="s">
        <v>58</v>
      </c>
      <c r="N223" s="3">
        <v>46036</v>
      </c>
      <c r="O223" s="1">
        <f t="shared" si="10"/>
        <v>0</v>
      </c>
      <c r="P223" s="1" t="s">
        <v>38</v>
      </c>
      <c r="Q223" s="1"/>
      <c r="R223" s="1"/>
      <c r="S223" s="1"/>
      <c r="T223" s="1"/>
      <c r="U223" s="3">
        <v>46042</v>
      </c>
      <c r="V223" s="1" t="s">
        <v>39</v>
      </c>
      <c r="W223" s="1"/>
      <c r="X223" s="1" t="s">
        <v>40</v>
      </c>
    </row>
    <row r="224" spans="1:24" hidden="1">
      <c r="A224" s="1" t="s">
        <v>26</v>
      </c>
      <c r="B224" s="1" t="s">
        <v>1089</v>
      </c>
      <c r="C224" s="52">
        <v>164757</v>
      </c>
      <c r="D224" s="1" t="s">
        <v>1083</v>
      </c>
      <c r="E224" s="3">
        <v>46036</v>
      </c>
      <c r="F224" s="12">
        <v>46036.430451388886</v>
      </c>
      <c r="G224" s="12" t="str">
        <f t="shared" si="9"/>
        <v>ENERO</v>
      </c>
      <c r="H224" s="1">
        <v>860000018</v>
      </c>
      <c r="I224" s="1" t="s">
        <v>1084</v>
      </c>
      <c r="J224" s="35">
        <f t="shared" si="11"/>
        <v>551200</v>
      </c>
      <c r="K224" s="35">
        <v>95950</v>
      </c>
      <c r="L224" s="35">
        <v>647150</v>
      </c>
      <c r="M224" s="1" t="s">
        <v>70</v>
      </c>
      <c r="N224" s="3">
        <v>46037</v>
      </c>
      <c r="O224" s="1">
        <f t="shared" si="10"/>
        <v>1</v>
      </c>
      <c r="P224" s="1" t="s">
        <v>38</v>
      </c>
      <c r="Q224" s="1"/>
      <c r="R224" s="1"/>
      <c r="S224" s="1"/>
      <c r="T224" s="1"/>
      <c r="U224" s="3">
        <v>46038</v>
      </c>
      <c r="V224" s="1" t="s">
        <v>39</v>
      </c>
      <c r="W224" s="1"/>
      <c r="X224" s="1" t="s">
        <v>40</v>
      </c>
    </row>
    <row r="225" spans="1:24" hidden="1">
      <c r="A225" s="1" t="s">
        <v>26</v>
      </c>
      <c r="B225" s="1" t="s">
        <v>881</v>
      </c>
      <c r="C225" s="52">
        <v>8051</v>
      </c>
      <c r="D225" s="1"/>
      <c r="E225" s="3">
        <v>46036</v>
      </c>
      <c r="F225" s="12">
        <v>46036.636331018519</v>
      </c>
      <c r="G225" s="12" t="str">
        <f t="shared" si="9"/>
        <v>ENERO</v>
      </c>
      <c r="H225" s="1">
        <v>901360705</v>
      </c>
      <c r="I225" s="1" t="s">
        <v>877</v>
      </c>
      <c r="J225" s="35">
        <f t="shared" si="11"/>
        <v>299000</v>
      </c>
      <c r="K225" s="35">
        <v>56810</v>
      </c>
      <c r="L225" s="35">
        <v>355810</v>
      </c>
      <c r="M225" s="1" t="s">
        <v>70</v>
      </c>
      <c r="N225" s="3">
        <v>46041</v>
      </c>
      <c r="O225" s="1">
        <f t="shared" si="10"/>
        <v>5</v>
      </c>
      <c r="P225" s="1" t="s">
        <v>38</v>
      </c>
      <c r="Q225" s="1"/>
      <c r="R225" s="1"/>
      <c r="S225" s="1"/>
      <c r="T225" s="1"/>
      <c r="U225" s="3">
        <v>46044</v>
      </c>
      <c r="V225" s="1" t="s">
        <v>39</v>
      </c>
      <c r="W225" s="1"/>
      <c r="X225" s="1" t="s">
        <v>40</v>
      </c>
    </row>
    <row r="226" spans="1:24" hidden="1">
      <c r="A226" s="1" t="s">
        <v>26</v>
      </c>
      <c r="B226" s="1" t="s">
        <v>1023</v>
      </c>
      <c r="C226" s="52">
        <v>34442</v>
      </c>
      <c r="D226" s="1" t="s">
        <v>1018</v>
      </c>
      <c r="E226" s="3">
        <v>46036</v>
      </c>
      <c r="F226" s="12">
        <v>46036.711122685185</v>
      </c>
      <c r="G226" s="12" t="str">
        <f t="shared" si="9"/>
        <v>ENERO</v>
      </c>
      <c r="H226" s="1">
        <v>890981301</v>
      </c>
      <c r="I226" s="1" t="s">
        <v>1019</v>
      </c>
      <c r="J226" s="35">
        <f t="shared" si="11"/>
        <v>64000</v>
      </c>
      <c r="K226" s="35">
        <v>0</v>
      </c>
      <c r="L226" s="35">
        <v>64000</v>
      </c>
      <c r="M226" s="1" t="s">
        <v>264</v>
      </c>
      <c r="N226" s="3">
        <v>46041</v>
      </c>
      <c r="O226" s="1">
        <f t="shared" si="10"/>
        <v>5</v>
      </c>
      <c r="P226" s="1" t="s">
        <v>38</v>
      </c>
      <c r="Q226" s="1"/>
      <c r="R226" s="1"/>
      <c r="S226" s="1"/>
      <c r="T226" s="1"/>
      <c r="U226" s="3">
        <v>46044</v>
      </c>
      <c r="V226" s="1" t="s">
        <v>39</v>
      </c>
      <c r="W226" s="1"/>
      <c r="X226" s="1" t="s">
        <v>40</v>
      </c>
    </row>
    <row r="227" spans="1:24" hidden="1">
      <c r="A227" s="1" t="s">
        <v>26</v>
      </c>
      <c r="B227" s="1" t="s">
        <v>929</v>
      </c>
      <c r="C227" s="52">
        <v>501835327</v>
      </c>
      <c r="D227" s="1" t="s">
        <v>930</v>
      </c>
      <c r="E227" s="3">
        <v>46036</v>
      </c>
      <c r="F227" s="12">
        <v>46036.242361111108</v>
      </c>
      <c r="G227" s="12" t="str">
        <f t="shared" si="9"/>
        <v>ENERO</v>
      </c>
      <c r="H227" s="1">
        <v>830122566</v>
      </c>
      <c r="I227" s="1" t="s">
        <v>931</v>
      </c>
      <c r="J227" s="35">
        <f t="shared" si="11"/>
        <v>1979214</v>
      </c>
      <c r="K227" s="35">
        <v>374298</v>
      </c>
      <c r="L227" s="35">
        <v>2353512</v>
      </c>
      <c r="M227" s="1" t="s">
        <v>65</v>
      </c>
      <c r="N227" s="3">
        <v>46043</v>
      </c>
      <c r="O227" s="1">
        <f t="shared" si="10"/>
        <v>7</v>
      </c>
      <c r="P227" s="1" t="s">
        <v>94</v>
      </c>
      <c r="Q227" s="1"/>
      <c r="R227" s="1"/>
      <c r="S227" s="1"/>
      <c r="T227" s="1"/>
      <c r="U227" s="3">
        <v>46043</v>
      </c>
      <c r="V227" s="1" t="s">
        <v>39</v>
      </c>
      <c r="W227" s="1"/>
      <c r="X227" s="1" t="s">
        <v>33</v>
      </c>
    </row>
    <row r="228" spans="1:24" hidden="1">
      <c r="A228" s="1" t="s">
        <v>26</v>
      </c>
      <c r="B228" s="1" t="s">
        <v>534</v>
      </c>
      <c r="C228" s="52">
        <v>466</v>
      </c>
      <c r="D228" s="1" t="s">
        <v>122</v>
      </c>
      <c r="E228" s="3">
        <v>46036</v>
      </c>
      <c r="F228" s="12">
        <v>46036.67454861111</v>
      </c>
      <c r="G228" s="12" t="str">
        <f t="shared" si="9"/>
        <v>ENERO</v>
      </c>
      <c r="H228" s="1">
        <v>901402351</v>
      </c>
      <c r="I228" s="1" t="s">
        <v>531</v>
      </c>
      <c r="J228" s="35">
        <f t="shared" si="11"/>
        <v>6560000</v>
      </c>
      <c r="K228" s="35">
        <v>1246400</v>
      </c>
      <c r="L228" s="35">
        <v>7806400</v>
      </c>
      <c r="M228" s="1" t="s">
        <v>9455</v>
      </c>
      <c r="N228" s="3">
        <v>46037</v>
      </c>
      <c r="O228" s="1">
        <f t="shared" si="10"/>
        <v>1</v>
      </c>
      <c r="P228" s="1" t="s">
        <v>38</v>
      </c>
      <c r="Q228" s="1"/>
      <c r="R228" s="1"/>
      <c r="S228" s="1"/>
      <c r="T228" s="1"/>
      <c r="U228" s="3">
        <v>46044</v>
      </c>
      <c r="V228" s="1" t="s">
        <v>39</v>
      </c>
      <c r="W228" s="1"/>
      <c r="X228" s="1" t="s">
        <v>40</v>
      </c>
    </row>
    <row r="229" spans="1:24" hidden="1">
      <c r="A229" s="1" t="s">
        <v>26</v>
      </c>
      <c r="B229" s="1" t="s">
        <v>860</v>
      </c>
      <c r="C229" s="52">
        <v>55418</v>
      </c>
      <c r="D229" s="1" t="s">
        <v>122</v>
      </c>
      <c r="E229" s="3">
        <v>46036</v>
      </c>
      <c r="F229" s="12">
        <v>46036.665821759256</v>
      </c>
      <c r="G229" s="12" t="str">
        <f t="shared" si="9"/>
        <v>ENERO</v>
      </c>
      <c r="H229" s="1">
        <v>900650486</v>
      </c>
      <c r="I229" s="1" t="s">
        <v>857</v>
      </c>
      <c r="J229" s="35">
        <f t="shared" si="11"/>
        <v>3613445.38</v>
      </c>
      <c r="K229" s="35">
        <v>686554.62</v>
      </c>
      <c r="L229" s="35">
        <v>4300000</v>
      </c>
      <c r="M229" s="1" t="s">
        <v>65</v>
      </c>
      <c r="N229" s="3">
        <v>46041</v>
      </c>
      <c r="O229" s="1">
        <f t="shared" si="10"/>
        <v>5</v>
      </c>
      <c r="P229" s="1" t="s">
        <v>38</v>
      </c>
      <c r="Q229" s="1"/>
      <c r="R229" s="1"/>
      <c r="S229" s="1"/>
      <c r="T229" s="1"/>
      <c r="U229" s="3">
        <v>46042</v>
      </c>
      <c r="V229" s="1" t="s">
        <v>39</v>
      </c>
      <c r="W229" s="1"/>
      <c r="X229" s="1" t="s">
        <v>40</v>
      </c>
    </row>
    <row r="230" spans="1:24" hidden="1">
      <c r="A230" s="1" t="s">
        <v>26</v>
      </c>
      <c r="B230" s="1" t="s">
        <v>882</v>
      </c>
      <c r="C230" s="52">
        <v>8052</v>
      </c>
      <c r="D230" s="1"/>
      <c r="E230" s="3">
        <v>46036</v>
      </c>
      <c r="F230" s="12">
        <v>46036.665162037039</v>
      </c>
      <c r="G230" s="12" t="str">
        <f t="shared" si="9"/>
        <v>ENERO</v>
      </c>
      <c r="H230" s="1">
        <v>901360705</v>
      </c>
      <c r="I230" s="1" t="s">
        <v>877</v>
      </c>
      <c r="J230" s="35">
        <f t="shared" si="11"/>
        <v>1330400</v>
      </c>
      <c r="K230" s="35">
        <v>252776</v>
      </c>
      <c r="L230" s="35">
        <v>1583176</v>
      </c>
      <c r="M230" s="1" t="s">
        <v>70</v>
      </c>
      <c r="N230" s="3">
        <v>46042</v>
      </c>
      <c r="O230" s="1">
        <f t="shared" si="10"/>
        <v>6</v>
      </c>
      <c r="P230" s="1" t="s">
        <v>38</v>
      </c>
      <c r="Q230" s="1"/>
      <c r="R230" s="1"/>
      <c r="S230" s="1"/>
      <c r="T230" s="1"/>
      <c r="U230" s="3"/>
      <c r="V230" s="1"/>
      <c r="W230" s="1"/>
      <c r="X230" s="1" t="s">
        <v>33</v>
      </c>
    </row>
    <row r="231" spans="1:24" hidden="1">
      <c r="A231" s="1" t="s">
        <v>26</v>
      </c>
      <c r="B231" s="1" t="s">
        <v>161</v>
      </c>
      <c r="C231" s="52">
        <v>562942</v>
      </c>
      <c r="D231" s="1" t="s">
        <v>159</v>
      </c>
      <c r="E231" s="3">
        <v>46036</v>
      </c>
      <c r="F231" s="12">
        <v>46036.455185185187</v>
      </c>
      <c r="G231" s="12" t="str">
        <f t="shared" si="9"/>
        <v>ENERO</v>
      </c>
      <c r="H231" s="1">
        <v>890800788</v>
      </c>
      <c r="I231" s="1" t="s">
        <v>160</v>
      </c>
      <c r="J231" s="35">
        <f t="shared" si="11"/>
        <v>166095</v>
      </c>
      <c r="K231" s="35">
        <v>31558</v>
      </c>
      <c r="L231" s="35">
        <v>197653</v>
      </c>
      <c r="M231" s="1" t="s">
        <v>70</v>
      </c>
      <c r="N231" s="3">
        <v>46042</v>
      </c>
      <c r="O231" s="1">
        <f t="shared" si="10"/>
        <v>6</v>
      </c>
      <c r="P231" s="1" t="s">
        <v>38</v>
      </c>
      <c r="Q231" s="1"/>
      <c r="R231" s="1"/>
      <c r="S231" s="1"/>
      <c r="T231" s="1"/>
      <c r="U231" s="3">
        <v>46042</v>
      </c>
      <c r="V231" s="1" t="s">
        <v>39</v>
      </c>
      <c r="W231" s="1"/>
      <c r="X231" s="1" t="s">
        <v>33</v>
      </c>
    </row>
    <row r="232" spans="1:24" hidden="1">
      <c r="A232" s="1" t="s">
        <v>26</v>
      </c>
      <c r="B232" s="1" t="s">
        <v>354</v>
      </c>
      <c r="C232" s="52">
        <v>28596</v>
      </c>
      <c r="D232" s="1" t="s">
        <v>355</v>
      </c>
      <c r="E232" s="3">
        <v>46036</v>
      </c>
      <c r="F232" s="12">
        <v>46036.617002314815</v>
      </c>
      <c r="G232" s="12" t="str">
        <f t="shared" si="9"/>
        <v>ENERO</v>
      </c>
      <c r="H232" s="1">
        <v>900405705</v>
      </c>
      <c r="I232" s="1" t="s">
        <v>356</v>
      </c>
      <c r="J232" s="35">
        <f t="shared" si="11"/>
        <v>504320.00000000006</v>
      </c>
      <c r="K232" s="35">
        <v>95820.800000000003</v>
      </c>
      <c r="L232" s="35">
        <v>600140.80000000005</v>
      </c>
      <c r="M232" s="1" t="s">
        <v>315</v>
      </c>
      <c r="N232" s="3">
        <v>46040</v>
      </c>
      <c r="O232" s="1">
        <f t="shared" si="10"/>
        <v>4</v>
      </c>
      <c r="P232" s="1"/>
      <c r="Q232" s="1"/>
      <c r="R232" s="1"/>
      <c r="S232" s="1"/>
      <c r="T232" s="1"/>
      <c r="U232" s="3"/>
      <c r="V232" s="1"/>
      <c r="W232" s="1"/>
      <c r="X232" s="1"/>
    </row>
    <row r="233" spans="1:24" hidden="1">
      <c r="A233" s="1" t="s">
        <v>26</v>
      </c>
      <c r="B233" s="1" t="s">
        <v>234</v>
      </c>
      <c r="C233" s="53">
        <v>11752</v>
      </c>
      <c r="D233" s="1" t="s">
        <v>227</v>
      </c>
      <c r="E233" s="3">
        <v>46036</v>
      </c>
      <c r="F233" s="12">
        <v>46036.585289351853</v>
      </c>
      <c r="G233" s="12" t="str">
        <f t="shared" si="9"/>
        <v>ENERO</v>
      </c>
      <c r="H233" s="1">
        <v>1036929757</v>
      </c>
      <c r="I233" s="1" t="s">
        <v>233</v>
      </c>
      <c r="J233" s="35">
        <f t="shared" si="11"/>
        <v>19000</v>
      </c>
      <c r="K233" s="35">
        <v>0</v>
      </c>
      <c r="L233" s="35">
        <v>19000</v>
      </c>
      <c r="M233" s="1" t="s">
        <v>54</v>
      </c>
      <c r="N233" s="3"/>
      <c r="O233" s="1">
        <f t="shared" si="10"/>
        <v>0</v>
      </c>
      <c r="P233" s="1"/>
      <c r="Q233" s="1"/>
      <c r="R233" s="1"/>
      <c r="S233" s="1"/>
      <c r="T233" s="1"/>
      <c r="U233" s="3"/>
      <c r="V233" s="1"/>
      <c r="W233" s="1"/>
      <c r="X233" s="1"/>
    </row>
    <row r="234" spans="1:24" hidden="1">
      <c r="A234" s="1" t="s">
        <v>26</v>
      </c>
      <c r="B234" s="1" t="s">
        <v>132</v>
      </c>
      <c r="C234" s="52">
        <v>226987</v>
      </c>
      <c r="D234" s="1" t="s">
        <v>28</v>
      </c>
      <c r="E234" s="3">
        <v>46036</v>
      </c>
      <c r="F234" s="12">
        <v>46036.35297453704</v>
      </c>
      <c r="G234" s="12" t="str">
        <f t="shared" si="9"/>
        <v>ENERO</v>
      </c>
      <c r="H234" s="1">
        <v>890937070</v>
      </c>
      <c r="I234" s="1" t="s">
        <v>127</v>
      </c>
      <c r="J234" s="35">
        <f t="shared" si="11"/>
        <v>725781</v>
      </c>
      <c r="K234" s="35">
        <v>13790</v>
      </c>
      <c r="L234" s="35">
        <v>739571</v>
      </c>
      <c r="M234" s="1" t="s">
        <v>128</v>
      </c>
      <c r="N234" s="3">
        <v>46045</v>
      </c>
      <c r="O234" s="1">
        <f t="shared" si="10"/>
        <v>9</v>
      </c>
      <c r="P234" s="1"/>
      <c r="Q234" s="1"/>
      <c r="R234" s="1"/>
      <c r="S234" s="1"/>
      <c r="T234" s="1"/>
      <c r="U234" s="3">
        <v>46049</v>
      </c>
      <c r="V234" s="1" t="s">
        <v>39</v>
      </c>
      <c r="W234" s="1"/>
      <c r="X234" s="1" t="s">
        <v>33</v>
      </c>
    </row>
    <row r="235" spans="1:24" hidden="1">
      <c r="A235" s="1" t="s">
        <v>26</v>
      </c>
      <c r="B235" s="1" t="s">
        <v>672</v>
      </c>
      <c r="C235" s="52">
        <v>138287</v>
      </c>
      <c r="D235" s="1" t="s">
        <v>671</v>
      </c>
      <c r="E235" s="3">
        <v>46036</v>
      </c>
      <c r="F235" s="12">
        <v>46036.134027777778</v>
      </c>
      <c r="G235" s="12" t="str">
        <f t="shared" si="9"/>
        <v>ENERO</v>
      </c>
      <c r="H235" s="1">
        <v>860001697</v>
      </c>
      <c r="I235" s="1" t="s">
        <v>669</v>
      </c>
      <c r="J235" s="35">
        <f t="shared" si="11"/>
        <v>467250</v>
      </c>
      <c r="K235" s="35">
        <v>0</v>
      </c>
      <c r="L235" s="35">
        <v>467250</v>
      </c>
      <c r="M235" s="1" t="s">
        <v>70</v>
      </c>
      <c r="N235" s="3">
        <v>46036</v>
      </c>
      <c r="O235" s="1">
        <f t="shared" si="10"/>
        <v>0</v>
      </c>
      <c r="P235" s="1" t="s">
        <v>38</v>
      </c>
      <c r="Q235" s="1"/>
      <c r="R235" s="1"/>
      <c r="S235" s="1"/>
      <c r="T235" s="1"/>
      <c r="U235" s="3">
        <v>46038</v>
      </c>
      <c r="V235" s="1" t="s">
        <v>39</v>
      </c>
      <c r="W235" s="1"/>
      <c r="X235" s="1" t="s">
        <v>40</v>
      </c>
    </row>
    <row r="236" spans="1:24" hidden="1">
      <c r="A236" s="1" t="s">
        <v>26</v>
      </c>
      <c r="B236" s="1" t="s">
        <v>42</v>
      </c>
      <c r="C236" s="52">
        <v>498</v>
      </c>
      <c r="D236" s="1" t="s">
        <v>35</v>
      </c>
      <c r="E236" s="3">
        <v>46037</v>
      </c>
      <c r="F236" s="12">
        <v>46037.790011574078</v>
      </c>
      <c r="G236" s="12" t="str">
        <f t="shared" si="9"/>
        <v>ENERO</v>
      </c>
      <c r="H236" s="1">
        <v>901741749</v>
      </c>
      <c r="I236" s="1" t="s">
        <v>36</v>
      </c>
      <c r="J236" s="35">
        <f t="shared" si="11"/>
        <v>150000</v>
      </c>
      <c r="K236" s="35">
        <v>28500</v>
      </c>
      <c r="L236" s="35">
        <v>178500</v>
      </c>
      <c r="M236" s="1" t="s">
        <v>9455</v>
      </c>
      <c r="N236" s="3">
        <v>46042</v>
      </c>
      <c r="O236" s="1">
        <f t="shared" si="10"/>
        <v>5</v>
      </c>
      <c r="P236" s="1" t="s">
        <v>38</v>
      </c>
      <c r="Q236" s="1"/>
      <c r="R236" s="1"/>
      <c r="S236" s="1"/>
      <c r="T236" s="1"/>
      <c r="U236" s="3">
        <v>46044</v>
      </c>
      <c r="V236" s="1" t="s">
        <v>43</v>
      </c>
      <c r="W236" s="1"/>
      <c r="X236" s="1" t="s">
        <v>40</v>
      </c>
    </row>
    <row r="237" spans="1:24" hidden="1">
      <c r="A237" s="1" t="s">
        <v>26</v>
      </c>
      <c r="B237" s="1" t="s">
        <v>568</v>
      </c>
      <c r="C237" s="52">
        <v>18099</v>
      </c>
      <c r="D237" s="1" t="s">
        <v>566</v>
      </c>
      <c r="E237" s="3">
        <v>46037</v>
      </c>
      <c r="F237" s="12">
        <v>46037.71675925926</v>
      </c>
      <c r="G237" s="12" t="str">
        <f t="shared" si="9"/>
        <v>ENERO</v>
      </c>
      <c r="H237" s="1">
        <v>900237741</v>
      </c>
      <c r="I237" s="1" t="s">
        <v>567</v>
      </c>
      <c r="J237" s="35">
        <f t="shared" si="11"/>
        <v>558750</v>
      </c>
      <c r="K237" s="35">
        <v>106162.5</v>
      </c>
      <c r="L237" s="35">
        <v>664912.5</v>
      </c>
      <c r="M237" s="1" t="s">
        <v>70</v>
      </c>
      <c r="N237" s="3">
        <v>46043</v>
      </c>
      <c r="O237" s="1">
        <f t="shared" si="10"/>
        <v>6</v>
      </c>
      <c r="P237" s="1" t="s">
        <v>66</v>
      </c>
      <c r="Q237" s="1"/>
      <c r="R237" s="1"/>
      <c r="S237" s="1"/>
      <c r="T237" s="1"/>
      <c r="U237" s="3">
        <v>46044</v>
      </c>
      <c r="V237" s="1" t="s">
        <v>39</v>
      </c>
      <c r="W237" s="1"/>
      <c r="X237" s="1" t="s">
        <v>33</v>
      </c>
    </row>
    <row r="238" spans="1:24" hidden="1">
      <c r="A238" s="1" t="s">
        <v>26</v>
      </c>
      <c r="B238" s="1" t="s">
        <v>44</v>
      </c>
      <c r="C238" s="52">
        <v>497</v>
      </c>
      <c r="D238" s="1" t="s">
        <v>35</v>
      </c>
      <c r="E238" s="3">
        <v>46037</v>
      </c>
      <c r="F238" s="12">
        <v>46037.779108796298</v>
      </c>
      <c r="G238" s="12" t="str">
        <f t="shared" si="9"/>
        <v>ENERO</v>
      </c>
      <c r="H238" s="1">
        <v>901741749</v>
      </c>
      <c r="I238" s="1" t="s">
        <v>36</v>
      </c>
      <c r="J238" s="35">
        <f t="shared" si="11"/>
        <v>3600000</v>
      </c>
      <c r="K238" s="35">
        <v>684000</v>
      </c>
      <c r="L238" s="35">
        <v>4284000</v>
      </c>
      <c r="M238" s="1" t="s">
        <v>9455</v>
      </c>
      <c r="N238" s="3">
        <v>46042</v>
      </c>
      <c r="O238" s="1">
        <f t="shared" si="10"/>
        <v>5</v>
      </c>
      <c r="P238" s="1" t="s">
        <v>38</v>
      </c>
      <c r="Q238" s="1"/>
      <c r="R238" s="1"/>
      <c r="S238" s="1"/>
      <c r="T238" s="1"/>
      <c r="U238" s="3">
        <v>46065</v>
      </c>
      <c r="V238" s="1" t="s">
        <v>39</v>
      </c>
      <c r="W238" s="1"/>
      <c r="X238" s="1" t="s">
        <v>40</v>
      </c>
    </row>
    <row r="239" spans="1:24" hidden="1">
      <c r="A239" s="1" t="s">
        <v>26</v>
      </c>
      <c r="B239" s="1" t="s">
        <v>569</v>
      </c>
      <c r="C239" s="52">
        <v>18098</v>
      </c>
      <c r="D239" s="1" t="s">
        <v>566</v>
      </c>
      <c r="E239" s="3">
        <v>46037</v>
      </c>
      <c r="F239" s="12">
        <v>46037.716493055559</v>
      </c>
      <c r="G239" s="12" t="str">
        <f t="shared" si="9"/>
        <v>ENERO</v>
      </c>
      <c r="H239" s="1">
        <v>900237741</v>
      </c>
      <c r="I239" s="1" t="s">
        <v>567</v>
      </c>
      <c r="J239" s="35">
        <f t="shared" si="11"/>
        <v>200000</v>
      </c>
      <c r="K239" s="35">
        <v>38000</v>
      </c>
      <c r="L239" s="35">
        <v>238000</v>
      </c>
      <c r="M239" s="1" t="s">
        <v>70</v>
      </c>
      <c r="N239" s="3">
        <v>46043</v>
      </c>
      <c r="O239" s="1">
        <f t="shared" si="10"/>
        <v>6</v>
      </c>
      <c r="P239" s="1" t="s">
        <v>66</v>
      </c>
      <c r="Q239" s="1"/>
      <c r="R239" s="1"/>
      <c r="S239" s="1"/>
      <c r="T239" s="1"/>
      <c r="U239" s="3">
        <v>46044</v>
      </c>
      <c r="V239" s="1" t="s">
        <v>39</v>
      </c>
      <c r="W239" s="1"/>
      <c r="X239" s="1" t="s">
        <v>33</v>
      </c>
    </row>
    <row r="240" spans="1:24" hidden="1">
      <c r="A240" s="1" t="s">
        <v>26</v>
      </c>
      <c r="B240" s="1" t="s">
        <v>861</v>
      </c>
      <c r="C240" s="52">
        <v>55472</v>
      </c>
      <c r="D240" s="1" t="s">
        <v>122</v>
      </c>
      <c r="E240" s="3">
        <v>46037</v>
      </c>
      <c r="F240" s="12">
        <v>46037.702476851853</v>
      </c>
      <c r="G240" s="12" t="str">
        <f t="shared" si="9"/>
        <v>ENERO</v>
      </c>
      <c r="H240" s="1">
        <v>900650486</v>
      </c>
      <c r="I240" s="1" t="s">
        <v>857</v>
      </c>
      <c r="J240" s="35">
        <f t="shared" si="11"/>
        <v>558823.53</v>
      </c>
      <c r="K240" s="35">
        <v>106176.47</v>
      </c>
      <c r="L240" s="35">
        <v>665000</v>
      </c>
      <c r="M240" s="1" t="s">
        <v>65</v>
      </c>
      <c r="N240" s="3">
        <v>46041</v>
      </c>
      <c r="O240" s="1">
        <f t="shared" si="10"/>
        <v>4</v>
      </c>
      <c r="P240" s="1" t="s">
        <v>38</v>
      </c>
      <c r="Q240" s="1"/>
      <c r="R240" s="1"/>
      <c r="S240" s="1"/>
      <c r="T240" s="1"/>
      <c r="U240" s="3">
        <v>46042</v>
      </c>
      <c r="V240" s="1" t="s">
        <v>39</v>
      </c>
      <c r="W240" s="1"/>
      <c r="X240" s="1" t="s">
        <v>40</v>
      </c>
    </row>
    <row r="241" spans="1:24" hidden="1">
      <c r="A241" s="1" t="s">
        <v>26</v>
      </c>
      <c r="B241" s="1" t="s">
        <v>974</v>
      </c>
      <c r="C241" s="52">
        <v>45829</v>
      </c>
      <c r="D241" s="1" t="s">
        <v>122</v>
      </c>
      <c r="E241" s="3">
        <v>46037</v>
      </c>
      <c r="F241" s="12">
        <v>46037.676898148151</v>
      </c>
      <c r="G241" s="12" t="str">
        <f t="shared" si="9"/>
        <v>ENERO</v>
      </c>
      <c r="H241" s="1">
        <v>800011268</v>
      </c>
      <c r="I241" s="1" t="s">
        <v>975</v>
      </c>
      <c r="J241" s="35">
        <f t="shared" si="11"/>
        <v>1176470.5900000001</v>
      </c>
      <c r="K241" s="35">
        <v>223529.41</v>
      </c>
      <c r="L241" s="35">
        <v>1400000</v>
      </c>
      <c r="M241" s="1" t="s">
        <v>195</v>
      </c>
      <c r="N241" s="3">
        <v>46038</v>
      </c>
      <c r="O241" s="1">
        <f t="shared" si="10"/>
        <v>1</v>
      </c>
      <c r="P241" s="1" t="s">
        <v>31</v>
      </c>
      <c r="Q241" s="1"/>
      <c r="R241" s="1"/>
      <c r="S241" s="1"/>
      <c r="T241" s="1"/>
      <c r="U241" s="3"/>
      <c r="V241" s="1"/>
      <c r="W241" s="1"/>
      <c r="X241" s="1" t="s">
        <v>40</v>
      </c>
    </row>
    <row r="242" spans="1:24" hidden="1">
      <c r="A242" s="1" t="s">
        <v>26</v>
      </c>
      <c r="B242" s="1" t="s">
        <v>712</v>
      </c>
      <c r="C242" s="52">
        <v>61790</v>
      </c>
      <c r="D242" s="1" t="s">
        <v>713</v>
      </c>
      <c r="E242" s="3">
        <v>46037</v>
      </c>
      <c r="F242" s="12">
        <v>46037.488888888889</v>
      </c>
      <c r="G242" s="12" t="str">
        <f t="shared" si="9"/>
        <v>ENERO</v>
      </c>
      <c r="H242" s="1">
        <v>860030828</v>
      </c>
      <c r="I242" s="1" t="s">
        <v>714</v>
      </c>
      <c r="J242" s="35">
        <f t="shared" si="11"/>
        <v>235176</v>
      </c>
      <c r="K242" s="35">
        <v>44683</v>
      </c>
      <c r="L242" s="35">
        <v>279859</v>
      </c>
      <c r="M242" s="1" t="s">
        <v>9455</v>
      </c>
      <c r="N242" s="3">
        <v>46042</v>
      </c>
      <c r="O242" s="1">
        <f t="shared" si="10"/>
        <v>5</v>
      </c>
      <c r="P242" s="1" t="s">
        <v>38</v>
      </c>
      <c r="Q242" s="1"/>
      <c r="R242" s="1"/>
      <c r="S242" s="1"/>
      <c r="T242" s="1"/>
      <c r="U242" s="3">
        <v>46044</v>
      </c>
      <c r="V242" s="1" t="s">
        <v>39</v>
      </c>
      <c r="W242" s="1"/>
      <c r="X242" s="1" t="s">
        <v>40</v>
      </c>
    </row>
    <row r="243" spans="1:24" hidden="1">
      <c r="A243" s="1" t="s">
        <v>26</v>
      </c>
      <c r="B243" s="1" t="s">
        <v>535</v>
      </c>
      <c r="C243" s="52">
        <v>467</v>
      </c>
      <c r="D243" s="1" t="s">
        <v>122</v>
      </c>
      <c r="E243" s="3">
        <v>46037</v>
      </c>
      <c r="F243" s="12">
        <v>46037.648229166669</v>
      </c>
      <c r="G243" s="12" t="str">
        <f t="shared" si="9"/>
        <v>ENERO</v>
      </c>
      <c r="H243" s="1">
        <v>901402351</v>
      </c>
      <c r="I243" s="1" t="s">
        <v>531</v>
      </c>
      <c r="J243" s="35">
        <f t="shared" si="11"/>
        <v>1015200</v>
      </c>
      <c r="K243" s="35">
        <v>192888</v>
      </c>
      <c r="L243" s="35">
        <v>1208088</v>
      </c>
      <c r="M243" s="1" t="s">
        <v>9455</v>
      </c>
      <c r="N243" s="3">
        <v>46042</v>
      </c>
      <c r="O243" s="1">
        <f t="shared" si="10"/>
        <v>5</v>
      </c>
      <c r="P243" s="1" t="s">
        <v>38</v>
      </c>
      <c r="Q243" s="1"/>
      <c r="R243" s="1"/>
      <c r="S243" s="1"/>
      <c r="T243" s="1"/>
      <c r="U243" s="3">
        <v>46044</v>
      </c>
      <c r="V243" s="1" t="s">
        <v>39</v>
      </c>
      <c r="W243" s="1"/>
      <c r="X243" s="1" t="s">
        <v>40</v>
      </c>
    </row>
    <row r="244" spans="1:24" hidden="1">
      <c r="A244" s="1" t="s">
        <v>26</v>
      </c>
      <c r="B244" s="1" t="s">
        <v>799</v>
      </c>
      <c r="C244" s="52">
        <v>446</v>
      </c>
      <c r="D244" s="1" t="s">
        <v>795</v>
      </c>
      <c r="E244" s="3">
        <v>46037</v>
      </c>
      <c r="F244" s="12">
        <v>46037.632430555554</v>
      </c>
      <c r="G244" s="12" t="str">
        <f t="shared" si="9"/>
        <v>ENERO</v>
      </c>
      <c r="H244" s="1">
        <v>900062992</v>
      </c>
      <c r="I244" s="1" t="s">
        <v>796</v>
      </c>
      <c r="J244" s="35">
        <f t="shared" si="11"/>
        <v>654647</v>
      </c>
      <c r="K244" s="35">
        <v>124383</v>
      </c>
      <c r="L244" s="35">
        <v>779030</v>
      </c>
      <c r="M244" s="1" t="s">
        <v>70</v>
      </c>
      <c r="N244" s="3">
        <v>46048</v>
      </c>
      <c r="O244" s="1">
        <f t="shared" si="10"/>
        <v>11</v>
      </c>
      <c r="P244" s="1" t="s">
        <v>38</v>
      </c>
      <c r="Q244" s="1"/>
      <c r="R244" s="1"/>
      <c r="S244" s="1"/>
      <c r="T244" s="1"/>
      <c r="U244" s="3">
        <v>46065</v>
      </c>
      <c r="V244" s="1" t="s">
        <v>39</v>
      </c>
      <c r="W244" s="1"/>
      <c r="X244" s="1" t="s">
        <v>50</v>
      </c>
    </row>
    <row r="245" spans="1:24" hidden="1">
      <c r="A245" s="1" t="s">
        <v>26</v>
      </c>
      <c r="B245" s="1" t="s">
        <v>611</v>
      </c>
      <c r="C245" s="52">
        <v>8857</v>
      </c>
      <c r="D245" s="1" t="s">
        <v>612</v>
      </c>
      <c r="E245" s="3">
        <v>46037</v>
      </c>
      <c r="F245" s="12">
        <v>46037.617106481484</v>
      </c>
      <c r="G245" s="12" t="str">
        <f t="shared" si="9"/>
        <v>ENERO</v>
      </c>
      <c r="H245" s="1">
        <v>890921246</v>
      </c>
      <c r="I245" s="1" t="s">
        <v>613</v>
      </c>
      <c r="J245" s="35">
        <f t="shared" si="11"/>
        <v>32800</v>
      </c>
      <c r="K245" s="35">
        <v>6232</v>
      </c>
      <c r="L245" s="35">
        <v>39032</v>
      </c>
      <c r="M245" s="1" t="s">
        <v>264</v>
      </c>
      <c r="N245" s="3">
        <v>46041</v>
      </c>
      <c r="O245" s="1">
        <f t="shared" si="10"/>
        <v>4</v>
      </c>
      <c r="P245" s="1" t="s">
        <v>38</v>
      </c>
      <c r="Q245" s="1"/>
      <c r="R245" s="1"/>
      <c r="S245" s="1"/>
      <c r="T245" s="1"/>
      <c r="U245" s="3">
        <v>46042</v>
      </c>
      <c r="V245" s="1" t="s">
        <v>39</v>
      </c>
      <c r="W245" s="1"/>
      <c r="X245" s="1" t="s">
        <v>40</v>
      </c>
    </row>
    <row r="246" spans="1:24" hidden="1">
      <c r="A246" s="1" t="s">
        <v>26</v>
      </c>
      <c r="B246" s="1" t="s">
        <v>95</v>
      </c>
      <c r="C246" s="52">
        <v>6856</v>
      </c>
      <c r="D246" s="1" t="s">
        <v>96</v>
      </c>
      <c r="E246" s="3">
        <v>46037</v>
      </c>
      <c r="F246" s="12">
        <v>46037.601122685184</v>
      </c>
      <c r="G246" s="12" t="str">
        <f t="shared" si="9"/>
        <v>ENERO</v>
      </c>
      <c r="H246" s="1">
        <v>811006418</v>
      </c>
      <c r="I246" s="1" t="s">
        <v>97</v>
      </c>
      <c r="J246" s="35">
        <f t="shared" si="11"/>
        <v>295766</v>
      </c>
      <c r="K246" s="35">
        <v>56195.54</v>
      </c>
      <c r="L246" s="35">
        <v>351961.54</v>
      </c>
      <c r="M246" s="1" t="s">
        <v>98</v>
      </c>
      <c r="N246" s="3">
        <v>46042</v>
      </c>
      <c r="O246" s="1">
        <f t="shared" si="10"/>
        <v>5</v>
      </c>
      <c r="P246" s="1" t="s">
        <v>38</v>
      </c>
      <c r="Q246" s="1"/>
      <c r="R246" s="1"/>
      <c r="S246" s="1"/>
      <c r="T246" s="1"/>
      <c r="U246" s="3">
        <v>46042</v>
      </c>
      <c r="V246" s="1" t="s">
        <v>39</v>
      </c>
      <c r="W246" s="1"/>
      <c r="X246" s="1" t="s">
        <v>40</v>
      </c>
    </row>
    <row r="247" spans="1:24" hidden="1">
      <c r="A247" s="1" t="s">
        <v>26</v>
      </c>
      <c r="B247" s="1" t="s">
        <v>99</v>
      </c>
      <c r="C247" s="52">
        <v>6855</v>
      </c>
      <c r="D247" s="1" t="s">
        <v>96</v>
      </c>
      <c r="E247" s="3">
        <v>46037</v>
      </c>
      <c r="F247" s="12">
        <v>46037.596435185187</v>
      </c>
      <c r="G247" s="12" t="str">
        <f t="shared" si="9"/>
        <v>ENERO</v>
      </c>
      <c r="H247" s="1">
        <v>811006418</v>
      </c>
      <c r="I247" s="1" t="s">
        <v>97</v>
      </c>
      <c r="J247" s="35">
        <f t="shared" si="11"/>
        <v>517045.00000000006</v>
      </c>
      <c r="K247" s="35">
        <v>98238.55</v>
      </c>
      <c r="L247" s="35">
        <v>615283.55000000005</v>
      </c>
      <c r="M247" s="1" t="s">
        <v>98</v>
      </c>
      <c r="N247" s="3">
        <v>46042</v>
      </c>
      <c r="O247" s="1">
        <f t="shared" si="10"/>
        <v>5</v>
      </c>
      <c r="P247" s="1" t="s">
        <v>38</v>
      </c>
      <c r="Q247" s="1"/>
      <c r="R247" s="1"/>
      <c r="S247" s="1"/>
      <c r="T247" s="1"/>
      <c r="U247" s="3">
        <v>46042</v>
      </c>
      <c r="V247" s="1" t="s">
        <v>39</v>
      </c>
      <c r="W247" s="1"/>
      <c r="X247" s="1" t="s">
        <v>40</v>
      </c>
    </row>
    <row r="248" spans="1:24" hidden="1">
      <c r="A248" s="1" t="s">
        <v>26</v>
      </c>
      <c r="B248" s="1" t="s">
        <v>100</v>
      </c>
      <c r="C248" s="52">
        <v>6854</v>
      </c>
      <c r="D248" s="1" t="s">
        <v>96</v>
      </c>
      <c r="E248" s="3">
        <v>46037</v>
      </c>
      <c r="F248" s="12">
        <v>46037.594074074077</v>
      </c>
      <c r="G248" s="12" t="str">
        <f t="shared" si="9"/>
        <v>ENERO</v>
      </c>
      <c r="H248" s="1">
        <v>811006418</v>
      </c>
      <c r="I248" s="1" t="s">
        <v>97</v>
      </c>
      <c r="J248" s="35">
        <f t="shared" si="11"/>
        <v>130000</v>
      </c>
      <c r="K248" s="35">
        <v>24700</v>
      </c>
      <c r="L248" s="35">
        <v>154700</v>
      </c>
      <c r="M248" s="1" t="s">
        <v>98</v>
      </c>
      <c r="N248" s="3">
        <v>46042</v>
      </c>
      <c r="O248" s="1">
        <f t="shared" si="10"/>
        <v>5</v>
      </c>
      <c r="P248" s="1" t="s">
        <v>38</v>
      </c>
      <c r="Q248" s="1"/>
      <c r="R248" s="22"/>
      <c r="S248" s="1"/>
      <c r="T248" s="1"/>
      <c r="U248" s="3">
        <v>46044</v>
      </c>
      <c r="V248" s="1" t="s">
        <v>39</v>
      </c>
      <c r="W248" s="1"/>
      <c r="X248" s="1" t="s">
        <v>40</v>
      </c>
    </row>
    <row r="249" spans="1:24" hidden="1">
      <c r="A249" s="1" t="s">
        <v>26</v>
      </c>
      <c r="B249" s="1" t="s">
        <v>985</v>
      </c>
      <c r="C249" s="52">
        <v>95</v>
      </c>
      <c r="D249" s="1" t="s">
        <v>986</v>
      </c>
      <c r="E249" s="3">
        <v>46037</v>
      </c>
      <c r="F249" s="12">
        <v>46037.588043981479</v>
      </c>
      <c r="G249" s="12" t="str">
        <f t="shared" si="9"/>
        <v>ENERO</v>
      </c>
      <c r="H249" s="1">
        <v>94410887</v>
      </c>
      <c r="I249" s="1" t="s">
        <v>987</v>
      </c>
      <c r="J249" s="35">
        <f t="shared" si="11"/>
        <v>369000</v>
      </c>
      <c r="K249" s="35">
        <v>0</v>
      </c>
      <c r="L249" s="35">
        <v>369000</v>
      </c>
      <c r="M249" s="1" t="s">
        <v>37</v>
      </c>
      <c r="N249" s="3">
        <v>46045</v>
      </c>
      <c r="O249" s="1">
        <f t="shared" si="10"/>
        <v>8</v>
      </c>
      <c r="P249" s="1" t="s">
        <v>66</v>
      </c>
      <c r="Q249" s="1"/>
      <c r="R249" s="1"/>
      <c r="S249" s="1"/>
      <c r="T249" s="1"/>
      <c r="U249" s="3">
        <v>46048</v>
      </c>
      <c r="V249" s="1" t="s">
        <v>39</v>
      </c>
      <c r="W249" s="1"/>
      <c r="X249" s="1" t="s">
        <v>33</v>
      </c>
    </row>
    <row r="250" spans="1:24" hidden="1">
      <c r="A250" s="1" t="s">
        <v>26</v>
      </c>
      <c r="B250" s="1" t="s">
        <v>824</v>
      </c>
      <c r="C250" s="52">
        <v>674431</v>
      </c>
      <c r="D250" s="1" t="s">
        <v>825</v>
      </c>
      <c r="E250" s="3">
        <v>46037</v>
      </c>
      <c r="F250" s="12">
        <v>46037.565925925926</v>
      </c>
      <c r="G250" s="12" t="str">
        <f t="shared" si="9"/>
        <v>ENERO</v>
      </c>
      <c r="H250" s="1">
        <v>890915475</v>
      </c>
      <c r="I250" s="1" t="s">
        <v>818</v>
      </c>
      <c r="J250" s="35">
        <f t="shared" si="11"/>
        <v>754166</v>
      </c>
      <c r="K250" s="35">
        <v>143291.54</v>
      </c>
      <c r="L250" s="35">
        <v>897457.54</v>
      </c>
      <c r="M250" s="1" t="s">
        <v>70</v>
      </c>
      <c r="N250" s="3">
        <v>46041</v>
      </c>
      <c r="O250" s="1">
        <f t="shared" si="10"/>
        <v>4</v>
      </c>
      <c r="P250" s="1" t="s">
        <v>38</v>
      </c>
      <c r="Q250" s="1"/>
      <c r="R250" s="1"/>
      <c r="S250" s="1"/>
      <c r="T250" s="1"/>
      <c r="U250" s="3">
        <v>46044</v>
      </c>
      <c r="V250" s="1" t="s">
        <v>39</v>
      </c>
      <c r="W250" s="1"/>
      <c r="X250" s="1" t="s">
        <v>40</v>
      </c>
    </row>
    <row r="251" spans="1:24" hidden="1">
      <c r="A251" s="1" t="s">
        <v>26</v>
      </c>
      <c r="B251" s="1" t="s">
        <v>895</v>
      </c>
      <c r="C251" s="52">
        <v>11593</v>
      </c>
      <c r="D251" s="1" t="s">
        <v>698</v>
      </c>
      <c r="E251" s="3">
        <v>46037</v>
      </c>
      <c r="F251" s="12">
        <v>46037.513912037037</v>
      </c>
      <c r="G251" s="12" t="str">
        <f t="shared" si="9"/>
        <v>ENERO</v>
      </c>
      <c r="H251" s="1">
        <v>901221454</v>
      </c>
      <c r="I251" s="1" t="s">
        <v>896</v>
      </c>
      <c r="J251" s="35">
        <f t="shared" si="11"/>
        <v>90000</v>
      </c>
      <c r="K251" s="35">
        <v>17100</v>
      </c>
      <c r="L251" s="35">
        <v>107100</v>
      </c>
      <c r="M251" s="1" t="s">
        <v>264</v>
      </c>
      <c r="N251" s="3">
        <v>46041</v>
      </c>
      <c r="O251" s="1">
        <f t="shared" si="10"/>
        <v>4</v>
      </c>
      <c r="P251" s="1" t="s">
        <v>38</v>
      </c>
      <c r="Q251" s="1"/>
      <c r="R251" s="1"/>
      <c r="S251" s="1"/>
      <c r="T251" s="1"/>
      <c r="U251" s="3">
        <v>46044</v>
      </c>
      <c r="V251" s="1" t="s">
        <v>39</v>
      </c>
      <c r="W251" s="1"/>
      <c r="X251" s="1" t="s">
        <v>40</v>
      </c>
    </row>
    <row r="252" spans="1:24" hidden="1">
      <c r="A252" s="1" t="s">
        <v>26</v>
      </c>
      <c r="B252" s="1" t="s">
        <v>343</v>
      </c>
      <c r="C252" s="52">
        <v>340408</v>
      </c>
      <c r="D252" s="1" t="s">
        <v>336</v>
      </c>
      <c r="E252" s="3">
        <v>46037</v>
      </c>
      <c r="F252" s="12">
        <v>46037.490590277775</v>
      </c>
      <c r="G252" s="12" t="str">
        <f t="shared" si="9"/>
        <v>ENERO</v>
      </c>
      <c r="H252" s="1">
        <v>800049074</v>
      </c>
      <c r="I252" s="1" t="s">
        <v>337</v>
      </c>
      <c r="J252" s="35">
        <f t="shared" si="11"/>
        <v>57204</v>
      </c>
      <c r="K252" s="35">
        <v>10869</v>
      </c>
      <c r="L252" s="35">
        <v>68073</v>
      </c>
      <c r="M252" s="1" t="s">
        <v>70</v>
      </c>
      <c r="N252" s="3">
        <v>46042</v>
      </c>
      <c r="O252" s="1">
        <f t="shared" si="10"/>
        <v>5</v>
      </c>
      <c r="P252" s="1" t="s">
        <v>38</v>
      </c>
      <c r="Q252" s="1"/>
      <c r="R252" s="1"/>
      <c r="S252" s="1"/>
      <c r="T252" s="1"/>
      <c r="U252" s="3">
        <v>46042</v>
      </c>
      <c r="V252" s="1" t="s">
        <v>39</v>
      </c>
      <c r="W252" s="1"/>
      <c r="X252" s="1" t="s">
        <v>40</v>
      </c>
    </row>
    <row r="253" spans="1:24" hidden="1">
      <c r="A253" s="1" t="s">
        <v>26</v>
      </c>
      <c r="B253" s="1" t="s">
        <v>318</v>
      </c>
      <c r="C253" s="52">
        <v>2827315</v>
      </c>
      <c r="D253" s="1" t="s">
        <v>312</v>
      </c>
      <c r="E253" s="3">
        <v>46037</v>
      </c>
      <c r="F253" s="12">
        <v>46037.898182870369</v>
      </c>
      <c r="G253" s="12" t="str">
        <f t="shared" si="9"/>
        <v>ENERO</v>
      </c>
      <c r="H253" s="1">
        <v>890903939</v>
      </c>
      <c r="I253" s="1" t="s">
        <v>313</v>
      </c>
      <c r="J253" s="35">
        <f t="shared" si="11"/>
        <v>133500</v>
      </c>
      <c r="K253" s="35">
        <v>0</v>
      </c>
      <c r="L253" s="35">
        <v>133500</v>
      </c>
      <c r="M253" s="1" t="s">
        <v>70</v>
      </c>
      <c r="N253" s="3">
        <v>46041</v>
      </c>
      <c r="O253" s="1">
        <f t="shared" si="10"/>
        <v>4</v>
      </c>
      <c r="P253" s="1" t="s">
        <v>38</v>
      </c>
      <c r="Q253" s="1"/>
      <c r="R253" s="1"/>
      <c r="S253" s="1"/>
      <c r="T253" s="1"/>
      <c r="U253" s="3">
        <v>46045</v>
      </c>
      <c r="V253" s="1" t="s">
        <v>39</v>
      </c>
      <c r="W253" s="1"/>
      <c r="X253" s="1" t="s">
        <v>40</v>
      </c>
    </row>
    <row r="254" spans="1:24" hidden="1">
      <c r="A254" s="1" t="s">
        <v>26</v>
      </c>
      <c r="B254" s="1" t="s">
        <v>407</v>
      </c>
      <c r="C254" s="52">
        <v>5610</v>
      </c>
      <c r="D254" s="1"/>
      <c r="E254" s="3">
        <v>46037</v>
      </c>
      <c r="F254" s="12">
        <v>46037.863229166665</v>
      </c>
      <c r="G254" s="12" t="str">
        <f t="shared" si="9"/>
        <v>ENERO</v>
      </c>
      <c r="H254" s="1">
        <v>32150739</v>
      </c>
      <c r="I254" s="1" t="s">
        <v>400</v>
      </c>
      <c r="J254" s="35">
        <f t="shared" si="11"/>
        <v>492300</v>
      </c>
      <c r="K254" s="35">
        <v>0</v>
      </c>
      <c r="L254" s="35">
        <v>492300</v>
      </c>
      <c r="M254" s="1" t="s">
        <v>199</v>
      </c>
      <c r="N254" s="3">
        <v>46041</v>
      </c>
      <c r="O254" s="1">
        <f t="shared" si="10"/>
        <v>4</v>
      </c>
      <c r="P254" s="1" t="s">
        <v>38</v>
      </c>
      <c r="Q254" s="1"/>
      <c r="R254" s="1"/>
      <c r="S254" s="1"/>
      <c r="T254" s="1"/>
      <c r="U254" s="3">
        <v>46042</v>
      </c>
      <c r="V254" s="1" t="s">
        <v>39</v>
      </c>
      <c r="W254" s="1"/>
      <c r="X254" s="1" t="s">
        <v>40</v>
      </c>
    </row>
    <row r="255" spans="1:24" hidden="1">
      <c r="A255" s="1" t="s">
        <v>26</v>
      </c>
      <c r="B255" s="1" t="s">
        <v>864</v>
      </c>
      <c r="C255" s="53">
        <v>134186</v>
      </c>
      <c r="D255" s="1" t="s">
        <v>719</v>
      </c>
      <c r="E255" s="3">
        <v>46037</v>
      </c>
      <c r="F255" s="12">
        <v>46037.72378472222</v>
      </c>
      <c r="G255" s="12" t="str">
        <f t="shared" si="9"/>
        <v>ENERO</v>
      </c>
      <c r="H255" s="1">
        <v>901123242</v>
      </c>
      <c r="I255" s="1" t="s">
        <v>865</v>
      </c>
      <c r="J255" s="35">
        <f t="shared" si="11"/>
        <v>50336.14</v>
      </c>
      <c r="K255" s="35">
        <v>9563.86</v>
      </c>
      <c r="L255" s="35">
        <v>59900</v>
      </c>
      <c r="M255" s="1" t="s">
        <v>70</v>
      </c>
      <c r="N255" s="3">
        <v>46049</v>
      </c>
      <c r="O255" s="1">
        <f t="shared" si="10"/>
        <v>12</v>
      </c>
      <c r="P255" s="1" t="s">
        <v>38</v>
      </c>
      <c r="Q255" s="1"/>
      <c r="R255" s="1"/>
      <c r="S255" s="1"/>
      <c r="T255" s="1"/>
      <c r="U255" s="3">
        <v>46062</v>
      </c>
      <c r="V255" s="1"/>
      <c r="W255" s="1"/>
      <c r="X255" s="1" t="s">
        <v>50</v>
      </c>
    </row>
    <row r="256" spans="1:24" hidden="1">
      <c r="A256" s="1" t="s">
        <v>26</v>
      </c>
      <c r="B256" s="1" t="s">
        <v>990</v>
      </c>
      <c r="C256" s="53">
        <v>59760</v>
      </c>
      <c r="D256" s="1" t="s">
        <v>991</v>
      </c>
      <c r="E256" s="3">
        <v>46037</v>
      </c>
      <c r="F256" s="12">
        <v>46037.711192129631</v>
      </c>
      <c r="G256" s="12" t="str">
        <f t="shared" si="9"/>
        <v>ENERO</v>
      </c>
      <c r="H256" s="1">
        <v>890937010</v>
      </c>
      <c r="I256" s="1" t="s">
        <v>992</v>
      </c>
      <c r="J256" s="35">
        <f t="shared" si="11"/>
        <v>175798</v>
      </c>
      <c r="K256" s="35">
        <v>33402</v>
      </c>
      <c r="L256" s="35">
        <v>209200</v>
      </c>
      <c r="M256" s="1" t="s">
        <v>70</v>
      </c>
      <c r="N256" s="3">
        <v>46049</v>
      </c>
      <c r="O256" s="1">
        <f t="shared" si="10"/>
        <v>12</v>
      </c>
      <c r="P256" s="1" t="s">
        <v>38</v>
      </c>
      <c r="Q256" s="1"/>
      <c r="R256" s="1"/>
      <c r="S256" s="1"/>
      <c r="T256" s="1"/>
      <c r="U256" s="3">
        <v>46062</v>
      </c>
      <c r="V256" s="1"/>
      <c r="W256" s="1"/>
      <c r="X256" s="1" t="s">
        <v>50</v>
      </c>
    </row>
    <row r="257" spans="1:24" hidden="1">
      <c r="A257" s="1" t="s">
        <v>26</v>
      </c>
      <c r="B257" s="1" t="s">
        <v>67</v>
      </c>
      <c r="C257" s="53">
        <v>7265</v>
      </c>
      <c r="D257" s="1" t="s">
        <v>68</v>
      </c>
      <c r="E257" s="3">
        <v>46037</v>
      </c>
      <c r="F257" s="12">
        <v>46037.635277777779</v>
      </c>
      <c r="G257" s="12" t="str">
        <f t="shared" si="9"/>
        <v>ENERO</v>
      </c>
      <c r="H257" s="1">
        <v>901233261</v>
      </c>
      <c r="I257" s="1" t="s">
        <v>69</v>
      </c>
      <c r="J257" s="35">
        <f t="shared" si="11"/>
        <v>25212</v>
      </c>
      <c r="K257" s="35">
        <v>4790.28</v>
      </c>
      <c r="L257" s="35">
        <v>30002.28</v>
      </c>
      <c r="M257" s="1" t="s">
        <v>70</v>
      </c>
      <c r="N257" s="3">
        <v>46052</v>
      </c>
      <c r="O257" s="1">
        <f t="shared" si="10"/>
        <v>15</v>
      </c>
      <c r="P257" s="1" t="s">
        <v>38</v>
      </c>
      <c r="Q257" s="1"/>
      <c r="R257" s="1"/>
      <c r="S257" s="1"/>
      <c r="T257" s="1"/>
      <c r="U257" s="3">
        <v>46062</v>
      </c>
      <c r="V257" s="1"/>
      <c r="W257" s="1"/>
      <c r="X257" s="1" t="s">
        <v>50</v>
      </c>
    </row>
    <row r="258" spans="1:24" hidden="1">
      <c r="A258" s="1" t="s">
        <v>26</v>
      </c>
      <c r="B258" s="1" t="s">
        <v>892</v>
      </c>
      <c r="C258" s="53">
        <v>142736</v>
      </c>
      <c r="D258" s="1" t="s">
        <v>890</v>
      </c>
      <c r="E258" s="3">
        <v>46037</v>
      </c>
      <c r="F258" s="12">
        <v>46037.568391203706</v>
      </c>
      <c r="G258" s="12" t="str">
        <f t="shared" ref="G258:G321" si="12">UPPER(TEXT(E258, "MMMM"))</f>
        <v>ENERO</v>
      </c>
      <c r="H258" s="1">
        <v>900276962</v>
      </c>
      <c r="I258" s="1" t="s">
        <v>891</v>
      </c>
      <c r="J258" s="35">
        <f t="shared" si="11"/>
        <v>11176.85</v>
      </c>
      <c r="K258" s="35">
        <v>23.15</v>
      </c>
      <c r="L258" s="35">
        <v>11200</v>
      </c>
      <c r="M258" s="1" t="s">
        <v>54</v>
      </c>
      <c r="N258" s="3"/>
      <c r="O258" s="1">
        <f t="shared" ref="O258:O321" si="13">IFERROR(IF(-_xlfn.DAYS(E258,N258)&lt;0,0,-_xlfn.DAYS(E258,N258)), " - ")</f>
        <v>0</v>
      </c>
      <c r="P258" s="1"/>
      <c r="Q258" s="1"/>
      <c r="R258" s="1"/>
      <c r="S258" s="1"/>
      <c r="T258" s="1"/>
      <c r="U258" s="3"/>
      <c r="V258" s="1"/>
      <c r="W258" s="1"/>
      <c r="X258" s="1"/>
    </row>
    <row r="259" spans="1:24" hidden="1">
      <c r="A259" s="1" t="s">
        <v>26</v>
      </c>
      <c r="B259" s="1" t="s">
        <v>382</v>
      </c>
      <c r="C259" s="52">
        <v>32639</v>
      </c>
      <c r="D259" s="1" t="s">
        <v>376</v>
      </c>
      <c r="E259" s="3">
        <v>46037</v>
      </c>
      <c r="F259" s="12">
        <v>46037.483726851853</v>
      </c>
      <c r="G259" s="12" t="str">
        <f t="shared" si="12"/>
        <v>ENERO</v>
      </c>
      <c r="H259" s="1">
        <v>9522660</v>
      </c>
      <c r="I259" s="1" t="s">
        <v>377</v>
      </c>
      <c r="J259" s="35">
        <f t="shared" ref="J259:J322" si="14">L259-K259</f>
        <v>3149579.7399999998</v>
      </c>
      <c r="K259" s="35">
        <v>598420.14</v>
      </c>
      <c r="L259" s="35">
        <v>3747999.88</v>
      </c>
      <c r="M259" s="1" t="s">
        <v>9455</v>
      </c>
      <c r="N259" s="3">
        <v>46042</v>
      </c>
      <c r="O259" s="1">
        <f t="shared" si="13"/>
        <v>5</v>
      </c>
      <c r="P259" s="1" t="s">
        <v>38</v>
      </c>
      <c r="Q259" s="1"/>
      <c r="R259" s="1"/>
      <c r="S259" s="1"/>
      <c r="T259" s="1"/>
      <c r="U259" s="3">
        <v>46044</v>
      </c>
      <c r="V259" s="1" t="s">
        <v>39</v>
      </c>
      <c r="W259" s="1"/>
      <c r="X259" s="1" t="s">
        <v>40</v>
      </c>
    </row>
    <row r="260" spans="1:24" hidden="1">
      <c r="A260" s="1" t="s">
        <v>26</v>
      </c>
      <c r="B260" s="1" t="s">
        <v>162</v>
      </c>
      <c r="C260" s="52">
        <v>562985</v>
      </c>
      <c r="D260" s="1" t="s">
        <v>159</v>
      </c>
      <c r="E260" s="3">
        <v>46037</v>
      </c>
      <c r="F260" s="12">
        <v>46037.472048611111</v>
      </c>
      <c r="G260" s="12" t="str">
        <f t="shared" si="12"/>
        <v>ENERO</v>
      </c>
      <c r="H260" s="1">
        <v>890800788</v>
      </c>
      <c r="I260" s="1" t="s">
        <v>160</v>
      </c>
      <c r="J260" s="35">
        <f t="shared" si="14"/>
        <v>218340</v>
      </c>
      <c r="K260" s="35">
        <v>41485</v>
      </c>
      <c r="L260" s="35">
        <v>259825</v>
      </c>
      <c r="M260" s="1" t="s">
        <v>70</v>
      </c>
      <c r="N260" s="3">
        <v>46042</v>
      </c>
      <c r="O260" s="1">
        <f t="shared" si="13"/>
        <v>5</v>
      </c>
      <c r="P260" s="1" t="s">
        <v>38</v>
      </c>
      <c r="Q260" s="1"/>
      <c r="R260" s="1"/>
      <c r="S260" s="1"/>
      <c r="T260" s="1"/>
      <c r="U260" s="3">
        <v>46042</v>
      </c>
      <c r="V260" s="1" t="s">
        <v>39</v>
      </c>
      <c r="W260" s="1"/>
      <c r="X260" s="1" t="s">
        <v>40</v>
      </c>
    </row>
    <row r="261" spans="1:24" hidden="1">
      <c r="A261" s="1" t="s">
        <v>26</v>
      </c>
      <c r="B261" s="1" t="s">
        <v>883</v>
      </c>
      <c r="C261" s="52">
        <v>8056</v>
      </c>
      <c r="D261" s="1"/>
      <c r="E261" s="3">
        <v>46037</v>
      </c>
      <c r="F261" s="12">
        <v>46037.453819444447</v>
      </c>
      <c r="G261" s="12" t="str">
        <f t="shared" si="12"/>
        <v>ENERO</v>
      </c>
      <c r="H261" s="1">
        <v>901360705</v>
      </c>
      <c r="I261" s="1" t="s">
        <v>877</v>
      </c>
      <c r="J261" s="35">
        <f t="shared" si="14"/>
        <v>299000</v>
      </c>
      <c r="K261" s="35">
        <v>56810</v>
      </c>
      <c r="L261" s="35">
        <v>355810</v>
      </c>
      <c r="M261" s="1" t="s">
        <v>70</v>
      </c>
      <c r="N261" s="3">
        <v>46048</v>
      </c>
      <c r="O261" s="1">
        <f t="shared" si="13"/>
        <v>11</v>
      </c>
      <c r="P261" s="1" t="s">
        <v>38</v>
      </c>
      <c r="Q261" s="1"/>
      <c r="R261" s="1"/>
      <c r="S261" s="1"/>
      <c r="T261" s="1"/>
      <c r="U261" s="3">
        <v>46065</v>
      </c>
      <c r="V261" s="1" t="s">
        <v>39</v>
      </c>
      <c r="W261" s="1"/>
      <c r="X261" s="1" t="s">
        <v>50</v>
      </c>
    </row>
    <row r="262" spans="1:24" hidden="1">
      <c r="A262" s="1" t="s">
        <v>26</v>
      </c>
      <c r="B262" s="1" t="s">
        <v>1056</v>
      </c>
      <c r="C262" s="52">
        <v>27402</v>
      </c>
      <c r="D262" s="1" t="s">
        <v>1057</v>
      </c>
      <c r="E262" s="3">
        <v>46037</v>
      </c>
      <c r="F262" s="12">
        <v>46037.445567129631</v>
      </c>
      <c r="G262" s="12" t="str">
        <f t="shared" si="12"/>
        <v>ENERO</v>
      </c>
      <c r="H262" s="1">
        <v>900923100</v>
      </c>
      <c r="I262" s="1" t="s">
        <v>1058</v>
      </c>
      <c r="J262" s="35">
        <f t="shared" si="14"/>
        <v>1312800</v>
      </c>
      <c r="K262" s="35">
        <v>249432</v>
      </c>
      <c r="L262" s="35">
        <v>1562232</v>
      </c>
      <c r="M262" s="1" t="s">
        <v>9455</v>
      </c>
      <c r="N262" s="3">
        <v>46042</v>
      </c>
      <c r="O262" s="1">
        <f t="shared" si="13"/>
        <v>5</v>
      </c>
      <c r="P262" s="1" t="s">
        <v>38</v>
      </c>
      <c r="Q262" s="1"/>
      <c r="R262" s="1"/>
      <c r="S262" s="1"/>
      <c r="T262" s="1"/>
      <c r="U262" s="3">
        <v>46044</v>
      </c>
      <c r="V262" s="1" t="s">
        <v>39</v>
      </c>
      <c r="W262" s="1"/>
      <c r="X262" s="1" t="s">
        <v>40</v>
      </c>
    </row>
    <row r="263" spans="1:24" hidden="1">
      <c r="A263" s="1" t="s">
        <v>26</v>
      </c>
      <c r="B263" s="1" t="s">
        <v>383</v>
      </c>
      <c r="C263" s="52">
        <v>32638</v>
      </c>
      <c r="D263" s="1" t="s">
        <v>376</v>
      </c>
      <c r="E263" s="3">
        <v>46037</v>
      </c>
      <c r="F263" s="12">
        <v>46037.483101851853</v>
      </c>
      <c r="G263" s="12" t="str">
        <f t="shared" si="12"/>
        <v>ENERO</v>
      </c>
      <c r="H263" s="1">
        <v>9522660</v>
      </c>
      <c r="I263" s="1" t="s">
        <v>377</v>
      </c>
      <c r="J263" s="35">
        <f t="shared" si="14"/>
        <v>420168</v>
      </c>
      <c r="K263" s="35">
        <v>79831.92</v>
      </c>
      <c r="L263" s="35">
        <v>499999.92</v>
      </c>
      <c r="M263" s="1" t="s">
        <v>9455</v>
      </c>
      <c r="N263" s="3">
        <v>46042</v>
      </c>
      <c r="O263" s="1">
        <f t="shared" si="13"/>
        <v>5</v>
      </c>
      <c r="P263" s="1" t="s">
        <v>38</v>
      </c>
      <c r="Q263" s="1"/>
      <c r="R263" s="1"/>
      <c r="S263" s="1"/>
      <c r="T263" s="1"/>
      <c r="U263" s="3">
        <v>46044</v>
      </c>
      <c r="V263" s="1" t="s">
        <v>39</v>
      </c>
      <c r="W263" s="1"/>
      <c r="X263" s="1" t="s">
        <v>40</v>
      </c>
    </row>
    <row r="264" spans="1:24" hidden="1">
      <c r="A264" s="1" t="s">
        <v>26</v>
      </c>
      <c r="B264" s="1" t="s">
        <v>163</v>
      </c>
      <c r="C264" s="52">
        <v>562986</v>
      </c>
      <c r="D264" s="1" t="s">
        <v>159</v>
      </c>
      <c r="E264" s="3">
        <v>46037</v>
      </c>
      <c r="F264" s="12">
        <v>46037.46056712963</v>
      </c>
      <c r="G264" s="12" t="str">
        <f t="shared" si="12"/>
        <v>ENERO</v>
      </c>
      <c r="H264" s="1">
        <v>890800788</v>
      </c>
      <c r="I264" s="1" t="s">
        <v>160</v>
      </c>
      <c r="J264" s="35">
        <f t="shared" si="14"/>
        <v>494340</v>
      </c>
      <c r="K264" s="35">
        <v>93925</v>
      </c>
      <c r="L264" s="35">
        <v>588265</v>
      </c>
      <c r="M264" s="1" t="s">
        <v>70</v>
      </c>
      <c r="N264" s="3">
        <v>46050</v>
      </c>
      <c r="O264" s="1">
        <f t="shared" si="13"/>
        <v>13</v>
      </c>
      <c r="P264" s="1" t="s">
        <v>38</v>
      </c>
      <c r="Q264" s="1"/>
      <c r="R264" s="1"/>
      <c r="S264" s="1"/>
      <c r="T264" s="1"/>
      <c r="U264" s="3">
        <v>46065</v>
      </c>
      <c r="V264" s="1" t="s">
        <v>39</v>
      </c>
      <c r="W264" s="1"/>
      <c r="X264" s="1" t="s">
        <v>50</v>
      </c>
    </row>
    <row r="265" spans="1:24" hidden="1">
      <c r="A265" s="1" t="s">
        <v>82</v>
      </c>
      <c r="B265" s="1" t="s">
        <v>804</v>
      </c>
      <c r="C265" s="52">
        <v>94</v>
      </c>
      <c r="D265" s="1" t="s">
        <v>119</v>
      </c>
      <c r="E265" s="3">
        <v>46037</v>
      </c>
      <c r="F265" s="12">
        <v>46037.401030092595</v>
      </c>
      <c r="G265" s="12" t="str">
        <f t="shared" si="12"/>
        <v>ENERO</v>
      </c>
      <c r="H265" s="1">
        <v>900650348</v>
      </c>
      <c r="I265" s="1" t="s">
        <v>803</v>
      </c>
      <c r="J265" s="35">
        <f t="shared" si="14"/>
        <v>240000</v>
      </c>
      <c r="K265" s="35">
        <v>0</v>
      </c>
      <c r="L265" s="35">
        <v>240000</v>
      </c>
      <c r="M265" s="1" t="s">
        <v>110</v>
      </c>
      <c r="N265" s="3">
        <v>46041</v>
      </c>
      <c r="O265" s="1">
        <f t="shared" si="13"/>
        <v>4</v>
      </c>
      <c r="P265" s="1" t="s">
        <v>38</v>
      </c>
      <c r="Q265" s="1"/>
      <c r="R265" s="1"/>
      <c r="S265" s="1"/>
      <c r="T265" s="1"/>
      <c r="U265" s="3"/>
      <c r="V265" s="1"/>
      <c r="W265" s="1"/>
      <c r="X265" s="1"/>
    </row>
    <row r="266" spans="1:24" hidden="1">
      <c r="A266" s="1" t="s">
        <v>26</v>
      </c>
      <c r="B266" s="1" t="s">
        <v>141</v>
      </c>
      <c r="C266" s="52">
        <v>1009515</v>
      </c>
      <c r="D266" s="1" t="s">
        <v>138</v>
      </c>
      <c r="E266" s="3">
        <v>46037</v>
      </c>
      <c r="F266" s="12">
        <v>46037.372870370367</v>
      </c>
      <c r="G266" s="12" t="str">
        <f t="shared" si="12"/>
        <v>ENERO</v>
      </c>
      <c r="H266" s="1">
        <v>860016640</v>
      </c>
      <c r="I266" s="1" t="s">
        <v>139</v>
      </c>
      <c r="J266" s="35">
        <f t="shared" si="14"/>
        <v>21391</v>
      </c>
      <c r="K266" s="35">
        <v>0</v>
      </c>
      <c r="L266" s="35">
        <v>21391</v>
      </c>
      <c r="M266" s="1" t="s">
        <v>70</v>
      </c>
      <c r="N266" s="3">
        <v>46042</v>
      </c>
      <c r="O266" s="1">
        <f t="shared" si="13"/>
        <v>5</v>
      </c>
      <c r="P266" s="1" t="s">
        <v>38</v>
      </c>
      <c r="Q266" s="1"/>
      <c r="R266" s="1"/>
      <c r="S266" s="1"/>
      <c r="T266" s="1"/>
      <c r="U266" s="3">
        <v>46042</v>
      </c>
      <c r="V266" s="1" t="s">
        <v>39</v>
      </c>
      <c r="W266" s="1"/>
      <c r="X266" s="1" t="s">
        <v>40</v>
      </c>
    </row>
    <row r="267" spans="1:24" hidden="1">
      <c r="A267" s="1" t="s">
        <v>26</v>
      </c>
      <c r="B267" s="1" t="s">
        <v>897</v>
      </c>
      <c r="C267" s="52">
        <v>1964</v>
      </c>
      <c r="D267" s="1" t="s">
        <v>28</v>
      </c>
      <c r="E267" s="3">
        <v>46037</v>
      </c>
      <c r="F267" s="12">
        <v>46037.345462962963</v>
      </c>
      <c r="G267" s="12" t="str">
        <f t="shared" si="12"/>
        <v>ENERO</v>
      </c>
      <c r="H267" s="1">
        <v>900674765</v>
      </c>
      <c r="I267" s="1" t="s">
        <v>898</v>
      </c>
      <c r="J267" s="35">
        <f t="shared" si="14"/>
        <v>1750000</v>
      </c>
      <c r="K267" s="35">
        <v>332500</v>
      </c>
      <c r="L267" s="35">
        <v>2082500</v>
      </c>
      <c r="M267" s="1" t="s">
        <v>264</v>
      </c>
      <c r="N267" s="3">
        <v>46041</v>
      </c>
      <c r="O267" s="1">
        <f t="shared" si="13"/>
        <v>4</v>
      </c>
      <c r="P267" s="1" t="s">
        <v>38</v>
      </c>
      <c r="Q267" s="1"/>
      <c r="R267" s="1"/>
      <c r="S267" s="1"/>
      <c r="T267" s="1"/>
      <c r="U267" s="3">
        <v>46042</v>
      </c>
      <c r="V267" s="1" t="s">
        <v>39</v>
      </c>
      <c r="W267" s="1"/>
      <c r="X267" s="1" t="s">
        <v>40</v>
      </c>
    </row>
    <row r="268" spans="1:24" hidden="1">
      <c r="A268" s="1" t="s">
        <v>26</v>
      </c>
      <c r="B268" s="1" t="s">
        <v>272</v>
      </c>
      <c r="C268" s="52">
        <v>218924</v>
      </c>
      <c r="D268" s="1" t="s">
        <v>273</v>
      </c>
      <c r="E268" s="3">
        <v>46038</v>
      </c>
      <c r="F268" s="12">
        <v>46038.944016203706</v>
      </c>
      <c r="G268" s="12" t="str">
        <f t="shared" si="12"/>
        <v>ENERO</v>
      </c>
      <c r="H268" s="1">
        <v>900659017</v>
      </c>
      <c r="I268" s="1" t="s">
        <v>274</v>
      </c>
      <c r="J268" s="35">
        <f t="shared" si="14"/>
        <v>1132242.3</v>
      </c>
      <c r="K268" s="35">
        <v>215126.04</v>
      </c>
      <c r="L268" s="35">
        <v>1347368.34</v>
      </c>
      <c r="M268" s="1" t="s">
        <v>70</v>
      </c>
      <c r="N268" s="3">
        <v>46042</v>
      </c>
      <c r="O268" s="1">
        <f t="shared" si="13"/>
        <v>4</v>
      </c>
      <c r="P268" s="1" t="s">
        <v>38</v>
      </c>
      <c r="Q268" s="1"/>
      <c r="R268" s="3"/>
      <c r="S268" s="1"/>
      <c r="T268" s="1"/>
      <c r="U268" s="3">
        <v>46044</v>
      </c>
      <c r="V268" s="1" t="s">
        <v>39</v>
      </c>
      <c r="W268" s="1"/>
      <c r="X268" s="1" t="s">
        <v>40</v>
      </c>
    </row>
    <row r="269" spans="1:24" hidden="1">
      <c r="A269" s="1" t="s">
        <v>26</v>
      </c>
      <c r="B269" s="1" t="s">
        <v>916</v>
      </c>
      <c r="C269" s="52">
        <v>6016990521</v>
      </c>
      <c r="D269" s="1" t="s">
        <v>209</v>
      </c>
      <c r="E269" s="3">
        <v>46038</v>
      </c>
      <c r="F269" s="12">
        <v>46038.903958333336</v>
      </c>
      <c r="G269" s="12" t="str">
        <f t="shared" si="12"/>
        <v>ENERO</v>
      </c>
      <c r="H269" s="1">
        <v>800153993</v>
      </c>
      <c r="I269" s="1" t="s">
        <v>915</v>
      </c>
      <c r="J269" s="35">
        <f t="shared" si="14"/>
        <v>2548570.17</v>
      </c>
      <c r="K269" s="35">
        <v>483407.33</v>
      </c>
      <c r="L269" s="35">
        <v>3031977.5</v>
      </c>
      <c r="M269" s="1" t="s">
        <v>65</v>
      </c>
      <c r="N269" s="3">
        <v>46043</v>
      </c>
      <c r="O269" s="1">
        <f t="shared" si="13"/>
        <v>5</v>
      </c>
      <c r="P269" s="1" t="s">
        <v>90</v>
      </c>
      <c r="Q269" s="1"/>
      <c r="R269" s="1"/>
      <c r="S269" s="1"/>
      <c r="T269" s="1"/>
      <c r="U269" s="3">
        <v>46044</v>
      </c>
      <c r="V269" s="1" t="s">
        <v>39</v>
      </c>
      <c r="W269" s="1"/>
      <c r="X269" s="1" t="s">
        <v>40</v>
      </c>
    </row>
    <row r="270" spans="1:24" hidden="1">
      <c r="A270" s="1" t="s">
        <v>26</v>
      </c>
      <c r="B270" s="1" t="s">
        <v>286</v>
      </c>
      <c r="C270" s="52">
        <v>389</v>
      </c>
      <c r="D270" s="1" t="s">
        <v>276</v>
      </c>
      <c r="E270" s="3">
        <v>46038</v>
      </c>
      <c r="F270" s="12">
        <v>46038.720856481479</v>
      </c>
      <c r="G270" s="12" t="str">
        <f t="shared" si="12"/>
        <v>ENERO</v>
      </c>
      <c r="H270" s="1">
        <v>901847080</v>
      </c>
      <c r="I270" s="1" t="s">
        <v>277</v>
      </c>
      <c r="J270" s="35">
        <f t="shared" si="14"/>
        <v>14444000</v>
      </c>
      <c r="K270" s="35">
        <v>2744360</v>
      </c>
      <c r="L270" s="35">
        <v>17188360</v>
      </c>
      <c r="M270" s="1" t="s">
        <v>9455</v>
      </c>
      <c r="N270" s="3">
        <v>46042</v>
      </c>
      <c r="O270" s="1">
        <f t="shared" si="13"/>
        <v>4</v>
      </c>
      <c r="P270" s="1" t="s">
        <v>38</v>
      </c>
      <c r="Q270" s="1"/>
      <c r="R270" s="1"/>
      <c r="S270" s="1"/>
      <c r="T270" s="1"/>
      <c r="U270" s="3">
        <v>46063</v>
      </c>
      <c r="V270" s="1" t="s">
        <v>32</v>
      </c>
      <c r="W270" s="1"/>
      <c r="X270" s="1" t="s">
        <v>40</v>
      </c>
    </row>
    <row r="271" spans="1:24" hidden="1">
      <c r="A271" s="1" t="s">
        <v>26</v>
      </c>
      <c r="B271" s="1" t="s">
        <v>884</v>
      </c>
      <c r="C271" s="52">
        <v>8061</v>
      </c>
      <c r="D271" s="1"/>
      <c r="E271" s="3">
        <v>46038</v>
      </c>
      <c r="F271" s="12">
        <v>46038.707673611112</v>
      </c>
      <c r="G271" s="12" t="str">
        <f t="shared" si="12"/>
        <v>ENERO</v>
      </c>
      <c r="H271" s="1">
        <v>901360705</v>
      </c>
      <c r="I271" s="1" t="s">
        <v>877</v>
      </c>
      <c r="J271" s="35">
        <f t="shared" si="14"/>
        <v>299000</v>
      </c>
      <c r="K271" s="35">
        <v>56810</v>
      </c>
      <c r="L271" s="35">
        <v>355810</v>
      </c>
      <c r="M271" s="1" t="s">
        <v>70</v>
      </c>
      <c r="N271" s="3">
        <v>46050</v>
      </c>
      <c r="O271" s="1">
        <f t="shared" si="13"/>
        <v>12</v>
      </c>
      <c r="P271" s="1" t="s">
        <v>38</v>
      </c>
      <c r="Q271" s="1"/>
      <c r="R271" s="1"/>
      <c r="S271" s="1"/>
      <c r="T271" s="1"/>
      <c r="U271" s="3">
        <v>46065</v>
      </c>
      <c r="V271" s="1" t="s">
        <v>39</v>
      </c>
      <c r="W271" s="1"/>
      <c r="X271" s="1" t="s">
        <v>50</v>
      </c>
    </row>
    <row r="272" spans="1:24" hidden="1">
      <c r="A272" s="1" t="s">
        <v>26</v>
      </c>
      <c r="B272" s="1" t="s">
        <v>729</v>
      </c>
      <c r="C272" s="52">
        <v>3449</v>
      </c>
      <c r="D272" s="1" t="s">
        <v>722</v>
      </c>
      <c r="E272" s="3">
        <v>46038</v>
      </c>
      <c r="F272" s="12">
        <v>46038.664664351854</v>
      </c>
      <c r="G272" s="12" t="str">
        <f t="shared" si="12"/>
        <v>ENERO</v>
      </c>
      <c r="H272" s="1">
        <v>890904603</v>
      </c>
      <c r="I272" s="1" t="s">
        <v>723</v>
      </c>
      <c r="J272" s="35">
        <f t="shared" si="14"/>
        <v>5482500</v>
      </c>
      <c r="K272" s="35">
        <v>1041675</v>
      </c>
      <c r="L272" s="35">
        <v>6524175</v>
      </c>
      <c r="M272" s="1" t="s">
        <v>70</v>
      </c>
      <c r="N272" s="3">
        <v>46042</v>
      </c>
      <c r="O272" s="1">
        <f t="shared" si="13"/>
        <v>4</v>
      </c>
      <c r="P272" s="1" t="s">
        <v>38</v>
      </c>
      <c r="Q272" s="1"/>
      <c r="R272" s="1"/>
      <c r="S272" s="1"/>
      <c r="T272" s="1"/>
      <c r="U272" s="3">
        <v>46042</v>
      </c>
      <c r="V272" s="1" t="s">
        <v>39</v>
      </c>
      <c r="W272" s="1"/>
      <c r="X272" s="1" t="s">
        <v>40</v>
      </c>
    </row>
    <row r="273" spans="1:24" hidden="1">
      <c r="A273" s="1" t="s">
        <v>26</v>
      </c>
      <c r="B273" s="1" t="s">
        <v>437</v>
      </c>
      <c r="C273" s="52">
        <v>1771</v>
      </c>
      <c r="D273" s="1" t="s">
        <v>438</v>
      </c>
      <c r="E273" s="3">
        <v>46038</v>
      </c>
      <c r="F273" s="12">
        <v>46038.640543981484</v>
      </c>
      <c r="G273" s="12" t="str">
        <f t="shared" si="12"/>
        <v>ENERO</v>
      </c>
      <c r="H273" s="1">
        <v>900497895</v>
      </c>
      <c r="I273" s="1" t="s">
        <v>439</v>
      </c>
      <c r="J273" s="35">
        <f t="shared" si="14"/>
        <v>1800000</v>
      </c>
      <c r="K273" s="35">
        <v>342000</v>
      </c>
      <c r="L273" s="35">
        <v>2142000</v>
      </c>
      <c r="M273" s="1" t="s">
        <v>9455</v>
      </c>
      <c r="N273" s="3">
        <v>46044</v>
      </c>
      <c r="O273" s="1">
        <f t="shared" si="13"/>
        <v>6</v>
      </c>
      <c r="P273" s="1" t="s">
        <v>66</v>
      </c>
      <c r="Q273" s="1"/>
      <c r="R273" s="1"/>
      <c r="S273" s="1"/>
      <c r="T273" s="1"/>
      <c r="U273" s="3">
        <v>46063</v>
      </c>
      <c r="V273" s="1" t="s">
        <v>39</v>
      </c>
      <c r="W273" s="1"/>
      <c r="X273" s="1" t="s">
        <v>33</v>
      </c>
    </row>
    <row r="274" spans="1:24" hidden="1">
      <c r="A274" s="1" t="s">
        <v>26</v>
      </c>
      <c r="B274" s="1" t="s">
        <v>197</v>
      </c>
      <c r="C274" s="52">
        <v>3629</v>
      </c>
      <c r="D274" s="1" t="s">
        <v>28</v>
      </c>
      <c r="E274" s="3">
        <v>46038</v>
      </c>
      <c r="F274" s="12">
        <v>46038.627627314818</v>
      </c>
      <c r="G274" s="12" t="str">
        <f t="shared" si="12"/>
        <v>ENERO</v>
      </c>
      <c r="H274" s="1">
        <v>900667384</v>
      </c>
      <c r="I274" s="1" t="s">
        <v>198</v>
      </c>
      <c r="J274" s="35">
        <f t="shared" si="14"/>
        <v>1750905</v>
      </c>
      <c r="K274" s="35">
        <v>332671.95</v>
      </c>
      <c r="L274" s="35">
        <v>2083576.95</v>
      </c>
      <c r="M274" s="1" t="s">
        <v>199</v>
      </c>
      <c r="N274" s="3">
        <v>46041</v>
      </c>
      <c r="O274" s="1">
        <f t="shared" si="13"/>
        <v>3</v>
      </c>
      <c r="P274" s="1"/>
      <c r="Q274" s="1"/>
      <c r="R274" s="1"/>
      <c r="S274" s="1"/>
      <c r="T274" s="1"/>
      <c r="U274" s="3">
        <v>46044</v>
      </c>
      <c r="V274" s="1" t="s">
        <v>39</v>
      </c>
      <c r="W274" s="1"/>
      <c r="X274" s="1" t="s">
        <v>40</v>
      </c>
    </row>
    <row r="275" spans="1:24" hidden="1">
      <c r="A275" s="1" t="s">
        <v>26</v>
      </c>
      <c r="B275" s="1" t="s">
        <v>440</v>
      </c>
      <c r="C275" s="52">
        <v>1770</v>
      </c>
      <c r="D275" s="1" t="s">
        <v>438</v>
      </c>
      <c r="E275" s="3">
        <v>46038</v>
      </c>
      <c r="F275" s="12">
        <v>46038.637303240743</v>
      </c>
      <c r="G275" s="12" t="str">
        <f t="shared" si="12"/>
        <v>ENERO</v>
      </c>
      <c r="H275" s="1">
        <v>900497895</v>
      </c>
      <c r="I275" s="1" t="s">
        <v>439</v>
      </c>
      <c r="J275" s="35">
        <f t="shared" si="14"/>
        <v>2400000</v>
      </c>
      <c r="K275" s="35">
        <v>456000</v>
      </c>
      <c r="L275" s="35">
        <v>2856000</v>
      </c>
      <c r="M275" s="1" t="s">
        <v>9455</v>
      </c>
      <c r="N275" s="3">
        <v>46044</v>
      </c>
      <c r="O275" s="1">
        <f t="shared" si="13"/>
        <v>6</v>
      </c>
      <c r="P275" s="1" t="s">
        <v>66</v>
      </c>
      <c r="Q275" s="1"/>
      <c r="R275" s="1"/>
      <c r="S275" s="1"/>
      <c r="T275" s="1"/>
      <c r="U275" s="3">
        <v>46063</v>
      </c>
      <c r="V275" s="1" t="s">
        <v>39</v>
      </c>
      <c r="W275" s="1"/>
      <c r="X275" s="1" t="s">
        <v>33</v>
      </c>
    </row>
    <row r="276" spans="1:24" hidden="1">
      <c r="A276" s="1" t="s">
        <v>26</v>
      </c>
      <c r="B276" s="1" t="s">
        <v>428</v>
      </c>
      <c r="C276" s="52">
        <v>103622</v>
      </c>
      <c r="D276" s="1" t="s">
        <v>420</v>
      </c>
      <c r="E276" s="3">
        <v>46038</v>
      </c>
      <c r="F276" s="12">
        <v>46038.617731481485</v>
      </c>
      <c r="G276" s="12" t="str">
        <f t="shared" si="12"/>
        <v>ENERO</v>
      </c>
      <c r="H276" s="1">
        <v>830120839</v>
      </c>
      <c r="I276" s="1" t="s">
        <v>421</v>
      </c>
      <c r="J276" s="35">
        <f t="shared" si="14"/>
        <v>478864</v>
      </c>
      <c r="K276" s="35">
        <v>90984</v>
      </c>
      <c r="L276" s="35">
        <v>569848</v>
      </c>
      <c r="M276" s="1" t="s">
        <v>37</v>
      </c>
      <c r="N276" s="3">
        <v>46052</v>
      </c>
      <c r="O276" s="1">
        <f t="shared" si="13"/>
        <v>14</v>
      </c>
      <c r="P276" s="1" t="s">
        <v>38</v>
      </c>
      <c r="Q276" s="1"/>
      <c r="R276" s="1"/>
      <c r="S276" s="1"/>
      <c r="T276" s="1"/>
      <c r="U276" s="3">
        <v>46063</v>
      </c>
      <c r="V276" s="1" t="s">
        <v>39</v>
      </c>
      <c r="W276" s="1"/>
      <c r="X276" s="1" t="s">
        <v>50</v>
      </c>
    </row>
    <row r="277" spans="1:24" hidden="1">
      <c r="A277" s="1" t="s">
        <v>26</v>
      </c>
      <c r="B277" s="1" t="s">
        <v>47</v>
      </c>
      <c r="C277" s="52">
        <v>637</v>
      </c>
      <c r="D277" s="1" t="s">
        <v>48</v>
      </c>
      <c r="E277" s="3">
        <v>46038</v>
      </c>
      <c r="F277" s="12">
        <v>46038.602210648147</v>
      </c>
      <c r="G277" s="12" t="str">
        <f t="shared" si="12"/>
        <v>ENERO</v>
      </c>
      <c r="H277" s="1">
        <v>900618518</v>
      </c>
      <c r="I277" s="1" t="s">
        <v>49</v>
      </c>
      <c r="J277" s="35">
        <f t="shared" si="14"/>
        <v>54881267.399999999</v>
      </c>
      <c r="K277" s="35">
        <v>10427440.810000001</v>
      </c>
      <c r="L277" s="35">
        <v>65308708.210000001</v>
      </c>
      <c r="M277" s="1" t="s">
        <v>9455</v>
      </c>
      <c r="N277" s="3">
        <v>46059</v>
      </c>
      <c r="O277" s="1">
        <f t="shared" si="13"/>
        <v>21</v>
      </c>
      <c r="P277" s="1" t="s">
        <v>38</v>
      </c>
      <c r="Q277" s="1"/>
      <c r="R277" s="3"/>
      <c r="S277" s="1"/>
      <c r="T277" s="1"/>
      <c r="U277" s="3">
        <v>46065</v>
      </c>
      <c r="V277" s="1" t="s">
        <v>39</v>
      </c>
      <c r="W277" s="1"/>
      <c r="X277" s="1" t="s">
        <v>50</v>
      </c>
    </row>
    <row r="278" spans="1:24" hidden="1">
      <c r="A278" s="1" t="s">
        <v>26</v>
      </c>
      <c r="B278" s="1" t="s">
        <v>73</v>
      </c>
      <c r="C278" s="52">
        <v>2880</v>
      </c>
      <c r="D278" s="1" t="s">
        <v>28</v>
      </c>
      <c r="E278" s="3">
        <v>46038</v>
      </c>
      <c r="F278" s="12">
        <v>46038.616967592592</v>
      </c>
      <c r="G278" s="12" t="str">
        <f t="shared" si="12"/>
        <v>ENERO</v>
      </c>
      <c r="H278" s="1">
        <v>900144364</v>
      </c>
      <c r="I278" s="1" t="s">
        <v>72</v>
      </c>
      <c r="J278" s="35">
        <f t="shared" si="14"/>
        <v>30000</v>
      </c>
      <c r="K278" s="35">
        <v>5700</v>
      </c>
      <c r="L278" s="35">
        <v>35700</v>
      </c>
      <c r="M278" s="1" t="s">
        <v>70</v>
      </c>
      <c r="N278" s="3">
        <v>46041</v>
      </c>
      <c r="O278" s="1">
        <f t="shared" si="13"/>
        <v>3</v>
      </c>
      <c r="P278" s="1" t="s">
        <v>38</v>
      </c>
      <c r="Q278" s="1"/>
      <c r="R278" s="1"/>
      <c r="S278" s="1"/>
      <c r="T278" s="1"/>
      <c r="U278" s="3">
        <v>46042</v>
      </c>
      <c r="V278" s="1" t="s">
        <v>39</v>
      </c>
      <c r="W278" s="1"/>
      <c r="X278" s="1" t="s">
        <v>40</v>
      </c>
    </row>
    <row r="279" spans="1:24" hidden="1">
      <c r="A279" s="1" t="s">
        <v>26</v>
      </c>
      <c r="B279" s="1" t="s">
        <v>344</v>
      </c>
      <c r="C279" s="52">
        <v>340625</v>
      </c>
      <c r="D279" s="1" t="s">
        <v>336</v>
      </c>
      <c r="E279" s="3">
        <v>46038</v>
      </c>
      <c r="F279" s="12">
        <v>46038.546087962961</v>
      </c>
      <c r="G279" s="12" t="str">
        <f t="shared" si="12"/>
        <v>ENERO</v>
      </c>
      <c r="H279" s="1">
        <v>800049074</v>
      </c>
      <c r="I279" s="1" t="s">
        <v>337</v>
      </c>
      <c r="J279" s="35">
        <f t="shared" si="14"/>
        <v>29863</v>
      </c>
      <c r="K279" s="35">
        <v>5674</v>
      </c>
      <c r="L279" s="35">
        <v>35537</v>
      </c>
      <c r="M279" s="1" t="s">
        <v>70</v>
      </c>
      <c r="N279" s="3">
        <v>46042</v>
      </c>
      <c r="O279" s="1">
        <f t="shared" si="13"/>
        <v>4</v>
      </c>
      <c r="P279" s="1" t="s">
        <v>38</v>
      </c>
      <c r="Q279" s="1"/>
      <c r="R279" s="1"/>
      <c r="S279" s="1"/>
      <c r="T279" s="1"/>
      <c r="U279" s="3">
        <v>46042</v>
      </c>
      <c r="V279" s="1" t="s">
        <v>39</v>
      </c>
      <c r="W279" s="1"/>
      <c r="X279" s="1" t="s">
        <v>40</v>
      </c>
    </row>
    <row r="280" spans="1:24" hidden="1">
      <c r="A280" s="1" t="s">
        <v>26</v>
      </c>
      <c r="B280" s="1" t="s">
        <v>345</v>
      </c>
      <c r="C280" s="52">
        <v>340626</v>
      </c>
      <c r="D280" s="1" t="s">
        <v>336</v>
      </c>
      <c r="E280" s="3">
        <v>46038</v>
      </c>
      <c r="F280" s="12">
        <v>46038.546111111114</v>
      </c>
      <c r="G280" s="12" t="str">
        <f t="shared" si="12"/>
        <v>ENERO</v>
      </c>
      <c r="H280" s="1">
        <v>800049074</v>
      </c>
      <c r="I280" s="1" t="s">
        <v>337</v>
      </c>
      <c r="J280" s="35">
        <f t="shared" si="14"/>
        <v>23622</v>
      </c>
      <c r="K280" s="35">
        <v>4488</v>
      </c>
      <c r="L280" s="35">
        <v>28110</v>
      </c>
      <c r="M280" s="1" t="s">
        <v>70</v>
      </c>
      <c r="N280" s="3">
        <v>46044</v>
      </c>
      <c r="O280" s="1">
        <f t="shared" si="13"/>
        <v>6</v>
      </c>
      <c r="P280" s="1" t="s">
        <v>66</v>
      </c>
      <c r="Q280" s="1"/>
      <c r="R280" s="1"/>
      <c r="S280" s="1"/>
      <c r="T280" s="1"/>
      <c r="U280" s="3">
        <v>46044</v>
      </c>
      <c r="V280" s="1" t="s">
        <v>39</v>
      </c>
      <c r="W280" s="1"/>
      <c r="X280" s="1" t="s">
        <v>33</v>
      </c>
    </row>
    <row r="281" spans="1:24" hidden="1">
      <c r="A281" s="1" t="s">
        <v>26</v>
      </c>
      <c r="B281" s="1" t="s">
        <v>754</v>
      </c>
      <c r="C281" s="52">
        <v>1097593</v>
      </c>
      <c r="D281" s="1" t="s">
        <v>708</v>
      </c>
      <c r="E281" s="3">
        <v>46038</v>
      </c>
      <c r="F281" s="12">
        <v>46038.931192129632</v>
      </c>
      <c r="G281" s="12" t="str">
        <f t="shared" si="12"/>
        <v>ENERO</v>
      </c>
      <c r="H281" s="1">
        <v>900219834</v>
      </c>
      <c r="I281" s="1" t="s">
        <v>739</v>
      </c>
      <c r="J281" s="35">
        <f t="shared" si="14"/>
        <v>20168.07</v>
      </c>
      <c r="K281" s="35">
        <v>3831.93</v>
      </c>
      <c r="L281" s="35">
        <v>24000</v>
      </c>
      <c r="M281" s="1" t="s">
        <v>70</v>
      </c>
      <c r="N281" s="3">
        <v>46044</v>
      </c>
      <c r="O281" s="1">
        <f t="shared" si="13"/>
        <v>6</v>
      </c>
      <c r="P281" s="1" t="s">
        <v>66</v>
      </c>
      <c r="Q281" s="1"/>
      <c r="R281" s="1"/>
      <c r="S281" s="1"/>
      <c r="T281" s="1"/>
      <c r="U281" s="3">
        <v>46045</v>
      </c>
      <c r="V281" s="1" t="s">
        <v>39</v>
      </c>
      <c r="W281" s="1"/>
      <c r="X281" s="1" t="s">
        <v>33</v>
      </c>
    </row>
    <row r="282" spans="1:24" hidden="1">
      <c r="A282" s="1" t="s">
        <v>26</v>
      </c>
      <c r="B282" s="1" t="s">
        <v>408</v>
      </c>
      <c r="C282" s="52">
        <v>5626</v>
      </c>
      <c r="D282" s="1"/>
      <c r="E282" s="3">
        <v>46038</v>
      </c>
      <c r="F282" s="12">
        <v>46038.890497685185</v>
      </c>
      <c r="G282" s="12" t="str">
        <f t="shared" si="12"/>
        <v>ENERO</v>
      </c>
      <c r="H282" s="1">
        <v>32150739</v>
      </c>
      <c r="I282" s="1" t="s">
        <v>400</v>
      </c>
      <c r="J282" s="35">
        <f t="shared" si="14"/>
        <v>253500</v>
      </c>
      <c r="K282" s="35">
        <v>0</v>
      </c>
      <c r="L282" s="35">
        <v>253500</v>
      </c>
      <c r="M282" s="1" t="s">
        <v>199</v>
      </c>
      <c r="N282" s="3">
        <v>46045</v>
      </c>
      <c r="O282" s="1">
        <f t="shared" si="13"/>
        <v>7</v>
      </c>
      <c r="P282" s="1" t="s">
        <v>66</v>
      </c>
      <c r="Q282" s="1"/>
      <c r="R282" s="1"/>
      <c r="S282" s="1"/>
      <c r="T282" s="1"/>
      <c r="U282" s="3">
        <v>46048</v>
      </c>
      <c r="V282" s="1" t="s">
        <v>39</v>
      </c>
      <c r="W282" s="1"/>
      <c r="X282" s="1" t="s">
        <v>33</v>
      </c>
    </row>
    <row r="283" spans="1:24" hidden="1">
      <c r="A283" s="1" t="s">
        <v>26</v>
      </c>
      <c r="B283" s="1" t="s">
        <v>602</v>
      </c>
      <c r="C283" s="52">
        <v>10122</v>
      </c>
      <c r="D283" s="1" t="s">
        <v>28</v>
      </c>
      <c r="E283" s="3">
        <v>46038</v>
      </c>
      <c r="F283" s="12">
        <v>46038.352141203701</v>
      </c>
      <c r="G283" s="12" t="str">
        <f t="shared" si="12"/>
        <v>ENERO</v>
      </c>
      <c r="H283" s="1">
        <v>900583758</v>
      </c>
      <c r="I283" s="1" t="s">
        <v>603</v>
      </c>
      <c r="J283" s="35">
        <f t="shared" si="14"/>
        <v>343300</v>
      </c>
      <c r="K283" s="35">
        <v>65227</v>
      </c>
      <c r="L283" s="35">
        <v>408527</v>
      </c>
      <c r="M283" s="1" t="s">
        <v>37</v>
      </c>
      <c r="N283" s="3">
        <v>46045</v>
      </c>
      <c r="O283" s="1">
        <f t="shared" si="13"/>
        <v>7</v>
      </c>
      <c r="P283" s="1" t="s">
        <v>66</v>
      </c>
      <c r="Q283" s="1"/>
      <c r="R283" s="1"/>
      <c r="S283" s="1"/>
      <c r="T283" s="1"/>
      <c r="U283" s="3">
        <v>46048</v>
      </c>
      <c r="V283" s="1" t="s">
        <v>39</v>
      </c>
      <c r="W283" s="1"/>
      <c r="X283" s="1" t="s">
        <v>33</v>
      </c>
    </row>
    <row r="284" spans="1:24" hidden="1">
      <c r="A284" s="1" t="s">
        <v>26</v>
      </c>
      <c r="B284" s="1" t="s">
        <v>357</v>
      </c>
      <c r="C284" s="52">
        <v>28612</v>
      </c>
      <c r="D284" s="1" t="s">
        <v>355</v>
      </c>
      <c r="E284" s="3">
        <v>46038</v>
      </c>
      <c r="F284" s="12">
        <v>46038.491956018515</v>
      </c>
      <c r="G284" s="12" t="str">
        <f t="shared" si="12"/>
        <v>ENERO</v>
      </c>
      <c r="H284" s="1">
        <v>900405705</v>
      </c>
      <c r="I284" s="1" t="s">
        <v>356</v>
      </c>
      <c r="J284" s="35">
        <f t="shared" si="14"/>
        <v>504320.00000000006</v>
      </c>
      <c r="K284" s="35">
        <v>95820.800000000003</v>
      </c>
      <c r="L284" s="35">
        <v>600140.80000000005</v>
      </c>
      <c r="M284" s="1" t="s">
        <v>98</v>
      </c>
      <c r="N284" s="3">
        <v>46042</v>
      </c>
      <c r="O284" s="1">
        <f t="shared" si="13"/>
        <v>4</v>
      </c>
      <c r="P284" s="1" t="s">
        <v>38</v>
      </c>
      <c r="Q284" s="1"/>
      <c r="R284" s="1"/>
      <c r="S284" s="1"/>
      <c r="T284" s="1"/>
      <c r="U284" s="3">
        <v>46042</v>
      </c>
      <c r="V284" s="1" t="s">
        <v>39</v>
      </c>
      <c r="W284" s="1"/>
      <c r="X284" s="1" t="s">
        <v>40</v>
      </c>
    </row>
    <row r="285" spans="1:24" hidden="1">
      <c r="A285" s="1" t="s">
        <v>26</v>
      </c>
      <c r="B285" s="1" t="s">
        <v>464</v>
      </c>
      <c r="C285" s="52">
        <v>530</v>
      </c>
      <c r="D285" s="1" t="s">
        <v>465</v>
      </c>
      <c r="E285" s="3">
        <v>46038</v>
      </c>
      <c r="F285" s="12">
        <v>46038.538414351853</v>
      </c>
      <c r="G285" s="12" t="str">
        <f t="shared" si="12"/>
        <v>ENERO</v>
      </c>
      <c r="H285" s="1">
        <v>32543035</v>
      </c>
      <c r="I285" s="1" t="s">
        <v>466</v>
      </c>
      <c r="J285" s="35">
        <f t="shared" si="14"/>
        <v>585000</v>
      </c>
      <c r="K285" s="35">
        <v>111150</v>
      </c>
      <c r="L285" s="35">
        <v>696150</v>
      </c>
      <c r="M285" s="1" t="s">
        <v>70</v>
      </c>
      <c r="N285" s="3">
        <v>46045</v>
      </c>
      <c r="O285" s="1">
        <f t="shared" si="13"/>
        <v>7</v>
      </c>
      <c r="P285" s="1" t="s">
        <v>66</v>
      </c>
      <c r="Q285" s="1"/>
      <c r="R285" s="1"/>
      <c r="S285" s="1"/>
      <c r="T285" s="1"/>
      <c r="U285" s="3"/>
      <c r="V285" s="1"/>
      <c r="W285" s="1"/>
      <c r="X285" s="1" t="s">
        <v>33</v>
      </c>
    </row>
    <row r="286" spans="1:24" hidden="1">
      <c r="A286" s="1" t="s">
        <v>26</v>
      </c>
      <c r="B286" s="1" t="s">
        <v>604</v>
      </c>
      <c r="C286" s="52">
        <v>10123</v>
      </c>
      <c r="D286" s="1" t="s">
        <v>28</v>
      </c>
      <c r="E286" s="3">
        <v>46038</v>
      </c>
      <c r="F286" s="12">
        <v>46038.35564814815</v>
      </c>
      <c r="G286" s="12" t="str">
        <f t="shared" si="12"/>
        <v>ENERO</v>
      </c>
      <c r="H286" s="1">
        <v>900583758</v>
      </c>
      <c r="I286" s="1" t="s">
        <v>603</v>
      </c>
      <c r="J286" s="35">
        <f t="shared" si="14"/>
        <v>874000</v>
      </c>
      <c r="K286" s="35">
        <v>166060</v>
      </c>
      <c r="L286" s="35">
        <v>1040060</v>
      </c>
      <c r="M286" s="1" t="s">
        <v>37</v>
      </c>
      <c r="N286" s="3">
        <v>46045</v>
      </c>
      <c r="O286" s="1">
        <f t="shared" si="13"/>
        <v>7</v>
      </c>
      <c r="P286" s="1" t="s">
        <v>66</v>
      </c>
      <c r="Q286" s="1"/>
      <c r="R286" s="1"/>
      <c r="S286" s="1"/>
      <c r="T286" s="1"/>
      <c r="U286" s="3">
        <v>46048</v>
      </c>
      <c r="V286" s="1" t="s">
        <v>39</v>
      </c>
      <c r="W286" s="1"/>
      <c r="X286" s="1" t="s">
        <v>33</v>
      </c>
    </row>
    <row r="287" spans="1:24" hidden="1">
      <c r="A287" s="1" t="s">
        <v>26</v>
      </c>
      <c r="B287" s="1" t="s">
        <v>866</v>
      </c>
      <c r="C287" s="53">
        <v>134368</v>
      </c>
      <c r="D287" s="1" t="s">
        <v>719</v>
      </c>
      <c r="E287" s="3">
        <v>46038</v>
      </c>
      <c r="F287" s="12">
        <v>46038.533680555556</v>
      </c>
      <c r="G287" s="12" t="str">
        <f t="shared" si="12"/>
        <v>ENERO</v>
      </c>
      <c r="H287" s="1">
        <v>901123242</v>
      </c>
      <c r="I287" s="1" t="s">
        <v>865</v>
      </c>
      <c r="J287" s="35">
        <f t="shared" si="14"/>
        <v>352941.18</v>
      </c>
      <c r="K287" s="35">
        <v>67058.820000000007</v>
      </c>
      <c r="L287" s="35">
        <v>420000</v>
      </c>
      <c r="M287" s="1" t="s">
        <v>70</v>
      </c>
      <c r="N287" s="3">
        <v>46049</v>
      </c>
      <c r="O287" s="1">
        <f t="shared" si="13"/>
        <v>11</v>
      </c>
      <c r="P287" s="1" t="s">
        <v>38</v>
      </c>
      <c r="Q287" s="1"/>
      <c r="R287" s="1"/>
      <c r="S287" s="1"/>
      <c r="T287" s="1"/>
      <c r="U287" s="3"/>
      <c r="V287" s="1"/>
      <c r="W287" s="1"/>
      <c r="X287" s="1" t="s">
        <v>50</v>
      </c>
    </row>
    <row r="288" spans="1:24" hidden="1">
      <c r="A288" s="1" t="s">
        <v>26</v>
      </c>
      <c r="B288" s="1" t="s">
        <v>546</v>
      </c>
      <c r="C288" s="52">
        <v>73450</v>
      </c>
      <c r="D288" s="1" t="s">
        <v>547</v>
      </c>
      <c r="E288" s="3">
        <v>46038</v>
      </c>
      <c r="F288" s="12">
        <v>46038.479548611111</v>
      </c>
      <c r="G288" s="12" t="str">
        <f t="shared" si="12"/>
        <v>ENERO</v>
      </c>
      <c r="H288" s="1">
        <v>860533413</v>
      </c>
      <c r="I288" s="1" t="s">
        <v>545</v>
      </c>
      <c r="J288" s="35">
        <f t="shared" si="14"/>
        <v>48400</v>
      </c>
      <c r="K288" s="35">
        <v>0</v>
      </c>
      <c r="L288" s="35">
        <v>48400</v>
      </c>
      <c r="M288" s="1" t="s">
        <v>54</v>
      </c>
      <c r="N288" s="3"/>
      <c r="O288" s="1">
        <f t="shared" si="13"/>
        <v>0</v>
      </c>
      <c r="P288" s="1"/>
      <c r="Q288" s="1"/>
      <c r="R288" s="1"/>
      <c r="S288" s="1"/>
      <c r="T288" s="1"/>
      <c r="U288" s="3">
        <v>46045</v>
      </c>
      <c r="V288" s="1" t="s">
        <v>39</v>
      </c>
      <c r="W288" s="1"/>
      <c r="X288" s="1"/>
    </row>
    <row r="289" spans="1:24" hidden="1">
      <c r="A289" s="1" t="s">
        <v>26</v>
      </c>
      <c r="B289" s="1" t="s">
        <v>74</v>
      </c>
      <c r="C289" s="52">
        <v>2879</v>
      </c>
      <c r="D289" s="1" t="s">
        <v>28</v>
      </c>
      <c r="E289" s="3">
        <v>46038</v>
      </c>
      <c r="F289" s="12">
        <v>46038.375648148147</v>
      </c>
      <c r="G289" s="12" t="str">
        <f t="shared" si="12"/>
        <v>ENERO</v>
      </c>
      <c r="H289" s="1">
        <v>900144364</v>
      </c>
      <c r="I289" s="1" t="s">
        <v>72</v>
      </c>
      <c r="J289" s="35">
        <f t="shared" si="14"/>
        <v>1794500</v>
      </c>
      <c r="K289" s="35">
        <v>340955</v>
      </c>
      <c r="L289" s="35">
        <v>2135455</v>
      </c>
      <c r="M289" s="1" t="s">
        <v>70</v>
      </c>
      <c r="N289" s="3">
        <v>46041</v>
      </c>
      <c r="O289" s="1">
        <f t="shared" si="13"/>
        <v>3</v>
      </c>
      <c r="P289" s="1" t="s">
        <v>38</v>
      </c>
      <c r="Q289" s="1"/>
      <c r="R289" s="1"/>
      <c r="S289" s="1"/>
      <c r="T289" s="1"/>
      <c r="U289" s="3">
        <v>46042</v>
      </c>
      <c r="V289" s="1" t="s">
        <v>39</v>
      </c>
      <c r="W289" s="1"/>
      <c r="X289" s="1" t="s">
        <v>40</v>
      </c>
    </row>
    <row r="290" spans="1:24" hidden="1">
      <c r="A290" s="1" t="s">
        <v>26</v>
      </c>
      <c r="B290" s="1" t="s">
        <v>75</v>
      </c>
      <c r="C290" s="52">
        <v>2878</v>
      </c>
      <c r="D290" s="1" t="s">
        <v>28</v>
      </c>
      <c r="E290" s="3">
        <v>46038</v>
      </c>
      <c r="F290" s="12">
        <v>46038.365706018521</v>
      </c>
      <c r="G290" s="12" t="str">
        <f t="shared" si="12"/>
        <v>ENERO</v>
      </c>
      <c r="H290" s="1">
        <v>900144364</v>
      </c>
      <c r="I290" s="1" t="s">
        <v>72</v>
      </c>
      <c r="J290" s="35">
        <f t="shared" si="14"/>
        <v>8747800</v>
      </c>
      <c r="K290" s="35">
        <v>1662082</v>
      </c>
      <c r="L290" s="35">
        <v>10409882</v>
      </c>
      <c r="M290" s="1" t="s">
        <v>70</v>
      </c>
      <c r="N290" s="3">
        <v>46042</v>
      </c>
      <c r="O290" s="1">
        <f t="shared" si="13"/>
        <v>4</v>
      </c>
      <c r="P290" s="1" t="s">
        <v>38</v>
      </c>
      <c r="Q290" s="1"/>
      <c r="R290" s="22"/>
      <c r="S290" s="1"/>
      <c r="T290" s="1"/>
      <c r="U290" s="3">
        <v>46045</v>
      </c>
      <c r="V290" s="1" t="s">
        <v>32</v>
      </c>
      <c r="W290" s="1"/>
      <c r="X290" s="1" t="s">
        <v>40</v>
      </c>
    </row>
    <row r="291" spans="1:24" hidden="1">
      <c r="A291" s="1" t="s">
        <v>26</v>
      </c>
      <c r="B291" s="1" t="s">
        <v>673</v>
      </c>
      <c r="C291" s="52">
        <v>2714946</v>
      </c>
      <c r="D291" s="1" t="s">
        <v>668</v>
      </c>
      <c r="E291" s="3">
        <v>46038</v>
      </c>
      <c r="F291" s="12">
        <v>46038.09107638889</v>
      </c>
      <c r="G291" s="12" t="str">
        <f t="shared" si="12"/>
        <v>ENERO</v>
      </c>
      <c r="H291" s="1">
        <v>860001697</v>
      </c>
      <c r="I291" s="1" t="s">
        <v>669</v>
      </c>
      <c r="J291" s="35">
        <f t="shared" si="14"/>
        <v>93450</v>
      </c>
      <c r="K291" s="35">
        <v>0</v>
      </c>
      <c r="L291" s="35">
        <v>93450</v>
      </c>
      <c r="M291" s="1" t="s">
        <v>70</v>
      </c>
      <c r="N291" s="3">
        <v>46041</v>
      </c>
      <c r="O291" s="1">
        <f t="shared" si="13"/>
        <v>3</v>
      </c>
      <c r="P291" s="1" t="s">
        <v>38</v>
      </c>
      <c r="Q291" s="1"/>
      <c r="R291" s="1"/>
      <c r="S291" s="1"/>
      <c r="T291" s="1"/>
      <c r="U291" s="3">
        <v>46045</v>
      </c>
      <c r="V291" s="1" t="s">
        <v>39</v>
      </c>
      <c r="W291" s="1"/>
      <c r="X291" s="1" t="s">
        <v>40</v>
      </c>
    </row>
    <row r="292" spans="1:24" hidden="1">
      <c r="A292" s="1" t="s">
        <v>26</v>
      </c>
      <c r="B292" s="1" t="s">
        <v>474</v>
      </c>
      <c r="C292" s="52">
        <v>294</v>
      </c>
      <c r="D292" s="1" t="s">
        <v>471</v>
      </c>
      <c r="E292" s="3">
        <v>46039</v>
      </c>
      <c r="F292" s="12">
        <v>46039.47928240741</v>
      </c>
      <c r="G292" s="12" t="str">
        <f t="shared" si="12"/>
        <v>ENERO</v>
      </c>
      <c r="H292" s="1">
        <v>800215562</v>
      </c>
      <c r="I292" s="1" t="s">
        <v>472</v>
      </c>
      <c r="J292" s="35">
        <f t="shared" si="14"/>
        <v>1751900</v>
      </c>
      <c r="K292" s="35">
        <v>332861</v>
      </c>
      <c r="L292" s="35">
        <v>2084761</v>
      </c>
      <c r="M292" s="1" t="s">
        <v>9455</v>
      </c>
      <c r="N292" s="3">
        <v>46042</v>
      </c>
      <c r="O292" s="1">
        <f t="shared" si="13"/>
        <v>3</v>
      </c>
      <c r="P292" s="1" t="s">
        <v>38</v>
      </c>
      <c r="Q292" s="1"/>
      <c r="R292" s="1"/>
      <c r="S292" s="1"/>
      <c r="T292" s="1"/>
      <c r="U292" s="3">
        <v>46044</v>
      </c>
      <c r="V292" s="1" t="s">
        <v>39</v>
      </c>
      <c r="W292" s="1"/>
      <c r="X292" s="1" t="s">
        <v>40</v>
      </c>
    </row>
    <row r="293" spans="1:24" hidden="1">
      <c r="A293" s="1" t="s">
        <v>736</v>
      </c>
      <c r="B293" s="1" t="s">
        <v>755</v>
      </c>
      <c r="C293" s="52">
        <v>80638395</v>
      </c>
      <c r="D293" s="1" t="s">
        <v>738</v>
      </c>
      <c r="E293" s="3">
        <v>46039</v>
      </c>
      <c r="F293" s="12">
        <v>46039.844282407408</v>
      </c>
      <c r="G293" s="12" t="str">
        <f t="shared" si="12"/>
        <v>ENERO</v>
      </c>
      <c r="H293" s="1">
        <v>900219834</v>
      </c>
      <c r="I293" s="1" t="s">
        <v>739</v>
      </c>
      <c r="J293" s="35">
        <f t="shared" si="14"/>
        <v>15200</v>
      </c>
      <c r="K293" s="35">
        <v>0</v>
      </c>
      <c r="L293" s="35">
        <v>15200</v>
      </c>
      <c r="M293" s="1" t="s">
        <v>70</v>
      </c>
      <c r="N293" s="3">
        <v>46042</v>
      </c>
      <c r="O293" s="1">
        <f t="shared" si="13"/>
        <v>3</v>
      </c>
      <c r="P293" s="1" t="s">
        <v>38</v>
      </c>
      <c r="Q293" s="1"/>
      <c r="R293" s="1"/>
      <c r="S293" s="1"/>
      <c r="T293" s="1"/>
      <c r="U293" s="3">
        <v>46045</v>
      </c>
      <c r="V293" s="1" t="s">
        <v>39</v>
      </c>
      <c r="W293" s="1"/>
      <c r="X293" s="1" t="s">
        <v>40</v>
      </c>
    </row>
    <row r="294" spans="1:24" hidden="1">
      <c r="A294" s="1" t="s">
        <v>736</v>
      </c>
      <c r="B294" s="1" t="s">
        <v>756</v>
      </c>
      <c r="C294" s="52">
        <v>80584157</v>
      </c>
      <c r="D294" s="1" t="s">
        <v>738</v>
      </c>
      <c r="E294" s="3">
        <v>46039</v>
      </c>
      <c r="F294" s="12">
        <v>46039.604791666665</v>
      </c>
      <c r="G294" s="12" t="str">
        <f t="shared" si="12"/>
        <v>ENERO</v>
      </c>
      <c r="H294" s="1">
        <v>900219834</v>
      </c>
      <c r="I294" s="1" t="s">
        <v>739</v>
      </c>
      <c r="J294" s="35">
        <f t="shared" si="14"/>
        <v>11600</v>
      </c>
      <c r="K294" s="35">
        <v>0</v>
      </c>
      <c r="L294" s="35">
        <v>11600</v>
      </c>
      <c r="M294" s="1" t="s">
        <v>70</v>
      </c>
      <c r="N294" s="3">
        <v>46048</v>
      </c>
      <c r="O294" s="1">
        <f t="shared" si="13"/>
        <v>9</v>
      </c>
      <c r="P294" s="1"/>
      <c r="Q294" s="1" t="s">
        <v>38</v>
      </c>
      <c r="R294" s="1"/>
      <c r="S294" s="1"/>
      <c r="T294" s="1"/>
      <c r="U294" s="3">
        <v>46049</v>
      </c>
      <c r="V294" s="1" t="s">
        <v>39</v>
      </c>
      <c r="W294" s="1"/>
      <c r="X294" s="1" t="s">
        <v>33</v>
      </c>
    </row>
    <row r="295" spans="1:24" hidden="1">
      <c r="A295" s="1" t="s">
        <v>26</v>
      </c>
      <c r="B295" s="1" t="s">
        <v>757</v>
      </c>
      <c r="C295" s="52">
        <v>1105088</v>
      </c>
      <c r="D295" s="1" t="s">
        <v>708</v>
      </c>
      <c r="E295" s="3">
        <v>46039</v>
      </c>
      <c r="F295" s="12">
        <v>46039.591365740744</v>
      </c>
      <c r="G295" s="12" t="str">
        <f t="shared" si="12"/>
        <v>ENERO</v>
      </c>
      <c r="H295" s="1">
        <v>900219834</v>
      </c>
      <c r="I295" s="1" t="s">
        <v>739</v>
      </c>
      <c r="J295" s="35">
        <f t="shared" si="14"/>
        <v>10084.030000000001</v>
      </c>
      <c r="K295" s="35">
        <v>1915.97</v>
      </c>
      <c r="L295" s="35">
        <v>12000</v>
      </c>
      <c r="M295" s="1" t="s">
        <v>70</v>
      </c>
      <c r="N295" s="3">
        <v>46042</v>
      </c>
      <c r="O295" s="1">
        <f t="shared" si="13"/>
        <v>3</v>
      </c>
      <c r="P295" s="1" t="s">
        <v>38</v>
      </c>
      <c r="Q295" s="1"/>
      <c r="R295" s="1"/>
      <c r="S295" s="1"/>
      <c r="T295" s="1"/>
      <c r="U295" s="3">
        <v>46045</v>
      </c>
      <c r="V295" s="1" t="s">
        <v>39</v>
      </c>
      <c r="W295" s="1"/>
      <c r="X295" s="1" t="s">
        <v>40</v>
      </c>
    </row>
    <row r="296" spans="1:24" hidden="1">
      <c r="A296" s="1" t="s">
        <v>736</v>
      </c>
      <c r="B296" s="1" t="s">
        <v>758</v>
      </c>
      <c r="C296" s="52">
        <v>80542680</v>
      </c>
      <c r="D296" s="1" t="s">
        <v>738</v>
      </c>
      <c r="E296" s="3">
        <v>46039</v>
      </c>
      <c r="F296" s="12">
        <v>46039.441886574074</v>
      </c>
      <c r="G296" s="12" t="str">
        <f t="shared" si="12"/>
        <v>ENERO</v>
      </c>
      <c r="H296" s="1">
        <v>900219834</v>
      </c>
      <c r="I296" s="1" t="s">
        <v>739</v>
      </c>
      <c r="J296" s="35">
        <f t="shared" si="14"/>
        <v>11600</v>
      </c>
      <c r="K296" s="35">
        <v>0</v>
      </c>
      <c r="L296" s="35">
        <v>11600</v>
      </c>
      <c r="M296" s="1" t="s">
        <v>70</v>
      </c>
      <c r="N296" s="3">
        <v>46048</v>
      </c>
      <c r="O296" s="1">
        <f t="shared" si="13"/>
        <v>9</v>
      </c>
      <c r="P296" s="1" t="s">
        <v>38</v>
      </c>
      <c r="Q296" s="1"/>
      <c r="R296" s="1"/>
      <c r="S296" s="1"/>
      <c r="T296" s="1"/>
      <c r="U296" s="3">
        <v>46049</v>
      </c>
      <c r="V296" s="1" t="s">
        <v>39</v>
      </c>
      <c r="W296" s="1"/>
      <c r="X296" s="1" t="s">
        <v>33</v>
      </c>
    </row>
    <row r="297" spans="1:24" hidden="1">
      <c r="A297" s="1" t="s">
        <v>26</v>
      </c>
      <c r="B297" s="1" t="s">
        <v>631</v>
      </c>
      <c r="C297" s="53">
        <v>80227</v>
      </c>
      <c r="D297" s="1" t="s">
        <v>632</v>
      </c>
      <c r="E297" s="3">
        <v>46039</v>
      </c>
      <c r="F297" s="12">
        <v>46039.389756944445</v>
      </c>
      <c r="G297" s="12" t="str">
        <f t="shared" si="12"/>
        <v>ENERO</v>
      </c>
      <c r="H297" s="1">
        <v>901033312</v>
      </c>
      <c r="I297" s="1" t="s">
        <v>633</v>
      </c>
      <c r="J297" s="35">
        <f t="shared" si="14"/>
        <v>57907.43</v>
      </c>
      <c r="K297" s="35">
        <v>0</v>
      </c>
      <c r="L297" s="35">
        <v>57907.43</v>
      </c>
      <c r="M297" s="1" t="s">
        <v>54</v>
      </c>
      <c r="N297" s="3"/>
      <c r="O297" s="1">
        <f t="shared" si="13"/>
        <v>0</v>
      </c>
      <c r="P297" s="1"/>
      <c r="Q297" s="1"/>
      <c r="R297" s="1"/>
      <c r="S297" s="1"/>
      <c r="T297" s="1"/>
      <c r="U297" s="3"/>
      <c r="V297" s="1"/>
      <c r="W297" s="1"/>
      <c r="X297" s="1"/>
    </row>
    <row r="298" spans="1:24" hidden="1">
      <c r="A298" s="1" t="s">
        <v>26</v>
      </c>
      <c r="B298" s="1" t="s">
        <v>87</v>
      </c>
      <c r="C298" s="52">
        <v>130189358</v>
      </c>
      <c r="D298" s="1" t="s">
        <v>88</v>
      </c>
      <c r="E298" s="3">
        <v>46040</v>
      </c>
      <c r="F298" s="12">
        <v>46040.629513888889</v>
      </c>
      <c r="G298" s="12" t="str">
        <f t="shared" si="12"/>
        <v>ENERO</v>
      </c>
      <c r="H298" s="1">
        <v>900092385</v>
      </c>
      <c r="I298" s="1" t="s">
        <v>89</v>
      </c>
      <c r="J298" s="35">
        <f t="shared" si="14"/>
        <v>537968.89</v>
      </c>
      <c r="K298" s="35">
        <v>102214.11</v>
      </c>
      <c r="L298" s="35">
        <v>640183</v>
      </c>
      <c r="M298" s="1" t="s">
        <v>65</v>
      </c>
      <c r="N298" s="3">
        <v>46044</v>
      </c>
      <c r="O298" s="1">
        <f t="shared" si="13"/>
        <v>4</v>
      </c>
      <c r="P298" s="1" t="s">
        <v>90</v>
      </c>
      <c r="Q298" s="1"/>
      <c r="R298" s="1"/>
      <c r="S298" s="1"/>
      <c r="T298" s="1"/>
      <c r="U298" s="3">
        <v>46045</v>
      </c>
      <c r="V298" s="1" t="s">
        <v>39</v>
      </c>
      <c r="W298" s="1"/>
      <c r="X298" s="1" t="s">
        <v>40</v>
      </c>
    </row>
    <row r="299" spans="1:24" hidden="1">
      <c r="A299" s="1" t="s">
        <v>26</v>
      </c>
      <c r="B299" s="1" t="s">
        <v>188</v>
      </c>
      <c r="C299" s="52">
        <v>72701</v>
      </c>
      <c r="D299" s="1" t="s">
        <v>189</v>
      </c>
      <c r="E299" s="3">
        <v>46040</v>
      </c>
      <c r="F299" s="12">
        <v>46040.571655092594</v>
      </c>
      <c r="G299" s="12" t="str">
        <f t="shared" si="12"/>
        <v>ENERO</v>
      </c>
      <c r="H299" s="1">
        <v>890319193</v>
      </c>
      <c r="I299" s="1" t="s">
        <v>190</v>
      </c>
      <c r="J299" s="35">
        <f t="shared" si="14"/>
        <v>1000000</v>
      </c>
      <c r="K299" s="35">
        <v>190000</v>
      </c>
      <c r="L299" s="35">
        <v>1190000</v>
      </c>
      <c r="M299" s="1" t="s">
        <v>65</v>
      </c>
      <c r="N299" s="3">
        <v>46042</v>
      </c>
      <c r="O299" s="1">
        <f t="shared" si="13"/>
        <v>2</v>
      </c>
      <c r="P299" s="1" t="s">
        <v>191</v>
      </c>
      <c r="Q299" s="1"/>
      <c r="R299" s="1"/>
      <c r="S299" s="1"/>
      <c r="T299" s="1"/>
      <c r="U299" s="3">
        <v>46042</v>
      </c>
      <c r="V299" s="1" t="s">
        <v>39</v>
      </c>
      <c r="W299" s="1"/>
      <c r="X299" s="1" t="s">
        <v>40</v>
      </c>
    </row>
    <row r="300" spans="1:24" hidden="1">
      <c r="A300" s="1" t="s">
        <v>26</v>
      </c>
      <c r="B300" s="1" t="s">
        <v>91</v>
      </c>
      <c r="C300" s="52">
        <v>130131606</v>
      </c>
      <c r="D300" s="1" t="s">
        <v>88</v>
      </c>
      <c r="E300" s="3">
        <v>46040</v>
      </c>
      <c r="F300" s="12">
        <v>46040.553935185184</v>
      </c>
      <c r="G300" s="12" t="str">
        <f t="shared" si="12"/>
        <v>ENERO</v>
      </c>
      <c r="H300" s="1">
        <v>900092385</v>
      </c>
      <c r="I300" s="1" t="s">
        <v>89</v>
      </c>
      <c r="J300" s="35">
        <f t="shared" si="14"/>
        <v>277962.40000000002</v>
      </c>
      <c r="K300" s="35">
        <v>49206.6</v>
      </c>
      <c r="L300" s="35">
        <v>327169</v>
      </c>
      <c r="M300" s="1" t="s">
        <v>65</v>
      </c>
      <c r="N300" s="3">
        <v>46044</v>
      </c>
      <c r="O300" s="1">
        <f t="shared" si="13"/>
        <v>4</v>
      </c>
      <c r="P300" s="1" t="s">
        <v>90</v>
      </c>
      <c r="Q300" s="1"/>
      <c r="R300" s="1"/>
      <c r="S300" s="1"/>
      <c r="T300" s="1"/>
      <c r="U300" s="3">
        <v>46045</v>
      </c>
      <c r="V300" s="1" t="s">
        <v>39</v>
      </c>
      <c r="W300" s="1"/>
      <c r="X300" s="1" t="s">
        <v>40</v>
      </c>
    </row>
    <row r="301" spans="1:24" hidden="1">
      <c r="A301" s="1" t="s">
        <v>26</v>
      </c>
      <c r="B301" s="1" t="s">
        <v>92</v>
      </c>
      <c r="C301" s="52">
        <v>130189824</v>
      </c>
      <c r="D301" s="1" t="s">
        <v>88</v>
      </c>
      <c r="E301" s="3">
        <v>46040</v>
      </c>
      <c r="F301" s="12">
        <v>46040.445613425924</v>
      </c>
      <c r="G301" s="12" t="str">
        <f t="shared" si="12"/>
        <v>ENERO</v>
      </c>
      <c r="H301" s="1">
        <v>900092385</v>
      </c>
      <c r="I301" s="1" t="s">
        <v>89</v>
      </c>
      <c r="J301" s="35">
        <f t="shared" si="14"/>
        <v>537968.89</v>
      </c>
      <c r="K301" s="35">
        <v>102214.11</v>
      </c>
      <c r="L301" s="35">
        <v>640183</v>
      </c>
      <c r="M301" s="1" t="s">
        <v>65</v>
      </c>
      <c r="N301" s="3">
        <v>46044</v>
      </c>
      <c r="O301" s="1">
        <f t="shared" si="13"/>
        <v>4</v>
      </c>
      <c r="P301" s="1" t="s">
        <v>90</v>
      </c>
      <c r="Q301" s="1"/>
      <c r="R301" s="1"/>
      <c r="S301" s="1"/>
      <c r="T301" s="1"/>
      <c r="U301" s="3">
        <v>46045</v>
      </c>
      <c r="V301" s="1" t="s">
        <v>39</v>
      </c>
      <c r="W301" s="1"/>
      <c r="X301" s="1" t="s">
        <v>40</v>
      </c>
    </row>
    <row r="302" spans="1:24" hidden="1">
      <c r="A302" s="1" t="s">
        <v>26</v>
      </c>
      <c r="B302" s="1" t="s">
        <v>192</v>
      </c>
      <c r="C302" s="52">
        <v>72186</v>
      </c>
      <c r="D302" s="1" t="s">
        <v>189</v>
      </c>
      <c r="E302" s="3">
        <v>46040</v>
      </c>
      <c r="F302" s="12">
        <v>46040.35125</v>
      </c>
      <c r="G302" s="12" t="str">
        <f t="shared" si="12"/>
        <v>ENERO</v>
      </c>
      <c r="H302" s="1">
        <v>890319193</v>
      </c>
      <c r="I302" s="1" t="s">
        <v>190</v>
      </c>
      <c r="J302" s="35">
        <f t="shared" si="14"/>
        <v>12516000</v>
      </c>
      <c r="K302" s="35">
        <v>2378040</v>
      </c>
      <c r="L302" s="35">
        <v>14894040</v>
      </c>
      <c r="M302" s="1" t="s">
        <v>65</v>
      </c>
      <c r="N302" s="3">
        <v>46043</v>
      </c>
      <c r="O302" s="1">
        <f t="shared" si="13"/>
        <v>3</v>
      </c>
      <c r="P302" s="1" t="s">
        <v>90</v>
      </c>
      <c r="Q302" s="1"/>
      <c r="R302" s="1"/>
      <c r="S302" s="1"/>
      <c r="T302" s="1"/>
      <c r="U302" s="3">
        <v>46044</v>
      </c>
      <c r="V302" s="1" t="s">
        <v>39</v>
      </c>
      <c r="W302" s="1"/>
      <c r="X302" s="1" t="s">
        <v>40</v>
      </c>
    </row>
    <row r="303" spans="1:24" hidden="1">
      <c r="A303" s="1" t="s">
        <v>26</v>
      </c>
      <c r="B303" s="1" t="s">
        <v>628</v>
      </c>
      <c r="C303" s="52">
        <v>34380</v>
      </c>
      <c r="D303" s="1" t="s">
        <v>629</v>
      </c>
      <c r="E303" s="3">
        <v>46041</v>
      </c>
      <c r="F303" s="12">
        <v>46041.762326388889</v>
      </c>
      <c r="G303" s="12" t="str">
        <f t="shared" si="12"/>
        <v>ENERO</v>
      </c>
      <c r="H303" s="1">
        <v>830098590</v>
      </c>
      <c r="I303" s="1" t="s">
        <v>630</v>
      </c>
      <c r="J303" s="35">
        <f t="shared" si="14"/>
        <v>17000000</v>
      </c>
      <c r="K303" s="35">
        <v>3230000</v>
      </c>
      <c r="L303" s="35">
        <v>20230000</v>
      </c>
      <c r="M303" s="1" t="s">
        <v>199</v>
      </c>
      <c r="N303" s="3">
        <v>46043</v>
      </c>
      <c r="O303" s="1">
        <f t="shared" si="13"/>
        <v>2</v>
      </c>
      <c r="P303" s="1" t="s">
        <v>66</v>
      </c>
      <c r="Q303" s="1"/>
      <c r="R303" s="1"/>
      <c r="S303" s="1"/>
      <c r="T303" s="1"/>
      <c r="U303" s="3">
        <v>46045</v>
      </c>
      <c r="V303" s="1" t="s">
        <v>32</v>
      </c>
      <c r="W303" s="1"/>
      <c r="X303" s="1" t="s">
        <v>40</v>
      </c>
    </row>
    <row r="304" spans="1:24" hidden="1">
      <c r="A304" s="1" t="s">
        <v>26</v>
      </c>
      <c r="B304" s="1" t="s">
        <v>899</v>
      </c>
      <c r="C304" s="52">
        <v>1967</v>
      </c>
      <c r="D304" s="1" t="s">
        <v>28</v>
      </c>
      <c r="E304" s="3">
        <v>46041</v>
      </c>
      <c r="F304" s="12">
        <v>46041.712129629632</v>
      </c>
      <c r="G304" s="12" t="str">
        <f t="shared" si="12"/>
        <v>ENERO</v>
      </c>
      <c r="H304" s="1">
        <v>900674765</v>
      </c>
      <c r="I304" s="1" t="s">
        <v>898</v>
      </c>
      <c r="J304" s="35">
        <f t="shared" si="14"/>
        <v>2450000</v>
      </c>
      <c r="K304" s="35">
        <v>465500</v>
      </c>
      <c r="L304" s="35">
        <v>2915500</v>
      </c>
      <c r="M304" s="1" t="s">
        <v>264</v>
      </c>
      <c r="N304" s="3">
        <v>46045</v>
      </c>
      <c r="O304" s="1">
        <f t="shared" si="13"/>
        <v>4</v>
      </c>
      <c r="P304" s="1" t="s">
        <v>66</v>
      </c>
      <c r="Q304" s="1"/>
      <c r="R304" s="1"/>
      <c r="S304" s="1"/>
      <c r="T304" s="1"/>
      <c r="U304" s="3">
        <v>46065</v>
      </c>
      <c r="V304" s="1" t="s">
        <v>39</v>
      </c>
      <c r="W304" s="1"/>
      <c r="X304" s="1" t="s">
        <v>40</v>
      </c>
    </row>
    <row r="305" spans="1:24" hidden="1">
      <c r="A305" s="1" t="s">
        <v>26</v>
      </c>
      <c r="B305" s="1" t="s">
        <v>536</v>
      </c>
      <c r="C305" s="52">
        <v>11440</v>
      </c>
      <c r="D305" s="1" t="s">
        <v>122</v>
      </c>
      <c r="E305" s="3">
        <v>46041</v>
      </c>
      <c r="F305" s="12">
        <v>46041.533958333333</v>
      </c>
      <c r="G305" s="12" t="str">
        <f t="shared" si="12"/>
        <v>ENERO</v>
      </c>
      <c r="H305" s="1">
        <v>70105440</v>
      </c>
      <c r="I305" s="1" t="s">
        <v>537</v>
      </c>
      <c r="J305" s="35">
        <f t="shared" si="14"/>
        <v>47000</v>
      </c>
      <c r="K305" s="35">
        <v>8930</v>
      </c>
      <c r="L305" s="35">
        <v>55930</v>
      </c>
      <c r="M305" s="1" t="s">
        <v>37</v>
      </c>
      <c r="N305" s="3">
        <v>46043</v>
      </c>
      <c r="O305" s="1">
        <f t="shared" si="13"/>
        <v>2</v>
      </c>
      <c r="P305" s="1" t="s">
        <v>66</v>
      </c>
      <c r="Q305" s="1"/>
      <c r="R305" s="1"/>
      <c r="S305" s="1"/>
      <c r="T305" s="1"/>
      <c r="U305" s="3">
        <v>46044</v>
      </c>
      <c r="V305" s="1" t="s">
        <v>39</v>
      </c>
      <c r="W305" s="1"/>
      <c r="X305" s="1" t="s">
        <v>40</v>
      </c>
    </row>
    <row r="306" spans="1:24" hidden="1">
      <c r="A306" s="1" t="s">
        <v>26</v>
      </c>
      <c r="B306" s="1" t="s">
        <v>623</v>
      </c>
      <c r="C306" s="52">
        <v>31459</v>
      </c>
      <c r="D306" s="1" t="s">
        <v>618</v>
      </c>
      <c r="E306" s="3">
        <v>46041</v>
      </c>
      <c r="F306" s="12">
        <v>46041.375937500001</v>
      </c>
      <c r="G306" s="12" t="str">
        <f t="shared" si="12"/>
        <v>ENERO</v>
      </c>
      <c r="H306" s="1">
        <v>900322890</v>
      </c>
      <c r="I306" s="1" t="s">
        <v>619</v>
      </c>
      <c r="J306" s="35">
        <f t="shared" si="14"/>
        <v>3402000</v>
      </c>
      <c r="K306" s="35">
        <v>646380</v>
      </c>
      <c r="L306" s="35">
        <v>4048380</v>
      </c>
      <c r="M306" s="1" t="s">
        <v>70</v>
      </c>
      <c r="N306" s="3">
        <v>46045</v>
      </c>
      <c r="O306" s="1">
        <f t="shared" si="13"/>
        <v>4</v>
      </c>
      <c r="P306" s="1" t="s">
        <v>66</v>
      </c>
      <c r="Q306" s="1"/>
      <c r="R306" s="1"/>
      <c r="S306" s="1"/>
      <c r="T306" s="1"/>
      <c r="U306" s="3">
        <v>46065</v>
      </c>
      <c r="V306" s="1" t="s">
        <v>39</v>
      </c>
      <c r="W306" s="1"/>
      <c r="X306" s="1" t="s">
        <v>40</v>
      </c>
    </row>
    <row r="307" spans="1:24" hidden="1">
      <c r="A307" s="1" t="s">
        <v>26</v>
      </c>
      <c r="B307" s="1" t="s">
        <v>409</v>
      </c>
      <c r="C307" s="52">
        <v>5673</v>
      </c>
      <c r="D307" s="1"/>
      <c r="E307" s="3">
        <v>46041</v>
      </c>
      <c r="F307" s="12">
        <v>46041.928969907407</v>
      </c>
      <c r="G307" s="12" t="str">
        <f t="shared" si="12"/>
        <v>ENERO</v>
      </c>
      <c r="H307" s="1">
        <v>32150739</v>
      </c>
      <c r="I307" s="1" t="s">
        <v>400</v>
      </c>
      <c r="J307" s="35">
        <f t="shared" si="14"/>
        <v>683700</v>
      </c>
      <c r="K307" s="35">
        <v>0</v>
      </c>
      <c r="L307" s="35">
        <v>683700</v>
      </c>
      <c r="M307" s="1" t="s">
        <v>199</v>
      </c>
      <c r="N307" s="3">
        <v>46045</v>
      </c>
      <c r="O307" s="1">
        <f t="shared" si="13"/>
        <v>4</v>
      </c>
      <c r="P307" s="1" t="s">
        <v>66</v>
      </c>
      <c r="Q307" s="1"/>
      <c r="R307" s="1"/>
      <c r="S307" s="1"/>
      <c r="T307" s="1"/>
      <c r="U307" s="3">
        <v>46048</v>
      </c>
      <c r="V307" s="1" t="s">
        <v>39</v>
      </c>
      <c r="W307" s="1"/>
      <c r="X307" s="1" t="s">
        <v>40</v>
      </c>
    </row>
    <row r="308" spans="1:24" hidden="1">
      <c r="A308" s="1" t="s">
        <v>82</v>
      </c>
      <c r="B308" s="1" t="s">
        <v>368</v>
      </c>
      <c r="C308" s="52">
        <v>42395</v>
      </c>
      <c r="D308" s="1" t="s">
        <v>119</v>
      </c>
      <c r="E308" s="3">
        <v>46041</v>
      </c>
      <c r="F308" s="12">
        <v>46041.870185185187</v>
      </c>
      <c r="G308" s="12" t="str">
        <f t="shared" si="12"/>
        <v>ENERO</v>
      </c>
      <c r="H308" s="1">
        <v>800106404</v>
      </c>
      <c r="I308" s="1" t="s">
        <v>369</v>
      </c>
      <c r="J308" s="35">
        <f t="shared" si="14"/>
        <v>379600</v>
      </c>
      <c r="K308" s="35">
        <v>0</v>
      </c>
      <c r="L308" s="35">
        <v>379600</v>
      </c>
      <c r="M308" s="1" t="s">
        <v>128</v>
      </c>
      <c r="N308" s="3">
        <v>46063</v>
      </c>
      <c r="O308" s="1">
        <f t="shared" si="13"/>
        <v>22</v>
      </c>
      <c r="P308" s="1" t="s">
        <v>136</v>
      </c>
      <c r="Q308" s="1"/>
      <c r="R308" s="1"/>
      <c r="S308" s="1"/>
      <c r="T308" s="1"/>
      <c r="U308" s="3">
        <v>46065</v>
      </c>
      <c r="V308" s="1" t="s">
        <v>39</v>
      </c>
      <c r="W308" s="1"/>
      <c r="X308" s="1" t="s">
        <v>50</v>
      </c>
    </row>
    <row r="309" spans="1:24" hidden="1">
      <c r="A309" s="1" t="s">
        <v>26</v>
      </c>
      <c r="B309" s="1" t="s">
        <v>461</v>
      </c>
      <c r="C309" s="52">
        <v>319</v>
      </c>
      <c r="D309" s="1" t="s">
        <v>462</v>
      </c>
      <c r="E309" s="3">
        <v>46041</v>
      </c>
      <c r="F309" s="12">
        <v>46041.806331018517</v>
      </c>
      <c r="G309" s="12" t="str">
        <f t="shared" si="12"/>
        <v>ENERO</v>
      </c>
      <c r="H309" s="1">
        <v>900587591</v>
      </c>
      <c r="I309" s="1" t="s">
        <v>463</v>
      </c>
      <c r="J309" s="35">
        <f t="shared" si="14"/>
        <v>300000</v>
      </c>
      <c r="K309" s="35">
        <v>57000</v>
      </c>
      <c r="L309" s="35">
        <v>357000</v>
      </c>
      <c r="M309" s="1" t="s">
        <v>37</v>
      </c>
      <c r="N309" s="3">
        <v>46043</v>
      </c>
      <c r="O309" s="1">
        <f t="shared" si="13"/>
        <v>2</v>
      </c>
      <c r="P309" s="1" t="s">
        <v>66</v>
      </c>
      <c r="Q309" s="1"/>
      <c r="R309" s="1"/>
      <c r="S309" s="1"/>
      <c r="T309" s="1"/>
      <c r="U309" s="3">
        <v>46056</v>
      </c>
      <c r="V309" s="1" t="s">
        <v>39</v>
      </c>
      <c r="W309" s="1"/>
      <c r="X309" s="1" t="s">
        <v>40</v>
      </c>
    </row>
    <row r="310" spans="1:24" hidden="1">
      <c r="A310" s="1" t="s">
        <v>736</v>
      </c>
      <c r="B310" s="1" t="s">
        <v>759</v>
      </c>
      <c r="C310" s="52">
        <v>80986815</v>
      </c>
      <c r="D310" s="1" t="s">
        <v>738</v>
      </c>
      <c r="E310" s="3">
        <v>46041</v>
      </c>
      <c r="F310" s="12">
        <v>46041.802789351852</v>
      </c>
      <c r="G310" s="12" t="str">
        <f t="shared" si="12"/>
        <v>ENERO</v>
      </c>
      <c r="H310" s="1">
        <v>900219834</v>
      </c>
      <c r="I310" s="1" t="s">
        <v>739</v>
      </c>
      <c r="J310" s="35">
        <f t="shared" si="14"/>
        <v>13500</v>
      </c>
      <c r="K310" s="35">
        <v>0</v>
      </c>
      <c r="L310" s="35">
        <v>13500</v>
      </c>
      <c r="M310" s="1" t="s">
        <v>70</v>
      </c>
      <c r="N310" s="3">
        <v>46042</v>
      </c>
      <c r="O310" s="1">
        <f t="shared" si="13"/>
        <v>1</v>
      </c>
      <c r="P310" s="1" t="s">
        <v>38</v>
      </c>
      <c r="Q310" s="1"/>
      <c r="R310" s="1"/>
      <c r="S310" s="1"/>
      <c r="T310" s="1"/>
      <c r="U310" s="3">
        <v>46045</v>
      </c>
      <c r="V310" s="1" t="s">
        <v>39</v>
      </c>
      <c r="W310" s="1"/>
      <c r="X310" s="1" t="s">
        <v>40</v>
      </c>
    </row>
    <row r="311" spans="1:24" hidden="1">
      <c r="A311" s="1" t="s">
        <v>26</v>
      </c>
      <c r="B311" s="1" t="s">
        <v>142</v>
      </c>
      <c r="C311" s="52">
        <v>1009776</v>
      </c>
      <c r="D311" s="1" t="s">
        <v>138</v>
      </c>
      <c r="E311" s="3">
        <v>46041</v>
      </c>
      <c r="F311" s="12">
        <v>46041.739155092589</v>
      </c>
      <c r="G311" s="12" t="str">
        <f t="shared" si="12"/>
        <v>ENERO</v>
      </c>
      <c r="H311" s="1">
        <v>860016640</v>
      </c>
      <c r="I311" s="1" t="s">
        <v>139</v>
      </c>
      <c r="J311" s="35">
        <f t="shared" si="14"/>
        <v>848026</v>
      </c>
      <c r="K311" s="35">
        <v>0</v>
      </c>
      <c r="L311" s="35">
        <v>848026</v>
      </c>
      <c r="M311" s="1" t="s">
        <v>70</v>
      </c>
      <c r="N311" s="3">
        <v>46043</v>
      </c>
      <c r="O311" s="1">
        <f t="shared" si="13"/>
        <v>2</v>
      </c>
      <c r="P311" s="1" t="s">
        <v>66</v>
      </c>
      <c r="Q311" s="1"/>
      <c r="R311" s="1"/>
      <c r="S311" s="1"/>
      <c r="T311" s="1"/>
      <c r="U311" s="3">
        <v>46044</v>
      </c>
      <c r="V311" s="1" t="s">
        <v>39</v>
      </c>
      <c r="W311" s="1"/>
      <c r="X311" s="1" t="s">
        <v>40</v>
      </c>
    </row>
    <row r="312" spans="1:24" hidden="1">
      <c r="A312" s="1" t="s">
        <v>26</v>
      </c>
      <c r="B312" s="1" t="s">
        <v>957</v>
      </c>
      <c r="C312" s="53">
        <v>90173</v>
      </c>
      <c r="D312" s="1" t="s">
        <v>958</v>
      </c>
      <c r="E312" s="3">
        <v>46041</v>
      </c>
      <c r="F312" s="12">
        <v>46041.71303240741</v>
      </c>
      <c r="G312" s="12" t="str">
        <f t="shared" si="12"/>
        <v>ENERO</v>
      </c>
      <c r="H312" s="1">
        <v>900125852</v>
      </c>
      <c r="I312" s="1" t="s">
        <v>959</v>
      </c>
      <c r="J312" s="35">
        <f t="shared" si="14"/>
        <v>19327.47</v>
      </c>
      <c r="K312" s="35">
        <v>3672.53</v>
      </c>
      <c r="L312" s="35">
        <v>23000</v>
      </c>
      <c r="M312" s="1" t="s">
        <v>54</v>
      </c>
      <c r="N312" s="3"/>
      <c r="O312" s="1">
        <f t="shared" si="13"/>
        <v>0</v>
      </c>
      <c r="P312" s="1"/>
      <c r="Q312" s="1"/>
      <c r="R312" s="1"/>
      <c r="S312" s="1"/>
      <c r="T312" s="1"/>
      <c r="U312" s="3"/>
      <c r="V312" s="1"/>
      <c r="W312" s="1"/>
      <c r="X312" s="1"/>
    </row>
    <row r="313" spans="1:24" hidden="1">
      <c r="A313" s="1" t="s">
        <v>26</v>
      </c>
      <c r="B313" s="1" t="s">
        <v>944</v>
      </c>
      <c r="C313" s="52">
        <v>18381</v>
      </c>
      <c r="D313" s="1" t="s">
        <v>945</v>
      </c>
      <c r="E313" s="3">
        <v>46041</v>
      </c>
      <c r="F313" s="12">
        <v>46041.700949074075</v>
      </c>
      <c r="G313" s="12" t="str">
        <f t="shared" si="12"/>
        <v>ENERO</v>
      </c>
      <c r="H313" s="1">
        <v>890903388</v>
      </c>
      <c r="I313" s="1" t="s">
        <v>946</v>
      </c>
      <c r="J313" s="35">
        <f t="shared" si="14"/>
        <v>399550</v>
      </c>
      <c r="K313" s="35">
        <v>0</v>
      </c>
      <c r="L313" s="35">
        <v>399550</v>
      </c>
      <c r="M313" s="1" t="s">
        <v>54</v>
      </c>
      <c r="N313" s="3"/>
      <c r="O313" s="1">
        <f t="shared" si="13"/>
        <v>0</v>
      </c>
      <c r="P313" s="1"/>
      <c r="Q313" s="1"/>
      <c r="R313" s="1"/>
      <c r="S313" s="1"/>
      <c r="T313" s="1"/>
      <c r="U313" s="3">
        <v>46066</v>
      </c>
      <c r="V313" s="1" t="s">
        <v>39</v>
      </c>
      <c r="W313" s="1"/>
      <c r="X313" s="1"/>
    </row>
    <row r="314" spans="1:24" hidden="1">
      <c r="A314" s="1" t="s">
        <v>26</v>
      </c>
      <c r="B314" s="1" t="s">
        <v>760</v>
      </c>
      <c r="C314" s="52">
        <v>1142504</v>
      </c>
      <c r="D314" s="1" t="s">
        <v>708</v>
      </c>
      <c r="E314" s="3">
        <v>46041</v>
      </c>
      <c r="F314" s="12">
        <v>46041.671817129631</v>
      </c>
      <c r="G314" s="12" t="str">
        <f t="shared" si="12"/>
        <v>ENERO</v>
      </c>
      <c r="H314" s="1">
        <v>900219834</v>
      </c>
      <c r="I314" s="1" t="s">
        <v>739</v>
      </c>
      <c r="J314" s="35">
        <f t="shared" si="14"/>
        <v>10084.030000000001</v>
      </c>
      <c r="K314" s="35">
        <v>1915.97</v>
      </c>
      <c r="L314" s="35">
        <v>12000</v>
      </c>
      <c r="M314" s="1" t="s">
        <v>70</v>
      </c>
      <c r="N314" s="3">
        <v>46044</v>
      </c>
      <c r="O314" s="1">
        <f t="shared" si="13"/>
        <v>3</v>
      </c>
      <c r="P314" s="1" t="s">
        <v>66</v>
      </c>
      <c r="Q314" s="1"/>
      <c r="R314" s="1"/>
      <c r="S314" s="1"/>
      <c r="T314" s="1"/>
      <c r="U314" s="3">
        <v>46045</v>
      </c>
      <c r="V314" s="1" t="s">
        <v>39</v>
      </c>
      <c r="W314" s="1"/>
      <c r="X314" s="1" t="s">
        <v>40</v>
      </c>
    </row>
    <row r="315" spans="1:24" hidden="1">
      <c r="A315" s="1" t="s">
        <v>26</v>
      </c>
      <c r="B315" s="1" t="s">
        <v>507</v>
      </c>
      <c r="C315" s="53">
        <v>155429</v>
      </c>
      <c r="D315" s="1" t="s">
        <v>508</v>
      </c>
      <c r="E315" s="3">
        <v>46041</v>
      </c>
      <c r="F315" s="12">
        <v>46041.64271990741</v>
      </c>
      <c r="G315" s="12" t="str">
        <f t="shared" si="12"/>
        <v>ENERO</v>
      </c>
      <c r="H315" s="1">
        <v>900407432</v>
      </c>
      <c r="I315" s="1" t="s">
        <v>509</v>
      </c>
      <c r="J315" s="35">
        <f t="shared" si="14"/>
        <v>68700</v>
      </c>
      <c r="K315" s="35">
        <v>0</v>
      </c>
      <c r="L315" s="35">
        <v>68700</v>
      </c>
      <c r="M315" s="1" t="s">
        <v>54</v>
      </c>
      <c r="N315" s="3"/>
      <c r="O315" s="1">
        <f t="shared" si="13"/>
        <v>0</v>
      </c>
      <c r="P315" s="1"/>
      <c r="Q315" s="1"/>
      <c r="R315" s="1"/>
      <c r="S315" s="1"/>
      <c r="T315" s="1"/>
      <c r="U315" s="3">
        <v>46062</v>
      </c>
      <c r="V315" s="1" t="s">
        <v>39</v>
      </c>
      <c r="W315" s="1"/>
      <c r="X315" s="1"/>
    </row>
    <row r="316" spans="1:24" hidden="1">
      <c r="A316" s="1" t="s">
        <v>26</v>
      </c>
      <c r="B316" s="1" t="s">
        <v>654</v>
      </c>
      <c r="C316" s="53">
        <v>5496</v>
      </c>
      <c r="D316" s="1" t="s">
        <v>655</v>
      </c>
      <c r="E316" s="3">
        <v>46041</v>
      </c>
      <c r="F316" s="12">
        <v>46041.637962962966</v>
      </c>
      <c r="G316" s="12" t="str">
        <f t="shared" si="12"/>
        <v>ENERO</v>
      </c>
      <c r="H316" s="1">
        <v>43404302</v>
      </c>
      <c r="I316" s="1" t="s">
        <v>656</v>
      </c>
      <c r="J316" s="35">
        <f t="shared" si="14"/>
        <v>540000</v>
      </c>
      <c r="K316" s="35">
        <v>0</v>
      </c>
      <c r="L316" s="35">
        <v>540000</v>
      </c>
      <c r="M316" s="1" t="s">
        <v>70</v>
      </c>
      <c r="N316" s="3">
        <v>46049</v>
      </c>
      <c r="O316" s="1">
        <f t="shared" si="13"/>
        <v>8</v>
      </c>
      <c r="P316" s="1" t="s">
        <v>38</v>
      </c>
      <c r="Q316" s="1"/>
      <c r="R316" s="3"/>
      <c r="S316" s="1"/>
      <c r="T316" s="1"/>
      <c r="U316" s="3"/>
      <c r="V316" s="1"/>
      <c r="W316" s="1"/>
      <c r="X316" s="1" t="s">
        <v>33</v>
      </c>
    </row>
    <row r="317" spans="1:24" hidden="1">
      <c r="A317" s="1" t="s">
        <v>26</v>
      </c>
      <c r="B317" s="1" t="s">
        <v>327</v>
      </c>
      <c r="C317" s="52">
        <v>10121</v>
      </c>
      <c r="D317" s="1" t="s">
        <v>328</v>
      </c>
      <c r="E317" s="3">
        <v>46041</v>
      </c>
      <c r="F317" s="12">
        <v>46041.6252662037</v>
      </c>
      <c r="G317" s="12" t="str">
        <f t="shared" si="12"/>
        <v>ENERO</v>
      </c>
      <c r="H317" s="1">
        <v>830054539</v>
      </c>
      <c r="I317" s="1" t="s">
        <v>329</v>
      </c>
      <c r="J317" s="35">
        <f t="shared" si="14"/>
        <v>20000000</v>
      </c>
      <c r="K317" s="35">
        <v>3800000</v>
      </c>
      <c r="L317" s="35">
        <v>23800000</v>
      </c>
      <c r="M317" s="1" t="s">
        <v>214</v>
      </c>
      <c r="N317" s="3">
        <v>46043</v>
      </c>
      <c r="O317" s="1">
        <f t="shared" si="13"/>
        <v>2</v>
      </c>
      <c r="P317" s="1" t="s">
        <v>330</v>
      </c>
      <c r="Q317" s="1"/>
      <c r="R317" s="1"/>
      <c r="S317" s="1"/>
      <c r="T317" s="1"/>
      <c r="U317" s="3">
        <v>46044</v>
      </c>
      <c r="V317" s="1" t="s">
        <v>32</v>
      </c>
      <c r="W317" s="1"/>
      <c r="X317" s="1" t="s">
        <v>40</v>
      </c>
    </row>
    <row r="318" spans="1:24" hidden="1">
      <c r="A318" s="1" t="s">
        <v>736</v>
      </c>
      <c r="B318" s="1" t="s">
        <v>761</v>
      </c>
      <c r="C318" s="52">
        <v>80903609</v>
      </c>
      <c r="D318" s="1" t="s">
        <v>738</v>
      </c>
      <c r="E318" s="3">
        <v>46041</v>
      </c>
      <c r="F318" s="12">
        <v>46041.559571759259</v>
      </c>
      <c r="G318" s="12" t="str">
        <f t="shared" si="12"/>
        <v>ENERO</v>
      </c>
      <c r="H318" s="1">
        <v>900219834</v>
      </c>
      <c r="I318" s="1" t="s">
        <v>739</v>
      </c>
      <c r="J318" s="35">
        <f t="shared" si="14"/>
        <v>13500</v>
      </c>
      <c r="K318" s="35">
        <v>0</v>
      </c>
      <c r="L318" s="35">
        <v>13500</v>
      </c>
      <c r="M318" s="1" t="s">
        <v>70</v>
      </c>
      <c r="N318" s="3">
        <v>46042</v>
      </c>
      <c r="O318" s="1">
        <f t="shared" si="13"/>
        <v>1</v>
      </c>
      <c r="P318" s="1" t="s">
        <v>38</v>
      </c>
      <c r="Q318" s="1"/>
      <c r="R318" s="1"/>
      <c r="S318" s="1"/>
      <c r="T318" s="1"/>
      <c r="U318" s="3">
        <v>46045</v>
      </c>
      <c r="V318" s="1" t="s">
        <v>39</v>
      </c>
      <c r="W318" s="1"/>
      <c r="X318" s="1" t="s">
        <v>40</v>
      </c>
    </row>
    <row r="319" spans="1:24" hidden="1">
      <c r="A319" s="1" t="s">
        <v>26</v>
      </c>
      <c r="B319" s="1" t="s">
        <v>845</v>
      </c>
      <c r="C319" s="52">
        <v>5662</v>
      </c>
      <c r="D319" s="1" t="s">
        <v>28</v>
      </c>
      <c r="E319" s="3">
        <v>46041</v>
      </c>
      <c r="F319" s="12">
        <v>46041.473657407405</v>
      </c>
      <c r="G319" s="12" t="str">
        <f t="shared" si="12"/>
        <v>ENERO</v>
      </c>
      <c r="H319" s="1">
        <v>900441635</v>
      </c>
      <c r="I319" s="1" t="s">
        <v>846</v>
      </c>
      <c r="J319" s="35">
        <f t="shared" si="14"/>
        <v>1541350</v>
      </c>
      <c r="K319" s="35">
        <v>292856.5</v>
      </c>
      <c r="L319" s="35">
        <v>1834206.5</v>
      </c>
      <c r="M319" s="1" t="s">
        <v>110</v>
      </c>
      <c r="N319" s="3">
        <v>46045</v>
      </c>
      <c r="O319" s="1">
        <f t="shared" si="13"/>
        <v>4</v>
      </c>
      <c r="P319" s="1"/>
      <c r="Q319" s="1"/>
      <c r="R319" s="1"/>
      <c r="S319" s="1"/>
      <c r="T319" s="1"/>
      <c r="U319" s="3"/>
      <c r="V319" s="1"/>
      <c r="W319" s="1"/>
      <c r="X319" s="1"/>
    </row>
    <row r="320" spans="1:24" hidden="1">
      <c r="A320" s="1" t="s">
        <v>26</v>
      </c>
      <c r="B320" s="1" t="s">
        <v>850</v>
      </c>
      <c r="C320" s="52">
        <v>73183</v>
      </c>
      <c r="D320" s="1" t="s">
        <v>355</v>
      </c>
      <c r="E320" s="3">
        <v>46041</v>
      </c>
      <c r="F320" s="12">
        <v>46041.433645833335</v>
      </c>
      <c r="G320" s="12" t="str">
        <f t="shared" si="12"/>
        <v>ENERO</v>
      </c>
      <c r="H320" s="1">
        <v>800204486</v>
      </c>
      <c r="I320" s="1" t="s">
        <v>851</v>
      </c>
      <c r="J320" s="35">
        <f t="shared" si="14"/>
        <v>262602</v>
      </c>
      <c r="K320" s="35">
        <v>49894.38</v>
      </c>
      <c r="L320" s="35">
        <v>312496.38</v>
      </c>
      <c r="M320" s="1" t="s">
        <v>70</v>
      </c>
      <c r="N320" s="3">
        <v>46044</v>
      </c>
      <c r="O320" s="1">
        <f t="shared" si="13"/>
        <v>3</v>
      </c>
      <c r="P320" s="1" t="s">
        <v>66</v>
      </c>
      <c r="Q320" s="1"/>
      <c r="R320" s="1"/>
      <c r="S320" s="1"/>
      <c r="T320" s="1"/>
      <c r="U320" s="3">
        <v>46063</v>
      </c>
      <c r="V320" s="1" t="s">
        <v>39</v>
      </c>
      <c r="W320" s="1"/>
      <c r="X320" s="1" t="s">
        <v>40</v>
      </c>
    </row>
    <row r="321" spans="1:24" hidden="1">
      <c r="A321" s="1" t="s">
        <v>26</v>
      </c>
      <c r="B321" s="1" t="s">
        <v>384</v>
      </c>
      <c r="C321" s="52">
        <v>32791</v>
      </c>
      <c r="D321" s="1" t="s">
        <v>376</v>
      </c>
      <c r="E321" s="3">
        <v>46041</v>
      </c>
      <c r="F321" s="12">
        <v>46041.40185185185</v>
      </c>
      <c r="G321" s="12" t="str">
        <f t="shared" si="12"/>
        <v>ENERO</v>
      </c>
      <c r="H321" s="1">
        <v>9522660</v>
      </c>
      <c r="I321" s="1" t="s">
        <v>377</v>
      </c>
      <c r="J321" s="35">
        <f t="shared" si="14"/>
        <v>150420.16999999998</v>
      </c>
      <c r="K321" s="35">
        <v>28579.83</v>
      </c>
      <c r="L321" s="35">
        <v>179000</v>
      </c>
      <c r="M321" s="1" t="s">
        <v>9455</v>
      </c>
      <c r="N321" s="3">
        <v>46042</v>
      </c>
      <c r="O321" s="1">
        <f t="shared" si="13"/>
        <v>1</v>
      </c>
      <c r="P321" s="1" t="s">
        <v>38</v>
      </c>
      <c r="Q321" s="1"/>
      <c r="R321" s="1"/>
      <c r="S321" s="1"/>
      <c r="T321" s="1"/>
      <c r="U321" s="3">
        <v>46044</v>
      </c>
      <c r="V321" s="1" t="s">
        <v>39</v>
      </c>
      <c r="W321" s="1"/>
      <c r="X321" s="1" t="s">
        <v>40</v>
      </c>
    </row>
    <row r="322" spans="1:24" hidden="1">
      <c r="A322" s="1" t="s">
        <v>26</v>
      </c>
      <c r="B322" s="1" t="s">
        <v>826</v>
      </c>
      <c r="C322" s="52">
        <v>720028</v>
      </c>
      <c r="D322" s="1" t="s">
        <v>817</v>
      </c>
      <c r="E322" s="3">
        <v>46041</v>
      </c>
      <c r="F322" s="12">
        <v>46041.375960648147</v>
      </c>
      <c r="G322" s="12" t="str">
        <f t="shared" ref="G322:G385" si="15">UPPER(TEXT(E322, "MMMM"))</f>
        <v>ENERO</v>
      </c>
      <c r="H322" s="1">
        <v>890915475</v>
      </c>
      <c r="I322" s="1" t="s">
        <v>818</v>
      </c>
      <c r="J322" s="35">
        <f t="shared" si="14"/>
        <v>107738</v>
      </c>
      <c r="K322" s="35">
        <v>20470.22</v>
      </c>
      <c r="L322" s="35">
        <v>128208.22</v>
      </c>
      <c r="M322" s="1" t="s">
        <v>70</v>
      </c>
      <c r="N322" s="3">
        <v>46043</v>
      </c>
      <c r="O322" s="1">
        <f t="shared" ref="O322:O385" si="16">IFERROR(IF(-_xlfn.DAYS(E322,N322)&lt;0,0,-_xlfn.DAYS(E322,N322)), " - ")</f>
        <v>2</v>
      </c>
      <c r="P322" s="1" t="s">
        <v>66</v>
      </c>
      <c r="Q322" s="1"/>
      <c r="R322" s="1"/>
      <c r="S322" s="1"/>
      <c r="T322" s="1"/>
      <c r="U322" s="3">
        <v>46044</v>
      </c>
      <c r="V322" s="1" t="s">
        <v>39</v>
      </c>
      <c r="W322" s="1"/>
      <c r="X322" s="1" t="s">
        <v>40</v>
      </c>
    </row>
    <row r="323" spans="1:24" hidden="1">
      <c r="A323" s="1" t="s">
        <v>26</v>
      </c>
      <c r="B323" s="1" t="s">
        <v>1026</v>
      </c>
      <c r="C323" s="53">
        <v>49249</v>
      </c>
      <c r="D323" s="1" t="s">
        <v>1027</v>
      </c>
      <c r="E323" s="3">
        <v>46041</v>
      </c>
      <c r="F323" s="12">
        <v>46041.35900462963</v>
      </c>
      <c r="G323" s="12" t="str">
        <f t="shared" si="15"/>
        <v>ENERO</v>
      </c>
      <c r="H323" s="1">
        <v>900860284</v>
      </c>
      <c r="I323" s="1" t="s">
        <v>1028</v>
      </c>
      <c r="J323" s="35">
        <f t="shared" ref="J323:J386" si="17">L323-K323</f>
        <v>25600</v>
      </c>
      <c r="K323" s="35">
        <v>0</v>
      </c>
      <c r="L323" s="35">
        <v>25600</v>
      </c>
      <c r="M323" s="1" t="s">
        <v>54</v>
      </c>
      <c r="N323" s="3"/>
      <c r="O323" s="1">
        <f t="shared" si="16"/>
        <v>0</v>
      </c>
      <c r="P323" s="1"/>
      <c r="Q323" s="1"/>
      <c r="R323" s="1"/>
      <c r="S323" s="1"/>
      <c r="T323" s="1"/>
      <c r="U323" s="3">
        <v>46049</v>
      </c>
      <c r="V323" s="1" t="s">
        <v>39</v>
      </c>
      <c r="W323" s="1"/>
      <c r="X323" s="1"/>
    </row>
    <row r="324" spans="1:24" hidden="1">
      <c r="A324" s="1" t="s">
        <v>26</v>
      </c>
      <c r="B324" s="1" t="s">
        <v>392</v>
      </c>
      <c r="C324" s="52">
        <v>25078</v>
      </c>
      <c r="D324" s="1" t="s">
        <v>393</v>
      </c>
      <c r="E324" s="3">
        <v>46041</v>
      </c>
      <c r="F324" s="12">
        <v>46041.291342592594</v>
      </c>
      <c r="G324" s="12" t="str">
        <f t="shared" si="15"/>
        <v>ENERO</v>
      </c>
      <c r="H324" s="1">
        <v>890929877</v>
      </c>
      <c r="I324" s="1" t="s">
        <v>394</v>
      </c>
      <c r="J324" s="35">
        <f t="shared" si="17"/>
        <v>490272</v>
      </c>
      <c r="K324" s="35">
        <v>93152</v>
      </c>
      <c r="L324" s="35">
        <v>583424</v>
      </c>
      <c r="M324" s="1" t="s">
        <v>58</v>
      </c>
      <c r="N324" s="3">
        <v>46043</v>
      </c>
      <c r="O324" s="1">
        <f t="shared" si="16"/>
        <v>2</v>
      </c>
      <c r="P324" s="1" t="s">
        <v>66</v>
      </c>
      <c r="Q324" s="1"/>
      <c r="R324" s="1"/>
      <c r="S324" s="1"/>
      <c r="T324" s="1"/>
      <c r="U324" s="3">
        <v>46044</v>
      </c>
      <c r="V324" s="1" t="s">
        <v>39</v>
      </c>
      <c r="W324" s="1"/>
      <c r="X324" s="1" t="s">
        <v>40</v>
      </c>
    </row>
    <row r="325" spans="1:24" hidden="1">
      <c r="A325" s="1" t="s">
        <v>26</v>
      </c>
      <c r="B325" s="1" t="s">
        <v>1110</v>
      </c>
      <c r="C325" s="52">
        <v>1253947</v>
      </c>
      <c r="D325" s="1" t="s">
        <v>28</v>
      </c>
      <c r="E325" s="3">
        <v>46041</v>
      </c>
      <c r="F325" s="12">
        <v>46042.392152777778</v>
      </c>
      <c r="G325" s="12" t="str">
        <f t="shared" si="15"/>
        <v>ENERO</v>
      </c>
      <c r="H325" s="1">
        <v>901378555</v>
      </c>
      <c r="I325" s="1" t="s">
        <v>1111</v>
      </c>
      <c r="J325" s="35">
        <f t="shared" si="17"/>
        <v>2690625</v>
      </c>
      <c r="K325" s="35">
        <v>0</v>
      </c>
      <c r="L325" s="35">
        <v>2690625</v>
      </c>
      <c r="M325" s="1" t="s">
        <v>195</v>
      </c>
      <c r="N325" s="3">
        <v>46042</v>
      </c>
      <c r="O325" s="1">
        <f t="shared" si="16"/>
        <v>1</v>
      </c>
      <c r="P325" s="1" t="s">
        <v>479</v>
      </c>
      <c r="Q325" s="1"/>
      <c r="R325" s="1"/>
      <c r="S325" s="1"/>
      <c r="T325" s="1"/>
      <c r="U325" s="3">
        <v>46044</v>
      </c>
      <c r="V325" s="1" t="s">
        <v>39</v>
      </c>
      <c r="W325" s="1"/>
      <c r="X325" s="1" t="s">
        <v>40</v>
      </c>
    </row>
    <row r="326" spans="1:24" hidden="1">
      <c r="A326" s="1" t="s">
        <v>26</v>
      </c>
      <c r="B326" s="1" t="s">
        <v>287</v>
      </c>
      <c r="C326" s="52">
        <v>398</v>
      </c>
      <c r="D326" s="1" t="s">
        <v>276</v>
      </c>
      <c r="E326" s="3">
        <v>46042</v>
      </c>
      <c r="F326" s="12">
        <v>46042.957939814813</v>
      </c>
      <c r="G326" s="12" t="str">
        <f t="shared" si="15"/>
        <v>ENERO</v>
      </c>
      <c r="H326" s="1">
        <v>901847080</v>
      </c>
      <c r="I326" s="1" t="s">
        <v>277</v>
      </c>
      <c r="J326" s="35">
        <f t="shared" si="17"/>
        <v>28470312</v>
      </c>
      <c r="K326" s="35">
        <v>5409359.2800000003</v>
      </c>
      <c r="L326" s="35">
        <v>33879671.280000001</v>
      </c>
      <c r="M326" s="1" t="s">
        <v>9455</v>
      </c>
      <c r="N326" s="3">
        <v>46045</v>
      </c>
      <c r="O326" s="1">
        <f t="shared" si="16"/>
        <v>3</v>
      </c>
      <c r="P326" s="1" t="s">
        <v>66</v>
      </c>
      <c r="Q326" s="1"/>
      <c r="R326" s="1"/>
      <c r="S326" s="1"/>
      <c r="T326" s="1"/>
      <c r="U326" s="3">
        <v>46065</v>
      </c>
      <c r="V326" s="1" t="s">
        <v>32</v>
      </c>
      <c r="W326" s="1"/>
      <c r="X326" s="1" t="s">
        <v>40</v>
      </c>
    </row>
    <row r="327" spans="1:24" hidden="1">
      <c r="A327" s="1" t="s">
        <v>26</v>
      </c>
      <c r="B327" s="1" t="s">
        <v>288</v>
      </c>
      <c r="C327" s="52">
        <v>396</v>
      </c>
      <c r="D327" s="1" t="s">
        <v>276</v>
      </c>
      <c r="E327" s="3">
        <v>46042</v>
      </c>
      <c r="F327" s="12">
        <v>46042.850694444445</v>
      </c>
      <c r="G327" s="12" t="str">
        <f t="shared" si="15"/>
        <v>ENERO</v>
      </c>
      <c r="H327" s="1">
        <v>901847080</v>
      </c>
      <c r="I327" s="1" t="s">
        <v>277</v>
      </c>
      <c r="J327" s="35">
        <f t="shared" si="17"/>
        <v>7214925</v>
      </c>
      <c r="K327" s="35">
        <v>1370835.75</v>
      </c>
      <c r="L327" s="35">
        <v>8585760.75</v>
      </c>
      <c r="M327" s="1" t="s">
        <v>9455</v>
      </c>
      <c r="N327" s="3">
        <v>46044</v>
      </c>
      <c r="O327" s="1">
        <f t="shared" si="16"/>
        <v>2</v>
      </c>
      <c r="P327" s="1" t="s">
        <v>66</v>
      </c>
      <c r="Q327" s="1"/>
      <c r="R327" s="1"/>
      <c r="S327" s="1"/>
      <c r="T327" s="1"/>
      <c r="U327" s="3">
        <v>46065</v>
      </c>
      <c r="V327" s="1" t="s">
        <v>39</v>
      </c>
      <c r="W327" s="1"/>
      <c r="X327" s="1" t="s">
        <v>40</v>
      </c>
    </row>
    <row r="328" spans="1:24" hidden="1">
      <c r="A328" s="1" t="s">
        <v>26</v>
      </c>
      <c r="B328" s="1" t="s">
        <v>289</v>
      </c>
      <c r="C328" s="52">
        <v>394</v>
      </c>
      <c r="D328" s="1" t="s">
        <v>276</v>
      </c>
      <c r="E328" s="3">
        <v>46042</v>
      </c>
      <c r="F328" s="12">
        <v>46042.841921296298</v>
      </c>
      <c r="G328" s="12" t="str">
        <f t="shared" si="15"/>
        <v>ENERO</v>
      </c>
      <c r="H328" s="1">
        <v>901847080</v>
      </c>
      <c r="I328" s="1" t="s">
        <v>277</v>
      </c>
      <c r="J328" s="35">
        <f t="shared" si="17"/>
        <v>2040000</v>
      </c>
      <c r="K328" s="35">
        <v>387600</v>
      </c>
      <c r="L328" s="35">
        <v>2427600</v>
      </c>
      <c r="M328" s="1" t="s">
        <v>9455</v>
      </c>
      <c r="N328" s="3">
        <v>46044</v>
      </c>
      <c r="O328" s="1">
        <f t="shared" si="16"/>
        <v>2</v>
      </c>
      <c r="P328" s="1" t="s">
        <v>66</v>
      </c>
      <c r="Q328" s="1"/>
      <c r="R328" s="1"/>
      <c r="S328" s="1"/>
      <c r="T328" s="1"/>
      <c r="U328" s="3">
        <v>46063</v>
      </c>
      <c r="V328" s="1" t="s">
        <v>39</v>
      </c>
      <c r="W328" s="1"/>
      <c r="X328" s="1" t="s">
        <v>40</v>
      </c>
    </row>
    <row r="329" spans="1:24" hidden="1">
      <c r="A329" s="1" t="s">
        <v>26</v>
      </c>
      <c r="B329" s="1" t="s">
        <v>290</v>
      </c>
      <c r="C329" s="52">
        <v>392</v>
      </c>
      <c r="D329" s="1" t="s">
        <v>276</v>
      </c>
      <c r="E329" s="3">
        <v>46042</v>
      </c>
      <c r="F329" s="12">
        <v>46042.83556712963</v>
      </c>
      <c r="G329" s="12" t="str">
        <f t="shared" si="15"/>
        <v>ENERO</v>
      </c>
      <c r="H329" s="1">
        <v>901847080</v>
      </c>
      <c r="I329" s="1" t="s">
        <v>277</v>
      </c>
      <c r="J329" s="35">
        <f t="shared" si="17"/>
        <v>3006776</v>
      </c>
      <c r="K329" s="35">
        <v>571287.43999999994</v>
      </c>
      <c r="L329" s="35">
        <v>3578063.44</v>
      </c>
      <c r="M329" s="1" t="s">
        <v>9455</v>
      </c>
      <c r="N329" s="3">
        <v>46044</v>
      </c>
      <c r="O329" s="1">
        <f t="shared" si="16"/>
        <v>2</v>
      </c>
      <c r="P329" s="1" t="s">
        <v>66</v>
      </c>
      <c r="Q329" s="1"/>
      <c r="R329" s="1"/>
      <c r="S329" s="1"/>
      <c r="T329" s="1"/>
      <c r="U329" s="3">
        <v>46063</v>
      </c>
      <c r="V329" s="1" t="s">
        <v>39</v>
      </c>
      <c r="W329" s="1"/>
      <c r="X329" s="1" t="s">
        <v>40</v>
      </c>
    </row>
    <row r="330" spans="1:24" hidden="1">
      <c r="A330" s="1" t="s">
        <v>26</v>
      </c>
      <c r="B330" s="1" t="s">
        <v>291</v>
      </c>
      <c r="C330" s="52">
        <v>391</v>
      </c>
      <c r="D330" s="1" t="s">
        <v>276</v>
      </c>
      <c r="E330" s="3">
        <v>46042</v>
      </c>
      <c r="F330" s="12">
        <v>46042.830092592594</v>
      </c>
      <c r="G330" s="12" t="str">
        <f t="shared" si="15"/>
        <v>ENERO</v>
      </c>
      <c r="H330" s="1">
        <v>901847080</v>
      </c>
      <c r="I330" s="1" t="s">
        <v>277</v>
      </c>
      <c r="J330" s="35">
        <f t="shared" si="17"/>
        <v>4177368</v>
      </c>
      <c r="K330" s="35">
        <v>793699.92</v>
      </c>
      <c r="L330" s="35">
        <v>4971067.92</v>
      </c>
      <c r="M330" s="1" t="s">
        <v>9455</v>
      </c>
      <c r="N330" s="3">
        <v>46044</v>
      </c>
      <c r="O330" s="1">
        <f t="shared" si="16"/>
        <v>2</v>
      </c>
      <c r="P330" s="1" t="s">
        <v>66</v>
      </c>
      <c r="Q330" s="1"/>
      <c r="R330" s="1"/>
      <c r="S330" s="1"/>
      <c r="T330" s="1"/>
      <c r="U330" s="3">
        <v>46063</v>
      </c>
      <c r="V330" s="1" t="s">
        <v>39</v>
      </c>
      <c r="W330" s="1"/>
      <c r="X330" s="1" t="s">
        <v>40</v>
      </c>
    </row>
    <row r="331" spans="1:24" hidden="1">
      <c r="A331" s="1" t="s">
        <v>26</v>
      </c>
      <c r="B331" s="1" t="s">
        <v>292</v>
      </c>
      <c r="C331" s="52">
        <v>390</v>
      </c>
      <c r="D331" s="1" t="s">
        <v>276</v>
      </c>
      <c r="E331" s="3">
        <v>46042</v>
      </c>
      <c r="F331" s="12">
        <v>46042.821585648147</v>
      </c>
      <c r="G331" s="12" t="str">
        <f t="shared" si="15"/>
        <v>ENERO</v>
      </c>
      <c r="H331" s="1">
        <v>901847080</v>
      </c>
      <c r="I331" s="1" t="s">
        <v>277</v>
      </c>
      <c r="J331" s="35">
        <f t="shared" si="17"/>
        <v>14870000</v>
      </c>
      <c r="K331" s="35">
        <v>2825300</v>
      </c>
      <c r="L331" s="35">
        <v>17695300</v>
      </c>
      <c r="M331" s="1" t="s">
        <v>9455</v>
      </c>
      <c r="N331" s="3">
        <v>46044</v>
      </c>
      <c r="O331" s="1">
        <f t="shared" si="16"/>
        <v>2</v>
      </c>
      <c r="P331" s="1" t="s">
        <v>66</v>
      </c>
      <c r="Q331" s="1"/>
      <c r="R331" s="1"/>
      <c r="S331" s="1"/>
      <c r="T331" s="1"/>
      <c r="U331" s="3">
        <v>46065</v>
      </c>
      <c r="V331" s="1" t="s">
        <v>32</v>
      </c>
      <c r="W331" s="1"/>
      <c r="X331" s="1" t="s">
        <v>40</v>
      </c>
    </row>
    <row r="332" spans="1:24" hidden="1">
      <c r="A332" s="1" t="s">
        <v>26</v>
      </c>
      <c r="B332" s="1" t="s">
        <v>293</v>
      </c>
      <c r="C332" s="52">
        <v>395</v>
      </c>
      <c r="D332" s="1" t="s">
        <v>276</v>
      </c>
      <c r="E332" s="3">
        <v>46042</v>
      </c>
      <c r="F332" s="12">
        <v>46042.847291666665</v>
      </c>
      <c r="G332" s="12" t="str">
        <f t="shared" si="15"/>
        <v>ENERO</v>
      </c>
      <c r="H332" s="1">
        <v>901847080</v>
      </c>
      <c r="I332" s="1" t="s">
        <v>277</v>
      </c>
      <c r="J332" s="35">
        <f t="shared" si="17"/>
        <v>2358550</v>
      </c>
      <c r="K332" s="35">
        <v>448124.5</v>
      </c>
      <c r="L332" s="35">
        <v>2806674.5</v>
      </c>
      <c r="M332" s="1" t="s">
        <v>9455</v>
      </c>
      <c r="N332" s="3">
        <v>46044</v>
      </c>
      <c r="O332" s="1">
        <f t="shared" si="16"/>
        <v>2</v>
      </c>
      <c r="P332" s="1" t="s">
        <v>66</v>
      </c>
      <c r="Q332" s="1"/>
      <c r="R332" s="1"/>
      <c r="S332" s="1"/>
      <c r="T332" s="1"/>
      <c r="U332" s="3">
        <v>46063</v>
      </c>
      <c r="V332" s="1" t="s">
        <v>39</v>
      </c>
      <c r="W332" s="1"/>
      <c r="X332" s="1" t="s">
        <v>40</v>
      </c>
    </row>
    <row r="333" spans="1:24" hidden="1">
      <c r="A333" s="1" t="s">
        <v>26</v>
      </c>
      <c r="B333" s="1" t="s">
        <v>294</v>
      </c>
      <c r="C333" s="52">
        <v>393</v>
      </c>
      <c r="D333" s="1" t="s">
        <v>276</v>
      </c>
      <c r="E333" s="3">
        <v>46042</v>
      </c>
      <c r="F333" s="12">
        <v>46042.839432870373</v>
      </c>
      <c r="G333" s="12" t="str">
        <f t="shared" si="15"/>
        <v>ENERO</v>
      </c>
      <c r="H333" s="1">
        <v>901847080</v>
      </c>
      <c r="I333" s="1" t="s">
        <v>277</v>
      </c>
      <c r="J333" s="35">
        <f t="shared" si="17"/>
        <v>1383120</v>
      </c>
      <c r="K333" s="35">
        <v>262792.8</v>
      </c>
      <c r="L333" s="35">
        <v>1645912.8</v>
      </c>
      <c r="M333" s="1" t="s">
        <v>9455</v>
      </c>
      <c r="N333" s="3">
        <v>46044</v>
      </c>
      <c r="O333" s="1">
        <f t="shared" si="16"/>
        <v>2</v>
      </c>
      <c r="P333" s="1" t="s">
        <v>66</v>
      </c>
      <c r="Q333" s="1"/>
      <c r="R333" s="1"/>
      <c r="S333" s="1"/>
      <c r="T333" s="1"/>
      <c r="U333" s="3">
        <v>46063</v>
      </c>
      <c r="V333" s="1" t="s">
        <v>39</v>
      </c>
      <c r="W333" s="1"/>
      <c r="X333" s="1" t="s">
        <v>40</v>
      </c>
    </row>
    <row r="334" spans="1:24" hidden="1">
      <c r="A334" s="1" t="s">
        <v>26</v>
      </c>
      <c r="B334" s="1" t="s">
        <v>434</v>
      </c>
      <c r="C334" s="52">
        <v>1259</v>
      </c>
      <c r="D334" s="1" t="s">
        <v>435</v>
      </c>
      <c r="E334" s="3">
        <v>46042</v>
      </c>
      <c r="F334" s="12">
        <v>46042.741666666669</v>
      </c>
      <c r="G334" s="12" t="str">
        <f t="shared" si="15"/>
        <v>ENERO</v>
      </c>
      <c r="H334" s="1">
        <v>900933624</v>
      </c>
      <c r="I334" s="1" t="s">
        <v>436</v>
      </c>
      <c r="J334" s="35">
        <f t="shared" si="17"/>
        <v>5440000</v>
      </c>
      <c r="K334" s="35">
        <v>1033600</v>
      </c>
      <c r="L334" s="35">
        <v>6473600</v>
      </c>
      <c r="M334" s="1" t="s">
        <v>9455</v>
      </c>
      <c r="N334" s="3">
        <v>46044</v>
      </c>
      <c r="O334" s="1">
        <f t="shared" si="16"/>
        <v>2</v>
      </c>
      <c r="P334" s="1" t="s">
        <v>66</v>
      </c>
      <c r="Q334" s="1"/>
      <c r="R334" s="3"/>
      <c r="S334" s="1"/>
      <c r="T334" s="1"/>
      <c r="U334" s="3">
        <v>46063</v>
      </c>
      <c r="V334" s="1" t="s">
        <v>39</v>
      </c>
      <c r="W334" s="1"/>
      <c r="X334" s="1" t="s">
        <v>40</v>
      </c>
    </row>
    <row r="335" spans="1:24" hidden="1">
      <c r="A335" s="1" t="s">
        <v>26</v>
      </c>
      <c r="B335" s="1" t="s">
        <v>370</v>
      </c>
      <c r="C335" s="52">
        <v>6880</v>
      </c>
      <c r="D335" s="1" t="s">
        <v>371</v>
      </c>
      <c r="E335" s="3">
        <v>46042</v>
      </c>
      <c r="F335" s="12">
        <v>46042.715439814812</v>
      </c>
      <c r="G335" s="12" t="str">
        <f t="shared" si="15"/>
        <v>ENERO</v>
      </c>
      <c r="H335" s="1">
        <v>800106404</v>
      </c>
      <c r="I335" s="1" t="s">
        <v>369</v>
      </c>
      <c r="J335" s="35">
        <f t="shared" si="17"/>
        <v>137561521</v>
      </c>
      <c r="K335" s="35">
        <v>2613669</v>
      </c>
      <c r="L335" s="35">
        <v>140175190</v>
      </c>
      <c r="M335" s="1" t="s">
        <v>128</v>
      </c>
      <c r="N335" s="3">
        <v>46045</v>
      </c>
      <c r="O335" s="1">
        <f t="shared" si="16"/>
        <v>3</v>
      </c>
      <c r="P335" s="1" t="s">
        <v>134</v>
      </c>
      <c r="Q335" s="1"/>
      <c r="R335" s="1"/>
      <c r="S335" s="1"/>
      <c r="T335" s="1"/>
      <c r="U335" s="3">
        <v>46049</v>
      </c>
      <c r="V335" s="1" t="s">
        <v>32</v>
      </c>
      <c r="W335" s="1"/>
      <c r="X335" s="1" t="s">
        <v>40</v>
      </c>
    </row>
    <row r="336" spans="1:24" hidden="1">
      <c r="A336" s="1" t="s">
        <v>26</v>
      </c>
      <c r="B336" s="1" t="s">
        <v>410</v>
      </c>
      <c r="C336" s="52">
        <v>5677</v>
      </c>
      <c r="D336" s="1"/>
      <c r="E336" s="3">
        <v>46042</v>
      </c>
      <c r="F336" s="12">
        <v>46042.927627314813</v>
      </c>
      <c r="G336" s="12" t="str">
        <f t="shared" si="15"/>
        <v>ENERO</v>
      </c>
      <c r="H336" s="1">
        <v>32150739</v>
      </c>
      <c r="I336" s="1" t="s">
        <v>400</v>
      </c>
      <c r="J336" s="35">
        <f t="shared" si="17"/>
        <v>560500</v>
      </c>
      <c r="K336" s="35">
        <v>0</v>
      </c>
      <c r="L336" s="35">
        <v>560500</v>
      </c>
      <c r="M336" s="1" t="s">
        <v>199</v>
      </c>
      <c r="N336" s="3">
        <v>46045</v>
      </c>
      <c r="O336" s="1">
        <f t="shared" si="16"/>
        <v>3</v>
      </c>
      <c r="P336" s="1" t="s">
        <v>66</v>
      </c>
      <c r="Q336" s="1"/>
      <c r="R336" s="1"/>
      <c r="S336" s="1"/>
      <c r="T336" s="1"/>
      <c r="U336" s="3">
        <v>46048</v>
      </c>
      <c r="V336" s="1" t="s">
        <v>39</v>
      </c>
      <c r="W336" s="1"/>
      <c r="X336" s="1" t="s">
        <v>40</v>
      </c>
    </row>
    <row r="337" spans="1:24" hidden="1">
      <c r="A337" s="1" t="s">
        <v>26</v>
      </c>
      <c r="B337" s="1" t="s">
        <v>917</v>
      </c>
      <c r="C337" s="53">
        <v>84791</v>
      </c>
      <c r="D337" s="1" t="s">
        <v>918</v>
      </c>
      <c r="E337" s="3">
        <v>46042</v>
      </c>
      <c r="F337" s="12">
        <v>46042.810428240744</v>
      </c>
      <c r="G337" s="12" t="str">
        <f t="shared" si="15"/>
        <v>ENERO</v>
      </c>
      <c r="H337" s="1">
        <v>800180330</v>
      </c>
      <c r="I337" s="1" t="s">
        <v>919</v>
      </c>
      <c r="J337" s="35">
        <f t="shared" si="17"/>
        <v>27900</v>
      </c>
      <c r="K337" s="35">
        <v>0</v>
      </c>
      <c r="L337" s="35">
        <v>27900</v>
      </c>
      <c r="M337" s="1" t="s">
        <v>54</v>
      </c>
      <c r="N337" s="3"/>
      <c r="O337" s="1">
        <f t="shared" si="16"/>
        <v>0</v>
      </c>
      <c r="P337" s="1"/>
      <c r="Q337" s="1"/>
      <c r="R337" s="1"/>
      <c r="S337" s="1"/>
      <c r="T337" s="1"/>
      <c r="U337" s="3">
        <v>46049</v>
      </c>
      <c r="V337" s="1" t="s">
        <v>39</v>
      </c>
      <c r="W337" s="1"/>
      <c r="X337" s="1"/>
    </row>
    <row r="338" spans="1:24" hidden="1">
      <c r="A338" s="1" t="s">
        <v>82</v>
      </c>
      <c r="B338" s="1" t="s">
        <v>372</v>
      </c>
      <c r="C338" s="52">
        <v>16407</v>
      </c>
      <c r="D338" s="1" t="s">
        <v>373</v>
      </c>
      <c r="E338" s="3">
        <v>46042</v>
      </c>
      <c r="F338" s="12">
        <v>46042.720231481479</v>
      </c>
      <c r="G338" s="12" t="str">
        <f t="shared" si="15"/>
        <v>ENERO</v>
      </c>
      <c r="H338" s="1">
        <v>800106404</v>
      </c>
      <c r="I338" s="1" t="s">
        <v>369</v>
      </c>
      <c r="J338" s="35">
        <f t="shared" si="17"/>
        <v>266420</v>
      </c>
      <c r="K338" s="35">
        <v>5062</v>
      </c>
      <c r="L338" s="35">
        <v>271482</v>
      </c>
      <c r="M338" s="1" t="s">
        <v>128</v>
      </c>
      <c r="N338" s="3">
        <v>46049</v>
      </c>
      <c r="O338" s="1">
        <f t="shared" si="16"/>
        <v>7</v>
      </c>
      <c r="P338" s="1"/>
      <c r="Q338" s="1"/>
      <c r="R338" s="1"/>
      <c r="S338" s="1"/>
      <c r="T338" s="1"/>
      <c r="U338" s="3">
        <v>46049</v>
      </c>
      <c r="V338" s="1" t="s">
        <v>39</v>
      </c>
      <c r="W338" s="1"/>
      <c r="X338" s="1" t="s">
        <v>33</v>
      </c>
    </row>
    <row r="339" spans="1:24" hidden="1">
      <c r="A339" s="1" t="s">
        <v>26</v>
      </c>
      <c r="B339" s="1" t="s">
        <v>101</v>
      </c>
      <c r="C339" s="52">
        <v>30884</v>
      </c>
      <c r="D339" s="1" t="s">
        <v>102</v>
      </c>
      <c r="E339" s="3">
        <v>46042</v>
      </c>
      <c r="F339" s="12">
        <v>46042.683136574073</v>
      </c>
      <c r="G339" s="12" t="str">
        <f t="shared" si="15"/>
        <v>ENERO</v>
      </c>
      <c r="H339" s="1">
        <v>811006418</v>
      </c>
      <c r="I339" s="1" t="s">
        <v>97</v>
      </c>
      <c r="J339" s="35">
        <f t="shared" si="17"/>
        <v>290500</v>
      </c>
      <c r="K339" s="35">
        <v>55195</v>
      </c>
      <c r="L339" s="35">
        <v>345695</v>
      </c>
      <c r="M339" s="1" t="s">
        <v>98</v>
      </c>
      <c r="N339" s="3">
        <v>46045</v>
      </c>
      <c r="O339" s="1">
        <f t="shared" si="16"/>
        <v>3</v>
      </c>
      <c r="P339" s="1" t="s">
        <v>66</v>
      </c>
      <c r="Q339" s="1"/>
      <c r="R339" s="1"/>
      <c r="S339" s="1"/>
      <c r="T339" s="1"/>
      <c r="U339" s="3">
        <v>46065</v>
      </c>
      <c r="V339" s="1" t="s">
        <v>39</v>
      </c>
      <c r="W339" s="1"/>
      <c r="X339" s="1" t="s">
        <v>40</v>
      </c>
    </row>
    <row r="340" spans="1:24" hidden="1">
      <c r="A340" s="1" t="s">
        <v>26</v>
      </c>
      <c r="B340" s="1" t="s">
        <v>133</v>
      </c>
      <c r="C340" s="52">
        <v>227226</v>
      </c>
      <c r="D340" s="1" t="s">
        <v>28</v>
      </c>
      <c r="E340" s="3">
        <v>46042</v>
      </c>
      <c r="F340" s="12">
        <v>46042.648240740738</v>
      </c>
      <c r="G340" s="12" t="str">
        <f t="shared" si="15"/>
        <v>ENERO</v>
      </c>
      <c r="H340" s="1">
        <v>890937070</v>
      </c>
      <c r="I340" s="1" t="s">
        <v>127</v>
      </c>
      <c r="J340" s="35">
        <f t="shared" si="17"/>
        <v>4701899</v>
      </c>
      <c r="K340" s="35">
        <v>89336</v>
      </c>
      <c r="L340" s="35">
        <v>4791235</v>
      </c>
      <c r="M340" s="1" t="s">
        <v>128</v>
      </c>
      <c r="N340" s="3">
        <v>46045</v>
      </c>
      <c r="O340" s="1">
        <f t="shared" si="16"/>
        <v>3</v>
      </c>
      <c r="P340" s="1" t="s">
        <v>134</v>
      </c>
      <c r="Q340" s="1"/>
      <c r="R340" s="1"/>
      <c r="S340" s="1"/>
      <c r="T340" s="1"/>
      <c r="U340" s="3">
        <v>46049</v>
      </c>
      <c r="V340" s="1" t="s">
        <v>39</v>
      </c>
      <c r="W340" s="1"/>
      <c r="X340" s="1" t="s">
        <v>40</v>
      </c>
    </row>
    <row r="341" spans="1:24" hidden="1">
      <c r="A341" s="1" t="s">
        <v>26</v>
      </c>
      <c r="B341" s="1" t="s">
        <v>346</v>
      </c>
      <c r="C341" s="52">
        <v>341130</v>
      </c>
      <c r="D341" s="1" t="s">
        <v>336</v>
      </c>
      <c r="E341" s="3">
        <v>46042</v>
      </c>
      <c r="F341" s="12">
        <v>46042.563032407408</v>
      </c>
      <c r="G341" s="12" t="str">
        <f t="shared" si="15"/>
        <v>ENERO</v>
      </c>
      <c r="H341" s="1">
        <v>800049074</v>
      </c>
      <c r="I341" s="1" t="s">
        <v>337</v>
      </c>
      <c r="J341" s="35">
        <f t="shared" si="17"/>
        <v>96900</v>
      </c>
      <c r="K341" s="35">
        <v>18411</v>
      </c>
      <c r="L341" s="35">
        <v>115311</v>
      </c>
      <c r="M341" s="1" t="s">
        <v>70</v>
      </c>
      <c r="N341" s="3">
        <v>46045</v>
      </c>
      <c r="O341" s="1">
        <f t="shared" si="16"/>
        <v>3</v>
      </c>
      <c r="P341" s="1" t="s">
        <v>66</v>
      </c>
      <c r="Q341" s="1"/>
      <c r="R341" s="1"/>
      <c r="S341" s="1"/>
      <c r="T341" s="1"/>
      <c r="U341" s="3">
        <v>46048</v>
      </c>
      <c r="V341" s="1" t="s">
        <v>39</v>
      </c>
      <c r="W341" s="1"/>
      <c r="X341" s="1" t="s">
        <v>40</v>
      </c>
    </row>
    <row r="342" spans="1:24" hidden="1">
      <c r="A342" s="1" t="s">
        <v>26</v>
      </c>
      <c r="B342" s="1" t="s">
        <v>827</v>
      </c>
      <c r="C342" s="52">
        <v>659085</v>
      </c>
      <c r="D342" s="1" t="s">
        <v>828</v>
      </c>
      <c r="E342" s="3">
        <v>46042</v>
      </c>
      <c r="F342" s="12">
        <v>46042.448136574072</v>
      </c>
      <c r="G342" s="12" t="str">
        <f t="shared" si="15"/>
        <v>ENERO</v>
      </c>
      <c r="H342" s="1">
        <v>890915475</v>
      </c>
      <c r="I342" s="1" t="s">
        <v>818</v>
      </c>
      <c r="J342" s="35">
        <f t="shared" si="17"/>
        <v>2123530</v>
      </c>
      <c r="K342" s="35">
        <v>403470.7</v>
      </c>
      <c r="L342" s="35">
        <v>2527000.7000000002</v>
      </c>
      <c r="M342" s="1" t="s">
        <v>70</v>
      </c>
      <c r="N342" s="3">
        <v>46050</v>
      </c>
      <c r="O342" s="1">
        <f t="shared" si="16"/>
        <v>8</v>
      </c>
      <c r="P342" s="1" t="s">
        <v>38</v>
      </c>
      <c r="Q342" s="1"/>
      <c r="R342" s="1"/>
      <c r="S342" s="1"/>
      <c r="T342" s="1"/>
      <c r="U342" s="3">
        <v>46065</v>
      </c>
      <c r="V342" s="1" t="s">
        <v>39</v>
      </c>
      <c r="W342" s="1"/>
      <c r="X342" s="1" t="s">
        <v>33</v>
      </c>
    </row>
    <row r="343" spans="1:24" hidden="1">
      <c r="A343" s="1" t="s">
        <v>26</v>
      </c>
      <c r="B343" s="1" t="s">
        <v>347</v>
      </c>
      <c r="C343" s="52">
        <v>341008</v>
      </c>
      <c r="D343" s="1" t="s">
        <v>336</v>
      </c>
      <c r="E343" s="3">
        <v>46042</v>
      </c>
      <c r="F343" s="12">
        <v>46042.452245370368</v>
      </c>
      <c r="G343" s="12" t="str">
        <f t="shared" si="15"/>
        <v>ENERO</v>
      </c>
      <c r="H343" s="1">
        <v>800049074</v>
      </c>
      <c r="I343" s="1" t="s">
        <v>337</v>
      </c>
      <c r="J343" s="35">
        <f t="shared" si="17"/>
        <v>4914000</v>
      </c>
      <c r="K343" s="35">
        <v>933660</v>
      </c>
      <c r="L343" s="35">
        <v>5847660</v>
      </c>
      <c r="M343" s="1" t="s">
        <v>70</v>
      </c>
      <c r="N343" s="3">
        <v>46049</v>
      </c>
      <c r="O343" s="1">
        <f t="shared" si="16"/>
        <v>7</v>
      </c>
      <c r="P343" s="1" t="s">
        <v>38</v>
      </c>
      <c r="Q343" s="1"/>
      <c r="R343" s="1"/>
      <c r="S343" s="1"/>
      <c r="T343" s="1"/>
      <c r="U343" s="3">
        <v>46063</v>
      </c>
      <c r="V343" s="1" t="s">
        <v>39</v>
      </c>
      <c r="W343" s="1"/>
      <c r="X343" s="1" t="s">
        <v>33</v>
      </c>
    </row>
    <row r="344" spans="1:24" hidden="1">
      <c r="A344" s="1" t="s">
        <v>26</v>
      </c>
      <c r="B344" s="1" t="s">
        <v>441</v>
      </c>
      <c r="C344" s="52">
        <v>1774</v>
      </c>
      <c r="D344" s="1" t="s">
        <v>438</v>
      </c>
      <c r="E344" s="3">
        <v>46042</v>
      </c>
      <c r="F344" s="12">
        <v>46042.381655092591</v>
      </c>
      <c r="G344" s="12" t="str">
        <f t="shared" si="15"/>
        <v>ENERO</v>
      </c>
      <c r="H344" s="1">
        <v>900497895</v>
      </c>
      <c r="I344" s="1" t="s">
        <v>439</v>
      </c>
      <c r="J344" s="35">
        <f t="shared" si="17"/>
        <v>1520000</v>
      </c>
      <c r="K344" s="35">
        <v>288800</v>
      </c>
      <c r="L344" s="35">
        <v>1808800</v>
      </c>
      <c r="M344" s="1" t="s">
        <v>9455</v>
      </c>
      <c r="N344" s="3">
        <v>46044</v>
      </c>
      <c r="O344" s="1">
        <f t="shared" si="16"/>
        <v>2</v>
      </c>
      <c r="P344" s="1" t="s">
        <v>66</v>
      </c>
      <c r="Q344" s="1"/>
      <c r="R344" s="1"/>
      <c r="S344" s="1"/>
      <c r="T344" s="1"/>
      <c r="U344" s="3">
        <v>46063</v>
      </c>
      <c r="V344" s="1" t="s">
        <v>39</v>
      </c>
      <c r="W344" s="1"/>
      <c r="X344" s="1" t="s">
        <v>40</v>
      </c>
    </row>
    <row r="345" spans="1:24" hidden="1">
      <c r="A345" s="1" t="s">
        <v>26</v>
      </c>
      <c r="B345" s="1" t="s">
        <v>947</v>
      </c>
      <c r="C345" s="52">
        <v>18422</v>
      </c>
      <c r="D345" s="1" t="s">
        <v>945</v>
      </c>
      <c r="E345" s="3">
        <v>46042</v>
      </c>
      <c r="F345" s="12">
        <v>46042.698784722219</v>
      </c>
      <c r="G345" s="12" t="str">
        <f t="shared" si="15"/>
        <v>ENERO</v>
      </c>
      <c r="H345" s="1">
        <v>890903388</v>
      </c>
      <c r="I345" s="1" t="s">
        <v>946</v>
      </c>
      <c r="J345" s="35">
        <f t="shared" si="17"/>
        <v>209550</v>
      </c>
      <c r="K345" s="35">
        <v>0</v>
      </c>
      <c r="L345" s="35">
        <v>209550</v>
      </c>
      <c r="M345" s="1" t="s">
        <v>54</v>
      </c>
      <c r="N345" s="3"/>
      <c r="O345" s="1">
        <f t="shared" si="16"/>
        <v>0</v>
      </c>
      <c r="P345" s="1"/>
      <c r="Q345" s="1"/>
      <c r="R345" s="1"/>
      <c r="S345" s="1"/>
      <c r="T345" s="1"/>
      <c r="U345" s="3">
        <v>46066</v>
      </c>
      <c r="V345" s="1" t="s">
        <v>39</v>
      </c>
      <c r="W345" s="1"/>
      <c r="X345" s="1"/>
    </row>
    <row r="346" spans="1:24" hidden="1">
      <c r="A346" s="1" t="s">
        <v>26</v>
      </c>
      <c r="B346" s="1" t="s">
        <v>442</v>
      </c>
      <c r="C346" s="52">
        <v>1772</v>
      </c>
      <c r="D346" s="1" t="s">
        <v>438</v>
      </c>
      <c r="E346" s="3">
        <v>46042</v>
      </c>
      <c r="F346" s="12">
        <v>46042.376805555556</v>
      </c>
      <c r="G346" s="12" t="str">
        <f t="shared" si="15"/>
        <v>ENERO</v>
      </c>
      <c r="H346" s="1">
        <v>900497895</v>
      </c>
      <c r="I346" s="1" t="s">
        <v>439</v>
      </c>
      <c r="J346" s="35">
        <f t="shared" si="17"/>
        <v>10520000</v>
      </c>
      <c r="K346" s="35">
        <v>1998800</v>
      </c>
      <c r="L346" s="35">
        <v>12518800</v>
      </c>
      <c r="M346" s="1" t="s">
        <v>9455</v>
      </c>
      <c r="N346" s="3">
        <v>46045</v>
      </c>
      <c r="O346" s="1">
        <f t="shared" si="16"/>
        <v>3</v>
      </c>
      <c r="P346" s="1" t="s">
        <v>66</v>
      </c>
      <c r="Q346" s="1"/>
      <c r="R346" s="1"/>
      <c r="S346" s="1"/>
      <c r="T346" s="1"/>
      <c r="U346" s="3">
        <v>46063</v>
      </c>
      <c r="V346" s="1" t="s">
        <v>32</v>
      </c>
      <c r="W346" s="1"/>
      <c r="X346" s="1" t="s">
        <v>40</v>
      </c>
    </row>
    <row r="347" spans="1:24" hidden="1">
      <c r="A347" s="1" t="s">
        <v>26</v>
      </c>
      <c r="B347" s="1" t="s">
        <v>640</v>
      </c>
      <c r="C347" s="52">
        <v>22</v>
      </c>
      <c r="D347" s="1" t="s">
        <v>28</v>
      </c>
      <c r="E347" s="3">
        <v>46042</v>
      </c>
      <c r="F347" s="12">
        <v>46042.371041666665</v>
      </c>
      <c r="G347" s="12" t="str">
        <f t="shared" si="15"/>
        <v>ENERO</v>
      </c>
      <c r="H347" s="1">
        <v>901943322</v>
      </c>
      <c r="I347" s="1" t="s">
        <v>641</v>
      </c>
      <c r="J347" s="35">
        <f t="shared" si="17"/>
        <v>12596000</v>
      </c>
      <c r="K347" s="35">
        <v>2393240</v>
      </c>
      <c r="L347" s="35">
        <v>14989240</v>
      </c>
      <c r="M347" s="1" t="s">
        <v>37</v>
      </c>
      <c r="N347" s="3">
        <v>46045</v>
      </c>
      <c r="O347" s="1">
        <f t="shared" si="16"/>
        <v>3</v>
      </c>
      <c r="P347" s="1" t="s">
        <v>66</v>
      </c>
      <c r="Q347" s="1"/>
      <c r="R347" s="1"/>
      <c r="S347" s="1"/>
      <c r="T347" s="1"/>
      <c r="U347" s="3">
        <v>46049</v>
      </c>
      <c r="V347" s="1" t="s">
        <v>39</v>
      </c>
      <c r="W347" s="1"/>
      <c r="X347" s="1" t="s">
        <v>40</v>
      </c>
    </row>
    <row r="348" spans="1:24" hidden="1">
      <c r="A348" s="1" t="s">
        <v>26</v>
      </c>
      <c r="B348" s="1" t="s">
        <v>829</v>
      </c>
      <c r="C348" s="52">
        <v>659133</v>
      </c>
      <c r="D348" s="1" t="s">
        <v>828</v>
      </c>
      <c r="E348" s="3">
        <v>46042</v>
      </c>
      <c r="F348" s="12">
        <v>46042.688587962963</v>
      </c>
      <c r="G348" s="12" t="str">
        <f t="shared" si="15"/>
        <v>ENERO</v>
      </c>
      <c r="H348" s="1">
        <v>890915475</v>
      </c>
      <c r="I348" s="1" t="s">
        <v>818</v>
      </c>
      <c r="J348" s="35">
        <f t="shared" si="17"/>
        <v>201520</v>
      </c>
      <c r="K348" s="35">
        <v>38288.800000000003</v>
      </c>
      <c r="L348" s="35">
        <v>239808.8</v>
      </c>
      <c r="M348" s="1" t="s">
        <v>70</v>
      </c>
      <c r="N348" s="3">
        <v>46050</v>
      </c>
      <c r="O348" s="1">
        <f t="shared" si="16"/>
        <v>8</v>
      </c>
      <c r="P348" s="1" t="s">
        <v>38</v>
      </c>
      <c r="Q348" s="1"/>
      <c r="R348" s="1"/>
      <c r="S348" s="1"/>
      <c r="T348" s="1"/>
      <c r="U348" s="3">
        <v>46065</v>
      </c>
      <c r="V348" s="1" t="s">
        <v>39</v>
      </c>
      <c r="W348" s="1"/>
      <c r="X348" s="1" t="s">
        <v>33</v>
      </c>
    </row>
    <row r="349" spans="1:24" hidden="1">
      <c r="A349" s="1" t="s">
        <v>26</v>
      </c>
      <c r="B349" s="1" t="s">
        <v>175</v>
      </c>
      <c r="C349" s="52">
        <v>1538198</v>
      </c>
      <c r="D349" s="1" t="s">
        <v>176</v>
      </c>
      <c r="E349" s="3">
        <v>46042</v>
      </c>
      <c r="F349" s="12">
        <v>46042.670613425929</v>
      </c>
      <c r="G349" s="12" t="str">
        <f t="shared" si="15"/>
        <v>ENERO</v>
      </c>
      <c r="H349" s="1">
        <v>800242106</v>
      </c>
      <c r="I349" s="1" t="s">
        <v>172</v>
      </c>
      <c r="J349" s="35">
        <f t="shared" si="17"/>
        <v>319243.7</v>
      </c>
      <c r="K349" s="35">
        <v>60656.3</v>
      </c>
      <c r="L349" s="35">
        <v>379900</v>
      </c>
      <c r="M349" s="1" t="s">
        <v>70</v>
      </c>
      <c r="N349" s="3">
        <v>46048</v>
      </c>
      <c r="O349" s="1">
        <f t="shared" si="16"/>
        <v>6</v>
      </c>
      <c r="P349" s="1" t="s">
        <v>38</v>
      </c>
      <c r="Q349" s="1"/>
      <c r="R349" s="1"/>
      <c r="S349" s="1"/>
      <c r="T349" s="1"/>
      <c r="U349" s="3">
        <v>46049</v>
      </c>
      <c r="V349" s="1" t="s">
        <v>39</v>
      </c>
      <c r="W349" s="1"/>
      <c r="X349" s="1" t="s">
        <v>33</v>
      </c>
    </row>
    <row r="350" spans="1:24" hidden="1">
      <c r="A350" s="1" t="s">
        <v>82</v>
      </c>
      <c r="B350" s="1" t="s">
        <v>135</v>
      </c>
      <c r="C350" s="52">
        <v>13463</v>
      </c>
      <c r="D350" s="1" t="s">
        <v>131</v>
      </c>
      <c r="E350" s="3">
        <v>46042</v>
      </c>
      <c r="F350" s="12">
        <v>46042.66333333333</v>
      </c>
      <c r="G350" s="12" t="str">
        <f t="shared" si="15"/>
        <v>ENERO</v>
      </c>
      <c r="H350" s="1">
        <v>890937070</v>
      </c>
      <c r="I350" s="1" t="s">
        <v>127</v>
      </c>
      <c r="J350" s="35">
        <f t="shared" si="17"/>
        <v>124898</v>
      </c>
      <c r="K350" s="35">
        <v>2373</v>
      </c>
      <c r="L350" s="35">
        <v>127271</v>
      </c>
      <c r="M350" s="1" t="s">
        <v>128</v>
      </c>
      <c r="N350" s="3">
        <v>46063</v>
      </c>
      <c r="O350" s="1">
        <f t="shared" si="16"/>
        <v>21</v>
      </c>
      <c r="P350" s="1" t="s">
        <v>136</v>
      </c>
      <c r="Q350" s="1"/>
      <c r="R350" s="1"/>
      <c r="S350" s="1"/>
      <c r="T350" s="1"/>
      <c r="U350" s="3">
        <v>46065</v>
      </c>
      <c r="V350" s="1" t="s">
        <v>39</v>
      </c>
      <c r="W350" s="1"/>
      <c r="X350" s="1" t="s">
        <v>50</v>
      </c>
    </row>
    <row r="351" spans="1:24" hidden="1">
      <c r="A351" s="1" t="s">
        <v>26</v>
      </c>
      <c r="B351" s="1" t="s">
        <v>103</v>
      </c>
      <c r="C351" s="52">
        <v>7788</v>
      </c>
      <c r="D351" s="1" t="s">
        <v>104</v>
      </c>
      <c r="E351" s="3">
        <v>46042</v>
      </c>
      <c r="F351" s="12">
        <v>46042.610266203701</v>
      </c>
      <c r="G351" s="12" t="str">
        <f t="shared" si="15"/>
        <v>ENERO</v>
      </c>
      <c r="H351" s="1">
        <v>811006418</v>
      </c>
      <c r="I351" s="1" t="s">
        <v>97</v>
      </c>
      <c r="J351" s="35">
        <f t="shared" si="17"/>
        <v>320787</v>
      </c>
      <c r="K351" s="35">
        <v>60949.53</v>
      </c>
      <c r="L351" s="35">
        <v>381736.53</v>
      </c>
      <c r="M351" s="1" t="s">
        <v>98</v>
      </c>
      <c r="N351" s="3">
        <v>46045</v>
      </c>
      <c r="O351" s="1">
        <f t="shared" si="16"/>
        <v>3</v>
      </c>
      <c r="P351" s="1" t="s">
        <v>66</v>
      </c>
      <c r="Q351" s="1"/>
      <c r="R351" s="3"/>
      <c r="S351" s="1"/>
      <c r="T351" s="1"/>
      <c r="U351" s="3">
        <v>46063</v>
      </c>
      <c r="V351" s="1" t="s">
        <v>39</v>
      </c>
      <c r="W351" s="1"/>
      <c r="X351" s="1" t="s">
        <v>40</v>
      </c>
    </row>
    <row r="352" spans="1:24" hidden="1">
      <c r="A352" s="1" t="s">
        <v>26</v>
      </c>
      <c r="B352" s="1" t="s">
        <v>555</v>
      </c>
      <c r="C352" s="52">
        <v>1272</v>
      </c>
      <c r="D352" s="1" t="s">
        <v>28</v>
      </c>
      <c r="E352" s="3">
        <v>46042</v>
      </c>
      <c r="F352" s="12">
        <v>46042.530613425923</v>
      </c>
      <c r="G352" s="12" t="str">
        <f t="shared" si="15"/>
        <v>ENERO</v>
      </c>
      <c r="H352" s="1">
        <v>901950863</v>
      </c>
      <c r="I352" s="1" t="s">
        <v>549</v>
      </c>
      <c r="J352" s="35">
        <f t="shared" si="17"/>
        <v>240000</v>
      </c>
      <c r="K352" s="35">
        <v>45600</v>
      </c>
      <c r="L352" s="35">
        <v>285600</v>
      </c>
      <c r="M352" s="1" t="s">
        <v>9455</v>
      </c>
      <c r="N352" s="3">
        <v>46044</v>
      </c>
      <c r="O352" s="1">
        <f t="shared" si="16"/>
        <v>2</v>
      </c>
      <c r="P352" s="1" t="s">
        <v>66</v>
      </c>
      <c r="Q352" s="1"/>
      <c r="R352" s="1"/>
      <c r="S352" s="1"/>
      <c r="T352" s="1"/>
      <c r="U352" s="3">
        <v>46063</v>
      </c>
      <c r="V352" s="1" t="s">
        <v>39</v>
      </c>
      <c r="W352" s="1"/>
      <c r="X352" s="1" t="s">
        <v>40</v>
      </c>
    </row>
    <row r="353" spans="1:24" hidden="1">
      <c r="A353" s="1" t="s">
        <v>26</v>
      </c>
      <c r="B353" s="1" t="s">
        <v>664</v>
      </c>
      <c r="C353" s="52">
        <v>32857</v>
      </c>
      <c r="D353" s="1" t="s">
        <v>665</v>
      </c>
      <c r="E353" s="3">
        <v>46042</v>
      </c>
      <c r="F353" s="12">
        <v>46042.468368055554</v>
      </c>
      <c r="G353" s="12" t="str">
        <f t="shared" si="15"/>
        <v>ENERO</v>
      </c>
      <c r="H353" s="1">
        <v>890942677</v>
      </c>
      <c r="I353" s="1" t="s">
        <v>666</v>
      </c>
      <c r="J353" s="35">
        <f t="shared" si="17"/>
        <v>2175000</v>
      </c>
      <c r="K353" s="35">
        <v>316350</v>
      </c>
      <c r="L353" s="35">
        <v>2491350</v>
      </c>
      <c r="M353" s="1" t="s">
        <v>214</v>
      </c>
      <c r="N353" s="3">
        <v>46043</v>
      </c>
      <c r="O353" s="1">
        <f t="shared" si="16"/>
        <v>1</v>
      </c>
      <c r="P353" s="1" t="s">
        <v>330</v>
      </c>
      <c r="Q353" s="1"/>
      <c r="R353" s="1"/>
      <c r="S353" s="1"/>
      <c r="T353" s="1"/>
      <c r="U353" s="3">
        <v>46044</v>
      </c>
      <c r="V353" s="1" t="s">
        <v>39</v>
      </c>
      <c r="W353" s="1"/>
      <c r="X353" s="1" t="s">
        <v>40</v>
      </c>
    </row>
    <row r="354" spans="1:24" hidden="1">
      <c r="A354" s="1" t="s">
        <v>26</v>
      </c>
      <c r="B354" s="1" t="s">
        <v>1090</v>
      </c>
      <c r="C354" s="52">
        <v>165228</v>
      </c>
      <c r="D354" s="1" t="s">
        <v>1083</v>
      </c>
      <c r="E354" s="3">
        <v>46042</v>
      </c>
      <c r="F354" s="12">
        <v>46042.462407407409</v>
      </c>
      <c r="G354" s="12" t="str">
        <f t="shared" si="15"/>
        <v>ENERO</v>
      </c>
      <c r="H354" s="1">
        <v>860000018</v>
      </c>
      <c r="I354" s="1" t="s">
        <v>1084</v>
      </c>
      <c r="J354" s="35">
        <f t="shared" si="17"/>
        <v>259900</v>
      </c>
      <c r="K354" s="35">
        <v>44840</v>
      </c>
      <c r="L354" s="35">
        <v>304740</v>
      </c>
      <c r="M354" s="1" t="s">
        <v>70</v>
      </c>
      <c r="N354" s="3">
        <v>46044</v>
      </c>
      <c r="O354" s="1">
        <f t="shared" si="16"/>
        <v>2</v>
      </c>
      <c r="P354" s="1" t="s">
        <v>66</v>
      </c>
      <c r="Q354" s="1"/>
      <c r="R354" s="1"/>
      <c r="S354" s="1"/>
      <c r="T354" s="1"/>
      <c r="U354" s="3">
        <v>46045</v>
      </c>
      <c r="V354" s="1" t="s">
        <v>39</v>
      </c>
      <c r="W354" s="1"/>
      <c r="X354" s="1" t="s">
        <v>40</v>
      </c>
    </row>
    <row r="355" spans="1:24" hidden="1">
      <c r="A355" s="1" t="s">
        <v>26</v>
      </c>
      <c r="B355" s="1" t="s">
        <v>1091</v>
      </c>
      <c r="C355" s="52">
        <v>165229</v>
      </c>
      <c r="D355" s="1" t="s">
        <v>1083</v>
      </c>
      <c r="E355" s="3">
        <v>46042</v>
      </c>
      <c r="F355" s="12">
        <v>46042.461921296293</v>
      </c>
      <c r="G355" s="12" t="str">
        <f t="shared" si="15"/>
        <v>ENERO</v>
      </c>
      <c r="H355" s="1">
        <v>860000018</v>
      </c>
      <c r="I355" s="1" t="s">
        <v>1084</v>
      </c>
      <c r="J355" s="35">
        <f t="shared" si="17"/>
        <v>99600</v>
      </c>
      <c r="K355" s="35">
        <v>14440</v>
      </c>
      <c r="L355" s="35">
        <v>114040</v>
      </c>
      <c r="M355" s="1" t="s">
        <v>70</v>
      </c>
      <c r="N355" s="3">
        <v>46044</v>
      </c>
      <c r="O355" s="1">
        <f t="shared" si="16"/>
        <v>2</v>
      </c>
      <c r="P355" s="1" t="s">
        <v>66</v>
      </c>
      <c r="Q355" s="1"/>
      <c r="R355" s="1"/>
      <c r="S355" s="1"/>
      <c r="T355" s="1"/>
      <c r="U355" s="3">
        <v>46045</v>
      </c>
      <c r="V355" s="1" t="s">
        <v>39</v>
      </c>
      <c r="W355" s="1"/>
      <c r="X355" s="1" t="s">
        <v>40</v>
      </c>
    </row>
    <row r="356" spans="1:24" hidden="1">
      <c r="A356" s="1" t="s">
        <v>26</v>
      </c>
      <c r="B356" s="1" t="s">
        <v>1092</v>
      </c>
      <c r="C356" s="52">
        <v>165227</v>
      </c>
      <c r="D356" s="1" t="s">
        <v>1083</v>
      </c>
      <c r="E356" s="3">
        <v>46042</v>
      </c>
      <c r="F356" s="12">
        <v>46042.449548611112</v>
      </c>
      <c r="G356" s="12" t="str">
        <f t="shared" si="15"/>
        <v>ENERO</v>
      </c>
      <c r="H356" s="1">
        <v>860000018</v>
      </c>
      <c r="I356" s="1" t="s">
        <v>1084</v>
      </c>
      <c r="J356" s="35">
        <f t="shared" si="17"/>
        <v>342300</v>
      </c>
      <c r="K356" s="35">
        <v>56050</v>
      </c>
      <c r="L356" s="35">
        <v>398350</v>
      </c>
      <c r="M356" s="1" t="s">
        <v>70</v>
      </c>
      <c r="N356" s="3">
        <v>46044</v>
      </c>
      <c r="O356" s="1">
        <f t="shared" si="16"/>
        <v>2</v>
      </c>
      <c r="P356" s="1" t="s">
        <v>66</v>
      </c>
      <c r="Q356" s="1"/>
      <c r="R356" s="1"/>
      <c r="S356" s="1"/>
      <c r="T356" s="1"/>
      <c r="U356" s="3">
        <v>46045</v>
      </c>
      <c r="V356" s="1" t="s">
        <v>39</v>
      </c>
      <c r="W356" s="1"/>
      <c r="X356" s="1" t="s">
        <v>40</v>
      </c>
    </row>
    <row r="357" spans="1:24" hidden="1">
      <c r="A357" s="1" t="s">
        <v>26</v>
      </c>
      <c r="B357" s="1" t="s">
        <v>1093</v>
      </c>
      <c r="C357" s="52">
        <v>165224</v>
      </c>
      <c r="D357" s="1" t="s">
        <v>1083</v>
      </c>
      <c r="E357" s="3">
        <v>46042</v>
      </c>
      <c r="F357" s="12">
        <v>46042.438101851854</v>
      </c>
      <c r="G357" s="12" t="str">
        <f t="shared" si="15"/>
        <v>ENERO</v>
      </c>
      <c r="H357" s="1">
        <v>860000018</v>
      </c>
      <c r="I357" s="1" t="s">
        <v>1084</v>
      </c>
      <c r="J357" s="35">
        <f t="shared" si="17"/>
        <v>259900</v>
      </c>
      <c r="K357" s="35">
        <v>44840</v>
      </c>
      <c r="L357" s="35">
        <v>304740</v>
      </c>
      <c r="M357" s="1" t="s">
        <v>70</v>
      </c>
      <c r="N357" s="3">
        <v>46044</v>
      </c>
      <c r="O357" s="1">
        <f t="shared" si="16"/>
        <v>2</v>
      </c>
      <c r="P357" s="1" t="s">
        <v>66</v>
      </c>
      <c r="Q357" s="1"/>
      <c r="R357" s="1"/>
      <c r="S357" s="1"/>
      <c r="T357" s="1"/>
      <c r="U357" s="3">
        <v>46045</v>
      </c>
      <c r="V357" s="1" t="s">
        <v>39</v>
      </c>
      <c r="W357" s="1"/>
      <c r="X357" s="1" t="s">
        <v>40</v>
      </c>
    </row>
    <row r="358" spans="1:24" hidden="1">
      <c r="A358" s="1" t="s">
        <v>26</v>
      </c>
      <c r="B358" s="1" t="s">
        <v>762</v>
      </c>
      <c r="C358" s="52">
        <v>1151514</v>
      </c>
      <c r="D358" s="1" t="s">
        <v>708</v>
      </c>
      <c r="E358" s="3">
        <v>46042</v>
      </c>
      <c r="F358" s="12">
        <v>46042.39267361111</v>
      </c>
      <c r="G358" s="12" t="str">
        <f t="shared" si="15"/>
        <v>ENERO</v>
      </c>
      <c r="H358" s="1">
        <v>900219834</v>
      </c>
      <c r="I358" s="1" t="s">
        <v>739</v>
      </c>
      <c r="J358" s="35">
        <f t="shared" si="17"/>
        <v>7731.09</v>
      </c>
      <c r="K358" s="35">
        <v>1468.91</v>
      </c>
      <c r="L358" s="35">
        <v>9200</v>
      </c>
      <c r="M358" s="1" t="s">
        <v>70</v>
      </c>
      <c r="N358" s="3">
        <v>46044</v>
      </c>
      <c r="O358" s="1">
        <f t="shared" si="16"/>
        <v>2</v>
      </c>
      <c r="P358" s="1" t="s">
        <v>66</v>
      </c>
      <c r="Q358" s="1"/>
      <c r="R358" s="1"/>
      <c r="S358" s="1"/>
      <c r="T358" s="1"/>
      <c r="U358" s="3">
        <v>46045</v>
      </c>
      <c r="V358" s="1" t="s">
        <v>39</v>
      </c>
      <c r="W358" s="1"/>
      <c r="X358" s="1" t="s">
        <v>40</v>
      </c>
    </row>
    <row r="359" spans="1:24" hidden="1">
      <c r="A359" s="1" t="s">
        <v>26</v>
      </c>
      <c r="B359" s="1" t="s">
        <v>348</v>
      </c>
      <c r="C359" s="52">
        <v>340961</v>
      </c>
      <c r="D359" s="1" t="s">
        <v>336</v>
      </c>
      <c r="E359" s="3">
        <v>46042</v>
      </c>
      <c r="F359" s="12">
        <v>46042.347615740742</v>
      </c>
      <c r="G359" s="12" t="str">
        <f t="shared" si="15"/>
        <v>ENERO</v>
      </c>
      <c r="H359" s="1">
        <v>800049074</v>
      </c>
      <c r="I359" s="1" t="s">
        <v>337</v>
      </c>
      <c r="J359" s="35">
        <f t="shared" si="17"/>
        <v>378000</v>
      </c>
      <c r="K359" s="35">
        <v>71820</v>
      </c>
      <c r="L359" s="35">
        <v>449820</v>
      </c>
      <c r="M359" s="1" t="s">
        <v>70</v>
      </c>
      <c r="N359" s="3">
        <v>46049</v>
      </c>
      <c r="O359" s="1">
        <f t="shared" si="16"/>
        <v>7</v>
      </c>
      <c r="P359" s="1" t="s">
        <v>38</v>
      </c>
      <c r="Q359" s="1"/>
      <c r="R359" s="1"/>
      <c r="S359" s="1"/>
      <c r="T359" s="1"/>
      <c r="U359" s="3">
        <v>46063</v>
      </c>
      <c r="V359" s="1" t="s">
        <v>39</v>
      </c>
      <c r="W359" s="1"/>
      <c r="X359" s="1" t="s">
        <v>33</v>
      </c>
    </row>
    <row r="360" spans="1:24" hidden="1">
      <c r="A360" s="1" t="s">
        <v>26</v>
      </c>
      <c r="B360" s="1" t="s">
        <v>651</v>
      </c>
      <c r="C360" s="52">
        <v>111</v>
      </c>
      <c r="D360" s="1" t="s">
        <v>648</v>
      </c>
      <c r="E360" s="3">
        <v>46043</v>
      </c>
      <c r="F360" s="12">
        <v>46043.961284722223</v>
      </c>
      <c r="G360" s="12" t="str">
        <f t="shared" si="15"/>
        <v>ENERO</v>
      </c>
      <c r="H360" s="1">
        <v>15442838</v>
      </c>
      <c r="I360" s="1" t="s">
        <v>649</v>
      </c>
      <c r="J360" s="35">
        <f t="shared" si="17"/>
        <v>1040000</v>
      </c>
      <c r="K360" s="35">
        <v>197600</v>
      </c>
      <c r="L360" s="35">
        <v>1237600</v>
      </c>
      <c r="M360" s="1" t="s">
        <v>58</v>
      </c>
      <c r="N360" s="3">
        <v>46043</v>
      </c>
      <c r="O360" s="1">
        <f t="shared" si="16"/>
        <v>0</v>
      </c>
      <c r="P360" s="1" t="s">
        <v>652</v>
      </c>
      <c r="Q360" s="1"/>
      <c r="R360" s="1"/>
      <c r="S360" s="1"/>
      <c r="T360" s="1"/>
      <c r="U360" s="3">
        <v>46048</v>
      </c>
      <c r="V360" s="1" t="s">
        <v>39</v>
      </c>
      <c r="W360" s="1"/>
      <c r="X360" s="1" t="s">
        <v>40</v>
      </c>
    </row>
    <row r="361" spans="1:24" hidden="1">
      <c r="A361" s="1" t="s">
        <v>26</v>
      </c>
      <c r="B361" s="1" t="s">
        <v>600</v>
      </c>
      <c r="C361" s="52">
        <v>11629</v>
      </c>
      <c r="D361" s="1" t="s">
        <v>28</v>
      </c>
      <c r="E361" s="3">
        <v>46043</v>
      </c>
      <c r="F361" s="12">
        <v>46043.689571759256</v>
      </c>
      <c r="G361" s="12" t="str">
        <f t="shared" si="15"/>
        <v>ENERO</v>
      </c>
      <c r="H361" s="1">
        <v>900981037</v>
      </c>
      <c r="I361" s="1" t="s">
        <v>601</v>
      </c>
      <c r="J361" s="35">
        <f t="shared" si="17"/>
        <v>560000</v>
      </c>
      <c r="K361" s="35">
        <v>106400</v>
      </c>
      <c r="L361" s="35">
        <v>666400</v>
      </c>
      <c r="M361" s="1" t="s">
        <v>70</v>
      </c>
      <c r="N361" s="3">
        <v>46045</v>
      </c>
      <c r="O361" s="1">
        <f t="shared" si="16"/>
        <v>2</v>
      </c>
      <c r="P361" s="1" t="s">
        <v>66</v>
      </c>
      <c r="Q361" s="1"/>
      <c r="R361" s="1"/>
      <c r="S361" s="1"/>
      <c r="T361" s="1"/>
      <c r="U361" s="3">
        <v>46065</v>
      </c>
      <c r="V361" s="1" t="s">
        <v>39</v>
      </c>
      <c r="W361" s="1"/>
      <c r="X361" s="1" t="s">
        <v>40</v>
      </c>
    </row>
    <row r="362" spans="1:24" hidden="1">
      <c r="A362" s="1" t="s">
        <v>26</v>
      </c>
      <c r="B362" s="1" t="s">
        <v>349</v>
      </c>
      <c r="C362" s="52">
        <v>341265</v>
      </c>
      <c r="D362" s="1" t="s">
        <v>336</v>
      </c>
      <c r="E362" s="3">
        <v>46043</v>
      </c>
      <c r="F362" s="12">
        <v>46043.650023148148</v>
      </c>
      <c r="G362" s="12" t="str">
        <f t="shared" si="15"/>
        <v>ENERO</v>
      </c>
      <c r="H362" s="1">
        <v>800049074</v>
      </c>
      <c r="I362" s="1" t="s">
        <v>337</v>
      </c>
      <c r="J362" s="35">
        <f t="shared" si="17"/>
        <v>631943</v>
      </c>
      <c r="K362" s="35">
        <v>120069</v>
      </c>
      <c r="L362" s="35">
        <v>752012</v>
      </c>
      <c r="M362" s="1" t="s">
        <v>70</v>
      </c>
      <c r="N362" s="3">
        <v>46045</v>
      </c>
      <c r="O362" s="1">
        <f t="shared" si="16"/>
        <v>2</v>
      </c>
      <c r="P362" s="1" t="s">
        <v>66</v>
      </c>
      <c r="Q362" s="1"/>
      <c r="R362" s="1"/>
      <c r="S362" s="1"/>
      <c r="T362" s="1"/>
      <c r="U362" s="3">
        <v>46048</v>
      </c>
      <c r="V362" s="1" t="s">
        <v>39</v>
      </c>
      <c r="W362" s="1"/>
      <c r="X362" s="1" t="s">
        <v>40</v>
      </c>
    </row>
    <row r="363" spans="1:24" hidden="1">
      <c r="A363" s="1" t="s">
        <v>26</v>
      </c>
      <c r="B363" s="1" t="s">
        <v>637</v>
      </c>
      <c r="C363" s="52">
        <v>93353</v>
      </c>
      <c r="D363" s="1" t="s">
        <v>638</v>
      </c>
      <c r="E363" s="3">
        <v>46043</v>
      </c>
      <c r="F363" s="12">
        <v>46043.624456018515</v>
      </c>
      <c r="G363" s="12" t="str">
        <f t="shared" si="15"/>
        <v>ENERO</v>
      </c>
      <c r="H363" s="1">
        <v>800128989</v>
      </c>
      <c r="I363" s="1" t="s">
        <v>639</v>
      </c>
      <c r="J363" s="35">
        <f t="shared" si="17"/>
        <v>19000</v>
      </c>
      <c r="K363" s="35">
        <v>3610</v>
      </c>
      <c r="L363" s="35">
        <v>22610</v>
      </c>
      <c r="M363" s="1" t="s">
        <v>70</v>
      </c>
      <c r="N363" s="3">
        <v>46048</v>
      </c>
      <c r="O363" s="1">
        <f t="shared" si="16"/>
        <v>5</v>
      </c>
      <c r="P363" s="1" t="s">
        <v>38</v>
      </c>
      <c r="Q363" s="1"/>
      <c r="R363" s="1"/>
      <c r="S363" s="1"/>
      <c r="T363" s="1"/>
      <c r="U363" s="3">
        <v>46049</v>
      </c>
      <c r="V363" s="1" t="s">
        <v>39</v>
      </c>
      <c r="W363" s="1"/>
      <c r="X363" s="1" t="s">
        <v>40</v>
      </c>
    </row>
    <row r="364" spans="1:24" hidden="1">
      <c r="A364" s="1" t="s">
        <v>26</v>
      </c>
      <c r="B364" s="1" t="s">
        <v>184</v>
      </c>
      <c r="C364" s="52">
        <v>65030162</v>
      </c>
      <c r="D364" s="1" t="s">
        <v>182</v>
      </c>
      <c r="E364" s="3">
        <v>46043</v>
      </c>
      <c r="F364" s="12">
        <v>46043.615115740744</v>
      </c>
      <c r="G364" s="12" t="str">
        <f t="shared" si="15"/>
        <v>ENERO</v>
      </c>
      <c r="H364" s="1">
        <v>800230447</v>
      </c>
      <c r="I364" s="1" t="s">
        <v>183</v>
      </c>
      <c r="J364" s="35">
        <f t="shared" si="17"/>
        <v>12521348</v>
      </c>
      <c r="K364" s="35">
        <v>2379056.12</v>
      </c>
      <c r="L364" s="35">
        <v>14900404.119999999</v>
      </c>
      <c r="M364" s="1" t="s">
        <v>58</v>
      </c>
      <c r="N364" s="3">
        <v>46045</v>
      </c>
      <c r="O364" s="1">
        <f t="shared" si="16"/>
        <v>2</v>
      </c>
      <c r="P364" s="1" t="s">
        <v>66</v>
      </c>
      <c r="Q364" s="1"/>
      <c r="R364" s="1"/>
      <c r="S364" s="1"/>
      <c r="T364" s="1"/>
      <c r="U364" s="3">
        <v>46048</v>
      </c>
      <c r="V364" s="1" t="s">
        <v>32</v>
      </c>
      <c r="W364" s="1"/>
      <c r="X364" s="1" t="s">
        <v>40</v>
      </c>
    </row>
    <row r="365" spans="1:24" hidden="1">
      <c r="A365" s="1" t="s">
        <v>26</v>
      </c>
      <c r="B365" s="1" t="s">
        <v>185</v>
      </c>
      <c r="C365" s="52">
        <v>65030161</v>
      </c>
      <c r="D365" s="1" t="s">
        <v>182</v>
      </c>
      <c r="E365" s="3">
        <v>46043</v>
      </c>
      <c r="F365" s="12">
        <v>46043.614664351851</v>
      </c>
      <c r="G365" s="12" t="str">
        <f t="shared" si="15"/>
        <v>ENERO</v>
      </c>
      <c r="H365" s="1">
        <v>800230447</v>
      </c>
      <c r="I365" s="1" t="s">
        <v>183</v>
      </c>
      <c r="J365" s="35">
        <f t="shared" si="17"/>
        <v>12361966</v>
      </c>
      <c r="K365" s="35">
        <v>2348773.54</v>
      </c>
      <c r="L365" s="35">
        <v>14710739.539999999</v>
      </c>
      <c r="M365" s="1" t="s">
        <v>58</v>
      </c>
      <c r="N365" s="3">
        <v>46045</v>
      </c>
      <c r="O365" s="1">
        <f t="shared" si="16"/>
        <v>2</v>
      </c>
      <c r="P365" s="1" t="s">
        <v>66</v>
      </c>
      <c r="Q365" s="1"/>
      <c r="R365" s="1"/>
      <c r="S365" s="1"/>
      <c r="T365" s="1"/>
      <c r="U365" s="3">
        <v>46048</v>
      </c>
      <c r="V365" s="1" t="s">
        <v>32</v>
      </c>
      <c r="W365" s="1"/>
      <c r="X365" s="1" t="s">
        <v>40</v>
      </c>
    </row>
    <row r="366" spans="1:24" hidden="1">
      <c r="A366" s="1" t="s">
        <v>26</v>
      </c>
      <c r="B366" s="1" t="s">
        <v>186</v>
      </c>
      <c r="C366" s="52">
        <v>65030160</v>
      </c>
      <c r="D366" s="1" t="s">
        <v>182</v>
      </c>
      <c r="E366" s="3">
        <v>46043</v>
      </c>
      <c r="F366" s="12">
        <v>46043.61446759259</v>
      </c>
      <c r="G366" s="12" t="str">
        <f t="shared" si="15"/>
        <v>ENERO</v>
      </c>
      <c r="H366" s="1">
        <v>800230447</v>
      </c>
      <c r="I366" s="1" t="s">
        <v>183</v>
      </c>
      <c r="J366" s="35">
        <f t="shared" si="17"/>
        <v>505483.99999999994</v>
      </c>
      <c r="K366" s="35">
        <v>96041.96</v>
      </c>
      <c r="L366" s="35">
        <v>601525.96</v>
      </c>
      <c r="M366" s="1" t="s">
        <v>58</v>
      </c>
      <c r="N366" s="3">
        <v>46045</v>
      </c>
      <c r="O366" s="1">
        <f t="shared" si="16"/>
        <v>2</v>
      </c>
      <c r="P366" s="1" t="s">
        <v>66</v>
      </c>
      <c r="Q366" s="1"/>
      <c r="R366" s="1"/>
      <c r="S366" s="1"/>
      <c r="T366" s="1"/>
      <c r="U366" s="3">
        <v>46048</v>
      </c>
      <c r="V366" s="1" t="s">
        <v>39</v>
      </c>
      <c r="W366" s="1"/>
      <c r="X366" s="1" t="s">
        <v>40</v>
      </c>
    </row>
    <row r="367" spans="1:24" hidden="1">
      <c r="A367" s="1" t="s">
        <v>26</v>
      </c>
      <c r="B367" s="1" t="s">
        <v>485</v>
      </c>
      <c r="C367" s="52">
        <v>150844</v>
      </c>
      <c r="D367" s="1" t="s">
        <v>486</v>
      </c>
      <c r="E367" s="3">
        <v>46043</v>
      </c>
      <c r="F367" s="12">
        <v>46043.599062499998</v>
      </c>
      <c r="G367" s="12" t="str">
        <f t="shared" si="15"/>
        <v>ENERO</v>
      </c>
      <c r="H367" s="1">
        <v>811013715</v>
      </c>
      <c r="I367" s="1" t="s">
        <v>487</v>
      </c>
      <c r="J367" s="35">
        <f t="shared" si="17"/>
        <v>220000</v>
      </c>
      <c r="K367" s="35">
        <v>41800</v>
      </c>
      <c r="L367" s="35">
        <v>261800</v>
      </c>
      <c r="M367" s="1" t="s">
        <v>70</v>
      </c>
      <c r="N367" s="3">
        <v>46052</v>
      </c>
      <c r="O367" s="1">
        <f t="shared" si="16"/>
        <v>9</v>
      </c>
      <c r="P367" s="1" t="s">
        <v>38</v>
      </c>
      <c r="Q367" s="1"/>
      <c r="R367" s="1"/>
      <c r="S367" s="1"/>
      <c r="T367" s="1"/>
      <c r="U367" s="3">
        <v>46056</v>
      </c>
      <c r="V367" s="1" t="s">
        <v>39</v>
      </c>
      <c r="W367" s="1"/>
      <c r="X367" s="1" t="s">
        <v>33</v>
      </c>
    </row>
    <row r="368" spans="1:24" hidden="1">
      <c r="A368" s="1" t="s">
        <v>26</v>
      </c>
      <c r="B368" s="1" t="s">
        <v>76</v>
      </c>
      <c r="C368" s="52">
        <v>2891</v>
      </c>
      <c r="D368" s="1" t="s">
        <v>28</v>
      </c>
      <c r="E368" s="3">
        <v>46043</v>
      </c>
      <c r="F368" s="12">
        <v>46043.589259259257</v>
      </c>
      <c r="G368" s="12" t="str">
        <f t="shared" si="15"/>
        <v>ENERO</v>
      </c>
      <c r="H368" s="1">
        <v>900144364</v>
      </c>
      <c r="I368" s="1" t="s">
        <v>72</v>
      </c>
      <c r="J368" s="35">
        <f t="shared" si="17"/>
        <v>1089000</v>
      </c>
      <c r="K368" s="35">
        <v>206910</v>
      </c>
      <c r="L368" s="35">
        <v>1295910</v>
      </c>
      <c r="M368" s="1" t="s">
        <v>70</v>
      </c>
      <c r="N368" s="3">
        <v>46045</v>
      </c>
      <c r="O368" s="1">
        <f t="shared" si="16"/>
        <v>2</v>
      </c>
      <c r="P368" s="1" t="s">
        <v>66</v>
      </c>
      <c r="Q368" s="1"/>
      <c r="R368" s="1"/>
      <c r="S368" s="1"/>
      <c r="T368" s="1"/>
      <c r="U368" s="3">
        <v>46048</v>
      </c>
      <c r="V368" s="1" t="s">
        <v>39</v>
      </c>
      <c r="W368" s="1"/>
      <c r="X368" s="1" t="s">
        <v>40</v>
      </c>
    </row>
    <row r="369" spans="1:24" hidden="1">
      <c r="A369" s="1" t="s">
        <v>26</v>
      </c>
      <c r="B369" s="1" t="s">
        <v>570</v>
      </c>
      <c r="C369" s="52">
        <v>18236</v>
      </c>
      <c r="D369" s="1" t="s">
        <v>566</v>
      </c>
      <c r="E369" s="3">
        <v>46043</v>
      </c>
      <c r="F369" s="12">
        <v>46043.654409722221</v>
      </c>
      <c r="G369" s="12" t="str">
        <f t="shared" si="15"/>
        <v>ENERO</v>
      </c>
      <c r="H369" s="1">
        <v>900237741</v>
      </c>
      <c r="I369" s="1" t="s">
        <v>567</v>
      </c>
      <c r="J369" s="35">
        <f t="shared" si="17"/>
        <v>238000</v>
      </c>
      <c r="K369" s="35">
        <v>45220</v>
      </c>
      <c r="L369" s="35">
        <v>283220</v>
      </c>
      <c r="M369" s="1" t="s">
        <v>70</v>
      </c>
      <c r="N369" s="3">
        <v>46045</v>
      </c>
      <c r="O369" s="1">
        <f t="shared" si="16"/>
        <v>2</v>
      </c>
      <c r="P369" s="1" t="s">
        <v>66</v>
      </c>
      <c r="Q369" s="1"/>
      <c r="R369" s="1"/>
      <c r="S369" s="1"/>
      <c r="T369" s="1"/>
      <c r="U369" s="3">
        <v>46065</v>
      </c>
      <c r="V369" s="1" t="s">
        <v>39</v>
      </c>
      <c r="W369" s="1"/>
      <c r="X369" s="1" t="s">
        <v>40</v>
      </c>
    </row>
    <row r="370" spans="1:24" hidden="1">
      <c r="A370" s="1" t="s">
        <v>26</v>
      </c>
      <c r="B370" s="1" t="s">
        <v>556</v>
      </c>
      <c r="C370" s="52">
        <v>1283</v>
      </c>
      <c r="D370" s="1" t="s">
        <v>28</v>
      </c>
      <c r="E370" s="3">
        <v>46043</v>
      </c>
      <c r="F370" s="12">
        <v>46043.560127314813</v>
      </c>
      <c r="G370" s="12" t="str">
        <f t="shared" si="15"/>
        <v>ENERO</v>
      </c>
      <c r="H370" s="1">
        <v>901950863</v>
      </c>
      <c r="I370" s="1" t="s">
        <v>549</v>
      </c>
      <c r="J370" s="35">
        <f t="shared" si="17"/>
        <v>52800</v>
      </c>
      <c r="K370" s="35">
        <v>10032</v>
      </c>
      <c r="L370" s="35">
        <v>62832</v>
      </c>
      <c r="M370" s="1" t="s">
        <v>9455</v>
      </c>
      <c r="N370" s="3">
        <v>46045</v>
      </c>
      <c r="O370" s="1">
        <f t="shared" si="16"/>
        <v>2</v>
      </c>
      <c r="P370" s="1" t="s">
        <v>66</v>
      </c>
      <c r="Q370" s="1"/>
      <c r="R370" s="1"/>
      <c r="S370" s="1"/>
      <c r="T370" s="1"/>
      <c r="U370" s="3">
        <v>46065</v>
      </c>
      <c r="V370" s="1" t="s">
        <v>39</v>
      </c>
      <c r="W370" s="1"/>
      <c r="X370" s="1" t="s">
        <v>40</v>
      </c>
    </row>
    <row r="371" spans="1:24" hidden="1">
      <c r="A371" s="1" t="s">
        <v>26</v>
      </c>
      <c r="B371" s="1" t="s">
        <v>77</v>
      </c>
      <c r="C371" s="52">
        <v>2890</v>
      </c>
      <c r="D371" s="1" t="s">
        <v>28</v>
      </c>
      <c r="E371" s="3">
        <v>46043</v>
      </c>
      <c r="F371" s="12">
        <v>46043.539201388892</v>
      </c>
      <c r="G371" s="12" t="str">
        <f t="shared" si="15"/>
        <v>ENERO</v>
      </c>
      <c r="H371" s="1">
        <v>900144364</v>
      </c>
      <c r="I371" s="1" t="s">
        <v>72</v>
      </c>
      <c r="J371" s="35">
        <f t="shared" si="17"/>
        <v>332950</v>
      </c>
      <c r="K371" s="35">
        <v>63260.5</v>
      </c>
      <c r="L371" s="35">
        <v>396210.5</v>
      </c>
      <c r="M371" s="1" t="s">
        <v>70</v>
      </c>
      <c r="N371" s="3">
        <v>46045</v>
      </c>
      <c r="O371" s="1">
        <f t="shared" si="16"/>
        <v>2</v>
      </c>
      <c r="P371" s="1" t="s">
        <v>66</v>
      </c>
      <c r="Q371" s="1"/>
      <c r="R371" s="1"/>
      <c r="S371" s="1"/>
      <c r="T371" s="1"/>
      <c r="U371" s="3">
        <v>46048</v>
      </c>
      <c r="V371" s="1" t="s">
        <v>39</v>
      </c>
      <c r="W371" s="1"/>
      <c r="X371" s="1" t="s">
        <v>40</v>
      </c>
    </row>
    <row r="372" spans="1:24" hidden="1">
      <c r="A372" s="1" t="s">
        <v>26</v>
      </c>
      <c r="B372" s="1" t="s">
        <v>78</v>
      </c>
      <c r="C372" s="52">
        <v>2889</v>
      </c>
      <c r="D372" s="1" t="s">
        <v>28</v>
      </c>
      <c r="E372" s="3">
        <v>46043</v>
      </c>
      <c r="F372" s="12">
        <v>46043.532256944447</v>
      </c>
      <c r="G372" s="12" t="str">
        <f t="shared" si="15"/>
        <v>ENERO</v>
      </c>
      <c r="H372" s="1">
        <v>900144364</v>
      </c>
      <c r="I372" s="1" t="s">
        <v>72</v>
      </c>
      <c r="J372" s="35">
        <f t="shared" si="17"/>
        <v>1478700</v>
      </c>
      <c r="K372" s="35">
        <v>280953</v>
      </c>
      <c r="L372" s="35">
        <v>1759653</v>
      </c>
      <c r="M372" s="1" t="s">
        <v>70</v>
      </c>
      <c r="N372" s="3">
        <v>46045</v>
      </c>
      <c r="O372" s="1">
        <f t="shared" si="16"/>
        <v>2</v>
      </c>
      <c r="P372" s="1" t="s">
        <v>66</v>
      </c>
      <c r="Q372" s="1"/>
      <c r="R372" s="1"/>
      <c r="S372" s="1"/>
      <c r="T372" s="1"/>
      <c r="U372" s="3">
        <v>46048</v>
      </c>
      <c r="V372" s="1" t="s">
        <v>39</v>
      </c>
      <c r="W372" s="1"/>
      <c r="X372" s="1" t="s">
        <v>40</v>
      </c>
    </row>
    <row r="373" spans="1:24" hidden="1">
      <c r="A373" s="1" t="s">
        <v>26</v>
      </c>
      <c r="B373" s="1" t="s">
        <v>429</v>
      </c>
      <c r="C373" s="52">
        <v>103813</v>
      </c>
      <c r="D373" s="1" t="s">
        <v>420</v>
      </c>
      <c r="E373" s="3">
        <v>46043</v>
      </c>
      <c r="F373" s="12">
        <v>46043.529143518521</v>
      </c>
      <c r="G373" s="12" t="str">
        <f t="shared" si="15"/>
        <v>ENERO</v>
      </c>
      <c r="H373" s="1">
        <v>830120839</v>
      </c>
      <c r="I373" s="1" t="s">
        <v>421</v>
      </c>
      <c r="J373" s="35">
        <f t="shared" si="17"/>
        <v>1436592</v>
      </c>
      <c r="K373" s="35">
        <v>272952</v>
      </c>
      <c r="L373" s="35">
        <v>1709544</v>
      </c>
      <c r="M373" s="1" t="s">
        <v>37</v>
      </c>
      <c r="N373" s="3">
        <v>46048</v>
      </c>
      <c r="O373" s="1">
        <f t="shared" si="16"/>
        <v>5</v>
      </c>
      <c r="P373" s="1" t="s">
        <v>38</v>
      </c>
      <c r="Q373" s="1"/>
      <c r="R373" s="1"/>
      <c r="S373" s="1"/>
      <c r="T373" s="1"/>
      <c r="U373" s="3">
        <v>46065</v>
      </c>
      <c r="V373" s="1" t="s">
        <v>39</v>
      </c>
      <c r="W373" s="1"/>
      <c r="X373" s="1" t="s">
        <v>40</v>
      </c>
    </row>
    <row r="374" spans="1:24" hidden="1">
      <c r="A374" s="1" t="s">
        <v>26</v>
      </c>
      <c r="B374" s="1" t="s">
        <v>79</v>
      </c>
      <c r="C374" s="52">
        <v>2888</v>
      </c>
      <c r="D374" s="1" t="s">
        <v>28</v>
      </c>
      <c r="E374" s="3">
        <v>46043</v>
      </c>
      <c r="F374" s="12">
        <v>46043.524560185186</v>
      </c>
      <c r="G374" s="12" t="str">
        <f t="shared" si="15"/>
        <v>ENERO</v>
      </c>
      <c r="H374" s="1">
        <v>900144364</v>
      </c>
      <c r="I374" s="1" t="s">
        <v>72</v>
      </c>
      <c r="J374" s="35">
        <f t="shared" si="17"/>
        <v>1224300</v>
      </c>
      <c r="K374" s="35">
        <v>232617</v>
      </c>
      <c r="L374" s="35">
        <v>1456917</v>
      </c>
      <c r="M374" s="1" t="s">
        <v>110</v>
      </c>
      <c r="N374" s="3">
        <v>46047</v>
      </c>
      <c r="O374" s="1">
        <f t="shared" si="16"/>
        <v>4</v>
      </c>
      <c r="P374" s="1"/>
      <c r="Q374" s="1"/>
      <c r="R374" s="1"/>
      <c r="S374" s="1"/>
      <c r="T374" s="1"/>
      <c r="U374" s="3"/>
      <c r="V374" s="1"/>
      <c r="W374" s="1"/>
      <c r="X374" s="1"/>
    </row>
    <row r="375" spans="1:24" hidden="1">
      <c r="A375" s="1" t="s">
        <v>26</v>
      </c>
      <c r="B375" s="1" t="s">
        <v>153</v>
      </c>
      <c r="C375" s="52">
        <v>1267</v>
      </c>
      <c r="D375" s="1" t="s">
        <v>151</v>
      </c>
      <c r="E375" s="3">
        <v>46043</v>
      </c>
      <c r="F375" s="12">
        <v>46043.495243055557</v>
      </c>
      <c r="G375" s="12" t="str">
        <f t="shared" si="15"/>
        <v>ENERO</v>
      </c>
      <c r="H375" s="1">
        <v>901561580</v>
      </c>
      <c r="I375" s="1" t="s">
        <v>152</v>
      </c>
      <c r="J375" s="35">
        <f t="shared" si="17"/>
        <v>240000</v>
      </c>
      <c r="K375" s="35">
        <v>45600</v>
      </c>
      <c r="L375" s="35">
        <v>285600</v>
      </c>
      <c r="M375" s="1" t="s">
        <v>37</v>
      </c>
      <c r="N375" s="3">
        <v>46049</v>
      </c>
      <c r="O375" s="1">
        <f t="shared" si="16"/>
        <v>6</v>
      </c>
      <c r="P375" s="1" t="s">
        <v>38</v>
      </c>
      <c r="Q375" s="1"/>
      <c r="R375" s="1"/>
      <c r="S375" s="1"/>
      <c r="T375" s="1"/>
      <c r="U375" s="3">
        <v>46051</v>
      </c>
      <c r="V375" s="1" t="s">
        <v>39</v>
      </c>
      <c r="W375" s="1"/>
      <c r="X375" s="1" t="s">
        <v>33</v>
      </c>
    </row>
    <row r="376" spans="1:24" hidden="1">
      <c r="A376" s="1" t="s">
        <v>26</v>
      </c>
      <c r="B376" s="1" t="s">
        <v>350</v>
      </c>
      <c r="C376" s="52">
        <v>341201</v>
      </c>
      <c r="D376" s="1" t="s">
        <v>336</v>
      </c>
      <c r="E376" s="3">
        <v>46043</v>
      </c>
      <c r="F376" s="12">
        <v>46043.486504629633</v>
      </c>
      <c r="G376" s="12" t="str">
        <f t="shared" si="15"/>
        <v>ENERO</v>
      </c>
      <c r="H376" s="1">
        <v>800049074</v>
      </c>
      <c r="I376" s="1" t="s">
        <v>337</v>
      </c>
      <c r="J376" s="35">
        <f t="shared" si="17"/>
        <v>56350</v>
      </c>
      <c r="K376" s="35">
        <v>10706</v>
      </c>
      <c r="L376" s="35">
        <v>67056</v>
      </c>
      <c r="M376" s="1" t="s">
        <v>70</v>
      </c>
      <c r="N376" s="3">
        <v>46045</v>
      </c>
      <c r="O376" s="1">
        <f t="shared" si="16"/>
        <v>2</v>
      </c>
      <c r="P376" s="1" t="s">
        <v>66</v>
      </c>
      <c r="Q376" s="1"/>
      <c r="R376" s="1"/>
      <c r="S376" s="1"/>
      <c r="T376" s="1"/>
      <c r="U376" s="3">
        <v>46048</v>
      </c>
      <c r="V376" s="1" t="s">
        <v>39</v>
      </c>
      <c r="W376" s="1"/>
      <c r="X376" s="1" t="s">
        <v>40</v>
      </c>
    </row>
    <row r="377" spans="1:24" hidden="1">
      <c r="A377" s="1" t="s">
        <v>26</v>
      </c>
      <c r="B377" s="1" t="s">
        <v>1008</v>
      </c>
      <c r="C377" s="52">
        <v>90710161</v>
      </c>
      <c r="D377" s="1" t="s">
        <v>1004</v>
      </c>
      <c r="E377" s="3">
        <v>46043</v>
      </c>
      <c r="F377" s="12">
        <v>46043.396678240744</v>
      </c>
      <c r="G377" s="12" t="str">
        <f t="shared" si="15"/>
        <v>ENERO</v>
      </c>
      <c r="H377" s="1">
        <v>890900841</v>
      </c>
      <c r="I377" s="1" t="s">
        <v>1005</v>
      </c>
      <c r="J377" s="35">
        <f t="shared" si="17"/>
        <v>300400</v>
      </c>
      <c r="K377" s="35">
        <v>0</v>
      </c>
      <c r="L377" s="35">
        <v>300400</v>
      </c>
      <c r="M377" s="1" t="s">
        <v>62</v>
      </c>
      <c r="N377" s="3">
        <v>46045</v>
      </c>
      <c r="O377" s="1">
        <f t="shared" si="16"/>
        <v>2</v>
      </c>
      <c r="P377" s="1" t="s">
        <v>1006</v>
      </c>
      <c r="Q377" s="1"/>
      <c r="R377" s="1"/>
      <c r="S377" s="1"/>
      <c r="T377" s="1"/>
      <c r="U377" s="3">
        <v>46063</v>
      </c>
      <c r="V377" s="1" t="s">
        <v>39</v>
      </c>
      <c r="W377" s="1"/>
      <c r="X377" s="1" t="s">
        <v>40</v>
      </c>
    </row>
    <row r="378" spans="1:24" hidden="1">
      <c r="A378" s="1" t="s">
        <v>26</v>
      </c>
      <c r="B378" s="1" t="s">
        <v>830</v>
      </c>
      <c r="C378" s="52">
        <v>720591</v>
      </c>
      <c r="D378" s="1" t="s">
        <v>817</v>
      </c>
      <c r="E378" s="3">
        <v>46043</v>
      </c>
      <c r="F378" s="12">
        <v>46043.376087962963</v>
      </c>
      <c r="G378" s="12" t="str">
        <f t="shared" si="15"/>
        <v>ENERO</v>
      </c>
      <c r="H378" s="1">
        <v>890915475</v>
      </c>
      <c r="I378" s="1" t="s">
        <v>818</v>
      </c>
      <c r="J378" s="35">
        <f t="shared" si="17"/>
        <v>11593800</v>
      </c>
      <c r="K378" s="35">
        <v>2202822</v>
      </c>
      <c r="L378" s="35">
        <v>13796622</v>
      </c>
      <c r="M378" s="1" t="s">
        <v>70</v>
      </c>
      <c r="N378" s="3">
        <v>46045</v>
      </c>
      <c r="O378" s="1">
        <f t="shared" si="16"/>
        <v>2</v>
      </c>
      <c r="P378" s="1" t="s">
        <v>66</v>
      </c>
      <c r="Q378" s="1"/>
      <c r="R378" s="1"/>
      <c r="S378" s="1"/>
      <c r="T378" s="1"/>
      <c r="U378" s="3">
        <v>46066</v>
      </c>
      <c r="V378" s="1" t="s">
        <v>32</v>
      </c>
      <c r="W378" s="1"/>
      <c r="X378" s="1" t="s">
        <v>40</v>
      </c>
    </row>
    <row r="379" spans="1:24" hidden="1">
      <c r="A379" s="1" t="s">
        <v>26</v>
      </c>
      <c r="B379" s="1" t="s">
        <v>411</v>
      </c>
      <c r="C379" s="52">
        <v>5684</v>
      </c>
      <c r="D379" s="1"/>
      <c r="E379" s="3">
        <v>46043</v>
      </c>
      <c r="F379" s="12">
        <v>46043.849756944444</v>
      </c>
      <c r="G379" s="12" t="str">
        <f t="shared" si="15"/>
        <v>ENERO</v>
      </c>
      <c r="H379" s="1">
        <v>32150739</v>
      </c>
      <c r="I379" s="1" t="s">
        <v>400</v>
      </c>
      <c r="J379" s="35">
        <f t="shared" si="17"/>
        <v>594500</v>
      </c>
      <c r="K379" s="35">
        <v>0</v>
      </c>
      <c r="L379" s="35">
        <v>594500</v>
      </c>
      <c r="M379" s="1" t="s">
        <v>199</v>
      </c>
      <c r="N379" s="3">
        <v>46045</v>
      </c>
      <c r="O379" s="1">
        <f t="shared" si="16"/>
        <v>2</v>
      </c>
      <c r="P379" s="1" t="s">
        <v>66</v>
      </c>
      <c r="Q379" s="1"/>
      <c r="R379" s="1"/>
      <c r="S379" s="1"/>
      <c r="T379" s="1"/>
      <c r="U379" s="3">
        <v>46048</v>
      </c>
      <c r="V379" s="1" t="s">
        <v>39</v>
      </c>
      <c r="W379" s="1"/>
      <c r="X379" s="1" t="s">
        <v>40</v>
      </c>
    </row>
    <row r="380" spans="1:24" hidden="1">
      <c r="A380" s="1" t="s">
        <v>736</v>
      </c>
      <c r="B380" s="1" t="s">
        <v>763</v>
      </c>
      <c r="C380" s="52">
        <v>81419682</v>
      </c>
      <c r="D380" s="1" t="s">
        <v>738</v>
      </c>
      <c r="E380" s="3">
        <v>46043</v>
      </c>
      <c r="F380" s="12">
        <v>46043.764282407406</v>
      </c>
      <c r="G380" s="12" t="str">
        <f t="shared" si="15"/>
        <v>ENERO</v>
      </c>
      <c r="H380" s="1">
        <v>900219834</v>
      </c>
      <c r="I380" s="1" t="s">
        <v>739</v>
      </c>
      <c r="J380" s="35">
        <f t="shared" si="17"/>
        <v>13500</v>
      </c>
      <c r="K380" s="35">
        <v>0</v>
      </c>
      <c r="L380" s="35">
        <v>13500</v>
      </c>
      <c r="M380" s="1" t="s">
        <v>70</v>
      </c>
      <c r="N380" s="3">
        <v>46045</v>
      </c>
      <c r="O380" s="1">
        <f t="shared" si="16"/>
        <v>2</v>
      </c>
      <c r="P380" s="1" t="s">
        <v>66</v>
      </c>
      <c r="Q380" s="1"/>
      <c r="R380" s="1"/>
      <c r="S380" s="1"/>
      <c r="T380" s="1"/>
      <c r="U380" s="3">
        <v>46049</v>
      </c>
      <c r="V380" s="1" t="s">
        <v>39</v>
      </c>
      <c r="W380" s="1"/>
      <c r="X380" s="1" t="s">
        <v>40</v>
      </c>
    </row>
    <row r="381" spans="1:24" hidden="1">
      <c r="A381" s="1" t="s">
        <v>26</v>
      </c>
      <c r="B381" s="1" t="s">
        <v>948</v>
      </c>
      <c r="C381" s="52">
        <v>18495</v>
      </c>
      <c r="D381" s="1" t="s">
        <v>945</v>
      </c>
      <c r="E381" s="3">
        <v>46043</v>
      </c>
      <c r="F381" s="12">
        <v>46043.705138888887</v>
      </c>
      <c r="G381" s="12" t="str">
        <f t="shared" si="15"/>
        <v>ENERO</v>
      </c>
      <c r="H381" s="1">
        <v>890903388</v>
      </c>
      <c r="I381" s="1" t="s">
        <v>946</v>
      </c>
      <c r="J381" s="35">
        <f t="shared" si="17"/>
        <v>184650</v>
      </c>
      <c r="K381" s="35">
        <v>0</v>
      </c>
      <c r="L381" s="35">
        <v>184650</v>
      </c>
      <c r="M381" s="1" t="s">
        <v>54</v>
      </c>
      <c r="N381" s="3"/>
      <c r="O381" s="1">
        <f t="shared" si="16"/>
        <v>0</v>
      </c>
      <c r="P381" s="1"/>
      <c r="Q381" s="1"/>
      <c r="R381" s="1"/>
      <c r="S381" s="1"/>
      <c r="T381" s="1"/>
      <c r="U381" s="3">
        <v>46066</v>
      </c>
      <c r="V381" s="1" t="s">
        <v>39</v>
      </c>
      <c r="W381" s="1"/>
      <c r="X381" s="1"/>
    </row>
    <row r="382" spans="1:24" hidden="1">
      <c r="A382" s="1" t="s">
        <v>26</v>
      </c>
      <c r="B382" s="1" t="s">
        <v>960</v>
      </c>
      <c r="C382" s="53">
        <v>90480</v>
      </c>
      <c r="D382" s="1" t="s">
        <v>958</v>
      </c>
      <c r="E382" s="3">
        <v>46043</v>
      </c>
      <c r="F382" s="12">
        <v>46043.674895833334</v>
      </c>
      <c r="G382" s="12" t="str">
        <f t="shared" si="15"/>
        <v>ENERO</v>
      </c>
      <c r="H382" s="1">
        <v>900125852</v>
      </c>
      <c r="I382" s="1" t="s">
        <v>959</v>
      </c>
      <c r="J382" s="35">
        <f t="shared" si="17"/>
        <v>19327.599999999999</v>
      </c>
      <c r="K382" s="35">
        <v>3672.4</v>
      </c>
      <c r="L382" s="35">
        <v>23000</v>
      </c>
      <c r="M382" s="1" t="s">
        <v>54</v>
      </c>
      <c r="N382" s="3"/>
      <c r="O382" s="1">
        <f t="shared" si="16"/>
        <v>0</v>
      </c>
      <c r="P382" s="1"/>
      <c r="Q382" s="1"/>
      <c r="R382" s="1"/>
      <c r="S382" s="1"/>
      <c r="T382" s="1"/>
      <c r="U382" s="3"/>
      <c r="V382" s="1"/>
      <c r="W382" s="1"/>
      <c r="X382" s="1"/>
    </row>
    <row r="383" spans="1:24" hidden="1">
      <c r="A383" s="1" t="s">
        <v>26</v>
      </c>
      <c r="B383" s="1" t="s">
        <v>979</v>
      </c>
      <c r="C383" s="52">
        <v>463</v>
      </c>
      <c r="D383" s="1" t="s">
        <v>980</v>
      </c>
      <c r="E383" s="3">
        <v>46043</v>
      </c>
      <c r="F383" s="12">
        <v>46043.620694444442</v>
      </c>
      <c r="G383" s="12" t="str">
        <f t="shared" si="15"/>
        <v>ENERO</v>
      </c>
      <c r="H383" s="1">
        <v>811033997</v>
      </c>
      <c r="I383" s="1" t="s">
        <v>981</v>
      </c>
      <c r="J383" s="35">
        <f t="shared" si="17"/>
        <v>133194</v>
      </c>
      <c r="K383" s="35">
        <v>25306.86</v>
      </c>
      <c r="L383" s="35">
        <v>158500.85999999999</v>
      </c>
      <c r="M383" s="1" t="s">
        <v>9455</v>
      </c>
      <c r="N383" s="3">
        <v>46045</v>
      </c>
      <c r="O383" s="1">
        <f t="shared" si="16"/>
        <v>2</v>
      </c>
      <c r="P383" s="1" t="s">
        <v>66</v>
      </c>
      <c r="Q383" s="1"/>
      <c r="R383" s="1"/>
      <c r="S383" s="1"/>
      <c r="T383" s="1"/>
      <c r="U383" s="3">
        <v>46065</v>
      </c>
      <c r="V383" s="1" t="s">
        <v>39</v>
      </c>
      <c r="W383" s="1"/>
      <c r="X383" s="1" t="s">
        <v>40</v>
      </c>
    </row>
    <row r="384" spans="1:24" hidden="1">
      <c r="A384" s="1" t="s">
        <v>82</v>
      </c>
      <c r="B384" s="1" t="s">
        <v>571</v>
      </c>
      <c r="C384" s="52" t="s">
        <v>572</v>
      </c>
      <c r="D384" s="1"/>
      <c r="E384" s="3">
        <v>46043</v>
      </c>
      <c r="F384" s="12">
        <v>46043.575486111113</v>
      </c>
      <c r="G384" s="12" t="str">
        <f t="shared" si="15"/>
        <v>ENERO</v>
      </c>
      <c r="H384" s="1">
        <v>900237741</v>
      </c>
      <c r="I384" s="1" t="s">
        <v>567</v>
      </c>
      <c r="J384" s="35">
        <f t="shared" si="17"/>
        <v>235000</v>
      </c>
      <c r="K384" s="35">
        <v>44650</v>
      </c>
      <c r="L384" s="35">
        <v>279650</v>
      </c>
      <c r="M384" s="1" t="s">
        <v>110</v>
      </c>
      <c r="N384" s="3">
        <v>46047</v>
      </c>
      <c r="O384" s="1">
        <f t="shared" si="16"/>
        <v>4</v>
      </c>
      <c r="P384" s="1"/>
      <c r="Q384" s="1"/>
      <c r="R384" s="1"/>
      <c r="S384" s="1"/>
      <c r="T384" s="1"/>
      <c r="U384" s="3"/>
      <c r="V384" s="1"/>
      <c r="W384" s="1"/>
      <c r="X384" s="1"/>
    </row>
    <row r="385" spans="1:24" hidden="1">
      <c r="A385" s="1" t="s">
        <v>26</v>
      </c>
      <c r="B385" s="1" t="s">
        <v>226</v>
      </c>
      <c r="C385" s="52">
        <v>11792</v>
      </c>
      <c r="D385" s="1" t="s">
        <v>227</v>
      </c>
      <c r="E385" s="3">
        <v>46043</v>
      </c>
      <c r="F385" s="12">
        <v>46043.568680555552</v>
      </c>
      <c r="G385" s="12" t="str">
        <f t="shared" si="15"/>
        <v>ENERO</v>
      </c>
      <c r="H385" s="1">
        <v>1036929757</v>
      </c>
      <c r="I385" s="1" t="s">
        <v>228</v>
      </c>
      <c r="J385" s="35">
        <f t="shared" si="17"/>
        <v>44000</v>
      </c>
      <c r="K385" s="35">
        <v>0</v>
      </c>
      <c r="L385" s="35">
        <v>44000</v>
      </c>
      <c r="M385" s="1" t="s">
        <v>54</v>
      </c>
      <c r="N385" s="3"/>
      <c r="O385" s="1">
        <f t="shared" si="16"/>
        <v>0</v>
      </c>
      <c r="P385" s="1"/>
      <c r="Q385" s="1"/>
      <c r="R385" s="1"/>
      <c r="S385" s="1"/>
      <c r="T385" s="1"/>
      <c r="U385" s="3"/>
      <c r="V385" s="1"/>
      <c r="W385" s="1"/>
      <c r="X385" s="1"/>
    </row>
    <row r="386" spans="1:24" hidden="1">
      <c r="A386" s="1" t="s">
        <v>736</v>
      </c>
      <c r="B386" s="1" t="s">
        <v>764</v>
      </c>
      <c r="C386" s="52">
        <v>81367189</v>
      </c>
      <c r="D386" s="1" t="s">
        <v>738</v>
      </c>
      <c r="E386" s="3">
        <v>46043</v>
      </c>
      <c r="F386" s="12">
        <v>46043.559965277775</v>
      </c>
      <c r="G386" s="12" t="str">
        <f t="shared" ref="G386:G449" si="18">UPPER(TEXT(E386, "MMMM"))</f>
        <v>ENERO</v>
      </c>
      <c r="H386" s="1">
        <v>900219834</v>
      </c>
      <c r="I386" s="1" t="s">
        <v>739</v>
      </c>
      <c r="J386" s="35">
        <f t="shared" si="17"/>
        <v>13500</v>
      </c>
      <c r="K386" s="35">
        <v>0</v>
      </c>
      <c r="L386" s="35">
        <v>13500</v>
      </c>
      <c r="M386" s="1" t="s">
        <v>70</v>
      </c>
      <c r="N386" s="3">
        <v>46045</v>
      </c>
      <c r="O386" s="1">
        <f t="shared" ref="O386:O449" si="19">IFERROR(IF(-_xlfn.DAYS(E386,N386)&lt;0,0,-_xlfn.DAYS(E386,N386)), " - ")</f>
        <v>2</v>
      </c>
      <c r="P386" s="1" t="s">
        <v>66</v>
      </c>
      <c r="Q386" s="1"/>
      <c r="R386" s="1"/>
      <c r="S386" s="1"/>
      <c r="T386" s="1"/>
      <c r="U386" s="3">
        <v>46049</v>
      </c>
      <c r="V386" s="1" t="s">
        <v>39</v>
      </c>
      <c r="W386" s="1"/>
      <c r="X386" s="1" t="s">
        <v>40</v>
      </c>
    </row>
    <row r="387" spans="1:24" hidden="1">
      <c r="A387" s="1" t="s">
        <v>82</v>
      </c>
      <c r="B387" s="1" t="s">
        <v>83</v>
      </c>
      <c r="C387" s="52">
        <v>222</v>
      </c>
      <c r="D387" s="1" t="s">
        <v>84</v>
      </c>
      <c r="E387" s="3">
        <v>46043</v>
      </c>
      <c r="F387" s="12">
        <v>46043.527754629627</v>
      </c>
      <c r="G387" s="12" t="str">
        <f t="shared" si="18"/>
        <v>ENERO</v>
      </c>
      <c r="H387" s="1">
        <v>900144364</v>
      </c>
      <c r="I387" s="1" t="s">
        <v>72</v>
      </c>
      <c r="J387" s="35">
        <f t="shared" ref="J387:J450" si="20">L387-K387</f>
        <v>1224300</v>
      </c>
      <c r="K387" s="35">
        <v>232617</v>
      </c>
      <c r="L387" s="35">
        <v>1456917</v>
      </c>
      <c r="M387" s="1" t="s">
        <v>110</v>
      </c>
      <c r="N387" s="3">
        <v>46047</v>
      </c>
      <c r="O387" s="1">
        <f t="shared" si="19"/>
        <v>4</v>
      </c>
      <c r="P387" s="1"/>
      <c r="Q387" s="1"/>
      <c r="R387" s="1"/>
      <c r="S387" s="1"/>
      <c r="T387" s="1"/>
      <c r="U387" s="3"/>
      <c r="V387" s="1"/>
      <c r="W387" s="1"/>
      <c r="X387" s="1"/>
    </row>
    <row r="388" spans="1:24" hidden="1">
      <c r="A388" s="1" t="s">
        <v>26</v>
      </c>
      <c r="B388" s="1" t="s">
        <v>765</v>
      </c>
      <c r="C388" s="52">
        <v>1170629</v>
      </c>
      <c r="D388" s="1" t="s">
        <v>708</v>
      </c>
      <c r="E388" s="3">
        <v>46043</v>
      </c>
      <c r="F388" s="12">
        <v>46043.476770833331</v>
      </c>
      <c r="G388" s="12" t="str">
        <f t="shared" si="18"/>
        <v>ENERO</v>
      </c>
      <c r="H388" s="1">
        <v>900219834</v>
      </c>
      <c r="I388" s="1" t="s">
        <v>739</v>
      </c>
      <c r="J388" s="35">
        <f t="shared" si="20"/>
        <v>5042.0200000000004</v>
      </c>
      <c r="K388" s="35">
        <v>957.98</v>
      </c>
      <c r="L388" s="35">
        <v>6000</v>
      </c>
      <c r="M388" s="1" t="s">
        <v>70</v>
      </c>
      <c r="N388" s="3">
        <v>46044</v>
      </c>
      <c r="O388" s="1">
        <f t="shared" si="19"/>
        <v>1</v>
      </c>
      <c r="P388" s="1" t="s">
        <v>66</v>
      </c>
      <c r="Q388" s="1"/>
      <c r="R388" s="1"/>
      <c r="S388" s="1"/>
      <c r="T388" s="1"/>
      <c r="U388" s="3">
        <v>46045</v>
      </c>
      <c r="V388" s="1" t="s">
        <v>39</v>
      </c>
      <c r="W388" s="1"/>
      <c r="X388" s="1" t="s">
        <v>40</v>
      </c>
    </row>
    <row r="389" spans="1:24" hidden="1">
      <c r="A389" s="1" t="s">
        <v>26</v>
      </c>
      <c r="B389" s="1" t="s">
        <v>766</v>
      </c>
      <c r="C389" s="52">
        <v>1170517</v>
      </c>
      <c r="D389" s="1" t="s">
        <v>708</v>
      </c>
      <c r="E389" s="3">
        <v>46043</v>
      </c>
      <c r="F389" s="12">
        <v>46043.473078703704</v>
      </c>
      <c r="G389" s="12" t="str">
        <f t="shared" si="18"/>
        <v>ENERO</v>
      </c>
      <c r="H389" s="1">
        <v>900219834</v>
      </c>
      <c r="I389" s="1" t="s">
        <v>739</v>
      </c>
      <c r="J389" s="35">
        <f t="shared" si="20"/>
        <v>3781.51</v>
      </c>
      <c r="K389" s="35">
        <v>718.49</v>
      </c>
      <c r="L389" s="35">
        <v>4500</v>
      </c>
      <c r="M389" s="1" t="s">
        <v>70</v>
      </c>
      <c r="N389" s="3">
        <v>46045</v>
      </c>
      <c r="O389" s="1">
        <f t="shared" si="19"/>
        <v>2</v>
      </c>
      <c r="P389" s="1" t="s">
        <v>66</v>
      </c>
      <c r="Q389" s="1"/>
      <c r="R389" s="1"/>
      <c r="S389" s="1"/>
      <c r="T389" s="1"/>
      <c r="U389" s="3">
        <v>46049</v>
      </c>
      <c r="V389" s="1" t="s">
        <v>39</v>
      </c>
      <c r="W389" s="1"/>
      <c r="X389" s="1" t="s">
        <v>40</v>
      </c>
    </row>
    <row r="390" spans="1:24" hidden="1">
      <c r="A390" s="1" t="s">
        <v>26</v>
      </c>
      <c r="B390" s="1" t="s">
        <v>767</v>
      </c>
      <c r="C390" s="52">
        <v>1170069</v>
      </c>
      <c r="D390" s="1" t="s">
        <v>708</v>
      </c>
      <c r="E390" s="3">
        <v>46043</v>
      </c>
      <c r="F390" s="12">
        <v>46043.456296296295</v>
      </c>
      <c r="G390" s="12" t="str">
        <f t="shared" si="18"/>
        <v>ENERO</v>
      </c>
      <c r="H390" s="1">
        <v>900219834</v>
      </c>
      <c r="I390" s="1" t="s">
        <v>739</v>
      </c>
      <c r="J390" s="35">
        <f t="shared" si="20"/>
        <v>5042.0200000000004</v>
      </c>
      <c r="K390" s="35">
        <v>957.98</v>
      </c>
      <c r="L390" s="35">
        <v>6000</v>
      </c>
      <c r="M390" s="1" t="s">
        <v>70</v>
      </c>
      <c r="N390" s="3">
        <v>46045</v>
      </c>
      <c r="O390" s="1">
        <f t="shared" si="19"/>
        <v>2</v>
      </c>
      <c r="P390" s="1" t="s">
        <v>66</v>
      </c>
      <c r="Q390" s="1"/>
      <c r="R390" s="1"/>
      <c r="S390" s="1"/>
      <c r="T390" s="1"/>
      <c r="U390" s="3">
        <v>46049</v>
      </c>
      <c r="V390" s="1" t="s">
        <v>39</v>
      </c>
      <c r="W390" s="1"/>
      <c r="X390" s="1" t="s">
        <v>40</v>
      </c>
    </row>
    <row r="391" spans="1:24" hidden="1">
      <c r="A391" s="1" t="s">
        <v>26</v>
      </c>
      <c r="B391" s="1" t="s">
        <v>939</v>
      </c>
      <c r="C391" s="53">
        <v>50310</v>
      </c>
      <c r="D391" s="1" t="s">
        <v>940</v>
      </c>
      <c r="E391" s="3">
        <v>46043</v>
      </c>
      <c r="F391" s="12">
        <v>46043.438935185186</v>
      </c>
      <c r="G391" s="12" t="str">
        <f t="shared" si="18"/>
        <v>ENERO</v>
      </c>
      <c r="H391" s="1">
        <v>901214840</v>
      </c>
      <c r="I391" s="1" t="s">
        <v>941</v>
      </c>
      <c r="J391" s="35">
        <f t="shared" si="20"/>
        <v>189800</v>
      </c>
      <c r="K391" s="35">
        <v>0</v>
      </c>
      <c r="L391" s="35">
        <v>189800</v>
      </c>
      <c r="M391" s="1" t="s">
        <v>54</v>
      </c>
      <c r="N391" s="3"/>
      <c r="O391" s="1">
        <f t="shared" si="19"/>
        <v>0</v>
      </c>
      <c r="P391" s="1"/>
      <c r="Q391" s="1"/>
      <c r="R391" s="3"/>
      <c r="S391" s="1"/>
      <c r="T391" s="1"/>
      <c r="U391" s="3">
        <v>46062</v>
      </c>
      <c r="V391" s="1" t="s">
        <v>39</v>
      </c>
      <c r="W391" s="1"/>
      <c r="X391" s="1"/>
    </row>
    <row r="392" spans="1:24" hidden="1">
      <c r="A392" s="1" t="s">
        <v>26</v>
      </c>
      <c r="B392" s="1" t="s">
        <v>998</v>
      </c>
      <c r="C392" s="52">
        <v>584530</v>
      </c>
      <c r="D392" s="1" t="s">
        <v>999</v>
      </c>
      <c r="E392" s="3">
        <v>46043</v>
      </c>
      <c r="F392" s="12">
        <v>46043.414722222224</v>
      </c>
      <c r="G392" s="12" t="str">
        <f t="shared" si="18"/>
        <v>ENERO</v>
      </c>
      <c r="H392" s="1">
        <v>800157427</v>
      </c>
      <c r="I392" s="1" t="s">
        <v>1000</v>
      </c>
      <c r="J392" s="35">
        <f t="shared" si="20"/>
        <v>12100</v>
      </c>
      <c r="K392" s="35">
        <v>0</v>
      </c>
      <c r="L392" s="35">
        <v>12100</v>
      </c>
      <c r="M392" s="1" t="s">
        <v>1001</v>
      </c>
      <c r="N392" s="3">
        <v>46043</v>
      </c>
      <c r="O392" s="1">
        <f t="shared" si="19"/>
        <v>0</v>
      </c>
      <c r="Q392" s="1"/>
      <c r="R392" s="3"/>
      <c r="S392" s="1"/>
      <c r="T392" s="1"/>
      <c r="U392" s="3">
        <v>46045</v>
      </c>
      <c r="V392" s="1" t="s">
        <v>39</v>
      </c>
      <c r="W392" s="1"/>
      <c r="X392" s="1" t="s">
        <v>40</v>
      </c>
    </row>
    <row r="393" spans="1:24" hidden="1">
      <c r="A393" s="1" t="s">
        <v>26</v>
      </c>
      <c r="B393" s="1" t="s">
        <v>143</v>
      </c>
      <c r="C393" s="52">
        <v>1039</v>
      </c>
      <c r="D393" s="1" t="s">
        <v>144</v>
      </c>
      <c r="E393" s="3">
        <v>46043</v>
      </c>
      <c r="F393" s="12">
        <v>46043.392731481479</v>
      </c>
      <c r="G393" s="12" t="str">
        <f t="shared" si="18"/>
        <v>ENERO</v>
      </c>
      <c r="H393" s="1">
        <v>29844067</v>
      </c>
      <c r="I393" s="1" t="s">
        <v>145</v>
      </c>
      <c r="J393" s="35">
        <f t="shared" si="20"/>
        <v>18000</v>
      </c>
      <c r="K393" s="35">
        <v>0</v>
      </c>
      <c r="L393" s="35">
        <v>18000</v>
      </c>
      <c r="M393" s="1" t="s">
        <v>54</v>
      </c>
      <c r="N393" s="3"/>
      <c r="O393" s="1">
        <f t="shared" si="19"/>
        <v>0</v>
      </c>
      <c r="P393" s="1"/>
      <c r="Q393" s="1"/>
      <c r="R393" s="1"/>
      <c r="S393" s="1"/>
      <c r="T393" s="1"/>
      <c r="U393" s="3"/>
      <c r="V393" s="1"/>
      <c r="W393" s="1"/>
      <c r="X393" s="1"/>
    </row>
    <row r="394" spans="1:24" hidden="1">
      <c r="A394" s="1" t="s">
        <v>26</v>
      </c>
      <c r="B394" s="1" t="s">
        <v>164</v>
      </c>
      <c r="C394" s="52">
        <v>563267</v>
      </c>
      <c r="D394" s="1" t="s">
        <v>159</v>
      </c>
      <c r="E394" s="3">
        <v>46043</v>
      </c>
      <c r="F394" s="12">
        <v>46043.303263888891</v>
      </c>
      <c r="G394" s="12" t="str">
        <f t="shared" si="18"/>
        <v>ENERO</v>
      </c>
      <c r="H394" s="1">
        <v>890800788</v>
      </c>
      <c r="I394" s="1" t="s">
        <v>160</v>
      </c>
      <c r="J394" s="35">
        <f t="shared" si="20"/>
        <v>446964</v>
      </c>
      <c r="K394" s="35">
        <v>84923</v>
      </c>
      <c r="L394" s="35">
        <v>531887</v>
      </c>
      <c r="M394" s="1" t="s">
        <v>70</v>
      </c>
      <c r="N394" s="3">
        <v>46048</v>
      </c>
      <c r="O394" s="1">
        <f t="shared" si="19"/>
        <v>5</v>
      </c>
      <c r="P394" s="1" t="s">
        <v>38</v>
      </c>
      <c r="Q394" s="1"/>
      <c r="R394" s="1"/>
      <c r="S394" s="1"/>
      <c r="T394" s="1"/>
      <c r="U394" s="3">
        <v>46065</v>
      </c>
      <c r="V394" s="1" t="s">
        <v>39</v>
      </c>
      <c r="W394" s="1"/>
      <c r="X394" s="1" t="s">
        <v>40</v>
      </c>
    </row>
    <row r="395" spans="1:24" hidden="1">
      <c r="A395" s="1" t="s">
        <v>26</v>
      </c>
      <c r="B395" s="1" t="s">
        <v>165</v>
      </c>
      <c r="C395" s="52">
        <v>563266</v>
      </c>
      <c r="D395" s="1" t="s">
        <v>159</v>
      </c>
      <c r="E395" s="3">
        <v>46043</v>
      </c>
      <c r="F395" s="12">
        <v>46043.30060185185</v>
      </c>
      <c r="G395" s="12" t="str">
        <f t="shared" si="18"/>
        <v>ENERO</v>
      </c>
      <c r="H395" s="1">
        <v>890800788</v>
      </c>
      <c r="I395" s="1" t="s">
        <v>160</v>
      </c>
      <c r="J395" s="35">
        <f t="shared" si="20"/>
        <v>374660</v>
      </c>
      <c r="K395" s="35">
        <v>71185</v>
      </c>
      <c r="L395" s="35">
        <v>445845</v>
      </c>
      <c r="M395" s="1" t="s">
        <v>70</v>
      </c>
      <c r="N395" s="3">
        <v>46044</v>
      </c>
      <c r="O395" s="1">
        <f t="shared" si="19"/>
        <v>1</v>
      </c>
      <c r="P395" s="1" t="s">
        <v>66</v>
      </c>
      <c r="Q395" s="24"/>
      <c r="R395" s="1"/>
      <c r="S395" s="1"/>
      <c r="T395" s="1"/>
      <c r="U395" s="3">
        <v>46063</v>
      </c>
      <c r="V395" s="1" t="s">
        <v>39</v>
      </c>
      <c r="W395" s="1"/>
      <c r="X395" s="1" t="s">
        <v>40</v>
      </c>
    </row>
    <row r="396" spans="1:24" hidden="1">
      <c r="A396" s="1" t="s">
        <v>26</v>
      </c>
      <c r="B396" s="1" t="s">
        <v>523</v>
      </c>
      <c r="C396" s="52">
        <v>530075690</v>
      </c>
      <c r="D396" s="1" t="s">
        <v>524</v>
      </c>
      <c r="E396" s="3">
        <v>46043</v>
      </c>
      <c r="F396" s="12">
        <v>46043.280104166668</v>
      </c>
      <c r="G396" s="12" t="str">
        <f t="shared" si="18"/>
        <v>ENERO</v>
      </c>
      <c r="H396" s="1">
        <v>830067414</v>
      </c>
      <c r="I396" s="1" t="s">
        <v>525</v>
      </c>
      <c r="J396" s="35">
        <f t="shared" si="20"/>
        <v>1208758</v>
      </c>
      <c r="K396" s="35">
        <v>229664</v>
      </c>
      <c r="L396" s="35">
        <v>1438422</v>
      </c>
      <c r="M396" s="1" t="s">
        <v>9455</v>
      </c>
      <c r="N396" s="3">
        <v>46047</v>
      </c>
      <c r="O396" s="1">
        <f t="shared" si="19"/>
        <v>4</v>
      </c>
      <c r="P396" s="1"/>
      <c r="Q396" s="1"/>
      <c r="R396" s="1"/>
      <c r="S396" s="1"/>
      <c r="T396" s="1"/>
      <c r="U396" s="3"/>
      <c r="V396" s="1"/>
      <c r="W396" s="1"/>
      <c r="X396" s="1"/>
    </row>
    <row r="397" spans="1:24" hidden="1">
      <c r="A397" s="1" t="s">
        <v>700</v>
      </c>
      <c r="B397" s="1" t="s">
        <v>701</v>
      </c>
      <c r="C397" s="53">
        <v>222834</v>
      </c>
      <c r="D397" s="1" t="s">
        <v>702</v>
      </c>
      <c r="E397" s="3">
        <v>46043</v>
      </c>
      <c r="F397" s="12">
        <v>46043.316087962965</v>
      </c>
      <c r="G397" s="12" t="str">
        <f t="shared" si="18"/>
        <v>ENERO</v>
      </c>
      <c r="H397" s="1">
        <v>890925124</v>
      </c>
      <c r="I397" s="1" t="s">
        <v>703</v>
      </c>
      <c r="J397" s="35">
        <f t="shared" si="20"/>
        <v>15000</v>
      </c>
      <c r="K397" s="35">
        <v>0</v>
      </c>
      <c r="L397" s="35">
        <v>15000</v>
      </c>
      <c r="M397" s="1" t="s">
        <v>54</v>
      </c>
      <c r="N397" s="3"/>
      <c r="O397" s="1">
        <f t="shared" si="19"/>
        <v>0</v>
      </c>
      <c r="P397" s="1"/>
      <c r="Q397" s="1"/>
      <c r="R397" s="1"/>
      <c r="S397" s="1"/>
      <c r="T397" s="1"/>
      <c r="U397" s="3"/>
      <c r="V397" s="1"/>
      <c r="W397" s="1"/>
      <c r="X397" s="1"/>
    </row>
    <row r="398" spans="1:24" hidden="1">
      <c r="A398" s="1" t="s">
        <v>700</v>
      </c>
      <c r="B398" s="1" t="s">
        <v>704</v>
      </c>
      <c r="C398" s="53">
        <v>222833</v>
      </c>
      <c r="D398" s="1" t="s">
        <v>702</v>
      </c>
      <c r="E398" s="3">
        <v>46043</v>
      </c>
      <c r="F398" s="12">
        <v>46043.315775462965</v>
      </c>
      <c r="G398" s="12" t="str">
        <f t="shared" si="18"/>
        <v>ENERO</v>
      </c>
      <c r="H398" s="1">
        <v>890925124</v>
      </c>
      <c r="I398" s="1" t="s">
        <v>703</v>
      </c>
      <c r="J398" s="35">
        <f t="shared" si="20"/>
        <v>15000</v>
      </c>
      <c r="K398" s="35">
        <v>0</v>
      </c>
      <c r="L398" s="35">
        <v>15000</v>
      </c>
      <c r="M398" s="1" t="s">
        <v>54</v>
      </c>
      <c r="N398" s="3"/>
      <c r="O398" s="1">
        <f t="shared" si="19"/>
        <v>0</v>
      </c>
      <c r="P398" s="1"/>
      <c r="Q398" s="1"/>
      <c r="R398" s="1"/>
      <c r="S398" s="1"/>
      <c r="T398" s="1"/>
      <c r="U398" s="3"/>
      <c r="V398" s="1"/>
      <c r="W398" s="1"/>
      <c r="X398" s="1"/>
    </row>
    <row r="399" spans="1:24" hidden="1">
      <c r="A399" s="1" t="s">
        <v>26</v>
      </c>
      <c r="B399" s="1" t="s">
        <v>573</v>
      </c>
      <c r="C399" s="52">
        <v>18178</v>
      </c>
      <c r="D399" s="1" t="s">
        <v>566</v>
      </c>
      <c r="E399" s="3">
        <v>46043</v>
      </c>
      <c r="F399" s="12">
        <v>46043.283784722225</v>
      </c>
      <c r="G399" s="12" t="str">
        <f t="shared" si="18"/>
        <v>ENERO</v>
      </c>
      <c r="H399" s="1">
        <v>900237741</v>
      </c>
      <c r="I399" s="1" t="s">
        <v>567</v>
      </c>
      <c r="J399" s="35">
        <f t="shared" si="20"/>
        <v>1885500</v>
      </c>
      <c r="K399" s="35">
        <v>358245</v>
      </c>
      <c r="L399" s="35">
        <v>2243745</v>
      </c>
      <c r="M399" s="1" t="s">
        <v>70</v>
      </c>
      <c r="N399" s="3">
        <v>46045</v>
      </c>
      <c r="O399" s="1">
        <f t="shared" si="19"/>
        <v>2</v>
      </c>
      <c r="P399" s="1" t="s">
        <v>66</v>
      </c>
      <c r="Q399" s="1"/>
      <c r="R399" s="1"/>
      <c r="S399" s="1"/>
      <c r="T399" s="1"/>
      <c r="U399" s="3">
        <v>46048</v>
      </c>
      <c r="V399" s="1" t="s">
        <v>39</v>
      </c>
      <c r="W399" s="1"/>
      <c r="X399" s="1" t="s">
        <v>40</v>
      </c>
    </row>
    <row r="400" spans="1:24" hidden="1">
      <c r="A400" s="1" t="s">
        <v>26</v>
      </c>
      <c r="B400" s="1" t="s">
        <v>674</v>
      </c>
      <c r="C400" s="52">
        <v>151124</v>
      </c>
      <c r="D400" s="1" t="s">
        <v>671</v>
      </c>
      <c r="E400" s="3">
        <v>46043</v>
      </c>
      <c r="F400" s="12">
        <v>46043.204155092593</v>
      </c>
      <c r="G400" s="12" t="str">
        <f t="shared" si="18"/>
        <v>ENERO</v>
      </c>
      <c r="H400" s="1">
        <v>860001697</v>
      </c>
      <c r="I400" s="1" t="s">
        <v>669</v>
      </c>
      <c r="J400" s="35">
        <f t="shared" si="20"/>
        <v>467250</v>
      </c>
      <c r="K400" s="35">
        <v>0</v>
      </c>
      <c r="L400" s="35">
        <v>467250</v>
      </c>
      <c r="M400" s="1" t="s">
        <v>70</v>
      </c>
      <c r="N400" s="3">
        <v>46044</v>
      </c>
      <c r="O400" s="1">
        <f t="shared" si="19"/>
        <v>1</v>
      </c>
      <c r="P400" s="1" t="s">
        <v>66</v>
      </c>
      <c r="Q400" s="1"/>
      <c r="R400" s="1"/>
      <c r="S400" s="1"/>
      <c r="T400" s="1"/>
      <c r="U400" s="3">
        <v>46045</v>
      </c>
      <c r="V400" s="1" t="s">
        <v>39</v>
      </c>
      <c r="W400" s="1"/>
      <c r="X400" s="1" t="s">
        <v>40</v>
      </c>
    </row>
    <row r="401" spans="1:24" hidden="1">
      <c r="A401" s="1" t="s">
        <v>26</v>
      </c>
      <c r="B401" s="1" t="s">
        <v>319</v>
      </c>
      <c r="C401" s="52">
        <v>2859593</v>
      </c>
      <c r="D401" s="1" t="s">
        <v>312</v>
      </c>
      <c r="E401" s="3">
        <v>46044</v>
      </c>
      <c r="F401" s="12">
        <v>46044.965358796297</v>
      </c>
      <c r="G401" s="12" t="str">
        <f t="shared" si="18"/>
        <v>ENERO</v>
      </c>
      <c r="H401" s="1">
        <v>890903939</v>
      </c>
      <c r="I401" s="1" t="s">
        <v>313</v>
      </c>
      <c r="J401" s="35">
        <f t="shared" si="20"/>
        <v>133500</v>
      </c>
      <c r="K401" s="35">
        <v>0</v>
      </c>
      <c r="L401" s="35">
        <v>133500</v>
      </c>
      <c r="M401" s="1" t="s">
        <v>70</v>
      </c>
      <c r="N401" s="3">
        <v>46049</v>
      </c>
      <c r="O401" s="1">
        <f t="shared" si="19"/>
        <v>5</v>
      </c>
      <c r="P401" s="1" t="s">
        <v>38</v>
      </c>
      <c r="Q401" s="1"/>
      <c r="R401" s="1"/>
      <c r="S401" s="1"/>
      <c r="T401" s="1"/>
      <c r="U401" s="3">
        <v>46051</v>
      </c>
      <c r="V401" s="1" t="s">
        <v>39</v>
      </c>
      <c r="W401" s="1"/>
      <c r="X401" s="1" t="s">
        <v>40</v>
      </c>
    </row>
    <row r="402" spans="1:24" hidden="1">
      <c r="A402" s="1" t="s">
        <v>26</v>
      </c>
      <c r="B402" s="1" t="s">
        <v>805</v>
      </c>
      <c r="C402" s="52">
        <v>3278</v>
      </c>
      <c r="D402" s="1" t="s">
        <v>227</v>
      </c>
      <c r="E402" s="3">
        <v>46044</v>
      </c>
      <c r="F402" s="12">
        <v>46044.865185185183</v>
      </c>
      <c r="G402" s="12" t="str">
        <f t="shared" si="18"/>
        <v>ENERO</v>
      </c>
      <c r="H402" s="1">
        <v>900650348</v>
      </c>
      <c r="I402" s="1" t="s">
        <v>803</v>
      </c>
      <c r="J402" s="35">
        <f t="shared" si="20"/>
        <v>520000</v>
      </c>
      <c r="K402" s="35">
        <v>0</v>
      </c>
      <c r="L402" s="35">
        <v>520000</v>
      </c>
      <c r="M402" s="1" t="s">
        <v>70</v>
      </c>
      <c r="N402" s="3">
        <v>46048</v>
      </c>
      <c r="O402" s="1">
        <f t="shared" si="19"/>
        <v>4</v>
      </c>
      <c r="P402" s="1" t="s">
        <v>38</v>
      </c>
      <c r="Q402" s="1"/>
      <c r="R402" s="1"/>
      <c r="S402" s="1"/>
      <c r="T402" s="1"/>
      <c r="U402" s="3">
        <v>46065</v>
      </c>
      <c r="V402" s="1" t="s">
        <v>39</v>
      </c>
      <c r="W402" s="1"/>
      <c r="X402" s="1" t="s">
        <v>40</v>
      </c>
    </row>
    <row r="403" spans="1:24" hidden="1">
      <c r="A403" s="1" t="s">
        <v>26</v>
      </c>
      <c r="B403" s="1" t="s">
        <v>412</v>
      </c>
      <c r="C403" s="52">
        <v>5702</v>
      </c>
      <c r="D403" s="1"/>
      <c r="E403" s="3">
        <v>46044</v>
      </c>
      <c r="F403" s="12">
        <v>46044.824374999997</v>
      </c>
      <c r="G403" s="12" t="str">
        <f t="shared" si="18"/>
        <v>ENERO</v>
      </c>
      <c r="H403" s="1">
        <v>32150739</v>
      </c>
      <c r="I403" s="1" t="s">
        <v>400</v>
      </c>
      <c r="J403" s="35">
        <f t="shared" si="20"/>
        <v>678500</v>
      </c>
      <c r="K403" s="35">
        <v>0</v>
      </c>
      <c r="L403" s="35">
        <v>678500</v>
      </c>
      <c r="M403" s="1" t="s">
        <v>199</v>
      </c>
      <c r="N403" s="3">
        <v>46048</v>
      </c>
      <c r="O403" s="1">
        <f t="shared" si="19"/>
        <v>4</v>
      </c>
      <c r="P403" s="1" t="s">
        <v>38</v>
      </c>
      <c r="Q403" s="1"/>
      <c r="R403" s="1"/>
      <c r="S403" s="1"/>
      <c r="T403" s="1"/>
      <c r="U403" s="3">
        <v>46049</v>
      </c>
      <c r="V403" s="1" t="s">
        <v>39</v>
      </c>
      <c r="W403" s="1"/>
      <c r="X403" s="1" t="s">
        <v>40</v>
      </c>
    </row>
    <row r="404" spans="1:24" hidden="1">
      <c r="A404" s="1" t="s">
        <v>26</v>
      </c>
      <c r="B404" s="1" t="s">
        <v>45</v>
      </c>
      <c r="C404" s="52">
        <v>503</v>
      </c>
      <c r="D404" s="1" t="s">
        <v>35</v>
      </c>
      <c r="E404" s="3">
        <v>46044</v>
      </c>
      <c r="F404" s="12">
        <v>46044.817002314812</v>
      </c>
      <c r="G404" s="12" t="str">
        <f t="shared" si="18"/>
        <v>ENERO</v>
      </c>
      <c r="H404" s="1">
        <v>901741749</v>
      </c>
      <c r="I404" s="1" t="s">
        <v>36</v>
      </c>
      <c r="J404" s="35">
        <f t="shared" si="20"/>
        <v>1600000</v>
      </c>
      <c r="K404" s="35">
        <v>304000</v>
      </c>
      <c r="L404" s="35">
        <v>1904000</v>
      </c>
      <c r="M404" s="1" t="s">
        <v>9455</v>
      </c>
      <c r="N404" s="3">
        <v>46048</v>
      </c>
      <c r="O404" s="1">
        <f t="shared" si="19"/>
        <v>4</v>
      </c>
      <c r="P404" s="1" t="s">
        <v>38</v>
      </c>
      <c r="Q404" s="1"/>
      <c r="R404" s="1"/>
      <c r="S404" s="1"/>
      <c r="T404" s="1"/>
      <c r="U404" s="3">
        <v>46063</v>
      </c>
      <c r="V404" s="1" t="s">
        <v>39</v>
      </c>
      <c r="W404" s="1"/>
      <c r="X404" s="1" t="s">
        <v>40</v>
      </c>
    </row>
    <row r="405" spans="1:24" hidden="1">
      <c r="A405" s="1" t="s">
        <v>82</v>
      </c>
      <c r="B405" s="1" t="s">
        <v>584</v>
      </c>
      <c r="C405" s="52">
        <v>289</v>
      </c>
      <c r="D405" s="1" t="s">
        <v>585</v>
      </c>
      <c r="E405" s="3">
        <v>46044</v>
      </c>
      <c r="F405" s="12">
        <v>46044.75408564815</v>
      </c>
      <c r="G405" s="12" t="str">
        <f t="shared" si="18"/>
        <v>ENERO</v>
      </c>
      <c r="H405" s="1">
        <v>900420442</v>
      </c>
      <c r="I405" s="1" t="s">
        <v>586</v>
      </c>
      <c r="J405" s="35">
        <f t="shared" si="20"/>
        <v>91700</v>
      </c>
      <c r="K405" s="35">
        <v>17423</v>
      </c>
      <c r="L405" s="35">
        <v>109123</v>
      </c>
      <c r="M405" s="1" t="s">
        <v>9455</v>
      </c>
      <c r="N405" s="3">
        <v>46052</v>
      </c>
      <c r="O405" s="1">
        <f t="shared" si="19"/>
        <v>8</v>
      </c>
      <c r="P405" s="1" t="s">
        <v>38</v>
      </c>
      <c r="Q405" s="1"/>
      <c r="R405" s="3"/>
      <c r="S405" s="1"/>
      <c r="T405" s="1"/>
      <c r="U405" s="3">
        <v>46058</v>
      </c>
      <c r="V405" s="1" t="s">
        <v>39</v>
      </c>
      <c r="W405" s="1"/>
      <c r="X405" s="1" t="s">
        <v>33</v>
      </c>
    </row>
    <row r="406" spans="1:24" hidden="1">
      <c r="A406" s="1" t="s">
        <v>26</v>
      </c>
      <c r="B406" s="1" t="s">
        <v>385</v>
      </c>
      <c r="C406" s="52">
        <v>32993</v>
      </c>
      <c r="D406" s="1" t="s">
        <v>376</v>
      </c>
      <c r="E406" s="3">
        <v>46044</v>
      </c>
      <c r="F406" s="12">
        <v>46044.731493055559</v>
      </c>
      <c r="G406" s="12" t="str">
        <f t="shared" si="18"/>
        <v>ENERO</v>
      </c>
      <c r="H406" s="1">
        <v>9522660</v>
      </c>
      <c r="I406" s="1" t="s">
        <v>377</v>
      </c>
      <c r="J406" s="35">
        <f t="shared" si="20"/>
        <v>134453.78</v>
      </c>
      <c r="K406" s="35">
        <v>25546.22</v>
      </c>
      <c r="L406" s="35">
        <v>160000</v>
      </c>
      <c r="M406" s="1" t="s">
        <v>9455</v>
      </c>
      <c r="N406" s="3">
        <v>46048</v>
      </c>
      <c r="O406" s="1">
        <f t="shared" si="19"/>
        <v>4</v>
      </c>
      <c r="P406" s="1" t="s">
        <v>38</v>
      </c>
      <c r="Q406" s="1"/>
      <c r="R406" s="1"/>
      <c r="S406" s="1"/>
      <c r="T406" s="1"/>
      <c r="U406" s="3">
        <v>46065</v>
      </c>
      <c r="V406" s="1" t="s">
        <v>39</v>
      </c>
      <c r="W406" s="1"/>
      <c r="X406" s="1" t="s">
        <v>40</v>
      </c>
    </row>
    <row r="407" spans="1:24" hidden="1">
      <c r="A407" s="1" t="s">
        <v>26</v>
      </c>
      <c r="B407" s="1" t="s">
        <v>590</v>
      </c>
      <c r="C407" s="52">
        <v>12405</v>
      </c>
      <c r="D407" s="1" t="s">
        <v>28</v>
      </c>
      <c r="E407" s="3">
        <v>46044</v>
      </c>
      <c r="F407" s="12">
        <v>46044.727650462963</v>
      </c>
      <c r="G407" s="12" t="str">
        <f t="shared" si="18"/>
        <v>ENERO</v>
      </c>
      <c r="H407" s="1">
        <v>900420442</v>
      </c>
      <c r="I407" s="1" t="s">
        <v>589</v>
      </c>
      <c r="J407" s="35">
        <f t="shared" si="20"/>
        <v>27200</v>
      </c>
      <c r="K407" s="35">
        <v>5168</v>
      </c>
      <c r="L407" s="35">
        <v>32368</v>
      </c>
      <c r="M407" s="1" t="s">
        <v>9455</v>
      </c>
      <c r="N407" s="3">
        <v>46048</v>
      </c>
      <c r="O407" s="1">
        <f t="shared" si="19"/>
        <v>4</v>
      </c>
      <c r="P407" s="1" t="s">
        <v>38</v>
      </c>
      <c r="Q407" s="1"/>
      <c r="R407" s="3"/>
      <c r="S407" s="1"/>
      <c r="T407" s="1"/>
      <c r="U407" s="3">
        <v>46063</v>
      </c>
      <c r="V407" s="1" t="s">
        <v>39</v>
      </c>
      <c r="W407" s="1"/>
      <c r="X407" s="1" t="s">
        <v>40</v>
      </c>
    </row>
    <row r="408" spans="1:24" hidden="1">
      <c r="A408" s="1" t="s">
        <v>26</v>
      </c>
      <c r="B408" s="1" t="s">
        <v>430</v>
      </c>
      <c r="C408" s="52">
        <v>103883</v>
      </c>
      <c r="D408" s="1" t="s">
        <v>420</v>
      </c>
      <c r="E408" s="3">
        <v>46044</v>
      </c>
      <c r="F408" s="12">
        <v>46044.712314814817</v>
      </c>
      <c r="G408" s="12" t="str">
        <f t="shared" si="18"/>
        <v>ENERO</v>
      </c>
      <c r="H408" s="1">
        <v>830120839</v>
      </c>
      <c r="I408" s="1" t="s">
        <v>421</v>
      </c>
      <c r="J408" s="35">
        <f t="shared" si="20"/>
        <v>930240</v>
      </c>
      <c r="K408" s="35">
        <v>176746</v>
      </c>
      <c r="L408" s="35">
        <v>1106986</v>
      </c>
      <c r="M408" s="1" t="s">
        <v>37</v>
      </c>
      <c r="N408" s="3">
        <v>46048</v>
      </c>
      <c r="O408" s="1">
        <f t="shared" si="19"/>
        <v>4</v>
      </c>
      <c r="P408" s="1" t="s">
        <v>38</v>
      </c>
      <c r="Q408" s="1"/>
      <c r="R408" s="1"/>
      <c r="S408" s="1"/>
      <c r="T408" s="1"/>
      <c r="U408" s="3">
        <v>46065</v>
      </c>
      <c r="V408" s="1" t="s">
        <v>39</v>
      </c>
      <c r="W408" s="1"/>
      <c r="X408" s="1" t="s">
        <v>40</v>
      </c>
    </row>
    <row r="409" spans="1:24" hidden="1">
      <c r="A409" s="1" t="s">
        <v>26</v>
      </c>
      <c r="B409" s="1" t="s">
        <v>862</v>
      </c>
      <c r="C409" s="52">
        <v>55584</v>
      </c>
      <c r="D409" s="1" t="s">
        <v>122</v>
      </c>
      <c r="E409" s="3">
        <v>46044</v>
      </c>
      <c r="F409" s="12">
        <v>46044.708749999998</v>
      </c>
      <c r="G409" s="12" t="str">
        <f t="shared" si="18"/>
        <v>ENERO</v>
      </c>
      <c r="H409" s="1">
        <v>900650486</v>
      </c>
      <c r="I409" s="1" t="s">
        <v>857</v>
      </c>
      <c r="J409" s="35">
        <f t="shared" si="20"/>
        <v>925210.08</v>
      </c>
      <c r="K409" s="35">
        <v>4789.92</v>
      </c>
      <c r="L409" s="35">
        <v>930000</v>
      </c>
      <c r="M409" s="1" t="s">
        <v>65</v>
      </c>
      <c r="N409" s="3">
        <v>46045</v>
      </c>
      <c r="O409" s="1">
        <f t="shared" si="19"/>
        <v>1</v>
      </c>
      <c r="P409" s="1" t="s">
        <v>66</v>
      </c>
      <c r="Q409" s="1"/>
      <c r="R409" s="1"/>
      <c r="S409" s="1"/>
      <c r="T409" s="1"/>
      <c r="U409" s="3">
        <v>46048</v>
      </c>
      <c r="V409" s="1" t="s">
        <v>39</v>
      </c>
      <c r="W409" s="1"/>
      <c r="X409" s="1" t="s">
        <v>40</v>
      </c>
    </row>
    <row r="410" spans="1:24" hidden="1">
      <c r="A410" s="1" t="s">
        <v>26</v>
      </c>
      <c r="B410" s="1" t="s">
        <v>863</v>
      </c>
      <c r="C410" s="52">
        <v>55583</v>
      </c>
      <c r="D410" s="1" t="s">
        <v>122</v>
      </c>
      <c r="E410" s="3">
        <v>46044</v>
      </c>
      <c r="F410" s="12">
        <v>46044.708611111113</v>
      </c>
      <c r="G410" s="12" t="str">
        <f t="shared" si="18"/>
        <v>ENERO</v>
      </c>
      <c r="H410" s="1">
        <v>900650486</v>
      </c>
      <c r="I410" s="1" t="s">
        <v>857</v>
      </c>
      <c r="J410" s="35">
        <f t="shared" si="20"/>
        <v>1394957.98</v>
      </c>
      <c r="K410" s="35">
        <v>265042.02</v>
      </c>
      <c r="L410" s="35">
        <v>1660000</v>
      </c>
      <c r="M410" s="1" t="s">
        <v>65</v>
      </c>
      <c r="N410" s="3">
        <v>46045</v>
      </c>
      <c r="O410" s="1">
        <f t="shared" si="19"/>
        <v>1</v>
      </c>
      <c r="P410" s="1" t="s">
        <v>66</v>
      </c>
      <c r="Q410" s="1"/>
      <c r="R410" s="1"/>
      <c r="S410" s="1"/>
      <c r="T410" s="1"/>
      <c r="U410" s="3">
        <v>46048</v>
      </c>
      <c r="V410" s="1" t="s">
        <v>39</v>
      </c>
      <c r="W410" s="1"/>
      <c r="X410" s="1" t="s">
        <v>40</v>
      </c>
    </row>
    <row r="411" spans="1:24" hidden="1">
      <c r="A411" s="1" t="s">
        <v>26</v>
      </c>
      <c r="B411" s="1" t="s">
        <v>574</v>
      </c>
      <c r="C411" s="52">
        <v>18260</v>
      </c>
      <c r="D411" s="1" t="s">
        <v>566</v>
      </c>
      <c r="E411" s="3">
        <v>46044</v>
      </c>
      <c r="F411" s="12">
        <v>46044.565775462965</v>
      </c>
      <c r="G411" s="12" t="str">
        <f t="shared" si="18"/>
        <v>ENERO</v>
      </c>
      <c r="H411" s="1">
        <v>900237741</v>
      </c>
      <c r="I411" s="1" t="s">
        <v>567</v>
      </c>
      <c r="J411" s="35">
        <f t="shared" si="20"/>
        <v>188050</v>
      </c>
      <c r="K411" s="35">
        <v>35729.5</v>
      </c>
      <c r="L411" s="35">
        <v>223779.5</v>
      </c>
      <c r="M411" s="1" t="s">
        <v>70</v>
      </c>
      <c r="N411" s="3">
        <v>46048</v>
      </c>
      <c r="O411" s="1">
        <f t="shared" si="19"/>
        <v>4</v>
      </c>
      <c r="P411" s="1" t="s">
        <v>38</v>
      </c>
      <c r="Q411" s="1"/>
      <c r="R411" s="1"/>
      <c r="S411" s="1"/>
      <c r="T411" s="1"/>
      <c r="U411" s="3">
        <v>46049</v>
      </c>
      <c r="V411" s="1" t="s">
        <v>39</v>
      </c>
      <c r="W411" s="1"/>
      <c r="X411" s="1" t="s">
        <v>40</v>
      </c>
    </row>
    <row r="412" spans="1:24" hidden="1">
      <c r="A412" s="1" t="s">
        <v>26</v>
      </c>
      <c r="B412" s="1" t="s">
        <v>1044</v>
      </c>
      <c r="C412" s="52">
        <v>16787</v>
      </c>
      <c r="D412" s="1" t="s">
        <v>102</v>
      </c>
      <c r="E412" s="3">
        <v>46044</v>
      </c>
      <c r="F412" s="12">
        <v>46044.636203703703</v>
      </c>
      <c r="G412" s="12" t="str">
        <f t="shared" si="18"/>
        <v>ENERO</v>
      </c>
      <c r="H412" s="1">
        <v>900075456</v>
      </c>
      <c r="I412" s="1" t="s">
        <v>1041</v>
      </c>
      <c r="J412" s="35">
        <f t="shared" si="20"/>
        <v>315929044</v>
      </c>
      <c r="K412" s="35">
        <v>5561637.4400000004</v>
      </c>
      <c r="L412" s="35">
        <v>321490681.44</v>
      </c>
      <c r="M412" s="1" t="s">
        <v>128</v>
      </c>
      <c r="N412" s="3">
        <v>46045</v>
      </c>
      <c r="O412" s="1">
        <f t="shared" si="19"/>
        <v>1</v>
      </c>
      <c r="P412" s="1"/>
      <c r="Q412" s="1"/>
      <c r="R412" s="1"/>
      <c r="S412" s="1"/>
      <c r="T412" s="1"/>
      <c r="U412" s="3">
        <v>46049</v>
      </c>
      <c r="V412" s="1" t="s">
        <v>32</v>
      </c>
      <c r="W412" s="1"/>
      <c r="X412" s="1" t="s">
        <v>40</v>
      </c>
    </row>
    <row r="413" spans="1:24" hidden="1">
      <c r="A413" s="1" t="s">
        <v>26</v>
      </c>
      <c r="B413" s="1" t="s">
        <v>582</v>
      </c>
      <c r="C413" s="52">
        <v>34137888</v>
      </c>
      <c r="D413" s="1" t="s">
        <v>580</v>
      </c>
      <c r="E413" s="3">
        <v>46044</v>
      </c>
      <c r="F413" s="12">
        <v>46044.530543981484</v>
      </c>
      <c r="G413" s="12" t="str">
        <f t="shared" si="18"/>
        <v>ENERO</v>
      </c>
      <c r="H413" s="1">
        <v>809002625</v>
      </c>
      <c r="I413" s="1" t="s">
        <v>581</v>
      </c>
      <c r="J413" s="35">
        <f t="shared" si="20"/>
        <v>281179.90000000002</v>
      </c>
      <c r="K413" s="35">
        <v>53424.1</v>
      </c>
      <c r="L413" s="35">
        <v>334604</v>
      </c>
      <c r="M413" s="1" t="s">
        <v>9455</v>
      </c>
      <c r="N413" s="3">
        <v>46048</v>
      </c>
      <c r="O413" s="1">
        <f t="shared" si="19"/>
        <v>4</v>
      </c>
      <c r="P413" s="1" t="s">
        <v>38</v>
      </c>
      <c r="Q413" s="1"/>
      <c r="R413" s="1"/>
      <c r="S413" s="1"/>
      <c r="T413" s="1"/>
      <c r="U413" s="3">
        <v>46065</v>
      </c>
      <c r="V413" s="1" t="s">
        <v>39</v>
      </c>
      <c r="W413" s="1"/>
      <c r="X413" s="1" t="s">
        <v>40</v>
      </c>
    </row>
    <row r="414" spans="1:24" hidden="1">
      <c r="A414" s="1" t="s">
        <v>26</v>
      </c>
      <c r="B414" s="1" t="s">
        <v>93</v>
      </c>
      <c r="C414" s="52">
        <v>130238404</v>
      </c>
      <c r="D414" s="1" t="s">
        <v>88</v>
      </c>
      <c r="E414" s="3">
        <v>46044</v>
      </c>
      <c r="F414" s="12">
        <v>46044.627164351848</v>
      </c>
      <c r="G414" s="12" t="str">
        <f t="shared" si="18"/>
        <v>ENERO</v>
      </c>
      <c r="H414" s="1">
        <v>900092385</v>
      </c>
      <c r="I414" s="1" t="s">
        <v>89</v>
      </c>
      <c r="J414" s="35">
        <f t="shared" si="20"/>
        <v>22984.04</v>
      </c>
      <c r="K414" s="35">
        <v>4366.96</v>
      </c>
      <c r="L414" s="35">
        <v>27351</v>
      </c>
      <c r="M414" s="1" t="s">
        <v>65</v>
      </c>
      <c r="N414" s="3">
        <v>46048</v>
      </c>
      <c r="O414" s="1">
        <f t="shared" si="19"/>
        <v>4</v>
      </c>
      <c r="P414" s="1" t="s">
        <v>94</v>
      </c>
      <c r="Q414" s="1"/>
      <c r="R414" s="1"/>
      <c r="S414" s="1"/>
      <c r="T414" s="1"/>
      <c r="U414" s="3">
        <v>46049</v>
      </c>
      <c r="V414" s="1" t="s">
        <v>39</v>
      </c>
      <c r="W414" s="1"/>
      <c r="X414" s="1" t="s">
        <v>40</v>
      </c>
    </row>
    <row r="415" spans="1:24" hidden="1">
      <c r="A415" s="1" t="s">
        <v>26</v>
      </c>
      <c r="B415" s="1" t="s">
        <v>85</v>
      </c>
      <c r="C415" s="52">
        <v>2894</v>
      </c>
      <c r="D415" s="1" t="s">
        <v>28</v>
      </c>
      <c r="E415" s="3">
        <v>46044</v>
      </c>
      <c r="F415" s="12">
        <v>46044.472650462965</v>
      </c>
      <c r="G415" s="12" t="str">
        <f t="shared" si="18"/>
        <v>ENERO</v>
      </c>
      <c r="H415" s="1">
        <v>900144364</v>
      </c>
      <c r="I415" s="1" t="s">
        <v>72</v>
      </c>
      <c r="J415" s="35">
        <f t="shared" si="20"/>
        <v>426600</v>
      </c>
      <c r="K415" s="35">
        <v>81054</v>
      </c>
      <c r="L415" s="35">
        <v>507654</v>
      </c>
      <c r="M415" s="1" t="s">
        <v>70</v>
      </c>
      <c r="N415" s="3">
        <v>46045</v>
      </c>
      <c r="O415" s="1">
        <f t="shared" si="19"/>
        <v>1</v>
      </c>
      <c r="P415" s="1" t="s">
        <v>66</v>
      </c>
      <c r="Q415" s="1"/>
      <c r="R415" s="1"/>
      <c r="S415" s="1"/>
      <c r="T415" s="1"/>
      <c r="U415" s="3">
        <v>46048</v>
      </c>
      <c r="V415" s="1" t="s">
        <v>39</v>
      </c>
      <c r="W415" s="1"/>
      <c r="X415" s="1" t="s">
        <v>40</v>
      </c>
    </row>
    <row r="416" spans="1:24" hidden="1">
      <c r="A416" s="1" t="s">
        <v>26</v>
      </c>
      <c r="B416" s="1" t="s">
        <v>624</v>
      </c>
      <c r="C416" s="52">
        <v>2135</v>
      </c>
      <c r="D416" s="1" t="s">
        <v>28</v>
      </c>
      <c r="E416" s="3">
        <v>46044</v>
      </c>
      <c r="F416" s="12">
        <v>46044.483831018515</v>
      </c>
      <c r="G416" s="12" t="str">
        <f t="shared" si="18"/>
        <v>ENERO</v>
      </c>
      <c r="H416" s="1">
        <v>901230965</v>
      </c>
      <c r="I416" s="1" t="s">
        <v>625</v>
      </c>
      <c r="J416" s="35">
        <f t="shared" si="20"/>
        <v>1110000</v>
      </c>
      <c r="K416" s="35">
        <v>210900</v>
      </c>
      <c r="L416" s="35">
        <v>1320900</v>
      </c>
      <c r="M416" s="1" t="s">
        <v>9455</v>
      </c>
      <c r="N416" s="3">
        <v>46048</v>
      </c>
      <c r="O416" s="1">
        <f t="shared" si="19"/>
        <v>4</v>
      </c>
      <c r="P416" s="1" t="s">
        <v>38</v>
      </c>
      <c r="Q416" s="1"/>
      <c r="R416" s="1"/>
      <c r="S416" s="1"/>
      <c r="T416" s="1"/>
      <c r="U416" s="3">
        <v>46063</v>
      </c>
      <c r="V416" s="1" t="s">
        <v>39</v>
      </c>
      <c r="W416" s="1"/>
      <c r="X416" s="1" t="s">
        <v>40</v>
      </c>
    </row>
    <row r="417" spans="1:24" hidden="1">
      <c r="A417" s="1" t="s">
        <v>26</v>
      </c>
      <c r="B417" s="1" t="s">
        <v>86</v>
      </c>
      <c r="C417" s="52">
        <v>2893</v>
      </c>
      <c r="D417" s="1" t="s">
        <v>28</v>
      </c>
      <c r="E417" s="3">
        <v>46044</v>
      </c>
      <c r="F417" s="12">
        <v>46044.471747685187</v>
      </c>
      <c r="G417" s="12" t="str">
        <f t="shared" si="18"/>
        <v>ENERO</v>
      </c>
      <c r="H417" s="1">
        <v>900144364</v>
      </c>
      <c r="I417" s="1" t="s">
        <v>72</v>
      </c>
      <c r="J417" s="35">
        <f t="shared" si="20"/>
        <v>2001500</v>
      </c>
      <c r="K417" s="35">
        <v>380285</v>
      </c>
      <c r="L417" s="35">
        <v>2381785</v>
      </c>
      <c r="M417" s="1" t="s">
        <v>70</v>
      </c>
      <c r="N417" s="3">
        <v>46045</v>
      </c>
      <c r="O417" s="1">
        <f t="shared" si="19"/>
        <v>1</v>
      </c>
      <c r="P417" s="1" t="s">
        <v>66</v>
      </c>
      <c r="Q417" s="1"/>
      <c r="R417" s="1"/>
      <c r="S417" s="1"/>
      <c r="T417" s="1"/>
      <c r="U417" s="3">
        <v>46048</v>
      </c>
      <c r="V417" s="1" t="s">
        <v>39</v>
      </c>
      <c r="W417" s="1"/>
      <c r="X417" s="1" t="s">
        <v>40</v>
      </c>
    </row>
    <row r="418" spans="1:24" hidden="1">
      <c r="A418" s="1" t="s">
        <v>26</v>
      </c>
      <c r="B418" s="1" t="s">
        <v>395</v>
      </c>
      <c r="C418" s="52">
        <v>25457</v>
      </c>
      <c r="D418" s="1" t="s">
        <v>393</v>
      </c>
      <c r="E418" s="3">
        <v>46044</v>
      </c>
      <c r="F418" s="12">
        <v>46044.618368055555</v>
      </c>
      <c r="G418" s="12" t="str">
        <f t="shared" si="18"/>
        <v>ENERO</v>
      </c>
      <c r="H418" s="1">
        <v>890929877</v>
      </c>
      <c r="I418" s="1" t="s">
        <v>394</v>
      </c>
      <c r="J418" s="35">
        <f t="shared" si="20"/>
        <v>409214</v>
      </c>
      <c r="K418" s="35">
        <v>77751</v>
      </c>
      <c r="L418" s="35">
        <v>486965</v>
      </c>
      <c r="M418" s="1" t="s">
        <v>58</v>
      </c>
      <c r="N418" s="3">
        <v>46049</v>
      </c>
      <c r="O418" s="1">
        <f t="shared" si="19"/>
        <v>5</v>
      </c>
      <c r="P418" s="1" t="s">
        <v>38</v>
      </c>
      <c r="Q418" s="1"/>
      <c r="R418" s="1"/>
      <c r="S418" s="1"/>
      <c r="T418" s="1"/>
      <c r="U418" s="3">
        <v>46051</v>
      </c>
      <c r="V418" s="1" t="s">
        <v>39</v>
      </c>
      <c r="W418" s="1"/>
      <c r="X418" s="1" t="s">
        <v>40</v>
      </c>
    </row>
    <row r="419" spans="1:24" hidden="1">
      <c r="A419" s="1" t="s">
        <v>26</v>
      </c>
      <c r="B419" s="1" t="s">
        <v>626</v>
      </c>
      <c r="C419" s="52">
        <v>2136</v>
      </c>
      <c r="D419" s="1" t="s">
        <v>28</v>
      </c>
      <c r="E419" s="3">
        <v>46044</v>
      </c>
      <c r="F419" s="12">
        <v>46044.486666666664</v>
      </c>
      <c r="G419" s="12" t="str">
        <f t="shared" si="18"/>
        <v>ENERO</v>
      </c>
      <c r="H419" s="1">
        <v>901230965</v>
      </c>
      <c r="I419" s="1" t="s">
        <v>625</v>
      </c>
      <c r="J419" s="35">
        <f t="shared" si="20"/>
        <v>300000</v>
      </c>
      <c r="K419" s="35">
        <v>57000</v>
      </c>
      <c r="L419" s="35">
        <v>357000</v>
      </c>
      <c r="M419" s="1" t="s">
        <v>9455</v>
      </c>
      <c r="N419" s="3">
        <v>46048</v>
      </c>
      <c r="O419" s="1">
        <f t="shared" si="19"/>
        <v>4</v>
      </c>
      <c r="P419" s="1" t="s">
        <v>38</v>
      </c>
      <c r="Q419" s="1"/>
      <c r="R419" s="1"/>
      <c r="S419" s="1"/>
      <c r="T419" s="1"/>
      <c r="U419" s="3">
        <v>46063</v>
      </c>
      <c r="V419" s="1" t="s">
        <v>39</v>
      </c>
      <c r="W419" s="1"/>
      <c r="X419" s="1" t="s">
        <v>40</v>
      </c>
    </row>
    <row r="420" spans="1:24" hidden="1">
      <c r="A420" s="1" t="s">
        <v>26</v>
      </c>
      <c r="B420" s="1" t="s">
        <v>516</v>
      </c>
      <c r="C420" s="52">
        <v>2839</v>
      </c>
      <c r="D420" s="1" t="s">
        <v>511</v>
      </c>
      <c r="E420" s="3">
        <v>46044</v>
      </c>
      <c r="F420" s="12">
        <v>46044.467673611114</v>
      </c>
      <c r="G420" s="12" t="str">
        <f t="shared" si="18"/>
        <v>ENERO</v>
      </c>
      <c r="H420" s="1">
        <v>900987425</v>
      </c>
      <c r="I420" s="1" t="s">
        <v>512</v>
      </c>
      <c r="J420" s="35">
        <f t="shared" si="20"/>
        <v>550000</v>
      </c>
      <c r="K420" s="35">
        <v>0</v>
      </c>
      <c r="L420" s="35">
        <v>550000</v>
      </c>
      <c r="M420" s="1" t="s">
        <v>65</v>
      </c>
      <c r="N420" s="3">
        <v>46051</v>
      </c>
      <c r="O420" s="1">
        <f t="shared" si="19"/>
        <v>7</v>
      </c>
      <c r="P420" s="1" t="s">
        <v>94</v>
      </c>
      <c r="Q420" s="1"/>
      <c r="R420" s="1"/>
      <c r="S420" s="1"/>
      <c r="T420" s="1"/>
      <c r="U420" s="3">
        <v>46056</v>
      </c>
      <c r="V420" s="1" t="s">
        <v>39</v>
      </c>
      <c r="W420" s="1"/>
      <c r="X420" s="1" t="s">
        <v>33</v>
      </c>
    </row>
    <row r="421" spans="1:24" hidden="1">
      <c r="A421" s="1" t="s">
        <v>26</v>
      </c>
      <c r="B421" s="1" t="s">
        <v>351</v>
      </c>
      <c r="C421" s="52">
        <v>341359</v>
      </c>
      <c r="D421" s="1" t="s">
        <v>336</v>
      </c>
      <c r="E421" s="3">
        <v>46044</v>
      </c>
      <c r="F421" s="12">
        <v>46044.471539351849</v>
      </c>
      <c r="G421" s="12" t="str">
        <f t="shared" si="18"/>
        <v>ENERO</v>
      </c>
      <c r="H421" s="1">
        <v>800049074</v>
      </c>
      <c r="I421" s="1" t="s">
        <v>337</v>
      </c>
      <c r="J421" s="35">
        <f t="shared" si="20"/>
        <v>983754</v>
      </c>
      <c r="K421" s="35">
        <v>176837</v>
      </c>
      <c r="L421" s="35">
        <v>1160591</v>
      </c>
      <c r="M421" s="1" t="s">
        <v>70</v>
      </c>
      <c r="N421" s="3">
        <v>46048</v>
      </c>
      <c r="O421" s="1">
        <f t="shared" si="19"/>
        <v>4</v>
      </c>
      <c r="P421" s="1" t="s">
        <v>38</v>
      </c>
      <c r="Q421" s="1"/>
      <c r="R421" s="1"/>
      <c r="S421" s="1"/>
      <c r="T421" s="1"/>
      <c r="U421" s="3">
        <v>46049</v>
      </c>
      <c r="V421" s="1" t="s">
        <v>39</v>
      </c>
      <c r="W421" s="1"/>
      <c r="X421" s="1" t="s">
        <v>40</v>
      </c>
    </row>
    <row r="422" spans="1:24" hidden="1">
      <c r="A422" s="1" t="s">
        <v>26</v>
      </c>
      <c r="B422" s="1" t="s">
        <v>1024</v>
      </c>
      <c r="C422" s="52">
        <v>3641</v>
      </c>
      <c r="D422" s="1" t="s">
        <v>227</v>
      </c>
      <c r="E422" s="3">
        <v>46044</v>
      </c>
      <c r="F422" s="12">
        <v>46044.456608796296</v>
      </c>
      <c r="G422" s="12" t="str">
        <f t="shared" si="18"/>
        <v>ENERO</v>
      </c>
      <c r="H422" s="1">
        <v>900845529</v>
      </c>
      <c r="I422" s="1" t="s">
        <v>1025</v>
      </c>
      <c r="J422" s="35">
        <f t="shared" si="20"/>
        <v>2500000</v>
      </c>
      <c r="K422" s="35">
        <v>475000</v>
      </c>
      <c r="L422" s="35">
        <v>2975000</v>
      </c>
      <c r="M422" s="1" t="s">
        <v>214</v>
      </c>
      <c r="N422" s="3">
        <v>46045</v>
      </c>
      <c r="O422" s="1">
        <f t="shared" si="19"/>
        <v>1</v>
      </c>
      <c r="P422" s="1" t="s">
        <v>330</v>
      </c>
      <c r="Q422" s="1"/>
      <c r="R422" s="1"/>
      <c r="S422" s="1"/>
      <c r="T422" s="1"/>
      <c r="U422" s="3">
        <v>46048</v>
      </c>
      <c r="V422" s="1" t="s">
        <v>39</v>
      </c>
      <c r="W422" s="1"/>
      <c r="X422" s="1" t="s">
        <v>40</v>
      </c>
    </row>
    <row r="423" spans="1:24" hidden="1">
      <c r="A423" s="1" t="s">
        <v>26</v>
      </c>
      <c r="B423" s="1" t="s">
        <v>27</v>
      </c>
      <c r="C423" s="52">
        <v>3512</v>
      </c>
      <c r="D423" s="1" t="s">
        <v>28</v>
      </c>
      <c r="E423" s="3">
        <v>46044</v>
      </c>
      <c r="F423" s="12">
        <v>46044.456678240742</v>
      </c>
      <c r="G423" s="12" t="str">
        <f t="shared" si="18"/>
        <v>ENERO</v>
      </c>
      <c r="H423" s="1">
        <v>811027589</v>
      </c>
      <c r="I423" s="1" t="s">
        <v>29</v>
      </c>
      <c r="J423" s="35">
        <f t="shared" si="20"/>
        <v>12048400</v>
      </c>
      <c r="K423" s="35">
        <v>2289196</v>
      </c>
      <c r="L423" s="35">
        <v>14337596</v>
      </c>
      <c r="M423" s="1" t="s">
        <v>30</v>
      </c>
      <c r="N423" s="3">
        <v>46051</v>
      </c>
      <c r="O423" s="1">
        <f t="shared" si="19"/>
        <v>7</v>
      </c>
      <c r="P423" s="1" t="s">
        <v>31</v>
      </c>
      <c r="Q423" s="1"/>
      <c r="R423" s="1"/>
      <c r="S423" s="1"/>
      <c r="T423" s="1"/>
      <c r="U423" s="3">
        <v>46057</v>
      </c>
      <c r="V423" s="1" t="s">
        <v>32</v>
      </c>
      <c r="W423" s="1"/>
      <c r="X423" s="1" t="s">
        <v>33</v>
      </c>
    </row>
    <row r="424" spans="1:24" hidden="1">
      <c r="A424" s="1" t="s">
        <v>26</v>
      </c>
      <c r="B424" s="1" t="s">
        <v>902</v>
      </c>
      <c r="C424" s="52">
        <v>1134</v>
      </c>
      <c r="D424" s="1" t="s">
        <v>28</v>
      </c>
      <c r="E424" s="3">
        <v>46044</v>
      </c>
      <c r="F424" s="12">
        <v>46044.592592592591</v>
      </c>
      <c r="G424" s="12" t="str">
        <f t="shared" si="18"/>
        <v>ENERO</v>
      </c>
      <c r="H424" s="1">
        <v>811007030</v>
      </c>
      <c r="I424" s="1" t="s">
        <v>903</v>
      </c>
      <c r="J424" s="35">
        <f t="shared" si="20"/>
        <v>1888600</v>
      </c>
      <c r="K424" s="35">
        <v>358834</v>
      </c>
      <c r="L424" s="35">
        <v>2247434</v>
      </c>
      <c r="M424" s="1" t="s">
        <v>70</v>
      </c>
      <c r="N424" s="3">
        <v>46048</v>
      </c>
      <c r="O424" s="1">
        <f t="shared" si="19"/>
        <v>4</v>
      </c>
      <c r="P424" s="1" t="s">
        <v>38</v>
      </c>
      <c r="Q424" s="1"/>
      <c r="R424" s="1"/>
      <c r="S424" s="1"/>
      <c r="T424" s="1"/>
      <c r="U424" s="3">
        <v>46049</v>
      </c>
      <c r="V424" s="1" t="s">
        <v>39</v>
      </c>
      <c r="W424" s="1"/>
      <c r="X424" s="1" t="s">
        <v>40</v>
      </c>
    </row>
    <row r="425" spans="1:24" hidden="1">
      <c r="A425" s="1" t="s">
        <v>736</v>
      </c>
      <c r="B425" s="1" t="s">
        <v>768</v>
      </c>
      <c r="C425" s="52">
        <v>81583482</v>
      </c>
      <c r="D425" s="1" t="s">
        <v>738</v>
      </c>
      <c r="E425" s="3">
        <v>46044</v>
      </c>
      <c r="F425" s="12">
        <v>46044.587870370371</v>
      </c>
      <c r="G425" s="12" t="str">
        <f t="shared" si="18"/>
        <v>ENERO</v>
      </c>
      <c r="H425" s="1">
        <v>900219834</v>
      </c>
      <c r="I425" s="1" t="s">
        <v>739</v>
      </c>
      <c r="J425" s="35">
        <f t="shared" si="20"/>
        <v>20300</v>
      </c>
      <c r="K425" s="35">
        <v>0</v>
      </c>
      <c r="L425" s="35">
        <v>20300</v>
      </c>
      <c r="M425" s="1" t="s">
        <v>70</v>
      </c>
      <c r="N425" s="3">
        <v>46049</v>
      </c>
      <c r="O425" s="1">
        <f t="shared" si="19"/>
        <v>5</v>
      </c>
      <c r="P425" s="1" t="s">
        <v>38</v>
      </c>
      <c r="Q425" s="1"/>
      <c r="R425" s="1"/>
      <c r="S425" s="1"/>
      <c r="T425" s="1"/>
      <c r="U425" s="3">
        <v>46051</v>
      </c>
      <c r="V425" s="1" t="s">
        <v>39</v>
      </c>
      <c r="W425" s="1"/>
      <c r="X425" s="1" t="s">
        <v>40</v>
      </c>
    </row>
    <row r="426" spans="1:24" hidden="1">
      <c r="A426" s="1" t="s">
        <v>26</v>
      </c>
      <c r="B426" s="1" t="s">
        <v>597</v>
      </c>
      <c r="C426" s="52">
        <v>2757</v>
      </c>
      <c r="D426" s="1" t="s">
        <v>598</v>
      </c>
      <c r="E426" s="3">
        <v>46044</v>
      </c>
      <c r="F426" s="12">
        <v>46044.40047453704</v>
      </c>
      <c r="G426" s="12" t="str">
        <f t="shared" si="18"/>
        <v>ENERO</v>
      </c>
      <c r="H426" s="1">
        <v>901101232</v>
      </c>
      <c r="I426" s="1" t="s">
        <v>599</v>
      </c>
      <c r="J426" s="35">
        <f t="shared" si="20"/>
        <v>389500</v>
      </c>
      <c r="K426" s="35">
        <v>74005</v>
      </c>
      <c r="L426" s="35">
        <v>463505</v>
      </c>
      <c r="M426" s="1" t="s">
        <v>9455</v>
      </c>
      <c r="N426" s="3">
        <v>46048</v>
      </c>
      <c r="O426" s="1">
        <f t="shared" si="19"/>
        <v>4</v>
      </c>
      <c r="P426" s="1" t="s">
        <v>38</v>
      </c>
      <c r="Q426" s="1"/>
      <c r="R426" s="1"/>
      <c r="S426" s="1"/>
      <c r="T426" s="1"/>
      <c r="U426" s="3">
        <v>46063</v>
      </c>
      <c r="V426" s="1" t="s">
        <v>39</v>
      </c>
      <c r="W426" s="1"/>
      <c r="X426" s="1" t="s">
        <v>40</v>
      </c>
    </row>
    <row r="427" spans="1:24" hidden="1">
      <c r="A427" s="1" t="s">
        <v>26</v>
      </c>
      <c r="B427" s="1" t="s">
        <v>481</v>
      </c>
      <c r="C427" s="52">
        <v>69076</v>
      </c>
      <c r="D427" s="1" t="s">
        <v>476</v>
      </c>
      <c r="E427" s="3">
        <v>46044</v>
      </c>
      <c r="F427" s="12">
        <v>46044.387523148151</v>
      </c>
      <c r="G427" s="12" t="str">
        <f t="shared" si="18"/>
        <v>ENERO</v>
      </c>
      <c r="H427" s="1">
        <v>811001497</v>
      </c>
      <c r="I427" s="1" t="s">
        <v>477</v>
      </c>
      <c r="J427" s="35">
        <f t="shared" si="20"/>
        <v>7232772</v>
      </c>
      <c r="K427" s="35">
        <v>0</v>
      </c>
      <c r="L427" s="35">
        <v>7232772</v>
      </c>
      <c r="M427" s="1" t="s">
        <v>58</v>
      </c>
      <c r="N427" s="3">
        <v>46058</v>
      </c>
      <c r="O427" s="1">
        <f t="shared" si="19"/>
        <v>14</v>
      </c>
      <c r="P427" s="1"/>
      <c r="Q427" s="1"/>
      <c r="R427" s="1"/>
      <c r="S427" s="1"/>
      <c r="T427" s="1"/>
      <c r="U427" s="3">
        <v>46058</v>
      </c>
      <c r="V427" s="1" t="s">
        <v>39</v>
      </c>
      <c r="W427" s="1"/>
      <c r="X427" s="1" t="s">
        <v>50</v>
      </c>
    </row>
    <row r="428" spans="1:24" hidden="1">
      <c r="A428" s="1" t="s">
        <v>82</v>
      </c>
      <c r="B428" s="1" t="s">
        <v>587</v>
      </c>
      <c r="C428" s="52">
        <v>288</v>
      </c>
      <c r="D428" s="1" t="s">
        <v>585</v>
      </c>
      <c r="E428" s="3">
        <v>46044</v>
      </c>
      <c r="F428" s="12">
        <v>46044.578043981484</v>
      </c>
      <c r="G428" s="12" t="str">
        <f t="shared" si="18"/>
        <v>ENERO</v>
      </c>
      <c r="H428" s="1">
        <v>900420442</v>
      </c>
      <c r="I428" s="1" t="s">
        <v>586</v>
      </c>
      <c r="J428" s="35">
        <f t="shared" si="20"/>
        <v>93600</v>
      </c>
      <c r="K428" s="35">
        <v>17784</v>
      </c>
      <c r="L428" s="35">
        <v>111384</v>
      </c>
      <c r="M428" s="1" t="s">
        <v>9455</v>
      </c>
      <c r="N428" s="3">
        <v>46051</v>
      </c>
      <c r="O428" s="1">
        <f t="shared" si="19"/>
        <v>7</v>
      </c>
      <c r="P428" s="1" t="s">
        <v>38</v>
      </c>
      <c r="Q428" s="1"/>
      <c r="R428" s="1"/>
      <c r="S428" s="1"/>
      <c r="T428" s="1"/>
      <c r="U428" s="3">
        <v>46056</v>
      </c>
      <c r="V428" s="1" t="s">
        <v>39</v>
      </c>
      <c r="W428" s="1"/>
      <c r="X428" s="1" t="s">
        <v>33</v>
      </c>
    </row>
    <row r="429" spans="1:24" hidden="1">
      <c r="A429" s="1" t="s">
        <v>736</v>
      </c>
      <c r="B429" s="1" t="s">
        <v>769</v>
      </c>
      <c r="C429" s="52">
        <v>81578566</v>
      </c>
      <c r="D429" s="1" t="s">
        <v>738</v>
      </c>
      <c r="E429" s="3">
        <v>46044</v>
      </c>
      <c r="F429" s="12">
        <v>46044.569756944446</v>
      </c>
      <c r="G429" s="12" t="str">
        <f t="shared" si="18"/>
        <v>ENERO</v>
      </c>
      <c r="H429" s="1">
        <v>900219834</v>
      </c>
      <c r="I429" s="1" t="s">
        <v>739</v>
      </c>
      <c r="J429" s="35">
        <f t="shared" si="20"/>
        <v>20300</v>
      </c>
      <c r="K429" s="35">
        <v>0</v>
      </c>
      <c r="L429" s="35">
        <v>20300</v>
      </c>
      <c r="M429" s="1" t="s">
        <v>70</v>
      </c>
      <c r="N429" s="3">
        <v>46045</v>
      </c>
      <c r="O429" s="1">
        <f t="shared" si="19"/>
        <v>1</v>
      </c>
      <c r="P429" s="1" t="s">
        <v>66</v>
      </c>
      <c r="Q429" s="1"/>
      <c r="R429" s="1"/>
      <c r="S429" s="1"/>
      <c r="T429" s="1"/>
      <c r="U429" s="3">
        <v>46049</v>
      </c>
      <c r="V429" s="1" t="s">
        <v>39</v>
      </c>
      <c r="W429" s="1"/>
      <c r="X429" s="1" t="s">
        <v>40</v>
      </c>
    </row>
    <row r="430" spans="1:24" hidden="1">
      <c r="A430" s="1" t="s">
        <v>26</v>
      </c>
      <c r="B430" s="1" t="s">
        <v>575</v>
      </c>
      <c r="C430" s="52">
        <v>18259</v>
      </c>
      <c r="D430" s="1" t="s">
        <v>566</v>
      </c>
      <c r="E430" s="3">
        <v>46044</v>
      </c>
      <c r="F430" s="12">
        <v>46044.564895833333</v>
      </c>
      <c r="G430" s="12" t="str">
        <f t="shared" si="18"/>
        <v>ENERO</v>
      </c>
      <c r="H430" s="1">
        <v>900237741</v>
      </c>
      <c r="I430" s="1" t="s">
        <v>567</v>
      </c>
      <c r="J430" s="35">
        <f t="shared" si="20"/>
        <v>316050</v>
      </c>
      <c r="K430" s="35">
        <v>60049.5</v>
      </c>
      <c r="L430" s="35">
        <v>376099.5</v>
      </c>
      <c r="M430" s="1" t="s">
        <v>70</v>
      </c>
      <c r="N430" s="3">
        <v>46048</v>
      </c>
      <c r="O430" s="1">
        <f t="shared" si="19"/>
        <v>4</v>
      </c>
      <c r="P430" s="1" t="s">
        <v>38</v>
      </c>
      <c r="Q430" s="1"/>
      <c r="R430" s="1"/>
      <c r="S430" s="1"/>
      <c r="T430" s="1"/>
      <c r="U430" s="3">
        <v>46049</v>
      </c>
      <c r="V430" s="1" t="s">
        <v>39</v>
      </c>
      <c r="W430" s="1"/>
      <c r="X430" s="1" t="s">
        <v>40</v>
      </c>
    </row>
    <row r="431" spans="1:24" hidden="1">
      <c r="A431" s="1" t="s">
        <v>26</v>
      </c>
      <c r="B431" s="1" t="s">
        <v>1012</v>
      </c>
      <c r="C431" s="53">
        <v>18481</v>
      </c>
      <c r="D431" s="1" t="s">
        <v>719</v>
      </c>
      <c r="E431" s="3">
        <v>46044</v>
      </c>
      <c r="F431" s="12">
        <v>46044.559027777781</v>
      </c>
      <c r="G431" s="12" t="str">
        <f t="shared" si="18"/>
        <v>ENERO</v>
      </c>
      <c r="H431" s="1">
        <v>42795633</v>
      </c>
      <c r="I431" s="1" t="s">
        <v>1013</v>
      </c>
      <c r="J431" s="35">
        <f t="shared" si="20"/>
        <v>267466.7</v>
      </c>
      <c r="K431" s="35">
        <v>0</v>
      </c>
      <c r="L431" s="35">
        <v>267466.7</v>
      </c>
      <c r="M431" s="1" t="s">
        <v>54</v>
      </c>
      <c r="N431" s="3"/>
      <c r="O431" s="1">
        <f t="shared" si="19"/>
        <v>0</v>
      </c>
      <c r="P431" s="1"/>
      <c r="Q431" s="1"/>
      <c r="R431" s="1"/>
      <c r="S431" s="1"/>
      <c r="T431" s="1"/>
      <c r="U431" s="3">
        <v>46049</v>
      </c>
      <c r="V431" s="1" t="s">
        <v>39</v>
      </c>
      <c r="W431" s="1"/>
      <c r="X431" s="1"/>
    </row>
    <row r="432" spans="1:24" hidden="1">
      <c r="A432" s="1" t="s">
        <v>736</v>
      </c>
      <c r="B432" s="1" t="s">
        <v>770</v>
      </c>
      <c r="C432" s="52">
        <v>81567291</v>
      </c>
      <c r="D432" s="1" t="s">
        <v>738</v>
      </c>
      <c r="E432" s="3">
        <v>46044</v>
      </c>
      <c r="F432" s="12">
        <v>46044.528356481482</v>
      </c>
      <c r="G432" s="12" t="str">
        <f t="shared" si="18"/>
        <v>ENERO</v>
      </c>
      <c r="H432" s="1">
        <v>900219834</v>
      </c>
      <c r="I432" s="1" t="s">
        <v>739</v>
      </c>
      <c r="J432" s="35">
        <f t="shared" si="20"/>
        <v>20300</v>
      </c>
      <c r="K432" s="35">
        <v>0</v>
      </c>
      <c r="L432" s="35">
        <v>20300</v>
      </c>
      <c r="M432" s="1" t="s">
        <v>70</v>
      </c>
      <c r="N432" s="3">
        <v>46045</v>
      </c>
      <c r="O432" s="1">
        <f t="shared" si="19"/>
        <v>1</v>
      </c>
      <c r="P432" s="1" t="s">
        <v>66</v>
      </c>
      <c r="Q432" s="1"/>
      <c r="R432" s="1"/>
      <c r="S432" s="1"/>
      <c r="T432" s="1"/>
      <c r="U432" s="3">
        <v>46049</v>
      </c>
      <c r="V432" s="1" t="s">
        <v>39</v>
      </c>
      <c r="W432" s="1"/>
      <c r="X432" s="1" t="s">
        <v>40</v>
      </c>
    </row>
    <row r="433" spans="1:24" hidden="1">
      <c r="A433" s="1" t="s">
        <v>26</v>
      </c>
      <c r="B433" s="1" t="s">
        <v>715</v>
      </c>
      <c r="C433" s="52">
        <v>23200</v>
      </c>
      <c r="D433" s="1" t="s">
        <v>716</v>
      </c>
      <c r="E433" s="3">
        <v>46044</v>
      </c>
      <c r="F433" s="12">
        <v>46044.522129629629</v>
      </c>
      <c r="G433" s="12" t="str">
        <f t="shared" si="18"/>
        <v>ENERO</v>
      </c>
      <c r="H433" s="1">
        <v>800046125</v>
      </c>
      <c r="I433" s="1" t="s">
        <v>717</v>
      </c>
      <c r="J433" s="35">
        <f t="shared" si="20"/>
        <v>1074000</v>
      </c>
      <c r="K433" s="35">
        <v>204060</v>
      </c>
      <c r="L433" s="35">
        <v>1278060</v>
      </c>
      <c r="M433" s="1" t="s">
        <v>9455</v>
      </c>
      <c r="N433" s="3">
        <v>46048</v>
      </c>
      <c r="O433" s="1">
        <f t="shared" si="19"/>
        <v>4</v>
      </c>
      <c r="P433" s="1" t="s">
        <v>38</v>
      </c>
      <c r="Q433" s="1"/>
      <c r="R433" s="1"/>
      <c r="S433" s="1"/>
      <c r="T433" s="1"/>
      <c r="U433" s="3">
        <v>46063</v>
      </c>
      <c r="V433" s="1" t="s">
        <v>39</v>
      </c>
      <c r="W433" s="1"/>
      <c r="X433" s="1" t="s">
        <v>40</v>
      </c>
    </row>
    <row r="434" spans="1:24" hidden="1">
      <c r="A434" s="1" t="s">
        <v>26</v>
      </c>
      <c r="B434" s="1" t="s">
        <v>718</v>
      </c>
      <c r="C434" s="52">
        <v>37400</v>
      </c>
      <c r="D434" s="1" t="s">
        <v>719</v>
      </c>
      <c r="E434" s="3">
        <v>46044</v>
      </c>
      <c r="F434" s="12">
        <v>46044.509826388887</v>
      </c>
      <c r="G434" s="12" t="str">
        <f t="shared" si="18"/>
        <v>ENERO</v>
      </c>
      <c r="H434" s="1">
        <v>900619011</v>
      </c>
      <c r="I434" s="1" t="s">
        <v>720</v>
      </c>
      <c r="J434" s="35">
        <f t="shared" si="20"/>
        <v>130000</v>
      </c>
      <c r="K434" s="35">
        <v>0</v>
      </c>
      <c r="L434" s="35">
        <v>130000</v>
      </c>
      <c r="M434" s="1" t="s">
        <v>70</v>
      </c>
      <c r="N434" s="3">
        <v>46052</v>
      </c>
      <c r="O434" s="1">
        <f t="shared" si="19"/>
        <v>8</v>
      </c>
      <c r="P434" s="1" t="s">
        <v>38</v>
      </c>
      <c r="Q434" s="1"/>
      <c r="R434" s="1"/>
      <c r="S434" s="1"/>
      <c r="T434" s="1"/>
      <c r="U434" s="3">
        <v>46063</v>
      </c>
      <c r="V434" s="1" t="s">
        <v>39</v>
      </c>
      <c r="W434" s="1"/>
      <c r="X434" s="1" t="s">
        <v>33</v>
      </c>
    </row>
    <row r="435" spans="1:24" hidden="1">
      <c r="A435" s="1" t="s">
        <v>26</v>
      </c>
      <c r="B435" s="1" t="s">
        <v>334</v>
      </c>
      <c r="C435" s="52">
        <v>15300</v>
      </c>
      <c r="D435" s="1" t="s">
        <v>332</v>
      </c>
      <c r="E435" s="3">
        <v>46044</v>
      </c>
      <c r="F435" s="12">
        <v>46044.438020833331</v>
      </c>
      <c r="G435" s="12" t="str">
        <f t="shared" si="18"/>
        <v>ENERO</v>
      </c>
      <c r="H435" s="1">
        <v>39440924</v>
      </c>
      <c r="I435" s="1" t="s">
        <v>333</v>
      </c>
      <c r="J435" s="35">
        <f t="shared" si="20"/>
        <v>17310.82</v>
      </c>
      <c r="K435" s="35">
        <v>3289.06</v>
      </c>
      <c r="L435" s="35">
        <v>20599.88</v>
      </c>
      <c r="M435" s="1" t="s">
        <v>54</v>
      </c>
      <c r="N435" s="3"/>
      <c r="O435" s="1">
        <f t="shared" si="19"/>
        <v>0</v>
      </c>
      <c r="P435" s="1"/>
      <c r="Q435" s="1"/>
      <c r="R435" s="1"/>
      <c r="S435" s="1"/>
      <c r="T435" s="1"/>
      <c r="U435" s="3"/>
      <c r="V435" s="1"/>
      <c r="W435" s="1"/>
      <c r="X435" s="1"/>
    </row>
    <row r="436" spans="1:24" hidden="1">
      <c r="A436" s="1" t="s">
        <v>736</v>
      </c>
      <c r="B436" s="1" t="s">
        <v>771</v>
      </c>
      <c r="C436" s="52">
        <v>81537557</v>
      </c>
      <c r="D436" s="1" t="s">
        <v>738</v>
      </c>
      <c r="E436" s="3">
        <v>46044</v>
      </c>
      <c r="F436" s="12">
        <v>46044.41002314815</v>
      </c>
      <c r="G436" s="12" t="str">
        <f t="shared" si="18"/>
        <v>ENERO</v>
      </c>
      <c r="H436" s="1">
        <v>900219834</v>
      </c>
      <c r="I436" s="1" t="s">
        <v>739</v>
      </c>
      <c r="J436" s="35">
        <f t="shared" si="20"/>
        <v>20300</v>
      </c>
      <c r="K436" s="35">
        <v>0</v>
      </c>
      <c r="L436" s="35">
        <v>20300</v>
      </c>
      <c r="M436" s="1" t="s">
        <v>70</v>
      </c>
      <c r="N436" s="3">
        <v>46045</v>
      </c>
      <c r="O436" s="1">
        <f t="shared" si="19"/>
        <v>1</v>
      </c>
      <c r="P436" s="1" t="s">
        <v>66</v>
      </c>
      <c r="Q436" s="1"/>
      <c r="R436" s="1"/>
      <c r="S436" s="1"/>
      <c r="T436" s="1"/>
      <c r="U436" s="3">
        <v>46049</v>
      </c>
      <c r="V436" s="1" t="s">
        <v>39</v>
      </c>
      <c r="W436" s="1"/>
      <c r="X436" s="1" t="s">
        <v>40</v>
      </c>
    </row>
    <row r="437" spans="1:24" hidden="1">
      <c r="A437" s="1" t="s">
        <v>26</v>
      </c>
      <c r="B437" s="1" t="s">
        <v>935</v>
      </c>
      <c r="C437" s="53">
        <v>564312</v>
      </c>
      <c r="D437" s="1" t="s">
        <v>227</v>
      </c>
      <c r="E437" s="3">
        <v>46044</v>
      </c>
      <c r="F437" s="12">
        <v>46044.399236111109</v>
      </c>
      <c r="G437" s="12" t="str">
        <f t="shared" si="18"/>
        <v>ENERO</v>
      </c>
      <c r="H437" s="1">
        <v>901118257</v>
      </c>
      <c r="I437" s="1" t="s">
        <v>936</v>
      </c>
      <c r="J437" s="35">
        <f t="shared" si="20"/>
        <v>36900</v>
      </c>
      <c r="K437" s="35">
        <v>0</v>
      </c>
      <c r="L437" s="35">
        <v>36900</v>
      </c>
      <c r="M437" s="1" t="s">
        <v>54</v>
      </c>
      <c r="N437" s="3"/>
      <c r="O437" s="1">
        <f t="shared" si="19"/>
        <v>0</v>
      </c>
      <c r="P437" s="1"/>
      <c r="Q437" s="1"/>
      <c r="R437" s="1"/>
      <c r="S437" s="1"/>
      <c r="T437" s="1"/>
      <c r="U437" s="3">
        <v>46062</v>
      </c>
      <c r="V437" s="1" t="s">
        <v>39</v>
      </c>
      <c r="W437" s="1"/>
      <c r="X437" s="1"/>
    </row>
    <row r="438" spans="1:24" hidden="1">
      <c r="A438" s="1" t="s">
        <v>26</v>
      </c>
      <c r="B438" s="1" t="s">
        <v>259</v>
      </c>
      <c r="C438" s="52">
        <v>72184932</v>
      </c>
      <c r="D438" s="1" t="s">
        <v>255</v>
      </c>
      <c r="E438" s="3">
        <v>46044</v>
      </c>
      <c r="F438" s="12">
        <v>46044.125925925924</v>
      </c>
      <c r="G438" s="12" t="str">
        <f t="shared" si="18"/>
        <v>ENERO</v>
      </c>
      <c r="H438" s="1">
        <v>900843898</v>
      </c>
      <c r="I438" s="1" t="s">
        <v>256</v>
      </c>
      <c r="J438" s="35">
        <f t="shared" si="20"/>
        <v>28067.239999999998</v>
      </c>
      <c r="K438" s="35">
        <v>5332.76</v>
      </c>
      <c r="L438" s="35">
        <v>33400</v>
      </c>
      <c r="M438" s="1" t="s">
        <v>54</v>
      </c>
      <c r="N438" s="3"/>
      <c r="O438" s="1">
        <f t="shared" si="19"/>
        <v>0</v>
      </c>
      <c r="P438" s="1"/>
      <c r="Q438" s="1"/>
      <c r="R438" s="1"/>
      <c r="S438" s="1"/>
      <c r="T438" s="1"/>
      <c r="U438" s="3">
        <v>46119</v>
      </c>
      <c r="V438" s="1" t="s">
        <v>39</v>
      </c>
      <c r="W438" s="1"/>
      <c r="X438" s="1"/>
    </row>
    <row r="439" spans="1:24" hidden="1">
      <c r="A439" s="1" t="s">
        <v>302</v>
      </c>
      <c r="B439" s="1" t="s">
        <v>303</v>
      </c>
      <c r="C439" s="53">
        <v>2135</v>
      </c>
      <c r="D439" s="1" t="s">
        <v>304</v>
      </c>
      <c r="E439" s="3">
        <v>46044</v>
      </c>
      <c r="F439" s="12">
        <v>46050.08011574074</v>
      </c>
      <c r="G439" s="12" t="str">
        <f t="shared" si="18"/>
        <v>ENERO</v>
      </c>
      <c r="H439" s="1">
        <v>830112317</v>
      </c>
      <c r="I439" s="1" t="s">
        <v>305</v>
      </c>
      <c r="J439" s="35">
        <f t="shared" si="20"/>
        <v>26470.59</v>
      </c>
      <c r="K439" s="35">
        <v>5029.41</v>
      </c>
      <c r="L439" s="35">
        <v>31500</v>
      </c>
      <c r="M439" s="1" t="s">
        <v>54</v>
      </c>
      <c r="N439" s="3"/>
      <c r="O439" s="1">
        <f t="shared" si="19"/>
        <v>0</v>
      </c>
      <c r="P439" s="1"/>
      <c r="Q439" s="1"/>
      <c r="R439" s="1"/>
      <c r="S439" s="1"/>
      <c r="T439" s="1"/>
      <c r="U439" s="3">
        <v>46051</v>
      </c>
      <c r="V439" s="1" t="s">
        <v>39</v>
      </c>
      <c r="W439" s="1"/>
      <c r="X439" s="1"/>
    </row>
    <row r="440" spans="1:24" hidden="1">
      <c r="A440" s="1" t="s">
        <v>26</v>
      </c>
      <c r="B440" s="1" t="s">
        <v>993</v>
      </c>
      <c r="C440" s="52">
        <v>551570</v>
      </c>
      <c r="D440" s="1" t="s">
        <v>994</v>
      </c>
      <c r="E440" s="3">
        <v>46045</v>
      </c>
      <c r="F440" s="12">
        <v>46045.723460648151</v>
      </c>
      <c r="G440" s="12" t="str">
        <f t="shared" si="18"/>
        <v>ENERO</v>
      </c>
      <c r="H440" s="1">
        <v>890937010</v>
      </c>
      <c r="I440" s="1" t="s">
        <v>992</v>
      </c>
      <c r="J440" s="35">
        <f t="shared" si="20"/>
        <v>439500</v>
      </c>
      <c r="K440" s="35">
        <v>83505</v>
      </c>
      <c r="L440" s="35">
        <v>523005</v>
      </c>
      <c r="M440" s="1" t="s">
        <v>70</v>
      </c>
      <c r="N440" s="3">
        <v>46049</v>
      </c>
      <c r="O440" s="1">
        <f t="shared" si="19"/>
        <v>4</v>
      </c>
      <c r="P440" s="1" t="s">
        <v>38</v>
      </c>
      <c r="Q440" s="1"/>
      <c r="R440" s="1"/>
      <c r="S440" s="1"/>
      <c r="T440" s="1"/>
      <c r="U440" s="3">
        <v>46063</v>
      </c>
      <c r="V440" s="1" t="s">
        <v>39</v>
      </c>
      <c r="W440" s="1"/>
      <c r="X440" s="1" t="s">
        <v>40</v>
      </c>
    </row>
    <row r="441" spans="1:24" hidden="1">
      <c r="A441" s="1" t="s">
        <v>26</v>
      </c>
      <c r="B441" s="1" t="s">
        <v>591</v>
      </c>
      <c r="C441" s="52">
        <v>12420</v>
      </c>
      <c r="D441" s="1" t="s">
        <v>28</v>
      </c>
      <c r="E441" s="3">
        <v>46045</v>
      </c>
      <c r="F441" s="12">
        <v>46045.715324074074</v>
      </c>
      <c r="G441" s="12" t="str">
        <f t="shared" si="18"/>
        <v>ENERO</v>
      </c>
      <c r="H441" s="1">
        <v>900420442</v>
      </c>
      <c r="I441" s="1" t="s">
        <v>589</v>
      </c>
      <c r="J441" s="35">
        <f t="shared" si="20"/>
        <v>2380000</v>
      </c>
      <c r="K441" s="35">
        <v>452200</v>
      </c>
      <c r="L441" s="35">
        <v>2832200</v>
      </c>
      <c r="M441" s="1" t="s">
        <v>9455</v>
      </c>
      <c r="N441" s="3">
        <v>46052</v>
      </c>
      <c r="O441" s="1">
        <f t="shared" si="19"/>
        <v>7</v>
      </c>
      <c r="P441" s="1" t="s">
        <v>38</v>
      </c>
      <c r="Q441" s="1"/>
      <c r="R441" s="1"/>
      <c r="S441" s="1"/>
      <c r="T441" s="1"/>
      <c r="U441" s="3">
        <v>46056</v>
      </c>
      <c r="V441" s="1" t="s">
        <v>39</v>
      </c>
      <c r="W441" s="1"/>
      <c r="X441" s="1" t="s">
        <v>33</v>
      </c>
    </row>
    <row r="442" spans="1:24" hidden="1">
      <c r="A442" s="1" t="s">
        <v>26</v>
      </c>
      <c r="B442" s="1" t="s">
        <v>627</v>
      </c>
      <c r="C442" s="52">
        <v>2142</v>
      </c>
      <c r="D442" s="1" t="s">
        <v>28</v>
      </c>
      <c r="E442" s="3">
        <v>46045</v>
      </c>
      <c r="F442" s="12">
        <v>46045.698113425926</v>
      </c>
      <c r="G442" s="12" t="str">
        <f t="shared" si="18"/>
        <v>ENERO</v>
      </c>
      <c r="H442" s="1">
        <v>901230965</v>
      </c>
      <c r="I442" s="1" t="s">
        <v>625</v>
      </c>
      <c r="J442" s="35">
        <f t="shared" si="20"/>
        <v>1200000</v>
      </c>
      <c r="K442" s="35">
        <v>228000</v>
      </c>
      <c r="L442" s="35">
        <v>1428000</v>
      </c>
      <c r="M442" s="1" t="s">
        <v>9455</v>
      </c>
      <c r="N442" s="3">
        <v>46049</v>
      </c>
      <c r="O442" s="1">
        <f t="shared" si="19"/>
        <v>4</v>
      </c>
      <c r="P442" s="1" t="s">
        <v>38</v>
      </c>
      <c r="Q442" s="1"/>
      <c r="R442" s="1"/>
      <c r="S442" s="1"/>
      <c r="T442" s="1"/>
      <c r="U442" s="3">
        <v>46065</v>
      </c>
      <c r="V442" s="1" t="s">
        <v>39</v>
      </c>
      <c r="W442" s="1"/>
      <c r="X442" s="1" t="s">
        <v>40</v>
      </c>
    </row>
    <row r="443" spans="1:24" hidden="1">
      <c r="A443" s="1" t="s">
        <v>26</v>
      </c>
      <c r="B443" s="1" t="s">
        <v>154</v>
      </c>
      <c r="C443" s="52">
        <v>1274</v>
      </c>
      <c r="D443" s="1" t="s">
        <v>151</v>
      </c>
      <c r="E443" s="3">
        <v>46045</v>
      </c>
      <c r="F443" s="12">
        <v>46045.622476851851</v>
      </c>
      <c r="G443" s="12" t="str">
        <f t="shared" si="18"/>
        <v>ENERO</v>
      </c>
      <c r="H443" s="1">
        <v>901561580</v>
      </c>
      <c r="I443" s="1" t="s">
        <v>152</v>
      </c>
      <c r="J443" s="35">
        <f t="shared" si="20"/>
        <v>3935544.0599999996</v>
      </c>
      <c r="K443" s="35">
        <v>747753.37</v>
      </c>
      <c r="L443" s="35">
        <v>4683297.43</v>
      </c>
      <c r="M443" s="1" t="s">
        <v>37</v>
      </c>
      <c r="N443" s="3">
        <v>46049</v>
      </c>
      <c r="O443" s="1">
        <f t="shared" si="19"/>
        <v>4</v>
      </c>
      <c r="P443" s="1" t="s">
        <v>38</v>
      </c>
      <c r="Q443" s="1"/>
      <c r="R443" s="1"/>
      <c r="S443" s="1"/>
      <c r="T443" s="1"/>
      <c r="U443" s="3">
        <v>46051</v>
      </c>
      <c r="V443" s="1" t="s">
        <v>39</v>
      </c>
      <c r="W443" s="1"/>
      <c r="X443" s="1" t="s">
        <v>40</v>
      </c>
    </row>
    <row r="444" spans="1:24" hidden="1">
      <c r="A444" s="1" t="s">
        <v>26</v>
      </c>
      <c r="B444" s="1" t="s">
        <v>155</v>
      </c>
      <c r="C444" s="52">
        <v>1271</v>
      </c>
      <c r="D444" s="1" t="s">
        <v>151</v>
      </c>
      <c r="E444" s="3">
        <v>46045</v>
      </c>
      <c r="F444" s="12">
        <v>46045.606215277781</v>
      </c>
      <c r="G444" s="12" t="str">
        <f t="shared" si="18"/>
        <v>ENERO</v>
      </c>
      <c r="H444" s="1">
        <v>901561580</v>
      </c>
      <c r="I444" s="1" t="s">
        <v>152</v>
      </c>
      <c r="J444" s="35">
        <f t="shared" si="20"/>
        <v>284999</v>
      </c>
      <c r="K444" s="35">
        <v>54149.81</v>
      </c>
      <c r="L444" s="35">
        <v>339148.81</v>
      </c>
      <c r="M444" s="1" t="s">
        <v>37</v>
      </c>
      <c r="N444" s="3">
        <v>46049</v>
      </c>
      <c r="O444" s="1">
        <f t="shared" si="19"/>
        <v>4</v>
      </c>
      <c r="P444" s="1" t="s">
        <v>38</v>
      </c>
      <c r="Q444" s="1"/>
      <c r="R444" s="1"/>
      <c r="S444" s="1"/>
      <c r="T444" s="1"/>
      <c r="U444" s="3">
        <v>46051</v>
      </c>
      <c r="V444" s="1" t="s">
        <v>39</v>
      </c>
      <c r="W444" s="1"/>
      <c r="X444" s="1" t="s">
        <v>40</v>
      </c>
    </row>
    <row r="445" spans="1:24" hidden="1">
      <c r="A445" s="1" t="s">
        <v>26</v>
      </c>
      <c r="B445" s="1" t="s">
        <v>156</v>
      </c>
      <c r="C445" s="52">
        <v>1272</v>
      </c>
      <c r="D445" s="1" t="s">
        <v>151</v>
      </c>
      <c r="E445" s="3">
        <v>46045</v>
      </c>
      <c r="F445" s="12">
        <v>46045.614618055559</v>
      </c>
      <c r="G445" s="12" t="str">
        <f t="shared" si="18"/>
        <v>ENERO</v>
      </c>
      <c r="H445" s="1">
        <v>901561580</v>
      </c>
      <c r="I445" s="1" t="s">
        <v>152</v>
      </c>
      <c r="J445" s="35">
        <f t="shared" si="20"/>
        <v>526152</v>
      </c>
      <c r="K445" s="35">
        <v>99968.88</v>
      </c>
      <c r="L445" s="35">
        <v>626120.88</v>
      </c>
      <c r="M445" s="1" t="s">
        <v>37</v>
      </c>
      <c r="N445" s="3">
        <v>46049</v>
      </c>
      <c r="O445" s="1">
        <f t="shared" si="19"/>
        <v>4</v>
      </c>
      <c r="P445" s="1" t="s">
        <v>38</v>
      </c>
      <c r="Q445" s="1"/>
      <c r="R445" s="1"/>
      <c r="S445" s="1"/>
      <c r="T445" s="1"/>
      <c r="U445" s="3">
        <v>46051</v>
      </c>
      <c r="V445" s="1" t="s">
        <v>39</v>
      </c>
      <c r="W445" s="1"/>
      <c r="X445" s="1" t="s">
        <v>40</v>
      </c>
    </row>
    <row r="446" spans="1:24" hidden="1">
      <c r="A446" s="1" t="s">
        <v>26</v>
      </c>
      <c r="B446" s="1" t="s">
        <v>157</v>
      </c>
      <c r="C446" s="52">
        <v>1273</v>
      </c>
      <c r="D446" s="1" t="s">
        <v>151</v>
      </c>
      <c r="E446" s="3">
        <v>46045</v>
      </c>
      <c r="F446" s="12">
        <v>46045.615925925929</v>
      </c>
      <c r="G446" s="12" t="str">
        <f t="shared" si="18"/>
        <v>ENERO</v>
      </c>
      <c r="H446" s="1">
        <v>901561580</v>
      </c>
      <c r="I446" s="1" t="s">
        <v>152</v>
      </c>
      <c r="J446" s="35">
        <f t="shared" si="20"/>
        <v>120000</v>
      </c>
      <c r="K446" s="35">
        <v>22800</v>
      </c>
      <c r="L446" s="35">
        <v>142800</v>
      </c>
      <c r="M446" s="1" t="s">
        <v>37</v>
      </c>
      <c r="N446" s="3">
        <v>46049</v>
      </c>
      <c r="O446" s="1">
        <f t="shared" si="19"/>
        <v>4</v>
      </c>
      <c r="P446" s="1" t="s">
        <v>38</v>
      </c>
      <c r="Q446" s="1"/>
      <c r="R446" s="1"/>
      <c r="S446" s="1"/>
      <c r="T446" s="1"/>
      <c r="U446" s="3">
        <v>46051</v>
      </c>
      <c r="V446" s="1" t="s">
        <v>39</v>
      </c>
      <c r="W446" s="1"/>
      <c r="X446" s="1" t="s">
        <v>40</v>
      </c>
    </row>
    <row r="447" spans="1:24" hidden="1">
      <c r="A447" s="1" t="s">
        <v>26</v>
      </c>
      <c r="B447" s="1" t="s">
        <v>443</v>
      </c>
      <c r="C447" s="52">
        <v>1782</v>
      </c>
      <c r="D447" s="1" t="s">
        <v>438</v>
      </c>
      <c r="E447" s="3">
        <v>46045</v>
      </c>
      <c r="F447" s="12">
        <v>46045.509571759256</v>
      </c>
      <c r="G447" s="12" t="str">
        <f t="shared" si="18"/>
        <v>ENERO</v>
      </c>
      <c r="H447" s="1">
        <v>900497895</v>
      </c>
      <c r="I447" s="1" t="s">
        <v>439</v>
      </c>
      <c r="J447" s="35">
        <f t="shared" si="20"/>
        <v>1520000</v>
      </c>
      <c r="K447" s="35">
        <v>288800</v>
      </c>
      <c r="L447" s="35">
        <v>1808800</v>
      </c>
      <c r="M447" s="1" t="s">
        <v>9455</v>
      </c>
      <c r="N447" s="3">
        <v>46049</v>
      </c>
      <c r="O447" s="1">
        <f t="shared" si="19"/>
        <v>4</v>
      </c>
      <c r="P447" s="1" t="s">
        <v>38</v>
      </c>
      <c r="Q447" s="1"/>
      <c r="R447" s="1"/>
      <c r="S447" s="1"/>
      <c r="T447" s="1"/>
      <c r="U447" s="3">
        <v>46063</v>
      </c>
      <c r="V447" s="1" t="s">
        <v>39</v>
      </c>
      <c r="W447" s="1"/>
      <c r="X447" s="1" t="s">
        <v>40</v>
      </c>
    </row>
    <row r="448" spans="1:24" hidden="1">
      <c r="A448" s="1" t="s">
        <v>26</v>
      </c>
      <c r="B448" s="1" t="s">
        <v>982</v>
      </c>
      <c r="C448" s="52">
        <v>468</v>
      </c>
      <c r="D448" s="1" t="s">
        <v>980</v>
      </c>
      <c r="E448" s="3">
        <v>46045</v>
      </c>
      <c r="F448" s="12">
        <v>46045.714884259258</v>
      </c>
      <c r="G448" s="12" t="str">
        <f t="shared" si="18"/>
        <v>ENERO</v>
      </c>
      <c r="H448" s="1">
        <v>811033997</v>
      </c>
      <c r="I448" s="1" t="s">
        <v>981</v>
      </c>
      <c r="J448" s="35">
        <f t="shared" si="20"/>
        <v>133194</v>
      </c>
      <c r="K448" s="35">
        <v>25306.86</v>
      </c>
      <c r="L448" s="35">
        <v>158500.85999999999</v>
      </c>
      <c r="M448" s="1" t="s">
        <v>9455</v>
      </c>
      <c r="N448" s="3">
        <v>46049</v>
      </c>
      <c r="O448" s="1">
        <f t="shared" si="19"/>
        <v>4</v>
      </c>
      <c r="P448" s="1"/>
      <c r="Q448" s="1"/>
      <c r="R448" s="1"/>
      <c r="S448" s="1"/>
      <c r="T448" s="1"/>
      <c r="U448" s="3"/>
      <c r="V448" s="1"/>
      <c r="W448" s="1"/>
      <c r="X448" s="1"/>
    </row>
    <row r="449" spans="1:24" hidden="1">
      <c r="A449" s="1" t="s">
        <v>26</v>
      </c>
      <c r="B449" s="1" t="s">
        <v>352</v>
      </c>
      <c r="C449" s="52">
        <v>341548</v>
      </c>
      <c r="D449" s="1" t="s">
        <v>336</v>
      </c>
      <c r="E449" s="3">
        <v>46045</v>
      </c>
      <c r="F449" s="12">
        <v>46045.497465277775</v>
      </c>
      <c r="G449" s="12" t="str">
        <f t="shared" si="18"/>
        <v>ENERO</v>
      </c>
      <c r="H449" s="1">
        <v>800049074</v>
      </c>
      <c r="I449" s="1" t="s">
        <v>337</v>
      </c>
      <c r="J449" s="35">
        <f t="shared" si="20"/>
        <v>181110</v>
      </c>
      <c r="K449" s="35">
        <v>34411</v>
      </c>
      <c r="L449" s="35">
        <v>215521</v>
      </c>
      <c r="M449" s="1" t="s">
        <v>70</v>
      </c>
      <c r="N449" s="3">
        <v>46057</v>
      </c>
      <c r="O449" s="1">
        <f t="shared" si="19"/>
        <v>12</v>
      </c>
      <c r="P449" s="1" t="s">
        <v>38</v>
      </c>
      <c r="Q449" s="1"/>
      <c r="R449" s="1"/>
      <c r="S449" s="1"/>
      <c r="T449" s="1"/>
      <c r="U449" s="3">
        <v>46058</v>
      </c>
      <c r="V449" s="1" t="s">
        <v>39</v>
      </c>
      <c r="W449" s="1"/>
      <c r="X449" s="1" t="s">
        <v>50</v>
      </c>
    </row>
    <row r="450" spans="1:24" hidden="1">
      <c r="A450" s="1" t="s">
        <v>26</v>
      </c>
      <c r="B450" s="1" t="s">
        <v>413</v>
      </c>
      <c r="C450" s="52">
        <v>5709</v>
      </c>
      <c r="D450" s="1"/>
      <c r="E450" s="3">
        <v>46045</v>
      </c>
      <c r="F450" s="12">
        <v>46045.85361111111</v>
      </c>
      <c r="G450" s="12" t="str">
        <f t="shared" ref="G450:G513" si="21">UPPER(TEXT(E450, "MMMM"))</f>
        <v>ENERO</v>
      </c>
      <c r="H450" s="1">
        <v>32150739</v>
      </c>
      <c r="I450" s="1" t="s">
        <v>400</v>
      </c>
      <c r="J450" s="35">
        <f t="shared" si="20"/>
        <v>237500</v>
      </c>
      <c r="K450" s="35">
        <v>0</v>
      </c>
      <c r="L450" s="35">
        <v>237500</v>
      </c>
      <c r="M450" s="1" t="s">
        <v>199</v>
      </c>
      <c r="N450" s="3">
        <v>46052</v>
      </c>
      <c r="O450" s="1">
        <f t="shared" ref="O450:O513" si="22">IFERROR(IF(-_xlfn.DAYS(E450,N450)&lt;0,0,-_xlfn.DAYS(E450,N450)), " - ")</f>
        <v>7</v>
      </c>
      <c r="P450" s="1" t="s">
        <v>38</v>
      </c>
      <c r="Q450" s="1"/>
      <c r="R450" s="1"/>
      <c r="S450" s="1"/>
      <c r="T450" s="1"/>
      <c r="U450" s="3">
        <v>46056</v>
      </c>
      <c r="V450" s="1" t="s">
        <v>39</v>
      </c>
      <c r="W450" s="1"/>
      <c r="X450" s="1" t="s">
        <v>33</v>
      </c>
    </row>
    <row r="451" spans="1:24" hidden="1">
      <c r="A451" s="1" t="s">
        <v>26</v>
      </c>
      <c r="B451" s="1" t="s">
        <v>592</v>
      </c>
      <c r="C451" s="52">
        <v>12421</v>
      </c>
      <c r="D451" s="1" t="s">
        <v>28</v>
      </c>
      <c r="E451" s="3">
        <v>46045</v>
      </c>
      <c r="F451" s="12">
        <v>46045.737222222226</v>
      </c>
      <c r="G451" s="12" t="str">
        <f t="shared" si="21"/>
        <v>ENERO</v>
      </c>
      <c r="H451" s="1">
        <v>900420442</v>
      </c>
      <c r="I451" s="1" t="s">
        <v>589</v>
      </c>
      <c r="J451" s="35">
        <f t="shared" ref="J451:J514" si="23">L451-K451</f>
        <v>771957</v>
      </c>
      <c r="K451" s="35">
        <v>146671.82999999999</v>
      </c>
      <c r="L451" s="35">
        <v>918628.83</v>
      </c>
      <c r="M451" s="1" t="s">
        <v>9455</v>
      </c>
      <c r="N451" s="3">
        <v>46052</v>
      </c>
      <c r="O451" s="1">
        <f t="shared" si="22"/>
        <v>7</v>
      </c>
      <c r="P451" s="1" t="s">
        <v>38</v>
      </c>
      <c r="Q451" s="1"/>
      <c r="R451" s="1"/>
      <c r="S451" s="1"/>
      <c r="T451" s="1"/>
      <c r="U451" s="3">
        <v>46056</v>
      </c>
      <c r="V451" s="1" t="s">
        <v>39</v>
      </c>
      <c r="W451" s="1"/>
      <c r="X451" s="1" t="s">
        <v>33</v>
      </c>
    </row>
    <row r="452" spans="1:24" hidden="1">
      <c r="A452" s="1" t="s">
        <v>82</v>
      </c>
      <c r="B452" s="1" t="s">
        <v>358</v>
      </c>
      <c r="C452" s="52">
        <v>1015</v>
      </c>
      <c r="D452" s="1" t="s">
        <v>359</v>
      </c>
      <c r="E452" s="3">
        <v>46045</v>
      </c>
      <c r="F452" s="12">
        <v>46045.693935185183</v>
      </c>
      <c r="G452" s="12" t="str">
        <f t="shared" si="21"/>
        <v>ENERO</v>
      </c>
      <c r="H452" s="1">
        <v>900405705</v>
      </c>
      <c r="I452" s="1" t="s">
        <v>356</v>
      </c>
      <c r="J452" s="35">
        <f t="shared" si="23"/>
        <v>504320.00000000006</v>
      </c>
      <c r="K452" s="35">
        <v>95820.800000000003</v>
      </c>
      <c r="L452" s="35">
        <v>600140.80000000005</v>
      </c>
      <c r="M452" s="1" t="s">
        <v>110</v>
      </c>
      <c r="N452" s="3">
        <v>46049</v>
      </c>
      <c r="O452" s="1">
        <f t="shared" si="22"/>
        <v>4</v>
      </c>
      <c r="P452" s="1"/>
      <c r="Q452" s="1"/>
      <c r="R452" s="1"/>
      <c r="S452" s="1"/>
      <c r="T452" s="1"/>
      <c r="U452" s="3"/>
      <c r="V452" s="1"/>
      <c r="W452" s="1"/>
      <c r="X452" s="1"/>
    </row>
    <row r="453" spans="1:24" hidden="1">
      <c r="A453" s="1" t="s">
        <v>26</v>
      </c>
      <c r="B453" s="1" t="s">
        <v>772</v>
      </c>
      <c r="C453" s="52">
        <v>1212597</v>
      </c>
      <c r="D453" s="1" t="s">
        <v>708</v>
      </c>
      <c r="E453" s="3">
        <v>46045</v>
      </c>
      <c r="F453" s="12">
        <v>46045.692013888889</v>
      </c>
      <c r="G453" s="12" t="str">
        <f t="shared" si="21"/>
        <v>ENERO</v>
      </c>
      <c r="H453" s="1">
        <v>900219834</v>
      </c>
      <c r="I453" s="1" t="s">
        <v>739</v>
      </c>
      <c r="J453" s="35">
        <f t="shared" si="23"/>
        <v>5042.0200000000004</v>
      </c>
      <c r="K453" s="35">
        <v>957.98</v>
      </c>
      <c r="L453" s="35">
        <v>6000</v>
      </c>
      <c r="M453" s="1" t="s">
        <v>70</v>
      </c>
      <c r="N453" s="3">
        <v>46049</v>
      </c>
      <c r="O453" s="1">
        <f t="shared" si="22"/>
        <v>4</v>
      </c>
      <c r="P453" s="1" t="s">
        <v>38</v>
      </c>
      <c r="Q453" s="1"/>
      <c r="R453" s="1"/>
      <c r="S453" s="1"/>
      <c r="T453" s="1"/>
      <c r="U453" s="3">
        <v>46051</v>
      </c>
      <c r="V453" s="1" t="s">
        <v>39</v>
      </c>
      <c r="W453" s="1"/>
      <c r="X453" s="1" t="s">
        <v>40</v>
      </c>
    </row>
    <row r="454" spans="1:24" hidden="1">
      <c r="A454" s="1" t="s">
        <v>26</v>
      </c>
      <c r="B454" s="1" t="s">
        <v>852</v>
      </c>
      <c r="C454" s="52">
        <v>73406</v>
      </c>
      <c r="D454" s="1" t="s">
        <v>355</v>
      </c>
      <c r="E454" s="3">
        <v>46045</v>
      </c>
      <c r="F454" s="12">
        <v>46045.59946759259</v>
      </c>
      <c r="G454" s="12" t="str">
        <f t="shared" si="21"/>
        <v>ENERO</v>
      </c>
      <c r="H454" s="1">
        <v>800204486</v>
      </c>
      <c r="I454" s="1" t="s">
        <v>851</v>
      </c>
      <c r="J454" s="35">
        <f t="shared" si="23"/>
        <v>2299983</v>
      </c>
      <c r="K454" s="35">
        <v>436996.77</v>
      </c>
      <c r="L454" s="35">
        <v>2736979.77</v>
      </c>
      <c r="M454" s="1" t="s">
        <v>70</v>
      </c>
      <c r="N454" s="3">
        <v>46050</v>
      </c>
      <c r="O454" s="1">
        <f t="shared" si="22"/>
        <v>5</v>
      </c>
      <c r="P454" s="1" t="s">
        <v>38</v>
      </c>
      <c r="Q454" s="1"/>
      <c r="R454" s="1"/>
      <c r="S454" s="1"/>
      <c r="T454" s="1"/>
      <c r="U454" s="3">
        <v>46065</v>
      </c>
      <c r="V454" s="1" t="s">
        <v>39</v>
      </c>
      <c r="W454" s="1"/>
      <c r="X454" s="1" t="s">
        <v>40</v>
      </c>
    </row>
    <row r="455" spans="1:24" hidden="1">
      <c r="A455" s="1" t="s">
        <v>26</v>
      </c>
      <c r="B455" s="1" t="s">
        <v>444</v>
      </c>
      <c r="C455" s="52">
        <v>1786</v>
      </c>
      <c r="D455" s="1" t="s">
        <v>438</v>
      </c>
      <c r="E455" s="3">
        <v>46045</v>
      </c>
      <c r="F455" s="12">
        <v>46045.589270833334</v>
      </c>
      <c r="G455" s="12" t="str">
        <f t="shared" si="21"/>
        <v>ENERO</v>
      </c>
      <c r="H455" s="1">
        <v>900497895</v>
      </c>
      <c r="I455" s="1" t="s">
        <v>439</v>
      </c>
      <c r="J455" s="35">
        <f t="shared" si="23"/>
        <v>560000</v>
      </c>
      <c r="K455" s="35">
        <v>106400</v>
      </c>
      <c r="L455" s="35">
        <v>666400</v>
      </c>
      <c r="M455" s="1" t="s">
        <v>9455</v>
      </c>
      <c r="N455" s="3">
        <v>46049</v>
      </c>
      <c r="O455" s="1">
        <f t="shared" si="22"/>
        <v>4</v>
      </c>
      <c r="P455" s="1"/>
      <c r="Q455" s="1"/>
      <c r="R455" s="1"/>
      <c r="S455" s="1"/>
      <c r="T455" s="1"/>
      <c r="U455" s="3"/>
      <c r="V455" s="1"/>
      <c r="W455" s="1"/>
      <c r="X455" s="1"/>
    </row>
    <row r="456" spans="1:24" hidden="1">
      <c r="A456" s="1" t="s">
        <v>26</v>
      </c>
      <c r="B456" s="1" t="s">
        <v>445</v>
      </c>
      <c r="C456" s="52">
        <v>1785</v>
      </c>
      <c r="D456" s="1" t="s">
        <v>438</v>
      </c>
      <c r="E456" s="3">
        <v>46045</v>
      </c>
      <c r="F456" s="12">
        <v>46045.582349537035</v>
      </c>
      <c r="G456" s="12" t="str">
        <f t="shared" si="21"/>
        <v>ENERO</v>
      </c>
      <c r="H456" s="1">
        <v>900497895</v>
      </c>
      <c r="I456" s="1" t="s">
        <v>439</v>
      </c>
      <c r="J456" s="35">
        <f t="shared" si="23"/>
        <v>10520000</v>
      </c>
      <c r="K456" s="35">
        <v>1998800</v>
      </c>
      <c r="L456" s="35">
        <v>12518800</v>
      </c>
      <c r="M456" s="1" t="s">
        <v>9455</v>
      </c>
      <c r="N456" s="3">
        <v>46049</v>
      </c>
      <c r="O456" s="1">
        <f t="shared" si="22"/>
        <v>4</v>
      </c>
      <c r="P456" s="1"/>
      <c r="Q456" s="1"/>
      <c r="R456" s="1"/>
      <c r="S456" s="1"/>
      <c r="T456" s="1"/>
      <c r="U456" s="3"/>
      <c r="V456" s="1"/>
      <c r="W456" s="1"/>
      <c r="X456" s="1"/>
    </row>
    <row r="457" spans="1:24" hidden="1">
      <c r="A457" s="1" t="s">
        <v>82</v>
      </c>
      <c r="B457" s="1" t="s">
        <v>983</v>
      </c>
      <c r="C457" s="52">
        <v>30</v>
      </c>
      <c r="D457" s="1" t="s">
        <v>984</v>
      </c>
      <c r="E457" s="3">
        <v>46045</v>
      </c>
      <c r="F457" s="12">
        <v>46045.526226851849</v>
      </c>
      <c r="G457" s="12" t="str">
        <f t="shared" si="21"/>
        <v>ENERO</v>
      </c>
      <c r="H457" s="1">
        <v>811033997</v>
      </c>
      <c r="I457" s="1" t="s">
        <v>981</v>
      </c>
      <c r="J457" s="35">
        <f t="shared" si="23"/>
        <v>133194</v>
      </c>
      <c r="K457" s="35">
        <v>25306.86</v>
      </c>
      <c r="L457" s="35">
        <v>158500.85999999999</v>
      </c>
      <c r="M457" s="1" t="s">
        <v>9455</v>
      </c>
      <c r="N457" s="3">
        <v>46049</v>
      </c>
      <c r="O457" s="1">
        <f t="shared" si="22"/>
        <v>4</v>
      </c>
      <c r="P457" s="1"/>
      <c r="Q457" s="1"/>
      <c r="R457" s="1"/>
      <c r="S457" s="1"/>
      <c r="T457" s="1"/>
      <c r="U457" s="3"/>
      <c r="V457" s="1"/>
      <c r="W457" s="1"/>
      <c r="X457" s="1"/>
    </row>
    <row r="458" spans="1:24" hidden="1">
      <c r="A458" s="1" t="s">
        <v>26</v>
      </c>
      <c r="B458" s="1" t="s">
        <v>324</v>
      </c>
      <c r="C458" s="52">
        <v>30941</v>
      </c>
      <c r="D458" s="1" t="s">
        <v>325</v>
      </c>
      <c r="E458" s="3">
        <v>46045</v>
      </c>
      <c r="F458" s="12">
        <v>46045.448611111111</v>
      </c>
      <c r="G458" s="12" t="str">
        <f t="shared" si="21"/>
        <v>ENERO</v>
      </c>
      <c r="H458" s="1">
        <v>800119647</v>
      </c>
      <c r="I458" s="1" t="s">
        <v>326</v>
      </c>
      <c r="J458" s="35">
        <f t="shared" si="23"/>
        <v>240302</v>
      </c>
      <c r="K458" s="35">
        <v>0</v>
      </c>
      <c r="L458" s="35">
        <v>240302</v>
      </c>
      <c r="M458" s="1" t="s">
        <v>58</v>
      </c>
      <c r="N458" s="3">
        <v>46057</v>
      </c>
      <c r="O458" s="1">
        <f t="shared" si="22"/>
        <v>12</v>
      </c>
      <c r="P458" s="1" t="s">
        <v>38</v>
      </c>
      <c r="Q458" s="1"/>
      <c r="R458" s="1"/>
      <c r="S458" s="1"/>
      <c r="T458" s="1"/>
      <c r="U458" s="3">
        <v>46062</v>
      </c>
      <c r="V458" s="1" t="s">
        <v>39</v>
      </c>
      <c r="W458" s="1"/>
      <c r="X458" s="1" t="s">
        <v>50</v>
      </c>
    </row>
    <row r="459" spans="1:24" hidden="1">
      <c r="A459" s="1" t="s">
        <v>26</v>
      </c>
      <c r="B459" s="1" t="s">
        <v>457</v>
      </c>
      <c r="C459" s="52">
        <v>99725</v>
      </c>
      <c r="D459" s="1" t="s">
        <v>458</v>
      </c>
      <c r="E459" s="3">
        <v>46045</v>
      </c>
      <c r="F459" s="12">
        <v>46045.472256944442</v>
      </c>
      <c r="G459" s="12" t="str">
        <f t="shared" si="21"/>
        <v>ENERO</v>
      </c>
      <c r="H459" s="1">
        <v>890929497</v>
      </c>
      <c r="I459" s="1" t="s">
        <v>459</v>
      </c>
      <c r="J459" s="35">
        <f t="shared" si="23"/>
        <v>184375</v>
      </c>
      <c r="K459" s="35">
        <v>35031</v>
      </c>
      <c r="L459" s="35">
        <v>219406</v>
      </c>
      <c r="M459" s="1" t="s">
        <v>37</v>
      </c>
      <c r="N459" s="3">
        <v>46049</v>
      </c>
      <c r="O459" s="1">
        <f t="shared" si="22"/>
        <v>4</v>
      </c>
      <c r="P459" s="1" t="s">
        <v>38</v>
      </c>
      <c r="Q459" s="1"/>
      <c r="R459" s="1"/>
      <c r="S459" s="1"/>
      <c r="T459" s="1"/>
      <c r="U459" s="3">
        <v>46063</v>
      </c>
      <c r="V459" s="1" t="s">
        <v>39</v>
      </c>
      <c r="W459" s="1"/>
      <c r="X459" s="1" t="s">
        <v>40</v>
      </c>
    </row>
    <row r="460" spans="1:24" hidden="1">
      <c r="A460" s="1" t="s">
        <v>26</v>
      </c>
      <c r="B460" s="1" t="s">
        <v>374</v>
      </c>
      <c r="C460" s="52">
        <v>6896</v>
      </c>
      <c r="D460" s="1" t="s">
        <v>371</v>
      </c>
      <c r="E460" s="3">
        <v>46045</v>
      </c>
      <c r="F460" s="12">
        <v>46045.436111111114</v>
      </c>
      <c r="G460" s="12" t="str">
        <f t="shared" si="21"/>
        <v>ENERO</v>
      </c>
      <c r="H460" s="1">
        <v>800106404</v>
      </c>
      <c r="I460" s="1" t="s">
        <v>369</v>
      </c>
      <c r="J460" s="35">
        <f t="shared" si="23"/>
        <v>1415100</v>
      </c>
      <c r="K460" s="35">
        <v>0</v>
      </c>
      <c r="L460" s="35">
        <v>1415100</v>
      </c>
      <c r="M460" s="1" t="s">
        <v>128</v>
      </c>
      <c r="N460" s="3">
        <v>46049</v>
      </c>
      <c r="O460" s="1">
        <f t="shared" si="22"/>
        <v>4</v>
      </c>
      <c r="P460" s="1"/>
      <c r="Q460" s="1"/>
      <c r="R460" s="1"/>
      <c r="S460" s="1"/>
      <c r="T460" s="1"/>
      <c r="U460" s="3">
        <v>46049</v>
      </c>
      <c r="V460" s="1" t="s">
        <v>39</v>
      </c>
      <c r="W460" s="1"/>
      <c r="X460" s="1" t="s">
        <v>40</v>
      </c>
    </row>
    <row r="461" spans="1:24" hidden="1">
      <c r="A461" s="1" t="s">
        <v>26</v>
      </c>
      <c r="B461" s="1" t="s">
        <v>301</v>
      </c>
      <c r="C461" s="52">
        <v>154</v>
      </c>
      <c r="D461" s="1" t="s">
        <v>299</v>
      </c>
      <c r="E461" s="3">
        <v>46045</v>
      </c>
      <c r="F461" s="12">
        <v>46045.424212962964</v>
      </c>
      <c r="G461" s="12" t="str">
        <f t="shared" si="21"/>
        <v>ENERO</v>
      </c>
      <c r="H461" s="1">
        <v>901797186</v>
      </c>
      <c r="I461" s="1" t="s">
        <v>300</v>
      </c>
      <c r="J461" s="35">
        <f t="shared" si="23"/>
        <v>463679.99999999994</v>
      </c>
      <c r="K461" s="35">
        <v>88099.199999999997</v>
      </c>
      <c r="L461" s="35">
        <v>551779.19999999995</v>
      </c>
      <c r="M461" s="1" t="s">
        <v>9455</v>
      </c>
      <c r="N461" s="3">
        <v>46048</v>
      </c>
      <c r="O461" s="1">
        <f t="shared" si="22"/>
        <v>3</v>
      </c>
      <c r="P461" s="1" t="s">
        <v>38</v>
      </c>
      <c r="Q461" s="1"/>
      <c r="R461" s="1"/>
      <c r="S461" s="1"/>
      <c r="T461" s="1"/>
      <c r="U461" s="3">
        <v>46065</v>
      </c>
      <c r="V461" s="1" t="s">
        <v>39</v>
      </c>
      <c r="W461" s="1"/>
      <c r="X461" s="1" t="s">
        <v>40</v>
      </c>
    </row>
    <row r="462" spans="1:24" hidden="1">
      <c r="A462" s="1" t="s">
        <v>26</v>
      </c>
      <c r="B462" s="1" t="s">
        <v>1094</v>
      </c>
      <c r="C462" s="52">
        <v>165608</v>
      </c>
      <c r="D462" s="1" t="s">
        <v>1083</v>
      </c>
      <c r="E462" s="3">
        <v>46045</v>
      </c>
      <c r="F462" s="12">
        <v>46045.479791666665</v>
      </c>
      <c r="G462" s="12" t="str">
        <f t="shared" si="21"/>
        <v>ENERO</v>
      </c>
      <c r="H462" s="1">
        <v>860000018</v>
      </c>
      <c r="I462" s="1" t="s">
        <v>1084</v>
      </c>
      <c r="J462" s="35">
        <f t="shared" si="23"/>
        <v>1015300</v>
      </c>
      <c r="K462" s="35">
        <v>183730</v>
      </c>
      <c r="L462" s="35">
        <v>1199030</v>
      </c>
      <c r="M462" s="1" t="s">
        <v>70</v>
      </c>
      <c r="N462" s="3">
        <v>46049</v>
      </c>
      <c r="O462" s="1">
        <f t="shared" si="22"/>
        <v>4</v>
      </c>
      <c r="P462" s="1" t="s">
        <v>38</v>
      </c>
      <c r="Q462" s="1"/>
      <c r="R462" s="1"/>
      <c r="S462" s="1"/>
      <c r="T462" s="1"/>
      <c r="U462" s="3">
        <v>46051</v>
      </c>
      <c r="V462" s="1" t="s">
        <v>39</v>
      </c>
      <c r="W462" s="1"/>
      <c r="X462" s="1" t="s">
        <v>40</v>
      </c>
    </row>
    <row r="463" spans="1:24" hidden="1">
      <c r="A463" s="1" t="s">
        <v>26</v>
      </c>
      <c r="B463" s="1" t="s">
        <v>166</v>
      </c>
      <c r="C463" s="52">
        <v>563484</v>
      </c>
      <c r="D463" s="1" t="s">
        <v>159</v>
      </c>
      <c r="E463" s="3">
        <v>46045</v>
      </c>
      <c r="F463" s="12">
        <v>46045.415937500002</v>
      </c>
      <c r="G463" s="12" t="str">
        <f t="shared" si="21"/>
        <v>ENERO</v>
      </c>
      <c r="H463" s="1">
        <v>890800788</v>
      </c>
      <c r="I463" s="1" t="s">
        <v>160</v>
      </c>
      <c r="J463" s="35">
        <f t="shared" si="23"/>
        <v>203606</v>
      </c>
      <c r="K463" s="35">
        <v>38685</v>
      </c>
      <c r="L463" s="35">
        <v>242291</v>
      </c>
      <c r="M463" s="1" t="s">
        <v>70</v>
      </c>
      <c r="N463" s="3">
        <v>46048</v>
      </c>
      <c r="O463" s="1">
        <f t="shared" si="22"/>
        <v>3</v>
      </c>
      <c r="P463" s="1" t="s">
        <v>38</v>
      </c>
      <c r="Q463" s="1"/>
      <c r="R463" s="1"/>
      <c r="S463" s="1"/>
      <c r="T463" s="1"/>
      <c r="U463" s="3">
        <v>46065</v>
      </c>
      <c r="V463" s="1" t="s">
        <v>39</v>
      </c>
      <c r="W463" s="1"/>
      <c r="X463" s="1" t="s">
        <v>40</v>
      </c>
    </row>
    <row r="464" spans="1:24" hidden="1">
      <c r="A464" s="1" t="s">
        <v>26</v>
      </c>
      <c r="B464" s="1" t="s">
        <v>204</v>
      </c>
      <c r="C464" s="52">
        <v>22606</v>
      </c>
      <c r="D464" s="1" t="s">
        <v>205</v>
      </c>
      <c r="E464" s="3">
        <v>46045</v>
      </c>
      <c r="F464" s="12">
        <v>46045.390659722223</v>
      </c>
      <c r="G464" s="12" t="str">
        <f t="shared" si="21"/>
        <v>ENERO</v>
      </c>
      <c r="H464" s="1">
        <v>800079603</v>
      </c>
      <c r="I464" s="1" t="s">
        <v>206</v>
      </c>
      <c r="J464" s="35">
        <f t="shared" si="23"/>
        <v>79248</v>
      </c>
      <c r="K464" s="35">
        <v>15057.12</v>
      </c>
      <c r="L464" s="35">
        <v>94305.12</v>
      </c>
      <c r="M464" s="1" t="s">
        <v>58</v>
      </c>
      <c r="N464" s="3">
        <v>46057</v>
      </c>
      <c r="O464" s="1">
        <f t="shared" si="22"/>
        <v>12</v>
      </c>
      <c r="P464" s="1" t="s">
        <v>38</v>
      </c>
      <c r="Q464" s="1"/>
      <c r="R464" s="1"/>
      <c r="S464" s="1"/>
      <c r="T464" s="1"/>
      <c r="U464" s="3">
        <v>46058</v>
      </c>
      <c r="V464" s="1" t="s">
        <v>39</v>
      </c>
      <c r="W464" s="1"/>
      <c r="X464" s="1" t="s">
        <v>50</v>
      </c>
    </row>
    <row r="465" spans="1:24" hidden="1">
      <c r="A465" s="1" t="s">
        <v>26</v>
      </c>
      <c r="B465" s="1" t="s">
        <v>353</v>
      </c>
      <c r="C465" s="52">
        <v>341490</v>
      </c>
      <c r="D465" s="1" t="s">
        <v>336</v>
      </c>
      <c r="E465" s="3">
        <v>46045</v>
      </c>
      <c r="F465" s="12">
        <v>46045.383125</v>
      </c>
      <c r="G465" s="12" t="str">
        <f t="shared" si="21"/>
        <v>ENERO</v>
      </c>
      <c r="H465" s="1">
        <v>800049074</v>
      </c>
      <c r="I465" s="1" t="s">
        <v>337</v>
      </c>
      <c r="J465" s="35">
        <f t="shared" si="23"/>
        <v>955242</v>
      </c>
      <c r="K465" s="35">
        <v>116776</v>
      </c>
      <c r="L465" s="35">
        <v>1072018</v>
      </c>
      <c r="M465" s="1" t="s">
        <v>70</v>
      </c>
      <c r="N465" s="3">
        <v>46050</v>
      </c>
      <c r="O465" s="1">
        <f t="shared" si="22"/>
        <v>5</v>
      </c>
      <c r="P465" s="1" t="s">
        <v>38</v>
      </c>
      <c r="Q465" s="1"/>
      <c r="R465" s="1"/>
      <c r="S465" s="1"/>
      <c r="T465" s="1"/>
      <c r="U465" s="3">
        <v>46065</v>
      </c>
      <c r="V465" s="1" t="s">
        <v>39</v>
      </c>
      <c r="W465" s="1"/>
      <c r="X465" s="1" t="s">
        <v>40</v>
      </c>
    </row>
    <row r="466" spans="1:24" hidden="1">
      <c r="A466" s="1" t="s">
        <v>26</v>
      </c>
      <c r="B466" s="1" t="s">
        <v>831</v>
      </c>
      <c r="C466" s="52">
        <v>2199</v>
      </c>
      <c r="D466" s="1" t="s">
        <v>832</v>
      </c>
      <c r="E466" s="3">
        <v>46045</v>
      </c>
      <c r="F466" s="12">
        <v>46045.384259259263</v>
      </c>
      <c r="G466" s="12" t="str">
        <f t="shared" si="21"/>
        <v>ENERO</v>
      </c>
      <c r="H466" s="1">
        <v>800046913</v>
      </c>
      <c r="I466" s="1" t="s">
        <v>833</v>
      </c>
      <c r="J466" s="35">
        <f t="shared" si="23"/>
        <v>25382352.940000001</v>
      </c>
      <c r="K466" s="35">
        <v>4822647.0599999996</v>
      </c>
      <c r="L466" s="35">
        <v>30205000</v>
      </c>
      <c r="M466" s="1" t="s">
        <v>9455</v>
      </c>
      <c r="N466" s="3">
        <v>46048</v>
      </c>
      <c r="O466" s="1">
        <f t="shared" si="22"/>
        <v>3</v>
      </c>
      <c r="P466" s="1" t="s">
        <v>38</v>
      </c>
      <c r="Q466" s="1"/>
      <c r="R466" s="1"/>
      <c r="S466" s="1"/>
      <c r="T466" s="1"/>
      <c r="U466" s="3">
        <v>46065</v>
      </c>
      <c r="V466" s="1" t="s">
        <v>39</v>
      </c>
      <c r="W466" s="1"/>
      <c r="X466" s="1" t="s">
        <v>40</v>
      </c>
    </row>
    <row r="467" spans="1:24" hidden="1">
      <c r="A467" s="1" t="s">
        <v>26</v>
      </c>
      <c r="B467" s="1" t="s">
        <v>806</v>
      </c>
      <c r="C467" s="52">
        <v>5114</v>
      </c>
      <c r="D467" s="1" t="s">
        <v>807</v>
      </c>
      <c r="E467" s="3">
        <v>46045</v>
      </c>
      <c r="F467" s="12">
        <v>46045.379317129627</v>
      </c>
      <c r="G467" s="12" t="str">
        <f t="shared" si="21"/>
        <v>ENERO</v>
      </c>
      <c r="H467" s="1">
        <v>830118111</v>
      </c>
      <c r="I467" s="1" t="s">
        <v>808</v>
      </c>
      <c r="J467" s="35">
        <f t="shared" si="23"/>
        <v>238000</v>
      </c>
      <c r="K467" s="35">
        <v>45220</v>
      </c>
      <c r="L467" s="35">
        <v>283220</v>
      </c>
      <c r="M467" s="1" t="s">
        <v>9455</v>
      </c>
      <c r="N467" s="3">
        <v>46051</v>
      </c>
      <c r="O467" s="1">
        <f t="shared" si="22"/>
        <v>6</v>
      </c>
      <c r="P467" s="1" t="s">
        <v>38</v>
      </c>
      <c r="Q467" s="1"/>
      <c r="R467" s="1"/>
      <c r="S467" s="1"/>
      <c r="T467" s="1"/>
      <c r="U467" s="3">
        <v>46065</v>
      </c>
      <c r="V467" s="1" t="s">
        <v>39</v>
      </c>
      <c r="W467" s="1"/>
      <c r="X467" s="1" t="s">
        <v>33</v>
      </c>
    </row>
    <row r="468" spans="1:24" hidden="1">
      <c r="A468" s="1" t="s">
        <v>26</v>
      </c>
      <c r="B468" s="1" t="s">
        <v>583</v>
      </c>
      <c r="C468" s="52">
        <v>34137951</v>
      </c>
      <c r="D468" s="1" t="s">
        <v>580</v>
      </c>
      <c r="E468" s="3">
        <v>46045</v>
      </c>
      <c r="F468" s="12">
        <v>46045.372395833336</v>
      </c>
      <c r="G468" s="12" t="str">
        <f t="shared" si="21"/>
        <v>ENERO</v>
      </c>
      <c r="H468" s="1">
        <v>809002625</v>
      </c>
      <c r="I468" s="1" t="s">
        <v>581</v>
      </c>
      <c r="J468" s="35">
        <f t="shared" si="23"/>
        <v>318489.08999999997</v>
      </c>
      <c r="K468" s="35">
        <v>60512.91</v>
      </c>
      <c r="L468" s="35">
        <v>379002</v>
      </c>
      <c r="M468" s="1" t="s">
        <v>9455</v>
      </c>
      <c r="N468" s="3">
        <v>46048</v>
      </c>
      <c r="O468" s="1">
        <f t="shared" si="22"/>
        <v>3</v>
      </c>
      <c r="P468" s="1" t="s">
        <v>38</v>
      </c>
      <c r="Q468" s="1"/>
      <c r="R468" s="1"/>
      <c r="S468" s="1"/>
      <c r="T468" s="1"/>
      <c r="U468" s="3">
        <v>46065</v>
      </c>
      <c r="V468" s="1" t="s">
        <v>39</v>
      </c>
      <c r="W468" s="1"/>
      <c r="X468" s="1" t="s">
        <v>40</v>
      </c>
    </row>
    <row r="469" spans="1:24" hidden="1">
      <c r="A469" s="1" t="s">
        <v>26</v>
      </c>
      <c r="B469" s="1" t="s">
        <v>834</v>
      </c>
      <c r="C469" s="52">
        <v>2198</v>
      </c>
      <c r="D469" s="1" t="s">
        <v>832</v>
      </c>
      <c r="E469" s="3">
        <v>46045</v>
      </c>
      <c r="F469" s="12">
        <v>46045.377534722225</v>
      </c>
      <c r="G469" s="12" t="str">
        <f t="shared" si="21"/>
        <v>ENERO</v>
      </c>
      <c r="H469" s="1">
        <v>800046913</v>
      </c>
      <c r="I469" s="1" t="s">
        <v>833</v>
      </c>
      <c r="J469" s="35">
        <f t="shared" si="23"/>
        <v>199999.94</v>
      </c>
      <c r="K469" s="35">
        <v>38000.06</v>
      </c>
      <c r="L469" s="35">
        <v>238000</v>
      </c>
      <c r="M469" s="1" t="s">
        <v>9455</v>
      </c>
      <c r="N469" s="3">
        <v>46048</v>
      </c>
      <c r="O469" s="1">
        <f t="shared" si="22"/>
        <v>3</v>
      </c>
      <c r="P469" s="1" t="s">
        <v>38</v>
      </c>
      <c r="Q469" s="1"/>
      <c r="R469" s="1"/>
      <c r="S469" s="1"/>
      <c r="T469" s="1"/>
      <c r="U469" s="3">
        <v>46065</v>
      </c>
      <c r="V469" s="1" t="s">
        <v>39</v>
      </c>
      <c r="W469" s="1"/>
      <c r="X469" s="1" t="s">
        <v>40</v>
      </c>
    </row>
    <row r="470" spans="1:24" hidden="1">
      <c r="A470" s="1" t="s">
        <v>26</v>
      </c>
      <c r="B470" s="1" t="s">
        <v>124</v>
      </c>
      <c r="C470" s="52">
        <v>2697</v>
      </c>
      <c r="D470" s="1" t="s">
        <v>122</v>
      </c>
      <c r="E470" s="3">
        <v>46045</v>
      </c>
      <c r="F470" s="12">
        <v>46045.37222222222</v>
      </c>
      <c r="G470" s="12" t="str">
        <f t="shared" si="21"/>
        <v>ENERO</v>
      </c>
      <c r="H470" s="1">
        <v>900667734</v>
      </c>
      <c r="I470" s="1" t="s">
        <v>123</v>
      </c>
      <c r="J470" s="35">
        <f t="shared" si="23"/>
        <v>276000</v>
      </c>
      <c r="K470" s="35">
        <v>52440</v>
      </c>
      <c r="L470" s="35">
        <v>328440</v>
      </c>
      <c r="M470" s="1" t="s">
        <v>9455</v>
      </c>
      <c r="N470" s="3">
        <v>46048</v>
      </c>
      <c r="O470" s="1">
        <f t="shared" si="22"/>
        <v>3</v>
      </c>
      <c r="P470" s="1" t="s">
        <v>38</v>
      </c>
      <c r="Q470" s="1"/>
      <c r="R470" s="1"/>
      <c r="S470" s="1"/>
      <c r="T470" s="1"/>
      <c r="U470" s="3">
        <v>46063</v>
      </c>
      <c r="V470" s="1" t="s">
        <v>39</v>
      </c>
      <c r="W470" s="1"/>
      <c r="X470" s="1" t="s">
        <v>40</v>
      </c>
    </row>
    <row r="471" spans="1:24" hidden="1">
      <c r="A471" s="1" t="s">
        <v>26</v>
      </c>
      <c r="B471" s="1" t="s">
        <v>125</v>
      </c>
      <c r="C471" s="52">
        <v>2696</v>
      </c>
      <c r="D471" s="1" t="s">
        <v>122</v>
      </c>
      <c r="E471" s="3">
        <v>46045</v>
      </c>
      <c r="F471" s="12">
        <v>46045.372175925928</v>
      </c>
      <c r="G471" s="12" t="str">
        <f t="shared" si="21"/>
        <v>ENERO</v>
      </c>
      <c r="H471" s="1">
        <v>900667734</v>
      </c>
      <c r="I471" s="1" t="s">
        <v>123</v>
      </c>
      <c r="J471" s="35">
        <f t="shared" si="23"/>
        <v>425000</v>
      </c>
      <c r="K471" s="35">
        <v>80750</v>
      </c>
      <c r="L471" s="35">
        <v>505750</v>
      </c>
      <c r="M471" s="1" t="s">
        <v>9455</v>
      </c>
      <c r="N471" s="3">
        <v>46048</v>
      </c>
      <c r="O471" s="1">
        <f t="shared" si="22"/>
        <v>3</v>
      </c>
      <c r="P471" s="1" t="s">
        <v>38</v>
      </c>
      <c r="Q471" s="1"/>
      <c r="R471" s="1"/>
      <c r="S471" s="1"/>
      <c r="T471" s="1"/>
      <c r="U471" s="3">
        <v>46063</v>
      </c>
      <c r="V471" s="1" t="s">
        <v>39</v>
      </c>
      <c r="W471" s="1"/>
      <c r="X471" s="1" t="s">
        <v>40</v>
      </c>
    </row>
    <row r="472" spans="1:24" hidden="1">
      <c r="A472" s="1" t="s">
        <v>26</v>
      </c>
      <c r="B472" s="1" t="s">
        <v>177</v>
      </c>
      <c r="C472" s="52">
        <v>100036951</v>
      </c>
      <c r="D472" s="1" t="s">
        <v>178</v>
      </c>
      <c r="E472" s="3">
        <v>46045</v>
      </c>
      <c r="F472" s="12">
        <v>46045.425023148149</v>
      </c>
      <c r="G472" s="12" t="str">
        <f t="shared" si="21"/>
        <v>ENERO</v>
      </c>
      <c r="H472" s="1">
        <v>800242106</v>
      </c>
      <c r="I472" s="1" t="s">
        <v>172</v>
      </c>
      <c r="J472" s="35">
        <f t="shared" si="23"/>
        <v>11900</v>
      </c>
      <c r="K472" s="35">
        <v>0</v>
      </c>
      <c r="L472" s="35">
        <v>11900</v>
      </c>
      <c r="M472" s="1" t="s">
        <v>70</v>
      </c>
      <c r="N472" s="3">
        <v>46048</v>
      </c>
      <c r="O472" s="1">
        <f t="shared" si="22"/>
        <v>3</v>
      </c>
      <c r="P472" s="1" t="s">
        <v>38</v>
      </c>
      <c r="Q472" s="1"/>
      <c r="R472" s="1"/>
      <c r="S472" s="1"/>
      <c r="T472" s="1"/>
      <c r="U472" s="3">
        <v>46049</v>
      </c>
      <c r="V472" s="1" t="s">
        <v>39</v>
      </c>
      <c r="W472" s="1"/>
      <c r="X472" s="1" t="s">
        <v>40</v>
      </c>
    </row>
    <row r="473" spans="1:24" hidden="1">
      <c r="A473" s="1" t="s">
        <v>26</v>
      </c>
      <c r="B473" s="1" t="s">
        <v>149</v>
      </c>
      <c r="C473" s="53">
        <v>13805</v>
      </c>
      <c r="D473" s="1" t="s">
        <v>147</v>
      </c>
      <c r="E473" s="3">
        <v>46045</v>
      </c>
      <c r="F473" s="12">
        <v>46045.31422453704</v>
      </c>
      <c r="G473" s="12" t="str">
        <f t="shared" si="21"/>
        <v>ENERO</v>
      </c>
      <c r="H473" s="1">
        <v>71951636</v>
      </c>
      <c r="I473" s="1" t="s">
        <v>148</v>
      </c>
      <c r="J473" s="35">
        <f t="shared" si="23"/>
        <v>26050.42</v>
      </c>
      <c r="K473" s="35">
        <v>4949.58</v>
      </c>
      <c r="L473" s="35">
        <v>31000</v>
      </c>
      <c r="M473" s="1" t="s">
        <v>54</v>
      </c>
      <c r="N473" s="3"/>
      <c r="O473" s="1">
        <f t="shared" si="22"/>
        <v>0</v>
      </c>
      <c r="P473" s="1"/>
      <c r="Q473" s="1"/>
      <c r="R473" s="1"/>
      <c r="S473" s="1"/>
      <c r="T473" s="1"/>
      <c r="U473" s="3"/>
      <c r="V473" s="1"/>
      <c r="W473" s="1"/>
      <c r="X473" s="1"/>
    </row>
    <row r="474" spans="1:24" hidden="1">
      <c r="A474" s="1" t="s">
        <v>26</v>
      </c>
      <c r="B474" s="1" t="s">
        <v>391</v>
      </c>
      <c r="C474" s="53">
        <v>63827</v>
      </c>
      <c r="D474" s="1" t="s">
        <v>389</v>
      </c>
      <c r="E474" s="3">
        <v>46045</v>
      </c>
      <c r="F474" s="12">
        <v>46045.309039351851</v>
      </c>
      <c r="G474" s="12" t="str">
        <f t="shared" si="21"/>
        <v>ENERO</v>
      </c>
      <c r="H474" s="1">
        <v>811039807</v>
      </c>
      <c r="I474" s="1" t="s">
        <v>390</v>
      </c>
      <c r="J474" s="35">
        <f t="shared" si="23"/>
        <v>95090.02</v>
      </c>
      <c r="K474" s="35">
        <v>0</v>
      </c>
      <c r="L474" s="35">
        <v>95090.02</v>
      </c>
      <c r="M474" s="1" t="s">
        <v>54</v>
      </c>
      <c r="N474" s="3"/>
      <c r="O474" s="1">
        <f t="shared" si="22"/>
        <v>0</v>
      </c>
      <c r="P474" s="1"/>
      <c r="Q474" s="1"/>
      <c r="R474" s="1"/>
      <c r="S474" s="1"/>
      <c r="T474" s="1"/>
      <c r="U474" s="3">
        <v>46049</v>
      </c>
      <c r="V474" s="1" t="s">
        <v>39</v>
      </c>
      <c r="W474" s="1"/>
      <c r="X474" s="1"/>
    </row>
    <row r="475" spans="1:24" hidden="1">
      <c r="A475" s="1" t="s">
        <v>26</v>
      </c>
      <c r="B475" s="1" t="s">
        <v>46</v>
      </c>
      <c r="C475" s="52">
        <v>507</v>
      </c>
      <c r="D475" s="1" t="s">
        <v>35</v>
      </c>
      <c r="E475" s="3">
        <v>46046</v>
      </c>
      <c r="F475" s="12">
        <v>46046.465243055558</v>
      </c>
      <c r="G475" s="12" t="str">
        <f t="shared" si="21"/>
        <v>ENERO</v>
      </c>
      <c r="H475" s="1">
        <v>901741749</v>
      </c>
      <c r="I475" s="1" t="s">
        <v>36</v>
      </c>
      <c r="J475" s="35">
        <f t="shared" si="23"/>
        <v>4600000</v>
      </c>
      <c r="K475" s="35">
        <v>874000</v>
      </c>
      <c r="L475" s="35">
        <v>5474000</v>
      </c>
      <c r="M475" s="1" t="s">
        <v>9455</v>
      </c>
      <c r="N475" s="3">
        <v>46049</v>
      </c>
      <c r="O475" s="1">
        <f t="shared" si="22"/>
        <v>3</v>
      </c>
      <c r="P475" s="1" t="s">
        <v>38</v>
      </c>
      <c r="Q475" s="1"/>
      <c r="R475" s="1"/>
      <c r="S475" s="1"/>
      <c r="T475" s="1"/>
      <c r="U475" s="3">
        <v>46065</v>
      </c>
      <c r="V475" s="1" t="s">
        <v>39</v>
      </c>
      <c r="W475" s="1"/>
      <c r="X475" s="1" t="s">
        <v>40</v>
      </c>
    </row>
    <row r="476" spans="1:24" hidden="1">
      <c r="A476" s="1" t="s">
        <v>26</v>
      </c>
      <c r="B476" s="1" t="s">
        <v>608</v>
      </c>
      <c r="C476" s="52">
        <v>4892</v>
      </c>
      <c r="D476" s="1" t="s">
        <v>609</v>
      </c>
      <c r="E476" s="3">
        <v>46046</v>
      </c>
      <c r="F476" s="12">
        <v>46046.431354166663</v>
      </c>
      <c r="G476" s="12" t="str">
        <f t="shared" si="21"/>
        <v>ENERO</v>
      </c>
      <c r="H476" s="1">
        <v>901222882</v>
      </c>
      <c r="I476" s="1" t="s">
        <v>610</v>
      </c>
      <c r="J476" s="35">
        <f t="shared" si="23"/>
        <v>698000</v>
      </c>
      <c r="K476" s="35">
        <v>132620</v>
      </c>
      <c r="L476" s="35">
        <v>830620</v>
      </c>
      <c r="M476" s="1" t="s">
        <v>37</v>
      </c>
      <c r="N476" s="3">
        <v>46052</v>
      </c>
      <c r="O476" s="1">
        <f t="shared" si="22"/>
        <v>6</v>
      </c>
      <c r="P476" s="1" t="s">
        <v>38</v>
      </c>
      <c r="Q476" s="1"/>
      <c r="R476" s="1"/>
      <c r="S476" s="1"/>
      <c r="T476" s="1"/>
      <c r="U476" s="3">
        <v>46056</v>
      </c>
      <c r="V476" s="1" t="s">
        <v>39</v>
      </c>
      <c r="W476" s="1"/>
      <c r="X476" s="1" t="s">
        <v>33</v>
      </c>
    </row>
    <row r="477" spans="1:24" hidden="1">
      <c r="A477" s="1" t="s">
        <v>26</v>
      </c>
      <c r="B477" s="1" t="s">
        <v>593</v>
      </c>
      <c r="C477" s="52">
        <v>12423</v>
      </c>
      <c r="D477" s="1" t="s">
        <v>28</v>
      </c>
      <c r="E477" s="3">
        <v>46046</v>
      </c>
      <c r="F477" s="12">
        <v>46046.379004629627</v>
      </c>
      <c r="G477" s="12" t="str">
        <f t="shared" si="21"/>
        <v>ENERO</v>
      </c>
      <c r="H477" s="1">
        <v>900420442</v>
      </c>
      <c r="I477" s="1" t="s">
        <v>589</v>
      </c>
      <c r="J477" s="35">
        <f t="shared" si="23"/>
        <v>135000</v>
      </c>
      <c r="K477" s="35">
        <v>25650</v>
      </c>
      <c r="L477" s="35">
        <v>160650</v>
      </c>
      <c r="M477" s="1" t="s">
        <v>9455</v>
      </c>
      <c r="N477" s="3">
        <v>46052</v>
      </c>
      <c r="O477" s="1">
        <f t="shared" si="22"/>
        <v>6</v>
      </c>
      <c r="P477" s="1" t="s">
        <v>38</v>
      </c>
      <c r="Q477" s="1"/>
      <c r="R477" s="1"/>
      <c r="S477" s="1"/>
      <c r="T477" s="1"/>
      <c r="U477" s="3">
        <v>46056</v>
      </c>
      <c r="V477" s="1" t="s">
        <v>39</v>
      </c>
      <c r="W477" s="1"/>
      <c r="X477" s="1" t="s">
        <v>33</v>
      </c>
    </row>
    <row r="478" spans="1:24" hidden="1">
      <c r="A478" s="1" t="s">
        <v>26</v>
      </c>
      <c r="B478" s="1" t="s">
        <v>773</v>
      </c>
      <c r="C478" s="52">
        <v>1241118</v>
      </c>
      <c r="D478" s="1" t="s">
        <v>708</v>
      </c>
      <c r="E478" s="3">
        <v>46046</v>
      </c>
      <c r="F478" s="12">
        <v>46046.990428240744</v>
      </c>
      <c r="G478" s="12" t="str">
        <f t="shared" si="21"/>
        <v>ENERO</v>
      </c>
      <c r="H478" s="1">
        <v>900219834</v>
      </c>
      <c r="I478" s="1" t="s">
        <v>739</v>
      </c>
      <c r="J478" s="35">
        <f t="shared" si="23"/>
        <v>3361.35</v>
      </c>
      <c r="K478" s="35">
        <v>638.65</v>
      </c>
      <c r="L478" s="35">
        <v>4000</v>
      </c>
      <c r="M478" s="1" t="s">
        <v>70</v>
      </c>
      <c r="N478" s="3">
        <v>46049</v>
      </c>
      <c r="O478" s="1">
        <f t="shared" si="22"/>
        <v>3</v>
      </c>
      <c r="P478" s="1" t="s">
        <v>38</v>
      </c>
      <c r="Q478" s="1"/>
      <c r="R478" s="1"/>
      <c r="S478" s="1"/>
      <c r="T478" s="1"/>
      <c r="U478" s="3">
        <v>46051</v>
      </c>
      <c r="V478" s="1" t="s">
        <v>39</v>
      </c>
      <c r="W478" s="1"/>
      <c r="X478" s="1" t="s">
        <v>40</v>
      </c>
    </row>
    <row r="479" spans="1:24" hidden="1">
      <c r="A479" s="1" t="s">
        <v>736</v>
      </c>
      <c r="B479" s="1" t="s">
        <v>774</v>
      </c>
      <c r="C479" s="52">
        <v>82062367</v>
      </c>
      <c r="D479" s="1" t="s">
        <v>738</v>
      </c>
      <c r="E479" s="3">
        <v>46046</v>
      </c>
      <c r="F479" s="12">
        <v>46046.754247685189</v>
      </c>
      <c r="G479" s="12" t="str">
        <f t="shared" si="21"/>
        <v>ENERO</v>
      </c>
      <c r="H479" s="1">
        <v>900219834</v>
      </c>
      <c r="I479" s="1" t="s">
        <v>739</v>
      </c>
      <c r="J479" s="35">
        <f t="shared" si="23"/>
        <v>11600</v>
      </c>
      <c r="K479" s="35">
        <v>0</v>
      </c>
      <c r="L479" s="35">
        <v>11600</v>
      </c>
      <c r="M479" s="1" t="s">
        <v>70</v>
      </c>
      <c r="N479" s="3">
        <v>46049</v>
      </c>
      <c r="O479" s="1">
        <f t="shared" si="22"/>
        <v>3</v>
      </c>
      <c r="P479" s="1" t="s">
        <v>38</v>
      </c>
      <c r="Q479" s="1"/>
      <c r="R479" s="1"/>
      <c r="S479" s="1"/>
      <c r="T479" s="1"/>
      <c r="U479" s="3">
        <v>46051</v>
      </c>
      <c r="V479" s="1" t="s">
        <v>39</v>
      </c>
      <c r="W479" s="1"/>
      <c r="X479" s="1" t="s">
        <v>40</v>
      </c>
    </row>
    <row r="480" spans="1:24" hidden="1">
      <c r="A480" s="1" t="s">
        <v>736</v>
      </c>
      <c r="B480" s="1" t="s">
        <v>775</v>
      </c>
      <c r="C480" s="52">
        <v>81957254</v>
      </c>
      <c r="D480" s="1" t="s">
        <v>738</v>
      </c>
      <c r="E480" s="3">
        <v>46046</v>
      </c>
      <c r="F480" s="12">
        <v>46046.371944444443</v>
      </c>
      <c r="G480" s="12" t="str">
        <f t="shared" si="21"/>
        <v>ENERO</v>
      </c>
      <c r="H480" s="1">
        <v>900219834</v>
      </c>
      <c r="I480" s="1" t="s">
        <v>739</v>
      </c>
      <c r="J480" s="35">
        <f t="shared" si="23"/>
        <v>11600</v>
      </c>
      <c r="K480" s="35">
        <v>0</v>
      </c>
      <c r="L480" s="35">
        <v>11600</v>
      </c>
      <c r="M480" s="1" t="s">
        <v>70</v>
      </c>
      <c r="N480" s="3">
        <v>46049</v>
      </c>
      <c r="O480" s="1">
        <f t="shared" si="22"/>
        <v>3</v>
      </c>
      <c r="P480" s="1" t="s">
        <v>38</v>
      </c>
      <c r="Q480" s="1"/>
      <c r="R480" s="1"/>
      <c r="S480" s="1"/>
      <c r="T480" s="1"/>
      <c r="U480" s="3">
        <v>46051</v>
      </c>
      <c r="V480" s="1" t="s">
        <v>39</v>
      </c>
      <c r="W480" s="1"/>
      <c r="X480" s="1" t="s">
        <v>40</v>
      </c>
    </row>
    <row r="481" spans="1:24" hidden="1">
      <c r="A481" s="1" t="s">
        <v>26</v>
      </c>
      <c r="B481" s="1" t="s">
        <v>853</v>
      </c>
      <c r="C481" s="53">
        <v>115213</v>
      </c>
      <c r="D481" s="1" t="s">
        <v>854</v>
      </c>
      <c r="E481" s="3">
        <v>46046</v>
      </c>
      <c r="F481" s="12">
        <v>46046.366689814815</v>
      </c>
      <c r="G481" s="12" t="str">
        <f t="shared" si="21"/>
        <v>ENERO</v>
      </c>
      <c r="H481" s="1">
        <v>811014733</v>
      </c>
      <c r="I481" s="1" t="s">
        <v>855</v>
      </c>
      <c r="J481" s="35">
        <f t="shared" si="23"/>
        <v>164159</v>
      </c>
      <c r="K481" s="35">
        <v>0</v>
      </c>
      <c r="L481" s="35">
        <v>164159</v>
      </c>
      <c r="M481" s="1" t="s">
        <v>54</v>
      </c>
      <c r="N481" s="3"/>
      <c r="O481" s="1">
        <f t="shared" si="22"/>
        <v>0</v>
      </c>
      <c r="P481" s="1"/>
      <c r="Q481" s="1"/>
      <c r="R481" s="1"/>
      <c r="S481" s="1"/>
      <c r="T481" s="1"/>
      <c r="U481" s="3">
        <v>46062</v>
      </c>
      <c r="V481" s="1" t="s">
        <v>39</v>
      </c>
      <c r="W481" s="1"/>
      <c r="X481" s="1"/>
    </row>
    <row r="482" spans="1:24" hidden="1">
      <c r="A482" s="1" t="s">
        <v>26</v>
      </c>
      <c r="B482" s="1" t="s">
        <v>645</v>
      </c>
      <c r="C482" s="52">
        <v>24802</v>
      </c>
      <c r="D482" s="1" t="s">
        <v>28</v>
      </c>
      <c r="E482" s="3">
        <v>46046</v>
      </c>
      <c r="F482" s="12">
        <v>46046.187268518515</v>
      </c>
      <c r="G482" s="12" t="str">
        <f t="shared" si="21"/>
        <v>ENERO</v>
      </c>
      <c r="H482" s="1">
        <v>900989276</v>
      </c>
      <c r="I482" s="1" t="s">
        <v>646</v>
      </c>
      <c r="J482" s="35">
        <f t="shared" si="23"/>
        <v>151260.5</v>
      </c>
      <c r="K482" s="35">
        <v>28739.5</v>
      </c>
      <c r="L482" s="35">
        <v>180000</v>
      </c>
      <c r="M482" s="1" t="s">
        <v>54</v>
      </c>
      <c r="N482" s="3"/>
      <c r="O482" s="1">
        <f t="shared" si="22"/>
        <v>0</v>
      </c>
      <c r="P482" s="1"/>
      <c r="Q482" s="1"/>
      <c r="R482" s="1"/>
      <c r="S482" s="1"/>
      <c r="T482" s="1"/>
      <c r="U482" s="3">
        <v>46084</v>
      </c>
      <c r="V482" s="1" t="s">
        <v>39</v>
      </c>
      <c r="W482" s="1"/>
      <c r="X482" s="1"/>
    </row>
    <row r="483" spans="1:24" hidden="1">
      <c r="A483" s="1" t="s">
        <v>26</v>
      </c>
      <c r="B483" s="1" t="s">
        <v>677</v>
      </c>
      <c r="C483" s="52">
        <v>7076</v>
      </c>
      <c r="D483" s="1" t="s">
        <v>678</v>
      </c>
      <c r="E483" s="3">
        <v>46047</v>
      </c>
      <c r="F483" s="12">
        <v>46047.971944444442</v>
      </c>
      <c r="G483" s="12" t="str">
        <f t="shared" si="21"/>
        <v>ENERO</v>
      </c>
      <c r="H483" s="1">
        <v>901174199</v>
      </c>
      <c r="I483" s="1" t="s">
        <v>679</v>
      </c>
      <c r="J483" s="35">
        <f t="shared" si="23"/>
        <v>1000000</v>
      </c>
      <c r="K483" s="35">
        <v>190000</v>
      </c>
      <c r="L483" s="35">
        <v>1190000</v>
      </c>
      <c r="M483" s="1" t="s">
        <v>37</v>
      </c>
      <c r="N483" s="3">
        <v>46050</v>
      </c>
      <c r="O483" s="1">
        <f t="shared" si="22"/>
        <v>3</v>
      </c>
      <c r="P483" s="1" t="s">
        <v>38</v>
      </c>
      <c r="Q483" s="1"/>
      <c r="R483" s="1"/>
      <c r="S483" s="1"/>
      <c r="T483" s="1"/>
      <c r="U483" s="3">
        <v>46056</v>
      </c>
      <c r="V483" s="1" t="s">
        <v>39</v>
      </c>
      <c r="W483" s="1"/>
      <c r="X483" s="1" t="s">
        <v>40</v>
      </c>
    </row>
    <row r="484" spans="1:24" hidden="1">
      <c r="A484" s="1" t="s">
        <v>26</v>
      </c>
      <c r="B484" s="1" t="s">
        <v>680</v>
      </c>
      <c r="C484" s="52">
        <v>7075</v>
      </c>
      <c r="D484" s="1" t="s">
        <v>678</v>
      </c>
      <c r="E484" s="3">
        <v>46047</v>
      </c>
      <c r="F484" s="12">
        <v>46047.970277777778</v>
      </c>
      <c r="G484" s="12" t="str">
        <f t="shared" si="21"/>
        <v>ENERO</v>
      </c>
      <c r="H484" s="1">
        <v>901174199</v>
      </c>
      <c r="I484" s="1" t="s">
        <v>679</v>
      </c>
      <c r="J484" s="35">
        <f t="shared" si="23"/>
        <v>250000</v>
      </c>
      <c r="K484" s="35">
        <v>47500</v>
      </c>
      <c r="L484" s="35">
        <v>297500</v>
      </c>
      <c r="M484" s="1" t="s">
        <v>37</v>
      </c>
      <c r="N484" s="3">
        <v>46050</v>
      </c>
      <c r="O484" s="1">
        <f t="shared" si="22"/>
        <v>3</v>
      </c>
      <c r="P484" s="1" t="s">
        <v>38</v>
      </c>
      <c r="Q484" s="1"/>
      <c r="R484" s="1"/>
      <c r="S484" s="1"/>
      <c r="T484" s="1"/>
      <c r="U484" s="3">
        <v>46056</v>
      </c>
      <c r="V484" s="1" t="s">
        <v>39</v>
      </c>
      <c r="W484" s="1"/>
      <c r="X484" s="1" t="s">
        <v>40</v>
      </c>
    </row>
    <row r="485" spans="1:24" hidden="1">
      <c r="A485" s="1" t="s">
        <v>26</v>
      </c>
      <c r="B485" s="1" t="s">
        <v>681</v>
      </c>
      <c r="C485" s="52">
        <v>7073</v>
      </c>
      <c r="D485" s="1" t="s">
        <v>678</v>
      </c>
      <c r="E485" s="3">
        <v>46047</v>
      </c>
      <c r="F485" s="12">
        <v>46047.961944444447</v>
      </c>
      <c r="G485" s="12" t="str">
        <f t="shared" si="21"/>
        <v>ENERO</v>
      </c>
      <c r="H485" s="1">
        <v>901174199</v>
      </c>
      <c r="I485" s="1" t="s">
        <v>679</v>
      </c>
      <c r="J485" s="35">
        <f t="shared" si="23"/>
        <v>526000</v>
      </c>
      <c r="K485" s="35">
        <v>99940</v>
      </c>
      <c r="L485" s="35">
        <v>625940</v>
      </c>
      <c r="M485" s="1" t="s">
        <v>37</v>
      </c>
      <c r="N485" s="3">
        <v>46050</v>
      </c>
      <c r="O485" s="1">
        <f t="shared" si="22"/>
        <v>3</v>
      </c>
      <c r="P485" s="1" t="s">
        <v>38</v>
      </c>
      <c r="Q485" s="1"/>
      <c r="R485" s="1"/>
      <c r="S485" s="1"/>
      <c r="T485" s="1"/>
      <c r="U485" s="3">
        <v>46056</v>
      </c>
      <c r="V485" s="1" t="s">
        <v>39</v>
      </c>
      <c r="W485" s="1"/>
      <c r="X485" s="1" t="s">
        <v>40</v>
      </c>
    </row>
    <row r="486" spans="1:24" hidden="1">
      <c r="A486" s="1" t="s">
        <v>26</v>
      </c>
      <c r="B486" s="1" t="s">
        <v>682</v>
      </c>
      <c r="C486" s="52">
        <v>7074</v>
      </c>
      <c r="D486" s="1" t="s">
        <v>678</v>
      </c>
      <c r="E486" s="3">
        <v>46047</v>
      </c>
      <c r="F486" s="12">
        <v>46047.967777777776</v>
      </c>
      <c r="G486" s="12" t="str">
        <f t="shared" si="21"/>
        <v>ENERO</v>
      </c>
      <c r="H486" s="1">
        <v>901174199</v>
      </c>
      <c r="I486" s="1" t="s">
        <v>679</v>
      </c>
      <c r="J486" s="35">
        <f t="shared" si="23"/>
        <v>900000</v>
      </c>
      <c r="K486" s="35">
        <v>171000</v>
      </c>
      <c r="L486" s="35">
        <v>1071000</v>
      </c>
      <c r="M486" s="1" t="s">
        <v>37</v>
      </c>
      <c r="N486" s="3">
        <v>46050</v>
      </c>
      <c r="O486" s="1">
        <f t="shared" si="22"/>
        <v>3</v>
      </c>
      <c r="P486" s="1" t="s">
        <v>38</v>
      </c>
      <c r="Q486" s="1"/>
      <c r="R486" s="1"/>
      <c r="S486" s="1"/>
      <c r="T486" s="1"/>
      <c r="U486" s="3">
        <v>46056</v>
      </c>
      <c r="V486" s="1" t="s">
        <v>39</v>
      </c>
      <c r="W486" s="1"/>
      <c r="X486" s="1" t="s">
        <v>40</v>
      </c>
    </row>
    <row r="487" spans="1:24" hidden="1">
      <c r="A487" s="1" t="s">
        <v>26</v>
      </c>
      <c r="B487" s="1" t="s">
        <v>683</v>
      </c>
      <c r="C487" s="52">
        <v>7070</v>
      </c>
      <c r="D487" s="1" t="s">
        <v>678</v>
      </c>
      <c r="E487" s="3">
        <v>46047</v>
      </c>
      <c r="F487" s="12">
        <v>46047.902025462965</v>
      </c>
      <c r="G487" s="12" t="str">
        <f t="shared" si="21"/>
        <v>ENERO</v>
      </c>
      <c r="H487" s="1">
        <v>901174199</v>
      </c>
      <c r="I487" s="1" t="s">
        <v>679</v>
      </c>
      <c r="J487" s="35">
        <f t="shared" si="23"/>
        <v>3448876</v>
      </c>
      <c r="K487" s="35">
        <v>655286.43999999994</v>
      </c>
      <c r="L487" s="35">
        <v>4104162.44</v>
      </c>
      <c r="M487" s="1" t="s">
        <v>37</v>
      </c>
      <c r="N487" s="3">
        <v>46050</v>
      </c>
      <c r="O487" s="1">
        <f t="shared" si="22"/>
        <v>3</v>
      </c>
      <c r="P487" s="1" t="s">
        <v>38</v>
      </c>
      <c r="Q487" s="1"/>
      <c r="R487" s="1"/>
      <c r="S487" s="1"/>
      <c r="T487" s="1"/>
      <c r="U487" s="3">
        <v>46056</v>
      </c>
      <c r="V487" s="1" t="s">
        <v>39</v>
      </c>
      <c r="W487" s="1"/>
      <c r="X487" s="1" t="s">
        <v>40</v>
      </c>
    </row>
    <row r="488" spans="1:24" hidden="1">
      <c r="A488" s="1" t="s">
        <v>26</v>
      </c>
      <c r="B488" s="1" t="s">
        <v>684</v>
      </c>
      <c r="C488" s="52">
        <v>7072</v>
      </c>
      <c r="D488" s="1" t="s">
        <v>678</v>
      </c>
      <c r="E488" s="3">
        <v>46047</v>
      </c>
      <c r="F488" s="12">
        <v>46047.960300925923</v>
      </c>
      <c r="G488" s="12" t="str">
        <f t="shared" si="21"/>
        <v>ENERO</v>
      </c>
      <c r="H488" s="1">
        <v>901174199</v>
      </c>
      <c r="I488" s="1" t="s">
        <v>679</v>
      </c>
      <c r="J488" s="35">
        <f t="shared" si="23"/>
        <v>1341300</v>
      </c>
      <c r="K488" s="35">
        <v>254847</v>
      </c>
      <c r="L488" s="35">
        <v>1596147</v>
      </c>
      <c r="M488" s="1" t="s">
        <v>37</v>
      </c>
      <c r="N488" s="3">
        <v>46050</v>
      </c>
      <c r="O488" s="1">
        <f t="shared" si="22"/>
        <v>3</v>
      </c>
      <c r="P488" s="1" t="s">
        <v>38</v>
      </c>
      <c r="Q488" s="1"/>
      <c r="R488" s="1"/>
      <c r="S488" s="1"/>
      <c r="T488" s="1"/>
      <c r="U488" s="3">
        <v>46056</v>
      </c>
      <c r="V488" s="1" t="s">
        <v>39</v>
      </c>
      <c r="W488" s="1"/>
      <c r="X488" s="1" t="s">
        <v>40</v>
      </c>
    </row>
    <row r="489" spans="1:24" hidden="1">
      <c r="A489" s="1" t="s">
        <v>26</v>
      </c>
      <c r="B489" s="1" t="s">
        <v>685</v>
      </c>
      <c r="C489" s="52">
        <v>7071</v>
      </c>
      <c r="D489" s="1" t="s">
        <v>678</v>
      </c>
      <c r="E489" s="3">
        <v>46047</v>
      </c>
      <c r="F489" s="12">
        <v>46047.90420138889</v>
      </c>
      <c r="G489" s="12" t="str">
        <f t="shared" si="21"/>
        <v>ENERO</v>
      </c>
      <c r="H489" s="1">
        <v>901174199</v>
      </c>
      <c r="I489" s="1" t="s">
        <v>679</v>
      </c>
      <c r="J489" s="35">
        <f t="shared" si="23"/>
        <v>3869676.0000000005</v>
      </c>
      <c r="K489" s="35">
        <v>735238.44</v>
      </c>
      <c r="L489" s="35">
        <v>4604914.4400000004</v>
      </c>
      <c r="M489" s="1" t="s">
        <v>37</v>
      </c>
      <c r="N489" s="3">
        <v>46050</v>
      </c>
      <c r="O489" s="1">
        <f t="shared" si="22"/>
        <v>3</v>
      </c>
      <c r="P489" s="1" t="s">
        <v>38</v>
      </c>
      <c r="Q489" s="1"/>
      <c r="R489" s="1"/>
      <c r="S489" s="1"/>
      <c r="T489" s="1"/>
      <c r="U489" s="3">
        <v>46056</v>
      </c>
      <c r="V489" s="1" t="s">
        <v>39</v>
      </c>
      <c r="W489" s="1"/>
      <c r="X489" s="1" t="s">
        <v>40</v>
      </c>
    </row>
    <row r="490" spans="1:24" hidden="1">
      <c r="A490" s="1" t="s">
        <v>26</v>
      </c>
      <c r="B490" s="1" t="s">
        <v>686</v>
      </c>
      <c r="C490" s="52">
        <v>7068</v>
      </c>
      <c r="D490" s="1" t="s">
        <v>678</v>
      </c>
      <c r="E490" s="3">
        <v>46047</v>
      </c>
      <c r="F490" s="12">
        <v>46047.897337962961</v>
      </c>
      <c r="G490" s="12" t="str">
        <f t="shared" si="21"/>
        <v>ENERO</v>
      </c>
      <c r="H490" s="1">
        <v>901174199</v>
      </c>
      <c r="I490" s="1" t="s">
        <v>679</v>
      </c>
      <c r="J490" s="35">
        <f t="shared" si="23"/>
        <v>4418400</v>
      </c>
      <c r="K490" s="35">
        <v>839496</v>
      </c>
      <c r="L490" s="35">
        <v>5257896</v>
      </c>
      <c r="M490" s="1" t="s">
        <v>37</v>
      </c>
      <c r="N490" s="3">
        <v>46050</v>
      </c>
      <c r="O490" s="1">
        <f t="shared" si="22"/>
        <v>3</v>
      </c>
      <c r="P490" s="1" t="s">
        <v>38</v>
      </c>
      <c r="Q490" s="1"/>
      <c r="R490" s="1"/>
      <c r="S490" s="1"/>
      <c r="T490" s="1"/>
      <c r="U490" s="3">
        <v>46056</v>
      </c>
      <c r="V490" s="1" t="s">
        <v>39</v>
      </c>
      <c r="W490" s="1"/>
      <c r="X490" s="1" t="s">
        <v>40</v>
      </c>
    </row>
    <row r="491" spans="1:24" hidden="1">
      <c r="A491" s="1" t="s">
        <v>26</v>
      </c>
      <c r="B491" s="1" t="s">
        <v>687</v>
      </c>
      <c r="C491" s="52">
        <v>7069</v>
      </c>
      <c r="D491" s="1" t="s">
        <v>678</v>
      </c>
      <c r="E491" s="3">
        <v>46047</v>
      </c>
      <c r="F491" s="12">
        <v>46047.898923611108</v>
      </c>
      <c r="G491" s="12" t="str">
        <f t="shared" si="21"/>
        <v>ENERO</v>
      </c>
      <c r="H491" s="1">
        <v>901174199</v>
      </c>
      <c r="I491" s="1" t="s">
        <v>679</v>
      </c>
      <c r="J491" s="35">
        <f t="shared" si="23"/>
        <v>4200000</v>
      </c>
      <c r="K491" s="35">
        <v>798000</v>
      </c>
      <c r="L491" s="35">
        <v>4998000</v>
      </c>
      <c r="M491" s="1" t="s">
        <v>37</v>
      </c>
      <c r="N491" s="3">
        <v>46050</v>
      </c>
      <c r="O491" s="1">
        <f t="shared" si="22"/>
        <v>3</v>
      </c>
      <c r="P491" s="1" t="s">
        <v>38</v>
      </c>
      <c r="Q491" s="1"/>
      <c r="R491" s="1"/>
      <c r="S491" s="1"/>
      <c r="T491" s="1"/>
      <c r="U491" s="3">
        <v>46056</v>
      </c>
      <c r="V491" s="1" t="s">
        <v>39</v>
      </c>
      <c r="W491" s="1"/>
      <c r="X491" s="1" t="s">
        <v>40</v>
      </c>
    </row>
    <row r="492" spans="1:24" hidden="1">
      <c r="A492" s="1" t="s">
        <v>26</v>
      </c>
      <c r="B492" s="1" t="s">
        <v>688</v>
      </c>
      <c r="C492" s="52">
        <v>7065</v>
      </c>
      <c r="D492" s="1" t="s">
        <v>678</v>
      </c>
      <c r="E492" s="3">
        <v>46047</v>
      </c>
      <c r="F492" s="12">
        <v>46047.891481481478</v>
      </c>
      <c r="G492" s="12" t="str">
        <f t="shared" si="21"/>
        <v>ENERO</v>
      </c>
      <c r="H492" s="1">
        <v>901174199</v>
      </c>
      <c r="I492" s="1" t="s">
        <v>679</v>
      </c>
      <c r="J492" s="35">
        <f t="shared" si="23"/>
        <v>7130958</v>
      </c>
      <c r="K492" s="35">
        <v>1354882.02</v>
      </c>
      <c r="L492" s="35">
        <v>8485840.0199999996</v>
      </c>
      <c r="M492" s="1" t="s">
        <v>37</v>
      </c>
      <c r="N492" s="3">
        <v>46050</v>
      </c>
      <c r="O492" s="1">
        <f t="shared" si="22"/>
        <v>3</v>
      </c>
      <c r="P492" s="1" t="s">
        <v>38</v>
      </c>
      <c r="Q492" s="1"/>
      <c r="R492" s="1"/>
      <c r="S492" s="1"/>
      <c r="T492" s="1"/>
      <c r="U492" s="3">
        <v>46056</v>
      </c>
      <c r="V492" s="1" t="s">
        <v>39</v>
      </c>
      <c r="W492" s="1"/>
      <c r="X492" s="1" t="s">
        <v>40</v>
      </c>
    </row>
    <row r="493" spans="1:24" hidden="1">
      <c r="A493" s="1" t="s">
        <v>26</v>
      </c>
      <c r="B493" s="1" t="s">
        <v>689</v>
      </c>
      <c r="C493" s="52">
        <v>7067</v>
      </c>
      <c r="D493" s="1" t="s">
        <v>678</v>
      </c>
      <c r="E493" s="3">
        <v>46047</v>
      </c>
      <c r="F493" s="12">
        <v>46047.895775462966</v>
      </c>
      <c r="G493" s="12" t="str">
        <f t="shared" si="21"/>
        <v>ENERO</v>
      </c>
      <c r="H493" s="1">
        <v>901174199</v>
      </c>
      <c r="I493" s="1" t="s">
        <v>679</v>
      </c>
      <c r="J493" s="35">
        <f t="shared" si="23"/>
        <v>5518202</v>
      </c>
      <c r="K493" s="35">
        <v>1048458.38</v>
      </c>
      <c r="L493" s="35">
        <v>6566660.3799999999</v>
      </c>
      <c r="M493" s="1" t="s">
        <v>37</v>
      </c>
      <c r="N493" s="3">
        <v>46050</v>
      </c>
      <c r="O493" s="1">
        <f t="shared" si="22"/>
        <v>3</v>
      </c>
      <c r="P493" s="1" t="s">
        <v>38</v>
      </c>
      <c r="Q493" s="1"/>
      <c r="R493" s="1"/>
      <c r="S493" s="1"/>
      <c r="T493" s="1"/>
      <c r="U493" s="3">
        <v>46056</v>
      </c>
      <c r="V493" s="1" t="s">
        <v>39</v>
      </c>
      <c r="W493" s="1"/>
      <c r="X493" s="1" t="s">
        <v>40</v>
      </c>
    </row>
    <row r="494" spans="1:24" hidden="1">
      <c r="A494" s="1" t="s">
        <v>26</v>
      </c>
      <c r="B494" s="1" t="s">
        <v>690</v>
      </c>
      <c r="C494" s="52">
        <v>7066</v>
      </c>
      <c r="D494" s="1" t="s">
        <v>678</v>
      </c>
      <c r="E494" s="3">
        <v>46047</v>
      </c>
      <c r="F494" s="12">
        <v>46047.893414351849</v>
      </c>
      <c r="G494" s="12" t="str">
        <f t="shared" si="21"/>
        <v>ENERO</v>
      </c>
      <c r="H494" s="1">
        <v>901174199</v>
      </c>
      <c r="I494" s="1" t="s">
        <v>679</v>
      </c>
      <c r="J494" s="35">
        <f t="shared" si="23"/>
        <v>4523600</v>
      </c>
      <c r="K494" s="35">
        <v>859484</v>
      </c>
      <c r="L494" s="35">
        <v>5383084</v>
      </c>
      <c r="M494" s="1" t="s">
        <v>37</v>
      </c>
      <c r="N494" s="3">
        <v>46050</v>
      </c>
      <c r="O494" s="1">
        <f t="shared" si="22"/>
        <v>3</v>
      </c>
      <c r="P494" s="1" t="s">
        <v>38</v>
      </c>
      <c r="Q494" s="1"/>
      <c r="R494" s="1"/>
      <c r="S494" s="1"/>
      <c r="T494" s="1"/>
      <c r="U494" s="3">
        <v>46056</v>
      </c>
      <c r="V494" s="1" t="s">
        <v>39</v>
      </c>
      <c r="W494" s="1"/>
      <c r="X494" s="1" t="s">
        <v>40</v>
      </c>
    </row>
    <row r="495" spans="1:24" hidden="1">
      <c r="A495" s="1" t="s">
        <v>26</v>
      </c>
      <c r="B495" s="1" t="s">
        <v>219</v>
      </c>
      <c r="C495" s="52">
        <v>3383981</v>
      </c>
      <c r="D495" s="1" t="s">
        <v>220</v>
      </c>
      <c r="E495" s="3">
        <v>46047</v>
      </c>
      <c r="F495" s="12">
        <v>46047.502488425926</v>
      </c>
      <c r="G495" s="12" t="str">
        <f t="shared" si="21"/>
        <v>ENERO</v>
      </c>
      <c r="H495" s="1">
        <v>890903790</v>
      </c>
      <c r="I495" s="1" t="s">
        <v>218</v>
      </c>
      <c r="J495" s="35">
        <f t="shared" si="23"/>
        <v>83866</v>
      </c>
      <c r="K495" s="35">
        <v>0</v>
      </c>
      <c r="L495" s="35">
        <v>83866</v>
      </c>
      <c r="M495" s="1" t="s">
        <v>199</v>
      </c>
      <c r="N495" s="3">
        <v>46055</v>
      </c>
      <c r="O495" s="1">
        <f t="shared" si="22"/>
        <v>8</v>
      </c>
      <c r="P495" s="1" t="s">
        <v>221</v>
      </c>
      <c r="Q495" s="1"/>
      <c r="R495" s="1"/>
      <c r="S495" s="1"/>
      <c r="T495" s="1"/>
      <c r="U495" s="3">
        <v>46058</v>
      </c>
      <c r="V495" s="1" t="s">
        <v>39</v>
      </c>
      <c r="W495" s="1"/>
      <c r="X495" s="1" t="s">
        <v>33</v>
      </c>
    </row>
    <row r="496" spans="1:24" hidden="1">
      <c r="A496" s="1" t="s">
        <v>26</v>
      </c>
      <c r="B496" s="1" t="s">
        <v>467</v>
      </c>
      <c r="C496" s="52">
        <v>130063</v>
      </c>
      <c r="D496" s="1" t="s">
        <v>468</v>
      </c>
      <c r="E496" s="3">
        <v>46047</v>
      </c>
      <c r="F496" s="12">
        <v>46047.311805555553</v>
      </c>
      <c r="G496" s="12" t="str">
        <f t="shared" si="21"/>
        <v>ENERO</v>
      </c>
      <c r="H496" s="1">
        <v>901406407</v>
      </c>
      <c r="I496" s="1" t="s">
        <v>469</v>
      </c>
      <c r="J496" s="35">
        <f t="shared" si="23"/>
        <v>35400</v>
      </c>
      <c r="K496" s="35">
        <v>0</v>
      </c>
      <c r="L496" s="35">
        <v>35400</v>
      </c>
      <c r="M496" s="1" t="s">
        <v>54</v>
      </c>
      <c r="N496" s="3"/>
      <c r="O496" s="1">
        <f t="shared" si="22"/>
        <v>0</v>
      </c>
      <c r="P496" s="1"/>
      <c r="Q496" s="1"/>
      <c r="R496" s="1"/>
      <c r="S496" s="1"/>
      <c r="T496" s="1"/>
      <c r="U496" s="3"/>
      <c r="V496" s="1"/>
      <c r="W496" s="1"/>
      <c r="X496" s="1"/>
    </row>
    <row r="497" spans="1:24" hidden="1">
      <c r="A497" s="1" t="s">
        <v>26</v>
      </c>
      <c r="B497" s="1" t="s">
        <v>961</v>
      </c>
      <c r="C497" s="53">
        <v>110933</v>
      </c>
      <c r="D497" s="1" t="s">
        <v>962</v>
      </c>
      <c r="E497" s="3">
        <v>46048</v>
      </c>
      <c r="F497" s="12">
        <v>46048.939432870371</v>
      </c>
      <c r="G497" s="12" t="str">
        <f t="shared" si="21"/>
        <v>ENERO</v>
      </c>
      <c r="H497" s="1">
        <v>900125852</v>
      </c>
      <c r="I497" s="1" t="s">
        <v>959</v>
      </c>
      <c r="J497" s="35">
        <f t="shared" si="23"/>
        <v>3193.2799999999997</v>
      </c>
      <c r="K497" s="35">
        <v>606.72</v>
      </c>
      <c r="L497" s="35">
        <v>3800</v>
      </c>
      <c r="M497" s="1" t="s">
        <v>54</v>
      </c>
      <c r="N497" s="3"/>
      <c r="O497" s="1">
        <f t="shared" si="22"/>
        <v>0</v>
      </c>
      <c r="P497" s="1"/>
      <c r="Q497" s="1"/>
      <c r="R497" s="1"/>
      <c r="S497" s="1"/>
      <c r="T497" s="1"/>
      <c r="U497" s="3"/>
      <c r="V497" s="1"/>
      <c r="W497" s="1"/>
      <c r="X497" s="1"/>
    </row>
    <row r="498" spans="1:24" hidden="1">
      <c r="A498" s="1" t="s">
        <v>26</v>
      </c>
      <c r="B498" s="1" t="s">
        <v>105</v>
      </c>
      <c r="C498" s="52">
        <v>587</v>
      </c>
      <c r="D498" s="1" t="s">
        <v>106</v>
      </c>
      <c r="E498" s="3">
        <v>46048</v>
      </c>
      <c r="F498" s="12">
        <v>46048.937824074077</v>
      </c>
      <c r="G498" s="12" t="str">
        <f t="shared" si="21"/>
        <v>ENERO</v>
      </c>
      <c r="H498" s="1">
        <v>901161036</v>
      </c>
      <c r="I498" s="1" t="s">
        <v>107</v>
      </c>
      <c r="J498" s="35">
        <f t="shared" si="23"/>
        <v>13216000</v>
      </c>
      <c r="K498" s="35">
        <v>2511040</v>
      </c>
      <c r="L498" s="35">
        <v>15727040</v>
      </c>
      <c r="M498" s="1" t="s">
        <v>58</v>
      </c>
      <c r="N498" s="3">
        <v>46057</v>
      </c>
      <c r="O498" s="1">
        <f t="shared" si="22"/>
        <v>9</v>
      </c>
      <c r="P498" s="1" t="s">
        <v>38</v>
      </c>
      <c r="Q498" s="1"/>
      <c r="R498" s="1"/>
      <c r="S498" s="1"/>
      <c r="T498" s="1"/>
      <c r="U498" s="3">
        <v>46065</v>
      </c>
      <c r="V498" s="1" t="s">
        <v>32</v>
      </c>
      <c r="W498" s="1"/>
      <c r="X498" s="1" t="s">
        <v>33</v>
      </c>
    </row>
    <row r="499" spans="1:24" hidden="1">
      <c r="A499" s="1" t="s">
        <v>26</v>
      </c>
      <c r="B499" s="1" t="s">
        <v>108</v>
      </c>
      <c r="C499" s="52">
        <v>586</v>
      </c>
      <c r="D499" s="1" t="s">
        <v>106</v>
      </c>
      <c r="E499" s="3">
        <v>46048</v>
      </c>
      <c r="F499" s="12">
        <v>46048.928842592592</v>
      </c>
      <c r="G499" s="12" t="str">
        <f t="shared" si="21"/>
        <v>ENERO</v>
      </c>
      <c r="H499" s="1">
        <v>901161036</v>
      </c>
      <c r="I499" s="1" t="s">
        <v>107</v>
      </c>
      <c r="J499" s="35">
        <f t="shared" si="23"/>
        <v>44030000</v>
      </c>
      <c r="K499" s="35">
        <v>8365700</v>
      </c>
      <c r="L499" s="35">
        <v>52395700</v>
      </c>
      <c r="M499" s="1" t="s">
        <v>58</v>
      </c>
      <c r="N499" s="3">
        <v>46057</v>
      </c>
      <c r="O499" s="1">
        <f t="shared" si="22"/>
        <v>9</v>
      </c>
      <c r="P499" s="1" t="s">
        <v>38</v>
      </c>
      <c r="Q499" s="1"/>
      <c r="R499" s="1"/>
      <c r="S499" s="1"/>
      <c r="T499" s="1"/>
      <c r="U499" s="3">
        <v>46065</v>
      </c>
      <c r="V499" s="1" t="s">
        <v>32</v>
      </c>
      <c r="W499" s="1"/>
      <c r="X499" s="1" t="s">
        <v>33</v>
      </c>
    </row>
    <row r="500" spans="1:24" hidden="1">
      <c r="A500" s="1" t="s">
        <v>26</v>
      </c>
      <c r="B500" s="1" t="s">
        <v>109</v>
      </c>
      <c r="C500" s="52">
        <v>585</v>
      </c>
      <c r="D500" s="1" t="s">
        <v>106</v>
      </c>
      <c r="E500" s="3">
        <v>46048</v>
      </c>
      <c r="F500" s="12">
        <v>46048.922442129631</v>
      </c>
      <c r="G500" s="12" t="str">
        <f t="shared" si="21"/>
        <v>ENERO</v>
      </c>
      <c r="H500" s="1">
        <v>901161036</v>
      </c>
      <c r="I500" s="1" t="s">
        <v>107</v>
      </c>
      <c r="J500" s="35">
        <f t="shared" si="23"/>
        <v>905000</v>
      </c>
      <c r="K500" s="35">
        <v>171950</v>
      </c>
      <c r="L500" s="35">
        <v>1076950</v>
      </c>
      <c r="M500" s="1" t="s">
        <v>110</v>
      </c>
      <c r="N500" s="3">
        <v>46052</v>
      </c>
      <c r="O500" s="1">
        <f t="shared" si="22"/>
        <v>4</v>
      </c>
      <c r="P500" s="1" t="s">
        <v>38</v>
      </c>
      <c r="Q500" s="1"/>
      <c r="R500" s="1"/>
      <c r="S500" s="1"/>
      <c r="T500" s="1"/>
      <c r="U500" s="3"/>
      <c r="V500" s="1"/>
      <c r="W500" s="1"/>
      <c r="X500" s="1"/>
    </row>
    <row r="501" spans="1:24" hidden="1">
      <c r="A501" s="1" t="s">
        <v>26</v>
      </c>
      <c r="B501" s="1" t="s">
        <v>414</v>
      </c>
      <c r="C501" s="52">
        <v>5767</v>
      </c>
      <c r="D501" s="1"/>
      <c r="E501" s="3">
        <v>46048</v>
      </c>
      <c r="F501" s="12">
        <v>46048.891180555554</v>
      </c>
      <c r="G501" s="12" t="str">
        <f t="shared" si="21"/>
        <v>ENERO</v>
      </c>
      <c r="H501" s="1">
        <v>32150739</v>
      </c>
      <c r="I501" s="1" t="s">
        <v>400</v>
      </c>
      <c r="J501" s="35">
        <f t="shared" si="23"/>
        <v>415499.99</v>
      </c>
      <c r="K501" s="35">
        <v>0</v>
      </c>
      <c r="L501" s="35">
        <v>415499.99</v>
      </c>
      <c r="M501" s="1" t="s">
        <v>199</v>
      </c>
      <c r="N501" s="3">
        <v>46052</v>
      </c>
      <c r="O501" s="1">
        <f t="shared" si="22"/>
        <v>4</v>
      </c>
      <c r="P501" s="1" t="s">
        <v>38</v>
      </c>
      <c r="Q501" s="1"/>
      <c r="R501" s="1"/>
      <c r="S501" s="1"/>
      <c r="T501" s="1"/>
      <c r="U501" s="3">
        <v>46056</v>
      </c>
      <c r="V501" s="1" t="s">
        <v>39</v>
      </c>
      <c r="W501" s="1"/>
      <c r="X501" s="1" t="s">
        <v>40</v>
      </c>
    </row>
    <row r="502" spans="1:24" hidden="1">
      <c r="A502" s="1" t="s">
        <v>26</v>
      </c>
      <c r="B502" s="1" t="s">
        <v>242</v>
      </c>
      <c r="C502" s="52">
        <v>105</v>
      </c>
      <c r="D502" s="1" t="s">
        <v>243</v>
      </c>
      <c r="E502" s="3">
        <v>46048</v>
      </c>
      <c r="F502" s="12">
        <v>46048.868287037039</v>
      </c>
      <c r="G502" s="12" t="str">
        <f t="shared" si="21"/>
        <v>ENERO</v>
      </c>
      <c r="H502" s="1">
        <v>4179102</v>
      </c>
      <c r="I502" s="1" t="s">
        <v>244</v>
      </c>
      <c r="J502" s="35">
        <f t="shared" si="23"/>
        <v>16362000</v>
      </c>
      <c r="K502" s="35">
        <v>3108780</v>
      </c>
      <c r="L502" s="35">
        <v>19470780</v>
      </c>
      <c r="M502" s="1" t="s">
        <v>58</v>
      </c>
      <c r="N502" s="3">
        <v>46050</v>
      </c>
      <c r="O502" s="1">
        <f t="shared" si="22"/>
        <v>2</v>
      </c>
      <c r="P502" s="1" t="s">
        <v>38</v>
      </c>
      <c r="Q502" s="1"/>
      <c r="R502" s="1"/>
      <c r="S502" s="1"/>
      <c r="T502" s="1"/>
      <c r="U502" s="3">
        <v>46057</v>
      </c>
      <c r="V502" s="1" t="s">
        <v>32</v>
      </c>
      <c r="W502" s="1"/>
      <c r="X502" s="1" t="s">
        <v>40</v>
      </c>
    </row>
    <row r="503" spans="1:24" hidden="1">
      <c r="A503" s="1" t="s">
        <v>26</v>
      </c>
      <c r="B503" s="1" t="s">
        <v>653</v>
      </c>
      <c r="C503" s="52">
        <v>119</v>
      </c>
      <c r="D503" s="1" t="s">
        <v>648</v>
      </c>
      <c r="E503" s="3">
        <v>46048</v>
      </c>
      <c r="F503" s="12">
        <v>46048.850624999999</v>
      </c>
      <c r="G503" s="12" t="str">
        <f t="shared" si="21"/>
        <v>ENERO</v>
      </c>
      <c r="H503" s="1">
        <v>15442838</v>
      </c>
      <c r="I503" s="1" t="s">
        <v>649</v>
      </c>
      <c r="J503" s="35">
        <f t="shared" si="23"/>
        <v>1518400</v>
      </c>
      <c r="K503" s="35">
        <v>288496</v>
      </c>
      <c r="L503" s="35">
        <v>1806896</v>
      </c>
      <c r="M503" s="1" t="s">
        <v>58</v>
      </c>
      <c r="N503" s="3">
        <v>46049</v>
      </c>
      <c r="O503" s="1">
        <f t="shared" si="22"/>
        <v>1</v>
      </c>
      <c r="P503" s="1" t="s">
        <v>652</v>
      </c>
      <c r="Q503" s="1"/>
      <c r="R503" s="1"/>
      <c r="S503" s="1"/>
      <c r="T503" s="1"/>
      <c r="U503" s="3">
        <v>46051</v>
      </c>
      <c r="V503" s="1" t="s">
        <v>39</v>
      </c>
      <c r="W503" s="1"/>
      <c r="X503" s="1" t="s">
        <v>40</v>
      </c>
    </row>
    <row r="504" spans="1:24" hidden="1">
      <c r="A504" s="1" t="s">
        <v>26</v>
      </c>
      <c r="B504" s="1" t="s">
        <v>949</v>
      </c>
      <c r="C504" s="52">
        <v>18685</v>
      </c>
      <c r="D504" s="1" t="s">
        <v>945</v>
      </c>
      <c r="E504" s="3">
        <v>46048</v>
      </c>
      <c r="F504" s="12">
        <v>46048.811874999999</v>
      </c>
      <c r="G504" s="12" t="str">
        <f t="shared" si="21"/>
        <v>ENERO</v>
      </c>
      <c r="H504" s="1">
        <v>890903388</v>
      </c>
      <c r="I504" s="1" t="s">
        <v>946</v>
      </c>
      <c r="J504" s="35">
        <f t="shared" si="23"/>
        <v>273900</v>
      </c>
      <c r="K504" s="35">
        <v>0</v>
      </c>
      <c r="L504" s="35">
        <v>273900</v>
      </c>
      <c r="M504" s="1" t="s">
        <v>54</v>
      </c>
      <c r="N504" s="3"/>
      <c r="O504" s="1">
        <f t="shared" si="22"/>
        <v>0</v>
      </c>
      <c r="P504" s="1"/>
      <c r="Q504" s="1"/>
      <c r="R504" s="1"/>
      <c r="S504" s="1"/>
      <c r="T504" s="1"/>
      <c r="U504" s="3">
        <v>46066</v>
      </c>
      <c r="V504" s="1" t="s">
        <v>39</v>
      </c>
      <c r="W504" s="1"/>
      <c r="X504" s="1"/>
    </row>
    <row r="505" spans="1:24" hidden="1">
      <c r="A505" s="1" t="s">
        <v>26</v>
      </c>
      <c r="B505" s="1" t="s">
        <v>926</v>
      </c>
      <c r="C505" s="52">
        <v>17007410706</v>
      </c>
      <c r="D505" s="1" t="s">
        <v>927</v>
      </c>
      <c r="E505" s="3">
        <v>46048</v>
      </c>
      <c r="F505" s="12">
        <v>46048.798657407409</v>
      </c>
      <c r="G505" s="12" t="str">
        <f t="shared" si="21"/>
        <v>ENERO</v>
      </c>
      <c r="H505" s="1">
        <v>800185306</v>
      </c>
      <c r="I505" s="1" t="s">
        <v>928</v>
      </c>
      <c r="J505" s="35">
        <f t="shared" si="23"/>
        <v>17500</v>
      </c>
      <c r="K505" s="35">
        <v>0</v>
      </c>
      <c r="L505" s="35">
        <v>17500</v>
      </c>
      <c r="M505" s="1" t="s">
        <v>54</v>
      </c>
      <c r="N505" s="3"/>
      <c r="O505" s="1">
        <f t="shared" si="22"/>
        <v>0</v>
      </c>
      <c r="P505" s="1"/>
      <c r="Q505" s="1"/>
      <c r="R505" s="1"/>
      <c r="S505" s="1"/>
      <c r="T505" s="1"/>
      <c r="U505" s="3"/>
      <c r="V505" s="1"/>
      <c r="W505" s="1"/>
      <c r="X505" s="1"/>
    </row>
    <row r="506" spans="1:24" hidden="1">
      <c r="A506" s="1" t="s">
        <v>26</v>
      </c>
      <c r="B506" s="1" t="s">
        <v>605</v>
      </c>
      <c r="C506" s="52">
        <v>10145</v>
      </c>
      <c r="D506" s="1" t="s">
        <v>28</v>
      </c>
      <c r="E506" s="3">
        <v>46048</v>
      </c>
      <c r="F506" s="12">
        <v>46048.703101851854</v>
      </c>
      <c r="G506" s="12" t="str">
        <f t="shared" si="21"/>
        <v>ENERO</v>
      </c>
      <c r="H506" s="1">
        <v>900583758</v>
      </c>
      <c r="I506" s="1" t="s">
        <v>603</v>
      </c>
      <c r="J506" s="35">
        <f t="shared" si="23"/>
        <v>1507300</v>
      </c>
      <c r="K506" s="35">
        <v>286387</v>
      </c>
      <c r="L506" s="35">
        <v>1793687</v>
      </c>
      <c r="M506" s="1" t="s">
        <v>37</v>
      </c>
      <c r="N506" s="3">
        <v>46050</v>
      </c>
      <c r="O506" s="1">
        <f t="shared" si="22"/>
        <v>2</v>
      </c>
      <c r="P506" s="1" t="s">
        <v>38</v>
      </c>
      <c r="Q506" s="1"/>
      <c r="R506" s="1"/>
      <c r="S506" s="1"/>
      <c r="T506" s="1"/>
      <c r="U506" s="3">
        <v>46056</v>
      </c>
      <c r="V506" s="1" t="s">
        <v>39</v>
      </c>
      <c r="W506" s="1"/>
      <c r="X506" s="1" t="s">
        <v>40</v>
      </c>
    </row>
    <row r="507" spans="1:24" hidden="1">
      <c r="A507" s="1" t="s">
        <v>26</v>
      </c>
      <c r="B507" s="1" t="s">
        <v>557</v>
      </c>
      <c r="C507" s="52">
        <v>1311</v>
      </c>
      <c r="D507" s="1" t="s">
        <v>28</v>
      </c>
      <c r="E507" s="3">
        <v>46048</v>
      </c>
      <c r="F507" s="12">
        <v>46048.691469907404</v>
      </c>
      <c r="G507" s="12" t="str">
        <f t="shared" si="21"/>
        <v>ENERO</v>
      </c>
      <c r="H507" s="1">
        <v>901950863</v>
      </c>
      <c r="I507" s="1" t="s">
        <v>549</v>
      </c>
      <c r="J507" s="35">
        <f t="shared" si="23"/>
        <v>180000</v>
      </c>
      <c r="K507" s="35">
        <v>34200</v>
      </c>
      <c r="L507" s="35">
        <v>214200</v>
      </c>
      <c r="M507" s="1" t="s">
        <v>9455</v>
      </c>
      <c r="N507" s="3">
        <v>46050</v>
      </c>
      <c r="O507" s="1">
        <f t="shared" si="22"/>
        <v>2</v>
      </c>
      <c r="P507" s="1" t="s">
        <v>38</v>
      </c>
      <c r="Q507" s="1"/>
      <c r="R507" s="1"/>
      <c r="S507" s="1"/>
      <c r="T507" s="1"/>
      <c r="U507" s="3">
        <v>46065</v>
      </c>
      <c r="V507" s="1" t="s">
        <v>39</v>
      </c>
      <c r="W507" s="1"/>
      <c r="X507" s="1" t="s">
        <v>40</v>
      </c>
    </row>
    <row r="508" spans="1:24" hidden="1">
      <c r="A508" s="1" t="s">
        <v>736</v>
      </c>
      <c r="B508" s="1" t="s">
        <v>776</v>
      </c>
      <c r="C508" s="52">
        <v>82408267</v>
      </c>
      <c r="D508" s="1" t="s">
        <v>738</v>
      </c>
      <c r="E508" s="3">
        <v>46048</v>
      </c>
      <c r="F508" s="12">
        <v>46048.688009259262</v>
      </c>
      <c r="G508" s="12" t="str">
        <f t="shared" si="21"/>
        <v>ENERO</v>
      </c>
      <c r="H508" s="1">
        <v>900219834</v>
      </c>
      <c r="I508" s="1" t="s">
        <v>739</v>
      </c>
      <c r="J508" s="35">
        <f t="shared" si="23"/>
        <v>18500</v>
      </c>
      <c r="K508" s="35">
        <v>0</v>
      </c>
      <c r="L508" s="35">
        <v>18500</v>
      </c>
      <c r="M508" s="1" t="s">
        <v>70</v>
      </c>
      <c r="N508" s="3">
        <v>46049</v>
      </c>
      <c r="O508" s="1">
        <f t="shared" si="22"/>
        <v>1</v>
      </c>
      <c r="P508" s="1" t="s">
        <v>38</v>
      </c>
      <c r="Q508" s="1"/>
      <c r="R508" s="1"/>
      <c r="S508" s="1"/>
      <c r="T508" s="1"/>
      <c r="U508" s="3">
        <v>46051</v>
      </c>
      <c r="V508" s="1" t="s">
        <v>39</v>
      </c>
      <c r="W508" s="1"/>
      <c r="X508" s="1" t="s">
        <v>40</v>
      </c>
    </row>
    <row r="509" spans="1:24" hidden="1">
      <c r="A509" s="1" t="s">
        <v>26</v>
      </c>
      <c r="B509" s="1" t="s">
        <v>482</v>
      </c>
      <c r="C509" s="52">
        <v>69108</v>
      </c>
      <c r="D509" s="1" t="s">
        <v>476</v>
      </c>
      <c r="E509" s="3">
        <v>46048</v>
      </c>
      <c r="F509" s="12">
        <v>46048.680347222224</v>
      </c>
      <c r="G509" s="12" t="str">
        <f t="shared" si="21"/>
        <v>ENERO</v>
      </c>
      <c r="H509" s="1">
        <v>811001497</v>
      </c>
      <c r="I509" s="1" t="s">
        <v>477</v>
      </c>
      <c r="J509" s="35">
        <f t="shared" si="23"/>
        <v>1500000</v>
      </c>
      <c r="K509" s="35">
        <v>0</v>
      </c>
      <c r="L509" s="35">
        <v>1500000</v>
      </c>
      <c r="M509" s="1" t="s">
        <v>58</v>
      </c>
      <c r="N509" s="3">
        <v>46049</v>
      </c>
      <c r="O509" s="1">
        <f t="shared" si="22"/>
        <v>1</v>
      </c>
      <c r="P509" s="1" t="s">
        <v>38</v>
      </c>
      <c r="Q509" s="1"/>
      <c r="R509" s="1"/>
      <c r="S509" s="1"/>
      <c r="T509" s="1"/>
      <c r="U509" s="3">
        <v>46063</v>
      </c>
      <c r="V509" s="1" t="s">
        <v>39</v>
      </c>
      <c r="W509" s="1"/>
      <c r="X509" s="1" t="s">
        <v>40</v>
      </c>
    </row>
    <row r="510" spans="1:24" hidden="1">
      <c r="A510" s="1" t="s">
        <v>26</v>
      </c>
      <c r="B510" s="1" t="s">
        <v>923</v>
      </c>
      <c r="C510" s="53">
        <v>531071</v>
      </c>
      <c r="D510" s="1" t="s">
        <v>924</v>
      </c>
      <c r="E510" s="3">
        <v>46048</v>
      </c>
      <c r="F510" s="12">
        <v>46048.676828703705</v>
      </c>
      <c r="G510" s="12" t="str">
        <f t="shared" si="21"/>
        <v>ENERO</v>
      </c>
      <c r="H510" s="1">
        <v>830513729</v>
      </c>
      <c r="I510" s="1" t="s">
        <v>925</v>
      </c>
      <c r="J510" s="35">
        <f t="shared" si="23"/>
        <v>40000</v>
      </c>
      <c r="K510" s="35">
        <v>0</v>
      </c>
      <c r="L510" s="35">
        <v>40000</v>
      </c>
      <c r="M510" s="1" t="s">
        <v>54</v>
      </c>
      <c r="N510" s="3"/>
      <c r="O510" s="1">
        <f t="shared" si="22"/>
        <v>0</v>
      </c>
      <c r="P510" s="1"/>
      <c r="Q510" s="1"/>
      <c r="R510" s="1"/>
      <c r="S510" s="1"/>
      <c r="T510" s="1"/>
      <c r="U510" s="3"/>
      <c r="V510" s="1"/>
      <c r="W510" s="1"/>
      <c r="X510" s="1"/>
    </row>
    <row r="511" spans="1:24" hidden="1">
      <c r="A511" s="1" t="s">
        <v>736</v>
      </c>
      <c r="B511" s="1" t="s">
        <v>777</v>
      </c>
      <c r="C511" s="52">
        <v>82395643</v>
      </c>
      <c r="D511" s="1" t="s">
        <v>738</v>
      </c>
      <c r="E511" s="3">
        <v>46048</v>
      </c>
      <c r="F511" s="12">
        <v>46048.64267361111</v>
      </c>
      <c r="G511" s="12" t="str">
        <f t="shared" si="21"/>
        <v>ENERO</v>
      </c>
      <c r="H511" s="1">
        <v>900219834</v>
      </c>
      <c r="I511" s="1" t="s">
        <v>739</v>
      </c>
      <c r="J511" s="35">
        <f t="shared" si="23"/>
        <v>13500</v>
      </c>
      <c r="K511" s="35">
        <v>0</v>
      </c>
      <c r="L511" s="35">
        <v>13500</v>
      </c>
      <c r="M511" s="1" t="s">
        <v>70</v>
      </c>
      <c r="N511" s="3">
        <v>46049</v>
      </c>
      <c r="O511" s="1">
        <f t="shared" si="22"/>
        <v>1</v>
      </c>
      <c r="P511" s="1" t="s">
        <v>38</v>
      </c>
      <c r="Q511" s="1"/>
      <c r="R511" s="1"/>
      <c r="S511" s="1"/>
      <c r="T511" s="1"/>
      <c r="U511" s="3">
        <v>46051</v>
      </c>
      <c r="V511" s="1" t="s">
        <v>39</v>
      </c>
      <c r="W511" s="1"/>
      <c r="X511" s="1" t="s">
        <v>40</v>
      </c>
    </row>
    <row r="512" spans="1:24" hidden="1">
      <c r="A512" s="1" t="s">
        <v>736</v>
      </c>
      <c r="B512" s="1" t="s">
        <v>778</v>
      </c>
      <c r="C512" s="52">
        <v>82390636</v>
      </c>
      <c r="D512" s="1" t="s">
        <v>738</v>
      </c>
      <c r="E512" s="3">
        <v>46048</v>
      </c>
      <c r="F512" s="12">
        <v>46048.622453703705</v>
      </c>
      <c r="G512" s="12" t="str">
        <f t="shared" si="21"/>
        <v>ENERO</v>
      </c>
      <c r="H512" s="1">
        <v>900219834</v>
      </c>
      <c r="I512" s="1" t="s">
        <v>739</v>
      </c>
      <c r="J512" s="35">
        <f t="shared" si="23"/>
        <v>20200</v>
      </c>
      <c r="K512" s="35">
        <v>0</v>
      </c>
      <c r="L512" s="35">
        <v>20200</v>
      </c>
      <c r="M512" s="1" t="s">
        <v>70</v>
      </c>
      <c r="N512" s="3">
        <v>46049</v>
      </c>
      <c r="O512" s="1">
        <f t="shared" si="22"/>
        <v>1</v>
      </c>
      <c r="P512" s="1" t="s">
        <v>38</v>
      </c>
      <c r="Q512" s="1"/>
      <c r="R512" s="1"/>
      <c r="S512" s="1"/>
      <c r="T512" s="1"/>
      <c r="U512" s="3">
        <v>46051</v>
      </c>
      <c r="V512" s="1" t="s">
        <v>39</v>
      </c>
      <c r="W512" s="1"/>
      <c r="X512" s="1" t="s">
        <v>40</v>
      </c>
    </row>
    <row r="513" spans="1:24" hidden="1">
      <c r="A513" s="1" t="s">
        <v>26</v>
      </c>
      <c r="B513" s="1" t="s">
        <v>657</v>
      </c>
      <c r="C513" s="52">
        <v>53089</v>
      </c>
      <c r="D513" s="1" t="s">
        <v>658</v>
      </c>
      <c r="E513" s="3">
        <v>46048</v>
      </c>
      <c r="F513" s="12">
        <v>46048.621678240743</v>
      </c>
      <c r="G513" s="12" t="str">
        <f t="shared" si="21"/>
        <v>ENERO</v>
      </c>
      <c r="H513" s="27">
        <v>60386278</v>
      </c>
      <c r="I513" s="1" t="s">
        <v>659</v>
      </c>
      <c r="J513" s="35">
        <f t="shared" si="23"/>
        <v>30000</v>
      </c>
      <c r="K513" s="35">
        <v>0</v>
      </c>
      <c r="L513" s="35">
        <v>30000</v>
      </c>
      <c r="M513" s="1" t="s">
        <v>54</v>
      </c>
      <c r="N513" s="3"/>
      <c r="O513" s="1">
        <f t="shared" si="22"/>
        <v>0</v>
      </c>
      <c r="P513" s="1"/>
      <c r="Q513" s="1"/>
      <c r="R513" s="1"/>
      <c r="S513" s="1"/>
      <c r="T513" s="1"/>
      <c r="U513" s="3"/>
      <c r="V513" s="1"/>
      <c r="W513" s="1"/>
      <c r="X513" s="1"/>
    </row>
    <row r="514" spans="1:24" hidden="1">
      <c r="A514" s="1" t="s">
        <v>26</v>
      </c>
      <c r="B514" s="1" t="s">
        <v>660</v>
      </c>
      <c r="C514" s="52">
        <v>53090</v>
      </c>
      <c r="D514" s="1" t="s">
        <v>658</v>
      </c>
      <c r="E514" s="3">
        <v>46048</v>
      </c>
      <c r="F514" s="12">
        <v>46048.621666666666</v>
      </c>
      <c r="G514" s="12" t="str">
        <f t="shared" ref="G514:G577" si="24">UPPER(TEXT(E514, "MMMM"))</f>
        <v>ENERO</v>
      </c>
      <c r="H514" s="1">
        <v>60386278</v>
      </c>
      <c r="I514" s="1" t="s">
        <v>659</v>
      </c>
      <c r="J514" s="35">
        <f t="shared" si="23"/>
        <v>30000</v>
      </c>
      <c r="K514" s="35">
        <v>0</v>
      </c>
      <c r="L514" s="35">
        <v>30000</v>
      </c>
      <c r="M514" s="1" t="s">
        <v>54</v>
      </c>
      <c r="N514" s="3"/>
      <c r="O514" s="1">
        <f t="shared" ref="O514:O577" si="25">IFERROR(IF(-_xlfn.DAYS(E514,N514)&lt;0,0,-_xlfn.DAYS(E514,N514)), " - ")</f>
        <v>0</v>
      </c>
      <c r="P514" s="1"/>
      <c r="Q514" s="1"/>
      <c r="R514" s="1"/>
      <c r="S514" s="1"/>
      <c r="T514" s="1"/>
      <c r="U514" s="3"/>
      <c r="V514" s="1"/>
      <c r="W514" s="1"/>
      <c r="X514" s="1"/>
    </row>
    <row r="515" spans="1:24" hidden="1">
      <c r="A515" s="1" t="s">
        <v>26</v>
      </c>
      <c r="B515" s="1" t="s">
        <v>295</v>
      </c>
      <c r="C515" s="52">
        <v>402</v>
      </c>
      <c r="D515" s="1" t="s">
        <v>276</v>
      </c>
      <c r="E515" s="3">
        <v>46048</v>
      </c>
      <c r="F515" s="12">
        <v>46048.562743055554</v>
      </c>
      <c r="G515" s="12" t="str">
        <f t="shared" si="24"/>
        <v>ENERO</v>
      </c>
      <c r="H515" s="1">
        <v>901847080</v>
      </c>
      <c r="I515" s="1" t="s">
        <v>277</v>
      </c>
      <c r="J515" s="35">
        <f t="shared" ref="J515:J578" si="26">L515-K515</f>
        <v>6200000</v>
      </c>
      <c r="K515" s="35">
        <v>1178000</v>
      </c>
      <c r="L515" s="35">
        <v>7378000</v>
      </c>
      <c r="M515" s="1" t="s">
        <v>9455</v>
      </c>
      <c r="N515" s="3">
        <v>46049</v>
      </c>
      <c r="O515" s="1">
        <f t="shared" si="25"/>
        <v>1</v>
      </c>
      <c r="P515" s="1" t="s">
        <v>38</v>
      </c>
      <c r="Q515" s="1"/>
      <c r="R515" s="1"/>
      <c r="S515" s="1"/>
      <c r="T515" s="1"/>
      <c r="U515" s="3">
        <v>46065</v>
      </c>
      <c r="V515" s="1" t="s">
        <v>39</v>
      </c>
      <c r="W515" s="1"/>
      <c r="X515" s="1" t="s">
        <v>40</v>
      </c>
    </row>
    <row r="516" spans="1:24" hidden="1">
      <c r="A516" s="1" t="s">
        <v>26</v>
      </c>
      <c r="B516" s="1" t="s">
        <v>1059</v>
      </c>
      <c r="C516" s="52">
        <v>27584</v>
      </c>
      <c r="D516" s="1" t="s">
        <v>1057</v>
      </c>
      <c r="E516" s="3">
        <v>46048</v>
      </c>
      <c r="F516" s="12">
        <v>46048.47451388889</v>
      </c>
      <c r="G516" s="12" t="str">
        <f t="shared" si="24"/>
        <v>ENERO</v>
      </c>
      <c r="H516" s="1">
        <v>900923100</v>
      </c>
      <c r="I516" s="1" t="s">
        <v>1058</v>
      </c>
      <c r="J516" s="35">
        <f t="shared" si="26"/>
        <v>1643000</v>
      </c>
      <c r="K516" s="35">
        <v>312170</v>
      </c>
      <c r="L516" s="35">
        <v>1955170</v>
      </c>
      <c r="M516" s="1" t="s">
        <v>9455</v>
      </c>
      <c r="N516" s="3">
        <v>46049</v>
      </c>
      <c r="O516" s="1">
        <f t="shared" si="25"/>
        <v>1</v>
      </c>
      <c r="P516" s="1" t="s">
        <v>38</v>
      </c>
      <c r="Q516" s="1"/>
      <c r="R516" s="1"/>
      <c r="S516" s="1"/>
      <c r="T516" s="1"/>
      <c r="U516" s="3">
        <v>46063</v>
      </c>
      <c r="V516" s="1" t="s">
        <v>39</v>
      </c>
      <c r="W516" s="1"/>
      <c r="X516" s="1" t="s">
        <v>40</v>
      </c>
    </row>
    <row r="517" spans="1:24" hidden="1">
      <c r="A517" s="1" t="s">
        <v>26</v>
      </c>
      <c r="B517" s="1" t="s">
        <v>526</v>
      </c>
      <c r="C517" s="52">
        <v>530075932</v>
      </c>
      <c r="D517" s="1" t="s">
        <v>524</v>
      </c>
      <c r="E517" s="3">
        <v>46048</v>
      </c>
      <c r="F517" s="12">
        <v>46048.437962962962</v>
      </c>
      <c r="G517" s="12" t="str">
        <f t="shared" si="24"/>
        <v>ENERO</v>
      </c>
      <c r="H517" s="1">
        <v>830067414</v>
      </c>
      <c r="I517" s="1" t="s">
        <v>525</v>
      </c>
      <c r="J517" s="35">
        <f t="shared" si="26"/>
        <v>1312488</v>
      </c>
      <c r="K517" s="35">
        <v>249373</v>
      </c>
      <c r="L517" s="35">
        <v>1561861</v>
      </c>
      <c r="M517" s="1" t="s">
        <v>9455</v>
      </c>
      <c r="N517" s="3">
        <v>46049</v>
      </c>
      <c r="O517" s="1">
        <f t="shared" si="25"/>
        <v>1</v>
      </c>
      <c r="P517" s="1" t="s">
        <v>38</v>
      </c>
      <c r="Q517" s="1"/>
      <c r="R517" s="1"/>
      <c r="S517" s="1"/>
      <c r="T517" s="1"/>
      <c r="U517" s="3">
        <v>46063</v>
      </c>
      <c r="V517" s="1" t="s">
        <v>39</v>
      </c>
      <c r="W517" s="1"/>
      <c r="X517" s="1" t="s">
        <v>40</v>
      </c>
    </row>
    <row r="518" spans="1:24" hidden="1">
      <c r="A518" s="1" t="s">
        <v>26</v>
      </c>
      <c r="B518" s="1" t="s">
        <v>460</v>
      </c>
      <c r="C518" s="52">
        <v>99786</v>
      </c>
      <c r="D518" s="1" t="s">
        <v>458</v>
      </c>
      <c r="E518" s="3">
        <v>46048</v>
      </c>
      <c r="F518" s="12">
        <v>46048.588935185187</v>
      </c>
      <c r="G518" s="12" t="str">
        <f t="shared" si="24"/>
        <v>ENERO</v>
      </c>
      <c r="H518" s="1">
        <v>890929497</v>
      </c>
      <c r="I518" s="1" t="s">
        <v>459</v>
      </c>
      <c r="J518" s="35">
        <f t="shared" si="26"/>
        <v>4015000</v>
      </c>
      <c r="K518" s="35">
        <v>762850</v>
      </c>
      <c r="L518" s="35">
        <v>4777850</v>
      </c>
      <c r="M518" s="1" t="s">
        <v>37</v>
      </c>
      <c r="N518" s="3">
        <v>46050</v>
      </c>
      <c r="O518" s="1">
        <f t="shared" si="25"/>
        <v>2</v>
      </c>
      <c r="P518" s="1" t="s">
        <v>38</v>
      </c>
      <c r="Q518" s="1"/>
      <c r="R518" s="1"/>
      <c r="S518" s="1"/>
      <c r="T518" s="1"/>
      <c r="U518" s="3">
        <v>46056</v>
      </c>
      <c r="V518" s="1" t="s">
        <v>39</v>
      </c>
      <c r="W518" s="1"/>
      <c r="X518" s="1" t="s">
        <v>40</v>
      </c>
    </row>
    <row r="519" spans="1:24" hidden="1">
      <c r="A519" s="1" t="s">
        <v>26</v>
      </c>
      <c r="B519" s="1" t="s">
        <v>229</v>
      </c>
      <c r="C519" s="53">
        <v>11816</v>
      </c>
      <c r="D519" s="1" t="s">
        <v>227</v>
      </c>
      <c r="E519" s="3">
        <v>46048</v>
      </c>
      <c r="F519" s="12">
        <v>46048.567465277774</v>
      </c>
      <c r="G519" s="12" t="str">
        <f t="shared" si="24"/>
        <v>ENERO</v>
      </c>
      <c r="H519" s="1">
        <v>1036929757</v>
      </c>
      <c r="I519" s="1" t="s">
        <v>228</v>
      </c>
      <c r="J519" s="35">
        <f t="shared" si="26"/>
        <v>19000</v>
      </c>
      <c r="K519" s="35">
        <v>0</v>
      </c>
      <c r="L519" s="35">
        <v>19000</v>
      </c>
      <c r="M519" s="1" t="s">
        <v>54</v>
      </c>
      <c r="N519" s="3"/>
      <c r="O519" s="1">
        <f t="shared" si="25"/>
        <v>0</v>
      </c>
      <c r="P519" s="1"/>
      <c r="Q519" s="1"/>
      <c r="R519" s="1"/>
      <c r="S519" s="1"/>
      <c r="T519" s="1"/>
      <c r="U519" s="3"/>
      <c r="V519" s="1"/>
      <c r="W519" s="1"/>
      <c r="X519" s="1"/>
    </row>
    <row r="520" spans="1:24" hidden="1">
      <c r="A520" s="1" t="s">
        <v>26</v>
      </c>
      <c r="B520" s="1" t="s">
        <v>1095</v>
      </c>
      <c r="C520" s="52">
        <v>165764</v>
      </c>
      <c r="D520" s="1" t="s">
        <v>1083</v>
      </c>
      <c r="E520" s="3">
        <v>46048</v>
      </c>
      <c r="F520" s="12">
        <v>46048.503252314818</v>
      </c>
      <c r="G520" s="12" t="str">
        <f t="shared" si="24"/>
        <v>ENERO</v>
      </c>
      <c r="H520" s="1">
        <v>860000018</v>
      </c>
      <c r="I520" s="1" t="s">
        <v>1084</v>
      </c>
      <c r="J520" s="35">
        <f t="shared" si="26"/>
        <v>870000</v>
      </c>
      <c r="K520" s="35">
        <v>165300</v>
      </c>
      <c r="L520" s="35">
        <v>1035300</v>
      </c>
      <c r="M520" s="1" t="s">
        <v>70</v>
      </c>
      <c r="N520" s="3">
        <v>46049</v>
      </c>
      <c r="O520" s="1">
        <f t="shared" si="25"/>
        <v>1</v>
      </c>
      <c r="P520" s="1" t="s">
        <v>38</v>
      </c>
      <c r="Q520" s="1"/>
      <c r="R520" s="1"/>
      <c r="S520" s="1"/>
      <c r="T520" s="1"/>
      <c r="U520" s="3">
        <v>46051</v>
      </c>
      <c r="V520" s="1" t="s">
        <v>39</v>
      </c>
      <c r="W520" s="1"/>
      <c r="X520" s="1" t="s">
        <v>40</v>
      </c>
    </row>
    <row r="521" spans="1:24" hidden="1">
      <c r="A521" s="1" t="s">
        <v>82</v>
      </c>
      <c r="B521" s="1" t="s">
        <v>446</v>
      </c>
      <c r="C521" s="52">
        <v>119</v>
      </c>
      <c r="D521" s="1" t="s">
        <v>131</v>
      </c>
      <c r="E521" s="3">
        <v>46048</v>
      </c>
      <c r="F521" s="12">
        <v>46048.500983796293</v>
      </c>
      <c r="G521" s="12" t="str">
        <f t="shared" si="24"/>
        <v>ENERO</v>
      </c>
      <c r="H521" s="1">
        <v>900497895</v>
      </c>
      <c r="I521" s="1" t="s">
        <v>439</v>
      </c>
      <c r="J521" s="35">
        <f t="shared" si="26"/>
        <v>10520000</v>
      </c>
      <c r="K521" s="35">
        <v>1998800</v>
      </c>
      <c r="L521" s="35">
        <v>12518800</v>
      </c>
      <c r="M521" s="1" t="s">
        <v>9455</v>
      </c>
      <c r="N521" s="3">
        <v>46052</v>
      </c>
      <c r="O521" s="1">
        <f t="shared" si="25"/>
        <v>4</v>
      </c>
      <c r="P521" s="1"/>
      <c r="Q521" s="1"/>
      <c r="R521" s="1"/>
      <c r="S521" s="1"/>
      <c r="T521" s="1"/>
      <c r="U521" s="3"/>
      <c r="V521" s="1"/>
      <c r="W521" s="1"/>
      <c r="X521" s="1"/>
    </row>
    <row r="522" spans="1:24" hidden="1">
      <c r="A522" s="1" t="s">
        <v>82</v>
      </c>
      <c r="B522" s="1" t="s">
        <v>527</v>
      </c>
      <c r="C522" s="52">
        <v>55014614</v>
      </c>
      <c r="D522" s="1" t="s">
        <v>524</v>
      </c>
      <c r="E522" s="3">
        <v>46048</v>
      </c>
      <c r="F522" s="12">
        <v>46048.490243055552</v>
      </c>
      <c r="G522" s="12" t="str">
        <f t="shared" si="24"/>
        <v>ENERO</v>
      </c>
      <c r="H522" s="1">
        <v>830067414</v>
      </c>
      <c r="I522" s="1" t="s">
        <v>525</v>
      </c>
      <c r="J522" s="35">
        <f t="shared" si="26"/>
        <v>1208758</v>
      </c>
      <c r="K522" s="35">
        <v>229664</v>
      </c>
      <c r="L522" s="35">
        <v>1438422</v>
      </c>
      <c r="M522" s="1" t="s">
        <v>9455</v>
      </c>
      <c r="N522" s="3">
        <v>46052</v>
      </c>
      <c r="O522" s="1">
        <f t="shared" si="25"/>
        <v>4</v>
      </c>
      <c r="P522" s="1"/>
      <c r="Q522" s="1"/>
      <c r="R522" s="1"/>
      <c r="S522" s="1"/>
      <c r="T522" s="1"/>
      <c r="U522" s="3"/>
      <c r="V522" s="1"/>
      <c r="W522" s="1"/>
      <c r="X522" s="1"/>
    </row>
    <row r="523" spans="1:24" hidden="1">
      <c r="A523" s="1" t="s">
        <v>26</v>
      </c>
      <c r="B523" s="1" t="s">
        <v>995</v>
      </c>
      <c r="C523" s="52">
        <v>639</v>
      </c>
      <c r="D523" s="1" t="s">
        <v>996</v>
      </c>
      <c r="E523" s="3">
        <v>46048</v>
      </c>
      <c r="F523" s="12">
        <v>46048.462407407409</v>
      </c>
      <c r="G523" s="12" t="str">
        <f t="shared" si="24"/>
        <v>ENERO</v>
      </c>
      <c r="H523" s="1">
        <v>6136844</v>
      </c>
      <c r="I523" s="1" t="s">
        <v>997</v>
      </c>
      <c r="J523" s="35">
        <f t="shared" si="26"/>
        <v>142857.14000000001</v>
      </c>
      <c r="K523" s="35">
        <v>27142.86</v>
      </c>
      <c r="L523" s="35">
        <v>170000</v>
      </c>
      <c r="M523" s="1" t="s">
        <v>62</v>
      </c>
      <c r="N523" s="3">
        <v>46056</v>
      </c>
      <c r="O523" s="1">
        <f t="shared" si="25"/>
        <v>8</v>
      </c>
      <c r="P523" s="1" t="s">
        <v>38</v>
      </c>
      <c r="Q523" s="1"/>
      <c r="R523" s="1"/>
      <c r="S523" s="1"/>
      <c r="T523" s="1"/>
      <c r="U523" s="3">
        <v>46058</v>
      </c>
      <c r="V523" s="1" t="s">
        <v>39</v>
      </c>
      <c r="W523" s="1"/>
      <c r="X523" s="1" t="s">
        <v>33</v>
      </c>
    </row>
    <row r="524" spans="1:24" hidden="1">
      <c r="A524" s="1" t="s">
        <v>26</v>
      </c>
      <c r="B524" s="1" t="s">
        <v>558</v>
      </c>
      <c r="C524" s="52">
        <v>1308</v>
      </c>
      <c r="D524" s="1" t="s">
        <v>28</v>
      </c>
      <c r="E524" s="3">
        <v>46048</v>
      </c>
      <c r="F524" s="12">
        <v>46048.389155092591</v>
      </c>
      <c r="G524" s="12" t="str">
        <f t="shared" si="24"/>
        <v>ENERO</v>
      </c>
      <c r="H524" s="1">
        <v>901950863</v>
      </c>
      <c r="I524" s="1" t="s">
        <v>549</v>
      </c>
      <c r="J524" s="35">
        <f t="shared" si="26"/>
        <v>630000</v>
      </c>
      <c r="K524" s="35">
        <v>119700</v>
      </c>
      <c r="L524" s="35">
        <v>749700</v>
      </c>
      <c r="M524" s="1" t="s">
        <v>9455</v>
      </c>
      <c r="N524" s="3">
        <v>46050</v>
      </c>
      <c r="O524" s="1">
        <f t="shared" si="25"/>
        <v>2</v>
      </c>
      <c r="P524" s="1" t="s">
        <v>38</v>
      </c>
      <c r="Q524" s="1"/>
      <c r="R524" s="1"/>
      <c r="S524" s="1"/>
      <c r="T524" s="1"/>
      <c r="U524" s="3">
        <v>46065</v>
      </c>
      <c r="V524" s="1" t="s">
        <v>39</v>
      </c>
      <c r="W524" s="1"/>
      <c r="X524" s="1" t="s">
        <v>40</v>
      </c>
    </row>
    <row r="525" spans="1:24" hidden="1">
      <c r="A525" s="1" t="s">
        <v>736</v>
      </c>
      <c r="B525" s="1" t="s">
        <v>779</v>
      </c>
      <c r="C525" s="52">
        <v>82328426</v>
      </c>
      <c r="D525" s="1" t="s">
        <v>738</v>
      </c>
      <c r="E525" s="3">
        <v>46048</v>
      </c>
      <c r="F525" s="12">
        <v>46048.382557870369</v>
      </c>
      <c r="G525" s="12" t="str">
        <f t="shared" si="24"/>
        <v>ENERO</v>
      </c>
      <c r="H525" s="1">
        <v>900219834</v>
      </c>
      <c r="I525" s="1" t="s">
        <v>739</v>
      </c>
      <c r="J525" s="35">
        <f t="shared" si="26"/>
        <v>13500</v>
      </c>
      <c r="K525" s="35">
        <v>0</v>
      </c>
      <c r="L525" s="35">
        <v>13500</v>
      </c>
      <c r="M525" s="1" t="s">
        <v>70</v>
      </c>
      <c r="N525" s="3">
        <v>46049</v>
      </c>
      <c r="O525" s="1">
        <f t="shared" si="25"/>
        <v>1</v>
      </c>
      <c r="P525" s="1" t="s">
        <v>38</v>
      </c>
      <c r="Q525" s="1"/>
      <c r="R525" s="1"/>
      <c r="S525" s="1"/>
      <c r="T525" s="1"/>
      <c r="U525" s="3">
        <v>46051</v>
      </c>
      <c r="V525" s="1" t="s">
        <v>39</v>
      </c>
      <c r="W525" s="1"/>
      <c r="X525" s="1" t="s">
        <v>40</v>
      </c>
    </row>
    <row r="526" spans="1:24" hidden="1">
      <c r="A526" s="1" t="s">
        <v>26</v>
      </c>
      <c r="B526" s="1" t="s">
        <v>800</v>
      </c>
      <c r="C526" s="53">
        <v>15147</v>
      </c>
      <c r="D526" s="1" t="s">
        <v>28</v>
      </c>
      <c r="E526" s="3">
        <v>46048</v>
      </c>
      <c r="F526" s="12">
        <v>46048.378842592596</v>
      </c>
      <c r="G526" s="12" t="str">
        <f t="shared" si="24"/>
        <v>ENERO</v>
      </c>
      <c r="H526" s="1">
        <v>98666997</v>
      </c>
      <c r="I526" s="1" t="s">
        <v>801</v>
      </c>
      <c r="J526" s="35">
        <f t="shared" si="26"/>
        <v>32997.24</v>
      </c>
      <c r="K526" s="35">
        <v>0</v>
      </c>
      <c r="L526" s="35">
        <v>32997.24</v>
      </c>
      <c r="M526" s="1" t="s">
        <v>54</v>
      </c>
      <c r="N526" s="3"/>
      <c r="O526" s="1">
        <f t="shared" si="25"/>
        <v>0</v>
      </c>
      <c r="P526" s="1"/>
      <c r="Q526" s="1"/>
      <c r="R526" s="1"/>
      <c r="S526" s="1"/>
      <c r="T526" s="1"/>
      <c r="U526" s="3"/>
      <c r="V526" s="1"/>
      <c r="W526" s="1"/>
      <c r="X526" s="1"/>
    </row>
    <row r="527" spans="1:24" hidden="1">
      <c r="A527" s="1" t="s">
        <v>26</v>
      </c>
      <c r="B527" s="1" t="s">
        <v>867</v>
      </c>
      <c r="C527" s="52">
        <v>630979</v>
      </c>
      <c r="D527" s="1" t="s">
        <v>868</v>
      </c>
      <c r="E527" s="3">
        <v>46048</v>
      </c>
      <c r="F527" s="12">
        <v>46048.369733796295</v>
      </c>
      <c r="G527" s="12" t="str">
        <f t="shared" si="24"/>
        <v>ENERO</v>
      </c>
      <c r="H527" s="1">
        <v>811009788</v>
      </c>
      <c r="I527" s="1" t="s">
        <v>869</v>
      </c>
      <c r="J527" s="35">
        <f t="shared" si="26"/>
        <v>90243</v>
      </c>
      <c r="K527" s="35">
        <v>0</v>
      </c>
      <c r="L527" s="35">
        <v>90243</v>
      </c>
      <c r="M527" s="1" t="s">
        <v>70</v>
      </c>
      <c r="N527" s="3">
        <v>46049</v>
      </c>
      <c r="O527" s="1">
        <f t="shared" si="25"/>
        <v>1</v>
      </c>
      <c r="P527" s="1" t="s">
        <v>38</v>
      </c>
      <c r="Q527" s="1"/>
      <c r="R527" s="1"/>
      <c r="S527" s="1"/>
      <c r="T527" s="1"/>
      <c r="U527" s="3">
        <v>46051</v>
      </c>
      <c r="V527" s="1" t="s">
        <v>39</v>
      </c>
      <c r="W527" s="1"/>
      <c r="X527" s="1" t="s">
        <v>40</v>
      </c>
    </row>
    <row r="528" spans="1:24" hidden="1">
      <c r="A528" s="1" t="s">
        <v>26</v>
      </c>
      <c r="B528" s="1" t="s">
        <v>606</v>
      </c>
      <c r="C528" s="52">
        <v>1119</v>
      </c>
      <c r="D528" s="1" t="s">
        <v>28</v>
      </c>
      <c r="E528" s="3">
        <v>46048</v>
      </c>
      <c r="F528" s="12">
        <v>46048.35974537037</v>
      </c>
      <c r="G528" s="12" t="str">
        <f t="shared" si="24"/>
        <v>ENERO</v>
      </c>
      <c r="H528" s="1">
        <v>901691937</v>
      </c>
      <c r="I528" s="1" t="s">
        <v>607</v>
      </c>
      <c r="J528" s="35">
        <f t="shared" si="26"/>
        <v>5676878</v>
      </c>
      <c r="K528" s="35">
        <v>1078606.82</v>
      </c>
      <c r="L528" s="35">
        <v>6755484.8200000003</v>
      </c>
      <c r="M528" s="1" t="s">
        <v>37</v>
      </c>
      <c r="N528" s="3">
        <v>46050</v>
      </c>
      <c r="O528" s="1">
        <f t="shared" si="25"/>
        <v>2</v>
      </c>
      <c r="P528" s="1" t="s">
        <v>38</v>
      </c>
      <c r="Q528" s="1"/>
      <c r="R528" s="1"/>
      <c r="S528" s="1"/>
      <c r="T528" s="1"/>
      <c r="U528" s="3">
        <v>46056</v>
      </c>
      <c r="V528" s="1" t="s">
        <v>39</v>
      </c>
      <c r="W528" s="1"/>
      <c r="X528" s="1" t="s">
        <v>40</v>
      </c>
    </row>
    <row r="529" spans="1:24" hidden="1">
      <c r="A529" s="1" t="s">
        <v>736</v>
      </c>
      <c r="B529" s="1" t="s">
        <v>780</v>
      </c>
      <c r="C529" s="52">
        <v>82315139</v>
      </c>
      <c r="D529" s="1" t="s">
        <v>738</v>
      </c>
      <c r="E529" s="3">
        <v>46048</v>
      </c>
      <c r="F529" s="12">
        <v>46048.330972222226</v>
      </c>
      <c r="G529" s="12" t="str">
        <f t="shared" si="24"/>
        <v>ENERO</v>
      </c>
      <c r="H529" s="1">
        <v>900219834</v>
      </c>
      <c r="I529" s="1" t="s">
        <v>739</v>
      </c>
      <c r="J529" s="35">
        <f t="shared" si="26"/>
        <v>18500</v>
      </c>
      <c r="K529" s="35">
        <v>0</v>
      </c>
      <c r="L529" s="35">
        <v>18500</v>
      </c>
      <c r="M529" s="1" t="s">
        <v>70</v>
      </c>
      <c r="N529" s="3">
        <v>46049</v>
      </c>
      <c r="O529" s="1">
        <f t="shared" si="25"/>
        <v>1</v>
      </c>
      <c r="P529" s="1" t="s">
        <v>38</v>
      </c>
      <c r="Q529" s="1"/>
      <c r="R529" s="1"/>
      <c r="S529" s="1"/>
      <c r="T529" s="1"/>
      <c r="U529" s="3">
        <v>46051</v>
      </c>
      <c r="V529" s="1" t="s">
        <v>39</v>
      </c>
      <c r="W529" s="1"/>
      <c r="X529" s="1" t="s">
        <v>40</v>
      </c>
    </row>
    <row r="530" spans="1:24" hidden="1">
      <c r="A530" s="1" t="s">
        <v>736</v>
      </c>
      <c r="B530" s="1" t="s">
        <v>781</v>
      </c>
      <c r="C530" s="52">
        <v>82304504</v>
      </c>
      <c r="D530" s="1" t="s">
        <v>738</v>
      </c>
      <c r="E530" s="3">
        <v>46048</v>
      </c>
      <c r="F530" s="12">
        <v>46048.302685185183</v>
      </c>
      <c r="G530" s="12" t="str">
        <f t="shared" si="24"/>
        <v>ENERO</v>
      </c>
      <c r="H530" s="1">
        <v>900219834</v>
      </c>
      <c r="I530" s="1" t="s">
        <v>739</v>
      </c>
      <c r="J530" s="35">
        <f t="shared" si="26"/>
        <v>26300</v>
      </c>
      <c r="K530" s="35">
        <v>0</v>
      </c>
      <c r="L530" s="35">
        <v>26300</v>
      </c>
      <c r="M530" s="1" t="s">
        <v>70</v>
      </c>
      <c r="N530" s="3">
        <v>46049</v>
      </c>
      <c r="O530" s="1">
        <f t="shared" si="25"/>
        <v>1</v>
      </c>
      <c r="P530" s="1" t="s">
        <v>38</v>
      </c>
      <c r="Q530" s="1"/>
      <c r="R530" s="1"/>
      <c r="S530" s="1"/>
      <c r="T530" s="1"/>
      <c r="U530" s="3">
        <v>46051</v>
      </c>
      <c r="V530" s="1" t="s">
        <v>39</v>
      </c>
      <c r="W530" s="1"/>
      <c r="X530" s="1" t="s">
        <v>40</v>
      </c>
    </row>
    <row r="531" spans="1:24" hidden="1">
      <c r="A531" s="1" t="s">
        <v>26</v>
      </c>
      <c r="B531" s="1" t="s">
        <v>320</v>
      </c>
      <c r="C531" s="52">
        <v>1033950</v>
      </c>
      <c r="D531" s="1" t="s">
        <v>321</v>
      </c>
      <c r="E531" s="3">
        <v>46049</v>
      </c>
      <c r="F531" s="12">
        <v>46049.988009259258</v>
      </c>
      <c r="G531" s="12" t="str">
        <f t="shared" si="24"/>
        <v>ENERO</v>
      </c>
      <c r="H531" s="1">
        <v>890903939</v>
      </c>
      <c r="I531" s="1" t="s">
        <v>313</v>
      </c>
      <c r="J531" s="35">
        <f t="shared" si="26"/>
        <v>66750</v>
      </c>
      <c r="K531" s="35">
        <v>0</v>
      </c>
      <c r="L531" s="35">
        <v>66750</v>
      </c>
      <c r="M531" s="1" t="s">
        <v>70</v>
      </c>
      <c r="N531" s="3">
        <v>46050</v>
      </c>
      <c r="O531" s="1">
        <f t="shared" si="25"/>
        <v>1</v>
      </c>
      <c r="P531" s="1" t="s">
        <v>38</v>
      </c>
      <c r="Q531" s="1"/>
      <c r="R531" s="1"/>
      <c r="S531" s="1"/>
      <c r="T531" s="1"/>
      <c r="U531" s="3">
        <v>46056</v>
      </c>
      <c r="V531" s="1" t="s">
        <v>39</v>
      </c>
      <c r="W531" s="1"/>
      <c r="X531" s="1" t="s">
        <v>40</v>
      </c>
    </row>
    <row r="532" spans="1:24" hidden="1">
      <c r="A532" s="1" t="s">
        <v>26</v>
      </c>
      <c r="B532" s="1" t="s">
        <v>415</v>
      </c>
      <c r="C532" s="52">
        <v>5781</v>
      </c>
      <c r="D532" s="1"/>
      <c r="E532" s="3">
        <v>46049</v>
      </c>
      <c r="F532" s="12">
        <v>46049.862002314818</v>
      </c>
      <c r="G532" s="12" t="str">
        <f t="shared" si="24"/>
        <v>ENERO</v>
      </c>
      <c r="H532" s="1">
        <v>32150739</v>
      </c>
      <c r="I532" s="1" t="s">
        <v>400</v>
      </c>
      <c r="J532" s="35">
        <f t="shared" si="26"/>
        <v>512500</v>
      </c>
      <c r="K532" s="35">
        <v>0</v>
      </c>
      <c r="L532" s="35">
        <v>512500</v>
      </c>
      <c r="M532" s="1" t="s">
        <v>199</v>
      </c>
      <c r="N532" s="3">
        <v>46052</v>
      </c>
      <c r="O532" s="1">
        <f t="shared" si="25"/>
        <v>3</v>
      </c>
      <c r="P532" s="1" t="s">
        <v>38</v>
      </c>
      <c r="Q532" s="1"/>
      <c r="R532" s="1"/>
      <c r="S532" s="1"/>
      <c r="T532" s="1"/>
      <c r="U532" s="3">
        <v>46056</v>
      </c>
      <c r="V532" s="1" t="s">
        <v>39</v>
      </c>
      <c r="W532" s="1"/>
      <c r="X532" s="1" t="s">
        <v>40</v>
      </c>
    </row>
    <row r="533" spans="1:24" hidden="1">
      <c r="A533" s="1" t="s">
        <v>26</v>
      </c>
      <c r="B533" s="1" t="s">
        <v>222</v>
      </c>
      <c r="C533" s="52">
        <v>3386959</v>
      </c>
      <c r="D533" s="1" t="s">
        <v>220</v>
      </c>
      <c r="E533" s="3">
        <v>46049</v>
      </c>
      <c r="F533" s="12">
        <v>46049.741296296299</v>
      </c>
      <c r="G533" s="12" t="str">
        <f t="shared" si="24"/>
        <v>ENERO</v>
      </c>
      <c r="H533" s="1">
        <v>890903790</v>
      </c>
      <c r="I533" s="1" t="s">
        <v>218</v>
      </c>
      <c r="J533" s="35">
        <f t="shared" si="26"/>
        <v>7832626</v>
      </c>
      <c r="K533" s="35">
        <v>0</v>
      </c>
      <c r="L533" s="35">
        <v>7832626</v>
      </c>
      <c r="M533" s="1" t="s">
        <v>199</v>
      </c>
      <c r="N533" s="3">
        <v>46052</v>
      </c>
      <c r="O533" s="1">
        <f t="shared" si="25"/>
        <v>3</v>
      </c>
      <c r="P533" s="1" t="s">
        <v>221</v>
      </c>
      <c r="Q533" s="1"/>
      <c r="R533" s="1"/>
      <c r="S533" s="1"/>
      <c r="T533" s="1"/>
      <c r="U533" s="3">
        <v>46058</v>
      </c>
      <c r="V533" s="1" t="s">
        <v>39</v>
      </c>
      <c r="W533" s="1"/>
      <c r="X533" s="1" t="s">
        <v>40</v>
      </c>
    </row>
    <row r="534" spans="1:24" hidden="1">
      <c r="A534" s="1" t="s">
        <v>26</v>
      </c>
      <c r="B534" s="1" t="s">
        <v>1076</v>
      </c>
      <c r="C534" s="52">
        <v>255975</v>
      </c>
      <c r="D534" s="1" t="s">
        <v>1070</v>
      </c>
      <c r="E534" s="3">
        <v>46049</v>
      </c>
      <c r="F534" s="12">
        <v>46049.631006944444</v>
      </c>
      <c r="G534" s="12" t="str">
        <f t="shared" si="24"/>
        <v>ENERO</v>
      </c>
      <c r="H534" s="1">
        <v>890907841</v>
      </c>
      <c r="I534" s="1" t="s">
        <v>1071</v>
      </c>
      <c r="J534" s="35">
        <f t="shared" si="26"/>
        <v>127965</v>
      </c>
      <c r="K534" s="35">
        <v>24313</v>
      </c>
      <c r="L534" s="35">
        <v>152278</v>
      </c>
      <c r="M534" s="1" t="s">
        <v>9455</v>
      </c>
      <c r="N534" s="3">
        <v>46050</v>
      </c>
      <c r="O534" s="1">
        <f t="shared" si="25"/>
        <v>1</v>
      </c>
      <c r="P534" s="1" t="s">
        <v>38</v>
      </c>
      <c r="Q534" s="1"/>
      <c r="R534" s="1"/>
      <c r="S534" s="1"/>
      <c r="T534" s="1"/>
      <c r="U534" s="3">
        <v>46065</v>
      </c>
      <c r="V534" s="1" t="s">
        <v>39</v>
      </c>
      <c r="W534" s="1"/>
      <c r="X534" s="1" t="s">
        <v>40</v>
      </c>
    </row>
    <row r="535" spans="1:24" hidden="1">
      <c r="A535" s="1" t="s">
        <v>26</v>
      </c>
      <c r="B535" s="1" t="s">
        <v>594</v>
      </c>
      <c r="C535" s="52">
        <v>12436</v>
      </c>
      <c r="D535" s="1" t="s">
        <v>28</v>
      </c>
      <c r="E535" s="3">
        <v>46049</v>
      </c>
      <c r="F535" s="12">
        <v>46049.415405092594</v>
      </c>
      <c r="G535" s="12" t="str">
        <f t="shared" si="24"/>
        <v>ENERO</v>
      </c>
      <c r="H535" s="1">
        <v>900420442</v>
      </c>
      <c r="I535" s="1" t="s">
        <v>589</v>
      </c>
      <c r="J535" s="35">
        <f t="shared" si="26"/>
        <v>380000</v>
      </c>
      <c r="K535" s="35">
        <v>72200</v>
      </c>
      <c r="L535" s="35">
        <v>452200</v>
      </c>
      <c r="M535" s="1" t="s">
        <v>9455</v>
      </c>
      <c r="N535" s="3">
        <v>46050</v>
      </c>
      <c r="O535" s="1">
        <f t="shared" si="25"/>
        <v>1</v>
      </c>
      <c r="P535" s="1" t="s">
        <v>38</v>
      </c>
      <c r="Q535" s="1"/>
      <c r="R535" s="1"/>
      <c r="S535" s="1"/>
      <c r="T535" s="1"/>
      <c r="U535" s="3">
        <v>46065</v>
      </c>
      <c r="V535" s="1" t="s">
        <v>39</v>
      </c>
      <c r="W535" s="1"/>
      <c r="X535" s="1" t="s">
        <v>40</v>
      </c>
    </row>
    <row r="536" spans="1:24" hidden="1">
      <c r="A536" s="1" t="s">
        <v>26</v>
      </c>
      <c r="B536" s="1" t="s">
        <v>488</v>
      </c>
      <c r="C536" s="52">
        <v>1105</v>
      </c>
      <c r="D536" s="1" t="s">
        <v>489</v>
      </c>
      <c r="E536" s="3">
        <v>46049</v>
      </c>
      <c r="F536" s="12">
        <v>46049.677719907406</v>
      </c>
      <c r="G536" s="12" t="str">
        <f t="shared" si="24"/>
        <v>ENERO</v>
      </c>
      <c r="H536" s="1">
        <v>29347195</v>
      </c>
      <c r="I536" s="1" t="s">
        <v>490</v>
      </c>
      <c r="J536" s="35">
        <f t="shared" si="26"/>
        <v>512000</v>
      </c>
      <c r="K536" s="35">
        <v>0</v>
      </c>
      <c r="L536" s="35">
        <v>512000</v>
      </c>
      <c r="M536" s="1" t="s">
        <v>58</v>
      </c>
      <c r="N536" s="3">
        <v>46056</v>
      </c>
      <c r="O536" s="1">
        <f t="shared" si="25"/>
        <v>7</v>
      </c>
      <c r="P536" s="1" t="s">
        <v>38</v>
      </c>
      <c r="Q536" s="1"/>
      <c r="R536" s="1"/>
      <c r="S536" s="1"/>
      <c r="T536" s="1"/>
      <c r="U536" s="3">
        <v>46058</v>
      </c>
      <c r="V536" s="1" t="s">
        <v>39</v>
      </c>
      <c r="W536" s="1"/>
      <c r="X536" s="1" t="s">
        <v>33</v>
      </c>
    </row>
    <row r="537" spans="1:24" hidden="1">
      <c r="A537" s="1" t="s">
        <v>26</v>
      </c>
      <c r="B537" s="1" t="s">
        <v>839</v>
      </c>
      <c r="C537" s="52">
        <v>23817</v>
      </c>
      <c r="D537" s="1" t="s">
        <v>840</v>
      </c>
      <c r="E537" s="3">
        <v>46049</v>
      </c>
      <c r="F537" s="12">
        <v>46049.776666666665</v>
      </c>
      <c r="G537" s="12" t="str">
        <f t="shared" si="24"/>
        <v>ENERO</v>
      </c>
      <c r="H537" s="1">
        <v>901018910</v>
      </c>
      <c r="I537" s="1" t="s">
        <v>841</v>
      </c>
      <c r="J537" s="35">
        <f t="shared" si="26"/>
        <v>139306</v>
      </c>
      <c r="K537" s="35">
        <v>0</v>
      </c>
      <c r="L537" s="35">
        <v>139306</v>
      </c>
      <c r="M537" s="1" t="s">
        <v>54</v>
      </c>
      <c r="N537" s="3"/>
      <c r="O537" s="1">
        <f t="shared" si="25"/>
        <v>0</v>
      </c>
      <c r="P537" s="1"/>
      <c r="Q537" s="1"/>
      <c r="R537" s="1"/>
      <c r="S537" s="1"/>
      <c r="T537" s="1"/>
      <c r="U537" s="3">
        <v>46084</v>
      </c>
      <c r="V537" s="1" t="s">
        <v>39</v>
      </c>
      <c r="W537" s="1"/>
      <c r="X537" s="1"/>
    </row>
    <row r="538" spans="1:24" hidden="1">
      <c r="A538" s="1" t="s">
        <v>26</v>
      </c>
      <c r="B538" s="1" t="s">
        <v>296</v>
      </c>
      <c r="C538" s="52">
        <v>404</v>
      </c>
      <c r="D538" s="1" t="s">
        <v>276</v>
      </c>
      <c r="E538" s="3">
        <v>46049</v>
      </c>
      <c r="F538" s="12">
        <v>46049.479247685187</v>
      </c>
      <c r="G538" s="12" t="str">
        <f t="shared" si="24"/>
        <v>ENERO</v>
      </c>
      <c r="H538" s="1">
        <v>901847080</v>
      </c>
      <c r="I538" s="1" t="s">
        <v>277</v>
      </c>
      <c r="J538" s="35">
        <f t="shared" si="26"/>
        <v>26955906.559999999</v>
      </c>
      <c r="K538" s="35">
        <v>5121622.25</v>
      </c>
      <c r="L538" s="35">
        <v>32077528.809999999</v>
      </c>
      <c r="M538" s="1" t="s">
        <v>9455</v>
      </c>
      <c r="N538" s="3">
        <v>46050</v>
      </c>
      <c r="O538" s="1">
        <f t="shared" si="25"/>
        <v>1</v>
      </c>
      <c r="P538" s="1" t="s">
        <v>38</v>
      </c>
      <c r="Q538" s="1"/>
      <c r="R538" s="1"/>
      <c r="S538" s="1"/>
      <c r="T538" s="1"/>
      <c r="U538" s="3">
        <v>46063</v>
      </c>
      <c r="V538" s="1" t="s">
        <v>32</v>
      </c>
      <c r="W538" s="1"/>
      <c r="X538" s="1" t="s">
        <v>40</v>
      </c>
    </row>
    <row r="539" spans="1:24" hidden="1">
      <c r="A539" s="1" t="s">
        <v>26</v>
      </c>
      <c r="B539" s="1" t="s">
        <v>950</v>
      </c>
      <c r="C539" s="52">
        <v>18724</v>
      </c>
      <c r="D539" s="1" t="s">
        <v>945</v>
      </c>
      <c r="E539" s="3">
        <v>46049</v>
      </c>
      <c r="F539" s="12">
        <v>46049.690358796295</v>
      </c>
      <c r="G539" s="12" t="str">
        <f t="shared" si="24"/>
        <v>ENERO</v>
      </c>
      <c r="H539" s="1">
        <v>890903388</v>
      </c>
      <c r="I539" s="1" t="s">
        <v>946</v>
      </c>
      <c r="J539" s="35">
        <f t="shared" si="26"/>
        <v>218400</v>
      </c>
      <c r="K539" s="35">
        <v>0</v>
      </c>
      <c r="L539" s="35">
        <v>218400</v>
      </c>
      <c r="M539" s="1" t="s">
        <v>54</v>
      </c>
      <c r="N539" s="3"/>
      <c r="O539" s="1">
        <f t="shared" si="25"/>
        <v>0</v>
      </c>
      <c r="P539" s="1"/>
      <c r="Q539" s="1"/>
      <c r="R539" s="1"/>
      <c r="S539" s="1"/>
      <c r="T539" s="1"/>
      <c r="U539" s="3">
        <v>46066</v>
      </c>
      <c r="V539" s="1" t="s">
        <v>39</v>
      </c>
      <c r="W539" s="1"/>
      <c r="X539" s="1"/>
    </row>
    <row r="540" spans="1:24" hidden="1">
      <c r="A540" s="1" t="s">
        <v>26</v>
      </c>
      <c r="B540" s="1" t="s">
        <v>1096</v>
      </c>
      <c r="C540" s="52">
        <v>165892</v>
      </c>
      <c r="D540" s="1" t="s">
        <v>1083</v>
      </c>
      <c r="E540" s="3">
        <v>46049</v>
      </c>
      <c r="F540" s="12">
        <v>46049.501863425925</v>
      </c>
      <c r="G540" s="12" t="str">
        <f t="shared" si="24"/>
        <v>ENERO</v>
      </c>
      <c r="H540" s="1">
        <v>860000018</v>
      </c>
      <c r="I540" s="1" t="s">
        <v>1084</v>
      </c>
      <c r="J540" s="35">
        <f t="shared" si="26"/>
        <v>376000</v>
      </c>
      <c r="K540" s="35">
        <v>60990</v>
      </c>
      <c r="L540" s="35">
        <v>436990</v>
      </c>
      <c r="M540" s="1" t="s">
        <v>110</v>
      </c>
      <c r="N540" s="3">
        <v>46053</v>
      </c>
      <c r="O540" s="1">
        <f t="shared" si="25"/>
        <v>4</v>
      </c>
      <c r="P540" s="1" t="s">
        <v>38</v>
      </c>
      <c r="Q540" s="1"/>
      <c r="R540" s="1"/>
      <c r="S540" s="1"/>
      <c r="T540" s="1"/>
      <c r="U540" s="3">
        <v>46058</v>
      </c>
      <c r="V540" s="1" t="s">
        <v>39</v>
      </c>
      <c r="W540" s="1"/>
      <c r="X540" s="1"/>
    </row>
    <row r="541" spans="1:24" hidden="1">
      <c r="A541" s="1" t="s">
        <v>26</v>
      </c>
      <c r="B541" s="1" t="s">
        <v>447</v>
      </c>
      <c r="C541" s="52">
        <v>1793</v>
      </c>
      <c r="D541" s="1" t="s">
        <v>438</v>
      </c>
      <c r="E541" s="3">
        <v>46049</v>
      </c>
      <c r="F541" s="12">
        <v>46049.397013888891</v>
      </c>
      <c r="G541" s="12" t="str">
        <f t="shared" si="24"/>
        <v>ENERO</v>
      </c>
      <c r="H541" s="1">
        <v>900497895</v>
      </c>
      <c r="I541" s="1" t="s">
        <v>439</v>
      </c>
      <c r="J541" s="35">
        <f t="shared" si="26"/>
        <v>8000000</v>
      </c>
      <c r="K541" s="35">
        <v>1520000</v>
      </c>
      <c r="L541" s="35">
        <v>9520000</v>
      </c>
      <c r="M541" s="1" t="s">
        <v>9455</v>
      </c>
      <c r="N541" s="3">
        <v>46050</v>
      </c>
      <c r="O541" s="1">
        <f t="shared" si="25"/>
        <v>1</v>
      </c>
      <c r="P541" s="1" t="s">
        <v>38</v>
      </c>
      <c r="Q541" s="1"/>
      <c r="R541" s="1"/>
      <c r="S541" s="1"/>
      <c r="T541" s="1"/>
      <c r="U541" s="3">
        <v>46065</v>
      </c>
      <c r="V541" s="1" t="s">
        <v>39</v>
      </c>
      <c r="W541" s="1"/>
      <c r="X541" s="1" t="s">
        <v>40</v>
      </c>
    </row>
    <row r="542" spans="1:24" hidden="1">
      <c r="A542" s="1" t="s">
        <v>26</v>
      </c>
      <c r="B542" s="1" t="s">
        <v>1077</v>
      </c>
      <c r="C542" s="52">
        <v>255973</v>
      </c>
      <c r="D542" s="1" t="s">
        <v>1070</v>
      </c>
      <c r="E542" s="3">
        <v>46049</v>
      </c>
      <c r="F542" s="12">
        <v>46049.630787037036</v>
      </c>
      <c r="G542" s="12" t="str">
        <f t="shared" si="24"/>
        <v>ENERO</v>
      </c>
      <c r="H542" s="1">
        <v>890907841</v>
      </c>
      <c r="I542" s="1" t="s">
        <v>1071</v>
      </c>
      <c r="J542" s="35">
        <f t="shared" si="26"/>
        <v>652450</v>
      </c>
      <c r="K542" s="35">
        <v>123966</v>
      </c>
      <c r="L542" s="35">
        <v>776416</v>
      </c>
      <c r="M542" s="1" t="s">
        <v>9455</v>
      </c>
      <c r="N542" s="3">
        <v>46050</v>
      </c>
      <c r="O542" s="1">
        <f t="shared" si="25"/>
        <v>1</v>
      </c>
      <c r="P542" s="1" t="s">
        <v>38</v>
      </c>
      <c r="Q542" s="1"/>
      <c r="R542" s="1"/>
      <c r="S542" s="1"/>
      <c r="T542" s="1"/>
      <c r="U542" s="3">
        <v>46065</v>
      </c>
      <c r="V542" s="1" t="s">
        <v>39</v>
      </c>
      <c r="W542" s="1"/>
      <c r="X542" s="1" t="s">
        <v>40</v>
      </c>
    </row>
    <row r="543" spans="1:24" hidden="1">
      <c r="A543" s="1" t="s">
        <v>26</v>
      </c>
      <c r="B543" s="1" t="s">
        <v>1078</v>
      </c>
      <c r="C543" s="52">
        <v>255974</v>
      </c>
      <c r="D543" s="1" t="s">
        <v>1070</v>
      </c>
      <c r="E543" s="3">
        <v>46049</v>
      </c>
      <c r="F543" s="12">
        <v>46049.630868055552</v>
      </c>
      <c r="G543" s="12" t="str">
        <f t="shared" si="24"/>
        <v>ENERO</v>
      </c>
      <c r="H543" s="1">
        <v>890907841</v>
      </c>
      <c r="I543" s="1" t="s">
        <v>1071</v>
      </c>
      <c r="J543" s="35">
        <f t="shared" si="26"/>
        <v>379008</v>
      </c>
      <c r="K543" s="35">
        <v>72012</v>
      </c>
      <c r="L543" s="35">
        <v>451020</v>
      </c>
      <c r="M543" s="1" t="s">
        <v>9455</v>
      </c>
      <c r="N543" s="3">
        <v>46050</v>
      </c>
      <c r="O543" s="1">
        <f t="shared" si="25"/>
        <v>1</v>
      </c>
      <c r="P543" s="1" t="s">
        <v>38</v>
      </c>
      <c r="Q543" s="1"/>
      <c r="R543" s="1"/>
      <c r="S543" s="1"/>
      <c r="T543" s="1"/>
      <c r="U543" s="3">
        <v>46065</v>
      </c>
      <c r="V543" s="1" t="s">
        <v>39</v>
      </c>
      <c r="W543" s="1"/>
      <c r="X543" s="1" t="s">
        <v>40</v>
      </c>
    </row>
    <row r="544" spans="1:24" hidden="1">
      <c r="A544" s="1" t="s">
        <v>26</v>
      </c>
      <c r="B544" s="1" t="s">
        <v>576</v>
      </c>
      <c r="C544" s="53">
        <v>93659</v>
      </c>
      <c r="D544" s="1" t="s">
        <v>577</v>
      </c>
      <c r="E544" s="3">
        <v>46049</v>
      </c>
      <c r="F544" s="12">
        <v>46049.730347222219</v>
      </c>
      <c r="G544" s="12" t="str">
        <f t="shared" si="24"/>
        <v>ENERO</v>
      </c>
      <c r="H544" s="1">
        <v>830028473</v>
      </c>
      <c r="I544" s="1" t="s">
        <v>578</v>
      </c>
      <c r="J544" s="35">
        <f t="shared" si="26"/>
        <v>28300</v>
      </c>
      <c r="K544" s="35">
        <v>0</v>
      </c>
      <c r="L544" s="35">
        <v>28300</v>
      </c>
      <c r="M544" s="1" t="s">
        <v>54</v>
      </c>
      <c r="N544" s="3"/>
      <c r="O544" s="1">
        <f t="shared" si="25"/>
        <v>0</v>
      </c>
      <c r="P544" s="1"/>
      <c r="Q544" s="1"/>
      <c r="R544" s="1"/>
      <c r="S544" s="1"/>
      <c r="T544" s="1"/>
      <c r="U544" s="3"/>
      <c r="V544" s="1"/>
      <c r="W544" s="1"/>
      <c r="X544" s="1"/>
    </row>
    <row r="545" spans="1:24" hidden="1">
      <c r="A545" s="1" t="s">
        <v>26</v>
      </c>
      <c r="B545" s="1" t="s">
        <v>1112</v>
      </c>
      <c r="C545" s="52">
        <v>65262</v>
      </c>
      <c r="D545" s="1" t="s">
        <v>1113</v>
      </c>
      <c r="E545" s="3">
        <v>46049</v>
      </c>
      <c r="F545" s="12">
        <v>46049.643819444442</v>
      </c>
      <c r="G545" s="12" t="str">
        <f t="shared" si="24"/>
        <v>ENERO</v>
      </c>
      <c r="H545" s="1">
        <v>860029995</v>
      </c>
      <c r="I545" s="1" t="s">
        <v>1114</v>
      </c>
      <c r="J545" s="35">
        <f t="shared" si="26"/>
        <v>442203830</v>
      </c>
      <c r="K545" s="35">
        <v>84018728</v>
      </c>
      <c r="L545" s="35">
        <v>526222558</v>
      </c>
      <c r="M545" s="1" t="s">
        <v>58</v>
      </c>
      <c r="N545" s="3">
        <v>46059</v>
      </c>
      <c r="O545" s="1">
        <f t="shared" si="25"/>
        <v>10</v>
      </c>
      <c r="P545" s="1" t="s">
        <v>1115</v>
      </c>
      <c r="Q545" s="1"/>
      <c r="R545" s="1"/>
      <c r="S545" s="1"/>
      <c r="T545" s="1"/>
      <c r="U545" s="3">
        <v>46063</v>
      </c>
      <c r="V545" s="1" t="s">
        <v>39</v>
      </c>
      <c r="W545" s="1"/>
      <c r="X545" s="1" t="s">
        <v>33</v>
      </c>
    </row>
    <row r="546" spans="1:24" hidden="1">
      <c r="A546" s="1" t="s">
        <v>26</v>
      </c>
      <c r="B546" s="1" t="s">
        <v>297</v>
      </c>
      <c r="C546" s="52">
        <v>403</v>
      </c>
      <c r="D546" s="1" t="s">
        <v>276</v>
      </c>
      <c r="E546" s="3">
        <v>46049</v>
      </c>
      <c r="F546" s="12">
        <v>46049.442199074074</v>
      </c>
      <c r="G546" s="12" t="str">
        <f t="shared" si="24"/>
        <v>ENERO</v>
      </c>
      <c r="H546" s="1">
        <v>901847080</v>
      </c>
      <c r="I546" s="1" t="s">
        <v>277</v>
      </c>
      <c r="J546" s="35">
        <f t="shared" si="26"/>
        <v>15277000</v>
      </c>
      <c r="K546" s="35">
        <v>2902630</v>
      </c>
      <c r="L546" s="35">
        <v>18179630</v>
      </c>
      <c r="M546" s="1" t="s">
        <v>9455</v>
      </c>
      <c r="N546" s="3">
        <v>46050</v>
      </c>
      <c r="O546" s="1">
        <f t="shared" si="25"/>
        <v>1</v>
      </c>
      <c r="P546" s="1" t="s">
        <v>38</v>
      </c>
      <c r="Q546" s="1"/>
      <c r="R546" s="1"/>
      <c r="S546" s="1"/>
      <c r="T546" s="1"/>
      <c r="U546" s="3">
        <v>46063</v>
      </c>
      <c r="V546" s="1" t="s">
        <v>32</v>
      </c>
      <c r="W546" s="1"/>
      <c r="X546" s="1" t="s">
        <v>40</v>
      </c>
    </row>
    <row r="547" spans="1:24" hidden="1">
      <c r="A547" s="1" t="s">
        <v>26</v>
      </c>
      <c r="B547" s="1" t="s">
        <v>963</v>
      </c>
      <c r="C547" s="53">
        <v>91134</v>
      </c>
      <c r="D547" s="1" t="s">
        <v>958</v>
      </c>
      <c r="E547" s="3">
        <v>46049</v>
      </c>
      <c r="F547" s="12">
        <v>46049.707974537036</v>
      </c>
      <c r="G547" s="12" t="str">
        <f t="shared" si="24"/>
        <v>ENERO</v>
      </c>
      <c r="H547" s="1">
        <v>900125852</v>
      </c>
      <c r="I547" s="1" t="s">
        <v>959</v>
      </c>
      <c r="J547" s="35">
        <f t="shared" si="26"/>
        <v>19327.36</v>
      </c>
      <c r="K547" s="35">
        <v>3672.64</v>
      </c>
      <c r="L547" s="35">
        <v>23000</v>
      </c>
      <c r="M547" s="1" t="s">
        <v>54</v>
      </c>
      <c r="N547" s="3"/>
      <c r="O547" s="1">
        <f t="shared" si="25"/>
        <v>0</v>
      </c>
      <c r="P547" s="1"/>
      <c r="Q547" s="1"/>
      <c r="R547" s="1"/>
      <c r="S547" s="1"/>
      <c r="T547" s="1"/>
      <c r="U547" s="3"/>
      <c r="V547" s="1"/>
      <c r="W547" s="1"/>
      <c r="X547" s="1"/>
    </row>
    <row r="548" spans="1:24" hidden="1">
      <c r="A548" s="1" t="s">
        <v>82</v>
      </c>
      <c r="B548" s="1" t="s">
        <v>1097</v>
      </c>
      <c r="C548" s="52">
        <v>382503461</v>
      </c>
      <c r="D548" s="1"/>
      <c r="E548" s="3">
        <v>46049</v>
      </c>
      <c r="F548" s="12">
        <v>46049.635879629626</v>
      </c>
      <c r="G548" s="12" t="str">
        <f t="shared" si="24"/>
        <v>ENERO</v>
      </c>
      <c r="H548" s="1">
        <v>860000018</v>
      </c>
      <c r="I548" s="1" t="s">
        <v>1084</v>
      </c>
      <c r="J548" s="35">
        <f t="shared" si="26"/>
        <v>376000</v>
      </c>
      <c r="K548" s="35">
        <v>60990</v>
      </c>
      <c r="L548" s="35">
        <v>436990</v>
      </c>
      <c r="M548" s="1" t="s">
        <v>110</v>
      </c>
      <c r="N548" s="3">
        <v>46053</v>
      </c>
      <c r="O548" s="1">
        <f t="shared" si="25"/>
        <v>4</v>
      </c>
      <c r="P548" s="1"/>
      <c r="Q548" s="1"/>
      <c r="R548" s="1"/>
      <c r="S548" s="1"/>
      <c r="T548" s="1"/>
      <c r="U548" s="3"/>
      <c r="V548" s="1"/>
      <c r="W548" s="1"/>
      <c r="X548" s="1"/>
    </row>
    <row r="549" spans="1:24" hidden="1">
      <c r="A549" s="1" t="s">
        <v>26</v>
      </c>
      <c r="B549" s="1" t="s">
        <v>494</v>
      </c>
      <c r="C549" s="52">
        <v>5510</v>
      </c>
      <c r="D549" s="1" t="s">
        <v>495</v>
      </c>
      <c r="E549" s="3">
        <v>46049</v>
      </c>
      <c r="F549" s="12">
        <v>46049.410104166665</v>
      </c>
      <c r="G549" s="12" t="str">
        <f t="shared" si="24"/>
        <v>ENERO</v>
      </c>
      <c r="H549" s="1">
        <v>901665174</v>
      </c>
      <c r="I549" s="1" t="s">
        <v>496</v>
      </c>
      <c r="J549" s="35">
        <f t="shared" si="26"/>
        <v>44537.81</v>
      </c>
      <c r="K549" s="35">
        <v>8462.19</v>
      </c>
      <c r="L549" s="35">
        <v>53000</v>
      </c>
      <c r="M549" s="1" t="s">
        <v>54</v>
      </c>
      <c r="N549" s="3"/>
      <c r="O549" s="1">
        <f t="shared" si="25"/>
        <v>0</v>
      </c>
      <c r="P549" s="1"/>
      <c r="Q549" s="1"/>
      <c r="R549" s="1"/>
      <c r="S549" s="1"/>
      <c r="T549" s="1"/>
      <c r="U549" s="3">
        <v>46056</v>
      </c>
      <c r="V549" s="1" t="s">
        <v>39</v>
      </c>
      <c r="W549" s="1"/>
      <c r="X549" s="1"/>
    </row>
    <row r="550" spans="1:24" hidden="1">
      <c r="A550" s="1" t="s">
        <v>26</v>
      </c>
      <c r="B550" s="1" t="s">
        <v>322</v>
      </c>
      <c r="C550" s="52">
        <v>414415</v>
      </c>
      <c r="D550" s="1" t="s">
        <v>317</v>
      </c>
      <c r="E550" s="3">
        <v>46049</v>
      </c>
      <c r="F550" s="12">
        <v>46049.208194444444</v>
      </c>
      <c r="G550" s="12" t="str">
        <f t="shared" si="24"/>
        <v>ENERO</v>
      </c>
      <c r="H550" s="1">
        <v>890903939</v>
      </c>
      <c r="I550" s="1" t="s">
        <v>313</v>
      </c>
      <c r="J550" s="35">
        <f t="shared" si="26"/>
        <v>80100</v>
      </c>
      <c r="K550" s="35">
        <v>0</v>
      </c>
      <c r="L550" s="35">
        <v>80100</v>
      </c>
      <c r="M550" s="1" t="s">
        <v>70</v>
      </c>
      <c r="N550" s="3">
        <v>46049</v>
      </c>
      <c r="O550" s="1">
        <f t="shared" si="25"/>
        <v>0</v>
      </c>
      <c r="P550" s="1" t="s">
        <v>38</v>
      </c>
      <c r="Q550" s="1"/>
      <c r="R550" s="1"/>
      <c r="S550" s="1"/>
      <c r="T550" s="1"/>
      <c r="U550" s="3">
        <v>46051</v>
      </c>
      <c r="V550" s="1" t="s">
        <v>39</v>
      </c>
      <c r="W550" s="1"/>
      <c r="X550" s="1" t="s">
        <v>40</v>
      </c>
    </row>
    <row r="551" spans="1:24" hidden="1">
      <c r="A551" s="1" t="s">
        <v>26</v>
      </c>
      <c r="B551" s="1" t="s">
        <v>675</v>
      </c>
      <c r="C551" s="52">
        <v>2769907</v>
      </c>
      <c r="D551" s="1" t="s">
        <v>668</v>
      </c>
      <c r="E551" s="3">
        <v>46049</v>
      </c>
      <c r="F551" s="12">
        <v>46049.113020833334</v>
      </c>
      <c r="G551" s="12" t="str">
        <f t="shared" si="24"/>
        <v>ENERO</v>
      </c>
      <c r="H551" s="1">
        <v>860001697</v>
      </c>
      <c r="I551" s="1" t="s">
        <v>669</v>
      </c>
      <c r="J551" s="35">
        <f t="shared" si="26"/>
        <v>66750</v>
      </c>
      <c r="K551" s="35">
        <v>0</v>
      </c>
      <c r="L551" s="35">
        <v>66750</v>
      </c>
      <c r="M551" s="1" t="s">
        <v>70</v>
      </c>
      <c r="N551" s="3">
        <v>46050</v>
      </c>
      <c r="O551" s="1">
        <f t="shared" si="25"/>
        <v>1</v>
      </c>
      <c r="P551" s="1" t="s">
        <v>38</v>
      </c>
      <c r="Q551" s="1"/>
      <c r="R551" s="1"/>
      <c r="S551" s="1"/>
      <c r="T551" s="1"/>
      <c r="U551" s="3">
        <v>46056</v>
      </c>
      <c r="V551" s="1" t="s">
        <v>39</v>
      </c>
      <c r="W551" s="1"/>
      <c r="X551" s="1" t="s">
        <v>40</v>
      </c>
    </row>
    <row r="552" spans="1:24" hidden="1">
      <c r="A552" s="1" t="s">
        <v>26</v>
      </c>
      <c r="B552" s="1" t="s">
        <v>207</v>
      </c>
      <c r="C552" s="52">
        <v>22652</v>
      </c>
      <c r="D552" s="1" t="s">
        <v>205</v>
      </c>
      <c r="E552" s="3">
        <v>46050</v>
      </c>
      <c r="F552" s="12">
        <v>46050.71020833333</v>
      </c>
      <c r="G552" s="12" t="str">
        <f t="shared" si="24"/>
        <v>ENERO</v>
      </c>
      <c r="H552" s="1">
        <v>800079603</v>
      </c>
      <c r="I552" s="1" t="s">
        <v>206</v>
      </c>
      <c r="J552" s="35">
        <f t="shared" si="26"/>
        <v>101880</v>
      </c>
      <c r="K552" s="35">
        <v>19357.2</v>
      </c>
      <c r="L552" s="35">
        <v>121237.2</v>
      </c>
      <c r="M552" s="1" t="s">
        <v>58</v>
      </c>
      <c r="N552" s="3">
        <v>46057</v>
      </c>
      <c r="O552" s="1">
        <f t="shared" si="25"/>
        <v>7</v>
      </c>
      <c r="P552" s="1" t="s">
        <v>38</v>
      </c>
      <c r="Q552" s="1"/>
      <c r="R552" s="1"/>
      <c r="S552" s="1"/>
      <c r="T552" s="1"/>
      <c r="U552" s="3">
        <v>46058</v>
      </c>
      <c r="V552" s="1" t="s">
        <v>39</v>
      </c>
      <c r="W552" s="1"/>
      <c r="X552" s="1" t="s">
        <v>33</v>
      </c>
    </row>
    <row r="553" spans="1:24" hidden="1">
      <c r="A553" s="1" t="s">
        <v>26</v>
      </c>
      <c r="B553" s="1" t="s">
        <v>951</v>
      </c>
      <c r="C553" s="52">
        <v>18770</v>
      </c>
      <c r="D553" s="1" t="s">
        <v>945</v>
      </c>
      <c r="E553" s="3">
        <v>46050</v>
      </c>
      <c r="F553" s="12">
        <v>46050.705069444448</v>
      </c>
      <c r="G553" s="12" t="str">
        <f t="shared" si="24"/>
        <v>ENERO</v>
      </c>
      <c r="H553" s="1">
        <v>890903388</v>
      </c>
      <c r="I553" s="1" t="s">
        <v>946</v>
      </c>
      <c r="J553" s="35">
        <f t="shared" si="26"/>
        <v>244850</v>
      </c>
      <c r="K553" s="35">
        <v>0</v>
      </c>
      <c r="L553" s="35">
        <v>244850</v>
      </c>
      <c r="M553" s="1" t="s">
        <v>54</v>
      </c>
      <c r="N553" s="3"/>
      <c r="O553" s="1">
        <f t="shared" si="25"/>
        <v>0</v>
      </c>
      <c r="P553" s="1"/>
      <c r="Q553" s="1"/>
      <c r="R553" s="1"/>
      <c r="S553" s="1"/>
      <c r="T553" s="1"/>
      <c r="U553" s="3">
        <v>46066</v>
      </c>
      <c r="V553" s="1" t="s">
        <v>39</v>
      </c>
      <c r="W553" s="1"/>
      <c r="X553" s="1"/>
    </row>
    <row r="554" spans="1:24" hidden="1">
      <c r="A554" s="1" t="s">
        <v>26</v>
      </c>
      <c r="B554" s="1" t="s">
        <v>55</v>
      </c>
      <c r="C554" s="52">
        <v>8985</v>
      </c>
      <c r="D554" s="1" t="s">
        <v>56</v>
      </c>
      <c r="E554" s="3">
        <v>46050</v>
      </c>
      <c r="F554" s="12">
        <v>46050.687638888892</v>
      </c>
      <c r="G554" s="12" t="str">
        <f t="shared" si="24"/>
        <v>ENERO</v>
      </c>
      <c r="H554" s="1">
        <v>901242715</v>
      </c>
      <c r="I554" s="1" t="s">
        <v>57</v>
      </c>
      <c r="J554" s="35">
        <f t="shared" si="26"/>
        <v>1470000</v>
      </c>
      <c r="K554" s="35">
        <v>0</v>
      </c>
      <c r="L554" s="35">
        <v>1470000</v>
      </c>
      <c r="M554" s="1" t="s">
        <v>58</v>
      </c>
      <c r="N554" s="3">
        <v>46056</v>
      </c>
      <c r="O554" s="1">
        <f t="shared" si="25"/>
        <v>6</v>
      </c>
      <c r="P554" s="1" t="s">
        <v>38</v>
      </c>
      <c r="Q554" s="1"/>
      <c r="R554" s="1"/>
      <c r="S554" s="1"/>
      <c r="T554" s="1"/>
      <c r="U554" s="3">
        <v>46058</v>
      </c>
      <c r="V554" s="1" t="s">
        <v>39</v>
      </c>
      <c r="W554" s="1"/>
      <c r="X554" s="1" t="s">
        <v>33</v>
      </c>
    </row>
    <row r="555" spans="1:24" hidden="1">
      <c r="A555" s="1" t="s">
        <v>26</v>
      </c>
      <c r="B555" s="1" t="s">
        <v>730</v>
      </c>
      <c r="C555" s="52">
        <v>3614</v>
      </c>
      <c r="D555" s="1" t="s">
        <v>722</v>
      </c>
      <c r="E555" s="3">
        <v>46050</v>
      </c>
      <c r="F555" s="12">
        <v>46050.647939814815</v>
      </c>
      <c r="G555" s="12" t="str">
        <f t="shared" si="24"/>
        <v>ENERO</v>
      </c>
      <c r="H555" s="1">
        <v>890904603</v>
      </c>
      <c r="I555" s="1" t="s">
        <v>723</v>
      </c>
      <c r="J555" s="35">
        <f t="shared" si="26"/>
        <v>1354500</v>
      </c>
      <c r="K555" s="35">
        <v>257355</v>
      </c>
      <c r="L555" s="35">
        <v>1611855</v>
      </c>
      <c r="M555" s="1" t="s">
        <v>70</v>
      </c>
      <c r="N555" s="3">
        <v>46057</v>
      </c>
      <c r="O555" s="1">
        <f t="shared" si="25"/>
        <v>7</v>
      </c>
      <c r="P555" s="1" t="s">
        <v>38</v>
      </c>
      <c r="Q555" s="1"/>
      <c r="R555" s="1"/>
      <c r="S555" s="1"/>
      <c r="T555" s="1"/>
      <c r="U555" s="3">
        <v>46063</v>
      </c>
      <c r="V555" s="1" t="s">
        <v>39</v>
      </c>
      <c r="W555" s="1"/>
      <c r="X555" s="1" t="s">
        <v>33</v>
      </c>
    </row>
    <row r="556" spans="1:24" hidden="1">
      <c r="A556" s="1" t="s">
        <v>26</v>
      </c>
      <c r="B556" s="1" t="s">
        <v>782</v>
      </c>
      <c r="C556" s="52">
        <v>1301494</v>
      </c>
      <c r="D556" s="1" t="s">
        <v>708</v>
      </c>
      <c r="E556" s="3">
        <v>46050</v>
      </c>
      <c r="F556" s="12">
        <v>46050.872094907405</v>
      </c>
      <c r="G556" s="12" t="str">
        <f t="shared" si="24"/>
        <v>ENERO</v>
      </c>
      <c r="H556" s="1">
        <v>900219834</v>
      </c>
      <c r="I556" s="1" t="s">
        <v>739</v>
      </c>
      <c r="J556" s="35">
        <f t="shared" si="26"/>
        <v>12605.04</v>
      </c>
      <c r="K556" s="35">
        <v>2394.96</v>
      </c>
      <c r="L556" s="35">
        <v>15000</v>
      </c>
      <c r="M556" s="1" t="s">
        <v>70</v>
      </c>
      <c r="N556" s="3">
        <v>46051</v>
      </c>
      <c r="O556" s="1">
        <f t="shared" si="25"/>
        <v>1</v>
      </c>
      <c r="P556" s="1" t="s">
        <v>38</v>
      </c>
      <c r="Q556" s="1"/>
      <c r="R556" s="1"/>
      <c r="S556" s="1"/>
      <c r="T556" s="1"/>
      <c r="U556" s="3">
        <v>46056</v>
      </c>
      <c r="V556" s="1" t="s">
        <v>39</v>
      </c>
      <c r="W556" s="1"/>
      <c r="X556" s="1" t="s">
        <v>40</v>
      </c>
    </row>
    <row r="557" spans="1:24" hidden="1">
      <c r="A557" s="1" t="s">
        <v>26</v>
      </c>
      <c r="B557" s="1" t="s">
        <v>416</v>
      </c>
      <c r="C557" s="52">
        <v>5796</v>
      </c>
      <c r="D557" s="1"/>
      <c r="E557" s="3">
        <v>46050</v>
      </c>
      <c r="F557" s="12">
        <v>46050.859699074077</v>
      </c>
      <c r="G557" s="12" t="str">
        <f t="shared" si="24"/>
        <v>ENERO</v>
      </c>
      <c r="H557" s="1">
        <v>32150739</v>
      </c>
      <c r="I557" s="1" t="s">
        <v>400</v>
      </c>
      <c r="J557" s="35">
        <f t="shared" si="26"/>
        <v>373500</v>
      </c>
      <c r="K557" s="35">
        <v>0</v>
      </c>
      <c r="L557" s="35">
        <v>373500</v>
      </c>
      <c r="M557" s="1" t="s">
        <v>199</v>
      </c>
      <c r="N557" s="3">
        <v>46052</v>
      </c>
      <c r="O557" s="1">
        <f t="shared" si="25"/>
        <v>2</v>
      </c>
      <c r="P557" s="1" t="s">
        <v>38</v>
      </c>
      <c r="Q557" s="1"/>
      <c r="R557" s="1"/>
      <c r="S557" s="1"/>
      <c r="T557" s="1"/>
      <c r="U557" s="3">
        <v>46056</v>
      </c>
      <c r="V557" s="1" t="s">
        <v>39</v>
      </c>
      <c r="W557" s="1"/>
      <c r="X557" s="1" t="s">
        <v>40</v>
      </c>
    </row>
    <row r="558" spans="1:24" hidden="1">
      <c r="A558" s="1" t="s">
        <v>26</v>
      </c>
      <c r="B558" s="1" t="s">
        <v>904</v>
      </c>
      <c r="C558" s="52">
        <v>205</v>
      </c>
      <c r="D558" s="1" t="s">
        <v>905</v>
      </c>
      <c r="E558" s="3">
        <v>46050</v>
      </c>
      <c r="F558" s="12">
        <v>46050.74359953704</v>
      </c>
      <c r="G558" s="12" t="str">
        <f t="shared" si="24"/>
        <v>ENERO</v>
      </c>
      <c r="H558" s="1">
        <v>91512569</v>
      </c>
      <c r="I558" s="1" t="s">
        <v>906</v>
      </c>
      <c r="J558" s="35">
        <f t="shared" si="26"/>
        <v>180000</v>
      </c>
      <c r="K558" s="35">
        <v>0</v>
      </c>
      <c r="L558" s="35">
        <v>180000</v>
      </c>
      <c r="M558" s="1" t="s">
        <v>70</v>
      </c>
      <c r="N558" s="3">
        <v>46057</v>
      </c>
      <c r="O558" s="1">
        <f t="shared" si="25"/>
        <v>7</v>
      </c>
      <c r="P558" s="1" t="s">
        <v>38</v>
      </c>
      <c r="Q558" s="1"/>
      <c r="R558" s="1"/>
      <c r="S558" s="1"/>
      <c r="T558" s="1"/>
      <c r="U558" s="3">
        <v>46058</v>
      </c>
      <c r="V558" s="1" t="s">
        <v>39</v>
      </c>
      <c r="W558" s="1"/>
      <c r="X558" s="1" t="s">
        <v>33</v>
      </c>
    </row>
    <row r="559" spans="1:24" hidden="1">
      <c r="A559" s="1" t="s">
        <v>26</v>
      </c>
      <c r="B559" s="1" t="s">
        <v>306</v>
      </c>
      <c r="C559" s="52">
        <v>970173</v>
      </c>
      <c r="D559" s="1" t="s">
        <v>307</v>
      </c>
      <c r="E559" s="3">
        <v>46050</v>
      </c>
      <c r="F559" s="12">
        <v>46050.734872685185</v>
      </c>
      <c r="G559" s="12" t="str">
        <f t="shared" si="24"/>
        <v>ENERO</v>
      </c>
      <c r="H559" s="1">
        <v>900319753</v>
      </c>
      <c r="I559" s="1" t="s">
        <v>308</v>
      </c>
      <c r="J559" s="35">
        <f t="shared" si="26"/>
        <v>1648240</v>
      </c>
      <c r="K559" s="35">
        <v>313166</v>
      </c>
      <c r="L559" s="35">
        <v>1961406</v>
      </c>
      <c r="M559" s="1" t="s">
        <v>30</v>
      </c>
      <c r="N559" s="3">
        <v>46051</v>
      </c>
      <c r="O559" s="1">
        <f t="shared" si="25"/>
        <v>1</v>
      </c>
      <c r="P559" s="1" t="s">
        <v>31</v>
      </c>
      <c r="Q559" s="1"/>
      <c r="R559" s="1"/>
      <c r="S559" s="1"/>
      <c r="T559" s="1"/>
      <c r="U559" s="3">
        <v>46056</v>
      </c>
      <c r="V559" s="1" t="s">
        <v>39</v>
      </c>
      <c r="W559" s="1"/>
      <c r="X559" s="1" t="s">
        <v>40</v>
      </c>
    </row>
    <row r="560" spans="1:24" hidden="1">
      <c r="A560" s="1" t="s">
        <v>26</v>
      </c>
      <c r="B560" s="1" t="s">
        <v>964</v>
      </c>
      <c r="C560" s="53">
        <v>91331</v>
      </c>
      <c r="D560" s="1" t="s">
        <v>958</v>
      </c>
      <c r="E560" s="3">
        <v>46050</v>
      </c>
      <c r="F560" s="12">
        <v>46050.714201388888</v>
      </c>
      <c r="G560" s="12" t="str">
        <f t="shared" si="24"/>
        <v>ENERO</v>
      </c>
      <c r="H560" s="1">
        <v>900125852</v>
      </c>
      <c r="I560" s="1" t="s">
        <v>959</v>
      </c>
      <c r="J560" s="35">
        <f t="shared" si="26"/>
        <v>19327.580000000002</v>
      </c>
      <c r="K560" s="35">
        <v>3672.42</v>
      </c>
      <c r="L560" s="35">
        <v>23000</v>
      </c>
      <c r="M560" s="1" t="s">
        <v>54</v>
      </c>
      <c r="N560" s="3"/>
      <c r="O560" s="1">
        <f t="shared" si="25"/>
        <v>0</v>
      </c>
      <c r="P560" s="1"/>
      <c r="Q560" s="1"/>
      <c r="R560" s="1"/>
      <c r="S560" s="1"/>
      <c r="T560" s="1"/>
      <c r="U560" s="3"/>
      <c r="V560" s="1"/>
      <c r="W560" s="1"/>
      <c r="X560" s="1"/>
    </row>
    <row r="561" spans="1:24" hidden="1">
      <c r="A561" s="1" t="s">
        <v>82</v>
      </c>
      <c r="B561" s="1" t="s">
        <v>448</v>
      </c>
      <c r="C561" s="52">
        <v>126</v>
      </c>
      <c r="D561" s="1" t="s">
        <v>131</v>
      </c>
      <c r="E561" s="3">
        <v>46050</v>
      </c>
      <c r="F561" s="12">
        <v>46050.64167824074</v>
      </c>
      <c r="G561" s="12" t="str">
        <f t="shared" si="24"/>
        <v>ENERO</v>
      </c>
      <c r="H561" s="1">
        <v>900497895</v>
      </c>
      <c r="I561" s="1" t="s">
        <v>439</v>
      </c>
      <c r="J561" s="35">
        <f t="shared" si="26"/>
        <v>560000</v>
      </c>
      <c r="K561" s="35">
        <v>106400</v>
      </c>
      <c r="L561" s="35">
        <v>666400</v>
      </c>
      <c r="M561" s="1" t="s">
        <v>9455</v>
      </c>
      <c r="N561" s="3">
        <v>46054</v>
      </c>
      <c r="O561" s="1">
        <f t="shared" si="25"/>
        <v>4</v>
      </c>
      <c r="P561" s="1"/>
      <c r="Q561" s="1"/>
      <c r="R561" s="1"/>
      <c r="S561" s="1"/>
      <c r="T561" s="1"/>
      <c r="U561" s="3"/>
      <c r="V561" s="1"/>
      <c r="W561" s="1"/>
      <c r="X561" s="1"/>
    </row>
    <row r="562" spans="1:24" hidden="1">
      <c r="A562" s="1" t="s">
        <v>26</v>
      </c>
      <c r="B562" s="1" t="s">
        <v>911</v>
      </c>
      <c r="C562" s="52">
        <v>3985</v>
      </c>
      <c r="D562" s="1" t="s">
        <v>28</v>
      </c>
      <c r="E562" s="3">
        <v>46050</v>
      </c>
      <c r="F562" s="12">
        <v>46050.63722222222</v>
      </c>
      <c r="G562" s="12" t="str">
        <f t="shared" si="24"/>
        <v>ENERO</v>
      </c>
      <c r="H562" s="1">
        <v>900387697</v>
      </c>
      <c r="I562" s="1" t="s">
        <v>912</v>
      </c>
      <c r="J562" s="35">
        <f t="shared" si="26"/>
        <v>379838.16</v>
      </c>
      <c r="K562" s="35">
        <v>0</v>
      </c>
      <c r="L562" s="35">
        <v>379838.16</v>
      </c>
      <c r="M562" s="1" t="s">
        <v>58</v>
      </c>
      <c r="N562" s="3">
        <v>46058</v>
      </c>
      <c r="O562" s="1">
        <f t="shared" si="25"/>
        <v>8</v>
      </c>
      <c r="P562" s="1" t="s">
        <v>38</v>
      </c>
      <c r="Q562" s="1"/>
      <c r="R562" s="1"/>
      <c r="S562" s="1"/>
      <c r="T562" s="1"/>
      <c r="U562" s="3">
        <v>46059</v>
      </c>
      <c r="V562" s="1" t="s">
        <v>39</v>
      </c>
      <c r="W562" s="1"/>
      <c r="X562" s="1" t="s">
        <v>33</v>
      </c>
    </row>
    <row r="563" spans="1:24" hidden="1">
      <c r="A563" s="1" t="s">
        <v>82</v>
      </c>
      <c r="B563" s="1" t="s">
        <v>505</v>
      </c>
      <c r="C563" s="52" t="s">
        <v>506</v>
      </c>
      <c r="D563" s="1"/>
      <c r="E563" s="3">
        <v>46050</v>
      </c>
      <c r="F563" s="12">
        <v>46050.603703703702</v>
      </c>
      <c r="G563" s="12" t="str">
        <f t="shared" si="24"/>
        <v>ENERO</v>
      </c>
      <c r="H563" s="1">
        <v>901995498</v>
      </c>
      <c r="I563" s="1" t="s">
        <v>504</v>
      </c>
      <c r="J563" s="35">
        <f t="shared" si="26"/>
        <v>2041200</v>
      </c>
      <c r="K563" s="35">
        <v>0</v>
      </c>
      <c r="L563" s="35">
        <v>2041200</v>
      </c>
      <c r="M563" s="1" t="s">
        <v>110</v>
      </c>
      <c r="N563" s="3">
        <v>46054</v>
      </c>
      <c r="O563" s="1">
        <f t="shared" si="25"/>
        <v>4</v>
      </c>
      <c r="P563" s="1"/>
      <c r="Q563" s="1"/>
      <c r="R563" s="1"/>
      <c r="S563" s="1"/>
      <c r="T563" s="1"/>
      <c r="U563" s="3"/>
      <c r="V563" s="1"/>
      <c r="W563" s="1"/>
      <c r="X563" s="1"/>
    </row>
    <row r="564" spans="1:24" hidden="1">
      <c r="A564" s="1" t="s">
        <v>26</v>
      </c>
      <c r="B564" s="1" t="s">
        <v>497</v>
      </c>
      <c r="C564" s="52">
        <v>331676</v>
      </c>
      <c r="D564" s="1" t="s">
        <v>28</v>
      </c>
      <c r="E564" s="3">
        <v>46050</v>
      </c>
      <c r="F564" s="12">
        <v>46050.53229166667</v>
      </c>
      <c r="G564" s="12" t="str">
        <f t="shared" si="24"/>
        <v>ENERO</v>
      </c>
      <c r="H564" s="1">
        <v>800049104</v>
      </c>
      <c r="I564" s="1" t="s">
        <v>498</v>
      </c>
      <c r="J564" s="35">
        <f t="shared" si="26"/>
        <v>6425200</v>
      </c>
      <c r="K564" s="35">
        <v>0</v>
      </c>
      <c r="L564" s="35">
        <v>6425200</v>
      </c>
      <c r="M564" s="1" t="s">
        <v>199</v>
      </c>
      <c r="N564" s="3">
        <v>46052</v>
      </c>
      <c r="O564" s="1">
        <f t="shared" si="25"/>
        <v>2</v>
      </c>
      <c r="P564" s="1" t="s">
        <v>221</v>
      </c>
      <c r="Q564" s="1"/>
      <c r="R564" s="1"/>
      <c r="S564" s="1"/>
      <c r="T564" s="1"/>
      <c r="U564" s="3">
        <v>46058</v>
      </c>
      <c r="V564" s="1" t="s">
        <v>39</v>
      </c>
      <c r="W564" s="1"/>
      <c r="X564" s="1" t="s">
        <v>40</v>
      </c>
    </row>
    <row r="565" spans="1:24" hidden="1">
      <c r="A565" s="1" t="s">
        <v>26</v>
      </c>
      <c r="B565" s="1" t="s">
        <v>499</v>
      </c>
      <c r="C565" s="52">
        <v>42388</v>
      </c>
      <c r="D565" s="1" t="s">
        <v>500</v>
      </c>
      <c r="E565" s="3">
        <v>46050</v>
      </c>
      <c r="F565" s="12">
        <v>46050.528113425928</v>
      </c>
      <c r="G565" s="12" t="str">
        <f t="shared" si="24"/>
        <v>ENERO</v>
      </c>
      <c r="H565" s="1">
        <v>800049104</v>
      </c>
      <c r="I565" s="1" t="s">
        <v>498</v>
      </c>
      <c r="J565" s="35">
        <f t="shared" si="26"/>
        <v>2160830</v>
      </c>
      <c r="K565" s="35">
        <v>0</v>
      </c>
      <c r="L565" s="35">
        <v>2160830</v>
      </c>
      <c r="M565" s="1" t="s">
        <v>199</v>
      </c>
      <c r="N565" s="3">
        <v>46052</v>
      </c>
      <c r="O565" s="1">
        <f t="shared" si="25"/>
        <v>2</v>
      </c>
      <c r="P565" s="1" t="s">
        <v>221</v>
      </c>
      <c r="Q565" s="1"/>
      <c r="R565" s="1"/>
      <c r="S565" s="1"/>
      <c r="T565" s="1"/>
      <c r="U565" s="3">
        <v>46058</v>
      </c>
      <c r="V565" s="1" t="s">
        <v>39</v>
      </c>
      <c r="W565" s="1"/>
      <c r="X565" s="1" t="s">
        <v>40</v>
      </c>
    </row>
    <row r="566" spans="1:24" hidden="1">
      <c r="A566" s="1" t="s">
        <v>26</v>
      </c>
      <c r="B566" s="1" t="s">
        <v>396</v>
      </c>
      <c r="C566" s="52">
        <v>25964</v>
      </c>
      <c r="D566" s="1" t="s">
        <v>393</v>
      </c>
      <c r="E566" s="3">
        <v>46050</v>
      </c>
      <c r="F566" s="12">
        <v>46050.471666666665</v>
      </c>
      <c r="G566" s="12" t="str">
        <f t="shared" si="24"/>
        <v>ENERO</v>
      </c>
      <c r="H566" s="1">
        <v>890929877</v>
      </c>
      <c r="I566" s="1" t="s">
        <v>394</v>
      </c>
      <c r="J566" s="35">
        <f t="shared" si="26"/>
        <v>2405397</v>
      </c>
      <c r="K566" s="35">
        <v>457025</v>
      </c>
      <c r="L566" s="35">
        <v>2862422</v>
      </c>
      <c r="M566" s="1" t="s">
        <v>58</v>
      </c>
      <c r="N566" s="3">
        <v>46051</v>
      </c>
      <c r="O566" s="1">
        <f t="shared" si="25"/>
        <v>1</v>
      </c>
      <c r="P566" s="1" t="s">
        <v>38</v>
      </c>
      <c r="Q566" s="1"/>
      <c r="R566" s="1"/>
      <c r="S566" s="1"/>
      <c r="T566" s="1"/>
      <c r="U566" s="3">
        <v>46056</v>
      </c>
      <c r="V566" s="1" t="s">
        <v>39</v>
      </c>
      <c r="W566" s="1"/>
      <c r="X566" s="1" t="s">
        <v>40</v>
      </c>
    </row>
    <row r="567" spans="1:24" hidden="1">
      <c r="A567" s="1" t="s">
        <v>26</v>
      </c>
      <c r="B567" s="1" t="s">
        <v>501</v>
      </c>
      <c r="C567" s="52">
        <v>160038</v>
      </c>
      <c r="D567" s="1" t="s">
        <v>502</v>
      </c>
      <c r="E567" s="3">
        <v>46050</v>
      </c>
      <c r="F567" s="12">
        <v>46050.525300925925</v>
      </c>
      <c r="G567" s="12" t="str">
        <f t="shared" si="24"/>
        <v>ENERO</v>
      </c>
      <c r="H567" s="1">
        <v>800049104</v>
      </c>
      <c r="I567" s="1" t="s">
        <v>498</v>
      </c>
      <c r="J567" s="35">
        <f t="shared" si="26"/>
        <v>2889450</v>
      </c>
      <c r="K567" s="35">
        <v>0</v>
      </c>
      <c r="L567" s="35">
        <v>2889450</v>
      </c>
      <c r="M567" s="1" t="s">
        <v>199</v>
      </c>
      <c r="N567" s="3">
        <v>46052</v>
      </c>
      <c r="O567" s="1">
        <f t="shared" si="25"/>
        <v>2</v>
      </c>
      <c r="P567" s="1" t="s">
        <v>221</v>
      </c>
      <c r="Q567" s="1"/>
      <c r="R567" s="1"/>
      <c r="S567" s="1"/>
      <c r="T567" s="1"/>
      <c r="U567" s="3">
        <v>46058</v>
      </c>
      <c r="V567" s="1" t="s">
        <v>39</v>
      </c>
      <c r="W567" s="1"/>
      <c r="X567" s="1" t="s">
        <v>40</v>
      </c>
    </row>
    <row r="568" spans="1:24" hidden="1">
      <c r="A568" s="1" t="s">
        <v>26</v>
      </c>
      <c r="B568" s="1" t="s">
        <v>1060</v>
      </c>
      <c r="C568" s="52">
        <v>2100238104</v>
      </c>
      <c r="D568" s="1" t="s">
        <v>1061</v>
      </c>
      <c r="E568" s="3">
        <v>46050</v>
      </c>
      <c r="F568" s="12">
        <v>46050.411840277775</v>
      </c>
      <c r="G568" s="12" t="str">
        <f t="shared" si="24"/>
        <v>ENERO</v>
      </c>
      <c r="H568" s="1">
        <v>860010973</v>
      </c>
      <c r="I568" s="1" t="s">
        <v>1062</v>
      </c>
      <c r="J568" s="35">
        <f t="shared" si="26"/>
        <v>27246788</v>
      </c>
      <c r="K568" s="35">
        <v>5176890</v>
      </c>
      <c r="L568" s="35">
        <v>32423678</v>
      </c>
      <c r="M568" s="1" t="s">
        <v>58</v>
      </c>
      <c r="N568" s="3">
        <v>46052</v>
      </c>
      <c r="O568" s="1">
        <f t="shared" si="25"/>
        <v>2</v>
      </c>
      <c r="P568" s="1" t="s">
        <v>1063</v>
      </c>
      <c r="Q568" s="1"/>
      <c r="R568" s="1"/>
      <c r="S568" s="1"/>
      <c r="T568" s="1"/>
      <c r="U568" s="3">
        <v>46057</v>
      </c>
      <c r="V568" s="1" t="s">
        <v>39</v>
      </c>
      <c r="W568" s="1"/>
      <c r="X568" s="1" t="s">
        <v>40</v>
      </c>
    </row>
    <row r="569" spans="1:24" hidden="1">
      <c r="A569" s="1" t="s">
        <v>26</v>
      </c>
      <c r="B569" s="1" t="s">
        <v>241</v>
      </c>
      <c r="C569" s="52">
        <v>41452</v>
      </c>
      <c r="D569" s="1" t="s">
        <v>236</v>
      </c>
      <c r="E569" s="3">
        <v>46050</v>
      </c>
      <c r="F569" s="12">
        <v>46050.377569444441</v>
      </c>
      <c r="G569" s="12" t="str">
        <f t="shared" si="24"/>
        <v>ENERO</v>
      </c>
      <c r="H569" s="1">
        <v>890938952</v>
      </c>
      <c r="I569" s="1" t="s">
        <v>237</v>
      </c>
      <c r="J569" s="35">
        <f t="shared" si="26"/>
        <v>355500</v>
      </c>
      <c r="K569" s="35">
        <v>67545</v>
      </c>
      <c r="L569" s="35">
        <v>423045</v>
      </c>
      <c r="M569" s="1" t="s">
        <v>58</v>
      </c>
      <c r="N569" s="3">
        <v>46056</v>
      </c>
      <c r="O569" s="1">
        <f t="shared" si="25"/>
        <v>6</v>
      </c>
      <c r="P569" s="1" t="s">
        <v>38</v>
      </c>
      <c r="Q569" s="1"/>
      <c r="R569" s="1"/>
      <c r="S569" s="1"/>
      <c r="T569" s="1"/>
      <c r="U569" s="3">
        <v>46058</v>
      </c>
      <c r="V569" s="1" t="s">
        <v>39</v>
      </c>
      <c r="W569" s="1"/>
      <c r="X569" s="1" t="s">
        <v>33</v>
      </c>
    </row>
    <row r="570" spans="1:24" hidden="1">
      <c r="A570" s="1" t="s">
        <v>26</v>
      </c>
      <c r="B570" s="1" t="s">
        <v>449</v>
      </c>
      <c r="C570" s="52">
        <v>1796</v>
      </c>
      <c r="D570" s="1" t="s">
        <v>438</v>
      </c>
      <c r="E570" s="3">
        <v>46050</v>
      </c>
      <c r="F570" s="12">
        <v>46050.460057870368</v>
      </c>
      <c r="G570" s="12" t="str">
        <f t="shared" si="24"/>
        <v>ENERO</v>
      </c>
      <c r="H570" s="1">
        <v>900497895</v>
      </c>
      <c r="I570" s="1" t="s">
        <v>439</v>
      </c>
      <c r="J570" s="35">
        <f t="shared" si="26"/>
        <v>3228240</v>
      </c>
      <c r="K570" s="35">
        <v>613366</v>
      </c>
      <c r="L570" s="35">
        <v>3841606</v>
      </c>
      <c r="M570" s="1" t="s">
        <v>9455</v>
      </c>
      <c r="N570" s="3">
        <v>46050</v>
      </c>
      <c r="O570" s="1">
        <f t="shared" si="25"/>
        <v>0</v>
      </c>
      <c r="P570" s="1" t="s">
        <v>38</v>
      </c>
      <c r="Q570" s="1"/>
      <c r="R570" s="1"/>
      <c r="S570" s="1"/>
      <c r="T570" s="1"/>
      <c r="U570" s="3">
        <v>46051</v>
      </c>
      <c r="V570" s="1" t="s">
        <v>39</v>
      </c>
      <c r="W570" s="1"/>
      <c r="X570" s="1" t="s">
        <v>40</v>
      </c>
    </row>
    <row r="571" spans="1:24" hidden="1">
      <c r="A571" s="1" t="s">
        <v>26</v>
      </c>
      <c r="B571" s="1" t="s">
        <v>1064</v>
      </c>
      <c r="C571" s="52">
        <v>2100238101</v>
      </c>
      <c r="D571" s="1" t="s">
        <v>1061</v>
      </c>
      <c r="E571" s="3">
        <v>46050</v>
      </c>
      <c r="F571" s="12">
        <v>46050.385706018518</v>
      </c>
      <c r="G571" s="12" t="str">
        <f t="shared" si="24"/>
        <v>ENERO</v>
      </c>
      <c r="H571" s="1">
        <v>860010973</v>
      </c>
      <c r="I571" s="1" t="s">
        <v>1062</v>
      </c>
      <c r="J571" s="35">
        <f t="shared" si="26"/>
        <v>75173248</v>
      </c>
      <c r="K571" s="35">
        <v>14282917</v>
      </c>
      <c r="L571" s="35">
        <v>89456165</v>
      </c>
      <c r="M571" s="1" t="s">
        <v>58</v>
      </c>
      <c r="N571" s="3">
        <v>46052</v>
      </c>
      <c r="O571" s="1">
        <f t="shared" si="25"/>
        <v>2</v>
      </c>
      <c r="P571" s="1" t="s">
        <v>1063</v>
      </c>
      <c r="Q571" s="1"/>
      <c r="R571" s="1"/>
      <c r="S571" s="1"/>
      <c r="T571" s="1"/>
      <c r="U571" s="3">
        <v>46057</v>
      </c>
      <c r="V571" s="1" t="s">
        <v>39</v>
      </c>
      <c r="W571" s="1"/>
      <c r="X571" s="1" t="s">
        <v>40</v>
      </c>
    </row>
    <row r="572" spans="1:24" hidden="1">
      <c r="A572" s="1" t="s">
        <v>26</v>
      </c>
      <c r="B572" s="1" t="s">
        <v>386</v>
      </c>
      <c r="C572" s="52">
        <v>33242</v>
      </c>
      <c r="D572" s="1" t="s">
        <v>376</v>
      </c>
      <c r="E572" s="3">
        <v>46050</v>
      </c>
      <c r="F572" s="12">
        <v>46050.581516203703</v>
      </c>
      <c r="G572" s="12" t="str">
        <f t="shared" si="24"/>
        <v>ENERO</v>
      </c>
      <c r="H572" s="1">
        <v>9522660</v>
      </c>
      <c r="I572" s="1" t="s">
        <v>377</v>
      </c>
      <c r="J572" s="35">
        <f t="shared" si="26"/>
        <v>789916</v>
      </c>
      <c r="K572" s="35">
        <v>150084.03</v>
      </c>
      <c r="L572" s="35">
        <v>940000.03</v>
      </c>
      <c r="M572" s="1" t="s">
        <v>9455</v>
      </c>
      <c r="N572" s="3">
        <v>46051</v>
      </c>
      <c r="O572" s="1">
        <f t="shared" si="25"/>
        <v>1</v>
      </c>
      <c r="P572" s="1" t="s">
        <v>38</v>
      </c>
      <c r="Q572" s="1"/>
      <c r="R572" s="1"/>
      <c r="S572" s="1"/>
      <c r="T572" s="1"/>
      <c r="U572" s="3">
        <v>46065</v>
      </c>
      <c r="V572" s="1" t="s">
        <v>39</v>
      </c>
      <c r="W572" s="1"/>
      <c r="X572" s="1" t="s">
        <v>40</v>
      </c>
    </row>
    <row r="573" spans="1:24" hidden="1">
      <c r="A573" s="1" t="s">
        <v>26</v>
      </c>
      <c r="B573" s="1" t="s">
        <v>208</v>
      </c>
      <c r="C573" s="52">
        <v>1312</v>
      </c>
      <c r="D573" s="1" t="s">
        <v>209</v>
      </c>
      <c r="E573" s="3">
        <v>46050</v>
      </c>
      <c r="F573" s="12">
        <v>46050.360706018517</v>
      </c>
      <c r="G573" s="12" t="str">
        <f t="shared" si="24"/>
        <v>ENERO</v>
      </c>
      <c r="H573" s="1">
        <v>900949189</v>
      </c>
      <c r="I573" s="1" t="s">
        <v>210</v>
      </c>
      <c r="J573" s="35">
        <f t="shared" si="26"/>
        <v>12713720</v>
      </c>
      <c r="K573" s="35">
        <v>0</v>
      </c>
      <c r="L573" s="35">
        <v>12713720</v>
      </c>
      <c r="M573" s="1" t="s">
        <v>58</v>
      </c>
      <c r="N573" s="3">
        <v>46050</v>
      </c>
      <c r="O573" s="1">
        <f t="shared" si="25"/>
        <v>0</v>
      </c>
      <c r="P573" s="1" t="s">
        <v>38</v>
      </c>
      <c r="Q573" s="1"/>
      <c r="R573" s="1"/>
      <c r="S573" s="1"/>
      <c r="T573" s="1"/>
      <c r="U573" s="3">
        <v>46056</v>
      </c>
      <c r="V573" s="1" t="s">
        <v>39</v>
      </c>
      <c r="W573" s="1"/>
      <c r="X573" s="1" t="s">
        <v>40</v>
      </c>
    </row>
    <row r="574" spans="1:24" hidden="1">
      <c r="A574" s="1" t="s">
        <v>26</v>
      </c>
      <c r="B574" s="1" t="s">
        <v>387</v>
      </c>
      <c r="C574" s="52">
        <v>33239</v>
      </c>
      <c r="D574" s="1" t="s">
        <v>376</v>
      </c>
      <c r="E574" s="3">
        <v>46050</v>
      </c>
      <c r="F574" s="12">
        <v>46050.549328703702</v>
      </c>
      <c r="G574" s="12" t="str">
        <f t="shared" si="24"/>
        <v>ENERO</v>
      </c>
      <c r="H574" s="1">
        <v>9522660</v>
      </c>
      <c r="I574" s="1" t="s">
        <v>377</v>
      </c>
      <c r="J574" s="35">
        <f t="shared" si="26"/>
        <v>4025210.0999999996</v>
      </c>
      <c r="K574" s="35">
        <v>764789.92</v>
      </c>
      <c r="L574" s="35">
        <v>4790000.0199999996</v>
      </c>
      <c r="M574" s="1" t="s">
        <v>9455</v>
      </c>
      <c r="N574" s="3">
        <v>46051</v>
      </c>
      <c r="O574" s="1">
        <f t="shared" si="25"/>
        <v>1</v>
      </c>
      <c r="P574" s="1" t="s">
        <v>38</v>
      </c>
      <c r="Q574" s="1"/>
      <c r="R574" s="1"/>
      <c r="S574" s="1"/>
      <c r="T574" s="1"/>
      <c r="U574" s="3">
        <v>46065</v>
      </c>
      <c r="V574" s="1" t="s">
        <v>39</v>
      </c>
      <c r="W574" s="1"/>
      <c r="X574" s="1" t="s">
        <v>40</v>
      </c>
    </row>
    <row r="575" spans="1:24" hidden="1">
      <c r="A575" s="1" t="s">
        <v>26</v>
      </c>
      <c r="B575" s="1" t="s">
        <v>187</v>
      </c>
      <c r="C575" s="52">
        <v>65031112</v>
      </c>
      <c r="D575" s="1" t="s">
        <v>182</v>
      </c>
      <c r="E575" s="3">
        <v>46050</v>
      </c>
      <c r="F575" s="12">
        <v>46050.349942129629</v>
      </c>
      <c r="G575" s="12" t="str">
        <f t="shared" si="24"/>
        <v>ENERO</v>
      </c>
      <c r="H575" s="1">
        <v>800230447</v>
      </c>
      <c r="I575" s="1" t="s">
        <v>183</v>
      </c>
      <c r="J575" s="35">
        <f t="shared" si="26"/>
        <v>9084030</v>
      </c>
      <c r="K575" s="35">
        <v>1725965.7</v>
      </c>
      <c r="L575" s="35">
        <v>10809995.699999999</v>
      </c>
      <c r="M575" s="1" t="s">
        <v>58</v>
      </c>
      <c r="N575" s="3">
        <v>46057</v>
      </c>
      <c r="O575" s="1">
        <f t="shared" si="25"/>
        <v>7</v>
      </c>
      <c r="P575" s="1" t="s">
        <v>38</v>
      </c>
      <c r="Q575" s="1"/>
      <c r="R575" s="1"/>
      <c r="S575" s="1"/>
      <c r="T575" s="1"/>
      <c r="U575" s="3">
        <v>46065</v>
      </c>
      <c r="V575" s="1" t="s">
        <v>32</v>
      </c>
      <c r="W575" s="1"/>
      <c r="X575" s="1" t="s">
        <v>33</v>
      </c>
    </row>
    <row r="576" spans="1:24" hidden="1">
      <c r="A576" s="1" t="s">
        <v>26</v>
      </c>
      <c r="B576" s="1" t="s">
        <v>1098</v>
      </c>
      <c r="C576" s="52">
        <v>166024</v>
      </c>
      <c r="D576" s="1" t="s">
        <v>1083</v>
      </c>
      <c r="E576" s="3">
        <v>46050</v>
      </c>
      <c r="F576" s="12">
        <v>46050.50236111111</v>
      </c>
      <c r="G576" s="12" t="str">
        <f t="shared" si="24"/>
        <v>ENERO</v>
      </c>
      <c r="H576" s="1">
        <v>860000018</v>
      </c>
      <c r="I576" s="1" t="s">
        <v>1084</v>
      </c>
      <c r="J576" s="35">
        <f t="shared" si="26"/>
        <v>401700</v>
      </c>
      <c r="K576" s="35">
        <v>67260</v>
      </c>
      <c r="L576" s="35">
        <v>468960</v>
      </c>
      <c r="M576" s="1" t="s">
        <v>70</v>
      </c>
      <c r="N576" s="3">
        <v>46050</v>
      </c>
      <c r="O576" s="1">
        <f t="shared" si="25"/>
        <v>0</v>
      </c>
      <c r="P576" s="1" t="s">
        <v>38</v>
      </c>
      <c r="Q576" s="1"/>
      <c r="R576" s="3"/>
      <c r="S576" s="1"/>
      <c r="T576" s="1"/>
      <c r="U576" s="3">
        <v>46056</v>
      </c>
      <c r="V576" s="1" t="s">
        <v>39</v>
      </c>
      <c r="W576" s="1"/>
      <c r="X576" s="1" t="s">
        <v>40</v>
      </c>
    </row>
    <row r="577" spans="1:24" hidden="1">
      <c r="A577" s="1" t="s">
        <v>26</v>
      </c>
      <c r="B577" s="1" t="s">
        <v>691</v>
      </c>
      <c r="C577" s="53">
        <v>5168731</v>
      </c>
      <c r="D577" s="1" t="s">
        <v>692</v>
      </c>
      <c r="E577" s="3">
        <v>46050</v>
      </c>
      <c r="F577" s="12">
        <v>46050.497789351852</v>
      </c>
      <c r="G577" s="12" t="str">
        <f t="shared" si="24"/>
        <v>ENERO</v>
      </c>
      <c r="H577" s="1">
        <v>891408584</v>
      </c>
      <c r="I577" s="1" t="s">
        <v>693</v>
      </c>
      <c r="J577" s="35">
        <f t="shared" si="26"/>
        <v>154400</v>
      </c>
      <c r="K577" s="35">
        <v>0</v>
      </c>
      <c r="L577" s="35">
        <v>154400</v>
      </c>
      <c r="M577" s="1" t="s">
        <v>54</v>
      </c>
      <c r="N577" s="3"/>
      <c r="O577" s="1">
        <f t="shared" si="25"/>
        <v>0</v>
      </c>
      <c r="P577" s="1"/>
      <c r="Q577" s="1"/>
      <c r="R577" s="1"/>
      <c r="S577" s="1"/>
      <c r="T577" s="1"/>
      <c r="U577" s="3">
        <v>46062</v>
      </c>
      <c r="V577" s="1" t="s">
        <v>39</v>
      </c>
      <c r="W577" s="1"/>
      <c r="X577" s="1"/>
    </row>
    <row r="578" spans="1:24" hidden="1">
      <c r="A578" s="1" t="s">
        <v>26</v>
      </c>
      <c r="B578" s="1" t="s">
        <v>1065</v>
      </c>
      <c r="C578" s="52">
        <v>2100238105</v>
      </c>
      <c r="D578" s="1" t="s">
        <v>1061</v>
      </c>
      <c r="E578" s="3">
        <v>46050</v>
      </c>
      <c r="F578" s="12">
        <v>46050.441250000003</v>
      </c>
      <c r="G578" s="12" t="str">
        <f t="shared" ref="G578:G641" si="27">UPPER(TEXT(E578, "MMMM"))</f>
        <v>ENERO</v>
      </c>
      <c r="H578" s="1">
        <v>860010973</v>
      </c>
      <c r="I578" s="1" t="s">
        <v>1062</v>
      </c>
      <c r="J578" s="35">
        <f t="shared" si="26"/>
        <v>11429455</v>
      </c>
      <c r="K578" s="35">
        <v>0</v>
      </c>
      <c r="L578" s="35">
        <v>11429455</v>
      </c>
      <c r="M578" s="1" t="s">
        <v>58</v>
      </c>
      <c r="N578" s="3">
        <v>46052</v>
      </c>
      <c r="O578" s="1">
        <f t="shared" ref="O578:O641" si="28">IFERROR(IF(-_xlfn.DAYS(E578,N578)&lt;0,0,-_xlfn.DAYS(E578,N578)), " - ")</f>
        <v>2</v>
      </c>
      <c r="P578" s="1" t="s">
        <v>1063</v>
      </c>
      <c r="Q578" s="1"/>
      <c r="R578" s="1"/>
      <c r="S578" s="1"/>
      <c r="T578" s="1"/>
      <c r="U578" s="3">
        <v>46057</v>
      </c>
      <c r="V578" s="1" t="s">
        <v>39</v>
      </c>
      <c r="W578" s="1"/>
      <c r="X578" s="1" t="s">
        <v>40</v>
      </c>
    </row>
    <row r="579" spans="1:24" hidden="1">
      <c r="A579" s="1" t="s">
        <v>82</v>
      </c>
      <c r="B579" s="1" t="s">
        <v>450</v>
      </c>
      <c r="C579" s="52">
        <v>125</v>
      </c>
      <c r="D579" s="1" t="s">
        <v>131</v>
      </c>
      <c r="E579" s="3">
        <v>46050</v>
      </c>
      <c r="F579" s="12">
        <v>46050.431446759256</v>
      </c>
      <c r="G579" s="12" t="str">
        <f t="shared" si="27"/>
        <v>ENERO</v>
      </c>
      <c r="H579" s="1">
        <v>900497895</v>
      </c>
      <c r="I579" s="1" t="s">
        <v>439</v>
      </c>
      <c r="J579" s="35">
        <f t="shared" ref="J579:J642" si="29">L579-K579</f>
        <v>3228240</v>
      </c>
      <c r="K579" s="35">
        <v>613366</v>
      </c>
      <c r="L579" s="35">
        <v>3841606</v>
      </c>
      <c r="M579" s="1" t="s">
        <v>9455</v>
      </c>
      <c r="N579" s="3">
        <v>46054</v>
      </c>
      <c r="O579" s="1">
        <f t="shared" si="28"/>
        <v>4</v>
      </c>
      <c r="P579" s="1"/>
      <c r="Q579" s="1"/>
      <c r="R579" s="1"/>
      <c r="S579" s="1"/>
      <c r="T579" s="1"/>
      <c r="U579" s="3"/>
      <c r="V579" s="1"/>
      <c r="W579" s="1"/>
      <c r="X579" s="1"/>
    </row>
    <row r="580" spans="1:24" hidden="1">
      <c r="A580" s="1" t="s">
        <v>82</v>
      </c>
      <c r="B580" s="1" t="s">
        <v>1051</v>
      </c>
      <c r="C580" s="52">
        <v>20</v>
      </c>
      <c r="D580" s="1" t="s">
        <v>1052</v>
      </c>
      <c r="E580" s="3">
        <v>46050</v>
      </c>
      <c r="F580" s="12">
        <v>46050.37667824074</v>
      </c>
      <c r="G580" s="12" t="str">
        <f t="shared" si="27"/>
        <v>ENERO</v>
      </c>
      <c r="H580" s="1">
        <v>900654063</v>
      </c>
      <c r="I580" s="1" t="s">
        <v>1050</v>
      </c>
      <c r="J580" s="35">
        <f t="shared" si="29"/>
        <v>3075000</v>
      </c>
      <c r="K580" s="35">
        <v>584250</v>
      </c>
      <c r="L580" s="35">
        <v>3659250</v>
      </c>
      <c r="M580" s="1" t="s">
        <v>110</v>
      </c>
      <c r="N580" s="3">
        <v>46054</v>
      </c>
      <c r="O580" s="1">
        <f t="shared" si="28"/>
        <v>4</v>
      </c>
      <c r="P580" s="1"/>
      <c r="Q580" s="1"/>
      <c r="R580" s="1"/>
      <c r="S580" s="1"/>
      <c r="T580" s="1"/>
      <c r="U580" s="3"/>
      <c r="V580" s="1"/>
      <c r="W580" s="1"/>
      <c r="X580" s="1"/>
    </row>
    <row r="581" spans="1:24" hidden="1">
      <c r="A581" s="1" t="s">
        <v>26</v>
      </c>
      <c r="B581" s="1" t="s">
        <v>260</v>
      </c>
      <c r="C581" s="52">
        <v>72697550</v>
      </c>
      <c r="D581" s="1" t="s">
        <v>255</v>
      </c>
      <c r="E581" s="3">
        <v>46050</v>
      </c>
      <c r="F581" s="12">
        <v>46050.272812499999</v>
      </c>
      <c r="G581" s="12" t="str">
        <f t="shared" si="27"/>
        <v>ENERO</v>
      </c>
      <c r="H581" s="1">
        <v>900843898</v>
      </c>
      <c r="I581" s="1" t="s">
        <v>256</v>
      </c>
      <c r="J581" s="35">
        <f t="shared" si="29"/>
        <v>20168.07</v>
      </c>
      <c r="K581" s="35">
        <v>3831.93</v>
      </c>
      <c r="L581" s="35">
        <v>24000</v>
      </c>
      <c r="M581" s="1" t="s">
        <v>54</v>
      </c>
      <c r="N581" s="3"/>
      <c r="O581" s="1">
        <f t="shared" si="28"/>
        <v>0</v>
      </c>
      <c r="P581" s="1"/>
      <c r="Q581" s="1"/>
      <c r="R581" s="1"/>
      <c r="S581" s="1"/>
      <c r="T581" s="1"/>
      <c r="U581" s="3">
        <v>46119</v>
      </c>
      <c r="V581" s="1" t="s">
        <v>39</v>
      </c>
      <c r="W581" s="1"/>
      <c r="X581" s="1"/>
    </row>
    <row r="582" spans="1:24" hidden="1">
      <c r="A582" s="1" t="s">
        <v>26</v>
      </c>
      <c r="B582" s="1" t="s">
        <v>676</v>
      </c>
      <c r="C582" s="52">
        <v>162785</v>
      </c>
      <c r="D582" s="1" t="s">
        <v>671</v>
      </c>
      <c r="E582" s="3">
        <v>46050</v>
      </c>
      <c r="F582" s="12">
        <v>46050.244432870371</v>
      </c>
      <c r="G582" s="12" t="str">
        <f t="shared" si="27"/>
        <v>ENERO</v>
      </c>
      <c r="H582" s="1">
        <v>860001697</v>
      </c>
      <c r="I582" s="1" t="s">
        <v>669</v>
      </c>
      <c r="J582" s="35">
        <f t="shared" si="29"/>
        <v>600750</v>
      </c>
      <c r="K582" s="35">
        <v>0</v>
      </c>
      <c r="L582" s="35">
        <v>600750</v>
      </c>
      <c r="M582" s="1" t="s">
        <v>70</v>
      </c>
      <c r="N582" s="3">
        <v>46050</v>
      </c>
      <c r="O582" s="1">
        <f t="shared" si="28"/>
        <v>0</v>
      </c>
      <c r="P582" s="1" t="s">
        <v>38</v>
      </c>
      <c r="Q582" s="1"/>
      <c r="R582" s="1"/>
      <c r="S582" s="1"/>
      <c r="T582" s="1"/>
      <c r="U582" s="3">
        <v>46056</v>
      </c>
      <c r="V582" s="1" t="s">
        <v>39</v>
      </c>
      <c r="W582" s="1"/>
      <c r="X582" s="1" t="s">
        <v>40</v>
      </c>
    </row>
    <row r="583" spans="1:24" hidden="1">
      <c r="A583" s="1" t="s">
        <v>26</v>
      </c>
      <c r="B583" s="1" t="s">
        <v>431</v>
      </c>
      <c r="C583" s="52">
        <v>104138</v>
      </c>
      <c r="D583" s="1" t="s">
        <v>420</v>
      </c>
      <c r="E583" s="3">
        <v>46051</v>
      </c>
      <c r="F583" s="12">
        <v>46051.698622685188</v>
      </c>
      <c r="G583" s="12" t="str">
        <f t="shared" si="27"/>
        <v>ENERO</v>
      </c>
      <c r="H583" s="1">
        <v>830120839</v>
      </c>
      <c r="I583" s="1" t="s">
        <v>421</v>
      </c>
      <c r="J583" s="35">
        <f t="shared" si="29"/>
        <v>957728</v>
      </c>
      <c r="K583" s="35">
        <v>181968</v>
      </c>
      <c r="L583" s="35">
        <v>1139696</v>
      </c>
      <c r="M583" s="1" t="s">
        <v>37</v>
      </c>
      <c r="N583" s="3">
        <v>46056</v>
      </c>
      <c r="O583" s="1">
        <f t="shared" si="28"/>
        <v>5</v>
      </c>
      <c r="P583" s="1" t="s">
        <v>38</v>
      </c>
      <c r="Q583" s="1"/>
      <c r="R583" s="1"/>
      <c r="S583" s="1"/>
      <c r="T583" s="1"/>
      <c r="U583" s="3">
        <v>46063</v>
      </c>
      <c r="V583" s="1" t="s">
        <v>39</v>
      </c>
      <c r="W583" s="1"/>
      <c r="X583" s="1" t="s">
        <v>40</v>
      </c>
    </row>
    <row r="584" spans="1:24" hidden="1">
      <c r="A584" s="1" t="s">
        <v>26</v>
      </c>
      <c r="B584" s="1" t="s">
        <v>323</v>
      </c>
      <c r="C584" s="52">
        <v>2892138</v>
      </c>
      <c r="D584" s="1" t="s">
        <v>312</v>
      </c>
      <c r="E584" s="3">
        <v>46051</v>
      </c>
      <c r="F584" s="12">
        <v>46051.983483796299</v>
      </c>
      <c r="G584" s="12" t="str">
        <f t="shared" si="27"/>
        <v>ENERO</v>
      </c>
      <c r="H584" s="1">
        <v>890903939</v>
      </c>
      <c r="I584" s="1" t="s">
        <v>313</v>
      </c>
      <c r="J584" s="35">
        <f t="shared" si="29"/>
        <v>133500</v>
      </c>
      <c r="K584" s="35">
        <v>0</v>
      </c>
      <c r="L584" s="35">
        <v>133500</v>
      </c>
      <c r="M584" s="1" t="s">
        <v>70</v>
      </c>
      <c r="N584" s="3">
        <v>46052</v>
      </c>
      <c r="O584" s="1">
        <f t="shared" si="28"/>
        <v>1</v>
      </c>
      <c r="P584" s="1" t="s">
        <v>38</v>
      </c>
      <c r="Q584" s="1"/>
      <c r="R584" s="1"/>
      <c r="S584" s="1"/>
      <c r="T584" s="1"/>
      <c r="U584" s="3">
        <v>46056</v>
      </c>
      <c r="V584" s="1" t="s">
        <v>39</v>
      </c>
      <c r="W584" s="1"/>
      <c r="X584" s="1" t="s">
        <v>40</v>
      </c>
    </row>
    <row r="585" spans="1:24" hidden="1">
      <c r="A585" s="1" t="s">
        <v>26</v>
      </c>
      <c r="B585" s="1" t="s">
        <v>417</v>
      </c>
      <c r="C585" s="52">
        <v>5818</v>
      </c>
      <c r="D585" s="1"/>
      <c r="E585" s="3">
        <v>46051</v>
      </c>
      <c r="F585" s="12">
        <v>46051.854884259257</v>
      </c>
      <c r="G585" s="12" t="str">
        <f t="shared" si="27"/>
        <v>ENERO</v>
      </c>
      <c r="H585" s="1">
        <v>32150739</v>
      </c>
      <c r="I585" s="1" t="s">
        <v>400</v>
      </c>
      <c r="J585" s="35">
        <f t="shared" si="29"/>
        <v>529500</v>
      </c>
      <c r="K585" s="35">
        <v>0</v>
      </c>
      <c r="L585" s="35">
        <v>529500</v>
      </c>
      <c r="M585" s="1" t="s">
        <v>199</v>
      </c>
      <c r="N585" s="3">
        <v>46052</v>
      </c>
      <c r="O585" s="1">
        <f t="shared" si="28"/>
        <v>1</v>
      </c>
      <c r="P585" s="1" t="s">
        <v>38</v>
      </c>
      <c r="Q585" s="1"/>
      <c r="R585" s="1"/>
      <c r="S585" s="1"/>
      <c r="T585" s="1"/>
      <c r="U585" s="3">
        <v>46058</v>
      </c>
      <c r="V585" s="1" t="s">
        <v>39</v>
      </c>
      <c r="W585" s="1"/>
      <c r="X585" s="1" t="s">
        <v>40</v>
      </c>
    </row>
    <row r="586" spans="1:24" hidden="1">
      <c r="A586" s="1" t="s">
        <v>736</v>
      </c>
      <c r="B586" s="1" t="s">
        <v>783</v>
      </c>
      <c r="C586" s="52">
        <v>83064125</v>
      </c>
      <c r="D586" s="1" t="s">
        <v>738</v>
      </c>
      <c r="E586" s="3">
        <v>46051</v>
      </c>
      <c r="F586" s="12">
        <v>46051.834189814814</v>
      </c>
      <c r="G586" s="12" t="str">
        <f t="shared" si="27"/>
        <v>ENERO</v>
      </c>
      <c r="H586" s="1">
        <v>900219834</v>
      </c>
      <c r="I586" s="1" t="s">
        <v>739</v>
      </c>
      <c r="J586" s="35">
        <f t="shared" si="29"/>
        <v>18500</v>
      </c>
      <c r="K586" s="35">
        <v>0</v>
      </c>
      <c r="L586" s="35">
        <v>18500</v>
      </c>
      <c r="M586" s="1" t="s">
        <v>70</v>
      </c>
      <c r="N586" s="3">
        <v>46052</v>
      </c>
      <c r="O586" s="1">
        <f t="shared" si="28"/>
        <v>1</v>
      </c>
      <c r="P586" s="1" t="s">
        <v>38</v>
      </c>
      <c r="Q586" s="1"/>
      <c r="R586" s="1"/>
      <c r="S586" s="1"/>
      <c r="T586" s="1"/>
      <c r="U586" s="3">
        <v>46056</v>
      </c>
      <c r="V586" s="1" t="s">
        <v>39</v>
      </c>
      <c r="W586" s="1"/>
      <c r="X586" s="1" t="s">
        <v>40</v>
      </c>
    </row>
    <row r="587" spans="1:24" hidden="1">
      <c r="A587" s="1" t="s">
        <v>26</v>
      </c>
      <c r="B587" s="1" t="s">
        <v>965</v>
      </c>
      <c r="C587" s="53">
        <v>112071</v>
      </c>
      <c r="D587" s="1" t="s">
        <v>962</v>
      </c>
      <c r="E587" s="3">
        <v>46051</v>
      </c>
      <c r="F587" s="12">
        <v>46051.7733912037</v>
      </c>
      <c r="G587" s="12" t="str">
        <f t="shared" si="27"/>
        <v>ENERO</v>
      </c>
      <c r="H587" s="1">
        <v>900125852</v>
      </c>
      <c r="I587" s="1" t="s">
        <v>959</v>
      </c>
      <c r="J587" s="35">
        <f t="shared" si="29"/>
        <v>19327.73</v>
      </c>
      <c r="K587" s="35">
        <v>3672.27</v>
      </c>
      <c r="L587" s="35">
        <v>23000</v>
      </c>
      <c r="M587" s="1" t="s">
        <v>54</v>
      </c>
      <c r="N587" s="3"/>
      <c r="O587" s="1">
        <f t="shared" si="28"/>
        <v>0</v>
      </c>
      <c r="P587" s="1"/>
      <c r="Q587" s="1"/>
      <c r="R587" s="1"/>
      <c r="S587" s="1"/>
      <c r="T587" s="1"/>
      <c r="U587" s="3"/>
      <c r="V587" s="1"/>
      <c r="W587" s="1"/>
      <c r="X587" s="1"/>
    </row>
    <row r="588" spans="1:24" hidden="1">
      <c r="A588" s="1" t="s">
        <v>26</v>
      </c>
      <c r="B588" s="1" t="s">
        <v>952</v>
      </c>
      <c r="C588" s="52">
        <v>18821</v>
      </c>
      <c r="D588" s="1" t="s">
        <v>945</v>
      </c>
      <c r="E588" s="3">
        <v>46051</v>
      </c>
      <c r="F588" s="12">
        <v>46051.704583333332</v>
      </c>
      <c r="G588" s="12" t="str">
        <f t="shared" si="27"/>
        <v>ENERO</v>
      </c>
      <c r="H588" s="1">
        <v>890903388</v>
      </c>
      <c r="I588" s="1" t="s">
        <v>946</v>
      </c>
      <c r="J588" s="35">
        <f t="shared" si="29"/>
        <v>131000</v>
      </c>
      <c r="K588" s="35">
        <v>0</v>
      </c>
      <c r="L588" s="35">
        <v>131000</v>
      </c>
      <c r="M588" s="1" t="s">
        <v>54</v>
      </c>
      <c r="N588" s="3"/>
      <c r="O588" s="1">
        <f t="shared" si="28"/>
        <v>0</v>
      </c>
      <c r="P588" s="1"/>
      <c r="Q588" s="1"/>
      <c r="R588" s="1"/>
      <c r="S588" s="1"/>
      <c r="T588" s="1"/>
      <c r="U588" s="3">
        <v>46066</v>
      </c>
      <c r="V588" s="1" t="s">
        <v>39</v>
      </c>
      <c r="W588" s="1"/>
      <c r="X588" s="1"/>
    </row>
    <row r="589" spans="1:24" hidden="1">
      <c r="A589" s="1" t="s">
        <v>26</v>
      </c>
      <c r="B589" s="1" t="s">
        <v>870</v>
      </c>
      <c r="C589" s="52">
        <v>5611</v>
      </c>
      <c r="D589" s="1" t="s">
        <v>871</v>
      </c>
      <c r="E589" s="3">
        <v>46051</v>
      </c>
      <c r="F589" s="12">
        <v>46051.596458333333</v>
      </c>
      <c r="G589" s="12" t="str">
        <f t="shared" si="27"/>
        <v>ENERO</v>
      </c>
      <c r="H589" s="1">
        <v>901019067</v>
      </c>
      <c r="I589" s="1" t="s">
        <v>872</v>
      </c>
      <c r="J589" s="35">
        <f t="shared" si="29"/>
        <v>374000</v>
      </c>
      <c r="K589" s="35">
        <v>9500</v>
      </c>
      <c r="L589" s="35">
        <v>383500</v>
      </c>
      <c r="M589" s="1" t="s">
        <v>37</v>
      </c>
      <c r="N589" s="3">
        <v>46052</v>
      </c>
      <c r="O589" s="1">
        <f t="shared" si="28"/>
        <v>1</v>
      </c>
      <c r="P589" s="1" t="s">
        <v>38</v>
      </c>
      <c r="Q589" s="1"/>
      <c r="R589" s="1"/>
      <c r="S589" s="1"/>
      <c r="T589" s="1"/>
      <c r="U589" s="3">
        <v>46058</v>
      </c>
      <c r="V589" s="1" t="s">
        <v>39</v>
      </c>
      <c r="W589" s="1"/>
      <c r="X589" s="1" t="s">
        <v>40</v>
      </c>
    </row>
    <row r="590" spans="1:24" hidden="1">
      <c r="A590" s="1" t="s">
        <v>26</v>
      </c>
      <c r="B590" s="1" t="s">
        <v>269</v>
      </c>
      <c r="C590" s="53">
        <v>579</v>
      </c>
      <c r="D590" s="1" t="s">
        <v>270</v>
      </c>
      <c r="E590" s="3">
        <v>46051</v>
      </c>
      <c r="F590" s="12">
        <v>46051.594467592593</v>
      </c>
      <c r="G590" s="12" t="str">
        <f t="shared" si="27"/>
        <v>ENERO</v>
      </c>
      <c r="H590" s="1">
        <v>80157378</v>
      </c>
      <c r="I590" s="1" t="s">
        <v>271</v>
      </c>
      <c r="J590" s="35">
        <f t="shared" si="29"/>
        <v>239400</v>
      </c>
      <c r="K590" s="35">
        <v>0</v>
      </c>
      <c r="L590" s="35">
        <v>239400</v>
      </c>
      <c r="M590" s="1" t="s">
        <v>54</v>
      </c>
      <c r="N590" s="3"/>
      <c r="O590" s="1">
        <f t="shared" si="28"/>
        <v>0</v>
      </c>
      <c r="P590" s="1"/>
      <c r="Q590" s="1"/>
      <c r="R590" s="1"/>
      <c r="S590" s="1"/>
      <c r="T590" s="1"/>
      <c r="U590" s="3">
        <v>46063</v>
      </c>
      <c r="V590" s="1" t="s">
        <v>39</v>
      </c>
      <c r="W590" s="1"/>
      <c r="X590" s="1"/>
    </row>
    <row r="591" spans="1:24" hidden="1">
      <c r="A591" s="1" t="s">
        <v>82</v>
      </c>
      <c r="B591" s="1" t="s">
        <v>1100</v>
      </c>
      <c r="C591" s="52">
        <v>383250617</v>
      </c>
      <c r="D591" s="1"/>
      <c r="E591" s="3">
        <v>46051</v>
      </c>
      <c r="F591" s="12">
        <v>46051.593217592592</v>
      </c>
      <c r="G591" s="12" t="str">
        <f t="shared" si="27"/>
        <v>ENERO</v>
      </c>
      <c r="H591" s="1">
        <v>860000018</v>
      </c>
      <c r="I591" s="1" t="s">
        <v>1101</v>
      </c>
      <c r="J591" s="35">
        <f t="shared" si="29"/>
        <v>46200</v>
      </c>
      <c r="K591" s="35">
        <v>96520</v>
      </c>
      <c r="L591" s="35">
        <v>142720</v>
      </c>
      <c r="M591" s="1" t="s">
        <v>70</v>
      </c>
      <c r="N591" s="3">
        <v>46052</v>
      </c>
      <c r="O591" s="1">
        <f t="shared" si="28"/>
        <v>1</v>
      </c>
      <c r="P591" s="1" t="s">
        <v>38</v>
      </c>
      <c r="Q591" s="1"/>
      <c r="R591" s="1"/>
      <c r="S591" s="1"/>
      <c r="T591" s="1"/>
      <c r="U591" s="3"/>
      <c r="V591" s="1"/>
      <c r="W591" s="1"/>
      <c r="X591" s="1" t="s">
        <v>40</v>
      </c>
    </row>
    <row r="592" spans="1:24" hidden="1">
      <c r="A592" s="1" t="s">
        <v>26</v>
      </c>
      <c r="B592" s="1" t="s">
        <v>784</v>
      </c>
      <c r="C592" s="52">
        <v>1307810</v>
      </c>
      <c r="D592" s="1" t="s">
        <v>708</v>
      </c>
      <c r="E592" s="3">
        <v>46051</v>
      </c>
      <c r="F592" s="12">
        <v>46051.587766203702</v>
      </c>
      <c r="G592" s="12" t="str">
        <f t="shared" si="27"/>
        <v>ENERO</v>
      </c>
      <c r="H592" s="1">
        <v>900219834</v>
      </c>
      <c r="I592" s="1" t="s">
        <v>739</v>
      </c>
      <c r="J592" s="35">
        <f t="shared" si="29"/>
        <v>4201.68</v>
      </c>
      <c r="K592" s="35">
        <v>798.32</v>
      </c>
      <c r="L592" s="35">
        <v>5000</v>
      </c>
      <c r="M592" s="1" t="s">
        <v>70</v>
      </c>
      <c r="N592" s="3">
        <v>46052</v>
      </c>
      <c r="O592" s="1">
        <f t="shared" si="28"/>
        <v>1</v>
      </c>
      <c r="P592" s="1" t="s">
        <v>38</v>
      </c>
      <c r="Q592" s="1"/>
      <c r="R592" s="1"/>
      <c r="S592" s="1"/>
      <c r="T592" s="1"/>
      <c r="U592" s="3">
        <v>46056</v>
      </c>
      <c r="V592" s="1" t="s">
        <v>39</v>
      </c>
      <c r="W592" s="1"/>
      <c r="X592" s="1" t="s">
        <v>40</v>
      </c>
    </row>
    <row r="593" spans="1:24" hidden="1">
      <c r="A593" s="1" t="s">
        <v>26</v>
      </c>
      <c r="B593" s="1" t="s">
        <v>230</v>
      </c>
      <c r="C593" s="53">
        <v>11840</v>
      </c>
      <c r="D593" s="1" t="s">
        <v>227</v>
      </c>
      <c r="E593" s="3">
        <v>46051</v>
      </c>
      <c r="F593" s="12">
        <v>46051.581469907411</v>
      </c>
      <c r="G593" s="12" t="str">
        <f t="shared" si="27"/>
        <v>ENERO</v>
      </c>
      <c r="H593" s="1">
        <v>1036929757</v>
      </c>
      <c r="I593" s="1" t="s">
        <v>228</v>
      </c>
      <c r="J593" s="35">
        <f t="shared" si="29"/>
        <v>19000</v>
      </c>
      <c r="K593" s="35">
        <v>0</v>
      </c>
      <c r="L593" s="35">
        <v>19000</v>
      </c>
      <c r="M593" s="1" t="s">
        <v>54</v>
      </c>
      <c r="N593" s="3"/>
      <c r="O593" s="1">
        <f t="shared" si="28"/>
        <v>0</v>
      </c>
      <c r="P593" s="1"/>
      <c r="Q593" s="1"/>
      <c r="R593" s="1"/>
      <c r="S593" s="1"/>
      <c r="T593" s="1"/>
      <c r="U593" s="3"/>
      <c r="V593" s="1"/>
      <c r="W593" s="1"/>
      <c r="X593" s="1"/>
    </row>
    <row r="594" spans="1:24" hidden="1">
      <c r="A594" s="1" t="s">
        <v>26</v>
      </c>
      <c r="B594" s="1" t="s">
        <v>231</v>
      </c>
      <c r="C594" s="53">
        <v>11839</v>
      </c>
      <c r="D594" s="1" t="s">
        <v>227</v>
      </c>
      <c r="E594" s="3">
        <v>46051</v>
      </c>
      <c r="F594" s="12">
        <v>46051.580821759257</v>
      </c>
      <c r="G594" s="12" t="str">
        <f t="shared" si="27"/>
        <v>ENERO</v>
      </c>
      <c r="H594" s="1">
        <v>1036929757</v>
      </c>
      <c r="I594" s="1" t="s">
        <v>228</v>
      </c>
      <c r="J594" s="35">
        <f t="shared" si="29"/>
        <v>38000</v>
      </c>
      <c r="K594" s="35">
        <v>0</v>
      </c>
      <c r="L594" s="35">
        <v>38000</v>
      </c>
      <c r="M594" s="1" t="s">
        <v>54</v>
      </c>
      <c r="N594" s="3"/>
      <c r="O594" s="1">
        <f t="shared" si="28"/>
        <v>0</v>
      </c>
      <c r="P594" s="1"/>
      <c r="Q594" s="1"/>
      <c r="R594" s="1"/>
      <c r="S594" s="1"/>
      <c r="T594" s="1"/>
      <c r="U594" s="3"/>
      <c r="V594" s="1"/>
      <c r="W594" s="1"/>
      <c r="X594" s="1"/>
    </row>
    <row r="595" spans="1:24" hidden="1">
      <c r="A595" s="1" t="s">
        <v>26</v>
      </c>
      <c r="B595" s="1" t="s">
        <v>893</v>
      </c>
      <c r="C595" s="53">
        <v>119350</v>
      </c>
      <c r="D595" s="1" t="s">
        <v>894</v>
      </c>
      <c r="E595" s="3">
        <v>46051</v>
      </c>
      <c r="F595" s="12">
        <v>46051.548125000001</v>
      </c>
      <c r="G595" s="12" t="str">
        <f t="shared" si="27"/>
        <v>ENERO</v>
      </c>
      <c r="H595" s="1">
        <v>900276962</v>
      </c>
      <c r="I595" s="1" t="s">
        <v>891</v>
      </c>
      <c r="J595" s="35">
        <f t="shared" si="29"/>
        <v>16361.34</v>
      </c>
      <c r="K595" s="35">
        <v>3108.66</v>
      </c>
      <c r="L595" s="35">
        <v>19470</v>
      </c>
      <c r="M595" s="1" t="s">
        <v>54</v>
      </c>
      <c r="N595" s="3"/>
      <c r="O595" s="1">
        <f t="shared" si="28"/>
        <v>0</v>
      </c>
      <c r="P595" s="1"/>
      <c r="Q595" s="1"/>
      <c r="R595" s="1"/>
      <c r="S595" s="1"/>
      <c r="T595" s="1"/>
      <c r="U595" s="3"/>
      <c r="V595" s="1"/>
      <c r="W595" s="1"/>
      <c r="X595" s="1"/>
    </row>
    <row r="596" spans="1:24" hidden="1">
      <c r="A596" s="1" t="s">
        <v>700</v>
      </c>
      <c r="B596" s="1" t="s">
        <v>1014</v>
      </c>
      <c r="C596" s="52">
        <v>57891</v>
      </c>
      <c r="D596" s="1" t="s">
        <v>1015</v>
      </c>
      <c r="E596" s="3">
        <v>46051</v>
      </c>
      <c r="F596" s="12">
        <v>46051.5309375</v>
      </c>
      <c r="G596" s="12" t="str">
        <f t="shared" si="27"/>
        <v>ENERO</v>
      </c>
      <c r="H596" s="1">
        <v>901784030</v>
      </c>
      <c r="I596" s="1" t="s">
        <v>1016</v>
      </c>
      <c r="J596" s="35">
        <f t="shared" si="29"/>
        <v>108800</v>
      </c>
      <c r="K596" s="35">
        <v>0</v>
      </c>
      <c r="L596" s="35">
        <v>108800</v>
      </c>
      <c r="M596" s="1" t="s">
        <v>54</v>
      </c>
      <c r="N596" s="3"/>
      <c r="O596" s="1">
        <f t="shared" si="28"/>
        <v>0</v>
      </c>
      <c r="P596" s="1"/>
      <c r="Q596" s="1"/>
      <c r="R596" s="1"/>
      <c r="S596" s="1"/>
      <c r="T596" s="1"/>
      <c r="U596" s="3"/>
      <c r="V596" s="1"/>
      <c r="W596" s="1"/>
      <c r="X596" s="1"/>
    </row>
    <row r="597" spans="1:24" hidden="1">
      <c r="A597" s="1" t="s">
        <v>26</v>
      </c>
      <c r="B597" s="1" t="s">
        <v>1099</v>
      </c>
      <c r="C597" s="52">
        <v>166119</v>
      </c>
      <c r="D597" s="1" t="s">
        <v>1083</v>
      </c>
      <c r="E597" s="3">
        <v>46051</v>
      </c>
      <c r="F597" s="12">
        <v>46051.521435185183</v>
      </c>
      <c r="G597" s="12" t="str">
        <f t="shared" si="27"/>
        <v>ENERO</v>
      </c>
      <c r="H597" s="1">
        <v>860000018</v>
      </c>
      <c r="I597" s="1" t="s">
        <v>1084</v>
      </c>
      <c r="J597" s="35">
        <f t="shared" si="29"/>
        <v>506000</v>
      </c>
      <c r="K597" s="35">
        <v>85690</v>
      </c>
      <c r="L597" s="35">
        <v>591690</v>
      </c>
      <c r="M597" s="1" t="s">
        <v>70</v>
      </c>
      <c r="N597" s="3">
        <v>46052</v>
      </c>
      <c r="O597" s="1">
        <f t="shared" si="28"/>
        <v>1</v>
      </c>
      <c r="P597" s="1" t="s">
        <v>38</v>
      </c>
      <c r="Q597" s="1"/>
      <c r="R597" s="1"/>
      <c r="S597" s="1"/>
      <c r="T597" s="1"/>
      <c r="U597" s="3">
        <v>46056</v>
      </c>
      <c r="V597" s="1" t="s">
        <v>39</v>
      </c>
      <c r="W597" s="1"/>
      <c r="X597" s="1" t="s">
        <v>40</v>
      </c>
    </row>
    <row r="598" spans="1:24" hidden="1">
      <c r="A598" s="1" t="s">
        <v>26</v>
      </c>
      <c r="B598" s="1" t="s">
        <v>363</v>
      </c>
      <c r="C598" s="52">
        <v>9019642761</v>
      </c>
      <c r="D598" s="1" t="s">
        <v>361</v>
      </c>
      <c r="E598" s="3">
        <v>46051</v>
      </c>
      <c r="F598" s="12">
        <v>46051.490312499998</v>
      </c>
      <c r="G598" s="12" t="str">
        <f t="shared" si="27"/>
        <v>ENERO</v>
      </c>
      <c r="H598" s="1">
        <v>830095213</v>
      </c>
      <c r="I598" s="1" t="s">
        <v>362</v>
      </c>
      <c r="J598" s="35">
        <f t="shared" si="29"/>
        <v>2819147.42</v>
      </c>
      <c r="K598" s="35">
        <v>0</v>
      </c>
      <c r="L598" s="35">
        <v>2819147.42</v>
      </c>
      <c r="M598" s="1" t="s">
        <v>70</v>
      </c>
      <c r="N598" s="3">
        <v>46052</v>
      </c>
      <c r="O598" s="1">
        <f t="shared" si="28"/>
        <v>1</v>
      </c>
      <c r="P598" s="1" t="s">
        <v>38</v>
      </c>
      <c r="Q598" s="1"/>
      <c r="R598" s="1"/>
      <c r="S598" s="1"/>
      <c r="T598" s="1"/>
      <c r="U598" s="3">
        <v>46058</v>
      </c>
      <c r="V598" s="1" t="s">
        <v>39</v>
      </c>
      <c r="W598" s="1"/>
      <c r="X598" s="1" t="s">
        <v>40</v>
      </c>
    </row>
    <row r="599" spans="1:24" hidden="1">
      <c r="A599" s="1" t="s">
        <v>26</v>
      </c>
      <c r="B599" s="1" t="s">
        <v>179</v>
      </c>
      <c r="C599" s="52">
        <v>1411642</v>
      </c>
      <c r="D599" s="1" t="s">
        <v>180</v>
      </c>
      <c r="E599" s="3">
        <v>46051</v>
      </c>
      <c r="F599" s="12">
        <v>46051.470127314817</v>
      </c>
      <c r="G599" s="12" t="str">
        <f t="shared" si="27"/>
        <v>ENERO</v>
      </c>
      <c r="H599" s="1">
        <v>800242106</v>
      </c>
      <c r="I599" s="1" t="s">
        <v>172</v>
      </c>
      <c r="J599" s="35">
        <f t="shared" si="29"/>
        <v>907310.92</v>
      </c>
      <c r="K599" s="35">
        <v>172389.08</v>
      </c>
      <c r="L599" s="35">
        <v>1079700</v>
      </c>
      <c r="M599" s="1" t="s">
        <v>70</v>
      </c>
      <c r="N599" s="3">
        <v>46057</v>
      </c>
      <c r="O599" s="1">
        <f t="shared" si="28"/>
        <v>6</v>
      </c>
      <c r="P599" s="1" t="s">
        <v>38</v>
      </c>
      <c r="Q599" s="1"/>
      <c r="R599" s="1"/>
      <c r="S599" s="1"/>
      <c r="T599" s="1"/>
      <c r="U599" s="3">
        <v>46062</v>
      </c>
      <c r="V599" s="1" t="s">
        <v>39</v>
      </c>
      <c r="W599" s="1"/>
      <c r="X599" s="1" t="s">
        <v>33</v>
      </c>
    </row>
    <row r="600" spans="1:24" hidden="1">
      <c r="A600" s="1" t="s">
        <v>736</v>
      </c>
      <c r="B600" s="1" t="s">
        <v>785</v>
      </c>
      <c r="C600" s="52">
        <v>82926342</v>
      </c>
      <c r="D600" s="1" t="s">
        <v>738</v>
      </c>
      <c r="E600" s="3">
        <v>46051</v>
      </c>
      <c r="F600" s="12">
        <v>46051.333715277775</v>
      </c>
      <c r="G600" s="12" t="str">
        <f t="shared" si="27"/>
        <v>ENERO</v>
      </c>
      <c r="H600" s="1">
        <v>900219834</v>
      </c>
      <c r="I600" s="1" t="s">
        <v>739</v>
      </c>
      <c r="J600" s="35">
        <f t="shared" si="29"/>
        <v>18500</v>
      </c>
      <c r="K600" s="35">
        <v>0</v>
      </c>
      <c r="L600" s="35">
        <v>18500</v>
      </c>
      <c r="M600" s="1" t="s">
        <v>70</v>
      </c>
      <c r="N600" s="3">
        <v>46051</v>
      </c>
      <c r="O600" s="1">
        <f t="shared" si="28"/>
        <v>0</v>
      </c>
      <c r="P600" s="1" t="s">
        <v>38</v>
      </c>
      <c r="Q600" s="1"/>
      <c r="R600" s="1"/>
      <c r="S600" s="1"/>
      <c r="T600" s="1"/>
      <c r="U600" s="3">
        <v>46056</v>
      </c>
      <c r="V600" s="1" t="s">
        <v>39</v>
      </c>
      <c r="W600" s="1"/>
      <c r="X600" s="1" t="s">
        <v>40</v>
      </c>
    </row>
    <row r="601" spans="1:24" hidden="1">
      <c r="A601" s="1" t="s">
        <v>700</v>
      </c>
      <c r="B601" s="1" t="s">
        <v>705</v>
      </c>
      <c r="C601" s="53">
        <v>226628</v>
      </c>
      <c r="D601" s="1" t="s">
        <v>702</v>
      </c>
      <c r="E601" s="3">
        <v>46051</v>
      </c>
      <c r="F601" s="12">
        <v>46051.311944444446</v>
      </c>
      <c r="G601" s="12" t="str">
        <f t="shared" si="27"/>
        <v>ENERO</v>
      </c>
      <c r="H601" s="1">
        <v>890925124</v>
      </c>
      <c r="I601" s="1" t="s">
        <v>703</v>
      </c>
      <c r="J601" s="35">
        <f t="shared" si="29"/>
        <v>15000</v>
      </c>
      <c r="K601" s="35">
        <v>0</v>
      </c>
      <c r="L601" s="35">
        <v>15000</v>
      </c>
      <c r="M601" s="1" t="s">
        <v>54</v>
      </c>
      <c r="N601" s="3"/>
      <c r="O601" s="1">
        <f t="shared" si="28"/>
        <v>0</v>
      </c>
      <c r="P601" s="1"/>
      <c r="Q601" s="1"/>
      <c r="R601" s="1"/>
      <c r="S601" s="1"/>
      <c r="T601" s="1"/>
      <c r="U601" s="3"/>
      <c r="V601" s="1"/>
      <c r="W601" s="1"/>
      <c r="X601" s="1"/>
    </row>
    <row r="602" spans="1:24" hidden="1">
      <c r="A602" s="1" t="s">
        <v>700</v>
      </c>
      <c r="B602" s="1" t="s">
        <v>706</v>
      </c>
      <c r="C602" s="53">
        <v>226627</v>
      </c>
      <c r="D602" s="1" t="s">
        <v>702</v>
      </c>
      <c r="E602" s="3">
        <v>46051</v>
      </c>
      <c r="F602" s="12">
        <v>46051.311828703707</v>
      </c>
      <c r="G602" s="12" t="str">
        <f t="shared" si="27"/>
        <v>ENERO</v>
      </c>
      <c r="H602" s="1">
        <v>890925124</v>
      </c>
      <c r="I602" s="1" t="s">
        <v>703</v>
      </c>
      <c r="J602" s="35">
        <f t="shared" si="29"/>
        <v>15000</v>
      </c>
      <c r="K602" s="35">
        <v>0</v>
      </c>
      <c r="L602" s="35">
        <v>15000</v>
      </c>
      <c r="M602" s="1" t="s">
        <v>54</v>
      </c>
      <c r="N602" s="3"/>
      <c r="O602" s="1">
        <f t="shared" si="28"/>
        <v>0</v>
      </c>
      <c r="P602" s="1"/>
      <c r="Q602" s="1"/>
      <c r="R602" s="1"/>
      <c r="S602" s="1"/>
      <c r="T602" s="1"/>
      <c r="U602" s="3"/>
      <c r="V602" s="1"/>
      <c r="W602" s="1"/>
      <c r="X602" s="1"/>
    </row>
    <row r="603" spans="1:24" hidden="1">
      <c r="A603" s="1" t="s">
        <v>26</v>
      </c>
      <c r="B603" s="1" t="s">
        <v>483</v>
      </c>
      <c r="C603" s="52">
        <v>69144</v>
      </c>
      <c r="D603" s="1" t="s">
        <v>476</v>
      </c>
      <c r="E603" s="3">
        <v>46052</v>
      </c>
      <c r="F603" s="12">
        <v>46052.489560185182</v>
      </c>
      <c r="G603" s="12" t="str">
        <f t="shared" si="27"/>
        <v>ENERO</v>
      </c>
      <c r="H603" s="1">
        <v>811001497</v>
      </c>
      <c r="I603" s="1" t="s">
        <v>477</v>
      </c>
      <c r="J603" s="35">
        <f t="shared" si="29"/>
        <v>9699885</v>
      </c>
      <c r="K603" s="35">
        <v>0</v>
      </c>
      <c r="L603" s="35">
        <v>9699885</v>
      </c>
      <c r="M603" s="1" t="s">
        <v>58</v>
      </c>
      <c r="N603" s="3">
        <v>46057</v>
      </c>
      <c r="O603" s="1">
        <f t="shared" si="28"/>
        <v>5</v>
      </c>
      <c r="P603" s="1" t="s">
        <v>479</v>
      </c>
      <c r="Q603" s="1"/>
      <c r="R603" s="1"/>
      <c r="S603" s="1"/>
      <c r="T603" s="1"/>
      <c r="U603" s="3">
        <v>46062</v>
      </c>
      <c r="V603" s="1" t="s">
        <v>39</v>
      </c>
      <c r="W603" s="1"/>
      <c r="X603" s="1" t="s">
        <v>40</v>
      </c>
    </row>
    <row r="604" spans="1:24" hidden="1">
      <c r="A604" s="1" t="s">
        <v>26</v>
      </c>
      <c r="B604" s="1" t="s">
        <v>484</v>
      </c>
      <c r="C604" s="52">
        <v>69143</v>
      </c>
      <c r="D604" s="1" t="s">
        <v>476</v>
      </c>
      <c r="E604" s="3">
        <v>46052</v>
      </c>
      <c r="F604" s="12">
        <v>46052.477488425924</v>
      </c>
      <c r="G604" s="12" t="str">
        <f t="shared" si="27"/>
        <v>ENERO</v>
      </c>
      <c r="H604" s="1">
        <v>811001497</v>
      </c>
      <c r="I604" s="1" t="s">
        <v>477</v>
      </c>
      <c r="J604" s="35">
        <f t="shared" si="29"/>
        <v>6939691</v>
      </c>
      <c r="K604" s="35">
        <v>0</v>
      </c>
      <c r="L604" s="35">
        <v>6939691</v>
      </c>
      <c r="M604" s="1" t="s">
        <v>58</v>
      </c>
      <c r="N604" s="3">
        <v>46058</v>
      </c>
      <c r="O604" s="1">
        <f t="shared" si="28"/>
        <v>6</v>
      </c>
      <c r="P604" s="1"/>
      <c r="Q604" s="1"/>
      <c r="R604" s="1"/>
      <c r="S604" s="1"/>
      <c r="T604" s="1"/>
      <c r="U604" s="3">
        <v>46058</v>
      </c>
      <c r="V604" s="1" t="s">
        <v>39</v>
      </c>
      <c r="W604" s="1"/>
      <c r="X604" s="1" t="s">
        <v>33</v>
      </c>
    </row>
    <row r="605" spans="1:24" hidden="1">
      <c r="A605" s="1" t="s">
        <v>26</v>
      </c>
      <c r="B605" s="1" t="s">
        <v>491</v>
      </c>
      <c r="C605" s="52">
        <v>6560</v>
      </c>
      <c r="D605" s="1" t="s">
        <v>492</v>
      </c>
      <c r="E605" s="3">
        <v>46052</v>
      </c>
      <c r="F605" s="12">
        <v>46052.664780092593</v>
      </c>
      <c r="G605" s="12" t="str">
        <f t="shared" si="27"/>
        <v>ENERO</v>
      </c>
      <c r="H605" s="1">
        <v>901282287</v>
      </c>
      <c r="I605" s="1" t="s">
        <v>493</v>
      </c>
      <c r="J605" s="35">
        <f t="shared" si="29"/>
        <v>50000</v>
      </c>
      <c r="K605" s="35">
        <v>9500</v>
      </c>
      <c r="L605" s="35">
        <v>59500</v>
      </c>
      <c r="M605" s="1" t="s">
        <v>65</v>
      </c>
      <c r="N605" s="3">
        <v>46055</v>
      </c>
      <c r="O605" s="1">
        <f t="shared" si="28"/>
        <v>3</v>
      </c>
      <c r="P605" s="1"/>
      <c r="Q605" s="1"/>
      <c r="R605" s="1"/>
      <c r="S605" s="1"/>
      <c r="T605" s="1"/>
      <c r="U605" s="3">
        <v>46058</v>
      </c>
      <c r="V605" s="1" t="s">
        <v>39</v>
      </c>
      <c r="W605" s="1"/>
      <c r="X605" s="1" t="s">
        <v>40</v>
      </c>
    </row>
    <row r="606" spans="1:24" hidden="1">
      <c r="A606" s="1" t="s">
        <v>26</v>
      </c>
      <c r="B606" s="1" t="s">
        <v>731</v>
      </c>
      <c r="C606" s="52">
        <v>3655</v>
      </c>
      <c r="D606" s="1" t="s">
        <v>722</v>
      </c>
      <c r="E606" s="3">
        <v>46052</v>
      </c>
      <c r="F606" s="12">
        <v>46052.666331018518</v>
      </c>
      <c r="G606" s="12" t="str">
        <f t="shared" si="27"/>
        <v>ENERO</v>
      </c>
      <c r="H606" s="1">
        <v>890904603</v>
      </c>
      <c r="I606" s="1" t="s">
        <v>723</v>
      </c>
      <c r="J606" s="35">
        <f t="shared" si="29"/>
        <v>1123200</v>
      </c>
      <c r="K606" s="35">
        <v>213408</v>
      </c>
      <c r="L606" s="35">
        <v>1336608</v>
      </c>
      <c r="M606" s="1" t="s">
        <v>70</v>
      </c>
      <c r="N606" s="3">
        <v>46056</v>
      </c>
      <c r="O606" s="1">
        <f t="shared" si="28"/>
        <v>4</v>
      </c>
      <c r="P606" s="1" t="s">
        <v>38</v>
      </c>
      <c r="Q606" s="1"/>
      <c r="R606" s="1"/>
      <c r="S606" s="1"/>
      <c r="T606" s="1"/>
      <c r="U606" s="3">
        <v>46063</v>
      </c>
      <c r="V606" s="1" t="s">
        <v>39</v>
      </c>
      <c r="W606" s="1"/>
      <c r="X606" s="1" t="s">
        <v>40</v>
      </c>
    </row>
    <row r="607" spans="1:24" hidden="1">
      <c r="A607" s="1" t="s">
        <v>26</v>
      </c>
      <c r="B607" s="1" t="s">
        <v>397</v>
      </c>
      <c r="C607" s="52">
        <v>26223</v>
      </c>
      <c r="D607" s="1" t="s">
        <v>393</v>
      </c>
      <c r="E607" s="3">
        <v>46052</v>
      </c>
      <c r="F607" s="12">
        <v>46052.642928240741</v>
      </c>
      <c r="G607" s="12" t="str">
        <f t="shared" si="27"/>
        <v>ENERO</v>
      </c>
      <c r="H607" s="1">
        <v>890929877</v>
      </c>
      <c r="I607" s="1" t="s">
        <v>394</v>
      </c>
      <c r="J607" s="35">
        <f t="shared" si="29"/>
        <v>5795592</v>
      </c>
      <c r="K607" s="35">
        <v>1101162</v>
      </c>
      <c r="L607" s="35">
        <v>6896754</v>
      </c>
      <c r="M607" s="1" t="s">
        <v>58</v>
      </c>
      <c r="N607" s="3">
        <v>46056</v>
      </c>
      <c r="O607" s="1">
        <f t="shared" si="28"/>
        <v>4</v>
      </c>
      <c r="P607" s="1" t="s">
        <v>38</v>
      </c>
      <c r="Q607" s="1"/>
      <c r="R607" s="1"/>
      <c r="S607" s="1"/>
      <c r="T607" s="1"/>
      <c r="U607" s="3">
        <v>46058</v>
      </c>
      <c r="V607" s="1" t="s">
        <v>39</v>
      </c>
      <c r="W607" s="1"/>
      <c r="X607" s="1" t="s">
        <v>40</v>
      </c>
    </row>
    <row r="608" spans="1:24" hidden="1">
      <c r="A608" s="1" t="s">
        <v>26</v>
      </c>
      <c r="B608" s="1" t="s">
        <v>398</v>
      </c>
      <c r="C608" s="52">
        <v>26222</v>
      </c>
      <c r="D608" s="1" t="s">
        <v>393</v>
      </c>
      <c r="E608" s="3">
        <v>46052</v>
      </c>
      <c r="F608" s="12">
        <v>46052.642905092594</v>
      </c>
      <c r="G608" s="12" t="str">
        <f t="shared" si="27"/>
        <v>ENERO</v>
      </c>
      <c r="H608" s="1">
        <v>890929877</v>
      </c>
      <c r="I608" s="1" t="s">
        <v>394</v>
      </c>
      <c r="J608" s="35">
        <f t="shared" si="29"/>
        <v>3913690</v>
      </c>
      <c r="K608" s="35">
        <v>743601</v>
      </c>
      <c r="L608" s="35">
        <v>4657291</v>
      </c>
      <c r="M608" s="1" t="s">
        <v>58</v>
      </c>
      <c r="N608" s="3">
        <v>46056</v>
      </c>
      <c r="O608" s="1">
        <f t="shared" si="28"/>
        <v>4</v>
      </c>
      <c r="P608" s="1" t="s">
        <v>38</v>
      </c>
      <c r="Q608" s="1"/>
      <c r="R608" s="1"/>
      <c r="S608" s="1"/>
      <c r="T608" s="1"/>
      <c r="U608" s="3">
        <v>46058</v>
      </c>
      <c r="V608" s="1" t="s">
        <v>39</v>
      </c>
      <c r="W608" s="1"/>
      <c r="X608" s="1" t="s">
        <v>40</v>
      </c>
    </row>
    <row r="609" spans="1:24" hidden="1">
      <c r="A609" s="1" t="s">
        <v>26</v>
      </c>
      <c r="B609" s="1" t="s">
        <v>1066</v>
      </c>
      <c r="C609" s="52">
        <v>2100238224</v>
      </c>
      <c r="D609" s="1" t="s">
        <v>1061</v>
      </c>
      <c r="E609" s="3">
        <v>46052</v>
      </c>
      <c r="F609" s="12">
        <v>46052.492291666669</v>
      </c>
      <c r="G609" s="12" t="str">
        <f t="shared" si="27"/>
        <v>ENERO</v>
      </c>
      <c r="H609" s="1">
        <v>860010973</v>
      </c>
      <c r="I609" s="1" t="s">
        <v>1062</v>
      </c>
      <c r="J609" s="35">
        <f t="shared" si="29"/>
        <v>433200</v>
      </c>
      <c r="K609" s="35">
        <v>82308</v>
      </c>
      <c r="L609" s="35">
        <v>515508</v>
      </c>
      <c r="M609" s="1" t="s">
        <v>58</v>
      </c>
      <c r="N609" s="3">
        <v>46055</v>
      </c>
      <c r="O609" s="1">
        <f t="shared" si="28"/>
        <v>3</v>
      </c>
      <c r="P609" s="1" t="s">
        <v>1067</v>
      </c>
      <c r="Q609" s="1"/>
      <c r="R609" s="1"/>
      <c r="S609" s="1"/>
      <c r="T609" s="1"/>
      <c r="U609" s="3">
        <v>46058</v>
      </c>
      <c r="V609" s="1" t="s">
        <v>39</v>
      </c>
      <c r="W609" s="1"/>
      <c r="X609" s="1" t="s">
        <v>40</v>
      </c>
    </row>
    <row r="610" spans="1:24" hidden="1">
      <c r="A610" s="1" t="s">
        <v>26</v>
      </c>
      <c r="B610" s="1" t="s">
        <v>1068</v>
      </c>
      <c r="C610" s="52">
        <v>2100238223</v>
      </c>
      <c r="D610" s="1" t="s">
        <v>1061</v>
      </c>
      <c r="E610" s="3">
        <v>46052</v>
      </c>
      <c r="F610" s="12">
        <v>46052.453506944446</v>
      </c>
      <c r="G610" s="12" t="str">
        <f t="shared" si="27"/>
        <v>ENERO</v>
      </c>
      <c r="H610" s="1">
        <v>860010973</v>
      </c>
      <c r="I610" s="1" t="s">
        <v>1062</v>
      </c>
      <c r="J610" s="35">
        <f t="shared" si="29"/>
        <v>727776</v>
      </c>
      <c r="K610" s="35">
        <v>138277</v>
      </c>
      <c r="L610" s="35">
        <v>866053</v>
      </c>
      <c r="M610" s="1" t="s">
        <v>58</v>
      </c>
      <c r="N610" s="3">
        <v>46055</v>
      </c>
      <c r="O610" s="1">
        <f t="shared" si="28"/>
        <v>3</v>
      </c>
      <c r="P610" s="1" t="s">
        <v>1067</v>
      </c>
      <c r="Q610" s="1"/>
      <c r="R610" s="3"/>
      <c r="S610" s="1"/>
      <c r="T610" s="1"/>
      <c r="U610" s="3">
        <v>46058</v>
      </c>
      <c r="V610" s="1" t="s">
        <v>39</v>
      </c>
      <c r="W610" s="1"/>
      <c r="X610" s="1" t="s">
        <v>40</v>
      </c>
    </row>
    <row r="611" spans="1:24" hidden="1">
      <c r="A611" s="1" t="s">
        <v>26</v>
      </c>
      <c r="B611" s="1" t="s">
        <v>847</v>
      </c>
      <c r="C611" s="52">
        <v>5723</v>
      </c>
      <c r="D611" s="1" t="s">
        <v>28</v>
      </c>
      <c r="E611" s="3">
        <v>46052</v>
      </c>
      <c r="F611" s="12">
        <v>46052.396192129629</v>
      </c>
      <c r="G611" s="12" t="str">
        <f t="shared" si="27"/>
        <v>ENERO</v>
      </c>
      <c r="H611" s="1">
        <v>900441635</v>
      </c>
      <c r="I611" s="1" t="s">
        <v>846</v>
      </c>
      <c r="J611" s="35">
        <f t="shared" si="29"/>
        <v>1421016</v>
      </c>
      <c r="K611" s="35">
        <v>269993.03999999998</v>
      </c>
      <c r="L611" s="35">
        <v>1691009.04</v>
      </c>
      <c r="M611" s="1" t="s">
        <v>65</v>
      </c>
      <c r="N611" s="3">
        <v>46056</v>
      </c>
      <c r="O611" s="1">
        <f t="shared" si="28"/>
        <v>4</v>
      </c>
      <c r="P611" s="1" t="s">
        <v>38</v>
      </c>
      <c r="Q611" s="1"/>
      <c r="R611" s="1"/>
      <c r="S611" s="1"/>
      <c r="T611" s="1"/>
      <c r="U611" s="3">
        <v>46058</v>
      </c>
      <c r="V611" s="1" t="s">
        <v>39</v>
      </c>
      <c r="W611" s="1"/>
      <c r="X611" s="1" t="s">
        <v>40</v>
      </c>
    </row>
    <row r="612" spans="1:24" hidden="1">
      <c r="A612" s="1" t="s">
        <v>26</v>
      </c>
      <c r="B612" s="1" t="s">
        <v>418</v>
      </c>
      <c r="C612" s="52">
        <v>5844</v>
      </c>
      <c r="D612" s="1"/>
      <c r="E612" s="3">
        <v>46052</v>
      </c>
      <c r="F612" s="12">
        <v>46052.886203703703</v>
      </c>
      <c r="G612" s="12" t="str">
        <f t="shared" si="27"/>
        <v>ENERO</v>
      </c>
      <c r="H612" s="1">
        <v>32150739</v>
      </c>
      <c r="I612" s="1" t="s">
        <v>400</v>
      </c>
      <c r="J612" s="35">
        <f t="shared" si="29"/>
        <v>108500</v>
      </c>
      <c r="K612" s="35">
        <v>0</v>
      </c>
      <c r="L612" s="35">
        <v>108500</v>
      </c>
      <c r="M612" s="1" t="s">
        <v>199</v>
      </c>
      <c r="N612" s="3">
        <v>46056</v>
      </c>
      <c r="O612" s="1">
        <f t="shared" si="28"/>
        <v>4</v>
      </c>
      <c r="P612" s="1" t="s">
        <v>38</v>
      </c>
      <c r="Q612" s="1"/>
      <c r="R612" s="1"/>
      <c r="S612" s="1"/>
      <c r="T612" s="1"/>
      <c r="U612" s="3">
        <v>46058</v>
      </c>
      <c r="V612" s="1" t="s">
        <v>39</v>
      </c>
      <c r="W612" s="1"/>
      <c r="X612" s="1" t="s">
        <v>40</v>
      </c>
    </row>
    <row r="613" spans="1:24" hidden="1">
      <c r="A613" s="1" t="s">
        <v>26</v>
      </c>
      <c r="B613" s="1" t="s">
        <v>786</v>
      </c>
      <c r="C613" s="52">
        <v>1330095</v>
      </c>
      <c r="D613" s="1" t="s">
        <v>708</v>
      </c>
      <c r="E613" s="3">
        <v>46052</v>
      </c>
      <c r="F613" s="12">
        <v>46052.771828703706</v>
      </c>
      <c r="G613" s="12" t="str">
        <f t="shared" si="27"/>
        <v>ENERO</v>
      </c>
      <c r="H613" s="1">
        <v>900219834</v>
      </c>
      <c r="I613" s="1" t="s">
        <v>739</v>
      </c>
      <c r="J613" s="35">
        <f t="shared" si="29"/>
        <v>10084.030000000001</v>
      </c>
      <c r="K613" s="35">
        <v>1915.97</v>
      </c>
      <c r="L613" s="35">
        <v>12000</v>
      </c>
      <c r="M613" s="1" t="s">
        <v>70</v>
      </c>
      <c r="N613" s="3">
        <v>46056</v>
      </c>
      <c r="O613" s="1">
        <f t="shared" si="28"/>
        <v>4</v>
      </c>
      <c r="P613" s="1" t="s">
        <v>38</v>
      </c>
      <c r="Q613" s="1"/>
      <c r="R613" s="1"/>
      <c r="S613" s="1"/>
      <c r="T613" s="1"/>
      <c r="U613" s="3">
        <v>46062</v>
      </c>
      <c r="V613" s="1" t="s">
        <v>39</v>
      </c>
      <c r="W613" s="1"/>
      <c r="X613" s="1" t="s">
        <v>40</v>
      </c>
    </row>
    <row r="614" spans="1:24" hidden="1">
      <c r="A614" s="1" t="s">
        <v>26</v>
      </c>
      <c r="B614" s="1" t="s">
        <v>787</v>
      </c>
      <c r="C614" s="52">
        <v>1330097</v>
      </c>
      <c r="D614" s="1" t="s">
        <v>708</v>
      </c>
      <c r="E614" s="3">
        <v>46052</v>
      </c>
      <c r="F614" s="12">
        <v>46052.771828703706</v>
      </c>
      <c r="G614" s="12" t="str">
        <f t="shared" si="27"/>
        <v>ENERO</v>
      </c>
      <c r="H614" s="1">
        <v>900219834</v>
      </c>
      <c r="I614" s="1" t="s">
        <v>739</v>
      </c>
      <c r="J614" s="35">
        <f t="shared" si="29"/>
        <v>10084.030000000001</v>
      </c>
      <c r="K614" s="35">
        <v>1915.97</v>
      </c>
      <c r="L614" s="35">
        <v>12000</v>
      </c>
      <c r="M614" s="1" t="s">
        <v>70</v>
      </c>
      <c r="N614" s="3">
        <v>46056</v>
      </c>
      <c r="O614" s="1">
        <f t="shared" si="28"/>
        <v>4</v>
      </c>
      <c r="P614" s="1" t="s">
        <v>38</v>
      </c>
      <c r="Q614" s="1"/>
      <c r="R614" s="1"/>
      <c r="S614" s="1"/>
      <c r="T614" s="1"/>
      <c r="U614" s="3">
        <v>46059</v>
      </c>
      <c r="V614" s="1" t="s">
        <v>39</v>
      </c>
      <c r="W614" s="1"/>
      <c r="X614" s="1" t="s">
        <v>40</v>
      </c>
    </row>
    <row r="615" spans="1:24" hidden="1">
      <c r="A615" s="1" t="s">
        <v>26</v>
      </c>
      <c r="B615" s="1" t="s">
        <v>920</v>
      </c>
      <c r="C615" s="52">
        <v>43188</v>
      </c>
      <c r="D615" s="1" t="s">
        <v>921</v>
      </c>
      <c r="E615" s="3">
        <v>46052</v>
      </c>
      <c r="F615" s="12">
        <v>46052.692256944443</v>
      </c>
      <c r="G615" s="12" t="str">
        <f t="shared" si="27"/>
        <v>ENERO</v>
      </c>
      <c r="H615" s="1">
        <v>900808926</v>
      </c>
      <c r="I615" s="1" t="s">
        <v>922</v>
      </c>
      <c r="J615" s="35">
        <f t="shared" si="29"/>
        <v>43600</v>
      </c>
      <c r="K615" s="35">
        <v>0</v>
      </c>
      <c r="L615" s="35">
        <v>43600</v>
      </c>
      <c r="M615" s="1" t="s">
        <v>54</v>
      </c>
      <c r="N615" s="3"/>
      <c r="O615" s="1">
        <f t="shared" si="28"/>
        <v>0</v>
      </c>
      <c r="P615" s="1"/>
      <c r="Q615" s="1"/>
      <c r="R615" s="1"/>
      <c r="S615" s="1"/>
      <c r="T615" s="1"/>
      <c r="U615" s="3"/>
      <c r="V615" s="1"/>
      <c r="W615" s="1"/>
      <c r="X615" s="1"/>
    </row>
    <row r="616" spans="1:24" hidden="1">
      <c r="A616" s="1" t="s">
        <v>736</v>
      </c>
      <c r="B616" s="1" t="s">
        <v>788</v>
      </c>
      <c r="C616" s="52">
        <v>83227615</v>
      </c>
      <c r="D616" s="1" t="s">
        <v>738</v>
      </c>
      <c r="E616" s="3">
        <v>46052</v>
      </c>
      <c r="F616" s="12">
        <v>46052.67428240741</v>
      </c>
      <c r="G616" s="12" t="str">
        <f t="shared" si="27"/>
        <v>ENERO</v>
      </c>
      <c r="H616" s="1">
        <v>900219834</v>
      </c>
      <c r="I616" s="1" t="s">
        <v>739</v>
      </c>
      <c r="J616" s="35">
        <f t="shared" si="29"/>
        <v>13500</v>
      </c>
      <c r="K616" s="35">
        <v>0</v>
      </c>
      <c r="L616" s="35">
        <v>13500</v>
      </c>
      <c r="M616" s="1" t="s">
        <v>70</v>
      </c>
      <c r="N616" s="3">
        <v>46056</v>
      </c>
      <c r="O616" s="1">
        <f t="shared" si="28"/>
        <v>4</v>
      </c>
      <c r="P616" s="1" t="s">
        <v>38</v>
      </c>
      <c r="Q616" s="1"/>
      <c r="R616" s="1"/>
      <c r="S616" s="1"/>
      <c r="T616" s="1"/>
      <c r="U616" s="3">
        <v>46059</v>
      </c>
      <c r="V616" s="1" t="s">
        <v>39</v>
      </c>
      <c r="W616" s="1"/>
      <c r="X616" s="1" t="s">
        <v>40</v>
      </c>
    </row>
    <row r="617" spans="1:24" hidden="1">
      <c r="A617" s="1" t="s">
        <v>26</v>
      </c>
      <c r="B617" s="1" t="s">
        <v>789</v>
      </c>
      <c r="C617" s="52">
        <v>1325945</v>
      </c>
      <c r="D617" s="1" t="s">
        <v>708</v>
      </c>
      <c r="E617" s="3">
        <v>46052</v>
      </c>
      <c r="F617" s="12">
        <v>46052.660601851851</v>
      </c>
      <c r="G617" s="12" t="str">
        <f t="shared" si="27"/>
        <v>ENERO</v>
      </c>
      <c r="H617" s="1">
        <v>900219834</v>
      </c>
      <c r="I617" s="1" t="s">
        <v>739</v>
      </c>
      <c r="J617" s="35">
        <f t="shared" si="29"/>
        <v>5042.0200000000004</v>
      </c>
      <c r="K617" s="35">
        <v>957.98</v>
      </c>
      <c r="L617" s="35">
        <v>6000</v>
      </c>
      <c r="M617" s="1" t="s">
        <v>70</v>
      </c>
      <c r="N617" s="3">
        <v>46057</v>
      </c>
      <c r="O617" s="1">
        <f t="shared" si="28"/>
        <v>5</v>
      </c>
      <c r="P617" s="1" t="s">
        <v>38</v>
      </c>
      <c r="Q617" s="1"/>
      <c r="R617" s="1"/>
      <c r="S617" s="1"/>
      <c r="T617" s="1"/>
      <c r="U617" s="3">
        <v>46059</v>
      </c>
      <c r="V617" s="1" t="s">
        <v>39</v>
      </c>
      <c r="W617" s="1"/>
      <c r="X617" s="1" t="s">
        <v>40</v>
      </c>
    </row>
    <row r="618" spans="1:24" hidden="1">
      <c r="A618" s="1" t="s">
        <v>26</v>
      </c>
      <c r="B618" s="1" t="s">
        <v>694</v>
      </c>
      <c r="C618" s="52">
        <v>20109015</v>
      </c>
      <c r="D618" s="1" t="s">
        <v>695</v>
      </c>
      <c r="E618" s="3">
        <v>46052</v>
      </c>
      <c r="F618" s="12">
        <v>46052.652453703704</v>
      </c>
      <c r="G618" s="12" t="str">
        <f t="shared" si="27"/>
        <v>ENERO</v>
      </c>
      <c r="H618" s="1">
        <v>900178348</v>
      </c>
      <c r="I618" s="1" t="s">
        <v>696</v>
      </c>
      <c r="J618" s="35">
        <f t="shared" si="29"/>
        <v>20168.07</v>
      </c>
      <c r="K618" s="35">
        <v>3831.93</v>
      </c>
      <c r="L618" s="35">
        <v>24000</v>
      </c>
      <c r="M618" s="1" t="s">
        <v>54</v>
      </c>
      <c r="N618" s="3"/>
      <c r="O618" s="1">
        <f t="shared" si="28"/>
        <v>0</v>
      </c>
      <c r="P618" s="1"/>
      <c r="Q618" s="1"/>
      <c r="R618" s="1"/>
      <c r="S618" s="1"/>
      <c r="T618" s="1"/>
      <c r="U618" s="3"/>
      <c r="V618" s="1"/>
      <c r="W618" s="1"/>
      <c r="X618" s="1"/>
    </row>
    <row r="619" spans="1:24" hidden="1">
      <c r="A619" s="1" t="s">
        <v>26</v>
      </c>
      <c r="B619" s="1" t="s">
        <v>642</v>
      </c>
      <c r="C619" s="52">
        <v>26455</v>
      </c>
      <c r="D619" s="1" t="s">
        <v>643</v>
      </c>
      <c r="E619" s="3">
        <v>46052</v>
      </c>
      <c r="F619" s="12">
        <v>46052.631076388891</v>
      </c>
      <c r="G619" s="12" t="str">
        <f t="shared" si="27"/>
        <v>ENERO</v>
      </c>
      <c r="H619" s="1">
        <v>901519140</v>
      </c>
      <c r="I619" s="1" t="s">
        <v>644</v>
      </c>
      <c r="J619" s="35">
        <f t="shared" si="29"/>
        <v>6722.6900000000005</v>
      </c>
      <c r="K619" s="35">
        <v>1277.31</v>
      </c>
      <c r="L619" s="35">
        <v>8000</v>
      </c>
      <c r="M619" s="1" t="s">
        <v>54</v>
      </c>
      <c r="N619" s="3"/>
      <c r="O619" s="1">
        <f t="shared" si="28"/>
        <v>0</v>
      </c>
      <c r="P619" s="1"/>
      <c r="Q619" s="1"/>
      <c r="R619" s="1"/>
      <c r="S619" s="1"/>
      <c r="T619" s="1"/>
      <c r="U619" s="3"/>
      <c r="V619" s="1"/>
      <c r="W619" s="1"/>
      <c r="X619" s="1"/>
    </row>
    <row r="620" spans="1:24" hidden="1">
      <c r="A620" s="1" t="s">
        <v>26</v>
      </c>
      <c r="B620" s="1" t="s">
        <v>953</v>
      </c>
      <c r="C620" s="52">
        <v>18862</v>
      </c>
      <c r="D620" s="1" t="s">
        <v>945</v>
      </c>
      <c r="E620" s="3">
        <v>46052</v>
      </c>
      <c r="F620" s="12">
        <v>46052.562060185184</v>
      </c>
      <c r="G620" s="12" t="str">
        <f t="shared" si="27"/>
        <v>ENERO</v>
      </c>
      <c r="H620" s="1">
        <v>890903388</v>
      </c>
      <c r="I620" s="1" t="s">
        <v>946</v>
      </c>
      <c r="J620" s="35">
        <f t="shared" si="29"/>
        <v>43700</v>
      </c>
      <c r="K620" s="35">
        <v>0</v>
      </c>
      <c r="L620" s="35">
        <v>43700</v>
      </c>
      <c r="M620" s="1" t="s">
        <v>54</v>
      </c>
      <c r="N620" s="3"/>
      <c r="O620" s="1">
        <f t="shared" si="28"/>
        <v>0</v>
      </c>
      <c r="P620" s="1"/>
      <c r="Q620" s="1"/>
      <c r="R620" s="1"/>
      <c r="S620" s="1"/>
      <c r="T620" s="1"/>
      <c r="U620" s="3">
        <v>46066</v>
      </c>
      <c r="V620" s="1" t="s">
        <v>39</v>
      </c>
      <c r="W620" s="1"/>
      <c r="X620" s="1"/>
    </row>
    <row r="621" spans="1:24" hidden="1">
      <c r="A621" s="1" t="s">
        <v>26</v>
      </c>
      <c r="B621" s="1" t="s">
        <v>966</v>
      </c>
      <c r="C621" s="53">
        <v>91606</v>
      </c>
      <c r="D621" s="1" t="s">
        <v>958</v>
      </c>
      <c r="E621" s="3">
        <v>46052</v>
      </c>
      <c r="F621" s="12">
        <v>46052.565474537034</v>
      </c>
      <c r="G621" s="12" t="str">
        <f t="shared" si="27"/>
        <v>ENERO</v>
      </c>
      <c r="H621" s="1">
        <v>900125852</v>
      </c>
      <c r="I621" s="1" t="s">
        <v>959</v>
      </c>
      <c r="J621" s="35">
        <f t="shared" si="29"/>
        <v>19328.010000000002</v>
      </c>
      <c r="K621" s="35">
        <v>3671.99</v>
      </c>
      <c r="L621" s="35">
        <v>23000</v>
      </c>
      <c r="M621" s="1" t="s">
        <v>54</v>
      </c>
      <c r="N621" s="3"/>
      <c r="O621" s="1">
        <f t="shared" si="28"/>
        <v>0</v>
      </c>
      <c r="P621" s="1"/>
      <c r="Q621" s="1"/>
      <c r="R621" s="1"/>
      <c r="S621" s="1"/>
      <c r="T621" s="1"/>
      <c r="U621" s="3"/>
      <c r="V621" s="1"/>
      <c r="W621" s="1"/>
      <c r="X621" s="1"/>
    </row>
    <row r="622" spans="1:24" hidden="1">
      <c r="A622" s="1" t="s">
        <v>736</v>
      </c>
      <c r="B622" s="1" t="s">
        <v>790</v>
      </c>
      <c r="C622" s="52">
        <v>83184221</v>
      </c>
      <c r="D622" s="1" t="s">
        <v>738</v>
      </c>
      <c r="E622" s="3">
        <v>46052</v>
      </c>
      <c r="F622" s="12">
        <v>46052.521747685183</v>
      </c>
      <c r="G622" s="12" t="str">
        <f t="shared" si="27"/>
        <v>ENERO</v>
      </c>
      <c r="H622" s="1">
        <v>900219834</v>
      </c>
      <c r="I622" s="1" t="s">
        <v>739</v>
      </c>
      <c r="J622" s="35">
        <f t="shared" si="29"/>
        <v>11600</v>
      </c>
      <c r="K622" s="35">
        <v>0</v>
      </c>
      <c r="L622" s="35">
        <v>11600</v>
      </c>
      <c r="M622" s="1" t="s">
        <v>70</v>
      </c>
      <c r="N622" s="3">
        <v>46056</v>
      </c>
      <c r="O622" s="1">
        <f t="shared" si="28"/>
        <v>4</v>
      </c>
      <c r="P622" s="1" t="s">
        <v>38</v>
      </c>
      <c r="Q622" s="1"/>
      <c r="R622" s="1"/>
      <c r="S622" s="1"/>
      <c r="T622" s="1"/>
      <c r="U622" s="3">
        <v>46059</v>
      </c>
      <c r="V622" s="1" t="s">
        <v>39</v>
      </c>
      <c r="W622" s="1"/>
      <c r="X622" s="1" t="s">
        <v>40</v>
      </c>
    </row>
    <row r="623" spans="1:24" hidden="1">
      <c r="A623" s="1" t="s">
        <v>26</v>
      </c>
      <c r="B623" s="1" t="s">
        <v>309</v>
      </c>
      <c r="C623" s="52">
        <v>5813</v>
      </c>
      <c r="D623" s="1" t="s">
        <v>28</v>
      </c>
      <c r="E623" s="3">
        <v>46052</v>
      </c>
      <c r="F623" s="12">
        <v>46052.433518518519</v>
      </c>
      <c r="G623" s="12" t="str">
        <f t="shared" si="27"/>
        <v>ENERO</v>
      </c>
      <c r="H623" s="1">
        <v>900458169</v>
      </c>
      <c r="I623" s="1" t="s">
        <v>310</v>
      </c>
      <c r="J623" s="35">
        <f t="shared" si="29"/>
        <v>90000</v>
      </c>
      <c r="K623" s="35">
        <v>0</v>
      </c>
      <c r="L623" s="35">
        <v>90000</v>
      </c>
      <c r="M623" s="1" t="s">
        <v>264</v>
      </c>
      <c r="N623" s="3">
        <v>46056</v>
      </c>
      <c r="O623" s="1">
        <f t="shared" si="28"/>
        <v>4</v>
      </c>
      <c r="P623" s="1" t="s">
        <v>38</v>
      </c>
      <c r="Q623" s="1"/>
      <c r="R623" s="1"/>
      <c r="S623" s="1"/>
      <c r="T623" s="1"/>
      <c r="U623" s="3">
        <v>46063</v>
      </c>
      <c r="V623" s="1" t="s">
        <v>39</v>
      </c>
      <c r="W623" s="1"/>
      <c r="X623" s="1" t="s">
        <v>40</v>
      </c>
    </row>
    <row r="624" spans="1:24" hidden="1">
      <c r="A624" s="1" t="s">
        <v>82</v>
      </c>
      <c r="B624" s="1" t="s">
        <v>848</v>
      </c>
      <c r="C624" s="52" t="s">
        <v>849</v>
      </c>
      <c r="D624" s="1"/>
      <c r="E624" s="3">
        <v>46052</v>
      </c>
      <c r="F624" s="12">
        <v>46052.389027777775</v>
      </c>
      <c r="G624" s="12" t="str">
        <f t="shared" si="27"/>
        <v>ENERO</v>
      </c>
      <c r="H624" s="1">
        <v>900441635</v>
      </c>
      <c r="I624" s="1" t="s">
        <v>846</v>
      </c>
      <c r="J624" s="35">
        <f t="shared" si="29"/>
        <v>1541350</v>
      </c>
      <c r="K624" s="35">
        <v>292856.5</v>
      </c>
      <c r="L624" s="35">
        <v>1834206.5</v>
      </c>
      <c r="M624" s="1" t="s">
        <v>110</v>
      </c>
      <c r="N624" s="3">
        <v>46056</v>
      </c>
      <c r="O624" s="1">
        <f t="shared" si="28"/>
        <v>4</v>
      </c>
      <c r="P624" s="1"/>
      <c r="Q624" s="1"/>
      <c r="R624" s="1"/>
      <c r="S624" s="1"/>
      <c r="T624" s="1"/>
      <c r="U624" s="3"/>
      <c r="V624" s="1"/>
      <c r="W624" s="1"/>
      <c r="X624" s="1"/>
    </row>
    <row r="625" spans="1:24" hidden="1">
      <c r="A625" s="1" t="s">
        <v>26</v>
      </c>
      <c r="B625" s="1" t="s">
        <v>211</v>
      </c>
      <c r="C625" s="52">
        <v>14094708</v>
      </c>
      <c r="D625" s="1" t="s">
        <v>212</v>
      </c>
      <c r="E625" s="3">
        <v>46052</v>
      </c>
      <c r="F625" s="12">
        <v>46052.168680555558</v>
      </c>
      <c r="G625" s="12" t="str">
        <f t="shared" si="27"/>
        <v>ENERO</v>
      </c>
      <c r="H625" s="1">
        <v>890903407</v>
      </c>
      <c r="I625" s="1" t="s">
        <v>213</v>
      </c>
      <c r="J625" s="35">
        <f t="shared" si="29"/>
        <v>3463087</v>
      </c>
      <c r="K625" s="35">
        <v>657986.53</v>
      </c>
      <c r="L625" s="35">
        <v>4121073.53</v>
      </c>
      <c r="M625" s="1" t="s">
        <v>214</v>
      </c>
      <c r="N625" s="3">
        <v>46062</v>
      </c>
      <c r="O625" s="1">
        <f t="shared" si="28"/>
        <v>10</v>
      </c>
      <c r="P625" s="1" t="s">
        <v>215</v>
      </c>
      <c r="Q625" s="1"/>
      <c r="R625" s="1"/>
      <c r="S625" s="1"/>
      <c r="T625" s="1"/>
      <c r="U625" s="3">
        <v>46062</v>
      </c>
      <c r="V625" s="1" t="s">
        <v>39</v>
      </c>
      <c r="W625" s="1"/>
      <c r="X625" s="1" t="s">
        <v>33</v>
      </c>
    </row>
    <row r="626" spans="1:24" hidden="1">
      <c r="A626" s="1" t="s">
        <v>736</v>
      </c>
      <c r="B626" s="1" t="s">
        <v>791</v>
      </c>
      <c r="C626" s="52">
        <v>83483342</v>
      </c>
      <c r="D626" s="1" t="s">
        <v>738</v>
      </c>
      <c r="E626" s="3">
        <v>46053</v>
      </c>
      <c r="F626" s="12">
        <v>46053.857986111114</v>
      </c>
      <c r="G626" s="12" t="str">
        <f t="shared" si="27"/>
        <v>ENERO</v>
      </c>
      <c r="H626" s="1">
        <v>900219834</v>
      </c>
      <c r="I626" s="1" t="s">
        <v>739</v>
      </c>
      <c r="J626" s="35">
        <f t="shared" si="29"/>
        <v>26300</v>
      </c>
      <c r="K626" s="35">
        <v>0</v>
      </c>
      <c r="L626" s="35">
        <v>26300</v>
      </c>
      <c r="M626" s="1" t="s">
        <v>70</v>
      </c>
      <c r="N626" s="3">
        <v>46057</v>
      </c>
      <c r="O626" s="1">
        <f t="shared" si="28"/>
        <v>4</v>
      </c>
      <c r="P626" s="1" t="s">
        <v>38</v>
      </c>
      <c r="Q626" s="1"/>
      <c r="R626" s="1"/>
      <c r="S626" s="1"/>
      <c r="T626" s="1"/>
      <c r="U626" s="3">
        <v>46059</v>
      </c>
      <c r="V626" s="1" t="s">
        <v>39</v>
      </c>
      <c r="W626" s="1"/>
      <c r="X626" s="1" t="s">
        <v>40</v>
      </c>
    </row>
    <row r="627" spans="1:24" hidden="1">
      <c r="A627" s="1" t="s">
        <v>736</v>
      </c>
      <c r="B627" s="1" t="s">
        <v>792</v>
      </c>
      <c r="C627" s="52">
        <v>83468614</v>
      </c>
      <c r="D627" s="1" t="s">
        <v>738</v>
      </c>
      <c r="E627" s="3">
        <v>46053</v>
      </c>
      <c r="F627" s="12">
        <v>46053.788761574076</v>
      </c>
      <c r="G627" s="12" t="str">
        <f t="shared" si="27"/>
        <v>ENERO</v>
      </c>
      <c r="H627" s="1">
        <v>900219834</v>
      </c>
      <c r="I627" s="1" t="s">
        <v>739</v>
      </c>
      <c r="J627" s="35">
        <f t="shared" si="29"/>
        <v>26300</v>
      </c>
      <c r="K627" s="35">
        <v>0</v>
      </c>
      <c r="L627" s="35">
        <v>26300</v>
      </c>
      <c r="M627" s="1" t="s">
        <v>70</v>
      </c>
      <c r="N627" s="3">
        <v>46057</v>
      </c>
      <c r="O627" s="1">
        <f t="shared" si="28"/>
        <v>4</v>
      </c>
      <c r="P627" s="1" t="s">
        <v>38</v>
      </c>
      <c r="Q627" s="1"/>
      <c r="R627" s="1"/>
      <c r="S627" s="1"/>
      <c r="T627" s="1"/>
      <c r="U627" s="3">
        <v>46059</v>
      </c>
      <c r="V627" s="1" t="s">
        <v>39</v>
      </c>
      <c r="W627" s="1"/>
      <c r="X627" s="1" t="s">
        <v>40</v>
      </c>
    </row>
    <row r="628" spans="1:24" hidden="1">
      <c r="A628" s="1" t="s">
        <v>26</v>
      </c>
      <c r="B628" s="1" t="s">
        <v>793</v>
      </c>
      <c r="C628" s="52">
        <v>1346262</v>
      </c>
      <c r="D628" s="1" t="s">
        <v>708</v>
      </c>
      <c r="E628" s="3">
        <v>46053</v>
      </c>
      <c r="F628" s="12">
        <v>46053.66746527778</v>
      </c>
      <c r="G628" s="12" t="str">
        <f t="shared" si="27"/>
        <v>ENERO</v>
      </c>
      <c r="H628" s="1">
        <v>900219834</v>
      </c>
      <c r="I628" s="1" t="s">
        <v>739</v>
      </c>
      <c r="J628" s="35">
        <f t="shared" si="29"/>
        <v>10084.030000000001</v>
      </c>
      <c r="K628" s="35">
        <v>1915.97</v>
      </c>
      <c r="L628" s="35">
        <v>12000</v>
      </c>
      <c r="M628" s="1" t="s">
        <v>70</v>
      </c>
      <c r="N628" s="3">
        <v>46056</v>
      </c>
      <c r="O628" s="1">
        <f t="shared" si="28"/>
        <v>3</v>
      </c>
      <c r="P628" s="1" t="s">
        <v>38</v>
      </c>
      <c r="Q628" s="1"/>
      <c r="R628" s="1"/>
      <c r="S628" s="1"/>
      <c r="T628" s="1"/>
      <c r="U628" s="3">
        <v>46059</v>
      </c>
      <c r="V628" s="1" t="s">
        <v>39</v>
      </c>
      <c r="W628" s="1"/>
      <c r="X628" s="1" t="s">
        <v>40</v>
      </c>
    </row>
    <row r="629" spans="1:24" hidden="1">
      <c r="A629" s="1" t="s">
        <v>26</v>
      </c>
      <c r="B629" s="1" t="s">
        <v>559</v>
      </c>
      <c r="C629" s="53">
        <v>36214</v>
      </c>
      <c r="D629" s="1" t="s">
        <v>560</v>
      </c>
      <c r="E629" s="3">
        <v>46053</v>
      </c>
      <c r="F629" s="12">
        <v>46053.548171296294</v>
      </c>
      <c r="G629" s="12" t="str">
        <f t="shared" si="27"/>
        <v>ENERO</v>
      </c>
      <c r="H629" s="1">
        <v>900927412</v>
      </c>
      <c r="I629" s="1" t="s">
        <v>561</v>
      </c>
      <c r="J629" s="35">
        <f t="shared" si="29"/>
        <v>36470.588235999996</v>
      </c>
      <c r="K629" s="35">
        <v>6929.4117640000004</v>
      </c>
      <c r="L629" s="35">
        <v>43400</v>
      </c>
      <c r="M629" s="1" t="s">
        <v>54</v>
      </c>
      <c r="N629" s="3"/>
      <c r="O629" s="1">
        <f t="shared" si="28"/>
        <v>0</v>
      </c>
      <c r="P629" s="1"/>
      <c r="Q629" s="1"/>
      <c r="R629" s="1"/>
      <c r="S629" s="1"/>
      <c r="T629" s="1"/>
      <c r="U629" s="3"/>
      <c r="V629" s="1"/>
      <c r="W629" s="1"/>
      <c r="X629" s="1"/>
    </row>
    <row r="630" spans="1:24" hidden="1">
      <c r="A630" s="1" t="s">
        <v>26</v>
      </c>
      <c r="B630" s="1" t="s">
        <v>954</v>
      </c>
      <c r="C630" s="52">
        <v>9665</v>
      </c>
      <c r="D630" s="1" t="s">
        <v>955</v>
      </c>
      <c r="E630" s="3">
        <v>46053</v>
      </c>
      <c r="F630" s="12">
        <v>46053.459652777776</v>
      </c>
      <c r="G630" s="12" t="str">
        <f t="shared" si="27"/>
        <v>ENERO</v>
      </c>
      <c r="H630" s="1">
        <v>88147614</v>
      </c>
      <c r="I630" s="1" t="s">
        <v>956</v>
      </c>
      <c r="J630" s="35">
        <f t="shared" si="29"/>
        <v>100000</v>
      </c>
      <c r="K630" s="35">
        <v>0</v>
      </c>
      <c r="L630" s="35">
        <v>100000</v>
      </c>
      <c r="M630" s="1" t="s">
        <v>54</v>
      </c>
      <c r="N630" s="3"/>
      <c r="O630" s="1">
        <f t="shared" si="28"/>
        <v>0</v>
      </c>
      <c r="P630" s="1"/>
      <c r="Q630" s="1"/>
      <c r="R630" s="1"/>
      <c r="S630" s="1"/>
      <c r="T630" s="1"/>
      <c r="U630" s="3">
        <v>46118</v>
      </c>
      <c r="V630" s="1" t="s">
        <v>39</v>
      </c>
      <c r="W630" s="1"/>
      <c r="X630" s="1"/>
    </row>
    <row r="631" spans="1:24" hidden="1">
      <c r="A631" s="1" t="s">
        <v>26</v>
      </c>
      <c r="B631" s="1" t="s">
        <v>634</v>
      </c>
      <c r="C631" s="53">
        <v>103619</v>
      </c>
      <c r="D631" s="1" t="s">
        <v>635</v>
      </c>
      <c r="E631" s="3">
        <v>46053</v>
      </c>
      <c r="F631" s="12">
        <v>46053.270231481481</v>
      </c>
      <c r="G631" s="12" t="str">
        <f t="shared" si="27"/>
        <v>ENERO</v>
      </c>
      <c r="H631" s="1">
        <v>890505327</v>
      </c>
      <c r="I631" s="1" t="s">
        <v>636</v>
      </c>
      <c r="J631" s="35">
        <f t="shared" si="29"/>
        <v>249000</v>
      </c>
      <c r="K631" s="35">
        <v>0</v>
      </c>
      <c r="L631" s="35">
        <v>249000</v>
      </c>
      <c r="M631" s="1" t="s">
        <v>54</v>
      </c>
      <c r="N631" s="3"/>
      <c r="O631" s="1">
        <f t="shared" si="28"/>
        <v>0</v>
      </c>
      <c r="P631" s="1"/>
      <c r="Q631" s="1"/>
      <c r="R631" s="1"/>
      <c r="S631" s="1"/>
      <c r="T631" s="1"/>
      <c r="U631" s="3"/>
      <c r="V631" s="1"/>
      <c r="W631" s="1"/>
      <c r="X631" s="1"/>
    </row>
    <row r="632" spans="1:24" hidden="1">
      <c r="A632" s="1" t="s">
        <v>26</v>
      </c>
      <c r="B632" s="1" t="s">
        <v>1121</v>
      </c>
      <c r="C632" s="52">
        <v>452889</v>
      </c>
      <c r="D632" s="1" t="s">
        <v>615</v>
      </c>
      <c r="E632" s="3">
        <v>46054</v>
      </c>
      <c r="F632" s="12">
        <v>46054.757615740738</v>
      </c>
      <c r="G632" s="12" t="str">
        <f t="shared" si="27"/>
        <v>FEBRERO</v>
      </c>
      <c r="H632" s="1">
        <v>830058677</v>
      </c>
      <c r="I632" s="1" t="s">
        <v>616</v>
      </c>
      <c r="J632" s="35">
        <f t="shared" si="29"/>
        <v>13180561</v>
      </c>
      <c r="K632" s="35">
        <v>2504306.59</v>
      </c>
      <c r="L632" s="35">
        <v>15684867.59</v>
      </c>
      <c r="M632" s="1" t="s">
        <v>65</v>
      </c>
      <c r="N632" s="3">
        <v>46056</v>
      </c>
      <c r="O632" s="1">
        <f t="shared" si="28"/>
        <v>2</v>
      </c>
      <c r="P632" s="1" t="s">
        <v>191</v>
      </c>
      <c r="Q632" s="1"/>
      <c r="R632" s="1"/>
      <c r="S632" s="1"/>
      <c r="T632" s="1"/>
      <c r="U632" s="3">
        <v>46058</v>
      </c>
      <c r="V632" s="1" t="s">
        <v>39</v>
      </c>
      <c r="W632" s="1"/>
      <c r="X632" s="1" t="s">
        <v>1122</v>
      </c>
    </row>
    <row r="633" spans="1:24" hidden="1">
      <c r="A633" s="1" t="s">
        <v>26</v>
      </c>
      <c r="B633" s="1" t="s">
        <v>1123</v>
      </c>
      <c r="C633" s="52">
        <v>4920</v>
      </c>
      <c r="D633" s="1" t="s">
        <v>539</v>
      </c>
      <c r="E633" s="3">
        <v>46054</v>
      </c>
      <c r="F633" s="12">
        <v>46054.920358796298</v>
      </c>
      <c r="G633" s="12" t="str">
        <f t="shared" si="27"/>
        <v>FEBRERO</v>
      </c>
      <c r="H633" s="1">
        <v>901042685</v>
      </c>
      <c r="I633" s="1" t="s">
        <v>540</v>
      </c>
      <c r="J633" s="35">
        <f t="shared" si="29"/>
        <v>1990452</v>
      </c>
      <c r="K633" s="35">
        <v>0</v>
      </c>
      <c r="L633" s="35">
        <v>1990452</v>
      </c>
      <c r="M633" s="1" t="s">
        <v>65</v>
      </c>
      <c r="N633" s="3">
        <v>46055</v>
      </c>
      <c r="O633" s="1">
        <f t="shared" si="28"/>
        <v>1</v>
      </c>
      <c r="P633" s="1" t="s">
        <v>191</v>
      </c>
      <c r="Q633" s="1"/>
      <c r="R633" s="1"/>
      <c r="S633" s="1"/>
      <c r="T633" s="1"/>
      <c r="U633" s="3">
        <v>46058</v>
      </c>
      <c r="V633" s="1" t="s">
        <v>39</v>
      </c>
      <c r="W633" s="1"/>
      <c r="X633" s="1" t="s">
        <v>1122</v>
      </c>
    </row>
    <row r="634" spans="1:24" hidden="1">
      <c r="A634" s="1" t="s">
        <v>26</v>
      </c>
      <c r="B634" s="1" t="s">
        <v>1124</v>
      </c>
      <c r="C634" s="52">
        <v>36026</v>
      </c>
      <c r="D634" s="1" t="s">
        <v>843</v>
      </c>
      <c r="E634" s="3">
        <v>46054</v>
      </c>
      <c r="F634" s="12">
        <v>46054.186377314814</v>
      </c>
      <c r="G634" s="12" t="str">
        <f t="shared" si="27"/>
        <v>FEBRERO</v>
      </c>
      <c r="H634" s="1">
        <v>900610585</v>
      </c>
      <c r="I634" s="1" t="s">
        <v>844</v>
      </c>
      <c r="J634" s="35">
        <f t="shared" si="29"/>
        <v>3927701</v>
      </c>
      <c r="K634" s="35">
        <v>102933</v>
      </c>
      <c r="L634" s="35">
        <v>4030634</v>
      </c>
      <c r="M634" s="1" t="s">
        <v>70</v>
      </c>
      <c r="N634" s="3">
        <v>46056</v>
      </c>
      <c r="O634" s="1">
        <f t="shared" si="28"/>
        <v>2</v>
      </c>
      <c r="P634" s="1" t="s">
        <v>38</v>
      </c>
      <c r="Q634" s="1"/>
      <c r="R634" s="1"/>
      <c r="S634" s="1"/>
      <c r="T634" s="1"/>
      <c r="U634" s="3">
        <v>46063</v>
      </c>
      <c r="V634" s="1" t="s">
        <v>39</v>
      </c>
      <c r="W634" s="1"/>
      <c r="X634" s="1" t="s">
        <v>1122</v>
      </c>
    </row>
    <row r="635" spans="1:24" hidden="1">
      <c r="A635" s="1" t="s">
        <v>26</v>
      </c>
      <c r="B635" s="1" t="s">
        <v>1125</v>
      </c>
      <c r="C635" s="52">
        <v>634908</v>
      </c>
      <c r="D635" s="1" t="s">
        <v>868</v>
      </c>
      <c r="E635" s="3">
        <v>46054</v>
      </c>
      <c r="F635" s="12">
        <v>46054.409803240742</v>
      </c>
      <c r="G635" s="12" t="str">
        <f t="shared" si="27"/>
        <v>FEBRERO</v>
      </c>
      <c r="H635" s="1">
        <v>811009788</v>
      </c>
      <c r="I635" s="1" t="s">
        <v>869</v>
      </c>
      <c r="J635" s="35">
        <f t="shared" si="29"/>
        <v>85030</v>
      </c>
      <c r="K635" s="35">
        <v>0</v>
      </c>
      <c r="L635" s="35">
        <v>85030</v>
      </c>
      <c r="M635" s="1" t="s">
        <v>70</v>
      </c>
      <c r="N635" s="3">
        <v>46056</v>
      </c>
      <c r="O635" s="1">
        <f t="shared" si="28"/>
        <v>2</v>
      </c>
      <c r="P635" s="1" t="s">
        <v>38</v>
      </c>
      <c r="Q635" s="1"/>
      <c r="R635" s="1"/>
      <c r="S635" s="1"/>
      <c r="T635" s="1"/>
      <c r="U635" s="3">
        <v>46062</v>
      </c>
      <c r="V635" s="1" t="s">
        <v>39</v>
      </c>
      <c r="W635" s="1"/>
      <c r="X635" s="1" t="s">
        <v>1122</v>
      </c>
    </row>
    <row r="636" spans="1:24" hidden="1">
      <c r="A636" s="1" t="s">
        <v>26</v>
      </c>
      <c r="B636" s="1" t="s">
        <v>1126</v>
      </c>
      <c r="C636" s="53">
        <v>37677</v>
      </c>
      <c r="D636" s="1" t="s">
        <v>1127</v>
      </c>
      <c r="E636" s="3">
        <v>46054</v>
      </c>
      <c r="F636" s="12">
        <v>46054.802893518521</v>
      </c>
      <c r="G636" s="12" t="str">
        <f t="shared" si="27"/>
        <v>FEBRERO</v>
      </c>
      <c r="H636" s="1">
        <v>1088263697</v>
      </c>
      <c r="I636" s="1" t="s">
        <v>1128</v>
      </c>
      <c r="J636" s="35">
        <f t="shared" si="29"/>
        <v>31700</v>
      </c>
      <c r="K636" s="35">
        <v>0</v>
      </c>
      <c r="L636" s="35">
        <v>31700</v>
      </c>
      <c r="M636" s="1" t="s">
        <v>54</v>
      </c>
      <c r="N636" s="3"/>
      <c r="O636" s="1">
        <f t="shared" si="28"/>
        <v>0</v>
      </c>
      <c r="P636" s="1"/>
      <c r="Q636" s="1"/>
      <c r="R636" s="1"/>
      <c r="S636" s="1"/>
      <c r="T636" s="1"/>
      <c r="U636" s="3"/>
      <c r="V636" s="1"/>
      <c r="W636" s="1"/>
      <c r="X636" s="1"/>
    </row>
    <row r="637" spans="1:24" hidden="1">
      <c r="A637" s="1" t="s">
        <v>26</v>
      </c>
      <c r="B637" s="1" t="s">
        <v>1129</v>
      </c>
      <c r="C637" s="52">
        <v>4892</v>
      </c>
      <c r="D637" s="1" t="s">
        <v>539</v>
      </c>
      <c r="E637" s="3">
        <v>46054</v>
      </c>
      <c r="F637" s="12">
        <v>46054.709398148145</v>
      </c>
      <c r="G637" s="12" t="str">
        <f t="shared" si="27"/>
        <v>FEBRERO</v>
      </c>
      <c r="H637" s="1">
        <v>901042685</v>
      </c>
      <c r="I637" s="1" t="s">
        <v>540</v>
      </c>
      <c r="J637" s="35">
        <f t="shared" si="29"/>
        <v>8849107</v>
      </c>
      <c r="K637" s="35">
        <v>0</v>
      </c>
      <c r="L637" s="35">
        <v>8849107</v>
      </c>
      <c r="M637" s="1" t="s">
        <v>65</v>
      </c>
      <c r="N637" s="3">
        <v>46076</v>
      </c>
      <c r="O637" s="1">
        <f t="shared" si="28"/>
        <v>22</v>
      </c>
      <c r="P637" s="1" t="s">
        <v>90</v>
      </c>
      <c r="Q637" s="1"/>
      <c r="R637" s="1"/>
      <c r="S637" s="1"/>
      <c r="T637" s="1"/>
      <c r="U637" s="3">
        <v>46069</v>
      </c>
      <c r="V637" s="1" t="s">
        <v>39</v>
      </c>
      <c r="W637" s="1"/>
      <c r="X637" s="1" t="s">
        <v>50</v>
      </c>
    </row>
    <row r="638" spans="1:24" hidden="1">
      <c r="A638" s="1" t="s">
        <v>26</v>
      </c>
      <c r="B638" s="1" t="s">
        <v>1131</v>
      </c>
      <c r="C638" s="53">
        <v>19088</v>
      </c>
      <c r="D638" s="1" t="s">
        <v>1132</v>
      </c>
      <c r="E638" s="3">
        <v>46054</v>
      </c>
      <c r="F638" s="12">
        <v>46054.630173611113</v>
      </c>
      <c r="G638" s="12" t="str">
        <f t="shared" si="27"/>
        <v>FEBRERO</v>
      </c>
      <c r="H638" s="1">
        <v>71656465</v>
      </c>
      <c r="I638" s="1" t="s">
        <v>1133</v>
      </c>
      <c r="J638" s="35">
        <f t="shared" si="29"/>
        <v>141100</v>
      </c>
      <c r="K638" s="35">
        <v>0</v>
      </c>
      <c r="L638" s="35">
        <v>141100</v>
      </c>
      <c r="M638" s="1" t="s">
        <v>54</v>
      </c>
      <c r="N638" s="3"/>
      <c r="O638" s="1">
        <f t="shared" si="28"/>
        <v>0</v>
      </c>
      <c r="P638" s="1"/>
      <c r="Q638" s="1"/>
      <c r="R638" s="1"/>
      <c r="S638" s="1"/>
      <c r="T638" s="1"/>
      <c r="U638" s="3"/>
      <c r="V638" s="1"/>
      <c r="W638" s="1"/>
      <c r="X638" s="1"/>
    </row>
    <row r="639" spans="1:24" hidden="1">
      <c r="A639" s="1" t="s">
        <v>26</v>
      </c>
      <c r="B639" s="1" t="s">
        <v>1134</v>
      </c>
      <c r="C639" s="52">
        <v>292509059</v>
      </c>
      <c r="D639" s="1" t="s">
        <v>914</v>
      </c>
      <c r="E639" s="3">
        <v>46054</v>
      </c>
      <c r="F639" s="12">
        <v>46058.724351851852</v>
      </c>
      <c r="G639" s="12" t="str">
        <f t="shared" si="27"/>
        <v>FEBRERO</v>
      </c>
      <c r="H639" s="1">
        <v>800153993</v>
      </c>
      <c r="I639" s="1" t="s">
        <v>915</v>
      </c>
      <c r="J639" s="35">
        <f t="shared" si="29"/>
        <v>1967321.01</v>
      </c>
      <c r="K639" s="35">
        <v>44197.99</v>
      </c>
      <c r="L639" s="35">
        <v>2011519</v>
      </c>
      <c r="M639" s="1" t="s">
        <v>65</v>
      </c>
      <c r="N639" s="3">
        <v>46076</v>
      </c>
      <c r="O639" s="1">
        <f t="shared" si="28"/>
        <v>22</v>
      </c>
      <c r="P639" s="1" t="s">
        <v>90</v>
      </c>
      <c r="Q639" s="1"/>
      <c r="R639" s="1"/>
      <c r="S639" s="1"/>
      <c r="T639" s="1"/>
      <c r="U639" s="3">
        <v>46071</v>
      </c>
      <c r="V639" s="1" t="s">
        <v>39</v>
      </c>
      <c r="W639" s="1"/>
      <c r="X639" s="1" t="s">
        <v>50</v>
      </c>
    </row>
    <row r="640" spans="1:24" hidden="1">
      <c r="A640" s="1" t="s">
        <v>26</v>
      </c>
      <c r="B640" s="1" t="s">
        <v>1135</v>
      </c>
      <c r="C640" s="52">
        <v>1724</v>
      </c>
      <c r="D640" s="1" t="s">
        <v>28</v>
      </c>
      <c r="E640" s="3">
        <v>46055</v>
      </c>
      <c r="F640" s="12">
        <v>46055.357627314814</v>
      </c>
      <c r="G640" s="12" t="str">
        <f t="shared" si="27"/>
        <v>FEBRERO</v>
      </c>
      <c r="H640" s="1">
        <v>900609164</v>
      </c>
      <c r="I640" s="1" t="s">
        <v>1136</v>
      </c>
      <c r="J640" s="35">
        <f t="shared" si="29"/>
        <v>650000</v>
      </c>
      <c r="K640" s="35">
        <v>123500</v>
      </c>
      <c r="L640" s="35">
        <v>773500</v>
      </c>
      <c r="M640" s="1" t="s">
        <v>110</v>
      </c>
      <c r="N640" s="3">
        <v>46059</v>
      </c>
      <c r="O640" s="1">
        <f t="shared" si="28"/>
        <v>4</v>
      </c>
      <c r="P640" s="1" t="s">
        <v>66</v>
      </c>
      <c r="Q640" s="1"/>
      <c r="R640" s="1"/>
      <c r="S640" s="1"/>
      <c r="T640" s="1"/>
      <c r="U640" s="3"/>
      <c r="V640" s="1"/>
      <c r="W640" s="1"/>
      <c r="X640" s="1"/>
    </row>
    <row r="641" spans="1:24" hidden="1">
      <c r="A641" s="1" t="s">
        <v>26</v>
      </c>
      <c r="B641" s="1" t="s">
        <v>1137</v>
      </c>
      <c r="C641" s="52">
        <v>1213609</v>
      </c>
      <c r="D641" s="1" t="s">
        <v>217</v>
      </c>
      <c r="E641" s="3">
        <v>46055</v>
      </c>
      <c r="F641" s="12">
        <v>46055.911921296298</v>
      </c>
      <c r="G641" s="12" t="str">
        <f t="shared" si="27"/>
        <v>FEBRERO</v>
      </c>
      <c r="H641" s="1">
        <v>890903790</v>
      </c>
      <c r="I641" s="1" t="s">
        <v>218</v>
      </c>
      <c r="J641" s="35">
        <f t="shared" si="29"/>
        <v>1643587</v>
      </c>
      <c r="K641" s="35">
        <v>82179.350000000006</v>
      </c>
      <c r="L641" s="35">
        <v>1725766.35</v>
      </c>
      <c r="M641" s="1" t="s">
        <v>199</v>
      </c>
      <c r="N641" s="3">
        <v>46076</v>
      </c>
      <c r="O641" s="1">
        <f t="shared" si="28"/>
        <v>21</v>
      </c>
      <c r="P641" s="1"/>
      <c r="Q641" s="1"/>
      <c r="R641" s="1"/>
      <c r="S641" s="1"/>
      <c r="T641" s="1"/>
      <c r="U641" s="3"/>
      <c r="V641" s="1"/>
      <c r="W641" s="1"/>
      <c r="X641" s="1" t="s">
        <v>50</v>
      </c>
    </row>
    <row r="642" spans="1:24" hidden="1">
      <c r="A642" s="1" t="s">
        <v>26</v>
      </c>
      <c r="B642" s="1" t="s">
        <v>1139</v>
      </c>
      <c r="C642" s="52">
        <v>1896</v>
      </c>
      <c r="D642" s="1" t="s">
        <v>168</v>
      </c>
      <c r="E642" s="3">
        <v>46055</v>
      </c>
      <c r="F642" s="12">
        <v>46055.782650462963</v>
      </c>
      <c r="G642" s="12" t="str">
        <f t="shared" ref="G642:G705" si="30">UPPER(TEXT(E642, "MMMM"))</f>
        <v>FEBRERO</v>
      </c>
      <c r="H642" s="1">
        <v>901068561</v>
      </c>
      <c r="I642" s="1" t="s">
        <v>169</v>
      </c>
      <c r="J642" s="35">
        <f t="shared" si="29"/>
        <v>199000</v>
      </c>
      <c r="K642" s="35">
        <v>0</v>
      </c>
      <c r="L642" s="35">
        <v>199000</v>
      </c>
      <c r="M642" s="1" t="s">
        <v>65</v>
      </c>
      <c r="N642" s="3">
        <v>46076</v>
      </c>
      <c r="O642" s="1">
        <f t="shared" ref="O642:O705" si="31">IFERROR(IF(-_xlfn.DAYS(E642,N642)&lt;0,0,-_xlfn.DAYS(E642,N642)), " - ")</f>
        <v>21</v>
      </c>
      <c r="P642" s="1" t="s">
        <v>191</v>
      </c>
      <c r="Q642" s="1"/>
      <c r="R642" s="1"/>
      <c r="S642" s="1"/>
      <c r="T642" s="1"/>
      <c r="U642" s="3">
        <v>46058</v>
      </c>
      <c r="V642" s="1" t="s">
        <v>39</v>
      </c>
      <c r="W642" s="1"/>
      <c r="X642" s="1" t="s">
        <v>50</v>
      </c>
    </row>
    <row r="643" spans="1:24" hidden="1">
      <c r="A643" s="1" t="s">
        <v>26</v>
      </c>
      <c r="B643" s="1" t="s">
        <v>1140</v>
      </c>
      <c r="C643" s="52">
        <v>122</v>
      </c>
      <c r="D643" s="1" t="s">
        <v>648</v>
      </c>
      <c r="E643" s="3">
        <v>46055</v>
      </c>
      <c r="F643" s="12">
        <v>46055.724768518521</v>
      </c>
      <c r="G643" s="12" t="str">
        <f t="shared" si="30"/>
        <v>FEBRERO</v>
      </c>
      <c r="H643" s="1">
        <v>15442838</v>
      </c>
      <c r="I643" s="1" t="s">
        <v>649</v>
      </c>
      <c r="J643" s="35">
        <f t="shared" ref="J643:J706" si="32">L643-K643</f>
        <v>1518400</v>
      </c>
      <c r="K643" s="35">
        <v>288496</v>
      </c>
      <c r="L643" s="35">
        <v>1806896</v>
      </c>
      <c r="M643" s="1" t="s">
        <v>58</v>
      </c>
      <c r="N643" s="3">
        <v>46076</v>
      </c>
      <c r="O643" s="1">
        <f t="shared" si="31"/>
        <v>21</v>
      </c>
      <c r="P643" s="1" t="s">
        <v>1142</v>
      </c>
      <c r="Q643" s="1"/>
      <c r="R643" s="1"/>
      <c r="S643" s="1"/>
      <c r="T643" s="1"/>
      <c r="U643" s="3">
        <v>46058</v>
      </c>
      <c r="V643" s="1" t="s">
        <v>39</v>
      </c>
      <c r="W643" s="1"/>
      <c r="X643" s="1" t="s">
        <v>50</v>
      </c>
    </row>
    <row r="644" spans="1:24" hidden="1">
      <c r="A644" s="1" t="s">
        <v>26</v>
      </c>
      <c r="B644" s="1" t="s">
        <v>1143</v>
      </c>
      <c r="C644" s="52">
        <v>55735</v>
      </c>
      <c r="D644" s="1" t="s">
        <v>122</v>
      </c>
      <c r="E644" s="3">
        <v>46055</v>
      </c>
      <c r="F644" s="12">
        <v>46055.711597222224</v>
      </c>
      <c r="G644" s="12" t="str">
        <f t="shared" si="30"/>
        <v>FEBRERO</v>
      </c>
      <c r="H644" s="1">
        <v>900650486</v>
      </c>
      <c r="I644" s="1" t="s">
        <v>857</v>
      </c>
      <c r="J644" s="35">
        <f t="shared" si="32"/>
        <v>1936974.78</v>
      </c>
      <c r="K644" s="35">
        <v>368025.22</v>
      </c>
      <c r="L644" s="35">
        <v>2305000</v>
      </c>
      <c r="M644" s="1" t="s">
        <v>65</v>
      </c>
      <c r="N644" s="3">
        <v>46076</v>
      </c>
      <c r="O644" s="1">
        <f t="shared" si="31"/>
        <v>21</v>
      </c>
      <c r="P644" s="1" t="s">
        <v>38</v>
      </c>
      <c r="Q644" s="1"/>
      <c r="R644" s="1"/>
      <c r="S644" s="1"/>
      <c r="T644" s="1"/>
      <c r="U644" s="3">
        <v>46059</v>
      </c>
      <c r="V644" s="1" t="s">
        <v>39</v>
      </c>
      <c r="W644" s="1"/>
      <c r="X644" s="1" t="s">
        <v>50</v>
      </c>
    </row>
    <row r="645" spans="1:24" hidden="1">
      <c r="A645" s="1" t="s">
        <v>26</v>
      </c>
      <c r="B645" s="1" t="s">
        <v>1144</v>
      </c>
      <c r="C645" s="52">
        <v>1288</v>
      </c>
      <c r="D645" s="1" t="s">
        <v>151</v>
      </c>
      <c r="E645" s="3">
        <v>46055</v>
      </c>
      <c r="F645" s="12">
        <v>46055.702986111108</v>
      </c>
      <c r="G645" s="12" t="str">
        <f t="shared" si="30"/>
        <v>FEBRERO</v>
      </c>
      <c r="H645" s="1">
        <v>901561580</v>
      </c>
      <c r="I645" s="1" t="s">
        <v>152</v>
      </c>
      <c r="J645" s="35">
        <f t="shared" si="32"/>
        <v>2964947.8</v>
      </c>
      <c r="K645" s="35">
        <v>563340.07999999996</v>
      </c>
      <c r="L645" s="35">
        <v>3528287.88</v>
      </c>
      <c r="M645" s="1" t="s">
        <v>70</v>
      </c>
      <c r="N645" s="3">
        <v>46076</v>
      </c>
      <c r="O645" s="1">
        <f t="shared" si="31"/>
        <v>21</v>
      </c>
      <c r="P645" s="1" t="s">
        <v>38</v>
      </c>
      <c r="Q645" s="1"/>
      <c r="R645" s="1"/>
      <c r="S645" s="1"/>
      <c r="T645" s="1"/>
      <c r="U645" s="3">
        <v>46065</v>
      </c>
      <c r="V645" s="1" t="s">
        <v>39</v>
      </c>
      <c r="W645" s="1"/>
      <c r="X645" s="1" t="s">
        <v>50</v>
      </c>
    </row>
    <row r="646" spans="1:24" hidden="1">
      <c r="A646" s="1" t="s">
        <v>26</v>
      </c>
      <c r="B646" s="1" t="s">
        <v>1145</v>
      </c>
      <c r="C646" s="52">
        <v>5913</v>
      </c>
      <c r="D646" s="1"/>
      <c r="E646" s="3">
        <v>46055</v>
      </c>
      <c r="F646" s="12">
        <v>46055.91265046296</v>
      </c>
      <c r="G646" s="12" t="str">
        <f t="shared" si="30"/>
        <v>FEBRERO</v>
      </c>
      <c r="H646" s="1">
        <v>32150739</v>
      </c>
      <c r="I646" s="1" t="s">
        <v>400</v>
      </c>
      <c r="J646" s="35">
        <f t="shared" si="32"/>
        <v>637500</v>
      </c>
      <c r="K646" s="35">
        <v>0</v>
      </c>
      <c r="L646" s="35">
        <v>637500</v>
      </c>
      <c r="M646" s="1" t="s">
        <v>199</v>
      </c>
      <c r="N646" s="3">
        <v>46076</v>
      </c>
      <c r="O646" s="1">
        <f t="shared" si="31"/>
        <v>21</v>
      </c>
      <c r="P646" s="1" t="s">
        <v>38</v>
      </c>
      <c r="Q646" s="1"/>
      <c r="R646" s="1"/>
      <c r="S646" s="1"/>
      <c r="T646" s="1"/>
      <c r="U646" s="3">
        <v>46059</v>
      </c>
      <c r="V646" s="1" t="s">
        <v>39</v>
      </c>
      <c r="W646" s="1"/>
      <c r="X646" s="1" t="s">
        <v>50</v>
      </c>
    </row>
    <row r="647" spans="1:24" hidden="1">
      <c r="A647" s="1" t="s">
        <v>26</v>
      </c>
      <c r="B647" s="1" t="s">
        <v>1146</v>
      </c>
      <c r="C647" s="52">
        <v>100115489</v>
      </c>
      <c r="D647" s="1" t="s">
        <v>1147</v>
      </c>
      <c r="E647" s="3">
        <v>46055</v>
      </c>
      <c r="F647" s="12">
        <v>46055.87699074074</v>
      </c>
      <c r="G647" s="12" t="str">
        <f t="shared" si="30"/>
        <v>FEBRERO</v>
      </c>
      <c r="H647" s="1">
        <v>800242106</v>
      </c>
      <c r="I647" s="1" t="s">
        <v>172</v>
      </c>
      <c r="J647" s="35">
        <f t="shared" si="32"/>
        <v>24900</v>
      </c>
      <c r="K647" s="35">
        <v>0</v>
      </c>
      <c r="L647" s="35">
        <v>24900</v>
      </c>
      <c r="M647" s="1" t="s">
        <v>70</v>
      </c>
      <c r="N647" s="3">
        <v>46076</v>
      </c>
      <c r="O647" s="1">
        <f t="shared" si="31"/>
        <v>21</v>
      </c>
      <c r="P647" s="1" t="s">
        <v>38</v>
      </c>
      <c r="Q647" s="1"/>
      <c r="R647" s="1"/>
      <c r="S647" s="1"/>
      <c r="T647" s="1"/>
      <c r="U647" s="3">
        <v>46062</v>
      </c>
      <c r="V647" s="1" t="s">
        <v>39</v>
      </c>
      <c r="W647" s="1"/>
      <c r="X647" s="1" t="s">
        <v>50</v>
      </c>
    </row>
    <row r="648" spans="1:24" hidden="1">
      <c r="A648" s="1" t="s">
        <v>26</v>
      </c>
      <c r="B648" s="1" t="s">
        <v>1148</v>
      </c>
      <c r="C648" s="52">
        <v>378</v>
      </c>
      <c r="D648" s="1" t="s">
        <v>144</v>
      </c>
      <c r="E648" s="3">
        <v>46055</v>
      </c>
      <c r="F648" s="12">
        <v>46055.868831018517</v>
      </c>
      <c r="G648" s="12" t="str">
        <f t="shared" si="30"/>
        <v>FEBRERO</v>
      </c>
      <c r="H648" s="1">
        <v>900484392</v>
      </c>
      <c r="I648" s="1" t="s">
        <v>194</v>
      </c>
      <c r="J648" s="35">
        <f t="shared" si="32"/>
        <v>27859250</v>
      </c>
      <c r="K648" s="35">
        <v>5293257.5</v>
      </c>
      <c r="L648" s="35">
        <v>33152507.5</v>
      </c>
      <c r="M648" s="1" t="s">
        <v>195</v>
      </c>
      <c r="N648" s="3">
        <v>46076</v>
      </c>
      <c r="O648" s="1">
        <f t="shared" si="31"/>
        <v>21</v>
      </c>
      <c r="P648" s="1" t="s">
        <v>479</v>
      </c>
      <c r="Q648" s="1"/>
      <c r="R648" s="1"/>
      <c r="S648" s="1"/>
      <c r="T648" s="1"/>
      <c r="U648" s="3">
        <v>46057</v>
      </c>
      <c r="V648" s="1" t="s">
        <v>39</v>
      </c>
      <c r="W648" s="1"/>
      <c r="X648" s="1" t="s">
        <v>50</v>
      </c>
    </row>
    <row r="649" spans="1:24" hidden="1">
      <c r="A649" s="1" t="s">
        <v>26</v>
      </c>
      <c r="B649" s="1" t="s">
        <v>1150</v>
      </c>
      <c r="C649" s="52">
        <v>1341</v>
      </c>
      <c r="D649" s="1" t="s">
        <v>28</v>
      </c>
      <c r="E649" s="3">
        <v>46055</v>
      </c>
      <c r="F649" s="12">
        <v>46055.672268518516</v>
      </c>
      <c r="G649" s="12" t="str">
        <f t="shared" si="30"/>
        <v>FEBRERO</v>
      </c>
      <c r="H649" s="1">
        <v>901950863</v>
      </c>
      <c r="I649" s="1" t="s">
        <v>549</v>
      </c>
      <c r="J649" s="35">
        <f t="shared" si="32"/>
        <v>800000</v>
      </c>
      <c r="K649" s="35">
        <v>152000</v>
      </c>
      <c r="L649" s="35">
        <v>952000</v>
      </c>
      <c r="M649" s="1" t="s">
        <v>9455</v>
      </c>
      <c r="N649" s="3">
        <v>46076</v>
      </c>
      <c r="O649" s="1">
        <f t="shared" si="31"/>
        <v>21</v>
      </c>
      <c r="P649" s="1" t="s">
        <v>38</v>
      </c>
      <c r="Q649" s="1"/>
      <c r="R649" s="1"/>
      <c r="S649" s="1"/>
      <c r="T649" s="1"/>
      <c r="U649" s="3">
        <v>46066</v>
      </c>
      <c r="V649" s="1" t="s">
        <v>39</v>
      </c>
      <c r="W649" s="1"/>
      <c r="X649" s="1" t="s">
        <v>50</v>
      </c>
    </row>
    <row r="650" spans="1:24" hidden="1">
      <c r="A650" s="1" t="s">
        <v>26</v>
      </c>
      <c r="B650" s="1" t="s">
        <v>1152</v>
      </c>
      <c r="C650" s="52">
        <v>7649</v>
      </c>
      <c r="D650" s="1" t="s">
        <v>151</v>
      </c>
      <c r="E650" s="3">
        <v>46055</v>
      </c>
      <c r="F650" s="12">
        <v>46055.623541666668</v>
      </c>
      <c r="G650" s="12" t="str">
        <f t="shared" si="30"/>
        <v>FEBRERO</v>
      </c>
      <c r="H650" s="1">
        <v>800205419</v>
      </c>
      <c r="I650" s="1" t="s">
        <v>1153</v>
      </c>
      <c r="J650" s="35">
        <f t="shared" si="32"/>
        <v>1125390</v>
      </c>
      <c r="K650" s="35">
        <v>213824.1</v>
      </c>
      <c r="L650" s="35">
        <v>1339214.1000000001</v>
      </c>
      <c r="M650" s="1" t="s">
        <v>70</v>
      </c>
      <c r="N650" s="3">
        <v>46076</v>
      </c>
      <c r="O650" s="1">
        <f t="shared" si="31"/>
        <v>21</v>
      </c>
      <c r="P650" s="1" t="s">
        <v>38</v>
      </c>
      <c r="Q650" s="1"/>
      <c r="R650" s="1"/>
      <c r="S650" s="1"/>
      <c r="T650" s="1"/>
      <c r="U650" s="3">
        <v>46059</v>
      </c>
      <c r="V650" s="1" t="s">
        <v>39</v>
      </c>
      <c r="W650" s="1"/>
      <c r="X650" s="1" t="s">
        <v>50</v>
      </c>
    </row>
    <row r="651" spans="1:24" hidden="1">
      <c r="A651" s="1" t="s">
        <v>26</v>
      </c>
      <c r="B651" s="1" t="s">
        <v>1154</v>
      </c>
      <c r="C651" s="52">
        <v>342402</v>
      </c>
      <c r="D651" s="1" t="s">
        <v>336</v>
      </c>
      <c r="E651" s="3">
        <v>46055</v>
      </c>
      <c r="F651" s="12">
        <v>46055.653148148151</v>
      </c>
      <c r="G651" s="12" t="str">
        <f t="shared" si="30"/>
        <v>FEBRERO</v>
      </c>
      <c r="H651" s="1">
        <v>800049074</v>
      </c>
      <c r="I651" s="1" t="s">
        <v>337</v>
      </c>
      <c r="J651" s="35">
        <f t="shared" si="32"/>
        <v>486221</v>
      </c>
      <c r="K651" s="35">
        <v>73180</v>
      </c>
      <c r="L651" s="35">
        <v>559401</v>
      </c>
      <c r="M651" s="1" t="s">
        <v>70</v>
      </c>
      <c r="N651" s="3">
        <v>46076</v>
      </c>
      <c r="O651" s="1">
        <f t="shared" si="31"/>
        <v>21</v>
      </c>
      <c r="P651" s="1" t="s">
        <v>38</v>
      </c>
      <c r="Q651" s="1"/>
      <c r="R651" s="1"/>
      <c r="S651" s="1"/>
      <c r="T651" s="1"/>
      <c r="U651" s="3">
        <v>46066</v>
      </c>
      <c r="V651" s="1" t="s">
        <v>39</v>
      </c>
      <c r="W651" s="1"/>
      <c r="X651" s="1" t="s">
        <v>50</v>
      </c>
    </row>
    <row r="652" spans="1:24" hidden="1">
      <c r="A652" s="1" t="s">
        <v>26</v>
      </c>
      <c r="B652" s="1" t="s">
        <v>1155</v>
      </c>
      <c r="C652" s="52">
        <v>342328</v>
      </c>
      <c r="D652" s="1" t="s">
        <v>336</v>
      </c>
      <c r="E652" s="3">
        <v>46055</v>
      </c>
      <c r="F652" s="12">
        <v>46055.538298611114</v>
      </c>
      <c r="G652" s="12" t="str">
        <f t="shared" si="30"/>
        <v>FEBRERO</v>
      </c>
      <c r="H652" s="1">
        <v>800049074</v>
      </c>
      <c r="I652" s="1" t="s">
        <v>337</v>
      </c>
      <c r="J652" s="35">
        <f t="shared" si="32"/>
        <v>76086</v>
      </c>
      <c r="K652" s="35">
        <v>3804</v>
      </c>
      <c r="L652" s="35">
        <v>79890</v>
      </c>
      <c r="M652" s="1" t="s">
        <v>70</v>
      </c>
      <c r="N652" s="3">
        <v>46076</v>
      </c>
      <c r="O652" s="1">
        <f t="shared" si="31"/>
        <v>21</v>
      </c>
      <c r="P652" s="1" t="s">
        <v>38</v>
      </c>
      <c r="Q652" s="1"/>
      <c r="R652" s="1"/>
      <c r="S652" s="1"/>
      <c r="T652" s="1"/>
      <c r="U652" s="3">
        <v>46062</v>
      </c>
      <c r="V652" s="1" t="s">
        <v>39</v>
      </c>
      <c r="W652" s="1"/>
      <c r="X652" s="1" t="s">
        <v>50</v>
      </c>
    </row>
    <row r="653" spans="1:24" hidden="1">
      <c r="A653" s="1" t="s">
        <v>26</v>
      </c>
      <c r="B653" s="1" t="s">
        <v>1156</v>
      </c>
      <c r="C653" s="52">
        <v>5857</v>
      </c>
      <c r="D653" s="1" t="s">
        <v>1157</v>
      </c>
      <c r="E653" s="3">
        <v>46055</v>
      </c>
      <c r="F653" s="12">
        <v>46055.70888888889</v>
      </c>
      <c r="G653" s="12" t="str">
        <f t="shared" si="30"/>
        <v>FEBRERO</v>
      </c>
      <c r="H653" s="1">
        <v>890903388</v>
      </c>
      <c r="I653" s="1" t="s">
        <v>946</v>
      </c>
      <c r="J653" s="35">
        <f t="shared" si="32"/>
        <v>253050</v>
      </c>
      <c r="K653" s="35">
        <v>0</v>
      </c>
      <c r="L653" s="35">
        <v>253050</v>
      </c>
      <c r="M653" s="1" t="s">
        <v>54</v>
      </c>
      <c r="N653" s="3"/>
      <c r="O653" s="1">
        <f t="shared" si="31"/>
        <v>0</v>
      </c>
      <c r="P653" s="1"/>
      <c r="Q653" s="1"/>
      <c r="R653" s="1"/>
      <c r="S653" s="1"/>
      <c r="T653" s="1"/>
      <c r="U653" s="3">
        <v>46066</v>
      </c>
      <c r="V653" s="1" t="s">
        <v>1158</v>
      </c>
      <c r="W653" s="1"/>
      <c r="X653" s="1"/>
    </row>
    <row r="654" spans="1:24" hidden="1">
      <c r="A654" s="1" t="s">
        <v>26</v>
      </c>
      <c r="B654" s="1" t="s">
        <v>1159</v>
      </c>
      <c r="C654" s="52">
        <v>564006</v>
      </c>
      <c r="D654" s="1" t="s">
        <v>159</v>
      </c>
      <c r="E654" s="3">
        <v>46055</v>
      </c>
      <c r="F654" s="12">
        <v>46055.374282407407</v>
      </c>
      <c r="G654" s="12" t="str">
        <f t="shared" si="30"/>
        <v>FEBRERO</v>
      </c>
      <c r="H654" s="1">
        <v>890800788</v>
      </c>
      <c r="I654" s="1" t="s">
        <v>160</v>
      </c>
      <c r="J654" s="35">
        <f t="shared" si="32"/>
        <v>319550</v>
      </c>
      <c r="K654" s="35">
        <v>60715</v>
      </c>
      <c r="L654" s="35">
        <v>380265</v>
      </c>
      <c r="M654" s="1" t="s">
        <v>70</v>
      </c>
      <c r="N654" s="3">
        <v>46076</v>
      </c>
      <c r="O654" s="1">
        <f t="shared" si="31"/>
        <v>21</v>
      </c>
      <c r="P654" s="1" t="s">
        <v>38</v>
      </c>
      <c r="Q654" s="1"/>
      <c r="R654" s="1"/>
      <c r="S654" s="1"/>
      <c r="T654" s="1"/>
      <c r="U654" s="3">
        <v>46059</v>
      </c>
      <c r="V654" s="1" t="s">
        <v>39</v>
      </c>
      <c r="W654" s="1"/>
      <c r="X654" s="1" t="s">
        <v>50</v>
      </c>
    </row>
    <row r="655" spans="1:24" hidden="1">
      <c r="A655" s="1" t="s">
        <v>26</v>
      </c>
      <c r="B655" s="1" t="s">
        <v>1160</v>
      </c>
      <c r="C655" s="52">
        <v>7650</v>
      </c>
      <c r="D655" s="1" t="s">
        <v>151</v>
      </c>
      <c r="E655" s="3">
        <v>46055</v>
      </c>
      <c r="F655" s="12">
        <v>46055.624374999999</v>
      </c>
      <c r="G655" s="12" t="str">
        <f t="shared" si="30"/>
        <v>FEBRERO</v>
      </c>
      <c r="H655" s="1">
        <v>800205419</v>
      </c>
      <c r="I655" s="1" t="s">
        <v>1153</v>
      </c>
      <c r="J655" s="35">
        <f t="shared" si="32"/>
        <v>397080</v>
      </c>
      <c r="K655" s="35">
        <v>75445.2</v>
      </c>
      <c r="L655" s="35">
        <v>472525.2</v>
      </c>
      <c r="M655" s="1" t="s">
        <v>70</v>
      </c>
      <c r="N655" s="3">
        <v>46076</v>
      </c>
      <c r="O655" s="1">
        <f t="shared" si="31"/>
        <v>21</v>
      </c>
      <c r="P655" s="1" t="s">
        <v>38</v>
      </c>
      <c r="Q655" s="1"/>
      <c r="R655" s="1"/>
      <c r="S655" s="1"/>
      <c r="T655" s="1"/>
      <c r="U655" s="3">
        <v>46059</v>
      </c>
      <c r="V655" s="1" t="s">
        <v>39</v>
      </c>
      <c r="W655" s="1"/>
      <c r="X655" s="1" t="s">
        <v>50</v>
      </c>
    </row>
    <row r="656" spans="1:24" hidden="1">
      <c r="A656" s="1" t="s">
        <v>26</v>
      </c>
      <c r="B656" s="1" t="s">
        <v>1161</v>
      </c>
      <c r="C656" s="52">
        <v>2711</v>
      </c>
      <c r="D656" s="1" t="s">
        <v>122</v>
      </c>
      <c r="E656" s="3">
        <v>46055</v>
      </c>
      <c r="F656" s="12">
        <v>46055.444907407407</v>
      </c>
      <c r="G656" s="12" t="str">
        <f t="shared" si="30"/>
        <v>FEBRERO</v>
      </c>
      <c r="H656" s="1">
        <v>900667734</v>
      </c>
      <c r="I656" s="1" t="s">
        <v>123</v>
      </c>
      <c r="J656" s="35">
        <f t="shared" si="32"/>
        <v>1120000</v>
      </c>
      <c r="K656" s="35">
        <v>212800</v>
      </c>
      <c r="L656" s="35">
        <v>1332800</v>
      </c>
      <c r="M656" s="1" t="s">
        <v>9455</v>
      </c>
      <c r="N656" s="3">
        <v>46076</v>
      </c>
      <c r="O656" s="1">
        <f t="shared" si="31"/>
        <v>21</v>
      </c>
      <c r="P656" s="1" t="s">
        <v>38</v>
      </c>
      <c r="Q656" s="1"/>
      <c r="R656" s="1"/>
      <c r="S656" s="1"/>
      <c r="T656" s="1"/>
      <c r="U656" s="3">
        <v>46066</v>
      </c>
      <c r="V656" s="1" t="s">
        <v>39</v>
      </c>
      <c r="W656" s="1"/>
      <c r="X656" s="1" t="s">
        <v>50</v>
      </c>
    </row>
    <row r="657" spans="1:24" hidden="1">
      <c r="A657" s="1" t="s">
        <v>26</v>
      </c>
      <c r="B657" s="1" t="s">
        <v>1162</v>
      </c>
      <c r="C657" s="52">
        <v>151096</v>
      </c>
      <c r="D657" s="1" t="s">
        <v>486</v>
      </c>
      <c r="E657" s="3">
        <v>46055</v>
      </c>
      <c r="F657" s="12">
        <v>46055.691238425927</v>
      </c>
      <c r="G657" s="12" t="str">
        <f t="shared" si="30"/>
        <v>FEBRERO</v>
      </c>
      <c r="H657" s="1">
        <v>811013715</v>
      </c>
      <c r="I657" s="1" t="s">
        <v>487</v>
      </c>
      <c r="J657" s="35">
        <f t="shared" si="32"/>
        <v>4110926.14</v>
      </c>
      <c r="K657" s="35">
        <v>781076.02</v>
      </c>
      <c r="L657" s="35">
        <v>4892002.16</v>
      </c>
      <c r="M657" s="1" t="s">
        <v>70</v>
      </c>
      <c r="N657" s="3">
        <v>46076</v>
      </c>
      <c r="O657" s="1">
        <f t="shared" si="31"/>
        <v>21</v>
      </c>
      <c r="P657" s="1" t="s">
        <v>66</v>
      </c>
      <c r="Q657" s="1"/>
      <c r="R657" s="1"/>
      <c r="S657" s="1"/>
      <c r="T657" s="1"/>
      <c r="U657" s="3">
        <v>46071</v>
      </c>
      <c r="V657" s="1" t="s">
        <v>39</v>
      </c>
      <c r="W657" s="1"/>
      <c r="X657" s="1" t="s">
        <v>50</v>
      </c>
    </row>
    <row r="658" spans="1:24" hidden="1">
      <c r="A658" s="1" t="s">
        <v>26</v>
      </c>
      <c r="B658" s="1" t="s">
        <v>1163</v>
      </c>
      <c r="C658" s="52">
        <v>18403</v>
      </c>
      <c r="D658" s="1" t="s">
        <v>566</v>
      </c>
      <c r="E658" s="3">
        <v>46055</v>
      </c>
      <c r="F658" s="12">
        <v>46055.532175925924</v>
      </c>
      <c r="G658" s="12" t="str">
        <f t="shared" si="30"/>
        <v>FEBRERO</v>
      </c>
      <c r="H658" s="1">
        <v>900237741</v>
      </c>
      <c r="I658" s="1" t="s">
        <v>567</v>
      </c>
      <c r="J658" s="35">
        <f t="shared" si="32"/>
        <v>135000</v>
      </c>
      <c r="K658" s="35">
        <v>25650</v>
      </c>
      <c r="L658" s="35">
        <v>160650</v>
      </c>
      <c r="M658" s="1" t="s">
        <v>70</v>
      </c>
      <c r="N658" s="3">
        <v>46076</v>
      </c>
      <c r="O658" s="1">
        <f t="shared" si="31"/>
        <v>21</v>
      </c>
      <c r="P658" s="1" t="s">
        <v>38</v>
      </c>
      <c r="Q658" s="1"/>
      <c r="R658" s="1"/>
      <c r="S658" s="1"/>
      <c r="T658" s="1"/>
      <c r="U658" s="3">
        <v>46059</v>
      </c>
      <c r="V658" s="1" t="s">
        <v>39</v>
      </c>
      <c r="W658" s="1"/>
      <c r="X658" s="1" t="s">
        <v>50</v>
      </c>
    </row>
    <row r="659" spans="1:24" hidden="1">
      <c r="A659" s="1" t="s">
        <v>26</v>
      </c>
      <c r="B659" s="1" t="s">
        <v>1164</v>
      </c>
      <c r="C659" s="52">
        <v>18402</v>
      </c>
      <c r="D659" s="1" t="s">
        <v>566</v>
      </c>
      <c r="E659" s="3">
        <v>46055</v>
      </c>
      <c r="F659" s="12">
        <v>46055.531504629631</v>
      </c>
      <c r="G659" s="12" t="str">
        <f t="shared" si="30"/>
        <v>FEBRERO</v>
      </c>
      <c r="H659" s="1">
        <v>900237741</v>
      </c>
      <c r="I659" s="1" t="s">
        <v>567</v>
      </c>
      <c r="J659" s="35">
        <f t="shared" si="32"/>
        <v>150000</v>
      </c>
      <c r="K659" s="35">
        <v>28500</v>
      </c>
      <c r="L659" s="35">
        <v>178500</v>
      </c>
      <c r="M659" s="1" t="s">
        <v>70</v>
      </c>
      <c r="N659" s="3">
        <v>46076</v>
      </c>
      <c r="O659" s="1">
        <f t="shared" si="31"/>
        <v>21</v>
      </c>
      <c r="P659" s="22" t="s">
        <v>38</v>
      </c>
      <c r="Q659" s="1"/>
      <c r="R659" s="1"/>
      <c r="S659" s="1"/>
      <c r="T659" s="1"/>
      <c r="U659" s="3">
        <v>46059</v>
      </c>
      <c r="V659" s="1" t="s">
        <v>39</v>
      </c>
      <c r="W659" s="1"/>
      <c r="X659" s="1" t="s">
        <v>50</v>
      </c>
    </row>
    <row r="660" spans="1:24" hidden="1">
      <c r="A660" s="1" t="s">
        <v>26</v>
      </c>
      <c r="B660" s="1" t="s">
        <v>1165</v>
      </c>
      <c r="C660" s="52">
        <v>21735</v>
      </c>
      <c r="D660" s="1" t="s">
        <v>28</v>
      </c>
      <c r="E660" s="3">
        <v>46055</v>
      </c>
      <c r="F660" s="12">
        <v>46055.411956018521</v>
      </c>
      <c r="G660" s="12" t="str">
        <f t="shared" si="30"/>
        <v>FEBRERO</v>
      </c>
      <c r="H660" s="1">
        <v>900083323</v>
      </c>
      <c r="I660" s="1" t="s">
        <v>1103</v>
      </c>
      <c r="J660" s="35">
        <f t="shared" si="32"/>
        <v>10499723</v>
      </c>
      <c r="K660" s="35">
        <v>1774638</v>
      </c>
      <c r="L660" s="35">
        <v>12274361</v>
      </c>
      <c r="M660" s="1" t="s">
        <v>195</v>
      </c>
      <c r="N660" s="3">
        <v>46076</v>
      </c>
      <c r="O660" s="1">
        <f t="shared" si="31"/>
        <v>21</v>
      </c>
      <c r="P660" s="1" t="s">
        <v>479</v>
      </c>
      <c r="Q660" s="1"/>
      <c r="R660" s="22"/>
      <c r="S660" s="1"/>
      <c r="T660" s="1"/>
      <c r="U660" s="3">
        <v>46057</v>
      </c>
      <c r="V660" s="1" t="s">
        <v>32</v>
      </c>
      <c r="W660" s="1"/>
      <c r="X660" s="1" t="s">
        <v>50</v>
      </c>
    </row>
    <row r="661" spans="1:24" hidden="1">
      <c r="A661" s="1" t="s">
        <v>26</v>
      </c>
      <c r="B661" s="1" t="s">
        <v>1166</v>
      </c>
      <c r="C661" s="52">
        <v>1139</v>
      </c>
      <c r="D661" s="1" t="s">
        <v>28</v>
      </c>
      <c r="E661" s="3">
        <v>46055</v>
      </c>
      <c r="F661" s="12">
        <v>46055.656087962961</v>
      </c>
      <c r="G661" s="12" t="str">
        <f t="shared" si="30"/>
        <v>FEBRERO</v>
      </c>
      <c r="H661" s="1">
        <v>811007030</v>
      </c>
      <c r="I661" s="1" t="s">
        <v>903</v>
      </c>
      <c r="J661" s="35">
        <f t="shared" si="32"/>
        <v>2101400</v>
      </c>
      <c r="K661" s="35">
        <v>399266</v>
      </c>
      <c r="L661" s="35">
        <v>2500666</v>
      </c>
      <c r="M661" s="1" t="s">
        <v>70</v>
      </c>
      <c r="N661" s="3">
        <v>46076</v>
      </c>
      <c r="O661" s="1">
        <f t="shared" si="31"/>
        <v>21</v>
      </c>
      <c r="P661" s="1" t="s">
        <v>38</v>
      </c>
      <c r="Q661" s="1"/>
      <c r="R661" s="1"/>
      <c r="S661" s="1"/>
      <c r="T661" s="1"/>
      <c r="U661" s="3">
        <v>46059</v>
      </c>
      <c r="V661" s="1" t="s">
        <v>39</v>
      </c>
      <c r="W661" s="1"/>
      <c r="X661" s="1" t="s">
        <v>50</v>
      </c>
    </row>
    <row r="662" spans="1:24" hidden="1">
      <c r="A662" s="1" t="s">
        <v>26</v>
      </c>
      <c r="B662" s="1" t="s">
        <v>1167</v>
      </c>
      <c r="C662" s="52">
        <v>564020</v>
      </c>
      <c r="D662" s="1" t="s">
        <v>159</v>
      </c>
      <c r="E662" s="3">
        <v>46055</v>
      </c>
      <c r="F662" s="12">
        <v>46055.442453703705</v>
      </c>
      <c r="G662" s="12" t="str">
        <f t="shared" si="30"/>
        <v>FEBRERO</v>
      </c>
      <c r="H662" s="1">
        <v>890800788</v>
      </c>
      <c r="I662" s="1" t="s">
        <v>160</v>
      </c>
      <c r="J662" s="35">
        <f t="shared" si="32"/>
        <v>107335</v>
      </c>
      <c r="K662" s="35">
        <v>20394</v>
      </c>
      <c r="L662" s="35">
        <v>127729</v>
      </c>
      <c r="M662" s="1" t="s">
        <v>70</v>
      </c>
      <c r="N662" s="3">
        <v>46076</v>
      </c>
      <c r="O662" s="1">
        <f t="shared" si="31"/>
        <v>21</v>
      </c>
      <c r="P662" s="1" t="s">
        <v>38</v>
      </c>
      <c r="Q662" s="1"/>
      <c r="R662" s="1"/>
      <c r="S662" s="1"/>
      <c r="T662" s="1"/>
      <c r="U662" s="3">
        <v>46066</v>
      </c>
      <c r="V662" s="1" t="s">
        <v>39</v>
      </c>
      <c r="W662" s="1"/>
      <c r="X662" s="1" t="s">
        <v>50</v>
      </c>
    </row>
    <row r="663" spans="1:24" hidden="1">
      <c r="A663" s="1" t="s">
        <v>26</v>
      </c>
      <c r="B663" s="1" t="s">
        <v>1168</v>
      </c>
      <c r="C663" s="52">
        <v>104244</v>
      </c>
      <c r="D663" s="1" t="s">
        <v>420</v>
      </c>
      <c r="E663" s="3">
        <v>46055</v>
      </c>
      <c r="F663" s="12">
        <v>46055.502546296295</v>
      </c>
      <c r="G663" s="12" t="str">
        <f t="shared" si="30"/>
        <v>FEBRERO</v>
      </c>
      <c r="H663" s="1">
        <v>830120839</v>
      </c>
      <c r="I663" s="1" t="s">
        <v>421</v>
      </c>
      <c r="J663" s="35">
        <f t="shared" si="32"/>
        <v>78668</v>
      </c>
      <c r="K663" s="35">
        <v>14947</v>
      </c>
      <c r="L663" s="35">
        <v>93615</v>
      </c>
      <c r="M663" s="1" t="s">
        <v>70</v>
      </c>
      <c r="N663" s="3">
        <v>46076</v>
      </c>
      <c r="O663" s="1">
        <f t="shared" si="31"/>
        <v>21</v>
      </c>
      <c r="P663" s="1" t="s">
        <v>38</v>
      </c>
      <c r="Q663" s="1"/>
      <c r="R663" s="1"/>
      <c r="S663" s="1"/>
      <c r="T663" s="1"/>
      <c r="U663" s="3">
        <v>46059</v>
      </c>
      <c r="V663" s="1" t="s">
        <v>39</v>
      </c>
      <c r="W663" s="1"/>
      <c r="X663" s="1" t="s">
        <v>50</v>
      </c>
    </row>
    <row r="664" spans="1:24" hidden="1">
      <c r="A664" s="1" t="s">
        <v>26</v>
      </c>
      <c r="B664" s="1" t="s">
        <v>1169</v>
      </c>
      <c r="C664" s="52">
        <v>342331</v>
      </c>
      <c r="D664" s="1" t="s">
        <v>336</v>
      </c>
      <c r="E664" s="3">
        <v>46055</v>
      </c>
      <c r="F664" s="12">
        <v>46055.538368055553</v>
      </c>
      <c r="G664" s="12" t="str">
        <f t="shared" si="30"/>
        <v>FEBRERO</v>
      </c>
      <c r="H664" s="1">
        <v>800049074</v>
      </c>
      <c r="I664" s="1" t="s">
        <v>337</v>
      </c>
      <c r="J664" s="35">
        <f t="shared" si="32"/>
        <v>13335</v>
      </c>
      <c r="K664" s="35">
        <v>2534</v>
      </c>
      <c r="L664" s="35">
        <v>15869</v>
      </c>
      <c r="M664" s="1" t="s">
        <v>70</v>
      </c>
      <c r="N664" s="3">
        <v>46076</v>
      </c>
      <c r="O664" s="1">
        <f t="shared" si="31"/>
        <v>21</v>
      </c>
      <c r="P664" s="1" t="s">
        <v>38</v>
      </c>
      <c r="Q664" s="1"/>
      <c r="R664" s="1"/>
      <c r="S664" s="1"/>
      <c r="T664" s="1"/>
      <c r="U664" s="3">
        <v>46062</v>
      </c>
      <c r="V664" s="1" t="s">
        <v>39</v>
      </c>
      <c r="W664" s="1"/>
      <c r="X664" s="1" t="s">
        <v>50</v>
      </c>
    </row>
    <row r="665" spans="1:24" hidden="1">
      <c r="A665" s="1" t="s">
        <v>26</v>
      </c>
      <c r="B665" s="1" t="s">
        <v>1170</v>
      </c>
      <c r="C665" s="52">
        <v>21627</v>
      </c>
      <c r="D665" s="1" t="s">
        <v>28</v>
      </c>
      <c r="E665" s="3">
        <v>46055</v>
      </c>
      <c r="F665" s="12">
        <v>46055.385775462964</v>
      </c>
      <c r="G665" s="12" t="str">
        <f t="shared" si="30"/>
        <v>FEBRERO</v>
      </c>
      <c r="H665" s="1">
        <v>900083323</v>
      </c>
      <c r="I665" s="1" t="s">
        <v>1103</v>
      </c>
      <c r="J665" s="35">
        <f t="shared" si="32"/>
        <v>9632900</v>
      </c>
      <c r="K665" s="35">
        <v>1830251</v>
      </c>
      <c r="L665" s="35">
        <v>11463151</v>
      </c>
      <c r="M665" s="1" t="s">
        <v>195</v>
      </c>
      <c r="N665" s="3">
        <v>46056</v>
      </c>
      <c r="O665" s="1">
        <f t="shared" si="31"/>
        <v>1</v>
      </c>
      <c r="P665" s="1" t="s">
        <v>479</v>
      </c>
      <c r="Q665" s="1"/>
      <c r="R665" s="1"/>
      <c r="S665" s="1"/>
      <c r="T665" s="1"/>
      <c r="U665" s="3">
        <v>46057</v>
      </c>
      <c r="V665" s="1" t="s">
        <v>32</v>
      </c>
      <c r="W665" s="1"/>
      <c r="X665" s="1" t="s">
        <v>1122</v>
      </c>
    </row>
    <row r="666" spans="1:24" hidden="1">
      <c r="A666" s="1" t="s">
        <v>26</v>
      </c>
      <c r="B666" s="1" t="s">
        <v>1171</v>
      </c>
      <c r="C666" s="52">
        <v>564003</v>
      </c>
      <c r="D666" s="1" t="s">
        <v>159</v>
      </c>
      <c r="E666" s="3">
        <v>46055</v>
      </c>
      <c r="F666" s="12">
        <v>46055.368101851855</v>
      </c>
      <c r="G666" s="12" t="str">
        <f t="shared" si="30"/>
        <v>FEBRERO</v>
      </c>
      <c r="H666" s="1">
        <v>890800788</v>
      </c>
      <c r="I666" s="1" t="s">
        <v>160</v>
      </c>
      <c r="J666" s="35">
        <f t="shared" si="32"/>
        <v>276000</v>
      </c>
      <c r="K666" s="35">
        <v>52440</v>
      </c>
      <c r="L666" s="35">
        <v>328440</v>
      </c>
      <c r="M666" s="1" t="s">
        <v>70</v>
      </c>
      <c r="N666" s="3">
        <v>46057</v>
      </c>
      <c r="O666" s="1">
        <f t="shared" si="31"/>
        <v>2</v>
      </c>
      <c r="P666" s="1" t="s">
        <v>38</v>
      </c>
      <c r="Q666" s="1"/>
      <c r="R666" s="1"/>
      <c r="S666" s="1"/>
      <c r="T666" s="1"/>
      <c r="U666" s="3">
        <v>46062</v>
      </c>
      <c r="V666" s="1" t="s">
        <v>39</v>
      </c>
      <c r="W666" s="1"/>
      <c r="X666" s="1" t="s">
        <v>1122</v>
      </c>
    </row>
    <row r="667" spans="1:24" hidden="1">
      <c r="A667" s="1" t="s">
        <v>26</v>
      </c>
      <c r="B667" s="1" t="s">
        <v>1172</v>
      </c>
      <c r="C667" s="53">
        <v>91852</v>
      </c>
      <c r="D667" s="1" t="s">
        <v>958</v>
      </c>
      <c r="E667" s="3">
        <v>46055</v>
      </c>
      <c r="F667" s="12">
        <v>46055.712199074071</v>
      </c>
      <c r="G667" s="12" t="str">
        <f t="shared" si="30"/>
        <v>FEBRERO</v>
      </c>
      <c r="H667" s="1">
        <v>900125852</v>
      </c>
      <c r="I667" s="1" t="s">
        <v>959</v>
      </c>
      <c r="J667" s="35">
        <f t="shared" si="32"/>
        <v>19327.39</v>
      </c>
      <c r="K667" s="35">
        <v>3672.61</v>
      </c>
      <c r="L667" s="35">
        <v>23000</v>
      </c>
      <c r="M667" s="1" t="s">
        <v>54</v>
      </c>
      <c r="N667" s="3"/>
      <c r="O667" s="1">
        <f t="shared" si="31"/>
        <v>0</v>
      </c>
      <c r="P667" s="1"/>
      <c r="Q667" s="1"/>
      <c r="R667" s="1"/>
      <c r="S667" s="1"/>
      <c r="T667" s="1"/>
      <c r="U667" s="3"/>
      <c r="V667" s="1"/>
      <c r="W667" s="1"/>
      <c r="X667" s="1"/>
    </row>
    <row r="668" spans="1:24" hidden="1">
      <c r="A668" s="1" t="s">
        <v>26</v>
      </c>
      <c r="B668" s="1" t="s">
        <v>1173</v>
      </c>
      <c r="C668" s="52">
        <v>1340</v>
      </c>
      <c r="D668" s="1" t="s">
        <v>28</v>
      </c>
      <c r="E668" s="3">
        <v>46055</v>
      </c>
      <c r="F668" s="12">
        <v>46055.665011574078</v>
      </c>
      <c r="G668" s="12" t="str">
        <f t="shared" si="30"/>
        <v>FEBRERO</v>
      </c>
      <c r="H668" s="1">
        <v>901950863</v>
      </c>
      <c r="I668" s="1" t="s">
        <v>549</v>
      </c>
      <c r="J668" s="35">
        <f t="shared" si="32"/>
        <v>72000</v>
      </c>
      <c r="K668" s="35">
        <v>13680</v>
      </c>
      <c r="L668" s="35">
        <v>85680</v>
      </c>
      <c r="M668" s="1" t="s">
        <v>9455</v>
      </c>
      <c r="N668" s="3">
        <v>46057</v>
      </c>
      <c r="O668" s="1">
        <f t="shared" si="31"/>
        <v>2</v>
      </c>
      <c r="P668" s="1" t="s">
        <v>38</v>
      </c>
      <c r="Q668" s="1"/>
      <c r="R668" s="1"/>
      <c r="S668" s="1"/>
      <c r="T668" s="1"/>
      <c r="U668" s="3">
        <v>46066</v>
      </c>
      <c r="V668" s="1" t="s">
        <v>39</v>
      </c>
      <c r="W668" s="1"/>
      <c r="X668" s="1" t="s">
        <v>1122</v>
      </c>
    </row>
    <row r="669" spans="1:24" hidden="1">
      <c r="A669" s="1" t="s">
        <v>26</v>
      </c>
      <c r="B669" s="1" t="s">
        <v>1174</v>
      </c>
      <c r="C669" s="52">
        <v>7648</v>
      </c>
      <c r="D669" s="1" t="s">
        <v>151</v>
      </c>
      <c r="E669" s="3">
        <v>46055</v>
      </c>
      <c r="F669" s="12">
        <v>46055.620127314818</v>
      </c>
      <c r="G669" s="12" t="str">
        <f t="shared" si="30"/>
        <v>FEBRERO</v>
      </c>
      <c r="H669" s="1">
        <v>800205419</v>
      </c>
      <c r="I669" s="1" t="s">
        <v>1153</v>
      </c>
      <c r="J669" s="35">
        <f t="shared" si="32"/>
        <v>375130</v>
      </c>
      <c r="K669" s="35">
        <v>71274.7</v>
      </c>
      <c r="L669" s="35">
        <v>446404.7</v>
      </c>
      <c r="M669" s="1" t="s">
        <v>70</v>
      </c>
      <c r="N669" s="3">
        <v>46057</v>
      </c>
      <c r="O669" s="1">
        <f t="shared" si="31"/>
        <v>2</v>
      </c>
      <c r="P669" s="1" t="s">
        <v>38</v>
      </c>
      <c r="Q669" s="1"/>
      <c r="R669" s="1"/>
      <c r="S669" s="1"/>
      <c r="T669" s="1"/>
      <c r="U669" s="3">
        <v>46059</v>
      </c>
      <c r="V669" s="1" t="s">
        <v>39</v>
      </c>
      <c r="W669" s="1"/>
      <c r="X669" s="1" t="s">
        <v>1122</v>
      </c>
    </row>
    <row r="670" spans="1:24" hidden="1">
      <c r="A670" s="1" t="s">
        <v>26</v>
      </c>
      <c r="B670" s="1" t="s">
        <v>1175</v>
      </c>
      <c r="C670" s="52">
        <v>2712</v>
      </c>
      <c r="D670" s="1" t="s">
        <v>122</v>
      </c>
      <c r="E670" s="3">
        <v>46055</v>
      </c>
      <c r="F670" s="12">
        <v>46055.458854166667</v>
      </c>
      <c r="G670" s="12" t="str">
        <f t="shared" si="30"/>
        <v>FEBRERO</v>
      </c>
      <c r="H670" s="1">
        <v>900667734</v>
      </c>
      <c r="I670" s="1" t="s">
        <v>123</v>
      </c>
      <c r="J670" s="35">
        <f t="shared" si="32"/>
        <v>178680</v>
      </c>
      <c r="K670" s="35">
        <v>33949.199999999997</v>
      </c>
      <c r="L670" s="35">
        <v>212629.2</v>
      </c>
      <c r="M670" s="1" t="s">
        <v>9455</v>
      </c>
      <c r="N670" s="3">
        <v>46057</v>
      </c>
      <c r="O670" s="1">
        <f t="shared" si="31"/>
        <v>2</v>
      </c>
      <c r="P670" s="1" t="s">
        <v>38</v>
      </c>
      <c r="Q670" s="1"/>
      <c r="R670" s="1"/>
      <c r="S670" s="1"/>
      <c r="T670" s="1"/>
      <c r="U670" s="3">
        <v>46066</v>
      </c>
      <c r="V670" s="1" t="s">
        <v>39</v>
      </c>
      <c r="W670" s="1"/>
      <c r="X670" s="1" t="s">
        <v>1122</v>
      </c>
    </row>
    <row r="671" spans="1:24" hidden="1">
      <c r="A671" s="1" t="s">
        <v>26</v>
      </c>
      <c r="B671" s="1" t="s">
        <v>1176</v>
      </c>
      <c r="C671" s="52">
        <v>8098</v>
      </c>
      <c r="D671" s="1"/>
      <c r="E671" s="3">
        <v>46055</v>
      </c>
      <c r="F671" s="12">
        <v>46055.665254629632</v>
      </c>
      <c r="G671" s="12" t="str">
        <f t="shared" si="30"/>
        <v>FEBRERO</v>
      </c>
      <c r="H671" s="1">
        <v>901360705</v>
      </c>
      <c r="I671" s="1" t="s">
        <v>877</v>
      </c>
      <c r="J671" s="35">
        <f t="shared" si="32"/>
        <v>258360.00000000003</v>
      </c>
      <c r="K671" s="35">
        <v>49088.4</v>
      </c>
      <c r="L671" s="35">
        <v>307448.40000000002</v>
      </c>
      <c r="M671" s="1" t="s">
        <v>70</v>
      </c>
      <c r="N671" s="3">
        <v>46057</v>
      </c>
      <c r="O671" s="1">
        <f t="shared" si="31"/>
        <v>2</v>
      </c>
      <c r="P671" s="1" t="s">
        <v>38</v>
      </c>
      <c r="Q671" s="1"/>
      <c r="R671" s="1"/>
      <c r="S671" s="1"/>
      <c r="T671" s="1"/>
      <c r="U671" s="3">
        <v>46062</v>
      </c>
      <c r="V671" s="1" t="s">
        <v>39</v>
      </c>
      <c r="W671" s="1"/>
      <c r="X671" s="1" t="s">
        <v>1122</v>
      </c>
    </row>
    <row r="672" spans="1:24" hidden="1">
      <c r="A672" s="1" t="s">
        <v>26</v>
      </c>
      <c r="B672" s="1" t="s">
        <v>1177</v>
      </c>
      <c r="C672" s="52">
        <v>226</v>
      </c>
      <c r="D672" s="1" t="s">
        <v>1049</v>
      </c>
      <c r="E672" s="3">
        <v>46055</v>
      </c>
      <c r="F672" s="12">
        <v>46055.605439814812</v>
      </c>
      <c r="G672" s="12" t="str">
        <f t="shared" si="30"/>
        <v>FEBRERO</v>
      </c>
      <c r="H672" s="1">
        <v>900654063</v>
      </c>
      <c r="I672" s="1" t="s">
        <v>1050</v>
      </c>
      <c r="J672" s="35">
        <f t="shared" si="32"/>
        <v>2627500</v>
      </c>
      <c r="K672" s="35">
        <v>499225</v>
      </c>
      <c r="L672" s="35">
        <v>3126725</v>
      </c>
      <c r="M672" s="1" t="s">
        <v>195</v>
      </c>
      <c r="N672" s="3">
        <v>46056</v>
      </c>
      <c r="O672" s="1">
        <f t="shared" si="31"/>
        <v>1</v>
      </c>
      <c r="P672" s="1" t="s">
        <v>479</v>
      </c>
      <c r="Q672" s="1"/>
      <c r="R672" s="1"/>
      <c r="S672" s="1"/>
      <c r="T672" s="1"/>
      <c r="U672" s="3">
        <v>46058</v>
      </c>
      <c r="V672" s="1" t="s">
        <v>39</v>
      </c>
      <c r="W672" s="1"/>
      <c r="X672" s="1" t="s">
        <v>1122</v>
      </c>
    </row>
    <row r="673" spans="1:24" hidden="1">
      <c r="A673" s="1" t="s">
        <v>26</v>
      </c>
      <c r="B673" s="1" t="s">
        <v>1178</v>
      </c>
      <c r="C673" s="52">
        <v>728</v>
      </c>
      <c r="D673" s="1" t="s">
        <v>28</v>
      </c>
      <c r="E673" s="3">
        <v>46055</v>
      </c>
      <c r="F673" s="12">
        <v>46055.435949074075</v>
      </c>
      <c r="G673" s="12" t="str">
        <f t="shared" si="30"/>
        <v>FEBRERO</v>
      </c>
      <c r="H673" s="1">
        <v>71660004</v>
      </c>
      <c r="I673" s="1" t="s">
        <v>266</v>
      </c>
      <c r="J673" s="35">
        <f t="shared" si="32"/>
        <v>160000</v>
      </c>
      <c r="K673" s="35">
        <v>0</v>
      </c>
      <c r="L673" s="35">
        <v>160000</v>
      </c>
      <c r="M673" s="1" t="s">
        <v>70</v>
      </c>
      <c r="N673" s="3">
        <v>46057</v>
      </c>
      <c r="O673" s="1">
        <f t="shared" si="31"/>
        <v>2</v>
      </c>
      <c r="P673" s="1" t="s">
        <v>38</v>
      </c>
      <c r="Q673" s="1"/>
      <c r="R673" s="1"/>
      <c r="S673" s="1"/>
      <c r="T673" s="1"/>
      <c r="U673" s="3">
        <v>46062</v>
      </c>
      <c r="V673" s="1" t="s">
        <v>39</v>
      </c>
      <c r="W673" s="1"/>
      <c r="X673" s="1" t="s">
        <v>1122</v>
      </c>
    </row>
    <row r="674" spans="1:24" hidden="1">
      <c r="A674" s="1" t="s">
        <v>26</v>
      </c>
      <c r="B674" s="1" t="s">
        <v>1179</v>
      </c>
      <c r="C674" s="52">
        <v>33410</v>
      </c>
      <c r="D674" s="1" t="s">
        <v>376</v>
      </c>
      <c r="E674" s="3">
        <v>46055</v>
      </c>
      <c r="F674" s="12">
        <v>46055.669166666667</v>
      </c>
      <c r="G674" s="12" t="str">
        <f t="shared" si="30"/>
        <v>FEBRERO</v>
      </c>
      <c r="H674" s="1">
        <v>9522660</v>
      </c>
      <c r="I674" s="1" t="s">
        <v>377</v>
      </c>
      <c r="J674" s="35">
        <f t="shared" si="32"/>
        <v>5959663.8200000003</v>
      </c>
      <c r="K674" s="35">
        <v>1132336.1200000001</v>
      </c>
      <c r="L674" s="35">
        <v>7091999.9400000004</v>
      </c>
      <c r="M674" s="1" t="s">
        <v>9455</v>
      </c>
      <c r="N674" s="3">
        <v>46057</v>
      </c>
      <c r="O674" s="1">
        <f t="shared" si="31"/>
        <v>2</v>
      </c>
      <c r="P674" s="1" t="s">
        <v>38</v>
      </c>
      <c r="Q674" s="1"/>
      <c r="R674" s="1"/>
      <c r="S674" s="1"/>
      <c r="T674" s="1"/>
      <c r="U674" s="3">
        <v>46066</v>
      </c>
      <c r="V674" s="1" t="s">
        <v>39</v>
      </c>
      <c r="W674" s="1"/>
      <c r="X674" s="1" t="s">
        <v>1122</v>
      </c>
    </row>
    <row r="675" spans="1:24" hidden="1">
      <c r="A675" s="1" t="s">
        <v>26</v>
      </c>
      <c r="B675" s="1" t="s">
        <v>1180</v>
      </c>
      <c r="C675" s="52">
        <v>21670</v>
      </c>
      <c r="D675" s="1" t="s">
        <v>28</v>
      </c>
      <c r="E675" s="3">
        <v>46055</v>
      </c>
      <c r="F675" s="12">
        <v>46055.395844907405</v>
      </c>
      <c r="G675" s="12" t="str">
        <f t="shared" si="30"/>
        <v>FEBRERO</v>
      </c>
      <c r="H675" s="1">
        <v>900083323</v>
      </c>
      <c r="I675" s="1" t="s">
        <v>1103</v>
      </c>
      <c r="J675" s="35">
        <f t="shared" si="32"/>
        <v>9173737</v>
      </c>
      <c r="K675" s="35">
        <v>1540482</v>
      </c>
      <c r="L675" s="35">
        <v>10714219</v>
      </c>
      <c r="M675" s="1" t="s">
        <v>195</v>
      </c>
      <c r="N675" s="3">
        <v>46056</v>
      </c>
      <c r="O675" s="1">
        <f t="shared" si="31"/>
        <v>1</v>
      </c>
      <c r="P675" s="1" t="s">
        <v>479</v>
      </c>
      <c r="Q675" s="1"/>
      <c r="R675" s="1"/>
      <c r="S675" s="1"/>
      <c r="T675" s="1"/>
      <c r="U675" s="3">
        <v>46057</v>
      </c>
      <c r="V675" s="1" t="s">
        <v>32</v>
      </c>
      <c r="W675" s="1"/>
      <c r="X675" s="1" t="s">
        <v>1122</v>
      </c>
    </row>
    <row r="676" spans="1:24" hidden="1">
      <c r="A676" s="1" t="s">
        <v>26</v>
      </c>
      <c r="B676" s="1" t="s">
        <v>1181</v>
      </c>
      <c r="C676" s="52">
        <v>342202</v>
      </c>
      <c r="D676" s="1" t="s">
        <v>336</v>
      </c>
      <c r="E676" s="3">
        <v>46055</v>
      </c>
      <c r="F676" s="12">
        <v>46055.405949074076</v>
      </c>
      <c r="G676" s="12" t="str">
        <f t="shared" si="30"/>
        <v>FEBRERO</v>
      </c>
      <c r="H676" s="1">
        <v>800049074</v>
      </c>
      <c r="I676" s="1" t="s">
        <v>337</v>
      </c>
      <c r="J676" s="35">
        <f t="shared" si="32"/>
        <v>200576</v>
      </c>
      <c r="K676" s="35">
        <v>38109</v>
      </c>
      <c r="L676" s="35">
        <v>238685</v>
      </c>
      <c r="M676" s="1" t="s">
        <v>70</v>
      </c>
      <c r="N676" s="3">
        <v>46057</v>
      </c>
      <c r="O676" s="1">
        <f t="shared" si="31"/>
        <v>2</v>
      </c>
      <c r="P676" s="1" t="s">
        <v>38</v>
      </c>
      <c r="Q676" s="1"/>
      <c r="R676" s="1"/>
      <c r="S676" s="1"/>
      <c r="T676" s="1"/>
      <c r="U676" s="3">
        <v>46059</v>
      </c>
      <c r="V676" s="1" t="s">
        <v>39</v>
      </c>
      <c r="W676" s="1"/>
      <c r="X676" s="1" t="s">
        <v>1122</v>
      </c>
    </row>
    <row r="677" spans="1:24" hidden="1">
      <c r="A677" s="1" t="s">
        <v>26</v>
      </c>
      <c r="B677" s="1" t="s">
        <v>1182</v>
      </c>
      <c r="C677" s="52">
        <v>7647</v>
      </c>
      <c r="D677" s="1" t="s">
        <v>151</v>
      </c>
      <c r="E677" s="3">
        <v>46055</v>
      </c>
      <c r="F677" s="12">
        <v>46055.61891203704</v>
      </c>
      <c r="G677" s="12" t="str">
        <f t="shared" si="30"/>
        <v>FEBRERO</v>
      </c>
      <c r="H677" s="1">
        <v>800205419</v>
      </c>
      <c r="I677" s="1" t="s">
        <v>1153</v>
      </c>
      <c r="J677" s="35">
        <f t="shared" si="32"/>
        <v>1125390</v>
      </c>
      <c r="K677" s="35">
        <v>213824.1</v>
      </c>
      <c r="L677" s="35">
        <v>1339214.1000000001</v>
      </c>
      <c r="M677" s="1" t="s">
        <v>70</v>
      </c>
      <c r="N677" s="3">
        <v>46057</v>
      </c>
      <c r="O677" s="1">
        <f t="shared" si="31"/>
        <v>2</v>
      </c>
      <c r="P677" s="1" t="s">
        <v>38</v>
      </c>
      <c r="Q677" s="1"/>
      <c r="R677" s="1"/>
      <c r="S677" s="1"/>
      <c r="T677" s="1"/>
      <c r="U677" s="3">
        <v>46059</v>
      </c>
      <c r="V677" s="1" t="s">
        <v>39</v>
      </c>
      <c r="W677" s="1"/>
      <c r="X677" s="1" t="s">
        <v>1122</v>
      </c>
    </row>
    <row r="678" spans="1:24" hidden="1">
      <c r="A678" s="1" t="s">
        <v>26</v>
      </c>
      <c r="B678" s="1" t="s">
        <v>1183</v>
      </c>
      <c r="C678" s="52">
        <v>43396</v>
      </c>
      <c r="D678" s="1" t="s">
        <v>1184</v>
      </c>
      <c r="E678" s="3">
        <v>46055</v>
      </c>
      <c r="F678" s="12">
        <v>46055.66920138889</v>
      </c>
      <c r="G678" s="12" t="str">
        <f t="shared" si="30"/>
        <v>FEBRERO</v>
      </c>
      <c r="H678" s="1">
        <v>891408584</v>
      </c>
      <c r="I678" s="1" t="s">
        <v>693</v>
      </c>
      <c r="J678" s="35">
        <f t="shared" si="32"/>
        <v>44900</v>
      </c>
      <c r="K678" s="35">
        <v>0</v>
      </c>
      <c r="L678" s="35">
        <v>44900</v>
      </c>
      <c r="M678" s="1" t="s">
        <v>54</v>
      </c>
      <c r="N678" s="3"/>
      <c r="O678" s="1">
        <f t="shared" si="31"/>
        <v>0</v>
      </c>
      <c r="P678" s="1"/>
      <c r="Q678" s="1"/>
      <c r="R678" s="1"/>
      <c r="S678" s="1"/>
      <c r="T678" s="1"/>
      <c r="U678" s="3"/>
      <c r="V678" s="1"/>
      <c r="W678" s="1"/>
      <c r="X678" s="1"/>
    </row>
    <row r="679" spans="1:24" hidden="1">
      <c r="A679" s="1" t="s">
        <v>26</v>
      </c>
      <c r="B679" s="1" t="s">
        <v>1185</v>
      </c>
      <c r="C679" s="52">
        <v>18405</v>
      </c>
      <c r="D679" s="1" t="s">
        <v>566</v>
      </c>
      <c r="E679" s="3">
        <v>46055</v>
      </c>
      <c r="F679" s="12">
        <v>46055.53297453704</v>
      </c>
      <c r="G679" s="12" t="str">
        <f t="shared" si="30"/>
        <v>FEBRERO</v>
      </c>
      <c r="H679" s="1">
        <v>900237741</v>
      </c>
      <c r="I679" s="1" t="s">
        <v>567</v>
      </c>
      <c r="J679" s="35">
        <f t="shared" si="32"/>
        <v>828800</v>
      </c>
      <c r="K679" s="35">
        <v>157472</v>
      </c>
      <c r="L679" s="35">
        <v>986272</v>
      </c>
      <c r="M679" s="1" t="s">
        <v>70</v>
      </c>
      <c r="N679" s="3">
        <v>46057</v>
      </c>
      <c r="O679" s="1">
        <f t="shared" si="31"/>
        <v>2</v>
      </c>
      <c r="P679" s="1" t="s">
        <v>38</v>
      </c>
      <c r="Q679" s="1"/>
      <c r="R679" s="1"/>
      <c r="S679" s="1"/>
      <c r="T679" s="1"/>
      <c r="U679" s="3">
        <v>46059</v>
      </c>
      <c r="V679" s="1" t="s">
        <v>39</v>
      </c>
      <c r="W679" s="1"/>
      <c r="X679" s="1" t="s">
        <v>1122</v>
      </c>
    </row>
    <row r="680" spans="1:24" hidden="1">
      <c r="A680" s="1" t="s">
        <v>302</v>
      </c>
      <c r="B680" s="1" t="s">
        <v>1186</v>
      </c>
      <c r="C680" s="53">
        <v>3603</v>
      </c>
      <c r="D680" s="1" t="s">
        <v>1187</v>
      </c>
      <c r="E680" s="3">
        <v>46055</v>
      </c>
      <c r="F680" s="12">
        <v>46055.674131944441</v>
      </c>
      <c r="G680" s="12" t="str">
        <f t="shared" si="30"/>
        <v>FEBRERO</v>
      </c>
      <c r="H680" s="1">
        <v>891408584</v>
      </c>
      <c r="I680" s="1" t="s">
        <v>693</v>
      </c>
      <c r="J680" s="35">
        <f t="shared" si="32"/>
        <v>44900</v>
      </c>
      <c r="K680" s="35">
        <v>0</v>
      </c>
      <c r="L680" s="35">
        <v>44900</v>
      </c>
      <c r="M680" s="1" t="s">
        <v>54</v>
      </c>
      <c r="N680" s="3"/>
      <c r="O680" s="1">
        <f t="shared" si="31"/>
        <v>0</v>
      </c>
      <c r="P680" s="1"/>
      <c r="Q680" s="1"/>
      <c r="R680" s="1"/>
      <c r="S680" s="1"/>
      <c r="T680" s="1"/>
      <c r="U680" s="3">
        <v>46073</v>
      </c>
      <c r="V680" s="1" t="s">
        <v>39</v>
      </c>
      <c r="W680" s="1"/>
      <c r="X680" s="1"/>
    </row>
    <row r="681" spans="1:24" hidden="1">
      <c r="A681" s="1" t="s">
        <v>26</v>
      </c>
      <c r="B681" s="1" t="s">
        <v>1188</v>
      </c>
      <c r="C681" s="52">
        <v>21671</v>
      </c>
      <c r="D681" s="1" t="s">
        <v>28</v>
      </c>
      <c r="E681" s="3">
        <v>46055</v>
      </c>
      <c r="F681" s="12">
        <v>46055.396099537036</v>
      </c>
      <c r="G681" s="12" t="str">
        <f t="shared" si="30"/>
        <v>FEBRERO</v>
      </c>
      <c r="H681" s="1">
        <v>900083323</v>
      </c>
      <c r="I681" s="1" t="s">
        <v>1103</v>
      </c>
      <c r="J681" s="35">
        <f t="shared" si="32"/>
        <v>9173737</v>
      </c>
      <c r="K681" s="35">
        <v>1540482</v>
      </c>
      <c r="L681" s="35">
        <v>10714219</v>
      </c>
      <c r="M681" s="1" t="s">
        <v>195</v>
      </c>
      <c r="N681" s="3">
        <v>46056</v>
      </c>
      <c r="O681" s="1">
        <f t="shared" si="31"/>
        <v>1</v>
      </c>
      <c r="P681" s="1" t="s">
        <v>479</v>
      </c>
      <c r="Q681" s="1"/>
      <c r="R681" s="1"/>
      <c r="S681" s="1"/>
      <c r="T681" s="1"/>
      <c r="U681" s="3">
        <v>46057</v>
      </c>
      <c r="V681" s="1" t="s">
        <v>32</v>
      </c>
      <c r="W681" s="1"/>
      <c r="X681" s="1" t="s">
        <v>1122</v>
      </c>
    </row>
    <row r="682" spans="1:24" hidden="1">
      <c r="A682" s="1" t="s">
        <v>26</v>
      </c>
      <c r="B682" s="1" t="s">
        <v>1189</v>
      </c>
      <c r="C682" s="52">
        <v>342192</v>
      </c>
      <c r="D682" s="1" t="s">
        <v>336</v>
      </c>
      <c r="E682" s="3">
        <v>46055</v>
      </c>
      <c r="F682" s="12">
        <v>46055.387025462966</v>
      </c>
      <c r="G682" s="12" t="str">
        <f t="shared" si="30"/>
        <v>FEBRERO</v>
      </c>
      <c r="H682" s="1">
        <v>800049074</v>
      </c>
      <c r="I682" s="1" t="s">
        <v>337</v>
      </c>
      <c r="J682" s="35">
        <f t="shared" si="32"/>
        <v>121897</v>
      </c>
      <c r="K682" s="35">
        <v>12508</v>
      </c>
      <c r="L682" s="35">
        <v>134405</v>
      </c>
      <c r="M682" s="1" t="s">
        <v>70</v>
      </c>
      <c r="N682" s="3">
        <v>46057</v>
      </c>
      <c r="O682" s="1">
        <f t="shared" si="31"/>
        <v>2</v>
      </c>
      <c r="P682" s="1" t="s">
        <v>38</v>
      </c>
      <c r="Q682" s="1"/>
      <c r="R682" s="1"/>
      <c r="S682" s="1"/>
      <c r="T682" s="1"/>
      <c r="U682" s="3">
        <v>46066</v>
      </c>
      <c r="V682" s="1" t="s">
        <v>39</v>
      </c>
      <c r="W682" s="1"/>
      <c r="X682" s="1" t="s">
        <v>1122</v>
      </c>
    </row>
    <row r="683" spans="1:24" hidden="1">
      <c r="A683" s="1" t="s">
        <v>26</v>
      </c>
      <c r="B683" s="1" t="s">
        <v>1190</v>
      </c>
      <c r="C683" s="52">
        <v>5300</v>
      </c>
      <c r="D683" s="1" t="s">
        <v>1191</v>
      </c>
      <c r="E683" s="3">
        <v>46055</v>
      </c>
      <c r="F683" s="12">
        <v>46055.40221064815</v>
      </c>
      <c r="G683" s="12" t="str">
        <f t="shared" si="30"/>
        <v>FEBRERO</v>
      </c>
      <c r="H683" s="1">
        <v>900611187</v>
      </c>
      <c r="I683" s="1" t="s">
        <v>1192</v>
      </c>
      <c r="J683" s="35">
        <f t="shared" si="32"/>
        <v>420000</v>
      </c>
      <c r="K683" s="35">
        <v>79800</v>
      </c>
      <c r="L683" s="35">
        <v>499800</v>
      </c>
      <c r="M683" s="1" t="s">
        <v>9455</v>
      </c>
      <c r="N683" s="3">
        <v>46057</v>
      </c>
      <c r="O683" s="1">
        <f t="shared" si="31"/>
        <v>2</v>
      </c>
      <c r="P683" s="1" t="s">
        <v>38</v>
      </c>
      <c r="Q683" s="1"/>
      <c r="R683" s="1"/>
      <c r="S683" s="1"/>
      <c r="T683" s="1"/>
      <c r="U683" s="3">
        <v>46066</v>
      </c>
      <c r="V683" s="1" t="s">
        <v>39</v>
      </c>
      <c r="W683" s="1"/>
      <c r="X683" s="1" t="s">
        <v>1122</v>
      </c>
    </row>
    <row r="684" spans="1:24" hidden="1">
      <c r="A684" s="1" t="s">
        <v>26</v>
      </c>
      <c r="B684" s="1" t="s">
        <v>1193</v>
      </c>
      <c r="C684" s="52">
        <v>21622</v>
      </c>
      <c r="D684" s="1" t="s">
        <v>28</v>
      </c>
      <c r="E684" s="3">
        <v>46055</v>
      </c>
      <c r="F684" s="12">
        <v>46055.385011574072</v>
      </c>
      <c r="G684" s="12" t="str">
        <f t="shared" si="30"/>
        <v>FEBRERO</v>
      </c>
      <c r="H684" s="1">
        <v>900083323</v>
      </c>
      <c r="I684" s="1" t="s">
        <v>1103</v>
      </c>
      <c r="J684" s="35">
        <f t="shared" si="32"/>
        <v>18800819</v>
      </c>
      <c r="K684" s="35">
        <v>2943005</v>
      </c>
      <c r="L684" s="35">
        <v>21743824</v>
      </c>
      <c r="M684" s="1" t="s">
        <v>195</v>
      </c>
      <c r="N684" s="3">
        <v>46056</v>
      </c>
      <c r="O684" s="1">
        <f t="shared" si="31"/>
        <v>1</v>
      </c>
      <c r="P684" s="1" t="s">
        <v>479</v>
      </c>
      <c r="Q684" s="1"/>
      <c r="R684" s="1"/>
      <c r="S684" s="1"/>
      <c r="T684" s="1"/>
      <c r="U684" s="3"/>
      <c r="V684" s="1"/>
      <c r="W684" s="1"/>
      <c r="X684" s="1" t="s">
        <v>1122</v>
      </c>
    </row>
    <row r="685" spans="1:24" hidden="1">
      <c r="A685" s="1" t="s">
        <v>26</v>
      </c>
      <c r="B685" s="1" t="s">
        <v>1194</v>
      </c>
      <c r="C685" s="52">
        <v>342330</v>
      </c>
      <c r="D685" s="1" t="s">
        <v>336</v>
      </c>
      <c r="E685" s="3">
        <v>46055</v>
      </c>
      <c r="F685" s="12">
        <v>46055.538344907407</v>
      </c>
      <c r="G685" s="12" t="str">
        <f t="shared" si="30"/>
        <v>FEBRERO</v>
      </c>
      <c r="H685" s="1">
        <v>800049074</v>
      </c>
      <c r="I685" s="1" t="s">
        <v>337</v>
      </c>
      <c r="J685" s="35">
        <f t="shared" si="32"/>
        <v>37300</v>
      </c>
      <c r="K685" s="35">
        <v>7087</v>
      </c>
      <c r="L685" s="35">
        <v>44387</v>
      </c>
      <c r="M685" s="1" t="s">
        <v>70</v>
      </c>
      <c r="N685" s="3">
        <v>46057</v>
      </c>
      <c r="O685" s="1">
        <f t="shared" si="31"/>
        <v>2</v>
      </c>
      <c r="P685" s="1" t="s">
        <v>38</v>
      </c>
      <c r="Q685" s="1"/>
      <c r="R685" s="1"/>
      <c r="S685" s="1"/>
      <c r="T685" s="1"/>
      <c r="U685" s="3">
        <v>46062</v>
      </c>
      <c r="V685" s="1" t="s">
        <v>39</v>
      </c>
      <c r="W685" s="1"/>
      <c r="X685" s="1" t="s">
        <v>1122</v>
      </c>
    </row>
    <row r="686" spans="1:24" hidden="1">
      <c r="A686" s="1" t="s">
        <v>82</v>
      </c>
      <c r="B686" s="1" t="s">
        <v>1195</v>
      </c>
      <c r="C686" s="52">
        <v>704041</v>
      </c>
      <c r="D686" s="1" t="s">
        <v>1196</v>
      </c>
      <c r="E686" s="3">
        <v>46055</v>
      </c>
      <c r="F686" s="12">
        <v>46055.691435185188</v>
      </c>
      <c r="G686" s="12" t="str">
        <f t="shared" si="30"/>
        <v>FEBRERO</v>
      </c>
      <c r="H686" s="1">
        <v>891408584</v>
      </c>
      <c r="I686" s="1" t="s">
        <v>693</v>
      </c>
      <c r="J686" s="35">
        <f t="shared" si="32"/>
        <v>44900</v>
      </c>
      <c r="K686" s="35">
        <v>0</v>
      </c>
      <c r="L686" s="35">
        <v>44900</v>
      </c>
      <c r="M686" s="1" t="s">
        <v>54</v>
      </c>
      <c r="N686" s="3"/>
      <c r="O686" s="1">
        <f t="shared" si="31"/>
        <v>0</v>
      </c>
      <c r="P686" s="1"/>
      <c r="Q686" s="1"/>
      <c r="R686" s="1"/>
      <c r="S686" s="1"/>
      <c r="T686" s="1"/>
      <c r="U686" s="3"/>
      <c r="V686" s="1"/>
      <c r="W686" s="1"/>
      <c r="X686" s="1"/>
    </row>
    <row r="687" spans="1:24" hidden="1">
      <c r="A687" s="1" t="s">
        <v>26</v>
      </c>
      <c r="B687" s="1" t="s">
        <v>1197</v>
      </c>
      <c r="C687" s="52">
        <v>8096</v>
      </c>
      <c r="D687" s="1"/>
      <c r="E687" s="3">
        <v>46055</v>
      </c>
      <c r="F687" s="12">
        <v>46055.603946759256</v>
      </c>
      <c r="G687" s="12" t="str">
        <f t="shared" si="30"/>
        <v>FEBRERO</v>
      </c>
      <c r="H687" s="1">
        <v>901360705</v>
      </c>
      <c r="I687" s="1" t="s">
        <v>877</v>
      </c>
      <c r="J687" s="35">
        <f t="shared" si="32"/>
        <v>245839.99999999997</v>
      </c>
      <c r="K687" s="35">
        <v>46709.599999999999</v>
      </c>
      <c r="L687" s="35">
        <v>292549.59999999998</v>
      </c>
      <c r="M687" s="1" t="s">
        <v>70</v>
      </c>
      <c r="N687" s="3">
        <v>46057</v>
      </c>
      <c r="O687" s="1">
        <f t="shared" si="31"/>
        <v>2</v>
      </c>
      <c r="P687" s="1" t="s">
        <v>38</v>
      </c>
      <c r="Q687" s="1"/>
      <c r="R687" s="1"/>
      <c r="S687" s="1"/>
      <c r="T687" s="1"/>
      <c r="U687" s="3">
        <v>46066</v>
      </c>
      <c r="V687" s="1" t="s">
        <v>39</v>
      </c>
      <c r="W687" s="1"/>
      <c r="X687" s="1" t="s">
        <v>1122</v>
      </c>
    </row>
    <row r="688" spans="1:24" hidden="1">
      <c r="A688" s="1" t="s">
        <v>26</v>
      </c>
      <c r="B688" s="1" t="s">
        <v>1198</v>
      </c>
      <c r="C688" s="52">
        <v>3235</v>
      </c>
      <c r="D688" s="1" t="s">
        <v>28</v>
      </c>
      <c r="E688" s="3">
        <v>46055</v>
      </c>
      <c r="F688" s="12">
        <v>46055.610023148147</v>
      </c>
      <c r="G688" s="12" t="str">
        <f t="shared" si="30"/>
        <v>FEBRERO</v>
      </c>
      <c r="H688" s="1">
        <v>900563128</v>
      </c>
      <c r="I688" s="1" t="s">
        <v>1199</v>
      </c>
      <c r="J688" s="35">
        <f t="shared" si="32"/>
        <v>498600</v>
      </c>
      <c r="K688" s="35">
        <v>94734</v>
      </c>
      <c r="L688" s="35">
        <v>593334</v>
      </c>
      <c r="M688" s="1" t="s">
        <v>9455</v>
      </c>
      <c r="N688" s="3">
        <v>46057</v>
      </c>
      <c r="O688" s="1">
        <f t="shared" si="31"/>
        <v>2</v>
      </c>
      <c r="P688" s="1" t="s">
        <v>38</v>
      </c>
      <c r="Q688" s="1"/>
      <c r="R688" s="1"/>
      <c r="S688" s="1"/>
      <c r="T688" s="1"/>
      <c r="U688" s="3">
        <v>46058</v>
      </c>
      <c r="V688" s="1" t="s">
        <v>39</v>
      </c>
      <c r="W688" s="1"/>
      <c r="X688" s="1" t="s">
        <v>1122</v>
      </c>
    </row>
    <row r="689" spans="1:24" hidden="1">
      <c r="A689" s="1" t="s">
        <v>26</v>
      </c>
      <c r="B689" s="1" t="s">
        <v>1200</v>
      </c>
      <c r="C689" s="52">
        <v>342332</v>
      </c>
      <c r="D689" s="1" t="s">
        <v>336</v>
      </c>
      <c r="E689" s="3">
        <v>46055</v>
      </c>
      <c r="F689" s="12">
        <v>46055.53837962963</v>
      </c>
      <c r="G689" s="12" t="str">
        <f t="shared" si="30"/>
        <v>FEBRERO</v>
      </c>
      <c r="H689" s="1">
        <v>800049074</v>
      </c>
      <c r="I689" s="1" t="s">
        <v>337</v>
      </c>
      <c r="J689" s="35">
        <f t="shared" si="32"/>
        <v>24264</v>
      </c>
      <c r="K689" s="35">
        <v>4610</v>
      </c>
      <c r="L689" s="35">
        <v>28874</v>
      </c>
      <c r="M689" s="1" t="s">
        <v>70</v>
      </c>
      <c r="N689" s="3">
        <v>46057</v>
      </c>
      <c r="O689" s="1">
        <f t="shared" si="31"/>
        <v>2</v>
      </c>
      <c r="P689" s="1" t="s">
        <v>38</v>
      </c>
      <c r="Q689" s="1"/>
      <c r="R689" s="1"/>
      <c r="S689" s="1"/>
      <c r="T689" s="1"/>
      <c r="U689" s="3">
        <v>46062</v>
      </c>
      <c r="V689" s="1" t="s">
        <v>39</v>
      </c>
      <c r="W689" s="1"/>
      <c r="X689" s="1" t="s">
        <v>1122</v>
      </c>
    </row>
    <row r="690" spans="1:24" hidden="1">
      <c r="A690" s="1" t="s">
        <v>26</v>
      </c>
      <c r="B690" s="1" t="s">
        <v>1201</v>
      </c>
      <c r="C690" s="52">
        <v>166543</v>
      </c>
      <c r="D690" s="1" t="s">
        <v>1083</v>
      </c>
      <c r="E690" s="3">
        <v>46055</v>
      </c>
      <c r="F690" s="12">
        <v>46055.630868055552</v>
      </c>
      <c r="G690" s="12" t="str">
        <f t="shared" si="30"/>
        <v>FEBRERO</v>
      </c>
      <c r="H690" s="1">
        <v>860000018</v>
      </c>
      <c r="I690" s="1" t="s">
        <v>1084</v>
      </c>
      <c r="J690" s="35">
        <f t="shared" si="32"/>
        <v>761300</v>
      </c>
      <c r="K690" s="35">
        <v>135660</v>
      </c>
      <c r="L690" s="35">
        <v>896960</v>
      </c>
      <c r="M690" s="1" t="s">
        <v>70</v>
      </c>
      <c r="N690" s="3">
        <v>46057</v>
      </c>
      <c r="O690" s="1">
        <f t="shared" si="31"/>
        <v>2</v>
      </c>
      <c r="P690" s="1" t="s">
        <v>38</v>
      </c>
      <c r="Q690" s="1"/>
      <c r="R690" s="1"/>
      <c r="S690" s="1"/>
      <c r="T690" s="1"/>
      <c r="U690" s="3">
        <v>46066</v>
      </c>
      <c r="V690" s="1" t="s">
        <v>39</v>
      </c>
      <c r="W690" s="1"/>
      <c r="X690" s="1" t="s">
        <v>1122</v>
      </c>
    </row>
    <row r="691" spans="1:24" hidden="1">
      <c r="A691" s="1" t="s">
        <v>26</v>
      </c>
      <c r="B691" s="1" t="s">
        <v>1202</v>
      </c>
      <c r="C691" s="52">
        <v>21626</v>
      </c>
      <c r="D691" s="1" t="s">
        <v>28</v>
      </c>
      <c r="E691" s="3">
        <v>46055</v>
      </c>
      <c r="F691" s="12">
        <v>46055.385509259257</v>
      </c>
      <c r="G691" s="12" t="str">
        <f t="shared" si="30"/>
        <v>FEBRERO</v>
      </c>
      <c r="H691" s="1">
        <v>900083323</v>
      </c>
      <c r="I691" s="1" t="s">
        <v>1103</v>
      </c>
      <c r="J691" s="35">
        <f t="shared" si="32"/>
        <v>9632900</v>
      </c>
      <c r="K691" s="35">
        <v>1830251</v>
      </c>
      <c r="L691" s="35">
        <v>11463151</v>
      </c>
      <c r="M691" s="1" t="s">
        <v>195</v>
      </c>
      <c r="N691" s="3">
        <v>46056</v>
      </c>
      <c r="O691" s="1">
        <f t="shared" si="31"/>
        <v>1</v>
      </c>
      <c r="P691" s="1" t="s">
        <v>479</v>
      </c>
      <c r="Q691" s="1"/>
      <c r="R691" s="1"/>
      <c r="S691" s="1"/>
      <c r="T691" s="1"/>
      <c r="U691" s="3">
        <v>46057</v>
      </c>
      <c r="V691" s="1" t="s">
        <v>32</v>
      </c>
      <c r="W691" s="1"/>
      <c r="X691" s="1" t="s">
        <v>1122</v>
      </c>
    </row>
    <row r="692" spans="1:24" hidden="1">
      <c r="A692" s="1" t="s">
        <v>26</v>
      </c>
      <c r="B692" s="1" t="s">
        <v>1203</v>
      </c>
      <c r="C692" s="52">
        <v>18404</v>
      </c>
      <c r="D692" s="1" t="s">
        <v>566</v>
      </c>
      <c r="E692" s="3">
        <v>46055</v>
      </c>
      <c r="F692" s="12">
        <v>46055.532581018517</v>
      </c>
      <c r="G692" s="12" t="str">
        <f t="shared" si="30"/>
        <v>FEBRERO</v>
      </c>
      <c r="H692" s="1">
        <v>900237741</v>
      </c>
      <c r="I692" s="1" t="s">
        <v>567</v>
      </c>
      <c r="J692" s="35">
        <f t="shared" si="32"/>
        <v>105000</v>
      </c>
      <c r="K692" s="35">
        <v>19950</v>
      </c>
      <c r="L692" s="35">
        <v>124950</v>
      </c>
      <c r="M692" s="1" t="s">
        <v>70</v>
      </c>
      <c r="N692" s="3">
        <v>46057</v>
      </c>
      <c r="O692" s="1">
        <f t="shared" si="31"/>
        <v>2</v>
      </c>
      <c r="P692" s="1" t="s">
        <v>38</v>
      </c>
      <c r="Q692" s="1"/>
      <c r="R692" s="1"/>
      <c r="S692" s="1"/>
      <c r="T692" s="1"/>
      <c r="U692" s="3">
        <v>46059</v>
      </c>
      <c r="V692" s="1" t="s">
        <v>39</v>
      </c>
      <c r="W692" s="1"/>
      <c r="X692" s="1" t="s">
        <v>1122</v>
      </c>
    </row>
    <row r="693" spans="1:24" hidden="1">
      <c r="A693" s="1" t="s">
        <v>26</v>
      </c>
      <c r="B693" s="1" t="s">
        <v>1204</v>
      </c>
      <c r="C693" s="52">
        <v>151097</v>
      </c>
      <c r="D693" s="1" t="s">
        <v>486</v>
      </c>
      <c r="E693" s="3">
        <v>46055</v>
      </c>
      <c r="F693" s="12">
        <v>46055.69226851852</v>
      </c>
      <c r="G693" s="12" t="str">
        <f t="shared" si="30"/>
        <v>FEBRERO</v>
      </c>
      <c r="H693" s="1">
        <v>811013715</v>
      </c>
      <c r="I693" s="1" t="s">
        <v>487</v>
      </c>
      <c r="J693" s="35">
        <f t="shared" si="32"/>
        <v>330000</v>
      </c>
      <c r="K693" s="35">
        <v>62700</v>
      </c>
      <c r="L693" s="35">
        <v>392700</v>
      </c>
      <c r="M693" s="1" t="s">
        <v>70</v>
      </c>
      <c r="N693" s="3">
        <v>46070</v>
      </c>
      <c r="O693" s="1">
        <f t="shared" si="31"/>
        <v>15</v>
      </c>
      <c r="P693" s="1" t="s">
        <v>66</v>
      </c>
      <c r="Q693" s="1"/>
      <c r="R693" s="1"/>
      <c r="S693" s="1"/>
      <c r="T693" s="1"/>
      <c r="U693" s="3">
        <v>46071</v>
      </c>
      <c r="V693" s="1" t="s">
        <v>39</v>
      </c>
      <c r="W693" s="1"/>
      <c r="X693" s="1" t="s">
        <v>50</v>
      </c>
    </row>
    <row r="694" spans="1:24" hidden="1">
      <c r="A694" s="1" t="s">
        <v>26</v>
      </c>
      <c r="B694" s="1" t="s">
        <v>1205</v>
      </c>
      <c r="C694" s="52">
        <v>8099</v>
      </c>
      <c r="D694" s="1"/>
      <c r="E694" s="3">
        <v>46055</v>
      </c>
      <c r="F694" s="12">
        <v>46055.678865740738</v>
      </c>
      <c r="G694" s="12" t="str">
        <f t="shared" si="30"/>
        <v>FEBRERO</v>
      </c>
      <c r="H694" s="1">
        <v>901360705</v>
      </c>
      <c r="I694" s="1" t="s">
        <v>877</v>
      </c>
      <c r="J694" s="35">
        <f t="shared" si="32"/>
        <v>432000</v>
      </c>
      <c r="K694" s="35">
        <v>82080</v>
      </c>
      <c r="L694" s="35">
        <v>514080</v>
      </c>
      <c r="M694" s="1" t="s">
        <v>70</v>
      </c>
      <c r="N694" s="3">
        <v>46057</v>
      </c>
      <c r="O694" s="1">
        <f t="shared" si="31"/>
        <v>2</v>
      </c>
      <c r="P694" s="1" t="s">
        <v>38</v>
      </c>
      <c r="Q694" s="1"/>
      <c r="R694" s="1"/>
      <c r="S694" s="1"/>
      <c r="T694" s="1"/>
      <c r="U694" s="3">
        <v>46066</v>
      </c>
      <c r="V694" s="1" t="s">
        <v>39</v>
      </c>
      <c r="W694" s="1"/>
      <c r="X694" s="1" t="s">
        <v>1122</v>
      </c>
    </row>
    <row r="695" spans="1:24" hidden="1">
      <c r="A695" s="1" t="s">
        <v>26</v>
      </c>
      <c r="B695" s="1" t="s">
        <v>1206</v>
      </c>
      <c r="C695" s="52">
        <v>3234</v>
      </c>
      <c r="D695" s="1" t="s">
        <v>28</v>
      </c>
      <c r="E695" s="3">
        <v>46055</v>
      </c>
      <c r="F695" s="12">
        <v>46055.593773148146</v>
      </c>
      <c r="G695" s="12" t="str">
        <f t="shared" si="30"/>
        <v>FEBRERO</v>
      </c>
      <c r="H695" s="1">
        <v>900563128</v>
      </c>
      <c r="I695" s="1" t="s">
        <v>1199</v>
      </c>
      <c r="J695" s="35">
        <f t="shared" si="32"/>
        <v>2116600</v>
      </c>
      <c r="K695" s="35">
        <v>402154</v>
      </c>
      <c r="L695" s="35">
        <v>2518754</v>
      </c>
      <c r="M695" s="1" t="s">
        <v>9455</v>
      </c>
      <c r="N695" s="3">
        <v>46057</v>
      </c>
      <c r="O695" s="1">
        <f t="shared" si="31"/>
        <v>2</v>
      </c>
      <c r="P695" s="1" t="s">
        <v>38</v>
      </c>
      <c r="Q695" s="1"/>
      <c r="R695" s="1"/>
      <c r="S695" s="1"/>
      <c r="T695" s="1"/>
      <c r="U695" s="3">
        <v>46066</v>
      </c>
      <c r="V695" s="1" t="s">
        <v>39</v>
      </c>
      <c r="W695" s="1"/>
      <c r="X695" s="1" t="s">
        <v>1122</v>
      </c>
    </row>
    <row r="696" spans="1:24" hidden="1">
      <c r="A696" s="1" t="s">
        <v>26</v>
      </c>
      <c r="B696" s="1" t="s">
        <v>1207</v>
      </c>
      <c r="C696" s="52">
        <v>342329</v>
      </c>
      <c r="D696" s="1" t="s">
        <v>336</v>
      </c>
      <c r="E696" s="3">
        <v>46055</v>
      </c>
      <c r="F696" s="12">
        <v>46055.538321759261</v>
      </c>
      <c r="G696" s="12" t="str">
        <f t="shared" si="30"/>
        <v>FEBRERO</v>
      </c>
      <c r="H696" s="1">
        <v>800049074</v>
      </c>
      <c r="I696" s="1" t="s">
        <v>337</v>
      </c>
      <c r="J696" s="35">
        <f t="shared" si="32"/>
        <v>57091</v>
      </c>
      <c r="K696" s="35">
        <v>10847</v>
      </c>
      <c r="L696" s="35">
        <v>67938</v>
      </c>
      <c r="M696" s="1" t="s">
        <v>70</v>
      </c>
      <c r="N696" s="3">
        <v>46057</v>
      </c>
      <c r="O696" s="1">
        <f t="shared" si="31"/>
        <v>2</v>
      </c>
      <c r="P696" s="1" t="s">
        <v>38</v>
      </c>
      <c r="Q696" s="1"/>
      <c r="R696" s="1"/>
      <c r="S696" s="1"/>
      <c r="T696" s="1"/>
      <c r="U696" s="3">
        <v>46062</v>
      </c>
      <c r="V696" s="1" t="s">
        <v>39</v>
      </c>
      <c r="W696" s="1"/>
      <c r="X696" s="1" t="s">
        <v>1122</v>
      </c>
    </row>
    <row r="697" spans="1:24" hidden="1">
      <c r="A697" s="1" t="s">
        <v>26</v>
      </c>
      <c r="B697" s="1" t="s">
        <v>1208</v>
      </c>
      <c r="C697" s="52">
        <v>2773</v>
      </c>
      <c r="D697" s="1" t="s">
        <v>598</v>
      </c>
      <c r="E697" s="3">
        <v>46055</v>
      </c>
      <c r="F697" s="12">
        <v>46055.594837962963</v>
      </c>
      <c r="G697" s="12" t="str">
        <f t="shared" si="30"/>
        <v>FEBRERO</v>
      </c>
      <c r="H697" s="1">
        <v>901101232</v>
      </c>
      <c r="I697" s="1" t="s">
        <v>599</v>
      </c>
      <c r="J697" s="35">
        <f t="shared" si="32"/>
        <v>3102900</v>
      </c>
      <c r="K697" s="35">
        <v>589551</v>
      </c>
      <c r="L697" s="35">
        <v>3692451</v>
      </c>
      <c r="M697" s="1" t="s">
        <v>9455</v>
      </c>
      <c r="N697" s="3">
        <v>46057</v>
      </c>
      <c r="O697" s="1">
        <f t="shared" si="31"/>
        <v>2</v>
      </c>
      <c r="P697" s="1" t="s">
        <v>38</v>
      </c>
      <c r="Q697" s="1"/>
      <c r="R697" s="1"/>
      <c r="S697" s="1"/>
      <c r="T697" s="1"/>
      <c r="U697" s="3">
        <v>46066</v>
      </c>
      <c r="V697" s="1" t="s">
        <v>39</v>
      </c>
      <c r="W697" s="1"/>
      <c r="X697" s="1" t="s">
        <v>1122</v>
      </c>
    </row>
    <row r="698" spans="1:24" hidden="1">
      <c r="A698" s="1" t="s">
        <v>26</v>
      </c>
      <c r="B698" s="1" t="s">
        <v>1209</v>
      </c>
      <c r="C698" s="53">
        <v>62757</v>
      </c>
      <c r="D698" s="1" t="s">
        <v>1210</v>
      </c>
      <c r="E698" s="3">
        <v>46055</v>
      </c>
      <c r="F698" s="12">
        <v>46055.645960648151</v>
      </c>
      <c r="G698" s="12" t="str">
        <f t="shared" si="30"/>
        <v>FEBRERO</v>
      </c>
      <c r="H698" s="1">
        <v>860533413</v>
      </c>
      <c r="I698" s="1" t="s">
        <v>545</v>
      </c>
      <c r="J698" s="35">
        <f t="shared" si="32"/>
        <v>77800</v>
      </c>
      <c r="K698" s="35">
        <v>0</v>
      </c>
      <c r="L698" s="35">
        <v>77800</v>
      </c>
      <c r="M698" s="1" t="s">
        <v>54</v>
      </c>
      <c r="N698" s="3"/>
      <c r="O698" s="1">
        <f t="shared" si="31"/>
        <v>0</v>
      </c>
      <c r="P698" s="1"/>
      <c r="Q698" s="1"/>
      <c r="R698" s="1"/>
      <c r="S698" s="1"/>
      <c r="T698" s="1"/>
      <c r="U698" s="3"/>
      <c r="V698" s="1"/>
      <c r="W698" s="1"/>
      <c r="X698" s="1"/>
    </row>
    <row r="699" spans="1:24" hidden="1">
      <c r="A699" s="1" t="s">
        <v>26</v>
      </c>
      <c r="B699" s="1" t="s">
        <v>1211</v>
      </c>
      <c r="C699" s="52">
        <v>33450</v>
      </c>
      <c r="D699" s="1" t="s">
        <v>376</v>
      </c>
      <c r="E699" s="3">
        <v>46055</v>
      </c>
      <c r="F699" s="12">
        <v>46055.660162037035</v>
      </c>
      <c r="G699" s="12" t="str">
        <f t="shared" si="30"/>
        <v>FEBRERO</v>
      </c>
      <c r="H699" s="1">
        <v>9522660</v>
      </c>
      <c r="I699" s="1" t="s">
        <v>377</v>
      </c>
      <c r="J699" s="35">
        <f t="shared" si="32"/>
        <v>1295798.3</v>
      </c>
      <c r="K699" s="35">
        <v>246201.67</v>
      </c>
      <c r="L699" s="35">
        <v>1541999.97</v>
      </c>
      <c r="M699" s="1" t="s">
        <v>9455</v>
      </c>
      <c r="N699" s="3">
        <v>46057</v>
      </c>
      <c r="O699" s="1">
        <f t="shared" si="31"/>
        <v>2</v>
      </c>
      <c r="P699" s="1" t="s">
        <v>38</v>
      </c>
      <c r="Q699" s="1"/>
      <c r="R699" s="1"/>
      <c r="S699" s="1"/>
      <c r="T699" s="1"/>
      <c r="U699" s="3">
        <v>46066</v>
      </c>
      <c r="V699" s="1" t="s">
        <v>39</v>
      </c>
      <c r="W699" s="1"/>
      <c r="X699" s="1" t="s">
        <v>1122</v>
      </c>
    </row>
    <row r="700" spans="1:24" hidden="1">
      <c r="A700" s="1" t="s">
        <v>26</v>
      </c>
      <c r="B700" s="1" t="s">
        <v>1212</v>
      </c>
      <c r="C700" s="52">
        <v>166544</v>
      </c>
      <c r="D700" s="1" t="s">
        <v>1083</v>
      </c>
      <c r="E700" s="3">
        <v>46055</v>
      </c>
      <c r="F700" s="12">
        <v>46055.641342592593</v>
      </c>
      <c r="G700" s="12" t="str">
        <f t="shared" si="30"/>
        <v>FEBRERO</v>
      </c>
      <c r="H700" s="1">
        <v>860000018</v>
      </c>
      <c r="I700" s="1" t="s">
        <v>1084</v>
      </c>
      <c r="J700" s="35">
        <f t="shared" si="32"/>
        <v>761300</v>
      </c>
      <c r="K700" s="35">
        <v>135660</v>
      </c>
      <c r="L700" s="35">
        <v>896960</v>
      </c>
      <c r="M700" s="1" t="s">
        <v>70</v>
      </c>
      <c r="N700" s="3">
        <v>46057</v>
      </c>
      <c r="O700" s="1">
        <f t="shared" si="31"/>
        <v>2</v>
      </c>
      <c r="P700" s="1" t="s">
        <v>38</v>
      </c>
      <c r="Q700" s="1"/>
      <c r="R700" s="1"/>
      <c r="S700" s="1"/>
      <c r="T700" s="1"/>
      <c r="U700" s="3">
        <v>46066</v>
      </c>
      <c r="V700" s="1" t="s">
        <v>39</v>
      </c>
      <c r="W700" s="1"/>
      <c r="X700" s="1" t="s">
        <v>1122</v>
      </c>
    </row>
    <row r="701" spans="1:24" hidden="1">
      <c r="A701" s="1" t="s">
        <v>26</v>
      </c>
      <c r="B701" s="1" t="s">
        <v>1213</v>
      </c>
      <c r="C701" s="52">
        <v>21736</v>
      </c>
      <c r="D701" s="1" t="s">
        <v>28</v>
      </c>
      <c r="E701" s="3">
        <v>46055</v>
      </c>
      <c r="F701" s="12">
        <v>46055.412210648145</v>
      </c>
      <c r="G701" s="12" t="str">
        <f t="shared" si="30"/>
        <v>FEBRERO</v>
      </c>
      <c r="H701" s="1">
        <v>900083323</v>
      </c>
      <c r="I701" s="1" t="s">
        <v>1103</v>
      </c>
      <c r="J701" s="35">
        <f t="shared" si="32"/>
        <v>10499723</v>
      </c>
      <c r="K701" s="35">
        <v>1774638</v>
      </c>
      <c r="L701" s="35">
        <v>12274361</v>
      </c>
      <c r="M701" s="1" t="s">
        <v>195</v>
      </c>
      <c r="N701" s="3">
        <v>46056</v>
      </c>
      <c r="O701" s="1">
        <f t="shared" si="31"/>
        <v>1</v>
      </c>
      <c r="P701" s="1" t="s">
        <v>479</v>
      </c>
      <c r="Q701" s="1"/>
      <c r="R701" s="1"/>
      <c r="S701" s="1"/>
      <c r="T701" s="1"/>
      <c r="U701" s="3">
        <v>46057</v>
      </c>
      <c r="V701" s="1" t="s">
        <v>32</v>
      </c>
      <c r="W701" s="1" t="s">
        <v>1118</v>
      </c>
      <c r="X701" s="1" t="s">
        <v>1122</v>
      </c>
    </row>
    <row r="702" spans="1:24" hidden="1">
      <c r="A702" s="1" t="s">
        <v>26</v>
      </c>
      <c r="B702" s="1" t="s">
        <v>1214</v>
      </c>
      <c r="C702" s="52">
        <v>342403</v>
      </c>
      <c r="D702" s="1" t="s">
        <v>336</v>
      </c>
      <c r="E702" s="3">
        <v>46055</v>
      </c>
      <c r="F702" s="12">
        <v>46055.653171296297</v>
      </c>
      <c r="G702" s="12" t="str">
        <f t="shared" si="30"/>
        <v>FEBRERO</v>
      </c>
      <c r="H702" s="1">
        <v>800049074</v>
      </c>
      <c r="I702" s="1" t="s">
        <v>337</v>
      </c>
      <c r="J702" s="35">
        <f t="shared" si="32"/>
        <v>15373</v>
      </c>
      <c r="K702" s="35">
        <v>2921</v>
      </c>
      <c r="L702" s="35">
        <v>18294</v>
      </c>
      <c r="M702" s="1" t="s">
        <v>70</v>
      </c>
      <c r="N702" s="3">
        <v>46058</v>
      </c>
      <c r="O702" s="1">
        <f t="shared" si="31"/>
        <v>3</v>
      </c>
      <c r="P702" s="1" t="s">
        <v>38</v>
      </c>
      <c r="Q702" s="1"/>
      <c r="R702" s="3"/>
      <c r="S702" s="1"/>
      <c r="T702" s="1"/>
      <c r="U702" s="3">
        <v>46066</v>
      </c>
      <c r="V702" s="1" t="s">
        <v>39</v>
      </c>
      <c r="W702" s="1"/>
      <c r="X702" s="1" t="s">
        <v>1122</v>
      </c>
    </row>
    <row r="703" spans="1:24" hidden="1">
      <c r="A703" s="1" t="s">
        <v>26</v>
      </c>
      <c r="B703" s="1" t="s">
        <v>1215</v>
      </c>
      <c r="C703" s="52">
        <v>19591</v>
      </c>
      <c r="D703" s="1" t="s">
        <v>28</v>
      </c>
      <c r="E703" s="3">
        <v>46055</v>
      </c>
      <c r="F703" s="12">
        <v>46055.649780092594</v>
      </c>
      <c r="G703" s="12" t="str">
        <f t="shared" si="30"/>
        <v>FEBRERO</v>
      </c>
      <c r="H703" s="1">
        <v>890903388</v>
      </c>
      <c r="I703" s="1" t="s">
        <v>943</v>
      </c>
      <c r="J703" s="35">
        <f t="shared" si="32"/>
        <v>1699072</v>
      </c>
      <c r="K703" s="35">
        <v>322823.67999999999</v>
      </c>
      <c r="L703" s="35">
        <v>2021895.68</v>
      </c>
      <c r="M703" s="1" t="s">
        <v>54</v>
      </c>
      <c r="N703" s="3"/>
      <c r="O703" s="1">
        <f t="shared" si="31"/>
        <v>0</v>
      </c>
      <c r="P703" s="1"/>
      <c r="Q703" s="1"/>
      <c r="R703" s="1"/>
      <c r="S703" s="1"/>
      <c r="T703" s="1"/>
      <c r="U703" s="3">
        <v>46057</v>
      </c>
      <c r="V703" s="1" t="s">
        <v>39</v>
      </c>
      <c r="W703" s="1"/>
      <c r="X703" s="1"/>
    </row>
    <row r="704" spans="1:24" hidden="1">
      <c r="A704" s="1" t="s">
        <v>26</v>
      </c>
      <c r="B704" s="1" t="s">
        <v>1216</v>
      </c>
      <c r="C704" s="53">
        <v>1107568</v>
      </c>
      <c r="D704" s="1" t="s">
        <v>1217</v>
      </c>
      <c r="E704" s="3">
        <v>46055</v>
      </c>
      <c r="F704" s="12">
        <v>46055.677141203705</v>
      </c>
      <c r="G704" s="12" t="str">
        <f t="shared" si="30"/>
        <v>FEBRERO</v>
      </c>
      <c r="H704" s="1">
        <v>900155107</v>
      </c>
      <c r="I704" s="1" t="s">
        <v>1218</v>
      </c>
      <c r="J704" s="35">
        <f t="shared" si="32"/>
        <v>9600</v>
      </c>
      <c r="K704" s="35">
        <v>0</v>
      </c>
      <c r="L704" s="35">
        <v>9600</v>
      </c>
      <c r="M704" s="1" t="s">
        <v>54</v>
      </c>
      <c r="N704" s="3"/>
      <c r="O704" s="1">
        <f t="shared" si="31"/>
        <v>0</v>
      </c>
      <c r="P704" s="1"/>
      <c r="Q704" s="1"/>
      <c r="R704" s="1"/>
      <c r="S704" s="1"/>
      <c r="T704" s="1"/>
      <c r="U704" s="3"/>
      <c r="V704" s="1"/>
      <c r="W704" s="1"/>
      <c r="X704" s="1"/>
    </row>
    <row r="705" spans="1:24" hidden="1">
      <c r="A705" s="1" t="s">
        <v>26</v>
      </c>
      <c r="B705" s="1" t="s">
        <v>1219</v>
      </c>
      <c r="C705" s="52">
        <v>227</v>
      </c>
      <c r="D705" s="1" t="s">
        <v>1049</v>
      </c>
      <c r="E705" s="3">
        <v>46055</v>
      </c>
      <c r="F705" s="12">
        <v>46055.608900462961</v>
      </c>
      <c r="G705" s="12" t="str">
        <f t="shared" si="30"/>
        <v>FEBRERO</v>
      </c>
      <c r="H705" s="1">
        <v>900654063</v>
      </c>
      <c r="I705" s="1" t="s">
        <v>1050</v>
      </c>
      <c r="J705" s="35">
        <f t="shared" si="32"/>
        <v>2627500</v>
      </c>
      <c r="K705" s="35">
        <v>499225</v>
      </c>
      <c r="L705" s="35">
        <v>3126725</v>
      </c>
      <c r="M705" s="1" t="s">
        <v>195</v>
      </c>
      <c r="N705" s="3">
        <v>46056</v>
      </c>
      <c r="O705" s="1">
        <f t="shared" si="31"/>
        <v>1</v>
      </c>
      <c r="P705" s="1" t="s">
        <v>479</v>
      </c>
      <c r="Q705" s="1"/>
      <c r="R705" s="1"/>
      <c r="S705" s="1"/>
      <c r="T705" s="1"/>
      <c r="U705" s="3">
        <v>46057</v>
      </c>
      <c r="V705" s="1" t="s">
        <v>39</v>
      </c>
      <c r="W705" s="1"/>
      <c r="X705" s="1" t="s">
        <v>1122</v>
      </c>
    </row>
    <row r="706" spans="1:24" hidden="1">
      <c r="A706" s="1" t="s">
        <v>26</v>
      </c>
      <c r="B706" s="1" t="s">
        <v>1220</v>
      </c>
      <c r="C706" s="52">
        <v>29937</v>
      </c>
      <c r="D706" s="1" t="s">
        <v>28</v>
      </c>
      <c r="E706" s="3">
        <v>46055</v>
      </c>
      <c r="F706" s="12">
        <v>46055.60396990741</v>
      </c>
      <c r="G706" s="12" t="str">
        <f t="shared" ref="G706:G769" si="33">UPPER(TEXT(E706, "MMMM"))</f>
        <v>FEBRERO</v>
      </c>
      <c r="H706" s="1">
        <v>901356289</v>
      </c>
      <c r="I706" s="1" t="s">
        <v>1221</v>
      </c>
      <c r="J706" s="35">
        <f t="shared" si="32"/>
        <v>432000</v>
      </c>
      <c r="K706" s="35">
        <v>5130</v>
      </c>
      <c r="L706" s="35">
        <v>437130</v>
      </c>
      <c r="M706" s="1" t="s">
        <v>30</v>
      </c>
      <c r="N706" s="3">
        <v>46055</v>
      </c>
      <c r="O706" s="1">
        <f t="shared" ref="O706:O769" si="34">IFERROR(IF(-_xlfn.DAYS(E706,N706)&lt;0,0,-_xlfn.DAYS(E706,N706)), " - ")</f>
        <v>0</v>
      </c>
      <c r="P706" s="1" t="s">
        <v>1222</v>
      </c>
      <c r="Q706" s="1"/>
      <c r="R706" s="22"/>
      <c r="S706" s="1"/>
      <c r="T706" s="1"/>
      <c r="U706" s="3"/>
      <c r="V706" s="1"/>
      <c r="W706" s="1"/>
      <c r="X706" s="1" t="s">
        <v>1122</v>
      </c>
    </row>
    <row r="707" spans="1:24" hidden="1">
      <c r="A707" s="1" t="s">
        <v>82</v>
      </c>
      <c r="B707" s="1" t="s">
        <v>1223</v>
      </c>
      <c r="C707" s="52">
        <v>536380</v>
      </c>
      <c r="D707" s="1" t="s">
        <v>1224</v>
      </c>
      <c r="E707" s="3">
        <v>46055</v>
      </c>
      <c r="F707" s="12">
        <v>46055.542349537034</v>
      </c>
      <c r="G707" s="12" t="str">
        <f t="shared" si="33"/>
        <v>FEBRERO</v>
      </c>
      <c r="H707" s="1">
        <v>800185306</v>
      </c>
      <c r="I707" s="1" t="s">
        <v>928</v>
      </c>
      <c r="J707" s="35">
        <f t="shared" ref="J707:J770" si="35">L707-K707</f>
        <v>17500</v>
      </c>
      <c r="K707" s="35">
        <v>0</v>
      </c>
      <c r="L707" s="35">
        <v>17500</v>
      </c>
      <c r="M707" s="1" t="s">
        <v>54</v>
      </c>
      <c r="N707" s="3"/>
      <c r="O707" s="1">
        <f t="shared" si="34"/>
        <v>0</v>
      </c>
      <c r="P707" s="1"/>
      <c r="Q707" s="1"/>
      <c r="R707" s="1"/>
      <c r="S707" s="1"/>
      <c r="T707" s="1"/>
      <c r="U707" s="3"/>
      <c r="V707" s="1"/>
      <c r="W707" s="1"/>
      <c r="X707" s="1"/>
    </row>
    <row r="708" spans="1:24" hidden="1">
      <c r="A708" s="1" t="s">
        <v>26</v>
      </c>
      <c r="B708" s="1" t="s">
        <v>1225</v>
      </c>
      <c r="C708" s="53">
        <v>139334</v>
      </c>
      <c r="D708" s="1" t="s">
        <v>1226</v>
      </c>
      <c r="E708" s="3">
        <v>46055</v>
      </c>
      <c r="F708" s="12">
        <v>46055.550266203703</v>
      </c>
      <c r="G708" s="12" t="str">
        <f t="shared" si="33"/>
        <v>FEBRERO</v>
      </c>
      <c r="H708" s="1">
        <v>900276962</v>
      </c>
      <c r="I708" s="1" t="s">
        <v>891</v>
      </c>
      <c r="J708" s="35">
        <f t="shared" si="35"/>
        <v>40606.61</v>
      </c>
      <c r="K708" s="35">
        <v>5193.3900000000003</v>
      </c>
      <c r="L708" s="35">
        <v>45800</v>
      </c>
      <c r="M708" s="1" t="s">
        <v>54</v>
      </c>
      <c r="N708" s="3"/>
      <c r="O708" s="1">
        <f t="shared" si="34"/>
        <v>0</v>
      </c>
      <c r="P708" s="1"/>
      <c r="Q708" s="1"/>
      <c r="R708" s="1"/>
      <c r="S708" s="1"/>
      <c r="T708" s="1"/>
      <c r="U708" s="3"/>
      <c r="V708" s="1"/>
      <c r="W708" s="1"/>
      <c r="X708" s="1"/>
    </row>
    <row r="709" spans="1:24" hidden="1">
      <c r="A709" s="1" t="s">
        <v>26</v>
      </c>
      <c r="B709" s="1" t="s">
        <v>1227</v>
      </c>
      <c r="C709" s="52">
        <v>104236</v>
      </c>
      <c r="D709" s="1" t="s">
        <v>420</v>
      </c>
      <c r="E709" s="3">
        <v>46055</v>
      </c>
      <c r="F709" s="12">
        <v>46055.491377314815</v>
      </c>
      <c r="G709" s="12" t="str">
        <f t="shared" si="33"/>
        <v>FEBRERO</v>
      </c>
      <c r="H709" s="1">
        <v>830120839</v>
      </c>
      <c r="I709" s="1" t="s">
        <v>421</v>
      </c>
      <c r="J709" s="35">
        <f t="shared" si="35"/>
        <v>118002</v>
      </c>
      <c r="K709" s="35">
        <v>22420</v>
      </c>
      <c r="L709" s="35">
        <v>140422</v>
      </c>
      <c r="M709" s="1" t="s">
        <v>70</v>
      </c>
      <c r="N709" s="3">
        <v>46059</v>
      </c>
      <c r="O709" s="1">
        <f t="shared" si="34"/>
        <v>4</v>
      </c>
      <c r="P709" s="1" t="s">
        <v>38</v>
      </c>
      <c r="Q709" s="1"/>
      <c r="R709" s="1"/>
      <c r="S709" s="1"/>
      <c r="T709" s="1"/>
      <c r="U709" s="3">
        <v>46062</v>
      </c>
      <c r="V709" s="1" t="s">
        <v>39</v>
      </c>
      <c r="W709" s="1"/>
      <c r="X709" s="1" t="s">
        <v>1122</v>
      </c>
    </row>
    <row r="710" spans="1:24" hidden="1">
      <c r="A710" s="1" t="s">
        <v>26</v>
      </c>
      <c r="B710" s="1" t="s">
        <v>1228</v>
      </c>
      <c r="C710" s="52">
        <v>100</v>
      </c>
      <c r="D710" s="1" t="s">
        <v>455</v>
      </c>
      <c r="E710" s="3">
        <v>46055</v>
      </c>
      <c r="F710" s="12">
        <v>46055.484201388892</v>
      </c>
      <c r="G710" s="12" t="str">
        <f t="shared" si="33"/>
        <v>FEBRERO</v>
      </c>
      <c r="H710" s="1">
        <v>42790604</v>
      </c>
      <c r="I710" s="1" t="s">
        <v>456</v>
      </c>
      <c r="J710" s="35">
        <f t="shared" si="35"/>
        <v>16479495</v>
      </c>
      <c r="K710" s="35">
        <v>3131104.05</v>
      </c>
      <c r="L710" s="35">
        <v>19610599.050000001</v>
      </c>
      <c r="M710" s="1" t="s">
        <v>195</v>
      </c>
      <c r="N710" s="3">
        <v>46056</v>
      </c>
      <c r="O710" s="1">
        <f t="shared" si="34"/>
        <v>1</v>
      </c>
      <c r="P710" s="1" t="s">
        <v>479</v>
      </c>
      <c r="Q710" s="1"/>
      <c r="R710" s="1"/>
      <c r="S710" s="1"/>
      <c r="T710" s="1"/>
      <c r="U710" s="3">
        <v>46057</v>
      </c>
      <c r="V710" s="1" t="s">
        <v>39</v>
      </c>
      <c r="W710" s="1"/>
      <c r="X710" s="1" t="s">
        <v>1122</v>
      </c>
    </row>
    <row r="711" spans="1:24" hidden="1">
      <c r="A711" s="1" t="s">
        <v>26</v>
      </c>
      <c r="B711" s="1" t="s">
        <v>1229</v>
      </c>
      <c r="C711" s="52">
        <v>3542</v>
      </c>
      <c r="D711" s="1" t="s">
        <v>28</v>
      </c>
      <c r="E711" s="3">
        <v>46055</v>
      </c>
      <c r="F711" s="12">
        <v>46055.469953703701</v>
      </c>
      <c r="G711" s="12" t="str">
        <f t="shared" si="33"/>
        <v>FEBRERO</v>
      </c>
      <c r="H711" s="1">
        <v>811027589</v>
      </c>
      <c r="I711" s="1" t="s">
        <v>29</v>
      </c>
      <c r="J711" s="35">
        <f t="shared" si="35"/>
        <v>18072600</v>
      </c>
      <c r="K711" s="35">
        <v>3433794</v>
      </c>
      <c r="L711" s="35">
        <v>21506394</v>
      </c>
      <c r="M711" s="1" t="s">
        <v>30</v>
      </c>
      <c r="N711" s="3">
        <v>46056</v>
      </c>
      <c r="O711" s="1">
        <f t="shared" si="34"/>
        <v>1</v>
      </c>
      <c r="P711" s="1" t="s">
        <v>1230</v>
      </c>
      <c r="Q711" s="1"/>
      <c r="R711" s="1"/>
      <c r="S711" s="1"/>
      <c r="T711" s="1"/>
      <c r="U711" s="3">
        <v>46057</v>
      </c>
      <c r="V711" s="1" t="s">
        <v>32</v>
      </c>
      <c r="W711" s="1"/>
      <c r="X711" s="1" t="s">
        <v>1122</v>
      </c>
    </row>
    <row r="712" spans="1:24" hidden="1">
      <c r="A712" s="1" t="s">
        <v>26</v>
      </c>
      <c r="B712" s="1" t="s">
        <v>1231</v>
      </c>
      <c r="C712" s="52">
        <v>17612898</v>
      </c>
      <c r="D712" s="1" t="s">
        <v>1232</v>
      </c>
      <c r="E712" s="3">
        <v>46055</v>
      </c>
      <c r="F712" s="12">
        <v>46055.454745370371</v>
      </c>
      <c r="G712" s="12" t="str">
        <f t="shared" si="33"/>
        <v>FEBRERO</v>
      </c>
      <c r="H712" s="1">
        <v>860037013</v>
      </c>
      <c r="I712" s="1" t="s">
        <v>1233</v>
      </c>
      <c r="J712" s="36">
        <f t="shared" si="35"/>
        <v>256200</v>
      </c>
      <c r="K712" s="36">
        <v>0</v>
      </c>
      <c r="L712" s="36">
        <v>256200</v>
      </c>
      <c r="M712" s="1" t="s">
        <v>70</v>
      </c>
      <c r="N712" s="3">
        <v>46056</v>
      </c>
      <c r="O712" s="1">
        <f t="shared" si="34"/>
        <v>1</v>
      </c>
      <c r="P712" s="1" t="s">
        <v>38</v>
      </c>
      <c r="Q712" s="1"/>
      <c r="R712" s="1"/>
      <c r="S712" s="1"/>
      <c r="T712" s="1"/>
      <c r="U712" s="3">
        <v>46062</v>
      </c>
      <c r="V712" s="1" t="s">
        <v>39</v>
      </c>
      <c r="W712" s="1"/>
      <c r="X712" s="1" t="s">
        <v>1122</v>
      </c>
    </row>
    <row r="713" spans="1:24" hidden="1">
      <c r="A713" s="1" t="s">
        <v>26</v>
      </c>
      <c r="B713" s="1" t="s">
        <v>1234</v>
      </c>
      <c r="C713" s="52">
        <v>102</v>
      </c>
      <c r="D713" s="1" t="s">
        <v>521</v>
      </c>
      <c r="E713" s="3">
        <v>46055</v>
      </c>
      <c r="F713" s="12">
        <v>46055.454224537039</v>
      </c>
      <c r="G713" s="12" t="str">
        <f t="shared" si="33"/>
        <v>FEBRERO</v>
      </c>
      <c r="H713" s="1">
        <v>901693444</v>
      </c>
      <c r="I713" s="1" t="s">
        <v>522</v>
      </c>
      <c r="J713" s="35">
        <f t="shared" si="35"/>
        <v>33661928</v>
      </c>
      <c r="K713" s="35">
        <v>6395766.3200000003</v>
      </c>
      <c r="L713" s="35">
        <v>40057694.32</v>
      </c>
      <c r="M713" s="1" t="s">
        <v>195</v>
      </c>
      <c r="N713" s="3">
        <v>46056</v>
      </c>
      <c r="O713" s="1">
        <f t="shared" si="34"/>
        <v>1</v>
      </c>
      <c r="P713" s="1" t="s">
        <v>479</v>
      </c>
      <c r="Q713" s="1"/>
      <c r="R713" s="1"/>
      <c r="S713" s="1"/>
      <c r="T713" s="1"/>
      <c r="U713" s="3">
        <v>46057</v>
      </c>
      <c r="V713" s="1" t="s">
        <v>32</v>
      </c>
      <c r="W713" s="1"/>
      <c r="X713" s="1" t="s">
        <v>1122</v>
      </c>
    </row>
    <row r="714" spans="1:24" hidden="1">
      <c r="A714" s="1" t="s">
        <v>26</v>
      </c>
      <c r="B714" s="1" t="s">
        <v>1235</v>
      </c>
      <c r="C714" s="52">
        <v>93727</v>
      </c>
      <c r="D714" s="1" t="s">
        <v>638</v>
      </c>
      <c r="E714" s="3">
        <v>46055</v>
      </c>
      <c r="F714" s="12">
        <v>46055.444432870368</v>
      </c>
      <c r="G714" s="12" t="str">
        <f t="shared" si="33"/>
        <v>FEBRERO</v>
      </c>
      <c r="H714" s="1">
        <v>800128989</v>
      </c>
      <c r="I714" s="1" t="s">
        <v>639</v>
      </c>
      <c r="J714" s="35">
        <f t="shared" si="35"/>
        <v>196014</v>
      </c>
      <c r="K714" s="35">
        <v>37242.660000000003</v>
      </c>
      <c r="L714" s="35">
        <v>233256.66</v>
      </c>
      <c r="M714" s="1" t="s">
        <v>264</v>
      </c>
      <c r="N714" s="3">
        <v>46057</v>
      </c>
      <c r="O714" s="1">
        <f t="shared" si="34"/>
        <v>2</v>
      </c>
      <c r="P714" s="1" t="s">
        <v>38</v>
      </c>
      <c r="Q714" s="1"/>
      <c r="R714" s="1"/>
      <c r="S714" s="1"/>
      <c r="T714" s="1"/>
      <c r="U714" s="3">
        <v>46059</v>
      </c>
      <c r="V714" s="1" t="s">
        <v>39</v>
      </c>
      <c r="W714" s="1"/>
      <c r="X714" s="1" t="s">
        <v>1122</v>
      </c>
    </row>
    <row r="715" spans="1:24" hidden="1">
      <c r="A715" s="1" t="s">
        <v>26</v>
      </c>
      <c r="B715" s="1" t="s">
        <v>1236</v>
      </c>
      <c r="C715" s="52">
        <v>166428</v>
      </c>
      <c r="D715" s="1" t="s">
        <v>1083</v>
      </c>
      <c r="E715" s="3">
        <v>46055</v>
      </c>
      <c r="F715" s="12">
        <v>46055.393807870372</v>
      </c>
      <c r="G715" s="12" t="str">
        <f t="shared" si="33"/>
        <v>FEBRERO</v>
      </c>
      <c r="H715" s="1">
        <v>860000018</v>
      </c>
      <c r="I715" s="1" t="s">
        <v>1084</v>
      </c>
      <c r="J715" s="35">
        <f t="shared" si="35"/>
        <v>1603248</v>
      </c>
      <c r="K715" s="35">
        <v>264480</v>
      </c>
      <c r="L715" s="35">
        <v>1867728</v>
      </c>
      <c r="M715" s="1" t="s">
        <v>70</v>
      </c>
      <c r="N715" s="3">
        <v>46056</v>
      </c>
      <c r="O715" s="1">
        <f t="shared" si="34"/>
        <v>1</v>
      </c>
      <c r="P715" s="1" t="s">
        <v>38</v>
      </c>
      <c r="Q715" s="1"/>
      <c r="R715" s="1"/>
      <c r="S715" s="1"/>
      <c r="T715" s="1"/>
      <c r="U715" s="3">
        <v>46066</v>
      </c>
      <c r="V715" s="1" t="s">
        <v>39</v>
      </c>
      <c r="W715" s="1"/>
      <c r="X715" s="1" t="s">
        <v>1122</v>
      </c>
    </row>
    <row r="716" spans="1:24" hidden="1">
      <c r="A716" s="1" t="s">
        <v>26</v>
      </c>
      <c r="B716" s="1" t="s">
        <v>1237</v>
      </c>
      <c r="C716" s="52">
        <v>194925</v>
      </c>
      <c r="D716" s="1" t="s">
        <v>28</v>
      </c>
      <c r="E716" s="3">
        <v>46055</v>
      </c>
      <c r="F716" s="12">
        <v>46055.367847222224</v>
      </c>
      <c r="G716" s="12" t="str">
        <f t="shared" si="33"/>
        <v>FEBRERO</v>
      </c>
      <c r="H716" s="1">
        <v>800180675</v>
      </c>
      <c r="I716" s="1" t="s">
        <v>596</v>
      </c>
      <c r="J716" s="35">
        <f t="shared" si="35"/>
        <v>1965813</v>
      </c>
      <c r="K716" s="35">
        <v>0</v>
      </c>
      <c r="L716" s="35">
        <v>1965813</v>
      </c>
      <c r="M716" s="1" t="s">
        <v>195</v>
      </c>
      <c r="N716" s="3">
        <v>46056</v>
      </c>
      <c r="O716" s="1">
        <f t="shared" si="34"/>
        <v>1</v>
      </c>
      <c r="P716" s="1" t="s">
        <v>479</v>
      </c>
      <c r="Q716" s="1"/>
      <c r="R716" s="1"/>
      <c r="S716" s="1"/>
      <c r="T716" s="1"/>
      <c r="U716" s="3">
        <v>46057</v>
      </c>
      <c r="V716" s="1" t="s">
        <v>39</v>
      </c>
      <c r="W716" s="1"/>
      <c r="X716" s="1" t="s">
        <v>1122</v>
      </c>
    </row>
    <row r="717" spans="1:24" hidden="1">
      <c r="A717" s="1" t="s">
        <v>26</v>
      </c>
      <c r="B717" s="1" t="s">
        <v>1238</v>
      </c>
      <c r="C717" s="52">
        <v>722068</v>
      </c>
      <c r="D717" s="1" t="s">
        <v>817</v>
      </c>
      <c r="E717" s="3">
        <v>46055</v>
      </c>
      <c r="F717" s="12">
        <v>46055.34306712963</v>
      </c>
      <c r="G717" s="12" t="str">
        <f t="shared" si="33"/>
        <v>FEBRERO</v>
      </c>
      <c r="H717" s="1">
        <v>890915475</v>
      </c>
      <c r="I717" s="1" t="s">
        <v>818</v>
      </c>
      <c r="J717" s="35">
        <f t="shared" si="35"/>
        <v>1565085</v>
      </c>
      <c r="K717" s="35">
        <v>297366.15000000002</v>
      </c>
      <c r="L717" s="35">
        <v>1862451.15</v>
      </c>
      <c r="M717" s="1" t="s">
        <v>70</v>
      </c>
      <c r="N717" s="3">
        <v>46058</v>
      </c>
      <c r="O717" s="1">
        <f t="shared" si="34"/>
        <v>3</v>
      </c>
      <c r="P717" s="1" t="s">
        <v>38</v>
      </c>
      <c r="Q717" s="1"/>
      <c r="R717" s="1"/>
      <c r="S717" s="1"/>
      <c r="T717" s="1"/>
      <c r="U717" s="3">
        <v>46066</v>
      </c>
      <c r="V717" s="1" t="s">
        <v>39</v>
      </c>
      <c r="W717" s="1"/>
      <c r="X717" s="1" t="s">
        <v>1122</v>
      </c>
    </row>
    <row r="718" spans="1:24" hidden="1">
      <c r="A718" s="1" t="s">
        <v>26</v>
      </c>
      <c r="B718" s="1" t="s">
        <v>1239</v>
      </c>
      <c r="C718" s="52">
        <v>722052</v>
      </c>
      <c r="D718" s="1" t="s">
        <v>817</v>
      </c>
      <c r="E718" s="3">
        <v>46055</v>
      </c>
      <c r="F718" s="12">
        <v>46055.322708333333</v>
      </c>
      <c r="G718" s="12" t="str">
        <f t="shared" si="33"/>
        <v>FEBRERO</v>
      </c>
      <c r="H718" s="1">
        <v>890915475</v>
      </c>
      <c r="I718" s="1" t="s">
        <v>818</v>
      </c>
      <c r="J718" s="35">
        <f t="shared" si="35"/>
        <v>787130</v>
      </c>
      <c r="K718" s="35">
        <v>149554.70000000001</v>
      </c>
      <c r="L718" s="35">
        <v>936684.7</v>
      </c>
      <c r="M718" s="1" t="s">
        <v>70</v>
      </c>
      <c r="N718" s="3">
        <v>46058</v>
      </c>
      <c r="O718" s="1">
        <f t="shared" si="34"/>
        <v>3</v>
      </c>
      <c r="P718" s="1" t="s">
        <v>38</v>
      </c>
      <c r="Q718" s="1"/>
      <c r="R718" s="1"/>
      <c r="S718" s="1"/>
      <c r="T718" s="1"/>
      <c r="U718" s="3">
        <v>46066</v>
      </c>
      <c r="V718" s="1" t="s">
        <v>39</v>
      </c>
      <c r="W718" s="1"/>
      <c r="X718" s="1" t="s">
        <v>1122</v>
      </c>
    </row>
    <row r="719" spans="1:24" hidden="1">
      <c r="A719" s="1" t="s">
        <v>26</v>
      </c>
      <c r="B719" s="1" t="s">
        <v>1240</v>
      </c>
      <c r="C719" s="52">
        <v>512</v>
      </c>
      <c r="D719" s="1" t="s">
        <v>35</v>
      </c>
      <c r="E719" s="3">
        <v>46055</v>
      </c>
      <c r="F719" s="12">
        <v>46055.306006944447</v>
      </c>
      <c r="G719" s="12" t="str">
        <f t="shared" si="33"/>
        <v>FEBRERO</v>
      </c>
      <c r="H719" s="1">
        <v>901741749</v>
      </c>
      <c r="I719" s="1" t="s">
        <v>36</v>
      </c>
      <c r="J719" s="35">
        <f t="shared" si="35"/>
        <v>2500000</v>
      </c>
      <c r="K719" s="35">
        <v>475000</v>
      </c>
      <c r="L719" s="35">
        <v>2975000</v>
      </c>
      <c r="M719" s="1" t="s">
        <v>9455</v>
      </c>
      <c r="N719" s="3">
        <v>46056</v>
      </c>
      <c r="O719" s="1">
        <f t="shared" si="34"/>
        <v>1</v>
      </c>
      <c r="P719" s="1" t="s">
        <v>38</v>
      </c>
      <c r="Q719" s="1"/>
      <c r="R719" s="1"/>
      <c r="S719" s="1"/>
      <c r="T719" s="1"/>
      <c r="U719" s="3">
        <v>46066</v>
      </c>
      <c r="V719" s="1" t="s">
        <v>39</v>
      </c>
      <c r="W719" s="1"/>
      <c r="X719" s="1" t="s">
        <v>1122</v>
      </c>
    </row>
    <row r="720" spans="1:24" hidden="1">
      <c r="A720" s="1" t="s">
        <v>26</v>
      </c>
      <c r="B720" s="1" t="s">
        <v>1241</v>
      </c>
      <c r="C720" s="52">
        <v>563988</v>
      </c>
      <c r="D720" s="1" t="s">
        <v>159</v>
      </c>
      <c r="E720" s="3">
        <v>46055</v>
      </c>
      <c r="F720" s="12">
        <v>46055.302743055552</v>
      </c>
      <c r="G720" s="12" t="str">
        <f t="shared" si="33"/>
        <v>FEBRERO</v>
      </c>
      <c r="H720" s="1">
        <v>890800788</v>
      </c>
      <c r="I720" s="1" t="s">
        <v>160</v>
      </c>
      <c r="J720" s="35">
        <f t="shared" si="35"/>
        <v>165740</v>
      </c>
      <c r="K720" s="35">
        <v>31491</v>
      </c>
      <c r="L720" s="35">
        <v>197231</v>
      </c>
      <c r="M720" s="1" t="s">
        <v>70</v>
      </c>
      <c r="N720" s="3">
        <v>46056</v>
      </c>
      <c r="O720" s="1">
        <f t="shared" si="34"/>
        <v>1</v>
      </c>
      <c r="P720" s="1" t="s">
        <v>38</v>
      </c>
      <c r="Q720" s="1"/>
      <c r="R720" s="1"/>
      <c r="S720" s="1"/>
      <c r="T720" s="1"/>
      <c r="U720" s="3">
        <v>46066</v>
      </c>
      <c r="V720" s="1" t="s">
        <v>39</v>
      </c>
      <c r="W720" s="1"/>
      <c r="X720" s="1" t="s">
        <v>1122</v>
      </c>
    </row>
    <row r="721" spans="1:24" hidden="1">
      <c r="A721" s="1" t="s">
        <v>26</v>
      </c>
      <c r="B721" s="1" t="s">
        <v>1242</v>
      </c>
      <c r="C721" s="52">
        <v>8655</v>
      </c>
      <c r="D721" s="1" t="s">
        <v>1054</v>
      </c>
      <c r="E721" s="3">
        <v>46055</v>
      </c>
      <c r="F721" s="12">
        <v>46055.28087962963</v>
      </c>
      <c r="G721" s="12" t="str">
        <f t="shared" si="33"/>
        <v>FEBRERO</v>
      </c>
      <c r="H721" s="1">
        <v>900614579</v>
      </c>
      <c r="I721" s="1" t="s">
        <v>1055</v>
      </c>
      <c r="J721" s="35">
        <f t="shared" si="35"/>
        <v>1466940</v>
      </c>
      <c r="K721" s="35">
        <v>278718.59999999998</v>
      </c>
      <c r="L721" s="35">
        <v>1745658.6</v>
      </c>
      <c r="M721" s="1" t="s">
        <v>70</v>
      </c>
      <c r="N721" s="3">
        <v>46058</v>
      </c>
      <c r="O721" s="1">
        <f t="shared" si="34"/>
        <v>3</v>
      </c>
      <c r="P721" s="1" t="s">
        <v>38</v>
      </c>
      <c r="Q721" s="1"/>
      <c r="R721" s="1"/>
      <c r="S721" s="1"/>
      <c r="T721" s="1"/>
      <c r="U721" s="3">
        <v>46066</v>
      </c>
      <c r="V721" s="1" t="s">
        <v>39</v>
      </c>
      <c r="W721" s="1"/>
      <c r="X721" s="1" t="s">
        <v>1122</v>
      </c>
    </row>
    <row r="722" spans="1:24" hidden="1">
      <c r="A722" s="1" t="s">
        <v>26</v>
      </c>
      <c r="B722" s="1" t="s">
        <v>1243</v>
      </c>
      <c r="C722" s="52">
        <v>511</v>
      </c>
      <c r="D722" s="1" t="s">
        <v>35</v>
      </c>
      <c r="E722" s="3">
        <v>46055</v>
      </c>
      <c r="F722" s="12">
        <v>46055.29241898148</v>
      </c>
      <c r="G722" s="12" t="str">
        <f t="shared" si="33"/>
        <v>FEBRERO</v>
      </c>
      <c r="H722" s="1">
        <v>901741749</v>
      </c>
      <c r="I722" s="1" t="s">
        <v>36</v>
      </c>
      <c r="J722" s="35">
        <f t="shared" si="35"/>
        <v>4950000</v>
      </c>
      <c r="K722" s="35">
        <v>940500</v>
      </c>
      <c r="L722" s="35">
        <v>5890500</v>
      </c>
      <c r="M722" s="1" t="s">
        <v>9455</v>
      </c>
      <c r="N722" s="3">
        <v>46056</v>
      </c>
      <c r="O722" s="1">
        <f t="shared" si="34"/>
        <v>1</v>
      </c>
      <c r="P722" s="1" t="s">
        <v>38</v>
      </c>
      <c r="Q722" s="1"/>
      <c r="R722" s="1"/>
      <c r="S722" s="1"/>
      <c r="T722" s="1"/>
      <c r="U722" s="3">
        <v>46066</v>
      </c>
      <c r="V722" s="22" t="s">
        <v>39</v>
      </c>
      <c r="W722" s="1"/>
      <c r="X722" s="1" t="s">
        <v>1122</v>
      </c>
    </row>
    <row r="723" spans="1:24" hidden="1">
      <c r="A723" s="1" t="s">
        <v>26</v>
      </c>
      <c r="B723" s="1" t="s">
        <v>1244</v>
      </c>
      <c r="C723" s="52">
        <v>722014</v>
      </c>
      <c r="D723" s="1" t="s">
        <v>817</v>
      </c>
      <c r="E723" s="3">
        <v>46055</v>
      </c>
      <c r="F723" s="12">
        <v>46055.291261574072</v>
      </c>
      <c r="G723" s="12" t="str">
        <f t="shared" si="33"/>
        <v>FEBRERO</v>
      </c>
      <c r="H723" s="1">
        <v>890915475</v>
      </c>
      <c r="I723" s="1" t="s">
        <v>818</v>
      </c>
      <c r="J723" s="35">
        <f t="shared" si="35"/>
        <v>89986</v>
      </c>
      <c r="K723" s="35">
        <v>17097.34</v>
      </c>
      <c r="L723" s="35">
        <v>107083.34</v>
      </c>
      <c r="M723" s="1" t="s">
        <v>70</v>
      </c>
      <c r="N723" s="3">
        <v>46056</v>
      </c>
      <c r="O723" s="1">
        <f t="shared" si="34"/>
        <v>1</v>
      </c>
      <c r="P723" s="1" t="s">
        <v>38</v>
      </c>
      <c r="Q723" s="1"/>
      <c r="R723" s="1"/>
      <c r="S723" s="1"/>
      <c r="T723" s="1"/>
      <c r="U723" s="3">
        <v>46066</v>
      </c>
      <c r="V723" s="1" t="s">
        <v>39</v>
      </c>
      <c r="W723" s="1"/>
      <c r="X723" s="1" t="s">
        <v>1122</v>
      </c>
    </row>
    <row r="724" spans="1:24" hidden="1">
      <c r="A724" s="1" t="s">
        <v>26</v>
      </c>
      <c r="B724" s="1" t="s">
        <v>1245</v>
      </c>
      <c r="C724" s="52">
        <v>5381</v>
      </c>
      <c r="D724" s="1" t="s">
        <v>28</v>
      </c>
      <c r="E724" s="3">
        <v>46055</v>
      </c>
      <c r="F724" s="12">
        <v>46055.285069444442</v>
      </c>
      <c r="G724" s="12" t="str">
        <f t="shared" si="33"/>
        <v>FEBRERO</v>
      </c>
      <c r="H724" s="1">
        <v>901876875</v>
      </c>
      <c r="I724" s="1" t="s">
        <v>1246</v>
      </c>
      <c r="J724" s="35">
        <f t="shared" si="35"/>
        <v>296800</v>
      </c>
      <c r="K724" s="35">
        <v>56392</v>
      </c>
      <c r="L724" s="35">
        <v>353192</v>
      </c>
      <c r="M724" s="1" t="s">
        <v>70</v>
      </c>
      <c r="N724" s="3">
        <v>46057</v>
      </c>
      <c r="O724" s="1">
        <f t="shared" si="34"/>
        <v>2</v>
      </c>
      <c r="P724" s="1" t="s">
        <v>38</v>
      </c>
      <c r="Q724" s="1"/>
      <c r="R724" s="1"/>
      <c r="S724" s="1"/>
      <c r="T724" s="1"/>
      <c r="U724" s="3">
        <v>46059</v>
      </c>
      <c r="V724" s="1" t="s">
        <v>39</v>
      </c>
      <c r="W724" s="1"/>
      <c r="X724" s="1" t="s">
        <v>1122</v>
      </c>
    </row>
    <row r="725" spans="1:24" hidden="1">
      <c r="A725" s="1" t="s">
        <v>26</v>
      </c>
      <c r="B725" s="1" t="s">
        <v>1247</v>
      </c>
      <c r="C725" s="52">
        <v>721981</v>
      </c>
      <c r="D725" s="1" t="s">
        <v>817</v>
      </c>
      <c r="E725" s="3">
        <v>46055</v>
      </c>
      <c r="F725" s="12">
        <v>46055.270266203705</v>
      </c>
      <c r="G725" s="12" t="str">
        <f t="shared" si="33"/>
        <v>FEBRERO</v>
      </c>
      <c r="H725" s="1">
        <v>890915475</v>
      </c>
      <c r="I725" s="1" t="s">
        <v>818</v>
      </c>
      <c r="J725" s="35">
        <f t="shared" si="35"/>
        <v>3677939.9999999995</v>
      </c>
      <c r="K725" s="35">
        <v>698808.6</v>
      </c>
      <c r="L725" s="35">
        <v>4376748.5999999996</v>
      </c>
      <c r="M725" s="1" t="s">
        <v>70</v>
      </c>
      <c r="N725" s="3">
        <v>46057</v>
      </c>
      <c r="O725" s="1">
        <f t="shared" si="34"/>
        <v>2</v>
      </c>
      <c r="P725" s="1" t="s">
        <v>38</v>
      </c>
      <c r="Q725" s="1"/>
      <c r="R725" s="1"/>
      <c r="S725" s="1"/>
      <c r="T725" s="1"/>
      <c r="U725" s="3">
        <v>46062</v>
      </c>
      <c r="V725" s="1" t="s">
        <v>39</v>
      </c>
      <c r="W725" s="1"/>
      <c r="X725" s="1" t="s">
        <v>1122</v>
      </c>
    </row>
    <row r="726" spans="1:24" hidden="1">
      <c r="A726" s="1" t="s">
        <v>26</v>
      </c>
      <c r="B726" s="1" t="s">
        <v>1248</v>
      </c>
      <c r="C726" s="52">
        <v>721974</v>
      </c>
      <c r="D726" s="1" t="s">
        <v>817</v>
      </c>
      <c r="E726" s="3">
        <v>46055</v>
      </c>
      <c r="F726" s="12">
        <v>46055.265949074077</v>
      </c>
      <c r="G726" s="12" t="str">
        <f t="shared" si="33"/>
        <v>FEBRERO</v>
      </c>
      <c r="H726" s="1">
        <v>890915475</v>
      </c>
      <c r="I726" s="1" t="s">
        <v>818</v>
      </c>
      <c r="J726" s="35">
        <f t="shared" si="35"/>
        <v>1201196</v>
      </c>
      <c r="K726" s="35">
        <v>228227.24</v>
      </c>
      <c r="L726" s="35">
        <v>1429423.24</v>
      </c>
      <c r="M726" s="1" t="s">
        <v>70</v>
      </c>
      <c r="N726" s="3">
        <v>46057</v>
      </c>
      <c r="O726" s="1">
        <f t="shared" si="34"/>
        <v>2</v>
      </c>
      <c r="P726" s="1" t="s">
        <v>38</v>
      </c>
      <c r="Q726" s="1"/>
      <c r="R726" s="1"/>
      <c r="S726" s="1"/>
      <c r="T726" s="1"/>
      <c r="U726" s="3">
        <v>46062</v>
      </c>
      <c r="V726" s="1" t="s">
        <v>39</v>
      </c>
      <c r="W726" s="1"/>
      <c r="X726" s="1" t="s">
        <v>1122</v>
      </c>
    </row>
    <row r="727" spans="1:24" hidden="1">
      <c r="A727" s="1" t="s">
        <v>26</v>
      </c>
      <c r="B727" s="1" t="s">
        <v>1249</v>
      </c>
      <c r="C727" s="52">
        <v>331</v>
      </c>
      <c r="D727" s="1" t="s">
        <v>708</v>
      </c>
      <c r="E727" s="3">
        <v>46055</v>
      </c>
      <c r="F727" s="12">
        <v>46055.347071759257</v>
      </c>
      <c r="G727" s="12" t="str">
        <f t="shared" si="33"/>
        <v>FEBRERO</v>
      </c>
      <c r="H727" s="1">
        <v>900484386</v>
      </c>
      <c r="I727" s="1" t="s">
        <v>709</v>
      </c>
      <c r="J727" s="35">
        <f t="shared" si="35"/>
        <v>27859250</v>
      </c>
      <c r="K727" s="35">
        <v>5293257.5</v>
      </c>
      <c r="L727" s="35">
        <v>33152507.5</v>
      </c>
      <c r="M727" s="1" t="s">
        <v>195</v>
      </c>
      <c r="N727" s="3">
        <v>46056</v>
      </c>
      <c r="O727" s="1">
        <f t="shared" si="34"/>
        <v>1</v>
      </c>
      <c r="P727" s="1" t="s">
        <v>479</v>
      </c>
      <c r="Q727" s="1"/>
      <c r="R727" s="1"/>
      <c r="S727" s="1"/>
      <c r="T727" s="1"/>
      <c r="U727" s="3">
        <v>46057</v>
      </c>
      <c r="V727" s="1" t="s">
        <v>39</v>
      </c>
      <c r="W727" s="1"/>
      <c r="X727" s="1" t="s">
        <v>1122</v>
      </c>
    </row>
    <row r="728" spans="1:24" hidden="1">
      <c r="A728" s="1" t="s">
        <v>26</v>
      </c>
      <c r="B728" s="1" t="s">
        <v>1250</v>
      </c>
      <c r="C728" s="53">
        <v>206</v>
      </c>
      <c r="D728" s="1" t="s">
        <v>1251</v>
      </c>
      <c r="E728" s="3">
        <v>46055</v>
      </c>
      <c r="F728" s="12">
        <v>46055.342546296299</v>
      </c>
      <c r="G728" s="12" t="str">
        <f t="shared" si="33"/>
        <v>FEBRERO</v>
      </c>
      <c r="H728" s="1">
        <v>901643359</v>
      </c>
      <c r="I728" s="1" t="s">
        <v>1252</v>
      </c>
      <c r="J728" s="35">
        <f t="shared" si="35"/>
        <v>40000</v>
      </c>
      <c r="K728" s="35">
        <v>0</v>
      </c>
      <c r="L728" s="35">
        <v>40000</v>
      </c>
      <c r="M728" s="1" t="s">
        <v>54</v>
      </c>
      <c r="N728" s="3"/>
      <c r="O728" s="1">
        <f t="shared" si="34"/>
        <v>0</v>
      </c>
      <c r="P728" s="1"/>
      <c r="Q728" s="1"/>
      <c r="R728" s="1"/>
      <c r="S728" s="1"/>
      <c r="T728" s="1"/>
      <c r="U728" s="3">
        <v>46073</v>
      </c>
      <c r="V728" s="1" t="s">
        <v>39</v>
      </c>
      <c r="W728" s="1"/>
      <c r="X728" s="1"/>
    </row>
    <row r="729" spans="1:24" hidden="1">
      <c r="A729" s="1" t="s">
        <v>26</v>
      </c>
      <c r="B729" s="1" t="s">
        <v>1253</v>
      </c>
      <c r="C729" s="52">
        <v>3678</v>
      </c>
      <c r="D729" s="1" t="s">
        <v>246</v>
      </c>
      <c r="E729" s="3">
        <v>46055</v>
      </c>
      <c r="F729" s="12">
        <v>46055.25917824074</v>
      </c>
      <c r="G729" s="12" t="str">
        <f t="shared" si="33"/>
        <v>FEBRERO</v>
      </c>
      <c r="H729" s="1">
        <v>901609691</v>
      </c>
      <c r="I729" s="1" t="s">
        <v>247</v>
      </c>
      <c r="J729" s="35">
        <f t="shared" si="35"/>
        <v>719200</v>
      </c>
      <c r="K729" s="35">
        <v>136648</v>
      </c>
      <c r="L729" s="35">
        <v>855848</v>
      </c>
      <c r="M729" s="1" t="s">
        <v>195</v>
      </c>
      <c r="N729" s="3">
        <v>46056</v>
      </c>
      <c r="O729" s="1">
        <f t="shared" si="34"/>
        <v>1</v>
      </c>
      <c r="P729" s="1" t="s">
        <v>479</v>
      </c>
      <c r="Q729" s="1"/>
      <c r="R729" s="1"/>
      <c r="S729" s="1"/>
      <c r="T729" s="1"/>
      <c r="U729" s="3">
        <v>46057</v>
      </c>
      <c r="V729" s="1" t="s">
        <v>39</v>
      </c>
      <c r="W729" s="1"/>
      <c r="X729" s="1" t="s">
        <v>1122</v>
      </c>
    </row>
    <row r="730" spans="1:24" hidden="1">
      <c r="A730" s="1" t="s">
        <v>26</v>
      </c>
      <c r="B730" s="1" t="s">
        <v>1254</v>
      </c>
      <c r="C730" s="53">
        <v>75703</v>
      </c>
      <c r="D730" s="1" t="s">
        <v>1255</v>
      </c>
      <c r="E730" s="3">
        <v>46055</v>
      </c>
      <c r="F730" s="12">
        <v>46057.407812500001</v>
      </c>
      <c r="G730" s="12" t="str">
        <f t="shared" si="33"/>
        <v>FEBRERO</v>
      </c>
      <c r="H730" s="1">
        <v>816005306</v>
      </c>
      <c r="I730" s="1" t="s">
        <v>1256</v>
      </c>
      <c r="J730" s="35">
        <f t="shared" si="35"/>
        <v>68400</v>
      </c>
      <c r="K730" s="35"/>
      <c r="L730" s="35">
        <v>68400</v>
      </c>
      <c r="M730" s="1" t="s">
        <v>54</v>
      </c>
      <c r="N730" s="3"/>
      <c r="O730" s="1">
        <f t="shared" si="34"/>
        <v>0</v>
      </c>
      <c r="P730" s="1"/>
      <c r="Q730" s="1"/>
      <c r="R730" s="1"/>
      <c r="S730" s="1"/>
      <c r="T730" s="1"/>
      <c r="U730" s="3"/>
      <c r="V730" s="1"/>
      <c r="W730" s="1"/>
      <c r="X730" s="1"/>
    </row>
    <row r="731" spans="1:24" hidden="1">
      <c r="A731" s="1" t="s">
        <v>26</v>
      </c>
      <c r="B731" s="1" t="s">
        <v>1257</v>
      </c>
      <c r="C731" s="52">
        <v>419762</v>
      </c>
      <c r="D731" s="1" t="s">
        <v>662</v>
      </c>
      <c r="E731" s="3">
        <v>46056</v>
      </c>
      <c r="F731" s="12">
        <v>46056.773611111108</v>
      </c>
      <c r="G731" s="12" t="str">
        <f t="shared" si="33"/>
        <v>FEBRERO</v>
      </c>
      <c r="H731" s="1">
        <v>900053978</v>
      </c>
      <c r="I731" s="1" t="s">
        <v>663</v>
      </c>
      <c r="J731" s="35">
        <f t="shared" si="35"/>
        <v>38900</v>
      </c>
      <c r="K731" s="35">
        <v>0</v>
      </c>
      <c r="L731" s="35">
        <v>38900</v>
      </c>
      <c r="M731" s="1" t="s">
        <v>70</v>
      </c>
      <c r="N731" s="3">
        <v>46066</v>
      </c>
      <c r="O731" s="1">
        <f t="shared" si="34"/>
        <v>10</v>
      </c>
      <c r="P731" s="1" t="s">
        <v>66</v>
      </c>
      <c r="Q731" s="1"/>
      <c r="R731" s="1"/>
      <c r="S731" s="1"/>
      <c r="T731" s="1"/>
      <c r="U731" s="3">
        <v>46071</v>
      </c>
      <c r="V731" s="1" t="s">
        <v>39</v>
      </c>
      <c r="W731" s="1"/>
      <c r="X731" s="1" t="s">
        <v>1258</v>
      </c>
    </row>
    <row r="732" spans="1:24" hidden="1">
      <c r="A732" s="1" t="s">
        <v>26</v>
      </c>
      <c r="B732" s="1" t="s">
        <v>1259</v>
      </c>
      <c r="C732" s="52">
        <v>55803</v>
      </c>
      <c r="D732" s="1" t="s">
        <v>122</v>
      </c>
      <c r="E732" s="3">
        <v>46056</v>
      </c>
      <c r="F732" s="12">
        <v>46056.717326388891</v>
      </c>
      <c r="G732" s="12" t="str">
        <f t="shared" si="33"/>
        <v>FEBRERO</v>
      </c>
      <c r="H732" s="1">
        <v>900650486</v>
      </c>
      <c r="I732" s="1" t="s">
        <v>857</v>
      </c>
      <c r="J732" s="35">
        <f t="shared" si="35"/>
        <v>2016806.72</v>
      </c>
      <c r="K732" s="35">
        <v>383193.28</v>
      </c>
      <c r="L732" s="35">
        <v>2400000</v>
      </c>
      <c r="M732" s="1" t="s">
        <v>65</v>
      </c>
      <c r="N732" s="3">
        <v>46058</v>
      </c>
      <c r="O732" s="1">
        <f t="shared" si="34"/>
        <v>2</v>
      </c>
      <c r="P732" s="1" t="s">
        <v>38</v>
      </c>
      <c r="Q732" s="1"/>
      <c r="R732" s="1"/>
      <c r="S732" s="1"/>
      <c r="T732" s="1"/>
      <c r="U732" s="3">
        <v>46059</v>
      </c>
      <c r="V732" s="1" t="s">
        <v>39</v>
      </c>
      <c r="W732" s="1"/>
      <c r="X732" s="1" t="s">
        <v>1122</v>
      </c>
    </row>
    <row r="733" spans="1:24" hidden="1">
      <c r="A733" s="1" t="s">
        <v>26</v>
      </c>
      <c r="B733" s="1" t="s">
        <v>1260</v>
      </c>
      <c r="C733" s="52">
        <v>1351</v>
      </c>
      <c r="D733" s="1" t="s">
        <v>28</v>
      </c>
      <c r="E733" s="3">
        <v>46056</v>
      </c>
      <c r="F733" s="12">
        <v>46056.704502314817</v>
      </c>
      <c r="G733" s="12" t="str">
        <f t="shared" si="33"/>
        <v>FEBRERO</v>
      </c>
      <c r="H733" s="1">
        <v>901950863</v>
      </c>
      <c r="I733" s="1" t="s">
        <v>549</v>
      </c>
      <c r="J733" s="35">
        <f t="shared" si="35"/>
        <v>1092000</v>
      </c>
      <c r="K733" s="35">
        <v>207480</v>
      </c>
      <c r="L733" s="35">
        <v>1299480</v>
      </c>
      <c r="M733" s="1" t="s">
        <v>9455</v>
      </c>
      <c r="N733" s="3">
        <v>46057</v>
      </c>
      <c r="O733" s="1">
        <f t="shared" si="34"/>
        <v>1</v>
      </c>
      <c r="P733" s="1" t="s">
        <v>38</v>
      </c>
      <c r="Q733" s="1"/>
      <c r="R733" s="1"/>
      <c r="S733" s="1"/>
      <c r="T733" s="1"/>
      <c r="U733" s="3">
        <v>46066</v>
      </c>
      <c r="V733" s="1" t="s">
        <v>39</v>
      </c>
      <c r="W733" s="1"/>
      <c r="X733" s="1" t="s">
        <v>1122</v>
      </c>
    </row>
    <row r="734" spans="1:24" hidden="1">
      <c r="A734" s="1" t="s">
        <v>26</v>
      </c>
      <c r="B734" s="1" t="s">
        <v>1261</v>
      </c>
      <c r="C734" s="52">
        <v>1353</v>
      </c>
      <c r="D734" s="1" t="s">
        <v>28</v>
      </c>
      <c r="E734" s="3">
        <v>46056</v>
      </c>
      <c r="F734" s="12">
        <v>46056.708912037036</v>
      </c>
      <c r="G734" s="12" t="str">
        <f t="shared" si="33"/>
        <v>FEBRERO</v>
      </c>
      <c r="H734" s="1">
        <v>901950863</v>
      </c>
      <c r="I734" s="1" t="s">
        <v>549</v>
      </c>
      <c r="J734" s="35">
        <f t="shared" si="35"/>
        <v>130000</v>
      </c>
      <c r="K734" s="35">
        <v>24700</v>
      </c>
      <c r="L734" s="35">
        <v>154700</v>
      </c>
      <c r="M734" s="1" t="s">
        <v>9455</v>
      </c>
      <c r="N734" s="3">
        <v>46057</v>
      </c>
      <c r="O734" s="1">
        <f t="shared" si="34"/>
        <v>1</v>
      </c>
      <c r="P734" s="1" t="s">
        <v>38</v>
      </c>
      <c r="Q734" s="1"/>
      <c r="R734" s="1"/>
      <c r="S734" s="1"/>
      <c r="T734" s="1"/>
      <c r="U734" s="3">
        <v>46066</v>
      </c>
      <c r="V734" s="1" t="s">
        <v>39</v>
      </c>
      <c r="W734" s="1"/>
      <c r="X734" s="1" t="s">
        <v>1122</v>
      </c>
    </row>
    <row r="735" spans="1:24" hidden="1">
      <c r="A735" s="1" t="s">
        <v>26</v>
      </c>
      <c r="B735" s="1" t="s">
        <v>1262</v>
      </c>
      <c r="C735" s="52">
        <v>1352</v>
      </c>
      <c r="D735" s="1" t="s">
        <v>28</v>
      </c>
      <c r="E735" s="3">
        <v>46056</v>
      </c>
      <c r="F735" s="12">
        <v>46056.706284722219</v>
      </c>
      <c r="G735" s="12" t="str">
        <f t="shared" si="33"/>
        <v>FEBRERO</v>
      </c>
      <c r="H735" s="1">
        <v>901950863</v>
      </c>
      <c r="I735" s="1" t="s">
        <v>549</v>
      </c>
      <c r="J735" s="35">
        <f t="shared" si="35"/>
        <v>1092000</v>
      </c>
      <c r="K735" s="35">
        <v>207480</v>
      </c>
      <c r="L735" s="35">
        <v>1299480</v>
      </c>
      <c r="M735" s="1" t="s">
        <v>9455</v>
      </c>
      <c r="N735" s="3">
        <v>46057</v>
      </c>
      <c r="O735" s="1">
        <f t="shared" si="34"/>
        <v>1</v>
      </c>
      <c r="P735" s="1" t="s">
        <v>38</v>
      </c>
      <c r="Q735" s="1"/>
      <c r="R735" s="1"/>
      <c r="S735" s="1"/>
      <c r="T735" s="1"/>
      <c r="U735" s="3">
        <v>46066</v>
      </c>
      <c r="V735" s="1" t="s">
        <v>39</v>
      </c>
      <c r="W735" s="1"/>
      <c r="X735" s="1" t="s">
        <v>1122</v>
      </c>
    </row>
    <row r="736" spans="1:24" hidden="1">
      <c r="A736" s="1" t="s">
        <v>26</v>
      </c>
      <c r="B736" s="1" t="s">
        <v>1263</v>
      </c>
      <c r="C736" s="52">
        <v>722510</v>
      </c>
      <c r="D736" s="1" t="s">
        <v>817</v>
      </c>
      <c r="E736" s="3">
        <v>46056</v>
      </c>
      <c r="F736" s="12">
        <v>46056.675509259258</v>
      </c>
      <c r="G736" s="12" t="str">
        <f t="shared" si="33"/>
        <v>FEBRERO</v>
      </c>
      <c r="H736" s="1">
        <v>890915475</v>
      </c>
      <c r="I736" s="1" t="s">
        <v>818</v>
      </c>
      <c r="J736" s="35">
        <f t="shared" si="35"/>
        <v>146700</v>
      </c>
      <c r="K736" s="35">
        <v>27873</v>
      </c>
      <c r="L736" s="35">
        <v>174573</v>
      </c>
      <c r="M736" s="1" t="s">
        <v>70</v>
      </c>
      <c r="N736" s="3">
        <v>46058</v>
      </c>
      <c r="O736" s="1">
        <f t="shared" si="34"/>
        <v>2</v>
      </c>
      <c r="P736" s="1" t="s">
        <v>38</v>
      </c>
      <c r="Q736" s="1"/>
      <c r="R736" s="1"/>
      <c r="S736" s="1"/>
      <c r="T736" s="1"/>
      <c r="U736" s="3">
        <v>46059</v>
      </c>
      <c r="V736" s="1" t="s">
        <v>39</v>
      </c>
      <c r="W736" s="1"/>
      <c r="X736" s="1" t="s">
        <v>1122</v>
      </c>
    </row>
    <row r="737" spans="1:24" hidden="1">
      <c r="A737" s="1" t="s">
        <v>26</v>
      </c>
      <c r="B737" s="1" t="s">
        <v>1264</v>
      </c>
      <c r="C737" s="52">
        <v>5921</v>
      </c>
      <c r="D737" s="1"/>
      <c r="E737" s="3">
        <v>46056</v>
      </c>
      <c r="F737" s="12">
        <v>46056.859398148146</v>
      </c>
      <c r="G737" s="12" t="str">
        <f t="shared" si="33"/>
        <v>FEBRERO</v>
      </c>
      <c r="H737" s="1">
        <v>32150739</v>
      </c>
      <c r="I737" s="1" t="s">
        <v>400</v>
      </c>
      <c r="J737" s="35">
        <f t="shared" si="35"/>
        <v>699000</v>
      </c>
      <c r="K737" s="35">
        <v>0</v>
      </c>
      <c r="L737" s="35">
        <v>699000</v>
      </c>
      <c r="M737" s="1" t="s">
        <v>199</v>
      </c>
      <c r="N737" s="3">
        <v>46058</v>
      </c>
      <c r="O737" s="1">
        <f t="shared" si="34"/>
        <v>2</v>
      </c>
      <c r="P737" s="1" t="s">
        <v>38</v>
      </c>
      <c r="Q737" s="1"/>
      <c r="R737" s="1"/>
      <c r="S737" s="1"/>
      <c r="T737" s="1"/>
      <c r="U737" s="3">
        <v>46059</v>
      </c>
      <c r="V737" s="1" t="s">
        <v>39</v>
      </c>
      <c r="W737" s="1"/>
      <c r="X737" s="1" t="s">
        <v>1122</v>
      </c>
    </row>
    <row r="738" spans="1:24" hidden="1">
      <c r="A738" s="1" t="s">
        <v>700</v>
      </c>
      <c r="B738" s="1" t="s">
        <v>1265</v>
      </c>
      <c r="C738" s="53">
        <v>45921</v>
      </c>
      <c r="D738" s="1" t="s">
        <v>1266</v>
      </c>
      <c r="E738" s="3">
        <v>46056</v>
      </c>
      <c r="F738" s="12">
        <v>46056.804803240739</v>
      </c>
      <c r="G738" s="12" t="str">
        <f t="shared" si="33"/>
        <v>FEBRERO</v>
      </c>
      <c r="H738" s="1">
        <v>901784030</v>
      </c>
      <c r="I738" s="1" t="s">
        <v>1016</v>
      </c>
      <c r="J738" s="35">
        <f t="shared" si="35"/>
        <v>31400</v>
      </c>
      <c r="K738" s="35">
        <v>0</v>
      </c>
      <c r="L738" s="35">
        <v>31400</v>
      </c>
      <c r="M738" s="1" t="s">
        <v>54</v>
      </c>
      <c r="N738" s="3"/>
      <c r="O738" s="1">
        <f t="shared" si="34"/>
        <v>0</v>
      </c>
      <c r="P738" s="1"/>
      <c r="Q738" s="1"/>
      <c r="R738" s="1"/>
      <c r="S738" s="1"/>
      <c r="T738" s="1"/>
      <c r="U738" s="3"/>
      <c r="V738" s="1"/>
      <c r="W738" s="1"/>
      <c r="X738" s="1"/>
    </row>
    <row r="739" spans="1:24" hidden="1">
      <c r="A739" s="1" t="s">
        <v>26</v>
      </c>
      <c r="B739" s="1" t="s">
        <v>1267</v>
      </c>
      <c r="C739" s="52">
        <v>2719</v>
      </c>
      <c r="D739" s="1" t="s">
        <v>122</v>
      </c>
      <c r="E739" s="3">
        <v>46056</v>
      </c>
      <c r="F739" s="12">
        <v>46056.61613425926</v>
      </c>
      <c r="G739" s="12" t="str">
        <f t="shared" si="33"/>
        <v>FEBRERO</v>
      </c>
      <c r="H739" s="1">
        <v>900667734</v>
      </c>
      <c r="I739" s="1" t="s">
        <v>123</v>
      </c>
      <c r="J739" s="35">
        <f t="shared" si="35"/>
        <v>78000</v>
      </c>
      <c r="K739" s="35">
        <v>14820</v>
      </c>
      <c r="L739" s="35">
        <v>92820</v>
      </c>
      <c r="M739" s="1" t="s">
        <v>9455</v>
      </c>
      <c r="N739" s="3">
        <v>46057</v>
      </c>
      <c r="O739" s="1">
        <f t="shared" si="34"/>
        <v>1</v>
      </c>
      <c r="P739" s="1" t="s">
        <v>38</v>
      </c>
      <c r="Q739" s="1"/>
      <c r="R739" s="1"/>
      <c r="S739" s="1"/>
      <c r="T739" s="1"/>
      <c r="U739" s="3">
        <v>46066</v>
      </c>
      <c r="V739" s="1" t="s">
        <v>39</v>
      </c>
      <c r="W739" s="1"/>
      <c r="X739" s="1" t="s">
        <v>1122</v>
      </c>
    </row>
    <row r="740" spans="1:24" hidden="1">
      <c r="A740" s="1" t="s">
        <v>26</v>
      </c>
      <c r="B740" s="1" t="s">
        <v>1268</v>
      </c>
      <c r="C740" s="52">
        <v>33505</v>
      </c>
      <c r="D740" s="1" t="s">
        <v>376</v>
      </c>
      <c r="E740" s="3">
        <v>46056</v>
      </c>
      <c r="F740" s="12">
        <v>46056.664525462962</v>
      </c>
      <c r="G740" s="12" t="str">
        <f t="shared" si="33"/>
        <v>FEBRERO</v>
      </c>
      <c r="H740" s="1">
        <v>9522660</v>
      </c>
      <c r="I740" s="1" t="s">
        <v>377</v>
      </c>
      <c r="J740" s="35">
        <f t="shared" si="35"/>
        <v>3226891.1999999997</v>
      </c>
      <c r="K740" s="35">
        <v>613109.32999999996</v>
      </c>
      <c r="L740" s="35">
        <v>3840000.53</v>
      </c>
      <c r="M740" s="1" t="s">
        <v>9455</v>
      </c>
      <c r="N740" s="3">
        <v>46057</v>
      </c>
      <c r="O740" s="1">
        <f t="shared" si="34"/>
        <v>1</v>
      </c>
      <c r="P740" s="1" t="s">
        <v>38</v>
      </c>
      <c r="Q740" s="1"/>
      <c r="R740" s="1"/>
      <c r="S740" s="1"/>
      <c r="T740" s="1"/>
      <c r="U740" s="3">
        <v>46066</v>
      </c>
      <c r="V740" s="1" t="s">
        <v>39</v>
      </c>
      <c r="W740" s="1"/>
      <c r="X740" s="1" t="s">
        <v>1122</v>
      </c>
    </row>
    <row r="741" spans="1:24" hidden="1">
      <c r="A741" s="1" t="s">
        <v>26</v>
      </c>
      <c r="B741" s="1" t="s">
        <v>1269</v>
      </c>
      <c r="C741" s="52">
        <v>100364717</v>
      </c>
      <c r="D741" s="1" t="s">
        <v>1270</v>
      </c>
      <c r="E741" s="3">
        <v>46056</v>
      </c>
      <c r="F741" s="12">
        <v>46056.696689814817</v>
      </c>
      <c r="G741" s="12" t="str">
        <f t="shared" si="33"/>
        <v>FEBRERO</v>
      </c>
      <c r="H741" s="1">
        <v>800242106</v>
      </c>
      <c r="I741" s="1" t="s">
        <v>172</v>
      </c>
      <c r="J741" s="35">
        <f t="shared" si="35"/>
        <v>692464.99</v>
      </c>
      <c r="K741" s="35">
        <v>90835.01</v>
      </c>
      <c r="L741" s="35">
        <v>783300</v>
      </c>
      <c r="M741" s="1" t="s">
        <v>54</v>
      </c>
      <c r="N741" s="3"/>
      <c r="O741" s="1">
        <f t="shared" si="34"/>
        <v>0</v>
      </c>
      <c r="P741" s="1"/>
      <c r="Q741" s="1"/>
      <c r="R741" s="1"/>
      <c r="S741" s="1"/>
      <c r="T741" s="1"/>
      <c r="U741" s="3">
        <v>46084</v>
      </c>
      <c r="V741" s="1" t="s">
        <v>39</v>
      </c>
      <c r="W741" s="1"/>
      <c r="X741" s="1"/>
    </row>
    <row r="742" spans="1:24" hidden="1">
      <c r="A742" s="1" t="s">
        <v>26</v>
      </c>
      <c r="B742" s="1" t="s">
        <v>1271</v>
      </c>
      <c r="C742" s="52">
        <v>342737</v>
      </c>
      <c r="D742" s="1" t="s">
        <v>336</v>
      </c>
      <c r="E742" s="3">
        <v>46056</v>
      </c>
      <c r="F742" s="12">
        <v>46056.57603009259</v>
      </c>
      <c r="G742" s="12" t="str">
        <f t="shared" si="33"/>
        <v>FEBRERO</v>
      </c>
      <c r="H742" s="1">
        <v>800049074</v>
      </c>
      <c r="I742" s="1" t="s">
        <v>337</v>
      </c>
      <c r="J742" s="35">
        <f t="shared" si="35"/>
        <v>54651</v>
      </c>
      <c r="K742" s="35">
        <v>6572</v>
      </c>
      <c r="L742" s="35">
        <v>61223</v>
      </c>
      <c r="M742" s="1" t="s">
        <v>70</v>
      </c>
      <c r="N742" s="3">
        <v>46058</v>
      </c>
      <c r="O742" s="1">
        <f t="shared" si="34"/>
        <v>2</v>
      </c>
      <c r="P742" s="1" t="s">
        <v>38</v>
      </c>
      <c r="Q742" s="1"/>
      <c r="R742" s="1"/>
      <c r="S742" s="1"/>
      <c r="T742" s="1"/>
      <c r="U742" s="3">
        <v>46059</v>
      </c>
      <c r="V742" s="1" t="s">
        <v>39</v>
      </c>
      <c r="W742" s="1"/>
      <c r="X742" s="1" t="s">
        <v>1122</v>
      </c>
    </row>
    <row r="743" spans="1:24" hidden="1">
      <c r="A743" s="1" t="s">
        <v>26</v>
      </c>
      <c r="B743" s="1" t="s">
        <v>1272</v>
      </c>
      <c r="C743" s="52">
        <v>564109</v>
      </c>
      <c r="D743" s="1" t="s">
        <v>159</v>
      </c>
      <c r="E743" s="3">
        <v>46056</v>
      </c>
      <c r="F743" s="12">
        <v>46056.600798611114</v>
      </c>
      <c r="G743" s="12" t="str">
        <f t="shared" si="33"/>
        <v>FEBRERO</v>
      </c>
      <c r="H743" s="1">
        <v>890800788</v>
      </c>
      <c r="I743" s="1" t="s">
        <v>160</v>
      </c>
      <c r="J743" s="35">
        <f t="shared" si="35"/>
        <v>116760</v>
      </c>
      <c r="K743" s="35">
        <v>22184</v>
      </c>
      <c r="L743" s="35">
        <v>138944</v>
      </c>
      <c r="M743" s="1" t="s">
        <v>70</v>
      </c>
      <c r="N743" s="3">
        <v>46058</v>
      </c>
      <c r="O743" s="1">
        <f t="shared" si="34"/>
        <v>2</v>
      </c>
      <c r="P743" s="1" t="s">
        <v>38</v>
      </c>
      <c r="Q743" s="1"/>
      <c r="R743" s="1"/>
      <c r="S743" s="1"/>
      <c r="T743" s="1"/>
      <c r="U743" s="3">
        <v>46059</v>
      </c>
      <c r="V743" s="1" t="s">
        <v>39</v>
      </c>
      <c r="W743" s="1"/>
      <c r="X743" s="1" t="s">
        <v>1122</v>
      </c>
    </row>
    <row r="744" spans="1:24" hidden="1">
      <c r="A744" s="1" t="s">
        <v>26</v>
      </c>
      <c r="B744" s="1" t="s">
        <v>1273</v>
      </c>
      <c r="C744" s="52">
        <v>5492</v>
      </c>
      <c r="D744" s="1" t="s">
        <v>28</v>
      </c>
      <c r="E744" s="3">
        <v>46056</v>
      </c>
      <c r="F744" s="12">
        <v>46056.649108796293</v>
      </c>
      <c r="G744" s="12" t="str">
        <f t="shared" si="33"/>
        <v>FEBRERO</v>
      </c>
      <c r="H744" s="1">
        <v>900604334</v>
      </c>
      <c r="I744" s="1" t="s">
        <v>1274</v>
      </c>
      <c r="J744" s="35">
        <f t="shared" si="35"/>
        <v>837398</v>
      </c>
      <c r="K744" s="35">
        <v>159106</v>
      </c>
      <c r="L744" s="35">
        <v>996504</v>
      </c>
      <c r="M744" s="1" t="s">
        <v>37</v>
      </c>
      <c r="N744" s="3">
        <v>46057</v>
      </c>
      <c r="O744" s="1">
        <f t="shared" si="34"/>
        <v>1</v>
      </c>
      <c r="P744" s="1" t="s">
        <v>38</v>
      </c>
      <c r="Q744" s="1"/>
      <c r="R744" s="1"/>
      <c r="S744" s="1"/>
      <c r="T744" s="1"/>
      <c r="U744" s="3">
        <v>46066</v>
      </c>
      <c r="V744" s="1" t="s">
        <v>39</v>
      </c>
      <c r="W744" s="1"/>
      <c r="X744" s="1" t="s">
        <v>1122</v>
      </c>
    </row>
    <row r="745" spans="1:24" hidden="1">
      <c r="A745" s="1" t="s">
        <v>26</v>
      </c>
      <c r="B745" s="1" t="s">
        <v>1275</v>
      </c>
      <c r="C745" s="52">
        <v>2909</v>
      </c>
      <c r="D745" s="1" t="s">
        <v>28</v>
      </c>
      <c r="E745" s="3">
        <v>46056</v>
      </c>
      <c r="F745" s="12">
        <v>46056.477384259262</v>
      </c>
      <c r="G745" s="12" t="str">
        <f t="shared" si="33"/>
        <v>FEBRERO</v>
      </c>
      <c r="H745" s="1">
        <v>900144364</v>
      </c>
      <c r="I745" s="1" t="s">
        <v>72</v>
      </c>
      <c r="J745" s="35">
        <f t="shared" si="35"/>
        <v>240000</v>
      </c>
      <c r="K745" s="35">
        <v>45600</v>
      </c>
      <c r="L745" s="35">
        <v>285600</v>
      </c>
      <c r="M745" s="1" t="s">
        <v>70</v>
      </c>
      <c r="N745" s="3">
        <v>46058</v>
      </c>
      <c r="O745" s="1">
        <f t="shared" si="34"/>
        <v>2</v>
      </c>
      <c r="P745" s="1" t="s">
        <v>38</v>
      </c>
      <c r="Q745" s="1"/>
      <c r="R745" s="1"/>
      <c r="S745" s="1"/>
      <c r="T745" s="1"/>
      <c r="U745" s="3">
        <v>46059</v>
      </c>
      <c r="V745" s="1" t="s">
        <v>39</v>
      </c>
      <c r="W745" s="1"/>
      <c r="X745" s="1" t="s">
        <v>1122</v>
      </c>
    </row>
    <row r="746" spans="1:24" hidden="1">
      <c r="A746" s="1" t="s">
        <v>26</v>
      </c>
      <c r="B746" s="1" t="s">
        <v>1276</v>
      </c>
      <c r="C746" s="52">
        <v>2912</v>
      </c>
      <c r="D746" s="1" t="s">
        <v>28</v>
      </c>
      <c r="E746" s="3">
        <v>46056</v>
      </c>
      <c r="F746" s="12">
        <v>46056.487222222226</v>
      </c>
      <c r="G746" s="12" t="str">
        <f t="shared" si="33"/>
        <v>FEBRERO</v>
      </c>
      <c r="H746" s="1">
        <v>900144364</v>
      </c>
      <c r="I746" s="1" t="s">
        <v>72</v>
      </c>
      <c r="J746" s="35">
        <f t="shared" si="35"/>
        <v>4871500</v>
      </c>
      <c r="K746" s="35">
        <v>925585</v>
      </c>
      <c r="L746" s="35">
        <v>5797085</v>
      </c>
      <c r="M746" s="1" t="s">
        <v>70</v>
      </c>
      <c r="N746" s="3">
        <v>46058</v>
      </c>
      <c r="O746" s="1">
        <f t="shared" si="34"/>
        <v>2</v>
      </c>
      <c r="P746" s="1" t="s">
        <v>38</v>
      </c>
      <c r="Q746" s="1"/>
      <c r="R746" s="1"/>
      <c r="S746" s="1"/>
      <c r="T746" s="1"/>
      <c r="U746" s="3">
        <v>46059</v>
      </c>
      <c r="V746" s="1" t="s">
        <v>39</v>
      </c>
      <c r="W746" s="1"/>
      <c r="X746" s="1" t="s">
        <v>1122</v>
      </c>
    </row>
    <row r="747" spans="1:24" hidden="1">
      <c r="A747" s="1" t="s">
        <v>26</v>
      </c>
      <c r="B747" s="1" t="s">
        <v>1277</v>
      </c>
      <c r="C747" s="52">
        <v>2910</v>
      </c>
      <c r="D747" s="1" t="s">
        <v>28</v>
      </c>
      <c r="E747" s="3">
        <v>46056</v>
      </c>
      <c r="F747" s="12">
        <v>46056.481076388889</v>
      </c>
      <c r="G747" s="12" t="str">
        <f t="shared" si="33"/>
        <v>FEBRERO</v>
      </c>
      <c r="H747" s="1">
        <v>900144364</v>
      </c>
      <c r="I747" s="1" t="s">
        <v>72</v>
      </c>
      <c r="J747" s="35">
        <f t="shared" si="35"/>
        <v>790000</v>
      </c>
      <c r="K747" s="35">
        <v>150100</v>
      </c>
      <c r="L747" s="35">
        <v>940100</v>
      </c>
      <c r="M747" s="1" t="s">
        <v>70</v>
      </c>
      <c r="N747" s="3">
        <v>46058</v>
      </c>
      <c r="O747" s="1">
        <f t="shared" si="34"/>
        <v>2</v>
      </c>
      <c r="P747" s="1" t="s">
        <v>38</v>
      </c>
      <c r="Q747" s="1"/>
      <c r="R747" s="1"/>
      <c r="S747" s="1"/>
      <c r="T747" s="1"/>
      <c r="U747" s="3">
        <v>46059</v>
      </c>
      <c r="V747" s="1" t="s">
        <v>39</v>
      </c>
      <c r="W747" s="1"/>
      <c r="X747" s="1" t="s">
        <v>1122</v>
      </c>
    </row>
    <row r="748" spans="1:24" hidden="1">
      <c r="A748" s="1" t="s">
        <v>26</v>
      </c>
      <c r="B748" s="1" t="s">
        <v>1278</v>
      </c>
      <c r="C748" s="52">
        <v>342484</v>
      </c>
      <c r="D748" s="1" t="s">
        <v>336</v>
      </c>
      <c r="E748" s="3">
        <v>46056</v>
      </c>
      <c r="F748" s="12">
        <v>46056.407210648147</v>
      </c>
      <c r="G748" s="12" t="str">
        <f t="shared" si="33"/>
        <v>FEBRERO</v>
      </c>
      <c r="H748" s="1">
        <v>800049074</v>
      </c>
      <c r="I748" s="1" t="s">
        <v>337</v>
      </c>
      <c r="J748" s="35">
        <f t="shared" si="35"/>
        <v>142505</v>
      </c>
      <c r="K748" s="35">
        <v>27076</v>
      </c>
      <c r="L748" s="35">
        <v>169581</v>
      </c>
      <c r="M748" s="1" t="s">
        <v>70</v>
      </c>
      <c r="N748" s="3">
        <v>46058</v>
      </c>
      <c r="O748" s="1">
        <f t="shared" si="34"/>
        <v>2</v>
      </c>
      <c r="P748" s="1" t="s">
        <v>38</v>
      </c>
      <c r="Q748" s="1"/>
      <c r="R748" s="1"/>
      <c r="S748" s="1"/>
      <c r="T748" s="1"/>
      <c r="U748" s="3">
        <v>46059</v>
      </c>
      <c r="V748" s="1" t="s">
        <v>39</v>
      </c>
      <c r="W748" s="1"/>
      <c r="X748" s="1" t="s">
        <v>1122</v>
      </c>
    </row>
    <row r="749" spans="1:24" hidden="1">
      <c r="A749" s="1" t="s">
        <v>26</v>
      </c>
      <c r="B749" s="1" t="s">
        <v>1279</v>
      </c>
      <c r="C749" s="52">
        <v>120411</v>
      </c>
      <c r="D749" s="1" t="s">
        <v>28</v>
      </c>
      <c r="E749" s="3">
        <v>46056</v>
      </c>
      <c r="F749" s="12">
        <v>46056.518657407411</v>
      </c>
      <c r="G749" s="12" t="str">
        <f t="shared" si="33"/>
        <v>FEBRERO</v>
      </c>
      <c r="H749" s="1">
        <v>830000818</v>
      </c>
      <c r="I749" s="1" t="s">
        <v>901</v>
      </c>
      <c r="J749" s="35">
        <f t="shared" si="35"/>
        <v>9520000</v>
      </c>
      <c r="K749" s="35">
        <v>1808800</v>
      </c>
      <c r="L749" s="35">
        <v>11328800</v>
      </c>
      <c r="M749" s="1" t="s">
        <v>195</v>
      </c>
      <c r="N749" s="3">
        <v>46057</v>
      </c>
      <c r="O749" s="1">
        <f t="shared" si="34"/>
        <v>1</v>
      </c>
      <c r="P749" s="1" t="s">
        <v>479</v>
      </c>
      <c r="Q749" s="1"/>
      <c r="R749" s="1"/>
      <c r="S749" s="1"/>
      <c r="T749" s="1"/>
      <c r="U749" s="3">
        <v>46057</v>
      </c>
      <c r="V749" s="1" t="s">
        <v>32</v>
      </c>
      <c r="W749" s="1"/>
      <c r="X749" s="1" t="s">
        <v>1122</v>
      </c>
    </row>
    <row r="750" spans="1:24" hidden="1">
      <c r="A750" s="1" t="s">
        <v>26</v>
      </c>
      <c r="B750" s="1" t="s">
        <v>1280</v>
      </c>
      <c r="C750" s="52">
        <v>9221</v>
      </c>
      <c r="D750" s="1" t="s">
        <v>612</v>
      </c>
      <c r="E750" s="3">
        <v>46056</v>
      </c>
      <c r="F750" s="12">
        <v>46056.627893518518</v>
      </c>
      <c r="G750" s="12" t="str">
        <f t="shared" si="33"/>
        <v>FEBRERO</v>
      </c>
      <c r="H750" s="1">
        <v>890921246</v>
      </c>
      <c r="I750" s="1" t="s">
        <v>613</v>
      </c>
      <c r="J750" s="35">
        <f t="shared" si="35"/>
        <v>105900</v>
      </c>
      <c r="K750" s="35">
        <v>20121</v>
      </c>
      <c r="L750" s="35">
        <v>126021</v>
      </c>
      <c r="M750" s="1" t="s">
        <v>264</v>
      </c>
      <c r="N750" s="3">
        <v>46057</v>
      </c>
      <c r="O750" s="1">
        <f t="shared" si="34"/>
        <v>1</v>
      </c>
      <c r="P750" s="1" t="s">
        <v>38</v>
      </c>
      <c r="Q750" s="1"/>
      <c r="R750" s="1"/>
      <c r="S750" s="1"/>
      <c r="T750" s="1"/>
      <c r="U750" s="3">
        <v>46059</v>
      </c>
      <c r="V750" s="1" t="s">
        <v>39</v>
      </c>
      <c r="W750" s="1"/>
      <c r="X750" s="1" t="s">
        <v>1122</v>
      </c>
    </row>
    <row r="751" spans="1:24" hidden="1">
      <c r="A751" s="1" t="s">
        <v>26</v>
      </c>
      <c r="B751" s="1" t="s">
        <v>1281</v>
      </c>
      <c r="C751" s="52">
        <v>92019</v>
      </c>
      <c r="D751" s="1" t="s">
        <v>958</v>
      </c>
      <c r="E751" s="3">
        <v>46056</v>
      </c>
      <c r="F751" s="12">
        <v>46056.722175925926</v>
      </c>
      <c r="G751" s="12" t="str">
        <f t="shared" si="33"/>
        <v>FEBRERO</v>
      </c>
      <c r="H751" s="1">
        <v>900125852</v>
      </c>
      <c r="I751" s="1" t="s">
        <v>959</v>
      </c>
      <c r="J751" s="35">
        <f t="shared" si="35"/>
        <v>19327.599999999999</v>
      </c>
      <c r="K751" s="35">
        <v>3672.4</v>
      </c>
      <c r="L751" s="35">
        <v>23000</v>
      </c>
      <c r="M751" s="1" t="s">
        <v>54</v>
      </c>
      <c r="N751" s="3"/>
      <c r="O751" s="1">
        <f t="shared" si="34"/>
        <v>0</v>
      </c>
      <c r="P751" s="1"/>
      <c r="Q751" s="1"/>
      <c r="R751" s="1"/>
      <c r="S751" s="1"/>
      <c r="T751" s="1"/>
      <c r="U751" s="3"/>
      <c r="V751" s="1"/>
      <c r="W751" s="1"/>
      <c r="X751" s="1"/>
    </row>
    <row r="752" spans="1:24" hidden="1">
      <c r="A752" s="1" t="s">
        <v>26</v>
      </c>
      <c r="B752" s="1" t="s">
        <v>1282</v>
      </c>
      <c r="C752" s="52">
        <v>1011201</v>
      </c>
      <c r="D752" s="1" t="s">
        <v>138</v>
      </c>
      <c r="E752" s="3">
        <v>46056</v>
      </c>
      <c r="F752" s="12">
        <v>46056.634791666664</v>
      </c>
      <c r="G752" s="12" t="str">
        <f t="shared" si="33"/>
        <v>FEBRERO</v>
      </c>
      <c r="H752" s="1">
        <v>860016640</v>
      </c>
      <c r="I752" s="1" t="s">
        <v>139</v>
      </c>
      <c r="J752" s="35">
        <f t="shared" si="35"/>
        <v>1641685</v>
      </c>
      <c r="K752" s="35">
        <v>0</v>
      </c>
      <c r="L752" s="35">
        <v>1641685</v>
      </c>
      <c r="M752" s="1" t="s">
        <v>70</v>
      </c>
      <c r="N752" s="3">
        <v>46057</v>
      </c>
      <c r="O752" s="1">
        <f t="shared" si="34"/>
        <v>1</v>
      </c>
      <c r="P752" s="1" t="s">
        <v>38</v>
      </c>
      <c r="Q752" s="1"/>
      <c r="R752" s="1"/>
      <c r="S752" s="1"/>
      <c r="T752" s="1"/>
      <c r="U752" s="3">
        <v>46062</v>
      </c>
      <c r="V752" s="1" t="s">
        <v>39</v>
      </c>
      <c r="W752" s="1"/>
      <c r="X752" s="1" t="s">
        <v>1122</v>
      </c>
    </row>
    <row r="753" spans="1:25" hidden="1">
      <c r="A753" s="1" t="s">
        <v>26</v>
      </c>
      <c r="B753" s="1" t="s">
        <v>1283</v>
      </c>
      <c r="C753" s="52">
        <v>5887</v>
      </c>
      <c r="D753" s="1" t="s">
        <v>1157</v>
      </c>
      <c r="E753" s="3">
        <v>46056</v>
      </c>
      <c r="F753" s="12">
        <v>46056.715833333335</v>
      </c>
      <c r="G753" s="12" t="str">
        <f t="shared" si="33"/>
        <v>FEBRERO</v>
      </c>
      <c r="H753" s="1">
        <v>890903388</v>
      </c>
      <c r="I753" s="1" t="s">
        <v>946</v>
      </c>
      <c r="J753" s="35">
        <f t="shared" si="35"/>
        <v>238750</v>
      </c>
      <c r="K753" s="35">
        <v>0</v>
      </c>
      <c r="L753" s="35">
        <v>238750</v>
      </c>
      <c r="M753" s="1" t="s">
        <v>54</v>
      </c>
      <c r="N753" s="3"/>
      <c r="O753" s="1">
        <f t="shared" si="34"/>
        <v>0</v>
      </c>
      <c r="P753" s="1"/>
      <c r="Q753" s="1"/>
      <c r="R753" s="1"/>
      <c r="S753" s="1"/>
      <c r="T753" s="1"/>
      <c r="U753" s="3">
        <v>46066</v>
      </c>
      <c r="V753" s="1" t="s">
        <v>39</v>
      </c>
      <c r="W753" s="1"/>
      <c r="X753" s="1"/>
    </row>
    <row r="754" spans="1:25" hidden="1">
      <c r="A754" s="1" t="s">
        <v>26</v>
      </c>
      <c r="B754" s="1" t="s">
        <v>1284</v>
      </c>
      <c r="C754" s="52">
        <v>5153</v>
      </c>
      <c r="D754" s="1" t="s">
        <v>807</v>
      </c>
      <c r="E754" s="3">
        <v>46056</v>
      </c>
      <c r="F754" s="12">
        <v>46056.654293981483</v>
      </c>
      <c r="G754" s="12" t="str">
        <f t="shared" si="33"/>
        <v>FEBRERO</v>
      </c>
      <c r="H754" s="1">
        <v>830118111</v>
      </c>
      <c r="I754" s="1" t="s">
        <v>808</v>
      </c>
      <c r="J754" s="35">
        <f t="shared" si="35"/>
        <v>11916340</v>
      </c>
      <c r="K754" s="35">
        <v>2264104.6</v>
      </c>
      <c r="L754" s="35">
        <v>14180444.6</v>
      </c>
      <c r="M754" s="1" t="s">
        <v>9455</v>
      </c>
      <c r="N754" s="3">
        <v>46070</v>
      </c>
      <c r="O754" s="1">
        <f t="shared" si="34"/>
        <v>14</v>
      </c>
      <c r="P754" s="1" t="s">
        <v>66</v>
      </c>
      <c r="Q754" s="1"/>
      <c r="R754" s="1"/>
      <c r="S754" s="1"/>
      <c r="T754" s="1"/>
      <c r="U754" s="3">
        <v>46078</v>
      </c>
      <c r="V754" s="1" t="s">
        <v>32</v>
      </c>
      <c r="W754" s="1"/>
      <c r="X754" s="1" t="s">
        <v>50</v>
      </c>
    </row>
    <row r="755" spans="1:25" hidden="1">
      <c r="A755" s="1" t="s">
        <v>26</v>
      </c>
      <c r="B755" s="1" t="s">
        <v>1285</v>
      </c>
      <c r="C755" s="52">
        <v>588</v>
      </c>
      <c r="D755" s="1" t="s">
        <v>106</v>
      </c>
      <c r="E755" s="3">
        <v>46056</v>
      </c>
      <c r="F755" s="12">
        <v>46056.439976851849</v>
      </c>
      <c r="G755" s="12" t="str">
        <f t="shared" si="33"/>
        <v>FEBRERO</v>
      </c>
      <c r="H755" s="1">
        <v>901161036</v>
      </c>
      <c r="I755" s="1" t="s">
        <v>107</v>
      </c>
      <c r="J755" s="35">
        <f t="shared" si="35"/>
        <v>620000</v>
      </c>
      <c r="K755" s="35">
        <v>117800</v>
      </c>
      <c r="L755" s="35">
        <v>737800</v>
      </c>
      <c r="M755" s="1" t="s">
        <v>58</v>
      </c>
      <c r="N755" s="3">
        <v>46057</v>
      </c>
      <c r="O755" s="1">
        <f t="shared" si="34"/>
        <v>1</v>
      </c>
      <c r="P755" s="1" t="s">
        <v>38</v>
      </c>
      <c r="Q755" s="1"/>
      <c r="R755" s="1"/>
      <c r="S755" s="1"/>
      <c r="T755" s="1"/>
      <c r="U755" s="3">
        <v>46058</v>
      </c>
      <c r="V755" s="1" t="s">
        <v>39</v>
      </c>
      <c r="W755" s="1"/>
      <c r="X755" s="1" t="s">
        <v>1122</v>
      </c>
      <c r="Y755" t="s">
        <v>1286</v>
      </c>
    </row>
    <row r="756" spans="1:25" hidden="1">
      <c r="A756" s="1" t="s">
        <v>26</v>
      </c>
      <c r="B756" s="1" t="s">
        <v>1287</v>
      </c>
      <c r="C756" s="52">
        <v>342738</v>
      </c>
      <c r="D756" s="1" t="s">
        <v>336</v>
      </c>
      <c r="E756" s="3">
        <v>46056</v>
      </c>
      <c r="F756" s="12">
        <v>46056.576064814813</v>
      </c>
      <c r="G756" s="12" t="str">
        <f t="shared" si="33"/>
        <v>FEBRERO</v>
      </c>
      <c r="H756" s="1">
        <v>800049074</v>
      </c>
      <c r="I756" s="1" t="s">
        <v>337</v>
      </c>
      <c r="J756" s="35">
        <f t="shared" si="35"/>
        <v>185528</v>
      </c>
      <c r="K756" s="35">
        <v>35250</v>
      </c>
      <c r="L756" s="35">
        <v>220778</v>
      </c>
      <c r="M756" s="1" t="s">
        <v>70</v>
      </c>
      <c r="N756" s="3">
        <v>46058</v>
      </c>
      <c r="O756" s="1">
        <f t="shared" si="34"/>
        <v>2</v>
      </c>
      <c r="P756" s="1" t="s">
        <v>38</v>
      </c>
      <c r="Q756" s="1"/>
      <c r="R756" s="1"/>
      <c r="S756" s="1"/>
      <c r="T756" s="1"/>
      <c r="U756" s="3">
        <v>46059</v>
      </c>
      <c r="V756" s="1" t="s">
        <v>39</v>
      </c>
      <c r="W756" s="1"/>
      <c r="X756" s="1" t="s">
        <v>1122</v>
      </c>
    </row>
    <row r="757" spans="1:25" hidden="1">
      <c r="A757" s="1" t="s">
        <v>26</v>
      </c>
      <c r="B757" s="1" t="s">
        <v>1288</v>
      </c>
      <c r="C757" s="52">
        <v>100364716</v>
      </c>
      <c r="D757" s="1" t="s">
        <v>1270</v>
      </c>
      <c r="E757" s="3">
        <v>46056</v>
      </c>
      <c r="F757" s="12">
        <v>46056.694282407407</v>
      </c>
      <c r="G757" s="12" t="str">
        <f t="shared" si="33"/>
        <v>FEBRERO</v>
      </c>
      <c r="H757" s="1">
        <v>800242106</v>
      </c>
      <c r="I757" s="1" t="s">
        <v>172</v>
      </c>
      <c r="J757" s="35">
        <f t="shared" si="35"/>
        <v>728487.39</v>
      </c>
      <c r="K757" s="35">
        <v>138412.60999999999</v>
      </c>
      <c r="L757" s="35">
        <v>866900</v>
      </c>
      <c r="M757" s="1" t="s">
        <v>54</v>
      </c>
      <c r="N757" s="3"/>
      <c r="O757" s="1">
        <f t="shared" si="34"/>
        <v>0</v>
      </c>
      <c r="P757" s="1"/>
      <c r="Q757" s="1"/>
      <c r="R757" s="1"/>
      <c r="S757" s="1"/>
      <c r="T757" s="1"/>
      <c r="U757" s="3">
        <v>46084</v>
      </c>
      <c r="V757" s="1" t="s">
        <v>39</v>
      </c>
      <c r="W757" s="1"/>
      <c r="X757" s="1"/>
    </row>
    <row r="758" spans="1:25" hidden="1">
      <c r="A758" s="1" t="s">
        <v>26</v>
      </c>
      <c r="B758" s="1" t="s">
        <v>1289</v>
      </c>
      <c r="C758" s="52">
        <v>5152</v>
      </c>
      <c r="D758" s="1" t="s">
        <v>807</v>
      </c>
      <c r="E758" s="3">
        <v>46056</v>
      </c>
      <c r="F758" s="12">
        <v>46056.649710648147</v>
      </c>
      <c r="G758" s="12" t="str">
        <f t="shared" si="33"/>
        <v>FEBRERO</v>
      </c>
      <c r="H758" s="1">
        <v>830118111</v>
      </c>
      <c r="I758" s="1" t="s">
        <v>808</v>
      </c>
      <c r="J758" s="35">
        <f t="shared" si="35"/>
        <v>1987600</v>
      </c>
      <c r="K758" s="35">
        <v>377644</v>
      </c>
      <c r="L758" s="35">
        <v>2365244</v>
      </c>
      <c r="M758" s="1" t="s">
        <v>9455</v>
      </c>
      <c r="N758" s="3">
        <v>46070</v>
      </c>
      <c r="O758" s="1">
        <f t="shared" si="34"/>
        <v>14</v>
      </c>
      <c r="P758" s="1" t="s">
        <v>66</v>
      </c>
      <c r="Q758" s="1"/>
      <c r="R758" s="1"/>
      <c r="S758" s="1"/>
      <c r="T758" s="1"/>
      <c r="U758" s="3">
        <v>46078</v>
      </c>
      <c r="V758" s="1" t="s">
        <v>39</v>
      </c>
      <c r="W758" s="1"/>
      <c r="X758" s="1" t="s">
        <v>50</v>
      </c>
    </row>
    <row r="759" spans="1:25" hidden="1">
      <c r="A759" s="1" t="s">
        <v>26</v>
      </c>
      <c r="B759" s="1" t="s">
        <v>1290</v>
      </c>
      <c r="C759" s="52">
        <v>2911</v>
      </c>
      <c r="D759" s="1" t="s">
        <v>28</v>
      </c>
      <c r="E759" s="3">
        <v>46056</v>
      </c>
      <c r="F759" s="12">
        <v>46056.485266203701</v>
      </c>
      <c r="G759" s="12" t="str">
        <f t="shared" si="33"/>
        <v>FEBRERO</v>
      </c>
      <c r="H759" s="1">
        <v>900144364</v>
      </c>
      <c r="I759" s="1" t="s">
        <v>72</v>
      </c>
      <c r="J759" s="35">
        <f t="shared" si="35"/>
        <v>2233800</v>
      </c>
      <c r="K759" s="35">
        <v>424422</v>
      </c>
      <c r="L759" s="35">
        <v>2658222</v>
      </c>
      <c r="M759" s="1" t="s">
        <v>70</v>
      </c>
      <c r="N759" s="3">
        <v>46058</v>
      </c>
      <c r="O759" s="1">
        <f t="shared" si="34"/>
        <v>2</v>
      </c>
      <c r="P759" s="1" t="s">
        <v>38</v>
      </c>
      <c r="Q759" s="1"/>
      <c r="R759" s="1"/>
      <c r="S759" s="1"/>
      <c r="T759" s="1"/>
      <c r="U759" s="3">
        <v>46059</v>
      </c>
      <c r="V759" s="1" t="s">
        <v>39</v>
      </c>
      <c r="W759" s="1"/>
      <c r="X759" s="1" t="s">
        <v>1122</v>
      </c>
    </row>
    <row r="760" spans="1:25" hidden="1">
      <c r="A760" s="1" t="s">
        <v>26</v>
      </c>
      <c r="B760" s="1" t="s">
        <v>1291</v>
      </c>
      <c r="C760" s="52">
        <v>268</v>
      </c>
      <c r="D760" s="1" t="s">
        <v>28</v>
      </c>
      <c r="E760" s="3">
        <v>46056</v>
      </c>
      <c r="F760" s="12">
        <v>46056.607164351852</v>
      </c>
      <c r="G760" s="12" t="str">
        <f t="shared" si="33"/>
        <v>FEBRERO</v>
      </c>
      <c r="H760" s="1">
        <v>17149926</v>
      </c>
      <c r="I760" s="1" t="s">
        <v>1292</v>
      </c>
      <c r="J760" s="35">
        <f t="shared" si="35"/>
        <v>5252715</v>
      </c>
      <c r="K760" s="35">
        <v>998015.85</v>
      </c>
      <c r="L760" s="35">
        <v>6250730.8499999996</v>
      </c>
      <c r="M760" s="1" t="s">
        <v>195</v>
      </c>
      <c r="N760" s="3">
        <v>46057</v>
      </c>
      <c r="O760" s="1">
        <f t="shared" si="34"/>
        <v>1</v>
      </c>
      <c r="P760" s="1" t="s">
        <v>479</v>
      </c>
      <c r="Q760" s="1"/>
      <c r="R760" s="1"/>
      <c r="S760" s="1"/>
      <c r="T760" s="1"/>
      <c r="U760" s="3">
        <v>46058</v>
      </c>
      <c r="V760" s="1"/>
      <c r="W760" s="1"/>
      <c r="X760" s="1" t="s">
        <v>1122</v>
      </c>
    </row>
    <row r="761" spans="1:25" hidden="1">
      <c r="A761" s="1" t="s">
        <v>26</v>
      </c>
      <c r="B761" s="1" t="s">
        <v>1293</v>
      </c>
      <c r="C761" s="52">
        <v>100019</v>
      </c>
      <c r="D761" s="1" t="s">
        <v>458</v>
      </c>
      <c r="E761" s="3">
        <v>46056</v>
      </c>
      <c r="F761" s="12">
        <v>46056.483148148145</v>
      </c>
      <c r="G761" s="12" t="str">
        <f t="shared" si="33"/>
        <v>FEBRERO</v>
      </c>
      <c r="H761" s="1">
        <v>890929497</v>
      </c>
      <c r="I761" s="1" t="s">
        <v>459</v>
      </c>
      <c r="J761" s="35">
        <f t="shared" si="35"/>
        <v>127837</v>
      </c>
      <c r="K761" s="35">
        <v>24289</v>
      </c>
      <c r="L761" s="35">
        <v>152126</v>
      </c>
      <c r="M761" s="1" t="s">
        <v>37</v>
      </c>
      <c r="N761" s="3">
        <v>46059</v>
      </c>
      <c r="O761" s="1">
        <f t="shared" si="34"/>
        <v>3</v>
      </c>
      <c r="P761" s="1" t="s">
        <v>38</v>
      </c>
      <c r="Q761" s="1"/>
      <c r="R761" s="1"/>
      <c r="S761" s="1"/>
      <c r="T761" s="1"/>
      <c r="U761" s="3">
        <v>46066</v>
      </c>
      <c r="V761" s="1" t="s">
        <v>39</v>
      </c>
      <c r="W761" s="1"/>
      <c r="X761" s="1" t="s">
        <v>1122</v>
      </c>
    </row>
    <row r="762" spans="1:25" hidden="1">
      <c r="A762" s="1" t="s">
        <v>26</v>
      </c>
      <c r="B762" s="1" t="s">
        <v>1294</v>
      </c>
      <c r="C762" s="52">
        <v>8121</v>
      </c>
      <c r="D762" s="1" t="s">
        <v>1295</v>
      </c>
      <c r="E762" s="3">
        <v>46056</v>
      </c>
      <c r="F762" s="12">
        <v>46056.493576388886</v>
      </c>
      <c r="G762" s="12" t="str">
        <f t="shared" si="33"/>
        <v>FEBRERO</v>
      </c>
      <c r="H762" s="1">
        <v>900630894</v>
      </c>
      <c r="I762" s="1" t="s">
        <v>1296</v>
      </c>
      <c r="J762" s="35">
        <f t="shared" si="35"/>
        <v>150000</v>
      </c>
      <c r="K762" s="35">
        <v>0</v>
      </c>
      <c r="L762" s="35">
        <v>150000</v>
      </c>
      <c r="M762" s="1" t="s">
        <v>37</v>
      </c>
      <c r="N762" s="3">
        <v>46084</v>
      </c>
      <c r="O762" s="1">
        <f t="shared" si="34"/>
        <v>28</v>
      </c>
      <c r="P762" s="1" t="s">
        <v>66</v>
      </c>
      <c r="Q762" s="1"/>
      <c r="R762" s="1"/>
      <c r="S762" s="1"/>
      <c r="T762" s="1"/>
      <c r="U762" s="3">
        <v>46086</v>
      </c>
      <c r="V762" s="1" t="s">
        <v>39</v>
      </c>
      <c r="W762" s="1"/>
      <c r="X762" s="1" t="s">
        <v>50</v>
      </c>
    </row>
    <row r="763" spans="1:25" hidden="1">
      <c r="A763" s="1" t="s">
        <v>26</v>
      </c>
      <c r="B763" s="1" t="s">
        <v>1297</v>
      </c>
      <c r="C763" s="52">
        <v>589</v>
      </c>
      <c r="D763" s="1" t="s">
        <v>106</v>
      </c>
      <c r="E763" s="3">
        <v>46056</v>
      </c>
      <c r="F763" s="12">
        <v>46056.441203703704</v>
      </c>
      <c r="G763" s="12" t="str">
        <f t="shared" si="33"/>
        <v>FEBRERO</v>
      </c>
      <c r="H763" s="1">
        <v>901161036</v>
      </c>
      <c r="I763" s="1" t="s">
        <v>107</v>
      </c>
      <c r="J763" s="35">
        <f t="shared" si="35"/>
        <v>285000</v>
      </c>
      <c r="K763" s="35">
        <v>54150</v>
      </c>
      <c r="L763" s="35">
        <v>339150</v>
      </c>
      <c r="M763" s="1" t="s">
        <v>58</v>
      </c>
      <c r="N763" s="3">
        <v>46057</v>
      </c>
      <c r="O763" s="1">
        <f t="shared" si="34"/>
        <v>1</v>
      </c>
      <c r="P763" s="1" t="s">
        <v>38</v>
      </c>
      <c r="Q763" s="1"/>
      <c r="R763" s="1"/>
      <c r="S763" s="1"/>
      <c r="T763" s="1"/>
      <c r="U763" s="3"/>
      <c r="V763" s="1"/>
      <c r="W763" s="1"/>
      <c r="X763" s="1" t="s">
        <v>1122</v>
      </c>
      <c r="Y763" t="s">
        <v>1286</v>
      </c>
    </row>
    <row r="764" spans="1:25" hidden="1">
      <c r="A764" s="1" t="s">
        <v>26</v>
      </c>
      <c r="B764" s="1" t="s">
        <v>1298</v>
      </c>
      <c r="C764" s="52">
        <v>2774</v>
      </c>
      <c r="D764" s="1" t="s">
        <v>598</v>
      </c>
      <c r="E764" s="3">
        <v>46056</v>
      </c>
      <c r="F764" s="12">
        <v>46056.445706018516</v>
      </c>
      <c r="G764" s="12" t="str">
        <f t="shared" si="33"/>
        <v>FEBRERO</v>
      </c>
      <c r="H764" s="1">
        <v>901101232</v>
      </c>
      <c r="I764" s="1" t="s">
        <v>599</v>
      </c>
      <c r="J764" s="35">
        <f t="shared" si="35"/>
        <v>777500</v>
      </c>
      <c r="K764" s="35">
        <v>147725</v>
      </c>
      <c r="L764" s="35">
        <v>925225</v>
      </c>
      <c r="M764" s="1" t="s">
        <v>9455</v>
      </c>
      <c r="N764" s="3">
        <v>46057</v>
      </c>
      <c r="O764" s="1">
        <f t="shared" si="34"/>
        <v>1</v>
      </c>
      <c r="P764" s="1" t="s">
        <v>38</v>
      </c>
      <c r="Q764" s="1"/>
      <c r="R764" s="1"/>
      <c r="S764" s="1"/>
      <c r="T764" s="1"/>
      <c r="U764" s="3">
        <v>46066</v>
      </c>
      <c r="V764" s="1" t="s">
        <v>39</v>
      </c>
      <c r="W764" s="1"/>
      <c r="X764" s="1" t="s">
        <v>1122</v>
      </c>
    </row>
    <row r="765" spans="1:25" hidden="1">
      <c r="A765" s="1" t="s">
        <v>26</v>
      </c>
      <c r="B765" s="1" t="s">
        <v>1299</v>
      </c>
      <c r="C765" s="52">
        <v>342739</v>
      </c>
      <c r="D765" s="1" t="s">
        <v>336</v>
      </c>
      <c r="E765" s="3">
        <v>46056</v>
      </c>
      <c r="F765" s="12">
        <v>46056.57608796296</v>
      </c>
      <c r="G765" s="12" t="str">
        <f t="shared" si="33"/>
        <v>FEBRERO</v>
      </c>
      <c r="H765" s="1">
        <v>800049074</v>
      </c>
      <c r="I765" s="1" t="s">
        <v>337</v>
      </c>
      <c r="J765" s="35">
        <f t="shared" si="35"/>
        <v>385902</v>
      </c>
      <c r="K765" s="35">
        <v>73321</v>
      </c>
      <c r="L765" s="35">
        <v>459223</v>
      </c>
      <c r="M765" s="1" t="s">
        <v>70</v>
      </c>
      <c r="N765" s="3">
        <v>46058</v>
      </c>
      <c r="O765" s="1">
        <f t="shared" si="34"/>
        <v>2</v>
      </c>
      <c r="P765" s="1" t="s">
        <v>38</v>
      </c>
      <c r="Q765" s="1"/>
      <c r="R765" s="1"/>
      <c r="S765" s="1"/>
      <c r="T765" s="1"/>
      <c r="U765" s="3">
        <v>46059</v>
      </c>
      <c r="V765" s="1" t="s">
        <v>39</v>
      </c>
      <c r="W765" s="1"/>
      <c r="X765" s="1" t="s">
        <v>1122</v>
      </c>
    </row>
    <row r="766" spans="1:25" hidden="1">
      <c r="A766" s="1" t="s">
        <v>26</v>
      </c>
      <c r="B766" s="1" t="s">
        <v>1300</v>
      </c>
      <c r="C766" s="52">
        <v>29565</v>
      </c>
      <c r="D766" s="1" t="s">
        <v>698</v>
      </c>
      <c r="E766" s="3">
        <v>46056</v>
      </c>
      <c r="F766" s="12">
        <v>46056.45585648148</v>
      </c>
      <c r="G766" s="12" t="str">
        <f t="shared" si="33"/>
        <v>FEBRERO</v>
      </c>
      <c r="H766" s="1">
        <v>900636260</v>
      </c>
      <c r="I766" s="1" t="s">
        <v>1038</v>
      </c>
      <c r="J766" s="35">
        <f t="shared" si="35"/>
        <v>1588305</v>
      </c>
      <c r="K766" s="35">
        <v>0</v>
      </c>
      <c r="L766" s="35">
        <v>1588305</v>
      </c>
      <c r="M766" s="1" t="s">
        <v>195</v>
      </c>
      <c r="N766" s="3">
        <v>46057</v>
      </c>
      <c r="O766" s="1">
        <f t="shared" si="34"/>
        <v>1</v>
      </c>
      <c r="P766" s="1" t="s">
        <v>479</v>
      </c>
      <c r="Q766" s="1"/>
      <c r="R766" s="1"/>
      <c r="S766" s="1"/>
      <c r="T766" s="1"/>
      <c r="U766" s="3">
        <v>46057</v>
      </c>
      <c r="V766" s="1" t="s">
        <v>39</v>
      </c>
      <c r="W766" s="1"/>
      <c r="X766" s="1" t="s">
        <v>1122</v>
      </c>
    </row>
    <row r="767" spans="1:25" hidden="1">
      <c r="A767" s="1" t="s">
        <v>26</v>
      </c>
      <c r="B767" s="1" t="s">
        <v>1301</v>
      </c>
      <c r="C767" s="52">
        <v>342485</v>
      </c>
      <c r="D767" s="1" t="s">
        <v>336</v>
      </c>
      <c r="E767" s="3">
        <v>46056</v>
      </c>
      <c r="F767" s="12">
        <v>46056.407233796293</v>
      </c>
      <c r="G767" s="12" t="str">
        <f t="shared" si="33"/>
        <v>FEBRERO</v>
      </c>
      <c r="H767" s="1">
        <v>800049074</v>
      </c>
      <c r="I767" s="1" t="s">
        <v>337</v>
      </c>
      <c r="J767" s="35">
        <f t="shared" si="35"/>
        <v>267730</v>
      </c>
      <c r="K767" s="35">
        <v>37663</v>
      </c>
      <c r="L767" s="35">
        <v>305393</v>
      </c>
      <c r="M767" s="1" t="s">
        <v>70</v>
      </c>
      <c r="N767" s="3">
        <v>46058</v>
      </c>
      <c r="O767" s="1">
        <f t="shared" si="34"/>
        <v>2</v>
      </c>
      <c r="P767" s="1" t="s">
        <v>38</v>
      </c>
      <c r="Q767" s="1"/>
      <c r="R767" s="1"/>
      <c r="S767" s="1"/>
      <c r="T767" s="1"/>
      <c r="U767" s="3">
        <v>46059</v>
      </c>
      <c r="V767" s="1" t="s">
        <v>39</v>
      </c>
      <c r="W767" s="1"/>
      <c r="X767" s="1" t="s">
        <v>1122</v>
      </c>
    </row>
    <row r="768" spans="1:25" hidden="1">
      <c r="A768" s="1" t="s">
        <v>26</v>
      </c>
      <c r="B768" s="1" t="s">
        <v>1302</v>
      </c>
      <c r="C768" s="52">
        <v>4516</v>
      </c>
      <c r="D768" s="1" t="s">
        <v>1033</v>
      </c>
      <c r="E768" s="3">
        <v>46056</v>
      </c>
      <c r="F768" s="12">
        <v>46056.471030092594</v>
      </c>
      <c r="G768" s="12" t="str">
        <f t="shared" si="33"/>
        <v>FEBRERO</v>
      </c>
      <c r="H768" s="1">
        <v>901417727</v>
      </c>
      <c r="I768" s="1" t="s">
        <v>1034</v>
      </c>
      <c r="J768" s="35">
        <f t="shared" si="35"/>
        <v>2222303</v>
      </c>
      <c r="K768" s="35">
        <v>422237.57</v>
      </c>
      <c r="L768" s="35">
        <v>2644540.5699999998</v>
      </c>
      <c r="M768" s="1" t="s">
        <v>195</v>
      </c>
      <c r="N768" s="3">
        <v>46057</v>
      </c>
      <c r="O768" s="1">
        <f t="shared" si="34"/>
        <v>1</v>
      </c>
      <c r="P768" s="1" t="s">
        <v>479</v>
      </c>
      <c r="Q768" s="1"/>
      <c r="R768" s="1"/>
      <c r="S768" s="1"/>
      <c r="T768" s="1"/>
      <c r="U768" s="3">
        <v>46057</v>
      </c>
      <c r="V768" s="1" t="s">
        <v>39</v>
      </c>
      <c r="W768" s="1"/>
      <c r="X768" s="1" t="s">
        <v>1122</v>
      </c>
    </row>
    <row r="769" spans="1:24" hidden="1">
      <c r="A769" s="1" t="s">
        <v>26</v>
      </c>
      <c r="B769" s="1" t="s">
        <v>1303</v>
      </c>
      <c r="C769" s="52">
        <v>6652</v>
      </c>
      <c r="D769" s="1" t="s">
        <v>227</v>
      </c>
      <c r="E769" s="3">
        <v>46056</v>
      </c>
      <c r="F769" s="12">
        <v>46056.455092592594</v>
      </c>
      <c r="G769" s="12" t="str">
        <f t="shared" si="33"/>
        <v>FEBRERO</v>
      </c>
      <c r="H769" s="1">
        <v>900694961</v>
      </c>
      <c r="I769" s="1" t="s">
        <v>1304</v>
      </c>
      <c r="J769" s="35">
        <f t="shared" si="35"/>
        <v>920000</v>
      </c>
      <c r="K769" s="35">
        <v>150100</v>
      </c>
      <c r="L769" s="35">
        <v>1070100</v>
      </c>
      <c r="M769" s="1" t="s">
        <v>70</v>
      </c>
      <c r="N769" s="3">
        <v>46059</v>
      </c>
      <c r="O769" s="1">
        <f t="shared" si="34"/>
        <v>3</v>
      </c>
      <c r="P769" s="1" t="s">
        <v>38</v>
      </c>
      <c r="Q769" s="1"/>
      <c r="R769" s="1"/>
      <c r="S769" s="1"/>
      <c r="T769" s="1"/>
      <c r="U769" s="3">
        <v>46066</v>
      </c>
      <c r="V769" s="1" t="s">
        <v>39</v>
      </c>
      <c r="W769" s="1"/>
      <c r="X769" s="1" t="s">
        <v>1122</v>
      </c>
    </row>
    <row r="770" spans="1:24" hidden="1">
      <c r="A770" s="1" t="s">
        <v>26</v>
      </c>
      <c r="B770" s="1" t="s">
        <v>1305</v>
      </c>
      <c r="C770" s="52">
        <v>29566</v>
      </c>
      <c r="D770" s="1" t="s">
        <v>698</v>
      </c>
      <c r="E770" s="3">
        <v>46056</v>
      </c>
      <c r="F770" s="12">
        <v>46056.457037037035</v>
      </c>
      <c r="G770" s="12" t="str">
        <f t="shared" ref="G770:G833" si="36">UPPER(TEXT(E770, "MMMM"))</f>
        <v>FEBRERO</v>
      </c>
      <c r="H770" s="1">
        <v>900636260</v>
      </c>
      <c r="I770" s="1" t="s">
        <v>1038</v>
      </c>
      <c r="J770" s="35">
        <f t="shared" si="35"/>
        <v>1587829</v>
      </c>
      <c r="K770" s="35">
        <v>0</v>
      </c>
      <c r="L770" s="35">
        <v>1587829</v>
      </c>
      <c r="M770" s="1" t="s">
        <v>195</v>
      </c>
      <c r="N770" s="3">
        <v>46057</v>
      </c>
      <c r="O770" s="1">
        <f t="shared" ref="O770:O833" si="37">IFERROR(IF(-_xlfn.DAYS(E770,N770)&lt;0,0,-_xlfn.DAYS(E770,N770)), " - ")</f>
        <v>1</v>
      </c>
      <c r="P770" s="1" t="s">
        <v>479</v>
      </c>
      <c r="Q770" s="1"/>
      <c r="R770" s="1"/>
      <c r="S770" s="1"/>
      <c r="T770" s="1"/>
      <c r="U770" s="3">
        <v>46057</v>
      </c>
      <c r="V770" s="1" t="s">
        <v>39</v>
      </c>
      <c r="W770" s="1"/>
      <c r="X770" s="1" t="s">
        <v>1122</v>
      </c>
    </row>
    <row r="771" spans="1:24" hidden="1">
      <c r="A771" s="1" t="s">
        <v>26</v>
      </c>
      <c r="B771" s="1" t="s">
        <v>1306</v>
      </c>
      <c r="C771" s="52">
        <v>1806</v>
      </c>
      <c r="D771" s="1" t="s">
        <v>438</v>
      </c>
      <c r="E771" s="3">
        <v>46056</v>
      </c>
      <c r="F771" s="12">
        <v>46056.387025462966</v>
      </c>
      <c r="G771" s="12" t="str">
        <f t="shared" si="36"/>
        <v>FEBRERO</v>
      </c>
      <c r="H771" s="1">
        <v>900497895</v>
      </c>
      <c r="I771" s="1" t="s">
        <v>439</v>
      </c>
      <c r="J771" s="35">
        <f t="shared" ref="J771:J834" si="38">L771-K771</f>
        <v>4200000</v>
      </c>
      <c r="K771" s="35">
        <v>798000</v>
      </c>
      <c r="L771" s="35">
        <v>4998000</v>
      </c>
      <c r="M771" s="1" t="s">
        <v>9455</v>
      </c>
      <c r="N771" s="3">
        <v>46057</v>
      </c>
      <c r="O771" s="1">
        <f t="shared" si="37"/>
        <v>1</v>
      </c>
      <c r="P771" s="1" t="s">
        <v>38</v>
      </c>
      <c r="Q771" s="1"/>
      <c r="R771" s="1"/>
      <c r="S771" s="1"/>
      <c r="T771" s="1"/>
      <c r="U771" s="3">
        <v>46066</v>
      </c>
      <c r="V771" s="1" t="s">
        <v>39</v>
      </c>
      <c r="W771" s="1"/>
      <c r="X771" s="1" t="s">
        <v>1122</v>
      </c>
    </row>
    <row r="772" spans="1:24" hidden="1">
      <c r="A772" s="1" t="s">
        <v>26</v>
      </c>
      <c r="B772" s="1" t="s">
        <v>1307</v>
      </c>
      <c r="C772" s="53">
        <v>10068862</v>
      </c>
      <c r="D772" s="1" t="s">
        <v>1308</v>
      </c>
      <c r="E772" s="3">
        <v>46056</v>
      </c>
      <c r="F772" s="12">
        <v>46056.519421296296</v>
      </c>
      <c r="G772" s="12" t="str">
        <f t="shared" si="36"/>
        <v>FEBRERO</v>
      </c>
      <c r="H772" s="1">
        <v>900407915</v>
      </c>
      <c r="I772" s="1" t="s">
        <v>1309</v>
      </c>
      <c r="J772" s="35">
        <f t="shared" si="38"/>
        <v>36470.589999999997</v>
      </c>
      <c r="K772" s="35">
        <v>6929.41</v>
      </c>
      <c r="L772" s="35">
        <v>43400</v>
      </c>
      <c r="M772" s="1" t="s">
        <v>54</v>
      </c>
      <c r="N772" s="3"/>
      <c r="O772" s="1">
        <f t="shared" si="37"/>
        <v>0</v>
      </c>
      <c r="P772" s="1"/>
      <c r="Q772" s="1"/>
      <c r="R772" s="1"/>
      <c r="S772" s="1"/>
      <c r="T772" s="1"/>
      <c r="U772" s="3"/>
      <c r="V772" s="1"/>
      <c r="W772" s="1"/>
      <c r="X772" s="1"/>
    </row>
    <row r="773" spans="1:24" hidden="1">
      <c r="A773" s="1" t="s">
        <v>82</v>
      </c>
      <c r="B773" s="1" t="s">
        <v>1310</v>
      </c>
      <c r="C773" s="52">
        <v>17</v>
      </c>
      <c r="D773" s="1" t="s">
        <v>1311</v>
      </c>
      <c r="E773" s="3">
        <v>46056</v>
      </c>
      <c r="F773" s="12">
        <v>46056.443472222221</v>
      </c>
      <c r="G773" s="12" t="str">
        <f t="shared" si="36"/>
        <v>FEBRERO</v>
      </c>
      <c r="H773" s="1">
        <v>901161036</v>
      </c>
      <c r="I773" s="1" t="s">
        <v>107</v>
      </c>
      <c r="J773" s="35">
        <f t="shared" si="38"/>
        <v>905000</v>
      </c>
      <c r="K773" s="35">
        <v>171950</v>
      </c>
      <c r="L773" s="35">
        <v>1076950</v>
      </c>
      <c r="M773" s="1" t="s">
        <v>110</v>
      </c>
      <c r="N773" s="3">
        <v>46060</v>
      </c>
      <c r="O773" s="1">
        <f t="shared" si="37"/>
        <v>4</v>
      </c>
      <c r="P773" s="1"/>
      <c r="Q773" s="1"/>
      <c r="R773" s="1"/>
      <c r="S773" s="1"/>
      <c r="T773" s="1"/>
      <c r="U773" s="3"/>
      <c r="V773" s="1"/>
      <c r="W773" s="1"/>
      <c r="X773" s="1"/>
    </row>
    <row r="774" spans="1:24" hidden="1">
      <c r="A774" s="1" t="s">
        <v>26</v>
      </c>
      <c r="B774" s="1" t="s">
        <v>1312</v>
      </c>
      <c r="C774" s="52">
        <v>2821</v>
      </c>
      <c r="D774" s="1" t="s">
        <v>1313</v>
      </c>
      <c r="E774" s="3">
        <v>46056</v>
      </c>
      <c r="F774" s="12">
        <v>46056.39025462963</v>
      </c>
      <c r="G774" s="12" t="str">
        <f t="shared" si="36"/>
        <v>FEBRERO</v>
      </c>
      <c r="H774" s="1">
        <v>900860284</v>
      </c>
      <c r="I774" s="1" t="s">
        <v>1028</v>
      </c>
      <c r="J774" s="35">
        <f t="shared" si="38"/>
        <v>39700</v>
      </c>
      <c r="K774" s="35">
        <v>0</v>
      </c>
      <c r="L774" s="35">
        <v>39700</v>
      </c>
      <c r="M774" s="1" t="s">
        <v>54</v>
      </c>
      <c r="N774" s="3"/>
      <c r="O774" s="1">
        <f t="shared" si="37"/>
        <v>0</v>
      </c>
      <c r="P774" s="1"/>
      <c r="Q774" s="1"/>
      <c r="R774" s="1"/>
      <c r="S774" s="1"/>
      <c r="T774" s="1"/>
      <c r="U774" s="3">
        <v>46073</v>
      </c>
      <c r="V774" s="1" t="s">
        <v>39</v>
      </c>
      <c r="W774" s="1"/>
      <c r="X774" s="1"/>
    </row>
    <row r="775" spans="1:24" hidden="1">
      <c r="A775" s="1" t="s">
        <v>82</v>
      </c>
      <c r="B775" s="1" t="s">
        <v>1314</v>
      </c>
      <c r="C775" s="52" t="s">
        <v>1315</v>
      </c>
      <c r="D775" s="1"/>
      <c r="E775" s="3">
        <v>46056</v>
      </c>
      <c r="F775" s="12">
        <v>46056.352581018517</v>
      </c>
      <c r="G775" s="12" t="str">
        <f t="shared" si="36"/>
        <v>FEBRERO</v>
      </c>
      <c r="H775" s="1">
        <v>900609164</v>
      </c>
      <c r="I775" s="1" t="s">
        <v>1136</v>
      </c>
      <c r="J775" s="35">
        <f t="shared" si="38"/>
        <v>650000</v>
      </c>
      <c r="K775" s="35">
        <v>123500</v>
      </c>
      <c r="L775" s="35">
        <v>773500</v>
      </c>
      <c r="M775" s="1" t="s">
        <v>110</v>
      </c>
      <c r="N775" s="3">
        <v>46060</v>
      </c>
      <c r="O775" s="1">
        <f t="shared" si="37"/>
        <v>4</v>
      </c>
      <c r="P775" s="1" t="s">
        <v>66</v>
      </c>
      <c r="Q775" s="1"/>
      <c r="R775" s="1"/>
      <c r="S775" s="1"/>
      <c r="T775" s="1"/>
      <c r="U775" s="3"/>
      <c r="V775" s="1"/>
      <c r="W775" s="1"/>
      <c r="X775" s="1"/>
    </row>
    <row r="776" spans="1:24" hidden="1">
      <c r="A776" s="1" t="s">
        <v>26</v>
      </c>
      <c r="B776" s="1" t="s">
        <v>1316</v>
      </c>
      <c r="C776" s="52">
        <v>722326</v>
      </c>
      <c r="D776" s="1" t="s">
        <v>817</v>
      </c>
      <c r="E776" s="3">
        <v>46056</v>
      </c>
      <c r="F776" s="12">
        <v>46056.336041666669</v>
      </c>
      <c r="G776" s="12" t="str">
        <f t="shared" si="36"/>
        <v>FEBRERO</v>
      </c>
      <c r="H776" s="1">
        <v>890915475</v>
      </c>
      <c r="I776" s="1" t="s">
        <v>818</v>
      </c>
      <c r="J776" s="35">
        <f t="shared" si="38"/>
        <v>330000</v>
      </c>
      <c r="K776" s="35">
        <v>62700</v>
      </c>
      <c r="L776" s="35">
        <v>392700</v>
      </c>
      <c r="M776" s="1" t="s">
        <v>70</v>
      </c>
      <c r="N776" s="3">
        <v>46058</v>
      </c>
      <c r="O776" s="1">
        <f t="shared" si="37"/>
        <v>2</v>
      </c>
      <c r="P776" s="1" t="s">
        <v>38</v>
      </c>
      <c r="Q776" s="1"/>
      <c r="R776" s="1"/>
      <c r="S776" s="1"/>
      <c r="T776" s="1"/>
      <c r="U776" s="3">
        <v>46059</v>
      </c>
      <c r="V776" s="1" t="s">
        <v>39</v>
      </c>
      <c r="W776" s="1"/>
      <c r="X776" s="1" t="s">
        <v>1122</v>
      </c>
    </row>
    <row r="777" spans="1:24" hidden="1">
      <c r="A777" s="1" t="s">
        <v>26</v>
      </c>
      <c r="B777" s="1" t="s">
        <v>1317</v>
      </c>
      <c r="C777" s="52">
        <v>31564</v>
      </c>
      <c r="D777" s="1" t="s">
        <v>618</v>
      </c>
      <c r="E777" s="3">
        <v>46056</v>
      </c>
      <c r="F777" s="12">
        <v>46056.297430555554</v>
      </c>
      <c r="G777" s="12" t="str">
        <f t="shared" si="36"/>
        <v>FEBRERO</v>
      </c>
      <c r="H777" s="1">
        <v>900322890</v>
      </c>
      <c r="I777" s="1" t="s">
        <v>619</v>
      </c>
      <c r="J777" s="35">
        <f t="shared" si="38"/>
        <v>4149600</v>
      </c>
      <c r="K777" s="35">
        <v>788424</v>
      </c>
      <c r="L777" s="35">
        <v>4938024</v>
      </c>
      <c r="M777" s="1" t="s">
        <v>70</v>
      </c>
      <c r="N777" s="3">
        <v>46057</v>
      </c>
      <c r="O777" s="1">
        <f t="shared" si="37"/>
        <v>1</v>
      </c>
      <c r="P777" s="1" t="s">
        <v>38</v>
      </c>
      <c r="Q777" s="1"/>
      <c r="R777" s="1"/>
      <c r="S777" s="1"/>
      <c r="T777" s="1"/>
      <c r="U777" s="3">
        <v>46066</v>
      </c>
      <c r="V777" s="1" t="s">
        <v>39</v>
      </c>
      <c r="W777" s="1"/>
      <c r="X777" s="1" t="s">
        <v>1122</v>
      </c>
    </row>
    <row r="778" spans="1:24" hidden="1">
      <c r="A778" s="1" t="s">
        <v>26</v>
      </c>
      <c r="B778" s="1" t="s">
        <v>1318</v>
      </c>
      <c r="C778" s="52">
        <v>564078</v>
      </c>
      <c r="D778" s="1" t="s">
        <v>159</v>
      </c>
      <c r="E778" s="3">
        <v>46056</v>
      </c>
      <c r="F778" s="12">
        <v>46056.309340277781</v>
      </c>
      <c r="G778" s="12" t="str">
        <f t="shared" si="36"/>
        <v>FEBRERO</v>
      </c>
      <c r="H778" s="1">
        <v>890800788</v>
      </c>
      <c r="I778" s="1" t="s">
        <v>160</v>
      </c>
      <c r="J778" s="35">
        <f t="shared" si="38"/>
        <v>149280</v>
      </c>
      <c r="K778" s="35">
        <v>28363</v>
      </c>
      <c r="L778" s="35">
        <v>177643</v>
      </c>
      <c r="M778" s="1" t="s">
        <v>70</v>
      </c>
      <c r="N778" s="3">
        <v>46057</v>
      </c>
      <c r="O778" s="1">
        <f t="shared" si="37"/>
        <v>1</v>
      </c>
      <c r="P778" s="1" t="s">
        <v>38</v>
      </c>
      <c r="Q778" s="1"/>
      <c r="R778" s="1"/>
      <c r="S778" s="1"/>
      <c r="T778" s="1"/>
      <c r="U778" s="3">
        <v>46059</v>
      </c>
      <c r="V778" s="1" t="s">
        <v>39</v>
      </c>
      <c r="W778" s="1"/>
      <c r="X778" s="1" t="s">
        <v>1122</v>
      </c>
    </row>
    <row r="779" spans="1:24" hidden="1">
      <c r="A779" s="1" t="s">
        <v>26</v>
      </c>
      <c r="B779" s="1" t="s">
        <v>1319</v>
      </c>
      <c r="C779" s="52">
        <v>151106</v>
      </c>
      <c r="D779" s="1" t="s">
        <v>486</v>
      </c>
      <c r="E779" s="3">
        <v>46056</v>
      </c>
      <c r="F779" s="12">
        <v>46056.343900462962</v>
      </c>
      <c r="G779" s="12" t="str">
        <f t="shared" si="36"/>
        <v>FEBRERO</v>
      </c>
      <c r="H779" s="1">
        <v>811013715</v>
      </c>
      <c r="I779" s="1" t="s">
        <v>487</v>
      </c>
      <c r="J779" s="35">
        <f t="shared" si="38"/>
        <v>583690.09</v>
      </c>
      <c r="K779" s="35">
        <v>110901.17</v>
      </c>
      <c r="L779" s="35">
        <v>694591.26</v>
      </c>
      <c r="M779" s="1" t="s">
        <v>70</v>
      </c>
      <c r="N779" s="3">
        <v>46058</v>
      </c>
      <c r="O779" s="1">
        <f t="shared" si="37"/>
        <v>2</v>
      </c>
      <c r="P779" s="1" t="s">
        <v>38</v>
      </c>
      <c r="Q779" s="1"/>
      <c r="R779" s="1"/>
      <c r="S779" s="1"/>
      <c r="T779" s="1"/>
      <c r="U779" s="3">
        <v>46066</v>
      </c>
      <c r="V779" s="1" t="s">
        <v>39</v>
      </c>
      <c r="W779" s="1"/>
      <c r="X779" s="1" t="s">
        <v>1122</v>
      </c>
    </row>
    <row r="780" spans="1:24" hidden="1">
      <c r="A780" s="1" t="s">
        <v>26</v>
      </c>
      <c r="B780" s="1" t="s">
        <v>1320</v>
      </c>
      <c r="C780" s="53">
        <v>19144</v>
      </c>
      <c r="D780" s="1" t="s">
        <v>1321</v>
      </c>
      <c r="E780" s="3">
        <v>46056</v>
      </c>
      <c r="F780" s="12">
        <v>46056.337638888886</v>
      </c>
      <c r="G780" s="12" t="str">
        <f t="shared" si="36"/>
        <v>FEBRERO</v>
      </c>
      <c r="H780" s="1">
        <v>900292786</v>
      </c>
      <c r="I780" s="1" t="s">
        <v>1322</v>
      </c>
      <c r="J780" s="35">
        <f t="shared" si="38"/>
        <v>92773.11</v>
      </c>
      <c r="K780" s="35">
        <v>17626.89</v>
      </c>
      <c r="L780" s="35">
        <v>110400</v>
      </c>
      <c r="M780" s="1" t="s">
        <v>54</v>
      </c>
      <c r="N780" s="3"/>
      <c r="O780" s="1">
        <f t="shared" si="37"/>
        <v>0</v>
      </c>
      <c r="P780" s="1"/>
      <c r="Q780" s="1"/>
      <c r="R780" s="1"/>
      <c r="S780" s="1"/>
      <c r="T780" s="1"/>
      <c r="U780" s="3"/>
      <c r="V780" s="1"/>
      <c r="W780" s="1"/>
      <c r="X780" s="1"/>
    </row>
    <row r="781" spans="1:24" hidden="1">
      <c r="A781" s="1" t="s">
        <v>26</v>
      </c>
      <c r="B781" s="1" t="s">
        <v>1323</v>
      </c>
      <c r="C781" s="52">
        <v>287</v>
      </c>
      <c r="D781" s="1" t="s">
        <v>28</v>
      </c>
      <c r="E781" s="3">
        <v>46056</v>
      </c>
      <c r="F781" s="12">
        <v>46056.30541666667</v>
      </c>
      <c r="G781" s="12" t="str">
        <f t="shared" si="36"/>
        <v>FEBRERO</v>
      </c>
      <c r="H781" s="1">
        <v>901703752</v>
      </c>
      <c r="I781" s="1" t="s">
        <v>1117</v>
      </c>
      <c r="J781" s="35">
        <f t="shared" si="38"/>
        <v>14946000</v>
      </c>
      <c r="K781" s="35">
        <v>2839740</v>
      </c>
      <c r="L781" s="35">
        <v>17785740</v>
      </c>
      <c r="M781" s="1" t="s">
        <v>195</v>
      </c>
      <c r="N781" s="3">
        <v>46057</v>
      </c>
      <c r="O781" s="1">
        <f t="shared" si="37"/>
        <v>1</v>
      </c>
      <c r="P781" s="1" t="s">
        <v>479</v>
      </c>
      <c r="Q781" s="1"/>
      <c r="R781" s="1"/>
      <c r="S781" s="1"/>
      <c r="T781" s="1"/>
      <c r="U781" s="3">
        <v>46057</v>
      </c>
      <c r="V781" s="1" t="s">
        <v>32</v>
      </c>
      <c r="W781" s="1"/>
      <c r="X781" s="1" t="s">
        <v>1122</v>
      </c>
    </row>
    <row r="782" spans="1:24" hidden="1">
      <c r="A782" s="1" t="s">
        <v>26</v>
      </c>
      <c r="B782" s="1" t="s">
        <v>1324</v>
      </c>
      <c r="C782" s="53">
        <v>75790</v>
      </c>
      <c r="D782" s="1" t="s">
        <v>1255</v>
      </c>
      <c r="E782" s="3">
        <v>46056</v>
      </c>
      <c r="F782" s="12">
        <v>46057.56554398148</v>
      </c>
      <c r="G782" s="12" t="str">
        <f t="shared" si="36"/>
        <v>FEBRERO</v>
      </c>
      <c r="H782" s="1">
        <v>816005306</v>
      </c>
      <c r="I782" s="1" t="s">
        <v>1256</v>
      </c>
      <c r="J782" s="35">
        <f t="shared" si="38"/>
        <v>81400</v>
      </c>
      <c r="K782" s="35">
        <v>0</v>
      </c>
      <c r="L782" s="35">
        <v>81400</v>
      </c>
      <c r="M782" s="1" t="s">
        <v>54</v>
      </c>
      <c r="N782" s="3"/>
      <c r="O782" s="1">
        <f t="shared" si="37"/>
        <v>0</v>
      </c>
      <c r="P782" s="1"/>
      <c r="Q782" s="1"/>
      <c r="R782" s="1"/>
      <c r="S782" s="1"/>
      <c r="T782" s="1"/>
      <c r="U782" s="3"/>
      <c r="V782" s="1"/>
      <c r="W782" s="1"/>
      <c r="X782" s="1"/>
    </row>
    <row r="783" spans="1:24" hidden="1">
      <c r="A783" s="1" t="s">
        <v>26</v>
      </c>
      <c r="B783" s="1" t="s">
        <v>1325</v>
      </c>
      <c r="C783" s="52">
        <v>1290</v>
      </c>
      <c r="D783" s="1" t="s">
        <v>151</v>
      </c>
      <c r="E783" s="3">
        <v>46057</v>
      </c>
      <c r="F783" s="12">
        <v>46057.557500000003</v>
      </c>
      <c r="G783" s="12" t="str">
        <f t="shared" si="36"/>
        <v>FEBRERO</v>
      </c>
      <c r="H783" s="1">
        <v>901561580</v>
      </c>
      <c r="I783" s="1" t="s">
        <v>152</v>
      </c>
      <c r="J783" s="35">
        <f t="shared" si="38"/>
        <v>318950</v>
      </c>
      <c r="K783" s="35">
        <v>58045</v>
      </c>
      <c r="L783" s="35">
        <v>376995</v>
      </c>
      <c r="M783" s="1" t="s">
        <v>70</v>
      </c>
      <c r="N783" s="3">
        <v>46064</v>
      </c>
      <c r="O783" s="1">
        <f t="shared" si="37"/>
        <v>7</v>
      </c>
      <c r="P783" s="1" t="s">
        <v>66</v>
      </c>
      <c r="Q783" s="1"/>
      <c r="R783" s="1"/>
      <c r="S783" s="1"/>
      <c r="T783" s="1"/>
      <c r="U783" s="3">
        <v>46065</v>
      </c>
      <c r="V783" s="1" t="s">
        <v>39</v>
      </c>
      <c r="W783" s="1"/>
      <c r="X783" s="1" t="s">
        <v>1258</v>
      </c>
    </row>
    <row r="784" spans="1:24" hidden="1">
      <c r="A784" s="1" t="s">
        <v>26</v>
      </c>
      <c r="B784" s="1" t="s">
        <v>1326</v>
      </c>
      <c r="C784" s="52">
        <v>1289</v>
      </c>
      <c r="D784" s="1" t="s">
        <v>151</v>
      </c>
      <c r="E784" s="3">
        <v>46057</v>
      </c>
      <c r="F784" s="12">
        <v>46057.5544212963</v>
      </c>
      <c r="G784" s="12" t="str">
        <f t="shared" si="36"/>
        <v>FEBRERO</v>
      </c>
      <c r="H784" s="1">
        <v>901561580</v>
      </c>
      <c r="I784" s="1" t="s">
        <v>152</v>
      </c>
      <c r="J784" s="35">
        <f t="shared" si="38"/>
        <v>2707860</v>
      </c>
      <c r="K784" s="35">
        <v>514493.4</v>
      </c>
      <c r="L784" s="35">
        <v>3222353.4</v>
      </c>
      <c r="M784" s="1" t="s">
        <v>70</v>
      </c>
      <c r="N784" s="3">
        <v>46064</v>
      </c>
      <c r="O784" s="1">
        <f t="shared" si="37"/>
        <v>7</v>
      </c>
      <c r="P784" s="1" t="s">
        <v>66</v>
      </c>
      <c r="Q784" s="1"/>
      <c r="R784" s="1"/>
      <c r="S784" s="1"/>
      <c r="T784" s="1"/>
      <c r="U784" s="3">
        <v>46065</v>
      </c>
      <c r="V784" s="1" t="s">
        <v>39</v>
      </c>
      <c r="W784" s="1"/>
      <c r="X784" s="1" t="s">
        <v>1258</v>
      </c>
    </row>
    <row r="785" spans="1:25" hidden="1">
      <c r="A785" s="1" t="s">
        <v>26</v>
      </c>
      <c r="B785" s="1" t="s">
        <v>1327</v>
      </c>
      <c r="C785" s="52">
        <v>3703</v>
      </c>
      <c r="D785" s="1" t="s">
        <v>722</v>
      </c>
      <c r="E785" s="3">
        <v>46057</v>
      </c>
      <c r="F785" s="12">
        <v>46057.619826388887</v>
      </c>
      <c r="G785" s="12" t="str">
        <f t="shared" si="36"/>
        <v>FEBRERO</v>
      </c>
      <c r="H785" s="1">
        <v>890904603</v>
      </c>
      <c r="I785" s="1" t="s">
        <v>723</v>
      </c>
      <c r="J785" s="35">
        <f t="shared" si="38"/>
        <v>6556425</v>
      </c>
      <c r="K785" s="35">
        <v>1245721</v>
      </c>
      <c r="L785" s="35">
        <v>7802146</v>
      </c>
      <c r="M785" s="1" t="s">
        <v>70</v>
      </c>
      <c r="N785" s="3">
        <v>46059</v>
      </c>
      <c r="O785" s="1">
        <f t="shared" si="37"/>
        <v>2</v>
      </c>
      <c r="P785" s="1" t="s">
        <v>38</v>
      </c>
      <c r="Q785" s="1"/>
      <c r="R785" s="1"/>
      <c r="S785" s="1"/>
      <c r="T785" s="1"/>
      <c r="U785" s="3">
        <v>46062</v>
      </c>
      <c r="V785" s="1" t="s">
        <v>39</v>
      </c>
      <c r="W785" s="1"/>
      <c r="X785" s="1" t="s">
        <v>1122</v>
      </c>
    </row>
    <row r="786" spans="1:25" hidden="1">
      <c r="A786" s="1" t="s">
        <v>26</v>
      </c>
      <c r="B786" s="1" t="s">
        <v>1328</v>
      </c>
      <c r="C786" s="52">
        <v>41591</v>
      </c>
      <c r="D786" s="1" t="s">
        <v>236</v>
      </c>
      <c r="E786" s="3">
        <v>46057</v>
      </c>
      <c r="F786" s="12">
        <v>46057.627511574072</v>
      </c>
      <c r="G786" s="12" t="str">
        <f t="shared" si="36"/>
        <v>FEBRERO</v>
      </c>
      <c r="H786" s="1">
        <v>890938952</v>
      </c>
      <c r="I786" s="1" t="s">
        <v>237</v>
      </c>
      <c r="J786" s="35">
        <f t="shared" si="38"/>
        <v>4927200</v>
      </c>
      <c r="K786" s="35">
        <v>936168</v>
      </c>
      <c r="L786" s="35">
        <v>5863368</v>
      </c>
      <c r="M786" s="1" t="s">
        <v>58</v>
      </c>
      <c r="N786" s="3">
        <v>46058</v>
      </c>
      <c r="O786" s="1">
        <f t="shared" si="37"/>
        <v>1</v>
      </c>
      <c r="P786" s="1" t="s">
        <v>38</v>
      </c>
      <c r="Q786" s="1"/>
      <c r="R786" s="1"/>
      <c r="S786" s="1"/>
      <c r="T786" s="1"/>
      <c r="U786" s="3">
        <v>46059</v>
      </c>
      <c r="V786" s="1" t="s">
        <v>39</v>
      </c>
      <c r="W786" s="1"/>
      <c r="X786" s="1" t="s">
        <v>1122</v>
      </c>
      <c r="Y786" t="s">
        <v>1286</v>
      </c>
    </row>
    <row r="787" spans="1:25" hidden="1">
      <c r="A787" s="1" t="s">
        <v>26</v>
      </c>
      <c r="B787" s="1" t="s">
        <v>1329</v>
      </c>
      <c r="C787" s="52">
        <v>6937</v>
      </c>
      <c r="D787" s="1" t="s">
        <v>371</v>
      </c>
      <c r="E787" s="3">
        <v>46057</v>
      </c>
      <c r="F787" s="12">
        <v>46057.507210648146</v>
      </c>
      <c r="G787" s="12" t="str">
        <f t="shared" si="36"/>
        <v>FEBRERO</v>
      </c>
      <c r="H787" s="1">
        <v>800106404</v>
      </c>
      <c r="I787" s="1" t="s">
        <v>369</v>
      </c>
      <c r="J787" s="35">
        <f t="shared" si="38"/>
        <v>101641789</v>
      </c>
      <c r="K787" s="35">
        <v>1931194</v>
      </c>
      <c r="L787" s="35">
        <v>103572983</v>
      </c>
      <c r="M787" s="1" t="s">
        <v>128</v>
      </c>
      <c r="N787" s="3">
        <v>46077</v>
      </c>
      <c r="O787" s="1">
        <f t="shared" si="37"/>
        <v>20</v>
      </c>
      <c r="P787" s="1" t="s">
        <v>1330</v>
      </c>
      <c r="Q787" s="1"/>
      <c r="R787" s="1"/>
      <c r="S787" s="1"/>
      <c r="T787" s="1"/>
      <c r="U787" s="3">
        <v>46078</v>
      </c>
      <c r="V787" s="1" t="s">
        <v>32</v>
      </c>
      <c r="W787" s="1"/>
      <c r="X787" s="1" t="s">
        <v>50</v>
      </c>
    </row>
    <row r="788" spans="1:25" hidden="1">
      <c r="A788" s="1" t="s">
        <v>26</v>
      </c>
      <c r="B788" s="1" t="s">
        <v>1331</v>
      </c>
      <c r="C788" s="52">
        <v>18474</v>
      </c>
      <c r="D788" s="1" t="s">
        <v>566</v>
      </c>
      <c r="E788" s="3">
        <v>46057</v>
      </c>
      <c r="F788" s="12">
        <v>46057.665150462963</v>
      </c>
      <c r="G788" s="12" t="str">
        <f t="shared" si="36"/>
        <v>FEBRERO</v>
      </c>
      <c r="H788" s="1">
        <v>900237741</v>
      </c>
      <c r="I788" s="1" t="s">
        <v>567</v>
      </c>
      <c r="J788" s="35">
        <f t="shared" si="38"/>
        <v>303000</v>
      </c>
      <c r="K788" s="35">
        <v>57570</v>
      </c>
      <c r="L788" s="35">
        <v>360570</v>
      </c>
      <c r="M788" s="1" t="s">
        <v>70</v>
      </c>
      <c r="N788" s="3">
        <v>46062</v>
      </c>
      <c r="O788" s="1">
        <f t="shared" si="37"/>
        <v>5</v>
      </c>
      <c r="P788" s="1" t="s">
        <v>66</v>
      </c>
      <c r="Q788" s="1"/>
      <c r="R788" s="22"/>
      <c r="S788" s="1"/>
      <c r="T788" s="1"/>
      <c r="U788" s="3">
        <v>46063</v>
      </c>
      <c r="V788" s="1" t="s">
        <v>39</v>
      </c>
      <c r="W788" s="1"/>
      <c r="X788" s="1" t="s">
        <v>1122</v>
      </c>
    </row>
    <row r="789" spans="1:25" hidden="1">
      <c r="A789" s="1" t="s">
        <v>26</v>
      </c>
      <c r="B789" s="1" t="s">
        <v>1332</v>
      </c>
      <c r="C789" s="52">
        <v>73717</v>
      </c>
      <c r="D789" s="1" t="s">
        <v>355</v>
      </c>
      <c r="E789" s="3">
        <v>46057</v>
      </c>
      <c r="F789" s="12">
        <v>46057.497372685182</v>
      </c>
      <c r="G789" s="12" t="str">
        <f t="shared" si="36"/>
        <v>FEBRERO</v>
      </c>
      <c r="H789" s="1">
        <v>800204486</v>
      </c>
      <c r="I789" s="1" t="s">
        <v>851</v>
      </c>
      <c r="J789" s="35">
        <f t="shared" si="38"/>
        <v>2967720</v>
      </c>
      <c r="K789" s="35">
        <v>563866.80000000005</v>
      </c>
      <c r="L789" s="35">
        <v>3531586.8</v>
      </c>
      <c r="M789" s="1" t="s">
        <v>70</v>
      </c>
      <c r="N789" s="3">
        <v>46062</v>
      </c>
      <c r="O789" s="1">
        <f t="shared" si="37"/>
        <v>5</v>
      </c>
      <c r="P789" s="1" t="s">
        <v>66</v>
      </c>
      <c r="Q789" s="1"/>
      <c r="R789" s="1"/>
      <c r="S789" s="1"/>
      <c r="T789" s="1"/>
      <c r="U789" s="3">
        <v>46063</v>
      </c>
      <c r="V789" s="1" t="s">
        <v>39</v>
      </c>
      <c r="W789" s="1"/>
      <c r="X789" s="1" t="s">
        <v>1122</v>
      </c>
    </row>
    <row r="790" spans="1:25" hidden="1">
      <c r="A790" s="1" t="s">
        <v>26</v>
      </c>
      <c r="B790" s="1" t="s">
        <v>1333</v>
      </c>
      <c r="C790" s="52">
        <v>55844</v>
      </c>
      <c r="D790" s="1" t="s">
        <v>122</v>
      </c>
      <c r="E790" s="3">
        <v>46057</v>
      </c>
      <c r="F790" s="12">
        <v>46057.728750000002</v>
      </c>
      <c r="G790" s="12" t="str">
        <f t="shared" si="36"/>
        <v>FEBRERO</v>
      </c>
      <c r="H790" s="1">
        <v>900650486</v>
      </c>
      <c r="I790" s="1" t="s">
        <v>857</v>
      </c>
      <c r="J790" s="35">
        <f t="shared" si="38"/>
        <v>243697.48</v>
      </c>
      <c r="K790" s="35">
        <v>46302.52</v>
      </c>
      <c r="L790" s="35">
        <v>290000</v>
      </c>
      <c r="M790" s="1" t="s">
        <v>65</v>
      </c>
      <c r="N790" s="3">
        <v>46059</v>
      </c>
      <c r="O790" s="1">
        <f t="shared" si="37"/>
        <v>2</v>
      </c>
      <c r="P790" s="1" t="s">
        <v>38</v>
      </c>
      <c r="Q790" s="1"/>
      <c r="R790" s="1"/>
      <c r="S790" s="1"/>
      <c r="T790" s="1"/>
      <c r="U790" s="3">
        <v>46062</v>
      </c>
      <c r="V790" s="1" t="s">
        <v>39</v>
      </c>
      <c r="W790" s="1"/>
      <c r="X790" s="1" t="s">
        <v>1122</v>
      </c>
    </row>
    <row r="791" spans="1:25" hidden="1">
      <c r="A791" s="1" t="s">
        <v>26</v>
      </c>
      <c r="B791" s="1" t="s">
        <v>1334</v>
      </c>
      <c r="C791" s="52">
        <v>18475</v>
      </c>
      <c r="D791" s="1" t="s">
        <v>566</v>
      </c>
      <c r="E791" s="3">
        <v>46057</v>
      </c>
      <c r="F791" s="12">
        <v>46057.666689814818</v>
      </c>
      <c r="G791" s="12" t="str">
        <f t="shared" si="36"/>
        <v>FEBRERO</v>
      </c>
      <c r="H791" s="1">
        <v>900237741</v>
      </c>
      <c r="I791" s="1" t="s">
        <v>567</v>
      </c>
      <c r="J791" s="35">
        <f t="shared" si="38"/>
        <v>30000</v>
      </c>
      <c r="K791" s="35">
        <v>5700</v>
      </c>
      <c r="L791" s="35">
        <v>35700</v>
      </c>
      <c r="M791" s="1" t="s">
        <v>70</v>
      </c>
      <c r="N791" s="3">
        <v>46062</v>
      </c>
      <c r="O791" s="1">
        <f t="shared" si="37"/>
        <v>5</v>
      </c>
      <c r="P791" s="1" t="s">
        <v>66</v>
      </c>
      <c r="Q791" s="1"/>
      <c r="R791" s="1"/>
      <c r="S791" s="1"/>
      <c r="T791" s="1"/>
      <c r="U791" s="3">
        <v>46063</v>
      </c>
      <c r="V791" s="1" t="s">
        <v>39</v>
      </c>
      <c r="W791" s="1"/>
      <c r="X791" s="1" t="s">
        <v>1122</v>
      </c>
    </row>
    <row r="792" spans="1:25" hidden="1">
      <c r="A792" s="1" t="s">
        <v>26</v>
      </c>
      <c r="B792" s="1" t="s">
        <v>1335</v>
      </c>
      <c r="C792" s="52">
        <v>69272</v>
      </c>
      <c r="D792" s="1" t="s">
        <v>476</v>
      </c>
      <c r="E792" s="3">
        <v>46057</v>
      </c>
      <c r="F792" s="12">
        <v>46057.397511574076</v>
      </c>
      <c r="G792" s="12" t="str">
        <f t="shared" si="36"/>
        <v>FEBRERO</v>
      </c>
      <c r="H792" s="1">
        <v>811001497</v>
      </c>
      <c r="I792" s="1" t="s">
        <v>477</v>
      </c>
      <c r="J792" s="35">
        <f t="shared" si="38"/>
        <v>7126187</v>
      </c>
      <c r="K792" s="35">
        <v>0</v>
      </c>
      <c r="L792" s="35">
        <v>7126187</v>
      </c>
      <c r="M792" s="1" t="s">
        <v>58</v>
      </c>
      <c r="N792" s="3">
        <v>46065</v>
      </c>
      <c r="O792" s="1">
        <f t="shared" si="37"/>
        <v>8</v>
      </c>
      <c r="P792" s="1" t="s">
        <v>515</v>
      </c>
      <c r="Q792" s="1"/>
      <c r="R792" s="1"/>
      <c r="S792" s="1"/>
      <c r="T792" s="1"/>
      <c r="U792" s="3">
        <v>46065</v>
      </c>
      <c r="V792" s="1" t="s">
        <v>39</v>
      </c>
      <c r="W792" s="1"/>
      <c r="X792" s="1" t="s">
        <v>1258</v>
      </c>
      <c r="Y792" t="s">
        <v>1286</v>
      </c>
    </row>
    <row r="793" spans="1:25" hidden="1">
      <c r="A793" s="1" t="s">
        <v>26</v>
      </c>
      <c r="B793" s="1" t="s">
        <v>1336</v>
      </c>
      <c r="C793" s="52">
        <v>1356</v>
      </c>
      <c r="D793" s="1" t="s">
        <v>28</v>
      </c>
      <c r="E793" s="3">
        <v>46057</v>
      </c>
      <c r="F793" s="12">
        <v>46057.447280092594</v>
      </c>
      <c r="G793" s="12" t="str">
        <f t="shared" si="36"/>
        <v>FEBRERO</v>
      </c>
      <c r="H793" s="1">
        <v>901950863</v>
      </c>
      <c r="I793" s="1" t="s">
        <v>549</v>
      </c>
      <c r="J793" s="35">
        <f t="shared" si="38"/>
        <v>1473000</v>
      </c>
      <c r="K793" s="35">
        <v>279870</v>
      </c>
      <c r="L793" s="35">
        <v>1752870</v>
      </c>
      <c r="M793" s="1" t="s">
        <v>9455</v>
      </c>
      <c r="N793" s="3">
        <v>46059</v>
      </c>
      <c r="O793" s="1">
        <f t="shared" si="37"/>
        <v>2</v>
      </c>
      <c r="P793" s="1" t="s">
        <v>38</v>
      </c>
      <c r="Q793" s="1"/>
      <c r="R793" s="1"/>
      <c r="S793" s="1"/>
      <c r="T793" s="1"/>
      <c r="U793" s="3">
        <v>46066</v>
      </c>
      <c r="V793" s="1" t="s">
        <v>39</v>
      </c>
      <c r="W793" s="1"/>
      <c r="X793" s="1" t="s">
        <v>1122</v>
      </c>
    </row>
    <row r="794" spans="1:25" hidden="1">
      <c r="A794" s="1" t="s">
        <v>26</v>
      </c>
      <c r="B794" s="1" t="s">
        <v>1337</v>
      </c>
      <c r="C794" s="52">
        <v>133098</v>
      </c>
      <c r="D794" s="1" t="s">
        <v>1338</v>
      </c>
      <c r="E794" s="3">
        <v>46057</v>
      </c>
      <c r="F794" s="12">
        <v>46057.625381944446</v>
      </c>
      <c r="G794" s="12" t="str">
        <f t="shared" si="36"/>
        <v>FEBRERO</v>
      </c>
      <c r="H794" s="1">
        <v>811011779</v>
      </c>
      <c r="I794" s="1" t="s">
        <v>1339</v>
      </c>
      <c r="J794" s="35">
        <f t="shared" si="38"/>
        <v>794997.02</v>
      </c>
      <c r="K794" s="35">
        <v>135946.98000000001</v>
      </c>
      <c r="L794" s="35">
        <v>930944</v>
      </c>
      <c r="M794" s="1" t="s">
        <v>70</v>
      </c>
      <c r="N794" s="3">
        <v>46058</v>
      </c>
      <c r="O794" s="1">
        <f t="shared" si="37"/>
        <v>1</v>
      </c>
      <c r="P794" s="1" t="s">
        <v>38</v>
      </c>
      <c r="Q794" s="1"/>
      <c r="R794" s="1"/>
      <c r="S794" s="1"/>
      <c r="T794" s="1"/>
      <c r="U794" s="3">
        <v>46059</v>
      </c>
      <c r="V794" s="1" t="s">
        <v>39</v>
      </c>
      <c r="W794" s="1"/>
      <c r="X794" s="1" t="s">
        <v>1122</v>
      </c>
    </row>
    <row r="795" spans="1:25" hidden="1">
      <c r="A795" s="1" t="s">
        <v>26</v>
      </c>
      <c r="B795" s="1" t="s">
        <v>1340</v>
      </c>
      <c r="C795" s="52">
        <v>3369</v>
      </c>
      <c r="D795" s="1" t="s">
        <v>1341</v>
      </c>
      <c r="E795" s="3">
        <v>46057</v>
      </c>
      <c r="F795" s="12">
        <v>46057.380706018521</v>
      </c>
      <c r="G795" s="12" t="str">
        <f t="shared" si="36"/>
        <v>FEBRERO</v>
      </c>
      <c r="H795" s="1">
        <v>811024463</v>
      </c>
      <c r="I795" s="1" t="s">
        <v>1342</v>
      </c>
      <c r="J795" s="35">
        <f t="shared" si="38"/>
        <v>5244000</v>
      </c>
      <c r="K795" s="35">
        <v>996360</v>
      </c>
      <c r="L795" s="35">
        <v>6240360</v>
      </c>
      <c r="M795" s="1" t="s">
        <v>70</v>
      </c>
      <c r="N795" s="3">
        <v>46058</v>
      </c>
      <c r="O795" s="1">
        <f t="shared" si="37"/>
        <v>1</v>
      </c>
      <c r="P795" s="1" t="s">
        <v>38</v>
      </c>
      <c r="Q795" s="1"/>
      <c r="R795" s="1"/>
      <c r="S795" s="1"/>
      <c r="T795" s="1"/>
      <c r="U795" s="3">
        <v>46066</v>
      </c>
      <c r="V795" s="1" t="s">
        <v>39</v>
      </c>
      <c r="W795" s="1"/>
      <c r="X795" s="1" t="s">
        <v>1122</v>
      </c>
    </row>
    <row r="796" spans="1:25" hidden="1">
      <c r="A796" s="1" t="s">
        <v>26</v>
      </c>
      <c r="B796" s="1" t="s">
        <v>1343</v>
      </c>
      <c r="C796" s="52">
        <v>722583</v>
      </c>
      <c r="D796" s="1" t="s">
        <v>817</v>
      </c>
      <c r="E796" s="3">
        <v>46057</v>
      </c>
      <c r="F796" s="12">
        <v>46057.362638888888</v>
      </c>
      <c r="G796" s="12" t="str">
        <f t="shared" si="36"/>
        <v>FEBRERO</v>
      </c>
      <c r="H796" s="1">
        <v>890915475</v>
      </c>
      <c r="I796" s="1" t="s">
        <v>818</v>
      </c>
      <c r="J796" s="35">
        <f t="shared" si="38"/>
        <v>347223</v>
      </c>
      <c r="K796" s="35">
        <v>65972.37</v>
      </c>
      <c r="L796" s="35">
        <v>413195.37</v>
      </c>
      <c r="M796" s="1" t="s">
        <v>70</v>
      </c>
      <c r="N796" s="3">
        <v>46058</v>
      </c>
      <c r="O796" s="1">
        <f t="shared" si="37"/>
        <v>1</v>
      </c>
      <c r="P796" s="1" t="s">
        <v>38</v>
      </c>
      <c r="Q796" s="1"/>
      <c r="R796" s="1"/>
      <c r="S796" s="1"/>
      <c r="T796" s="1"/>
      <c r="U796" s="3">
        <v>46059</v>
      </c>
      <c r="V796" s="1" t="s">
        <v>39</v>
      </c>
      <c r="W796" s="1"/>
      <c r="X796" s="1" t="s">
        <v>1122</v>
      </c>
    </row>
    <row r="797" spans="1:25" hidden="1">
      <c r="A797" s="1" t="s">
        <v>26</v>
      </c>
      <c r="B797" s="1" t="s">
        <v>1344</v>
      </c>
      <c r="C797" s="52">
        <v>564161</v>
      </c>
      <c r="D797" s="1" t="s">
        <v>159</v>
      </c>
      <c r="E797" s="3">
        <v>46057</v>
      </c>
      <c r="F797" s="12">
        <v>46057.437847222223</v>
      </c>
      <c r="G797" s="12" t="str">
        <f t="shared" si="36"/>
        <v>FEBRERO</v>
      </c>
      <c r="H797" s="1">
        <v>890800788</v>
      </c>
      <c r="I797" s="1" t="s">
        <v>160</v>
      </c>
      <c r="J797" s="35">
        <f t="shared" si="38"/>
        <v>2396544</v>
      </c>
      <c r="K797" s="35">
        <v>455343</v>
      </c>
      <c r="L797" s="35">
        <v>2851887</v>
      </c>
      <c r="M797" s="1" t="s">
        <v>70</v>
      </c>
      <c r="N797" s="3">
        <v>46059</v>
      </c>
      <c r="O797" s="1">
        <f t="shared" si="37"/>
        <v>2</v>
      </c>
      <c r="P797" s="1" t="s">
        <v>38</v>
      </c>
      <c r="Q797" s="1"/>
      <c r="R797" s="1"/>
      <c r="S797" s="1"/>
      <c r="T797" s="1"/>
      <c r="U797" s="3">
        <v>46062</v>
      </c>
      <c r="V797" s="1" t="s">
        <v>39</v>
      </c>
      <c r="W797" s="1"/>
      <c r="X797" s="1" t="s">
        <v>1122</v>
      </c>
    </row>
    <row r="798" spans="1:25" hidden="1">
      <c r="A798" s="1" t="s">
        <v>26</v>
      </c>
      <c r="B798" s="1" t="s">
        <v>1345</v>
      </c>
      <c r="C798" s="52">
        <v>564143</v>
      </c>
      <c r="D798" s="1" t="s">
        <v>159</v>
      </c>
      <c r="E798" s="3">
        <v>46057</v>
      </c>
      <c r="F798" s="12">
        <v>46057.318969907406</v>
      </c>
      <c r="G798" s="12" t="str">
        <f t="shared" si="36"/>
        <v>FEBRERO</v>
      </c>
      <c r="H798" s="1">
        <v>890800788</v>
      </c>
      <c r="I798" s="1" t="s">
        <v>160</v>
      </c>
      <c r="J798" s="35">
        <f t="shared" si="38"/>
        <v>171300</v>
      </c>
      <c r="K798" s="35">
        <v>32547</v>
      </c>
      <c r="L798" s="35">
        <v>203847</v>
      </c>
      <c r="M798" s="1" t="s">
        <v>70</v>
      </c>
      <c r="N798" s="3">
        <v>46058</v>
      </c>
      <c r="O798" s="1">
        <f t="shared" si="37"/>
        <v>1</v>
      </c>
      <c r="P798" s="1" t="s">
        <v>38</v>
      </c>
      <c r="Q798" s="1"/>
      <c r="R798" s="1"/>
      <c r="S798" s="1"/>
      <c r="T798" s="1"/>
      <c r="U798" s="3">
        <v>46059</v>
      </c>
      <c r="V798" s="1" t="s">
        <v>39</v>
      </c>
      <c r="W798" s="1"/>
      <c r="X798" s="1" t="s">
        <v>1122</v>
      </c>
    </row>
    <row r="799" spans="1:25" hidden="1">
      <c r="A799" s="1" t="s">
        <v>26</v>
      </c>
      <c r="B799" s="1" t="s">
        <v>1346</v>
      </c>
      <c r="C799" s="52">
        <v>21615</v>
      </c>
      <c r="D799" s="1" t="s">
        <v>1080</v>
      </c>
      <c r="E799" s="3">
        <v>46057</v>
      </c>
      <c r="F799" s="12">
        <v>46057.218101851853</v>
      </c>
      <c r="G799" s="12" t="str">
        <f t="shared" si="36"/>
        <v>FEBRERO</v>
      </c>
      <c r="H799" s="1">
        <v>900377874</v>
      </c>
      <c r="I799" s="1" t="s">
        <v>1081</v>
      </c>
      <c r="J799" s="35">
        <f t="shared" si="38"/>
        <v>2067200</v>
      </c>
      <c r="K799" s="35">
        <v>392768</v>
      </c>
      <c r="L799" s="35">
        <v>2459968</v>
      </c>
      <c r="M799" s="1" t="s">
        <v>58</v>
      </c>
      <c r="N799" s="3">
        <v>46059</v>
      </c>
      <c r="O799" s="1">
        <f t="shared" si="37"/>
        <v>2</v>
      </c>
      <c r="P799" s="1" t="s">
        <v>38</v>
      </c>
      <c r="Q799" s="1"/>
      <c r="R799" s="1"/>
      <c r="S799" s="1"/>
      <c r="T799" s="1"/>
      <c r="U799" s="3">
        <v>46063</v>
      </c>
      <c r="V799" s="1" t="s">
        <v>39</v>
      </c>
      <c r="W799" s="1"/>
      <c r="X799" s="1" t="s">
        <v>1122</v>
      </c>
    </row>
    <row r="800" spans="1:25" hidden="1">
      <c r="A800" s="1" t="s">
        <v>26</v>
      </c>
      <c r="B800" s="1" t="s">
        <v>1347</v>
      </c>
      <c r="C800" s="52">
        <v>5929</v>
      </c>
      <c r="D800" s="1"/>
      <c r="E800" s="3">
        <v>46057</v>
      </c>
      <c r="F800" s="12">
        <v>46057.858807870369</v>
      </c>
      <c r="G800" s="12" t="str">
        <f t="shared" si="36"/>
        <v>FEBRERO</v>
      </c>
      <c r="H800" s="1">
        <v>32150739</v>
      </c>
      <c r="I800" s="1" t="s">
        <v>400</v>
      </c>
      <c r="J800" s="35">
        <f t="shared" si="38"/>
        <v>718000</v>
      </c>
      <c r="K800" s="35">
        <v>0</v>
      </c>
      <c r="L800" s="35">
        <v>718000</v>
      </c>
      <c r="M800" s="1" t="s">
        <v>199</v>
      </c>
      <c r="N800" s="3">
        <v>46058</v>
      </c>
      <c r="O800" s="1">
        <f t="shared" si="37"/>
        <v>1</v>
      </c>
      <c r="P800" s="1" t="s">
        <v>38</v>
      </c>
      <c r="Q800" s="1"/>
      <c r="R800" s="1"/>
      <c r="S800" s="1"/>
      <c r="T800" s="1"/>
      <c r="U800" s="3">
        <v>46059</v>
      </c>
      <c r="V800" s="1" t="s">
        <v>39</v>
      </c>
      <c r="W800" s="1"/>
      <c r="X800" s="1" t="s">
        <v>1122</v>
      </c>
    </row>
    <row r="801" spans="1:24" hidden="1">
      <c r="A801" s="1" t="s">
        <v>26</v>
      </c>
      <c r="B801" s="1" t="s">
        <v>1348</v>
      </c>
      <c r="C801" s="52">
        <v>10122</v>
      </c>
      <c r="D801" s="1" t="s">
        <v>328</v>
      </c>
      <c r="E801" s="3">
        <v>46057</v>
      </c>
      <c r="F801" s="12">
        <v>46057.733425925922</v>
      </c>
      <c r="G801" s="12" t="str">
        <f t="shared" si="36"/>
        <v>FEBRERO</v>
      </c>
      <c r="H801" s="1">
        <v>830054539</v>
      </c>
      <c r="I801" s="1" t="s">
        <v>329</v>
      </c>
      <c r="J801" s="35">
        <f t="shared" si="38"/>
        <v>20000000</v>
      </c>
      <c r="K801" s="35">
        <v>3800000</v>
      </c>
      <c r="L801" s="35">
        <v>23800000</v>
      </c>
      <c r="M801" s="1" t="s">
        <v>214</v>
      </c>
      <c r="N801" s="3">
        <v>46078</v>
      </c>
      <c r="O801" s="1">
        <f t="shared" si="37"/>
        <v>21</v>
      </c>
      <c r="P801" s="1" t="s">
        <v>215</v>
      </c>
      <c r="Q801" s="1"/>
      <c r="R801" s="1"/>
      <c r="S801" s="1"/>
      <c r="T801" s="1"/>
      <c r="U801" s="3">
        <v>46083</v>
      </c>
      <c r="V801" s="1" t="s">
        <v>32</v>
      </c>
      <c r="W801" s="1"/>
      <c r="X801" s="1" t="s">
        <v>50</v>
      </c>
    </row>
    <row r="802" spans="1:24" hidden="1">
      <c r="A802" s="1" t="s">
        <v>26</v>
      </c>
      <c r="B802" s="1" t="s">
        <v>1350</v>
      </c>
      <c r="C802" s="52">
        <v>166849</v>
      </c>
      <c r="D802" s="1" t="s">
        <v>1083</v>
      </c>
      <c r="E802" s="3">
        <v>46057</v>
      </c>
      <c r="F802" s="12">
        <v>46057.721944444442</v>
      </c>
      <c r="G802" s="12" t="str">
        <f t="shared" si="36"/>
        <v>FEBRERO</v>
      </c>
      <c r="H802" s="1">
        <v>860000018</v>
      </c>
      <c r="I802" s="1" t="s">
        <v>1084</v>
      </c>
      <c r="J802" s="35">
        <f t="shared" si="38"/>
        <v>680719.96</v>
      </c>
      <c r="K802" s="35">
        <v>120121.04</v>
      </c>
      <c r="L802" s="35">
        <v>800841</v>
      </c>
      <c r="M802" s="1" t="s">
        <v>70</v>
      </c>
      <c r="N802" s="3">
        <v>46058</v>
      </c>
      <c r="O802" s="1">
        <f t="shared" si="37"/>
        <v>1</v>
      </c>
      <c r="P802" s="1" t="s">
        <v>38</v>
      </c>
      <c r="Q802" s="1"/>
      <c r="R802" s="1"/>
      <c r="S802" s="1"/>
      <c r="T802" s="1"/>
      <c r="U802" s="3">
        <v>46066</v>
      </c>
      <c r="V802" s="1" t="s">
        <v>39</v>
      </c>
      <c r="W802" s="1"/>
      <c r="X802" s="1" t="s">
        <v>1122</v>
      </c>
    </row>
    <row r="803" spans="1:24" hidden="1">
      <c r="A803" s="1" t="s">
        <v>26</v>
      </c>
      <c r="B803" s="1" t="s">
        <v>1351</v>
      </c>
      <c r="C803" s="52">
        <v>166850</v>
      </c>
      <c r="D803" s="1" t="s">
        <v>1083</v>
      </c>
      <c r="E803" s="3">
        <v>46057</v>
      </c>
      <c r="F803" s="12">
        <v>46057.721296296295</v>
      </c>
      <c r="G803" s="12" t="str">
        <f t="shared" si="36"/>
        <v>FEBRERO</v>
      </c>
      <c r="H803" s="1">
        <v>860000018</v>
      </c>
      <c r="I803" s="1" t="s">
        <v>1084</v>
      </c>
      <c r="J803" s="35">
        <f t="shared" si="38"/>
        <v>680719.96</v>
      </c>
      <c r="K803" s="35">
        <v>120121.04</v>
      </c>
      <c r="L803" s="35">
        <v>800841</v>
      </c>
      <c r="M803" s="1" t="s">
        <v>70</v>
      </c>
      <c r="N803" s="3">
        <v>46058</v>
      </c>
      <c r="O803" s="1">
        <f t="shared" si="37"/>
        <v>1</v>
      </c>
      <c r="P803" s="1" t="s">
        <v>38</v>
      </c>
      <c r="Q803" s="1"/>
      <c r="R803" s="1"/>
      <c r="S803" s="1"/>
      <c r="T803" s="1"/>
      <c r="U803" s="3">
        <v>46066</v>
      </c>
      <c r="V803" s="1" t="s">
        <v>39</v>
      </c>
      <c r="W803" s="1"/>
      <c r="X803" s="1" t="s">
        <v>1122</v>
      </c>
    </row>
    <row r="804" spans="1:24" hidden="1">
      <c r="A804" s="1" t="s">
        <v>26</v>
      </c>
      <c r="B804" s="1" t="s">
        <v>1352</v>
      </c>
      <c r="C804" s="52">
        <v>166846</v>
      </c>
      <c r="D804" s="1" t="s">
        <v>1083</v>
      </c>
      <c r="E804" s="3">
        <v>46057</v>
      </c>
      <c r="F804" s="12">
        <v>46057.714050925926</v>
      </c>
      <c r="G804" s="12" t="str">
        <f t="shared" si="36"/>
        <v>FEBRERO</v>
      </c>
      <c r="H804" s="1">
        <v>860000018</v>
      </c>
      <c r="I804" s="1" t="s">
        <v>1084</v>
      </c>
      <c r="J804" s="35">
        <f t="shared" si="38"/>
        <v>680719.96</v>
      </c>
      <c r="K804" s="35">
        <v>120121.04</v>
      </c>
      <c r="L804" s="35">
        <v>800841</v>
      </c>
      <c r="M804" s="1" t="s">
        <v>70</v>
      </c>
      <c r="N804" s="3">
        <v>46058</v>
      </c>
      <c r="O804" s="1">
        <f t="shared" si="37"/>
        <v>1</v>
      </c>
      <c r="P804" s="1" t="s">
        <v>38</v>
      </c>
      <c r="Q804" s="1"/>
      <c r="R804" s="1"/>
      <c r="S804" s="1"/>
      <c r="T804" s="1"/>
      <c r="U804" s="3">
        <v>46066</v>
      </c>
      <c r="V804" s="1" t="s">
        <v>39</v>
      </c>
      <c r="W804" s="1"/>
      <c r="X804" s="1" t="s">
        <v>1122</v>
      </c>
    </row>
    <row r="805" spans="1:24" hidden="1">
      <c r="A805" s="1" t="s">
        <v>26</v>
      </c>
      <c r="B805" s="1" t="s">
        <v>1353</v>
      </c>
      <c r="C805" s="52">
        <v>1416576</v>
      </c>
      <c r="D805" s="1" t="s">
        <v>708</v>
      </c>
      <c r="E805" s="3">
        <v>46057</v>
      </c>
      <c r="F805" s="12">
        <v>46057.688726851855</v>
      </c>
      <c r="G805" s="12" t="str">
        <f t="shared" si="36"/>
        <v>FEBRERO</v>
      </c>
      <c r="H805" s="1">
        <v>900219834</v>
      </c>
      <c r="I805" s="1" t="s">
        <v>739</v>
      </c>
      <c r="J805" s="35">
        <f t="shared" si="38"/>
        <v>10084.030000000001</v>
      </c>
      <c r="K805" s="35">
        <v>1915.97</v>
      </c>
      <c r="L805" s="35">
        <v>12000</v>
      </c>
      <c r="M805" s="1" t="s">
        <v>70</v>
      </c>
      <c r="N805" s="3">
        <v>46058</v>
      </c>
      <c r="O805" s="1">
        <f t="shared" si="37"/>
        <v>1</v>
      </c>
      <c r="P805" s="1" t="s">
        <v>38</v>
      </c>
      <c r="Q805" s="1"/>
      <c r="R805" s="1"/>
      <c r="S805" s="1"/>
      <c r="T805" s="1"/>
      <c r="U805" s="3">
        <v>46066</v>
      </c>
      <c r="V805" s="1" t="s">
        <v>39</v>
      </c>
      <c r="W805" s="1"/>
      <c r="X805" s="1" t="s">
        <v>1122</v>
      </c>
    </row>
    <row r="806" spans="1:24" hidden="1">
      <c r="A806" s="1" t="s">
        <v>26</v>
      </c>
      <c r="B806" s="1" t="s">
        <v>1354</v>
      </c>
      <c r="C806" s="52">
        <v>166819</v>
      </c>
      <c r="D806" s="1" t="s">
        <v>1083</v>
      </c>
      <c r="E806" s="3">
        <v>46057</v>
      </c>
      <c r="F806" s="12">
        <v>46057.672488425924</v>
      </c>
      <c r="G806" s="12" t="str">
        <f t="shared" si="36"/>
        <v>FEBRERO</v>
      </c>
      <c r="H806" s="1">
        <v>860000018</v>
      </c>
      <c r="I806" s="1" t="s">
        <v>1084</v>
      </c>
      <c r="J806" s="35">
        <f t="shared" si="38"/>
        <v>684919.96</v>
      </c>
      <c r="K806" s="35">
        <v>121071.03999999999</v>
      </c>
      <c r="L806" s="35">
        <v>805991</v>
      </c>
      <c r="M806" s="1" t="s">
        <v>70</v>
      </c>
      <c r="N806" s="3">
        <v>46058</v>
      </c>
      <c r="O806" s="1">
        <f t="shared" si="37"/>
        <v>1</v>
      </c>
      <c r="P806" s="1" t="s">
        <v>38</v>
      </c>
      <c r="Q806" s="1"/>
      <c r="R806" s="1"/>
      <c r="S806" s="1"/>
      <c r="T806" s="1"/>
      <c r="U806" s="3">
        <v>46066</v>
      </c>
      <c r="V806" s="1" t="s">
        <v>39</v>
      </c>
      <c r="W806" s="1"/>
      <c r="X806" s="1" t="s">
        <v>1122</v>
      </c>
    </row>
    <row r="807" spans="1:24" hidden="1">
      <c r="A807" s="1" t="s">
        <v>26</v>
      </c>
      <c r="B807" s="1" t="s">
        <v>1355</v>
      </c>
      <c r="C807" s="52">
        <v>9397001</v>
      </c>
      <c r="D807" s="1" t="s">
        <v>742</v>
      </c>
      <c r="E807" s="3">
        <v>46057</v>
      </c>
      <c r="F807" s="12">
        <v>46057.618923611109</v>
      </c>
      <c r="G807" s="12" t="str">
        <f t="shared" si="36"/>
        <v>FEBRERO</v>
      </c>
      <c r="H807" s="1">
        <v>900219834</v>
      </c>
      <c r="I807" s="1" t="s">
        <v>739</v>
      </c>
      <c r="J807" s="35">
        <f t="shared" si="38"/>
        <v>11176.56</v>
      </c>
      <c r="K807" s="35">
        <v>2123.44</v>
      </c>
      <c r="L807" s="35">
        <v>13300</v>
      </c>
      <c r="M807" s="1" t="s">
        <v>70</v>
      </c>
      <c r="N807" s="3">
        <v>46058</v>
      </c>
      <c r="O807" s="1">
        <f t="shared" si="37"/>
        <v>1</v>
      </c>
      <c r="P807" s="1" t="s">
        <v>38</v>
      </c>
      <c r="Q807" s="1"/>
      <c r="R807" s="1"/>
      <c r="S807" s="1"/>
      <c r="T807" s="1"/>
      <c r="U807" s="3">
        <v>46066</v>
      </c>
      <c r="V807" s="1" t="s">
        <v>39</v>
      </c>
      <c r="W807" s="1"/>
      <c r="X807" s="1" t="s">
        <v>1122</v>
      </c>
    </row>
    <row r="808" spans="1:24" hidden="1">
      <c r="A808" s="1" t="s">
        <v>26</v>
      </c>
      <c r="B808" s="1" t="s">
        <v>1356</v>
      </c>
      <c r="C808" s="52">
        <v>31574</v>
      </c>
      <c r="D808" s="1" t="s">
        <v>618</v>
      </c>
      <c r="E808" s="3">
        <v>46057</v>
      </c>
      <c r="F808" s="12">
        <v>46057.302789351852</v>
      </c>
      <c r="G808" s="12" t="str">
        <f t="shared" si="36"/>
        <v>FEBRERO</v>
      </c>
      <c r="H808" s="1">
        <v>900322890</v>
      </c>
      <c r="I808" s="1" t="s">
        <v>619</v>
      </c>
      <c r="J808" s="35">
        <f t="shared" si="38"/>
        <v>2155200</v>
      </c>
      <c r="K808" s="35">
        <v>409488</v>
      </c>
      <c r="L808" s="35">
        <v>2564688</v>
      </c>
      <c r="M808" s="1" t="s">
        <v>70</v>
      </c>
      <c r="N808" s="3">
        <v>46058</v>
      </c>
      <c r="O808" s="1">
        <f t="shared" si="37"/>
        <v>1</v>
      </c>
      <c r="P808" s="1" t="s">
        <v>38</v>
      </c>
      <c r="Q808" s="1"/>
      <c r="R808" s="1"/>
      <c r="S808" s="1"/>
      <c r="T808" s="1"/>
      <c r="U808" s="3">
        <v>46066</v>
      </c>
      <c r="V808" s="1" t="s">
        <v>39</v>
      </c>
      <c r="W808" s="1"/>
      <c r="X808" s="1" t="s">
        <v>1122</v>
      </c>
    </row>
    <row r="809" spans="1:24" hidden="1">
      <c r="A809" s="1" t="s">
        <v>26</v>
      </c>
      <c r="B809" s="1" t="s">
        <v>1357</v>
      </c>
      <c r="C809" s="52">
        <v>31573</v>
      </c>
      <c r="D809" s="1" t="s">
        <v>618</v>
      </c>
      <c r="E809" s="3">
        <v>46057</v>
      </c>
      <c r="F809" s="12">
        <v>46057.300347222219</v>
      </c>
      <c r="G809" s="12" t="str">
        <f t="shared" si="36"/>
        <v>FEBRERO</v>
      </c>
      <c r="H809" s="1">
        <v>900322890</v>
      </c>
      <c r="I809" s="1" t="s">
        <v>619</v>
      </c>
      <c r="J809" s="35">
        <f t="shared" si="38"/>
        <v>1811200</v>
      </c>
      <c r="K809" s="35">
        <v>344128</v>
      </c>
      <c r="L809" s="35">
        <v>2155328</v>
      </c>
      <c r="M809" s="1" t="s">
        <v>70</v>
      </c>
      <c r="N809" s="3">
        <v>46058</v>
      </c>
      <c r="O809" s="1">
        <f t="shared" si="37"/>
        <v>1</v>
      </c>
      <c r="P809" s="1" t="s">
        <v>38</v>
      </c>
      <c r="Q809" s="1"/>
      <c r="R809" s="1"/>
      <c r="S809" s="1"/>
      <c r="T809" s="1"/>
      <c r="U809" s="3">
        <v>46066</v>
      </c>
      <c r="V809" s="1" t="s">
        <v>39</v>
      </c>
      <c r="W809" s="1"/>
      <c r="X809" s="1" t="s">
        <v>1122</v>
      </c>
    </row>
    <row r="810" spans="1:24" hidden="1">
      <c r="A810" s="1" t="s">
        <v>26</v>
      </c>
      <c r="B810" s="1" t="s">
        <v>1358</v>
      </c>
      <c r="C810" s="53">
        <v>22553</v>
      </c>
      <c r="D810" s="1" t="s">
        <v>1359</v>
      </c>
      <c r="E810" s="3">
        <v>46057</v>
      </c>
      <c r="F810" s="12">
        <v>46057.57309027778</v>
      </c>
      <c r="G810" s="12" t="str">
        <f t="shared" si="36"/>
        <v>FEBRERO</v>
      </c>
      <c r="H810" s="1">
        <v>890900608</v>
      </c>
      <c r="I810" s="1" t="s">
        <v>1360</v>
      </c>
      <c r="J810" s="35">
        <f t="shared" si="38"/>
        <v>80445.33</v>
      </c>
      <c r="K810" s="35">
        <v>3354.67</v>
      </c>
      <c r="L810" s="35">
        <v>83800</v>
      </c>
      <c r="M810" s="1" t="s">
        <v>54</v>
      </c>
      <c r="N810" s="3"/>
      <c r="O810" s="1">
        <f t="shared" si="37"/>
        <v>0</v>
      </c>
      <c r="P810" s="1"/>
      <c r="Q810" s="1"/>
      <c r="R810" s="1"/>
      <c r="S810" s="1"/>
      <c r="T810" s="1"/>
      <c r="U810" s="3"/>
      <c r="V810" s="1"/>
      <c r="W810" s="1"/>
      <c r="X810" s="1"/>
    </row>
    <row r="811" spans="1:24" hidden="1">
      <c r="A811" s="1" t="s">
        <v>82</v>
      </c>
      <c r="B811" s="1" t="s">
        <v>1361</v>
      </c>
      <c r="C811" s="52">
        <v>16509</v>
      </c>
      <c r="D811" s="1" t="s">
        <v>373</v>
      </c>
      <c r="E811" s="3">
        <v>46057</v>
      </c>
      <c r="F811" s="12">
        <v>46057.508414351854</v>
      </c>
      <c r="G811" s="12" t="str">
        <f t="shared" si="36"/>
        <v>FEBRERO</v>
      </c>
      <c r="H811" s="1">
        <v>800106404</v>
      </c>
      <c r="I811" s="1" t="s">
        <v>369</v>
      </c>
      <c r="J811" s="35">
        <f t="shared" si="38"/>
        <v>319941</v>
      </c>
      <c r="K811" s="35">
        <v>6079</v>
      </c>
      <c r="L811" s="35">
        <v>326020</v>
      </c>
      <c r="M811" s="1" t="s">
        <v>128</v>
      </c>
      <c r="N811" s="3">
        <v>46077</v>
      </c>
      <c r="O811" s="1">
        <f t="shared" si="37"/>
        <v>20</v>
      </c>
      <c r="P811" s="1" t="s">
        <v>1330</v>
      </c>
      <c r="Q811" s="1"/>
      <c r="R811" s="1"/>
      <c r="S811" s="1"/>
      <c r="T811" s="1"/>
      <c r="U811" s="3">
        <v>46078</v>
      </c>
      <c r="V811" s="1" t="s">
        <v>39</v>
      </c>
      <c r="W811" s="1"/>
      <c r="X811" s="1" t="s">
        <v>50</v>
      </c>
    </row>
    <row r="812" spans="1:24" hidden="1">
      <c r="A812" s="1" t="s">
        <v>26</v>
      </c>
      <c r="B812" s="1" t="s">
        <v>1362</v>
      </c>
      <c r="C812" s="52">
        <v>2282</v>
      </c>
      <c r="D812" s="1" t="s">
        <v>452</v>
      </c>
      <c r="E812" s="3">
        <v>46057</v>
      </c>
      <c r="F812" s="12">
        <v>46057.496620370373</v>
      </c>
      <c r="G812" s="12" t="str">
        <f t="shared" si="36"/>
        <v>FEBRERO</v>
      </c>
      <c r="H812" s="1">
        <v>901485351</v>
      </c>
      <c r="I812" s="1" t="s">
        <v>453</v>
      </c>
      <c r="J812" s="35">
        <f t="shared" si="38"/>
        <v>288000</v>
      </c>
      <c r="K812" s="35">
        <v>54720</v>
      </c>
      <c r="L812" s="35">
        <v>342720</v>
      </c>
      <c r="M812" s="1" t="s">
        <v>9455</v>
      </c>
      <c r="N812" s="3">
        <v>46059</v>
      </c>
      <c r="O812" s="1">
        <f t="shared" si="37"/>
        <v>2</v>
      </c>
      <c r="P812" s="1" t="s">
        <v>38</v>
      </c>
      <c r="Q812" s="1"/>
      <c r="R812" s="1"/>
      <c r="S812" s="1"/>
      <c r="T812" s="1"/>
      <c r="U812" s="3">
        <v>46066</v>
      </c>
      <c r="V812" s="1" t="s">
        <v>39</v>
      </c>
      <c r="W812" s="1"/>
      <c r="X812" s="1" t="s">
        <v>1122</v>
      </c>
    </row>
    <row r="813" spans="1:24" hidden="1">
      <c r="A813" s="1" t="s">
        <v>26</v>
      </c>
      <c r="B813" s="1" t="s">
        <v>1363</v>
      </c>
      <c r="C813" s="52">
        <v>9466104</v>
      </c>
      <c r="D813" s="1" t="s">
        <v>258</v>
      </c>
      <c r="E813" s="3">
        <v>46057</v>
      </c>
      <c r="F813" s="12">
        <v>46057.39402777778</v>
      </c>
      <c r="G813" s="12" t="str">
        <f t="shared" si="36"/>
        <v>FEBRERO</v>
      </c>
      <c r="H813" s="1">
        <v>900843898</v>
      </c>
      <c r="I813" s="1" t="s">
        <v>256</v>
      </c>
      <c r="J813" s="35">
        <f t="shared" si="38"/>
        <v>27722.69</v>
      </c>
      <c r="K813" s="35">
        <v>5267.31</v>
      </c>
      <c r="L813" s="35">
        <v>32990</v>
      </c>
      <c r="M813" s="1" t="s">
        <v>54</v>
      </c>
      <c r="N813" s="3"/>
      <c r="O813" s="1">
        <f t="shared" si="37"/>
        <v>0</v>
      </c>
      <c r="P813" s="1"/>
      <c r="Q813" s="1"/>
      <c r="R813" s="1"/>
      <c r="S813" s="1"/>
      <c r="T813" s="1"/>
      <c r="U813" s="3">
        <v>46119</v>
      </c>
      <c r="V813" s="1" t="s">
        <v>39</v>
      </c>
      <c r="W813" s="1"/>
      <c r="X813" s="1"/>
    </row>
    <row r="814" spans="1:24" hidden="1">
      <c r="A814" s="1" t="s">
        <v>26</v>
      </c>
      <c r="B814" s="1" t="s">
        <v>1364</v>
      </c>
      <c r="C814" s="52">
        <v>174250</v>
      </c>
      <c r="D814" s="1" t="s">
        <v>671</v>
      </c>
      <c r="E814" s="3">
        <v>46057</v>
      </c>
      <c r="F814" s="12">
        <v>46057.116770833331</v>
      </c>
      <c r="G814" s="12" t="str">
        <f t="shared" si="36"/>
        <v>FEBRERO</v>
      </c>
      <c r="H814" s="1">
        <v>860001697</v>
      </c>
      <c r="I814" s="1" t="s">
        <v>669</v>
      </c>
      <c r="J814" s="35">
        <f t="shared" si="38"/>
        <v>547350</v>
      </c>
      <c r="K814" s="35">
        <v>0</v>
      </c>
      <c r="L814" s="35">
        <v>547350</v>
      </c>
      <c r="M814" s="1" t="s">
        <v>70</v>
      </c>
      <c r="N814" s="3">
        <v>46058</v>
      </c>
      <c r="O814" s="1">
        <f t="shared" si="37"/>
        <v>1</v>
      </c>
      <c r="P814" s="1" t="s">
        <v>38</v>
      </c>
      <c r="Q814" s="1"/>
      <c r="R814" s="1"/>
      <c r="S814" s="1"/>
      <c r="T814" s="1"/>
      <c r="U814" s="3">
        <v>46066</v>
      </c>
      <c r="V814" s="1" t="s">
        <v>39</v>
      </c>
      <c r="W814" s="1"/>
      <c r="X814" s="1" t="s">
        <v>1122</v>
      </c>
    </row>
    <row r="815" spans="1:24" hidden="1">
      <c r="A815" s="1" t="s">
        <v>26</v>
      </c>
      <c r="B815" s="1" t="s">
        <v>1365</v>
      </c>
      <c r="C815" s="52">
        <v>31589</v>
      </c>
      <c r="D815" s="1" t="s">
        <v>618</v>
      </c>
      <c r="E815" s="3">
        <v>46058</v>
      </c>
      <c r="F815" s="12">
        <v>46058.380486111113</v>
      </c>
      <c r="G815" s="12" t="str">
        <f t="shared" si="36"/>
        <v>FEBRERO</v>
      </c>
      <c r="H815" s="1">
        <v>900322890</v>
      </c>
      <c r="I815" s="1" t="s">
        <v>619</v>
      </c>
      <c r="J815" s="35">
        <f t="shared" si="38"/>
        <v>1467200</v>
      </c>
      <c r="K815" s="35">
        <v>278768</v>
      </c>
      <c r="L815" s="35">
        <v>1745968</v>
      </c>
      <c r="M815" s="1" t="s">
        <v>110</v>
      </c>
      <c r="N815" s="3">
        <v>46062</v>
      </c>
      <c r="O815" s="1">
        <f t="shared" si="37"/>
        <v>4</v>
      </c>
      <c r="P815" s="1" t="s">
        <v>66</v>
      </c>
      <c r="Q815" s="1"/>
      <c r="R815" s="1"/>
      <c r="S815" s="1"/>
      <c r="T815" s="1"/>
      <c r="U815" s="3"/>
      <c r="V815" s="1"/>
      <c r="W815" s="1"/>
      <c r="X815" s="1"/>
    </row>
    <row r="816" spans="1:24" hidden="1">
      <c r="A816" s="1" t="s">
        <v>26</v>
      </c>
      <c r="B816" s="1" t="s">
        <v>1366</v>
      </c>
      <c r="C816" s="52">
        <v>14457</v>
      </c>
      <c r="D816" s="1" t="s">
        <v>698</v>
      </c>
      <c r="E816" s="3">
        <v>46058</v>
      </c>
      <c r="F816" s="12">
        <v>46058.916458333333</v>
      </c>
      <c r="G816" s="12" t="str">
        <f t="shared" si="36"/>
        <v>FEBRERO</v>
      </c>
      <c r="H816" s="1">
        <v>830093880</v>
      </c>
      <c r="I816" s="1" t="s">
        <v>1367</v>
      </c>
      <c r="J816" s="35">
        <f t="shared" si="38"/>
        <v>9235000</v>
      </c>
      <c r="K816" s="35">
        <v>0</v>
      </c>
      <c r="L816" s="35">
        <v>9235000</v>
      </c>
      <c r="M816" s="1" t="s">
        <v>58</v>
      </c>
      <c r="N816" s="3">
        <v>46062</v>
      </c>
      <c r="O816" s="1">
        <f t="shared" si="37"/>
        <v>4</v>
      </c>
      <c r="P816" s="1" t="s">
        <v>66</v>
      </c>
      <c r="Q816" s="1"/>
      <c r="R816" s="1"/>
      <c r="S816" s="1"/>
      <c r="T816" s="1"/>
      <c r="U816" s="3">
        <v>46063</v>
      </c>
      <c r="V816" s="1" t="s">
        <v>39</v>
      </c>
      <c r="W816" s="1"/>
      <c r="X816" s="1" t="s">
        <v>1122</v>
      </c>
    </row>
    <row r="817" spans="1:24" hidden="1">
      <c r="A817" s="1" t="s">
        <v>26</v>
      </c>
      <c r="B817" s="1" t="s">
        <v>1368</v>
      </c>
      <c r="C817" s="52">
        <v>523</v>
      </c>
      <c r="D817" s="1" t="s">
        <v>35</v>
      </c>
      <c r="E817" s="3">
        <v>46058</v>
      </c>
      <c r="F817" s="12">
        <v>46058.851678240739</v>
      </c>
      <c r="G817" s="12" t="str">
        <f t="shared" si="36"/>
        <v>FEBRERO</v>
      </c>
      <c r="H817" s="1">
        <v>901741749</v>
      </c>
      <c r="I817" s="1" t="s">
        <v>36</v>
      </c>
      <c r="J817" s="35">
        <f t="shared" si="38"/>
        <v>7060000</v>
      </c>
      <c r="K817" s="35">
        <v>1341400</v>
      </c>
      <c r="L817" s="35">
        <v>8401400</v>
      </c>
      <c r="M817" s="1" t="s">
        <v>9455</v>
      </c>
      <c r="N817" s="3">
        <v>46062</v>
      </c>
      <c r="O817" s="1">
        <f t="shared" si="37"/>
        <v>4</v>
      </c>
      <c r="P817" s="1" t="s">
        <v>66</v>
      </c>
      <c r="Q817" s="1"/>
      <c r="R817" s="1"/>
      <c r="S817" s="1"/>
      <c r="T817" s="1"/>
      <c r="U817" s="3">
        <v>46066</v>
      </c>
      <c r="V817" s="1" t="s">
        <v>39</v>
      </c>
      <c r="W817" s="1"/>
      <c r="X817" s="1" t="s">
        <v>1122</v>
      </c>
    </row>
    <row r="818" spans="1:24" hidden="1">
      <c r="A818" s="1" t="s">
        <v>26</v>
      </c>
      <c r="B818" s="1" t="s">
        <v>1369</v>
      </c>
      <c r="C818" s="52">
        <v>1294</v>
      </c>
      <c r="D818" s="1" t="s">
        <v>151</v>
      </c>
      <c r="E818" s="3">
        <v>46058</v>
      </c>
      <c r="F818" s="12">
        <v>46058.773125</v>
      </c>
      <c r="G818" s="12" t="str">
        <f t="shared" si="36"/>
        <v>FEBRERO</v>
      </c>
      <c r="H818" s="1">
        <v>901561580</v>
      </c>
      <c r="I818" s="1" t="s">
        <v>152</v>
      </c>
      <c r="J818" s="35">
        <f t="shared" si="38"/>
        <v>5963165.3000000007</v>
      </c>
      <c r="K818" s="35">
        <v>1133001.3999999999</v>
      </c>
      <c r="L818" s="35">
        <v>7096166.7000000002</v>
      </c>
      <c r="M818" s="1" t="s">
        <v>70</v>
      </c>
      <c r="N818" s="3">
        <v>46064</v>
      </c>
      <c r="O818" s="1">
        <f t="shared" si="37"/>
        <v>6</v>
      </c>
      <c r="P818" s="1" t="s">
        <v>66</v>
      </c>
      <c r="Q818" s="1"/>
      <c r="R818" s="1"/>
      <c r="S818" s="1"/>
      <c r="T818" s="1"/>
      <c r="U818" s="3">
        <v>46065</v>
      </c>
      <c r="V818" s="1" t="s">
        <v>39</v>
      </c>
      <c r="W818" s="1"/>
      <c r="X818" s="1" t="s">
        <v>1258</v>
      </c>
    </row>
    <row r="819" spans="1:24" hidden="1">
      <c r="A819" s="1" t="s">
        <v>26</v>
      </c>
      <c r="B819" s="1" t="s">
        <v>1370</v>
      </c>
      <c r="C819" s="52">
        <v>522</v>
      </c>
      <c r="D819" s="1" t="s">
        <v>35</v>
      </c>
      <c r="E819" s="3">
        <v>46058</v>
      </c>
      <c r="F819" s="12">
        <v>46058.843229166669</v>
      </c>
      <c r="G819" s="12" t="str">
        <f t="shared" si="36"/>
        <v>FEBRERO</v>
      </c>
      <c r="H819" s="1">
        <v>901741749</v>
      </c>
      <c r="I819" s="1" t="s">
        <v>36</v>
      </c>
      <c r="J819" s="35">
        <f t="shared" si="38"/>
        <v>3500000</v>
      </c>
      <c r="K819" s="35">
        <v>665000</v>
      </c>
      <c r="L819" s="35">
        <v>4165000</v>
      </c>
      <c r="M819" s="1" t="s">
        <v>9455</v>
      </c>
      <c r="N819" s="3">
        <v>46062</v>
      </c>
      <c r="O819" s="1">
        <f t="shared" si="37"/>
        <v>4</v>
      </c>
      <c r="P819" s="1" t="s">
        <v>66</v>
      </c>
      <c r="Q819" s="1"/>
      <c r="R819" s="1"/>
      <c r="S819" s="1"/>
      <c r="T819" s="1"/>
      <c r="U819" s="3">
        <v>46066</v>
      </c>
      <c r="V819" s="1" t="s">
        <v>39</v>
      </c>
      <c r="W819" s="1"/>
      <c r="X819" s="1" t="s">
        <v>1122</v>
      </c>
    </row>
    <row r="820" spans="1:24" hidden="1">
      <c r="A820" s="1" t="s">
        <v>26</v>
      </c>
      <c r="B820" s="1" t="s">
        <v>1371</v>
      </c>
      <c r="C820" s="52">
        <v>18497</v>
      </c>
      <c r="D820" s="1" t="s">
        <v>566</v>
      </c>
      <c r="E820" s="3">
        <v>46058</v>
      </c>
      <c r="F820" s="12">
        <v>46058.725127314814</v>
      </c>
      <c r="G820" s="12" t="str">
        <f t="shared" si="36"/>
        <v>FEBRERO</v>
      </c>
      <c r="H820" s="1">
        <v>900237741</v>
      </c>
      <c r="I820" s="1" t="s">
        <v>567</v>
      </c>
      <c r="J820" s="35">
        <f t="shared" si="38"/>
        <v>630900</v>
      </c>
      <c r="K820" s="35">
        <v>119871</v>
      </c>
      <c r="L820" s="35">
        <v>750771</v>
      </c>
      <c r="M820" s="1" t="s">
        <v>70</v>
      </c>
      <c r="N820" s="3">
        <v>46062</v>
      </c>
      <c r="O820" s="1">
        <f t="shared" si="37"/>
        <v>4</v>
      </c>
      <c r="P820" s="1" t="s">
        <v>66</v>
      </c>
      <c r="Q820" s="1"/>
      <c r="R820" s="1"/>
      <c r="S820" s="1"/>
      <c r="T820" s="1"/>
      <c r="U820" s="3">
        <v>46063</v>
      </c>
      <c r="V820" s="1" t="s">
        <v>39</v>
      </c>
      <c r="W820" s="1"/>
      <c r="X820" s="1" t="s">
        <v>1122</v>
      </c>
    </row>
    <row r="821" spans="1:24" hidden="1">
      <c r="A821" s="1" t="s">
        <v>26</v>
      </c>
      <c r="B821" s="1" t="s">
        <v>1372</v>
      </c>
      <c r="C821" s="52">
        <v>12512</v>
      </c>
      <c r="D821" s="1" t="s">
        <v>28</v>
      </c>
      <c r="E821" s="3">
        <v>46058</v>
      </c>
      <c r="F821" s="12">
        <v>46058.711284722223</v>
      </c>
      <c r="G821" s="12" t="str">
        <f t="shared" si="36"/>
        <v>FEBRERO</v>
      </c>
      <c r="H821" s="1">
        <v>900420442</v>
      </c>
      <c r="I821" s="1" t="s">
        <v>589</v>
      </c>
      <c r="J821" s="35">
        <f t="shared" si="38"/>
        <v>154904</v>
      </c>
      <c r="K821" s="35">
        <v>29431.759999999998</v>
      </c>
      <c r="L821" s="35">
        <v>184335.76</v>
      </c>
      <c r="M821" s="1" t="s">
        <v>9455</v>
      </c>
      <c r="N821" s="3">
        <v>46062</v>
      </c>
      <c r="O821" s="1">
        <f t="shared" si="37"/>
        <v>4</v>
      </c>
      <c r="P821" s="1" t="s">
        <v>66</v>
      </c>
      <c r="Q821" s="1"/>
      <c r="R821" s="1"/>
      <c r="S821" s="1"/>
      <c r="T821" s="1"/>
      <c r="U821" s="3">
        <v>46066</v>
      </c>
      <c r="V821" s="1" t="s">
        <v>39</v>
      </c>
      <c r="W821" s="1"/>
      <c r="X821" s="1" t="s">
        <v>1122</v>
      </c>
    </row>
    <row r="822" spans="1:24" hidden="1">
      <c r="A822" s="1" t="s">
        <v>26</v>
      </c>
      <c r="B822" s="1" t="s">
        <v>1373</v>
      </c>
      <c r="C822" s="52">
        <v>18496</v>
      </c>
      <c r="D822" s="1" t="s">
        <v>566</v>
      </c>
      <c r="E822" s="3">
        <v>46058</v>
      </c>
      <c r="F822" s="12">
        <v>46058.724398148152</v>
      </c>
      <c r="G822" s="12" t="str">
        <f t="shared" si="36"/>
        <v>FEBRERO</v>
      </c>
      <c r="H822" s="1">
        <v>900237741</v>
      </c>
      <c r="I822" s="1" t="s">
        <v>567</v>
      </c>
      <c r="J822" s="35">
        <f t="shared" si="38"/>
        <v>34000</v>
      </c>
      <c r="K822" s="35">
        <v>6460</v>
      </c>
      <c r="L822" s="35">
        <v>40460</v>
      </c>
      <c r="M822" s="1" t="s">
        <v>70</v>
      </c>
      <c r="N822" s="3">
        <v>46062</v>
      </c>
      <c r="O822" s="1">
        <f t="shared" si="37"/>
        <v>4</v>
      </c>
      <c r="P822" s="1" t="s">
        <v>66</v>
      </c>
      <c r="Q822" s="1"/>
      <c r="R822" s="1"/>
      <c r="S822" s="1"/>
      <c r="T822" s="1"/>
      <c r="U822" s="3">
        <v>46063</v>
      </c>
      <c r="V822" s="1" t="s">
        <v>39</v>
      </c>
      <c r="W822" s="1"/>
      <c r="X822" s="1" t="s">
        <v>1122</v>
      </c>
    </row>
    <row r="823" spans="1:24" hidden="1">
      <c r="A823" s="1" t="s">
        <v>26</v>
      </c>
      <c r="B823" s="1" t="s">
        <v>1374</v>
      </c>
      <c r="C823" s="52">
        <v>41960</v>
      </c>
      <c r="D823" s="1"/>
      <c r="E823" s="3">
        <v>46058</v>
      </c>
      <c r="F823" s="12">
        <v>46058.654131944444</v>
      </c>
      <c r="G823" s="12" t="str">
        <f t="shared" si="36"/>
        <v>FEBRERO</v>
      </c>
      <c r="H823" s="1">
        <v>900263240</v>
      </c>
      <c r="I823" s="1" t="s">
        <v>888</v>
      </c>
      <c r="J823" s="35">
        <f t="shared" si="38"/>
        <v>3540000</v>
      </c>
      <c r="K823" s="35">
        <v>672600</v>
      </c>
      <c r="L823" s="35">
        <v>4212600</v>
      </c>
      <c r="M823" s="1" t="s">
        <v>70</v>
      </c>
      <c r="N823" s="3">
        <v>46069</v>
      </c>
      <c r="O823" s="1">
        <f t="shared" si="37"/>
        <v>11</v>
      </c>
      <c r="P823" s="1" t="s">
        <v>66</v>
      </c>
      <c r="Q823" s="1"/>
      <c r="R823" s="22"/>
      <c r="S823" s="1"/>
      <c r="T823" s="1"/>
      <c r="U823" s="3">
        <v>46071</v>
      </c>
      <c r="V823" s="1" t="s">
        <v>39</v>
      </c>
      <c r="W823" s="1"/>
      <c r="X823" s="1" t="s">
        <v>50</v>
      </c>
    </row>
    <row r="824" spans="1:24" hidden="1">
      <c r="A824" s="1" t="s">
        <v>26</v>
      </c>
      <c r="B824" s="1" t="s">
        <v>1375</v>
      </c>
      <c r="C824" s="52">
        <v>2194</v>
      </c>
      <c r="D824" s="1" t="s">
        <v>28</v>
      </c>
      <c r="E824" s="3">
        <v>46058</v>
      </c>
      <c r="F824" s="12">
        <v>46058.654016203705</v>
      </c>
      <c r="G824" s="12" t="str">
        <f t="shared" si="36"/>
        <v>FEBRERO</v>
      </c>
      <c r="H824" s="1">
        <v>900814712</v>
      </c>
      <c r="I824" s="1" t="s">
        <v>1376</v>
      </c>
      <c r="J824" s="35">
        <f t="shared" si="38"/>
        <v>3000000</v>
      </c>
      <c r="K824" s="35">
        <v>570000</v>
      </c>
      <c r="L824" s="35">
        <v>3570000</v>
      </c>
      <c r="M824" s="1" t="s">
        <v>37</v>
      </c>
      <c r="N824" s="3">
        <v>46064</v>
      </c>
      <c r="O824" s="1">
        <f t="shared" si="37"/>
        <v>6</v>
      </c>
      <c r="P824" s="1"/>
      <c r="Q824" s="1" t="s">
        <v>66</v>
      </c>
      <c r="R824" s="1"/>
      <c r="S824" s="1"/>
      <c r="T824" s="1"/>
      <c r="U824" s="3">
        <v>46065</v>
      </c>
      <c r="V824" s="1" t="s">
        <v>39</v>
      </c>
      <c r="W824" s="1"/>
      <c r="X824" s="1" t="s">
        <v>1258</v>
      </c>
    </row>
    <row r="825" spans="1:24" hidden="1">
      <c r="A825" s="1" t="s">
        <v>26</v>
      </c>
      <c r="B825" s="1" t="s">
        <v>1377</v>
      </c>
      <c r="C825" s="52">
        <v>62316</v>
      </c>
      <c r="D825" s="1" t="s">
        <v>713</v>
      </c>
      <c r="E825" s="3">
        <v>46058</v>
      </c>
      <c r="F825" s="12">
        <v>46058.64435185185</v>
      </c>
      <c r="G825" s="12" t="str">
        <f t="shared" si="36"/>
        <v>FEBRERO</v>
      </c>
      <c r="H825" s="1">
        <v>860030828</v>
      </c>
      <c r="I825" s="1" t="s">
        <v>714</v>
      </c>
      <c r="J825" s="35">
        <f t="shared" si="38"/>
        <v>489872</v>
      </c>
      <c r="K825" s="35">
        <v>93076</v>
      </c>
      <c r="L825" s="35">
        <v>582948</v>
      </c>
      <c r="M825" s="1" t="s">
        <v>9455</v>
      </c>
      <c r="N825" s="3">
        <v>46062</v>
      </c>
      <c r="O825" s="1">
        <f t="shared" si="37"/>
        <v>4</v>
      </c>
      <c r="P825" s="1" t="s">
        <v>66</v>
      </c>
      <c r="Q825" s="1"/>
      <c r="R825" s="1"/>
      <c r="S825" s="1"/>
      <c r="T825" s="1"/>
      <c r="U825" s="3">
        <v>46066</v>
      </c>
      <c r="V825" s="1" t="s">
        <v>39</v>
      </c>
      <c r="W825" s="1"/>
      <c r="X825" s="1" t="s">
        <v>1122</v>
      </c>
    </row>
    <row r="826" spans="1:24" hidden="1">
      <c r="A826" s="1" t="s">
        <v>26</v>
      </c>
      <c r="B826" s="1" t="s">
        <v>1378</v>
      </c>
      <c r="C826" s="52">
        <v>62317</v>
      </c>
      <c r="D826" s="1" t="s">
        <v>713</v>
      </c>
      <c r="E826" s="3">
        <v>46058</v>
      </c>
      <c r="F826" s="12">
        <v>46058.644444444442</v>
      </c>
      <c r="G826" s="12" t="str">
        <f t="shared" si="36"/>
        <v>FEBRERO</v>
      </c>
      <c r="H826" s="1">
        <v>860030828</v>
      </c>
      <c r="I826" s="1" t="s">
        <v>714</v>
      </c>
      <c r="J826" s="35">
        <f t="shared" si="38"/>
        <v>785000</v>
      </c>
      <c r="K826" s="35">
        <v>149150</v>
      </c>
      <c r="L826" s="35">
        <v>934150</v>
      </c>
      <c r="M826" s="1" t="s">
        <v>9455</v>
      </c>
      <c r="N826" s="3">
        <v>46062</v>
      </c>
      <c r="O826" s="1">
        <f t="shared" si="37"/>
        <v>4</v>
      </c>
      <c r="P826" s="1" t="s">
        <v>66</v>
      </c>
      <c r="Q826" s="1"/>
      <c r="R826" s="1"/>
      <c r="S826" s="1"/>
      <c r="T826" s="1"/>
      <c r="U826" s="3">
        <v>46066</v>
      </c>
      <c r="V826" s="1" t="s">
        <v>39</v>
      </c>
      <c r="W826" s="1"/>
      <c r="X826" s="1" t="s">
        <v>1122</v>
      </c>
    </row>
    <row r="827" spans="1:24" hidden="1">
      <c r="A827" s="1" t="s">
        <v>26</v>
      </c>
      <c r="B827" s="1" t="s">
        <v>1379</v>
      </c>
      <c r="C827" s="52">
        <v>62315</v>
      </c>
      <c r="D827" s="1" t="s">
        <v>713</v>
      </c>
      <c r="E827" s="3">
        <v>46058</v>
      </c>
      <c r="F827" s="12">
        <v>46058.644282407404</v>
      </c>
      <c r="G827" s="12" t="str">
        <f t="shared" si="36"/>
        <v>FEBRERO</v>
      </c>
      <c r="H827" s="1">
        <v>860030828</v>
      </c>
      <c r="I827" s="1" t="s">
        <v>714</v>
      </c>
      <c r="J827" s="35">
        <f t="shared" si="38"/>
        <v>50420</v>
      </c>
      <c r="K827" s="35">
        <v>9580</v>
      </c>
      <c r="L827" s="35">
        <v>60000</v>
      </c>
      <c r="M827" s="1" t="s">
        <v>9455</v>
      </c>
      <c r="N827" s="3">
        <v>46062</v>
      </c>
      <c r="O827" s="1">
        <f t="shared" si="37"/>
        <v>4</v>
      </c>
      <c r="P827" s="1" t="s">
        <v>66</v>
      </c>
      <c r="Q827" s="1"/>
      <c r="R827" s="1"/>
      <c r="S827" s="1"/>
      <c r="T827" s="1"/>
      <c r="U827" s="3">
        <v>46066</v>
      </c>
      <c r="V827" s="1" t="s">
        <v>39</v>
      </c>
      <c r="W827" s="1"/>
      <c r="X827" s="1" t="s">
        <v>1122</v>
      </c>
    </row>
    <row r="828" spans="1:24" hidden="1">
      <c r="A828" s="1" t="s">
        <v>26</v>
      </c>
      <c r="B828" s="1" t="s">
        <v>1380</v>
      </c>
      <c r="C828" s="52">
        <v>2221</v>
      </c>
      <c r="D828" s="1" t="s">
        <v>832</v>
      </c>
      <c r="E828" s="3">
        <v>46058</v>
      </c>
      <c r="F828" s="12">
        <v>46058.631724537037</v>
      </c>
      <c r="G828" s="12" t="str">
        <f t="shared" si="36"/>
        <v>FEBRERO</v>
      </c>
      <c r="H828" s="1">
        <v>800046913</v>
      </c>
      <c r="I828" s="1" t="s">
        <v>833</v>
      </c>
      <c r="J828" s="35">
        <f t="shared" si="38"/>
        <v>936134.45</v>
      </c>
      <c r="K828" s="35">
        <v>177865.55</v>
      </c>
      <c r="L828" s="35">
        <v>1114000</v>
      </c>
      <c r="M828" s="1" t="s">
        <v>9455</v>
      </c>
      <c r="N828" s="3">
        <v>46063</v>
      </c>
      <c r="O828" s="1">
        <f t="shared" si="37"/>
        <v>5</v>
      </c>
      <c r="P828" s="1" t="s">
        <v>66</v>
      </c>
      <c r="Q828" s="1"/>
      <c r="R828" s="1"/>
      <c r="S828" s="1"/>
      <c r="T828" s="1"/>
      <c r="U828" s="3">
        <v>46066</v>
      </c>
      <c r="V828" s="1" t="s">
        <v>39</v>
      </c>
      <c r="W828" s="1"/>
      <c r="X828" s="1" t="s">
        <v>1122</v>
      </c>
    </row>
    <row r="829" spans="1:24" hidden="1">
      <c r="A829" s="1" t="s">
        <v>26</v>
      </c>
      <c r="B829" s="1" t="s">
        <v>1381</v>
      </c>
      <c r="C829" s="52">
        <v>2222</v>
      </c>
      <c r="D829" s="1" t="s">
        <v>832</v>
      </c>
      <c r="E829" s="3">
        <v>46058</v>
      </c>
      <c r="F829" s="12">
        <v>46058.634421296294</v>
      </c>
      <c r="G829" s="12" t="str">
        <f t="shared" si="36"/>
        <v>FEBRERO</v>
      </c>
      <c r="H829" s="1">
        <v>800046913</v>
      </c>
      <c r="I829" s="1" t="s">
        <v>833</v>
      </c>
      <c r="J829" s="35">
        <f t="shared" si="38"/>
        <v>201680.66999999998</v>
      </c>
      <c r="K829" s="35">
        <v>38319.33</v>
      </c>
      <c r="L829" s="35">
        <v>240000</v>
      </c>
      <c r="M829" s="1" t="s">
        <v>9455</v>
      </c>
      <c r="N829" s="3">
        <v>46063</v>
      </c>
      <c r="O829" s="1">
        <f t="shared" si="37"/>
        <v>5</v>
      </c>
      <c r="P829" s="1" t="s">
        <v>66</v>
      </c>
      <c r="Q829" s="1"/>
      <c r="R829" s="1"/>
      <c r="S829" s="1"/>
      <c r="T829" s="1"/>
      <c r="U829" s="3">
        <v>46066</v>
      </c>
      <c r="V829" s="1" t="s">
        <v>39</v>
      </c>
      <c r="W829" s="1"/>
      <c r="X829" s="1" t="s">
        <v>1122</v>
      </c>
    </row>
    <row r="830" spans="1:24" hidden="1">
      <c r="A830" s="1" t="s">
        <v>26</v>
      </c>
      <c r="B830" s="1" t="s">
        <v>1382</v>
      </c>
      <c r="C830" s="52">
        <v>160</v>
      </c>
      <c r="D830" s="1" t="s">
        <v>299</v>
      </c>
      <c r="E830" s="3">
        <v>46058</v>
      </c>
      <c r="F830" s="12">
        <v>46058.622858796298</v>
      </c>
      <c r="G830" s="12" t="str">
        <f t="shared" si="36"/>
        <v>FEBRERO</v>
      </c>
      <c r="H830" s="1">
        <v>901797186</v>
      </c>
      <c r="I830" s="1" t="s">
        <v>300</v>
      </c>
      <c r="J830" s="35">
        <f t="shared" si="38"/>
        <v>2294280</v>
      </c>
      <c r="K830" s="35">
        <v>435913.2</v>
      </c>
      <c r="L830" s="35">
        <v>2730193.2</v>
      </c>
      <c r="M830" s="1" t="s">
        <v>9455</v>
      </c>
      <c r="N830" s="3">
        <v>46062</v>
      </c>
      <c r="O830" s="1">
        <f t="shared" si="37"/>
        <v>4</v>
      </c>
      <c r="P830" s="1" t="s">
        <v>66</v>
      </c>
      <c r="Q830" s="1"/>
      <c r="R830" s="1"/>
      <c r="S830" s="1"/>
      <c r="T830" s="1"/>
      <c r="U830" s="3">
        <v>46066</v>
      </c>
      <c r="V830" s="1" t="s">
        <v>39</v>
      </c>
      <c r="W830" s="1"/>
      <c r="X830" s="1" t="s">
        <v>1122</v>
      </c>
    </row>
    <row r="831" spans="1:24" hidden="1">
      <c r="A831" s="1" t="s">
        <v>26</v>
      </c>
      <c r="B831" s="1" t="s">
        <v>1383</v>
      </c>
      <c r="C831" s="52">
        <v>161</v>
      </c>
      <c r="D831" s="1" t="s">
        <v>299</v>
      </c>
      <c r="E831" s="3">
        <v>46058</v>
      </c>
      <c r="F831" s="12">
        <v>46058.643645833334</v>
      </c>
      <c r="G831" s="12" t="str">
        <f t="shared" si="36"/>
        <v>FEBRERO</v>
      </c>
      <c r="H831" s="1">
        <v>901797186</v>
      </c>
      <c r="I831" s="1" t="s">
        <v>300</v>
      </c>
      <c r="J831" s="35">
        <f t="shared" si="38"/>
        <v>1721455</v>
      </c>
      <c r="K831" s="35">
        <v>327076.45</v>
      </c>
      <c r="L831" s="35">
        <v>2048531.45</v>
      </c>
      <c r="M831" s="1" t="s">
        <v>9455</v>
      </c>
      <c r="N831" s="3">
        <v>46062</v>
      </c>
      <c r="O831" s="1">
        <f t="shared" si="37"/>
        <v>4</v>
      </c>
      <c r="P831" s="1" t="s">
        <v>66</v>
      </c>
      <c r="Q831" s="1"/>
      <c r="R831" s="1"/>
      <c r="S831" s="1"/>
      <c r="T831" s="1"/>
      <c r="U831" s="3">
        <v>46066</v>
      </c>
      <c r="V831" s="1" t="s">
        <v>39</v>
      </c>
      <c r="W831" s="1"/>
      <c r="X831" s="1" t="s">
        <v>1122</v>
      </c>
    </row>
    <row r="832" spans="1:24" hidden="1">
      <c r="A832" s="1" t="s">
        <v>26</v>
      </c>
      <c r="B832" s="1" t="s">
        <v>1384</v>
      </c>
      <c r="C832" s="52">
        <v>343248</v>
      </c>
      <c r="D832" s="1" t="s">
        <v>336</v>
      </c>
      <c r="E832" s="3">
        <v>46058</v>
      </c>
      <c r="F832" s="12">
        <v>46058.498923611114</v>
      </c>
      <c r="G832" s="12" t="str">
        <f t="shared" si="36"/>
        <v>FEBRERO</v>
      </c>
      <c r="H832" s="1">
        <v>800049074</v>
      </c>
      <c r="I832" s="1" t="s">
        <v>337</v>
      </c>
      <c r="J832" s="35">
        <f t="shared" si="38"/>
        <v>110980</v>
      </c>
      <c r="K832" s="35">
        <v>9599</v>
      </c>
      <c r="L832" s="35">
        <v>120579</v>
      </c>
      <c r="M832" s="1" t="s">
        <v>70</v>
      </c>
      <c r="N832" s="3">
        <v>46063</v>
      </c>
      <c r="O832" s="1">
        <f t="shared" si="37"/>
        <v>5</v>
      </c>
      <c r="P832" s="1" t="s">
        <v>66</v>
      </c>
      <c r="Q832" s="1"/>
      <c r="R832" s="1"/>
      <c r="S832" s="1"/>
      <c r="T832" s="1"/>
      <c r="U832" s="3">
        <v>46065</v>
      </c>
      <c r="V832" s="1" t="s">
        <v>39</v>
      </c>
      <c r="W832" s="1"/>
      <c r="X832" s="1" t="s">
        <v>1122</v>
      </c>
    </row>
    <row r="833" spans="1:24" hidden="1">
      <c r="A833" s="1" t="s">
        <v>26</v>
      </c>
      <c r="B833" s="1" t="s">
        <v>1385</v>
      </c>
      <c r="C833" s="52">
        <v>343391</v>
      </c>
      <c r="D833" s="1" t="s">
        <v>336</v>
      </c>
      <c r="E833" s="3">
        <v>46058</v>
      </c>
      <c r="F833" s="12">
        <v>46058.568599537037</v>
      </c>
      <c r="G833" s="12" t="str">
        <f t="shared" si="36"/>
        <v>FEBRERO</v>
      </c>
      <c r="H833" s="1">
        <v>800049074</v>
      </c>
      <c r="I833" s="1" t="s">
        <v>337</v>
      </c>
      <c r="J833" s="35">
        <f t="shared" si="38"/>
        <v>396096</v>
      </c>
      <c r="K833" s="35">
        <v>52182</v>
      </c>
      <c r="L833" s="35">
        <v>448278</v>
      </c>
      <c r="M833" s="1" t="s">
        <v>70</v>
      </c>
      <c r="N833" s="3">
        <v>46065</v>
      </c>
      <c r="O833" s="1">
        <f t="shared" si="37"/>
        <v>7</v>
      </c>
      <c r="P833" s="1" t="s">
        <v>66</v>
      </c>
      <c r="Q833" s="1"/>
      <c r="R833" s="1"/>
      <c r="S833" s="1"/>
      <c r="T833" s="1"/>
      <c r="U833" s="3">
        <v>46071</v>
      </c>
      <c r="V833" s="1" t="s">
        <v>39</v>
      </c>
      <c r="W833" s="1"/>
      <c r="X833" s="1" t="s">
        <v>1258</v>
      </c>
    </row>
    <row r="834" spans="1:24" hidden="1">
      <c r="A834" s="1" t="s">
        <v>26</v>
      </c>
      <c r="B834" s="1" t="s">
        <v>1386</v>
      </c>
      <c r="C834" s="52">
        <v>343389</v>
      </c>
      <c r="D834" s="1" t="s">
        <v>336</v>
      </c>
      <c r="E834" s="3">
        <v>46058</v>
      </c>
      <c r="F834" s="12">
        <v>46058.568530092591</v>
      </c>
      <c r="G834" s="12" t="str">
        <f t="shared" ref="G834:G897" si="39">UPPER(TEXT(E834, "MMMM"))</f>
        <v>FEBRERO</v>
      </c>
      <c r="H834" s="1">
        <v>800049074</v>
      </c>
      <c r="I834" s="1" t="s">
        <v>337</v>
      </c>
      <c r="J834" s="35">
        <f t="shared" si="38"/>
        <v>272886</v>
      </c>
      <c r="K834" s="35">
        <v>40311</v>
      </c>
      <c r="L834" s="35">
        <v>313197</v>
      </c>
      <c r="M834" s="1" t="s">
        <v>70</v>
      </c>
      <c r="N834" s="3">
        <v>46063</v>
      </c>
      <c r="O834" s="1">
        <f t="shared" ref="O834:O897" si="40">IFERROR(IF(-_xlfn.DAYS(E834,N834)&lt;0,0,-_xlfn.DAYS(E834,N834)), " - ")</f>
        <v>5</v>
      </c>
      <c r="P834" s="1" t="s">
        <v>66</v>
      </c>
      <c r="Q834" s="1"/>
      <c r="R834" s="1"/>
      <c r="S834" s="1"/>
      <c r="T834" s="1"/>
      <c r="U834" s="3">
        <v>46066</v>
      </c>
      <c r="V834" s="1" t="s">
        <v>39</v>
      </c>
      <c r="W834" s="1"/>
      <c r="X834" s="1" t="s">
        <v>1122</v>
      </c>
    </row>
    <row r="835" spans="1:24" hidden="1">
      <c r="A835" s="1" t="s">
        <v>26</v>
      </c>
      <c r="B835" s="1" t="s">
        <v>1387</v>
      </c>
      <c r="C835" s="52">
        <v>18254</v>
      </c>
      <c r="D835" s="1"/>
      <c r="E835" s="3">
        <v>46058</v>
      </c>
      <c r="F835" s="12">
        <v>46058.499872685185</v>
      </c>
      <c r="G835" s="12" t="str">
        <f t="shared" si="39"/>
        <v>FEBRERO</v>
      </c>
      <c r="H835" s="1">
        <v>811031512</v>
      </c>
      <c r="I835" s="1" t="s">
        <v>1388</v>
      </c>
      <c r="J835" s="35">
        <f t="shared" ref="J835:J898" si="41">L835-K835</f>
        <v>107500</v>
      </c>
      <c r="K835" s="35">
        <v>20425</v>
      </c>
      <c r="L835" s="35">
        <v>127925</v>
      </c>
      <c r="M835" s="1" t="s">
        <v>37</v>
      </c>
      <c r="N835" s="3">
        <v>46064</v>
      </c>
      <c r="O835" s="1">
        <f t="shared" si="40"/>
        <v>6</v>
      </c>
      <c r="P835" s="1" t="s">
        <v>66</v>
      </c>
      <c r="Q835" s="1"/>
      <c r="R835" s="1"/>
      <c r="S835" s="1"/>
      <c r="T835" s="1"/>
      <c r="U835" s="3">
        <v>46065</v>
      </c>
      <c r="V835" s="1" t="s">
        <v>39</v>
      </c>
      <c r="W835" s="1"/>
      <c r="X835" s="1" t="s">
        <v>1258</v>
      </c>
    </row>
    <row r="836" spans="1:24" hidden="1">
      <c r="A836" s="1" t="s">
        <v>26</v>
      </c>
      <c r="B836" s="1" t="s">
        <v>1389</v>
      </c>
      <c r="C836" s="52">
        <v>343249</v>
      </c>
      <c r="D836" s="1" t="s">
        <v>336</v>
      </c>
      <c r="E836" s="3">
        <v>46058</v>
      </c>
      <c r="F836" s="12">
        <v>46058.49894675926</v>
      </c>
      <c r="G836" s="12" t="str">
        <f t="shared" si="39"/>
        <v>FEBRERO</v>
      </c>
      <c r="H836" s="1">
        <v>800049074</v>
      </c>
      <c r="I836" s="1" t="s">
        <v>337</v>
      </c>
      <c r="J836" s="35">
        <f t="shared" si="41"/>
        <v>37300</v>
      </c>
      <c r="K836" s="35">
        <v>7087</v>
      </c>
      <c r="L836" s="35">
        <v>44387</v>
      </c>
      <c r="M836" s="1" t="s">
        <v>70</v>
      </c>
      <c r="N836" s="3">
        <v>46063</v>
      </c>
      <c r="O836" s="1">
        <f t="shared" si="40"/>
        <v>5</v>
      </c>
      <c r="P836" s="1" t="s">
        <v>66</v>
      </c>
      <c r="Q836" s="1"/>
      <c r="R836" s="1"/>
      <c r="S836" s="1"/>
      <c r="T836" s="1"/>
      <c r="U836" s="3">
        <v>46065</v>
      </c>
      <c r="V836" s="1" t="s">
        <v>39</v>
      </c>
      <c r="W836" s="1"/>
      <c r="X836" s="1" t="s">
        <v>1122</v>
      </c>
    </row>
    <row r="837" spans="1:24" hidden="1">
      <c r="A837" s="1" t="s">
        <v>26</v>
      </c>
      <c r="B837" s="1" t="s">
        <v>1390</v>
      </c>
      <c r="C837" s="52">
        <v>18253</v>
      </c>
      <c r="D837" s="1"/>
      <c r="E837" s="3">
        <v>46058</v>
      </c>
      <c r="F837" s="12">
        <v>46058.496215277781</v>
      </c>
      <c r="G837" s="12" t="str">
        <f t="shared" si="39"/>
        <v>FEBRERO</v>
      </c>
      <c r="H837" s="1">
        <v>811031512</v>
      </c>
      <c r="I837" s="1" t="s">
        <v>1388</v>
      </c>
      <c r="J837" s="35">
        <f t="shared" si="41"/>
        <v>988000</v>
      </c>
      <c r="K837" s="35">
        <v>187720</v>
      </c>
      <c r="L837" s="35">
        <v>1175720</v>
      </c>
      <c r="M837" s="1" t="s">
        <v>37</v>
      </c>
      <c r="N837" s="3">
        <v>46070</v>
      </c>
      <c r="O837" s="1">
        <f t="shared" si="40"/>
        <v>12</v>
      </c>
      <c r="P837" s="1" t="s">
        <v>66</v>
      </c>
      <c r="Q837" s="1"/>
      <c r="R837" s="1"/>
      <c r="S837" s="1"/>
      <c r="T837" s="1"/>
      <c r="U837" s="3">
        <v>46071</v>
      </c>
      <c r="V837" s="1" t="s">
        <v>39</v>
      </c>
      <c r="W837" s="1"/>
      <c r="X837" s="1" t="s">
        <v>50</v>
      </c>
    </row>
    <row r="838" spans="1:24" hidden="1">
      <c r="A838" s="1" t="s">
        <v>26</v>
      </c>
      <c r="B838" s="1" t="s">
        <v>1391</v>
      </c>
      <c r="C838" s="52">
        <v>227544</v>
      </c>
      <c r="D838" s="1" t="s">
        <v>28</v>
      </c>
      <c r="E838" s="3">
        <v>46058</v>
      </c>
      <c r="F838" s="12">
        <v>46058.492280092592</v>
      </c>
      <c r="G838" s="12" t="str">
        <f t="shared" si="39"/>
        <v>FEBRERO</v>
      </c>
      <c r="H838" s="1">
        <v>890937070</v>
      </c>
      <c r="I838" s="1" t="s">
        <v>127</v>
      </c>
      <c r="J838" s="35">
        <f t="shared" si="41"/>
        <v>7921071</v>
      </c>
      <c r="K838" s="35">
        <v>150500</v>
      </c>
      <c r="L838" s="35">
        <v>8071571</v>
      </c>
      <c r="M838" s="1" t="s">
        <v>128</v>
      </c>
      <c r="N838" s="3">
        <v>46077</v>
      </c>
      <c r="O838" s="1">
        <f t="shared" si="40"/>
        <v>19</v>
      </c>
      <c r="P838" s="1" t="s">
        <v>1330</v>
      </c>
      <c r="Q838" s="1"/>
      <c r="R838" s="1"/>
      <c r="S838" s="1"/>
      <c r="T838" s="1"/>
      <c r="U838" s="3">
        <v>46078</v>
      </c>
      <c r="V838" s="1" t="s">
        <v>39</v>
      </c>
      <c r="W838" s="1"/>
      <c r="X838" s="1" t="s">
        <v>50</v>
      </c>
    </row>
    <row r="839" spans="1:24" hidden="1">
      <c r="A839" s="1" t="s">
        <v>26</v>
      </c>
      <c r="B839" s="1" t="s">
        <v>1392</v>
      </c>
      <c r="C839" s="52">
        <v>3773</v>
      </c>
      <c r="D839" s="1" t="s">
        <v>1393</v>
      </c>
      <c r="E839" s="3">
        <v>46058</v>
      </c>
      <c r="F839" s="12">
        <v>46058.487881944442</v>
      </c>
      <c r="G839" s="12" t="str">
        <f t="shared" si="39"/>
        <v>FEBRERO</v>
      </c>
      <c r="H839" s="1">
        <v>830123047</v>
      </c>
      <c r="I839" s="1" t="s">
        <v>1394</v>
      </c>
      <c r="J839" s="35">
        <f t="shared" si="41"/>
        <v>1346000</v>
      </c>
      <c r="K839" s="35">
        <v>255740</v>
      </c>
      <c r="L839" s="35">
        <v>1601740</v>
      </c>
      <c r="M839" s="1" t="s">
        <v>37</v>
      </c>
      <c r="N839" s="3">
        <v>46064</v>
      </c>
      <c r="O839" s="1">
        <f t="shared" si="40"/>
        <v>6</v>
      </c>
      <c r="P839" s="1" t="s">
        <v>66</v>
      </c>
      <c r="Q839" s="1"/>
      <c r="R839" s="1"/>
      <c r="S839" s="1"/>
      <c r="T839" s="1"/>
      <c r="U839" s="3">
        <v>46071</v>
      </c>
      <c r="V839" s="1" t="s">
        <v>39</v>
      </c>
      <c r="W839" s="1"/>
      <c r="X839" s="1" t="s">
        <v>1258</v>
      </c>
    </row>
    <row r="840" spans="1:24" hidden="1">
      <c r="A840" s="1" t="s">
        <v>26</v>
      </c>
      <c r="B840" s="1" t="s">
        <v>1395</v>
      </c>
      <c r="C840" s="52">
        <v>3336</v>
      </c>
      <c r="D840" s="1" t="s">
        <v>1396</v>
      </c>
      <c r="E840" s="3">
        <v>46058</v>
      </c>
      <c r="F840" s="12">
        <v>46058.455034722225</v>
      </c>
      <c r="G840" s="12" t="str">
        <f t="shared" si="39"/>
        <v>FEBRERO</v>
      </c>
      <c r="H840" s="1">
        <v>900038697</v>
      </c>
      <c r="I840" s="1" t="s">
        <v>1397</v>
      </c>
      <c r="J840" s="35">
        <f t="shared" si="41"/>
        <v>1770000</v>
      </c>
      <c r="K840" s="35">
        <v>336300</v>
      </c>
      <c r="L840" s="35">
        <v>2106300</v>
      </c>
      <c r="M840" s="1" t="s">
        <v>70</v>
      </c>
      <c r="N840" s="3">
        <v>46059</v>
      </c>
      <c r="O840" s="1">
        <f t="shared" si="40"/>
        <v>1</v>
      </c>
      <c r="P840" s="1" t="s">
        <v>38</v>
      </c>
      <c r="Q840" s="1"/>
      <c r="R840" s="1"/>
      <c r="S840" s="1"/>
      <c r="T840" s="1"/>
      <c r="U840" s="3">
        <v>46062</v>
      </c>
      <c r="V840" s="1" t="s">
        <v>39</v>
      </c>
      <c r="W840" s="1"/>
      <c r="X840" s="1" t="s">
        <v>1122</v>
      </c>
    </row>
    <row r="841" spans="1:24" hidden="1">
      <c r="A841" s="1" t="s">
        <v>26</v>
      </c>
      <c r="B841" s="1" t="s">
        <v>1398</v>
      </c>
      <c r="C841" s="52">
        <v>227542</v>
      </c>
      <c r="D841" s="1" t="s">
        <v>28</v>
      </c>
      <c r="E841" s="3">
        <v>46058</v>
      </c>
      <c r="F841" s="12">
        <v>46058.444571759261</v>
      </c>
      <c r="G841" s="12" t="str">
        <f t="shared" si="39"/>
        <v>FEBRERO</v>
      </c>
      <c r="H841" s="1">
        <v>890937070</v>
      </c>
      <c r="I841" s="1" t="s">
        <v>127</v>
      </c>
      <c r="J841" s="35">
        <f t="shared" si="41"/>
        <v>485766</v>
      </c>
      <c r="K841" s="35">
        <v>9230</v>
      </c>
      <c r="L841" s="35">
        <v>494996</v>
      </c>
      <c r="M841" s="1" t="s">
        <v>128</v>
      </c>
      <c r="N841" s="3">
        <v>46077</v>
      </c>
      <c r="O841" s="1">
        <f t="shared" si="40"/>
        <v>19</v>
      </c>
      <c r="P841" s="1" t="s">
        <v>1330</v>
      </c>
      <c r="Q841" s="1"/>
      <c r="R841" s="1"/>
      <c r="S841" s="1"/>
      <c r="T841" s="1"/>
      <c r="U841" s="3">
        <v>46078</v>
      </c>
      <c r="V841" s="1" t="s">
        <v>39</v>
      </c>
      <c r="W841" s="1"/>
      <c r="X841" s="1" t="s">
        <v>50</v>
      </c>
    </row>
    <row r="842" spans="1:24" hidden="1">
      <c r="A842" s="1" t="s">
        <v>26</v>
      </c>
      <c r="B842" s="1" t="s">
        <v>1399</v>
      </c>
      <c r="C842" s="52">
        <v>104399</v>
      </c>
      <c r="D842" s="1" t="s">
        <v>420</v>
      </c>
      <c r="E842" s="3">
        <v>46058</v>
      </c>
      <c r="F842" s="12">
        <v>46058.410266203704</v>
      </c>
      <c r="G842" s="12" t="str">
        <f t="shared" si="39"/>
        <v>FEBRERO</v>
      </c>
      <c r="H842" s="1">
        <v>830120839</v>
      </c>
      <c r="I842" s="1" t="s">
        <v>421</v>
      </c>
      <c r="J842" s="35">
        <f t="shared" si="41"/>
        <v>957728</v>
      </c>
      <c r="K842" s="35">
        <v>181968</v>
      </c>
      <c r="L842" s="35">
        <v>1139696</v>
      </c>
      <c r="M842" s="1" t="s">
        <v>70</v>
      </c>
      <c r="N842" s="3">
        <v>46064</v>
      </c>
      <c r="O842" s="1">
        <f t="shared" si="40"/>
        <v>6</v>
      </c>
      <c r="P842" s="1" t="s">
        <v>66</v>
      </c>
      <c r="Q842" s="1"/>
      <c r="R842" s="1"/>
      <c r="S842" s="1"/>
      <c r="T842" s="1"/>
      <c r="U842" s="3">
        <v>46066</v>
      </c>
      <c r="V842" s="1" t="s">
        <v>39</v>
      </c>
      <c r="W842" s="1"/>
      <c r="X842" s="1" t="s">
        <v>1258</v>
      </c>
    </row>
    <row r="843" spans="1:24" hidden="1">
      <c r="A843" s="1" t="s">
        <v>26</v>
      </c>
      <c r="B843" s="1" t="s">
        <v>1400</v>
      </c>
      <c r="C843" s="52">
        <v>343222</v>
      </c>
      <c r="D843" s="1" t="s">
        <v>336</v>
      </c>
      <c r="E843" s="3">
        <v>46058</v>
      </c>
      <c r="F843" s="12">
        <v>46058.393645833334</v>
      </c>
      <c r="G843" s="12" t="str">
        <f t="shared" si="39"/>
        <v>FEBRERO</v>
      </c>
      <c r="H843" s="1">
        <v>800049074</v>
      </c>
      <c r="I843" s="1" t="s">
        <v>337</v>
      </c>
      <c r="J843" s="35">
        <f t="shared" si="41"/>
        <v>187926</v>
      </c>
      <c r="K843" s="35">
        <v>35706</v>
      </c>
      <c r="L843" s="35">
        <v>223632</v>
      </c>
      <c r="M843" s="1" t="s">
        <v>70</v>
      </c>
      <c r="N843" s="3">
        <v>46063</v>
      </c>
      <c r="O843" s="1">
        <f t="shared" si="40"/>
        <v>5</v>
      </c>
      <c r="P843" s="1" t="s">
        <v>66</v>
      </c>
      <c r="Q843" s="1"/>
      <c r="R843" s="3"/>
      <c r="S843" s="1"/>
      <c r="T843" s="1"/>
      <c r="U843" s="3">
        <v>46065</v>
      </c>
      <c r="V843" s="1" t="s">
        <v>39</v>
      </c>
      <c r="W843" s="1"/>
      <c r="X843" s="1" t="s">
        <v>1122</v>
      </c>
    </row>
    <row r="844" spans="1:24" hidden="1">
      <c r="A844" s="1" t="s">
        <v>26</v>
      </c>
      <c r="B844" s="1" t="s">
        <v>1401</v>
      </c>
      <c r="C844" s="52">
        <v>2923458</v>
      </c>
      <c r="D844" s="1" t="s">
        <v>312</v>
      </c>
      <c r="E844" s="3">
        <v>46058</v>
      </c>
      <c r="F844" s="12">
        <v>46058.949803240743</v>
      </c>
      <c r="G844" s="12" t="str">
        <f t="shared" si="39"/>
        <v>FEBRERO</v>
      </c>
      <c r="H844" s="1">
        <v>890903939</v>
      </c>
      <c r="I844" s="1" t="s">
        <v>313</v>
      </c>
      <c r="J844" s="35">
        <f t="shared" si="41"/>
        <v>175628.79999999999</v>
      </c>
      <c r="K844" s="35">
        <v>8004.47</v>
      </c>
      <c r="L844" s="35">
        <v>183633.27</v>
      </c>
      <c r="M844" s="1" t="s">
        <v>70</v>
      </c>
      <c r="N844" s="3">
        <v>46059</v>
      </c>
      <c r="O844" s="1">
        <f t="shared" si="40"/>
        <v>1</v>
      </c>
      <c r="P844" s="1" t="s">
        <v>38</v>
      </c>
      <c r="Q844" s="1"/>
      <c r="R844" s="1"/>
      <c r="S844" s="1"/>
      <c r="T844" s="1"/>
      <c r="U844" s="3">
        <v>46066</v>
      </c>
      <c r="V844" s="1" t="s">
        <v>39</v>
      </c>
      <c r="W844" s="1"/>
      <c r="X844" s="1" t="s">
        <v>1122</v>
      </c>
    </row>
    <row r="845" spans="1:24" hidden="1">
      <c r="A845" s="1" t="s">
        <v>26</v>
      </c>
      <c r="B845" s="1" t="s">
        <v>1402</v>
      </c>
      <c r="C845" s="52">
        <v>5939</v>
      </c>
      <c r="D845" s="1"/>
      <c r="E845" s="3">
        <v>46058</v>
      </c>
      <c r="F845" s="12">
        <v>46058.868437500001</v>
      </c>
      <c r="G845" s="12" t="str">
        <f t="shared" si="39"/>
        <v>FEBRERO</v>
      </c>
      <c r="H845" s="1">
        <v>32150739</v>
      </c>
      <c r="I845" s="1" t="s">
        <v>400</v>
      </c>
      <c r="J845" s="35">
        <f t="shared" si="41"/>
        <v>504500</v>
      </c>
      <c r="K845" s="35">
        <v>0</v>
      </c>
      <c r="L845" s="35">
        <v>504500</v>
      </c>
      <c r="M845" s="1" t="s">
        <v>199</v>
      </c>
      <c r="N845" s="3">
        <v>46064</v>
      </c>
      <c r="O845" s="1">
        <f t="shared" si="40"/>
        <v>6</v>
      </c>
      <c r="P845" s="1" t="s">
        <v>66</v>
      </c>
      <c r="Q845" s="1"/>
      <c r="R845" s="1"/>
      <c r="S845" s="1"/>
      <c r="T845" s="1"/>
      <c r="U845" s="3">
        <v>46065</v>
      </c>
      <c r="V845" s="1" t="s">
        <v>39</v>
      </c>
      <c r="W845" s="1" t="s">
        <v>1403</v>
      </c>
      <c r="X845" s="1" t="s">
        <v>1258</v>
      </c>
    </row>
    <row r="846" spans="1:24" hidden="1">
      <c r="A846" s="1" t="s">
        <v>26</v>
      </c>
      <c r="B846" s="1" t="s">
        <v>1404</v>
      </c>
      <c r="C846" s="52">
        <v>12939</v>
      </c>
      <c r="D846" s="1" t="s">
        <v>28</v>
      </c>
      <c r="E846" s="3">
        <v>46058</v>
      </c>
      <c r="F846" s="12">
        <v>46058.724594907406</v>
      </c>
      <c r="G846" s="12" t="str">
        <f t="shared" si="39"/>
        <v>FEBRERO</v>
      </c>
      <c r="H846" s="1">
        <v>900045881</v>
      </c>
      <c r="I846" s="1" t="s">
        <v>1405</v>
      </c>
      <c r="J846" s="35">
        <f t="shared" si="41"/>
        <v>312000</v>
      </c>
      <c r="K846" s="35">
        <v>0</v>
      </c>
      <c r="L846" s="35">
        <v>312000</v>
      </c>
      <c r="M846" s="1" t="s">
        <v>110</v>
      </c>
      <c r="N846" s="3">
        <v>46062</v>
      </c>
      <c r="O846" s="1">
        <f t="shared" si="40"/>
        <v>4</v>
      </c>
      <c r="P846" s="1" t="s">
        <v>66</v>
      </c>
      <c r="Q846" s="1"/>
      <c r="R846" s="1"/>
      <c r="S846" s="1"/>
      <c r="T846" s="1"/>
      <c r="U846" s="3"/>
      <c r="V846" s="1"/>
      <c r="W846" s="1"/>
      <c r="X846" s="1"/>
    </row>
    <row r="847" spans="1:24" hidden="1">
      <c r="A847" s="1" t="s">
        <v>26</v>
      </c>
      <c r="B847" s="1" t="s">
        <v>1406</v>
      </c>
      <c r="C847" s="52">
        <v>166957</v>
      </c>
      <c r="D847" s="1" t="s">
        <v>1083</v>
      </c>
      <c r="E847" s="3">
        <v>46058</v>
      </c>
      <c r="F847" s="12">
        <v>46058.672569444447</v>
      </c>
      <c r="G847" s="12" t="str">
        <f t="shared" si="39"/>
        <v>FEBRERO</v>
      </c>
      <c r="H847" s="1">
        <v>860000018</v>
      </c>
      <c r="I847" s="1" t="s">
        <v>1084</v>
      </c>
      <c r="J847" s="35">
        <f t="shared" si="41"/>
        <v>412719.96</v>
      </c>
      <c r="K847" s="35">
        <v>69201.039999999994</v>
      </c>
      <c r="L847" s="35">
        <v>481921</v>
      </c>
      <c r="M847" s="1" t="s">
        <v>70</v>
      </c>
      <c r="N847" s="3">
        <v>46059</v>
      </c>
      <c r="O847" s="1">
        <f t="shared" si="40"/>
        <v>1</v>
      </c>
      <c r="P847" s="1" t="s">
        <v>38</v>
      </c>
      <c r="Q847" s="1"/>
      <c r="R847" s="1"/>
      <c r="S847" s="1"/>
      <c r="T847" s="1"/>
      <c r="U847" s="3">
        <v>46066</v>
      </c>
      <c r="V847" s="1" t="s">
        <v>39</v>
      </c>
      <c r="W847" s="1"/>
      <c r="X847" s="1" t="s">
        <v>1122</v>
      </c>
    </row>
    <row r="848" spans="1:24" hidden="1">
      <c r="A848" s="1" t="s">
        <v>26</v>
      </c>
      <c r="B848" s="1" t="s">
        <v>1407</v>
      </c>
      <c r="C848" s="53">
        <v>14959</v>
      </c>
      <c r="D848" s="1" t="s">
        <v>698</v>
      </c>
      <c r="E848" s="3">
        <v>46058</v>
      </c>
      <c r="F848" s="12">
        <v>46058.569513888891</v>
      </c>
      <c r="G848" s="12" t="str">
        <f t="shared" si="39"/>
        <v>FEBRERO</v>
      </c>
      <c r="H848" s="1">
        <v>42795633</v>
      </c>
      <c r="I848" s="1" t="s">
        <v>1013</v>
      </c>
      <c r="J848" s="35">
        <f t="shared" si="41"/>
        <v>181807.4</v>
      </c>
      <c r="K848" s="35">
        <v>0</v>
      </c>
      <c r="L848" s="35">
        <v>181807.4</v>
      </c>
      <c r="M848" s="1" t="s">
        <v>54</v>
      </c>
      <c r="N848" s="3"/>
      <c r="O848" s="1">
        <f t="shared" si="40"/>
        <v>0</v>
      </c>
      <c r="P848" s="1"/>
      <c r="Q848" s="1"/>
      <c r="R848" s="1"/>
      <c r="S848" s="1"/>
      <c r="T848" s="1"/>
      <c r="U848" s="3"/>
      <c r="V848" s="1"/>
      <c r="W848" s="1"/>
      <c r="X848" s="1"/>
    </row>
    <row r="849" spans="1:24" hidden="1">
      <c r="A849" s="1" t="s">
        <v>26</v>
      </c>
      <c r="B849" s="1" t="s">
        <v>1408</v>
      </c>
      <c r="C849" s="53">
        <v>5124552</v>
      </c>
      <c r="D849" s="1" t="s">
        <v>1409</v>
      </c>
      <c r="E849" s="3">
        <v>46058</v>
      </c>
      <c r="F849" s="12">
        <v>46058.513414351852</v>
      </c>
      <c r="G849" s="12" t="str">
        <f t="shared" si="39"/>
        <v>FEBRERO</v>
      </c>
      <c r="H849" s="1">
        <v>891408584</v>
      </c>
      <c r="I849" s="1" t="s">
        <v>693</v>
      </c>
      <c r="J849" s="35">
        <f t="shared" si="41"/>
        <v>28200</v>
      </c>
      <c r="K849" s="35">
        <v>0</v>
      </c>
      <c r="L849" s="35">
        <v>28200</v>
      </c>
      <c r="M849" s="1" t="s">
        <v>54</v>
      </c>
      <c r="N849" s="3"/>
      <c r="O849" s="1">
        <f t="shared" si="40"/>
        <v>0</v>
      </c>
      <c r="P849" s="1"/>
      <c r="Q849" s="1"/>
      <c r="R849" s="1"/>
      <c r="S849" s="1"/>
      <c r="T849" s="1"/>
      <c r="U849" s="3"/>
      <c r="V849" s="1"/>
      <c r="W849" s="1"/>
      <c r="X849" s="1"/>
    </row>
    <row r="850" spans="1:24" hidden="1">
      <c r="A850" s="1" t="s">
        <v>82</v>
      </c>
      <c r="B850" s="1" t="s">
        <v>1410</v>
      </c>
      <c r="C850" s="52">
        <v>13548</v>
      </c>
      <c r="D850" s="1" t="s">
        <v>131</v>
      </c>
      <c r="E850" s="3">
        <v>46058</v>
      </c>
      <c r="F850" s="12">
        <v>46058.509525462963</v>
      </c>
      <c r="G850" s="12" t="str">
        <f t="shared" si="39"/>
        <v>FEBRERO</v>
      </c>
      <c r="H850" s="1">
        <v>890937070</v>
      </c>
      <c r="I850" s="1" t="s">
        <v>127</v>
      </c>
      <c r="J850" s="35">
        <f t="shared" si="41"/>
        <v>62448</v>
      </c>
      <c r="K850" s="35">
        <v>1187</v>
      </c>
      <c r="L850" s="35">
        <v>63635</v>
      </c>
      <c r="M850" s="1" t="s">
        <v>128</v>
      </c>
      <c r="N850" s="3">
        <v>46085</v>
      </c>
      <c r="O850" s="1">
        <f t="shared" si="40"/>
        <v>27</v>
      </c>
      <c r="P850" s="1" t="s">
        <v>1330</v>
      </c>
      <c r="Q850" s="1"/>
      <c r="R850" s="1"/>
      <c r="S850" s="1"/>
      <c r="T850" s="1"/>
      <c r="U850" s="3">
        <v>46086</v>
      </c>
      <c r="V850" s="1" t="s">
        <v>39</v>
      </c>
      <c r="W850" s="1"/>
      <c r="X850" s="1" t="s">
        <v>50</v>
      </c>
    </row>
    <row r="851" spans="1:24" hidden="1">
      <c r="A851" s="1" t="s">
        <v>26</v>
      </c>
      <c r="B851" s="1" t="s">
        <v>1411</v>
      </c>
      <c r="C851" s="52">
        <v>33601</v>
      </c>
      <c r="D851" s="1" t="s">
        <v>376</v>
      </c>
      <c r="E851" s="3">
        <v>46058</v>
      </c>
      <c r="F851" s="12">
        <v>46058.408483796295</v>
      </c>
      <c r="G851" s="12" t="str">
        <f t="shared" si="39"/>
        <v>FEBRERO</v>
      </c>
      <c r="H851" s="1">
        <v>9522660</v>
      </c>
      <c r="I851" s="1" t="s">
        <v>377</v>
      </c>
      <c r="J851" s="35">
        <f t="shared" si="41"/>
        <v>1779831.9000000001</v>
      </c>
      <c r="K851" s="35">
        <v>338168.05</v>
      </c>
      <c r="L851" s="35">
        <v>2117999.9500000002</v>
      </c>
      <c r="M851" s="1" t="s">
        <v>9455</v>
      </c>
      <c r="N851" s="3">
        <v>46063</v>
      </c>
      <c r="O851" s="1">
        <f t="shared" si="40"/>
        <v>5</v>
      </c>
      <c r="P851" s="1" t="s">
        <v>66</v>
      </c>
      <c r="Q851" s="1"/>
      <c r="R851" s="1"/>
      <c r="S851" s="1"/>
      <c r="T851" s="1"/>
      <c r="U851" s="3">
        <v>46066</v>
      </c>
      <c r="V851" s="1" t="s">
        <v>39</v>
      </c>
      <c r="W851" s="1"/>
      <c r="X851" s="1" t="s">
        <v>1122</v>
      </c>
    </row>
    <row r="852" spans="1:24" hidden="1">
      <c r="A852" s="1" t="s">
        <v>26</v>
      </c>
      <c r="B852" s="1" t="s">
        <v>1412</v>
      </c>
      <c r="C852" s="52">
        <v>343139</v>
      </c>
      <c r="D852" s="1" t="s">
        <v>336</v>
      </c>
      <c r="E852" s="3">
        <v>46058</v>
      </c>
      <c r="F852" s="12">
        <v>46058.37</v>
      </c>
      <c r="G852" s="12" t="str">
        <f t="shared" si="39"/>
        <v>FEBRERO</v>
      </c>
      <c r="H852" s="1">
        <v>800049074</v>
      </c>
      <c r="I852" s="1" t="s">
        <v>337</v>
      </c>
      <c r="J852" s="35">
        <f t="shared" si="41"/>
        <v>194480</v>
      </c>
      <c r="K852" s="35">
        <v>25414</v>
      </c>
      <c r="L852" s="35">
        <v>219894</v>
      </c>
      <c r="M852" s="1" t="s">
        <v>70</v>
      </c>
      <c r="N852" s="3">
        <v>46062</v>
      </c>
      <c r="O852" s="1">
        <f t="shared" si="40"/>
        <v>4</v>
      </c>
      <c r="P852" s="1" t="s">
        <v>66</v>
      </c>
      <c r="Q852" s="1"/>
      <c r="R852" s="1"/>
      <c r="S852" s="1"/>
      <c r="T852" s="1"/>
      <c r="U852" s="3">
        <v>46066</v>
      </c>
      <c r="V852" s="1" t="s">
        <v>39</v>
      </c>
      <c r="W852" s="1"/>
      <c r="X852" s="1" t="s">
        <v>1122</v>
      </c>
    </row>
    <row r="853" spans="1:24" hidden="1">
      <c r="A853" s="1" t="s">
        <v>26</v>
      </c>
      <c r="B853" s="1" t="s">
        <v>1413</v>
      </c>
      <c r="C853" s="52">
        <v>166877</v>
      </c>
      <c r="D853" s="1" t="s">
        <v>1083</v>
      </c>
      <c r="E853" s="3">
        <v>46058</v>
      </c>
      <c r="F853" s="12">
        <v>46058.336481481485</v>
      </c>
      <c r="G853" s="12" t="str">
        <f t="shared" si="39"/>
        <v>FEBRERO</v>
      </c>
      <c r="H853" s="1">
        <v>860000018</v>
      </c>
      <c r="I853" s="1" t="s">
        <v>1084</v>
      </c>
      <c r="J853" s="35">
        <f t="shared" si="41"/>
        <v>489719.96</v>
      </c>
      <c r="K853" s="35">
        <v>83831.039999999994</v>
      </c>
      <c r="L853" s="35">
        <v>573551</v>
      </c>
      <c r="M853" s="1" t="s">
        <v>70</v>
      </c>
      <c r="N853" s="3">
        <v>46058</v>
      </c>
      <c r="O853" s="1">
        <f t="shared" si="40"/>
        <v>0</v>
      </c>
      <c r="P853" s="1" t="s">
        <v>38</v>
      </c>
      <c r="Q853" s="1"/>
      <c r="R853" s="1"/>
      <c r="S853" s="1"/>
      <c r="T853" s="1"/>
      <c r="U853" s="3">
        <v>46066</v>
      </c>
      <c r="V853" s="1" t="s">
        <v>39</v>
      </c>
      <c r="W853" s="1"/>
      <c r="X853" s="1" t="s">
        <v>1122</v>
      </c>
    </row>
    <row r="854" spans="1:24" hidden="1">
      <c r="A854" s="1" t="s">
        <v>26</v>
      </c>
      <c r="B854" s="1" t="s">
        <v>1414</v>
      </c>
      <c r="C854" s="52">
        <v>62</v>
      </c>
      <c r="D854" s="1" t="s">
        <v>1010</v>
      </c>
      <c r="E854" s="3">
        <v>46058</v>
      </c>
      <c r="F854" s="12">
        <v>46058.258576388886</v>
      </c>
      <c r="G854" s="12" t="str">
        <f t="shared" si="39"/>
        <v>FEBRERO</v>
      </c>
      <c r="H854" s="1">
        <v>901404801</v>
      </c>
      <c r="I854" s="1" t="s">
        <v>1011</v>
      </c>
      <c r="J854" s="35">
        <f t="shared" si="41"/>
        <v>33661928</v>
      </c>
      <c r="K854" s="35">
        <v>6395766.3200000003</v>
      </c>
      <c r="L854" s="35">
        <v>40057694.32</v>
      </c>
      <c r="M854" s="1" t="s">
        <v>195</v>
      </c>
      <c r="N854" s="3">
        <v>46058</v>
      </c>
      <c r="O854" s="1">
        <f t="shared" si="40"/>
        <v>0</v>
      </c>
      <c r="P854" s="1" t="s">
        <v>479</v>
      </c>
      <c r="Q854" s="1"/>
      <c r="R854" s="1"/>
      <c r="S854" s="1"/>
      <c r="T854" s="1"/>
      <c r="U854" s="3"/>
      <c r="V854" s="1"/>
      <c r="W854" s="1"/>
      <c r="X854" s="1" t="s">
        <v>1122</v>
      </c>
    </row>
    <row r="855" spans="1:24" hidden="1">
      <c r="A855" s="1" t="s">
        <v>26</v>
      </c>
      <c r="B855" s="1" t="s">
        <v>1415</v>
      </c>
      <c r="C855" s="52">
        <v>73897442</v>
      </c>
      <c r="D855" s="1" t="s">
        <v>255</v>
      </c>
      <c r="E855" s="3">
        <v>46058</v>
      </c>
      <c r="F855" s="12">
        <v>46058.009317129632</v>
      </c>
      <c r="G855" s="12" t="str">
        <f t="shared" si="39"/>
        <v>FEBRERO</v>
      </c>
      <c r="H855" s="1">
        <v>900843898</v>
      </c>
      <c r="I855" s="1" t="s">
        <v>256</v>
      </c>
      <c r="J855" s="35">
        <f t="shared" si="41"/>
        <v>24454.62</v>
      </c>
      <c r="K855" s="35">
        <v>4646.38</v>
      </c>
      <c r="L855" s="35">
        <v>29101</v>
      </c>
      <c r="M855" s="1" t="s">
        <v>54</v>
      </c>
      <c r="N855" s="3"/>
      <c r="O855" s="1">
        <f t="shared" si="40"/>
        <v>0</v>
      </c>
      <c r="P855" s="1"/>
      <c r="Q855" s="1"/>
      <c r="R855" s="1"/>
      <c r="S855" s="1"/>
      <c r="T855" s="1"/>
      <c r="U855" s="3"/>
      <c r="V855" s="1"/>
      <c r="W855" s="1"/>
      <c r="X855" s="1"/>
    </row>
    <row r="856" spans="1:24" hidden="1">
      <c r="A856" s="1" t="s">
        <v>26</v>
      </c>
      <c r="B856" s="1" t="s">
        <v>1416</v>
      </c>
      <c r="C856" s="52">
        <v>409</v>
      </c>
      <c r="D856" s="1" t="s">
        <v>276</v>
      </c>
      <c r="E856" s="3">
        <v>46059</v>
      </c>
      <c r="F856" s="12">
        <v>46059.95890046296</v>
      </c>
      <c r="G856" s="12" t="str">
        <f t="shared" si="39"/>
        <v>FEBRERO</v>
      </c>
      <c r="H856" s="1">
        <v>901847080</v>
      </c>
      <c r="I856" s="1" t="s">
        <v>277</v>
      </c>
      <c r="J856" s="35">
        <f t="shared" si="41"/>
        <v>4020000</v>
      </c>
      <c r="K856" s="35">
        <v>763800</v>
      </c>
      <c r="L856" s="35">
        <v>4783800</v>
      </c>
      <c r="M856" s="1" t="s">
        <v>9455</v>
      </c>
      <c r="N856" s="3">
        <v>46063</v>
      </c>
      <c r="O856" s="1">
        <f t="shared" si="40"/>
        <v>4</v>
      </c>
      <c r="P856" s="1" t="s">
        <v>66</v>
      </c>
      <c r="Q856" s="1"/>
      <c r="R856" s="1"/>
      <c r="S856" s="1"/>
      <c r="T856" s="1"/>
      <c r="U856" s="3">
        <v>46066</v>
      </c>
      <c r="V856" s="1" t="s">
        <v>39</v>
      </c>
      <c r="W856" s="1"/>
      <c r="X856" s="1" t="s">
        <v>1122</v>
      </c>
    </row>
    <row r="857" spans="1:24" hidden="1">
      <c r="A857" s="1" t="s">
        <v>26</v>
      </c>
      <c r="B857" s="1" t="s">
        <v>1417</v>
      </c>
      <c r="C857" s="52">
        <v>408</v>
      </c>
      <c r="D857" s="1" t="s">
        <v>276</v>
      </c>
      <c r="E857" s="3">
        <v>46059</v>
      </c>
      <c r="F857" s="12">
        <v>46059.957604166666</v>
      </c>
      <c r="G857" s="12" t="str">
        <f t="shared" si="39"/>
        <v>FEBRERO</v>
      </c>
      <c r="H857" s="1">
        <v>901847080</v>
      </c>
      <c r="I857" s="1" t="s">
        <v>277</v>
      </c>
      <c r="J857" s="35">
        <f t="shared" si="41"/>
        <v>2578000</v>
      </c>
      <c r="K857" s="35">
        <v>489820</v>
      </c>
      <c r="L857" s="35">
        <v>3067820</v>
      </c>
      <c r="M857" s="1" t="s">
        <v>9455</v>
      </c>
      <c r="N857" s="3">
        <v>46063</v>
      </c>
      <c r="O857" s="1">
        <f t="shared" si="40"/>
        <v>4</v>
      </c>
      <c r="P857" s="1" t="s">
        <v>66</v>
      </c>
      <c r="Q857" s="1"/>
      <c r="R857" s="1"/>
      <c r="S857" s="1"/>
      <c r="T857" s="1"/>
      <c r="U857" s="3">
        <v>46066</v>
      </c>
      <c r="V857" s="1" t="s">
        <v>39</v>
      </c>
      <c r="W857" s="1"/>
      <c r="X857" s="1" t="s">
        <v>1122</v>
      </c>
    </row>
    <row r="858" spans="1:24" hidden="1">
      <c r="A858" s="1" t="s">
        <v>26</v>
      </c>
      <c r="B858" s="1" t="s">
        <v>1418</v>
      </c>
      <c r="C858" s="52">
        <v>5960</v>
      </c>
      <c r="D858" s="1"/>
      <c r="E858" s="3">
        <v>46059</v>
      </c>
      <c r="F858" s="12">
        <v>46059.874421296299</v>
      </c>
      <c r="G858" s="12" t="str">
        <f t="shared" si="39"/>
        <v>FEBRERO</v>
      </c>
      <c r="H858" s="1">
        <v>32150739</v>
      </c>
      <c r="I858" s="1" t="s">
        <v>400</v>
      </c>
      <c r="J858" s="35">
        <f t="shared" si="41"/>
        <v>106500</v>
      </c>
      <c r="K858" s="35">
        <v>0</v>
      </c>
      <c r="L858" s="35">
        <v>106500</v>
      </c>
      <c r="M858" s="1" t="s">
        <v>199</v>
      </c>
      <c r="N858" s="3">
        <v>46064</v>
      </c>
      <c r="O858" s="1">
        <f t="shared" si="40"/>
        <v>5</v>
      </c>
      <c r="P858" s="1" t="s">
        <v>66</v>
      </c>
      <c r="Q858" s="1"/>
      <c r="R858" s="1"/>
      <c r="S858" s="1"/>
      <c r="T858" s="1"/>
      <c r="U858" s="3">
        <v>46065</v>
      </c>
      <c r="V858" s="1" t="s">
        <v>39</v>
      </c>
      <c r="W858" s="1"/>
      <c r="X858" s="1" t="s">
        <v>1122</v>
      </c>
    </row>
    <row r="859" spans="1:24" hidden="1">
      <c r="A859" s="1" t="s">
        <v>26</v>
      </c>
      <c r="B859" s="1" t="s">
        <v>1419</v>
      </c>
      <c r="C859" s="52">
        <v>751</v>
      </c>
      <c r="D859" s="1" t="s">
        <v>227</v>
      </c>
      <c r="E859" s="3">
        <v>46059</v>
      </c>
      <c r="F859" s="12">
        <v>46059.805254629631</v>
      </c>
      <c r="G859" s="12" t="str">
        <f t="shared" si="39"/>
        <v>FEBRERO</v>
      </c>
      <c r="H859" s="1">
        <v>900049081</v>
      </c>
      <c r="I859" s="1" t="s">
        <v>711</v>
      </c>
      <c r="J859" s="35">
        <f t="shared" si="41"/>
        <v>4071000</v>
      </c>
      <c r="K859" s="35">
        <v>773490</v>
      </c>
      <c r="L859" s="35">
        <v>4844490</v>
      </c>
      <c r="M859" s="1" t="s">
        <v>9455</v>
      </c>
      <c r="N859" s="3">
        <v>46063</v>
      </c>
      <c r="O859" s="1">
        <f t="shared" si="40"/>
        <v>4</v>
      </c>
      <c r="P859" s="1" t="s">
        <v>66</v>
      </c>
      <c r="Q859" s="1"/>
      <c r="R859" s="1"/>
      <c r="S859" s="1"/>
      <c r="T859" s="1"/>
      <c r="U859" s="3">
        <v>46066</v>
      </c>
      <c r="V859" s="1" t="s">
        <v>39</v>
      </c>
      <c r="W859" s="1"/>
      <c r="X859" s="1" t="s">
        <v>1122</v>
      </c>
    </row>
    <row r="860" spans="1:24" hidden="1">
      <c r="A860" s="1" t="s">
        <v>26</v>
      </c>
      <c r="B860" s="1" t="s">
        <v>1420</v>
      </c>
      <c r="C860" s="52">
        <v>750</v>
      </c>
      <c r="D860" s="1" t="s">
        <v>227</v>
      </c>
      <c r="E860" s="3">
        <v>46059</v>
      </c>
      <c r="F860" s="12">
        <v>46059.78633101852</v>
      </c>
      <c r="G860" s="12" t="str">
        <f t="shared" si="39"/>
        <v>FEBRERO</v>
      </c>
      <c r="H860" s="1">
        <v>900049081</v>
      </c>
      <c r="I860" s="1" t="s">
        <v>711</v>
      </c>
      <c r="J860" s="35">
        <f t="shared" si="41"/>
        <v>2688000</v>
      </c>
      <c r="K860" s="35">
        <v>510720</v>
      </c>
      <c r="L860" s="35">
        <v>3198720</v>
      </c>
      <c r="M860" s="1" t="s">
        <v>9455</v>
      </c>
      <c r="N860" s="3">
        <v>46063</v>
      </c>
      <c r="O860" s="1">
        <f t="shared" si="40"/>
        <v>4</v>
      </c>
      <c r="P860" s="1" t="s">
        <v>66</v>
      </c>
      <c r="Q860" s="1"/>
      <c r="R860" s="1"/>
      <c r="S860" s="1"/>
      <c r="T860" s="1"/>
      <c r="U860" s="3">
        <v>46066</v>
      </c>
      <c r="V860" s="1" t="s">
        <v>39</v>
      </c>
      <c r="W860" s="1"/>
      <c r="X860" s="1" t="s">
        <v>1122</v>
      </c>
    </row>
    <row r="861" spans="1:24" hidden="1">
      <c r="A861" s="1" t="s">
        <v>26</v>
      </c>
      <c r="B861" s="1" t="s">
        <v>1421</v>
      </c>
      <c r="C861" s="52">
        <v>61481</v>
      </c>
      <c r="D861" s="1" t="s">
        <v>1422</v>
      </c>
      <c r="E861" s="3">
        <v>46059</v>
      </c>
      <c r="F861" s="12">
        <v>46059.753449074073</v>
      </c>
      <c r="G861" s="12" t="str">
        <f t="shared" si="39"/>
        <v>FEBRERO</v>
      </c>
      <c r="H861" s="1">
        <v>860509514</v>
      </c>
      <c r="I861" s="1" t="s">
        <v>1423</v>
      </c>
      <c r="J861" s="35">
        <f t="shared" si="41"/>
        <v>245546.22</v>
      </c>
      <c r="K861" s="35">
        <v>46653.78</v>
      </c>
      <c r="L861" s="35">
        <v>292200</v>
      </c>
      <c r="M861" s="1" t="s">
        <v>37</v>
      </c>
      <c r="N861" s="3">
        <v>46064</v>
      </c>
      <c r="O861" s="1">
        <f t="shared" si="40"/>
        <v>5</v>
      </c>
      <c r="P861" s="1" t="s">
        <v>66</v>
      </c>
      <c r="Q861" s="1"/>
      <c r="R861" s="1"/>
      <c r="S861" s="1"/>
      <c r="T861" s="1"/>
      <c r="U861" s="3">
        <v>46065</v>
      </c>
      <c r="V861" s="1" t="s">
        <v>39</v>
      </c>
      <c r="W861" s="1"/>
      <c r="X861" s="1" t="s">
        <v>1122</v>
      </c>
    </row>
    <row r="862" spans="1:24" hidden="1">
      <c r="A862" s="1" t="s">
        <v>26</v>
      </c>
      <c r="B862" s="1" t="s">
        <v>1424</v>
      </c>
      <c r="C862" s="52">
        <v>172556677</v>
      </c>
      <c r="D862" s="1" t="s">
        <v>933</v>
      </c>
      <c r="E862" s="3">
        <v>46059</v>
      </c>
      <c r="F862" s="12">
        <v>46059.747164351851</v>
      </c>
      <c r="G862" s="12" t="str">
        <f t="shared" si="39"/>
        <v>FEBRERO</v>
      </c>
      <c r="H862" s="1">
        <v>830114921</v>
      </c>
      <c r="I862" s="1" t="s">
        <v>934</v>
      </c>
      <c r="J862" s="35">
        <f t="shared" si="41"/>
        <v>45428.44</v>
      </c>
      <c r="K862" s="35">
        <v>8471.56</v>
      </c>
      <c r="L862" s="35">
        <v>53900</v>
      </c>
      <c r="M862" s="1" t="s">
        <v>65</v>
      </c>
      <c r="N862" s="3">
        <v>46064</v>
      </c>
      <c r="O862" s="1">
        <f t="shared" si="40"/>
        <v>5</v>
      </c>
      <c r="P862" s="1" t="s">
        <v>90</v>
      </c>
      <c r="Q862" s="1"/>
      <c r="R862" s="1"/>
      <c r="S862" s="1"/>
      <c r="T862" s="1"/>
      <c r="U862" s="3">
        <v>46065</v>
      </c>
      <c r="V862" s="1" t="s">
        <v>39</v>
      </c>
      <c r="W862" s="1"/>
      <c r="X862" s="1" t="s">
        <v>1122</v>
      </c>
    </row>
    <row r="863" spans="1:24" hidden="1">
      <c r="A863" s="1" t="s">
        <v>26</v>
      </c>
      <c r="B863" s="1" t="s">
        <v>1425</v>
      </c>
      <c r="C863" s="52">
        <v>8112</v>
      </c>
      <c r="D863" s="1"/>
      <c r="E863" s="3">
        <v>46059</v>
      </c>
      <c r="F863" s="12">
        <v>46059.7108912037</v>
      </c>
      <c r="G863" s="12" t="str">
        <f t="shared" si="39"/>
        <v>FEBRERO</v>
      </c>
      <c r="H863" s="1">
        <v>901360705</v>
      </c>
      <c r="I863" s="1" t="s">
        <v>877</v>
      </c>
      <c r="J863" s="35">
        <f t="shared" si="41"/>
        <v>358500</v>
      </c>
      <c r="K863" s="35">
        <v>68115</v>
      </c>
      <c r="L863" s="35">
        <v>426615</v>
      </c>
      <c r="M863" s="1" t="s">
        <v>70</v>
      </c>
      <c r="N863" s="3">
        <v>46064</v>
      </c>
      <c r="O863" s="1">
        <f t="shared" si="40"/>
        <v>5</v>
      </c>
      <c r="P863" s="1" t="s">
        <v>66</v>
      </c>
      <c r="Q863" s="1"/>
      <c r="R863" s="1"/>
      <c r="S863" s="1"/>
      <c r="T863" s="1"/>
      <c r="U863" s="3">
        <v>46066</v>
      </c>
      <c r="V863" s="1" t="s">
        <v>39</v>
      </c>
      <c r="W863" s="1"/>
      <c r="X863" s="1" t="s">
        <v>1122</v>
      </c>
    </row>
    <row r="864" spans="1:24" hidden="1">
      <c r="A864" s="1" t="s">
        <v>26</v>
      </c>
      <c r="B864" s="1" t="s">
        <v>1426</v>
      </c>
      <c r="C864" s="52">
        <v>3761</v>
      </c>
      <c r="D864" s="1" t="s">
        <v>722</v>
      </c>
      <c r="E864" s="3">
        <v>46059</v>
      </c>
      <c r="F864" s="12">
        <v>46059.68917824074</v>
      </c>
      <c r="G864" s="12" t="str">
        <f t="shared" si="39"/>
        <v>FEBRERO</v>
      </c>
      <c r="H864" s="1">
        <v>890904603</v>
      </c>
      <c r="I864" s="1" t="s">
        <v>723</v>
      </c>
      <c r="J864" s="35">
        <f t="shared" si="41"/>
        <v>2553555</v>
      </c>
      <c r="K864" s="35">
        <v>485175</v>
      </c>
      <c r="L864" s="35">
        <v>3038730</v>
      </c>
      <c r="M864" s="1" t="s">
        <v>70</v>
      </c>
      <c r="N864" s="3">
        <v>46063</v>
      </c>
      <c r="O864" s="1">
        <f t="shared" si="40"/>
        <v>4</v>
      </c>
      <c r="P864" s="1" t="s">
        <v>66</v>
      </c>
      <c r="Q864" s="1"/>
      <c r="R864" s="1"/>
      <c r="S864" s="1"/>
      <c r="T864" s="1"/>
      <c r="U864" s="3">
        <v>46066</v>
      </c>
      <c r="V864" s="1" t="s">
        <v>39</v>
      </c>
      <c r="W864" s="1"/>
      <c r="X864" s="1" t="s">
        <v>1122</v>
      </c>
    </row>
    <row r="865" spans="1:24" hidden="1">
      <c r="A865" s="1" t="s">
        <v>736</v>
      </c>
      <c r="B865" s="1" t="s">
        <v>1427</v>
      </c>
      <c r="C865" s="52">
        <v>84570514</v>
      </c>
      <c r="D865" s="1" t="s">
        <v>738</v>
      </c>
      <c r="E865" s="3">
        <v>46059</v>
      </c>
      <c r="F865" s="12">
        <v>46059.681435185186</v>
      </c>
      <c r="G865" s="12" t="str">
        <f t="shared" si="39"/>
        <v>FEBRERO</v>
      </c>
      <c r="H865" s="1">
        <v>900219834</v>
      </c>
      <c r="I865" s="1" t="s">
        <v>739</v>
      </c>
      <c r="J865" s="35">
        <f t="shared" si="41"/>
        <v>26300</v>
      </c>
      <c r="K865" s="35">
        <v>0</v>
      </c>
      <c r="L865" s="35">
        <v>26300</v>
      </c>
      <c r="M865" s="1" t="s">
        <v>70</v>
      </c>
      <c r="N865" s="3">
        <v>46063</v>
      </c>
      <c r="O865" s="1">
        <f t="shared" si="40"/>
        <v>4</v>
      </c>
      <c r="P865" s="1" t="s">
        <v>66</v>
      </c>
      <c r="Q865" s="1"/>
      <c r="R865" s="1"/>
      <c r="S865" s="1"/>
      <c r="T865" s="1"/>
      <c r="U865" s="3">
        <v>46066</v>
      </c>
      <c r="V865" s="1" t="s">
        <v>39</v>
      </c>
      <c r="W865" s="1"/>
      <c r="X865" s="1" t="s">
        <v>1122</v>
      </c>
    </row>
    <row r="866" spans="1:24" hidden="1">
      <c r="A866" s="1" t="s">
        <v>26</v>
      </c>
      <c r="B866" s="1" t="s">
        <v>1428</v>
      </c>
      <c r="C866" s="52">
        <v>1231</v>
      </c>
      <c r="D866" s="1" t="s">
        <v>28</v>
      </c>
      <c r="E866" s="3">
        <v>46059</v>
      </c>
      <c r="F866" s="12">
        <v>46059.677407407406</v>
      </c>
      <c r="G866" s="12" t="str">
        <f t="shared" si="39"/>
        <v>FEBRERO</v>
      </c>
      <c r="H866" s="1">
        <v>860404607</v>
      </c>
      <c r="I866" s="1" t="s">
        <v>1429</v>
      </c>
      <c r="J866" s="35">
        <f t="shared" si="41"/>
        <v>3533500</v>
      </c>
      <c r="K866" s="35">
        <v>0</v>
      </c>
      <c r="L866" s="35">
        <v>3533500</v>
      </c>
      <c r="M866" s="1" t="s">
        <v>58</v>
      </c>
      <c r="N866" s="3">
        <v>46062</v>
      </c>
      <c r="O866" s="1">
        <f t="shared" si="40"/>
        <v>3</v>
      </c>
      <c r="P866" s="1" t="s">
        <v>513</v>
      </c>
      <c r="Q866" s="1"/>
      <c r="R866" s="1"/>
      <c r="S866" s="1"/>
      <c r="T866" s="1"/>
      <c r="U866" s="3">
        <v>46065</v>
      </c>
      <c r="V866" s="1" t="s">
        <v>39</v>
      </c>
      <c r="W866" s="1"/>
      <c r="X866" s="1" t="s">
        <v>1122</v>
      </c>
    </row>
    <row r="867" spans="1:24" hidden="1">
      <c r="A867" s="1" t="s">
        <v>26</v>
      </c>
      <c r="B867" s="1" t="s">
        <v>1430</v>
      </c>
      <c r="C867" s="52">
        <v>9353</v>
      </c>
      <c r="D867" s="1" t="s">
        <v>1431</v>
      </c>
      <c r="E867" s="3">
        <v>46059</v>
      </c>
      <c r="F867" s="12">
        <v>46059.644884259258</v>
      </c>
      <c r="G867" s="12" t="str">
        <f t="shared" si="39"/>
        <v>FEBRERO</v>
      </c>
      <c r="H867" s="1">
        <v>900219834</v>
      </c>
      <c r="I867" s="1" t="s">
        <v>739</v>
      </c>
      <c r="J867" s="35">
        <f t="shared" si="41"/>
        <v>16806.72</v>
      </c>
      <c r="K867" s="35">
        <v>3193.28</v>
      </c>
      <c r="L867" s="35">
        <v>20000</v>
      </c>
      <c r="M867" s="1" t="s">
        <v>70</v>
      </c>
      <c r="N867" s="3">
        <v>46062</v>
      </c>
      <c r="O867" s="1">
        <f t="shared" si="40"/>
        <v>3</v>
      </c>
      <c r="P867" s="1" t="s">
        <v>66</v>
      </c>
      <c r="Q867" s="1"/>
      <c r="R867" s="1"/>
      <c r="S867" s="1"/>
      <c r="T867" s="1"/>
      <c r="U867" s="3">
        <v>46066</v>
      </c>
      <c r="V867" s="1" t="s">
        <v>39</v>
      </c>
      <c r="W867" s="1"/>
      <c r="X867" s="1" t="s">
        <v>1122</v>
      </c>
    </row>
    <row r="868" spans="1:24" hidden="1">
      <c r="A868" s="1" t="s">
        <v>26</v>
      </c>
      <c r="B868" s="1" t="s">
        <v>1432</v>
      </c>
      <c r="C868" s="52">
        <v>6912</v>
      </c>
      <c r="D868" s="1" t="s">
        <v>1054</v>
      </c>
      <c r="E868" s="3">
        <v>46059</v>
      </c>
      <c r="F868" s="12">
        <v>46059.642233796294</v>
      </c>
      <c r="G868" s="12" t="str">
        <f t="shared" si="39"/>
        <v>FEBRERO</v>
      </c>
      <c r="H868" s="1">
        <v>900014015</v>
      </c>
      <c r="I868" s="1" t="s">
        <v>1433</v>
      </c>
      <c r="J868" s="35">
        <f t="shared" si="41"/>
        <v>3200000</v>
      </c>
      <c r="K868" s="35">
        <v>608000</v>
      </c>
      <c r="L868" s="35">
        <v>3808000</v>
      </c>
      <c r="M868" s="1" t="s">
        <v>9455</v>
      </c>
      <c r="N868" s="3">
        <v>46063</v>
      </c>
      <c r="O868" s="1">
        <f t="shared" si="40"/>
        <v>4</v>
      </c>
      <c r="P868" s="1" t="s">
        <v>66</v>
      </c>
      <c r="Q868" s="1"/>
      <c r="R868" s="3"/>
      <c r="S868" s="1"/>
      <c r="T868" s="1"/>
      <c r="U868" s="3">
        <v>46066</v>
      </c>
      <c r="V868" s="1" t="s">
        <v>39</v>
      </c>
      <c r="W868" s="1"/>
      <c r="X868" s="1" t="s">
        <v>1122</v>
      </c>
    </row>
    <row r="869" spans="1:24" hidden="1">
      <c r="A869" s="1" t="s">
        <v>26</v>
      </c>
      <c r="B869" s="1" t="s">
        <v>1434</v>
      </c>
      <c r="C869" s="52">
        <v>660618</v>
      </c>
      <c r="D869" s="1" t="s">
        <v>1046</v>
      </c>
      <c r="E869" s="3">
        <v>46059</v>
      </c>
      <c r="F869" s="12">
        <v>46059.639791666668</v>
      </c>
      <c r="G869" s="12" t="str">
        <f t="shared" si="39"/>
        <v>FEBRERO</v>
      </c>
      <c r="H869" s="1">
        <v>890304049</v>
      </c>
      <c r="I869" s="1" t="s">
        <v>1047</v>
      </c>
      <c r="J869" s="35">
        <f t="shared" si="41"/>
        <v>1798850</v>
      </c>
      <c r="K869" s="35">
        <v>0</v>
      </c>
      <c r="L869" s="35">
        <v>1798850</v>
      </c>
      <c r="M869" s="1" t="s">
        <v>128</v>
      </c>
      <c r="N869" s="3">
        <v>46070</v>
      </c>
      <c r="O869" s="1">
        <f t="shared" si="40"/>
        <v>11</v>
      </c>
      <c r="P869" s="1" t="s">
        <v>134</v>
      </c>
      <c r="Q869" s="1"/>
      <c r="R869" s="1"/>
      <c r="S869" s="1"/>
      <c r="T869" s="1"/>
      <c r="U869" s="3">
        <v>46071</v>
      </c>
      <c r="V869" s="1" t="s">
        <v>39</v>
      </c>
      <c r="W869" s="1"/>
      <c r="X869" s="1" t="s">
        <v>50</v>
      </c>
    </row>
    <row r="870" spans="1:24" hidden="1">
      <c r="A870" s="1" t="s">
        <v>26</v>
      </c>
      <c r="B870" s="1" t="s">
        <v>1435</v>
      </c>
      <c r="C870" s="52">
        <v>6911</v>
      </c>
      <c r="D870" s="1" t="s">
        <v>1054</v>
      </c>
      <c r="E870" s="3">
        <v>46059</v>
      </c>
      <c r="F870" s="12">
        <v>46059.633831018517</v>
      </c>
      <c r="G870" s="12" t="str">
        <f t="shared" si="39"/>
        <v>FEBRERO</v>
      </c>
      <c r="H870" s="1">
        <v>900014015</v>
      </c>
      <c r="I870" s="1" t="s">
        <v>1433</v>
      </c>
      <c r="J870" s="35">
        <f t="shared" si="41"/>
        <v>7200000</v>
      </c>
      <c r="K870" s="35">
        <v>1368000</v>
      </c>
      <c r="L870" s="35">
        <v>8568000</v>
      </c>
      <c r="M870" s="1" t="s">
        <v>9455</v>
      </c>
      <c r="N870" s="3">
        <v>46063</v>
      </c>
      <c r="O870" s="1">
        <f t="shared" si="40"/>
        <v>4</v>
      </c>
      <c r="P870" s="1" t="s">
        <v>66</v>
      </c>
      <c r="Q870" s="1"/>
      <c r="R870" s="1"/>
      <c r="S870" s="1"/>
      <c r="T870" s="1"/>
      <c r="U870" s="3">
        <v>46071</v>
      </c>
      <c r="V870" s="1" t="s">
        <v>39</v>
      </c>
      <c r="W870" s="1"/>
      <c r="X870" s="1" t="s">
        <v>1122</v>
      </c>
    </row>
    <row r="871" spans="1:24" hidden="1">
      <c r="A871" s="1" t="s">
        <v>26</v>
      </c>
      <c r="B871" s="1" t="s">
        <v>1436</v>
      </c>
      <c r="C871" s="52">
        <v>343679</v>
      </c>
      <c r="D871" s="1" t="s">
        <v>336</v>
      </c>
      <c r="E871" s="3">
        <v>46059</v>
      </c>
      <c r="F871" s="12">
        <v>46059.632962962962</v>
      </c>
      <c r="G871" s="12" t="str">
        <f t="shared" si="39"/>
        <v>FEBRERO</v>
      </c>
      <c r="H871" s="1">
        <v>800049074</v>
      </c>
      <c r="I871" s="1" t="s">
        <v>337</v>
      </c>
      <c r="J871" s="35">
        <f t="shared" si="41"/>
        <v>1140999</v>
      </c>
      <c r="K871" s="35">
        <v>216790</v>
      </c>
      <c r="L871" s="35">
        <v>1357789</v>
      </c>
      <c r="M871" s="1" t="s">
        <v>70</v>
      </c>
      <c r="N871" s="3">
        <v>46064</v>
      </c>
      <c r="O871" s="1">
        <f t="shared" si="40"/>
        <v>5</v>
      </c>
      <c r="P871" s="1" t="s">
        <v>66</v>
      </c>
      <c r="Q871" s="1"/>
      <c r="R871" s="1"/>
      <c r="S871" s="1"/>
      <c r="T871" s="1"/>
      <c r="U871" s="3">
        <v>46066</v>
      </c>
      <c r="V871" s="1" t="s">
        <v>39</v>
      </c>
      <c r="W871" s="1"/>
      <c r="X871" s="1" t="s">
        <v>1122</v>
      </c>
    </row>
    <row r="872" spans="1:24" hidden="1">
      <c r="A872" s="1" t="s">
        <v>26</v>
      </c>
      <c r="B872" s="1" t="s">
        <v>1437</v>
      </c>
      <c r="C872" s="53">
        <v>74262</v>
      </c>
      <c r="D872" s="1" t="s">
        <v>1438</v>
      </c>
      <c r="E872" s="3">
        <v>46059</v>
      </c>
      <c r="F872" s="12">
        <v>46059.623032407406</v>
      </c>
      <c r="G872" s="12" t="str">
        <f t="shared" si="39"/>
        <v>FEBRERO</v>
      </c>
      <c r="H872" s="1">
        <v>800065567</v>
      </c>
      <c r="I872" s="1" t="s">
        <v>1439</v>
      </c>
      <c r="J872" s="35">
        <f t="shared" si="41"/>
        <v>122100</v>
      </c>
      <c r="K872" s="35">
        <v>0</v>
      </c>
      <c r="L872" s="35">
        <v>122100</v>
      </c>
      <c r="M872" s="1" t="s">
        <v>54</v>
      </c>
      <c r="N872" s="3"/>
      <c r="O872" s="1">
        <f t="shared" si="40"/>
        <v>0</v>
      </c>
      <c r="P872" s="1"/>
      <c r="Q872" s="1"/>
      <c r="R872" s="1"/>
      <c r="S872" s="1"/>
      <c r="T872" s="1"/>
      <c r="U872" s="3"/>
      <c r="V872" s="1"/>
      <c r="W872" s="1"/>
      <c r="X872" s="1"/>
    </row>
    <row r="873" spans="1:24" hidden="1">
      <c r="A873" s="1" t="s">
        <v>26</v>
      </c>
      <c r="B873" s="1" t="s">
        <v>1440</v>
      </c>
      <c r="C873" s="53">
        <v>60856</v>
      </c>
      <c r="D873" s="1" t="s">
        <v>1441</v>
      </c>
      <c r="E873" s="3">
        <v>46059</v>
      </c>
      <c r="F873" s="12">
        <v>46059.601979166669</v>
      </c>
      <c r="G873" s="12" t="str">
        <f t="shared" si="39"/>
        <v>FEBRERO</v>
      </c>
      <c r="H873" s="1">
        <v>901021295</v>
      </c>
      <c r="I873" s="1" t="s">
        <v>1442</v>
      </c>
      <c r="J873" s="35">
        <f t="shared" si="41"/>
        <v>1933</v>
      </c>
      <c r="K873" s="35">
        <v>367</v>
      </c>
      <c r="L873" s="35">
        <v>2300</v>
      </c>
      <c r="M873" s="1" t="s">
        <v>54</v>
      </c>
      <c r="N873" s="3"/>
      <c r="O873" s="1">
        <f t="shared" si="40"/>
        <v>0</v>
      </c>
      <c r="P873" s="1"/>
      <c r="Q873" s="1"/>
      <c r="R873" s="1"/>
      <c r="S873" s="1"/>
      <c r="T873" s="1"/>
      <c r="U873" s="3"/>
      <c r="V873" s="1"/>
      <c r="W873" s="1"/>
      <c r="X873" s="1"/>
    </row>
    <row r="874" spans="1:24" hidden="1">
      <c r="A874" s="1" t="s">
        <v>26</v>
      </c>
      <c r="B874" s="1" t="s">
        <v>1443</v>
      </c>
      <c r="C874" s="52">
        <v>3671</v>
      </c>
      <c r="D874" s="1" t="s">
        <v>28</v>
      </c>
      <c r="E874" s="3">
        <v>46059</v>
      </c>
      <c r="F874" s="12">
        <v>46059.592280092591</v>
      </c>
      <c r="G874" s="12" t="str">
        <f t="shared" si="39"/>
        <v>FEBRERO</v>
      </c>
      <c r="H874" s="1">
        <v>900667384</v>
      </c>
      <c r="I874" s="1" t="s">
        <v>198</v>
      </c>
      <c r="J874" s="35">
        <f t="shared" si="41"/>
        <v>1750905</v>
      </c>
      <c r="K874" s="35">
        <v>332671.95</v>
      </c>
      <c r="L874" s="35">
        <v>2083576.95</v>
      </c>
      <c r="M874" s="1" t="s">
        <v>195</v>
      </c>
      <c r="N874" s="3">
        <v>46062</v>
      </c>
      <c r="O874" s="1">
        <f t="shared" si="40"/>
        <v>3</v>
      </c>
      <c r="P874" s="1" t="s">
        <v>479</v>
      </c>
      <c r="Q874" s="1"/>
      <c r="R874" s="1"/>
      <c r="S874" s="1"/>
      <c r="T874" s="1"/>
      <c r="U874" s="3">
        <v>46062</v>
      </c>
      <c r="V874" s="1" t="s">
        <v>39</v>
      </c>
      <c r="W874" s="1"/>
      <c r="X874" s="1" t="s">
        <v>1122</v>
      </c>
    </row>
    <row r="875" spans="1:24" hidden="1">
      <c r="A875" s="1" t="s">
        <v>26</v>
      </c>
      <c r="B875" s="1" t="s">
        <v>1444</v>
      </c>
      <c r="C875" s="52">
        <v>564300</v>
      </c>
      <c r="D875" s="1" t="s">
        <v>159</v>
      </c>
      <c r="E875" s="3">
        <v>46059</v>
      </c>
      <c r="F875" s="12">
        <v>46059.570914351854</v>
      </c>
      <c r="G875" s="12" t="str">
        <f t="shared" si="39"/>
        <v>FEBRERO</v>
      </c>
      <c r="H875" s="1">
        <v>890800788</v>
      </c>
      <c r="I875" s="1" t="s">
        <v>160</v>
      </c>
      <c r="J875" s="35">
        <f t="shared" si="41"/>
        <v>690000</v>
      </c>
      <c r="K875" s="35">
        <v>131100</v>
      </c>
      <c r="L875" s="35">
        <v>821100</v>
      </c>
      <c r="M875" s="1" t="s">
        <v>70</v>
      </c>
      <c r="N875" s="3">
        <v>46063</v>
      </c>
      <c r="O875" s="1">
        <f t="shared" si="40"/>
        <v>4</v>
      </c>
      <c r="P875" s="1" t="s">
        <v>66</v>
      </c>
      <c r="Q875" s="1"/>
      <c r="R875" s="1"/>
      <c r="S875" s="1"/>
      <c r="T875" s="1"/>
      <c r="U875" s="3">
        <v>46065</v>
      </c>
      <c r="V875" s="1" t="s">
        <v>39</v>
      </c>
      <c r="W875" s="1"/>
      <c r="X875" s="1" t="s">
        <v>1122</v>
      </c>
    </row>
    <row r="876" spans="1:24" hidden="1">
      <c r="A876" s="1" t="s">
        <v>26</v>
      </c>
      <c r="B876" s="1" t="s">
        <v>1445</v>
      </c>
      <c r="C876" s="52">
        <v>343597</v>
      </c>
      <c r="D876" s="1" t="s">
        <v>336</v>
      </c>
      <c r="E876" s="3">
        <v>46059</v>
      </c>
      <c r="F876" s="12">
        <v>46059.505173611113</v>
      </c>
      <c r="G876" s="12" t="str">
        <f t="shared" si="39"/>
        <v>FEBRERO</v>
      </c>
      <c r="H876" s="1">
        <v>800049074</v>
      </c>
      <c r="I876" s="1" t="s">
        <v>337</v>
      </c>
      <c r="J876" s="35">
        <f t="shared" si="41"/>
        <v>599626</v>
      </c>
      <c r="K876" s="35">
        <v>43342</v>
      </c>
      <c r="L876" s="35">
        <v>642968</v>
      </c>
      <c r="M876" s="1" t="s">
        <v>70</v>
      </c>
      <c r="N876" s="3">
        <v>46063</v>
      </c>
      <c r="O876" s="1">
        <f t="shared" si="40"/>
        <v>4</v>
      </c>
      <c r="P876" s="1" t="s">
        <v>66</v>
      </c>
      <c r="Q876" s="1"/>
      <c r="R876" s="1"/>
      <c r="S876" s="1"/>
      <c r="T876" s="1"/>
      <c r="U876" s="3">
        <v>46065</v>
      </c>
      <c r="V876" s="1" t="s">
        <v>39</v>
      </c>
      <c r="W876" s="1"/>
      <c r="X876" s="1" t="s">
        <v>1122</v>
      </c>
    </row>
    <row r="877" spans="1:24" hidden="1">
      <c r="A877" s="1" t="s">
        <v>26</v>
      </c>
      <c r="B877" s="1" t="s">
        <v>1446</v>
      </c>
      <c r="C877" s="52">
        <v>35</v>
      </c>
      <c r="D877" s="1" t="s">
        <v>28</v>
      </c>
      <c r="E877" s="3">
        <v>46059</v>
      </c>
      <c r="F877" s="12">
        <v>46059.487928240742</v>
      </c>
      <c r="G877" s="12" t="str">
        <f t="shared" si="39"/>
        <v>FEBRERO</v>
      </c>
      <c r="H877" s="1">
        <v>901995498</v>
      </c>
      <c r="I877" s="1" t="s">
        <v>504</v>
      </c>
      <c r="J877" s="35">
        <f t="shared" si="41"/>
        <v>2973880</v>
      </c>
      <c r="K877" s="35">
        <v>0</v>
      </c>
      <c r="L877" s="35">
        <v>2973880</v>
      </c>
      <c r="M877" s="1" t="s">
        <v>58</v>
      </c>
      <c r="N877" s="3">
        <v>46079</v>
      </c>
      <c r="O877" s="1">
        <f t="shared" si="40"/>
        <v>20</v>
      </c>
      <c r="P877" s="1" t="s">
        <v>66</v>
      </c>
      <c r="Q877" s="1"/>
      <c r="R877" s="1"/>
      <c r="S877" s="1"/>
      <c r="T877" s="1"/>
      <c r="U877" s="3"/>
      <c r="V877" s="1"/>
      <c r="W877" s="1"/>
      <c r="X877" s="1" t="s">
        <v>50</v>
      </c>
    </row>
    <row r="878" spans="1:24" hidden="1">
      <c r="A878" s="1" t="s">
        <v>26</v>
      </c>
      <c r="B878" s="1" t="s">
        <v>1447</v>
      </c>
      <c r="C878" s="52">
        <v>257441</v>
      </c>
      <c r="D878" s="1" t="s">
        <v>1070</v>
      </c>
      <c r="E878" s="3">
        <v>46059</v>
      </c>
      <c r="F878" s="12">
        <v>46059.458298611113</v>
      </c>
      <c r="G878" s="12" t="str">
        <f t="shared" si="39"/>
        <v>FEBRERO</v>
      </c>
      <c r="H878" s="1">
        <v>890907841</v>
      </c>
      <c r="I878" s="1" t="s">
        <v>1071</v>
      </c>
      <c r="J878" s="35">
        <f t="shared" si="41"/>
        <v>15808</v>
      </c>
      <c r="K878" s="35">
        <v>3004</v>
      </c>
      <c r="L878" s="35">
        <v>18812</v>
      </c>
      <c r="M878" s="1" t="s">
        <v>9455</v>
      </c>
      <c r="N878" s="3">
        <v>46063</v>
      </c>
      <c r="O878" s="1">
        <f t="shared" si="40"/>
        <v>4</v>
      </c>
      <c r="P878" s="1" t="s">
        <v>66</v>
      </c>
      <c r="Q878" s="1"/>
      <c r="R878" s="1"/>
      <c r="S878" s="1"/>
      <c r="T878" s="1"/>
      <c r="U878" s="3">
        <v>46066</v>
      </c>
      <c r="V878" s="1" t="s">
        <v>39</v>
      </c>
      <c r="W878" s="1"/>
      <c r="X878" s="1" t="s">
        <v>1122</v>
      </c>
    </row>
    <row r="879" spans="1:24" hidden="1">
      <c r="A879" s="1" t="s">
        <v>26</v>
      </c>
      <c r="B879" s="1" t="s">
        <v>1448</v>
      </c>
      <c r="C879" s="52">
        <v>564297</v>
      </c>
      <c r="D879" s="1" t="s">
        <v>159</v>
      </c>
      <c r="E879" s="3">
        <v>46059</v>
      </c>
      <c r="F879" s="12">
        <v>46059.490254629629</v>
      </c>
      <c r="G879" s="12" t="str">
        <f t="shared" si="39"/>
        <v>FEBRERO</v>
      </c>
      <c r="H879" s="1">
        <v>890800788</v>
      </c>
      <c r="I879" s="1" t="s">
        <v>160</v>
      </c>
      <c r="J879" s="35">
        <f t="shared" si="41"/>
        <v>138000</v>
      </c>
      <c r="K879" s="35">
        <v>26220</v>
      </c>
      <c r="L879" s="35">
        <v>164220</v>
      </c>
      <c r="M879" s="1" t="s">
        <v>70</v>
      </c>
      <c r="N879" s="3">
        <v>46063</v>
      </c>
      <c r="O879" s="1">
        <f t="shared" si="40"/>
        <v>4</v>
      </c>
      <c r="P879" s="1" t="s">
        <v>66</v>
      </c>
      <c r="Q879" s="1"/>
      <c r="R879" s="1"/>
      <c r="S879" s="1"/>
      <c r="T879" s="1"/>
      <c r="U879" s="3">
        <v>46066</v>
      </c>
      <c r="V879" s="1" t="s">
        <v>39</v>
      </c>
      <c r="W879" s="1"/>
      <c r="X879" s="1" t="s">
        <v>1122</v>
      </c>
    </row>
    <row r="880" spans="1:24" hidden="1">
      <c r="A880" s="1" t="s">
        <v>26</v>
      </c>
      <c r="B880" s="1" t="s">
        <v>1449</v>
      </c>
      <c r="C880" s="52">
        <v>11776</v>
      </c>
      <c r="D880" s="1" t="s">
        <v>28</v>
      </c>
      <c r="E880" s="3">
        <v>46059</v>
      </c>
      <c r="F880" s="12">
        <v>46059.431805555556</v>
      </c>
      <c r="G880" s="12" t="str">
        <f t="shared" si="39"/>
        <v>FEBRERO</v>
      </c>
      <c r="H880" s="1">
        <v>900981037</v>
      </c>
      <c r="I880" s="1" t="s">
        <v>601</v>
      </c>
      <c r="J880" s="35">
        <f t="shared" si="41"/>
        <v>166000</v>
      </c>
      <c r="K880" s="35">
        <v>31540</v>
      </c>
      <c r="L880" s="35">
        <v>197540</v>
      </c>
      <c r="M880" s="1" t="s">
        <v>70</v>
      </c>
      <c r="N880" s="3">
        <v>46063</v>
      </c>
      <c r="O880" s="1">
        <f t="shared" si="40"/>
        <v>4</v>
      </c>
      <c r="P880" s="1" t="s">
        <v>66</v>
      </c>
      <c r="Q880" s="1"/>
      <c r="R880" s="1"/>
      <c r="S880" s="1"/>
      <c r="T880" s="1"/>
      <c r="U880" s="3">
        <v>46066</v>
      </c>
      <c r="V880" s="1" t="s">
        <v>39</v>
      </c>
      <c r="W880" s="1"/>
      <c r="X880" s="1" t="s">
        <v>1122</v>
      </c>
    </row>
    <row r="881" spans="1:24" hidden="1">
      <c r="A881" s="1" t="s">
        <v>26</v>
      </c>
      <c r="B881" s="1" t="s">
        <v>1450</v>
      </c>
      <c r="C881" s="52">
        <v>11775</v>
      </c>
      <c r="D881" s="1" t="s">
        <v>28</v>
      </c>
      <c r="E881" s="3">
        <v>46059</v>
      </c>
      <c r="F881" s="12">
        <v>46059.423819444448</v>
      </c>
      <c r="G881" s="12" t="str">
        <f t="shared" si="39"/>
        <v>FEBRERO</v>
      </c>
      <c r="H881" s="1">
        <v>900981037</v>
      </c>
      <c r="I881" s="1" t="s">
        <v>601</v>
      </c>
      <c r="J881" s="35">
        <f t="shared" si="41"/>
        <v>1192500</v>
      </c>
      <c r="K881" s="35">
        <v>226575</v>
      </c>
      <c r="L881" s="35">
        <v>1419075</v>
      </c>
      <c r="M881" s="1" t="s">
        <v>70</v>
      </c>
      <c r="N881" s="3">
        <v>46063</v>
      </c>
      <c r="O881" s="1">
        <f t="shared" si="40"/>
        <v>4</v>
      </c>
      <c r="P881" s="1" t="s">
        <v>66</v>
      </c>
      <c r="Q881" s="1"/>
      <c r="R881" s="1"/>
      <c r="S881" s="1"/>
      <c r="T881" s="1"/>
      <c r="U881" s="3">
        <v>46066</v>
      </c>
      <c r="V881" s="1" t="s">
        <v>39</v>
      </c>
      <c r="W881" s="1"/>
      <c r="X881" s="1" t="s">
        <v>1122</v>
      </c>
    </row>
    <row r="882" spans="1:24" hidden="1">
      <c r="A882" s="1" t="s">
        <v>26</v>
      </c>
      <c r="B882" s="1" t="s">
        <v>1451</v>
      </c>
      <c r="C882" s="52">
        <v>3561</v>
      </c>
      <c r="D882" s="1" t="s">
        <v>28</v>
      </c>
      <c r="E882" s="3">
        <v>46059</v>
      </c>
      <c r="F882" s="12">
        <v>46059.480902777781</v>
      </c>
      <c r="G882" s="12" t="str">
        <f t="shared" si="39"/>
        <v>FEBRERO</v>
      </c>
      <c r="H882" s="1">
        <v>811027589</v>
      </c>
      <c r="I882" s="1" t="s">
        <v>29</v>
      </c>
      <c r="J882" s="35">
        <f t="shared" si="41"/>
        <v>2203812.5300000003</v>
      </c>
      <c r="K882" s="35">
        <v>418724.47</v>
      </c>
      <c r="L882" s="35">
        <v>2622537</v>
      </c>
      <c r="M882" s="1" t="s">
        <v>1452</v>
      </c>
      <c r="N882" s="3">
        <v>46064</v>
      </c>
      <c r="O882" s="1">
        <f t="shared" si="40"/>
        <v>5</v>
      </c>
      <c r="P882" s="1" t="s">
        <v>1453</v>
      </c>
      <c r="Q882" s="1"/>
      <c r="R882" s="1"/>
      <c r="S882" s="1"/>
      <c r="T882" s="1"/>
      <c r="U882" s="3">
        <v>46065</v>
      </c>
      <c r="V882" s="1" t="s">
        <v>39</v>
      </c>
      <c r="W882" s="1"/>
      <c r="X882" s="1" t="s">
        <v>1122</v>
      </c>
    </row>
    <row r="883" spans="1:24" hidden="1">
      <c r="A883" s="1" t="s">
        <v>26</v>
      </c>
      <c r="B883" s="1" t="s">
        <v>1454</v>
      </c>
      <c r="C883" s="53">
        <v>32524</v>
      </c>
      <c r="D883" s="1" t="s">
        <v>1455</v>
      </c>
      <c r="E883" s="3">
        <v>46059</v>
      </c>
      <c r="F883" s="12">
        <v>46059.466562499998</v>
      </c>
      <c r="G883" s="12" t="str">
        <f t="shared" si="39"/>
        <v>FEBRERO</v>
      </c>
      <c r="H883" s="1">
        <v>900241172</v>
      </c>
      <c r="I883" s="1" t="s">
        <v>1456</v>
      </c>
      <c r="J883" s="35">
        <f t="shared" si="41"/>
        <v>123531</v>
      </c>
      <c r="K883" s="35">
        <v>0</v>
      </c>
      <c r="L883" s="35">
        <v>123531</v>
      </c>
      <c r="M883" s="1" t="s">
        <v>54</v>
      </c>
      <c r="N883" s="3"/>
      <c r="O883" s="1">
        <f t="shared" si="40"/>
        <v>0</v>
      </c>
      <c r="P883" s="1"/>
      <c r="Q883" s="1"/>
      <c r="R883" s="1"/>
      <c r="S883" s="1"/>
      <c r="T883" s="1"/>
      <c r="U883" s="3"/>
      <c r="V883" s="1"/>
      <c r="W883" s="1"/>
      <c r="X883" s="1"/>
    </row>
    <row r="884" spans="1:24" hidden="1">
      <c r="A884" s="1" t="s">
        <v>26</v>
      </c>
      <c r="B884" s="1" t="s">
        <v>1457</v>
      </c>
      <c r="C884" s="53">
        <v>32522</v>
      </c>
      <c r="D884" s="1" t="s">
        <v>1455</v>
      </c>
      <c r="E884" s="3">
        <v>46059</v>
      </c>
      <c r="F884" s="12">
        <v>46059.464953703704</v>
      </c>
      <c r="G884" s="12" t="str">
        <f t="shared" si="39"/>
        <v>FEBRERO</v>
      </c>
      <c r="H884" s="1">
        <v>900241172</v>
      </c>
      <c r="I884" s="1" t="s">
        <v>1456</v>
      </c>
      <c r="J884" s="35">
        <f t="shared" si="41"/>
        <v>114791</v>
      </c>
      <c r="K884" s="35">
        <v>0</v>
      </c>
      <c r="L884" s="35">
        <v>114791</v>
      </c>
      <c r="M884" s="1" t="s">
        <v>54</v>
      </c>
      <c r="N884" s="3"/>
      <c r="O884" s="1">
        <f t="shared" si="40"/>
        <v>0</v>
      </c>
      <c r="P884" s="1"/>
      <c r="Q884" s="1"/>
      <c r="R884" s="1"/>
      <c r="S884" s="1"/>
      <c r="T884" s="1"/>
      <c r="U884" s="3"/>
      <c r="V884" s="1"/>
      <c r="W884" s="1"/>
      <c r="X884" s="1"/>
    </row>
    <row r="885" spans="1:24" hidden="1">
      <c r="A885" s="1" t="s">
        <v>26</v>
      </c>
      <c r="B885" s="1" t="s">
        <v>1458</v>
      </c>
      <c r="C885" s="52">
        <v>564290</v>
      </c>
      <c r="D885" s="1" t="s">
        <v>159</v>
      </c>
      <c r="E885" s="3">
        <v>46059</v>
      </c>
      <c r="F885" s="12">
        <v>46059.446145833332</v>
      </c>
      <c r="G885" s="12" t="str">
        <f t="shared" si="39"/>
        <v>FEBRERO</v>
      </c>
      <c r="H885" s="1">
        <v>890800788</v>
      </c>
      <c r="I885" s="1" t="s">
        <v>160</v>
      </c>
      <c r="J885" s="35">
        <f t="shared" si="41"/>
        <v>115000</v>
      </c>
      <c r="K885" s="35">
        <v>21850</v>
      </c>
      <c r="L885" s="35">
        <v>136850</v>
      </c>
      <c r="M885" s="1" t="s">
        <v>70</v>
      </c>
      <c r="N885" s="3">
        <v>46063</v>
      </c>
      <c r="O885" s="1">
        <f t="shared" si="40"/>
        <v>4</v>
      </c>
      <c r="P885" s="1" t="s">
        <v>66</v>
      </c>
      <c r="Q885" s="1"/>
      <c r="R885" s="3"/>
      <c r="S885" s="1"/>
      <c r="T885" s="1"/>
      <c r="U885" s="3">
        <v>46066</v>
      </c>
      <c r="V885" s="1" t="s">
        <v>39</v>
      </c>
      <c r="W885" s="1"/>
      <c r="X885" s="1" t="s">
        <v>1122</v>
      </c>
    </row>
    <row r="886" spans="1:24" hidden="1">
      <c r="A886" s="1" t="s">
        <v>26</v>
      </c>
      <c r="B886" s="1" t="s">
        <v>1459</v>
      </c>
      <c r="C886" s="52">
        <v>343517</v>
      </c>
      <c r="D886" s="1" t="s">
        <v>336</v>
      </c>
      <c r="E886" s="3">
        <v>46059</v>
      </c>
      <c r="F886" s="12">
        <v>46059.356759259259</v>
      </c>
      <c r="G886" s="12" t="str">
        <f t="shared" si="39"/>
        <v>FEBRERO</v>
      </c>
      <c r="H886" s="1">
        <v>800049074</v>
      </c>
      <c r="I886" s="1" t="s">
        <v>337</v>
      </c>
      <c r="J886" s="35">
        <f t="shared" si="41"/>
        <v>296508</v>
      </c>
      <c r="K886" s="35">
        <v>49619</v>
      </c>
      <c r="L886" s="35">
        <v>346127</v>
      </c>
      <c r="M886" s="1" t="s">
        <v>70</v>
      </c>
      <c r="N886" s="3">
        <v>46064</v>
      </c>
      <c r="O886" s="1">
        <f t="shared" si="40"/>
        <v>5</v>
      </c>
      <c r="P886" s="1" t="s">
        <v>66</v>
      </c>
      <c r="Q886" s="1"/>
      <c r="R886" s="1"/>
      <c r="S886" s="1"/>
      <c r="T886" s="1"/>
      <c r="U886" s="3">
        <v>46066</v>
      </c>
      <c r="V886" s="1" t="s">
        <v>39</v>
      </c>
      <c r="W886" s="1"/>
      <c r="X886" s="1" t="s">
        <v>1122</v>
      </c>
    </row>
    <row r="887" spans="1:24" hidden="1">
      <c r="A887" s="1" t="s">
        <v>26</v>
      </c>
      <c r="B887" s="1" t="s">
        <v>1460</v>
      </c>
      <c r="C887" s="52">
        <v>12940</v>
      </c>
      <c r="D887" s="1" t="s">
        <v>28</v>
      </c>
      <c r="E887" s="3">
        <v>46059</v>
      </c>
      <c r="F887" s="12">
        <v>46059.38921296296</v>
      </c>
      <c r="G887" s="12" t="str">
        <f t="shared" si="39"/>
        <v>FEBRERO</v>
      </c>
      <c r="H887" s="1">
        <v>900045881</v>
      </c>
      <c r="I887" s="1" t="s">
        <v>1405</v>
      </c>
      <c r="J887" s="35">
        <f t="shared" si="41"/>
        <v>312000</v>
      </c>
      <c r="K887" s="35">
        <v>0</v>
      </c>
      <c r="L887" s="35">
        <v>312000</v>
      </c>
      <c r="M887" s="1" t="s">
        <v>110</v>
      </c>
      <c r="N887" s="3">
        <v>46063</v>
      </c>
      <c r="O887" s="1">
        <f t="shared" si="40"/>
        <v>4</v>
      </c>
      <c r="P887" s="1" t="s">
        <v>66</v>
      </c>
      <c r="Q887" s="1"/>
      <c r="R887" s="1"/>
      <c r="S887" s="1"/>
      <c r="T887" s="1"/>
      <c r="U887" s="3"/>
      <c r="V887" s="1"/>
      <c r="W887" s="1"/>
      <c r="X887" s="1"/>
    </row>
    <row r="888" spans="1:24" hidden="1">
      <c r="A888" s="1" t="s">
        <v>82</v>
      </c>
      <c r="B888" s="1" t="s">
        <v>1461</v>
      </c>
      <c r="C888" s="52">
        <v>107</v>
      </c>
      <c r="D888" s="1" t="s">
        <v>119</v>
      </c>
      <c r="E888" s="3">
        <v>46059</v>
      </c>
      <c r="F888" s="12">
        <v>46059.387141203704</v>
      </c>
      <c r="G888" s="12" t="str">
        <f t="shared" si="39"/>
        <v>FEBRERO</v>
      </c>
      <c r="H888" s="1">
        <v>900045881</v>
      </c>
      <c r="I888" s="1" t="s">
        <v>1405</v>
      </c>
      <c r="J888" s="35">
        <f t="shared" si="41"/>
        <v>312000</v>
      </c>
      <c r="K888" s="35">
        <v>0</v>
      </c>
      <c r="L888" s="35">
        <v>312000</v>
      </c>
      <c r="M888" s="1" t="s">
        <v>110</v>
      </c>
      <c r="N888" s="3">
        <v>46063</v>
      </c>
      <c r="O888" s="1">
        <f t="shared" si="40"/>
        <v>4</v>
      </c>
      <c r="P888" s="1" t="s">
        <v>66</v>
      </c>
      <c r="Q888" s="1"/>
      <c r="R888" s="1"/>
      <c r="S888" s="1"/>
      <c r="T888" s="1"/>
      <c r="U888" s="3"/>
      <c r="V888" s="1"/>
      <c r="W888" s="1"/>
      <c r="X888" s="1"/>
    </row>
    <row r="889" spans="1:24" hidden="1">
      <c r="A889" s="1" t="s">
        <v>809</v>
      </c>
      <c r="B889" s="1" t="s">
        <v>1462</v>
      </c>
      <c r="C889" s="52" t="s">
        <v>1463</v>
      </c>
      <c r="D889" s="1"/>
      <c r="E889" s="3">
        <v>46059</v>
      </c>
      <c r="F889" s="12">
        <v>46059.346828703703</v>
      </c>
      <c r="G889" s="12" t="str">
        <f t="shared" si="39"/>
        <v>FEBRERO</v>
      </c>
      <c r="H889" s="1">
        <v>890904996</v>
      </c>
      <c r="I889" s="1" t="s">
        <v>812</v>
      </c>
      <c r="J889" s="35">
        <f t="shared" si="41"/>
        <v>3532049</v>
      </c>
      <c r="K889" s="35">
        <v>0</v>
      </c>
      <c r="L889" s="35">
        <v>3532049</v>
      </c>
      <c r="M889" s="1" t="s">
        <v>813</v>
      </c>
      <c r="N889" s="3">
        <v>46063</v>
      </c>
      <c r="O889" s="1">
        <f t="shared" si="40"/>
        <v>4</v>
      </c>
      <c r="P889" s="1"/>
      <c r="Q889" s="1"/>
      <c r="R889" s="1"/>
      <c r="S889" s="1"/>
      <c r="T889" s="1"/>
      <c r="U889" s="3"/>
      <c r="V889" s="1"/>
      <c r="W889" s="1"/>
      <c r="X889" s="1"/>
    </row>
    <row r="890" spans="1:24" hidden="1">
      <c r="A890" s="1" t="s">
        <v>809</v>
      </c>
      <c r="B890" s="1" t="s">
        <v>1464</v>
      </c>
      <c r="C890" s="52" t="s">
        <v>1465</v>
      </c>
      <c r="D890" s="1"/>
      <c r="E890" s="3">
        <v>46059</v>
      </c>
      <c r="F890" s="12">
        <v>46059.345937500002</v>
      </c>
      <c r="G890" s="12" t="str">
        <f t="shared" si="39"/>
        <v>FEBRERO</v>
      </c>
      <c r="H890" s="1">
        <v>890904996</v>
      </c>
      <c r="I890" s="1" t="s">
        <v>812</v>
      </c>
      <c r="J890" s="35">
        <f t="shared" si="41"/>
        <v>8045310</v>
      </c>
      <c r="K890" s="35">
        <v>0</v>
      </c>
      <c r="L890" s="35">
        <v>8045310</v>
      </c>
      <c r="M890" s="1" t="s">
        <v>37</v>
      </c>
      <c r="N890" s="3">
        <v>46066</v>
      </c>
      <c r="O890" s="1">
        <f t="shared" si="40"/>
        <v>7</v>
      </c>
      <c r="P890" s="1" t="s">
        <v>1466</v>
      </c>
      <c r="Q890" s="1"/>
      <c r="R890" s="1"/>
      <c r="S890" s="1"/>
      <c r="T890" s="1"/>
      <c r="U890" s="3">
        <v>46071</v>
      </c>
      <c r="V890" s="1" t="s">
        <v>39</v>
      </c>
      <c r="W890" s="1"/>
      <c r="X890" s="1" t="s">
        <v>1258</v>
      </c>
    </row>
    <row r="891" spans="1:24" hidden="1">
      <c r="A891" s="1" t="s">
        <v>26</v>
      </c>
      <c r="B891" s="1" t="s">
        <v>1467</v>
      </c>
      <c r="C891" s="52">
        <v>273452</v>
      </c>
      <c r="D891" s="1" t="s">
        <v>1468</v>
      </c>
      <c r="E891" s="3">
        <v>46059</v>
      </c>
      <c r="F891" s="12">
        <v>46059.320763888885</v>
      </c>
      <c r="G891" s="12" t="str">
        <f t="shared" si="39"/>
        <v>FEBRERO</v>
      </c>
      <c r="H891" s="1">
        <v>890907841</v>
      </c>
      <c r="I891" s="1" t="s">
        <v>1071</v>
      </c>
      <c r="J891" s="35">
        <f t="shared" si="41"/>
        <v>3283518</v>
      </c>
      <c r="K891" s="35">
        <v>623868</v>
      </c>
      <c r="L891" s="35">
        <v>3907386</v>
      </c>
      <c r="M891" s="1" t="s">
        <v>9455</v>
      </c>
      <c r="N891" s="3">
        <v>46062</v>
      </c>
      <c r="O891" s="1">
        <f t="shared" si="40"/>
        <v>3</v>
      </c>
      <c r="P891" s="1" t="s">
        <v>66</v>
      </c>
      <c r="Q891" s="1"/>
      <c r="R891" s="1"/>
      <c r="S891" s="1"/>
      <c r="T891" s="1"/>
      <c r="U891" s="3">
        <v>46066</v>
      </c>
      <c r="V891" s="1" t="s">
        <v>39</v>
      </c>
      <c r="W891" s="1"/>
      <c r="X891" s="1" t="s">
        <v>1122</v>
      </c>
    </row>
    <row r="892" spans="1:24" hidden="1">
      <c r="A892" s="1" t="s">
        <v>26</v>
      </c>
      <c r="B892" s="1" t="s">
        <v>1469</v>
      </c>
      <c r="C892" s="52">
        <v>564265</v>
      </c>
      <c r="D892" s="1" t="s">
        <v>159</v>
      </c>
      <c r="E892" s="3">
        <v>46059</v>
      </c>
      <c r="F892" s="12">
        <v>46059.251550925925</v>
      </c>
      <c r="G892" s="12" t="str">
        <f t="shared" si="39"/>
        <v>FEBRERO</v>
      </c>
      <c r="H892" s="1">
        <v>890800788</v>
      </c>
      <c r="I892" s="1" t="s">
        <v>160</v>
      </c>
      <c r="J892" s="35">
        <f t="shared" si="41"/>
        <v>422910</v>
      </c>
      <c r="K892" s="35">
        <v>80353</v>
      </c>
      <c r="L892" s="35">
        <v>503263</v>
      </c>
      <c r="M892" s="1" t="s">
        <v>70</v>
      </c>
      <c r="N892" s="3">
        <v>46065</v>
      </c>
      <c r="O892" s="1">
        <f t="shared" si="40"/>
        <v>6</v>
      </c>
      <c r="P892" s="1" t="s">
        <v>66</v>
      </c>
      <c r="Q892" s="1"/>
      <c r="R892" s="1"/>
      <c r="S892" s="1"/>
      <c r="T892" s="1"/>
      <c r="U892" s="3">
        <v>46071</v>
      </c>
      <c r="V892" s="1" t="s">
        <v>39</v>
      </c>
      <c r="W892" s="1"/>
      <c r="X892" s="1" t="s">
        <v>1258</v>
      </c>
    </row>
    <row r="893" spans="1:24" hidden="1">
      <c r="A893" s="1" t="s">
        <v>26</v>
      </c>
      <c r="B893" s="1" t="s">
        <v>1470</v>
      </c>
      <c r="C893" s="52">
        <v>564269</v>
      </c>
      <c r="D893" s="1" t="s">
        <v>159</v>
      </c>
      <c r="E893" s="3">
        <v>46059</v>
      </c>
      <c r="F893" s="12">
        <v>46059.255844907406</v>
      </c>
      <c r="G893" s="12" t="str">
        <f t="shared" si="39"/>
        <v>FEBRERO</v>
      </c>
      <c r="H893" s="1">
        <v>890800788</v>
      </c>
      <c r="I893" s="1" t="s">
        <v>160</v>
      </c>
      <c r="J893" s="35">
        <f t="shared" si="41"/>
        <v>263475</v>
      </c>
      <c r="K893" s="35">
        <v>50060</v>
      </c>
      <c r="L893" s="35">
        <v>313535</v>
      </c>
      <c r="M893" s="1" t="s">
        <v>70</v>
      </c>
      <c r="N893" s="3">
        <v>46059</v>
      </c>
      <c r="O893" s="1">
        <f t="shared" si="40"/>
        <v>0</v>
      </c>
      <c r="P893" s="1" t="s">
        <v>38</v>
      </c>
      <c r="Q893" s="1"/>
      <c r="R893" s="1"/>
      <c r="S893" s="1"/>
      <c r="T893" s="1"/>
      <c r="U893" s="3">
        <v>46062</v>
      </c>
      <c r="V893" s="1" t="s">
        <v>39</v>
      </c>
      <c r="W893" s="1"/>
      <c r="X893" s="1" t="s">
        <v>1122</v>
      </c>
    </row>
    <row r="894" spans="1:24" hidden="1">
      <c r="A894" s="1" t="s">
        <v>26</v>
      </c>
      <c r="B894" s="1" t="s">
        <v>1471</v>
      </c>
      <c r="C894" s="52">
        <v>430224</v>
      </c>
      <c r="D894" s="1" t="s">
        <v>317</v>
      </c>
      <c r="E894" s="3">
        <v>46059</v>
      </c>
      <c r="F894" s="12">
        <v>46059.295474537037</v>
      </c>
      <c r="G894" s="12" t="str">
        <f t="shared" si="39"/>
        <v>FEBRERO</v>
      </c>
      <c r="H894" s="1">
        <v>890903939</v>
      </c>
      <c r="I894" s="1" t="s">
        <v>313</v>
      </c>
      <c r="J894" s="35">
        <f t="shared" si="41"/>
        <v>66750</v>
      </c>
      <c r="K894" s="35">
        <v>0</v>
      </c>
      <c r="L894" s="35">
        <v>66750</v>
      </c>
      <c r="M894" s="1" t="s">
        <v>70</v>
      </c>
      <c r="N894" s="3">
        <v>46062</v>
      </c>
      <c r="O894" s="1">
        <f t="shared" si="40"/>
        <v>3</v>
      </c>
      <c r="P894" s="1" t="s">
        <v>38</v>
      </c>
      <c r="Q894" s="1"/>
      <c r="R894" s="1"/>
      <c r="S894" s="1"/>
      <c r="T894" s="1"/>
      <c r="U894" s="3">
        <v>46066</v>
      </c>
      <c r="V894" s="1" t="s">
        <v>39</v>
      </c>
      <c r="W894" s="1"/>
      <c r="X894" s="1" t="s">
        <v>1122</v>
      </c>
    </row>
    <row r="895" spans="1:24" hidden="1">
      <c r="A895" s="1" t="s">
        <v>736</v>
      </c>
      <c r="B895" s="1" t="s">
        <v>1472</v>
      </c>
      <c r="C895" s="52">
        <v>84452228</v>
      </c>
      <c r="D895" s="1" t="s">
        <v>738</v>
      </c>
      <c r="E895" s="3">
        <v>46059</v>
      </c>
      <c r="F895" s="12">
        <v>46059.236689814818</v>
      </c>
      <c r="G895" s="12" t="str">
        <f t="shared" si="39"/>
        <v>FEBRERO</v>
      </c>
      <c r="H895" s="1">
        <v>900219834</v>
      </c>
      <c r="I895" s="1" t="s">
        <v>739</v>
      </c>
      <c r="J895" s="35">
        <f t="shared" si="41"/>
        <v>26300</v>
      </c>
      <c r="K895" s="35">
        <v>0</v>
      </c>
      <c r="L895" s="35">
        <v>26300</v>
      </c>
      <c r="M895" s="1" t="s">
        <v>70</v>
      </c>
      <c r="N895" s="3">
        <v>46062</v>
      </c>
      <c r="O895" s="1">
        <f t="shared" si="40"/>
        <v>3</v>
      </c>
      <c r="P895" s="1" t="s">
        <v>38</v>
      </c>
      <c r="Q895" s="1"/>
      <c r="R895" s="1"/>
      <c r="S895" s="1"/>
      <c r="T895" s="1"/>
      <c r="U895" s="3">
        <v>46066</v>
      </c>
      <c r="V895" s="1" t="s">
        <v>39</v>
      </c>
      <c r="W895" s="1"/>
      <c r="X895" s="1" t="s">
        <v>1122</v>
      </c>
    </row>
    <row r="896" spans="1:24" hidden="1">
      <c r="A896" s="1" t="s">
        <v>26</v>
      </c>
      <c r="B896" s="1" t="s">
        <v>1473</v>
      </c>
      <c r="C896" s="52">
        <v>2824763</v>
      </c>
      <c r="D896" s="1" t="s">
        <v>668</v>
      </c>
      <c r="E896" s="3">
        <v>46059</v>
      </c>
      <c r="F896" s="12">
        <v>46059.114849537036</v>
      </c>
      <c r="G896" s="12" t="str">
        <f t="shared" si="39"/>
        <v>FEBRERO</v>
      </c>
      <c r="H896" s="1">
        <v>860001697</v>
      </c>
      <c r="I896" s="1" t="s">
        <v>669</v>
      </c>
      <c r="J896" s="35">
        <f t="shared" si="41"/>
        <v>93450</v>
      </c>
      <c r="K896" s="35">
        <v>0</v>
      </c>
      <c r="L896" s="35">
        <v>93450</v>
      </c>
      <c r="M896" s="1" t="s">
        <v>70</v>
      </c>
      <c r="N896" s="3">
        <v>46062</v>
      </c>
      <c r="O896" s="1">
        <f t="shared" si="40"/>
        <v>3</v>
      </c>
      <c r="P896" s="1" t="s">
        <v>38</v>
      </c>
      <c r="Q896" s="1"/>
      <c r="R896" s="1"/>
      <c r="S896" s="1"/>
      <c r="T896" s="1"/>
      <c r="U896" s="3">
        <v>46066</v>
      </c>
      <c r="V896" s="1" t="s">
        <v>39</v>
      </c>
      <c r="W896" s="1"/>
      <c r="X896" s="1" t="s">
        <v>1122</v>
      </c>
    </row>
    <row r="897" spans="1:25" hidden="1">
      <c r="A897" s="1" t="s">
        <v>26</v>
      </c>
      <c r="B897" s="1" t="s">
        <v>1474</v>
      </c>
      <c r="C897" s="52">
        <v>1366</v>
      </c>
      <c r="D897" s="1" t="s">
        <v>28</v>
      </c>
      <c r="E897" s="3">
        <v>46060</v>
      </c>
      <c r="F897" s="12">
        <v>46060.440578703703</v>
      </c>
      <c r="G897" s="12" t="str">
        <f t="shared" si="39"/>
        <v>FEBRERO</v>
      </c>
      <c r="H897" s="1">
        <v>901950863</v>
      </c>
      <c r="I897" s="1" t="s">
        <v>549</v>
      </c>
      <c r="J897" s="35">
        <f t="shared" si="41"/>
        <v>306000</v>
      </c>
      <c r="K897" s="35">
        <v>58140</v>
      </c>
      <c r="L897" s="35">
        <v>364140</v>
      </c>
      <c r="M897" s="1" t="s">
        <v>9455</v>
      </c>
      <c r="N897" s="3">
        <v>46065</v>
      </c>
      <c r="O897" s="1">
        <f t="shared" si="40"/>
        <v>5</v>
      </c>
      <c r="P897" s="1" t="s">
        <v>66</v>
      </c>
      <c r="Q897" s="1"/>
      <c r="R897" s="1"/>
      <c r="S897" s="1"/>
      <c r="T897" s="1"/>
      <c r="U897" s="3">
        <v>46071</v>
      </c>
      <c r="V897" s="1" t="s">
        <v>39</v>
      </c>
      <c r="W897" s="1"/>
      <c r="X897" s="1" t="s">
        <v>1122</v>
      </c>
    </row>
    <row r="898" spans="1:25" hidden="1">
      <c r="A898" s="1" t="s">
        <v>26</v>
      </c>
      <c r="B898" s="1" t="s">
        <v>1475</v>
      </c>
      <c r="C898" s="52">
        <v>1367</v>
      </c>
      <c r="D898" s="1" t="s">
        <v>28</v>
      </c>
      <c r="E898" s="3">
        <v>46060</v>
      </c>
      <c r="F898" s="12">
        <v>46060.44903935185</v>
      </c>
      <c r="G898" s="12" t="str">
        <f t="shared" ref="G898:G961" si="42">UPPER(TEXT(E898, "MMMM"))</f>
        <v>FEBRERO</v>
      </c>
      <c r="H898" s="1">
        <v>901950863</v>
      </c>
      <c r="I898" s="1" t="s">
        <v>549</v>
      </c>
      <c r="J898" s="35">
        <f t="shared" si="41"/>
        <v>341600</v>
      </c>
      <c r="K898" s="35">
        <v>64904</v>
      </c>
      <c r="L898" s="35">
        <v>406504</v>
      </c>
      <c r="M898" s="1" t="s">
        <v>9455</v>
      </c>
      <c r="N898" s="3">
        <v>46063</v>
      </c>
      <c r="O898" s="1">
        <f t="shared" ref="O898:O961" si="43">IFERROR(IF(-_xlfn.DAYS(E898,N898)&lt;0,0,-_xlfn.DAYS(E898,N898)), " - ")</f>
        <v>3</v>
      </c>
      <c r="P898" s="1" t="s">
        <v>66</v>
      </c>
      <c r="Q898" s="1"/>
      <c r="R898" s="1"/>
      <c r="S898" s="1"/>
      <c r="T898" s="1"/>
      <c r="U898" s="3">
        <v>46066</v>
      </c>
      <c r="V898" s="1" t="s">
        <v>39</v>
      </c>
      <c r="W898" s="1"/>
      <c r="X898" s="1" t="s">
        <v>1122</v>
      </c>
    </row>
    <row r="899" spans="1:25" hidden="1">
      <c r="A899" s="1" t="s">
        <v>302</v>
      </c>
      <c r="B899" s="1" t="s">
        <v>1476</v>
      </c>
      <c r="C899" s="52">
        <v>15088</v>
      </c>
      <c r="D899" s="1" t="s">
        <v>1477</v>
      </c>
      <c r="E899" s="3">
        <v>46060</v>
      </c>
      <c r="F899" s="12">
        <v>46060.872384259259</v>
      </c>
      <c r="G899" s="12" t="str">
        <f t="shared" si="42"/>
        <v>FEBRERO</v>
      </c>
      <c r="H899" s="1">
        <v>891408584</v>
      </c>
      <c r="I899" s="1" t="s">
        <v>693</v>
      </c>
      <c r="J899" s="35">
        <f t="shared" ref="J899:J962" si="44">L899-K899</f>
        <v>33500</v>
      </c>
      <c r="K899" s="35">
        <v>0</v>
      </c>
      <c r="L899" s="35">
        <v>33500</v>
      </c>
      <c r="M899" s="1" t="s">
        <v>54</v>
      </c>
      <c r="N899" s="3"/>
      <c r="O899" s="1">
        <f t="shared" si="43"/>
        <v>0</v>
      </c>
      <c r="P899" s="1"/>
      <c r="Q899" s="1"/>
      <c r="R899" s="1"/>
      <c r="S899" s="1"/>
      <c r="T899" s="1"/>
      <c r="U899" s="3"/>
      <c r="V899" s="1"/>
      <c r="W899" s="1"/>
      <c r="X899" s="1"/>
    </row>
    <row r="900" spans="1:25" hidden="1">
      <c r="A900" s="1" t="s">
        <v>736</v>
      </c>
      <c r="B900" s="1" t="s">
        <v>1478</v>
      </c>
      <c r="C900" s="52">
        <v>84797523</v>
      </c>
      <c r="D900" s="1" t="s">
        <v>738</v>
      </c>
      <c r="E900" s="3">
        <v>46060</v>
      </c>
      <c r="F900" s="12">
        <v>46060.771631944444</v>
      </c>
      <c r="G900" s="12" t="str">
        <f t="shared" si="42"/>
        <v>FEBRERO</v>
      </c>
      <c r="H900" s="1">
        <v>900219834</v>
      </c>
      <c r="I900" s="1" t="s">
        <v>739</v>
      </c>
      <c r="J900" s="35">
        <f t="shared" si="44"/>
        <v>11600</v>
      </c>
      <c r="K900" s="35">
        <v>0</v>
      </c>
      <c r="L900" s="35">
        <v>11600</v>
      </c>
      <c r="M900" s="1" t="s">
        <v>70</v>
      </c>
      <c r="N900" s="3">
        <v>46063</v>
      </c>
      <c r="O900" s="1">
        <f t="shared" si="43"/>
        <v>3</v>
      </c>
      <c r="P900" s="1" t="s">
        <v>66</v>
      </c>
      <c r="Q900" s="1"/>
      <c r="R900" s="1"/>
      <c r="S900" s="1"/>
      <c r="T900" s="1"/>
      <c r="U900" s="3">
        <v>46066</v>
      </c>
      <c r="V900" s="1" t="s">
        <v>39</v>
      </c>
      <c r="W900" s="1"/>
      <c r="X900" s="1" t="s">
        <v>1122</v>
      </c>
    </row>
    <row r="901" spans="1:25" hidden="1">
      <c r="A901" s="1" t="s">
        <v>26</v>
      </c>
      <c r="B901" s="1" t="s">
        <v>1479</v>
      </c>
      <c r="C901" s="53">
        <v>9735</v>
      </c>
      <c r="D901" s="1" t="s">
        <v>955</v>
      </c>
      <c r="E901" s="3">
        <v>46060</v>
      </c>
      <c r="F901" s="12">
        <v>46060.369537037041</v>
      </c>
      <c r="G901" s="12" t="str">
        <f t="shared" si="42"/>
        <v>FEBRERO</v>
      </c>
      <c r="H901" s="1">
        <v>88147614</v>
      </c>
      <c r="I901" s="1" t="s">
        <v>956</v>
      </c>
      <c r="J901" s="35">
        <f t="shared" si="44"/>
        <v>150000</v>
      </c>
      <c r="K901" s="35">
        <v>0</v>
      </c>
      <c r="L901" s="35">
        <v>150000</v>
      </c>
      <c r="M901" s="1" t="s">
        <v>54</v>
      </c>
      <c r="N901" s="3"/>
      <c r="O901" s="1">
        <f t="shared" si="43"/>
        <v>0</v>
      </c>
      <c r="P901" s="1"/>
      <c r="Q901" s="1"/>
      <c r="R901" s="1"/>
      <c r="S901" s="1"/>
      <c r="T901" s="1"/>
      <c r="U901" s="3"/>
      <c r="V901" s="1"/>
      <c r="W901" s="1"/>
      <c r="X901" s="1"/>
    </row>
    <row r="902" spans="1:25" hidden="1">
      <c r="A902" s="1" t="s">
        <v>736</v>
      </c>
      <c r="B902" s="1" t="s">
        <v>1480</v>
      </c>
      <c r="C902" s="52">
        <v>84689622</v>
      </c>
      <c r="D902" s="1" t="s">
        <v>738</v>
      </c>
      <c r="E902" s="3">
        <v>46060</v>
      </c>
      <c r="F902" s="12">
        <v>46060.361909722225</v>
      </c>
      <c r="G902" s="12" t="str">
        <f t="shared" si="42"/>
        <v>FEBRERO</v>
      </c>
      <c r="H902" s="1">
        <v>900219834</v>
      </c>
      <c r="I902" s="1" t="s">
        <v>739</v>
      </c>
      <c r="J902" s="35">
        <f t="shared" si="44"/>
        <v>20200</v>
      </c>
      <c r="K902" s="35">
        <v>0</v>
      </c>
      <c r="L902" s="35">
        <v>20200</v>
      </c>
      <c r="M902" s="1" t="s">
        <v>70</v>
      </c>
      <c r="N902" s="3">
        <v>46063</v>
      </c>
      <c r="O902" s="1">
        <f t="shared" si="43"/>
        <v>3</v>
      </c>
      <c r="P902" s="1" t="s">
        <v>66</v>
      </c>
      <c r="Q902" s="1"/>
      <c r="R902" s="1"/>
      <c r="S902" s="1"/>
      <c r="T902" s="1"/>
      <c r="U902" s="3">
        <v>46066</v>
      </c>
      <c r="V902" s="1" t="s">
        <v>39</v>
      </c>
      <c r="W902" s="1"/>
      <c r="X902" s="1" t="s">
        <v>1122</v>
      </c>
    </row>
    <row r="903" spans="1:25" hidden="1">
      <c r="A903" s="1" t="s">
        <v>736</v>
      </c>
      <c r="B903" s="1" t="s">
        <v>1481</v>
      </c>
      <c r="C903" s="52">
        <v>84990088</v>
      </c>
      <c r="D903" s="1" t="s">
        <v>738</v>
      </c>
      <c r="E903" s="3">
        <v>46061</v>
      </c>
      <c r="F903" s="12">
        <v>46061.955277777779</v>
      </c>
      <c r="G903" s="12" t="str">
        <f t="shared" si="42"/>
        <v>FEBRERO</v>
      </c>
      <c r="H903" s="1">
        <v>900219834</v>
      </c>
      <c r="I903" s="1" t="s">
        <v>739</v>
      </c>
      <c r="J903" s="35">
        <f t="shared" si="44"/>
        <v>13500</v>
      </c>
      <c r="K903" s="35">
        <v>0</v>
      </c>
      <c r="L903" s="35">
        <v>13500</v>
      </c>
      <c r="M903" s="1" t="s">
        <v>70</v>
      </c>
      <c r="N903" s="3">
        <v>46063</v>
      </c>
      <c r="O903" s="1">
        <f t="shared" si="43"/>
        <v>2</v>
      </c>
      <c r="P903" s="1" t="s">
        <v>66</v>
      </c>
      <c r="Q903" s="1"/>
      <c r="R903" s="1"/>
      <c r="S903" s="1"/>
      <c r="T903" s="1"/>
      <c r="U903" s="3">
        <v>46066</v>
      </c>
      <c r="V903" s="1" t="s">
        <v>39</v>
      </c>
      <c r="W903" s="1"/>
      <c r="X903" s="1" t="s">
        <v>1122</v>
      </c>
    </row>
    <row r="904" spans="1:25" hidden="1">
      <c r="A904" s="1" t="s">
        <v>26</v>
      </c>
      <c r="B904" s="1" t="s">
        <v>1482</v>
      </c>
      <c r="C904" s="52">
        <v>1487614</v>
      </c>
      <c r="D904" s="1" t="s">
        <v>708</v>
      </c>
      <c r="E904" s="3">
        <v>46061</v>
      </c>
      <c r="F904" s="12">
        <v>46061.768310185187</v>
      </c>
      <c r="G904" s="12" t="str">
        <f t="shared" si="42"/>
        <v>FEBRERO</v>
      </c>
      <c r="H904" s="1">
        <v>900219834</v>
      </c>
      <c r="I904" s="1" t="s">
        <v>739</v>
      </c>
      <c r="J904" s="35">
        <f t="shared" si="44"/>
        <v>6722.6900000000005</v>
      </c>
      <c r="K904" s="35">
        <v>1277.31</v>
      </c>
      <c r="L904" s="35">
        <v>8000</v>
      </c>
      <c r="M904" s="1" t="s">
        <v>70</v>
      </c>
      <c r="N904" s="3">
        <v>46063</v>
      </c>
      <c r="O904" s="1">
        <f t="shared" si="43"/>
        <v>2</v>
      </c>
      <c r="P904" s="1" t="s">
        <v>66</v>
      </c>
      <c r="Q904" s="1"/>
      <c r="R904" s="1"/>
      <c r="S904" s="1"/>
      <c r="T904" s="1"/>
      <c r="U904" s="3">
        <v>46066</v>
      </c>
      <c r="V904" s="1" t="s">
        <v>39</v>
      </c>
      <c r="W904" s="1"/>
      <c r="X904" s="1" t="s">
        <v>1122</v>
      </c>
    </row>
    <row r="905" spans="1:25" hidden="1">
      <c r="A905" s="1" t="s">
        <v>736</v>
      </c>
      <c r="B905" s="1" t="s">
        <v>1483</v>
      </c>
      <c r="C905" s="52">
        <v>84894021</v>
      </c>
      <c r="D905" s="1" t="s">
        <v>738</v>
      </c>
      <c r="E905" s="3">
        <v>46061</v>
      </c>
      <c r="F905" s="12">
        <v>46061.517812500002</v>
      </c>
      <c r="G905" s="12" t="str">
        <f t="shared" si="42"/>
        <v>FEBRERO</v>
      </c>
      <c r="H905" s="1">
        <v>900219834</v>
      </c>
      <c r="I905" s="1" t="s">
        <v>739</v>
      </c>
      <c r="J905" s="35">
        <f t="shared" si="44"/>
        <v>11600</v>
      </c>
      <c r="K905" s="35">
        <v>0</v>
      </c>
      <c r="L905" s="35">
        <v>11600</v>
      </c>
      <c r="M905" s="1" t="s">
        <v>70</v>
      </c>
      <c r="N905" s="3">
        <v>46063</v>
      </c>
      <c r="O905" s="1">
        <f t="shared" si="43"/>
        <v>2</v>
      </c>
      <c r="P905" s="1" t="s">
        <v>66</v>
      </c>
      <c r="Q905" s="1"/>
      <c r="R905" s="1"/>
      <c r="S905" s="1"/>
      <c r="T905" s="1"/>
      <c r="U905" s="3">
        <v>46066</v>
      </c>
      <c r="V905" s="1" t="s">
        <v>39</v>
      </c>
      <c r="W905" s="1"/>
      <c r="X905" s="1" t="s">
        <v>1122</v>
      </c>
    </row>
    <row r="906" spans="1:25" hidden="1">
      <c r="A906" s="1" t="s">
        <v>26</v>
      </c>
      <c r="B906" s="1" t="s">
        <v>1484</v>
      </c>
      <c r="C906" s="52">
        <v>1011861</v>
      </c>
      <c r="D906" s="1" t="s">
        <v>138</v>
      </c>
      <c r="E906" s="3">
        <v>46062</v>
      </c>
      <c r="F906" s="12">
        <v>46062.810682870368</v>
      </c>
      <c r="G906" s="12" t="str">
        <f t="shared" si="42"/>
        <v>FEBRERO</v>
      </c>
      <c r="H906" s="1">
        <v>860016640</v>
      </c>
      <c r="I906" s="1" t="s">
        <v>139</v>
      </c>
      <c r="J906" s="35">
        <f t="shared" si="44"/>
        <v>1001247</v>
      </c>
      <c r="K906" s="35">
        <v>0</v>
      </c>
      <c r="L906" s="35">
        <v>1001247</v>
      </c>
      <c r="M906" s="1" t="s">
        <v>70</v>
      </c>
      <c r="N906" s="3">
        <v>46064</v>
      </c>
      <c r="O906" s="1">
        <f t="shared" si="43"/>
        <v>2</v>
      </c>
      <c r="P906" s="1" t="s">
        <v>66</v>
      </c>
      <c r="Q906" s="1"/>
      <c r="R906" s="1"/>
      <c r="S906" s="1"/>
      <c r="T906" s="1"/>
      <c r="U906" s="3">
        <v>46065</v>
      </c>
      <c r="V906" s="1" t="s">
        <v>1485</v>
      </c>
      <c r="W906" s="1"/>
      <c r="X906" s="1" t="s">
        <v>1122</v>
      </c>
    </row>
    <row r="907" spans="1:25" hidden="1">
      <c r="A907" s="1" t="s">
        <v>26</v>
      </c>
      <c r="B907" s="1" t="s">
        <v>1486</v>
      </c>
      <c r="C907" s="52">
        <v>223285</v>
      </c>
      <c r="D907" s="1" t="s">
        <v>273</v>
      </c>
      <c r="E907" s="3">
        <v>46062</v>
      </c>
      <c r="F907" s="12">
        <v>46062.776192129626</v>
      </c>
      <c r="G907" s="12" t="str">
        <f t="shared" si="42"/>
        <v>FEBRERO</v>
      </c>
      <c r="H907" s="1">
        <v>900659017</v>
      </c>
      <c r="I907" s="1" t="s">
        <v>274</v>
      </c>
      <c r="J907" s="35">
        <f t="shared" si="44"/>
        <v>1132242.3</v>
      </c>
      <c r="K907" s="35">
        <v>215126.04</v>
      </c>
      <c r="L907" s="35">
        <v>1347368.34</v>
      </c>
      <c r="M907" s="1" t="s">
        <v>70</v>
      </c>
      <c r="N907" s="3">
        <v>46064</v>
      </c>
      <c r="O907" s="1">
        <f t="shared" si="43"/>
        <v>2</v>
      </c>
      <c r="P907" s="1" t="s">
        <v>66</v>
      </c>
      <c r="Q907" s="1"/>
      <c r="R907" s="1"/>
      <c r="S907" s="1"/>
      <c r="T907" s="1"/>
      <c r="U907" s="3">
        <v>46065</v>
      </c>
      <c r="V907" s="1" t="s">
        <v>1485</v>
      </c>
      <c r="W907" s="1"/>
      <c r="X907" s="1" t="s">
        <v>1122</v>
      </c>
    </row>
    <row r="908" spans="1:25" hidden="1">
      <c r="A908" s="1" t="s">
        <v>26</v>
      </c>
      <c r="B908" s="1" t="s">
        <v>1487</v>
      </c>
      <c r="C908" s="52">
        <v>90715601</v>
      </c>
      <c r="D908" s="1" t="s">
        <v>1004</v>
      </c>
      <c r="E908" s="3">
        <v>46062</v>
      </c>
      <c r="F908" s="12">
        <v>46062.759560185186</v>
      </c>
      <c r="G908" s="12" t="str">
        <f t="shared" si="42"/>
        <v>FEBRERO</v>
      </c>
      <c r="H908" s="1">
        <v>890900841</v>
      </c>
      <c r="I908" s="1" t="s">
        <v>1005</v>
      </c>
      <c r="J908" s="35">
        <f t="shared" si="44"/>
        <v>1201600</v>
      </c>
      <c r="K908" s="35">
        <v>0</v>
      </c>
      <c r="L908" s="35">
        <v>1201600</v>
      </c>
      <c r="M908" s="1" t="s">
        <v>62</v>
      </c>
      <c r="N908" s="3">
        <v>46063</v>
      </c>
      <c r="O908" s="1">
        <f t="shared" si="43"/>
        <v>1</v>
      </c>
      <c r="P908" s="1" t="s">
        <v>1006</v>
      </c>
      <c r="Q908" s="1"/>
      <c r="R908" s="1"/>
      <c r="S908" s="1"/>
      <c r="T908" s="1"/>
      <c r="U908" s="3">
        <v>46066</v>
      </c>
      <c r="V908" s="1" t="s">
        <v>1485</v>
      </c>
      <c r="W908" s="1"/>
      <c r="X908" s="1" t="s">
        <v>1122</v>
      </c>
    </row>
    <row r="909" spans="1:25" hidden="1">
      <c r="A909" s="1" t="s">
        <v>26</v>
      </c>
      <c r="B909" s="1" t="s">
        <v>1489</v>
      </c>
      <c r="C909" s="52">
        <v>1162170</v>
      </c>
      <c r="D909" s="1" t="s">
        <v>836</v>
      </c>
      <c r="E909" s="3">
        <v>46062</v>
      </c>
      <c r="F909" s="12">
        <v>46062.731435185182</v>
      </c>
      <c r="G909" s="12" t="str">
        <f t="shared" si="42"/>
        <v>FEBRERO</v>
      </c>
      <c r="H909" s="1">
        <v>890100477</v>
      </c>
      <c r="I909" s="1" t="s">
        <v>837</v>
      </c>
      <c r="J909" s="35">
        <f t="shared" si="44"/>
        <v>560460</v>
      </c>
      <c r="K909" s="35">
        <v>106487</v>
      </c>
      <c r="L909" s="35">
        <v>666947</v>
      </c>
      <c r="M909" s="1" t="s">
        <v>199</v>
      </c>
      <c r="N909" s="3">
        <v>46063</v>
      </c>
      <c r="O909" s="1">
        <f t="shared" si="43"/>
        <v>1</v>
      </c>
      <c r="P909" s="1" t="s">
        <v>838</v>
      </c>
      <c r="Q909" s="1"/>
      <c r="R909" s="1"/>
      <c r="S909" s="1"/>
      <c r="T909" s="1"/>
      <c r="U909" s="3">
        <v>46066</v>
      </c>
      <c r="V909" s="1" t="s">
        <v>1485</v>
      </c>
      <c r="W909" s="1"/>
      <c r="X909" s="1" t="s">
        <v>1122</v>
      </c>
    </row>
    <row r="910" spans="1:25" hidden="1">
      <c r="A910" s="1" t="s">
        <v>26</v>
      </c>
      <c r="B910" s="1" t="s">
        <v>1490</v>
      </c>
      <c r="C910" s="52">
        <v>65031919</v>
      </c>
      <c r="D910" s="1" t="s">
        <v>182</v>
      </c>
      <c r="E910" s="3">
        <v>46062</v>
      </c>
      <c r="F910" s="12">
        <v>46062.724363425928</v>
      </c>
      <c r="G910" s="12" t="str">
        <f t="shared" si="42"/>
        <v>FEBRERO</v>
      </c>
      <c r="H910" s="1">
        <v>800230447</v>
      </c>
      <c r="I910" s="1" t="s">
        <v>183</v>
      </c>
      <c r="J910" s="35">
        <f t="shared" si="44"/>
        <v>3836080</v>
      </c>
      <c r="K910" s="35">
        <v>728855.2</v>
      </c>
      <c r="L910" s="35">
        <v>4564935.2</v>
      </c>
      <c r="M910" s="1" t="s">
        <v>58</v>
      </c>
      <c r="N910" s="3">
        <v>46071</v>
      </c>
      <c r="O910" s="1">
        <f t="shared" si="43"/>
        <v>9</v>
      </c>
      <c r="P910" s="1" t="s">
        <v>66</v>
      </c>
      <c r="Q910" s="1"/>
      <c r="R910" s="1"/>
      <c r="S910" s="1"/>
      <c r="T910" s="1"/>
      <c r="U910" s="3">
        <v>46073</v>
      </c>
      <c r="V910" s="1" t="s">
        <v>39</v>
      </c>
      <c r="W910" s="1"/>
      <c r="X910" s="1" t="s">
        <v>1258</v>
      </c>
      <c r="Y910" t="s">
        <v>1286</v>
      </c>
    </row>
    <row r="911" spans="1:25" hidden="1">
      <c r="A911" s="1" t="s">
        <v>26</v>
      </c>
      <c r="B911" s="1" t="s">
        <v>1491</v>
      </c>
      <c r="C911" s="52">
        <v>4971</v>
      </c>
      <c r="D911" s="1" t="s">
        <v>539</v>
      </c>
      <c r="E911" s="3">
        <v>46062</v>
      </c>
      <c r="F911" s="12">
        <v>46062.678923611114</v>
      </c>
      <c r="G911" s="12" t="str">
        <f t="shared" si="42"/>
        <v>FEBRERO</v>
      </c>
      <c r="H911" s="1">
        <v>901042685</v>
      </c>
      <c r="I911" s="1" t="s">
        <v>540</v>
      </c>
      <c r="J911" s="35">
        <f t="shared" si="44"/>
        <v>1299000</v>
      </c>
      <c r="K911" s="35">
        <v>246810</v>
      </c>
      <c r="L911" s="35">
        <v>1545810</v>
      </c>
      <c r="M911" s="1" t="s">
        <v>65</v>
      </c>
      <c r="N911" s="3">
        <v>46063</v>
      </c>
      <c r="O911" s="1">
        <f t="shared" si="43"/>
        <v>1</v>
      </c>
      <c r="P911" s="1" t="s">
        <v>90</v>
      </c>
      <c r="Q911" s="1"/>
      <c r="R911" s="1"/>
      <c r="S911" s="1"/>
      <c r="T911" s="1"/>
      <c r="U911" s="3">
        <v>46065</v>
      </c>
      <c r="V911" s="1" t="s">
        <v>39</v>
      </c>
      <c r="W911" s="1"/>
      <c r="X911" s="1" t="s">
        <v>1122</v>
      </c>
    </row>
    <row r="912" spans="1:25" hidden="1">
      <c r="A912" s="1" t="s">
        <v>26</v>
      </c>
      <c r="B912" s="1" t="s">
        <v>1492</v>
      </c>
      <c r="C912" s="52">
        <v>227574</v>
      </c>
      <c r="D912" s="1" t="s">
        <v>28</v>
      </c>
      <c r="E912" s="3">
        <v>46062</v>
      </c>
      <c r="F912" s="12">
        <v>46062.67560185185</v>
      </c>
      <c r="G912" s="12" t="str">
        <f t="shared" si="42"/>
        <v>FEBRERO</v>
      </c>
      <c r="H912" s="1">
        <v>890937070</v>
      </c>
      <c r="I912" s="1" t="s">
        <v>127</v>
      </c>
      <c r="J912" s="35">
        <f t="shared" si="44"/>
        <v>1337714</v>
      </c>
      <c r="K912" s="35">
        <v>25417</v>
      </c>
      <c r="L912" s="35">
        <v>1363131</v>
      </c>
      <c r="M912" s="1" t="s">
        <v>128</v>
      </c>
      <c r="N912" s="3">
        <v>46077</v>
      </c>
      <c r="O912" s="1">
        <f t="shared" si="43"/>
        <v>15</v>
      </c>
      <c r="P912" s="1" t="s">
        <v>1330</v>
      </c>
      <c r="Q912" s="1"/>
      <c r="R912" s="1"/>
      <c r="S912" s="1"/>
      <c r="T912" s="1"/>
      <c r="U912" s="3">
        <v>46091</v>
      </c>
      <c r="V912" s="1" t="s">
        <v>39</v>
      </c>
      <c r="W912" s="1"/>
      <c r="X912" s="1" t="s">
        <v>50</v>
      </c>
    </row>
    <row r="913" spans="1:24" hidden="1">
      <c r="A913" s="1" t="s">
        <v>26</v>
      </c>
      <c r="B913" s="1" t="s">
        <v>1493</v>
      </c>
      <c r="C913" s="52">
        <v>7691</v>
      </c>
      <c r="D913" s="1" t="s">
        <v>151</v>
      </c>
      <c r="E913" s="3">
        <v>46062</v>
      </c>
      <c r="F913" s="12">
        <v>46062.665208333332</v>
      </c>
      <c r="G913" s="12" t="str">
        <f t="shared" si="42"/>
        <v>FEBRERO</v>
      </c>
      <c r="H913" s="1">
        <v>800205419</v>
      </c>
      <c r="I913" s="1" t="s">
        <v>1153</v>
      </c>
      <c r="J913" s="35">
        <f t="shared" si="44"/>
        <v>533400</v>
      </c>
      <c r="K913" s="35">
        <v>101346</v>
      </c>
      <c r="L913" s="35">
        <v>634746</v>
      </c>
      <c r="M913" s="1" t="s">
        <v>70</v>
      </c>
      <c r="N913" s="3">
        <v>46064</v>
      </c>
      <c r="O913" s="1">
        <f t="shared" si="43"/>
        <v>2</v>
      </c>
      <c r="P913" s="1" t="s">
        <v>66</v>
      </c>
      <c r="Q913" s="1"/>
      <c r="R913" s="1"/>
      <c r="S913" s="1"/>
      <c r="T913" s="1"/>
      <c r="U913" s="3">
        <v>46065</v>
      </c>
      <c r="V913" s="1" t="s">
        <v>39</v>
      </c>
      <c r="W913" s="1"/>
      <c r="X913" s="1" t="s">
        <v>1122</v>
      </c>
    </row>
    <row r="914" spans="1:24" hidden="1">
      <c r="A914" s="1" t="s">
        <v>26</v>
      </c>
      <c r="B914" s="1" t="s">
        <v>1494</v>
      </c>
      <c r="C914" s="52">
        <v>7690</v>
      </c>
      <c r="D914" s="1" t="s">
        <v>151</v>
      </c>
      <c r="E914" s="3">
        <v>46062</v>
      </c>
      <c r="F914" s="12">
        <v>46062.663553240738</v>
      </c>
      <c r="G914" s="12" t="str">
        <f t="shared" si="42"/>
        <v>FEBRERO</v>
      </c>
      <c r="H914" s="1">
        <v>800205419</v>
      </c>
      <c r="I914" s="1" t="s">
        <v>1153</v>
      </c>
      <c r="J914" s="35">
        <f t="shared" si="44"/>
        <v>1125390</v>
      </c>
      <c r="K914" s="35">
        <v>213824.1</v>
      </c>
      <c r="L914" s="35">
        <v>1339214.1000000001</v>
      </c>
      <c r="M914" s="1" t="s">
        <v>70</v>
      </c>
      <c r="N914" s="3">
        <v>46064</v>
      </c>
      <c r="O914" s="1">
        <f t="shared" si="43"/>
        <v>2</v>
      </c>
      <c r="P914" s="1" t="s">
        <v>66</v>
      </c>
      <c r="Q914" s="1"/>
      <c r="R914" s="1"/>
      <c r="S914" s="1"/>
      <c r="T914" s="1"/>
      <c r="U914" s="3">
        <v>46065</v>
      </c>
      <c r="V914" s="1" t="s">
        <v>39</v>
      </c>
      <c r="W914" s="1"/>
      <c r="X914" s="1" t="s">
        <v>1122</v>
      </c>
    </row>
    <row r="915" spans="1:24" hidden="1">
      <c r="A915" s="1" t="s">
        <v>26</v>
      </c>
      <c r="B915" s="1" t="s">
        <v>1495</v>
      </c>
      <c r="C915" s="52">
        <v>11587</v>
      </c>
      <c r="D915" s="1" t="s">
        <v>122</v>
      </c>
      <c r="E915" s="3">
        <v>46062</v>
      </c>
      <c r="F915" s="12">
        <v>46062.582199074073</v>
      </c>
      <c r="G915" s="12" t="str">
        <f t="shared" si="42"/>
        <v>FEBRERO</v>
      </c>
      <c r="H915" s="1">
        <v>70105440</v>
      </c>
      <c r="I915" s="1" t="s">
        <v>537</v>
      </c>
      <c r="J915" s="35">
        <f t="shared" si="44"/>
        <v>295000</v>
      </c>
      <c r="K915" s="35">
        <v>56050</v>
      </c>
      <c r="L915" s="35">
        <v>351050</v>
      </c>
      <c r="M915" s="1" t="s">
        <v>70</v>
      </c>
      <c r="N915" s="3">
        <v>46063</v>
      </c>
      <c r="O915" s="1">
        <f t="shared" si="43"/>
        <v>1</v>
      </c>
      <c r="P915" s="1" t="s">
        <v>66</v>
      </c>
      <c r="Q915" s="1"/>
      <c r="R915" s="1"/>
      <c r="S915" s="1"/>
      <c r="T915" s="1"/>
      <c r="U915" s="3">
        <v>46065</v>
      </c>
      <c r="V915" s="1" t="s">
        <v>39</v>
      </c>
      <c r="W915" s="1"/>
      <c r="X915" s="1" t="s">
        <v>1122</v>
      </c>
    </row>
    <row r="916" spans="1:24" hidden="1">
      <c r="A916" s="1" t="s">
        <v>26</v>
      </c>
      <c r="B916" s="1" t="s">
        <v>1496</v>
      </c>
      <c r="C916" s="52">
        <v>11586</v>
      </c>
      <c r="D916" s="1" t="s">
        <v>122</v>
      </c>
      <c r="E916" s="3">
        <v>46062</v>
      </c>
      <c r="F916" s="12">
        <v>46062.581030092595</v>
      </c>
      <c r="G916" s="12" t="str">
        <f t="shared" si="42"/>
        <v>FEBRERO</v>
      </c>
      <c r="H916" s="1">
        <v>70105440</v>
      </c>
      <c r="I916" s="1" t="s">
        <v>537</v>
      </c>
      <c r="J916" s="35">
        <f t="shared" si="44"/>
        <v>90000</v>
      </c>
      <c r="K916" s="35">
        <v>17100</v>
      </c>
      <c r="L916" s="35">
        <v>107100</v>
      </c>
      <c r="M916" s="1" t="s">
        <v>70</v>
      </c>
      <c r="N916" s="3">
        <v>46063</v>
      </c>
      <c r="O916" s="1">
        <f t="shared" si="43"/>
        <v>1</v>
      </c>
      <c r="P916" s="1" t="s">
        <v>66</v>
      </c>
      <c r="Q916" s="1"/>
      <c r="R916" s="1"/>
      <c r="S916" s="1"/>
      <c r="T916" s="1"/>
      <c r="U916" s="3">
        <v>46065</v>
      </c>
      <c r="V916" s="1" t="s">
        <v>39</v>
      </c>
      <c r="W916" s="1"/>
      <c r="X916" s="1" t="s">
        <v>1122</v>
      </c>
    </row>
    <row r="917" spans="1:24" hidden="1">
      <c r="A917" s="1" t="s">
        <v>26</v>
      </c>
      <c r="B917" s="1" t="s">
        <v>1497</v>
      </c>
      <c r="C917" s="52">
        <v>11585</v>
      </c>
      <c r="D917" s="1" t="s">
        <v>122</v>
      </c>
      <c r="E917" s="3">
        <v>46062</v>
      </c>
      <c r="F917" s="12">
        <v>46062.57980324074</v>
      </c>
      <c r="G917" s="12" t="str">
        <f t="shared" si="42"/>
        <v>FEBRERO</v>
      </c>
      <c r="H917" s="1">
        <v>70105440</v>
      </c>
      <c r="I917" s="1" t="s">
        <v>537</v>
      </c>
      <c r="J917" s="35">
        <f t="shared" si="44"/>
        <v>67000</v>
      </c>
      <c r="K917" s="35">
        <v>12730</v>
      </c>
      <c r="L917" s="35">
        <v>79730</v>
      </c>
      <c r="M917" s="1" t="s">
        <v>70</v>
      </c>
      <c r="N917" s="3">
        <v>46063</v>
      </c>
      <c r="O917" s="1">
        <f t="shared" si="43"/>
        <v>1</v>
      </c>
      <c r="P917" s="1" t="s">
        <v>66</v>
      </c>
      <c r="Q917" s="1"/>
      <c r="R917" s="1"/>
      <c r="S917" s="1"/>
      <c r="T917" s="1"/>
      <c r="U917" s="3">
        <v>46065</v>
      </c>
      <c r="V917" s="1" t="s">
        <v>39</v>
      </c>
      <c r="W917" s="1"/>
      <c r="X917" s="1" t="s">
        <v>1122</v>
      </c>
    </row>
    <row r="918" spans="1:24" hidden="1">
      <c r="A918" s="1" t="s">
        <v>26</v>
      </c>
      <c r="B918" s="1" t="s">
        <v>1498</v>
      </c>
      <c r="C918" s="52">
        <v>6042</v>
      </c>
      <c r="D918" s="1"/>
      <c r="E918" s="3">
        <v>46062</v>
      </c>
      <c r="F918" s="12">
        <v>46062.928194444445</v>
      </c>
      <c r="G918" s="12" t="str">
        <f t="shared" si="42"/>
        <v>FEBRERO</v>
      </c>
      <c r="H918" s="1">
        <v>32150739</v>
      </c>
      <c r="I918" s="1" t="s">
        <v>400</v>
      </c>
      <c r="J918" s="35">
        <f t="shared" si="44"/>
        <v>570000</v>
      </c>
      <c r="K918" s="35">
        <v>0</v>
      </c>
      <c r="L918" s="35">
        <v>570000</v>
      </c>
      <c r="M918" s="1" t="s">
        <v>199</v>
      </c>
      <c r="N918" s="3">
        <v>46064</v>
      </c>
      <c r="O918" s="1">
        <f t="shared" si="43"/>
        <v>2</v>
      </c>
      <c r="P918" s="1" t="s">
        <v>66</v>
      </c>
      <c r="Q918" s="1"/>
      <c r="R918" s="1"/>
      <c r="S918" s="1"/>
      <c r="T918" s="1"/>
      <c r="U918" s="3">
        <v>46065</v>
      </c>
      <c r="V918" s="1" t="s">
        <v>39</v>
      </c>
      <c r="W918" s="1"/>
      <c r="X918" s="1" t="s">
        <v>1122</v>
      </c>
    </row>
    <row r="919" spans="1:24" hidden="1">
      <c r="A919" s="1" t="s">
        <v>26</v>
      </c>
      <c r="B919" s="1" t="s">
        <v>1499</v>
      </c>
      <c r="C919" s="52">
        <v>9966</v>
      </c>
      <c r="D919" s="1" t="s">
        <v>1500</v>
      </c>
      <c r="E919" s="3">
        <v>46062</v>
      </c>
      <c r="F919" s="12">
        <v>46062.632175925923</v>
      </c>
      <c r="G919" s="12" t="str">
        <f t="shared" si="42"/>
        <v>FEBRERO</v>
      </c>
      <c r="H919" s="1">
        <v>900655384</v>
      </c>
      <c r="I919" s="1" t="s">
        <v>1501</v>
      </c>
      <c r="J919" s="35">
        <f t="shared" si="44"/>
        <v>7278336</v>
      </c>
      <c r="K919" s="35">
        <v>1382883.84</v>
      </c>
      <c r="L919" s="35">
        <v>8661219.8399999999</v>
      </c>
      <c r="M919" s="1" t="s">
        <v>70</v>
      </c>
      <c r="N919" s="3">
        <v>46065</v>
      </c>
      <c r="O919" s="1">
        <f t="shared" si="43"/>
        <v>3</v>
      </c>
      <c r="P919" s="1" t="s">
        <v>66</v>
      </c>
      <c r="Q919" s="1"/>
      <c r="R919" s="1"/>
      <c r="S919" s="1"/>
      <c r="T919" s="1"/>
      <c r="U919" s="3">
        <v>46066</v>
      </c>
      <c r="V919" s="1" t="s">
        <v>39</v>
      </c>
      <c r="W919" s="1"/>
      <c r="X919" s="1" t="s">
        <v>1122</v>
      </c>
    </row>
    <row r="920" spans="1:24" hidden="1">
      <c r="A920" s="1" t="s">
        <v>26</v>
      </c>
      <c r="B920" s="1" t="s">
        <v>1502</v>
      </c>
      <c r="C920" s="52">
        <v>135358</v>
      </c>
      <c r="D920" s="1" t="s">
        <v>468</v>
      </c>
      <c r="E920" s="3">
        <v>46062</v>
      </c>
      <c r="F920" s="12">
        <v>46062.821585648147</v>
      </c>
      <c r="G920" s="12" t="str">
        <f t="shared" si="42"/>
        <v>FEBRERO</v>
      </c>
      <c r="H920" s="1">
        <v>901406407</v>
      </c>
      <c r="I920" s="1" t="s">
        <v>469</v>
      </c>
      <c r="J920" s="35">
        <f t="shared" si="44"/>
        <v>2300</v>
      </c>
      <c r="K920" s="35">
        <v>0</v>
      </c>
      <c r="L920" s="35">
        <v>2300</v>
      </c>
      <c r="M920" s="1" t="s">
        <v>54</v>
      </c>
      <c r="N920" s="3"/>
      <c r="O920" s="1">
        <f t="shared" si="43"/>
        <v>0</v>
      </c>
      <c r="P920" s="1"/>
      <c r="Q920" s="1"/>
      <c r="R920" s="1"/>
      <c r="S920" s="1"/>
      <c r="T920" s="1"/>
      <c r="U920" s="3"/>
      <c r="V920" s="1"/>
      <c r="W920" s="1"/>
      <c r="X920" s="1"/>
    </row>
    <row r="921" spans="1:24" hidden="1">
      <c r="A921" s="1" t="s">
        <v>26</v>
      </c>
      <c r="B921" s="1" t="s">
        <v>1503</v>
      </c>
      <c r="C921" s="52">
        <v>19583851</v>
      </c>
      <c r="D921" s="1" t="s">
        <v>1504</v>
      </c>
      <c r="E921" s="3">
        <v>46062</v>
      </c>
      <c r="F921" s="12">
        <v>46062.577291666668</v>
      </c>
      <c r="G921" s="12" t="str">
        <f t="shared" si="42"/>
        <v>FEBRERO</v>
      </c>
      <c r="H921" s="1">
        <v>890100577</v>
      </c>
      <c r="I921" s="1" t="s">
        <v>1505</v>
      </c>
      <c r="J921" s="35">
        <f t="shared" si="44"/>
        <v>10840600</v>
      </c>
      <c r="K921" s="35">
        <v>981882</v>
      </c>
      <c r="L921" s="35">
        <v>11822482</v>
      </c>
      <c r="M921" s="1" t="s">
        <v>30</v>
      </c>
      <c r="N921" s="3">
        <v>46063</v>
      </c>
      <c r="O921" s="1">
        <f t="shared" si="43"/>
        <v>1</v>
      </c>
      <c r="P921" s="1" t="s">
        <v>1230</v>
      </c>
      <c r="Q921" s="1"/>
      <c r="R921" s="1"/>
      <c r="S921" s="1"/>
      <c r="T921" s="1"/>
      <c r="U921" s="3">
        <v>46065</v>
      </c>
      <c r="V921" s="1" t="s">
        <v>39</v>
      </c>
      <c r="W921" s="1"/>
      <c r="X921" s="1" t="s">
        <v>1122</v>
      </c>
    </row>
    <row r="922" spans="1:24" hidden="1">
      <c r="A922" s="1" t="s">
        <v>26</v>
      </c>
      <c r="B922" s="1" t="s">
        <v>1506</v>
      </c>
      <c r="C922" s="52">
        <v>723272</v>
      </c>
      <c r="D922" s="1" t="s">
        <v>817</v>
      </c>
      <c r="E922" s="3">
        <v>46062</v>
      </c>
      <c r="F922" s="12">
        <v>46062.450844907406</v>
      </c>
      <c r="G922" s="12" t="str">
        <f t="shared" si="42"/>
        <v>FEBRERO</v>
      </c>
      <c r="H922" s="1">
        <v>890915475</v>
      </c>
      <c r="I922" s="1" t="s">
        <v>818</v>
      </c>
      <c r="J922" s="35">
        <f t="shared" si="44"/>
        <v>488408</v>
      </c>
      <c r="K922" s="35">
        <v>92797.52</v>
      </c>
      <c r="L922" s="35">
        <v>581205.52</v>
      </c>
      <c r="M922" s="1" t="s">
        <v>70</v>
      </c>
      <c r="N922" s="3">
        <v>46064</v>
      </c>
      <c r="O922" s="1">
        <f t="shared" si="43"/>
        <v>2</v>
      </c>
      <c r="P922" s="1" t="s">
        <v>66</v>
      </c>
      <c r="Q922" s="1"/>
      <c r="R922" s="1"/>
      <c r="S922" s="1"/>
      <c r="T922" s="1"/>
      <c r="U922" s="3">
        <v>46065</v>
      </c>
      <c r="V922" s="1" t="s">
        <v>39</v>
      </c>
      <c r="W922" s="1"/>
      <c r="X922" s="1" t="s">
        <v>1122</v>
      </c>
    </row>
    <row r="923" spans="1:24" hidden="1">
      <c r="A923" s="1" t="s">
        <v>26</v>
      </c>
      <c r="B923" s="1" t="s">
        <v>1507</v>
      </c>
      <c r="C923" s="52">
        <v>9960</v>
      </c>
      <c r="D923" s="1" t="s">
        <v>1500</v>
      </c>
      <c r="E923" s="3">
        <v>46062</v>
      </c>
      <c r="F923" s="12">
        <v>46062.541944444441</v>
      </c>
      <c r="G923" s="12" t="str">
        <f t="shared" si="42"/>
        <v>FEBRERO</v>
      </c>
      <c r="H923" s="1">
        <v>900655384</v>
      </c>
      <c r="I923" s="1" t="s">
        <v>1501</v>
      </c>
      <c r="J923" s="35">
        <f t="shared" si="44"/>
        <v>19815153.400000002</v>
      </c>
      <c r="K923" s="35">
        <v>3764879.15</v>
      </c>
      <c r="L923" s="35">
        <v>23580032.550000001</v>
      </c>
      <c r="M923" s="1" t="s">
        <v>70</v>
      </c>
      <c r="N923" s="3">
        <v>46065</v>
      </c>
      <c r="O923" s="1">
        <f t="shared" si="43"/>
        <v>3</v>
      </c>
      <c r="P923" s="1" t="s">
        <v>66</v>
      </c>
      <c r="Q923" s="1"/>
      <c r="R923" s="1"/>
      <c r="S923" s="1"/>
      <c r="T923" s="1"/>
      <c r="U923" s="3">
        <v>46073</v>
      </c>
      <c r="V923" s="1" t="s">
        <v>32</v>
      </c>
      <c r="W923" s="1"/>
      <c r="X923" s="1" t="s">
        <v>1122</v>
      </c>
    </row>
    <row r="924" spans="1:24" hidden="1">
      <c r="A924" s="1" t="s">
        <v>26</v>
      </c>
      <c r="B924" s="1" t="s">
        <v>1508</v>
      </c>
      <c r="C924" s="52">
        <v>100316</v>
      </c>
      <c r="D924" s="1" t="s">
        <v>458</v>
      </c>
      <c r="E924" s="3">
        <v>46062</v>
      </c>
      <c r="F924" s="12">
        <v>46062.519456018519</v>
      </c>
      <c r="G924" s="12" t="str">
        <f t="shared" si="42"/>
        <v>FEBRERO</v>
      </c>
      <c r="H924" s="1">
        <v>890929497</v>
      </c>
      <c r="I924" s="1" t="s">
        <v>459</v>
      </c>
      <c r="J924" s="35">
        <f t="shared" si="44"/>
        <v>1229353</v>
      </c>
      <c r="K924" s="35">
        <v>233577</v>
      </c>
      <c r="L924" s="35">
        <v>1462930</v>
      </c>
      <c r="M924" s="1" t="s">
        <v>37</v>
      </c>
      <c r="N924" s="3">
        <v>46069</v>
      </c>
      <c r="O924" s="1">
        <f t="shared" si="43"/>
        <v>7</v>
      </c>
      <c r="P924" s="1" t="s">
        <v>66</v>
      </c>
      <c r="Q924" s="1"/>
      <c r="R924" s="1"/>
      <c r="S924" s="1"/>
      <c r="T924" s="1"/>
      <c r="U924" s="3">
        <v>46071</v>
      </c>
      <c r="V924" s="1" t="s">
        <v>39</v>
      </c>
      <c r="W924" s="1"/>
      <c r="X924" s="1" t="s">
        <v>1258</v>
      </c>
    </row>
    <row r="925" spans="1:24" hidden="1">
      <c r="A925" s="1" t="s">
        <v>26</v>
      </c>
      <c r="B925" s="1" t="s">
        <v>1509</v>
      </c>
      <c r="C925" s="52">
        <v>18567</v>
      </c>
      <c r="D925" s="1" t="s">
        <v>566</v>
      </c>
      <c r="E925" s="3">
        <v>46062</v>
      </c>
      <c r="F925" s="12">
        <v>46062.302025462966</v>
      </c>
      <c r="G925" s="12" t="str">
        <f t="shared" si="42"/>
        <v>FEBRERO</v>
      </c>
      <c r="H925" s="1">
        <v>900237741</v>
      </c>
      <c r="I925" s="1" t="s">
        <v>567</v>
      </c>
      <c r="J925" s="35">
        <f t="shared" si="44"/>
        <v>66000</v>
      </c>
      <c r="K925" s="35">
        <v>12540</v>
      </c>
      <c r="L925" s="35">
        <v>78540</v>
      </c>
      <c r="M925" s="1" t="s">
        <v>70</v>
      </c>
      <c r="N925" s="3">
        <v>46062</v>
      </c>
      <c r="O925" s="1">
        <f t="shared" si="43"/>
        <v>0</v>
      </c>
      <c r="P925" s="1" t="s">
        <v>66</v>
      </c>
      <c r="Q925" s="1"/>
      <c r="R925" s="3"/>
      <c r="S925" s="1"/>
      <c r="T925" s="1"/>
      <c r="U925" s="3">
        <v>46065</v>
      </c>
      <c r="V925" s="1" t="s">
        <v>39</v>
      </c>
      <c r="W925" s="1"/>
      <c r="X925" s="1" t="s">
        <v>1122</v>
      </c>
    </row>
    <row r="926" spans="1:24" hidden="1">
      <c r="A926" s="1" t="s">
        <v>26</v>
      </c>
      <c r="B926" s="1" t="s">
        <v>1510</v>
      </c>
      <c r="C926" s="52">
        <v>2729</v>
      </c>
      <c r="D926" s="1" t="s">
        <v>122</v>
      </c>
      <c r="E926" s="3">
        <v>46062</v>
      </c>
      <c r="F926" s="12">
        <v>46062.44358796296</v>
      </c>
      <c r="G926" s="12" t="str">
        <f t="shared" si="42"/>
        <v>FEBRERO</v>
      </c>
      <c r="H926" s="1">
        <v>900667734</v>
      </c>
      <c r="I926" s="1" t="s">
        <v>123</v>
      </c>
      <c r="J926" s="35">
        <f t="shared" si="44"/>
        <v>530000</v>
      </c>
      <c r="K926" s="35">
        <v>100700</v>
      </c>
      <c r="L926" s="35">
        <v>630700</v>
      </c>
      <c r="M926" s="1" t="s">
        <v>9455</v>
      </c>
      <c r="N926" s="3">
        <v>46063</v>
      </c>
      <c r="O926" s="1">
        <f t="shared" si="43"/>
        <v>1</v>
      </c>
      <c r="P926" s="1" t="s">
        <v>66</v>
      </c>
      <c r="Q926" s="1"/>
      <c r="R926" s="3"/>
      <c r="S926" s="1"/>
      <c r="T926" s="1"/>
      <c r="U926" s="3">
        <v>46066</v>
      </c>
      <c r="V926" s="1" t="s">
        <v>39</v>
      </c>
      <c r="W926" s="1"/>
      <c r="X926" s="1" t="s">
        <v>1122</v>
      </c>
    </row>
    <row r="927" spans="1:24" hidden="1">
      <c r="A927" s="1" t="s">
        <v>26</v>
      </c>
      <c r="B927" s="1" t="s">
        <v>1511</v>
      </c>
      <c r="C927" s="52">
        <v>100254</v>
      </c>
      <c r="D927" s="1" t="s">
        <v>458</v>
      </c>
      <c r="E927" s="3">
        <v>46062</v>
      </c>
      <c r="F927" s="12">
        <v>46062.298900462964</v>
      </c>
      <c r="G927" s="12" t="str">
        <f t="shared" si="42"/>
        <v>FEBRERO</v>
      </c>
      <c r="H927" s="1">
        <v>890929497</v>
      </c>
      <c r="I927" s="1" t="s">
        <v>459</v>
      </c>
      <c r="J927" s="35">
        <f t="shared" si="44"/>
        <v>2821547</v>
      </c>
      <c r="K927" s="35">
        <v>536094</v>
      </c>
      <c r="L927" s="35">
        <v>3357641</v>
      </c>
      <c r="M927" s="1" t="s">
        <v>37</v>
      </c>
      <c r="N927" s="3">
        <v>46065</v>
      </c>
      <c r="O927" s="1">
        <f t="shared" si="43"/>
        <v>3</v>
      </c>
      <c r="P927" s="1" t="s">
        <v>66</v>
      </c>
      <c r="Q927" s="1"/>
      <c r="R927" s="1"/>
      <c r="S927" s="1"/>
      <c r="T927" s="1"/>
      <c r="U927" s="3">
        <v>46071</v>
      </c>
      <c r="V927" s="1" t="s">
        <v>39</v>
      </c>
      <c r="W927" s="1"/>
      <c r="X927" s="1" t="s">
        <v>1122</v>
      </c>
    </row>
    <row r="928" spans="1:24" hidden="1">
      <c r="A928" s="1" t="s">
        <v>26</v>
      </c>
      <c r="B928" s="1" t="s">
        <v>1512</v>
      </c>
      <c r="C928" s="52">
        <v>20746</v>
      </c>
      <c r="D928" s="1" t="s">
        <v>1513</v>
      </c>
      <c r="E928" s="3">
        <v>46062</v>
      </c>
      <c r="F928" s="12">
        <v>46062.057291666664</v>
      </c>
      <c r="G928" s="12" t="str">
        <f t="shared" si="42"/>
        <v>FEBRERO</v>
      </c>
      <c r="H928" s="1">
        <v>811011779</v>
      </c>
      <c r="I928" s="1" t="s">
        <v>1339</v>
      </c>
      <c r="J928" s="35">
        <f t="shared" si="44"/>
        <v>1010069.84</v>
      </c>
      <c r="K928" s="35">
        <v>175732.16</v>
      </c>
      <c r="L928" s="35">
        <v>1185802</v>
      </c>
      <c r="M928" s="1" t="s">
        <v>70</v>
      </c>
      <c r="N928" s="3">
        <v>46063</v>
      </c>
      <c r="O928" s="1">
        <f t="shared" si="43"/>
        <v>1</v>
      </c>
      <c r="P928" s="1" t="s">
        <v>66</v>
      </c>
      <c r="Q928" s="1"/>
      <c r="R928" s="1"/>
      <c r="S928" s="1"/>
      <c r="T928" s="1"/>
      <c r="U928" s="3">
        <v>46065</v>
      </c>
      <c r="V928" s="1" t="s">
        <v>39</v>
      </c>
      <c r="W928" s="1"/>
      <c r="X928" s="1" t="s">
        <v>1122</v>
      </c>
    </row>
    <row r="929" spans="1:24" hidden="1">
      <c r="A929" s="1" t="s">
        <v>26</v>
      </c>
      <c r="B929" s="1" t="s">
        <v>1514</v>
      </c>
      <c r="C929" s="52">
        <v>10177</v>
      </c>
      <c r="D929" s="1" t="s">
        <v>28</v>
      </c>
      <c r="E929" s="3">
        <v>46062</v>
      </c>
      <c r="F929" s="12">
        <v>46062.346608796295</v>
      </c>
      <c r="G929" s="12" t="str">
        <f t="shared" si="42"/>
        <v>FEBRERO</v>
      </c>
      <c r="H929" s="1">
        <v>900583758</v>
      </c>
      <c r="I929" s="1" t="s">
        <v>603</v>
      </c>
      <c r="J929" s="35">
        <f t="shared" si="44"/>
        <v>1748000</v>
      </c>
      <c r="K929" s="35">
        <v>332120</v>
      </c>
      <c r="L929" s="35">
        <v>2080120</v>
      </c>
      <c r="M929" s="1" t="s">
        <v>37</v>
      </c>
      <c r="N929" s="3">
        <v>46064</v>
      </c>
      <c r="O929" s="1">
        <f t="shared" si="43"/>
        <v>2</v>
      </c>
      <c r="P929" s="1" t="s">
        <v>66</v>
      </c>
      <c r="Q929" s="24"/>
      <c r="R929" s="1"/>
      <c r="S929" s="1"/>
      <c r="T929" s="1"/>
      <c r="U929" s="3">
        <v>46065</v>
      </c>
      <c r="V929" s="1" t="s">
        <v>39</v>
      </c>
      <c r="W929" s="1"/>
      <c r="X929" s="1" t="s">
        <v>1122</v>
      </c>
    </row>
    <row r="930" spans="1:24" hidden="1">
      <c r="A930" s="1" t="s">
        <v>26</v>
      </c>
      <c r="B930" s="1" t="s">
        <v>1515</v>
      </c>
      <c r="C930" s="52">
        <v>720607</v>
      </c>
      <c r="D930" s="1" t="s">
        <v>822</v>
      </c>
      <c r="E930" s="3">
        <v>46062</v>
      </c>
      <c r="F930" s="12">
        <v>46062.271203703705</v>
      </c>
      <c r="G930" s="12" t="str">
        <f t="shared" si="42"/>
        <v>FEBRERO</v>
      </c>
      <c r="H930" s="1">
        <v>890915475</v>
      </c>
      <c r="I930" s="1" t="s">
        <v>818</v>
      </c>
      <c r="J930" s="35">
        <f t="shared" si="44"/>
        <v>646428</v>
      </c>
      <c r="K930" s="35">
        <v>122821.32</v>
      </c>
      <c r="L930" s="35">
        <v>769249.32</v>
      </c>
      <c r="M930" s="1" t="s">
        <v>70</v>
      </c>
      <c r="N930" s="3">
        <v>46064</v>
      </c>
      <c r="O930" s="1">
        <f t="shared" si="43"/>
        <v>2</v>
      </c>
      <c r="P930" s="1" t="s">
        <v>66</v>
      </c>
      <c r="Q930" s="1"/>
      <c r="R930" s="1"/>
      <c r="S930" s="1"/>
      <c r="T930" s="1"/>
      <c r="U930" s="3">
        <v>46071</v>
      </c>
      <c r="V930" s="1" t="s">
        <v>39</v>
      </c>
      <c r="W930" s="1"/>
      <c r="X930" s="1" t="s">
        <v>1122</v>
      </c>
    </row>
    <row r="931" spans="1:24" hidden="1">
      <c r="A931" s="1" t="s">
        <v>26</v>
      </c>
      <c r="B931" s="1" t="s">
        <v>1516</v>
      </c>
      <c r="C931" s="52">
        <v>640024</v>
      </c>
      <c r="D931" s="1" t="s">
        <v>868</v>
      </c>
      <c r="E931" s="3">
        <v>46062</v>
      </c>
      <c r="F931" s="12">
        <v>46062.495173611111</v>
      </c>
      <c r="G931" s="12" t="str">
        <f t="shared" si="42"/>
        <v>FEBRERO</v>
      </c>
      <c r="H931" s="1">
        <v>811009788</v>
      </c>
      <c r="I931" s="1" t="s">
        <v>869</v>
      </c>
      <c r="J931" s="35">
        <f t="shared" si="44"/>
        <v>100007</v>
      </c>
      <c r="K931" s="35">
        <v>0</v>
      </c>
      <c r="L931" s="35">
        <v>100007</v>
      </c>
      <c r="M931" s="1" t="s">
        <v>70</v>
      </c>
      <c r="N931" s="3">
        <v>46064</v>
      </c>
      <c r="O931" s="1">
        <f t="shared" si="43"/>
        <v>2</v>
      </c>
      <c r="P931" s="1" t="s">
        <v>66</v>
      </c>
      <c r="Q931" s="1"/>
      <c r="R931" s="1"/>
      <c r="S931" s="1"/>
      <c r="T931" s="1"/>
      <c r="U931" s="3">
        <v>46065</v>
      </c>
      <c r="V931" s="1" t="s">
        <v>39</v>
      </c>
      <c r="W931" s="1"/>
      <c r="X931" s="1" t="s">
        <v>1122</v>
      </c>
    </row>
    <row r="932" spans="1:24" hidden="1">
      <c r="A932" s="1" t="s">
        <v>26</v>
      </c>
      <c r="B932" s="1" t="s">
        <v>1517</v>
      </c>
      <c r="C932" s="52">
        <v>16914</v>
      </c>
      <c r="D932" s="1" t="s">
        <v>102</v>
      </c>
      <c r="E932" s="3">
        <v>46062</v>
      </c>
      <c r="F932" s="12">
        <v>46062.549178240741</v>
      </c>
      <c r="G932" s="12" t="str">
        <f t="shared" si="42"/>
        <v>FEBRERO</v>
      </c>
      <c r="H932" s="1">
        <v>900075456</v>
      </c>
      <c r="I932" s="1" t="s">
        <v>1041</v>
      </c>
      <c r="J932" s="35">
        <f t="shared" si="44"/>
        <v>7232447</v>
      </c>
      <c r="K932" s="35">
        <v>0</v>
      </c>
      <c r="L932" s="35">
        <v>7232447</v>
      </c>
      <c r="M932" s="1" t="s">
        <v>128</v>
      </c>
      <c r="N932" s="3">
        <v>46077</v>
      </c>
      <c r="O932" s="1">
        <f t="shared" si="43"/>
        <v>15</v>
      </c>
      <c r="P932" s="1" t="s">
        <v>1330</v>
      </c>
      <c r="Q932" s="1"/>
      <c r="R932" s="1"/>
      <c r="S932" s="1"/>
      <c r="T932" s="1"/>
      <c r="U932" s="3">
        <v>46078</v>
      </c>
      <c r="V932" s="1" t="s">
        <v>39</v>
      </c>
      <c r="W932" s="1"/>
      <c r="X932" s="1" t="s">
        <v>50</v>
      </c>
    </row>
    <row r="933" spans="1:24" hidden="1">
      <c r="A933" s="1" t="s">
        <v>26</v>
      </c>
      <c r="B933" s="1" t="s">
        <v>1518</v>
      </c>
      <c r="C933" s="52">
        <v>16915</v>
      </c>
      <c r="D933" s="1" t="s">
        <v>102</v>
      </c>
      <c r="E933" s="3">
        <v>46062</v>
      </c>
      <c r="F933" s="12">
        <v>46062.549201388887</v>
      </c>
      <c r="G933" s="12" t="str">
        <f t="shared" si="42"/>
        <v>FEBRERO</v>
      </c>
      <c r="H933" s="1">
        <v>900075456</v>
      </c>
      <c r="I933" s="1" t="s">
        <v>1041</v>
      </c>
      <c r="J933" s="35">
        <f t="shared" si="44"/>
        <v>1332198</v>
      </c>
      <c r="K933" s="35">
        <v>0</v>
      </c>
      <c r="L933" s="35">
        <v>1332198</v>
      </c>
      <c r="M933" s="1" t="s">
        <v>128</v>
      </c>
      <c r="N933" s="3">
        <v>46077</v>
      </c>
      <c r="O933" s="1">
        <f t="shared" si="43"/>
        <v>15</v>
      </c>
      <c r="P933" s="1" t="s">
        <v>1330</v>
      </c>
      <c r="Q933" s="1"/>
      <c r="R933" s="1"/>
      <c r="S933" s="1"/>
      <c r="T933" s="1"/>
      <c r="U933" s="3">
        <v>46078</v>
      </c>
      <c r="V933" s="1" t="s">
        <v>39</v>
      </c>
      <c r="W933" s="1"/>
      <c r="X933" s="1" t="s">
        <v>50</v>
      </c>
    </row>
    <row r="934" spans="1:24" hidden="1">
      <c r="A934" s="1" t="s">
        <v>26</v>
      </c>
      <c r="B934" s="1" t="s">
        <v>1519</v>
      </c>
      <c r="C934" s="52">
        <v>100265</v>
      </c>
      <c r="D934" s="1" t="s">
        <v>458</v>
      </c>
      <c r="E934" s="3">
        <v>46062</v>
      </c>
      <c r="F934" s="12">
        <v>46062.337708333333</v>
      </c>
      <c r="G934" s="12" t="str">
        <f t="shared" si="42"/>
        <v>FEBRERO</v>
      </c>
      <c r="H934" s="1">
        <v>890929497</v>
      </c>
      <c r="I934" s="1" t="s">
        <v>459</v>
      </c>
      <c r="J934" s="35">
        <f t="shared" si="44"/>
        <v>375488</v>
      </c>
      <c r="K934" s="35">
        <v>71343</v>
      </c>
      <c r="L934" s="35">
        <v>446831</v>
      </c>
      <c r="M934" s="1" t="s">
        <v>37</v>
      </c>
      <c r="N934" s="3">
        <v>46064</v>
      </c>
      <c r="O934" s="1">
        <f t="shared" si="43"/>
        <v>2</v>
      </c>
      <c r="P934" s="1" t="s">
        <v>66</v>
      </c>
      <c r="Q934" s="1"/>
      <c r="R934" s="1"/>
      <c r="S934" s="1"/>
      <c r="T934" s="1"/>
      <c r="U934" s="3">
        <v>46071</v>
      </c>
      <c r="V934" s="1" t="s">
        <v>39</v>
      </c>
      <c r="W934" s="1"/>
      <c r="X934" s="1" t="s">
        <v>1122</v>
      </c>
    </row>
    <row r="935" spans="1:24" hidden="1">
      <c r="A935" s="1" t="s">
        <v>82</v>
      </c>
      <c r="B935" s="1" t="s">
        <v>1520</v>
      </c>
      <c r="C935" s="52" t="s">
        <v>1521</v>
      </c>
      <c r="D935" s="1"/>
      <c r="E935" s="3">
        <v>46062</v>
      </c>
      <c r="F935" s="12">
        <v>46062.677222222221</v>
      </c>
      <c r="G935" s="12" t="str">
        <f t="shared" si="42"/>
        <v>FEBRERO</v>
      </c>
      <c r="H935" s="1">
        <v>901042685</v>
      </c>
      <c r="I935" s="1" t="s">
        <v>540</v>
      </c>
      <c r="J935" s="35">
        <f t="shared" si="44"/>
        <v>1299000</v>
      </c>
      <c r="K935" s="35">
        <v>0</v>
      </c>
      <c r="L935" s="35">
        <v>1299000</v>
      </c>
      <c r="M935" s="1" t="s">
        <v>65</v>
      </c>
      <c r="N935" s="3">
        <v>46080</v>
      </c>
      <c r="O935" s="1">
        <f t="shared" si="43"/>
        <v>18</v>
      </c>
      <c r="P935" s="1" t="s">
        <v>90</v>
      </c>
      <c r="Q935" s="1"/>
      <c r="R935" s="1"/>
      <c r="S935" s="1"/>
      <c r="T935" s="1"/>
      <c r="U935" s="3"/>
      <c r="V935" s="1"/>
      <c r="W935" s="1"/>
      <c r="X935" s="1" t="s">
        <v>50</v>
      </c>
    </row>
    <row r="936" spans="1:24" hidden="1">
      <c r="A936" s="1" t="s">
        <v>26</v>
      </c>
      <c r="B936" s="1" t="s">
        <v>1522</v>
      </c>
      <c r="C936" s="52">
        <v>736</v>
      </c>
      <c r="D936" s="1" t="s">
        <v>28</v>
      </c>
      <c r="E936" s="3">
        <v>46062</v>
      </c>
      <c r="F936" s="12">
        <v>46062.461886574078</v>
      </c>
      <c r="G936" s="12" t="str">
        <f t="shared" si="42"/>
        <v>FEBRERO</v>
      </c>
      <c r="H936" s="1">
        <v>71660004</v>
      </c>
      <c r="I936" s="1" t="s">
        <v>266</v>
      </c>
      <c r="J936" s="35">
        <f t="shared" si="44"/>
        <v>198000</v>
      </c>
      <c r="K936" s="35">
        <v>0</v>
      </c>
      <c r="L936" s="35">
        <v>198000</v>
      </c>
      <c r="M936" s="1" t="s">
        <v>70</v>
      </c>
      <c r="N936" s="3">
        <v>46063</v>
      </c>
      <c r="O936" s="1">
        <f t="shared" si="43"/>
        <v>1</v>
      </c>
      <c r="P936" s="1" t="s">
        <v>66</v>
      </c>
      <c r="Q936" s="1"/>
      <c r="R936" s="1"/>
      <c r="S936" s="1"/>
      <c r="T936" s="1"/>
      <c r="U936" s="3">
        <v>46065</v>
      </c>
      <c r="V936" s="1" t="s">
        <v>39</v>
      </c>
      <c r="W936" s="1"/>
      <c r="X936" s="1" t="s">
        <v>1122</v>
      </c>
    </row>
    <row r="937" spans="1:24" hidden="1">
      <c r="A937" s="1" t="s">
        <v>26</v>
      </c>
      <c r="B937" s="1" t="s">
        <v>1523</v>
      </c>
      <c r="C937" s="52">
        <v>16913</v>
      </c>
      <c r="D937" s="1" t="s">
        <v>102</v>
      </c>
      <c r="E937" s="3">
        <v>46062</v>
      </c>
      <c r="F937" s="12">
        <v>46062.546539351853</v>
      </c>
      <c r="G937" s="12" t="str">
        <f t="shared" si="42"/>
        <v>FEBRERO</v>
      </c>
      <c r="H937" s="1">
        <v>900075456</v>
      </c>
      <c r="I937" s="1" t="s">
        <v>1041</v>
      </c>
      <c r="J937" s="35">
        <f t="shared" si="44"/>
        <v>368510866</v>
      </c>
      <c r="K937" s="35">
        <v>6499019.1600000001</v>
      </c>
      <c r="L937" s="35">
        <v>375009885.16000003</v>
      </c>
      <c r="M937" s="1" t="s">
        <v>128</v>
      </c>
      <c r="N937" s="3">
        <v>46077</v>
      </c>
      <c r="O937" s="1">
        <f t="shared" si="43"/>
        <v>15</v>
      </c>
      <c r="P937" s="1" t="s">
        <v>1330</v>
      </c>
      <c r="Q937" s="1"/>
      <c r="R937" s="1"/>
      <c r="S937" s="1"/>
      <c r="T937" s="1"/>
      <c r="U937" s="3">
        <v>46078</v>
      </c>
      <c r="V937" s="1" t="s">
        <v>39</v>
      </c>
      <c r="W937" s="1"/>
      <c r="X937" s="1" t="s">
        <v>50</v>
      </c>
    </row>
    <row r="938" spans="1:24" hidden="1">
      <c r="A938" s="1" t="s">
        <v>82</v>
      </c>
      <c r="B938" s="1" t="s">
        <v>1524</v>
      </c>
      <c r="C938" s="52">
        <v>2092</v>
      </c>
      <c r="D938" s="1" t="s">
        <v>1525</v>
      </c>
      <c r="E938" s="3">
        <v>46062</v>
      </c>
      <c r="F938" s="12">
        <v>46062.703668981485</v>
      </c>
      <c r="G938" s="12" t="str">
        <f t="shared" si="42"/>
        <v>FEBRERO</v>
      </c>
      <c r="H938" s="1">
        <v>900258258</v>
      </c>
      <c r="I938" s="1" t="s">
        <v>1526</v>
      </c>
      <c r="J938" s="35">
        <f t="shared" si="44"/>
        <v>300000</v>
      </c>
      <c r="K938" s="35">
        <v>0</v>
      </c>
      <c r="L938" s="35">
        <v>300000</v>
      </c>
      <c r="M938" s="1" t="s">
        <v>813</v>
      </c>
      <c r="N938" s="3">
        <v>46066</v>
      </c>
      <c r="O938" s="1">
        <f t="shared" si="43"/>
        <v>4</v>
      </c>
      <c r="P938" s="1"/>
      <c r="Q938" s="1"/>
      <c r="R938" s="1"/>
      <c r="S938" s="1"/>
      <c r="T938" s="1"/>
      <c r="U938" s="3"/>
      <c r="V938" s="1"/>
      <c r="W938" s="1"/>
      <c r="X938" s="1"/>
    </row>
    <row r="939" spans="1:24" hidden="1">
      <c r="A939" s="1" t="s">
        <v>26</v>
      </c>
      <c r="B939" s="1" t="s">
        <v>1527</v>
      </c>
      <c r="C939" s="52">
        <v>12535</v>
      </c>
      <c r="D939" s="1" t="s">
        <v>28</v>
      </c>
      <c r="E939" s="3">
        <v>46062</v>
      </c>
      <c r="F939" s="12">
        <v>46062.335243055553</v>
      </c>
      <c r="G939" s="12" t="str">
        <f t="shared" si="42"/>
        <v>FEBRERO</v>
      </c>
      <c r="H939" s="1">
        <v>900420442</v>
      </c>
      <c r="I939" s="1" t="s">
        <v>589</v>
      </c>
      <c r="J939" s="35">
        <f t="shared" si="44"/>
        <v>116919.99999999999</v>
      </c>
      <c r="K939" s="35">
        <v>22214.799999999999</v>
      </c>
      <c r="L939" s="35">
        <v>139134.79999999999</v>
      </c>
      <c r="M939" s="1" t="s">
        <v>9455</v>
      </c>
      <c r="N939" s="3">
        <v>46064</v>
      </c>
      <c r="O939" s="1">
        <f t="shared" si="43"/>
        <v>2</v>
      </c>
      <c r="P939" s="1" t="s">
        <v>66</v>
      </c>
      <c r="Q939" s="1"/>
      <c r="R939" s="3"/>
      <c r="S939" s="1"/>
      <c r="T939" s="1"/>
      <c r="U939" s="3">
        <v>46065</v>
      </c>
      <c r="V939" s="1" t="s">
        <v>39</v>
      </c>
      <c r="W939" s="1"/>
      <c r="X939" s="1" t="s">
        <v>1122</v>
      </c>
    </row>
    <row r="940" spans="1:24" hidden="1">
      <c r="A940" s="1" t="s">
        <v>26</v>
      </c>
      <c r="B940" s="1" t="s">
        <v>1528</v>
      </c>
      <c r="C940" s="53">
        <v>8961</v>
      </c>
      <c r="D940" s="1" t="s">
        <v>1529</v>
      </c>
      <c r="E940" s="3">
        <v>46062</v>
      </c>
      <c r="F940" s="12">
        <v>46062.475266203706</v>
      </c>
      <c r="G940" s="12" t="str">
        <f t="shared" si="42"/>
        <v>FEBRERO</v>
      </c>
      <c r="H940" s="1">
        <v>901832634</v>
      </c>
      <c r="I940" s="1" t="s">
        <v>1530</v>
      </c>
      <c r="J940" s="35">
        <f t="shared" si="44"/>
        <v>7563.02</v>
      </c>
      <c r="K940" s="35">
        <v>1436.98</v>
      </c>
      <c r="L940" s="35">
        <v>9000</v>
      </c>
      <c r="M940" s="1" t="s">
        <v>54</v>
      </c>
      <c r="N940" s="3"/>
      <c r="O940" s="1">
        <f t="shared" si="43"/>
        <v>0</v>
      </c>
      <c r="P940" s="1"/>
      <c r="Q940" s="1"/>
      <c r="R940" s="1"/>
      <c r="S940" s="1"/>
      <c r="T940" s="1"/>
      <c r="U940" s="3"/>
      <c r="V940" s="1"/>
      <c r="W940" s="1"/>
      <c r="X940" s="1"/>
    </row>
    <row r="941" spans="1:24" hidden="1">
      <c r="A941" s="1" t="s">
        <v>26</v>
      </c>
      <c r="B941" s="1" t="s">
        <v>1531</v>
      </c>
      <c r="C941" s="52">
        <v>52128</v>
      </c>
      <c r="D941" s="1" t="s">
        <v>28</v>
      </c>
      <c r="E941" s="3">
        <v>46062</v>
      </c>
      <c r="F941" s="12">
        <v>46062.652685185189</v>
      </c>
      <c r="G941" s="12" t="str">
        <f t="shared" si="42"/>
        <v>FEBRERO</v>
      </c>
      <c r="H941" s="1">
        <v>900321758</v>
      </c>
      <c r="I941" s="1" t="s">
        <v>989</v>
      </c>
      <c r="J941" s="35">
        <f t="shared" si="44"/>
        <v>3689330</v>
      </c>
      <c r="K941" s="35">
        <v>0</v>
      </c>
      <c r="L941" s="35">
        <v>3689330</v>
      </c>
      <c r="M941" s="1" t="s">
        <v>199</v>
      </c>
      <c r="N941" s="3">
        <v>46077</v>
      </c>
      <c r="O941" s="1">
        <f t="shared" si="43"/>
        <v>15</v>
      </c>
      <c r="P941" s="1" t="s">
        <v>221</v>
      </c>
      <c r="Q941" s="1"/>
      <c r="R941" s="3"/>
      <c r="S941" s="1"/>
      <c r="T941" s="1"/>
      <c r="U941" s="3">
        <v>46078</v>
      </c>
      <c r="V941" s="1" t="s">
        <v>39</v>
      </c>
      <c r="W941" s="1"/>
      <c r="X941" s="1" t="s">
        <v>50</v>
      </c>
    </row>
    <row r="942" spans="1:24" hidden="1">
      <c r="A942" s="1" t="s">
        <v>26</v>
      </c>
      <c r="B942" s="1" t="s">
        <v>1532</v>
      </c>
      <c r="C942" s="52">
        <v>3246</v>
      </c>
      <c r="D942" s="1" t="s">
        <v>28</v>
      </c>
      <c r="E942" s="3">
        <v>46062</v>
      </c>
      <c r="F942" s="12">
        <v>46062.329398148147</v>
      </c>
      <c r="G942" s="12" t="str">
        <f t="shared" si="42"/>
        <v>FEBRERO</v>
      </c>
      <c r="H942" s="1">
        <v>900563128</v>
      </c>
      <c r="I942" s="1" t="s">
        <v>1199</v>
      </c>
      <c r="J942" s="35">
        <f t="shared" si="44"/>
        <v>1298800</v>
      </c>
      <c r="K942" s="35">
        <v>246772</v>
      </c>
      <c r="L942" s="35">
        <v>1545572</v>
      </c>
      <c r="M942" s="1" t="s">
        <v>9455</v>
      </c>
      <c r="N942" s="3">
        <v>46064</v>
      </c>
      <c r="O942" s="1">
        <f t="shared" si="43"/>
        <v>2</v>
      </c>
      <c r="P942" s="1" t="s">
        <v>66</v>
      </c>
      <c r="Q942" s="1"/>
      <c r="R942" s="1"/>
      <c r="S942" s="1"/>
      <c r="T942" s="1"/>
      <c r="U942" s="3">
        <v>46065</v>
      </c>
      <c r="V942" s="1" t="s">
        <v>39</v>
      </c>
      <c r="W942" s="1"/>
      <c r="X942" s="1" t="s">
        <v>1122</v>
      </c>
    </row>
    <row r="943" spans="1:24" hidden="1">
      <c r="A943" s="1" t="s">
        <v>26</v>
      </c>
      <c r="B943" s="1" t="s">
        <v>1533</v>
      </c>
      <c r="C943" s="52">
        <v>723306</v>
      </c>
      <c r="D943" s="1" t="s">
        <v>817</v>
      </c>
      <c r="E943" s="3">
        <v>46062</v>
      </c>
      <c r="F943" s="12">
        <v>46062.487974537034</v>
      </c>
      <c r="G943" s="12" t="str">
        <f t="shared" si="42"/>
        <v>FEBRERO</v>
      </c>
      <c r="H943" s="1">
        <v>890915475</v>
      </c>
      <c r="I943" s="1" t="s">
        <v>818</v>
      </c>
      <c r="J943" s="35">
        <f t="shared" si="44"/>
        <v>535288</v>
      </c>
      <c r="K943" s="35">
        <v>101704.72</v>
      </c>
      <c r="L943" s="35">
        <v>636992.72</v>
      </c>
      <c r="M943" s="1" t="s">
        <v>70</v>
      </c>
      <c r="N943" s="3">
        <v>46064</v>
      </c>
      <c r="O943" s="1">
        <f t="shared" si="43"/>
        <v>2</v>
      </c>
      <c r="P943" s="1" t="s">
        <v>66</v>
      </c>
      <c r="Q943" s="1"/>
      <c r="R943" s="1"/>
      <c r="S943" s="1"/>
      <c r="T943" s="1"/>
      <c r="U943" s="3">
        <v>46071</v>
      </c>
      <c r="V943" s="1" t="s">
        <v>39</v>
      </c>
      <c r="W943" s="1"/>
      <c r="X943" s="1" t="s">
        <v>1122</v>
      </c>
    </row>
    <row r="944" spans="1:24" hidden="1">
      <c r="A944" s="1" t="s">
        <v>26</v>
      </c>
      <c r="B944" s="1" t="s">
        <v>1534</v>
      </c>
      <c r="C944" s="52">
        <v>3080</v>
      </c>
      <c r="D944" s="1" t="s">
        <v>122</v>
      </c>
      <c r="E944" s="3">
        <v>46062</v>
      </c>
      <c r="F944" s="12">
        <v>46062.327581018515</v>
      </c>
      <c r="G944" s="12" t="str">
        <f t="shared" si="42"/>
        <v>FEBRERO</v>
      </c>
      <c r="H944" s="1">
        <v>811031208</v>
      </c>
      <c r="I944" s="1" t="s">
        <v>1535</v>
      </c>
      <c r="J944" s="35">
        <f t="shared" si="44"/>
        <v>3008759.69</v>
      </c>
      <c r="K944" s="35">
        <v>571664.35</v>
      </c>
      <c r="L944" s="35">
        <v>3580424.04</v>
      </c>
      <c r="M944" s="1" t="s">
        <v>70</v>
      </c>
      <c r="N944" s="3">
        <v>46064</v>
      </c>
      <c r="O944" s="1">
        <f t="shared" si="43"/>
        <v>2</v>
      </c>
      <c r="P944" s="1" t="s">
        <v>66</v>
      </c>
      <c r="Q944" s="1"/>
      <c r="R944" s="1"/>
      <c r="S944" s="1"/>
      <c r="T944" s="1"/>
      <c r="U944" s="3">
        <v>46066</v>
      </c>
      <c r="V944" s="1" t="s">
        <v>39</v>
      </c>
      <c r="W944" s="1"/>
      <c r="X944" s="1" t="s">
        <v>1122</v>
      </c>
    </row>
    <row r="945" spans="1:24" hidden="1">
      <c r="A945" s="1" t="s">
        <v>26</v>
      </c>
      <c r="B945" s="1" t="s">
        <v>1536</v>
      </c>
      <c r="C945" s="52">
        <v>108414</v>
      </c>
      <c r="D945" s="1" t="s">
        <v>1537</v>
      </c>
      <c r="E945" s="3">
        <v>46062</v>
      </c>
      <c r="F945" s="12">
        <v>46062.706493055557</v>
      </c>
      <c r="G945" s="12" t="str">
        <f t="shared" si="42"/>
        <v>FEBRERO</v>
      </c>
      <c r="H945" s="1">
        <v>900258258</v>
      </c>
      <c r="I945" s="1" t="s">
        <v>1526</v>
      </c>
      <c r="J945" s="35">
        <f t="shared" si="44"/>
        <v>300000</v>
      </c>
      <c r="K945" s="35">
        <v>0</v>
      </c>
      <c r="L945" s="35">
        <v>300000</v>
      </c>
      <c r="M945" s="1" t="s">
        <v>62</v>
      </c>
      <c r="N945" s="3">
        <v>46063</v>
      </c>
      <c r="O945" s="1">
        <f t="shared" si="43"/>
        <v>1</v>
      </c>
      <c r="P945" s="1" t="s">
        <v>1538</v>
      </c>
      <c r="Q945" s="1"/>
      <c r="R945" s="1"/>
      <c r="S945" s="1"/>
      <c r="T945" s="1"/>
      <c r="U945" s="3">
        <v>46065</v>
      </c>
      <c r="V945" s="1" t="s">
        <v>39</v>
      </c>
      <c r="W945" s="1"/>
      <c r="X945" s="1" t="s">
        <v>1122</v>
      </c>
    </row>
    <row r="946" spans="1:24" hidden="1">
      <c r="A946" s="1" t="s">
        <v>26</v>
      </c>
      <c r="B946" s="1" t="s">
        <v>1539</v>
      </c>
      <c r="C946" s="52">
        <v>34940</v>
      </c>
      <c r="D946" s="1" t="s">
        <v>1018</v>
      </c>
      <c r="E946" s="3">
        <v>46062</v>
      </c>
      <c r="F946" s="12">
        <v>46062.506944444445</v>
      </c>
      <c r="G946" s="12" t="str">
        <f t="shared" si="42"/>
        <v>FEBRERO</v>
      </c>
      <c r="H946" s="1">
        <v>890981301</v>
      </c>
      <c r="I946" s="1" t="s">
        <v>1019</v>
      </c>
      <c r="J946" s="35">
        <f t="shared" si="44"/>
        <v>18487.390000000003</v>
      </c>
      <c r="K946" s="35">
        <v>3512.6</v>
      </c>
      <c r="L946" s="35">
        <v>21999.99</v>
      </c>
      <c r="M946" s="1" t="s">
        <v>264</v>
      </c>
      <c r="N946" s="3">
        <v>46072</v>
      </c>
      <c r="O946" s="1">
        <f t="shared" si="43"/>
        <v>10</v>
      </c>
      <c r="P946" s="1" t="s">
        <v>66</v>
      </c>
      <c r="Q946" s="1"/>
      <c r="R946" s="1"/>
      <c r="S946" s="1"/>
      <c r="T946" s="1"/>
      <c r="U946" s="3">
        <v>46073</v>
      </c>
      <c r="V946" s="1" t="s">
        <v>39</v>
      </c>
      <c r="W946" s="1"/>
      <c r="X946" s="1" t="s">
        <v>1258</v>
      </c>
    </row>
    <row r="947" spans="1:24" hidden="1">
      <c r="A947" s="1" t="s">
        <v>26</v>
      </c>
      <c r="B947" s="1" t="s">
        <v>1540</v>
      </c>
      <c r="C947" s="52">
        <v>1469413</v>
      </c>
      <c r="D947" s="1" t="s">
        <v>1541</v>
      </c>
      <c r="E947" s="3">
        <v>46062</v>
      </c>
      <c r="F947" s="12">
        <v>46062.459085648145</v>
      </c>
      <c r="G947" s="12" t="str">
        <f t="shared" si="42"/>
        <v>FEBRERO</v>
      </c>
      <c r="H947" s="1">
        <v>800242106</v>
      </c>
      <c r="I947" s="1" t="s">
        <v>172</v>
      </c>
      <c r="J947" s="35">
        <f t="shared" si="44"/>
        <v>478907.56</v>
      </c>
      <c r="K947" s="35">
        <v>90992.44</v>
      </c>
      <c r="L947" s="35">
        <v>569900</v>
      </c>
      <c r="M947" s="1" t="s">
        <v>70</v>
      </c>
      <c r="N947" s="3">
        <v>46066</v>
      </c>
      <c r="O947" s="1">
        <f t="shared" si="43"/>
        <v>4</v>
      </c>
      <c r="P947" s="1" t="s">
        <v>66</v>
      </c>
      <c r="Q947" s="1"/>
      <c r="R947" s="1"/>
      <c r="S947" s="1"/>
      <c r="T947" s="1"/>
      <c r="U947" s="3">
        <v>46071</v>
      </c>
      <c r="V947" s="1" t="s">
        <v>39</v>
      </c>
      <c r="W947" s="1"/>
      <c r="X947" s="1" t="s">
        <v>1122</v>
      </c>
    </row>
    <row r="948" spans="1:24" hidden="1">
      <c r="A948" s="1" t="s">
        <v>26</v>
      </c>
      <c r="B948" s="1" t="s">
        <v>1542</v>
      </c>
      <c r="C948" s="52">
        <v>100259</v>
      </c>
      <c r="D948" s="1" t="s">
        <v>458</v>
      </c>
      <c r="E948" s="3">
        <v>46062</v>
      </c>
      <c r="F948" s="12">
        <v>46062.317650462966</v>
      </c>
      <c r="G948" s="12" t="str">
        <f t="shared" si="42"/>
        <v>FEBRERO</v>
      </c>
      <c r="H948" s="1">
        <v>890929497</v>
      </c>
      <c r="I948" s="1" t="s">
        <v>459</v>
      </c>
      <c r="J948" s="35">
        <f t="shared" si="44"/>
        <v>1416242</v>
      </c>
      <c r="K948" s="35">
        <v>269086</v>
      </c>
      <c r="L948" s="35">
        <v>1685328</v>
      </c>
      <c r="M948" s="1" t="s">
        <v>37</v>
      </c>
      <c r="N948" s="3">
        <v>46063</v>
      </c>
      <c r="O948" s="1">
        <f t="shared" si="43"/>
        <v>1</v>
      </c>
      <c r="P948" s="1" t="s">
        <v>66</v>
      </c>
      <c r="Q948" s="1"/>
      <c r="R948" s="1"/>
      <c r="S948" s="1"/>
      <c r="T948" s="1"/>
      <c r="U948" s="3">
        <v>46065</v>
      </c>
      <c r="V948" s="1" t="s">
        <v>39</v>
      </c>
      <c r="W948" s="1"/>
      <c r="X948" s="1" t="s">
        <v>1122</v>
      </c>
    </row>
    <row r="949" spans="1:24" hidden="1">
      <c r="A949" s="1" t="s">
        <v>26</v>
      </c>
      <c r="B949" s="1" t="s">
        <v>1543</v>
      </c>
      <c r="C949" s="52">
        <v>423</v>
      </c>
      <c r="D949" s="1" t="s">
        <v>276</v>
      </c>
      <c r="E949" s="3">
        <v>46063</v>
      </c>
      <c r="F949" s="12">
        <v>46063.784432870372</v>
      </c>
      <c r="G949" s="12" t="str">
        <f t="shared" si="42"/>
        <v>FEBRERO</v>
      </c>
      <c r="H949" s="1">
        <v>901847080</v>
      </c>
      <c r="I949" s="1" t="s">
        <v>277</v>
      </c>
      <c r="J949" s="35">
        <f t="shared" si="44"/>
        <v>2150000</v>
      </c>
      <c r="K949" s="35">
        <v>408500</v>
      </c>
      <c r="L949" s="35">
        <v>2558500</v>
      </c>
      <c r="M949" s="1" t="s">
        <v>9455</v>
      </c>
      <c r="N949" s="3">
        <v>46066</v>
      </c>
      <c r="O949" s="1">
        <f t="shared" si="43"/>
        <v>3</v>
      </c>
      <c r="P949" s="1" t="s">
        <v>66</v>
      </c>
      <c r="Q949" s="1"/>
      <c r="R949" s="1"/>
      <c r="S949" s="1"/>
      <c r="T949" s="1"/>
      <c r="U949" s="3">
        <v>46071</v>
      </c>
      <c r="V949" s="1" t="s">
        <v>39</v>
      </c>
      <c r="W949" s="1"/>
      <c r="X949" s="1" t="s">
        <v>1122</v>
      </c>
    </row>
    <row r="950" spans="1:24" hidden="1">
      <c r="A950" s="1" t="s">
        <v>26</v>
      </c>
      <c r="B950" s="1" t="s">
        <v>1544</v>
      </c>
      <c r="C950" s="52">
        <v>1276</v>
      </c>
      <c r="D950" s="1" t="s">
        <v>435</v>
      </c>
      <c r="E950" s="3">
        <v>46063</v>
      </c>
      <c r="F950" s="12">
        <v>46063.776284722226</v>
      </c>
      <c r="G950" s="12" t="str">
        <f t="shared" si="42"/>
        <v>FEBRERO</v>
      </c>
      <c r="H950" s="1">
        <v>900933624</v>
      </c>
      <c r="I950" s="1" t="s">
        <v>436</v>
      </c>
      <c r="J950" s="35">
        <f t="shared" si="44"/>
        <v>960000</v>
      </c>
      <c r="K950" s="35">
        <v>182400</v>
      </c>
      <c r="L950" s="35">
        <v>1142400</v>
      </c>
      <c r="M950" s="1" t="s">
        <v>9455</v>
      </c>
      <c r="N950" s="3">
        <v>46066</v>
      </c>
      <c r="O950" s="1">
        <f t="shared" si="43"/>
        <v>3</v>
      </c>
      <c r="P950" s="1" t="s">
        <v>66</v>
      </c>
      <c r="Q950" s="1"/>
      <c r="R950" s="1"/>
      <c r="S950" s="1"/>
      <c r="T950" s="1"/>
      <c r="U950" s="3">
        <v>46073</v>
      </c>
      <c r="V950" s="1" t="s">
        <v>39</v>
      </c>
      <c r="W950" s="1"/>
      <c r="X950" s="1" t="s">
        <v>1122</v>
      </c>
    </row>
    <row r="951" spans="1:24" hidden="1">
      <c r="A951" s="1" t="s">
        <v>26</v>
      </c>
      <c r="B951" s="1" t="s">
        <v>1545</v>
      </c>
      <c r="C951" s="52">
        <v>422</v>
      </c>
      <c r="D951" s="1" t="s">
        <v>276</v>
      </c>
      <c r="E951" s="3">
        <v>46063</v>
      </c>
      <c r="F951" s="12">
        <v>46063.782673611109</v>
      </c>
      <c r="G951" s="12" t="str">
        <f t="shared" si="42"/>
        <v>FEBRERO</v>
      </c>
      <c r="H951" s="1">
        <v>901847080</v>
      </c>
      <c r="I951" s="1" t="s">
        <v>277</v>
      </c>
      <c r="J951" s="35">
        <f t="shared" si="44"/>
        <v>2600000</v>
      </c>
      <c r="K951" s="35">
        <v>494000</v>
      </c>
      <c r="L951" s="35">
        <v>3094000</v>
      </c>
      <c r="M951" s="1" t="s">
        <v>9455</v>
      </c>
      <c r="N951" s="3">
        <v>46066</v>
      </c>
      <c r="O951" s="1">
        <f t="shared" si="43"/>
        <v>3</v>
      </c>
      <c r="P951" s="1" t="s">
        <v>66</v>
      </c>
      <c r="Q951" s="1"/>
      <c r="R951" s="1"/>
      <c r="S951" s="1"/>
      <c r="T951" s="1"/>
      <c r="U951" s="3">
        <v>46071</v>
      </c>
      <c r="V951" s="1" t="s">
        <v>39</v>
      </c>
      <c r="W951" s="1"/>
      <c r="X951" s="1" t="s">
        <v>1122</v>
      </c>
    </row>
    <row r="952" spans="1:24" hidden="1">
      <c r="A952" s="1" t="s">
        <v>26</v>
      </c>
      <c r="B952" s="1" t="s">
        <v>1546</v>
      </c>
      <c r="C952" s="52">
        <v>3802</v>
      </c>
      <c r="D952" s="1" t="s">
        <v>722</v>
      </c>
      <c r="E952" s="3">
        <v>46063</v>
      </c>
      <c r="F952" s="12">
        <v>46063.692743055559</v>
      </c>
      <c r="G952" s="12" t="str">
        <f t="shared" si="42"/>
        <v>FEBRERO</v>
      </c>
      <c r="H952" s="1">
        <v>890904603</v>
      </c>
      <c r="I952" s="1" t="s">
        <v>723</v>
      </c>
      <c r="J952" s="35">
        <f t="shared" si="44"/>
        <v>1029600</v>
      </c>
      <c r="K952" s="35">
        <v>195624</v>
      </c>
      <c r="L952" s="35">
        <v>1225224</v>
      </c>
      <c r="M952" s="1" t="s">
        <v>70</v>
      </c>
      <c r="N952" s="3">
        <v>46065</v>
      </c>
      <c r="O952" s="1">
        <f t="shared" si="43"/>
        <v>2</v>
      </c>
      <c r="P952" s="1" t="s">
        <v>66</v>
      </c>
      <c r="Q952" s="1"/>
      <c r="R952" s="1"/>
      <c r="S952" s="1"/>
      <c r="T952" s="1"/>
      <c r="U952" s="3">
        <v>46071</v>
      </c>
      <c r="V952" s="1" t="s">
        <v>39</v>
      </c>
      <c r="W952" s="1"/>
      <c r="X952" s="1" t="s">
        <v>1122</v>
      </c>
    </row>
    <row r="953" spans="1:24" hidden="1">
      <c r="A953" s="1" t="s">
        <v>26</v>
      </c>
      <c r="B953" s="1" t="s">
        <v>1547</v>
      </c>
      <c r="C953" s="52">
        <v>1380</v>
      </c>
      <c r="D953" s="1" t="s">
        <v>28</v>
      </c>
      <c r="E953" s="3">
        <v>46063</v>
      </c>
      <c r="F953" s="12">
        <v>46063.667210648149</v>
      </c>
      <c r="G953" s="12" t="str">
        <f t="shared" si="42"/>
        <v>FEBRERO</v>
      </c>
      <c r="H953" s="1">
        <v>901950863</v>
      </c>
      <c r="I953" s="1" t="s">
        <v>549</v>
      </c>
      <c r="J953" s="35">
        <f t="shared" si="44"/>
        <v>18000</v>
      </c>
      <c r="K953" s="35">
        <v>3420</v>
      </c>
      <c r="L953" s="35">
        <v>21420</v>
      </c>
      <c r="M953" s="1" t="s">
        <v>9455</v>
      </c>
      <c r="N953" s="3">
        <v>46065</v>
      </c>
      <c r="O953" s="1">
        <f t="shared" si="43"/>
        <v>2</v>
      </c>
      <c r="P953" s="1" t="s">
        <v>66</v>
      </c>
      <c r="Q953" s="1"/>
      <c r="R953" s="1"/>
      <c r="S953" s="1"/>
      <c r="T953" s="1"/>
      <c r="U953" s="3">
        <v>46071</v>
      </c>
      <c r="V953" s="1" t="s">
        <v>39</v>
      </c>
      <c r="W953" s="1"/>
      <c r="X953" s="1" t="s">
        <v>1122</v>
      </c>
    </row>
    <row r="954" spans="1:24" hidden="1">
      <c r="A954" s="1" t="s">
        <v>26</v>
      </c>
      <c r="B954" s="1" t="s">
        <v>1548</v>
      </c>
      <c r="C954" s="52">
        <v>48088</v>
      </c>
      <c r="D954" s="1" t="s">
        <v>28</v>
      </c>
      <c r="E954" s="3">
        <v>46063</v>
      </c>
      <c r="F954" s="12">
        <v>46063.454895833333</v>
      </c>
      <c r="G954" s="12" t="str">
        <f t="shared" si="42"/>
        <v>FEBRERO</v>
      </c>
      <c r="H954" s="1">
        <v>805006214</v>
      </c>
      <c r="I954" s="1" t="s">
        <v>1549</v>
      </c>
      <c r="J954" s="35">
        <f t="shared" si="44"/>
        <v>192080</v>
      </c>
      <c r="K954" s="35">
        <v>36495.199999999997</v>
      </c>
      <c r="L954" s="35">
        <v>228575.2</v>
      </c>
      <c r="M954" s="1" t="s">
        <v>315</v>
      </c>
      <c r="N954" s="3">
        <v>46067</v>
      </c>
      <c r="O954" s="1">
        <f t="shared" si="43"/>
        <v>4</v>
      </c>
      <c r="P954" s="1"/>
      <c r="Q954" s="1"/>
      <c r="R954" s="1"/>
      <c r="S954" s="1"/>
      <c r="T954" s="1"/>
      <c r="U954" s="3"/>
      <c r="V954" s="1"/>
      <c r="W954" s="1"/>
      <c r="X954" s="1"/>
    </row>
    <row r="955" spans="1:24" hidden="1">
      <c r="A955" s="1" t="s">
        <v>26</v>
      </c>
      <c r="B955" s="1" t="s">
        <v>1550</v>
      </c>
      <c r="C955" s="52">
        <v>2917</v>
      </c>
      <c r="D955" s="1" t="s">
        <v>28</v>
      </c>
      <c r="E955" s="3">
        <v>46063</v>
      </c>
      <c r="F955" s="12">
        <v>46063.426886574074</v>
      </c>
      <c r="G955" s="12" t="str">
        <f t="shared" si="42"/>
        <v>FEBRERO</v>
      </c>
      <c r="H955" s="1">
        <v>900144364</v>
      </c>
      <c r="I955" s="1" t="s">
        <v>72</v>
      </c>
      <c r="J955" s="35">
        <f t="shared" si="44"/>
        <v>9694300</v>
      </c>
      <c r="K955" s="35">
        <v>1841917</v>
      </c>
      <c r="L955" s="35">
        <v>11536217</v>
      </c>
      <c r="M955" s="1" t="s">
        <v>70</v>
      </c>
      <c r="N955" s="3">
        <v>46064</v>
      </c>
      <c r="O955" s="1">
        <f t="shared" si="43"/>
        <v>1</v>
      </c>
      <c r="P955" s="1" t="s">
        <v>66</v>
      </c>
      <c r="Q955" s="1"/>
      <c r="R955" s="1"/>
      <c r="S955" s="1"/>
      <c r="T955" s="1"/>
      <c r="U955" s="3">
        <v>46066</v>
      </c>
      <c r="V955" s="1" t="s">
        <v>39</v>
      </c>
      <c r="W955" s="1"/>
      <c r="X955" s="1" t="s">
        <v>1122</v>
      </c>
    </row>
    <row r="956" spans="1:24" hidden="1">
      <c r="A956" s="1" t="s">
        <v>26</v>
      </c>
      <c r="B956" s="1" t="s">
        <v>1551</v>
      </c>
      <c r="C956" s="52">
        <v>2920</v>
      </c>
      <c r="D956" s="1" t="s">
        <v>28</v>
      </c>
      <c r="E956" s="3">
        <v>46063</v>
      </c>
      <c r="F956" s="12">
        <v>46063.463287037041</v>
      </c>
      <c r="G956" s="12" t="str">
        <f t="shared" si="42"/>
        <v>FEBRERO</v>
      </c>
      <c r="H956" s="1">
        <v>900144364</v>
      </c>
      <c r="I956" s="1" t="s">
        <v>72</v>
      </c>
      <c r="J956" s="35">
        <f t="shared" si="44"/>
        <v>8586000</v>
      </c>
      <c r="K956" s="35">
        <v>1631340</v>
      </c>
      <c r="L956" s="35">
        <v>10217340</v>
      </c>
      <c r="M956" s="1" t="s">
        <v>70</v>
      </c>
      <c r="N956" s="3">
        <v>46072</v>
      </c>
      <c r="O956" s="1">
        <f t="shared" si="43"/>
        <v>9</v>
      </c>
      <c r="P956" s="1" t="s">
        <v>66</v>
      </c>
      <c r="Q956" s="1"/>
      <c r="R956" s="1"/>
      <c r="S956" s="1"/>
      <c r="T956" s="1"/>
      <c r="U956" s="3">
        <v>46073</v>
      </c>
      <c r="V956" s="1" t="s">
        <v>39</v>
      </c>
      <c r="W956" s="1"/>
      <c r="X956" s="1" t="s">
        <v>1258</v>
      </c>
    </row>
    <row r="957" spans="1:24" hidden="1">
      <c r="A957" s="1" t="s">
        <v>26</v>
      </c>
      <c r="B957" s="1" t="s">
        <v>1552</v>
      </c>
      <c r="C957" s="52">
        <v>1275</v>
      </c>
      <c r="D957" s="1" t="s">
        <v>435</v>
      </c>
      <c r="E957" s="3">
        <v>46063</v>
      </c>
      <c r="F957" s="12">
        <v>46063.772118055553</v>
      </c>
      <c r="G957" s="12" t="str">
        <f t="shared" si="42"/>
        <v>FEBRERO</v>
      </c>
      <c r="H957" s="1">
        <v>900933624</v>
      </c>
      <c r="I957" s="1" t="s">
        <v>436</v>
      </c>
      <c r="J957" s="35">
        <f t="shared" si="44"/>
        <v>600000</v>
      </c>
      <c r="K957" s="35">
        <v>114000</v>
      </c>
      <c r="L957" s="35">
        <v>714000</v>
      </c>
      <c r="M957" s="1" t="s">
        <v>9455</v>
      </c>
      <c r="N957" s="3">
        <v>46066</v>
      </c>
      <c r="O957" s="1">
        <f t="shared" si="43"/>
        <v>3</v>
      </c>
      <c r="P957" s="1" t="s">
        <v>66</v>
      </c>
      <c r="Q957" s="1"/>
      <c r="R957" s="1"/>
      <c r="S957" s="1"/>
      <c r="T957" s="1"/>
      <c r="U957" s="3">
        <v>46071</v>
      </c>
      <c r="V957" s="1" t="s">
        <v>39</v>
      </c>
      <c r="W957" s="1"/>
      <c r="X957" s="1" t="s">
        <v>1122</v>
      </c>
    </row>
    <row r="958" spans="1:24" hidden="1">
      <c r="A958" s="1" t="s">
        <v>26</v>
      </c>
      <c r="B958" s="1" t="s">
        <v>1553</v>
      </c>
      <c r="C958" s="52">
        <v>420</v>
      </c>
      <c r="D958" s="1" t="s">
        <v>276</v>
      </c>
      <c r="E958" s="3">
        <v>46063</v>
      </c>
      <c r="F958" s="12">
        <v>46063.776608796295</v>
      </c>
      <c r="G958" s="12" t="str">
        <f t="shared" si="42"/>
        <v>FEBRERO</v>
      </c>
      <c r="H958" s="1">
        <v>901847080</v>
      </c>
      <c r="I958" s="1" t="s">
        <v>277</v>
      </c>
      <c r="J958" s="35">
        <f t="shared" si="44"/>
        <v>1383120</v>
      </c>
      <c r="K958" s="35">
        <v>262792.8</v>
      </c>
      <c r="L958" s="35">
        <v>1645912.8</v>
      </c>
      <c r="M958" s="1" t="s">
        <v>9455</v>
      </c>
      <c r="N958" s="3">
        <v>46065</v>
      </c>
      <c r="O958" s="1">
        <f t="shared" si="43"/>
        <v>2</v>
      </c>
      <c r="P958" s="1" t="s">
        <v>66</v>
      </c>
      <c r="Q958" s="1"/>
      <c r="R958" s="1"/>
      <c r="S958" s="1"/>
      <c r="T958" s="1"/>
      <c r="U958" s="3">
        <v>46071</v>
      </c>
      <c r="V958" s="1" t="s">
        <v>39</v>
      </c>
      <c r="W958" s="1"/>
      <c r="X958" s="1" t="s">
        <v>1122</v>
      </c>
    </row>
    <row r="959" spans="1:24" hidden="1">
      <c r="A959" s="1" t="s">
        <v>26</v>
      </c>
      <c r="B959" s="1" t="s">
        <v>1554</v>
      </c>
      <c r="C959" s="52">
        <v>14468</v>
      </c>
      <c r="D959" s="1" t="s">
        <v>698</v>
      </c>
      <c r="E959" s="3">
        <v>46063</v>
      </c>
      <c r="F959" s="12">
        <v>46063.485405092593</v>
      </c>
      <c r="G959" s="12" t="str">
        <f t="shared" si="42"/>
        <v>FEBRERO</v>
      </c>
      <c r="H959" s="1">
        <v>830093880</v>
      </c>
      <c r="I959" s="1" t="s">
        <v>1367</v>
      </c>
      <c r="J959" s="35">
        <f t="shared" si="44"/>
        <v>9235000</v>
      </c>
      <c r="K959" s="35">
        <v>0</v>
      </c>
      <c r="L959" s="35">
        <v>9235000</v>
      </c>
      <c r="M959" s="1" t="s">
        <v>58</v>
      </c>
      <c r="N959" s="3">
        <v>46078</v>
      </c>
      <c r="O959" s="1">
        <f t="shared" si="43"/>
        <v>15</v>
      </c>
      <c r="P959" s="1" t="s">
        <v>66</v>
      </c>
      <c r="Q959" s="1"/>
      <c r="R959" s="1"/>
      <c r="S959" s="1"/>
      <c r="T959" s="1"/>
      <c r="U959" s="3">
        <v>46084</v>
      </c>
      <c r="V959" s="1" t="s">
        <v>39</v>
      </c>
      <c r="W959" s="1"/>
      <c r="X959" s="1" t="s">
        <v>50</v>
      </c>
    </row>
    <row r="960" spans="1:24" hidden="1">
      <c r="A960" s="1" t="s">
        <v>26</v>
      </c>
      <c r="B960" s="1" t="s">
        <v>1555</v>
      </c>
      <c r="C960" s="52">
        <v>3808</v>
      </c>
      <c r="D960" s="1" t="s">
        <v>722</v>
      </c>
      <c r="E960" s="3">
        <v>46063</v>
      </c>
      <c r="F960" s="12">
        <v>46063.70349537037</v>
      </c>
      <c r="G960" s="12" t="str">
        <f t="shared" si="42"/>
        <v>FEBRERO</v>
      </c>
      <c r="H960" s="1">
        <v>890904603</v>
      </c>
      <c r="I960" s="1" t="s">
        <v>723</v>
      </c>
      <c r="J960" s="35">
        <f t="shared" si="44"/>
        <v>4554990</v>
      </c>
      <c r="K960" s="35">
        <v>865448</v>
      </c>
      <c r="L960" s="35">
        <v>5420438</v>
      </c>
      <c r="M960" s="1" t="s">
        <v>70</v>
      </c>
      <c r="N960" s="3">
        <v>46066</v>
      </c>
      <c r="O960" s="1">
        <f t="shared" si="43"/>
        <v>3</v>
      </c>
      <c r="P960" s="1" t="s">
        <v>66</v>
      </c>
      <c r="Q960" s="1"/>
      <c r="R960" s="1"/>
      <c r="S960" s="1"/>
      <c r="T960" s="1"/>
      <c r="U960" s="3">
        <v>46071</v>
      </c>
      <c r="V960" s="1" t="s">
        <v>39</v>
      </c>
      <c r="W960" s="1"/>
      <c r="X960" s="1" t="s">
        <v>1122</v>
      </c>
    </row>
    <row r="961" spans="1:24" hidden="1">
      <c r="A961" s="1" t="s">
        <v>26</v>
      </c>
      <c r="B961" s="1" t="s">
        <v>1556</v>
      </c>
      <c r="C961" s="52">
        <v>18647</v>
      </c>
      <c r="D961" s="1" t="s">
        <v>566</v>
      </c>
      <c r="E961" s="3">
        <v>46063</v>
      </c>
      <c r="F961" s="12">
        <v>46063.652777777781</v>
      </c>
      <c r="G961" s="12" t="str">
        <f t="shared" si="42"/>
        <v>FEBRERO</v>
      </c>
      <c r="H961" s="1">
        <v>900237741</v>
      </c>
      <c r="I961" s="1" t="s">
        <v>567</v>
      </c>
      <c r="J961" s="35">
        <f t="shared" si="44"/>
        <v>165000</v>
      </c>
      <c r="K961" s="35">
        <v>31350</v>
      </c>
      <c r="L961" s="35">
        <v>196350</v>
      </c>
      <c r="M961" s="1" t="s">
        <v>70</v>
      </c>
      <c r="N961" s="3">
        <v>46065</v>
      </c>
      <c r="O961" s="1">
        <f t="shared" si="43"/>
        <v>2</v>
      </c>
      <c r="P961" s="1" t="s">
        <v>66</v>
      </c>
      <c r="Q961" s="1"/>
      <c r="R961" s="1"/>
      <c r="S961" s="1"/>
      <c r="T961" s="1"/>
      <c r="U961" s="3">
        <v>46066</v>
      </c>
      <c r="V961" s="1" t="s">
        <v>39</v>
      </c>
      <c r="W961" s="1"/>
      <c r="X961" s="1" t="s">
        <v>1122</v>
      </c>
    </row>
    <row r="962" spans="1:24" hidden="1">
      <c r="A962" s="1" t="s">
        <v>26</v>
      </c>
      <c r="B962" s="1" t="s">
        <v>1557</v>
      </c>
      <c r="C962" s="52">
        <v>8127</v>
      </c>
      <c r="D962" s="1"/>
      <c r="E962" s="3">
        <v>46063</v>
      </c>
      <c r="F962" s="12">
        <v>46063.652604166666</v>
      </c>
      <c r="G962" s="12" t="str">
        <f t="shared" ref="G962:G1025" si="45">UPPER(TEXT(E962, "MMMM"))</f>
        <v>FEBRERO</v>
      </c>
      <c r="H962" s="1">
        <v>901360705</v>
      </c>
      <c r="I962" s="1" t="s">
        <v>877</v>
      </c>
      <c r="J962" s="35">
        <f t="shared" si="44"/>
        <v>622280</v>
      </c>
      <c r="K962" s="35">
        <v>118233.2</v>
      </c>
      <c r="L962" s="35">
        <v>740513.2</v>
      </c>
      <c r="M962" s="1" t="s">
        <v>70</v>
      </c>
      <c r="N962" s="3">
        <v>46066</v>
      </c>
      <c r="O962" s="1">
        <f t="shared" ref="O962:O1025" si="46">IFERROR(IF(-_xlfn.DAYS(E962,N962)&lt;0,0,-_xlfn.DAYS(E962,N962)), " - ")</f>
        <v>3</v>
      </c>
      <c r="P962" s="1" t="s">
        <v>66</v>
      </c>
      <c r="Q962" s="1"/>
      <c r="R962" s="1"/>
      <c r="S962" s="1"/>
      <c r="T962" s="1"/>
      <c r="U962" s="3">
        <v>46071</v>
      </c>
      <c r="V962" s="1" t="s">
        <v>39</v>
      </c>
      <c r="W962" s="1"/>
      <c r="X962" s="1" t="s">
        <v>1122</v>
      </c>
    </row>
    <row r="963" spans="1:24" hidden="1">
      <c r="A963" s="1" t="s">
        <v>26</v>
      </c>
      <c r="B963" s="1" t="s">
        <v>1558</v>
      </c>
      <c r="C963" s="52">
        <v>1381</v>
      </c>
      <c r="D963" s="1" t="s">
        <v>28</v>
      </c>
      <c r="E963" s="3">
        <v>46063</v>
      </c>
      <c r="F963" s="12">
        <v>46063.724583333336</v>
      </c>
      <c r="G963" s="12" t="str">
        <f t="shared" si="45"/>
        <v>FEBRERO</v>
      </c>
      <c r="H963" s="1">
        <v>901950863</v>
      </c>
      <c r="I963" s="1" t="s">
        <v>549</v>
      </c>
      <c r="J963" s="35">
        <f t="shared" ref="J963:J1026" si="47">L963-K963</f>
        <v>5462184.8739489997</v>
      </c>
      <c r="K963" s="35">
        <v>1037815.126051</v>
      </c>
      <c r="L963" s="35">
        <v>6500000</v>
      </c>
      <c r="M963" s="1" t="s">
        <v>9455</v>
      </c>
      <c r="N963" s="3">
        <v>46065</v>
      </c>
      <c r="O963" s="1">
        <f t="shared" si="46"/>
        <v>2</v>
      </c>
      <c r="P963" s="1" t="s">
        <v>66</v>
      </c>
      <c r="Q963" s="1"/>
      <c r="R963" s="1"/>
      <c r="S963" s="1"/>
      <c r="T963" s="1"/>
      <c r="U963" s="3">
        <v>46071</v>
      </c>
      <c r="V963" s="1" t="s">
        <v>39</v>
      </c>
      <c r="W963" s="1"/>
      <c r="X963" s="1" t="s">
        <v>1122</v>
      </c>
    </row>
    <row r="964" spans="1:24" hidden="1">
      <c r="A964" s="1" t="s">
        <v>26</v>
      </c>
      <c r="B964" s="1" t="s">
        <v>1559</v>
      </c>
      <c r="C964" s="52">
        <v>421</v>
      </c>
      <c r="D964" s="1" t="s">
        <v>276</v>
      </c>
      <c r="E964" s="3">
        <v>46063</v>
      </c>
      <c r="F964" s="12">
        <v>46063.779849537037</v>
      </c>
      <c r="G964" s="12" t="str">
        <f t="shared" si="45"/>
        <v>FEBRERO</v>
      </c>
      <c r="H964" s="1">
        <v>901847080</v>
      </c>
      <c r="I964" s="1" t="s">
        <v>277</v>
      </c>
      <c r="J964" s="35">
        <f t="shared" si="47"/>
        <v>760000</v>
      </c>
      <c r="K964" s="35">
        <v>144400</v>
      </c>
      <c r="L964" s="35">
        <v>904400</v>
      </c>
      <c r="M964" s="1" t="s">
        <v>9455</v>
      </c>
      <c r="N964" s="3">
        <v>46065</v>
      </c>
      <c r="O964" s="1">
        <f t="shared" si="46"/>
        <v>2</v>
      </c>
      <c r="P964" s="1" t="s">
        <v>66</v>
      </c>
      <c r="Q964" s="1"/>
      <c r="R964" s="1"/>
      <c r="S964" s="1"/>
      <c r="T964" s="1"/>
      <c r="U964" s="3">
        <v>46071</v>
      </c>
      <c r="V964" s="1" t="s">
        <v>39</v>
      </c>
      <c r="W964" s="1"/>
      <c r="X964" s="1" t="s">
        <v>1122</v>
      </c>
    </row>
    <row r="965" spans="1:24" hidden="1">
      <c r="A965" s="1" t="s">
        <v>26</v>
      </c>
      <c r="B965" s="1" t="s">
        <v>1560</v>
      </c>
      <c r="C965" s="52">
        <v>723646</v>
      </c>
      <c r="D965" s="1" t="s">
        <v>817</v>
      </c>
      <c r="E965" s="3">
        <v>46063</v>
      </c>
      <c r="F965" s="12">
        <v>46063.6797337963</v>
      </c>
      <c r="G965" s="12" t="str">
        <f t="shared" si="45"/>
        <v>FEBRERO</v>
      </c>
      <c r="H965" s="1">
        <v>890915475</v>
      </c>
      <c r="I965" s="1" t="s">
        <v>818</v>
      </c>
      <c r="J965" s="35">
        <f t="shared" si="47"/>
        <v>301089</v>
      </c>
      <c r="K965" s="35">
        <v>57206.91</v>
      </c>
      <c r="L965" s="35">
        <v>358295.91</v>
      </c>
      <c r="M965" s="1" t="s">
        <v>70</v>
      </c>
      <c r="N965" s="3">
        <v>46065</v>
      </c>
      <c r="O965" s="1">
        <f t="shared" si="46"/>
        <v>2</v>
      </c>
      <c r="P965" s="1" t="s">
        <v>66</v>
      </c>
      <c r="Q965" s="1"/>
      <c r="R965" s="1"/>
      <c r="S965" s="1"/>
      <c r="T965" s="1"/>
      <c r="U965" s="3">
        <v>46066</v>
      </c>
      <c r="V965" s="1" t="s">
        <v>39</v>
      </c>
      <c r="W965" s="1"/>
      <c r="X965" s="1" t="s">
        <v>1122</v>
      </c>
    </row>
    <row r="966" spans="1:24" hidden="1">
      <c r="A966" s="1" t="s">
        <v>26</v>
      </c>
      <c r="B966" s="1" t="s">
        <v>1561</v>
      </c>
      <c r="C966" s="52">
        <v>723550</v>
      </c>
      <c r="D966" s="1" t="s">
        <v>817</v>
      </c>
      <c r="E966" s="3">
        <v>46063</v>
      </c>
      <c r="F966" s="12">
        <v>46063.53020833333</v>
      </c>
      <c r="G966" s="12" t="str">
        <f t="shared" si="45"/>
        <v>FEBRERO</v>
      </c>
      <c r="H966" s="1">
        <v>890915475</v>
      </c>
      <c r="I966" s="1" t="s">
        <v>818</v>
      </c>
      <c r="J966" s="35">
        <f t="shared" si="47"/>
        <v>96286</v>
      </c>
      <c r="K966" s="35">
        <v>18294.34</v>
      </c>
      <c r="L966" s="35">
        <v>114580.34</v>
      </c>
      <c r="M966" s="1" t="s">
        <v>70</v>
      </c>
      <c r="N966" s="3">
        <v>46065</v>
      </c>
      <c r="O966" s="1">
        <f t="shared" si="46"/>
        <v>2</v>
      </c>
      <c r="P966" s="1" t="s">
        <v>66</v>
      </c>
      <c r="Q966" s="1"/>
      <c r="R966" s="1"/>
      <c r="S966" s="1"/>
      <c r="T966" s="1"/>
      <c r="U966" s="3">
        <v>46066</v>
      </c>
      <c r="V966" s="1" t="s">
        <v>39</v>
      </c>
      <c r="W966" s="1"/>
      <c r="X966" s="1" t="s">
        <v>1122</v>
      </c>
    </row>
    <row r="967" spans="1:24" hidden="1">
      <c r="A967" s="1" t="s">
        <v>26</v>
      </c>
      <c r="B967" s="1" t="s">
        <v>1562</v>
      </c>
      <c r="C967" s="52">
        <v>18648</v>
      </c>
      <c r="D967" s="1" t="s">
        <v>566</v>
      </c>
      <c r="E967" s="3">
        <v>46063</v>
      </c>
      <c r="F967" s="12">
        <v>46063.654016203705</v>
      </c>
      <c r="G967" s="12" t="str">
        <f t="shared" si="45"/>
        <v>FEBRERO</v>
      </c>
      <c r="H967" s="1">
        <v>900237741</v>
      </c>
      <c r="I967" s="1" t="s">
        <v>567</v>
      </c>
      <c r="J967" s="35">
        <f t="shared" si="47"/>
        <v>170000</v>
      </c>
      <c r="K967" s="35">
        <v>32300</v>
      </c>
      <c r="L967" s="35">
        <v>202300</v>
      </c>
      <c r="M967" s="1" t="s">
        <v>70</v>
      </c>
      <c r="N967" s="3">
        <v>46072</v>
      </c>
      <c r="O967" s="1">
        <f t="shared" si="46"/>
        <v>9</v>
      </c>
      <c r="P967" s="1" t="s">
        <v>66</v>
      </c>
      <c r="Q967" s="1"/>
      <c r="R967" s="1"/>
      <c r="S967" s="1"/>
      <c r="T967" s="1"/>
      <c r="U967" s="3">
        <v>46073</v>
      </c>
      <c r="V967" s="1" t="s">
        <v>39</v>
      </c>
      <c r="W967" s="1"/>
      <c r="X967" s="1" t="s">
        <v>1258</v>
      </c>
    </row>
    <row r="968" spans="1:24" hidden="1">
      <c r="A968" s="1" t="s">
        <v>26</v>
      </c>
      <c r="B968" s="1" t="s">
        <v>1563</v>
      </c>
      <c r="C968" s="52">
        <v>40728</v>
      </c>
      <c r="D968" s="1" t="s">
        <v>122</v>
      </c>
      <c r="E968" s="3">
        <v>46063</v>
      </c>
      <c r="F968" s="12">
        <v>46063.424814814818</v>
      </c>
      <c r="G968" s="12" t="str">
        <f t="shared" si="45"/>
        <v>FEBRERO</v>
      </c>
      <c r="H968" s="1">
        <v>830125152</v>
      </c>
      <c r="I968" s="1" t="s">
        <v>1564</v>
      </c>
      <c r="J968" s="35">
        <f t="shared" si="47"/>
        <v>634000</v>
      </c>
      <c r="K968" s="35">
        <v>120460</v>
      </c>
      <c r="L968" s="35">
        <v>754460</v>
      </c>
      <c r="M968" s="1" t="s">
        <v>37</v>
      </c>
      <c r="N968" s="3">
        <v>46070</v>
      </c>
      <c r="O968" s="1">
        <f t="shared" si="46"/>
        <v>7</v>
      </c>
      <c r="P968" s="1" t="s">
        <v>66</v>
      </c>
      <c r="Q968" s="1"/>
      <c r="R968" s="1"/>
      <c r="S968" s="1"/>
      <c r="T968" s="1"/>
      <c r="U968" s="3">
        <v>46071</v>
      </c>
      <c r="V968" s="1" t="s">
        <v>39</v>
      </c>
      <c r="W968" s="1"/>
      <c r="X968" s="1" t="s">
        <v>1258</v>
      </c>
    </row>
    <row r="969" spans="1:24" hidden="1">
      <c r="A969" s="1" t="s">
        <v>26</v>
      </c>
      <c r="B969" s="1" t="s">
        <v>1565</v>
      </c>
      <c r="C969" s="52">
        <v>127</v>
      </c>
      <c r="D969" s="1" t="s">
        <v>648</v>
      </c>
      <c r="E969" s="3">
        <v>46063</v>
      </c>
      <c r="F969" s="12">
        <v>46063.881539351853</v>
      </c>
      <c r="G969" s="12" t="str">
        <f t="shared" si="45"/>
        <v>FEBRERO</v>
      </c>
      <c r="H969" s="1">
        <v>15442838</v>
      </c>
      <c r="I969" s="1" t="s">
        <v>649</v>
      </c>
      <c r="J969" s="35">
        <f t="shared" si="47"/>
        <v>1206400</v>
      </c>
      <c r="K969" s="35">
        <v>229216</v>
      </c>
      <c r="L969" s="35">
        <v>1435616</v>
      </c>
      <c r="M969" s="1" t="s">
        <v>58</v>
      </c>
      <c r="N969" s="3">
        <v>46070</v>
      </c>
      <c r="O969" s="1">
        <f t="shared" si="46"/>
        <v>7</v>
      </c>
      <c r="P969" s="1" t="s">
        <v>66</v>
      </c>
      <c r="Q969" s="1"/>
      <c r="R969" s="1"/>
      <c r="S969" s="1"/>
      <c r="T969" s="1"/>
      <c r="U969" s="3">
        <v>46073</v>
      </c>
      <c r="V969" s="1" t="s">
        <v>39</v>
      </c>
      <c r="W969" s="1"/>
      <c r="X969" s="1" t="s">
        <v>1258</v>
      </c>
    </row>
    <row r="970" spans="1:24" hidden="1">
      <c r="A970" s="1" t="s">
        <v>26</v>
      </c>
      <c r="B970" s="1" t="s">
        <v>1566</v>
      </c>
      <c r="C970" s="52">
        <v>564461</v>
      </c>
      <c r="D970" s="1" t="s">
        <v>159</v>
      </c>
      <c r="E970" s="3">
        <v>46063</v>
      </c>
      <c r="F970" s="12">
        <v>46063.433993055558</v>
      </c>
      <c r="G970" s="12" t="str">
        <f t="shared" si="45"/>
        <v>FEBRERO</v>
      </c>
      <c r="H970" s="1">
        <v>890800788</v>
      </c>
      <c r="I970" s="1" t="s">
        <v>160</v>
      </c>
      <c r="J970" s="35">
        <f t="shared" si="47"/>
        <v>42000</v>
      </c>
      <c r="K970" s="35">
        <v>7980</v>
      </c>
      <c r="L970" s="35">
        <v>49980</v>
      </c>
      <c r="M970" s="1" t="s">
        <v>70</v>
      </c>
      <c r="N970" s="3">
        <v>46065</v>
      </c>
      <c r="O970" s="1">
        <f t="shared" si="46"/>
        <v>2</v>
      </c>
      <c r="P970" s="1" t="s">
        <v>66</v>
      </c>
      <c r="Q970" s="1"/>
      <c r="R970" s="1"/>
      <c r="S970" s="1"/>
      <c r="T970" s="1"/>
      <c r="U970" s="3">
        <v>46066</v>
      </c>
      <c r="V970" s="1" t="s">
        <v>39</v>
      </c>
      <c r="W970" s="1"/>
      <c r="X970" s="1" t="s">
        <v>1122</v>
      </c>
    </row>
    <row r="971" spans="1:24" hidden="1">
      <c r="A971" s="1" t="s">
        <v>26</v>
      </c>
      <c r="B971" s="1" t="s">
        <v>1567</v>
      </c>
      <c r="C971" s="52">
        <v>1300</v>
      </c>
      <c r="D971" s="1" t="s">
        <v>151</v>
      </c>
      <c r="E971" s="3">
        <v>46063</v>
      </c>
      <c r="F971" s="12">
        <v>46063.434016203704</v>
      </c>
      <c r="G971" s="12" t="str">
        <f t="shared" si="45"/>
        <v>FEBRERO</v>
      </c>
      <c r="H971" s="1">
        <v>901561580</v>
      </c>
      <c r="I971" s="1" t="s">
        <v>152</v>
      </c>
      <c r="J971" s="35">
        <f t="shared" si="47"/>
        <v>615400</v>
      </c>
      <c r="K971" s="35">
        <v>116926</v>
      </c>
      <c r="L971" s="35">
        <v>732326</v>
      </c>
      <c r="M971" s="1" t="s">
        <v>70</v>
      </c>
      <c r="N971" s="3">
        <v>46064</v>
      </c>
      <c r="O971" s="1">
        <f t="shared" si="46"/>
        <v>1</v>
      </c>
      <c r="P971" s="1" t="s">
        <v>66</v>
      </c>
      <c r="Q971" s="1"/>
      <c r="R971" s="1"/>
      <c r="S971" s="1"/>
      <c r="T971" s="1"/>
      <c r="U971" s="3">
        <v>46065</v>
      </c>
      <c r="V971" s="1" t="s">
        <v>39</v>
      </c>
      <c r="W971" s="1"/>
      <c r="X971" s="1" t="s">
        <v>1122</v>
      </c>
    </row>
    <row r="972" spans="1:24" hidden="1">
      <c r="A972" s="1" t="s">
        <v>26</v>
      </c>
      <c r="B972" s="1" t="s">
        <v>1568</v>
      </c>
      <c r="C972" s="52">
        <v>1379</v>
      </c>
      <c r="D972" s="1" t="s">
        <v>28</v>
      </c>
      <c r="E972" s="3">
        <v>46063</v>
      </c>
      <c r="F972" s="12">
        <v>46063.665416666663</v>
      </c>
      <c r="G972" s="12" t="str">
        <f t="shared" si="45"/>
        <v>FEBRERO</v>
      </c>
      <c r="H972" s="1">
        <v>901950863</v>
      </c>
      <c r="I972" s="1" t="s">
        <v>549</v>
      </c>
      <c r="J972" s="35">
        <f t="shared" si="47"/>
        <v>18000</v>
      </c>
      <c r="K972" s="35">
        <v>3420</v>
      </c>
      <c r="L972" s="35">
        <v>21420</v>
      </c>
      <c r="M972" s="1" t="s">
        <v>9455</v>
      </c>
      <c r="N972" s="3">
        <v>46065</v>
      </c>
      <c r="O972" s="1">
        <f t="shared" si="46"/>
        <v>2</v>
      </c>
      <c r="P972" s="1" t="s">
        <v>66</v>
      </c>
      <c r="Q972" s="1"/>
      <c r="R972" s="1"/>
      <c r="S972" s="1"/>
      <c r="T972" s="1"/>
      <c r="U972" s="3">
        <v>46071</v>
      </c>
      <c r="V972" s="1" t="s">
        <v>39</v>
      </c>
      <c r="W972" s="1"/>
      <c r="X972" s="1" t="s">
        <v>1122</v>
      </c>
    </row>
    <row r="973" spans="1:24" hidden="1">
      <c r="A973" s="1" t="s">
        <v>26</v>
      </c>
      <c r="B973" s="1" t="s">
        <v>1569</v>
      </c>
      <c r="C973" s="52">
        <v>3741</v>
      </c>
      <c r="D973" s="1" t="s">
        <v>1570</v>
      </c>
      <c r="E973" s="3">
        <v>46063</v>
      </c>
      <c r="F973" s="12">
        <v>46063.456666666665</v>
      </c>
      <c r="G973" s="12" t="str">
        <f t="shared" si="45"/>
        <v>FEBRERO</v>
      </c>
      <c r="H973" s="1">
        <v>901006742</v>
      </c>
      <c r="I973" s="1" t="s">
        <v>1571</v>
      </c>
      <c r="J973" s="35">
        <f t="shared" si="47"/>
        <v>1390000</v>
      </c>
      <c r="K973" s="35">
        <v>264100</v>
      </c>
      <c r="L973" s="35">
        <v>1654100</v>
      </c>
      <c r="M973" s="1" t="s">
        <v>9455</v>
      </c>
      <c r="N973" s="3">
        <v>46064</v>
      </c>
      <c r="O973" s="1">
        <f t="shared" si="46"/>
        <v>1</v>
      </c>
      <c r="P973" s="1" t="s">
        <v>66</v>
      </c>
      <c r="Q973" s="1"/>
      <c r="R973" s="1"/>
      <c r="S973" s="1"/>
      <c r="T973" s="1"/>
      <c r="U973" s="3">
        <v>46071</v>
      </c>
      <c r="V973" s="1" t="s">
        <v>39</v>
      </c>
      <c r="W973" s="1"/>
      <c r="X973" s="1" t="s">
        <v>1122</v>
      </c>
    </row>
    <row r="974" spans="1:24" hidden="1">
      <c r="A974" s="1" t="s">
        <v>26</v>
      </c>
      <c r="B974" s="1" t="s">
        <v>1572</v>
      </c>
      <c r="C974" s="52">
        <v>3744</v>
      </c>
      <c r="D974" s="1" t="s">
        <v>1570</v>
      </c>
      <c r="E974" s="3">
        <v>46063</v>
      </c>
      <c r="F974" s="12">
        <v>46063.722037037034</v>
      </c>
      <c r="G974" s="12" t="str">
        <f t="shared" si="45"/>
        <v>FEBRERO</v>
      </c>
      <c r="H974" s="1">
        <v>901006742</v>
      </c>
      <c r="I974" s="1" t="s">
        <v>1571</v>
      </c>
      <c r="J974" s="35">
        <f t="shared" si="47"/>
        <v>4340000</v>
      </c>
      <c r="K974" s="35">
        <v>824600</v>
      </c>
      <c r="L974" s="35">
        <v>5164600</v>
      </c>
      <c r="M974" s="1" t="s">
        <v>9455</v>
      </c>
      <c r="N974" s="3">
        <v>46064</v>
      </c>
      <c r="O974" s="1">
        <f t="shared" si="46"/>
        <v>1</v>
      </c>
      <c r="P974" s="1" t="s">
        <v>66</v>
      </c>
      <c r="Q974" s="1"/>
      <c r="R974" s="1"/>
      <c r="S974" s="1"/>
      <c r="T974" s="1"/>
      <c r="U974" s="3">
        <v>46071</v>
      </c>
      <c r="V974" s="1" t="s">
        <v>39</v>
      </c>
      <c r="W974" s="1"/>
      <c r="X974" s="1" t="s">
        <v>1122</v>
      </c>
    </row>
    <row r="975" spans="1:24" hidden="1">
      <c r="A975" s="1" t="s">
        <v>26</v>
      </c>
      <c r="B975" s="1" t="s">
        <v>1573</v>
      </c>
      <c r="C975" s="52">
        <v>18646</v>
      </c>
      <c r="D975" s="1" t="s">
        <v>566</v>
      </c>
      <c r="E975" s="3">
        <v>46063</v>
      </c>
      <c r="F975" s="12">
        <v>46063.652349537035</v>
      </c>
      <c r="G975" s="12" t="str">
        <f t="shared" si="45"/>
        <v>FEBRERO</v>
      </c>
      <c r="H975" s="1">
        <v>900237741</v>
      </c>
      <c r="I975" s="1" t="s">
        <v>567</v>
      </c>
      <c r="J975" s="35">
        <f t="shared" si="47"/>
        <v>105000</v>
      </c>
      <c r="K975" s="35">
        <v>19950</v>
      </c>
      <c r="L975" s="35">
        <v>124950</v>
      </c>
      <c r="M975" s="1" t="s">
        <v>70</v>
      </c>
      <c r="N975" s="3">
        <v>46065</v>
      </c>
      <c r="O975" s="1">
        <f t="shared" si="46"/>
        <v>2</v>
      </c>
      <c r="P975" s="1" t="s">
        <v>66</v>
      </c>
      <c r="Q975" s="1"/>
      <c r="R975" s="1"/>
      <c r="S975" s="1"/>
      <c r="T975" s="1"/>
      <c r="U975" s="3">
        <v>46066</v>
      </c>
      <c r="V975" s="1" t="s">
        <v>39</v>
      </c>
      <c r="W975" s="1"/>
      <c r="X975" s="1" t="s">
        <v>1122</v>
      </c>
    </row>
    <row r="976" spans="1:24" hidden="1">
      <c r="A976" s="1" t="s">
        <v>26</v>
      </c>
      <c r="B976" s="1" t="s">
        <v>1574</v>
      </c>
      <c r="C976" s="52">
        <v>12552</v>
      </c>
      <c r="D976" s="1" t="s">
        <v>28</v>
      </c>
      <c r="E976" s="3">
        <v>46063</v>
      </c>
      <c r="F976" s="12">
        <v>46063.68204861111</v>
      </c>
      <c r="G976" s="12" t="str">
        <f t="shared" si="45"/>
        <v>FEBRERO</v>
      </c>
      <c r="H976" s="1">
        <v>900420442</v>
      </c>
      <c r="I976" s="1" t="s">
        <v>589</v>
      </c>
      <c r="J976" s="35">
        <f t="shared" si="47"/>
        <v>92910</v>
      </c>
      <c r="K976" s="35">
        <v>17652.900000000001</v>
      </c>
      <c r="L976" s="35">
        <v>110562.9</v>
      </c>
      <c r="M976" s="1" t="s">
        <v>9455</v>
      </c>
      <c r="N976" s="3">
        <v>46066</v>
      </c>
      <c r="O976" s="1">
        <f t="shared" si="46"/>
        <v>3</v>
      </c>
      <c r="P976" s="1" t="s">
        <v>66</v>
      </c>
      <c r="Q976" s="1"/>
      <c r="R976" s="1"/>
      <c r="S976" s="1"/>
      <c r="T976" s="1"/>
      <c r="U976" s="3">
        <v>46071</v>
      </c>
      <c r="V976" s="1" t="s">
        <v>39</v>
      </c>
      <c r="W976" s="1"/>
      <c r="X976" s="1" t="s">
        <v>1122</v>
      </c>
    </row>
    <row r="977" spans="1:24" hidden="1">
      <c r="A977" s="1" t="s">
        <v>26</v>
      </c>
      <c r="B977" s="1" t="s">
        <v>1575</v>
      </c>
      <c r="C977" s="52">
        <v>12542</v>
      </c>
      <c r="D977" s="1" t="s">
        <v>28</v>
      </c>
      <c r="E977" s="3">
        <v>46063</v>
      </c>
      <c r="F977" s="12">
        <v>46063.623449074075</v>
      </c>
      <c r="G977" s="12" t="str">
        <f t="shared" si="45"/>
        <v>FEBRERO</v>
      </c>
      <c r="H977" s="1">
        <v>900420442</v>
      </c>
      <c r="I977" s="1" t="s">
        <v>589</v>
      </c>
      <c r="J977" s="35">
        <f t="shared" si="47"/>
        <v>1074975</v>
      </c>
      <c r="K977" s="35">
        <v>204245.25</v>
      </c>
      <c r="L977" s="35">
        <v>1279220.25</v>
      </c>
      <c r="M977" s="1" t="s">
        <v>9455</v>
      </c>
      <c r="N977" s="3">
        <v>46066</v>
      </c>
      <c r="O977" s="1">
        <f t="shared" si="46"/>
        <v>3</v>
      </c>
      <c r="P977" s="1" t="s">
        <v>66</v>
      </c>
      <c r="Q977" s="1"/>
      <c r="R977" s="1"/>
      <c r="S977" s="1"/>
      <c r="T977" s="1"/>
      <c r="U977" s="3">
        <v>46071</v>
      </c>
      <c r="V977" s="1" t="s">
        <v>39</v>
      </c>
      <c r="W977" s="1"/>
      <c r="X977" s="1" t="s">
        <v>1122</v>
      </c>
    </row>
    <row r="978" spans="1:24" hidden="1">
      <c r="A978" s="1" t="s">
        <v>26</v>
      </c>
      <c r="B978" s="1" t="s">
        <v>1576</v>
      </c>
      <c r="C978" s="52">
        <v>6045</v>
      </c>
      <c r="D978" s="1"/>
      <c r="E978" s="3">
        <v>46063</v>
      </c>
      <c r="F978" s="12">
        <v>46063.866354166668</v>
      </c>
      <c r="G978" s="12" t="str">
        <f t="shared" si="45"/>
        <v>FEBRERO</v>
      </c>
      <c r="H978" s="1">
        <v>32150739</v>
      </c>
      <c r="I978" s="1" t="s">
        <v>400</v>
      </c>
      <c r="J978" s="35">
        <f t="shared" si="47"/>
        <v>660500</v>
      </c>
      <c r="K978" s="35">
        <v>0</v>
      </c>
      <c r="L978" s="35">
        <v>660500</v>
      </c>
      <c r="M978" s="1" t="s">
        <v>199</v>
      </c>
      <c r="N978" s="3">
        <v>46072</v>
      </c>
      <c r="O978" s="1">
        <f t="shared" si="46"/>
        <v>9</v>
      </c>
      <c r="P978" s="1" t="s">
        <v>66</v>
      </c>
      <c r="Q978" s="1"/>
      <c r="R978" s="1"/>
      <c r="S978" s="1"/>
      <c r="T978" s="1"/>
      <c r="U978" s="3">
        <v>46073</v>
      </c>
      <c r="V978" s="1" t="s">
        <v>39</v>
      </c>
      <c r="W978" s="1"/>
      <c r="X978" s="1" t="s">
        <v>1258</v>
      </c>
    </row>
    <row r="979" spans="1:24" hidden="1">
      <c r="A979" s="1" t="s">
        <v>26</v>
      </c>
      <c r="B979" s="1" t="s">
        <v>1577</v>
      </c>
      <c r="C979" s="52">
        <v>31624</v>
      </c>
      <c r="D979" s="1" t="s">
        <v>618</v>
      </c>
      <c r="E979" s="3">
        <v>46063</v>
      </c>
      <c r="F979" s="12">
        <v>46063.480474537035</v>
      </c>
      <c r="G979" s="12" t="str">
        <f t="shared" si="45"/>
        <v>FEBRERO</v>
      </c>
      <c r="H979" s="1">
        <v>900322890</v>
      </c>
      <c r="I979" s="1" t="s">
        <v>619</v>
      </c>
      <c r="J979" s="35">
        <f t="shared" si="47"/>
        <v>1108000</v>
      </c>
      <c r="K979" s="35">
        <v>210520</v>
      </c>
      <c r="L979" s="35">
        <v>1318520</v>
      </c>
      <c r="M979" s="1" t="s">
        <v>70</v>
      </c>
      <c r="N979" s="3">
        <v>46064</v>
      </c>
      <c r="O979" s="1">
        <f t="shared" si="46"/>
        <v>1</v>
      </c>
      <c r="P979" s="1" t="s">
        <v>66</v>
      </c>
      <c r="Q979" s="1"/>
      <c r="R979" s="1"/>
      <c r="S979" s="1"/>
      <c r="T979" s="1"/>
      <c r="U979" s="3">
        <v>46071</v>
      </c>
      <c r="V979" s="1" t="s">
        <v>39</v>
      </c>
      <c r="W979" s="1"/>
      <c r="X979" s="1" t="s">
        <v>1122</v>
      </c>
    </row>
    <row r="980" spans="1:24" hidden="1">
      <c r="A980" s="1" t="s">
        <v>26</v>
      </c>
      <c r="B980" s="1" t="s">
        <v>1578</v>
      </c>
      <c r="C980" s="52">
        <v>1836</v>
      </c>
      <c r="D980" s="1" t="s">
        <v>874</v>
      </c>
      <c r="E980" s="3">
        <v>46063</v>
      </c>
      <c r="F980" s="12">
        <v>46063.66741898148</v>
      </c>
      <c r="G980" s="12" t="str">
        <f t="shared" si="45"/>
        <v>FEBRERO</v>
      </c>
      <c r="H980" s="1">
        <v>43643700</v>
      </c>
      <c r="I980" s="1" t="s">
        <v>875</v>
      </c>
      <c r="J980" s="35">
        <f t="shared" si="47"/>
        <v>199500</v>
      </c>
      <c r="K980" s="35">
        <v>37905</v>
      </c>
      <c r="L980" s="35">
        <v>237405</v>
      </c>
      <c r="M980" s="1" t="s">
        <v>70</v>
      </c>
      <c r="N980" s="3">
        <v>46071</v>
      </c>
      <c r="O980" s="1">
        <f t="shared" si="46"/>
        <v>8</v>
      </c>
      <c r="P980" s="1" t="s">
        <v>1579</v>
      </c>
      <c r="Q980" s="1"/>
      <c r="R980" s="1"/>
      <c r="S980" s="1"/>
      <c r="T980" s="1"/>
      <c r="U980" s="3">
        <v>46071</v>
      </c>
      <c r="V980" s="1" t="s">
        <v>1485</v>
      </c>
      <c r="W980" s="1"/>
      <c r="X980" s="1" t="s">
        <v>1258</v>
      </c>
    </row>
    <row r="981" spans="1:24" hidden="1">
      <c r="A981" s="1" t="s">
        <v>26</v>
      </c>
      <c r="B981" s="1" t="s">
        <v>1580</v>
      </c>
      <c r="C981" s="53">
        <v>11904</v>
      </c>
      <c r="D981" s="1" t="s">
        <v>227</v>
      </c>
      <c r="E981" s="3">
        <v>46063</v>
      </c>
      <c r="F981" s="12">
        <v>46063.581307870372</v>
      </c>
      <c r="G981" s="12" t="str">
        <f t="shared" si="45"/>
        <v>FEBRERO</v>
      </c>
      <c r="H981" s="1">
        <v>1036929757</v>
      </c>
      <c r="I981" s="1" t="s">
        <v>228</v>
      </c>
      <c r="J981" s="35">
        <f t="shared" si="47"/>
        <v>38000</v>
      </c>
      <c r="K981" s="35">
        <v>0</v>
      </c>
      <c r="L981" s="35">
        <v>38000</v>
      </c>
      <c r="M981" s="1" t="s">
        <v>54</v>
      </c>
      <c r="N981" s="3"/>
      <c r="O981" s="1">
        <f t="shared" si="46"/>
        <v>0</v>
      </c>
      <c r="P981" s="1"/>
      <c r="Q981" s="1"/>
      <c r="R981" s="1"/>
      <c r="S981" s="1"/>
      <c r="T981" s="1"/>
      <c r="U981" s="3"/>
      <c r="V981" s="1"/>
      <c r="W981" s="1"/>
      <c r="X981" s="1"/>
    </row>
    <row r="982" spans="1:24" hidden="1">
      <c r="A982" s="1" t="s">
        <v>26</v>
      </c>
      <c r="B982" s="1" t="s">
        <v>1581</v>
      </c>
      <c r="C982" s="52">
        <v>33847</v>
      </c>
      <c r="D982" s="1" t="s">
        <v>376</v>
      </c>
      <c r="E982" s="3">
        <v>46063</v>
      </c>
      <c r="F982" s="12">
        <v>46063.579594907409</v>
      </c>
      <c r="G982" s="12" t="str">
        <f t="shared" si="45"/>
        <v>FEBRERO</v>
      </c>
      <c r="H982" s="1">
        <v>9522660</v>
      </c>
      <c r="I982" s="1" t="s">
        <v>377</v>
      </c>
      <c r="J982" s="35">
        <f t="shared" si="47"/>
        <v>184873.94</v>
      </c>
      <c r="K982" s="35">
        <v>35126.050000000003</v>
      </c>
      <c r="L982" s="35">
        <v>219999.99</v>
      </c>
      <c r="M982" s="1" t="s">
        <v>9455</v>
      </c>
      <c r="N982" s="3">
        <v>46066</v>
      </c>
      <c r="O982" s="1">
        <f t="shared" si="46"/>
        <v>3</v>
      </c>
      <c r="P982" s="1" t="s">
        <v>66</v>
      </c>
      <c r="Q982" s="1"/>
      <c r="R982" s="1"/>
      <c r="S982" s="1"/>
      <c r="T982" s="1"/>
      <c r="U982" s="3">
        <v>46071</v>
      </c>
      <c r="V982" s="1" t="s">
        <v>39</v>
      </c>
      <c r="W982" s="1"/>
      <c r="X982" s="1" t="s">
        <v>1122</v>
      </c>
    </row>
    <row r="983" spans="1:24" hidden="1">
      <c r="A983" s="1" t="s">
        <v>26</v>
      </c>
      <c r="B983" s="1" t="s">
        <v>1582</v>
      </c>
      <c r="C983" s="52">
        <v>2815</v>
      </c>
      <c r="D983" s="1" t="s">
        <v>262</v>
      </c>
      <c r="E983" s="3">
        <v>46063</v>
      </c>
      <c r="F983" s="12">
        <v>46063.420856481483</v>
      </c>
      <c r="G983" s="12" t="str">
        <f t="shared" si="45"/>
        <v>FEBRERO</v>
      </c>
      <c r="H983" s="1">
        <v>900433773</v>
      </c>
      <c r="I983" s="1" t="s">
        <v>433</v>
      </c>
      <c r="J983" s="35">
        <f t="shared" si="47"/>
        <v>1540000</v>
      </c>
      <c r="K983" s="35">
        <v>292600</v>
      </c>
      <c r="L983" s="35">
        <v>1832600</v>
      </c>
      <c r="M983" s="1" t="s">
        <v>9455</v>
      </c>
      <c r="N983" s="3">
        <v>46064</v>
      </c>
      <c r="O983" s="1">
        <f t="shared" si="46"/>
        <v>1</v>
      </c>
      <c r="P983" s="1" t="s">
        <v>66</v>
      </c>
      <c r="Q983" s="1"/>
      <c r="R983" s="1"/>
      <c r="S983" s="1"/>
      <c r="T983" s="1"/>
      <c r="U983" s="3">
        <v>46071</v>
      </c>
      <c r="V983" s="1" t="s">
        <v>39</v>
      </c>
      <c r="W983" s="1"/>
      <c r="X983" s="1" t="s">
        <v>1122</v>
      </c>
    </row>
    <row r="984" spans="1:24" hidden="1">
      <c r="A984" s="1" t="s">
        <v>26</v>
      </c>
      <c r="B984" s="1" t="s">
        <v>1583</v>
      </c>
      <c r="C984" s="52">
        <v>1287155</v>
      </c>
      <c r="D984" s="1" t="s">
        <v>28</v>
      </c>
      <c r="E984" s="3">
        <v>46063</v>
      </c>
      <c r="F984" s="12">
        <v>46063.546238425923</v>
      </c>
      <c r="G984" s="12" t="str">
        <f t="shared" si="45"/>
        <v>FEBRERO</v>
      </c>
      <c r="H984" s="1">
        <v>901378555</v>
      </c>
      <c r="I984" s="1" t="s">
        <v>1111</v>
      </c>
      <c r="J984" s="35">
        <f t="shared" si="47"/>
        <v>2690625</v>
      </c>
      <c r="K984" s="35">
        <v>0</v>
      </c>
      <c r="L984" s="35">
        <v>2690625</v>
      </c>
      <c r="M984" s="1" t="s">
        <v>195</v>
      </c>
      <c r="N984" s="3">
        <v>46064</v>
      </c>
      <c r="O984" s="1">
        <f t="shared" si="46"/>
        <v>1</v>
      </c>
      <c r="P984" s="1" t="s">
        <v>479</v>
      </c>
      <c r="Q984" s="1"/>
      <c r="R984" s="1"/>
      <c r="S984" s="1"/>
      <c r="T984" s="1"/>
      <c r="U984" s="3">
        <v>46065</v>
      </c>
      <c r="V984" s="1" t="s">
        <v>39</v>
      </c>
      <c r="W984" s="1"/>
      <c r="X984" s="1" t="s">
        <v>1122</v>
      </c>
    </row>
    <row r="985" spans="1:24" hidden="1">
      <c r="A985" s="1" t="s">
        <v>26</v>
      </c>
      <c r="B985" s="1" t="s">
        <v>1584</v>
      </c>
      <c r="C985" s="52">
        <v>41670</v>
      </c>
      <c r="D985" s="1" t="s">
        <v>236</v>
      </c>
      <c r="E985" s="3">
        <v>46063</v>
      </c>
      <c r="F985" s="12">
        <v>46063.50304398148</v>
      </c>
      <c r="G985" s="12" t="str">
        <f t="shared" si="45"/>
        <v>FEBRERO</v>
      </c>
      <c r="H985" s="1">
        <v>890938952</v>
      </c>
      <c r="I985" s="1" t="s">
        <v>237</v>
      </c>
      <c r="J985" s="35">
        <f t="shared" si="47"/>
        <v>255255</v>
      </c>
      <c r="K985" s="35">
        <v>48498.45</v>
      </c>
      <c r="L985" s="35">
        <v>303753.45</v>
      </c>
      <c r="M985" s="1" t="s">
        <v>58</v>
      </c>
      <c r="N985" s="3">
        <v>46078</v>
      </c>
      <c r="O985" s="1">
        <f t="shared" si="46"/>
        <v>15</v>
      </c>
      <c r="P985" s="1" t="s">
        <v>66</v>
      </c>
      <c r="Q985" s="1"/>
      <c r="R985" s="1"/>
      <c r="S985" s="1"/>
      <c r="T985" s="1"/>
      <c r="U985" s="3">
        <v>46083</v>
      </c>
      <c r="V985" s="1" t="s">
        <v>39</v>
      </c>
      <c r="W985" s="1"/>
      <c r="X985" s="1" t="s">
        <v>50</v>
      </c>
    </row>
    <row r="986" spans="1:24" hidden="1">
      <c r="A986" s="1" t="s">
        <v>82</v>
      </c>
      <c r="B986" s="1" t="s">
        <v>1585</v>
      </c>
      <c r="C986" s="52" t="s">
        <v>1586</v>
      </c>
      <c r="D986" s="1"/>
      <c r="E986" s="3">
        <v>46063</v>
      </c>
      <c r="F986" s="12">
        <v>46063.476261574076</v>
      </c>
      <c r="G986" s="12" t="str">
        <f t="shared" si="45"/>
        <v>FEBRERO</v>
      </c>
      <c r="H986" s="1">
        <v>900322890</v>
      </c>
      <c r="I986" s="1" t="s">
        <v>619</v>
      </c>
      <c r="J986" s="35">
        <f t="shared" si="47"/>
        <v>1467200</v>
      </c>
      <c r="K986" s="35">
        <v>278768</v>
      </c>
      <c r="L986" s="35">
        <v>1745968</v>
      </c>
      <c r="M986" s="1" t="s">
        <v>110</v>
      </c>
      <c r="N986" s="3">
        <v>46067</v>
      </c>
      <c r="O986" s="1">
        <f t="shared" si="46"/>
        <v>4</v>
      </c>
      <c r="P986" s="1" t="s">
        <v>66</v>
      </c>
      <c r="Q986" s="1"/>
      <c r="R986" s="1"/>
      <c r="S986" s="1"/>
      <c r="T986" s="1"/>
      <c r="U986" s="3"/>
      <c r="V986" s="1"/>
      <c r="W986" s="1"/>
      <c r="X986" s="1"/>
    </row>
    <row r="987" spans="1:24" hidden="1">
      <c r="A987" s="1" t="s">
        <v>26</v>
      </c>
      <c r="B987" s="1" t="s">
        <v>1587</v>
      </c>
      <c r="C987" s="52">
        <v>2814</v>
      </c>
      <c r="D987" s="1" t="s">
        <v>262</v>
      </c>
      <c r="E987" s="3">
        <v>46063</v>
      </c>
      <c r="F987" s="12">
        <v>46063.389317129629</v>
      </c>
      <c r="G987" s="12" t="str">
        <f t="shared" si="45"/>
        <v>FEBRERO</v>
      </c>
      <c r="H987" s="1">
        <v>900433773</v>
      </c>
      <c r="I987" s="1" t="s">
        <v>433</v>
      </c>
      <c r="J987" s="35">
        <f t="shared" si="47"/>
        <v>6736000</v>
      </c>
      <c r="K987" s="35">
        <v>1279840</v>
      </c>
      <c r="L987" s="35">
        <v>8015840</v>
      </c>
      <c r="M987" s="1" t="s">
        <v>9455</v>
      </c>
      <c r="N987" s="3">
        <v>46070</v>
      </c>
      <c r="O987" s="1">
        <f t="shared" si="46"/>
        <v>7</v>
      </c>
      <c r="P987" s="1" t="s">
        <v>66</v>
      </c>
      <c r="Q987" s="1"/>
      <c r="R987" s="1"/>
      <c r="S987" s="1"/>
      <c r="T987" s="1"/>
      <c r="U987" s="3">
        <v>46078</v>
      </c>
      <c r="V987" s="1" t="s">
        <v>39</v>
      </c>
      <c r="W987" s="1"/>
      <c r="X987" s="1" t="s">
        <v>1258</v>
      </c>
    </row>
    <row r="988" spans="1:24" hidden="1">
      <c r="A988" s="1" t="s">
        <v>26</v>
      </c>
      <c r="B988" s="1" t="s">
        <v>1588</v>
      </c>
      <c r="C988" s="52">
        <v>723420</v>
      </c>
      <c r="D988" s="1" t="s">
        <v>817</v>
      </c>
      <c r="E988" s="3">
        <v>46063</v>
      </c>
      <c r="F988" s="12">
        <v>46063.307349537034</v>
      </c>
      <c r="G988" s="12" t="str">
        <f t="shared" si="45"/>
        <v>FEBRERO</v>
      </c>
      <c r="H988" s="1">
        <v>890915475</v>
      </c>
      <c r="I988" s="1" t="s">
        <v>818</v>
      </c>
      <c r="J988" s="35">
        <f t="shared" si="47"/>
        <v>310500</v>
      </c>
      <c r="K988" s="35">
        <v>58995</v>
      </c>
      <c r="L988" s="35">
        <v>369495</v>
      </c>
      <c r="M988" s="1" t="s">
        <v>70</v>
      </c>
      <c r="N988" s="3">
        <v>46065</v>
      </c>
      <c r="O988" s="1">
        <f t="shared" si="46"/>
        <v>2</v>
      </c>
      <c r="P988" s="1" t="s">
        <v>66</v>
      </c>
      <c r="Q988" s="1"/>
      <c r="R988" s="1"/>
      <c r="S988" s="1"/>
      <c r="T988" s="1"/>
      <c r="U988" s="3">
        <v>46066</v>
      </c>
      <c r="V988" s="1" t="s">
        <v>39</v>
      </c>
      <c r="W988" s="1"/>
      <c r="X988" s="1" t="s">
        <v>1122</v>
      </c>
    </row>
    <row r="989" spans="1:24" hidden="1">
      <c r="A989" s="1" t="s">
        <v>26</v>
      </c>
      <c r="B989" s="1" t="s">
        <v>1589</v>
      </c>
      <c r="C989" s="52">
        <v>723417</v>
      </c>
      <c r="D989" s="1" t="s">
        <v>817</v>
      </c>
      <c r="E989" s="3">
        <v>46063</v>
      </c>
      <c r="F989" s="12">
        <v>46063.304548611108</v>
      </c>
      <c r="G989" s="12" t="str">
        <f t="shared" si="45"/>
        <v>FEBRERO</v>
      </c>
      <c r="H989" s="1">
        <v>890915475</v>
      </c>
      <c r="I989" s="1" t="s">
        <v>818</v>
      </c>
      <c r="J989" s="35">
        <f t="shared" si="47"/>
        <v>254000</v>
      </c>
      <c r="K989" s="35">
        <v>48260</v>
      </c>
      <c r="L989" s="35">
        <v>302260</v>
      </c>
      <c r="M989" s="1" t="s">
        <v>70</v>
      </c>
      <c r="N989" s="3">
        <v>46065</v>
      </c>
      <c r="O989" s="1">
        <f t="shared" si="46"/>
        <v>2</v>
      </c>
      <c r="P989" s="1" t="s">
        <v>66</v>
      </c>
      <c r="Q989" s="1"/>
      <c r="R989" s="1"/>
      <c r="S989" s="1"/>
      <c r="T989" s="1"/>
      <c r="U989" s="3">
        <v>46071</v>
      </c>
      <c r="V989" s="1" t="s">
        <v>39</v>
      </c>
      <c r="W989" s="1"/>
      <c r="X989" s="1" t="s">
        <v>1122</v>
      </c>
    </row>
    <row r="990" spans="1:24" hidden="1">
      <c r="A990" s="1" t="s">
        <v>700</v>
      </c>
      <c r="B990" s="1" t="s">
        <v>1590</v>
      </c>
      <c r="C990" s="53">
        <v>231698</v>
      </c>
      <c r="D990" s="1" t="s">
        <v>702</v>
      </c>
      <c r="E990" s="3">
        <v>46063</v>
      </c>
      <c r="F990" s="12">
        <v>46063.309594907405</v>
      </c>
      <c r="G990" s="12" t="str">
        <f t="shared" si="45"/>
        <v>FEBRERO</v>
      </c>
      <c r="H990" s="1">
        <v>890925124</v>
      </c>
      <c r="I990" s="1" t="s">
        <v>703</v>
      </c>
      <c r="J990" s="35">
        <f t="shared" si="47"/>
        <v>15000</v>
      </c>
      <c r="K990" s="35">
        <v>0</v>
      </c>
      <c r="L990" s="35">
        <v>15000</v>
      </c>
      <c r="M990" s="1" t="s">
        <v>54</v>
      </c>
      <c r="N990" s="3"/>
      <c r="O990" s="1">
        <f t="shared" si="46"/>
        <v>0</v>
      </c>
      <c r="P990" s="1"/>
      <c r="Q990" s="1"/>
      <c r="R990" s="1"/>
      <c r="S990" s="1"/>
      <c r="T990" s="1"/>
      <c r="U990" s="3"/>
      <c r="V990" s="1"/>
      <c r="W990" s="1"/>
      <c r="X990" s="1"/>
    </row>
    <row r="991" spans="1:24" hidden="1">
      <c r="A991" s="1" t="s">
        <v>700</v>
      </c>
      <c r="B991" s="1" t="s">
        <v>1591</v>
      </c>
      <c r="C991" s="53">
        <v>231697</v>
      </c>
      <c r="D991" s="1" t="s">
        <v>702</v>
      </c>
      <c r="E991" s="3">
        <v>46063</v>
      </c>
      <c r="F991" s="12">
        <v>46063.309467592589</v>
      </c>
      <c r="G991" s="12" t="str">
        <f t="shared" si="45"/>
        <v>FEBRERO</v>
      </c>
      <c r="H991" s="1">
        <v>890925124</v>
      </c>
      <c r="I991" s="1" t="s">
        <v>703</v>
      </c>
      <c r="J991" s="35">
        <f t="shared" si="47"/>
        <v>15000</v>
      </c>
      <c r="K991" s="35">
        <v>0</v>
      </c>
      <c r="L991" s="35">
        <v>15000</v>
      </c>
      <c r="M991" s="1" t="s">
        <v>54</v>
      </c>
      <c r="N991" s="3"/>
      <c r="O991" s="1">
        <f t="shared" si="46"/>
        <v>0</v>
      </c>
      <c r="P991" s="1"/>
      <c r="Q991" s="1"/>
      <c r="R991" s="1"/>
      <c r="S991" s="1"/>
      <c r="T991" s="1"/>
      <c r="U991" s="3"/>
      <c r="V991" s="1"/>
      <c r="W991" s="1"/>
      <c r="X991" s="1"/>
    </row>
    <row r="992" spans="1:24" hidden="1">
      <c r="A992" s="1" t="s">
        <v>26</v>
      </c>
      <c r="B992" s="1" t="s">
        <v>1592</v>
      </c>
      <c r="C992" s="52">
        <v>3337</v>
      </c>
      <c r="D992" s="1" t="s">
        <v>1396</v>
      </c>
      <c r="E992" s="3">
        <v>46064</v>
      </c>
      <c r="F992" s="12">
        <v>46064.488449074073</v>
      </c>
      <c r="G992" s="12" t="str">
        <f t="shared" si="45"/>
        <v>FEBRERO</v>
      </c>
      <c r="H992" s="1">
        <v>900038697</v>
      </c>
      <c r="I992" s="1" t="s">
        <v>1397</v>
      </c>
      <c r="J992" s="35">
        <f t="shared" si="47"/>
        <v>465000</v>
      </c>
      <c r="K992" s="35">
        <v>88350</v>
      </c>
      <c r="L992" s="35">
        <v>553350</v>
      </c>
      <c r="M992" s="1" t="s">
        <v>70</v>
      </c>
      <c r="N992" s="3">
        <v>46065</v>
      </c>
      <c r="O992" s="1">
        <f t="shared" si="46"/>
        <v>1</v>
      </c>
      <c r="P992" s="1" t="s">
        <v>66</v>
      </c>
      <c r="Q992" s="1"/>
      <c r="R992" s="1"/>
      <c r="S992" s="1"/>
      <c r="T992" s="1"/>
      <c r="U992" s="3">
        <v>46066</v>
      </c>
      <c r="V992" s="1" t="s">
        <v>39</v>
      </c>
      <c r="W992" s="1"/>
      <c r="X992" s="1" t="s">
        <v>1122</v>
      </c>
    </row>
    <row r="993" spans="1:24" hidden="1">
      <c r="A993" s="1" t="s">
        <v>26</v>
      </c>
      <c r="B993" s="1" t="s">
        <v>1593</v>
      </c>
      <c r="C993" s="52">
        <v>98363</v>
      </c>
      <c r="D993" s="1" t="s">
        <v>28</v>
      </c>
      <c r="E993" s="3">
        <v>46064</v>
      </c>
      <c r="F993" s="12">
        <v>46064.643333333333</v>
      </c>
      <c r="G993" s="12" t="str">
        <f t="shared" si="45"/>
        <v>FEBRERO</v>
      </c>
      <c r="H993" s="1">
        <v>890932535</v>
      </c>
      <c r="I993" s="1" t="s">
        <v>1594</v>
      </c>
      <c r="J993" s="35">
        <f t="shared" si="47"/>
        <v>1295395.202</v>
      </c>
      <c r="K993" s="35">
        <v>246125.08799999999</v>
      </c>
      <c r="L993" s="35">
        <v>1541520.29</v>
      </c>
      <c r="M993" s="1" t="s">
        <v>98</v>
      </c>
      <c r="N993" s="3">
        <v>46071</v>
      </c>
      <c r="O993" s="1">
        <f t="shared" si="46"/>
        <v>7</v>
      </c>
      <c r="P993" s="1" t="s">
        <v>66</v>
      </c>
      <c r="Q993" s="1"/>
      <c r="R993" s="1"/>
      <c r="S993" s="1"/>
      <c r="T993" s="1"/>
      <c r="U993" s="3">
        <v>46073</v>
      </c>
      <c r="V993" s="1" t="s">
        <v>39</v>
      </c>
      <c r="W993" s="1"/>
      <c r="X993" s="1" t="s">
        <v>1258</v>
      </c>
    </row>
    <row r="994" spans="1:24" hidden="1">
      <c r="A994" s="1" t="s">
        <v>26</v>
      </c>
      <c r="B994" s="1" t="s">
        <v>1596</v>
      </c>
      <c r="C994" s="52">
        <v>98361</v>
      </c>
      <c r="D994" s="1" t="s">
        <v>28</v>
      </c>
      <c r="E994" s="3">
        <v>46064</v>
      </c>
      <c r="F994" s="12">
        <v>46064.636053240742</v>
      </c>
      <c r="G994" s="12" t="str">
        <f t="shared" si="45"/>
        <v>FEBRERO</v>
      </c>
      <c r="H994" s="1">
        <v>890932535</v>
      </c>
      <c r="I994" s="1" t="s">
        <v>1594</v>
      </c>
      <c r="J994" s="35">
        <f t="shared" si="47"/>
        <v>291049.79800000001</v>
      </c>
      <c r="K994" s="35">
        <v>55299.462</v>
      </c>
      <c r="L994" s="35">
        <v>346349.26</v>
      </c>
      <c r="M994" s="1" t="s">
        <v>98</v>
      </c>
      <c r="N994" s="3">
        <v>46069</v>
      </c>
      <c r="O994" s="1">
        <f t="shared" si="46"/>
        <v>5</v>
      </c>
      <c r="P994" s="1" t="s">
        <v>66</v>
      </c>
      <c r="Q994" s="1"/>
      <c r="R994" s="1"/>
      <c r="S994" s="1"/>
      <c r="T994" s="1"/>
      <c r="U994" s="3">
        <v>46071</v>
      </c>
      <c r="V994" s="1" t="s">
        <v>39</v>
      </c>
      <c r="W994" s="1"/>
      <c r="X994" s="1" t="s">
        <v>1122</v>
      </c>
    </row>
    <row r="995" spans="1:24" hidden="1">
      <c r="A995" s="1" t="s">
        <v>26</v>
      </c>
      <c r="B995" s="1" t="s">
        <v>1597</v>
      </c>
      <c r="C995" s="52">
        <v>425</v>
      </c>
      <c r="D995" s="1" t="s">
        <v>276</v>
      </c>
      <c r="E995" s="3">
        <v>46064</v>
      </c>
      <c r="F995" s="12">
        <v>46064.914756944447</v>
      </c>
      <c r="G995" s="12" t="str">
        <f t="shared" si="45"/>
        <v>FEBRERO</v>
      </c>
      <c r="H995" s="1">
        <v>901847080</v>
      </c>
      <c r="I995" s="1" t="s">
        <v>277</v>
      </c>
      <c r="J995" s="35">
        <f t="shared" si="47"/>
        <v>300000</v>
      </c>
      <c r="K995" s="35">
        <v>57000</v>
      </c>
      <c r="L995" s="35">
        <v>357000</v>
      </c>
      <c r="M995" s="1" t="s">
        <v>9455</v>
      </c>
      <c r="N995" s="3">
        <v>46066</v>
      </c>
      <c r="O995" s="1">
        <f t="shared" si="46"/>
        <v>2</v>
      </c>
      <c r="P995" s="1" t="s">
        <v>66</v>
      </c>
      <c r="Q995" s="1"/>
      <c r="R995" s="1"/>
      <c r="S995" s="1"/>
      <c r="T995" s="1"/>
      <c r="U995" s="3">
        <v>46073</v>
      </c>
      <c r="V995" s="1" t="s">
        <v>39</v>
      </c>
      <c r="W995" s="1"/>
      <c r="X995" s="1" t="s">
        <v>1122</v>
      </c>
    </row>
    <row r="996" spans="1:24" hidden="1">
      <c r="A996" s="1" t="s">
        <v>26</v>
      </c>
      <c r="B996" s="1" t="s">
        <v>1598</v>
      </c>
      <c r="C996" s="52">
        <v>2164</v>
      </c>
      <c r="D996" s="1" t="s">
        <v>28</v>
      </c>
      <c r="E996" s="3">
        <v>46064</v>
      </c>
      <c r="F996" s="12">
        <v>46064.758576388886</v>
      </c>
      <c r="G996" s="12" t="str">
        <f t="shared" si="45"/>
        <v>FEBRERO</v>
      </c>
      <c r="H996" s="1">
        <v>901230965</v>
      </c>
      <c r="I996" s="1" t="s">
        <v>625</v>
      </c>
      <c r="J996" s="35">
        <f t="shared" si="47"/>
        <v>600000</v>
      </c>
      <c r="K996" s="35">
        <v>114000</v>
      </c>
      <c r="L996" s="35">
        <v>714000</v>
      </c>
      <c r="M996" s="1" t="s">
        <v>9455</v>
      </c>
      <c r="N996" s="3">
        <v>46066</v>
      </c>
      <c r="O996" s="1">
        <f t="shared" si="46"/>
        <v>2</v>
      </c>
      <c r="P996" s="1" t="s">
        <v>66</v>
      </c>
      <c r="Q996" s="1"/>
      <c r="R996" s="1"/>
      <c r="S996" s="1"/>
      <c r="T996" s="1"/>
      <c r="U996" s="3">
        <v>46073</v>
      </c>
      <c r="V996" s="1" t="s">
        <v>39</v>
      </c>
      <c r="W996" s="1"/>
      <c r="X996" s="1" t="s">
        <v>1122</v>
      </c>
    </row>
    <row r="997" spans="1:24" hidden="1">
      <c r="A997" s="1" t="s">
        <v>26</v>
      </c>
      <c r="B997" s="1" t="s">
        <v>1599</v>
      </c>
      <c r="C997" s="52">
        <v>56008</v>
      </c>
      <c r="D997" s="1" t="s">
        <v>122</v>
      </c>
      <c r="E997" s="3">
        <v>46064</v>
      </c>
      <c r="F997" s="12">
        <v>46064.745127314818</v>
      </c>
      <c r="G997" s="12" t="str">
        <f t="shared" si="45"/>
        <v>FEBRERO</v>
      </c>
      <c r="H997" s="1">
        <v>900650486</v>
      </c>
      <c r="I997" s="1" t="s">
        <v>857</v>
      </c>
      <c r="J997" s="35">
        <f t="shared" si="47"/>
        <v>2352941.1800000002</v>
      </c>
      <c r="K997" s="35">
        <v>447058.82</v>
      </c>
      <c r="L997" s="35">
        <v>2800000</v>
      </c>
      <c r="M997" s="1" t="s">
        <v>65</v>
      </c>
      <c r="N997" s="3">
        <v>46077</v>
      </c>
      <c r="O997" s="1">
        <f t="shared" si="46"/>
        <v>13</v>
      </c>
      <c r="P997" s="1" t="s">
        <v>66</v>
      </c>
      <c r="Q997" s="1"/>
      <c r="R997" s="1"/>
      <c r="S997" s="1"/>
      <c r="T997" s="1"/>
      <c r="U997" s="3">
        <v>46078</v>
      </c>
      <c r="V997" s="1" t="s">
        <v>39</v>
      </c>
      <c r="W997" s="1"/>
      <c r="X997" s="1" t="s">
        <v>50</v>
      </c>
    </row>
    <row r="998" spans="1:24" hidden="1">
      <c r="A998" s="1" t="s">
        <v>26</v>
      </c>
      <c r="B998" s="1" t="s">
        <v>1600</v>
      </c>
      <c r="C998" s="52">
        <v>2733</v>
      </c>
      <c r="D998" s="1" t="s">
        <v>122</v>
      </c>
      <c r="E998" s="3">
        <v>46064</v>
      </c>
      <c r="F998" s="12">
        <v>46064.706053240741</v>
      </c>
      <c r="G998" s="12" t="str">
        <f t="shared" si="45"/>
        <v>FEBRERO</v>
      </c>
      <c r="H998" s="1">
        <v>900667734</v>
      </c>
      <c r="I998" s="1" t="s">
        <v>123</v>
      </c>
      <c r="J998" s="35">
        <f t="shared" si="47"/>
        <v>47000</v>
      </c>
      <c r="K998" s="35">
        <v>8930</v>
      </c>
      <c r="L998" s="35">
        <v>55930</v>
      </c>
      <c r="M998" s="1" t="s">
        <v>9455</v>
      </c>
      <c r="N998" s="3">
        <v>46066</v>
      </c>
      <c r="O998" s="1">
        <f t="shared" si="46"/>
        <v>2</v>
      </c>
      <c r="P998" s="1" t="s">
        <v>66</v>
      </c>
      <c r="Q998" s="1"/>
      <c r="R998" s="1"/>
      <c r="S998" s="1"/>
      <c r="T998" s="1"/>
      <c r="U998" s="3">
        <v>46071</v>
      </c>
      <c r="V998" s="1" t="s">
        <v>39</v>
      </c>
      <c r="W998" s="1"/>
      <c r="X998" s="1" t="s">
        <v>1122</v>
      </c>
    </row>
    <row r="999" spans="1:24" hidden="1">
      <c r="A999" s="1" t="s">
        <v>26</v>
      </c>
      <c r="B999" s="1" t="s">
        <v>1601</v>
      </c>
      <c r="C999" s="52">
        <v>12565</v>
      </c>
      <c r="D999" s="1" t="s">
        <v>28</v>
      </c>
      <c r="E999" s="3">
        <v>46064</v>
      </c>
      <c r="F999" s="12">
        <v>46064.675798611112</v>
      </c>
      <c r="G999" s="12" t="str">
        <f t="shared" si="45"/>
        <v>FEBRERO</v>
      </c>
      <c r="H999" s="1">
        <v>900420442</v>
      </c>
      <c r="I999" s="1" t="s">
        <v>589</v>
      </c>
      <c r="J999" s="35">
        <f t="shared" si="47"/>
        <v>900000</v>
      </c>
      <c r="K999" s="35">
        <v>171000</v>
      </c>
      <c r="L999" s="35">
        <v>1071000</v>
      </c>
      <c r="M999" s="1" t="s">
        <v>9455</v>
      </c>
      <c r="N999" s="3">
        <v>46066</v>
      </c>
      <c r="O999" s="1">
        <f t="shared" si="46"/>
        <v>2</v>
      </c>
      <c r="P999" s="1" t="s">
        <v>66</v>
      </c>
      <c r="Q999" s="1"/>
      <c r="R999" s="1"/>
      <c r="S999" s="1"/>
      <c r="T999" s="1"/>
      <c r="U999" s="3">
        <v>46071</v>
      </c>
      <c r="V999" s="1" t="s">
        <v>39</v>
      </c>
      <c r="W999" s="1"/>
      <c r="X999" s="1" t="s">
        <v>1122</v>
      </c>
    </row>
    <row r="1000" spans="1:24" hidden="1">
      <c r="A1000" s="1" t="s">
        <v>26</v>
      </c>
      <c r="B1000" s="1" t="s">
        <v>1602</v>
      </c>
      <c r="C1000" s="52">
        <v>5060</v>
      </c>
      <c r="D1000" s="1" t="s">
        <v>585</v>
      </c>
      <c r="E1000" s="3">
        <v>46064</v>
      </c>
      <c r="F1000" s="12">
        <v>46064.673182870371</v>
      </c>
      <c r="G1000" s="12" t="str">
        <f t="shared" si="45"/>
        <v>FEBRERO</v>
      </c>
      <c r="H1000" s="1">
        <v>901381405</v>
      </c>
      <c r="I1000" s="1" t="s">
        <v>1603</v>
      </c>
      <c r="J1000" s="35">
        <f t="shared" si="47"/>
        <v>2592500</v>
      </c>
      <c r="K1000" s="35">
        <v>492575</v>
      </c>
      <c r="L1000" s="35">
        <v>3085075</v>
      </c>
      <c r="M1000" s="1" t="s">
        <v>70</v>
      </c>
      <c r="N1000" s="3">
        <v>46066</v>
      </c>
      <c r="O1000" s="1">
        <f t="shared" si="46"/>
        <v>2</v>
      </c>
      <c r="P1000" s="1" t="s">
        <v>66</v>
      </c>
      <c r="Q1000" s="1"/>
      <c r="R1000" s="1"/>
      <c r="S1000" s="1"/>
      <c r="T1000" s="1"/>
      <c r="U1000" s="3">
        <v>46071</v>
      </c>
      <c r="V1000" s="1" t="s">
        <v>39</v>
      </c>
      <c r="W1000" s="1"/>
      <c r="X1000" s="1" t="s">
        <v>1122</v>
      </c>
    </row>
    <row r="1001" spans="1:24" hidden="1">
      <c r="A1001" s="1" t="s">
        <v>26</v>
      </c>
      <c r="B1001" s="1" t="s">
        <v>1604</v>
      </c>
      <c r="C1001" s="52">
        <v>100543</v>
      </c>
      <c r="D1001" s="1" t="s">
        <v>458</v>
      </c>
      <c r="E1001" s="3">
        <v>46064</v>
      </c>
      <c r="F1001" s="12">
        <v>46064.655416666668</v>
      </c>
      <c r="G1001" s="12" t="str">
        <f t="shared" si="45"/>
        <v>FEBRERO</v>
      </c>
      <c r="H1001" s="1">
        <v>890929497</v>
      </c>
      <c r="I1001" s="1" t="s">
        <v>459</v>
      </c>
      <c r="J1001" s="35">
        <f t="shared" si="47"/>
        <v>2500000</v>
      </c>
      <c r="K1001" s="35">
        <v>475000</v>
      </c>
      <c r="L1001" s="35">
        <v>2975000</v>
      </c>
      <c r="M1001" s="1" t="s">
        <v>37</v>
      </c>
      <c r="N1001" s="3">
        <v>46078</v>
      </c>
      <c r="O1001" s="1">
        <f t="shared" si="46"/>
        <v>14</v>
      </c>
      <c r="P1001" s="1" t="s">
        <v>66</v>
      </c>
      <c r="Q1001" s="1"/>
      <c r="R1001" s="1"/>
      <c r="S1001" s="1"/>
      <c r="T1001" s="1"/>
      <c r="U1001" s="3">
        <v>46083</v>
      </c>
      <c r="V1001" s="1" t="s">
        <v>39</v>
      </c>
      <c r="W1001" s="1"/>
      <c r="X1001" s="1" t="s">
        <v>50</v>
      </c>
    </row>
    <row r="1002" spans="1:24" hidden="1">
      <c r="A1002" s="1" t="s">
        <v>26</v>
      </c>
      <c r="B1002" s="1" t="s">
        <v>1605</v>
      </c>
      <c r="C1002" s="52">
        <v>2732</v>
      </c>
      <c r="D1002" s="1" t="s">
        <v>122</v>
      </c>
      <c r="E1002" s="3">
        <v>46064</v>
      </c>
      <c r="F1002" s="12">
        <v>46064.636307870373</v>
      </c>
      <c r="G1002" s="12" t="str">
        <f t="shared" si="45"/>
        <v>FEBRERO</v>
      </c>
      <c r="H1002" s="1">
        <v>900667734</v>
      </c>
      <c r="I1002" s="1" t="s">
        <v>123</v>
      </c>
      <c r="J1002" s="35">
        <f t="shared" si="47"/>
        <v>104800</v>
      </c>
      <c r="K1002" s="35">
        <v>19912</v>
      </c>
      <c r="L1002" s="35">
        <v>124712</v>
      </c>
      <c r="M1002" s="1" t="s">
        <v>9455</v>
      </c>
      <c r="N1002" s="3">
        <v>46066</v>
      </c>
      <c r="O1002" s="1">
        <f t="shared" si="46"/>
        <v>2</v>
      </c>
      <c r="P1002" s="1" t="s">
        <v>66</v>
      </c>
      <c r="Q1002" s="1"/>
      <c r="R1002" s="1"/>
      <c r="S1002" s="1"/>
      <c r="T1002" s="1"/>
      <c r="U1002" s="3">
        <v>46071</v>
      </c>
      <c r="V1002" s="1" t="s">
        <v>39</v>
      </c>
      <c r="W1002" s="1"/>
      <c r="X1002" s="1" t="s">
        <v>1122</v>
      </c>
    </row>
    <row r="1003" spans="1:24" hidden="1">
      <c r="A1003" s="1" t="s">
        <v>26</v>
      </c>
      <c r="B1003" s="1" t="s">
        <v>1606</v>
      </c>
      <c r="C1003" s="52">
        <v>344465</v>
      </c>
      <c r="D1003" s="1" t="s">
        <v>336</v>
      </c>
      <c r="E1003" s="3">
        <v>46064</v>
      </c>
      <c r="F1003" s="12">
        <v>46064.653495370374</v>
      </c>
      <c r="G1003" s="12" t="str">
        <f t="shared" si="45"/>
        <v>FEBRERO</v>
      </c>
      <c r="H1003" s="1">
        <v>800049074</v>
      </c>
      <c r="I1003" s="1" t="s">
        <v>337</v>
      </c>
      <c r="J1003" s="35">
        <f t="shared" si="47"/>
        <v>1756990</v>
      </c>
      <c r="K1003" s="35">
        <v>260993</v>
      </c>
      <c r="L1003" s="35">
        <v>2017983</v>
      </c>
      <c r="M1003" s="1" t="s">
        <v>70</v>
      </c>
      <c r="N1003" s="3">
        <v>46066</v>
      </c>
      <c r="O1003" s="1">
        <f t="shared" si="46"/>
        <v>2</v>
      </c>
      <c r="P1003" s="1" t="s">
        <v>66</v>
      </c>
      <c r="Q1003" s="1"/>
      <c r="R1003" s="1"/>
      <c r="S1003" s="1"/>
      <c r="T1003" s="1"/>
      <c r="U1003" s="3">
        <v>46071</v>
      </c>
      <c r="V1003" s="1" t="s">
        <v>39</v>
      </c>
      <c r="W1003" s="1"/>
      <c r="X1003" s="1" t="s">
        <v>1122</v>
      </c>
    </row>
    <row r="1004" spans="1:24" hidden="1">
      <c r="A1004" s="1" t="s">
        <v>26</v>
      </c>
      <c r="B1004" s="1" t="s">
        <v>1607</v>
      </c>
      <c r="C1004" s="52">
        <v>1144</v>
      </c>
      <c r="D1004" s="1" t="s">
        <v>28</v>
      </c>
      <c r="E1004" s="3">
        <v>46064</v>
      </c>
      <c r="F1004" s="12">
        <v>46064.630381944444</v>
      </c>
      <c r="G1004" s="12" t="str">
        <f t="shared" si="45"/>
        <v>FEBRERO</v>
      </c>
      <c r="H1004" s="1">
        <v>811007030</v>
      </c>
      <c r="I1004" s="1" t="s">
        <v>903</v>
      </c>
      <c r="J1004" s="35">
        <f t="shared" si="47"/>
        <v>560000</v>
      </c>
      <c r="K1004" s="35">
        <v>106400</v>
      </c>
      <c r="L1004" s="35">
        <v>666400</v>
      </c>
      <c r="M1004" s="1" t="s">
        <v>70</v>
      </c>
      <c r="N1004" s="3">
        <v>46065</v>
      </c>
      <c r="O1004" s="1">
        <f t="shared" si="46"/>
        <v>1</v>
      </c>
      <c r="P1004" s="1" t="s">
        <v>66</v>
      </c>
      <c r="Q1004" s="1"/>
      <c r="R1004" s="1"/>
      <c r="S1004" s="1"/>
      <c r="T1004" s="1"/>
      <c r="U1004" s="3">
        <v>46066</v>
      </c>
      <c r="V1004" s="1" t="s">
        <v>39</v>
      </c>
      <c r="W1004" s="1"/>
      <c r="X1004" s="1" t="s">
        <v>1122</v>
      </c>
    </row>
    <row r="1005" spans="1:24" hidden="1">
      <c r="A1005" s="1" t="s">
        <v>26</v>
      </c>
      <c r="B1005" s="1" t="s">
        <v>1608</v>
      </c>
      <c r="C1005" s="52">
        <v>564589</v>
      </c>
      <c r="D1005" s="1" t="s">
        <v>159</v>
      </c>
      <c r="E1005" s="3">
        <v>46064</v>
      </c>
      <c r="F1005" s="12">
        <v>46064.612951388888</v>
      </c>
      <c r="G1005" s="12" t="str">
        <f t="shared" si="45"/>
        <v>FEBRERO</v>
      </c>
      <c r="H1005" s="1">
        <v>890800788</v>
      </c>
      <c r="I1005" s="1" t="s">
        <v>160</v>
      </c>
      <c r="J1005" s="35">
        <f t="shared" si="47"/>
        <v>435500</v>
      </c>
      <c r="K1005" s="35">
        <v>82745</v>
      </c>
      <c r="L1005" s="35">
        <v>518245</v>
      </c>
      <c r="M1005" s="1" t="s">
        <v>70</v>
      </c>
      <c r="N1005" s="3">
        <v>46065</v>
      </c>
      <c r="O1005" s="1">
        <f t="shared" si="46"/>
        <v>1</v>
      </c>
      <c r="P1005" s="1" t="s">
        <v>66</v>
      </c>
      <c r="Q1005" s="1"/>
      <c r="R1005" s="1"/>
      <c r="S1005" s="1"/>
      <c r="T1005" s="1"/>
      <c r="U1005" s="3">
        <v>46066</v>
      </c>
      <c r="V1005" s="1" t="s">
        <v>39</v>
      </c>
      <c r="W1005" s="1"/>
      <c r="X1005" s="1" t="s">
        <v>1122</v>
      </c>
    </row>
    <row r="1006" spans="1:24" hidden="1">
      <c r="A1006" s="1" t="s">
        <v>26</v>
      </c>
      <c r="B1006" s="1" t="s">
        <v>1609</v>
      </c>
      <c r="C1006" s="52">
        <v>564595</v>
      </c>
      <c r="D1006" s="1" t="s">
        <v>159</v>
      </c>
      <c r="E1006" s="3">
        <v>46064</v>
      </c>
      <c r="F1006" s="12">
        <v>46064.627106481479</v>
      </c>
      <c r="G1006" s="12" t="str">
        <f t="shared" si="45"/>
        <v>FEBRERO</v>
      </c>
      <c r="H1006" s="1">
        <v>890800788</v>
      </c>
      <c r="I1006" s="1" t="s">
        <v>160</v>
      </c>
      <c r="J1006" s="35">
        <f t="shared" si="47"/>
        <v>52260</v>
      </c>
      <c r="K1006" s="35">
        <v>9929</v>
      </c>
      <c r="L1006" s="35">
        <v>62189</v>
      </c>
      <c r="M1006" s="1" t="s">
        <v>70</v>
      </c>
      <c r="N1006" s="3">
        <v>46065</v>
      </c>
      <c r="O1006" s="1">
        <f t="shared" si="46"/>
        <v>1</v>
      </c>
      <c r="P1006" s="1" t="s">
        <v>66</v>
      </c>
      <c r="Q1006" s="1"/>
      <c r="R1006" s="1"/>
      <c r="S1006" s="1"/>
      <c r="T1006" s="1"/>
      <c r="U1006" s="3">
        <v>46066</v>
      </c>
      <c r="V1006" s="1" t="s">
        <v>39</v>
      </c>
      <c r="W1006" s="1"/>
      <c r="X1006" s="1" t="s">
        <v>1122</v>
      </c>
    </row>
    <row r="1007" spans="1:24" hidden="1">
      <c r="A1007" s="1" t="s">
        <v>26</v>
      </c>
      <c r="B1007" s="1" t="s">
        <v>1610</v>
      </c>
      <c r="C1007" s="52">
        <v>564591</v>
      </c>
      <c r="D1007" s="1" t="s">
        <v>159</v>
      </c>
      <c r="E1007" s="3">
        <v>46064</v>
      </c>
      <c r="F1007" s="12">
        <v>46064.619641203702</v>
      </c>
      <c r="G1007" s="12" t="str">
        <f t="shared" si="45"/>
        <v>FEBRERO</v>
      </c>
      <c r="H1007" s="1">
        <v>890800788</v>
      </c>
      <c r="I1007" s="1" t="s">
        <v>160</v>
      </c>
      <c r="J1007" s="35">
        <f t="shared" si="47"/>
        <v>143715</v>
      </c>
      <c r="K1007" s="35">
        <v>27306</v>
      </c>
      <c r="L1007" s="35">
        <v>171021</v>
      </c>
      <c r="M1007" s="1" t="s">
        <v>70</v>
      </c>
      <c r="N1007" s="3">
        <v>46066</v>
      </c>
      <c r="O1007" s="1">
        <f t="shared" si="46"/>
        <v>2</v>
      </c>
      <c r="P1007" s="1" t="s">
        <v>66</v>
      </c>
      <c r="Q1007" s="1"/>
      <c r="R1007" s="1"/>
      <c r="S1007" s="1"/>
      <c r="T1007" s="1"/>
      <c r="U1007" s="3">
        <v>46071</v>
      </c>
      <c r="V1007" s="1" t="s">
        <v>39</v>
      </c>
      <c r="W1007" s="1"/>
      <c r="X1007" s="1" t="s">
        <v>1122</v>
      </c>
    </row>
    <row r="1008" spans="1:24" hidden="1">
      <c r="A1008" s="1" t="s">
        <v>26</v>
      </c>
      <c r="B1008" s="1" t="s">
        <v>1611</v>
      </c>
      <c r="C1008" s="52">
        <v>1816</v>
      </c>
      <c r="D1008" s="1" t="s">
        <v>438</v>
      </c>
      <c r="E1008" s="3">
        <v>46064</v>
      </c>
      <c r="F1008" s="12">
        <v>46064.607581018521</v>
      </c>
      <c r="G1008" s="12" t="str">
        <f t="shared" si="45"/>
        <v>FEBRERO</v>
      </c>
      <c r="H1008" s="1">
        <v>900497895</v>
      </c>
      <c r="I1008" s="1" t="s">
        <v>439</v>
      </c>
      <c r="J1008" s="35">
        <f t="shared" si="47"/>
        <v>800000</v>
      </c>
      <c r="K1008" s="35">
        <v>152000</v>
      </c>
      <c r="L1008" s="35">
        <v>952000</v>
      </c>
      <c r="M1008" s="1" t="s">
        <v>9455</v>
      </c>
      <c r="N1008" s="3">
        <v>46066</v>
      </c>
      <c r="O1008" s="1">
        <f t="shared" si="46"/>
        <v>2</v>
      </c>
      <c r="P1008" s="1" t="s">
        <v>66</v>
      </c>
      <c r="Q1008" s="1"/>
      <c r="R1008" s="1"/>
      <c r="S1008" s="1"/>
      <c r="T1008" s="1"/>
      <c r="U1008" s="3">
        <v>46073</v>
      </c>
      <c r="V1008" s="1" t="s">
        <v>39</v>
      </c>
      <c r="W1008" s="1"/>
      <c r="X1008" s="1" t="s">
        <v>1122</v>
      </c>
    </row>
    <row r="1009" spans="1:24" hidden="1">
      <c r="A1009" s="1" t="s">
        <v>26</v>
      </c>
      <c r="B1009" s="1" t="s">
        <v>1612</v>
      </c>
      <c r="C1009" s="52">
        <v>1303</v>
      </c>
      <c r="D1009" s="1" t="s">
        <v>151</v>
      </c>
      <c r="E1009" s="3">
        <v>46064</v>
      </c>
      <c r="F1009" s="12">
        <v>46064.605729166666</v>
      </c>
      <c r="G1009" s="12" t="str">
        <f t="shared" si="45"/>
        <v>FEBRERO</v>
      </c>
      <c r="H1009" s="1">
        <v>901561580</v>
      </c>
      <c r="I1009" s="1" t="s">
        <v>152</v>
      </c>
      <c r="J1009" s="35">
        <f t="shared" si="47"/>
        <v>41700</v>
      </c>
      <c r="K1009" s="35">
        <v>7923</v>
      </c>
      <c r="L1009" s="35">
        <v>49623</v>
      </c>
      <c r="M1009" s="1" t="s">
        <v>70</v>
      </c>
      <c r="N1009" s="3">
        <v>46070</v>
      </c>
      <c r="O1009" s="1">
        <f t="shared" si="46"/>
        <v>6</v>
      </c>
      <c r="P1009" s="1" t="s">
        <v>66</v>
      </c>
      <c r="Q1009" s="1"/>
      <c r="R1009" s="1"/>
      <c r="S1009" s="1"/>
      <c r="T1009" s="1"/>
      <c r="U1009" s="3">
        <v>46078</v>
      </c>
      <c r="V1009" s="1" t="s">
        <v>39</v>
      </c>
      <c r="W1009" s="1"/>
      <c r="X1009" s="1" t="s">
        <v>1258</v>
      </c>
    </row>
    <row r="1010" spans="1:24" hidden="1">
      <c r="A1010" s="1" t="s">
        <v>26</v>
      </c>
      <c r="B1010" s="1" t="s">
        <v>1613</v>
      </c>
      <c r="C1010" s="52">
        <v>6063</v>
      </c>
      <c r="D1010" s="1"/>
      <c r="E1010" s="3">
        <v>46064</v>
      </c>
      <c r="F1010" s="12">
        <v>46064.859097222223</v>
      </c>
      <c r="G1010" s="12" t="str">
        <f t="shared" si="45"/>
        <v>FEBRERO</v>
      </c>
      <c r="H1010" s="1">
        <v>32150739</v>
      </c>
      <c r="I1010" s="1" t="s">
        <v>400</v>
      </c>
      <c r="J1010" s="35">
        <f t="shared" si="47"/>
        <v>679500</v>
      </c>
      <c r="K1010" s="35">
        <v>0</v>
      </c>
      <c r="L1010" s="35">
        <v>679500</v>
      </c>
      <c r="M1010" s="1" t="s">
        <v>199</v>
      </c>
      <c r="N1010" s="3">
        <v>46072</v>
      </c>
      <c r="O1010" s="1">
        <f t="shared" si="46"/>
        <v>8</v>
      </c>
      <c r="P1010" s="1" t="s">
        <v>66</v>
      </c>
      <c r="Q1010" s="1"/>
      <c r="R1010" s="1"/>
      <c r="S1010" s="1"/>
      <c r="T1010" s="1"/>
      <c r="U1010" s="3">
        <v>46073</v>
      </c>
      <c r="V1010" s="1" t="s">
        <v>39</v>
      </c>
      <c r="W1010" s="1"/>
      <c r="X1010" s="1" t="s">
        <v>1258</v>
      </c>
    </row>
    <row r="1011" spans="1:24" hidden="1">
      <c r="A1011" s="1" t="s">
        <v>26</v>
      </c>
      <c r="B1011" s="1" t="s">
        <v>1614</v>
      </c>
      <c r="C1011" s="52">
        <v>20015590</v>
      </c>
      <c r="D1011" s="1" t="s">
        <v>968</v>
      </c>
      <c r="E1011" s="3">
        <v>46064</v>
      </c>
      <c r="F1011" s="12">
        <v>46064.776458333334</v>
      </c>
      <c r="G1011" s="12" t="str">
        <f t="shared" si="45"/>
        <v>FEBRERO</v>
      </c>
      <c r="H1011" s="1">
        <v>860009195</v>
      </c>
      <c r="I1011" s="1" t="s">
        <v>969</v>
      </c>
      <c r="J1011" s="35">
        <f t="shared" si="47"/>
        <v>25037554.57</v>
      </c>
      <c r="K1011" s="35">
        <v>4757135.37</v>
      </c>
      <c r="L1011" s="35">
        <v>29794689.940000001</v>
      </c>
      <c r="M1011" s="1" t="s">
        <v>214</v>
      </c>
      <c r="N1011" s="3">
        <v>46080</v>
      </c>
      <c r="O1011" s="1">
        <f t="shared" si="46"/>
        <v>16</v>
      </c>
      <c r="P1011" s="1" t="s">
        <v>215</v>
      </c>
      <c r="Q1011" s="1"/>
      <c r="R1011" s="1"/>
      <c r="S1011" s="1"/>
      <c r="T1011" s="1"/>
      <c r="U1011" s="3">
        <v>46086</v>
      </c>
      <c r="V1011" s="1" t="s">
        <v>39</v>
      </c>
      <c r="W1011" s="1"/>
      <c r="X1011" s="1" t="s">
        <v>50</v>
      </c>
    </row>
    <row r="1012" spans="1:24" hidden="1">
      <c r="A1012" s="1" t="s">
        <v>736</v>
      </c>
      <c r="B1012" s="1" t="s">
        <v>1615</v>
      </c>
      <c r="C1012" s="52">
        <v>85532106</v>
      </c>
      <c r="D1012" s="1" t="s">
        <v>738</v>
      </c>
      <c r="E1012" s="3">
        <v>46064</v>
      </c>
      <c r="F1012" s="12">
        <v>46064.7575</v>
      </c>
      <c r="G1012" s="12" t="str">
        <f t="shared" si="45"/>
        <v>FEBRERO</v>
      </c>
      <c r="H1012" s="1">
        <v>900219834</v>
      </c>
      <c r="I1012" s="1" t="s">
        <v>739</v>
      </c>
      <c r="J1012" s="35">
        <f t="shared" si="47"/>
        <v>20200</v>
      </c>
      <c r="K1012" s="35">
        <v>0</v>
      </c>
      <c r="L1012" s="35">
        <v>20200</v>
      </c>
      <c r="M1012" s="1" t="s">
        <v>70</v>
      </c>
      <c r="N1012" s="3">
        <v>46066</v>
      </c>
      <c r="O1012" s="1">
        <f t="shared" si="46"/>
        <v>2</v>
      </c>
      <c r="P1012" s="1" t="s">
        <v>66</v>
      </c>
      <c r="Q1012" s="1"/>
      <c r="R1012" s="1"/>
      <c r="S1012" s="1"/>
      <c r="T1012" s="1"/>
      <c r="U1012" s="3">
        <v>46073</v>
      </c>
      <c r="V1012" s="1" t="s">
        <v>39</v>
      </c>
      <c r="W1012" s="1"/>
      <c r="X1012" s="1" t="s">
        <v>1122</v>
      </c>
    </row>
    <row r="1013" spans="1:24" hidden="1">
      <c r="A1013" s="1" t="s">
        <v>26</v>
      </c>
      <c r="B1013" s="1" t="s">
        <v>1616</v>
      </c>
      <c r="C1013" s="52">
        <v>151242104</v>
      </c>
      <c r="D1013" s="1" t="s">
        <v>171</v>
      </c>
      <c r="E1013" s="3">
        <v>46064</v>
      </c>
      <c r="F1013" s="12">
        <v>46064.752025462964</v>
      </c>
      <c r="G1013" s="12" t="str">
        <f t="shared" si="45"/>
        <v>FEBRERO</v>
      </c>
      <c r="H1013" s="1">
        <v>800242106</v>
      </c>
      <c r="I1013" s="1" t="s">
        <v>172</v>
      </c>
      <c r="J1013" s="35">
        <f t="shared" si="47"/>
        <v>19900</v>
      </c>
      <c r="K1013" s="35">
        <v>0</v>
      </c>
      <c r="L1013" s="35">
        <v>19900</v>
      </c>
      <c r="M1013" s="1" t="s">
        <v>70</v>
      </c>
      <c r="N1013" s="3">
        <v>46066</v>
      </c>
      <c r="O1013" s="1">
        <f t="shared" si="46"/>
        <v>2</v>
      </c>
      <c r="P1013" s="1" t="s">
        <v>66</v>
      </c>
      <c r="Q1013" s="1"/>
      <c r="R1013" s="1"/>
      <c r="S1013" s="1"/>
      <c r="T1013" s="1"/>
      <c r="U1013" s="3">
        <v>46071</v>
      </c>
      <c r="V1013" s="1" t="s">
        <v>39</v>
      </c>
      <c r="W1013" s="1"/>
      <c r="X1013" s="1" t="s">
        <v>1122</v>
      </c>
    </row>
    <row r="1014" spans="1:24" hidden="1">
      <c r="A1014" s="1" t="s">
        <v>26</v>
      </c>
      <c r="B1014" s="1" t="s">
        <v>1617</v>
      </c>
      <c r="C1014" s="52">
        <v>120773</v>
      </c>
      <c r="D1014" s="1" t="s">
        <v>28</v>
      </c>
      <c r="E1014" s="3">
        <v>46064</v>
      </c>
      <c r="F1014" s="12">
        <v>46064.49417824074</v>
      </c>
      <c r="G1014" s="12" t="str">
        <f t="shared" si="45"/>
        <v>FEBRERO</v>
      </c>
      <c r="H1014" s="1">
        <v>830000818</v>
      </c>
      <c r="I1014" s="1" t="s">
        <v>901</v>
      </c>
      <c r="J1014" s="35">
        <f t="shared" si="47"/>
        <v>2700000</v>
      </c>
      <c r="K1014" s="35">
        <v>513000</v>
      </c>
      <c r="L1014" s="35">
        <v>3213000</v>
      </c>
      <c r="M1014" s="1" t="s">
        <v>195</v>
      </c>
      <c r="N1014" s="3">
        <v>46064</v>
      </c>
      <c r="O1014" s="1">
        <f t="shared" si="46"/>
        <v>0</v>
      </c>
      <c r="P1014" s="1" t="s">
        <v>479</v>
      </c>
      <c r="Q1014" s="1"/>
      <c r="R1014" s="1"/>
      <c r="S1014" s="1"/>
      <c r="T1014" s="1"/>
      <c r="U1014" s="3">
        <v>46065</v>
      </c>
      <c r="V1014" s="1" t="s">
        <v>39</v>
      </c>
      <c r="W1014" s="1"/>
      <c r="X1014" s="1" t="s">
        <v>1122</v>
      </c>
    </row>
    <row r="1015" spans="1:24" hidden="1">
      <c r="A1015" s="1" t="s">
        <v>26</v>
      </c>
      <c r="B1015" s="1" t="s">
        <v>1618</v>
      </c>
      <c r="C1015" s="52">
        <v>9983</v>
      </c>
      <c r="D1015" s="1" t="s">
        <v>1500</v>
      </c>
      <c r="E1015" s="3">
        <v>46064</v>
      </c>
      <c r="F1015" s="12">
        <v>46064.500243055554</v>
      </c>
      <c r="G1015" s="12" t="str">
        <f t="shared" si="45"/>
        <v>FEBRERO</v>
      </c>
      <c r="H1015" s="1">
        <v>900655384</v>
      </c>
      <c r="I1015" s="1" t="s">
        <v>1501</v>
      </c>
      <c r="J1015" s="35">
        <f t="shared" si="47"/>
        <v>20974800</v>
      </c>
      <c r="K1015" s="35">
        <v>3985212</v>
      </c>
      <c r="L1015" s="35">
        <v>24960012</v>
      </c>
      <c r="M1015" s="1" t="s">
        <v>110</v>
      </c>
      <c r="N1015" s="3">
        <v>46068</v>
      </c>
      <c r="O1015" s="1">
        <f t="shared" si="46"/>
        <v>4</v>
      </c>
      <c r="P1015" s="1"/>
      <c r="Q1015" s="1"/>
      <c r="R1015" s="1"/>
      <c r="S1015" s="1"/>
      <c r="T1015" s="1"/>
      <c r="U1015" s="3"/>
      <c r="V1015" s="1"/>
      <c r="W1015" s="1"/>
      <c r="X1015" s="1"/>
    </row>
    <row r="1016" spans="1:24" hidden="1">
      <c r="A1016" s="1" t="s">
        <v>26</v>
      </c>
      <c r="B1016" s="1" t="s">
        <v>1619</v>
      </c>
      <c r="C1016" s="52">
        <v>6971</v>
      </c>
      <c r="D1016" s="1" t="s">
        <v>96</v>
      </c>
      <c r="E1016" s="3">
        <v>46064</v>
      </c>
      <c r="F1016" s="12">
        <v>46064.457719907405</v>
      </c>
      <c r="G1016" s="12" t="str">
        <f t="shared" si="45"/>
        <v>FEBRERO</v>
      </c>
      <c r="H1016" s="1">
        <v>811006418</v>
      </c>
      <c r="I1016" s="1" t="s">
        <v>97</v>
      </c>
      <c r="J1016" s="35">
        <f t="shared" si="47"/>
        <v>130000</v>
      </c>
      <c r="K1016" s="35">
        <v>24700</v>
      </c>
      <c r="L1016" s="35">
        <v>154700</v>
      </c>
      <c r="M1016" s="1" t="s">
        <v>98</v>
      </c>
      <c r="N1016" s="3">
        <v>46071</v>
      </c>
      <c r="O1016" s="1">
        <f t="shared" si="46"/>
        <v>7</v>
      </c>
      <c r="P1016" s="1" t="s">
        <v>66</v>
      </c>
      <c r="Q1016" s="1"/>
      <c r="R1016" s="1"/>
      <c r="S1016" s="1"/>
      <c r="T1016" s="1"/>
      <c r="U1016" s="3">
        <v>46073</v>
      </c>
      <c r="V1016" s="1" t="s">
        <v>39</v>
      </c>
      <c r="W1016" s="1"/>
      <c r="X1016" s="1" t="s">
        <v>1258</v>
      </c>
    </row>
    <row r="1017" spans="1:24" hidden="1">
      <c r="A1017" s="1" t="s">
        <v>26</v>
      </c>
      <c r="B1017" s="1" t="s">
        <v>1620</v>
      </c>
      <c r="C1017" s="52">
        <v>6969</v>
      </c>
      <c r="D1017" s="1" t="s">
        <v>96</v>
      </c>
      <c r="E1017" s="3">
        <v>46064</v>
      </c>
      <c r="F1017" s="12">
        <v>46064.448530092595</v>
      </c>
      <c r="G1017" s="12" t="str">
        <f t="shared" si="45"/>
        <v>FEBRERO</v>
      </c>
      <c r="H1017" s="1">
        <v>811006418</v>
      </c>
      <c r="I1017" s="1" t="s">
        <v>97</v>
      </c>
      <c r="J1017" s="35">
        <f t="shared" si="47"/>
        <v>295767</v>
      </c>
      <c r="K1017" s="35">
        <v>56195.73</v>
      </c>
      <c r="L1017" s="35">
        <v>351962.73</v>
      </c>
      <c r="M1017" s="1" t="s">
        <v>98</v>
      </c>
      <c r="N1017" s="3">
        <v>46071</v>
      </c>
      <c r="O1017" s="1">
        <f t="shared" si="46"/>
        <v>7</v>
      </c>
      <c r="P1017" s="1" t="s">
        <v>66</v>
      </c>
      <c r="Q1017" s="1"/>
      <c r="R1017" s="1"/>
      <c r="S1017" s="1"/>
      <c r="T1017" s="1"/>
      <c r="U1017" s="3">
        <v>46073</v>
      </c>
      <c r="V1017" s="1" t="s">
        <v>39</v>
      </c>
      <c r="W1017" s="1"/>
      <c r="X1017" s="1" t="s">
        <v>1258</v>
      </c>
    </row>
    <row r="1018" spans="1:24" hidden="1">
      <c r="A1018" s="1" t="s">
        <v>26</v>
      </c>
      <c r="B1018" s="1" t="s">
        <v>1621</v>
      </c>
      <c r="C1018" s="52">
        <v>6970</v>
      </c>
      <c r="D1018" s="1" t="s">
        <v>96</v>
      </c>
      <c r="E1018" s="3">
        <v>46064</v>
      </c>
      <c r="F1018" s="12">
        <v>46064.451724537037</v>
      </c>
      <c r="G1018" s="12" t="str">
        <f t="shared" si="45"/>
        <v>FEBRERO</v>
      </c>
      <c r="H1018" s="1">
        <v>811006418</v>
      </c>
      <c r="I1018" s="1" t="s">
        <v>97</v>
      </c>
      <c r="J1018" s="35">
        <f t="shared" si="47"/>
        <v>517046</v>
      </c>
      <c r="K1018" s="35">
        <v>98238.74</v>
      </c>
      <c r="L1018" s="35">
        <v>615284.74</v>
      </c>
      <c r="M1018" s="1" t="s">
        <v>98</v>
      </c>
      <c r="N1018" s="3">
        <v>46071</v>
      </c>
      <c r="O1018" s="1">
        <f t="shared" si="46"/>
        <v>7</v>
      </c>
      <c r="P1018" s="1" t="s">
        <v>66</v>
      </c>
      <c r="Q1018" s="1"/>
      <c r="R1018" s="1"/>
      <c r="S1018" s="1"/>
      <c r="T1018" s="1"/>
      <c r="U1018" s="3">
        <v>46073</v>
      </c>
      <c r="V1018" s="1" t="s">
        <v>39</v>
      </c>
      <c r="W1018" s="1"/>
      <c r="X1018" s="1" t="s">
        <v>1258</v>
      </c>
    </row>
    <row r="1019" spans="1:24" hidden="1">
      <c r="A1019" s="1" t="s">
        <v>26</v>
      </c>
      <c r="B1019" s="1" t="s">
        <v>1622</v>
      </c>
      <c r="C1019" s="52">
        <v>74687303</v>
      </c>
      <c r="D1019" s="1" t="s">
        <v>255</v>
      </c>
      <c r="E1019" s="3">
        <v>46064</v>
      </c>
      <c r="F1019" s="12">
        <v>46064.623032407406</v>
      </c>
      <c r="G1019" s="12" t="str">
        <f t="shared" si="45"/>
        <v>FEBRERO</v>
      </c>
      <c r="H1019" s="1">
        <v>900843898</v>
      </c>
      <c r="I1019" s="1" t="s">
        <v>256</v>
      </c>
      <c r="J1019" s="35">
        <f t="shared" si="47"/>
        <v>5966.39</v>
      </c>
      <c r="K1019" s="35">
        <v>1133.6099999999999</v>
      </c>
      <c r="L1019" s="35">
        <v>7100</v>
      </c>
      <c r="M1019" s="1" t="s">
        <v>54</v>
      </c>
      <c r="N1019" s="3"/>
      <c r="O1019" s="1">
        <f t="shared" si="46"/>
        <v>0</v>
      </c>
      <c r="P1019" s="1"/>
      <c r="Q1019" s="1"/>
      <c r="R1019" s="1"/>
      <c r="S1019" s="1"/>
      <c r="T1019" s="1"/>
      <c r="U1019" s="3">
        <v>46119</v>
      </c>
      <c r="V1019" s="1" t="s">
        <v>39</v>
      </c>
      <c r="W1019" s="1"/>
      <c r="X1019" s="1"/>
    </row>
    <row r="1020" spans="1:24" hidden="1">
      <c r="A1020" s="1" t="s">
        <v>26</v>
      </c>
      <c r="B1020" s="1" t="s">
        <v>1623</v>
      </c>
      <c r="C1020" s="52">
        <v>4312</v>
      </c>
      <c r="D1020" s="1" t="s">
        <v>977</v>
      </c>
      <c r="E1020" s="3">
        <v>46064</v>
      </c>
      <c r="F1020" s="12">
        <v>46064.614733796298</v>
      </c>
      <c r="G1020" s="12" t="str">
        <f t="shared" si="45"/>
        <v>FEBRERO</v>
      </c>
      <c r="H1020" s="1">
        <v>900167479</v>
      </c>
      <c r="I1020" s="1" t="s">
        <v>978</v>
      </c>
      <c r="J1020" s="35">
        <f t="shared" si="47"/>
        <v>1876797.39</v>
      </c>
      <c r="K1020" s="35">
        <v>0</v>
      </c>
      <c r="L1020" s="35">
        <v>1876797.39</v>
      </c>
      <c r="M1020" s="1" t="s">
        <v>195</v>
      </c>
      <c r="N1020" s="3">
        <v>46065</v>
      </c>
      <c r="O1020" s="1">
        <f t="shared" si="46"/>
        <v>1</v>
      </c>
      <c r="P1020" s="1" t="s">
        <v>479</v>
      </c>
      <c r="Q1020" s="1"/>
      <c r="R1020" s="1"/>
      <c r="S1020" s="1"/>
      <c r="T1020" s="1"/>
      <c r="U1020" s="3">
        <v>46065</v>
      </c>
      <c r="V1020" s="1" t="s">
        <v>39</v>
      </c>
      <c r="W1020" s="1"/>
      <c r="X1020" s="1" t="s">
        <v>1122</v>
      </c>
    </row>
    <row r="1021" spans="1:24" hidden="1">
      <c r="A1021" s="1" t="s">
        <v>736</v>
      </c>
      <c r="B1021" s="1" t="s">
        <v>1624</v>
      </c>
      <c r="C1021" s="52">
        <v>85474695</v>
      </c>
      <c r="D1021" s="1" t="s">
        <v>738</v>
      </c>
      <c r="E1021" s="3">
        <v>46064</v>
      </c>
      <c r="F1021" s="12">
        <v>46064.545578703706</v>
      </c>
      <c r="G1021" s="12" t="str">
        <f t="shared" si="45"/>
        <v>FEBRERO</v>
      </c>
      <c r="H1021" s="1">
        <v>900219834</v>
      </c>
      <c r="I1021" s="1" t="s">
        <v>739</v>
      </c>
      <c r="J1021" s="35">
        <f t="shared" si="47"/>
        <v>20200</v>
      </c>
      <c r="K1021" s="35">
        <v>0</v>
      </c>
      <c r="L1021" s="35">
        <v>20200</v>
      </c>
      <c r="M1021" s="1" t="s">
        <v>70</v>
      </c>
      <c r="N1021" s="3">
        <v>46066</v>
      </c>
      <c r="O1021" s="1">
        <f t="shared" si="46"/>
        <v>2</v>
      </c>
      <c r="P1021" s="1" t="s">
        <v>66</v>
      </c>
      <c r="Q1021" s="1"/>
      <c r="R1021" s="1"/>
      <c r="S1021" s="1"/>
      <c r="T1021" s="1"/>
      <c r="U1021" s="3">
        <v>46073</v>
      </c>
      <c r="V1021" s="1" t="s">
        <v>39</v>
      </c>
      <c r="W1021" s="1"/>
      <c r="X1021" s="1" t="s">
        <v>1122</v>
      </c>
    </row>
    <row r="1022" spans="1:24" hidden="1">
      <c r="A1022" s="1" t="s">
        <v>26</v>
      </c>
      <c r="B1022" s="1" t="s">
        <v>1625</v>
      </c>
      <c r="C1022" s="53">
        <v>9756</v>
      </c>
      <c r="D1022" s="1" t="s">
        <v>955</v>
      </c>
      <c r="E1022" s="3">
        <v>46064</v>
      </c>
      <c r="F1022" s="12">
        <v>46064.513194444444</v>
      </c>
      <c r="G1022" s="12" t="str">
        <f t="shared" si="45"/>
        <v>FEBRERO</v>
      </c>
      <c r="H1022" s="1">
        <v>88147614</v>
      </c>
      <c r="I1022" s="1" t="s">
        <v>956</v>
      </c>
      <c r="J1022" s="35">
        <f t="shared" si="47"/>
        <v>100000</v>
      </c>
      <c r="K1022" s="35">
        <v>0</v>
      </c>
      <c r="L1022" s="35">
        <v>100000</v>
      </c>
      <c r="M1022" s="1" t="s">
        <v>54</v>
      </c>
      <c r="N1022" s="3"/>
      <c r="O1022" s="1">
        <f t="shared" si="46"/>
        <v>0</v>
      </c>
      <c r="P1022" s="1"/>
      <c r="Q1022" s="1"/>
      <c r="R1022" s="1"/>
      <c r="S1022" s="1"/>
      <c r="T1022" s="1"/>
      <c r="U1022" s="3"/>
      <c r="V1022" s="1"/>
      <c r="W1022" s="1"/>
      <c r="X1022" s="1"/>
    </row>
    <row r="1023" spans="1:24" hidden="1">
      <c r="A1023" s="1" t="s">
        <v>82</v>
      </c>
      <c r="B1023" s="1" t="s">
        <v>1626</v>
      </c>
      <c r="C1023" s="52">
        <v>5642</v>
      </c>
      <c r="D1023" s="1" t="s">
        <v>119</v>
      </c>
      <c r="E1023" s="3">
        <v>46064</v>
      </c>
      <c r="F1023" s="12">
        <v>46064.493726851855</v>
      </c>
      <c r="G1023" s="12" t="str">
        <f t="shared" si="45"/>
        <v>FEBRERO</v>
      </c>
      <c r="H1023" s="1">
        <v>830000818</v>
      </c>
      <c r="I1023" s="1" t="s">
        <v>901</v>
      </c>
      <c r="J1023" s="35">
        <f t="shared" si="47"/>
        <v>10800000</v>
      </c>
      <c r="K1023" s="35">
        <v>2052000</v>
      </c>
      <c r="L1023" s="35">
        <v>12852000</v>
      </c>
      <c r="M1023" s="1" t="s">
        <v>195</v>
      </c>
      <c r="N1023" s="3">
        <v>46064</v>
      </c>
      <c r="O1023" s="1">
        <f t="shared" si="46"/>
        <v>0</v>
      </c>
      <c r="P1023" s="1" t="s">
        <v>479</v>
      </c>
      <c r="Q1023" s="1"/>
      <c r="R1023" s="1"/>
      <c r="S1023" s="1"/>
      <c r="T1023" s="1"/>
      <c r="U1023" s="3"/>
      <c r="V1023" s="1"/>
      <c r="W1023" s="1"/>
      <c r="X1023" s="1" t="s">
        <v>1122</v>
      </c>
    </row>
    <row r="1024" spans="1:24" hidden="1">
      <c r="A1024" s="1" t="s">
        <v>26</v>
      </c>
      <c r="B1024" s="1" t="s">
        <v>1627</v>
      </c>
      <c r="C1024" s="52">
        <v>9980</v>
      </c>
      <c r="D1024" s="1" t="s">
        <v>1500</v>
      </c>
      <c r="E1024" s="3">
        <v>46064</v>
      </c>
      <c r="F1024" s="12">
        <v>46064.39607638889</v>
      </c>
      <c r="G1024" s="12" t="str">
        <f t="shared" si="45"/>
        <v>FEBRERO</v>
      </c>
      <c r="H1024" s="1">
        <v>900655384</v>
      </c>
      <c r="I1024" s="1" t="s">
        <v>1501</v>
      </c>
      <c r="J1024" s="35">
        <f t="shared" si="47"/>
        <v>48988592.799999997</v>
      </c>
      <c r="K1024" s="35">
        <v>9307832.6300000008</v>
      </c>
      <c r="L1024" s="35">
        <v>58296425.43</v>
      </c>
      <c r="M1024" s="1" t="s">
        <v>70</v>
      </c>
      <c r="N1024" s="3">
        <v>46065</v>
      </c>
      <c r="O1024" s="1">
        <f t="shared" si="46"/>
        <v>1</v>
      </c>
      <c r="P1024" s="1" t="s">
        <v>66</v>
      </c>
      <c r="Q1024" s="1"/>
      <c r="R1024" s="1"/>
      <c r="S1024" s="1"/>
      <c r="T1024" s="1"/>
      <c r="U1024" s="3">
        <v>46073</v>
      </c>
      <c r="V1024" s="1" t="s">
        <v>39</v>
      </c>
      <c r="W1024" s="1"/>
      <c r="X1024" s="1" t="s">
        <v>1122</v>
      </c>
    </row>
    <row r="1025" spans="1:24" hidden="1">
      <c r="A1025" s="1" t="s">
        <v>26</v>
      </c>
      <c r="B1025" s="1" t="s">
        <v>1628</v>
      </c>
      <c r="C1025" s="52">
        <v>635743</v>
      </c>
      <c r="D1025" s="1" t="s">
        <v>252</v>
      </c>
      <c r="E1025" s="3">
        <v>46064</v>
      </c>
      <c r="F1025" s="12">
        <v>46064.222268518519</v>
      </c>
      <c r="G1025" s="12" t="str">
        <f t="shared" si="45"/>
        <v>FEBRERO</v>
      </c>
      <c r="H1025" s="1">
        <v>800192105</v>
      </c>
      <c r="I1025" s="1" t="s">
        <v>253</v>
      </c>
      <c r="J1025" s="35">
        <f t="shared" si="47"/>
        <v>1083000</v>
      </c>
      <c r="K1025" s="35">
        <v>0</v>
      </c>
      <c r="L1025" s="35">
        <v>1083000</v>
      </c>
      <c r="M1025" s="1" t="s">
        <v>128</v>
      </c>
      <c r="N1025" s="3">
        <v>46071</v>
      </c>
      <c r="O1025" s="1">
        <f t="shared" si="46"/>
        <v>7</v>
      </c>
      <c r="P1025" s="1" t="s">
        <v>1629</v>
      </c>
      <c r="Q1025" s="1"/>
      <c r="R1025" s="1"/>
      <c r="S1025" s="1"/>
      <c r="T1025" s="1"/>
      <c r="U1025" s="3">
        <v>46071</v>
      </c>
      <c r="V1025" s="1" t="s">
        <v>1485</v>
      </c>
      <c r="W1025" s="1"/>
      <c r="X1025" s="1" t="s">
        <v>1258</v>
      </c>
    </row>
    <row r="1026" spans="1:24" hidden="1">
      <c r="A1026" s="1" t="s">
        <v>26</v>
      </c>
      <c r="B1026" s="1" t="s">
        <v>1630</v>
      </c>
      <c r="C1026" s="52">
        <v>73824</v>
      </c>
      <c r="D1026" s="1" t="s">
        <v>189</v>
      </c>
      <c r="E1026" s="3">
        <v>46064</v>
      </c>
      <c r="F1026" s="12">
        <v>46064.389849537038</v>
      </c>
      <c r="G1026" s="12" t="str">
        <f t="shared" ref="G1026:G1089" si="48">UPPER(TEXT(E1026, "MMMM"))</f>
        <v>FEBRERO</v>
      </c>
      <c r="H1026" s="1">
        <v>890319193</v>
      </c>
      <c r="I1026" s="1" t="s">
        <v>190</v>
      </c>
      <c r="J1026" s="35">
        <f t="shared" si="47"/>
        <v>1000000</v>
      </c>
      <c r="K1026" s="35">
        <v>190000</v>
      </c>
      <c r="L1026" s="35">
        <v>1190000</v>
      </c>
      <c r="M1026" s="1" t="s">
        <v>65</v>
      </c>
      <c r="N1026" s="3">
        <v>46066</v>
      </c>
      <c r="O1026" s="1">
        <f t="shared" ref="O1026:O1089" si="49">IFERROR(IF(-_xlfn.DAYS(E1026,N1026)&lt;0,0,-_xlfn.DAYS(E1026,N1026)), " - ")</f>
        <v>2</v>
      </c>
      <c r="P1026" s="1" t="s">
        <v>90</v>
      </c>
      <c r="Q1026" s="1"/>
      <c r="R1026" s="1"/>
      <c r="S1026" s="1"/>
      <c r="T1026" s="1"/>
      <c r="U1026" s="3">
        <v>46069</v>
      </c>
      <c r="V1026" s="1" t="s">
        <v>39</v>
      </c>
      <c r="W1026" s="1"/>
      <c r="X1026" s="1" t="s">
        <v>1122</v>
      </c>
    </row>
    <row r="1027" spans="1:24" hidden="1">
      <c r="A1027" s="1" t="s">
        <v>26</v>
      </c>
      <c r="B1027" s="1" t="s">
        <v>1631</v>
      </c>
      <c r="C1027" s="52">
        <v>4418</v>
      </c>
      <c r="D1027" s="1" t="s">
        <v>262</v>
      </c>
      <c r="E1027" s="3">
        <v>46064</v>
      </c>
      <c r="F1027" s="12">
        <v>46064.424641203703</v>
      </c>
      <c r="G1027" s="12" t="str">
        <f t="shared" si="48"/>
        <v>FEBRERO</v>
      </c>
      <c r="H1027" s="1">
        <v>1037587911</v>
      </c>
      <c r="I1027" s="1" t="s">
        <v>1632</v>
      </c>
      <c r="J1027" s="35">
        <f t="shared" ref="J1027:J1090" si="50">L1027-K1027</f>
        <v>1029800</v>
      </c>
      <c r="K1027" s="35">
        <v>195662</v>
      </c>
      <c r="L1027" s="35">
        <v>1225462</v>
      </c>
      <c r="M1027" s="1" t="s">
        <v>70</v>
      </c>
      <c r="N1027" s="3">
        <v>46065</v>
      </c>
      <c r="O1027" s="1">
        <f t="shared" si="49"/>
        <v>1</v>
      </c>
      <c r="P1027" s="1" t="s">
        <v>66</v>
      </c>
      <c r="Q1027" s="1"/>
      <c r="R1027" s="1"/>
      <c r="S1027" s="1"/>
      <c r="T1027" s="1"/>
      <c r="U1027" s="3">
        <v>46066</v>
      </c>
      <c r="V1027" s="1" t="s">
        <v>39</v>
      </c>
      <c r="W1027" s="1"/>
      <c r="X1027" s="1" t="s">
        <v>1122</v>
      </c>
    </row>
    <row r="1028" spans="1:24" hidden="1">
      <c r="A1028" s="1" t="s">
        <v>26</v>
      </c>
      <c r="B1028" s="1" t="s">
        <v>1633</v>
      </c>
      <c r="C1028" s="52">
        <v>1556155</v>
      </c>
      <c r="D1028" s="1" t="s">
        <v>176</v>
      </c>
      <c r="E1028" s="3">
        <v>46064</v>
      </c>
      <c r="F1028" s="12">
        <v>46064.364953703705</v>
      </c>
      <c r="G1028" s="12" t="str">
        <f t="shared" si="48"/>
        <v>FEBRERO</v>
      </c>
      <c r="H1028" s="1">
        <v>800242106</v>
      </c>
      <c r="I1028" s="1" t="s">
        <v>172</v>
      </c>
      <c r="J1028" s="35">
        <f t="shared" si="50"/>
        <v>2016470.59</v>
      </c>
      <c r="K1028" s="35">
        <v>383129.41</v>
      </c>
      <c r="L1028" s="35">
        <v>2399600</v>
      </c>
      <c r="M1028" s="1" t="s">
        <v>70</v>
      </c>
      <c r="N1028" s="3">
        <v>46069</v>
      </c>
      <c r="O1028" s="1">
        <f t="shared" si="49"/>
        <v>5</v>
      </c>
      <c r="P1028" s="1" t="s">
        <v>66</v>
      </c>
      <c r="Q1028" s="1"/>
      <c r="R1028" s="1"/>
      <c r="S1028" s="1"/>
      <c r="T1028" s="1"/>
      <c r="U1028" s="3">
        <v>46071</v>
      </c>
      <c r="V1028" s="1" t="s">
        <v>39</v>
      </c>
      <c r="W1028" s="1"/>
      <c r="X1028" s="1" t="s">
        <v>1122</v>
      </c>
    </row>
    <row r="1029" spans="1:24" hidden="1">
      <c r="A1029" s="1" t="s">
        <v>26</v>
      </c>
      <c r="B1029" s="1" t="s">
        <v>1634</v>
      </c>
      <c r="C1029" s="52">
        <v>187044</v>
      </c>
      <c r="D1029" s="1" t="s">
        <v>671</v>
      </c>
      <c r="E1029" s="3">
        <v>46064</v>
      </c>
      <c r="F1029" s="12">
        <v>46064.213310185187</v>
      </c>
      <c r="G1029" s="12" t="str">
        <f t="shared" si="48"/>
        <v>FEBRERO</v>
      </c>
      <c r="H1029" s="1">
        <v>860001697</v>
      </c>
      <c r="I1029" s="1" t="s">
        <v>669</v>
      </c>
      <c r="J1029" s="35">
        <f t="shared" si="50"/>
        <v>440550</v>
      </c>
      <c r="K1029" s="35">
        <v>0</v>
      </c>
      <c r="L1029" s="35">
        <v>440550</v>
      </c>
      <c r="M1029" s="1" t="s">
        <v>70</v>
      </c>
      <c r="N1029" s="3">
        <v>46064</v>
      </c>
      <c r="O1029" s="1">
        <f t="shared" si="49"/>
        <v>0</v>
      </c>
      <c r="P1029" s="1" t="s">
        <v>66</v>
      </c>
      <c r="Q1029" s="1"/>
      <c r="R1029" s="1"/>
      <c r="S1029" s="1"/>
      <c r="T1029" s="1"/>
      <c r="U1029" s="3">
        <v>46066</v>
      </c>
      <c r="V1029" s="1" t="s">
        <v>39</v>
      </c>
      <c r="W1029" s="1"/>
      <c r="X1029" s="1" t="s">
        <v>1122</v>
      </c>
    </row>
    <row r="1030" spans="1:24" hidden="1">
      <c r="A1030" s="1" t="s">
        <v>26</v>
      </c>
      <c r="B1030" s="1" t="s">
        <v>1635</v>
      </c>
      <c r="C1030" s="54">
        <v>227648</v>
      </c>
      <c r="D1030" s="1" t="s">
        <v>28</v>
      </c>
      <c r="E1030" s="3">
        <v>46064</v>
      </c>
      <c r="F1030" s="12">
        <v>46064.41710648148</v>
      </c>
      <c r="G1030" s="12" t="str">
        <f t="shared" si="48"/>
        <v>FEBRERO</v>
      </c>
      <c r="H1030" s="1">
        <v>890937070</v>
      </c>
      <c r="I1030" s="1" t="s">
        <v>127</v>
      </c>
      <c r="J1030" s="35">
        <f t="shared" si="50"/>
        <v>4442506</v>
      </c>
      <c r="K1030" s="35">
        <v>84408</v>
      </c>
      <c r="L1030" s="35">
        <v>4526914</v>
      </c>
      <c r="M1030" s="1" t="s">
        <v>128</v>
      </c>
      <c r="N1030" s="3">
        <v>46085</v>
      </c>
      <c r="O1030" s="1">
        <f t="shared" si="49"/>
        <v>21</v>
      </c>
      <c r="P1030" s="1" t="s">
        <v>1330</v>
      </c>
      <c r="Q1030" s="1"/>
      <c r="R1030" s="1"/>
      <c r="S1030" s="1"/>
      <c r="T1030" s="1"/>
      <c r="U1030" s="3">
        <v>46091</v>
      </c>
      <c r="V1030" s="1" t="s">
        <v>39</v>
      </c>
      <c r="W1030" s="1"/>
      <c r="X1030" s="1" t="s">
        <v>50</v>
      </c>
    </row>
    <row r="1031" spans="1:24" hidden="1">
      <c r="A1031" s="1" t="s">
        <v>26</v>
      </c>
      <c r="B1031" s="1" t="s">
        <v>1636</v>
      </c>
      <c r="C1031" s="52">
        <v>6078</v>
      </c>
      <c r="D1031" s="1"/>
      <c r="E1031" s="3">
        <v>46065</v>
      </c>
      <c r="F1031" s="12">
        <v>46065.86818287037</v>
      </c>
      <c r="G1031" s="12" t="str">
        <f t="shared" si="48"/>
        <v>FEBRERO</v>
      </c>
      <c r="H1031" s="1">
        <v>32150739</v>
      </c>
      <c r="I1031" s="1" t="s">
        <v>400</v>
      </c>
      <c r="J1031" s="35">
        <f t="shared" si="50"/>
        <v>451500</v>
      </c>
      <c r="K1031" s="35">
        <v>0</v>
      </c>
      <c r="L1031" s="35">
        <v>451500</v>
      </c>
      <c r="M1031" s="1" t="s">
        <v>199</v>
      </c>
      <c r="N1031" s="3">
        <v>46072</v>
      </c>
      <c r="O1031" s="1">
        <f t="shared" si="49"/>
        <v>7</v>
      </c>
      <c r="P1031" s="1" t="s">
        <v>66</v>
      </c>
      <c r="Q1031" s="1"/>
      <c r="R1031" s="1"/>
      <c r="S1031" s="1"/>
      <c r="T1031" s="1"/>
      <c r="U1031" s="3">
        <v>46073</v>
      </c>
      <c r="V1031" s="1" t="s">
        <v>39</v>
      </c>
      <c r="W1031" s="1"/>
      <c r="X1031" s="1" t="s">
        <v>1258</v>
      </c>
    </row>
    <row r="1032" spans="1:24" hidden="1">
      <c r="A1032" s="1" t="s">
        <v>26</v>
      </c>
      <c r="B1032" s="1" t="s">
        <v>1637</v>
      </c>
      <c r="C1032" s="52">
        <v>8400</v>
      </c>
      <c r="D1032" s="1"/>
      <c r="E1032" s="3">
        <v>46065</v>
      </c>
      <c r="F1032" s="12">
        <v>46065.797465277778</v>
      </c>
      <c r="G1032" s="12" t="str">
        <f t="shared" si="48"/>
        <v>FEBRERO</v>
      </c>
      <c r="H1032" s="1">
        <v>900822429</v>
      </c>
      <c r="I1032" s="1" t="s">
        <v>1638</v>
      </c>
      <c r="J1032" s="35">
        <f t="shared" si="50"/>
        <v>1500000</v>
      </c>
      <c r="K1032" s="35">
        <v>0</v>
      </c>
      <c r="L1032" s="35">
        <v>1500000</v>
      </c>
      <c r="M1032" s="1" t="s">
        <v>264</v>
      </c>
      <c r="N1032" s="3">
        <v>46073</v>
      </c>
      <c r="O1032" s="1">
        <f t="shared" si="49"/>
        <v>8</v>
      </c>
      <c r="P1032" s="1" t="s">
        <v>66</v>
      </c>
      <c r="Q1032" s="1"/>
      <c r="R1032" s="1"/>
      <c r="S1032" s="1"/>
      <c r="T1032" s="1"/>
      <c r="U1032" s="3">
        <v>46078</v>
      </c>
      <c r="V1032" s="1" t="s">
        <v>39</v>
      </c>
      <c r="W1032" s="1"/>
      <c r="X1032" s="1" t="s">
        <v>1258</v>
      </c>
    </row>
    <row r="1033" spans="1:24" hidden="1">
      <c r="A1033" s="1" t="s">
        <v>26</v>
      </c>
      <c r="B1033" s="1" t="s">
        <v>1639</v>
      </c>
      <c r="C1033" s="52">
        <v>2286</v>
      </c>
      <c r="D1033" s="1" t="s">
        <v>452</v>
      </c>
      <c r="E1033" s="3">
        <v>46065</v>
      </c>
      <c r="F1033" s="12">
        <v>46065.774953703702</v>
      </c>
      <c r="G1033" s="12" t="str">
        <f t="shared" si="48"/>
        <v>FEBRERO</v>
      </c>
      <c r="H1033" s="1">
        <v>901485351</v>
      </c>
      <c r="I1033" s="1" t="s">
        <v>453</v>
      </c>
      <c r="J1033" s="35">
        <f t="shared" si="50"/>
        <v>750000</v>
      </c>
      <c r="K1033" s="35">
        <v>142500</v>
      </c>
      <c r="L1033" s="35">
        <v>892500</v>
      </c>
      <c r="M1033" s="1" t="s">
        <v>9455</v>
      </c>
      <c r="N1033" s="3">
        <v>46083</v>
      </c>
      <c r="O1033" s="1">
        <f t="shared" si="49"/>
        <v>18</v>
      </c>
      <c r="P1033" s="1" t="s">
        <v>66</v>
      </c>
      <c r="Q1033" s="1"/>
      <c r="R1033" s="1"/>
      <c r="S1033" s="1"/>
      <c r="T1033" s="1"/>
      <c r="U1033" s="3">
        <v>46086</v>
      </c>
      <c r="V1033" s="1" t="s">
        <v>39</v>
      </c>
      <c r="W1033" s="1"/>
      <c r="X1033" s="1" t="s">
        <v>50</v>
      </c>
    </row>
    <row r="1034" spans="1:24" hidden="1">
      <c r="A1034" s="1" t="s">
        <v>26</v>
      </c>
      <c r="B1034" s="1" t="s">
        <v>1640</v>
      </c>
      <c r="C1034" s="52">
        <v>8718</v>
      </c>
      <c r="D1034" s="1" t="s">
        <v>1054</v>
      </c>
      <c r="E1034" s="3">
        <v>46065</v>
      </c>
      <c r="F1034" s="12">
        <v>46065.768935185188</v>
      </c>
      <c r="G1034" s="12" t="str">
        <f t="shared" si="48"/>
        <v>FEBRERO</v>
      </c>
      <c r="H1034" s="1">
        <v>900614579</v>
      </c>
      <c r="I1034" s="1" t="s">
        <v>1055</v>
      </c>
      <c r="J1034" s="35">
        <f t="shared" si="50"/>
        <v>2619780</v>
      </c>
      <c r="K1034" s="35">
        <v>497758.2</v>
      </c>
      <c r="L1034" s="35">
        <v>3117538.2</v>
      </c>
      <c r="M1034" s="1" t="s">
        <v>70</v>
      </c>
      <c r="N1034" s="3">
        <v>46072</v>
      </c>
      <c r="O1034" s="1">
        <f t="shared" si="49"/>
        <v>7</v>
      </c>
      <c r="P1034" s="1" t="s">
        <v>66</v>
      </c>
      <c r="Q1034" s="1"/>
      <c r="R1034" s="1"/>
      <c r="S1034" s="1"/>
      <c r="T1034" s="1"/>
      <c r="U1034" s="3">
        <v>46073</v>
      </c>
      <c r="V1034" s="1" t="s">
        <v>39</v>
      </c>
      <c r="W1034" s="1"/>
      <c r="X1034" s="1" t="s">
        <v>1258</v>
      </c>
    </row>
    <row r="1035" spans="1:24" hidden="1">
      <c r="A1035" s="1" t="s">
        <v>26</v>
      </c>
      <c r="B1035" s="1" t="s">
        <v>1641</v>
      </c>
      <c r="C1035" s="52">
        <v>12572</v>
      </c>
      <c r="D1035" s="1" t="s">
        <v>28</v>
      </c>
      <c r="E1035" s="3">
        <v>46065</v>
      </c>
      <c r="F1035" s="12">
        <v>46065.764363425929</v>
      </c>
      <c r="G1035" s="12" t="str">
        <f t="shared" si="48"/>
        <v>FEBRERO</v>
      </c>
      <c r="H1035" s="1">
        <v>900420442</v>
      </c>
      <c r="I1035" s="1" t="s">
        <v>589</v>
      </c>
      <c r="J1035" s="35">
        <f t="shared" si="50"/>
        <v>654000</v>
      </c>
      <c r="K1035" s="35">
        <v>124260</v>
      </c>
      <c r="L1035" s="35">
        <v>778260</v>
      </c>
      <c r="M1035" s="1" t="s">
        <v>9455</v>
      </c>
      <c r="N1035" s="3">
        <v>46071</v>
      </c>
      <c r="O1035" s="1">
        <f t="shared" si="49"/>
        <v>6</v>
      </c>
      <c r="P1035" s="1" t="s">
        <v>66</v>
      </c>
      <c r="Q1035" s="1"/>
      <c r="R1035" s="1"/>
      <c r="S1035" s="1"/>
      <c r="T1035" s="1"/>
      <c r="U1035" s="3">
        <v>46073</v>
      </c>
      <c r="V1035" s="1" t="s">
        <v>39</v>
      </c>
      <c r="W1035" s="1"/>
      <c r="X1035" s="1" t="s">
        <v>1258</v>
      </c>
    </row>
    <row r="1036" spans="1:24" hidden="1">
      <c r="A1036" s="1" t="s">
        <v>26</v>
      </c>
      <c r="B1036" s="1" t="s">
        <v>1642</v>
      </c>
      <c r="C1036" s="52">
        <v>56038</v>
      </c>
      <c r="D1036" s="1" t="s">
        <v>122</v>
      </c>
      <c r="E1036" s="3">
        <v>46065</v>
      </c>
      <c r="F1036" s="12">
        <v>46065.717349537037</v>
      </c>
      <c r="G1036" s="12" t="str">
        <f t="shared" si="48"/>
        <v>FEBRERO</v>
      </c>
      <c r="H1036" s="1">
        <v>900650486</v>
      </c>
      <c r="I1036" s="1" t="s">
        <v>857</v>
      </c>
      <c r="J1036" s="35">
        <f t="shared" si="50"/>
        <v>515529.41000000003</v>
      </c>
      <c r="K1036" s="35">
        <v>97950.59</v>
      </c>
      <c r="L1036" s="35">
        <v>613480</v>
      </c>
      <c r="M1036" s="1" t="s">
        <v>65</v>
      </c>
      <c r="N1036" s="3">
        <v>46070</v>
      </c>
      <c r="O1036" s="1">
        <f t="shared" si="49"/>
        <v>5</v>
      </c>
      <c r="P1036" s="1" t="s">
        <v>66</v>
      </c>
      <c r="Q1036" s="1"/>
      <c r="R1036" s="1"/>
      <c r="S1036" s="1"/>
      <c r="T1036" s="1"/>
      <c r="U1036" s="3">
        <v>46071</v>
      </c>
      <c r="V1036" s="1" t="s">
        <v>39</v>
      </c>
      <c r="W1036" s="1"/>
      <c r="X1036" s="1" t="s">
        <v>1122</v>
      </c>
    </row>
    <row r="1037" spans="1:24" hidden="1">
      <c r="A1037" s="1" t="s">
        <v>26</v>
      </c>
      <c r="B1037" s="1" t="s">
        <v>1643</v>
      </c>
      <c r="C1037" s="52">
        <v>1535990</v>
      </c>
      <c r="D1037" s="1" t="s">
        <v>174</v>
      </c>
      <c r="E1037" s="3">
        <v>46065</v>
      </c>
      <c r="F1037" s="12">
        <v>46065.654074074075</v>
      </c>
      <c r="G1037" s="12" t="str">
        <f t="shared" si="48"/>
        <v>FEBRERO</v>
      </c>
      <c r="H1037" s="1">
        <v>800242106</v>
      </c>
      <c r="I1037" s="1" t="s">
        <v>172</v>
      </c>
      <c r="J1037" s="35">
        <f t="shared" si="50"/>
        <v>24900</v>
      </c>
      <c r="K1037" s="35">
        <v>0</v>
      </c>
      <c r="L1037" s="35">
        <v>24900</v>
      </c>
      <c r="M1037" s="1" t="s">
        <v>70</v>
      </c>
      <c r="N1037" s="3">
        <v>46069</v>
      </c>
      <c r="O1037" s="1">
        <f t="shared" si="49"/>
        <v>4</v>
      </c>
      <c r="P1037" s="1" t="s">
        <v>66</v>
      </c>
      <c r="Q1037" s="1"/>
      <c r="R1037" s="1"/>
      <c r="S1037" s="1"/>
      <c r="T1037" s="1"/>
      <c r="U1037" s="3">
        <v>46073</v>
      </c>
      <c r="V1037" s="1" t="s">
        <v>39</v>
      </c>
      <c r="W1037" s="1"/>
      <c r="X1037" s="1" t="s">
        <v>1122</v>
      </c>
    </row>
    <row r="1038" spans="1:24" hidden="1">
      <c r="A1038" s="1" t="s">
        <v>26</v>
      </c>
      <c r="B1038" s="1" t="s">
        <v>1644</v>
      </c>
      <c r="C1038" s="52">
        <v>400</v>
      </c>
      <c r="D1038" s="1" t="s">
        <v>122</v>
      </c>
      <c r="E1038" s="3">
        <v>46065</v>
      </c>
      <c r="F1038" s="12">
        <v>46065.652638888889</v>
      </c>
      <c r="G1038" s="12" t="str">
        <f t="shared" si="48"/>
        <v>FEBRERO</v>
      </c>
      <c r="H1038" s="1">
        <v>901437821</v>
      </c>
      <c r="I1038" s="1" t="s">
        <v>908</v>
      </c>
      <c r="J1038" s="35">
        <f t="shared" si="50"/>
        <v>5318271</v>
      </c>
      <c r="K1038" s="35">
        <v>0</v>
      </c>
      <c r="L1038" s="35">
        <v>5318271</v>
      </c>
      <c r="M1038" s="1" t="s">
        <v>58</v>
      </c>
      <c r="N1038" s="3">
        <v>46073</v>
      </c>
      <c r="O1038" s="1">
        <f t="shared" si="49"/>
        <v>8</v>
      </c>
      <c r="P1038" s="1" t="s">
        <v>66</v>
      </c>
      <c r="Q1038" s="1"/>
      <c r="R1038" s="1"/>
      <c r="S1038" s="1"/>
      <c r="T1038" s="1"/>
      <c r="U1038" s="3">
        <v>46078</v>
      </c>
      <c r="V1038" s="1" t="s">
        <v>39</v>
      </c>
      <c r="W1038" s="1"/>
      <c r="X1038" s="1" t="s">
        <v>1258</v>
      </c>
    </row>
    <row r="1039" spans="1:24" hidden="1">
      <c r="A1039" s="1" t="s">
        <v>26</v>
      </c>
      <c r="B1039" s="1" t="s">
        <v>1645</v>
      </c>
      <c r="C1039" s="53">
        <v>427132</v>
      </c>
      <c r="D1039" s="1" t="s">
        <v>227</v>
      </c>
      <c r="E1039" s="3">
        <v>46065</v>
      </c>
      <c r="F1039" s="12">
        <v>46065.561550925922</v>
      </c>
      <c r="G1039" s="12" t="str">
        <f t="shared" si="48"/>
        <v>FEBRERO</v>
      </c>
      <c r="H1039" s="1">
        <v>900993023</v>
      </c>
      <c r="I1039" s="1" t="s">
        <v>938</v>
      </c>
      <c r="J1039" s="35">
        <f t="shared" si="50"/>
        <v>202457</v>
      </c>
      <c r="K1039" s="35">
        <v>0</v>
      </c>
      <c r="L1039" s="35">
        <v>202457</v>
      </c>
      <c r="M1039" s="1" t="s">
        <v>54</v>
      </c>
      <c r="N1039" s="3"/>
      <c r="O1039" s="1">
        <f t="shared" si="49"/>
        <v>0</v>
      </c>
      <c r="P1039" s="1"/>
      <c r="Q1039" s="1"/>
      <c r="R1039" s="1"/>
      <c r="S1039" s="1"/>
      <c r="T1039" s="1"/>
      <c r="U1039" s="3">
        <v>46073</v>
      </c>
      <c r="V1039" s="1" t="s">
        <v>39</v>
      </c>
      <c r="W1039" s="1"/>
      <c r="X1039" s="1"/>
    </row>
    <row r="1040" spans="1:24" hidden="1">
      <c r="A1040" s="1" t="s">
        <v>26</v>
      </c>
      <c r="B1040" s="1" t="s">
        <v>1646</v>
      </c>
      <c r="C1040" s="52">
        <v>344699</v>
      </c>
      <c r="D1040" s="1" t="s">
        <v>336</v>
      </c>
      <c r="E1040" s="3">
        <v>46065</v>
      </c>
      <c r="F1040" s="12">
        <v>46065.554340277777</v>
      </c>
      <c r="G1040" s="12" t="str">
        <f t="shared" si="48"/>
        <v>FEBRERO</v>
      </c>
      <c r="H1040" s="1">
        <v>800049074</v>
      </c>
      <c r="I1040" s="1" t="s">
        <v>337</v>
      </c>
      <c r="J1040" s="35">
        <f t="shared" si="50"/>
        <v>125696</v>
      </c>
      <c r="K1040" s="35">
        <v>23882</v>
      </c>
      <c r="L1040" s="35">
        <v>149578</v>
      </c>
      <c r="M1040" s="1" t="s">
        <v>70</v>
      </c>
      <c r="N1040" s="3">
        <v>46069</v>
      </c>
      <c r="O1040" s="1">
        <f t="shared" si="49"/>
        <v>4</v>
      </c>
      <c r="P1040" s="1" t="s">
        <v>66</v>
      </c>
      <c r="Q1040" s="1"/>
      <c r="R1040" s="1"/>
      <c r="S1040" s="1"/>
      <c r="T1040" s="1"/>
      <c r="U1040" s="3">
        <v>46071</v>
      </c>
      <c r="V1040" s="1" t="s">
        <v>39</v>
      </c>
      <c r="W1040" s="1"/>
      <c r="X1040" s="1" t="s">
        <v>1122</v>
      </c>
    </row>
    <row r="1041" spans="1:24" hidden="1">
      <c r="A1041" s="1" t="s">
        <v>736</v>
      </c>
      <c r="B1041" s="1" t="s">
        <v>1647</v>
      </c>
      <c r="C1041" s="52">
        <v>85680306</v>
      </c>
      <c r="D1041" s="1" t="s">
        <v>738</v>
      </c>
      <c r="E1041" s="3">
        <v>46065</v>
      </c>
      <c r="F1041" s="12">
        <v>46065.542187500003</v>
      </c>
      <c r="G1041" s="12" t="str">
        <f t="shared" si="48"/>
        <v>FEBRERO</v>
      </c>
      <c r="H1041" s="1">
        <v>900219834</v>
      </c>
      <c r="I1041" s="1" t="s">
        <v>739</v>
      </c>
      <c r="J1041" s="35">
        <f t="shared" si="50"/>
        <v>15200</v>
      </c>
      <c r="K1041" s="35">
        <v>0</v>
      </c>
      <c r="L1041" s="35">
        <v>15200</v>
      </c>
      <c r="M1041" s="1" t="s">
        <v>70</v>
      </c>
      <c r="N1041" s="3">
        <v>46070</v>
      </c>
      <c r="O1041" s="1">
        <f t="shared" si="49"/>
        <v>5</v>
      </c>
      <c r="P1041" s="1" t="s">
        <v>66</v>
      </c>
      <c r="Q1041" s="1"/>
      <c r="R1041" s="1"/>
      <c r="S1041" s="1"/>
      <c r="T1041" s="1"/>
      <c r="U1041" s="3">
        <v>46073</v>
      </c>
      <c r="V1041" s="1" t="s">
        <v>39</v>
      </c>
      <c r="W1041" s="1"/>
      <c r="X1041" s="1" t="s">
        <v>1122</v>
      </c>
    </row>
    <row r="1042" spans="1:24" hidden="1">
      <c r="A1042" s="1" t="s">
        <v>26</v>
      </c>
      <c r="B1042" s="1" t="s">
        <v>1648</v>
      </c>
      <c r="C1042" s="52">
        <v>11921</v>
      </c>
      <c r="D1042" s="1" t="s">
        <v>227</v>
      </c>
      <c r="E1042" s="3">
        <v>46065</v>
      </c>
      <c r="F1042" s="12">
        <v>46065.527997685182</v>
      </c>
      <c r="G1042" s="12" t="str">
        <f t="shared" si="48"/>
        <v>FEBRERO</v>
      </c>
      <c r="H1042" s="1">
        <v>1036929757</v>
      </c>
      <c r="I1042" s="1" t="s">
        <v>228</v>
      </c>
      <c r="J1042" s="35">
        <f t="shared" si="50"/>
        <v>40000</v>
      </c>
      <c r="K1042" s="35">
        <v>0</v>
      </c>
      <c r="L1042" s="35">
        <v>40000</v>
      </c>
      <c r="M1042" s="1" t="s">
        <v>54</v>
      </c>
      <c r="N1042" s="3"/>
      <c r="O1042" s="1">
        <f t="shared" si="49"/>
        <v>0</v>
      </c>
      <c r="P1042" s="1"/>
      <c r="Q1042" s="1"/>
      <c r="R1042" s="1"/>
      <c r="S1042" s="1"/>
      <c r="T1042" s="1"/>
      <c r="U1042" s="3"/>
      <c r="V1042" s="1"/>
      <c r="W1042" s="1"/>
      <c r="X1042" s="1"/>
    </row>
    <row r="1043" spans="1:24" hidden="1">
      <c r="A1043" s="1" t="s">
        <v>26</v>
      </c>
      <c r="B1043" s="1" t="s">
        <v>1649</v>
      </c>
      <c r="C1043" s="52">
        <v>737</v>
      </c>
      <c r="D1043" s="1" t="s">
        <v>28</v>
      </c>
      <c r="E1043" s="3">
        <v>46065</v>
      </c>
      <c r="F1043" s="12">
        <v>46065.49763888889</v>
      </c>
      <c r="G1043" s="12" t="str">
        <f t="shared" si="48"/>
        <v>FEBRERO</v>
      </c>
      <c r="H1043" s="1">
        <v>71660004</v>
      </c>
      <c r="I1043" s="1" t="s">
        <v>266</v>
      </c>
      <c r="J1043" s="35">
        <f t="shared" si="50"/>
        <v>230000</v>
      </c>
      <c r="K1043" s="35">
        <v>0</v>
      </c>
      <c r="L1043" s="35">
        <v>230000</v>
      </c>
      <c r="M1043" s="1" t="s">
        <v>70</v>
      </c>
      <c r="N1043" s="3">
        <v>46066</v>
      </c>
      <c r="O1043" s="1">
        <f t="shared" si="49"/>
        <v>1</v>
      </c>
      <c r="P1043" s="1" t="s">
        <v>66</v>
      </c>
      <c r="Q1043" s="1"/>
      <c r="R1043" s="1"/>
      <c r="S1043" s="1"/>
      <c r="T1043" s="1"/>
      <c r="U1043" s="3">
        <v>46071</v>
      </c>
      <c r="V1043" s="1" t="s">
        <v>39</v>
      </c>
      <c r="W1043" s="1"/>
      <c r="X1043" s="1" t="s">
        <v>1122</v>
      </c>
    </row>
    <row r="1044" spans="1:24" hidden="1">
      <c r="A1044" s="1" t="s">
        <v>26</v>
      </c>
      <c r="B1044" s="1" t="s">
        <v>1650</v>
      </c>
      <c r="C1044" s="52">
        <v>2881</v>
      </c>
      <c r="D1044" s="1" t="s">
        <v>511</v>
      </c>
      <c r="E1044" s="3">
        <v>46065</v>
      </c>
      <c r="F1044" s="12">
        <v>46065.487060185187</v>
      </c>
      <c r="G1044" s="12" t="str">
        <f t="shared" si="48"/>
        <v>FEBRERO</v>
      </c>
      <c r="H1044" s="1">
        <v>900987425</v>
      </c>
      <c r="I1044" s="1" t="s">
        <v>512</v>
      </c>
      <c r="J1044" s="35">
        <f t="shared" si="50"/>
        <v>1050369</v>
      </c>
      <c r="K1044" s="35">
        <v>0</v>
      </c>
      <c r="L1044" s="35">
        <v>1050369</v>
      </c>
      <c r="M1044" s="1" t="s">
        <v>58</v>
      </c>
      <c r="N1044" s="3">
        <v>46066</v>
      </c>
      <c r="O1044" s="1">
        <f t="shared" si="49"/>
        <v>1</v>
      </c>
      <c r="P1044" s="1" t="s">
        <v>1063</v>
      </c>
      <c r="Q1044" s="1"/>
      <c r="R1044" s="1"/>
      <c r="S1044" s="1"/>
      <c r="T1044" s="1"/>
      <c r="U1044" s="3">
        <v>46071</v>
      </c>
      <c r="V1044" s="1" t="s">
        <v>39</v>
      </c>
      <c r="W1044" s="1"/>
      <c r="X1044" s="1" t="s">
        <v>1122</v>
      </c>
    </row>
    <row r="1045" spans="1:24" hidden="1">
      <c r="A1045" s="1" t="s">
        <v>26</v>
      </c>
      <c r="B1045" s="1" t="s">
        <v>1651</v>
      </c>
      <c r="C1045" s="52">
        <v>2882</v>
      </c>
      <c r="D1045" s="1" t="s">
        <v>511</v>
      </c>
      <c r="E1045" s="3">
        <v>46065</v>
      </c>
      <c r="F1045" s="12">
        <v>46065.486967592595</v>
      </c>
      <c r="G1045" s="12" t="str">
        <f t="shared" si="48"/>
        <v>FEBRERO</v>
      </c>
      <c r="H1045" s="1">
        <v>900987425</v>
      </c>
      <c r="I1045" s="1" t="s">
        <v>512</v>
      </c>
      <c r="J1045" s="35">
        <f t="shared" si="50"/>
        <v>829239</v>
      </c>
      <c r="K1045" s="35">
        <v>0</v>
      </c>
      <c r="L1045" s="35">
        <v>829239</v>
      </c>
      <c r="M1045" s="1" t="s">
        <v>58</v>
      </c>
      <c r="N1045" s="3">
        <v>46065</v>
      </c>
      <c r="O1045" s="1">
        <f t="shared" si="49"/>
        <v>0</v>
      </c>
      <c r="P1045" s="1" t="s">
        <v>1652</v>
      </c>
      <c r="Q1045" s="1"/>
      <c r="R1045" s="1"/>
      <c r="S1045" s="1"/>
      <c r="T1045" s="1"/>
      <c r="U1045" s="3">
        <v>46071</v>
      </c>
      <c r="V1045" s="1" t="s">
        <v>39</v>
      </c>
      <c r="W1045" s="1"/>
      <c r="X1045" s="1" t="s">
        <v>1122</v>
      </c>
    </row>
    <row r="1046" spans="1:24" hidden="1">
      <c r="A1046" s="1" t="s">
        <v>26</v>
      </c>
      <c r="B1046" s="1" t="s">
        <v>1653</v>
      </c>
      <c r="C1046" s="52">
        <v>233980</v>
      </c>
      <c r="D1046" s="1" t="s">
        <v>28</v>
      </c>
      <c r="E1046" s="3">
        <v>46065</v>
      </c>
      <c r="F1046" s="12">
        <v>46065.49759259259</v>
      </c>
      <c r="G1046" s="12" t="str">
        <f t="shared" si="48"/>
        <v>FEBRERO</v>
      </c>
      <c r="H1046" s="1">
        <v>900396225</v>
      </c>
      <c r="I1046" s="1" t="s">
        <v>1654</v>
      </c>
      <c r="J1046" s="35">
        <f t="shared" si="50"/>
        <v>42016</v>
      </c>
      <c r="K1046" s="35">
        <v>7983.04</v>
      </c>
      <c r="L1046" s="35">
        <v>49999.040000000001</v>
      </c>
      <c r="M1046" s="1" t="s">
        <v>70</v>
      </c>
      <c r="N1046" s="3">
        <v>46066</v>
      </c>
      <c r="O1046" s="1">
        <f t="shared" si="49"/>
        <v>1</v>
      </c>
      <c r="P1046" s="1" t="s">
        <v>66</v>
      </c>
      <c r="Q1046" s="1"/>
      <c r="R1046" s="1"/>
      <c r="S1046" s="1"/>
      <c r="T1046" s="1"/>
      <c r="U1046" s="3">
        <v>46071</v>
      </c>
      <c r="V1046" s="1" t="s">
        <v>39</v>
      </c>
      <c r="W1046" s="1"/>
      <c r="X1046" s="1" t="s">
        <v>1122</v>
      </c>
    </row>
    <row r="1047" spans="1:24" hidden="1">
      <c r="A1047" s="1" t="s">
        <v>26</v>
      </c>
      <c r="B1047" s="1" t="s">
        <v>1655</v>
      </c>
      <c r="C1047" s="52">
        <v>108575</v>
      </c>
      <c r="D1047" s="1" t="s">
        <v>1656</v>
      </c>
      <c r="E1047" s="3">
        <v>46065</v>
      </c>
      <c r="F1047" s="12">
        <v>46065.497569444444</v>
      </c>
      <c r="G1047" s="12" t="str">
        <f t="shared" si="48"/>
        <v>FEBRERO</v>
      </c>
      <c r="H1047" s="1">
        <v>800113501</v>
      </c>
      <c r="I1047" s="1" t="s">
        <v>1657</v>
      </c>
      <c r="J1047" s="35">
        <f t="shared" si="50"/>
        <v>350000</v>
      </c>
      <c r="K1047" s="35">
        <v>66500</v>
      </c>
      <c r="L1047" s="35">
        <v>416500</v>
      </c>
      <c r="M1047" s="1" t="s">
        <v>37</v>
      </c>
      <c r="N1047" s="3">
        <v>46069</v>
      </c>
      <c r="O1047" s="1">
        <f t="shared" si="49"/>
        <v>4</v>
      </c>
      <c r="P1047" s="1" t="s">
        <v>66</v>
      </c>
      <c r="Q1047" s="1"/>
      <c r="R1047" s="1"/>
      <c r="S1047" s="1"/>
      <c r="T1047" s="1"/>
      <c r="U1047" s="3">
        <v>46071</v>
      </c>
      <c r="V1047" s="1" t="s">
        <v>39</v>
      </c>
      <c r="W1047" s="1"/>
      <c r="X1047" s="1" t="s">
        <v>1122</v>
      </c>
    </row>
    <row r="1048" spans="1:24" hidden="1">
      <c r="A1048" s="1" t="s">
        <v>26</v>
      </c>
      <c r="B1048" s="1" t="s">
        <v>1658</v>
      </c>
      <c r="C1048" s="52">
        <v>1306</v>
      </c>
      <c r="D1048" s="1" t="s">
        <v>151</v>
      </c>
      <c r="E1048" s="3">
        <v>46065</v>
      </c>
      <c r="F1048" s="12">
        <v>46065.469537037039</v>
      </c>
      <c r="G1048" s="12" t="str">
        <f t="shared" si="48"/>
        <v>FEBRERO</v>
      </c>
      <c r="H1048" s="1">
        <v>901561580</v>
      </c>
      <c r="I1048" s="1" t="s">
        <v>152</v>
      </c>
      <c r="J1048" s="35">
        <f t="shared" si="50"/>
        <v>3234787.2</v>
      </c>
      <c r="K1048" s="35">
        <v>614609.56999999995</v>
      </c>
      <c r="L1048" s="35">
        <v>3849396.77</v>
      </c>
      <c r="M1048" s="1" t="s">
        <v>70</v>
      </c>
      <c r="N1048" s="3">
        <v>46069</v>
      </c>
      <c r="O1048" s="1">
        <f t="shared" si="49"/>
        <v>4</v>
      </c>
      <c r="P1048" s="1" t="s">
        <v>66</v>
      </c>
      <c r="Q1048" s="1"/>
      <c r="R1048" s="1"/>
      <c r="S1048" s="1"/>
      <c r="T1048" s="1"/>
      <c r="U1048" s="3">
        <v>46078</v>
      </c>
      <c r="V1048" s="1" t="s">
        <v>39</v>
      </c>
      <c r="W1048" s="1"/>
      <c r="X1048" s="1" t="s">
        <v>1122</v>
      </c>
    </row>
    <row r="1049" spans="1:24" hidden="1">
      <c r="A1049" s="1" t="s">
        <v>26</v>
      </c>
      <c r="B1049" s="1" t="s">
        <v>1659</v>
      </c>
      <c r="C1049" s="52">
        <v>7956</v>
      </c>
      <c r="D1049" s="1" t="s">
        <v>28</v>
      </c>
      <c r="E1049" s="3">
        <v>46065</v>
      </c>
      <c r="F1049" s="12">
        <v>46065.453773148147</v>
      </c>
      <c r="G1049" s="12" t="str">
        <f t="shared" si="48"/>
        <v>FEBRERO</v>
      </c>
      <c r="H1049" s="1">
        <v>900834719</v>
      </c>
      <c r="I1049" s="1" t="s">
        <v>886</v>
      </c>
      <c r="J1049" s="35">
        <f t="shared" si="50"/>
        <v>91005</v>
      </c>
      <c r="K1049" s="35">
        <v>0</v>
      </c>
      <c r="L1049" s="35">
        <v>91005</v>
      </c>
      <c r="M1049" s="1" t="s">
        <v>70</v>
      </c>
      <c r="N1049" s="3">
        <v>46083</v>
      </c>
      <c r="O1049" s="1">
        <f t="shared" si="49"/>
        <v>18</v>
      </c>
      <c r="P1049" s="1" t="s">
        <v>94</v>
      </c>
      <c r="Q1049" s="1"/>
      <c r="R1049" s="1"/>
      <c r="S1049" s="1"/>
      <c r="T1049" s="1"/>
      <c r="U1049" s="3">
        <v>46084</v>
      </c>
      <c r="V1049" s="1" t="s">
        <v>39</v>
      </c>
      <c r="W1049" s="1"/>
      <c r="X1049" s="1" t="s">
        <v>50</v>
      </c>
    </row>
    <row r="1050" spans="1:24" hidden="1">
      <c r="A1050" s="1" t="s">
        <v>26</v>
      </c>
      <c r="B1050" s="1" t="s">
        <v>1660</v>
      </c>
      <c r="C1050" s="52">
        <v>74069</v>
      </c>
      <c r="D1050" s="1" t="s">
        <v>355</v>
      </c>
      <c r="E1050" s="3">
        <v>46065</v>
      </c>
      <c r="F1050" s="12">
        <v>46065.447858796295</v>
      </c>
      <c r="G1050" s="12" t="str">
        <f t="shared" si="48"/>
        <v>FEBRERO</v>
      </c>
      <c r="H1050" s="1">
        <v>800204486</v>
      </c>
      <c r="I1050" s="1" t="s">
        <v>851</v>
      </c>
      <c r="J1050" s="35">
        <f t="shared" si="50"/>
        <v>2151597</v>
      </c>
      <c r="K1050" s="35">
        <v>408803.43</v>
      </c>
      <c r="L1050" s="35">
        <v>2560400.4300000002</v>
      </c>
      <c r="M1050" s="1" t="s">
        <v>70</v>
      </c>
      <c r="N1050" s="3">
        <v>46071</v>
      </c>
      <c r="O1050" s="1">
        <f t="shared" si="49"/>
        <v>6</v>
      </c>
      <c r="P1050" s="1" t="s">
        <v>66</v>
      </c>
      <c r="Q1050" s="1"/>
      <c r="R1050" s="1"/>
      <c r="S1050" s="1"/>
      <c r="T1050" s="1"/>
      <c r="U1050" s="3">
        <v>46073</v>
      </c>
      <c r="V1050" s="1" t="s">
        <v>39</v>
      </c>
      <c r="W1050" s="1"/>
      <c r="X1050" s="1" t="s">
        <v>1258</v>
      </c>
    </row>
    <row r="1051" spans="1:24" hidden="1">
      <c r="A1051" s="1" t="s">
        <v>26</v>
      </c>
      <c r="B1051" s="1" t="s">
        <v>1661</v>
      </c>
      <c r="C1051" s="52">
        <v>344571</v>
      </c>
      <c r="D1051" s="1" t="s">
        <v>336</v>
      </c>
      <c r="E1051" s="3">
        <v>46065</v>
      </c>
      <c r="F1051" s="12">
        <v>46065.447164351855</v>
      </c>
      <c r="G1051" s="12" t="str">
        <f t="shared" si="48"/>
        <v>FEBRERO</v>
      </c>
      <c r="H1051" s="1">
        <v>800049074</v>
      </c>
      <c r="I1051" s="1" t="s">
        <v>337</v>
      </c>
      <c r="J1051" s="35">
        <f t="shared" si="50"/>
        <v>500795</v>
      </c>
      <c r="K1051" s="35">
        <v>46928</v>
      </c>
      <c r="L1051" s="35">
        <v>547723</v>
      </c>
      <c r="M1051" s="1" t="s">
        <v>70</v>
      </c>
      <c r="N1051" s="3">
        <v>46070</v>
      </c>
      <c r="O1051" s="1">
        <f t="shared" si="49"/>
        <v>5</v>
      </c>
      <c r="P1051" s="1" t="s">
        <v>66</v>
      </c>
      <c r="Q1051" s="1"/>
      <c r="R1051" s="1"/>
      <c r="S1051" s="1"/>
      <c r="T1051" s="1"/>
      <c r="U1051" s="3">
        <v>46073</v>
      </c>
      <c r="V1051" s="1" t="s">
        <v>39</v>
      </c>
      <c r="W1051" s="1"/>
      <c r="X1051" s="1" t="s">
        <v>1122</v>
      </c>
    </row>
    <row r="1052" spans="1:24" hidden="1">
      <c r="A1052" s="1" t="s">
        <v>26</v>
      </c>
      <c r="B1052" s="1" t="s">
        <v>1662</v>
      </c>
      <c r="C1052" s="52">
        <v>344572</v>
      </c>
      <c r="D1052" s="1" t="s">
        <v>336</v>
      </c>
      <c r="E1052" s="3">
        <v>46065</v>
      </c>
      <c r="F1052" s="12">
        <v>46065.447187500002</v>
      </c>
      <c r="G1052" s="12" t="str">
        <f t="shared" si="48"/>
        <v>FEBRERO</v>
      </c>
      <c r="H1052" s="1">
        <v>800049074</v>
      </c>
      <c r="I1052" s="1" t="s">
        <v>337</v>
      </c>
      <c r="J1052" s="35">
        <f t="shared" si="50"/>
        <v>750887</v>
      </c>
      <c r="K1052" s="35">
        <v>111547</v>
      </c>
      <c r="L1052" s="35">
        <v>862434</v>
      </c>
      <c r="M1052" s="1" t="s">
        <v>70</v>
      </c>
      <c r="N1052" s="3">
        <v>46076</v>
      </c>
      <c r="O1052" s="1">
        <f t="shared" si="49"/>
        <v>11</v>
      </c>
      <c r="P1052" s="1" t="s">
        <v>66</v>
      </c>
      <c r="Q1052" s="1"/>
      <c r="R1052" s="1"/>
      <c r="S1052" s="1"/>
      <c r="T1052" s="1"/>
      <c r="U1052" s="3"/>
      <c r="V1052" s="1"/>
      <c r="W1052" s="1"/>
      <c r="X1052" s="1" t="s">
        <v>50</v>
      </c>
    </row>
    <row r="1053" spans="1:24" hidden="1">
      <c r="A1053" s="1" t="s">
        <v>26</v>
      </c>
      <c r="B1053" s="1" t="s">
        <v>1663</v>
      </c>
      <c r="C1053" s="53">
        <v>2635</v>
      </c>
      <c r="D1053" s="1" t="s">
        <v>122</v>
      </c>
      <c r="E1053" s="3">
        <v>46065</v>
      </c>
      <c r="F1053" s="12">
        <v>46065.468402777777</v>
      </c>
      <c r="G1053" s="12" t="str">
        <f t="shared" si="48"/>
        <v>FEBRERO</v>
      </c>
      <c r="H1053" s="1">
        <v>15512336</v>
      </c>
      <c r="I1053" s="1" t="s">
        <v>1664</v>
      </c>
      <c r="J1053" s="35">
        <f t="shared" si="50"/>
        <v>90000</v>
      </c>
      <c r="K1053" s="35">
        <v>0</v>
      </c>
      <c r="L1053" s="35">
        <v>90000</v>
      </c>
      <c r="M1053" s="1" t="s">
        <v>54</v>
      </c>
      <c r="N1053" s="3"/>
      <c r="O1053" s="1">
        <f t="shared" si="49"/>
        <v>0</v>
      </c>
      <c r="P1053" s="1"/>
      <c r="Q1053" s="1"/>
      <c r="R1053" s="1"/>
      <c r="S1053" s="1"/>
      <c r="T1053" s="1"/>
      <c r="U1053" s="3"/>
      <c r="V1053" s="1"/>
      <c r="W1053" s="1"/>
      <c r="X1053" s="1"/>
    </row>
    <row r="1054" spans="1:24" hidden="1">
      <c r="A1054" s="1" t="s">
        <v>26</v>
      </c>
      <c r="B1054" s="1" t="s">
        <v>1665</v>
      </c>
      <c r="C1054" s="52">
        <v>110018624</v>
      </c>
      <c r="D1054" s="1" t="s">
        <v>1666</v>
      </c>
      <c r="E1054" s="3">
        <v>46065</v>
      </c>
      <c r="F1054" s="12">
        <v>46065.397094907406</v>
      </c>
      <c r="G1054" s="12" t="str">
        <f t="shared" si="48"/>
        <v>FEBRERO</v>
      </c>
      <c r="H1054" s="1">
        <v>860053523</v>
      </c>
      <c r="I1054" s="1" t="s">
        <v>1667</v>
      </c>
      <c r="J1054" s="35">
        <f t="shared" si="50"/>
        <v>518739.58999999997</v>
      </c>
      <c r="K1054" s="35">
        <v>98560.41</v>
      </c>
      <c r="L1054" s="35">
        <v>617300</v>
      </c>
      <c r="M1054" s="1" t="s">
        <v>70</v>
      </c>
      <c r="N1054" s="3">
        <v>46065</v>
      </c>
      <c r="O1054" s="1">
        <f t="shared" si="49"/>
        <v>0</v>
      </c>
      <c r="P1054" s="1" t="s">
        <v>66</v>
      </c>
      <c r="Q1054" s="1"/>
      <c r="R1054" s="1"/>
      <c r="S1054" s="1"/>
      <c r="T1054" s="1"/>
      <c r="U1054" s="3">
        <v>46071</v>
      </c>
      <c r="V1054" s="1" t="s">
        <v>39</v>
      </c>
      <c r="W1054" s="1"/>
      <c r="X1054" s="1" t="s">
        <v>1122</v>
      </c>
    </row>
    <row r="1055" spans="1:24" hidden="1">
      <c r="A1055" s="1" t="s">
        <v>26</v>
      </c>
      <c r="B1055" s="1" t="s">
        <v>1668</v>
      </c>
      <c r="C1055" s="52">
        <v>8709</v>
      </c>
      <c r="D1055" s="1" t="s">
        <v>1054</v>
      </c>
      <c r="E1055" s="3">
        <v>46065</v>
      </c>
      <c r="F1055" s="12">
        <v>46065.304884259262</v>
      </c>
      <c r="G1055" s="12" t="str">
        <f t="shared" si="48"/>
        <v>FEBRERO</v>
      </c>
      <c r="H1055" s="1">
        <v>900614579</v>
      </c>
      <c r="I1055" s="1" t="s">
        <v>1055</v>
      </c>
      <c r="J1055" s="35">
        <f t="shared" si="50"/>
        <v>1387800</v>
      </c>
      <c r="K1055" s="35">
        <v>263682</v>
      </c>
      <c r="L1055" s="35">
        <v>1651482</v>
      </c>
      <c r="M1055" s="1" t="s">
        <v>70</v>
      </c>
      <c r="N1055" s="3">
        <v>46069</v>
      </c>
      <c r="O1055" s="1">
        <f t="shared" si="49"/>
        <v>4</v>
      </c>
      <c r="P1055" s="1" t="s">
        <v>66</v>
      </c>
      <c r="Q1055" s="1"/>
      <c r="R1055" s="1"/>
      <c r="S1055" s="1"/>
      <c r="T1055" s="1"/>
      <c r="U1055" s="3">
        <v>46071</v>
      </c>
      <c r="V1055" s="1" t="s">
        <v>39</v>
      </c>
      <c r="W1055" s="1"/>
      <c r="X1055" s="1" t="s">
        <v>1122</v>
      </c>
    </row>
    <row r="1056" spans="1:24" hidden="1">
      <c r="A1056" s="1" t="s">
        <v>26</v>
      </c>
      <c r="B1056" s="1" t="s">
        <v>1669</v>
      </c>
      <c r="C1056" s="52">
        <v>8130</v>
      </c>
      <c r="D1056" s="1"/>
      <c r="E1056" s="3">
        <v>46065</v>
      </c>
      <c r="F1056" s="12">
        <v>46065.31863425926</v>
      </c>
      <c r="G1056" s="12" t="str">
        <f t="shared" si="48"/>
        <v>FEBRERO</v>
      </c>
      <c r="H1056" s="1">
        <v>901360705</v>
      </c>
      <c r="I1056" s="1" t="s">
        <v>877</v>
      </c>
      <c r="J1056" s="35">
        <f t="shared" si="50"/>
        <v>599700</v>
      </c>
      <c r="K1056" s="35">
        <v>113943</v>
      </c>
      <c r="L1056" s="35">
        <v>713643</v>
      </c>
      <c r="M1056" s="1" t="s">
        <v>70</v>
      </c>
      <c r="N1056" s="3">
        <v>46066</v>
      </c>
      <c r="O1056" s="1">
        <f t="shared" si="49"/>
        <v>1</v>
      </c>
      <c r="P1056" s="1" t="s">
        <v>66</v>
      </c>
      <c r="Q1056" s="1"/>
      <c r="R1056" s="1"/>
      <c r="S1056" s="1"/>
      <c r="T1056" s="1"/>
      <c r="U1056" s="3">
        <v>46071</v>
      </c>
      <c r="V1056" s="1" t="s">
        <v>39</v>
      </c>
      <c r="W1056" s="1"/>
      <c r="X1056" s="1" t="s">
        <v>1122</v>
      </c>
    </row>
    <row r="1057" spans="1:25" hidden="1">
      <c r="A1057" s="1" t="s">
        <v>26</v>
      </c>
      <c r="B1057" s="1" t="s">
        <v>1670</v>
      </c>
      <c r="C1057" s="52">
        <v>428</v>
      </c>
      <c r="D1057" s="1" t="s">
        <v>276</v>
      </c>
      <c r="E1057" s="3">
        <v>46066</v>
      </c>
      <c r="F1057" s="12">
        <v>46066.931041666663</v>
      </c>
      <c r="G1057" s="12" t="str">
        <f t="shared" si="48"/>
        <v>FEBRERO</v>
      </c>
      <c r="H1057" s="1">
        <v>901847080</v>
      </c>
      <c r="I1057" s="1" t="s">
        <v>277</v>
      </c>
      <c r="J1057" s="35">
        <f t="shared" si="50"/>
        <v>12392700</v>
      </c>
      <c r="K1057" s="35">
        <v>2354613</v>
      </c>
      <c r="L1057" s="35">
        <v>14747313</v>
      </c>
      <c r="M1057" s="1" t="s">
        <v>9455</v>
      </c>
      <c r="N1057" s="3">
        <v>46070</v>
      </c>
      <c r="O1057" s="1">
        <f t="shared" si="49"/>
        <v>4</v>
      </c>
      <c r="P1057" s="1" t="s">
        <v>66</v>
      </c>
      <c r="Q1057" s="1"/>
      <c r="R1057" s="1"/>
      <c r="S1057" s="1"/>
      <c r="T1057" s="1"/>
      <c r="U1057" s="3">
        <v>46073</v>
      </c>
      <c r="V1057" s="1" t="s">
        <v>39</v>
      </c>
      <c r="W1057" s="1"/>
      <c r="X1057" s="1" t="s">
        <v>1122</v>
      </c>
    </row>
    <row r="1058" spans="1:25" hidden="1">
      <c r="A1058" s="1" t="s">
        <v>26</v>
      </c>
      <c r="B1058" s="1" t="s">
        <v>1671</v>
      </c>
      <c r="C1058" s="52">
        <v>427</v>
      </c>
      <c r="D1058" s="1" t="s">
        <v>276</v>
      </c>
      <c r="E1058" s="3">
        <v>46066</v>
      </c>
      <c r="F1058" s="12">
        <v>46066.926817129628</v>
      </c>
      <c r="G1058" s="12" t="str">
        <f t="shared" si="48"/>
        <v>FEBRERO</v>
      </c>
      <c r="H1058" s="1">
        <v>901847080</v>
      </c>
      <c r="I1058" s="1" t="s">
        <v>277</v>
      </c>
      <c r="J1058" s="35">
        <f t="shared" si="50"/>
        <v>6197700</v>
      </c>
      <c r="K1058" s="35">
        <v>1177563</v>
      </c>
      <c r="L1058" s="35">
        <v>7375263</v>
      </c>
      <c r="M1058" s="1" t="s">
        <v>9455</v>
      </c>
      <c r="N1058" s="3">
        <v>46070</v>
      </c>
      <c r="O1058" s="1">
        <f t="shared" si="49"/>
        <v>4</v>
      </c>
      <c r="P1058" s="1" t="s">
        <v>66</v>
      </c>
      <c r="Q1058" s="1"/>
      <c r="R1058" s="1"/>
      <c r="S1058" s="1"/>
      <c r="T1058" s="1"/>
      <c r="U1058" s="3">
        <v>46073</v>
      </c>
      <c r="V1058" s="1" t="s">
        <v>39</v>
      </c>
      <c r="W1058" s="1"/>
      <c r="X1058" s="1" t="s">
        <v>1122</v>
      </c>
    </row>
    <row r="1059" spans="1:25" hidden="1">
      <c r="A1059" s="1" t="s">
        <v>26</v>
      </c>
      <c r="B1059" s="1" t="s">
        <v>1672</v>
      </c>
      <c r="C1059" s="52">
        <v>426</v>
      </c>
      <c r="D1059" s="1" t="s">
        <v>276</v>
      </c>
      <c r="E1059" s="3">
        <v>46066</v>
      </c>
      <c r="F1059" s="12">
        <v>46066.920081018521</v>
      </c>
      <c r="G1059" s="12" t="str">
        <f t="shared" si="48"/>
        <v>FEBRERO</v>
      </c>
      <c r="H1059" s="1">
        <v>901847080</v>
      </c>
      <c r="I1059" s="1" t="s">
        <v>277</v>
      </c>
      <c r="J1059" s="35">
        <f t="shared" si="50"/>
        <v>10813800</v>
      </c>
      <c r="K1059" s="35">
        <v>2054622</v>
      </c>
      <c r="L1059" s="35">
        <v>12868422</v>
      </c>
      <c r="M1059" s="1" t="s">
        <v>9455</v>
      </c>
      <c r="N1059" s="3">
        <v>46070</v>
      </c>
      <c r="O1059" s="1">
        <f t="shared" si="49"/>
        <v>4</v>
      </c>
      <c r="P1059" s="1" t="s">
        <v>66</v>
      </c>
      <c r="Q1059" s="1"/>
      <c r="R1059" s="1"/>
      <c r="S1059" s="1"/>
      <c r="T1059" s="1"/>
      <c r="U1059" s="3">
        <v>46073</v>
      </c>
      <c r="V1059" s="1" t="s">
        <v>39</v>
      </c>
      <c r="W1059" s="1"/>
      <c r="X1059" s="1" t="s">
        <v>1122</v>
      </c>
    </row>
    <row r="1060" spans="1:25" hidden="1">
      <c r="A1060" s="1" t="s">
        <v>26</v>
      </c>
      <c r="B1060" s="1" t="s">
        <v>1673</v>
      </c>
      <c r="C1060" s="52">
        <v>6100</v>
      </c>
      <c r="D1060" s="1"/>
      <c r="E1060" s="3">
        <v>46066</v>
      </c>
      <c r="F1060" s="12">
        <v>46066.870416666665</v>
      </c>
      <c r="G1060" s="12" t="str">
        <f t="shared" si="48"/>
        <v>FEBRERO</v>
      </c>
      <c r="H1060" s="1">
        <v>32150739</v>
      </c>
      <c r="I1060" s="1" t="s">
        <v>400</v>
      </c>
      <c r="J1060" s="35">
        <f t="shared" si="50"/>
        <v>176000</v>
      </c>
      <c r="K1060" s="35">
        <v>0</v>
      </c>
      <c r="L1060" s="35">
        <v>176000</v>
      </c>
      <c r="M1060" s="1" t="s">
        <v>199</v>
      </c>
      <c r="N1060" s="3">
        <v>46072</v>
      </c>
      <c r="O1060" s="1">
        <f t="shared" si="49"/>
        <v>6</v>
      </c>
      <c r="P1060" s="1" t="s">
        <v>66</v>
      </c>
      <c r="Q1060" s="1"/>
      <c r="R1060" s="1"/>
      <c r="S1060" s="1"/>
      <c r="T1060" s="1"/>
      <c r="U1060" s="3">
        <v>46073</v>
      </c>
      <c r="V1060" s="1" t="s">
        <v>39</v>
      </c>
      <c r="W1060" s="1"/>
      <c r="X1060" s="1" t="s">
        <v>1258</v>
      </c>
    </row>
    <row r="1061" spans="1:25" hidden="1">
      <c r="A1061" s="1" t="s">
        <v>26</v>
      </c>
      <c r="B1061" s="1" t="s">
        <v>1674</v>
      </c>
      <c r="C1061" s="52">
        <v>136744</v>
      </c>
      <c r="D1061" s="1" t="s">
        <v>468</v>
      </c>
      <c r="E1061" s="3">
        <v>46066</v>
      </c>
      <c r="F1061" s="12">
        <v>46066.807870370372</v>
      </c>
      <c r="G1061" s="12" t="str">
        <f t="shared" si="48"/>
        <v>FEBRERO</v>
      </c>
      <c r="H1061" s="1">
        <v>901406407</v>
      </c>
      <c r="I1061" s="1" t="s">
        <v>469</v>
      </c>
      <c r="J1061" s="35">
        <f t="shared" si="50"/>
        <v>25966.38</v>
      </c>
      <c r="K1061" s="35">
        <v>4933.62</v>
      </c>
      <c r="L1061" s="35">
        <v>30900</v>
      </c>
      <c r="M1061" s="1" t="s">
        <v>54</v>
      </c>
      <c r="N1061" s="3"/>
      <c r="O1061" s="1">
        <f t="shared" si="49"/>
        <v>0</v>
      </c>
      <c r="P1061" s="1"/>
      <c r="Q1061" s="1"/>
      <c r="R1061" s="1"/>
      <c r="S1061" s="1"/>
      <c r="T1061" s="1"/>
      <c r="U1061" s="3"/>
      <c r="V1061" s="1"/>
      <c r="W1061" s="1"/>
      <c r="X1061" s="1"/>
    </row>
    <row r="1062" spans="1:25" hidden="1">
      <c r="A1062" s="1" t="s">
        <v>736</v>
      </c>
      <c r="B1062" s="1" t="s">
        <v>1675</v>
      </c>
      <c r="C1062" s="52">
        <v>85952979</v>
      </c>
      <c r="D1062" s="1" t="s">
        <v>738</v>
      </c>
      <c r="E1062" s="3">
        <v>46066</v>
      </c>
      <c r="F1062" s="12">
        <v>46066.736342592594</v>
      </c>
      <c r="G1062" s="12" t="str">
        <f t="shared" si="48"/>
        <v>FEBRERO</v>
      </c>
      <c r="H1062" s="1">
        <v>900219834</v>
      </c>
      <c r="I1062" s="1" t="s">
        <v>739</v>
      </c>
      <c r="J1062" s="35">
        <f t="shared" si="50"/>
        <v>20200</v>
      </c>
      <c r="K1062" s="35">
        <v>0</v>
      </c>
      <c r="L1062" s="35">
        <v>20200</v>
      </c>
      <c r="M1062" s="1" t="s">
        <v>70</v>
      </c>
      <c r="N1062" s="3">
        <v>46070</v>
      </c>
      <c r="O1062" s="1">
        <f t="shared" si="49"/>
        <v>4</v>
      </c>
      <c r="P1062" s="1" t="s">
        <v>66</v>
      </c>
      <c r="Q1062" s="1"/>
      <c r="R1062" s="1"/>
      <c r="S1062" s="1"/>
      <c r="T1062" s="1"/>
      <c r="U1062" s="3">
        <v>46073</v>
      </c>
      <c r="V1062" s="1" t="s">
        <v>39</v>
      </c>
      <c r="W1062" s="1"/>
      <c r="X1062" s="1" t="s">
        <v>1122</v>
      </c>
    </row>
    <row r="1063" spans="1:25" hidden="1">
      <c r="A1063" s="1" t="s">
        <v>26</v>
      </c>
      <c r="B1063" s="1" t="s">
        <v>1676</v>
      </c>
      <c r="C1063" s="52">
        <v>34031</v>
      </c>
      <c r="D1063" s="1" t="s">
        <v>376</v>
      </c>
      <c r="E1063" s="3">
        <v>46066</v>
      </c>
      <c r="F1063" s="12">
        <v>46066.702719907407</v>
      </c>
      <c r="G1063" s="12" t="str">
        <f t="shared" si="48"/>
        <v>FEBRERO</v>
      </c>
      <c r="H1063" s="1">
        <v>9522660</v>
      </c>
      <c r="I1063" s="1" t="s">
        <v>377</v>
      </c>
      <c r="J1063" s="35">
        <f t="shared" si="50"/>
        <v>5110083.91</v>
      </c>
      <c r="K1063" s="35">
        <v>970915.94</v>
      </c>
      <c r="L1063" s="35">
        <v>6080999.8499999996</v>
      </c>
      <c r="M1063" s="1" t="s">
        <v>9455</v>
      </c>
      <c r="N1063" s="3">
        <v>46070</v>
      </c>
      <c r="O1063" s="1">
        <f t="shared" si="49"/>
        <v>4</v>
      </c>
      <c r="P1063" s="1" t="s">
        <v>66</v>
      </c>
      <c r="Q1063" s="1"/>
      <c r="R1063" s="1"/>
      <c r="S1063" s="1"/>
      <c r="T1063" s="1"/>
      <c r="U1063" s="3">
        <v>46073</v>
      </c>
      <c r="V1063" s="1" t="s">
        <v>39</v>
      </c>
      <c r="W1063" s="1"/>
      <c r="X1063" s="1" t="s">
        <v>1122</v>
      </c>
    </row>
    <row r="1064" spans="1:25" hidden="1">
      <c r="A1064" s="1" t="s">
        <v>26</v>
      </c>
      <c r="B1064" s="1" t="s">
        <v>1677</v>
      </c>
      <c r="C1064" s="52">
        <v>5205</v>
      </c>
      <c r="D1064" s="1" t="s">
        <v>807</v>
      </c>
      <c r="E1064" s="3">
        <v>46066</v>
      </c>
      <c r="F1064" s="12">
        <v>46066.701238425929</v>
      </c>
      <c r="G1064" s="12" t="str">
        <f t="shared" si="48"/>
        <v>FEBRERO</v>
      </c>
      <c r="H1064" s="1">
        <v>830118111</v>
      </c>
      <c r="I1064" s="1" t="s">
        <v>808</v>
      </c>
      <c r="J1064" s="35">
        <f t="shared" si="50"/>
        <v>11916340</v>
      </c>
      <c r="K1064" s="35">
        <v>2264104.6</v>
      </c>
      <c r="L1064" s="35">
        <v>14180444.6</v>
      </c>
      <c r="M1064" s="1" t="s">
        <v>9455</v>
      </c>
      <c r="N1064" s="3">
        <v>46070</v>
      </c>
      <c r="O1064" s="1">
        <f t="shared" si="49"/>
        <v>4</v>
      </c>
      <c r="P1064" s="1" t="s">
        <v>66</v>
      </c>
      <c r="Q1064" s="1"/>
      <c r="R1064" s="1"/>
      <c r="S1064" s="1"/>
      <c r="T1064" s="1"/>
      <c r="U1064" s="3"/>
      <c r="V1064" s="1"/>
      <c r="W1064" s="1"/>
      <c r="X1064" s="1"/>
    </row>
    <row r="1065" spans="1:25" hidden="1">
      <c r="A1065" s="1" t="s">
        <v>26</v>
      </c>
      <c r="B1065" s="1" t="s">
        <v>1678</v>
      </c>
      <c r="C1065" s="52">
        <v>18742</v>
      </c>
      <c r="D1065" s="1" t="s">
        <v>566</v>
      </c>
      <c r="E1065" s="3">
        <v>46066</v>
      </c>
      <c r="F1065" s="12">
        <v>46066.679189814815</v>
      </c>
      <c r="G1065" s="12" t="str">
        <f t="shared" si="48"/>
        <v>FEBRERO</v>
      </c>
      <c r="H1065" s="1">
        <v>900237741</v>
      </c>
      <c r="I1065" s="1" t="s">
        <v>567</v>
      </c>
      <c r="J1065" s="35">
        <f t="shared" si="50"/>
        <v>559500</v>
      </c>
      <c r="K1065" s="35">
        <v>106305</v>
      </c>
      <c r="L1065" s="35">
        <v>665805</v>
      </c>
      <c r="M1065" s="1" t="s">
        <v>70</v>
      </c>
      <c r="N1065" s="3">
        <v>46070</v>
      </c>
      <c r="O1065" s="1">
        <f t="shared" si="49"/>
        <v>4</v>
      </c>
      <c r="P1065" s="1" t="s">
        <v>66</v>
      </c>
      <c r="Q1065" s="1"/>
      <c r="R1065" s="1"/>
      <c r="S1065" s="1"/>
      <c r="T1065" s="1"/>
      <c r="U1065" s="3">
        <v>46071</v>
      </c>
      <c r="V1065" s="1" t="s">
        <v>39</v>
      </c>
      <c r="W1065" s="1"/>
      <c r="X1065" s="1" t="s">
        <v>1122</v>
      </c>
    </row>
    <row r="1066" spans="1:25" hidden="1">
      <c r="A1066" s="1" t="s">
        <v>26</v>
      </c>
      <c r="B1066" s="1" t="s">
        <v>1679</v>
      </c>
      <c r="C1066" s="52">
        <v>56057</v>
      </c>
      <c r="D1066" s="1" t="s">
        <v>122</v>
      </c>
      <c r="E1066" s="3">
        <v>46066</v>
      </c>
      <c r="F1066" s="12">
        <v>46066.66814814815</v>
      </c>
      <c r="G1066" s="12" t="str">
        <f t="shared" si="48"/>
        <v>FEBRERO</v>
      </c>
      <c r="H1066" s="1">
        <v>900650486</v>
      </c>
      <c r="I1066" s="1" t="s">
        <v>857</v>
      </c>
      <c r="J1066" s="35">
        <f t="shared" si="50"/>
        <v>384000</v>
      </c>
      <c r="K1066" s="35">
        <v>72960</v>
      </c>
      <c r="L1066" s="35">
        <v>456960</v>
      </c>
      <c r="M1066" s="1" t="s">
        <v>65</v>
      </c>
      <c r="N1066" s="3">
        <v>46070</v>
      </c>
      <c r="O1066" s="1">
        <f t="shared" si="49"/>
        <v>4</v>
      </c>
      <c r="P1066" s="1" t="s">
        <v>66</v>
      </c>
      <c r="Q1066" s="1"/>
      <c r="R1066" s="1"/>
      <c r="S1066" s="1"/>
      <c r="T1066" s="1"/>
      <c r="U1066" s="3">
        <v>46071</v>
      </c>
      <c r="V1066" s="1" t="s">
        <v>39</v>
      </c>
      <c r="W1066" s="1"/>
      <c r="X1066" s="1" t="s">
        <v>1122</v>
      </c>
      <c r="Y1066" s="1"/>
    </row>
    <row r="1067" spans="1:25" hidden="1">
      <c r="A1067" s="1" t="s">
        <v>26</v>
      </c>
      <c r="B1067" s="1" t="s">
        <v>1680</v>
      </c>
      <c r="C1067" s="52">
        <v>100053516</v>
      </c>
      <c r="D1067" s="1" t="s">
        <v>1681</v>
      </c>
      <c r="E1067" s="3">
        <v>46066</v>
      </c>
      <c r="F1067" s="12">
        <v>46066.661909722221</v>
      </c>
      <c r="G1067" s="12" t="str">
        <f t="shared" si="48"/>
        <v>FEBRERO</v>
      </c>
      <c r="H1067" s="1">
        <v>800242106</v>
      </c>
      <c r="I1067" s="1" t="s">
        <v>172</v>
      </c>
      <c r="J1067" s="35">
        <f t="shared" si="50"/>
        <v>7900</v>
      </c>
      <c r="K1067" s="35">
        <v>0</v>
      </c>
      <c r="L1067" s="35">
        <v>7900</v>
      </c>
      <c r="M1067" s="1" t="s">
        <v>70</v>
      </c>
      <c r="N1067" s="3">
        <v>46070</v>
      </c>
      <c r="O1067" s="1">
        <f t="shared" si="49"/>
        <v>4</v>
      </c>
      <c r="P1067" s="1" t="s">
        <v>66</v>
      </c>
      <c r="Q1067" s="1"/>
      <c r="R1067" s="1"/>
      <c r="S1067" s="1"/>
      <c r="T1067" s="1"/>
      <c r="U1067" s="3">
        <v>46071</v>
      </c>
      <c r="V1067" s="1" t="s">
        <v>39</v>
      </c>
      <c r="W1067" s="1"/>
      <c r="X1067" s="1" t="s">
        <v>1122</v>
      </c>
      <c r="Y1067" s="1"/>
    </row>
    <row r="1068" spans="1:25" hidden="1">
      <c r="A1068" s="1" t="s">
        <v>26</v>
      </c>
      <c r="B1068" s="1" t="s">
        <v>1682</v>
      </c>
      <c r="C1068" s="52">
        <v>3868</v>
      </c>
      <c r="D1068" s="1" t="s">
        <v>722</v>
      </c>
      <c r="E1068" s="3">
        <v>46066</v>
      </c>
      <c r="F1068" s="12">
        <v>46066.608356481483</v>
      </c>
      <c r="G1068" s="12" t="str">
        <f t="shared" si="48"/>
        <v>FEBRERO</v>
      </c>
      <c r="H1068" s="1">
        <v>890904603</v>
      </c>
      <c r="I1068" s="1" t="s">
        <v>723</v>
      </c>
      <c r="J1068" s="35">
        <f t="shared" si="50"/>
        <v>1173255</v>
      </c>
      <c r="K1068" s="35">
        <v>222918</v>
      </c>
      <c r="L1068" s="35">
        <v>1396173</v>
      </c>
      <c r="M1068" s="1" t="s">
        <v>70</v>
      </c>
      <c r="N1068" s="3">
        <v>46071</v>
      </c>
      <c r="O1068" s="1">
        <f t="shared" si="49"/>
        <v>5</v>
      </c>
      <c r="P1068" s="1" t="s">
        <v>66</v>
      </c>
      <c r="Q1068" s="1"/>
      <c r="R1068" s="1"/>
      <c r="S1068" s="1"/>
      <c r="T1068" s="1"/>
      <c r="U1068" s="3">
        <v>46073</v>
      </c>
      <c r="V1068" s="1" t="s">
        <v>39</v>
      </c>
      <c r="W1068" s="1"/>
      <c r="X1068" s="1" t="s">
        <v>1122</v>
      </c>
      <c r="Y1068" s="1"/>
    </row>
    <row r="1069" spans="1:25" hidden="1">
      <c r="A1069" s="1" t="s">
        <v>26</v>
      </c>
      <c r="B1069" s="1" t="s">
        <v>1683</v>
      </c>
      <c r="C1069" s="52">
        <v>344948</v>
      </c>
      <c r="D1069" s="1" t="s">
        <v>336</v>
      </c>
      <c r="E1069" s="3">
        <v>46066</v>
      </c>
      <c r="F1069" s="12">
        <v>46066.595300925925</v>
      </c>
      <c r="G1069" s="12" t="str">
        <f t="shared" si="48"/>
        <v>FEBRERO</v>
      </c>
      <c r="H1069" s="1">
        <v>800049074</v>
      </c>
      <c r="I1069" s="1" t="s">
        <v>337</v>
      </c>
      <c r="J1069" s="35">
        <f t="shared" si="50"/>
        <v>158603</v>
      </c>
      <c r="K1069" s="35">
        <v>30135</v>
      </c>
      <c r="L1069" s="35">
        <v>188738</v>
      </c>
      <c r="M1069" s="1" t="s">
        <v>70</v>
      </c>
      <c r="N1069" s="3">
        <v>46079</v>
      </c>
      <c r="O1069" s="1">
        <f t="shared" si="49"/>
        <v>13</v>
      </c>
      <c r="P1069" s="1" t="s">
        <v>66</v>
      </c>
      <c r="Q1069" s="1"/>
      <c r="R1069" s="1"/>
      <c r="S1069" s="1"/>
      <c r="T1069" s="1"/>
      <c r="U1069" s="3">
        <v>46084</v>
      </c>
      <c r="V1069" s="1" t="s">
        <v>39</v>
      </c>
      <c r="W1069" s="1"/>
      <c r="X1069" s="1" t="s">
        <v>50</v>
      </c>
      <c r="Y1069" s="1"/>
    </row>
    <row r="1070" spans="1:25" hidden="1">
      <c r="A1070" s="1" t="s">
        <v>26</v>
      </c>
      <c r="B1070" s="1" t="s">
        <v>1684</v>
      </c>
      <c r="C1070" s="52">
        <v>344947</v>
      </c>
      <c r="D1070" s="1" t="s">
        <v>336</v>
      </c>
      <c r="E1070" s="3">
        <v>46066</v>
      </c>
      <c r="F1070" s="12">
        <v>46066.595277777778</v>
      </c>
      <c r="G1070" s="12" t="str">
        <f t="shared" si="48"/>
        <v>FEBRERO</v>
      </c>
      <c r="H1070" s="1">
        <v>800049074</v>
      </c>
      <c r="I1070" s="1" t="s">
        <v>337</v>
      </c>
      <c r="J1070" s="35">
        <f t="shared" si="50"/>
        <v>919643</v>
      </c>
      <c r="K1070" s="35">
        <v>153428</v>
      </c>
      <c r="L1070" s="35">
        <v>1073071</v>
      </c>
      <c r="M1070" s="1" t="s">
        <v>70</v>
      </c>
      <c r="N1070" s="3">
        <v>46071</v>
      </c>
      <c r="O1070" s="1">
        <f t="shared" si="49"/>
        <v>5</v>
      </c>
      <c r="P1070" s="1" t="s">
        <v>66</v>
      </c>
      <c r="Q1070" s="1"/>
      <c r="R1070" s="1"/>
      <c r="S1070" s="1"/>
      <c r="T1070" s="1"/>
      <c r="U1070" s="3">
        <v>46073</v>
      </c>
      <c r="V1070" s="1" t="s">
        <v>39</v>
      </c>
      <c r="W1070" s="1"/>
      <c r="X1070" s="1" t="s">
        <v>1122</v>
      </c>
      <c r="Y1070" s="1"/>
    </row>
    <row r="1071" spans="1:25" hidden="1">
      <c r="A1071" s="1" t="s">
        <v>26</v>
      </c>
      <c r="B1071" s="1" t="s">
        <v>1685</v>
      </c>
      <c r="C1071" s="52">
        <v>69504</v>
      </c>
      <c r="D1071" s="1" t="s">
        <v>476</v>
      </c>
      <c r="E1071" s="3">
        <v>46066</v>
      </c>
      <c r="F1071" s="12">
        <v>46066.57613425926</v>
      </c>
      <c r="G1071" s="12" t="str">
        <f t="shared" si="48"/>
        <v>FEBRERO</v>
      </c>
      <c r="H1071" s="1">
        <v>811001497</v>
      </c>
      <c r="I1071" s="1" t="s">
        <v>477</v>
      </c>
      <c r="J1071" s="35">
        <f t="shared" si="50"/>
        <v>6976837</v>
      </c>
      <c r="K1071" s="35">
        <v>0</v>
      </c>
      <c r="L1071" s="35">
        <v>6976837</v>
      </c>
      <c r="M1071" s="1" t="s">
        <v>58</v>
      </c>
      <c r="N1071" s="3">
        <v>46085</v>
      </c>
      <c r="O1071" s="1">
        <f t="shared" si="49"/>
        <v>19</v>
      </c>
      <c r="P1071" s="1" t="s">
        <v>1686</v>
      </c>
      <c r="Q1071" s="1"/>
      <c r="R1071" s="1"/>
      <c r="S1071" s="1"/>
      <c r="T1071" s="1"/>
      <c r="U1071" s="3">
        <v>46091</v>
      </c>
      <c r="V1071" s="1" t="s">
        <v>39</v>
      </c>
      <c r="W1071" s="1"/>
      <c r="X1071" s="1" t="s">
        <v>50</v>
      </c>
      <c r="Y1071" s="1"/>
    </row>
    <row r="1072" spans="1:25" hidden="1">
      <c r="A1072" s="1" t="s">
        <v>26</v>
      </c>
      <c r="B1072" s="1" t="s">
        <v>1687</v>
      </c>
      <c r="C1072" s="52">
        <v>34022</v>
      </c>
      <c r="D1072" s="1" t="s">
        <v>376</v>
      </c>
      <c r="E1072" s="3">
        <v>46066</v>
      </c>
      <c r="F1072" s="12">
        <v>46066.57172453704</v>
      </c>
      <c r="G1072" s="12" t="str">
        <f t="shared" si="48"/>
        <v>FEBRERO</v>
      </c>
      <c r="H1072" s="1">
        <v>9522660</v>
      </c>
      <c r="I1072" s="1" t="s">
        <v>377</v>
      </c>
      <c r="J1072" s="35">
        <f t="shared" si="50"/>
        <v>4025210.0999999996</v>
      </c>
      <c r="K1072" s="35">
        <v>764789.92</v>
      </c>
      <c r="L1072" s="35">
        <v>4790000.0199999996</v>
      </c>
      <c r="M1072" s="1" t="s">
        <v>9455</v>
      </c>
      <c r="N1072" s="3">
        <v>46070</v>
      </c>
      <c r="O1072" s="1">
        <f t="shared" si="49"/>
        <v>4</v>
      </c>
      <c r="P1072" s="1" t="s">
        <v>66</v>
      </c>
      <c r="Q1072" s="1"/>
      <c r="R1072" s="1"/>
      <c r="S1072" s="1"/>
      <c r="T1072" s="1"/>
      <c r="U1072" s="3">
        <v>46073</v>
      </c>
      <c r="V1072" s="1" t="s">
        <v>39</v>
      </c>
      <c r="W1072" s="1"/>
      <c r="X1072" s="1" t="s">
        <v>1122</v>
      </c>
      <c r="Y1072" s="1"/>
    </row>
    <row r="1073" spans="1:25" hidden="1">
      <c r="A1073" s="1" t="s">
        <v>26</v>
      </c>
      <c r="B1073" s="1" t="s">
        <v>1688</v>
      </c>
      <c r="C1073" s="52">
        <v>165</v>
      </c>
      <c r="D1073" s="1" t="s">
        <v>299</v>
      </c>
      <c r="E1073" s="3">
        <v>46066</v>
      </c>
      <c r="F1073" s="12">
        <v>46066.569884259261</v>
      </c>
      <c r="G1073" s="12" t="str">
        <f t="shared" si="48"/>
        <v>FEBRERO</v>
      </c>
      <c r="H1073" s="1">
        <v>901797186</v>
      </c>
      <c r="I1073" s="1" t="s">
        <v>300</v>
      </c>
      <c r="J1073" s="35">
        <f t="shared" si="50"/>
        <v>454679.99999999994</v>
      </c>
      <c r="K1073" s="35">
        <v>86389.2</v>
      </c>
      <c r="L1073" s="35">
        <v>541069.19999999995</v>
      </c>
      <c r="M1073" s="1" t="s">
        <v>9455</v>
      </c>
      <c r="N1073" s="3">
        <v>46070</v>
      </c>
      <c r="O1073" s="1">
        <f t="shared" si="49"/>
        <v>4</v>
      </c>
      <c r="P1073" s="1" t="s">
        <v>66</v>
      </c>
      <c r="Q1073" s="1"/>
      <c r="R1073" s="1"/>
      <c r="S1073" s="1"/>
      <c r="T1073" s="1"/>
      <c r="U1073" s="3">
        <v>46073</v>
      </c>
      <c r="V1073" s="1" t="s">
        <v>39</v>
      </c>
      <c r="W1073" s="1"/>
      <c r="X1073" s="1" t="s">
        <v>1122</v>
      </c>
      <c r="Y1073" s="1"/>
    </row>
    <row r="1074" spans="1:25" hidden="1">
      <c r="A1074" s="1" t="s">
        <v>26</v>
      </c>
      <c r="B1074" s="1" t="s">
        <v>1689</v>
      </c>
      <c r="C1074" s="52">
        <v>9600336246</v>
      </c>
      <c r="D1074" s="1" t="s">
        <v>458</v>
      </c>
      <c r="E1074" s="3">
        <v>46066</v>
      </c>
      <c r="F1074" s="12">
        <v>46066.552476851852</v>
      </c>
      <c r="G1074" s="12" t="str">
        <f t="shared" si="48"/>
        <v>FEBRERO</v>
      </c>
      <c r="H1074" s="1">
        <v>830095213</v>
      </c>
      <c r="I1074" s="1" t="s">
        <v>362</v>
      </c>
      <c r="J1074" s="35">
        <f t="shared" si="50"/>
        <v>2500000</v>
      </c>
      <c r="K1074" s="35">
        <v>475000</v>
      </c>
      <c r="L1074" s="35">
        <v>2975000</v>
      </c>
      <c r="M1074" s="1" t="s">
        <v>70</v>
      </c>
      <c r="N1074" s="3">
        <v>46076</v>
      </c>
      <c r="O1074" s="1">
        <f t="shared" si="49"/>
        <v>10</v>
      </c>
      <c r="P1074" s="1" t="s">
        <v>66</v>
      </c>
      <c r="Q1074" s="1"/>
      <c r="R1074" s="1"/>
      <c r="S1074" s="1"/>
      <c r="T1074" s="1"/>
      <c r="U1074" s="3">
        <v>46078</v>
      </c>
      <c r="V1074" s="1" t="s">
        <v>39</v>
      </c>
      <c r="W1074" s="1"/>
      <c r="X1074" s="1" t="s">
        <v>1258</v>
      </c>
      <c r="Y1074" s="1"/>
    </row>
    <row r="1075" spans="1:25" hidden="1">
      <c r="A1075" s="1" t="s">
        <v>26</v>
      </c>
      <c r="B1075" s="1" t="s">
        <v>1690</v>
      </c>
      <c r="C1075" s="52">
        <v>18706</v>
      </c>
      <c r="D1075" s="1" t="s">
        <v>566</v>
      </c>
      <c r="E1075" s="3">
        <v>46066</v>
      </c>
      <c r="F1075" s="12">
        <v>46066.51635416667</v>
      </c>
      <c r="G1075" s="12" t="str">
        <f t="shared" si="48"/>
        <v>FEBRERO</v>
      </c>
      <c r="H1075" s="1">
        <v>900237741</v>
      </c>
      <c r="I1075" s="1" t="s">
        <v>567</v>
      </c>
      <c r="J1075" s="35">
        <f t="shared" si="50"/>
        <v>150000</v>
      </c>
      <c r="K1075" s="35">
        <v>28500</v>
      </c>
      <c r="L1075" s="35">
        <v>178500</v>
      </c>
      <c r="M1075" s="1" t="s">
        <v>70</v>
      </c>
      <c r="N1075" s="3">
        <v>46079</v>
      </c>
      <c r="O1075" s="1">
        <f t="shared" si="49"/>
        <v>13</v>
      </c>
      <c r="P1075" s="1" t="s">
        <v>66</v>
      </c>
      <c r="Q1075" s="1"/>
      <c r="R1075" s="1"/>
      <c r="S1075" s="1"/>
      <c r="T1075" s="1"/>
      <c r="U1075" s="3">
        <v>46084</v>
      </c>
      <c r="V1075" s="1" t="s">
        <v>39</v>
      </c>
      <c r="W1075" s="1"/>
      <c r="X1075" s="1" t="s">
        <v>50</v>
      </c>
      <c r="Y1075" s="1"/>
    </row>
    <row r="1076" spans="1:25" hidden="1">
      <c r="A1076" s="1" t="s">
        <v>26</v>
      </c>
      <c r="B1076" s="1" t="s">
        <v>1691</v>
      </c>
      <c r="C1076" s="52">
        <v>18705</v>
      </c>
      <c r="D1076" s="1" t="s">
        <v>566</v>
      </c>
      <c r="E1076" s="3">
        <v>46066</v>
      </c>
      <c r="F1076" s="12">
        <v>46066.515960648147</v>
      </c>
      <c r="G1076" s="12" t="str">
        <f t="shared" si="48"/>
        <v>FEBRERO</v>
      </c>
      <c r="H1076" s="1">
        <v>900237741</v>
      </c>
      <c r="I1076" s="1" t="s">
        <v>567</v>
      </c>
      <c r="J1076" s="35">
        <f t="shared" si="50"/>
        <v>173000</v>
      </c>
      <c r="K1076" s="35">
        <v>32870</v>
      </c>
      <c r="L1076" s="35">
        <v>205870</v>
      </c>
      <c r="M1076" s="1" t="s">
        <v>70</v>
      </c>
      <c r="N1076" s="3">
        <v>46079</v>
      </c>
      <c r="O1076" s="1">
        <f t="shared" si="49"/>
        <v>13</v>
      </c>
      <c r="P1076" s="1" t="s">
        <v>66</v>
      </c>
      <c r="Q1076" s="1"/>
      <c r="R1076" s="1"/>
      <c r="S1076" s="1"/>
      <c r="T1076" s="1"/>
      <c r="U1076" s="3">
        <v>46084</v>
      </c>
      <c r="V1076" s="1" t="s">
        <v>39</v>
      </c>
      <c r="W1076" s="1"/>
      <c r="X1076" s="1" t="s">
        <v>50</v>
      </c>
      <c r="Y1076" s="1"/>
    </row>
    <row r="1077" spans="1:25" hidden="1">
      <c r="A1077" s="1" t="s">
        <v>26</v>
      </c>
      <c r="B1077" s="1" t="s">
        <v>1692</v>
      </c>
      <c r="C1077" s="52">
        <v>1308</v>
      </c>
      <c r="D1077" s="1" t="s">
        <v>151</v>
      </c>
      <c r="E1077" s="3">
        <v>46066</v>
      </c>
      <c r="F1077" s="12">
        <v>46066.509016203701</v>
      </c>
      <c r="G1077" s="12" t="str">
        <f t="shared" si="48"/>
        <v>FEBRERO</v>
      </c>
      <c r="H1077" s="1">
        <v>901561580</v>
      </c>
      <c r="I1077" s="1" t="s">
        <v>152</v>
      </c>
      <c r="J1077" s="35">
        <f t="shared" si="50"/>
        <v>4266656</v>
      </c>
      <c r="K1077" s="35">
        <v>810664.64</v>
      </c>
      <c r="L1077" s="35">
        <v>5077320.6399999997</v>
      </c>
      <c r="M1077" s="1" t="s">
        <v>70</v>
      </c>
      <c r="N1077" s="3">
        <v>46070</v>
      </c>
      <c r="O1077" s="1">
        <f t="shared" si="49"/>
        <v>4</v>
      </c>
      <c r="P1077" s="1" t="s">
        <v>66</v>
      </c>
      <c r="Q1077" s="1"/>
      <c r="R1077" s="1"/>
      <c r="S1077" s="1"/>
      <c r="T1077" s="1"/>
      <c r="U1077" s="3">
        <v>46078</v>
      </c>
      <c r="V1077" s="1" t="s">
        <v>39</v>
      </c>
      <c r="W1077" s="1"/>
      <c r="X1077" s="1" t="s">
        <v>1122</v>
      </c>
      <c r="Y1077" s="1"/>
    </row>
    <row r="1078" spans="1:25" hidden="1">
      <c r="A1078" s="1" t="s">
        <v>26</v>
      </c>
      <c r="B1078" s="1" t="s">
        <v>1693</v>
      </c>
      <c r="C1078" s="52">
        <v>109</v>
      </c>
      <c r="D1078" s="1" t="s">
        <v>243</v>
      </c>
      <c r="E1078" s="3">
        <v>46066</v>
      </c>
      <c r="F1078" s="12">
        <v>46066.499814814815</v>
      </c>
      <c r="G1078" s="12" t="str">
        <f t="shared" si="48"/>
        <v>FEBRERO</v>
      </c>
      <c r="H1078" s="1">
        <v>4179102</v>
      </c>
      <c r="I1078" s="1" t="s">
        <v>244</v>
      </c>
      <c r="J1078" s="35">
        <f t="shared" si="50"/>
        <v>16362000</v>
      </c>
      <c r="K1078" s="35">
        <v>3108780</v>
      </c>
      <c r="L1078" s="35">
        <v>19470780</v>
      </c>
      <c r="M1078" s="1" t="s">
        <v>58</v>
      </c>
      <c r="N1078" s="3">
        <v>46070</v>
      </c>
      <c r="O1078" s="1">
        <f t="shared" si="49"/>
        <v>4</v>
      </c>
      <c r="P1078" s="1" t="s">
        <v>66</v>
      </c>
      <c r="Q1078" s="1"/>
      <c r="R1078" s="1"/>
      <c r="S1078" s="1"/>
      <c r="T1078" s="1"/>
      <c r="U1078" s="3">
        <v>46073</v>
      </c>
      <c r="V1078" s="1" t="s">
        <v>39</v>
      </c>
      <c r="W1078" s="1"/>
      <c r="X1078" s="1" t="s">
        <v>1122</v>
      </c>
      <c r="Y1078" s="1"/>
    </row>
    <row r="1079" spans="1:25" hidden="1">
      <c r="A1079" s="1" t="s">
        <v>82</v>
      </c>
      <c r="B1079" s="1" t="s">
        <v>1694</v>
      </c>
      <c r="C1079" s="52">
        <v>4</v>
      </c>
      <c r="D1079" s="1" t="s">
        <v>1695</v>
      </c>
      <c r="E1079" s="3">
        <v>46066</v>
      </c>
      <c r="F1079" s="12">
        <v>46066.496805555558</v>
      </c>
      <c r="G1079" s="12" t="str">
        <f t="shared" si="48"/>
        <v>FEBRERO</v>
      </c>
      <c r="H1079" s="1">
        <v>4179102</v>
      </c>
      <c r="I1079" s="1" t="s">
        <v>244</v>
      </c>
      <c r="J1079" s="35">
        <f t="shared" si="50"/>
        <v>16362000</v>
      </c>
      <c r="K1079" s="35">
        <v>0</v>
      </c>
      <c r="L1079" s="35">
        <v>16362000</v>
      </c>
      <c r="M1079" s="1" t="s">
        <v>58</v>
      </c>
      <c r="N1079" s="3">
        <v>46070</v>
      </c>
      <c r="O1079" s="1">
        <f t="shared" si="49"/>
        <v>4</v>
      </c>
      <c r="P1079" s="1" t="s">
        <v>66</v>
      </c>
      <c r="Q1079" s="1"/>
      <c r="R1079" s="1"/>
      <c r="S1079" s="1"/>
      <c r="T1079" s="1"/>
      <c r="U1079" s="3"/>
      <c r="V1079" s="1"/>
      <c r="W1079" s="1"/>
      <c r="X1079" s="1" t="s">
        <v>1122</v>
      </c>
      <c r="Y1079" s="1"/>
    </row>
    <row r="1080" spans="1:25" hidden="1">
      <c r="A1080" s="1" t="s">
        <v>26</v>
      </c>
      <c r="B1080" s="1" t="s">
        <v>1696</v>
      </c>
      <c r="C1080" s="52">
        <v>18802</v>
      </c>
      <c r="D1080" s="1" t="s">
        <v>1697</v>
      </c>
      <c r="E1080" s="3">
        <v>46066</v>
      </c>
      <c r="F1080" s="12">
        <v>46066.496087962965</v>
      </c>
      <c r="G1080" s="12" t="str">
        <f t="shared" si="48"/>
        <v>FEBRERO</v>
      </c>
      <c r="H1080" s="1">
        <v>890937010</v>
      </c>
      <c r="I1080" s="1" t="s">
        <v>992</v>
      </c>
      <c r="J1080" s="35">
        <f t="shared" si="50"/>
        <v>527400</v>
      </c>
      <c r="K1080" s="35">
        <v>100206</v>
      </c>
      <c r="L1080" s="35">
        <v>627606</v>
      </c>
      <c r="M1080" s="1" t="s">
        <v>70</v>
      </c>
      <c r="N1080" s="3">
        <v>46069</v>
      </c>
      <c r="O1080" s="1">
        <f t="shared" si="49"/>
        <v>3</v>
      </c>
      <c r="P1080" s="1" t="s">
        <v>66</v>
      </c>
      <c r="Q1080" s="1"/>
      <c r="R1080" s="1"/>
      <c r="S1080" s="1"/>
      <c r="T1080" s="1"/>
      <c r="U1080" s="3">
        <v>46071</v>
      </c>
      <c r="V1080" s="1" t="s">
        <v>39</v>
      </c>
      <c r="W1080" s="1"/>
      <c r="X1080" s="1" t="s">
        <v>1122</v>
      </c>
      <c r="Y1080" s="1"/>
    </row>
    <row r="1081" spans="1:25" hidden="1">
      <c r="A1081" s="1" t="s">
        <v>26</v>
      </c>
      <c r="B1081" s="1" t="s">
        <v>1698</v>
      </c>
      <c r="C1081" s="52">
        <v>31326</v>
      </c>
      <c r="D1081" s="1" t="s">
        <v>102</v>
      </c>
      <c r="E1081" s="3">
        <v>46066</v>
      </c>
      <c r="F1081" s="12">
        <v>46066.491331018522</v>
      </c>
      <c r="G1081" s="12" t="str">
        <f t="shared" si="48"/>
        <v>FEBRERO</v>
      </c>
      <c r="H1081" s="1">
        <v>811006418</v>
      </c>
      <c r="I1081" s="1" t="s">
        <v>97</v>
      </c>
      <c r="J1081" s="35">
        <f t="shared" si="50"/>
        <v>318097</v>
      </c>
      <c r="K1081" s="35">
        <v>60438.43</v>
      </c>
      <c r="L1081" s="35">
        <v>378535.43</v>
      </c>
      <c r="M1081" s="1" t="s">
        <v>98</v>
      </c>
      <c r="N1081" s="3">
        <v>46073</v>
      </c>
      <c r="O1081" s="1">
        <f t="shared" si="49"/>
        <v>7</v>
      </c>
      <c r="P1081" s="1" t="s">
        <v>66</v>
      </c>
      <c r="Q1081" s="1"/>
      <c r="R1081" s="1"/>
      <c r="S1081" s="1"/>
      <c r="T1081" s="1"/>
      <c r="U1081" s="3">
        <v>46078</v>
      </c>
      <c r="V1081" s="1" t="s">
        <v>39</v>
      </c>
      <c r="W1081" s="1"/>
      <c r="X1081" s="1" t="s">
        <v>1258</v>
      </c>
      <c r="Y1081" s="1"/>
    </row>
    <row r="1082" spans="1:25" hidden="1">
      <c r="A1082" s="1" t="s">
        <v>26</v>
      </c>
      <c r="B1082" s="1" t="s">
        <v>1699</v>
      </c>
      <c r="C1082" s="52">
        <v>26981</v>
      </c>
      <c r="D1082" s="1" t="s">
        <v>393</v>
      </c>
      <c r="E1082" s="3">
        <v>46066</v>
      </c>
      <c r="F1082" s="12">
        <v>46066.484618055554</v>
      </c>
      <c r="G1082" s="12" t="str">
        <f t="shared" si="48"/>
        <v>FEBRERO</v>
      </c>
      <c r="H1082" s="1">
        <v>890929877</v>
      </c>
      <c r="I1082" s="1" t="s">
        <v>394</v>
      </c>
      <c r="J1082" s="35">
        <f t="shared" si="50"/>
        <v>1072470</v>
      </c>
      <c r="K1082" s="35">
        <v>203769</v>
      </c>
      <c r="L1082" s="35">
        <v>1276239</v>
      </c>
      <c r="M1082" s="1" t="s">
        <v>58</v>
      </c>
      <c r="N1082" s="3">
        <v>46077</v>
      </c>
      <c r="O1082" s="1">
        <f t="shared" si="49"/>
        <v>11</v>
      </c>
      <c r="P1082" s="1" t="s">
        <v>66</v>
      </c>
      <c r="Q1082" s="1"/>
      <c r="R1082" s="1"/>
      <c r="S1082" s="1"/>
      <c r="T1082" s="1"/>
      <c r="U1082" s="3">
        <v>46078</v>
      </c>
      <c r="V1082" s="1" t="s">
        <v>39</v>
      </c>
      <c r="W1082" s="1"/>
      <c r="X1082" s="1" t="s">
        <v>50</v>
      </c>
      <c r="Y1082" s="1" t="s">
        <v>1286</v>
      </c>
    </row>
    <row r="1083" spans="1:25" hidden="1">
      <c r="A1083" s="1" t="s">
        <v>26</v>
      </c>
      <c r="B1083" s="1" t="s">
        <v>1700</v>
      </c>
      <c r="C1083" s="52">
        <v>1309</v>
      </c>
      <c r="D1083" s="1" t="s">
        <v>151</v>
      </c>
      <c r="E1083" s="3">
        <v>46066</v>
      </c>
      <c r="F1083" s="12">
        <v>46066.480636574073</v>
      </c>
      <c r="G1083" s="12" t="str">
        <f t="shared" si="48"/>
        <v>FEBRERO</v>
      </c>
      <c r="H1083" s="1">
        <v>901561580</v>
      </c>
      <c r="I1083" s="1" t="s">
        <v>152</v>
      </c>
      <c r="J1083" s="35">
        <f t="shared" si="50"/>
        <v>180000</v>
      </c>
      <c r="K1083" s="35">
        <v>34200</v>
      </c>
      <c r="L1083" s="35">
        <v>214200</v>
      </c>
      <c r="M1083" s="1" t="s">
        <v>70</v>
      </c>
      <c r="N1083" s="3">
        <v>46070</v>
      </c>
      <c r="O1083" s="1">
        <f t="shared" si="49"/>
        <v>4</v>
      </c>
      <c r="P1083" s="1" t="s">
        <v>66</v>
      </c>
      <c r="Q1083" s="1"/>
      <c r="R1083" s="1"/>
      <c r="S1083" s="1"/>
      <c r="T1083" s="1"/>
      <c r="U1083" s="3">
        <v>46078</v>
      </c>
      <c r="V1083" s="1" t="s">
        <v>39</v>
      </c>
      <c r="W1083" s="1"/>
      <c r="X1083" s="1" t="s">
        <v>1122</v>
      </c>
      <c r="Y1083" s="1"/>
    </row>
    <row r="1084" spans="1:25" hidden="1">
      <c r="A1084" s="1" t="s">
        <v>736</v>
      </c>
      <c r="B1084" s="1" t="s">
        <v>1701</v>
      </c>
      <c r="C1084" s="52">
        <v>85873511</v>
      </c>
      <c r="D1084" s="1" t="s">
        <v>738</v>
      </c>
      <c r="E1084" s="3">
        <v>46066</v>
      </c>
      <c r="F1084" s="12">
        <v>46066.472326388888</v>
      </c>
      <c r="G1084" s="12" t="str">
        <f t="shared" si="48"/>
        <v>FEBRERO</v>
      </c>
      <c r="H1084" s="1">
        <v>900219834</v>
      </c>
      <c r="I1084" s="1" t="s">
        <v>739</v>
      </c>
      <c r="J1084" s="35">
        <f t="shared" si="50"/>
        <v>20200</v>
      </c>
      <c r="K1084" s="35">
        <v>0</v>
      </c>
      <c r="L1084" s="35">
        <v>20200</v>
      </c>
      <c r="M1084" s="1" t="s">
        <v>70</v>
      </c>
      <c r="N1084" s="3">
        <v>46070</v>
      </c>
      <c r="O1084" s="1">
        <f t="shared" si="49"/>
        <v>4</v>
      </c>
      <c r="P1084" s="1" t="s">
        <v>66</v>
      </c>
      <c r="Q1084" s="1"/>
      <c r="R1084" s="1"/>
      <c r="S1084" s="1"/>
      <c r="T1084" s="1"/>
      <c r="U1084" s="3">
        <v>46073</v>
      </c>
      <c r="V1084" s="1" t="s">
        <v>39</v>
      </c>
      <c r="W1084" s="1"/>
      <c r="X1084" s="1" t="s">
        <v>1122</v>
      </c>
    </row>
    <row r="1085" spans="1:25" hidden="1">
      <c r="A1085" s="1" t="s">
        <v>26</v>
      </c>
      <c r="B1085" s="1" t="s">
        <v>1702</v>
      </c>
      <c r="C1085" s="52">
        <v>1307</v>
      </c>
      <c r="D1085" s="1" t="s">
        <v>151</v>
      </c>
      <c r="E1085" s="3">
        <v>46066</v>
      </c>
      <c r="F1085" s="12">
        <v>46066.469837962963</v>
      </c>
      <c r="G1085" s="12" t="str">
        <f t="shared" si="48"/>
        <v>FEBRERO</v>
      </c>
      <c r="H1085" s="1">
        <v>901561580</v>
      </c>
      <c r="I1085" s="1" t="s">
        <v>152</v>
      </c>
      <c r="J1085" s="35">
        <f t="shared" si="50"/>
        <v>1135690</v>
      </c>
      <c r="K1085" s="35">
        <v>215781.1</v>
      </c>
      <c r="L1085" s="35">
        <v>1351471.1</v>
      </c>
      <c r="M1085" s="1" t="s">
        <v>70</v>
      </c>
      <c r="N1085" s="3">
        <v>46079</v>
      </c>
      <c r="O1085" s="1">
        <f t="shared" si="49"/>
        <v>13</v>
      </c>
      <c r="P1085" s="1" t="s">
        <v>66</v>
      </c>
      <c r="Q1085" s="1">
        <v>2</v>
      </c>
      <c r="R1085" s="1"/>
      <c r="S1085" s="1"/>
      <c r="T1085" s="1"/>
      <c r="U1085" s="3">
        <v>46084</v>
      </c>
      <c r="V1085" s="1" t="s">
        <v>39</v>
      </c>
      <c r="W1085" s="1"/>
      <c r="X1085" s="1" t="s">
        <v>50</v>
      </c>
    </row>
    <row r="1086" spans="1:25" hidden="1">
      <c r="A1086" s="1" t="s">
        <v>26</v>
      </c>
      <c r="B1086" s="1" t="s">
        <v>1703</v>
      </c>
      <c r="C1086" s="52">
        <v>440599</v>
      </c>
      <c r="D1086" s="1" t="s">
        <v>317</v>
      </c>
      <c r="E1086" s="3">
        <v>46066</v>
      </c>
      <c r="F1086" s="12">
        <v>46066.44636574074</v>
      </c>
      <c r="G1086" s="12" t="str">
        <f t="shared" si="48"/>
        <v>FEBRERO</v>
      </c>
      <c r="H1086" s="1">
        <v>890903939</v>
      </c>
      <c r="I1086" s="1" t="s">
        <v>313</v>
      </c>
      <c r="J1086" s="35">
        <f t="shared" si="50"/>
        <v>40050</v>
      </c>
      <c r="K1086" s="35">
        <v>0</v>
      </c>
      <c r="L1086" s="35">
        <v>40050</v>
      </c>
      <c r="M1086" s="1" t="s">
        <v>70</v>
      </c>
      <c r="N1086" s="3">
        <v>46069</v>
      </c>
      <c r="O1086" s="1">
        <f t="shared" si="49"/>
        <v>3</v>
      </c>
      <c r="P1086" s="1" t="s">
        <v>66</v>
      </c>
      <c r="Q1086" s="1"/>
      <c r="R1086" s="1"/>
      <c r="S1086" s="1"/>
      <c r="T1086" s="1"/>
      <c r="U1086" s="3">
        <v>46083</v>
      </c>
      <c r="V1086" s="1" t="s">
        <v>39</v>
      </c>
      <c r="W1086" s="1"/>
      <c r="X1086" s="1" t="s">
        <v>1122</v>
      </c>
    </row>
    <row r="1087" spans="1:25" hidden="1">
      <c r="A1087" s="1" t="s">
        <v>26</v>
      </c>
      <c r="B1087" s="1" t="s">
        <v>1704</v>
      </c>
      <c r="C1087" s="52">
        <v>34006</v>
      </c>
      <c r="D1087" s="1" t="s">
        <v>376</v>
      </c>
      <c r="E1087" s="3">
        <v>46066</v>
      </c>
      <c r="F1087" s="12">
        <v>46066.400706018518</v>
      </c>
      <c r="G1087" s="12" t="str">
        <f t="shared" si="48"/>
        <v>FEBRERO</v>
      </c>
      <c r="H1087" s="1">
        <v>9522660</v>
      </c>
      <c r="I1087" s="1" t="s">
        <v>377</v>
      </c>
      <c r="J1087" s="35">
        <f t="shared" si="50"/>
        <v>1324369.74</v>
      </c>
      <c r="K1087" s="35">
        <v>251630.25</v>
      </c>
      <c r="L1087" s="35">
        <v>1575999.99</v>
      </c>
      <c r="M1087" s="1" t="s">
        <v>9455</v>
      </c>
      <c r="N1087" s="3">
        <v>46070</v>
      </c>
      <c r="O1087" s="1">
        <f t="shared" si="49"/>
        <v>4</v>
      </c>
      <c r="P1087" s="1" t="s">
        <v>66</v>
      </c>
      <c r="Q1087" s="1"/>
      <c r="R1087" s="1"/>
      <c r="S1087" s="1"/>
      <c r="T1087" s="1"/>
      <c r="U1087" s="3">
        <v>46073</v>
      </c>
      <c r="V1087" s="1" t="s">
        <v>39</v>
      </c>
      <c r="W1087" s="1"/>
      <c r="X1087" s="1" t="s">
        <v>1122</v>
      </c>
    </row>
    <row r="1088" spans="1:25" hidden="1">
      <c r="A1088" s="1" t="s">
        <v>26</v>
      </c>
      <c r="B1088" s="1" t="s">
        <v>1705</v>
      </c>
      <c r="C1088" s="52">
        <v>1472243</v>
      </c>
      <c r="D1088" s="1" t="s">
        <v>1541</v>
      </c>
      <c r="E1088" s="3">
        <v>46066</v>
      </c>
      <c r="F1088" s="12">
        <v>46066.390266203707</v>
      </c>
      <c r="G1088" s="12" t="str">
        <f t="shared" si="48"/>
        <v>FEBRERO</v>
      </c>
      <c r="H1088" s="1">
        <v>800242106</v>
      </c>
      <c r="I1088" s="1" t="s">
        <v>172</v>
      </c>
      <c r="J1088" s="35">
        <f t="shared" si="50"/>
        <v>470420.17</v>
      </c>
      <c r="K1088" s="35">
        <v>89379.83</v>
      </c>
      <c r="L1088" s="35">
        <v>559800</v>
      </c>
      <c r="M1088" s="1" t="s">
        <v>70</v>
      </c>
      <c r="N1088" s="3">
        <v>46070</v>
      </c>
      <c r="O1088" s="1">
        <f t="shared" si="49"/>
        <v>4</v>
      </c>
      <c r="P1088" s="1" t="s">
        <v>66</v>
      </c>
      <c r="Q1088" s="1"/>
      <c r="R1088" s="1"/>
      <c r="S1088" s="1"/>
      <c r="T1088" s="1"/>
      <c r="U1088" s="3">
        <v>46073</v>
      </c>
      <c r="V1088" s="1" t="s">
        <v>39</v>
      </c>
      <c r="W1088" s="1"/>
      <c r="X1088" s="1" t="s">
        <v>1122</v>
      </c>
    </row>
    <row r="1089" spans="1:24" hidden="1">
      <c r="A1089" s="1" t="s">
        <v>26</v>
      </c>
      <c r="B1089" s="1" t="s">
        <v>1706</v>
      </c>
      <c r="C1089" s="53">
        <v>5669</v>
      </c>
      <c r="D1089" s="1" t="s">
        <v>495</v>
      </c>
      <c r="E1089" s="3">
        <v>46066</v>
      </c>
      <c r="F1089" s="12">
        <v>46066.359942129631</v>
      </c>
      <c r="G1089" s="12" t="str">
        <f t="shared" si="48"/>
        <v>FEBRERO</v>
      </c>
      <c r="H1089" s="1">
        <v>901665174</v>
      </c>
      <c r="I1089" s="1" t="s">
        <v>496</v>
      </c>
      <c r="J1089" s="35">
        <f t="shared" si="50"/>
        <v>73109.240000000005</v>
      </c>
      <c r="K1089" s="35">
        <v>13890.76</v>
      </c>
      <c r="L1089" s="35">
        <v>87000</v>
      </c>
      <c r="M1089" s="1" t="s">
        <v>54</v>
      </c>
      <c r="N1089" s="3"/>
      <c r="O1089" s="1">
        <f t="shared" si="49"/>
        <v>0</v>
      </c>
      <c r="P1089" s="1"/>
      <c r="Q1089" s="1"/>
      <c r="R1089" s="1"/>
      <c r="S1089" s="1"/>
      <c r="T1089" s="1"/>
      <c r="U1089" s="3">
        <v>46073</v>
      </c>
      <c r="V1089" s="1" t="s">
        <v>39</v>
      </c>
      <c r="W1089" s="1"/>
      <c r="X1089" s="1"/>
    </row>
    <row r="1090" spans="1:24" hidden="1">
      <c r="A1090" s="1" t="s">
        <v>26</v>
      </c>
      <c r="B1090" s="1" t="s">
        <v>1707</v>
      </c>
      <c r="C1090" s="52">
        <v>5759</v>
      </c>
      <c r="D1090" s="1" t="s">
        <v>332</v>
      </c>
      <c r="E1090" s="3">
        <v>46066</v>
      </c>
      <c r="F1090" s="12">
        <v>46066.354849537034</v>
      </c>
      <c r="G1090" s="12" t="str">
        <f t="shared" ref="G1090:G1153" si="51">UPPER(TEXT(E1090, "MMMM"))</f>
        <v>FEBRERO</v>
      </c>
      <c r="H1090" s="1">
        <v>900519343</v>
      </c>
      <c r="I1090" s="1" t="s">
        <v>1708</v>
      </c>
      <c r="J1090" s="35">
        <f t="shared" si="50"/>
        <v>579000</v>
      </c>
      <c r="K1090" s="35">
        <v>0</v>
      </c>
      <c r="L1090" s="35">
        <v>579000</v>
      </c>
      <c r="M1090" s="1" t="s">
        <v>264</v>
      </c>
      <c r="N1090" s="3">
        <v>46072</v>
      </c>
      <c r="O1090" s="1">
        <f t="shared" ref="O1090:O1153" si="52">IFERROR(IF(-_xlfn.DAYS(E1090,N1090)&lt;0,0,-_xlfn.DAYS(E1090,N1090)), " - ")</f>
        <v>6</v>
      </c>
      <c r="P1090" s="1" t="s">
        <v>66</v>
      </c>
      <c r="Q1090" s="1"/>
      <c r="R1090" s="1"/>
      <c r="S1090" s="1"/>
      <c r="T1090" s="1"/>
      <c r="U1090" s="3">
        <v>46078</v>
      </c>
      <c r="V1090" s="1" t="s">
        <v>39</v>
      </c>
      <c r="W1090" s="1"/>
      <c r="X1090" s="1" t="s">
        <v>1258</v>
      </c>
    </row>
    <row r="1091" spans="1:24" hidden="1">
      <c r="A1091" s="1" t="s">
        <v>26</v>
      </c>
      <c r="B1091" s="1" t="s">
        <v>1709</v>
      </c>
      <c r="C1091" s="53">
        <v>5668</v>
      </c>
      <c r="D1091" s="1" t="s">
        <v>495</v>
      </c>
      <c r="E1091" s="3">
        <v>46066</v>
      </c>
      <c r="F1091" s="12">
        <v>46066.349050925928</v>
      </c>
      <c r="G1091" s="12" t="str">
        <f t="shared" si="51"/>
        <v>FEBRERO</v>
      </c>
      <c r="H1091" s="1">
        <v>901665174</v>
      </c>
      <c r="I1091" s="1" t="s">
        <v>496</v>
      </c>
      <c r="J1091" s="35">
        <f t="shared" ref="J1091:J1106" si="53">L1091-K1091</f>
        <v>56302.520000000004</v>
      </c>
      <c r="K1091" s="35">
        <v>10697.48</v>
      </c>
      <c r="L1091" s="35">
        <v>67000</v>
      </c>
      <c r="M1091" s="1" t="s">
        <v>54</v>
      </c>
      <c r="N1091" s="3"/>
      <c r="O1091" s="1">
        <f t="shared" si="52"/>
        <v>0</v>
      </c>
      <c r="P1091" s="1"/>
      <c r="Q1091" s="1"/>
      <c r="R1091" s="1"/>
      <c r="S1091" s="1"/>
      <c r="T1091" s="1"/>
      <c r="U1091" s="3">
        <v>46073</v>
      </c>
      <c r="V1091" s="1" t="s">
        <v>39</v>
      </c>
      <c r="W1091" s="1"/>
      <c r="X1091" s="1"/>
    </row>
    <row r="1092" spans="1:24" hidden="1">
      <c r="A1092" s="1" t="s">
        <v>26</v>
      </c>
      <c r="B1092" s="1" t="s">
        <v>1710</v>
      </c>
      <c r="C1092" s="52">
        <v>2861424</v>
      </c>
      <c r="D1092" s="1" t="s">
        <v>668</v>
      </c>
      <c r="E1092" s="3">
        <v>46066</v>
      </c>
      <c r="F1092" s="12">
        <v>46066.344444444447</v>
      </c>
      <c r="G1092" s="12" t="str">
        <f t="shared" si="51"/>
        <v>FEBRERO</v>
      </c>
      <c r="H1092" s="1">
        <v>860001697</v>
      </c>
      <c r="I1092" s="1" t="s">
        <v>669</v>
      </c>
      <c r="J1092" s="35">
        <f t="shared" si="53"/>
        <v>40050</v>
      </c>
      <c r="K1092" s="35">
        <v>0</v>
      </c>
      <c r="L1092" s="35">
        <v>40050</v>
      </c>
      <c r="M1092" s="1" t="s">
        <v>70</v>
      </c>
      <c r="N1092" s="3">
        <v>46070</v>
      </c>
      <c r="O1092" s="1">
        <f t="shared" si="52"/>
        <v>4</v>
      </c>
      <c r="P1092" s="1" t="s">
        <v>66</v>
      </c>
      <c r="Q1092" s="1"/>
      <c r="R1092" s="1"/>
      <c r="S1092" s="1"/>
      <c r="T1092" s="1"/>
      <c r="U1092" s="3">
        <v>46073</v>
      </c>
      <c r="V1092" s="1" t="s">
        <v>39</v>
      </c>
      <c r="W1092" s="1"/>
      <c r="X1092" s="1" t="s">
        <v>1122</v>
      </c>
    </row>
    <row r="1093" spans="1:24" hidden="1">
      <c r="A1093" s="1" t="s">
        <v>26</v>
      </c>
      <c r="B1093" s="1" t="s">
        <v>1711</v>
      </c>
      <c r="C1093" s="52">
        <v>1163</v>
      </c>
      <c r="D1093" s="1" t="s">
        <v>28</v>
      </c>
      <c r="E1093" s="3">
        <v>46066</v>
      </c>
      <c r="F1093" s="12">
        <v>46066.334143518521</v>
      </c>
      <c r="G1093" s="12" t="str">
        <f t="shared" si="51"/>
        <v>FEBRERO</v>
      </c>
      <c r="H1093" s="1">
        <v>901691937</v>
      </c>
      <c r="I1093" s="1" t="s">
        <v>607</v>
      </c>
      <c r="J1093" s="35">
        <f t="shared" si="53"/>
        <v>5966398</v>
      </c>
      <c r="K1093" s="35">
        <v>1133615.6200000001</v>
      </c>
      <c r="L1093" s="35">
        <v>7100013.6200000001</v>
      </c>
      <c r="M1093" s="1" t="s">
        <v>37</v>
      </c>
      <c r="N1093" s="3">
        <v>46070</v>
      </c>
      <c r="O1093" s="1">
        <f t="shared" si="52"/>
        <v>4</v>
      </c>
      <c r="P1093" s="1" t="s">
        <v>66</v>
      </c>
      <c r="Q1093" s="1"/>
      <c r="R1093" s="1"/>
      <c r="S1093" s="1"/>
      <c r="T1093" s="1"/>
      <c r="U1093" s="3">
        <v>46073</v>
      </c>
      <c r="V1093" s="1" t="s">
        <v>39</v>
      </c>
      <c r="W1093" s="1"/>
      <c r="X1093" s="1" t="s">
        <v>1122</v>
      </c>
    </row>
    <row r="1094" spans="1:24" hidden="1">
      <c r="A1094" s="1" t="s">
        <v>26</v>
      </c>
      <c r="B1094" s="1" t="s">
        <v>1712</v>
      </c>
      <c r="C1094" s="52">
        <v>344818</v>
      </c>
      <c r="D1094" s="1" t="s">
        <v>336</v>
      </c>
      <c r="E1094" s="3">
        <v>46066</v>
      </c>
      <c r="F1094" s="12">
        <v>46066.278229166666</v>
      </c>
      <c r="G1094" s="12" t="str">
        <f t="shared" si="51"/>
        <v>FEBRERO</v>
      </c>
      <c r="H1094" s="1">
        <v>800049074</v>
      </c>
      <c r="I1094" s="1" t="s">
        <v>337</v>
      </c>
      <c r="J1094" s="35">
        <f t="shared" si="53"/>
        <v>144926</v>
      </c>
      <c r="K1094" s="35">
        <v>27536</v>
      </c>
      <c r="L1094" s="35">
        <v>172462</v>
      </c>
      <c r="M1094" s="1" t="s">
        <v>70</v>
      </c>
      <c r="N1094" s="3">
        <v>46069</v>
      </c>
      <c r="O1094" s="1">
        <f t="shared" si="52"/>
        <v>3</v>
      </c>
      <c r="P1094" s="1" t="s">
        <v>66</v>
      </c>
      <c r="Q1094" s="1"/>
      <c r="R1094" s="1"/>
      <c r="S1094" s="1"/>
      <c r="T1094" s="1"/>
      <c r="U1094" s="3">
        <v>46071</v>
      </c>
      <c r="V1094" s="1" t="s">
        <v>39</v>
      </c>
      <c r="W1094" s="1"/>
      <c r="X1094" s="1" t="s">
        <v>1122</v>
      </c>
    </row>
    <row r="1095" spans="1:24" hidden="1">
      <c r="A1095" s="1" t="s">
        <v>736</v>
      </c>
      <c r="B1095" s="1" t="s">
        <v>1713</v>
      </c>
      <c r="C1095" s="52">
        <v>86162137</v>
      </c>
      <c r="D1095" s="1" t="s">
        <v>738</v>
      </c>
      <c r="E1095" s="3">
        <v>46067</v>
      </c>
      <c r="F1095" s="12">
        <v>46067.754027777781</v>
      </c>
      <c r="G1095" s="12" t="str">
        <f t="shared" si="51"/>
        <v>FEBRERO</v>
      </c>
      <c r="H1095" s="1">
        <v>900219834</v>
      </c>
      <c r="I1095" s="1" t="s">
        <v>739</v>
      </c>
      <c r="J1095" s="35">
        <f t="shared" si="53"/>
        <v>13500</v>
      </c>
      <c r="K1095" s="35">
        <v>0</v>
      </c>
      <c r="L1095" s="35">
        <v>13500</v>
      </c>
      <c r="M1095" s="1" t="s">
        <v>70</v>
      </c>
      <c r="N1095" s="3">
        <v>46070</v>
      </c>
      <c r="O1095" s="1">
        <f t="shared" si="52"/>
        <v>3</v>
      </c>
      <c r="P1095" s="1" t="s">
        <v>66</v>
      </c>
      <c r="Q1095" s="1"/>
      <c r="R1095" s="1"/>
      <c r="S1095" s="1"/>
      <c r="T1095" s="1"/>
      <c r="U1095" s="3">
        <v>46073</v>
      </c>
      <c r="V1095" s="1" t="s">
        <v>39</v>
      </c>
      <c r="W1095" s="1"/>
      <c r="X1095" s="1" t="s">
        <v>1122</v>
      </c>
    </row>
    <row r="1096" spans="1:24" hidden="1">
      <c r="A1096" s="1" t="s">
        <v>26</v>
      </c>
      <c r="B1096" s="1" t="s">
        <v>1714</v>
      </c>
      <c r="C1096" s="52">
        <v>14718</v>
      </c>
      <c r="D1096" s="1" t="s">
        <v>28</v>
      </c>
      <c r="E1096" s="3">
        <v>46067</v>
      </c>
      <c r="F1096" s="12">
        <v>46067.626342592594</v>
      </c>
      <c r="G1096" s="12" t="str">
        <f t="shared" si="51"/>
        <v>FEBRERO</v>
      </c>
      <c r="H1096" s="1">
        <v>8160370</v>
      </c>
      <c r="I1096" s="1" t="s">
        <v>529</v>
      </c>
      <c r="J1096" s="35">
        <f t="shared" si="53"/>
        <v>462184</v>
      </c>
      <c r="K1096" s="35">
        <v>87815</v>
      </c>
      <c r="L1096" s="35">
        <v>549999</v>
      </c>
      <c r="M1096" s="1" t="s">
        <v>65</v>
      </c>
      <c r="N1096" s="3">
        <v>46070</v>
      </c>
      <c r="O1096" s="1">
        <f t="shared" si="52"/>
        <v>3</v>
      </c>
      <c r="P1096" s="1" t="s">
        <v>90</v>
      </c>
      <c r="Q1096" s="1"/>
      <c r="R1096" s="1"/>
      <c r="S1096" s="1"/>
      <c r="T1096" s="1"/>
      <c r="U1096" s="3">
        <v>46071</v>
      </c>
      <c r="V1096" s="1" t="s">
        <v>39</v>
      </c>
      <c r="W1096" s="1"/>
      <c r="X1096" s="1" t="s">
        <v>1122</v>
      </c>
    </row>
    <row r="1097" spans="1:24" hidden="1">
      <c r="A1097" s="1" t="s">
        <v>26</v>
      </c>
      <c r="B1097" s="1" t="s">
        <v>1715</v>
      </c>
      <c r="C1097" s="52">
        <v>1585427</v>
      </c>
      <c r="D1097" s="1" t="s">
        <v>708</v>
      </c>
      <c r="E1097" s="3">
        <v>46067</v>
      </c>
      <c r="F1097" s="12">
        <v>46067.611956018518</v>
      </c>
      <c r="G1097" s="12" t="str">
        <f t="shared" si="51"/>
        <v>FEBRERO</v>
      </c>
      <c r="H1097" s="1">
        <v>900219834</v>
      </c>
      <c r="I1097" s="1" t="s">
        <v>739</v>
      </c>
      <c r="J1097" s="35">
        <f t="shared" si="53"/>
        <v>6722.6900000000005</v>
      </c>
      <c r="K1097" s="35">
        <v>1277.31</v>
      </c>
      <c r="L1097" s="35">
        <v>8000</v>
      </c>
      <c r="M1097" s="1" t="s">
        <v>70</v>
      </c>
      <c r="N1097" s="3">
        <v>46076</v>
      </c>
      <c r="O1097" s="1">
        <f t="shared" si="52"/>
        <v>9</v>
      </c>
      <c r="P1097" s="1" t="s">
        <v>66</v>
      </c>
      <c r="Q1097" s="1"/>
      <c r="R1097" s="1"/>
      <c r="S1097" s="1"/>
      <c r="T1097" s="1"/>
      <c r="U1097" s="3">
        <v>46083</v>
      </c>
      <c r="V1097" s="1" t="s">
        <v>39</v>
      </c>
      <c r="W1097" s="1"/>
      <c r="X1097" s="1" t="s">
        <v>1258</v>
      </c>
    </row>
    <row r="1098" spans="1:24" hidden="1">
      <c r="A1098" s="1" t="s">
        <v>736</v>
      </c>
      <c r="B1098" s="1" t="s">
        <v>1716</v>
      </c>
      <c r="C1098" s="52">
        <v>86114499</v>
      </c>
      <c r="D1098" s="1" t="s">
        <v>738</v>
      </c>
      <c r="E1098" s="3">
        <v>46067</v>
      </c>
      <c r="F1098" s="12">
        <v>46067.573518518519</v>
      </c>
      <c r="G1098" s="12" t="str">
        <f t="shared" si="51"/>
        <v>FEBRERO</v>
      </c>
      <c r="H1098" s="1">
        <v>900219834</v>
      </c>
      <c r="I1098" s="1" t="s">
        <v>739</v>
      </c>
      <c r="J1098" s="35">
        <f t="shared" si="53"/>
        <v>11600</v>
      </c>
      <c r="K1098" s="35">
        <v>0</v>
      </c>
      <c r="L1098" s="35">
        <v>11600</v>
      </c>
      <c r="M1098" s="1" t="s">
        <v>70</v>
      </c>
      <c r="N1098" s="3">
        <v>46070</v>
      </c>
      <c r="O1098" s="1">
        <f t="shared" si="52"/>
        <v>3</v>
      </c>
      <c r="P1098" s="1" t="s">
        <v>66</v>
      </c>
      <c r="Q1098" s="1"/>
      <c r="R1098" s="1"/>
      <c r="S1098" s="1"/>
      <c r="T1098" s="1"/>
      <c r="U1098" s="3">
        <v>46073</v>
      </c>
      <c r="V1098" s="1" t="s">
        <v>39</v>
      </c>
      <c r="W1098" s="1"/>
      <c r="X1098" s="1" t="s">
        <v>1122</v>
      </c>
    </row>
    <row r="1099" spans="1:24" hidden="1">
      <c r="A1099" s="1" t="s">
        <v>26</v>
      </c>
      <c r="B1099" s="1" t="s">
        <v>1717</v>
      </c>
      <c r="C1099" s="52">
        <v>564819</v>
      </c>
      <c r="D1099" s="1" t="s">
        <v>159</v>
      </c>
      <c r="E1099" s="3">
        <v>46067</v>
      </c>
      <c r="F1099" s="12">
        <v>46067.51054398148</v>
      </c>
      <c r="G1099" s="12" t="str">
        <f t="shared" si="51"/>
        <v>FEBRERO</v>
      </c>
      <c r="H1099" s="1">
        <v>890800788</v>
      </c>
      <c r="I1099" s="1" t="s">
        <v>160</v>
      </c>
      <c r="J1099" s="35">
        <f t="shared" si="53"/>
        <v>200660</v>
      </c>
      <c r="K1099" s="35">
        <v>38125</v>
      </c>
      <c r="L1099" s="35">
        <v>238785</v>
      </c>
      <c r="M1099" s="1" t="s">
        <v>70</v>
      </c>
      <c r="N1099" s="3">
        <v>46069</v>
      </c>
      <c r="O1099" s="1">
        <f t="shared" si="52"/>
        <v>2</v>
      </c>
      <c r="P1099" s="1" t="s">
        <v>66</v>
      </c>
      <c r="Q1099" s="1"/>
      <c r="R1099" s="1"/>
      <c r="S1099" s="1"/>
      <c r="T1099" s="1"/>
      <c r="U1099" s="3">
        <v>46071</v>
      </c>
      <c r="V1099" s="1" t="s">
        <v>39</v>
      </c>
      <c r="W1099" s="1"/>
      <c r="X1099" s="1" t="s">
        <v>1122</v>
      </c>
    </row>
    <row r="1100" spans="1:24" hidden="1">
      <c r="A1100" s="1" t="s">
        <v>26</v>
      </c>
      <c r="B1100" s="1" t="s">
        <v>1718</v>
      </c>
      <c r="C1100" s="52">
        <v>494</v>
      </c>
      <c r="D1100" s="1" t="s">
        <v>980</v>
      </c>
      <c r="E1100" s="3">
        <v>46067</v>
      </c>
      <c r="F1100" s="12">
        <v>46067.411377314813</v>
      </c>
      <c r="G1100" s="12" t="str">
        <f t="shared" si="51"/>
        <v>FEBRERO</v>
      </c>
      <c r="H1100" s="1">
        <v>811033997</v>
      </c>
      <c r="I1100" s="1" t="s">
        <v>981</v>
      </c>
      <c r="J1100" s="35">
        <f t="shared" si="53"/>
        <v>132456</v>
      </c>
      <c r="K1100" s="35">
        <v>25166.639999999999</v>
      </c>
      <c r="L1100" s="35">
        <v>157622.64000000001</v>
      </c>
      <c r="M1100" s="1" t="s">
        <v>9455</v>
      </c>
      <c r="N1100" s="3">
        <v>46076</v>
      </c>
      <c r="O1100" s="1">
        <f t="shared" si="52"/>
        <v>9</v>
      </c>
      <c r="P1100" s="1" t="s">
        <v>66</v>
      </c>
      <c r="Q1100" s="1"/>
      <c r="R1100" s="1"/>
      <c r="S1100" s="1"/>
      <c r="T1100" s="1"/>
      <c r="U1100" s="3">
        <v>46078</v>
      </c>
      <c r="V1100" s="1" t="s">
        <v>39</v>
      </c>
      <c r="W1100" s="1"/>
      <c r="X1100" s="1" t="s">
        <v>1258</v>
      </c>
    </row>
    <row r="1101" spans="1:24" hidden="1">
      <c r="A1101" s="1" t="s">
        <v>26</v>
      </c>
      <c r="B1101" s="1" t="s">
        <v>1719</v>
      </c>
      <c r="C1101" s="52">
        <v>507555808</v>
      </c>
      <c r="D1101" s="1" t="s">
        <v>930</v>
      </c>
      <c r="E1101" s="3">
        <v>46067</v>
      </c>
      <c r="F1101" s="12">
        <v>46067.103807870371</v>
      </c>
      <c r="G1101" s="12" t="str">
        <f t="shared" si="51"/>
        <v>FEBRERO</v>
      </c>
      <c r="H1101" s="1">
        <v>830122566</v>
      </c>
      <c r="I1101" s="1" t="s">
        <v>931</v>
      </c>
      <c r="J1101" s="35">
        <f t="shared" si="53"/>
        <v>2173111</v>
      </c>
      <c r="K1101" s="35">
        <v>411134</v>
      </c>
      <c r="L1101" s="35">
        <v>2584245</v>
      </c>
      <c r="M1101" s="1" t="s">
        <v>65</v>
      </c>
      <c r="N1101" s="3">
        <v>46070</v>
      </c>
      <c r="O1101" s="1">
        <f t="shared" si="52"/>
        <v>3</v>
      </c>
      <c r="P1101" s="1" t="s">
        <v>90</v>
      </c>
      <c r="Q1101" s="1"/>
      <c r="R1101" s="1"/>
      <c r="S1101" s="1"/>
      <c r="T1101" s="1"/>
      <c r="U1101" s="3">
        <v>46071</v>
      </c>
      <c r="V1101" s="1" t="s">
        <v>39</v>
      </c>
      <c r="W1101" s="1"/>
      <c r="X1101" s="1" t="s">
        <v>1122</v>
      </c>
    </row>
    <row r="1102" spans="1:24" hidden="1">
      <c r="A1102" s="1" t="s">
        <v>736</v>
      </c>
      <c r="B1102" s="1" t="s">
        <v>1720</v>
      </c>
      <c r="C1102" s="52">
        <v>86330512</v>
      </c>
      <c r="D1102" s="1" t="s">
        <v>738</v>
      </c>
      <c r="E1102" s="3">
        <v>46068</v>
      </c>
      <c r="F1102" s="12">
        <v>46068.806203703702</v>
      </c>
      <c r="G1102" s="12" t="str">
        <f t="shared" si="51"/>
        <v>FEBRERO</v>
      </c>
      <c r="H1102" s="1">
        <v>900219834</v>
      </c>
      <c r="I1102" s="1" t="s">
        <v>739</v>
      </c>
      <c r="J1102" s="35">
        <f t="shared" si="53"/>
        <v>18500</v>
      </c>
      <c r="K1102" s="35">
        <v>0</v>
      </c>
      <c r="L1102" s="35">
        <v>18500</v>
      </c>
      <c r="M1102" s="1" t="s">
        <v>70</v>
      </c>
      <c r="N1102" s="3">
        <v>46072</v>
      </c>
      <c r="O1102" s="1">
        <f t="shared" si="52"/>
        <v>4</v>
      </c>
      <c r="P1102" s="1" t="s">
        <v>66</v>
      </c>
      <c r="Q1102" s="1"/>
      <c r="R1102" s="1"/>
      <c r="S1102" s="1"/>
      <c r="T1102" s="1"/>
      <c r="U1102" s="3">
        <v>46073</v>
      </c>
      <c r="V1102" s="1" t="s">
        <v>39</v>
      </c>
      <c r="W1102" s="1"/>
      <c r="X1102" s="1" t="s">
        <v>1122</v>
      </c>
    </row>
    <row r="1103" spans="1:24" hidden="1">
      <c r="A1103" s="1" t="s">
        <v>736</v>
      </c>
      <c r="B1103" s="1" t="s">
        <v>1721</v>
      </c>
      <c r="C1103" s="52">
        <v>86283451</v>
      </c>
      <c r="D1103" s="1" t="s">
        <v>738</v>
      </c>
      <c r="E1103" s="3">
        <v>46068</v>
      </c>
      <c r="F1103" s="12">
        <v>46068.627847222226</v>
      </c>
      <c r="G1103" s="12" t="str">
        <f t="shared" si="51"/>
        <v>FEBRERO</v>
      </c>
      <c r="H1103" s="1">
        <v>900219834</v>
      </c>
      <c r="I1103" s="1" t="s">
        <v>739</v>
      </c>
      <c r="J1103" s="35">
        <f t="shared" si="53"/>
        <v>20200</v>
      </c>
      <c r="K1103" s="35">
        <v>0</v>
      </c>
      <c r="L1103" s="35">
        <v>20200</v>
      </c>
      <c r="M1103" s="1" t="s">
        <v>70</v>
      </c>
      <c r="N1103" s="3">
        <v>46070</v>
      </c>
      <c r="O1103" s="1">
        <f t="shared" si="52"/>
        <v>2</v>
      </c>
      <c r="P1103" s="1" t="s">
        <v>66</v>
      </c>
      <c r="Q1103" s="1"/>
      <c r="R1103" s="1"/>
      <c r="S1103" s="1"/>
      <c r="T1103" s="1"/>
      <c r="U1103" s="3">
        <v>46073</v>
      </c>
      <c r="V1103" s="1" t="s">
        <v>39</v>
      </c>
      <c r="W1103" s="1"/>
      <c r="X1103" s="1" t="s">
        <v>1122</v>
      </c>
    </row>
    <row r="1104" spans="1:24" hidden="1">
      <c r="A1104" s="1" t="s">
        <v>736</v>
      </c>
      <c r="B1104" s="1" t="s">
        <v>1722</v>
      </c>
      <c r="C1104" s="52">
        <v>86273142</v>
      </c>
      <c r="D1104" s="1" t="s">
        <v>738</v>
      </c>
      <c r="E1104" s="3">
        <v>46068</v>
      </c>
      <c r="F1104" s="12">
        <v>46068.589386574073</v>
      </c>
      <c r="G1104" s="12" t="str">
        <f t="shared" si="51"/>
        <v>FEBRERO</v>
      </c>
      <c r="H1104" s="1">
        <v>900219834</v>
      </c>
      <c r="I1104" s="1" t="s">
        <v>739</v>
      </c>
      <c r="J1104" s="35">
        <f t="shared" si="53"/>
        <v>18500</v>
      </c>
      <c r="K1104" s="35">
        <v>0</v>
      </c>
      <c r="L1104" s="35">
        <v>18500</v>
      </c>
      <c r="M1104" s="1" t="s">
        <v>70</v>
      </c>
      <c r="N1104" s="3">
        <v>46072</v>
      </c>
      <c r="O1104" s="1">
        <f t="shared" si="52"/>
        <v>4</v>
      </c>
      <c r="P1104" s="1" t="s">
        <v>66</v>
      </c>
      <c r="Q1104" s="1"/>
      <c r="R1104" s="1"/>
      <c r="S1104" s="1"/>
      <c r="T1104" s="1"/>
      <c r="U1104" s="3">
        <v>46073</v>
      </c>
      <c r="V1104" s="1" t="s">
        <v>39</v>
      </c>
      <c r="W1104" s="1"/>
      <c r="X1104" s="1" t="s">
        <v>1122</v>
      </c>
    </row>
    <row r="1105" spans="1:24" hidden="1">
      <c r="A1105" s="1" t="s">
        <v>736</v>
      </c>
      <c r="B1105" s="1" t="s">
        <v>1723</v>
      </c>
      <c r="C1105" s="52">
        <v>86216687</v>
      </c>
      <c r="D1105" s="1" t="s">
        <v>738</v>
      </c>
      <c r="E1105" s="3">
        <v>46068</v>
      </c>
      <c r="F1105" s="12">
        <v>46068.285162037035</v>
      </c>
      <c r="G1105" s="12" t="str">
        <f t="shared" si="51"/>
        <v>FEBRERO</v>
      </c>
      <c r="H1105" s="1">
        <v>900219834</v>
      </c>
      <c r="I1105" s="1" t="s">
        <v>739</v>
      </c>
      <c r="J1105" s="35">
        <f t="shared" si="53"/>
        <v>26300</v>
      </c>
      <c r="K1105" s="35">
        <v>0</v>
      </c>
      <c r="L1105" s="35">
        <v>26300</v>
      </c>
      <c r="M1105" s="1" t="s">
        <v>70</v>
      </c>
      <c r="N1105" s="3">
        <v>46070</v>
      </c>
      <c r="O1105" s="1">
        <f t="shared" si="52"/>
        <v>2</v>
      </c>
      <c r="P1105" s="1" t="s">
        <v>66</v>
      </c>
      <c r="Q1105" s="1"/>
      <c r="R1105" s="1"/>
      <c r="S1105" s="1"/>
      <c r="T1105" s="1"/>
      <c r="U1105" s="3">
        <v>46073</v>
      </c>
      <c r="V1105" s="1" t="s">
        <v>39</v>
      </c>
      <c r="W1105" s="1"/>
      <c r="X1105" s="1" t="s">
        <v>1122</v>
      </c>
    </row>
    <row r="1106" spans="1:24" hidden="1">
      <c r="A1106" s="1" t="s">
        <v>26</v>
      </c>
      <c r="B1106" s="1" t="s">
        <v>1724</v>
      </c>
      <c r="C1106" s="52">
        <v>1317</v>
      </c>
      <c r="D1106" s="1" t="s">
        <v>209</v>
      </c>
      <c r="E1106" s="3">
        <v>46069</v>
      </c>
      <c r="F1106" s="12">
        <v>46069.762627314813</v>
      </c>
      <c r="G1106" s="12" t="str">
        <f t="shared" si="51"/>
        <v>FEBRERO</v>
      </c>
      <c r="H1106" s="1">
        <v>900949189</v>
      </c>
      <c r="I1106" s="1" t="s">
        <v>210</v>
      </c>
      <c r="J1106" s="35">
        <f t="shared" si="53"/>
        <v>5728320</v>
      </c>
      <c r="K1106" s="35">
        <v>0</v>
      </c>
      <c r="L1106" s="35">
        <v>5728320</v>
      </c>
      <c r="M1106" s="1" t="s">
        <v>58</v>
      </c>
      <c r="N1106" s="3">
        <v>46084</v>
      </c>
      <c r="O1106" s="1">
        <f t="shared" si="52"/>
        <v>15</v>
      </c>
      <c r="P1106" s="1" t="s">
        <v>66</v>
      </c>
      <c r="Q1106" s="1"/>
      <c r="R1106" s="1"/>
      <c r="S1106" s="1"/>
      <c r="T1106" s="1"/>
      <c r="U1106" s="3">
        <v>46086</v>
      </c>
      <c r="V1106" s="1" t="s">
        <v>39</v>
      </c>
      <c r="W1106" s="1"/>
      <c r="X1106" s="1" t="s">
        <v>50</v>
      </c>
    </row>
    <row r="1107" spans="1:24" hidden="1">
      <c r="A1107" s="1" t="s">
        <v>26</v>
      </c>
      <c r="B1107" s="1" t="s">
        <v>1725</v>
      </c>
      <c r="C1107" s="52">
        <v>132</v>
      </c>
      <c r="D1107" s="1" t="s">
        <v>648</v>
      </c>
      <c r="E1107" s="3">
        <v>46069</v>
      </c>
      <c r="F1107" s="12">
        <v>46069.826886574076</v>
      </c>
      <c r="G1107" s="12" t="str">
        <f t="shared" si="51"/>
        <v>FEBRERO</v>
      </c>
      <c r="H1107" s="1">
        <v>15442838</v>
      </c>
      <c r="I1107" s="1" t="s">
        <v>649</v>
      </c>
      <c r="J1107" s="35">
        <f>L1107-K1106</f>
        <v>841568</v>
      </c>
      <c r="K1107" s="35">
        <v>134368</v>
      </c>
      <c r="L1107" s="35">
        <v>841568</v>
      </c>
      <c r="M1107" s="1" t="s">
        <v>58</v>
      </c>
      <c r="N1107" s="3">
        <v>46071</v>
      </c>
      <c r="O1107" s="1">
        <f t="shared" si="52"/>
        <v>2</v>
      </c>
      <c r="P1107" s="1" t="s">
        <v>66</v>
      </c>
      <c r="Q1107" s="1"/>
      <c r="R1107" s="1"/>
      <c r="S1107" s="1"/>
      <c r="T1107" s="1"/>
      <c r="U1107" s="3">
        <v>46073</v>
      </c>
      <c r="V1107" s="1" t="s">
        <v>39</v>
      </c>
      <c r="W1107" s="1"/>
      <c r="X1107" s="1" t="s">
        <v>1122</v>
      </c>
    </row>
    <row r="1108" spans="1:24" hidden="1">
      <c r="A1108" s="1" t="s">
        <v>26</v>
      </c>
      <c r="B1108" s="1" t="s">
        <v>1726</v>
      </c>
      <c r="C1108" s="52">
        <v>724491</v>
      </c>
      <c r="D1108" s="1" t="s">
        <v>817</v>
      </c>
      <c r="E1108" s="3">
        <v>46069</v>
      </c>
      <c r="F1108" s="12">
        <v>46069.783171296294</v>
      </c>
      <c r="G1108" s="12" t="str">
        <f t="shared" si="51"/>
        <v>FEBRERO</v>
      </c>
      <c r="H1108" s="1">
        <v>890915475</v>
      </c>
      <c r="I1108" s="1" t="s">
        <v>818</v>
      </c>
      <c r="J1108" s="35">
        <f>L1108-K1107</f>
        <v>-80960.800000000003</v>
      </c>
      <c r="K1108" s="35">
        <v>8527.2000000000007</v>
      </c>
      <c r="L1108" s="35">
        <v>53407.199999999997</v>
      </c>
      <c r="M1108" s="1" t="s">
        <v>70</v>
      </c>
      <c r="N1108" s="3">
        <v>46070</v>
      </c>
      <c r="O1108" s="1">
        <f t="shared" si="52"/>
        <v>1</v>
      </c>
      <c r="P1108" s="1" t="s">
        <v>66</v>
      </c>
      <c r="Q1108" s="1"/>
      <c r="R1108" s="1"/>
      <c r="S1108" s="1"/>
      <c r="T1108" s="1"/>
      <c r="U1108" s="3">
        <v>46071</v>
      </c>
      <c r="V1108" s="1" t="s">
        <v>39</v>
      </c>
      <c r="W1108" s="1"/>
      <c r="X1108" s="1" t="s">
        <v>1122</v>
      </c>
    </row>
    <row r="1109" spans="1:24" hidden="1">
      <c r="A1109" s="1" t="s">
        <v>26</v>
      </c>
      <c r="B1109" s="1" t="s">
        <v>1727</v>
      </c>
      <c r="C1109" s="52">
        <v>1012173</v>
      </c>
      <c r="D1109" s="1" t="s">
        <v>138</v>
      </c>
      <c r="E1109" s="3">
        <v>46069</v>
      </c>
      <c r="F1109" s="12">
        <v>46069.814085648148</v>
      </c>
      <c r="G1109" s="12" t="str">
        <f t="shared" si="51"/>
        <v>FEBRERO</v>
      </c>
      <c r="H1109" s="1">
        <v>860016640</v>
      </c>
      <c r="I1109" s="1" t="s">
        <v>139</v>
      </c>
      <c r="J1109" s="35">
        <f t="shared" ref="J1109:J1172" si="54">L1109-K1109</f>
        <v>1469995</v>
      </c>
      <c r="K1109" s="35">
        <v>0</v>
      </c>
      <c r="L1109" s="35">
        <v>1469995</v>
      </c>
      <c r="M1109" s="1" t="s">
        <v>70</v>
      </c>
      <c r="N1109" s="3">
        <v>46072</v>
      </c>
      <c r="O1109" s="1">
        <f t="shared" si="52"/>
        <v>3</v>
      </c>
      <c r="P1109" s="1" t="s">
        <v>66</v>
      </c>
      <c r="Q1109" s="1"/>
      <c r="R1109" s="1"/>
      <c r="S1109" s="1"/>
      <c r="T1109" s="1"/>
      <c r="U1109" s="3">
        <v>46073</v>
      </c>
      <c r="V1109" s="1" t="s">
        <v>39</v>
      </c>
      <c r="W1109" s="1"/>
      <c r="X1109" s="1" t="s">
        <v>1122</v>
      </c>
    </row>
    <row r="1110" spans="1:24" hidden="1">
      <c r="A1110" s="1" t="s">
        <v>26</v>
      </c>
      <c r="B1110" s="1" t="s">
        <v>1728</v>
      </c>
      <c r="C1110" s="52">
        <v>7021</v>
      </c>
      <c r="D1110" s="1" t="s">
        <v>1729</v>
      </c>
      <c r="E1110" s="3">
        <v>46069</v>
      </c>
      <c r="F1110" s="12">
        <v>46069.690243055556</v>
      </c>
      <c r="G1110" s="12" t="str">
        <f t="shared" si="51"/>
        <v>FEBRERO</v>
      </c>
      <c r="H1110" s="1">
        <v>811033997</v>
      </c>
      <c r="I1110" s="1" t="s">
        <v>981</v>
      </c>
      <c r="J1110" s="35">
        <f t="shared" si="54"/>
        <v>170990</v>
      </c>
      <c r="K1110" s="35">
        <v>32488.1</v>
      </c>
      <c r="L1110" s="35">
        <v>203478.1</v>
      </c>
      <c r="M1110" s="1" t="s">
        <v>9455</v>
      </c>
      <c r="N1110" s="3">
        <v>46076</v>
      </c>
      <c r="O1110" s="1">
        <f t="shared" si="52"/>
        <v>7</v>
      </c>
      <c r="P1110" s="1" t="s">
        <v>66</v>
      </c>
      <c r="Q1110" s="1"/>
      <c r="R1110" s="3"/>
      <c r="S1110" s="1"/>
      <c r="T1110" s="1"/>
      <c r="U1110" s="3">
        <v>46078</v>
      </c>
      <c r="V1110" s="1" t="s">
        <v>39</v>
      </c>
      <c r="W1110" s="1"/>
      <c r="X1110" s="1" t="s">
        <v>1258</v>
      </c>
    </row>
    <row r="1111" spans="1:24" hidden="1">
      <c r="A1111" s="1" t="s">
        <v>26</v>
      </c>
      <c r="B1111" s="1" t="s">
        <v>1730</v>
      </c>
      <c r="C1111" s="52">
        <v>9474</v>
      </c>
      <c r="D1111" s="1" t="s">
        <v>28</v>
      </c>
      <c r="E1111" s="3">
        <v>46069</v>
      </c>
      <c r="F1111" s="12">
        <v>46069.64435185185</v>
      </c>
      <c r="G1111" s="12" t="str">
        <f t="shared" si="51"/>
        <v>FEBRERO</v>
      </c>
      <c r="H1111" s="1">
        <v>900103086</v>
      </c>
      <c r="I1111" s="1" t="s">
        <v>1731</v>
      </c>
      <c r="J1111" s="35">
        <f t="shared" si="54"/>
        <v>4750000</v>
      </c>
      <c r="K1111" s="35">
        <v>902500</v>
      </c>
      <c r="L1111" s="35">
        <v>5652500</v>
      </c>
      <c r="M1111" s="1" t="s">
        <v>264</v>
      </c>
      <c r="N1111" s="3">
        <v>46076</v>
      </c>
      <c r="O1111" s="1">
        <f t="shared" si="52"/>
        <v>7</v>
      </c>
      <c r="P1111" s="1" t="s">
        <v>66</v>
      </c>
      <c r="Q1111" s="1"/>
      <c r="R1111" s="1"/>
      <c r="S1111" s="1"/>
      <c r="T1111" s="1"/>
      <c r="U1111" s="3">
        <v>46084</v>
      </c>
      <c r="V1111" s="1" t="s">
        <v>39</v>
      </c>
      <c r="W1111" s="1"/>
      <c r="X1111" s="1" t="s">
        <v>1258</v>
      </c>
    </row>
    <row r="1112" spans="1:24" hidden="1">
      <c r="A1112" s="1" t="s">
        <v>26</v>
      </c>
      <c r="B1112" s="1" t="s">
        <v>1732</v>
      </c>
      <c r="C1112" s="52">
        <v>345075</v>
      </c>
      <c r="D1112" s="1" t="s">
        <v>336</v>
      </c>
      <c r="E1112" s="3">
        <v>46069</v>
      </c>
      <c r="F1112" s="12">
        <v>46069.681377314817</v>
      </c>
      <c r="G1112" s="12" t="str">
        <f t="shared" si="51"/>
        <v>FEBRERO</v>
      </c>
      <c r="H1112" s="1">
        <v>800049074</v>
      </c>
      <c r="I1112" s="1" t="s">
        <v>337</v>
      </c>
      <c r="J1112" s="35">
        <f t="shared" si="54"/>
        <v>45146</v>
      </c>
      <c r="K1112" s="35">
        <v>8578</v>
      </c>
      <c r="L1112" s="35">
        <v>53724</v>
      </c>
      <c r="M1112" s="1" t="s">
        <v>70</v>
      </c>
      <c r="N1112" s="3">
        <v>46070</v>
      </c>
      <c r="O1112" s="1">
        <f t="shared" si="52"/>
        <v>1</v>
      </c>
      <c r="P1112" s="1" t="s">
        <v>66</v>
      </c>
      <c r="Q1112" s="1"/>
      <c r="R1112" s="1"/>
      <c r="S1112" s="1"/>
      <c r="T1112" s="1"/>
      <c r="U1112" s="3">
        <v>46071</v>
      </c>
      <c r="V1112" s="1" t="s">
        <v>39</v>
      </c>
      <c r="W1112" s="1"/>
      <c r="X1112" s="1" t="s">
        <v>1122</v>
      </c>
    </row>
    <row r="1113" spans="1:24" hidden="1">
      <c r="A1113" s="1" t="s">
        <v>26</v>
      </c>
      <c r="B1113" s="1" t="s">
        <v>1733</v>
      </c>
      <c r="C1113" s="52">
        <v>345077</v>
      </c>
      <c r="D1113" s="1" t="s">
        <v>336</v>
      </c>
      <c r="E1113" s="3">
        <v>46069</v>
      </c>
      <c r="F1113" s="12">
        <v>46069.681423611109</v>
      </c>
      <c r="G1113" s="12" t="str">
        <f t="shared" si="51"/>
        <v>FEBRERO</v>
      </c>
      <c r="H1113" s="1">
        <v>800049074</v>
      </c>
      <c r="I1113" s="1" t="s">
        <v>337</v>
      </c>
      <c r="J1113" s="35">
        <f t="shared" si="54"/>
        <v>834873</v>
      </c>
      <c r="K1113" s="35">
        <v>147973</v>
      </c>
      <c r="L1113" s="35">
        <v>982846</v>
      </c>
      <c r="M1113" s="1" t="s">
        <v>70</v>
      </c>
      <c r="N1113" s="3">
        <v>46077</v>
      </c>
      <c r="O1113" s="1">
        <f t="shared" si="52"/>
        <v>8</v>
      </c>
      <c r="P1113" s="1" t="s">
        <v>66</v>
      </c>
      <c r="Q1113" s="1"/>
      <c r="R1113" s="1"/>
      <c r="S1113" s="1"/>
      <c r="T1113" s="1"/>
      <c r="U1113" s="3">
        <v>46084</v>
      </c>
      <c r="V1113" s="1" t="s">
        <v>39</v>
      </c>
      <c r="W1113" s="1"/>
      <c r="X1113" s="1" t="s">
        <v>1258</v>
      </c>
    </row>
    <row r="1114" spans="1:24" hidden="1">
      <c r="A1114" s="1" t="s">
        <v>26</v>
      </c>
      <c r="B1114" s="1" t="s">
        <v>1734</v>
      </c>
      <c r="C1114" s="52">
        <v>6168</v>
      </c>
      <c r="D1114" s="1"/>
      <c r="E1114" s="3">
        <v>46069</v>
      </c>
      <c r="F1114" s="12">
        <v>46069.860034722224</v>
      </c>
      <c r="G1114" s="12" t="str">
        <f t="shared" si="51"/>
        <v>FEBRERO</v>
      </c>
      <c r="H1114" s="1">
        <v>32150739</v>
      </c>
      <c r="I1114" s="1" t="s">
        <v>400</v>
      </c>
      <c r="J1114" s="35">
        <f t="shared" si="54"/>
        <v>660000</v>
      </c>
      <c r="K1114" s="35">
        <v>0</v>
      </c>
      <c r="L1114" s="35">
        <v>660000</v>
      </c>
      <c r="M1114" s="1" t="s">
        <v>199</v>
      </c>
      <c r="N1114" s="3">
        <v>46072</v>
      </c>
      <c r="O1114" s="1">
        <f t="shared" si="52"/>
        <v>3</v>
      </c>
      <c r="P1114" s="1" t="s">
        <v>66</v>
      </c>
      <c r="Q1114" s="1"/>
      <c r="R1114" s="1"/>
      <c r="S1114" s="1"/>
      <c r="T1114" s="1"/>
      <c r="U1114" s="3"/>
      <c r="V1114" s="1"/>
      <c r="W1114" s="1"/>
      <c r="X1114" s="1" t="s">
        <v>1122</v>
      </c>
    </row>
    <row r="1115" spans="1:24" hidden="1">
      <c r="A1115" s="1" t="s">
        <v>26</v>
      </c>
      <c r="B1115" s="1" t="s">
        <v>1735</v>
      </c>
      <c r="C1115" s="52">
        <v>168092</v>
      </c>
      <c r="D1115" s="1" t="s">
        <v>1083</v>
      </c>
      <c r="E1115" s="3">
        <v>46069</v>
      </c>
      <c r="F1115" s="12">
        <v>46069.745659722219</v>
      </c>
      <c r="G1115" s="12" t="str">
        <f t="shared" si="51"/>
        <v>FEBRERO</v>
      </c>
      <c r="H1115" s="1">
        <v>860000018</v>
      </c>
      <c r="I1115" s="1" t="s">
        <v>1084</v>
      </c>
      <c r="J1115" s="35">
        <f t="shared" si="54"/>
        <v>385915.96</v>
      </c>
      <c r="K1115" s="35">
        <v>62855.040000000001</v>
      </c>
      <c r="L1115" s="35">
        <v>448771</v>
      </c>
      <c r="M1115" s="1" t="s">
        <v>70</v>
      </c>
      <c r="N1115" s="3">
        <v>46071</v>
      </c>
      <c r="O1115" s="1">
        <f t="shared" si="52"/>
        <v>2</v>
      </c>
      <c r="P1115" s="1" t="s">
        <v>66</v>
      </c>
      <c r="Q1115" s="1"/>
      <c r="R1115" s="1"/>
      <c r="S1115" s="1"/>
      <c r="T1115" s="1"/>
      <c r="U1115" s="3">
        <v>46073</v>
      </c>
      <c r="V1115" s="1" t="s">
        <v>39</v>
      </c>
      <c r="W1115" s="1"/>
      <c r="X1115" s="1" t="s">
        <v>1122</v>
      </c>
    </row>
    <row r="1116" spans="1:24" hidden="1">
      <c r="A1116" s="1" t="s">
        <v>26</v>
      </c>
      <c r="B1116" s="1" t="s">
        <v>1736</v>
      </c>
      <c r="C1116" s="52">
        <v>168093</v>
      </c>
      <c r="D1116" s="1" t="s">
        <v>1083</v>
      </c>
      <c r="E1116" s="3">
        <v>46069</v>
      </c>
      <c r="F1116" s="12">
        <v>46069.744780092595</v>
      </c>
      <c r="G1116" s="12" t="str">
        <f t="shared" si="51"/>
        <v>FEBRERO</v>
      </c>
      <c r="H1116" s="1">
        <v>860000018</v>
      </c>
      <c r="I1116" s="1" t="s">
        <v>1084</v>
      </c>
      <c r="J1116" s="35">
        <f t="shared" si="54"/>
        <v>615012.96</v>
      </c>
      <c r="K1116" s="35">
        <v>107638.04</v>
      </c>
      <c r="L1116" s="35">
        <v>722651</v>
      </c>
      <c r="M1116" s="1" t="s">
        <v>70</v>
      </c>
      <c r="N1116" s="3">
        <v>46078</v>
      </c>
      <c r="O1116" s="1">
        <f t="shared" si="52"/>
        <v>9</v>
      </c>
      <c r="P1116" s="1" t="s">
        <v>66</v>
      </c>
      <c r="Q1116" s="1"/>
      <c r="R1116" s="1"/>
      <c r="S1116" s="1"/>
      <c r="T1116" s="1"/>
      <c r="U1116" s="3">
        <v>46086</v>
      </c>
      <c r="V1116" s="1" t="s">
        <v>39</v>
      </c>
      <c r="W1116" s="1"/>
      <c r="X1116" s="1" t="s">
        <v>1258</v>
      </c>
    </row>
    <row r="1117" spans="1:24" hidden="1">
      <c r="A1117" s="1" t="s">
        <v>82</v>
      </c>
      <c r="B1117" s="1" t="s">
        <v>1737</v>
      </c>
      <c r="C1117" s="52">
        <v>42722</v>
      </c>
      <c r="D1117" s="1" t="s">
        <v>119</v>
      </c>
      <c r="E1117" s="3">
        <v>46069</v>
      </c>
      <c r="F1117" s="12">
        <v>46069.73128472222</v>
      </c>
      <c r="G1117" s="12" t="str">
        <f t="shared" si="51"/>
        <v>FEBRERO</v>
      </c>
      <c r="H1117" s="1">
        <v>800106404</v>
      </c>
      <c r="I1117" s="1" t="s">
        <v>369</v>
      </c>
      <c r="J1117" s="35">
        <f t="shared" si="54"/>
        <v>237250</v>
      </c>
      <c r="K1117" s="35">
        <v>0</v>
      </c>
      <c r="L1117" s="35">
        <v>237250</v>
      </c>
      <c r="M1117" s="1" t="s">
        <v>128</v>
      </c>
      <c r="N1117" s="3">
        <v>46085</v>
      </c>
      <c r="O1117" s="1">
        <f t="shared" si="52"/>
        <v>16</v>
      </c>
      <c r="P1117" s="1" t="s">
        <v>1330</v>
      </c>
      <c r="Q1117" s="1"/>
      <c r="R1117" s="1"/>
      <c r="S1117" s="1"/>
      <c r="T1117" s="1"/>
      <c r="U1117" s="3">
        <v>46086</v>
      </c>
      <c r="V1117" s="1" t="s">
        <v>39</v>
      </c>
      <c r="W1117" s="1"/>
      <c r="X1117" s="1" t="s">
        <v>50</v>
      </c>
    </row>
    <row r="1118" spans="1:24" hidden="1">
      <c r="A1118" s="1" t="s">
        <v>26</v>
      </c>
      <c r="B1118" s="1" t="s">
        <v>1738</v>
      </c>
      <c r="C1118" s="52">
        <v>69694</v>
      </c>
      <c r="D1118" s="1" t="s">
        <v>476</v>
      </c>
      <c r="E1118" s="3">
        <v>46069</v>
      </c>
      <c r="F1118" s="12">
        <v>46069.710439814815</v>
      </c>
      <c r="G1118" s="12" t="str">
        <f t="shared" si="51"/>
        <v>FEBRERO</v>
      </c>
      <c r="H1118" s="1">
        <v>811001497</v>
      </c>
      <c r="I1118" s="1" t="s">
        <v>477</v>
      </c>
      <c r="J1118" s="35">
        <f t="shared" si="54"/>
        <v>12802375</v>
      </c>
      <c r="K1118" s="35">
        <v>0</v>
      </c>
      <c r="L1118" s="35">
        <v>12802375</v>
      </c>
      <c r="M1118" s="1" t="s">
        <v>58</v>
      </c>
      <c r="N1118" s="3">
        <v>46086</v>
      </c>
      <c r="O1118" s="1">
        <f t="shared" si="52"/>
        <v>17</v>
      </c>
      <c r="P1118" s="1" t="s">
        <v>1686</v>
      </c>
      <c r="Q1118" s="1"/>
      <c r="R1118" s="1"/>
      <c r="S1118" s="1"/>
      <c r="T1118" s="1"/>
      <c r="U1118" s="3">
        <v>46092</v>
      </c>
      <c r="V1118" s="1" t="s">
        <v>39</v>
      </c>
      <c r="W1118" s="1"/>
      <c r="X1118" s="1" t="s">
        <v>50</v>
      </c>
    </row>
    <row r="1119" spans="1:24" hidden="1">
      <c r="A1119" s="1" t="s">
        <v>26</v>
      </c>
      <c r="B1119" s="1" t="s">
        <v>1739</v>
      </c>
      <c r="C1119" s="52">
        <v>3424949</v>
      </c>
      <c r="D1119" s="1" t="s">
        <v>220</v>
      </c>
      <c r="E1119" s="3">
        <v>46069</v>
      </c>
      <c r="F1119" s="12">
        <v>46069.575358796297</v>
      </c>
      <c r="G1119" s="12" t="str">
        <f t="shared" si="51"/>
        <v>FEBRERO</v>
      </c>
      <c r="H1119" s="1">
        <v>890903790</v>
      </c>
      <c r="I1119" s="1" t="s">
        <v>218</v>
      </c>
      <c r="J1119" s="35">
        <f t="shared" si="54"/>
        <v>7832626</v>
      </c>
      <c r="K1119" s="35">
        <v>0</v>
      </c>
      <c r="L1119" s="35">
        <v>7832626</v>
      </c>
      <c r="M1119" s="1" t="s">
        <v>128</v>
      </c>
      <c r="N1119" s="3">
        <v>46076</v>
      </c>
      <c r="O1119" s="1">
        <f t="shared" si="52"/>
        <v>7</v>
      </c>
      <c r="P1119" s="1" t="s">
        <v>1740</v>
      </c>
      <c r="Q1119" s="1"/>
      <c r="R1119" s="1"/>
      <c r="S1119" s="1"/>
      <c r="T1119" s="1"/>
      <c r="U1119" s="3">
        <v>46078</v>
      </c>
      <c r="V1119" s="1" t="s">
        <v>39</v>
      </c>
      <c r="W1119" s="1"/>
      <c r="X1119" s="1" t="s">
        <v>1258</v>
      </c>
    </row>
    <row r="1120" spans="1:24" hidden="1">
      <c r="A1120" s="1" t="s">
        <v>26</v>
      </c>
      <c r="B1120" s="1" t="s">
        <v>1741</v>
      </c>
      <c r="C1120" s="52">
        <v>6905</v>
      </c>
      <c r="D1120" s="1" t="s">
        <v>492</v>
      </c>
      <c r="E1120" s="3">
        <v>46069</v>
      </c>
      <c r="F1120" s="12">
        <v>46069.655578703707</v>
      </c>
      <c r="G1120" s="12" t="str">
        <f t="shared" si="51"/>
        <v>FEBRERO</v>
      </c>
      <c r="H1120" s="1">
        <v>901282287</v>
      </c>
      <c r="I1120" s="1" t="s">
        <v>493</v>
      </c>
      <c r="J1120" s="35">
        <f t="shared" si="54"/>
        <v>50000</v>
      </c>
      <c r="K1120" s="35">
        <v>9500</v>
      </c>
      <c r="L1120" s="35">
        <v>59500</v>
      </c>
      <c r="M1120" s="1" t="s">
        <v>65</v>
      </c>
      <c r="N1120" s="3">
        <v>46071</v>
      </c>
      <c r="O1120" s="1">
        <f t="shared" si="52"/>
        <v>2</v>
      </c>
      <c r="P1120" s="1" t="s">
        <v>90</v>
      </c>
      <c r="Q1120" s="1"/>
      <c r="R1120" s="1"/>
      <c r="S1120" s="1"/>
      <c r="T1120" s="1"/>
      <c r="U1120" s="3">
        <v>46071</v>
      </c>
      <c r="V1120" s="1" t="s">
        <v>39</v>
      </c>
      <c r="W1120" s="1"/>
      <c r="X1120" s="1" t="s">
        <v>1122</v>
      </c>
    </row>
    <row r="1121" spans="1:24" hidden="1">
      <c r="A1121" s="1" t="s">
        <v>26</v>
      </c>
      <c r="B1121" s="1" t="s">
        <v>1742</v>
      </c>
      <c r="C1121" s="52">
        <v>168035</v>
      </c>
      <c r="D1121" s="1" t="s">
        <v>1083</v>
      </c>
      <c r="E1121" s="3">
        <v>46069</v>
      </c>
      <c r="F1121" s="12">
        <v>46069.586064814815</v>
      </c>
      <c r="G1121" s="12" t="str">
        <f t="shared" si="51"/>
        <v>FEBRERO</v>
      </c>
      <c r="H1121" s="1">
        <v>860000018</v>
      </c>
      <c r="I1121" s="1" t="s">
        <v>1084</v>
      </c>
      <c r="J1121" s="35">
        <f t="shared" si="54"/>
        <v>391915.96</v>
      </c>
      <c r="K1121" s="35">
        <v>63995.040000000001</v>
      </c>
      <c r="L1121" s="35">
        <v>455911</v>
      </c>
      <c r="M1121" s="1" t="s">
        <v>70</v>
      </c>
      <c r="N1121" s="3">
        <v>46071</v>
      </c>
      <c r="O1121" s="1">
        <f t="shared" si="52"/>
        <v>2</v>
      </c>
      <c r="P1121" s="1" t="s">
        <v>66</v>
      </c>
      <c r="Q1121" s="1"/>
      <c r="R1121" s="1"/>
      <c r="S1121" s="1"/>
      <c r="T1121" s="1"/>
      <c r="U1121" s="3">
        <v>46073</v>
      </c>
      <c r="V1121" s="1" t="s">
        <v>39</v>
      </c>
      <c r="W1121" s="1"/>
      <c r="X1121" s="1" t="s">
        <v>1122</v>
      </c>
    </row>
    <row r="1122" spans="1:24" hidden="1">
      <c r="A1122" s="1" t="s">
        <v>26</v>
      </c>
      <c r="B1122" s="1" t="s">
        <v>1743</v>
      </c>
      <c r="C1122" s="52">
        <v>1311</v>
      </c>
      <c r="D1122" s="1" t="s">
        <v>151</v>
      </c>
      <c r="E1122" s="3">
        <v>46069</v>
      </c>
      <c r="F1122" s="12">
        <v>46069.50509259259</v>
      </c>
      <c r="G1122" s="12" t="str">
        <f t="shared" si="51"/>
        <v>FEBRERO</v>
      </c>
      <c r="H1122" s="1">
        <v>901561580</v>
      </c>
      <c r="I1122" s="1" t="s">
        <v>152</v>
      </c>
      <c r="J1122" s="35">
        <f t="shared" si="54"/>
        <v>1500399.4899999998</v>
      </c>
      <c r="K1122" s="35">
        <v>285075.90000000002</v>
      </c>
      <c r="L1122" s="35">
        <v>1785475.39</v>
      </c>
      <c r="M1122" s="1" t="s">
        <v>70</v>
      </c>
      <c r="N1122" s="3">
        <v>46070</v>
      </c>
      <c r="O1122" s="1">
        <f t="shared" si="52"/>
        <v>1</v>
      </c>
      <c r="P1122" s="1" t="s">
        <v>66</v>
      </c>
      <c r="Q1122" s="1"/>
      <c r="R1122" s="1"/>
      <c r="S1122" s="1"/>
      <c r="T1122" s="1"/>
      <c r="U1122" s="3">
        <v>46078</v>
      </c>
      <c r="V1122" s="1" t="s">
        <v>39</v>
      </c>
      <c r="W1122" s="1"/>
      <c r="X1122" s="1" t="s">
        <v>1122</v>
      </c>
    </row>
    <row r="1123" spans="1:24" hidden="1">
      <c r="A1123" s="1" t="s">
        <v>26</v>
      </c>
      <c r="B1123" s="1" t="s">
        <v>1744</v>
      </c>
      <c r="C1123" s="52">
        <v>78056</v>
      </c>
      <c r="D1123" s="1" t="s">
        <v>1745</v>
      </c>
      <c r="E1123" s="3">
        <v>46069</v>
      </c>
      <c r="F1123" s="12">
        <v>46069.447916666664</v>
      </c>
      <c r="G1123" s="12" t="str">
        <f t="shared" si="51"/>
        <v>FEBRERO</v>
      </c>
      <c r="H1123" s="1">
        <v>890900161</v>
      </c>
      <c r="I1123" s="1" t="s">
        <v>1746</v>
      </c>
      <c r="J1123" s="35">
        <f t="shared" si="54"/>
        <v>7425693</v>
      </c>
      <c r="K1123" s="35">
        <v>1410882</v>
      </c>
      <c r="L1123" s="35">
        <v>8836575</v>
      </c>
      <c r="M1123" s="1" t="s">
        <v>58</v>
      </c>
      <c r="N1123" s="3">
        <v>46120</v>
      </c>
      <c r="O1123" s="1">
        <f t="shared" si="52"/>
        <v>51</v>
      </c>
      <c r="P1123" s="1" t="s">
        <v>3068</v>
      </c>
      <c r="Q1123" s="1"/>
      <c r="R1123" s="1"/>
      <c r="S1123" s="1"/>
      <c r="T1123" s="1"/>
      <c r="U1123" s="3">
        <v>46121</v>
      </c>
      <c r="V1123" s="1" t="s">
        <v>39</v>
      </c>
      <c r="W1123" s="1"/>
      <c r="X1123" s="1" t="s">
        <v>50</v>
      </c>
    </row>
    <row r="1124" spans="1:24" hidden="1">
      <c r="A1124" s="1" t="s">
        <v>26</v>
      </c>
      <c r="B1124" s="1" t="s">
        <v>1747</v>
      </c>
      <c r="C1124" s="52">
        <v>17459</v>
      </c>
      <c r="D1124" s="1" t="s">
        <v>518</v>
      </c>
      <c r="E1124" s="3">
        <v>46069</v>
      </c>
      <c r="F1124" s="12">
        <v>46069.487604166665</v>
      </c>
      <c r="G1124" s="12" t="str">
        <f t="shared" si="51"/>
        <v>FEBRERO</v>
      </c>
      <c r="H1124" s="1">
        <v>830085391</v>
      </c>
      <c r="I1124" s="1" t="s">
        <v>519</v>
      </c>
      <c r="J1124" s="35">
        <f t="shared" si="54"/>
        <v>5075000</v>
      </c>
      <c r="K1124" s="35">
        <v>964250</v>
      </c>
      <c r="L1124" s="35">
        <v>6039250</v>
      </c>
      <c r="M1124" s="1" t="s">
        <v>9455</v>
      </c>
      <c r="N1124" s="3">
        <v>46071</v>
      </c>
      <c r="O1124" s="1">
        <f t="shared" si="52"/>
        <v>2</v>
      </c>
      <c r="P1124" s="1" t="s">
        <v>66</v>
      </c>
      <c r="Q1124" s="1"/>
      <c r="R1124" s="1"/>
      <c r="S1124" s="1"/>
      <c r="T1124" s="1"/>
      <c r="U1124" s="3">
        <v>46073</v>
      </c>
      <c r="V1124" s="1" t="s">
        <v>39</v>
      </c>
      <c r="W1124" s="1"/>
      <c r="X1124" s="1" t="s">
        <v>1122</v>
      </c>
    </row>
    <row r="1125" spans="1:24" hidden="1">
      <c r="A1125" s="1" t="s">
        <v>26</v>
      </c>
      <c r="B1125" s="1" t="s">
        <v>1748</v>
      </c>
      <c r="C1125" s="52">
        <v>1310</v>
      </c>
      <c r="D1125" s="1" t="s">
        <v>151</v>
      </c>
      <c r="E1125" s="3">
        <v>46069</v>
      </c>
      <c r="F1125" s="12">
        <v>46069.418113425927</v>
      </c>
      <c r="G1125" s="12" t="str">
        <f t="shared" si="51"/>
        <v>FEBRERO</v>
      </c>
      <c r="H1125" s="1">
        <v>901561580</v>
      </c>
      <c r="I1125" s="1" t="s">
        <v>152</v>
      </c>
      <c r="J1125" s="35">
        <f t="shared" si="54"/>
        <v>1364865</v>
      </c>
      <c r="K1125" s="35">
        <v>259324.35</v>
      </c>
      <c r="L1125" s="35">
        <v>1624189.35</v>
      </c>
      <c r="M1125" s="1" t="s">
        <v>70</v>
      </c>
      <c r="N1125" s="3">
        <v>46070</v>
      </c>
      <c r="O1125" s="1">
        <f t="shared" si="52"/>
        <v>1</v>
      </c>
      <c r="P1125" s="1" t="s">
        <v>66</v>
      </c>
      <c r="Q1125" s="1"/>
      <c r="R1125" s="1"/>
      <c r="S1125" s="1"/>
      <c r="T1125" s="1"/>
      <c r="U1125" s="3">
        <v>46078</v>
      </c>
      <c r="V1125" s="1" t="s">
        <v>39</v>
      </c>
      <c r="W1125" s="1"/>
      <c r="X1125" s="1" t="s">
        <v>1122</v>
      </c>
    </row>
    <row r="1126" spans="1:24" hidden="1">
      <c r="A1126" s="1" t="s">
        <v>26</v>
      </c>
      <c r="B1126" s="1" t="s">
        <v>1749</v>
      </c>
      <c r="C1126" s="52">
        <v>344978</v>
      </c>
      <c r="D1126" s="1" t="s">
        <v>336</v>
      </c>
      <c r="E1126" s="3">
        <v>46069</v>
      </c>
      <c r="F1126" s="12">
        <v>46069.334097222221</v>
      </c>
      <c r="G1126" s="12" t="str">
        <f t="shared" si="51"/>
        <v>FEBRERO</v>
      </c>
      <c r="H1126" s="1">
        <v>800049074</v>
      </c>
      <c r="I1126" s="1" t="s">
        <v>337</v>
      </c>
      <c r="J1126" s="35">
        <f t="shared" si="54"/>
        <v>456590</v>
      </c>
      <c r="K1126" s="35">
        <v>86752</v>
      </c>
      <c r="L1126" s="35">
        <v>543342</v>
      </c>
      <c r="M1126" s="1" t="s">
        <v>70</v>
      </c>
      <c r="N1126" s="3">
        <v>46071</v>
      </c>
      <c r="O1126" s="1">
        <f t="shared" si="52"/>
        <v>2</v>
      </c>
      <c r="P1126" s="1" t="s">
        <v>66</v>
      </c>
      <c r="Q1126" s="1"/>
      <c r="R1126" s="1"/>
      <c r="S1126" s="1"/>
      <c r="T1126" s="1"/>
      <c r="U1126" s="3">
        <v>46073</v>
      </c>
      <c r="V1126" s="1" t="s">
        <v>39</v>
      </c>
      <c r="W1126" s="1"/>
      <c r="X1126" s="1" t="s">
        <v>1122</v>
      </c>
    </row>
    <row r="1127" spans="1:24" hidden="1">
      <c r="A1127" s="1" t="s">
        <v>26</v>
      </c>
      <c r="B1127" s="1" t="s">
        <v>1750</v>
      </c>
      <c r="C1127" s="52">
        <v>168022</v>
      </c>
      <c r="D1127" s="1" t="s">
        <v>1083</v>
      </c>
      <c r="E1127" s="3">
        <v>46069</v>
      </c>
      <c r="F1127" s="12">
        <v>46069.502754629626</v>
      </c>
      <c r="G1127" s="12" t="str">
        <f t="shared" si="51"/>
        <v>FEBRERO</v>
      </c>
      <c r="H1127" s="1">
        <v>860000018</v>
      </c>
      <c r="I1127" s="1" t="s">
        <v>1084</v>
      </c>
      <c r="J1127" s="35">
        <f t="shared" si="54"/>
        <v>451915.96</v>
      </c>
      <c r="K1127" s="35">
        <v>75395.039999999994</v>
      </c>
      <c r="L1127" s="35">
        <v>527311</v>
      </c>
      <c r="M1127" s="1" t="s">
        <v>70</v>
      </c>
      <c r="N1127" s="3">
        <v>46070</v>
      </c>
      <c r="O1127" s="1">
        <f t="shared" si="52"/>
        <v>1</v>
      </c>
      <c r="P1127" s="1" t="s">
        <v>66</v>
      </c>
      <c r="Q1127" s="1"/>
      <c r="R1127" s="1"/>
      <c r="S1127" s="1"/>
      <c r="T1127" s="1"/>
      <c r="U1127" s="3">
        <v>46073</v>
      </c>
      <c r="V1127" s="1" t="s">
        <v>39</v>
      </c>
      <c r="W1127" s="1"/>
      <c r="X1127" s="1" t="s">
        <v>1122</v>
      </c>
    </row>
    <row r="1128" spans="1:24" hidden="1">
      <c r="A1128" s="1" t="s">
        <v>26</v>
      </c>
      <c r="B1128" s="1" t="s">
        <v>1751</v>
      </c>
      <c r="C1128" s="52">
        <v>1314</v>
      </c>
      <c r="D1128" s="1" t="s">
        <v>151</v>
      </c>
      <c r="E1128" s="3">
        <v>46070</v>
      </c>
      <c r="F1128" s="12">
        <v>46070.493541666663</v>
      </c>
      <c r="G1128" s="12" t="str">
        <f t="shared" si="51"/>
        <v>FEBRERO</v>
      </c>
      <c r="H1128" s="1">
        <v>901561580</v>
      </c>
      <c r="I1128" s="1" t="s">
        <v>152</v>
      </c>
      <c r="J1128" s="35">
        <f t="shared" si="54"/>
        <v>265205.16000000003</v>
      </c>
      <c r="K1128" s="35">
        <v>50388.98</v>
      </c>
      <c r="L1128" s="35">
        <v>315594.14</v>
      </c>
      <c r="M1128" s="1" t="s">
        <v>70</v>
      </c>
      <c r="N1128" s="3">
        <v>46071</v>
      </c>
      <c r="O1128" s="1">
        <f t="shared" si="52"/>
        <v>1</v>
      </c>
      <c r="P1128" s="1" t="s">
        <v>66</v>
      </c>
      <c r="Q1128" s="1"/>
      <c r="R1128" s="1"/>
      <c r="S1128" s="1"/>
      <c r="T1128" s="1"/>
      <c r="U1128" s="3">
        <v>46078</v>
      </c>
      <c r="V1128" s="1" t="s">
        <v>39</v>
      </c>
      <c r="W1128" s="1"/>
      <c r="X1128" s="1" t="s">
        <v>1122</v>
      </c>
    </row>
    <row r="1129" spans="1:24" hidden="1">
      <c r="A1129" s="1" t="s">
        <v>26</v>
      </c>
      <c r="B1129" s="1" t="s">
        <v>1752</v>
      </c>
      <c r="C1129" s="52">
        <v>657</v>
      </c>
      <c r="D1129" s="1" t="s">
        <v>1753</v>
      </c>
      <c r="E1129" s="3">
        <v>46070</v>
      </c>
      <c r="F1129" s="12">
        <v>46070.680023148147</v>
      </c>
      <c r="G1129" s="12" t="str">
        <f t="shared" si="51"/>
        <v>FEBRERO</v>
      </c>
      <c r="H1129" s="1">
        <v>901567357</v>
      </c>
      <c r="I1129" s="1" t="s">
        <v>1754</v>
      </c>
      <c r="J1129" s="35">
        <f t="shared" si="54"/>
        <v>578245.44999999995</v>
      </c>
      <c r="K1129" s="35">
        <v>109866.55</v>
      </c>
      <c r="L1129" s="35">
        <v>688112</v>
      </c>
      <c r="M1129" s="1" t="s">
        <v>37</v>
      </c>
      <c r="N1129" s="3">
        <v>46078</v>
      </c>
      <c r="O1129" s="1">
        <f t="shared" si="52"/>
        <v>8</v>
      </c>
      <c r="P1129" s="1" t="s">
        <v>66</v>
      </c>
      <c r="Q1129" s="1"/>
      <c r="R1129" s="1"/>
      <c r="S1129" s="1"/>
      <c r="T1129" s="1"/>
      <c r="U1129" s="3">
        <v>46083</v>
      </c>
      <c r="V1129" s="1" t="s">
        <v>39</v>
      </c>
      <c r="W1129" s="1"/>
      <c r="X1129" s="1" t="s">
        <v>1258</v>
      </c>
    </row>
    <row r="1130" spans="1:24" hidden="1">
      <c r="A1130" s="1" t="s">
        <v>26</v>
      </c>
      <c r="B1130" s="1" t="s">
        <v>1755</v>
      </c>
      <c r="C1130" s="52">
        <v>297362</v>
      </c>
      <c r="D1130" s="1" t="s">
        <v>28</v>
      </c>
      <c r="E1130" s="3">
        <v>46070</v>
      </c>
      <c r="F1130" s="12">
        <v>46070.459004629629</v>
      </c>
      <c r="G1130" s="12" t="str">
        <f t="shared" si="51"/>
        <v>FEBRERO</v>
      </c>
      <c r="H1130" s="1">
        <v>811021363</v>
      </c>
      <c r="I1130" s="1" t="s">
        <v>64</v>
      </c>
      <c r="J1130" s="35">
        <f t="shared" si="54"/>
        <v>3279507</v>
      </c>
      <c r="K1130" s="35">
        <v>623106.32999999996</v>
      </c>
      <c r="L1130" s="35">
        <v>3902613.33</v>
      </c>
      <c r="M1130" s="1" t="s">
        <v>65</v>
      </c>
      <c r="N1130" s="3">
        <v>46073</v>
      </c>
      <c r="O1130" s="1">
        <f t="shared" si="52"/>
        <v>3</v>
      </c>
      <c r="P1130" s="1" t="s">
        <v>66</v>
      </c>
      <c r="Q1130" s="1"/>
      <c r="R1130" s="1"/>
      <c r="S1130" s="1"/>
      <c r="T1130" s="1"/>
      <c r="U1130" s="3">
        <v>46078</v>
      </c>
      <c r="V1130" s="1" t="s">
        <v>39</v>
      </c>
      <c r="W1130" s="1"/>
      <c r="X1130" s="1" t="s">
        <v>1122</v>
      </c>
    </row>
    <row r="1131" spans="1:24" hidden="1">
      <c r="A1131" s="1" t="s">
        <v>26</v>
      </c>
      <c r="B1131" s="1" t="s">
        <v>1756</v>
      </c>
      <c r="C1131" s="52">
        <v>1402</v>
      </c>
      <c r="D1131" s="1" t="s">
        <v>28</v>
      </c>
      <c r="E1131" s="3">
        <v>46070</v>
      </c>
      <c r="F1131" s="12">
        <v>46070.466909722221</v>
      </c>
      <c r="G1131" s="12" t="str">
        <f t="shared" si="51"/>
        <v>FEBRERO</v>
      </c>
      <c r="H1131" s="1">
        <v>901950863</v>
      </c>
      <c r="I1131" s="1" t="s">
        <v>549</v>
      </c>
      <c r="J1131" s="35">
        <f t="shared" si="54"/>
        <v>865000</v>
      </c>
      <c r="K1131" s="35">
        <v>164350</v>
      </c>
      <c r="L1131" s="35">
        <v>1029350</v>
      </c>
      <c r="M1131" s="1" t="s">
        <v>9455</v>
      </c>
      <c r="N1131" s="3">
        <v>46076</v>
      </c>
      <c r="O1131" s="1">
        <f t="shared" si="52"/>
        <v>6</v>
      </c>
      <c r="P1131" s="1" t="s">
        <v>66</v>
      </c>
      <c r="Q1131" s="1"/>
      <c r="R1131" s="1"/>
      <c r="S1131" s="1"/>
      <c r="T1131" s="1"/>
      <c r="U1131" s="3">
        <v>46078</v>
      </c>
      <c r="V1131" s="1" t="s">
        <v>39</v>
      </c>
      <c r="W1131" s="1"/>
      <c r="X1131" s="1" t="s">
        <v>1258</v>
      </c>
    </row>
    <row r="1132" spans="1:24" hidden="1">
      <c r="A1132" s="1" t="s">
        <v>26</v>
      </c>
      <c r="B1132" s="1" t="s">
        <v>1757</v>
      </c>
      <c r="C1132" s="52">
        <v>18775</v>
      </c>
      <c r="D1132" s="1" t="s">
        <v>566</v>
      </c>
      <c r="E1132" s="3">
        <v>46070</v>
      </c>
      <c r="F1132" s="12">
        <v>46070.377870370372</v>
      </c>
      <c r="G1132" s="12" t="str">
        <f t="shared" si="51"/>
        <v>FEBRERO</v>
      </c>
      <c r="H1132" s="1">
        <v>900237741</v>
      </c>
      <c r="I1132" s="1" t="s">
        <v>567</v>
      </c>
      <c r="J1132" s="35">
        <f t="shared" si="54"/>
        <v>56000</v>
      </c>
      <c r="K1132" s="35">
        <v>10640</v>
      </c>
      <c r="L1132" s="35">
        <v>66640</v>
      </c>
      <c r="M1132" s="1" t="s">
        <v>70</v>
      </c>
      <c r="N1132" s="3">
        <v>46076</v>
      </c>
      <c r="O1132" s="1">
        <f t="shared" si="52"/>
        <v>6</v>
      </c>
      <c r="P1132" s="1" t="s">
        <v>66</v>
      </c>
      <c r="Q1132" s="1"/>
      <c r="R1132" s="1"/>
      <c r="S1132" s="1"/>
      <c r="T1132" s="1"/>
      <c r="U1132" s="3"/>
      <c r="V1132" s="1"/>
      <c r="W1132" s="1"/>
      <c r="X1132" s="1" t="s">
        <v>1258</v>
      </c>
    </row>
    <row r="1133" spans="1:24" hidden="1">
      <c r="A1133" s="1" t="s">
        <v>26</v>
      </c>
      <c r="B1133" s="1" t="s">
        <v>1758</v>
      </c>
      <c r="C1133" s="52">
        <v>6189</v>
      </c>
      <c r="D1133" s="1"/>
      <c r="E1133" s="3">
        <v>46070</v>
      </c>
      <c r="F1133" s="12">
        <v>46070.913611111115</v>
      </c>
      <c r="G1133" s="12" t="str">
        <f t="shared" si="51"/>
        <v>FEBRERO</v>
      </c>
      <c r="H1133" s="1">
        <v>32150739</v>
      </c>
      <c r="I1133" s="1" t="s">
        <v>400</v>
      </c>
      <c r="J1133" s="35">
        <f t="shared" si="54"/>
        <v>595500</v>
      </c>
      <c r="K1133" s="35">
        <v>0</v>
      </c>
      <c r="L1133" s="35">
        <v>595500</v>
      </c>
      <c r="M1133" s="1" t="s">
        <v>199</v>
      </c>
      <c r="N1133" s="3">
        <v>46072</v>
      </c>
      <c r="O1133" s="1">
        <f t="shared" si="52"/>
        <v>2</v>
      </c>
      <c r="P1133" s="1" t="s">
        <v>66</v>
      </c>
      <c r="Q1133" s="1"/>
      <c r="R1133" s="1"/>
      <c r="S1133" s="1"/>
      <c r="T1133" s="1"/>
      <c r="U1133" s="3">
        <v>46073</v>
      </c>
      <c r="V1133" s="1" t="s">
        <v>39</v>
      </c>
      <c r="W1133" s="1"/>
      <c r="X1133" s="1" t="s">
        <v>1122</v>
      </c>
    </row>
    <row r="1134" spans="1:24" hidden="1">
      <c r="A1134" s="1" t="s">
        <v>82</v>
      </c>
      <c r="B1134" s="1" t="s">
        <v>1759</v>
      </c>
      <c r="C1134" s="52">
        <v>997</v>
      </c>
      <c r="D1134" s="1" t="s">
        <v>1760</v>
      </c>
      <c r="E1134" s="3">
        <v>46070</v>
      </c>
      <c r="F1134" s="12">
        <v>46070.760462962964</v>
      </c>
      <c r="G1134" s="12" t="str">
        <f t="shared" si="51"/>
        <v>FEBRERO</v>
      </c>
      <c r="H1134" s="1">
        <v>900655384</v>
      </c>
      <c r="I1134" s="1" t="s">
        <v>1501</v>
      </c>
      <c r="J1134" s="35">
        <f t="shared" si="54"/>
        <v>20974800</v>
      </c>
      <c r="K1134" s="35">
        <v>3985212</v>
      </c>
      <c r="L1134" s="35">
        <v>24960012</v>
      </c>
      <c r="M1134" s="1" t="s">
        <v>110</v>
      </c>
      <c r="N1134" s="3">
        <v>46074</v>
      </c>
      <c r="O1134" s="1">
        <f t="shared" si="52"/>
        <v>4</v>
      </c>
      <c r="P1134" s="1"/>
      <c r="Q1134" s="1"/>
      <c r="R1134" s="1"/>
      <c r="S1134" s="1"/>
      <c r="T1134" s="1"/>
      <c r="U1134" s="3"/>
      <c r="V1134" s="1"/>
      <c r="W1134" s="1"/>
      <c r="X1134" s="1"/>
    </row>
    <row r="1135" spans="1:24" hidden="1">
      <c r="A1135" s="1" t="s">
        <v>26</v>
      </c>
      <c r="B1135" s="1" t="s">
        <v>1761</v>
      </c>
      <c r="C1135" s="52">
        <v>168296</v>
      </c>
      <c r="D1135" s="1" t="s">
        <v>1083</v>
      </c>
      <c r="E1135" s="3">
        <v>46070</v>
      </c>
      <c r="F1135" s="12">
        <v>46070.750879629632</v>
      </c>
      <c r="G1135" s="12" t="str">
        <f t="shared" si="51"/>
        <v>FEBRERO</v>
      </c>
      <c r="H1135" s="1">
        <v>860000018</v>
      </c>
      <c r="I1135" s="1" t="s">
        <v>1084</v>
      </c>
      <c r="J1135" s="35">
        <f t="shared" si="54"/>
        <v>1226890.76</v>
      </c>
      <c r="K1135" s="35">
        <v>233109.24</v>
      </c>
      <c r="L1135" s="35">
        <v>1460000</v>
      </c>
      <c r="M1135" s="1" t="s">
        <v>70</v>
      </c>
      <c r="N1135" s="3">
        <v>46073</v>
      </c>
      <c r="O1135" s="1">
        <f t="shared" si="52"/>
        <v>3</v>
      </c>
      <c r="P1135" s="1" t="s">
        <v>66</v>
      </c>
      <c r="Q1135" s="1"/>
      <c r="R1135" s="1"/>
      <c r="S1135" s="1"/>
      <c r="T1135" s="1"/>
      <c r="U1135" s="3">
        <v>46083</v>
      </c>
      <c r="V1135" s="1" t="s">
        <v>39</v>
      </c>
      <c r="W1135" s="1"/>
      <c r="X1135" s="1" t="s">
        <v>1122</v>
      </c>
    </row>
    <row r="1136" spans="1:24" hidden="1">
      <c r="A1136" s="1" t="s">
        <v>82</v>
      </c>
      <c r="B1136" s="1" t="s">
        <v>1762</v>
      </c>
      <c r="C1136" s="52">
        <v>382503500</v>
      </c>
      <c r="D1136" s="1"/>
      <c r="E1136" s="3">
        <v>46070</v>
      </c>
      <c r="F1136" s="12">
        <v>46070.699791666666</v>
      </c>
      <c r="G1136" s="12" t="str">
        <f t="shared" si="51"/>
        <v>FEBRERO</v>
      </c>
      <c r="H1136" s="1">
        <v>860000018</v>
      </c>
      <c r="I1136" s="1" t="s">
        <v>1084</v>
      </c>
      <c r="J1136" s="35">
        <f t="shared" si="54"/>
        <v>586911.96</v>
      </c>
      <c r="K1136" s="35">
        <v>102299.04</v>
      </c>
      <c r="L1136" s="35">
        <v>689211</v>
      </c>
      <c r="M1136" s="1" t="s">
        <v>110</v>
      </c>
      <c r="N1136" s="3">
        <v>46074</v>
      </c>
      <c r="O1136" s="1">
        <f t="shared" si="52"/>
        <v>4</v>
      </c>
      <c r="P1136" s="1"/>
      <c r="Q1136" s="1"/>
      <c r="R1136" s="1"/>
      <c r="S1136" s="1"/>
      <c r="T1136" s="1"/>
      <c r="U1136" s="3"/>
      <c r="V1136" s="1"/>
      <c r="W1136" s="1"/>
      <c r="X1136" s="1"/>
    </row>
    <row r="1137" spans="1:24" hidden="1">
      <c r="A1137" s="1" t="s">
        <v>26</v>
      </c>
      <c r="B1137" s="1" t="s">
        <v>1763</v>
      </c>
      <c r="C1137" s="52">
        <v>168135</v>
      </c>
      <c r="D1137" s="1" t="s">
        <v>1083</v>
      </c>
      <c r="E1137" s="3">
        <v>46070</v>
      </c>
      <c r="F1137" s="12">
        <v>46070.438935185186</v>
      </c>
      <c r="G1137" s="12" t="str">
        <f t="shared" si="51"/>
        <v>FEBRERO</v>
      </c>
      <c r="H1137" s="1">
        <v>860000018</v>
      </c>
      <c r="I1137" s="1" t="s">
        <v>1084</v>
      </c>
      <c r="J1137" s="35">
        <f t="shared" si="54"/>
        <v>586911.96</v>
      </c>
      <c r="K1137" s="35">
        <v>102299.04</v>
      </c>
      <c r="L1137" s="35">
        <v>689211</v>
      </c>
      <c r="M1137" s="1" t="s">
        <v>110</v>
      </c>
      <c r="N1137" s="3">
        <v>46074</v>
      </c>
      <c r="O1137" s="1">
        <f t="shared" si="52"/>
        <v>4</v>
      </c>
      <c r="P1137" s="1"/>
      <c r="Q1137" s="1"/>
      <c r="R1137" s="1"/>
      <c r="S1137" s="1"/>
      <c r="T1137" s="1"/>
      <c r="U1137" s="3"/>
      <c r="V1137" s="1"/>
      <c r="W1137" s="1"/>
      <c r="X1137" s="1"/>
    </row>
    <row r="1138" spans="1:24" hidden="1">
      <c r="A1138" s="1" t="s">
        <v>26</v>
      </c>
      <c r="B1138" s="1" t="s">
        <v>1764</v>
      </c>
      <c r="C1138" s="52">
        <v>12604</v>
      </c>
      <c r="D1138" s="1" t="s">
        <v>28</v>
      </c>
      <c r="E1138" s="3">
        <v>46070</v>
      </c>
      <c r="F1138" s="12">
        <v>46070.635601851849</v>
      </c>
      <c r="G1138" s="12" t="str">
        <f t="shared" si="51"/>
        <v>FEBRERO</v>
      </c>
      <c r="H1138" s="1">
        <v>900420442</v>
      </c>
      <c r="I1138" s="1" t="s">
        <v>589</v>
      </c>
      <c r="J1138" s="35">
        <f t="shared" si="54"/>
        <v>2698780</v>
      </c>
      <c r="K1138" s="35">
        <v>512768.2</v>
      </c>
      <c r="L1138" s="35">
        <v>3211548.2</v>
      </c>
      <c r="M1138" s="1" t="s">
        <v>9455</v>
      </c>
      <c r="N1138" s="3">
        <v>46078</v>
      </c>
      <c r="O1138" s="1">
        <f t="shared" si="52"/>
        <v>8</v>
      </c>
      <c r="P1138" s="1" t="s">
        <v>66</v>
      </c>
      <c r="Q1138" s="1"/>
      <c r="R1138" s="1"/>
      <c r="S1138" s="1"/>
      <c r="T1138" s="1"/>
      <c r="U1138" s="3">
        <v>46055</v>
      </c>
      <c r="V1138" s="1" t="s">
        <v>39</v>
      </c>
      <c r="W1138" s="1"/>
      <c r="X1138" s="1" t="s">
        <v>1258</v>
      </c>
    </row>
    <row r="1139" spans="1:24" hidden="1">
      <c r="A1139" s="1" t="s">
        <v>26</v>
      </c>
      <c r="B1139" s="1" t="s">
        <v>1765</v>
      </c>
      <c r="C1139" s="52">
        <v>34218</v>
      </c>
      <c r="D1139" s="1" t="s">
        <v>376</v>
      </c>
      <c r="E1139" s="3">
        <v>46070</v>
      </c>
      <c r="F1139" s="12">
        <v>46070.626620370371</v>
      </c>
      <c r="G1139" s="12" t="str">
        <f t="shared" si="51"/>
        <v>FEBRERO</v>
      </c>
      <c r="H1139" s="1">
        <v>9522660</v>
      </c>
      <c r="I1139" s="1" t="s">
        <v>377</v>
      </c>
      <c r="J1139" s="35">
        <f t="shared" si="54"/>
        <v>393277.32</v>
      </c>
      <c r="K1139" s="35">
        <v>74722.69</v>
      </c>
      <c r="L1139" s="35">
        <v>468000.01</v>
      </c>
      <c r="M1139" s="1" t="s">
        <v>9455</v>
      </c>
      <c r="N1139" s="3">
        <v>46071</v>
      </c>
      <c r="O1139" s="1">
        <f t="shared" si="52"/>
        <v>1</v>
      </c>
      <c r="P1139" s="1" t="s">
        <v>66</v>
      </c>
      <c r="Q1139" s="1"/>
      <c r="R1139" s="1"/>
      <c r="S1139" s="1"/>
      <c r="T1139" s="1"/>
      <c r="U1139" s="3">
        <v>46073</v>
      </c>
      <c r="V1139" s="1" t="s">
        <v>39</v>
      </c>
      <c r="W1139" s="1"/>
      <c r="X1139" s="1" t="s">
        <v>1122</v>
      </c>
    </row>
    <row r="1140" spans="1:24" hidden="1">
      <c r="A1140" s="1" t="s">
        <v>26</v>
      </c>
      <c r="B1140" s="1" t="s">
        <v>1766</v>
      </c>
      <c r="C1140" s="53">
        <v>238668</v>
      </c>
      <c r="D1140" s="1" t="s">
        <v>1767</v>
      </c>
      <c r="E1140" s="3">
        <v>46070</v>
      </c>
      <c r="F1140" s="12">
        <v>46070.612476851849</v>
      </c>
      <c r="G1140" s="12" t="str">
        <f t="shared" si="51"/>
        <v>FEBRERO</v>
      </c>
      <c r="H1140" s="1">
        <v>800070655</v>
      </c>
      <c r="I1140" s="1" t="s">
        <v>1768</v>
      </c>
      <c r="J1140" s="35">
        <f t="shared" si="54"/>
        <v>30600</v>
      </c>
      <c r="K1140" s="35">
        <v>0</v>
      </c>
      <c r="L1140" s="35">
        <v>30600</v>
      </c>
      <c r="M1140" s="1" t="s">
        <v>54</v>
      </c>
      <c r="N1140" s="3"/>
      <c r="O1140" s="1">
        <f t="shared" si="52"/>
        <v>0</v>
      </c>
      <c r="P1140" s="1"/>
      <c r="Q1140" s="1"/>
      <c r="R1140" s="1"/>
      <c r="S1140" s="1"/>
      <c r="T1140" s="1"/>
      <c r="U1140" s="3"/>
      <c r="V1140" s="1"/>
      <c r="W1140" s="1"/>
      <c r="X1140" s="1"/>
    </row>
    <row r="1141" spans="1:24" hidden="1">
      <c r="A1141" s="1" t="s">
        <v>26</v>
      </c>
      <c r="B1141" s="1" t="s">
        <v>1769</v>
      </c>
      <c r="C1141" s="52">
        <v>1742</v>
      </c>
      <c r="D1141" s="1" t="s">
        <v>28</v>
      </c>
      <c r="E1141" s="3">
        <v>46070</v>
      </c>
      <c r="F1141" s="12">
        <v>46070.583460648151</v>
      </c>
      <c r="G1141" s="12" t="str">
        <f t="shared" si="51"/>
        <v>FEBRERO</v>
      </c>
      <c r="H1141" s="1">
        <v>900609164</v>
      </c>
      <c r="I1141" s="1" t="s">
        <v>1136</v>
      </c>
      <c r="J1141" s="35">
        <f t="shared" si="54"/>
        <v>650000</v>
      </c>
      <c r="K1141" s="35">
        <v>123500</v>
      </c>
      <c r="L1141" s="35">
        <v>773500</v>
      </c>
      <c r="M1141" s="1" t="s">
        <v>37</v>
      </c>
      <c r="N1141" s="3">
        <v>46078</v>
      </c>
      <c r="O1141" s="1">
        <f t="shared" si="52"/>
        <v>8</v>
      </c>
      <c r="P1141" s="1" t="s">
        <v>66</v>
      </c>
      <c r="Q1141" s="1"/>
      <c r="R1141" s="1"/>
      <c r="S1141" s="1"/>
      <c r="T1141" s="1"/>
      <c r="U1141" s="3">
        <v>46084</v>
      </c>
      <c r="V1141" s="1" t="s">
        <v>39</v>
      </c>
      <c r="W1141" s="1"/>
      <c r="X1141" s="1" t="s">
        <v>1258</v>
      </c>
    </row>
    <row r="1142" spans="1:24" hidden="1">
      <c r="A1142" s="1" t="s">
        <v>26</v>
      </c>
      <c r="B1142" s="1" t="s">
        <v>1770</v>
      </c>
      <c r="C1142" s="53">
        <v>11953</v>
      </c>
      <c r="D1142" s="1" t="s">
        <v>227</v>
      </c>
      <c r="E1142" s="3">
        <v>46070</v>
      </c>
      <c r="F1142" s="12">
        <v>46070.564872685187</v>
      </c>
      <c r="G1142" s="12" t="str">
        <f t="shared" si="51"/>
        <v>FEBRERO</v>
      </c>
      <c r="H1142" s="1">
        <v>1036929757</v>
      </c>
      <c r="I1142" s="1" t="s">
        <v>228</v>
      </c>
      <c r="J1142" s="35">
        <f t="shared" si="54"/>
        <v>23760</v>
      </c>
      <c r="K1142" s="35">
        <v>0</v>
      </c>
      <c r="L1142" s="35">
        <v>23760</v>
      </c>
      <c r="M1142" s="1" t="s">
        <v>54</v>
      </c>
      <c r="N1142" s="3"/>
      <c r="O1142" s="1">
        <f t="shared" si="52"/>
        <v>0</v>
      </c>
      <c r="P1142" s="1"/>
      <c r="Q1142" s="1"/>
      <c r="R1142" s="1"/>
      <c r="S1142" s="1"/>
      <c r="T1142" s="1"/>
      <c r="U1142" s="3"/>
      <c r="V1142" s="1"/>
      <c r="W1142" s="1"/>
      <c r="X1142" s="1"/>
    </row>
    <row r="1143" spans="1:24" hidden="1">
      <c r="A1143" s="1" t="s">
        <v>26</v>
      </c>
      <c r="B1143" s="1" t="s">
        <v>1771</v>
      </c>
      <c r="C1143" s="53">
        <v>15248</v>
      </c>
      <c r="D1143" s="1" t="s">
        <v>698</v>
      </c>
      <c r="E1143" s="3">
        <v>46070</v>
      </c>
      <c r="F1143" s="12">
        <v>46070.561516203707</v>
      </c>
      <c r="G1143" s="12" t="str">
        <f t="shared" si="51"/>
        <v>FEBRERO</v>
      </c>
      <c r="H1143" s="1">
        <v>42795633</v>
      </c>
      <c r="I1143" s="1" t="s">
        <v>1013</v>
      </c>
      <c r="J1143" s="35">
        <f t="shared" si="54"/>
        <v>237311.1</v>
      </c>
      <c r="K1143" s="35">
        <v>0</v>
      </c>
      <c r="L1143" s="35">
        <v>237311.1</v>
      </c>
      <c r="M1143" s="1" t="s">
        <v>54</v>
      </c>
      <c r="N1143" s="3"/>
      <c r="O1143" s="1">
        <f t="shared" si="52"/>
        <v>0</v>
      </c>
      <c r="P1143" s="1"/>
      <c r="Q1143" s="1"/>
      <c r="R1143" s="1"/>
      <c r="S1143" s="1"/>
      <c r="T1143" s="1"/>
      <c r="U1143" s="3">
        <v>46073</v>
      </c>
      <c r="V1143" s="1" t="s">
        <v>39</v>
      </c>
      <c r="W1143" s="1"/>
      <c r="X1143" s="1"/>
    </row>
    <row r="1144" spans="1:24" hidden="1">
      <c r="A1144" s="1" t="s">
        <v>26</v>
      </c>
      <c r="B1144" s="1" t="s">
        <v>1772</v>
      </c>
      <c r="C1144" s="52">
        <v>3395</v>
      </c>
      <c r="D1144" s="1" t="s">
        <v>28</v>
      </c>
      <c r="E1144" s="3">
        <v>46070</v>
      </c>
      <c r="F1144" s="12">
        <v>46070.502638888887</v>
      </c>
      <c r="G1144" s="12" t="str">
        <f t="shared" si="51"/>
        <v>FEBRERO</v>
      </c>
      <c r="H1144" s="1">
        <v>900963795</v>
      </c>
      <c r="I1144" s="1" t="s">
        <v>1773</v>
      </c>
      <c r="J1144" s="35">
        <f t="shared" si="54"/>
        <v>223756.36</v>
      </c>
      <c r="K1144" s="35">
        <v>42513.64</v>
      </c>
      <c r="L1144" s="35">
        <v>266270</v>
      </c>
      <c r="M1144" s="1" t="s">
        <v>37</v>
      </c>
      <c r="N1144" s="3">
        <v>46083</v>
      </c>
      <c r="O1144" s="1">
        <f t="shared" si="52"/>
        <v>13</v>
      </c>
      <c r="P1144" s="1" t="s">
        <v>66</v>
      </c>
      <c r="Q1144" s="1"/>
      <c r="R1144" s="3"/>
      <c r="S1144" s="1"/>
      <c r="T1144" s="1"/>
      <c r="U1144" s="3">
        <v>46084</v>
      </c>
      <c r="V1144" s="1" t="s">
        <v>39</v>
      </c>
      <c r="W1144" s="1"/>
      <c r="X1144" s="1" t="s">
        <v>50</v>
      </c>
    </row>
    <row r="1145" spans="1:24" hidden="1">
      <c r="A1145" s="1" t="s">
        <v>26</v>
      </c>
      <c r="B1145" s="1" t="s">
        <v>1774</v>
      </c>
      <c r="C1145" s="52">
        <v>345192</v>
      </c>
      <c r="D1145" s="1" t="s">
        <v>336</v>
      </c>
      <c r="E1145" s="3">
        <v>46070</v>
      </c>
      <c r="F1145" s="12">
        <v>46070.499780092592</v>
      </c>
      <c r="G1145" s="12" t="str">
        <f t="shared" si="51"/>
        <v>FEBRERO</v>
      </c>
      <c r="H1145" s="1">
        <v>800049074</v>
      </c>
      <c r="I1145" s="1" t="s">
        <v>337</v>
      </c>
      <c r="J1145" s="35">
        <f t="shared" si="54"/>
        <v>2797200</v>
      </c>
      <c r="K1145" s="35">
        <v>531468</v>
      </c>
      <c r="L1145" s="35">
        <v>3328668</v>
      </c>
      <c r="M1145" s="1" t="s">
        <v>70</v>
      </c>
      <c r="N1145" s="3">
        <v>46072</v>
      </c>
      <c r="O1145" s="1">
        <f t="shared" si="52"/>
        <v>2</v>
      </c>
      <c r="P1145" s="1" t="s">
        <v>66</v>
      </c>
      <c r="Q1145" s="1"/>
      <c r="R1145" s="1"/>
      <c r="S1145" s="1"/>
      <c r="T1145" s="1"/>
      <c r="U1145" s="3">
        <v>46073</v>
      </c>
      <c r="V1145" s="1" t="s">
        <v>39</v>
      </c>
      <c r="W1145" s="1"/>
      <c r="X1145" s="1" t="s">
        <v>1122</v>
      </c>
    </row>
    <row r="1146" spans="1:24" hidden="1">
      <c r="A1146" s="1" t="s">
        <v>26</v>
      </c>
      <c r="B1146" s="1" t="s">
        <v>1775</v>
      </c>
      <c r="C1146" s="52">
        <v>3394</v>
      </c>
      <c r="D1146" s="1" t="s">
        <v>28</v>
      </c>
      <c r="E1146" s="3">
        <v>46070</v>
      </c>
      <c r="F1146" s="12">
        <v>46070.498101851852</v>
      </c>
      <c r="G1146" s="12" t="str">
        <f t="shared" si="51"/>
        <v>FEBRERO</v>
      </c>
      <c r="H1146" s="1">
        <v>900963795</v>
      </c>
      <c r="I1146" s="1" t="s">
        <v>1773</v>
      </c>
      <c r="J1146" s="35">
        <f t="shared" si="54"/>
        <v>485509.29</v>
      </c>
      <c r="K1146" s="35">
        <v>92246.71</v>
      </c>
      <c r="L1146" s="35">
        <v>577756</v>
      </c>
      <c r="M1146" s="1" t="s">
        <v>37</v>
      </c>
      <c r="N1146" s="3">
        <v>46083</v>
      </c>
      <c r="O1146" s="1">
        <f t="shared" si="52"/>
        <v>13</v>
      </c>
      <c r="P1146" s="1" t="s">
        <v>66</v>
      </c>
      <c r="Q1146" s="1"/>
      <c r="R1146" s="1"/>
      <c r="S1146" s="1"/>
      <c r="T1146" s="1"/>
      <c r="U1146" s="3">
        <v>46084</v>
      </c>
      <c r="V1146" s="1" t="s">
        <v>39</v>
      </c>
      <c r="W1146" s="1"/>
      <c r="X1146" s="1" t="s">
        <v>50</v>
      </c>
    </row>
    <row r="1147" spans="1:24" hidden="1">
      <c r="A1147" s="1" t="s">
        <v>26</v>
      </c>
      <c r="B1147" s="1" t="s">
        <v>1776</v>
      </c>
      <c r="C1147" s="52">
        <v>1313</v>
      </c>
      <c r="D1147" s="1" t="s">
        <v>151</v>
      </c>
      <c r="E1147" s="3">
        <v>46070</v>
      </c>
      <c r="F1147" s="12">
        <v>46070.490983796299</v>
      </c>
      <c r="G1147" s="12" t="str">
        <f t="shared" si="51"/>
        <v>FEBRERO</v>
      </c>
      <c r="H1147" s="1">
        <v>901561580</v>
      </c>
      <c r="I1147" s="1" t="s">
        <v>152</v>
      </c>
      <c r="J1147" s="35">
        <f t="shared" si="54"/>
        <v>1927800</v>
      </c>
      <c r="K1147" s="35">
        <v>366282</v>
      </c>
      <c r="L1147" s="35">
        <v>2294082</v>
      </c>
      <c r="M1147" s="1" t="s">
        <v>70</v>
      </c>
      <c r="N1147" s="3">
        <v>46071</v>
      </c>
      <c r="O1147" s="1">
        <f t="shared" si="52"/>
        <v>1</v>
      </c>
      <c r="P1147" s="1" t="s">
        <v>66</v>
      </c>
      <c r="Q1147" s="1"/>
      <c r="R1147" s="1"/>
      <c r="S1147" s="1"/>
      <c r="T1147" s="1"/>
      <c r="U1147" s="3">
        <v>46078</v>
      </c>
      <c r="V1147" s="1" t="s">
        <v>39</v>
      </c>
      <c r="W1147" s="1"/>
      <c r="X1147" s="1" t="s">
        <v>1122</v>
      </c>
    </row>
    <row r="1148" spans="1:24" hidden="1">
      <c r="A1148" s="1" t="s">
        <v>26</v>
      </c>
      <c r="B1148" s="1" t="s">
        <v>1777</v>
      </c>
      <c r="C1148" s="52">
        <v>2236</v>
      </c>
      <c r="D1148" s="1" t="s">
        <v>832</v>
      </c>
      <c r="E1148" s="3">
        <v>46070</v>
      </c>
      <c r="F1148" s="12">
        <v>46070.490844907406</v>
      </c>
      <c r="G1148" s="12" t="str">
        <f t="shared" si="51"/>
        <v>FEBRERO</v>
      </c>
      <c r="H1148" s="1">
        <v>800046913</v>
      </c>
      <c r="I1148" s="1" t="s">
        <v>833</v>
      </c>
      <c r="J1148" s="35">
        <f t="shared" si="54"/>
        <v>359663.66000000003</v>
      </c>
      <c r="K1148" s="35">
        <v>68336.34</v>
      </c>
      <c r="L1148" s="35">
        <v>428000</v>
      </c>
      <c r="M1148" s="1" t="s">
        <v>9455</v>
      </c>
      <c r="N1148" s="3">
        <v>46076</v>
      </c>
      <c r="O1148" s="1">
        <f t="shared" si="52"/>
        <v>6</v>
      </c>
      <c r="P1148" s="1" t="s">
        <v>66</v>
      </c>
      <c r="Q1148" s="1"/>
      <c r="R1148" s="1"/>
      <c r="S1148" s="1"/>
      <c r="T1148" s="1"/>
      <c r="U1148" s="3">
        <v>46078</v>
      </c>
      <c r="V1148" s="1" t="s">
        <v>39</v>
      </c>
      <c r="W1148" s="1"/>
      <c r="X1148" s="1" t="s">
        <v>1258</v>
      </c>
    </row>
    <row r="1149" spans="1:24" hidden="1">
      <c r="A1149" s="1" t="s">
        <v>26</v>
      </c>
      <c r="B1149" s="1" t="s">
        <v>1778</v>
      </c>
      <c r="C1149" s="52">
        <v>564916</v>
      </c>
      <c r="D1149" s="1" t="s">
        <v>159</v>
      </c>
      <c r="E1149" s="3">
        <v>46070</v>
      </c>
      <c r="F1149" s="12">
        <v>46070.477442129632</v>
      </c>
      <c r="G1149" s="12" t="str">
        <f t="shared" si="51"/>
        <v>FEBRERO</v>
      </c>
      <c r="H1149" s="1">
        <v>890800788</v>
      </c>
      <c r="I1149" s="1" t="s">
        <v>160</v>
      </c>
      <c r="J1149" s="35">
        <f t="shared" si="54"/>
        <v>109170</v>
      </c>
      <c r="K1149" s="35">
        <v>20742</v>
      </c>
      <c r="L1149" s="35">
        <v>129912</v>
      </c>
      <c r="M1149" s="1" t="s">
        <v>70</v>
      </c>
      <c r="N1149" s="3">
        <v>46072</v>
      </c>
      <c r="O1149" s="1">
        <f t="shared" si="52"/>
        <v>2</v>
      </c>
      <c r="P1149" s="1" t="s">
        <v>66</v>
      </c>
      <c r="Q1149" s="1"/>
      <c r="R1149" s="1"/>
      <c r="S1149" s="1"/>
      <c r="T1149" s="1"/>
      <c r="U1149" s="3">
        <v>46073</v>
      </c>
      <c r="V1149" s="1" t="s">
        <v>39</v>
      </c>
      <c r="W1149" s="1"/>
      <c r="X1149" s="1" t="s">
        <v>1122</v>
      </c>
    </row>
    <row r="1150" spans="1:24" hidden="1">
      <c r="A1150" s="1" t="s">
        <v>26</v>
      </c>
      <c r="B1150" s="1" t="s">
        <v>1779</v>
      </c>
      <c r="C1150" s="52">
        <v>3134026286</v>
      </c>
      <c r="D1150" s="1" t="s">
        <v>1780</v>
      </c>
      <c r="E1150" s="3">
        <v>46070</v>
      </c>
      <c r="F1150" s="12">
        <v>46070.450648148151</v>
      </c>
      <c r="G1150" s="12" t="str">
        <f t="shared" si="51"/>
        <v>FEBRERO</v>
      </c>
      <c r="H1150" s="1">
        <v>800153993</v>
      </c>
      <c r="I1150" s="1" t="s">
        <v>915</v>
      </c>
      <c r="J1150" s="35">
        <f t="shared" si="54"/>
        <v>10000</v>
      </c>
      <c r="K1150" s="35">
        <v>1900</v>
      </c>
      <c r="L1150" s="35">
        <v>11900</v>
      </c>
      <c r="M1150" s="1" t="s">
        <v>65</v>
      </c>
      <c r="N1150" s="3">
        <v>46084</v>
      </c>
      <c r="O1150" s="1">
        <f t="shared" si="52"/>
        <v>14</v>
      </c>
      <c r="P1150" s="1" t="s">
        <v>1781</v>
      </c>
      <c r="Q1150" s="1"/>
      <c r="R1150" s="1"/>
      <c r="S1150" s="1"/>
      <c r="T1150" s="1"/>
      <c r="U1150" s="3">
        <v>46084</v>
      </c>
      <c r="V1150" s="1" t="s">
        <v>39</v>
      </c>
      <c r="W1150" s="1"/>
      <c r="X1150" s="1" t="s">
        <v>50</v>
      </c>
    </row>
    <row r="1151" spans="1:24" hidden="1">
      <c r="A1151" s="1" t="s">
        <v>26</v>
      </c>
      <c r="B1151" s="1" t="s">
        <v>1782</v>
      </c>
      <c r="C1151" s="52">
        <v>724521</v>
      </c>
      <c r="D1151" s="1" t="s">
        <v>817</v>
      </c>
      <c r="E1151" s="3">
        <v>46070</v>
      </c>
      <c r="F1151" s="12">
        <v>46070.424884259257</v>
      </c>
      <c r="G1151" s="12" t="str">
        <f t="shared" si="51"/>
        <v>FEBRERO</v>
      </c>
      <c r="H1151" s="1">
        <v>890915475</v>
      </c>
      <c r="I1151" s="1" t="s">
        <v>818</v>
      </c>
      <c r="J1151" s="35">
        <f t="shared" si="54"/>
        <v>55000</v>
      </c>
      <c r="K1151" s="35">
        <v>10450</v>
      </c>
      <c r="L1151" s="35">
        <v>65450</v>
      </c>
      <c r="M1151" s="1" t="s">
        <v>70</v>
      </c>
      <c r="N1151" s="3">
        <v>46072</v>
      </c>
      <c r="O1151" s="1">
        <f t="shared" si="52"/>
        <v>2</v>
      </c>
      <c r="P1151" s="1" t="s">
        <v>66</v>
      </c>
      <c r="Q1151" s="1"/>
      <c r="R1151" s="1"/>
      <c r="S1151" s="1"/>
      <c r="T1151" s="1"/>
      <c r="U1151" s="3">
        <v>46073</v>
      </c>
      <c r="V1151" s="1" t="s">
        <v>39</v>
      </c>
      <c r="W1151" s="1"/>
      <c r="X1151" s="1" t="s">
        <v>1122</v>
      </c>
    </row>
    <row r="1152" spans="1:24" hidden="1">
      <c r="A1152" s="1" t="s">
        <v>26</v>
      </c>
      <c r="B1152" s="1" t="s">
        <v>1783</v>
      </c>
      <c r="C1152" s="52">
        <v>2202</v>
      </c>
      <c r="D1152" s="1" t="s">
        <v>28</v>
      </c>
      <c r="E1152" s="3">
        <v>46070</v>
      </c>
      <c r="F1152" s="12">
        <v>46070.406921296293</v>
      </c>
      <c r="G1152" s="12" t="str">
        <f t="shared" si="51"/>
        <v>FEBRERO</v>
      </c>
      <c r="H1152" s="1">
        <v>900814712</v>
      </c>
      <c r="I1152" s="1" t="s">
        <v>1376</v>
      </c>
      <c r="J1152" s="35">
        <f t="shared" si="54"/>
        <v>2925016</v>
      </c>
      <c r="K1152" s="35">
        <v>555753.04</v>
      </c>
      <c r="L1152" s="35">
        <v>3480769.04</v>
      </c>
      <c r="M1152" s="1" t="s">
        <v>37</v>
      </c>
      <c r="N1152" s="3">
        <v>46080</v>
      </c>
      <c r="O1152" s="1">
        <f t="shared" si="52"/>
        <v>10</v>
      </c>
      <c r="P1152" s="1" t="s">
        <v>66</v>
      </c>
      <c r="Q1152" s="1"/>
      <c r="R1152" s="1"/>
      <c r="S1152" s="1"/>
      <c r="T1152" s="1"/>
      <c r="U1152" s="3">
        <v>46084</v>
      </c>
      <c r="V1152" s="1" t="s">
        <v>39</v>
      </c>
      <c r="W1152" s="1"/>
      <c r="X1152" s="1" t="s">
        <v>1258</v>
      </c>
    </row>
    <row r="1153" spans="1:24" hidden="1">
      <c r="A1153" s="1" t="s">
        <v>26</v>
      </c>
      <c r="B1153" s="1" t="s">
        <v>1784</v>
      </c>
      <c r="C1153" s="52">
        <v>2203</v>
      </c>
      <c r="D1153" s="1" t="s">
        <v>28</v>
      </c>
      <c r="E1153" s="3">
        <v>46070</v>
      </c>
      <c r="F1153" s="12">
        <v>46070.4062037037</v>
      </c>
      <c r="G1153" s="12" t="str">
        <f t="shared" si="51"/>
        <v>FEBRERO</v>
      </c>
      <c r="H1153" s="1">
        <v>900814712</v>
      </c>
      <c r="I1153" s="1" t="s">
        <v>1376</v>
      </c>
      <c r="J1153" s="35">
        <f t="shared" si="54"/>
        <v>1240000</v>
      </c>
      <c r="K1153" s="35">
        <v>235600</v>
      </c>
      <c r="L1153" s="35">
        <v>1475600</v>
      </c>
      <c r="M1153" s="1" t="s">
        <v>37</v>
      </c>
      <c r="N1153" s="3">
        <v>46080</v>
      </c>
      <c r="O1153" s="1">
        <f t="shared" si="52"/>
        <v>10</v>
      </c>
      <c r="P1153" s="1" t="s">
        <v>66</v>
      </c>
      <c r="Q1153" s="1"/>
      <c r="R1153" s="1"/>
      <c r="S1153" s="1"/>
      <c r="T1153" s="1"/>
      <c r="U1153" s="3">
        <v>46084</v>
      </c>
      <c r="V1153" s="1" t="s">
        <v>39</v>
      </c>
      <c r="W1153" s="1"/>
      <c r="X1153" s="1" t="s">
        <v>1258</v>
      </c>
    </row>
    <row r="1154" spans="1:24" hidden="1">
      <c r="A1154" s="1" t="s">
        <v>26</v>
      </c>
      <c r="B1154" s="1" t="s">
        <v>1785</v>
      </c>
      <c r="C1154" s="52">
        <v>31653</v>
      </c>
      <c r="D1154" s="1" t="s">
        <v>618</v>
      </c>
      <c r="E1154" s="3">
        <v>46070</v>
      </c>
      <c r="F1154" s="12">
        <v>46070.295590277776</v>
      </c>
      <c r="G1154" s="12" t="str">
        <f t="shared" ref="G1154:G1217" si="55">UPPER(TEXT(E1154, "MMMM"))</f>
        <v>FEBRERO</v>
      </c>
      <c r="H1154" s="1">
        <v>900322890</v>
      </c>
      <c r="I1154" s="1" t="s">
        <v>619</v>
      </c>
      <c r="J1154" s="35">
        <f t="shared" si="54"/>
        <v>1955100</v>
      </c>
      <c r="K1154" s="35">
        <v>371469</v>
      </c>
      <c r="L1154" s="35">
        <v>2326569</v>
      </c>
      <c r="M1154" s="1" t="s">
        <v>70</v>
      </c>
      <c r="N1154" s="3">
        <v>46071</v>
      </c>
      <c r="O1154" s="1">
        <f t="shared" ref="O1154:O1217" si="56">IFERROR(IF(-_xlfn.DAYS(E1154,N1154)&lt;0,0,-_xlfn.DAYS(E1154,N1154)), " - ")</f>
        <v>1</v>
      </c>
      <c r="P1154" s="1" t="s">
        <v>66</v>
      </c>
      <c r="Q1154" s="1"/>
      <c r="R1154" s="1"/>
      <c r="S1154" s="1"/>
      <c r="T1154" s="1"/>
      <c r="U1154" s="3">
        <v>46073</v>
      </c>
      <c r="V1154" s="1" t="s">
        <v>39</v>
      </c>
      <c r="W1154" s="1"/>
      <c r="X1154" s="1" t="s">
        <v>1122</v>
      </c>
    </row>
    <row r="1155" spans="1:24" hidden="1">
      <c r="A1155" s="1" t="s">
        <v>700</v>
      </c>
      <c r="B1155" s="1" t="s">
        <v>1786</v>
      </c>
      <c r="C1155" s="53">
        <v>234312</v>
      </c>
      <c r="D1155" s="1" t="s">
        <v>702</v>
      </c>
      <c r="E1155" s="3">
        <v>46070</v>
      </c>
      <c r="F1155" s="12">
        <v>46070.324490740742</v>
      </c>
      <c r="G1155" s="12" t="str">
        <f t="shared" si="55"/>
        <v>FEBRERO</v>
      </c>
      <c r="H1155" s="1">
        <v>890925124</v>
      </c>
      <c r="I1155" s="1" t="s">
        <v>703</v>
      </c>
      <c r="J1155" s="35">
        <f t="shared" si="54"/>
        <v>15000</v>
      </c>
      <c r="K1155" s="35">
        <v>0</v>
      </c>
      <c r="L1155" s="35">
        <v>15000</v>
      </c>
      <c r="M1155" s="1" t="s">
        <v>54</v>
      </c>
      <c r="N1155" s="3"/>
      <c r="O1155" s="1">
        <f t="shared" si="56"/>
        <v>0</v>
      </c>
      <c r="P1155" s="1"/>
      <c r="Q1155" s="1"/>
      <c r="R1155" s="1"/>
      <c r="S1155" s="1"/>
      <c r="T1155" s="1"/>
      <c r="U1155" s="3"/>
      <c r="V1155" s="1"/>
      <c r="W1155" s="1"/>
      <c r="X1155" s="1"/>
    </row>
    <row r="1156" spans="1:24" hidden="1">
      <c r="A1156" s="1" t="s">
        <v>26</v>
      </c>
      <c r="B1156" s="1" t="s">
        <v>1787</v>
      </c>
      <c r="C1156" s="53">
        <v>199369</v>
      </c>
      <c r="D1156" s="1" t="s">
        <v>1788</v>
      </c>
      <c r="E1156" s="3">
        <v>46070</v>
      </c>
      <c r="F1156" s="12">
        <v>46070.251747685186</v>
      </c>
      <c r="G1156" s="12" t="str">
        <f t="shared" si="55"/>
        <v>FEBRERO</v>
      </c>
      <c r="H1156" s="1">
        <v>860025461</v>
      </c>
      <c r="I1156" s="1" t="s">
        <v>1789</v>
      </c>
      <c r="J1156" s="35">
        <f t="shared" si="54"/>
        <v>29800</v>
      </c>
      <c r="K1156" s="35">
        <v>0</v>
      </c>
      <c r="L1156" s="35">
        <v>29800</v>
      </c>
      <c r="M1156" s="1" t="s">
        <v>54</v>
      </c>
      <c r="N1156" s="3"/>
      <c r="O1156" s="1">
        <f t="shared" si="56"/>
        <v>0</v>
      </c>
      <c r="P1156" s="1"/>
      <c r="Q1156" s="1"/>
      <c r="R1156" s="1"/>
      <c r="S1156" s="1"/>
      <c r="T1156" s="1"/>
      <c r="U1156" s="3"/>
      <c r="V1156" s="1"/>
      <c r="W1156" s="1"/>
      <c r="X1156" s="1"/>
    </row>
    <row r="1157" spans="1:24" hidden="1">
      <c r="A1157" s="1" t="s">
        <v>26</v>
      </c>
      <c r="B1157" s="1" t="s">
        <v>1790</v>
      </c>
      <c r="C1157" s="52">
        <v>2880329</v>
      </c>
      <c r="D1157" s="1" t="s">
        <v>668</v>
      </c>
      <c r="E1157" s="3">
        <v>46070</v>
      </c>
      <c r="F1157" s="12">
        <v>46070.14162037037</v>
      </c>
      <c r="G1157" s="12" t="str">
        <f t="shared" si="55"/>
        <v>FEBRERO</v>
      </c>
      <c r="H1157" s="1">
        <v>860001697</v>
      </c>
      <c r="I1157" s="1" t="s">
        <v>669</v>
      </c>
      <c r="J1157" s="35">
        <f t="shared" si="54"/>
        <v>53400</v>
      </c>
      <c r="K1157" s="35">
        <v>0</v>
      </c>
      <c r="L1157" s="35">
        <v>53400</v>
      </c>
      <c r="M1157" s="1" t="s">
        <v>70</v>
      </c>
      <c r="N1157" s="3">
        <v>46070</v>
      </c>
      <c r="O1157" s="1">
        <f t="shared" si="56"/>
        <v>0</v>
      </c>
      <c r="P1157" s="1" t="s">
        <v>66</v>
      </c>
      <c r="Q1157" s="1"/>
      <c r="R1157" s="1"/>
      <c r="S1157" s="1"/>
      <c r="T1157" s="1"/>
      <c r="U1157" s="3">
        <v>46073</v>
      </c>
      <c r="V1157" s="1" t="s">
        <v>39</v>
      </c>
      <c r="W1157" s="1"/>
      <c r="X1157" s="1" t="s">
        <v>1122</v>
      </c>
    </row>
    <row r="1158" spans="1:24" hidden="1">
      <c r="A1158" s="1" t="s">
        <v>26</v>
      </c>
      <c r="B1158" s="1" t="s">
        <v>1791</v>
      </c>
      <c r="C1158" s="52">
        <v>425</v>
      </c>
      <c r="D1158" s="1" t="s">
        <v>471</v>
      </c>
      <c r="E1158" s="3">
        <v>46071</v>
      </c>
      <c r="F1158" s="12">
        <v>46071.62699074074</v>
      </c>
      <c r="G1158" s="12" t="str">
        <f t="shared" si="55"/>
        <v>FEBRERO</v>
      </c>
      <c r="H1158" s="1">
        <v>800215562</v>
      </c>
      <c r="I1158" s="1" t="s">
        <v>472</v>
      </c>
      <c r="J1158" s="35">
        <f t="shared" si="54"/>
        <v>1792800</v>
      </c>
      <c r="K1158" s="35">
        <v>340632</v>
      </c>
      <c r="L1158" s="35">
        <v>2133432</v>
      </c>
      <c r="M1158" s="1" t="s">
        <v>9455</v>
      </c>
      <c r="N1158" s="3">
        <v>46076</v>
      </c>
      <c r="O1158" s="1">
        <f t="shared" si="56"/>
        <v>5</v>
      </c>
      <c r="P1158" s="1" t="s">
        <v>66</v>
      </c>
      <c r="Q1158" s="1"/>
      <c r="R1158" s="1"/>
      <c r="S1158" s="1"/>
      <c r="T1158" s="1"/>
      <c r="U1158" s="3">
        <v>46078</v>
      </c>
      <c r="V1158" s="1" t="s">
        <v>39</v>
      </c>
      <c r="W1158" s="1"/>
      <c r="X1158" s="1" t="s">
        <v>1122</v>
      </c>
    </row>
    <row r="1159" spans="1:24" hidden="1">
      <c r="A1159" s="1" t="s">
        <v>26</v>
      </c>
      <c r="B1159" s="1" t="s">
        <v>1792</v>
      </c>
      <c r="C1159" s="52">
        <v>18814</v>
      </c>
      <c r="D1159" s="1" t="s">
        <v>566</v>
      </c>
      <c r="E1159" s="3">
        <v>46071</v>
      </c>
      <c r="F1159" s="12">
        <v>46071.537291666667</v>
      </c>
      <c r="G1159" s="12" t="str">
        <f t="shared" si="55"/>
        <v>FEBRERO</v>
      </c>
      <c r="H1159" s="1">
        <v>900237741</v>
      </c>
      <c r="I1159" s="1" t="s">
        <v>567</v>
      </c>
      <c r="J1159" s="35">
        <f t="shared" si="54"/>
        <v>630900</v>
      </c>
      <c r="K1159" s="35">
        <v>119871</v>
      </c>
      <c r="L1159" s="35">
        <v>750771</v>
      </c>
      <c r="M1159" s="1" t="s">
        <v>70</v>
      </c>
      <c r="N1159" s="3">
        <v>46072</v>
      </c>
      <c r="O1159" s="1">
        <f t="shared" si="56"/>
        <v>1</v>
      </c>
      <c r="P1159" s="1" t="s">
        <v>66</v>
      </c>
      <c r="Q1159" s="1"/>
      <c r="R1159" s="1"/>
      <c r="S1159" s="1"/>
      <c r="T1159" s="1"/>
      <c r="U1159" s="3">
        <v>46073</v>
      </c>
      <c r="V1159" s="1" t="s">
        <v>39</v>
      </c>
      <c r="W1159" s="1"/>
      <c r="X1159" s="1" t="s">
        <v>1122</v>
      </c>
    </row>
    <row r="1160" spans="1:24" hidden="1">
      <c r="A1160" s="1" t="s">
        <v>26</v>
      </c>
      <c r="B1160" s="1" t="s">
        <v>1793</v>
      </c>
      <c r="C1160" s="52">
        <v>5527</v>
      </c>
      <c r="D1160" s="1" t="s">
        <v>28</v>
      </c>
      <c r="E1160" s="3">
        <v>46071</v>
      </c>
      <c r="F1160" s="12">
        <v>46071.65283564815</v>
      </c>
      <c r="G1160" s="12" t="str">
        <f t="shared" si="55"/>
        <v>FEBRERO</v>
      </c>
      <c r="H1160" s="1">
        <v>901876875</v>
      </c>
      <c r="I1160" s="1" t="s">
        <v>1246</v>
      </c>
      <c r="J1160" s="35">
        <f t="shared" si="54"/>
        <v>23000</v>
      </c>
      <c r="K1160" s="35">
        <v>4370</v>
      </c>
      <c r="L1160" s="35">
        <v>27370</v>
      </c>
      <c r="M1160" s="1" t="s">
        <v>70</v>
      </c>
      <c r="N1160" s="3">
        <v>46072</v>
      </c>
      <c r="O1160" s="1">
        <f t="shared" si="56"/>
        <v>1</v>
      </c>
      <c r="P1160" s="1" t="s">
        <v>66</v>
      </c>
      <c r="Q1160" s="1"/>
      <c r="R1160" s="1"/>
      <c r="S1160" s="1"/>
      <c r="T1160" s="1"/>
      <c r="U1160" s="3">
        <v>46073</v>
      </c>
      <c r="V1160" s="1" t="s">
        <v>39</v>
      </c>
      <c r="W1160" s="1"/>
      <c r="X1160" s="1" t="s">
        <v>1122</v>
      </c>
    </row>
    <row r="1161" spans="1:24" hidden="1">
      <c r="A1161" s="1" t="s">
        <v>26</v>
      </c>
      <c r="B1161" s="1" t="s">
        <v>1794</v>
      </c>
      <c r="C1161" s="52">
        <v>8020</v>
      </c>
      <c r="D1161" s="1" t="s">
        <v>28</v>
      </c>
      <c r="E1161" s="3">
        <v>46071</v>
      </c>
      <c r="F1161" s="12">
        <v>46071.490208333336</v>
      </c>
      <c r="G1161" s="12" t="str">
        <f t="shared" si="55"/>
        <v>FEBRERO</v>
      </c>
      <c r="H1161" s="1">
        <v>900834719</v>
      </c>
      <c r="I1161" s="1" t="s">
        <v>886</v>
      </c>
      <c r="J1161" s="35">
        <f t="shared" si="54"/>
        <v>344124</v>
      </c>
      <c r="K1161" s="35">
        <v>65384</v>
      </c>
      <c r="L1161" s="35">
        <v>409508</v>
      </c>
      <c r="M1161" s="1" t="s">
        <v>70</v>
      </c>
      <c r="N1161" s="3">
        <v>46073</v>
      </c>
      <c r="O1161" s="1">
        <f t="shared" si="56"/>
        <v>2</v>
      </c>
      <c r="P1161" s="1" t="s">
        <v>66</v>
      </c>
      <c r="Q1161" s="1"/>
      <c r="R1161" s="1"/>
      <c r="S1161" s="1"/>
      <c r="T1161" s="1"/>
      <c r="U1161" s="3">
        <v>46078</v>
      </c>
      <c r="V1161" s="1" t="s">
        <v>39</v>
      </c>
      <c r="W1161" s="1"/>
      <c r="X1161" s="1" t="s">
        <v>1122</v>
      </c>
    </row>
    <row r="1162" spans="1:24" hidden="1">
      <c r="A1162" s="1" t="s">
        <v>26</v>
      </c>
      <c r="B1162" s="1" t="s">
        <v>1795</v>
      </c>
      <c r="C1162" s="52">
        <v>6027753920</v>
      </c>
      <c r="D1162" s="1" t="s">
        <v>209</v>
      </c>
      <c r="E1162" s="3">
        <v>46071</v>
      </c>
      <c r="F1162" s="12">
        <v>46071.314525462964</v>
      </c>
      <c r="G1162" s="12" t="str">
        <f t="shared" si="55"/>
        <v>FEBRERO</v>
      </c>
      <c r="H1162" s="1">
        <v>800153993</v>
      </c>
      <c r="I1162" s="1" t="s">
        <v>915</v>
      </c>
      <c r="J1162" s="35">
        <f t="shared" si="54"/>
        <v>2581500.5099999998</v>
      </c>
      <c r="K1162" s="35">
        <v>489643.99</v>
      </c>
      <c r="L1162" s="35">
        <v>3071144.5</v>
      </c>
      <c r="M1162" s="1" t="s">
        <v>65</v>
      </c>
      <c r="N1162" s="3">
        <v>46072</v>
      </c>
      <c r="O1162" s="1">
        <f t="shared" si="56"/>
        <v>1</v>
      </c>
      <c r="P1162" s="1" t="s">
        <v>90</v>
      </c>
      <c r="Q1162" s="1"/>
      <c r="R1162" s="1"/>
      <c r="S1162" s="1"/>
      <c r="T1162" s="1"/>
      <c r="U1162" s="3">
        <v>46078</v>
      </c>
      <c r="V1162" s="1" t="s">
        <v>39</v>
      </c>
      <c r="W1162" s="1"/>
      <c r="X1162" s="1" t="s">
        <v>1122</v>
      </c>
    </row>
    <row r="1163" spans="1:24" hidden="1">
      <c r="A1163" s="1" t="s">
        <v>26</v>
      </c>
      <c r="B1163" s="1" t="s">
        <v>1796</v>
      </c>
      <c r="C1163" s="52">
        <v>5129</v>
      </c>
      <c r="D1163" s="1" t="s">
        <v>1797</v>
      </c>
      <c r="E1163" s="3">
        <v>46071</v>
      </c>
      <c r="F1163" s="12">
        <v>46071.667291666665</v>
      </c>
      <c r="G1163" s="12" t="str">
        <f t="shared" si="55"/>
        <v>FEBRERO</v>
      </c>
      <c r="H1163" s="1">
        <v>900664067</v>
      </c>
      <c r="I1163" s="1" t="s">
        <v>1798</v>
      </c>
      <c r="J1163" s="35">
        <f t="shared" si="54"/>
        <v>168000</v>
      </c>
      <c r="K1163" s="35">
        <v>31920</v>
      </c>
      <c r="L1163" s="35">
        <v>199920</v>
      </c>
      <c r="M1163" s="1" t="s">
        <v>264</v>
      </c>
      <c r="N1163" s="3">
        <v>46076</v>
      </c>
      <c r="O1163" s="1">
        <f t="shared" si="56"/>
        <v>5</v>
      </c>
      <c r="P1163" s="1" t="s">
        <v>66</v>
      </c>
      <c r="Q1163" s="1"/>
      <c r="R1163" s="1"/>
      <c r="S1163" s="1"/>
      <c r="T1163" s="1"/>
      <c r="U1163" s="3">
        <v>46078</v>
      </c>
      <c r="V1163" s="1" t="s">
        <v>39</v>
      </c>
      <c r="W1163" s="1"/>
      <c r="X1163" s="1" t="s">
        <v>1122</v>
      </c>
    </row>
    <row r="1164" spans="1:24" hidden="1">
      <c r="A1164" s="1" t="s">
        <v>26</v>
      </c>
      <c r="B1164" s="1" t="s">
        <v>1799</v>
      </c>
      <c r="C1164" s="52">
        <v>9515</v>
      </c>
      <c r="D1164" s="1" t="s">
        <v>28</v>
      </c>
      <c r="E1164" s="3">
        <v>46071</v>
      </c>
      <c r="F1164" s="12">
        <v>46071.688622685186</v>
      </c>
      <c r="G1164" s="12" t="str">
        <f t="shared" si="55"/>
        <v>FEBRERO</v>
      </c>
      <c r="H1164" s="1">
        <v>900103086</v>
      </c>
      <c r="I1164" s="1" t="s">
        <v>1731</v>
      </c>
      <c r="J1164" s="35">
        <f t="shared" si="54"/>
        <v>7050000</v>
      </c>
      <c r="K1164" s="35">
        <v>1339500</v>
      </c>
      <c r="L1164" s="35">
        <v>8389500</v>
      </c>
      <c r="M1164" s="1" t="s">
        <v>264</v>
      </c>
      <c r="N1164" s="3">
        <v>46076</v>
      </c>
      <c r="O1164" s="1">
        <f t="shared" si="56"/>
        <v>5</v>
      </c>
      <c r="P1164" s="1" t="s">
        <v>66</v>
      </c>
      <c r="Q1164" s="1"/>
      <c r="R1164" s="1"/>
      <c r="S1164" s="1"/>
      <c r="T1164" s="1"/>
      <c r="U1164" s="3">
        <v>46084</v>
      </c>
      <c r="V1164" s="1" t="s">
        <v>39</v>
      </c>
      <c r="W1164" s="1"/>
      <c r="X1164" s="1" t="s">
        <v>1122</v>
      </c>
    </row>
    <row r="1165" spans="1:24" hidden="1">
      <c r="A1165" s="1" t="s">
        <v>26</v>
      </c>
      <c r="B1165" s="1" t="s">
        <v>1800</v>
      </c>
      <c r="C1165" s="52">
        <v>1825</v>
      </c>
      <c r="D1165" s="1" t="s">
        <v>438</v>
      </c>
      <c r="E1165" s="3">
        <v>46071</v>
      </c>
      <c r="F1165" s="12">
        <v>46071.419398148151</v>
      </c>
      <c r="G1165" s="12" t="str">
        <f t="shared" si="55"/>
        <v>FEBRERO</v>
      </c>
      <c r="H1165" s="1">
        <v>900497895</v>
      </c>
      <c r="I1165" s="1" t="s">
        <v>439</v>
      </c>
      <c r="J1165" s="35">
        <f t="shared" si="54"/>
        <v>2800000</v>
      </c>
      <c r="K1165" s="35">
        <v>532000</v>
      </c>
      <c r="L1165" s="35">
        <v>3332000</v>
      </c>
      <c r="M1165" s="1" t="s">
        <v>9455</v>
      </c>
      <c r="N1165" s="3">
        <v>46076</v>
      </c>
      <c r="O1165" s="1">
        <f t="shared" si="56"/>
        <v>5</v>
      </c>
      <c r="P1165" s="1" t="s">
        <v>66</v>
      </c>
      <c r="Q1165" s="1"/>
      <c r="R1165" s="1"/>
      <c r="S1165" s="1"/>
      <c r="T1165" s="1"/>
      <c r="U1165" s="3">
        <v>46078</v>
      </c>
      <c r="V1165" s="1" t="s">
        <v>39</v>
      </c>
      <c r="W1165" s="1"/>
      <c r="X1165" s="1" t="s">
        <v>1122</v>
      </c>
    </row>
    <row r="1166" spans="1:24" hidden="1">
      <c r="A1166" s="1" t="s">
        <v>26</v>
      </c>
      <c r="B1166" s="1" t="s">
        <v>1801</v>
      </c>
      <c r="C1166" s="52">
        <v>6200</v>
      </c>
      <c r="D1166" s="1"/>
      <c r="E1166" s="3">
        <v>46071</v>
      </c>
      <c r="F1166" s="12">
        <v>46071.860335648147</v>
      </c>
      <c r="G1166" s="12" t="str">
        <f t="shared" si="55"/>
        <v>FEBRERO</v>
      </c>
      <c r="H1166" s="1">
        <v>32150739</v>
      </c>
      <c r="I1166" s="1" t="s">
        <v>400</v>
      </c>
      <c r="J1166" s="35">
        <f t="shared" si="54"/>
        <v>442000</v>
      </c>
      <c r="K1166" s="35">
        <v>0</v>
      </c>
      <c r="L1166" s="35">
        <v>442000</v>
      </c>
      <c r="M1166" s="1" t="s">
        <v>199</v>
      </c>
      <c r="N1166" s="3">
        <v>46072</v>
      </c>
      <c r="O1166" s="1">
        <f t="shared" si="56"/>
        <v>1</v>
      </c>
      <c r="P1166" s="1" t="s">
        <v>66</v>
      </c>
      <c r="Q1166" s="1"/>
      <c r="R1166" s="1"/>
      <c r="S1166" s="1"/>
      <c r="T1166" s="1"/>
      <c r="U1166" s="3">
        <v>46073</v>
      </c>
      <c r="V1166" s="1" t="s">
        <v>39</v>
      </c>
      <c r="W1166" s="1"/>
      <c r="X1166" s="1" t="s">
        <v>1122</v>
      </c>
    </row>
    <row r="1167" spans="1:24" hidden="1">
      <c r="A1167" s="1" t="s">
        <v>26</v>
      </c>
      <c r="B1167" s="1" t="s">
        <v>1802</v>
      </c>
      <c r="C1167" s="52">
        <v>645596</v>
      </c>
      <c r="D1167" s="1" t="s">
        <v>868</v>
      </c>
      <c r="E1167" s="3">
        <v>46071</v>
      </c>
      <c r="F1167" s="12">
        <v>46071.635104166664</v>
      </c>
      <c r="G1167" s="12" t="str">
        <f t="shared" si="55"/>
        <v>FEBRERO</v>
      </c>
      <c r="H1167" s="1">
        <v>811009788</v>
      </c>
      <c r="I1167" s="1" t="s">
        <v>869</v>
      </c>
      <c r="J1167" s="35">
        <f t="shared" si="54"/>
        <v>125071</v>
      </c>
      <c r="K1167" s="35">
        <v>0</v>
      </c>
      <c r="L1167" s="35">
        <v>125071</v>
      </c>
      <c r="M1167" s="1" t="s">
        <v>70</v>
      </c>
      <c r="N1167" s="3">
        <v>46073</v>
      </c>
      <c r="O1167" s="1">
        <f t="shared" si="56"/>
        <v>2</v>
      </c>
      <c r="P1167" s="1" t="s">
        <v>66</v>
      </c>
      <c r="Q1167" s="1"/>
      <c r="R1167" s="1"/>
      <c r="S1167" s="1"/>
      <c r="T1167" s="1"/>
      <c r="U1167" s="3">
        <v>46078</v>
      </c>
      <c r="V1167" s="1" t="s">
        <v>39</v>
      </c>
      <c r="W1167" s="1"/>
      <c r="X1167" s="1" t="s">
        <v>1122</v>
      </c>
    </row>
    <row r="1168" spans="1:24" hidden="1">
      <c r="A1168" s="1" t="s">
        <v>26</v>
      </c>
      <c r="B1168" s="1" t="s">
        <v>1803</v>
      </c>
      <c r="C1168" s="53">
        <v>472190</v>
      </c>
      <c r="D1168" s="1" t="s">
        <v>1804</v>
      </c>
      <c r="E1168" s="3">
        <v>46071</v>
      </c>
      <c r="F1168" s="12">
        <v>46071.722500000003</v>
      </c>
      <c r="G1168" s="12" t="str">
        <f t="shared" si="55"/>
        <v>FEBRERO</v>
      </c>
      <c r="H1168" s="1">
        <v>900439301</v>
      </c>
      <c r="I1168" s="1" t="s">
        <v>1805</v>
      </c>
      <c r="J1168" s="35">
        <f t="shared" si="54"/>
        <v>29243.7</v>
      </c>
      <c r="K1168" s="35">
        <v>5556.3</v>
      </c>
      <c r="L1168" s="35">
        <v>34800</v>
      </c>
      <c r="M1168" s="1" t="s">
        <v>54</v>
      </c>
      <c r="N1168" s="3"/>
      <c r="O1168" s="1">
        <f t="shared" si="56"/>
        <v>0</v>
      </c>
      <c r="P1168" s="1"/>
      <c r="Q1168" s="1"/>
      <c r="R1168" s="1"/>
      <c r="S1168" s="1"/>
      <c r="T1168" s="1"/>
      <c r="U1168" s="3"/>
      <c r="V1168" s="1"/>
      <c r="W1168" s="1"/>
      <c r="X1168" s="1"/>
    </row>
    <row r="1169" spans="1:24" hidden="1">
      <c r="A1169" s="1" t="s">
        <v>26</v>
      </c>
      <c r="B1169" s="1" t="s">
        <v>1806</v>
      </c>
      <c r="C1169" s="52">
        <v>5793</v>
      </c>
      <c r="D1169" s="1" t="s">
        <v>28</v>
      </c>
      <c r="E1169" s="3">
        <v>46071</v>
      </c>
      <c r="F1169" s="12">
        <v>46071.625092592592</v>
      </c>
      <c r="G1169" s="12" t="str">
        <f t="shared" si="55"/>
        <v>FEBRERO</v>
      </c>
      <c r="H1169" s="1">
        <v>900441635</v>
      </c>
      <c r="I1169" s="1" t="s">
        <v>846</v>
      </c>
      <c r="J1169" s="35">
        <f t="shared" si="54"/>
        <v>1421016</v>
      </c>
      <c r="K1169" s="35">
        <v>269993.03999999998</v>
      </c>
      <c r="L1169" s="35">
        <v>1691009.04</v>
      </c>
      <c r="M1169" s="1" t="s">
        <v>65</v>
      </c>
      <c r="N1169" s="3">
        <v>46072</v>
      </c>
      <c r="O1169" s="1">
        <f t="shared" si="56"/>
        <v>1</v>
      </c>
      <c r="P1169" s="1" t="s">
        <v>90</v>
      </c>
      <c r="Q1169" s="1"/>
      <c r="R1169" s="1"/>
      <c r="S1169" s="1"/>
      <c r="T1169" s="1"/>
      <c r="U1169" s="3">
        <v>46078</v>
      </c>
      <c r="V1169" s="1" t="s">
        <v>39</v>
      </c>
      <c r="W1169" s="1"/>
      <c r="X1169" s="1" t="s">
        <v>1122</v>
      </c>
    </row>
    <row r="1170" spans="1:24" hidden="1">
      <c r="A1170" s="1" t="s">
        <v>26</v>
      </c>
      <c r="B1170" s="1" t="s">
        <v>1807</v>
      </c>
      <c r="C1170" s="53">
        <v>2834</v>
      </c>
      <c r="D1170" s="1" t="s">
        <v>1808</v>
      </c>
      <c r="E1170" s="3">
        <v>46071</v>
      </c>
      <c r="F1170" s="12">
        <v>46071.939513888887</v>
      </c>
      <c r="G1170" s="12" t="str">
        <f t="shared" si="55"/>
        <v>FEBRERO</v>
      </c>
      <c r="H1170" s="1">
        <v>901731630</v>
      </c>
      <c r="I1170" s="1" t="s">
        <v>1809</v>
      </c>
      <c r="J1170" s="35">
        <f t="shared" si="54"/>
        <v>38750</v>
      </c>
      <c r="K1170" s="35">
        <v>0</v>
      </c>
      <c r="L1170" s="35">
        <v>38750</v>
      </c>
      <c r="M1170" s="1" t="s">
        <v>54</v>
      </c>
      <c r="N1170" s="3"/>
      <c r="O1170" s="1">
        <f t="shared" si="56"/>
        <v>0</v>
      </c>
      <c r="P1170" s="1"/>
      <c r="Q1170" s="1"/>
      <c r="R1170" s="1"/>
      <c r="S1170" s="1"/>
      <c r="T1170" s="1"/>
      <c r="U1170" s="3"/>
      <c r="V1170" s="1"/>
      <c r="W1170" s="1"/>
      <c r="X1170" s="1"/>
    </row>
    <row r="1171" spans="1:24" hidden="1">
      <c r="A1171" s="1" t="s">
        <v>26</v>
      </c>
      <c r="B1171" s="1" t="s">
        <v>1810</v>
      </c>
      <c r="C1171" s="52">
        <v>168398</v>
      </c>
      <c r="D1171" s="1" t="s">
        <v>1083</v>
      </c>
      <c r="E1171" s="3">
        <v>46071</v>
      </c>
      <c r="F1171" s="12">
        <v>46071.679768518516</v>
      </c>
      <c r="G1171" s="12" t="str">
        <f t="shared" si="55"/>
        <v>FEBRERO</v>
      </c>
      <c r="H1171" s="1">
        <v>860000018</v>
      </c>
      <c r="I1171" s="1" t="s">
        <v>1084</v>
      </c>
      <c r="J1171" s="35">
        <f t="shared" si="54"/>
        <v>385915.96</v>
      </c>
      <c r="K1171" s="35">
        <v>62855.040000000001</v>
      </c>
      <c r="L1171" s="35">
        <v>448771</v>
      </c>
      <c r="M1171" s="1" t="s">
        <v>70</v>
      </c>
      <c r="N1171" s="3">
        <v>46073</v>
      </c>
      <c r="O1171" s="1">
        <f t="shared" si="56"/>
        <v>2</v>
      </c>
      <c r="P1171" s="1" t="s">
        <v>66</v>
      </c>
      <c r="Q1171" s="1"/>
      <c r="R1171" s="1"/>
      <c r="S1171" s="1"/>
      <c r="T1171" s="1"/>
      <c r="U1171" s="3">
        <v>46083</v>
      </c>
      <c r="V1171" s="1" t="s">
        <v>39</v>
      </c>
      <c r="W1171" s="1"/>
      <c r="X1171" s="1" t="s">
        <v>1122</v>
      </c>
    </row>
    <row r="1172" spans="1:24" hidden="1">
      <c r="A1172" s="1" t="s">
        <v>26</v>
      </c>
      <c r="B1172" s="1" t="s">
        <v>1811</v>
      </c>
      <c r="C1172" s="52">
        <v>429</v>
      </c>
      <c r="D1172" s="1" t="s">
        <v>276</v>
      </c>
      <c r="E1172" s="3">
        <v>46071</v>
      </c>
      <c r="F1172" s="12">
        <v>46071.749594907407</v>
      </c>
      <c r="G1172" s="12" t="str">
        <f t="shared" si="55"/>
        <v>FEBRERO</v>
      </c>
      <c r="H1172" s="1">
        <v>901847080</v>
      </c>
      <c r="I1172" s="1" t="s">
        <v>277</v>
      </c>
      <c r="J1172" s="35">
        <f t="shared" si="54"/>
        <v>3610000</v>
      </c>
      <c r="K1172" s="35">
        <v>685900</v>
      </c>
      <c r="L1172" s="35">
        <v>4295900</v>
      </c>
      <c r="M1172" s="1" t="s">
        <v>9455</v>
      </c>
      <c r="N1172" s="3">
        <v>46076</v>
      </c>
      <c r="O1172" s="1">
        <f t="shared" si="56"/>
        <v>5</v>
      </c>
      <c r="P1172" s="1" t="s">
        <v>66</v>
      </c>
      <c r="Q1172" s="1"/>
      <c r="R1172" s="1"/>
      <c r="S1172" s="1"/>
      <c r="T1172" s="1"/>
      <c r="U1172" s="3">
        <v>46084</v>
      </c>
      <c r="V1172" s="1" t="s">
        <v>39</v>
      </c>
      <c r="W1172" s="1"/>
      <c r="X1172" s="1" t="s">
        <v>1122</v>
      </c>
    </row>
    <row r="1173" spans="1:24" hidden="1">
      <c r="A1173" s="1" t="s">
        <v>26</v>
      </c>
      <c r="B1173" s="1" t="s">
        <v>1812</v>
      </c>
      <c r="C1173" s="52">
        <v>131428602</v>
      </c>
      <c r="D1173" s="1" t="s">
        <v>88</v>
      </c>
      <c r="E1173" s="3">
        <v>46071</v>
      </c>
      <c r="F1173" s="12">
        <v>46071.657430555555</v>
      </c>
      <c r="G1173" s="12" t="str">
        <f t="shared" si="55"/>
        <v>FEBRERO</v>
      </c>
      <c r="H1173" s="1">
        <v>900092385</v>
      </c>
      <c r="I1173" s="1" t="s">
        <v>89</v>
      </c>
      <c r="J1173" s="35">
        <f t="shared" ref="J1173:J1236" si="57">L1173-K1173</f>
        <v>537968.89</v>
      </c>
      <c r="K1173" s="35">
        <v>102214.11</v>
      </c>
      <c r="L1173" s="35">
        <v>640183</v>
      </c>
      <c r="M1173" s="1" t="s">
        <v>65</v>
      </c>
      <c r="N1173" s="3">
        <v>46077</v>
      </c>
      <c r="O1173" s="1">
        <f t="shared" si="56"/>
        <v>6</v>
      </c>
      <c r="P1173" s="1" t="s">
        <v>90</v>
      </c>
      <c r="Q1173" s="1"/>
      <c r="R1173" s="1"/>
      <c r="S1173" s="1"/>
      <c r="T1173" s="1"/>
      <c r="U1173" s="3">
        <v>46078</v>
      </c>
      <c r="V1173" s="1" t="s">
        <v>39</v>
      </c>
      <c r="W1173" s="1"/>
      <c r="X1173" s="1" t="s">
        <v>1258</v>
      </c>
    </row>
    <row r="1174" spans="1:24" hidden="1">
      <c r="A1174" s="1" t="s">
        <v>26</v>
      </c>
      <c r="B1174" s="1" t="s">
        <v>1813</v>
      </c>
      <c r="C1174" s="52">
        <v>27310</v>
      </c>
      <c r="D1174" s="1" t="s">
        <v>393</v>
      </c>
      <c r="E1174" s="3">
        <v>46071</v>
      </c>
      <c r="F1174" s="12">
        <v>46071.626354166663</v>
      </c>
      <c r="G1174" s="12" t="str">
        <f t="shared" si="55"/>
        <v>FEBRERO</v>
      </c>
      <c r="H1174" s="1">
        <v>890929877</v>
      </c>
      <c r="I1174" s="1" t="s">
        <v>394</v>
      </c>
      <c r="J1174" s="35">
        <f t="shared" si="57"/>
        <v>1699957</v>
      </c>
      <c r="K1174" s="35">
        <v>322992</v>
      </c>
      <c r="L1174" s="35">
        <v>2022949</v>
      </c>
      <c r="M1174" s="1" t="s">
        <v>58</v>
      </c>
      <c r="N1174" s="3">
        <v>46072</v>
      </c>
      <c r="O1174" s="1">
        <f t="shared" si="56"/>
        <v>1</v>
      </c>
      <c r="P1174" s="1" t="s">
        <v>66</v>
      </c>
      <c r="Q1174" s="1"/>
      <c r="R1174" s="1"/>
      <c r="S1174" s="1"/>
      <c r="T1174" s="1"/>
      <c r="U1174" s="3">
        <v>46073</v>
      </c>
      <c r="V1174" s="1" t="s">
        <v>39</v>
      </c>
      <c r="W1174" s="1"/>
      <c r="X1174" s="1" t="s">
        <v>1122</v>
      </c>
    </row>
    <row r="1175" spans="1:24" hidden="1">
      <c r="A1175" s="1" t="s">
        <v>26</v>
      </c>
      <c r="B1175" s="1" t="s">
        <v>1814</v>
      </c>
      <c r="C1175" s="52">
        <v>131370917</v>
      </c>
      <c r="D1175" s="1" t="s">
        <v>88</v>
      </c>
      <c r="E1175" s="3">
        <v>46071</v>
      </c>
      <c r="F1175" s="12">
        <v>46071.730057870373</v>
      </c>
      <c r="G1175" s="12" t="str">
        <f t="shared" si="55"/>
        <v>FEBRERO</v>
      </c>
      <c r="H1175" s="1">
        <v>900092385</v>
      </c>
      <c r="I1175" s="1" t="s">
        <v>89</v>
      </c>
      <c r="J1175" s="35">
        <f t="shared" si="57"/>
        <v>277962.40000000002</v>
      </c>
      <c r="K1175" s="35">
        <v>49206.6</v>
      </c>
      <c r="L1175" s="35">
        <v>327169</v>
      </c>
      <c r="M1175" s="1" t="s">
        <v>65</v>
      </c>
      <c r="N1175" s="3">
        <v>46077</v>
      </c>
      <c r="O1175" s="1">
        <f t="shared" si="56"/>
        <v>6</v>
      </c>
      <c r="P1175" s="1" t="s">
        <v>90</v>
      </c>
      <c r="Q1175" s="1"/>
      <c r="R1175" s="1"/>
      <c r="S1175" s="1"/>
      <c r="T1175" s="1"/>
      <c r="U1175" s="3">
        <v>46078</v>
      </c>
      <c r="V1175" s="1" t="s">
        <v>39</v>
      </c>
      <c r="W1175" s="1"/>
      <c r="X1175" s="1" t="s">
        <v>1258</v>
      </c>
    </row>
    <row r="1176" spans="1:24" hidden="1">
      <c r="A1176" s="1" t="s">
        <v>26</v>
      </c>
      <c r="B1176" s="1" t="s">
        <v>1815</v>
      </c>
      <c r="C1176" s="52">
        <v>2324</v>
      </c>
      <c r="D1176" s="1" t="s">
        <v>452</v>
      </c>
      <c r="E1176" s="3">
        <v>46071</v>
      </c>
      <c r="F1176" s="12">
        <v>46071.734143518515</v>
      </c>
      <c r="G1176" s="12" t="str">
        <f t="shared" si="55"/>
        <v>FEBRERO</v>
      </c>
      <c r="H1176" s="1">
        <v>901485351</v>
      </c>
      <c r="I1176" s="1" t="s">
        <v>453</v>
      </c>
      <c r="J1176" s="35">
        <f t="shared" si="57"/>
        <v>2700000</v>
      </c>
      <c r="K1176" s="35">
        <v>513000</v>
      </c>
      <c r="L1176" s="35">
        <v>3213000</v>
      </c>
      <c r="M1176" s="1" t="s">
        <v>9455</v>
      </c>
      <c r="N1176" s="3">
        <v>46080</v>
      </c>
      <c r="O1176" s="1">
        <f t="shared" si="56"/>
        <v>9</v>
      </c>
      <c r="P1176" s="1" t="s">
        <v>66</v>
      </c>
      <c r="Q1176" s="1"/>
      <c r="R1176" s="1"/>
      <c r="S1176" s="1"/>
      <c r="T1176" s="1"/>
      <c r="U1176" s="3">
        <v>46086</v>
      </c>
      <c r="V1176" s="1" t="s">
        <v>39</v>
      </c>
      <c r="W1176" s="1"/>
      <c r="X1176" s="1" t="s">
        <v>1258</v>
      </c>
    </row>
    <row r="1177" spans="1:24" hidden="1">
      <c r="A1177" s="1" t="s">
        <v>26</v>
      </c>
      <c r="B1177" s="1" t="s">
        <v>1816</v>
      </c>
      <c r="C1177" s="52">
        <v>70274</v>
      </c>
      <c r="D1177" s="1" t="s">
        <v>698</v>
      </c>
      <c r="E1177" s="3">
        <v>46071</v>
      </c>
      <c r="F1177" s="12">
        <v>46071.511921296296</v>
      </c>
      <c r="G1177" s="12" t="str">
        <f t="shared" si="55"/>
        <v>FEBRERO</v>
      </c>
      <c r="H1177" s="1">
        <v>830010438</v>
      </c>
      <c r="I1177" s="1" t="s">
        <v>1817</v>
      </c>
      <c r="J1177" s="35">
        <f t="shared" si="57"/>
        <v>36800</v>
      </c>
      <c r="K1177" s="35">
        <v>0</v>
      </c>
      <c r="L1177" s="35">
        <v>36800</v>
      </c>
      <c r="M1177" s="1" t="s">
        <v>54</v>
      </c>
      <c r="N1177" s="3"/>
      <c r="O1177" s="1">
        <f t="shared" si="56"/>
        <v>0</v>
      </c>
      <c r="P1177" s="1"/>
      <c r="Q1177" s="1"/>
      <c r="R1177" s="1"/>
      <c r="S1177" s="1"/>
      <c r="T1177" s="1"/>
      <c r="U1177" s="3"/>
      <c r="V1177" s="1"/>
      <c r="W1177" s="1"/>
      <c r="X1177" s="1"/>
    </row>
    <row r="1178" spans="1:24" hidden="1">
      <c r="A1178" s="1" t="s">
        <v>82</v>
      </c>
      <c r="B1178" s="1" t="s">
        <v>1818</v>
      </c>
      <c r="C1178" s="52">
        <v>368</v>
      </c>
      <c r="D1178" s="1" t="s">
        <v>1819</v>
      </c>
      <c r="E1178" s="3">
        <v>46071</v>
      </c>
      <c r="F1178" s="12">
        <v>46071.497129629628</v>
      </c>
      <c r="G1178" s="12" t="str">
        <f t="shared" si="55"/>
        <v>FEBRERO</v>
      </c>
      <c r="H1178" s="1">
        <v>830118111</v>
      </c>
      <c r="I1178" s="1" t="s">
        <v>808</v>
      </c>
      <c r="J1178" s="35">
        <f t="shared" si="57"/>
        <v>11916340</v>
      </c>
      <c r="K1178" s="35">
        <v>2264104.6</v>
      </c>
      <c r="L1178" s="35">
        <v>14180444.6</v>
      </c>
      <c r="M1178" s="1" t="s">
        <v>9455</v>
      </c>
      <c r="N1178" s="3">
        <v>46075</v>
      </c>
      <c r="O1178" s="1">
        <f t="shared" si="56"/>
        <v>4</v>
      </c>
      <c r="P1178" s="1" t="s">
        <v>66</v>
      </c>
      <c r="Q1178" s="1"/>
      <c r="R1178" s="1"/>
      <c r="S1178" s="1"/>
      <c r="T1178" s="1"/>
      <c r="U1178" s="3"/>
      <c r="V1178" s="1"/>
      <c r="W1178" s="1"/>
      <c r="X1178" s="1"/>
    </row>
    <row r="1179" spans="1:24" hidden="1">
      <c r="A1179" s="1" t="s">
        <v>26</v>
      </c>
      <c r="B1179" s="1" t="s">
        <v>1820</v>
      </c>
      <c r="C1179" s="52">
        <v>168373</v>
      </c>
      <c r="D1179" s="1" t="s">
        <v>1083</v>
      </c>
      <c r="E1179" s="3">
        <v>46071</v>
      </c>
      <c r="F1179" s="12">
        <v>46071.615219907406</v>
      </c>
      <c r="G1179" s="12" t="str">
        <f t="shared" si="55"/>
        <v>FEBRERO</v>
      </c>
      <c r="H1179" s="1">
        <v>860000018</v>
      </c>
      <c r="I1179" s="1" t="s">
        <v>1084</v>
      </c>
      <c r="J1179" s="35">
        <f t="shared" si="57"/>
        <v>580000</v>
      </c>
      <c r="K1179" s="35">
        <v>110200</v>
      </c>
      <c r="L1179" s="35">
        <v>690200</v>
      </c>
      <c r="M1179" s="1" t="s">
        <v>70</v>
      </c>
      <c r="N1179" s="3">
        <v>46072</v>
      </c>
      <c r="O1179" s="1">
        <f t="shared" si="56"/>
        <v>1</v>
      </c>
      <c r="P1179" s="1" t="s">
        <v>66</v>
      </c>
      <c r="Q1179" s="1"/>
      <c r="R1179" s="1"/>
      <c r="S1179" s="1"/>
      <c r="T1179" s="1"/>
      <c r="U1179" s="3">
        <v>46073</v>
      </c>
      <c r="V1179" s="1" t="s">
        <v>39</v>
      </c>
      <c r="W1179" s="1"/>
      <c r="X1179" s="1" t="s">
        <v>1122</v>
      </c>
    </row>
    <row r="1180" spans="1:24" hidden="1">
      <c r="A1180" s="1" t="s">
        <v>26</v>
      </c>
      <c r="B1180" s="1" t="s">
        <v>1821</v>
      </c>
      <c r="C1180" s="52">
        <v>168377</v>
      </c>
      <c r="D1180" s="1" t="s">
        <v>1083</v>
      </c>
      <c r="E1180" s="3">
        <v>46071</v>
      </c>
      <c r="F1180" s="12">
        <v>46071.627662037034</v>
      </c>
      <c r="G1180" s="12" t="str">
        <f t="shared" si="55"/>
        <v>FEBRERO</v>
      </c>
      <c r="H1180" s="1">
        <v>860000018</v>
      </c>
      <c r="I1180" s="1" t="s">
        <v>1084</v>
      </c>
      <c r="J1180" s="35">
        <f t="shared" si="57"/>
        <v>580000</v>
      </c>
      <c r="K1180" s="35">
        <v>110200</v>
      </c>
      <c r="L1180" s="35">
        <v>690200</v>
      </c>
      <c r="M1180" s="1" t="s">
        <v>70</v>
      </c>
      <c r="N1180" s="3">
        <v>46071</v>
      </c>
      <c r="O1180" s="1">
        <f t="shared" si="56"/>
        <v>0</v>
      </c>
      <c r="P1180" s="1" t="s">
        <v>66</v>
      </c>
      <c r="Q1180" s="1"/>
      <c r="R1180" s="1"/>
      <c r="S1180" s="1"/>
      <c r="T1180" s="1"/>
      <c r="U1180" s="3">
        <v>46073</v>
      </c>
      <c r="V1180" s="1" t="s">
        <v>39</v>
      </c>
      <c r="W1180" s="1"/>
      <c r="X1180" s="1" t="s">
        <v>1122</v>
      </c>
    </row>
    <row r="1181" spans="1:24" hidden="1">
      <c r="A1181" s="1" t="s">
        <v>26</v>
      </c>
      <c r="B1181" s="1" t="s">
        <v>1822</v>
      </c>
      <c r="C1181" s="52">
        <v>5079</v>
      </c>
      <c r="D1181" s="1" t="s">
        <v>585</v>
      </c>
      <c r="E1181" s="3">
        <v>46071</v>
      </c>
      <c r="F1181" s="12">
        <v>46071.432291666664</v>
      </c>
      <c r="G1181" s="12" t="str">
        <f t="shared" si="55"/>
        <v>FEBRERO</v>
      </c>
      <c r="H1181" s="1">
        <v>901381405</v>
      </c>
      <c r="I1181" s="1" t="s">
        <v>1603</v>
      </c>
      <c r="J1181" s="35">
        <f t="shared" si="57"/>
        <v>807500</v>
      </c>
      <c r="K1181" s="35">
        <v>153425</v>
      </c>
      <c r="L1181" s="35">
        <v>960925</v>
      </c>
      <c r="M1181" s="1" t="s">
        <v>70</v>
      </c>
      <c r="N1181" s="3">
        <v>46072</v>
      </c>
      <c r="O1181" s="1">
        <f t="shared" si="56"/>
        <v>1</v>
      </c>
      <c r="P1181" s="1" t="s">
        <v>66</v>
      </c>
      <c r="Q1181" s="1"/>
      <c r="R1181" s="1"/>
      <c r="S1181" s="1"/>
      <c r="T1181" s="1"/>
      <c r="U1181" s="3">
        <v>46073</v>
      </c>
      <c r="V1181" s="1" t="s">
        <v>39</v>
      </c>
      <c r="W1181" s="1"/>
      <c r="X1181" s="1" t="s">
        <v>1122</v>
      </c>
    </row>
    <row r="1182" spans="1:24" hidden="1">
      <c r="A1182" s="1" t="s">
        <v>26</v>
      </c>
      <c r="B1182" s="1" t="s">
        <v>1823</v>
      </c>
      <c r="C1182" s="52">
        <v>34240</v>
      </c>
      <c r="D1182" s="1" t="s">
        <v>376</v>
      </c>
      <c r="E1182" s="3">
        <v>46071</v>
      </c>
      <c r="F1182" s="12">
        <v>46071.425057870372</v>
      </c>
      <c r="G1182" s="12" t="str">
        <f t="shared" si="55"/>
        <v>FEBRERO</v>
      </c>
      <c r="H1182" s="1">
        <v>9522660</v>
      </c>
      <c r="I1182" s="1" t="s">
        <v>377</v>
      </c>
      <c r="J1182" s="35">
        <f t="shared" si="57"/>
        <v>756302.52</v>
      </c>
      <c r="K1182" s="35">
        <v>143697.48000000001</v>
      </c>
      <c r="L1182" s="35">
        <v>900000</v>
      </c>
      <c r="M1182" s="1" t="s">
        <v>9455</v>
      </c>
      <c r="N1182" s="3">
        <v>46076</v>
      </c>
      <c r="O1182" s="1">
        <f t="shared" si="56"/>
        <v>5</v>
      </c>
      <c r="P1182" s="1" t="s">
        <v>66</v>
      </c>
      <c r="Q1182" s="1"/>
      <c r="R1182" s="1"/>
      <c r="S1182" s="1"/>
      <c r="T1182" s="1"/>
      <c r="U1182" s="3">
        <v>46078</v>
      </c>
      <c r="V1182" s="1" t="s">
        <v>39</v>
      </c>
      <c r="W1182" s="1"/>
      <c r="X1182" s="1" t="s">
        <v>1122</v>
      </c>
    </row>
    <row r="1183" spans="1:24" hidden="1">
      <c r="A1183" s="1" t="s">
        <v>26</v>
      </c>
      <c r="B1183" s="1" t="s">
        <v>1824</v>
      </c>
      <c r="C1183" s="52">
        <v>31660</v>
      </c>
      <c r="D1183" s="1" t="s">
        <v>618</v>
      </c>
      <c r="E1183" s="3">
        <v>46071</v>
      </c>
      <c r="F1183" s="12">
        <v>46071.286354166667</v>
      </c>
      <c r="G1183" s="12" t="str">
        <f t="shared" si="55"/>
        <v>FEBRERO</v>
      </c>
      <c r="H1183" s="1">
        <v>900322890</v>
      </c>
      <c r="I1183" s="1" t="s">
        <v>619</v>
      </c>
      <c r="J1183" s="35">
        <f t="shared" si="57"/>
        <v>1077600</v>
      </c>
      <c r="K1183" s="35">
        <v>204744</v>
      </c>
      <c r="L1183" s="35">
        <v>1282344</v>
      </c>
      <c r="M1183" s="1" t="s">
        <v>70</v>
      </c>
      <c r="N1183" s="3">
        <v>46071</v>
      </c>
      <c r="O1183" s="1">
        <f t="shared" si="56"/>
        <v>0</v>
      </c>
      <c r="P1183" s="1" t="s">
        <v>66</v>
      </c>
      <c r="Q1183" s="1"/>
      <c r="R1183" s="1"/>
      <c r="S1183" s="1"/>
      <c r="T1183" s="1"/>
      <c r="U1183" s="3">
        <v>46073</v>
      </c>
      <c r="V1183" s="1" t="s">
        <v>39</v>
      </c>
      <c r="W1183" s="1"/>
      <c r="X1183" s="1" t="s">
        <v>1122</v>
      </c>
    </row>
    <row r="1184" spans="1:24" hidden="1">
      <c r="A1184" s="1" t="s">
        <v>26</v>
      </c>
      <c r="B1184" s="1" t="s">
        <v>1825</v>
      </c>
      <c r="C1184" s="52">
        <v>75470739</v>
      </c>
      <c r="D1184" s="1" t="s">
        <v>255</v>
      </c>
      <c r="E1184" s="3">
        <v>46071</v>
      </c>
      <c r="F1184" s="12">
        <v>46071.694305555553</v>
      </c>
      <c r="G1184" s="12" t="str">
        <f t="shared" si="55"/>
        <v>FEBRERO</v>
      </c>
      <c r="H1184" s="1">
        <v>900843898</v>
      </c>
      <c r="I1184" s="1" t="s">
        <v>256</v>
      </c>
      <c r="J1184" s="35">
        <f t="shared" si="57"/>
        <v>18109.260000000002</v>
      </c>
      <c r="K1184" s="35">
        <v>3440.74</v>
      </c>
      <c r="L1184" s="35">
        <v>21550</v>
      </c>
      <c r="M1184" s="1" t="s">
        <v>54</v>
      </c>
      <c r="N1184" s="3"/>
      <c r="O1184" s="1">
        <f t="shared" si="56"/>
        <v>0</v>
      </c>
      <c r="P1184" s="1"/>
      <c r="Q1184" s="1"/>
      <c r="R1184" s="1"/>
      <c r="S1184" s="1"/>
      <c r="T1184" s="1"/>
      <c r="U1184" s="3">
        <v>46119</v>
      </c>
      <c r="V1184" s="1" t="s">
        <v>39</v>
      </c>
      <c r="W1184" s="1"/>
      <c r="X1184" s="1"/>
    </row>
    <row r="1185" spans="1:24" hidden="1">
      <c r="A1185" s="1" t="s">
        <v>26</v>
      </c>
      <c r="B1185" s="1" t="s">
        <v>1826</v>
      </c>
      <c r="C1185" s="53">
        <v>151352</v>
      </c>
      <c r="D1185" s="1" t="s">
        <v>1827</v>
      </c>
      <c r="E1185" s="3">
        <v>46071</v>
      </c>
      <c r="F1185" s="12">
        <v>46071.372175925928</v>
      </c>
      <c r="G1185" s="12" t="str">
        <f t="shared" si="55"/>
        <v>FEBRERO</v>
      </c>
      <c r="H1185" s="1">
        <v>900352762</v>
      </c>
      <c r="I1185" s="1" t="s">
        <v>1828</v>
      </c>
      <c r="J1185" s="35">
        <f t="shared" si="57"/>
        <v>10142.85</v>
      </c>
      <c r="K1185" s="35">
        <v>1357.14</v>
      </c>
      <c r="L1185" s="35">
        <v>11499.99</v>
      </c>
      <c r="M1185" s="1" t="s">
        <v>54</v>
      </c>
      <c r="N1185" s="3"/>
      <c r="O1185" s="1">
        <f t="shared" si="56"/>
        <v>0</v>
      </c>
      <c r="P1185" s="1"/>
      <c r="Q1185" s="1"/>
      <c r="R1185" s="1"/>
      <c r="S1185" s="1"/>
      <c r="T1185" s="1"/>
      <c r="U1185" s="3"/>
      <c r="V1185" s="1"/>
      <c r="W1185" s="1"/>
      <c r="X1185" s="1"/>
    </row>
    <row r="1186" spans="1:24" hidden="1">
      <c r="A1186" s="1" t="s">
        <v>26</v>
      </c>
      <c r="B1186" s="1" t="s">
        <v>1829</v>
      </c>
      <c r="C1186" s="52">
        <v>9510</v>
      </c>
      <c r="D1186" s="1" t="s">
        <v>28</v>
      </c>
      <c r="E1186" s="3">
        <v>46071</v>
      </c>
      <c r="F1186" s="12">
        <v>46071.673483796294</v>
      </c>
      <c r="G1186" s="12" t="str">
        <f t="shared" si="55"/>
        <v>FEBRERO</v>
      </c>
      <c r="H1186" s="1">
        <v>900103086</v>
      </c>
      <c r="I1186" s="1" t="s">
        <v>1731</v>
      </c>
      <c r="J1186" s="35">
        <f t="shared" si="57"/>
        <v>8800000</v>
      </c>
      <c r="K1186" s="35">
        <v>1672000</v>
      </c>
      <c r="L1186" s="35">
        <v>10472000</v>
      </c>
      <c r="M1186" s="1" t="s">
        <v>264</v>
      </c>
      <c r="N1186" s="3">
        <v>46076</v>
      </c>
      <c r="O1186" s="1">
        <f t="shared" si="56"/>
        <v>5</v>
      </c>
      <c r="P1186" s="1" t="s">
        <v>66</v>
      </c>
      <c r="Q1186" s="1"/>
      <c r="R1186" s="1"/>
      <c r="S1186" s="1"/>
      <c r="T1186" s="1"/>
      <c r="U1186" s="3">
        <v>46084</v>
      </c>
      <c r="V1186" s="1" t="s">
        <v>32</v>
      </c>
      <c r="W1186" s="1"/>
      <c r="X1186" s="1" t="s">
        <v>1122</v>
      </c>
    </row>
    <row r="1187" spans="1:24" hidden="1">
      <c r="A1187" s="1" t="s">
        <v>26</v>
      </c>
      <c r="B1187" s="1" t="s">
        <v>1830</v>
      </c>
      <c r="C1187" s="52">
        <v>1824</v>
      </c>
      <c r="D1187" s="1" t="s">
        <v>438</v>
      </c>
      <c r="E1187" s="3">
        <v>46071</v>
      </c>
      <c r="F1187" s="12">
        <v>46071.396203703705</v>
      </c>
      <c r="G1187" s="12" t="str">
        <f t="shared" si="55"/>
        <v>FEBRERO</v>
      </c>
      <c r="H1187" s="1">
        <v>900497895</v>
      </c>
      <c r="I1187" s="1" t="s">
        <v>439</v>
      </c>
      <c r="J1187" s="35">
        <f t="shared" si="57"/>
        <v>2160000</v>
      </c>
      <c r="K1187" s="35">
        <v>410400</v>
      </c>
      <c r="L1187" s="35">
        <v>2570400</v>
      </c>
      <c r="M1187" s="1" t="s">
        <v>9455</v>
      </c>
      <c r="N1187" s="3">
        <v>46073</v>
      </c>
      <c r="O1187" s="1">
        <f t="shared" si="56"/>
        <v>2</v>
      </c>
      <c r="P1187" s="1" t="s">
        <v>66</v>
      </c>
      <c r="Q1187" s="1"/>
      <c r="R1187" s="1"/>
      <c r="S1187" s="1"/>
      <c r="T1187" s="1"/>
      <c r="U1187" s="3">
        <v>46078</v>
      </c>
      <c r="V1187" s="1" t="s">
        <v>39</v>
      </c>
      <c r="W1187" s="1"/>
      <c r="X1187" s="1" t="s">
        <v>1122</v>
      </c>
    </row>
    <row r="1188" spans="1:24" hidden="1">
      <c r="A1188" s="1" t="s">
        <v>26</v>
      </c>
      <c r="B1188" s="1" t="s">
        <v>1831</v>
      </c>
      <c r="C1188" s="52">
        <v>131429561</v>
      </c>
      <c r="D1188" s="1" t="s">
        <v>88</v>
      </c>
      <c r="E1188" s="3">
        <v>46071</v>
      </c>
      <c r="F1188" s="12">
        <v>46071.760451388887</v>
      </c>
      <c r="G1188" s="12" t="str">
        <f t="shared" si="55"/>
        <v>FEBRERO</v>
      </c>
      <c r="H1188" s="1">
        <v>900092385</v>
      </c>
      <c r="I1188" s="1" t="s">
        <v>89</v>
      </c>
      <c r="J1188" s="35">
        <f t="shared" si="57"/>
        <v>537968.89</v>
      </c>
      <c r="K1188" s="35">
        <v>102214.11</v>
      </c>
      <c r="L1188" s="35">
        <v>640183</v>
      </c>
      <c r="M1188" s="1" t="s">
        <v>65</v>
      </c>
      <c r="N1188" s="3">
        <v>46077</v>
      </c>
      <c r="O1188" s="1">
        <f t="shared" si="56"/>
        <v>6</v>
      </c>
      <c r="P1188" s="1" t="s">
        <v>90</v>
      </c>
      <c r="Q1188" s="1"/>
      <c r="R1188" s="1"/>
      <c r="S1188" s="1"/>
      <c r="T1188" s="1"/>
      <c r="U1188" s="3">
        <v>46078</v>
      </c>
      <c r="V1188" s="1" t="s">
        <v>39</v>
      </c>
      <c r="W1188" s="1"/>
      <c r="X1188" s="1" t="s">
        <v>1258</v>
      </c>
    </row>
    <row r="1189" spans="1:24" hidden="1">
      <c r="A1189" s="1" t="s">
        <v>26</v>
      </c>
      <c r="B1189" s="1" t="s">
        <v>1832</v>
      </c>
      <c r="C1189" s="52">
        <v>2323</v>
      </c>
      <c r="D1189" s="1" t="s">
        <v>452</v>
      </c>
      <c r="E1189" s="3">
        <v>46071</v>
      </c>
      <c r="F1189" s="12">
        <v>46071.732986111114</v>
      </c>
      <c r="G1189" s="12" t="str">
        <f t="shared" si="55"/>
        <v>FEBRERO</v>
      </c>
      <c r="H1189" s="1">
        <v>901485351</v>
      </c>
      <c r="I1189" s="1" t="s">
        <v>453</v>
      </c>
      <c r="J1189" s="35">
        <f t="shared" si="57"/>
        <v>4150000</v>
      </c>
      <c r="K1189" s="35">
        <v>788500</v>
      </c>
      <c r="L1189" s="35">
        <v>4938500</v>
      </c>
      <c r="M1189" s="1" t="s">
        <v>9455</v>
      </c>
      <c r="N1189" s="3">
        <v>46080</v>
      </c>
      <c r="O1189" s="1">
        <f t="shared" si="56"/>
        <v>9</v>
      </c>
      <c r="P1189" s="1" t="s">
        <v>66</v>
      </c>
      <c r="Q1189" s="1"/>
      <c r="R1189" s="1"/>
      <c r="S1189" s="1"/>
      <c r="T1189" s="1"/>
      <c r="U1189" s="3">
        <v>46086</v>
      </c>
      <c r="V1189" s="1" t="s">
        <v>39</v>
      </c>
      <c r="W1189" s="1"/>
      <c r="X1189" s="1" t="s">
        <v>1258</v>
      </c>
    </row>
    <row r="1190" spans="1:24" hidden="1">
      <c r="A1190" s="1" t="s">
        <v>26</v>
      </c>
      <c r="B1190" s="1" t="s">
        <v>1833</v>
      </c>
      <c r="C1190" s="52">
        <v>131438871</v>
      </c>
      <c r="D1190" s="1" t="s">
        <v>88</v>
      </c>
      <c r="E1190" s="3">
        <v>46071</v>
      </c>
      <c r="F1190" s="12">
        <v>46071.729108796295</v>
      </c>
      <c r="G1190" s="12" t="str">
        <f t="shared" si="55"/>
        <v>FEBRERO</v>
      </c>
      <c r="H1190" s="1">
        <v>900092385</v>
      </c>
      <c r="I1190" s="1" t="s">
        <v>89</v>
      </c>
      <c r="J1190" s="35">
        <f t="shared" si="57"/>
        <v>377810.94</v>
      </c>
      <c r="K1190" s="35">
        <v>71784.06</v>
      </c>
      <c r="L1190" s="35">
        <v>449595</v>
      </c>
      <c r="M1190" s="1" t="s">
        <v>65</v>
      </c>
      <c r="N1190" s="3">
        <v>46077</v>
      </c>
      <c r="O1190" s="1">
        <f t="shared" si="56"/>
        <v>6</v>
      </c>
      <c r="P1190" s="1" t="s">
        <v>90</v>
      </c>
      <c r="Q1190" s="1"/>
      <c r="R1190" s="1"/>
      <c r="S1190" s="1"/>
      <c r="T1190" s="1"/>
      <c r="U1190" s="3">
        <v>46078</v>
      </c>
      <c r="V1190" s="1" t="s">
        <v>39</v>
      </c>
      <c r="W1190" s="1"/>
      <c r="X1190" s="1" t="s">
        <v>1258</v>
      </c>
    </row>
    <row r="1191" spans="1:24" hidden="1">
      <c r="A1191" s="1" t="s">
        <v>26</v>
      </c>
      <c r="B1191" s="1" t="s">
        <v>1834</v>
      </c>
      <c r="C1191" s="52">
        <v>8158</v>
      </c>
      <c r="D1191" s="1"/>
      <c r="E1191" s="3">
        <v>46072</v>
      </c>
      <c r="F1191" s="12">
        <v>46072.670752314814</v>
      </c>
      <c r="G1191" s="12" t="str">
        <f t="shared" si="55"/>
        <v>FEBRERO</v>
      </c>
      <c r="H1191" s="1">
        <v>901360705</v>
      </c>
      <c r="I1191" s="1" t="s">
        <v>877</v>
      </c>
      <c r="J1191" s="35">
        <f t="shared" si="57"/>
        <v>598000</v>
      </c>
      <c r="K1191" s="35">
        <v>113620</v>
      </c>
      <c r="L1191" s="35">
        <v>711620</v>
      </c>
      <c r="M1191" s="1" t="s">
        <v>70</v>
      </c>
      <c r="N1191" s="3">
        <v>46079</v>
      </c>
      <c r="O1191" s="1">
        <f t="shared" si="56"/>
        <v>7</v>
      </c>
      <c r="P1191" s="1" t="s">
        <v>66</v>
      </c>
      <c r="Q1191" s="1"/>
      <c r="R1191" s="1"/>
      <c r="S1191" s="1"/>
      <c r="T1191" s="1"/>
      <c r="U1191" s="3">
        <v>46084</v>
      </c>
      <c r="V1191" s="1" t="s">
        <v>39</v>
      </c>
      <c r="W1191" s="1"/>
      <c r="X1191" s="1" t="s">
        <v>1258</v>
      </c>
    </row>
    <row r="1192" spans="1:24" hidden="1">
      <c r="A1192" s="1" t="s">
        <v>26</v>
      </c>
      <c r="B1192" s="1" t="s">
        <v>1835</v>
      </c>
      <c r="C1192" s="52">
        <v>227839</v>
      </c>
      <c r="D1192" s="1" t="s">
        <v>28</v>
      </c>
      <c r="E1192" s="3">
        <v>46072</v>
      </c>
      <c r="F1192" s="12">
        <v>46072.668749999997</v>
      </c>
      <c r="G1192" s="12" t="str">
        <f t="shared" si="55"/>
        <v>FEBRERO</v>
      </c>
      <c r="H1192" s="1">
        <v>890937070</v>
      </c>
      <c r="I1192" s="1" t="s">
        <v>127</v>
      </c>
      <c r="J1192" s="35">
        <f t="shared" si="57"/>
        <v>1756867</v>
      </c>
      <c r="K1192" s="35">
        <v>33380</v>
      </c>
      <c r="L1192" s="35">
        <v>1790247</v>
      </c>
      <c r="M1192" s="1" t="s">
        <v>128</v>
      </c>
      <c r="N1192" s="3">
        <v>46085</v>
      </c>
      <c r="O1192" s="1">
        <f t="shared" si="56"/>
        <v>13</v>
      </c>
      <c r="P1192" s="1" t="s">
        <v>1330</v>
      </c>
      <c r="Q1192" s="1"/>
      <c r="R1192" s="1"/>
      <c r="S1192" s="1"/>
      <c r="T1192" s="1"/>
      <c r="U1192" s="3">
        <v>46086</v>
      </c>
      <c r="V1192" s="1" t="s">
        <v>39</v>
      </c>
      <c r="W1192" s="1"/>
      <c r="X1192" s="1" t="s">
        <v>50</v>
      </c>
    </row>
    <row r="1193" spans="1:24" hidden="1">
      <c r="A1193" s="1" t="s">
        <v>26</v>
      </c>
      <c r="B1193" s="1" t="s">
        <v>1836</v>
      </c>
      <c r="C1193" s="52">
        <v>43525</v>
      </c>
      <c r="D1193" s="1" t="s">
        <v>500</v>
      </c>
      <c r="E1193" s="3">
        <v>46072</v>
      </c>
      <c r="F1193" s="12">
        <v>46072.644085648149</v>
      </c>
      <c r="G1193" s="12" t="str">
        <f t="shared" si="55"/>
        <v>FEBRERO</v>
      </c>
      <c r="H1193" s="1">
        <v>800049104</v>
      </c>
      <c r="I1193" s="1" t="s">
        <v>498</v>
      </c>
      <c r="J1193" s="35">
        <f t="shared" si="57"/>
        <v>161000</v>
      </c>
      <c r="K1193" s="35">
        <v>0</v>
      </c>
      <c r="L1193" s="35">
        <v>161000</v>
      </c>
      <c r="M1193" s="1" t="s">
        <v>199</v>
      </c>
      <c r="N1193" s="3">
        <v>46077</v>
      </c>
      <c r="O1193" s="1">
        <f t="shared" si="56"/>
        <v>5</v>
      </c>
      <c r="P1193" s="1" t="s">
        <v>221</v>
      </c>
      <c r="Q1193" s="1"/>
      <c r="R1193" s="1"/>
      <c r="S1193" s="1"/>
      <c r="T1193" s="1"/>
      <c r="U1193" s="3">
        <v>46078</v>
      </c>
      <c r="V1193" s="1" t="s">
        <v>39</v>
      </c>
      <c r="W1193" s="1"/>
      <c r="X1193" s="1" t="s">
        <v>1122</v>
      </c>
    </row>
    <row r="1194" spans="1:24" hidden="1">
      <c r="A1194" s="1" t="s">
        <v>26</v>
      </c>
      <c r="B1194" s="1" t="s">
        <v>1837</v>
      </c>
      <c r="C1194" s="52">
        <v>162511</v>
      </c>
      <c r="D1194" s="1" t="s">
        <v>502</v>
      </c>
      <c r="E1194" s="3">
        <v>46072</v>
      </c>
      <c r="F1194" s="12">
        <v>46072.655925925923</v>
      </c>
      <c r="G1194" s="12" t="str">
        <f t="shared" si="55"/>
        <v>FEBRERO</v>
      </c>
      <c r="H1194" s="1">
        <v>800049104</v>
      </c>
      <c r="I1194" s="1" t="s">
        <v>498</v>
      </c>
      <c r="J1194" s="35">
        <f t="shared" si="57"/>
        <v>482430</v>
      </c>
      <c r="K1194" s="35">
        <v>0</v>
      </c>
      <c r="L1194" s="35">
        <v>482430</v>
      </c>
      <c r="M1194" s="1" t="s">
        <v>199</v>
      </c>
      <c r="N1194" s="3">
        <v>46079</v>
      </c>
      <c r="O1194" s="1">
        <f t="shared" si="56"/>
        <v>7</v>
      </c>
      <c r="P1194" s="1" t="s">
        <v>221</v>
      </c>
      <c r="Q1194" s="1"/>
      <c r="R1194" s="1"/>
      <c r="S1194" s="1"/>
      <c r="T1194" s="1"/>
      <c r="U1194" s="3">
        <v>46083</v>
      </c>
      <c r="V1194" s="1" t="s">
        <v>39</v>
      </c>
      <c r="W1194" s="1"/>
      <c r="X1194" s="1" t="s">
        <v>1258</v>
      </c>
    </row>
    <row r="1195" spans="1:24" hidden="1">
      <c r="A1195" s="1" t="s">
        <v>26</v>
      </c>
      <c r="B1195" s="1" t="s">
        <v>1838</v>
      </c>
      <c r="C1195" s="52">
        <v>336704</v>
      </c>
      <c r="D1195" s="1" t="s">
        <v>28</v>
      </c>
      <c r="E1195" s="3">
        <v>46072</v>
      </c>
      <c r="F1195" s="12">
        <v>46072.64130787037</v>
      </c>
      <c r="G1195" s="12" t="str">
        <f t="shared" si="55"/>
        <v>FEBRERO</v>
      </c>
      <c r="H1195" s="1">
        <v>800049104</v>
      </c>
      <c r="I1195" s="1" t="s">
        <v>498</v>
      </c>
      <c r="J1195" s="35">
        <f t="shared" si="57"/>
        <v>5934640</v>
      </c>
      <c r="K1195" s="35">
        <v>0</v>
      </c>
      <c r="L1195" s="35">
        <v>5934640</v>
      </c>
      <c r="M1195" s="1" t="s">
        <v>199</v>
      </c>
      <c r="N1195" s="3">
        <v>46079</v>
      </c>
      <c r="O1195" s="1">
        <f t="shared" si="56"/>
        <v>7</v>
      </c>
      <c r="P1195" s="1" t="s">
        <v>221</v>
      </c>
      <c r="Q1195" s="1"/>
      <c r="R1195" s="1"/>
      <c r="S1195" s="1"/>
      <c r="T1195" s="1"/>
      <c r="U1195" s="3">
        <v>46083</v>
      </c>
      <c r="V1195" s="1" t="s">
        <v>39</v>
      </c>
      <c r="W1195" s="1"/>
      <c r="X1195" s="1" t="s">
        <v>1258</v>
      </c>
    </row>
    <row r="1196" spans="1:24" hidden="1">
      <c r="A1196" s="1" t="s">
        <v>26</v>
      </c>
      <c r="B1196" s="1" t="s">
        <v>1839</v>
      </c>
      <c r="C1196" s="52">
        <v>56204</v>
      </c>
      <c r="D1196" s="1" t="s">
        <v>122</v>
      </c>
      <c r="E1196" s="3">
        <v>46072</v>
      </c>
      <c r="F1196" s="12">
        <v>46072.597557870373</v>
      </c>
      <c r="G1196" s="12" t="str">
        <f t="shared" si="55"/>
        <v>FEBRERO</v>
      </c>
      <c r="H1196" s="1">
        <v>900650486</v>
      </c>
      <c r="I1196" s="1" t="s">
        <v>857</v>
      </c>
      <c r="J1196" s="35">
        <f t="shared" si="57"/>
        <v>1790000</v>
      </c>
      <c r="K1196" s="35">
        <v>0</v>
      </c>
      <c r="L1196" s="35">
        <v>1790000</v>
      </c>
      <c r="M1196" s="1" t="s">
        <v>65</v>
      </c>
      <c r="N1196" s="3">
        <v>46076</v>
      </c>
      <c r="O1196" s="1">
        <f t="shared" si="56"/>
        <v>4</v>
      </c>
      <c r="P1196" s="1" t="s">
        <v>66</v>
      </c>
      <c r="Q1196" s="1"/>
      <c r="R1196" s="1"/>
      <c r="S1196" s="1"/>
      <c r="T1196" s="1"/>
      <c r="U1196" s="3">
        <v>46078</v>
      </c>
      <c r="V1196" s="1" t="s">
        <v>39</v>
      </c>
      <c r="W1196" s="1"/>
      <c r="X1196" s="1" t="s">
        <v>1122</v>
      </c>
    </row>
    <row r="1197" spans="1:24" hidden="1">
      <c r="A1197" s="1" t="s">
        <v>26</v>
      </c>
      <c r="B1197" s="1" t="s">
        <v>1840</v>
      </c>
      <c r="C1197" s="52">
        <v>10049</v>
      </c>
      <c r="D1197" s="1" t="s">
        <v>1500</v>
      </c>
      <c r="E1197" s="3">
        <v>46072</v>
      </c>
      <c r="F1197" s="12">
        <v>46072.486331018517</v>
      </c>
      <c r="G1197" s="12" t="str">
        <f t="shared" si="55"/>
        <v>FEBRERO</v>
      </c>
      <c r="H1197" s="1">
        <v>900655384</v>
      </c>
      <c r="I1197" s="1" t="s">
        <v>1501</v>
      </c>
      <c r="J1197" s="35">
        <f t="shared" si="57"/>
        <v>22946976</v>
      </c>
      <c r="K1197" s="35">
        <v>4359925.4400000004</v>
      </c>
      <c r="L1197" s="35">
        <v>27306901.440000001</v>
      </c>
      <c r="M1197" s="1" t="s">
        <v>70</v>
      </c>
      <c r="N1197" s="3">
        <v>46073</v>
      </c>
      <c r="O1197" s="1">
        <f t="shared" si="56"/>
        <v>1</v>
      </c>
      <c r="P1197" s="1" t="s">
        <v>66</v>
      </c>
      <c r="Q1197" s="1"/>
      <c r="R1197" s="1"/>
      <c r="S1197" s="1"/>
      <c r="T1197" s="1"/>
      <c r="U1197" s="3">
        <v>46078</v>
      </c>
      <c r="V1197" s="1" t="s">
        <v>39</v>
      </c>
      <c r="W1197" s="1"/>
      <c r="X1197" s="1" t="s">
        <v>1122</v>
      </c>
    </row>
    <row r="1198" spans="1:24" hidden="1">
      <c r="A1198" s="1" t="s">
        <v>26</v>
      </c>
      <c r="B1198" s="1" t="s">
        <v>1841</v>
      </c>
      <c r="C1198" s="52">
        <v>2241</v>
      </c>
      <c r="D1198" s="1" t="s">
        <v>832</v>
      </c>
      <c r="E1198" s="3">
        <v>46072</v>
      </c>
      <c r="F1198" s="12">
        <v>46072.458078703705</v>
      </c>
      <c r="G1198" s="12" t="str">
        <f t="shared" si="55"/>
        <v>FEBRERO</v>
      </c>
      <c r="H1198" s="1">
        <v>800046913</v>
      </c>
      <c r="I1198" s="1" t="s">
        <v>833</v>
      </c>
      <c r="J1198" s="35">
        <f t="shared" si="57"/>
        <v>936134.45</v>
      </c>
      <c r="K1198" s="35">
        <v>177865.55</v>
      </c>
      <c r="L1198" s="35">
        <v>1114000</v>
      </c>
      <c r="M1198" s="1" t="s">
        <v>9455</v>
      </c>
      <c r="N1198" s="3">
        <v>46076</v>
      </c>
      <c r="O1198" s="1">
        <f t="shared" si="56"/>
        <v>4</v>
      </c>
      <c r="P1198" s="1" t="s">
        <v>66</v>
      </c>
      <c r="Q1198" s="1"/>
      <c r="R1198" s="1"/>
      <c r="S1198" s="1"/>
      <c r="T1198" s="1"/>
      <c r="U1198" s="3"/>
      <c r="V1198" s="1"/>
      <c r="W1198" s="1"/>
      <c r="X1198" s="1"/>
    </row>
    <row r="1199" spans="1:24" hidden="1">
      <c r="A1199" s="1" t="s">
        <v>26</v>
      </c>
      <c r="B1199" s="1" t="s">
        <v>1842</v>
      </c>
      <c r="C1199" s="52">
        <v>2242</v>
      </c>
      <c r="D1199" s="1" t="s">
        <v>832</v>
      </c>
      <c r="E1199" s="3">
        <v>46072</v>
      </c>
      <c r="F1199" s="12">
        <v>46072.459374999999</v>
      </c>
      <c r="G1199" s="12" t="str">
        <f t="shared" si="55"/>
        <v>FEBRERO</v>
      </c>
      <c r="H1199" s="1">
        <v>800046913</v>
      </c>
      <c r="I1199" s="1" t="s">
        <v>833</v>
      </c>
      <c r="J1199" s="35">
        <f t="shared" si="57"/>
        <v>201680.66999999998</v>
      </c>
      <c r="K1199" s="35">
        <v>38319.33</v>
      </c>
      <c r="L1199" s="35">
        <v>240000</v>
      </c>
      <c r="M1199" s="1" t="s">
        <v>9455</v>
      </c>
      <c r="N1199" s="3">
        <v>46077</v>
      </c>
      <c r="O1199" s="1">
        <f t="shared" si="56"/>
        <v>5</v>
      </c>
      <c r="P1199" s="1" t="s">
        <v>66</v>
      </c>
      <c r="Q1199" s="1"/>
      <c r="R1199" s="1"/>
      <c r="S1199" s="1"/>
      <c r="T1199" s="1"/>
      <c r="U1199" s="3"/>
      <c r="V1199" s="1"/>
      <c r="W1199" s="1"/>
      <c r="X1199" s="1" t="s">
        <v>1122</v>
      </c>
    </row>
    <row r="1200" spans="1:24" hidden="1">
      <c r="A1200" s="1" t="s">
        <v>26</v>
      </c>
      <c r="B1200" s="1" t="s">
        <v>1843</v>
      </c>
      <c r="C1200" s="52">
        <v>259417</v>
      </c>
      <c r="D1200" s="1" t="s">
        <v>1070</v>
      </c>
      <c r="E1200" s="3">
        <v>46072</v>
      </c>
      <c r="F1200" s="12">
        <v>46072.534444444442</v>
      </c>
      <c r="G1200" s="12" t="str">
        <f t="shared" si="55"/>
        <v>FEBRERO</v>
      </c>
      <c r="H1200" s="1">
        <v>890907841</v>
      </c>
      <c r="I1200" s="1" t="s">
        <v>1071</v>
      </c>
      <c r="J1200" s="35">
        <f t="shared" si="57"/>
        <v>490466</v>
      </c>
      <c r="K1200" s="35">
        <v>93189</v>
      </c>
      <c r="L1200" s="35">
        <v>583655</v>
      </c>
      <c r="M1200" s="1" t="s">
        <v>9455</v>
      </c>
      <c r="N1200" s="3">
        <v>46076</v>
      </c>
      <c r="O1200" s="1">
        <f t="shared" si="56"/>
        <v>4</v>
      </c>
      <c r="P1200" s="1" t="s">
        <v>66</v>
      </c>
      <c r="Q1200" s="1"/>
      <c r="R1200" s="1"/>
      <c r="S1200" s="1"/>
      <c r="T1200" s="1"/>
      <c r="U1200" s="3">
        <v>46078</v>
      </c>
      <c r="V1200" s="1" t="s">
        <v>39</v>
      </c>
      <c r="W1200" s="1"/>
      <c r="X1200" s="1" t="s">
        <v>1122</v>
      </c>
    </row>
    <row r="1201" spans="1:24" hidden="1">
      <c r="A1201" s="1" t="s">
        <v>26</v>
      </c>
      <c r="B1201" s="1" t="s">
        <v>1844</v>
      </c>
      <c r="C1201" s="52">
        <v>5226</v>
      </c>
      <c r="D1201" s="1" t="s">
        <v>807</v>
      </c>
      <c r="E1201" s="3">
        <v>46072</v>
      </c>
      <c r="F1201" s="12">
        <v>46072.366284722222</v>
      </c>
      <c r="G1201" s="12" t="str">
        <f t="shared" si="55"/>
        <v>FEBRERO</v>
      </c>
      <c r="H1201" s="1">
        <v>830118111</v>
      </c>
      <c r="I1201" s="1" t="s">
        <v>808</v>
      </c>
      <c r="J1201" s="35">
        <f t="shared" si="57"/>
        <v>11417766</v>
      </c>
      <c r="K1201" s="35">
        <v>2169375.54</v>
      </c>
      <c r="L1201" s="35">
        <v>13587141.539999999</v>
      </c>
      <c r="M1201" s="1" t="s">
        <v>9455</v>
      </c>
      <c r="N1201" s="3">
        <v>46079</v>
      </c>
      <c r="O1201" s="1">
        <f t="shared" si="56"/>
        <v>7</v>
      </c>
      <c r="P1201" s="1" t="s">
        <v>66</v>
      </c>
      <c r="Q1201" s="1"/>
      <c r="R1201" s="1"/>
      <c r="S1201" s="1"/>
      <c r="T1201" s="1"/>
      <c r="U1201" s="3"/>
      <c r="V1201" s="1"/>
      <c r="W1201" s="1"/>
      <c r="X1201" s="1" t="s">
        <v>1258</v>
      </c>
    </row>
    <row r="1202" spans="1:24" hidden="1">
      <c r="A1202" s="1" t="s">
        <v>26</v>
      </c>
      <c r="B1202" s="1" t="s">
        <v>1845</v>
      </c>
      <c r="C1202" s="52">
        <v>433</v>
      </c>
      <c r="D1202" s="1" t="s">
        <v>276</v>
      </c>
      <c r="E1202" s="3">
        <v>46072</v>
      </c>
      <c r="F1202" s="12">
        <v>46072.933032407411</v>
      </c>
      <c r="G1202" s="12" t="str">
        <f t="shared" si="55"/>
        <v>FEBRERO</v>
      </c>
      <c r="H1202" s="1">
        <v>901847080</v>
      </c>
      <c r="I1202" s="1" t="s">
        <v>277</v>
      </c>
      <c r="J1202" s="35">
        <f t="shared" si="57"/>
        <v>606640</v>
      </c>
      <c r="K1202" s="35">
        <v>115261.6</v>
      </c>
      <c r="L1202" s="35">
        <v>721901.6</v>
      </c>
      <c r="M1202" s="1" t="s">
        <v>9455</v>
      </c>
      <c r="N1202" s="3">
        <v>46083</v>
      </c>
      <c r="O1202" s="1">
        <f t="shared" si="56"/>
        <v>11</v>
      </c>
      <c r="P1202" s="1" t="s">
        <v>66</v>
      </c>
      <c r="Q1202" s="1"/>
      <c r="R1202" s="1"/>
      <c r="S1202" s="1"/>
      <c r="T1202" s="1"/>
      <c r="U1202" s="3">
        <v>46084</v>
      </c>
      <c r="V1202" s="1" t="s">
        <v>39</v>
      </c>
      <c r="W1202" s="1"/>
      <c r="X1202" s="1" t="s">
        <v>50</v>
      </c>
    </row>
    <row r="1203" spans="1:24" hidden="1">
      <c r="A1203" s="1" t="s">
        <v>26</v>
      </c>
      <c r="B1203" s="1" t="s">
        <v>1846</v>
      </c>
      <c r="C1203" s="52">
        <v>138987</v>
      </c>
      <c r="D1203" s="1" t="s">
        <v>468</v>
      </c>
      <c r="E1203" s="3">
        <v>46072</v>
      </c>
      <c r="F1203" s="12">
        <v>46072.882650462961</v>
      </c>
      <c r="G1203" s="12" t="str">
        <f t="shared" si="55"/>
        <v>FEBRERO</v>
      </c>
      <c r="H1203" s="1">
        <v>901406407</v>
      </c>
      <c r="I1203" s="1" t="s">
        <v>469</v>
      </c>
      <c r="J1203" s="35">
        <f t="shared" si="57"/>
        <v>14200</v>
      </c>
      <c r="K1203" s="35">
        <v>0</v>
      </c>
      <c r="L1203" s="35">
        <v>14200</v>
      </c>
      <c r="M1203" s="1" t="s">
        <v>54</v>
      </c>
      <c r="N1203" s="3"/>
      <c r="O1203" s="1">
        <f t="shared" si="56"/>
        <v>0</v>
      </c>
      <c r="P1203" s="1"/>
      <c r="Q1203" s="1"/>
      <c r="R1203" s="1"/>
      <c r="S1203" s="1"/>
      <c r="T1203" s="1"/>
      <c r="U1203" s="3"/>
      <c r="V1203" s="1"/>
      <c r="W1203" s="1"/>
      <c r="X1203" s="1"/>
    </row>
    <row r="1204" spans="1:24" hidden="1">
      <c r="A1204" s="1" t="s">
        <v>26</v>
      </c>
      <c r="B1204" s="1" t="s">
        <v>1847</v>
      </c>
      <c r="C1204" s="52">
        <v>6216</v>
      </c>
      <c r="D1204" s="1"/>
      <c r="E1204" s="3">
        <v>46072</v>
      </c>
      <c r="F1204" s="12">
        <v>46072.879212962966</v>
      </c>
      <c r="G1204" s="12" t="str">
        <f t="shared" si="55"/>
        <v>FEBRERO</v>
      </c>
      <c r="H1204" s="1">
        <v>32150739</v>
      </c>
      <c r="I1204" s="1" t="s">
        <v>400</v>
      </c>
      <c r="J1204" s="35">
        <f t="shared" si="57"/>
        <v>702000</v>
      </c>
      <c r="K1204" s="35">
        <v>0</v>
      </c>
      <c r="L1204" s="35">
        <v>702000</v>
      </c>
      <c r="M1204" s="1" t="s">
        <v>199</v>
      </c>
      <c r="N1204" s="3">
        <v>46077</v>
      </c>
      <c r="O1204" s="1">
        <f t="shared" si="56"/>
        <v>5</v>
      </c>
      <c r="P1204" s="1" t="s">
        <v>66</v>
      </c>
      <c r="Q1204" s="1"/>
      <c r="R1204" s="1"/>
      <c r="S1204" s="1"/>
      <c r="T1204" s="1"/>
      <c r="U1204" s="3">
        <v>46078</v>
      </c>
      <c r="V1204" s="1"/>
      <c r="W1204" s="1"/>
      <c r="X1204" s="1" t="s">
        <v>1122</v>
      </c>
    </row>
    <row r="1205" spans="1:24" hidden="1">
      <c r="A1205" s="1" t="s">
        <v>26</v>
      </c>
      <c r="B1205" s="1" t="s">
        <v>1848</v>
      </c>
      <c r="C1205" s="52">
        <v>431</v>
      </c>
      <c r="D1205" s="1" t="s">
        <v>276</v>
      </c>
      <c r="E1205" s="3">
        <v>46072</v>
      </c>
      <c r="F1205" s="12">
        <v>46072.877824074072</v>
      </c>
      <c r="G1205" s="12" t="str">
        <f t="shared" si="55"/>
        <v>FEBRERO</v>
      </c>
      <c r="H1205" s="1">
        <v>901847080</v>
      </c>
      <c r="I1205" s="1" t="s">
        <v>277</v>
      </c>
      <c r="J1205" s="35">
        <f t="shared" si="57"/>
        <v>6068600</v>
      </c>
      <c r="K1205" s="35">
        <v>1153034</v>
      </c>
      <c r="L1205" s="35">
        <v>7221634</v>
      </c>
      <c r="M1205" s="1" t="s">
        <v>9455</v>
      </c>
      <c r="N1205" s="3">
        <v>46076</v>
      </c>
      <c r="O1205" s="1">
        <f t="shared" si="56"/>
        <v>4</v>
      </c>
      <c r="P1205" s="1" t="s">
        <v>66</v>
      </c>
      <c r="Q1205" s="1"/>
      <c r="R1205" s="1"/>
      <c r="S1205" s="1"/>
      <c r="T1205" s="1"/>
      <c r="U1205" s="3">
        <v>46078</v>
      </c>
      <c r="V1205" s="1" t="s">
        <v>39</v>
      </c>
      <c r="W1205" s="1"/>
      <c r="X1205" s="1" t="s">
        <v>1122</v>
      </c>
    </row>
    <row r="1206" spans="1:24" hidden="1">
      <c r="A1206" s="1" t="s">
        <v>26</v>
      </c>
      <c r="B1206" s="1" t="s">
        <v>1849</v>
      </c>
      <c r="C1206" s="53">
        <v>15224070</v>
      </c>
      <c r="D1206" s="1" t="s">
        <v>1850</v>
      </c>
      <c r="E1206" s="3">
        <v>46072</v>
      </c>
      <c r="F1206" s="12">
        <v>46072.866608796299</v>
      </c>
      <c r="G1206" s="12" t="str">
        <f t="shared" si="55"/>
        <v>FEBRERO</v>
      </c>
      <c r="H1206" s="1">
        <v>891408584</v>
      </c>
      <c r="I1206" s="1" t="s">
        <v>693</v>
      </c>
      <c r="J1206" s="35">
        <f t="shared" si="57"/>
        <v>58500</v>
      </c>
      <c r="K1206" s="35">
        <v>0</v>
      </c>
      <c r="L1206" s="35">
        <v>58500</v>
      </c>
      <c r="M1206" s="1" t="s">
        <v>54</v>
      </c>
      <c r="N1206" s="3"/>
      <c r="O1206" s="1">
        <f t="shared" si="56"/>
        <v>0</v>
      </c>
      <c r="P1206" s="1"/>
      <c r="Q1206" s="1"/>
      <c r="R1206" s="1"/>
      <c r="S1206" s="1"/>
      <c r="T1206" s="1"/>
      <c r="U1206" s="3"/>
      <c r="V1206" s="1"/>
      <c r="W1206" s="1"/>
      <c r="X1206" s="1"/>
    </row>
    <row r="1207" spans="1:24" hidden="1">
      <c r="A1207" s="1" t="s">
        <v>736</v>
      </c>
      <c r="B1207" s="1" t="s">
        <v>1851</v>
      </c>
      <c r="C1207" s="52">
        <v>87102483</v>
      </c>
      <c r="D1207" s="1" t="s">
        <v>738</v>
      </c>
      <c r="E1207" s="3">
        <v>46072</v>
      </c>
      <c r="F1207" s="12">
        <v>46072.743587962963</v>
      </c>
      <c r="G1207" s="12" t="str">
        <f t="shared" si="55"/>
        <v>FEBRERO</v>
      </c>
      <c r="H1207" s="1">
        <v>900219834</v>
      </c>
      <c r="I1207" s="1" t="s">
        <v>739</v>
      </c>
      <c r="J1207" s="35">
        <f t="shared" si="57"/>
        <v>20200</v>
      </c>
      <c r="K1207" s="35">
        <v>0</v>
      </c>
      <c r="L1207" s="35">
        <v>20200</v>
      </c>
      <c r="M1207" s="1" t="s">
        <v>70</v>
      </c>
      <c r="N1207" s="3">
        <v>46073</v>
      </c>
      <c r="O1207" s="1">
        <f t="shared" si="56"/>
        <v>1</v>
      </c>
      <c r="P1207" s="1" t="s">
        <v>66</v>
      </c>
      <c r="Q1207" s="1"/>
      <c r="R1207" s="1"/>
      <c r="S1207" s="1"/>
      <c r="T1207" s="1"/>
      <c r="U1207" s="3">
        <v>46083</v>
      </c>
      <c r="V1207" s="1" t="s">
        <v>39</v>
      </c>
      <c r="W1207" s="1"/>
      <c r="X1207" s="1" t="s">
        <v>1122</v>
      </c>
    </row>
    <row r="1208" spans="1:24" hidden="1">
      <c r="A1208" s="1" t="s">
        <v>26</v>
      </c>
      <c r="B1208" s="1" t="s">
        <v>1852</v>
      </c>
      <c r="C1208" s="52">
        <v>430</v>
      </c>
      <c r="D1208" s="1" t="s">
        <v>276</v>
      </c>
      <c r="E1208" s="3">
        <v>46072</v>
      </c>
      <c r="F1208" s="12">
        <v>46072.852523148147</v>
      </c>
      <c r="G1208" s="12" t="str">
        <f t="shared" si="55"/>
        <v>FEBRERO</v>
      </c>
      <c r="H1208" s="1">
        <v>901847080</v>
      </c>
      <c r="I1208" s="1" t="s">
        <v>277</v>
      </c>
      <c r="J1208" s="35">
        <f t="shared" si="57"/>
        <v>5904600</v>
      </c>
      <c r="K1208" s="35">
        <v>1121874</v>
      </c>
      <c r="L1208" s="35">
        <v>7026474</v>
      </c>
      <c r="M1208" s="1" t="s">
        <v>9455</v>
      </c>
      <c r="N1208" s="3">
        <v>46076</v>
      </c>
      <c r="O1208" s="1">
        <f t="shared" si="56"/>
        <v>4</v>
      </c>
      <c r="P1208" s="1" t="s">
        <v>66</v>
      </c>
      <c r="Q1208" s="1"/>
      <c r="R1208" s="1"/>
      <c r="S1208" s="1"/>
      <c r="T1208" s="1"/>
      <c r="U1208" s="3">
        <v>46078</v>
      </c>
      <c r="V1208" s="1" t="s">
        <v>39</v>
      </c>
      <c r="W1208" s="1"/>
      <c r="X1208" s="1" t="s">
        <v>1122</v>
      </c>
    </row>
    <row r="1209" spans="1:24" hidden="1">
      <c r="A1209" s="1" t="s">
        <v>26</v>
      </c>
      <c r="B1209" s="1" t="s">
        <v>1853</v>
      </c>
      <c r="C1209" s="52">
        <v>15676</v>
      </c>
      <c r="D1209" s="1" t="s">
        <v>332</v>
      </c>
      <c r="E1209" s="3">
        <v>46072</v>
      </c>
      <c r="F1209" s="12">
        <v>46072.609826388885</v>
      </c>
      <c r="G1209" s="12" t="str">
        <f t="shared" si="55"/>
        <v>FEBRERO</v>
      </c>
      <c r="H1209" s="1">
        <v>39440924</v>
      </c>
      <c r="I1209" s="1" t="s">
        <v>333</v>
      </c>
      <c r="J1209" s="35">
        <f t="shared" si="57"/>
        <v>224033.69999999998</v>
      </c>
      <c r="K1209" s="35">
        <v>42566.41</v>
      </c>
      <c r="L1209" s="35">
        <v>266600.11</v>
      </c>
      <c r="M1209" s="1" t="s">
        <v>54</v>
      </c>
      <c r="N1209" s="3"/>
      <c r="O1209" s="1">
        <f t="shared" si="56"/>
        <v>0</v>
      </c>
      <c r="P1209" s="1"/>
      <c r="Q1209" s="1"/>
      <c r="R1209" s="1"/>
      <c r="S1209" s="1"/>
      <c r="T1209" s="1"/>
      <c r="U1209" s="3"/>
      <c r="V1209" s="1"/>
      <c r="W1209" s="1"/>
      <c r="X1209" s="1"/>
    </row>
    <row r="1210" spans="1:24" hidden="1">
      <c r="A1210" s="1" t="s">
        <v>26</v>
      </c>
      <c r="B1210" s="1" t="s">
        <v>1854</v>
      </c>
      <c r="C1210" s="52">
        <v>168453</v>
      </c>
      <c r="D1210" s="1" t="s">
        <v>1083</v>
      </c>
      <c r="E1210" s="3">
        <v>46072</v>
      </c>
      <c r="F1210" s="12">
        <v>46072.459097222221</v>
      </c>
      <c r="G1210" s="12" t="str">
        <f t="shared" si="55"/>
        <v>FEBRERO</v>
      </c>
      <c r="H1210" s="1">
        <v>860000018</v>
      </c>
      <c r="I1210" s="1" t="s">
        <v>1084</v>
      </c>
      <c r="J1210" s="35">
        <f t="shared" si="57"/>
        <v>778719.96</v>
      </c>
      <c r="K1210" s="35">
        <v>138741.04</v>
      </c>
      <c r="L1210" s="35">
        <v>917461</v>
      </c>
      <c r="M1210" s="1" t="s">
        <v>70</v>
      </c>
      <c r="N1210" s="3">
        <v>46073</v>
      </c>
      <c r="O1210" s="1">
        <f t="shared" si="56"/>
        <v>1</v>
      </c>
      <c r="P1210" s="1" t="s">
        <v>66</v>
      </c>
      <c r="Q1210" s="1"/>
      <c r="R1210" s="1"/>
      <c r="S1210" s="1"/>
      <c r="T1210" s="1"/>
      <c r="U1210" s="3">
        <v>46083</v>
      </c>
      <c r="V1210" s="1" t="s">
        <v>39</v>
      </c>
      <c r="W1210" s="1"/>
      <c r="X1210" s="1" t="s">
        <v>1122</v>
      </c>
    </row>
    <row r="1211" spans="1:24" hidden="1">
      <c r="A1211" s="1" t="s">
        <v>26</v>
      </c>
      <c r="B1211" s="1" t="s">
        <v>1855</v>
      </c>
      <c r="C1211" s="53">
        <v>15616</v>
      </c>
      <c r="D1211" s="1" t="s">
        <v>28</v>
      </c>
      <c r="E1211" s="3">
        <v>46072</v>
      </c>
      <c r="F1211" s="12">
        <v>46072.360092592593</v>
      </c>
      <c r="G1211" s="12" t="str">
        <f t="shared" si="55"/>
        <v>FEBRERO</v>
      </c>
      <c r="H1211" s="1">
        <v>98666997</v>
      </c>
      <c r="I1211" s="1" t="s">
        <v>801</v>
      </c>
      <c r="J1211" s="35">
        <f t="shared" si="57"/>
        <v>86995.08</v>
      </c>
      <c r="K1211" s="35">
        <v>0</v>
      </c>
      <c r="L1211" s="35">
        <v>86995.08</v>
      </c>
      <c r="M1211" s="1" t="s">
        <v>54</v>
      </c>
      <c r="N1211" s="3"/>
      <c r="O1211" s="1">
        <f t="shared" si="56"/>
        <v>0</v>
      </c>
      <c r="P1211" s="1"/>
      <c r="Q1211" s="1"/>
      <c r="R1211" s="1"/>
      <c r="S1211" s="1"/>
      <c r="T1211" s="1"/>
      <c r="U1211" s="3"/>
      <c r="V1211" s="1"/>
      <c r="W1211" s="1"/>
      <c r="X1211" s="1"/>
    </row>
    <row r="1212" spans="1:24" hidden="1">
      <c r="A1212" s="1" t="s">
        <v>26</v>
      </c>
      <c r="B1212" s="1" t="s">
        <v>1856</v>
      </c>
      <c r="C1212" s="52">
        <v>34139594</v>
      </c>
      <c r="D1212" s="1" t="s">
        <v>580</v>
      </c>
      <c r="E1212" s="3">
        <v>46072</v>
      </c>
      <c r="F1212" s="12">
        <v>46072.326539351852</v>
      </c>
      <c r="G1212" s="12" t="str">
        <f t="shared" si="55"/>
        <v>FEBRERO</v>
      </c>
      <c r="H1212" s="1">
        <v>809002625</v>
      </c>
      <c r="I1212" s="1" t="s">
        <v>581</v>
      </c>
      <c r="J1212" s="35">
        <f t="shared" si="57"/>
        <v>262000</v>
      </c>
      <c r="K1212" s="35">
        <v>49780</v>
      </c>
      <c r="L1212" s="35">
        <v>311780</v>
      </c>
      <c r="M1212" s="1" t="s">
        <v>9455</v>
      </c>
      <c r="N1212" s="3">
        <v>46076</v>
      </c>
      <c r="O1212" s="1">
        <f t="shared" si="56"/>
        <v>4</v>
      </c>
      <c r="P1212" s="1" t="s">
        <v>66</v>
      </c>
      <c r="Q1212" s="1"/>
      <c r="R1212" s="1"/>
      <c r="S1212" s="1"/>
      <c r="T1212" s="1"/>
      <c r="U1212" s="3">
        <v>46078</v>
      </c>
      <c r="V1212" s="1" t="s">
        <v>39</v>
      </c>
      <c r="W1212" s="1"/>
      <c r="X1212" s="1" t="s">
        <v>1122</v>
      </c>
    </row>
    <row r="1213" spans="1:24" hidden="1">
      <c r="A1213" s="1" t="s">
        <v>82</v>
      </c>
      <c r="B1213" s="1" t="s">
        <v>1857</v>
      </c>
      <c r="C1213" s="52">
        <v>6412288</v>
      </c>
      <c r="D1213" s="1" t="s">
        <v>1858</v>
      </c>
      <c r="E1213" s="3">
        <v>46072</v>
      </c>
      <c r="F1213" s="12">
        <v>46072.389097222222</v>
      </c>
      <c r="G1213" s="12" t="str">
        <f t="shared" si="55"/>
        <v>FEBRERO</v>
      </c>
      <c r="H1213" s="1">
        <v>890903790</v>
      </c>
      <c r="I1213" s="1" t="s">
        <v>218</v>
      </c>
      <c r="J1213" s="35">
        <f t="shared" si="57"/>
        <v>9196</v>
      </c>
      <c r="K1213" s="35">
        <v>0</v>
      </c>
      <c r="L1213" s="35">
        <v>9196</v>
      </c>
      <c r="M1213" s="1" t="s">
        <v>128</v>
      </c>
      <c r="N1213" s="3">
        <v>46079</v>
      </c>
      <c r="O1213" s="1">
        <f t="shared" si="56"/>
        <v>7</v>
      </c>
      <c r="P1213" s="1" t="s">
        <v>221</v>
      </c>
      <c r="Q1213" s="1"/>
      <c r="R1213" s="1"/>
      <c r="S1213" s="1"/>
      <c r="T1213" s="1"/>
      <c r="U1213" s="3">
        <v>46083</v>
      </c>
      <c r="V1213" s="1" t="s">
        <v>39</v>
      </c>
      <c r="W1213" s="1"/>
      <c r="X1213" s="1" t="s">
        <v>1258</v>
      </c>
    </row>
    <row r="1214" spans="1:24" hidden="1">
      <c r="A1214" s="1" t="s">
        <v>26</v>
      </c>
      <c r="B1214" s="1" t="s">
        <v>1859</v>
      </c>
      <c r="C1214" s="53">
        <v>188838</v>
      </c>
      <c r="D1214" s="1" t="s">
        <v>1860</v>
      </c>
      <c r="E1214" s="3">
        <v>46072</v>
      </c>
      <c r="F1214" s="12">
        <v>46072.341122685182</v>
      </c>
      <c r="G1214" s="12" t="str">
        <f t="shared" si="55"/>
        <v>FEBRERO</v>
      </c>
      <c r="H1214" s="1">
        <v>811023238</v>
      </c>
      <c r="I1214" s="1" t="s">
        <v>1861</v>
      </c>
      <c r="J1214" s="35">
        <f t="shared" si="57"/>
        <v>11800</v>
      </c>
      <c r="K1214" s="35">
        <v>0</v>
      </c>
      <c r="L1214" s="35">
        <v>11800</v>
      </c>
      <c r="M1214" s="1" t="s">
        <v>54</v>
      </c>
      <c r="N1214" s="3"/>
      <c r="O1214" s="1">
        <f t="shared" si="56"/>
        <v>0</v>
      </c>
      <c r="P1214" s="1"/>
      <c r="Q1214" s="1"/>
      <c r="R1214" s="1"/>
      <c r="S1214" s="1"/>
      <c r="T1214" s="1"/>
      <c r="U1214" s="3"/>
      <c r="V1214" s="1"/>
      <c r="W1214" s="1"/>
      <c r="X1214" s="1"/>
    </row>
    <row r="1215" spans="1:24" hidden="1">
      <c r="A1215" s="1" t="s">
        <v>26</v>
      </c>
      <c r="B1215" s="1" t="s">
        <v>1862</v>
      </c>
      <c r="C1215" s="52">
        <v>31427</v>
      </c>
      <c r="D1215" s="1" t="s">
        <v>102</v>
      </c>
      <c r="E1215" s="3">
        <v>46072</v>
      </c>
      <c r="F1215" s="12">
        <v>46072.715381944443</v>
      </c>
      <c r="G1215" s="12" t="str">
        <f t="shared" si="55"/>
        <v>FEBRERO</v>
      </c>
      <c r="H1215" s="1">
        <v>811006418</v>
      </c>
      <c r="I1215" s="1" t="s">
        <v>97</v>
      </c>
      <c r="J1215" s="35">
        <f t="shared" si="57"/>
        <v>320952</v>
      </c>
      <c r="K1215" s="35">
        <v>60980.88</v>
      </c>
      <c r="L1215" s="35">
        <v>381932.88</v>
      </c>
      <c r="M1215" s="1" t="s">
        <v>98</v>
      </c>
      <c r="N1215" s="3">
        <v>46073</v>
      </c>
      <c r="O1215" s="1">
        <f t="shared" si="56"/>
        <v>1</v>
      </c>
      <c r="P1215" s="1" t="s">
        <v>66</v>
      </c>
      <c r="Q1215" s="1"/>
      <c r="R1215" s="1"/>
      <c r="S1215" s="1"/>
      <c r="T1215" s="1"/>
      <c r="U1215" s="3">
        <v>46078</v>
      </c>
      <c r="V1215" s="1" t="s">
        <v>39</v>
      </c>
      <c r="W1215" s="1"/>
      <c r="X1215" s="1" t="s">
        <v>1122</v>
      </c>
    </row>
    <row r="1216" spans="1:24" hidden="1">
      <c r="A1216" s="1" t="s">
        <v>82</v>
      </c>
      <c r="B1216" s="1" t="s">
        <v>1863</v>
      </c>
      <c r="C1216" s="52">
        <v>93</v>
      </c>
      <c r="D1216" s="1" t="s">
        <v>1864</v>
      </c>
      <c r="E1216" s="3">
        <v>46072</v>
      </c>
      <c r="F1216" s="12">
        <v>46072.449699074074</v>
      </c>
      <c r="G1216" s="12" t="str">
        <f t="shared" si="55"/>
        <v>FEBRERO</v>
      </c>
      <c r="H1216" s="1">
        <v>800046913</v>
      </c>
      <c r="I1216" s="1" t="s">
        <v>833</v>
      </c>
      <c r="J1216" s="35">
        <f t="shared" si="57"/>
        <v>201680.66999999998</v>
      </c>
      <c r="K1216" s="35">
        <v>38319.33</v>
      </c>
      <c r="L1216" s="35">
        <v>240000</v>
      </c>
      <c r="M1216" s="1" t="s">
        <v>9455</v>
      </c>
      <c r="N1216" s="3">
        <v>46076</v>
      </c>
      <c r="O1216" s="1">
        <f t="shared" si="56"/>
        <v>4</v>
      </c>
      <c r="P1216" s="1"/>
      <c r="Q1216" s="1"/>
      <c r="R1216" s="1"/>
      <c r="S1216" s="1"/>
      <c r="T1216" s="1"/>
      <c r="U1216" s="3"/>
      <c r="V1216" s="1"/>
      <c r="W1216" s="1"/>
      <c r="X1216" s="1"/>
    </row>
    <row r="1217" spans="1:24" hidden="1">
      <c r="A1217" s="1" t="s">
        <v>736</v>
      </c>
      <c r="B1217" s="1" t="s">
        <v>1865</v>
      </c>
      <c r="C1217" s="52">
        <v>86985929</v>
      </c>
      <c r="D1217" s="1" t="s">
        <v>738</v>
      </c>
      <c r="E1217" s="3">
        <v>46072</v>
      </c>
      <c r="F1217" s="12">
        <v>46072.313437500001</v>
      </c>
      <c r="G1217" s="12" t="str">
        <f t="shared" si="55"/>
        <v>FEBRERO</v>
      </c>
      <c r="H1217" s="1">
        <v>900219834</v>
      </c>
      <c r="I1217" s="1" t="s">
        <v>739</v>
      </c>
      <c r="J1217" s="35">
        <f t="shared" si="57"/>
        <v>26300</v>
      </c>
      <c r="K1217" s="35">
        <v>0</v>
      </c>
      <c r="L1217" s="35">
        <v>26300</v>
      </c>
      <c r="M1217" s="1" t="s">
        <v>70</v>
      </c>
      <c r="N1217" s="3">
        <v>46072</v>
      </c>
      <c r="O1217" s="1">
        <f t="shared" si="56"/>
        <v>0</v>
      </c>
      <c r="P1217" s="1" t="s">
        <v>66</v>
      </c>
      <c r="Q1217" s="1"/>
      <c r="R1217" s="1"/>
      <c r="S1217" s="1"/>
      <c r="T1217" s="1"/>
      <c r="U1217" s="3">
        <v>46073</v>
      </c>
      <c r="V1217" s="1" t="s">
        <v>39</v>
      </c>
      <c r="W1217" s="1"/>
      <c r="X1217" s="1" t="s">
        <v>1122</v>
      </c>
    </row>
    <row r="1218" spans="1:24" hidden="1">
      <c r="A1218" s="1" t="s">
        <v>26</v>
      </c>
      <c r="B1218" s="1" t="s">
        <v>1866</v>
      </c>
      <c r="C1218" s="52">
        <v>87961</v>
      </c>
      <c r="D1218" s="1" t="s">
        <v>1867</v>
      </c>
      <c r="E1218" s="3">
        <v>46072</v>
      </c>
      <c r="F1218" s="12">
        <v>46072.68309027778</v>
      </c>
      <c r="G1218" s="12" t="str">
        <f t="shared" ref="G1218:G1281" si="58">UPPER(TEXT(E1218, "MMMM"))</f>
        <v>FEBRERO</v>
      </c>
      <c r="H1218" s="1">
        <v>860001767</v>
      </c>
      <c r="I1218" s="1" t="s">
        <v>1868</v>
      </c>
      <c r="J1218" s="35">
        <f t="shared" si="57"/>
        <v>4285714</v>
      </c>
      <c r="K1218" s="35">
        <v>814285.66</v>
      </c>
      <c r="L1218" s="35">
        <v>5099999.66</v>
      </c>
      <c r="M1218" s="1" t="s">
        <v>70</v>
      </c>
      <c r="N1218" s="3">
        <v>46077</v>
      </c>
      <c r="O1218" s="1">
        <f t="shared" ref="O1218:O1281" si="59">IFERROR(IF(-_xlfn.DAYS(E1218,N1218)&lt;0,0,-_xlfn.DAYS(E1218,N1218)), " - ")</f>
        <v>5</v>
      </c>
      <c r="P1218" s="1" t="s">
        <v>66</v>
      </c>
      <c r="Q1218" s="1"/>
      <c r="R1218" s="1"/>
      <c r="S1218" s="1"/>
      <c r="T1218" s="1"/>
      <c r="U1218" s="3">
        <v>46084</v>
      </c>
      <c r="V1218" s="1" t="s">
        <v>39</v>
      </c>
      <c r="W1218" s="1"/>
      <c r="X1218" s="1" t="s">
        <v>1122</v>
      </c>
    </row>
    <row r="1219" spans="1:24" hidden="1">
      <c r="A1219" s="1" t="s">
        <v>26</v>
      </c>
      <c r="B1219" s="1" t="s">
        <v>1869</v>
      </c>
      <c r="C1219" s="52">
        <v>34314</v>
      </c>
      <c r="D1219" s="1" t="s">
        <v>376</v>
      </c>
      <c r="E1219" s="3">
        <v>46072</v>
      </c>
      <c r="F1219" s="12">
        <v>46072.638923611114</v>
      </c>
      <c r="G1219" s="12" t="str">
        <f t="shared" si="58"/>
        <v>FEBRERO</v>
      </c>
      <c r="H1219" s="1">
        <v>9522660</v>
      </c>
      <c r="I1219" s="1" t="s">
        <v>377</v>
      </c>
      <c r="J1219" s="35">
        <f t="shared" si="57"/>
        <v>262184.88</v>
      </c>
      <c r="K1219" s="35">
        <v>49815.13</v>
      </c>
      <c r="L1219" s="35">
        <v>312000.01</v>
      </c>
      <c r="M1219" s="1" t="s">
        <v>9455</v>
      </c>
      <c r="N1219" s="3">
        <v>46076</v>
      </c>
      <c r="O1219" s="1">
        <f t="shared" si="59"/>
        <v>4</v>
      </c>
      <c r="P1219" s="1" t="s">
        <v>66</v>
      </c>
      <c r="Q1219" s="1"/>
      <c r="R1219" s="1"/>
      <c r="S1219" s="1"/>
      <c r="T1219" s="1"/>
      <c r="U1219" s="3">
        <v>46078</v>
      </c>
      <c r="V1219" s="1" t="s">
        <v>39</v>
      </c>
      <c r="W1219" s="1"/>
      <c r="X1219" s="1" t="s">
        <v>1122</v>
      </c>
    </row>
    <row r="1220" spans="1:24" hidden="1">
      <c r="A1220" s="1" t="s">
        <v>26</v>
      </c>
      <c r="B1220" s="1" t="s">
        <v>1870</v>
      </c>
      <c r="C1220" s="53">
        <v>15453</v>
      </c>
      <c r="D1220" s="1" t="s">
        <v>1871</v>
      </c>
      <c r="E1220" s="3">
        <v>46072</v>
      </c>
      <c r="F1220" s="12">
        <v>46072.633784722224</v>
      </c>
      <c r="G1220" s="12" t="str">
        <f t="shared" si="58"/>
        <v>FEBRERO</v>
      </c>
      <c r="H1220" s="1">
        <v>830101778</v>
      </c>
      <c r="I1220" s="1" t="s">
        <v>1872</v>
      </c>
      <c r="J1220" s="35">
        <f t="shared" si="57"/>
        <v>41900</v>
      </c>
      <c r="K1220" s="35">
        <v>0</v>
      </c>
      <c r="L1220" s="35">
        <v>41900</v>
      </c>
      <c r="M1220" s="1" t="s">
        <v>54</v>
      </c>
      <c r="N1220" s="3"/>
      <c r="O1220" s="1">
        <f t="shared" si="59"/>
        <v>0</v>
      </c>
      <c r="P1220" s="1"/>
      <c r="Q1220" s="1"/>
      <c r="R1220" s="1"/>
      <c r="S1220" s="1"/>
      <c r="T1220" s="1"/>
      <c r="U1220" s="3"/>
      <c r="V1220" s="1"/>
      <c r="W1220" s="1"/>
      <c r="X1220" s="1"/>
    </row>
    <row r="1221" spans="1:24" hidden="1">
      <c r="A1221" s="1" t="s">
        <v>26</v>
      </c>
      <c r="B1221" s="1" t="s">
        <v>1873</v>
      </c>
      <c r="C1221" s="53">
        <v>9832</v>
      </c>
      <c r="D1221" s="1" t="s">
        <v>955</v>
      </c>
      <c r="E1221" s="3">
        <v>46072</v>
      </c>
      <c r="F1221" s="12">
        <v>46072.478912037041</v>
      </c>
      <c r="G1221" s="12" t="str">
        <f t="shared" si="58"/>
        <v>FEBRERO</v>
      </c>
      <c r="H1221" s="1">
        <v>88147614</v>
      </c>
      <c r="I1221" s="1" t="s">
        <v>956</v>
      </c>
      <c r="J1221" s="35">
        <f t="shared" si="57"/>
        <v>150000</v>
      </c>
      <c r="K1221" s="35">
        <v>0</v>
      </c>
      <c r="L1221" s="35">
        <v>150000</v>
      </c>
      <c r="M1221" s="1" t="s">
        <v>54</v>
      </c>
      <c r="N1221" s="3"/>
      <c r="O1221" s="1">
        <f t="shared" si="59"/>
        <v>0</v>
      </c>
      <c r="P1221" s="1"/>
      <c r="Q1221" s="1"/>
      <c r="R1221" s="1"/>
      <c r="S1221" s="1"/>
      <c r="T1221" s="1"/>
      <c r="U1221" s="3"/>
      <c r="V1221" s="1"/>
      <c r="W1221" s="1"/>
      <c r="X1221" s="1"/>
    </row>
    <row r="1222" spans="1:24" hidden="1">
      <c r="A1222" s="1" t="s">
        <v>82</v>
      </c>
      <c r="B1222" s="1" t="s">
        <v>1874</v>
      </c>
      <c r="C1222" s="52">
        <v>92</v>
      </c>
      <c r="D1222" s="1" t="s">
        <v>1864</v>
      </c>
      <c r="E1222" s="3">
        <v>46072</v>
      </c>
      <c r="F1222" s="12">
        <v>46072.448645833334</v>
      </c>
      <c r="G1222" s="12" t="str">
        <f t="shared" si="58"/>
        <v>FEBRERO</v>
      </c>
      <c r="H1222" s="1">
        <v>800046913</v>
      </c>
      <c r="I1222" s="1" t="s">
        <v>833</v>
      </c>
      <c r="J1222" s="35">
        <f t="shared" si="57"/>
        <v>936134.45</v>
      </c>
      <c r="K1222" s="35">
        <v>177865.55</v>
      </c>
      <c r="L1222" s="35">
        <v>1114000</v>
      </c>
      <c r="M1222" s="1" t="s">
        <v>9455</v>
      </c>
      <c r="N1222" s="3">
        <v>46076</v>
      </c>
      <c r="O1222" s="1">
        <f t="shared" si="59"/>
        <v>4</v>
      </c>
      <c r="P1222" s="1" t="s">
        <v>66</v>
      </c>
      <c r="Q1222" s="1"/>
      <c r="R1222" s="1"/>
      <c r="S1222" s="1"/>
      <c r="T1222" s="1"/>
      <c r="U1222" s="3"/>
      <c r="V1222" s="1"/>
      <c r="W1222" s="1"/>
      <c r="X1222" s="1"/>
    </row>
    <row r="1223" spans="1:24" hidden="1">
      <c r="A1223" s="1" t="s">
        <v>26</v>
      </c>
      <c r="B1223" s="1" t="s">
        <v>1875</v>
      </c>
      <c r="C1223" s="52">
        <v>64</v>
      </c>
      <c r="D1223" s="1" t="s">
        <v>365</v>
      </c>
      <c r="E1223" s="3">
        <v>46072</v>
      </c>
      <c r="F1223" s="12">
        <v>46072.431770833333</v>
      </c>
      <c r="G1223" s="12" t="str">
        <f t="shared" si="58"/>
        <v>FEBRERO</v>
      </c>
      <c r="H1223" s="1">
        <v>1057164423</v>
      </c>
      <c r="I1223" s="1" t="s">
        <v>366</v>
      </c>
      <c r="J1223" s="35">
        <f t="shared" si="57"/>
        <v>5960000</v>
      </c>
      <c r="K1223" s="35">
        <v>0</v>
      </c>
      <c r="L1223" s="35">
        <v>5960000</v>
      </c>
      <c r="M1223" s="1" t="s">
        <v>9455</v>
      </c>
      <c r="N1223" s="3">
        <v>46084</v>
      </c>
      <c r="O1223" s="1">
        <f t="shared" si="59"/>
        <v>12</v>
      </c>
      <c r="P1223" s="1" t="s">
        <v>66</v>
      </c>
      <c r="Q1223" s="1"/>
      <c r="R1223" s="1"/>
      <c r="S1223" s="1"/>
      <c r="T1223" s="1"/>
      <c r="U1223" s="3">
        <v>46155</v>
      </c>
      <c r="V1223" s="1" t="s">
        <v>39</v>
      </c>
      <c r="W1223" s="1"/>
      <c r="X1223" s="1" t="s">
        <v>50</v>
      </c>
    </row>
    <row r="1224" spans="1:24" hidden="1">
      <c r="A1224" s="1" t="s">
        <v>26</v>
      </c>
      <c r="B1224" s="1" t="s">
        <v>1876</v>
      </c>
      <c r="C1224" s="52">
        <v>13781</v>
      </c>
      <c r="D1224" s="1" t="s">
        <v>28</v>
      </c>
      <c r="E1224" s="3">
        <v>46072</v>
      </c>
      <c r="F1224" s="12">
        <v>46072.332025462965</v>
      </c>
      <c r="G1224" s="12" t="str">
        <f t="shared" si="58"/>
        <v>FEBRERO</v>
      </c>
      <c r="H1224" s="1">
        <v>901059492</v>
      </c>
      <c r="I1224" s="1" t="s">
        <v>1036</v>
      </c>
      <c r="J1224" s="35">
        <f t="shared" si="57"/>
        <v>248800</v>
      </c>
      <c r="K1224" s="35">
        <v>47272</v>
      </c>
      <c r="L1224" s="35">
        <v>296072</v>
      </c>
      <c r="M1224" s="1" t="s">
        <v>70</v>
      </c>
      <c r="N1224" s="3">
        <v>46072</v>
      </c>
      <c r="O1224" s="1">
        <f t="shared" si="59"/>
        <v>0</v>
      </c>
      <c r="P1224" s="1" t="s">
        <v>66</v>
      </c>
      <c r="Q1224" s="1"/>
      <c r="R1224" s="1"/>
      <c r="S1224" s="1"/>
      <c r="T1224" s="1"/>
      <c r="U1224" s="3">
        <v>46073</v>
      </c>
      <c r="V1224" s="1" t="s">
        <v>39</v>
      </c>
      <c r="W1224" s="1"/>
      <c r="X1224" s="1" t="s">
        <v>1122</v>
      </c>
    </row>
    <row r="1225" spans="1:24" hidden="1">
      <c r="A1225" s="1" t="s">
        <v>82</v>
      </c>
      <c r="B1225" s="1" t="s">
        <v>1877</v>
      </c>
      <c r="C1225" s="52">
        <v>16612</v>
      </c>
      <c r="D1225" s="1" t="s">
        <v>373</v>
      </c>
      <c r="E1225" s="3">
        <v>46072</v>
      </c>
      <c r="F1225" s="12">
        <v>46072.5075462963</v>
      </c>
      <c r="G1225" s="12" t="str">
        <f t="shared" si="58"/>
        <v>FEBRERO</v>
      </c>
      <c r="H1225" s="1">
        <v>800106404</v>
      </c>
      <c r="I1225" s="1" t="s">
        <v>369</v>
      </c>
      <c r="J1225" s="35">
        <f t="shared" si="57"/>
        <v>367505</v>
      </c>
      <c r="K1225" s="35">
        <v>6983</v>
      </c>
      <c r="L1225" s="35">
        <v>374488</v>
      </c>
      <c r="M1225" s="1" t="s">
        <v>128</v>
      </c>
      <c r="N1225" s="3">
        <v>46085</v>
      </c>
      <c r="O1225" s="1">
        <f t="shared" si="59"/>
        <v>13</v>
      </c>
      <c r="P1225" s="1" t="s">
        <v>1330</v>
      </c>
      <c r="Q1225" s="1"/>
      <c r="R1225" s="1"/>
      <c r="S1225" s="1"/>
      <c r="T1225" s="1"/>
      <c r="U1225" s="3">
        <v>46086</v>
      </c>
      <c r="V1225" s="1" t="s">
        <v>39</v>
      </c>
      <c r="W1225" s="1"/>
      <c r="X1225" s="1" t="s">
        <v>50</v>
      </c>
    </row>
    <row r="1226" spans="1:24" hidden="1">
      <c r="A1226" s="1" t="s">
        <v>26</v>
      </c>
      <c r="B1226" s="1" t="s">
        <v>1878</v>
      </c>
      <c r="C1226" s="53">
        <v>15452</v>
      </c>
      <c r="D1226" s="1" t="s">
        <v>1871</v>
      </c>
      <c r="E1226" s="3">
        <v>46072</v>
      </c>
      <c r="F1226" s="12">
        <v>46072.632835648146</v>
      </c>
      <c r="G1226" s="12" t="str">
        <f t="shared" si="58"/>
        <v>FEBRERO</v>
      </c>
      <c r="H1226" s="1">
        <v>830101778</v>
      </c>
      <c r="I1226" s="1" t="s">
        <v>1872</v>
      </c>
      <c r="J1226" s="35">
        <f t="shared" si="57"/>
        <v>32900</v>
      </c>
      <c r="K1226" s="35">
        <v>0</v>
      </c>
      <c r="L1226" s="35">
        <v>32900</v>
      </c>
      <c r="M1226" s="1" t="s">
        <v>54</v>
      </c>
      <c r="N1226" s="3"/>
      <c r="O1226" s="1">
        <f t="shared" si="59"/>
        <v>0</v>
      </c>
      <c r="P1226" s="1"/>
      <c r="Q1226" s="1"/>
      <c r="R1226" s="1"/>
      <c r="S1226" s="1"/>
      <c r="T1226" s="1"/>
      <c r="U1226" s="3"/>
      <c r="V1226" s="1"/>
      <c r="W1226" s="1"/>
      <c r="X1226" s="1"/>
    </row>
    <row r="1227" spans="1:24" hidden="1">
      <c r="A1227" s="1" t="s">
        <v>26</v>
      </c>
      <c r="B1227" s="1" t="s">
        <v>1879</v>
      </c>
      <c r="C1227" s="52">
        <v>6979</v>
      </c>
      <c r="D1227" s="1" t="s">
        <v>371</v>
      </c>
      <c r="E1227" s="3">
        <v>46072</v>
      </c>
      <c r="F1227" s="12">
        <v>46072.506666666668</v>
      </c>
      <c r="G1227" s="12" t="str">
        <f t="shared" si="58"/>
        <v>FEBRERO</v>
      </c>
      <c r="H1227" s="1">
        <v>800106404</v>
      </c>
      <c r="I1227" s="1" t="s">
        <v>369</v>
      </c>
      <c r="J1227" s="35">
        <f t="shared" si="57"/>
        <v>81620446</v>
      </c>
      <c r="K1227" s="35">
        <v>1550788</v>
      </c>
      <c r="L1227" s="35">
        <v>83171234</v>
      </c>
      <c r="M1227" s="1" t="s">
        <v>128</v>
      </c>
      <c r="N1227" s="3">
        <v>46085</v>
      </c>
      <c r="O1227" s="1">
        <f t="shared" si="59"/>
        <v>13</v>
      </c>
      <c r="P1227" s="1" t="s">
        <v>1330</v>
      </c>
      <c r="Q1227" s="1"/>
      <c r="R1227" s="1"/>
      <c r="S1227" s="1"/>
      <c r="T1227" s="1"/>
      <c r="U1227" s="3">
        <v>46098</v>
      </c>
      <c r="V1227" s="1" t="s">
        <v>39</v>
      </c>
      <c r="W1227" s="1"/>
      <c r="X1227" s="1" t="s">
        <v>50</v>
      </c>
    </row>
    <row r="1228" spans="1:24" hidden="1">
      <c r="A1228" s="1" t="s">
        <v>82</v>
      </c>
      <c r="B1228" s="1" t="s">
        <v>1880</v>
      </c>
      <c r="C1228" s="52">
        <v>8011</v>
      </c>
      <c r="D1228" s="1" t="s">
        <v>1881</v>
      </c>
      <c r="E1228" s="3">
        <v>46072</v>
      </c>
      <c r="F1228" s="12">
        <v>46072.428506944445</v>
      </c>
      <c r="G1228" s="12" t="str">
        <f t="shared" si="58"/>
        <v>FEBRERO</v>
      </c>
      <c r="H1228" s="1">
        <v>890907841</v>
      </c>
      <c r="I1228" s="1" t="s">
        <v>1071</v>
      </c>
      <c r="J1228" s="35">
        <f t="shared" si="57"/>
        <v>368412</v>
      </c>
      <c r="K1228" s="35">
        <v>69998</v>
      </c>
      <c r="L1228" s="35">
        <v>438410</v>
      </c>
      <c r="M1228" s="1" t="s">
        <v>9455</v>
      </c>
      <c r="N1228" s="3">
        <v>46076</v>
      </c>
      <c r="O1228" s="1">
        <f t="shared" si="59"/>
        <v>4</v>
      </c>
      <c r="P1228" s="1"/>
      <c r="Q1228" s="1"/>
      <c r="R1228" s="1"/>
      <c r="S1228" s="1"/>
      <c r="T1228" s="1"/>
      <c r="U1228" s="3"/>
      <c r="V1228" s="1"/>
      <c r="W1228" s="1"/>
      <c r="X1228" s="1"/>
    </row>
    <row r="1229" spans="1:24" hidden="1">
      <c r="A1229" s="1" t="s">
        <v>26</v>
      </c>
      <c r="B1229" s="1" t="s">
        <v>1882</v>
      </c>
      <c r="C1229" s="52">
        <v>130193</v>
      </c>
      <c r="D1229" s="1" t="s">
        <v>1883</v>
      </c>
      <c r="E1229" s="3">
        <v>46072</v>
      </c>
      <c r="F1229" s="12">
        <v>46072.599236111113</v>
      </c>
      <c r="G1229" s="12" t="str">
        <f t="shared" si="58"/>
        <v>FEBRERO</v>
      </c>
      <c r="H1229" s="1">
        <v>811024845</v>
      </c>
      <c r="I1229" s="1" t="s">
        <v>1884</v>
      </c>
      <c r="J1229" s="35">
        <f t="shared" si="57"/>
        <v>233269</v>
      </c>
      <c r="K1229" s="35">
        <v>0</v>
      </c>
      <c r="L1229" s="35">
        <v>233269</v>
      </c>
      <c r="M1229" s="1" t="s">
        <v>54</v>
      </c>
      <c r="N1229" s="3"/>
      <c r="O1229" s="1">
        <f t="shared" si="59"/>
        <v>0</v>
      </c>
      <c r="P1229" s="1"/>
      <c r="Q1229" s="1"/>
      <c r="R1229" s="1"/>
      <c r="S1229" s="1"/>
      <c r="T1229" s="1"/>
      <c r="U1229" s="3">
        <v>46127</v>
      </c>
      <c r="V1229" s="1" t="s">
        <v>39</v>
      </c>
      <c r="W1229" s="1"/>
      <c r="X1229" s="1"/>
    </row>
    <row r="1230" spans="1:24" hidden="1">
      <c r="A1230" s="1" t="s">
        <v>26</v>
      </c>
      <c r="B1230" s="1" t="s">
        <v>1885</v>
      </c>
      <c r="C1230" s="53">
        <v>59059</v>
      </c>
      <c r="D1230" s="1" t="s">
        <v>1886</v>
      </c>
      <c r="E1230" s="3">
        <v>46072</v>
      </c>
      <c r="F1230" s="12">
        <v>46072.530115740738</v>
      </c>
      <c r="G1230" s="12" t="str">
        <f t="shared" si="58"/>
        <v>FEBRERO</v>
      </c>
      <c r="H1230" s="1">
        <v>800161925</v>
      </c>
      <c r="I1230" s="1" t="s">
        <v>1887</v>
      </c>
      <c r="J1230" s="35">
        <f t="shared" si="57"/>
        <v>7478.99</v>
      </c>
      <c r="K1230" s="35">
        <v>1421.01</v>
      </c>
      <c r="L1230" s="35">
        <v>8900</v>
      </c>
      <c r="M1230" s="1" t="s">
        <v>54</v>
      </c>
      <c r="N1230" s="3"/>
      <c r="O1230" s="1">
        <f t="shared" si="59"/>
        <v>0</v>
      </c>
      <c r="P1230" s="1"/>
      <c r="Q1230" s="1"/>
      <c r="R1230" s="1"/>
      <c r="S1230" s="1"/>
      <c r="T1230" s="1"/>
      <c r="U1230" s="3"/>
      <c r="V1230" s="1"/>
      <c r="W1230" s="1"/>
      <c r="X1230" s="1"/>
    </row>
    <row r="1231" spans="1:24" hidden="1">
      <c r="A1231" s="1" t="s">
        <v>26</v>
      </c>
      <c r="B1231" s="1" t="s">
        <v>1888</v>
      </c>
      <c r="C1231" s="53">
        <v>32806</v>
      </c>
      <c r="D1231" s="1" t="s">
        <v>1455</v>
      </c>
      <c r="E1231" s="3">
        <v>46072</v>
      </c>
      <c r="F1231" s="12">
        <v>46072.351527777777</v>
      </c>
      <c r="G1231" s="12" t="str">
        <f t="shared" si="58"/>
        <v>FEBRERO</v>
      </c>
      <c r="H1231" s="1">
        <v>900241172</v>
      </c>
      <c r="I1231" s="1" t="s">
        <v>1456</v>
      </c>
      <c r="J1231" s="35">
        <f t="shared" si="57"/>
        <v>13193.28</v>
      </c>
      <c r="K1231" s="35">
        <v>2506.7199999999998</v>
      </c>
      <c r="L1231" s="35">
        <v>15700</v>
      </c>
      <c r="M1231" s="1" t="s">
        <v>54</v>
      </c>
      <c r="N1231" s="3"/>
      <c r="O1231" s="1">
        <f t="shared" si="59"/>
        <v>0</v>
      </c>
      <c r="P1231" s="1"/>
      <c r="Q1231" s="1"/>
      <c r="R1231" s="1"/>
      <c r="S1231" s="1"/>
      <c r="T1231" s="1"/>
      <c r="U1231" s="3"/>
      <c r="V1231" s="1"/>
      <c r="W1231" s="1"/>
      <c r="X1231" s="1"/>
    </row>
    <row r="1232" spans="1:24" hidden="1">
      <c r="A1232" s="1" t="s">
        <v>26</v>
      </c>
      <c r="B1232" s="1" t="s">
        <v>1889</v>
      </c>
      <c r="C1232" s="52">
        <v>200757</v>
      </c>
      <c r="D1232" s="1" t="s">
        <v>671</v>
      </c>
      <c r="E1232" s="3">
        <v>46072</v>
      </c>
      <c r="F1232" s="12">
        <v>46072.120844907404</v>
      </c>
      <c r="G1232" s="12" t="str">
        <f t="shared" si="58"/>
        <v>FEBRERO</v>
      </c>
      <c r="H1232" s="1">
        <v>860001697</v>
      </c>
      <c r="I1232" s="1" t="s">
        <v>669</v>
      </c>
      <c r="J1232" s="35">
        <f t="shared" si="57"/>
        <v>614100</v>
      </c>
      <c r="K1232" s="35">
        <v>0</v>
      </c>
      <c r="L1232" s="35">
        <v>614100</v>
      </c>
      <c r="M1232" s="1" t="s">
        <v>70</v>
      </c>
      <c r="N1232" s="3">
        <v>46073</v>
      </c>
      <c r="O1232" s="1">
        <f t="shared" si="59"/>
        <v>1</v>
      </c>
      <c r="P1232" s="1" t="s">
        <v>66</v>
      </c>
      <c r="Q1232" s="1"/>
      <c r="R1232" s="1"/>
      <c r="S1232" s="1"/>
      <c r="T1232" s="1"/>
      <c r="U1232" s="3">
        <v>46083</v>
      </c>
      <c r="V1232" s="1" t="s">
        <v>39</v>
      </c>
      <c r="W1232" s="1"/>
      <c r="X1232" s="1" t="s">
        <v>1122</v>
      </c>
    </row>
    <row r="1233" spans="1:24" hidden="1">
      <c r="A1233" s="1" t="s">
        <v>26</v>
      </c>
      <c r="B1233" s="1" t="s">
        <v>1890</v>
      </c>
      <c r="C1233" s="52">
        <v>1789</v>
      </c>
      <c r="D1233" s="1" t="s">
        <v>28</v>
      </c>
      <c r="E1233" s="3">
        <v>46073</v>
      </c>
      <c r="F1233" s="12">
        <v>46073.687685185185</v>
      </c>
      <c r="G1233" s="12" t="str">
        <f t="shared" si="58"/>
        <v>FEBRERO</v>
      </c>
      <c r="H1233" s="1">
        <v>900490873</v>
      </c>
      <c r="I1233" s="1" t="s">
        <v>1891</v>
      </c>
      <c r="J1233" s="35">
        <f t="shared" si="57"/>
        <v>1791000</v>
      </c>
      <c r="K1233" s="35">
        <v>340290</v>
      </c>
      <c r="L1233" s="35">
        <v>2131290</v>
      </c>
      <c r="M1233" s="1" t="s">
        <v>37</v>
      </c>
      <c r="N1233" s="3">
        <v>46078</v>
      </c>
      <c r="O1233" s="1">
        <f t="shared" si="59"/>
        <v>5</v>
      </c>
      <c r="P1233" s="1" t="s">
        <v>66</v>
      </c>
      <c r="Q1233" s="1"/>
      <c r="R1233" s="1"/>
      <c r="S1233" s="1"/>
      <c r="T1233" s="1"/>
      <c r="U1233" s="3">
        <v>46083</v>
      </c>
      <c r="V1233" s="1" t="s">
        <v>39</v>
      </c>
      <c r="W1233" s="1"/>
      <c r="X1233" s="1" t="s">
        <v>1122</v>
      </c>
    </row>
    <row r="1234" spans="1:24" hidden="1">
      <c r="A1234" s="1" t="s">
        <v>26</v>
      </c>
      <c r="B1234" s="1" t="s">
        <v>1892</v>
      </c>
      <c r="C1234" s="52">
        <v>2751</v>
      </c>
      <c r="D1234" s="1" t="s">
        <v>122</v>
      </c>
      <c r="E1234" s="3">
        <v>46073</v>
      </c>
      <c r="F1234" s="12">
        <v>46073.627013888887</v>
      </c>
      <c r="G1234" s="12" t="str">
        <f t="shared" si="58"/>
        <v>FEBRERO</v>
      </c>
      <c r="H1234" s="1">
        <v>900667734</v>
      </c>
      <c r="I1234" s="1" t="s">
        <v>123</v>
      </c>
      <c r="J1234" s="35">
        <f t="shared" si="57"/>
        <v>405000</v>
      </c>
      <c r="K1234" s="35">
        <v>76950</v>
      </c>
      <c r="L1234" s="35">
        <v>481950</v>
      </c>
      <c r="M1234" s="1" t="s">
        <v>9455</v>
      </c>
      <c r="N1234" s="3">
        <v>46077</v>
      </c>
      <c r="O1234" s="1">
        <f t="shared" si="59"/>
        <v>4</v>
      </c>
      <c r="P1234" s="1" t="s">
        <v>66</v>
      </c>
      <c r="Q1234" s="1"/>
      <c r="R1234" s="1"/>
      <c r="S1234" s="1"/>
      <c r="T1234" s="1"/>
      <c r="U1234" s="3">
        <v>46086</v>
      </c>
      <c r="V1234" s="1" t="s">
        <v>39</v>
      </c>
      <c r="W1234" s="1"/>
      <c r="X1234" s="1" t="s">
        <v>1122</v>
      </c>
    </row>
    <row r="1235" spans="1:24" hidden="1">
      <c r="A1235" s="1" t="s">
        <v>26</v>
      </c>
      <c r="B1235" s="1" t="s">
        <v>1893</v>
      </c>
      <c r="C1235" s="52">
        <v>345757</v>
      </c>
      <c r="D1235" s="1" t="s">
        <v>336</v>
      </c>
      <c r="E1235" s="3">
        <v>46073</v>
      </c>
      <c r="F1235" s="12">
        <v>46073.60359953704</v>
      </c>
      <c r="G1235" s="12" t="str">
        <f t="shared" si="58"/>
        <v>FEBRERO</v>
      </c>
      <c r="H1235" s="1">
        <v>800049074</v>
      </c>
      <c r="I1235" s="1" t="s">
        <v>337</v>
      </c>
      <c r="J1235" s="35">
        <f t="shared" si="57"/>
        <v>590211</v>
      </c>
      <c r="K1235" s="35">
        <v>107788</v>
      </c>
      <c r="L1235" s="35">
        <v>697999</v>
      </c>
      <c r="M1235" s="1" t="s">
        <v>70</v>
      </c>
      <c r="N1235" s="3">
        <v>46079</v>
      </c>
      <c r="O1235" s="1">
        <f t="shared" si="59"/>
        <v>6</v>
      </c>
      <c r="P1235" s="1" t="s">
        <v>66</v>
      </c>
      <c r="Q1235" s="1"/>
      <c r="R1235" s="1"/>
      <c r="S1235" s="1"/>
      <c r="T1235" s="1"/>
      <c r="U1235" s="3">
        <v>46084</v>
      </c>
      <c r="V1235" s="1" t="s">
        <v>39</v>
      </c>
      <c r="W1235" s="1"/>
      <c r="X1235" s="1" t="s">
        <v>1258</v>
      </c>
    </row>
    <row r="1236" spans="1:24" hidden="1">
      <c r="A1236" s="1" t="s">
        <v>26</v>
      </c>
      <c r="B1236" s="1" t="s">
        <v>1894</v>
      </c>
      <c r="C1236" s="52">
        <v>105043</v>
      </c>
      <c r="D1236" s="1" t="s">
        <v>420</v>
      </c>
      <c r="E1236" s="3">
        <v>46073</v>
      </c>
      <c r="F1236" s="12">
        <v>46073.601319444446</v>
      </c>
      <c r="G1236" s="12" t="str">
        <f t="shared" si="58"/>
        <v>FEBRERO</v>
      </c>
      <c r="H1236" s="1">
        <v>830120839</v>
      </c>
      <c r="I1236" s="1" t="s">
        <v>421</v>
      </c>
      <c r="J1236" s="35">
        <f t="shared" si="57"/>
        <v>258624</v>
      </c>
      <c r="K1236" s="35">
        <v>49139</v>
      </c>
      <c r="L1236" s="35">
        <v>307763</v>
      </c>
      <c r="M1236" s="1" t="s">
        <v>70</v>
      </c>
      <c r="N1236" s="3">
        <v>46083</v>
      </c>
      <c r="O1236" s="1">
        <f t="shared" si="59"/>
        <v>10</v>
      </c>
      <c r="P1236" s="1" t="s">
        <v>66</v>
      </c>
      <c r="Q1236" s="1"/>
      <c r="R1236" s="1"/>
      <c r="S1236" s="1"/>
      <c r="T1236" s="1"/>
      <c r="U1236" s="3">
        <v>46084</v>
      </c>
      <c r="V1236" s="1" t="s">
        <v>39</v>
      </c>
      <c r="W1236" s="1"/>
      <c r="X1236" s="1"/>
    </row>
    <row r="1237" spans="1:24" hidden="1">
      <c r="A1237" s="1" t="s">
        <v>26</v>
      </c>
      <c r="B1237" s="1" t="s">
        <v>1895</v>
      </c>
      <c r="C1237" s="52">
        <v>530</v>
      </c>
      <c r="D1237" s="1" t="s">
        <v>35</v>
      </c>
      <c r="E1237" s="3">
        <v>46073</v>
      </c>
      <c r="F1237" s="12">
        <v>46073.60361111111</v>
      </c>
      <c r="G1237" s="12" t="str">
        <f t="shared" si="58"/>
        <v>FEBRERO</v>
      </c>
      <c r="H1237" s="1">
        <v>901741749</v>
      </c>
      <c r="I1237" s="1" t="s">
        <v>36</v>
      </c>
      <c r="J1237" s="35">
        <f t="shared" ref="J1237:J1300" si="60">L1237-K1237</f>
        <v>1365000</v>
      </c>
      <c r="K1237" s="35">
        <v>259350</v>
      </c>
      <c r="L1237" s="35">
        <v>1624350</v>
      </c>
      <c r="M1237" s="1" t="s">
        <v>9455</v>
      </c>
      <c r="N1237" s="3">
        <v>46077</v>
      </c>
      <c r="O1237" s="1">
        <f t="shared" si="59"/>
        <v>4</v>
      </c>
      <c r="P1237" s="1" t="s">
        <v>66</v>
      </c>
      <c r="Q1237" s="1"/>
      <c r="R1237" s="1"/>
      <c r="S1237" s="1"/>
      <c r="T1237" s="1"/>
      <c r="U1237" s="3">
        <v>46086</v>
      </c>
      <c r="V1237" s="1" t="s">
        <v>39</v>
      </c>
      <c r="W1237" s="1"/>
      <c r="X1237" s="1" t="s">
        <v>1122</v>
      </c>
    </row>
    <row r="1238" spans="1:24" hidden="1">
      <c r="A1238" s="1" t="s">
        <v>736</v>
      </c>
      <c r="B1238" s="1" t="s">
        <v>1896</v>
      </c>
      <c r="C1238" s="52">
        <v>87369948</v>
      </c>
      <c r="D1238" s="1" t="s">
        <v>738</v>
      </c>
      <c r="E1238" s="3">
        <v>46073</v>
      </c>
      <c r="F1238" s="12">
        <v>46073.965740740743</v>
      </c>
      <c r="G1238" s="12" t="str">
        <f t="shared" si="58"/>
        <v>FEBRERO</v>
      </c>
      <c r="H1238" s="1">
        <v>900219834</v>
      </c>
      <c r="I1238" s="1" t="s">
        <v>739</v>
      </c>
      <c r="J1238" s="35">
        <f t="shared" si="60"/>
        <v>27300</v>
      </c>
      <c r="K1238" s="35">
        <v>0</v>
      </c>
      <c r="L1238" s="35">
        <v>27300</v>
      </c>
      <c r="M1238" s="1" t="s">
        <v>70</v>
      </c>
      <c r="N1238" s="3">
        <v>46076</v>
      </c>
      <c r="O1238" s="1">
        <f t="shared" si="59"/>
        <v>3</v>
      </c>
      <c r="P1238" s="1" t="s">
        <v>66</v>
      </c>
      <c r="Q1238" s="1"/>
      <c r="R1238" s="1"/>
      <c r="S1238" s="1"/>
      <c r="T1238" s="1"/>
      <c r="U1238" s="3">
        <v>46083</v>
      </c>
      <c r="V1238" s="1" t="s">
        <v>39</v>
      </c>
      <c r="W1238" s="1"/>
      <c r="X1238" s="1" t="s">
        <v>1122</v>
      </c>
    </row>
    <row r="1239" spans="1:24" hidden="1">
      <c r="A1239" s="1" t="s">
        <v>26</v>
      </c>
      <c r="B1239" s="1" t="s">
        <v>1897</v>
      </c>
      <c r="C1239" s="52">
        <v>6236</v>
      </c>
      <c r="D1239" s="1"/>
      <c r="E1239" s="3">
        <v>46073</v>
      </c>
      <c r="F1239" s="12">
        <v>46073.882187499999</v>
      </c>
      <c r="G1239" s="12" t="str">
        <f t="shared" si="58"/>
        <v>FEBRERO</v>
      </c>
      <c r="H1239" s="1">
        <v>32150739</v>
      </c>
      <c r="I1239" s="1" t="s">
        <v>400</v>
      </c>
      <c r="J1239" s="35">
        <f t="shared" si="60"/>
        <v>192500</v>
      </c>
      <c r="K1239" s="35">
        <v>0</v>
      </c>
      <c r="L1239" s="35">
        <v>192500</v>
      </c>
      <c r="M1239" s="1" t="s">
        <v>199</v>
      </c>
      <c r="N1239" s="3">
        <v>46077</v>
      </c>
      <c r="O1239" s="1">
        <f t="shared" si="59"/>
        <v>4</v>
      </c>
      <c r="P1239" s="1" t="s">
        <v>66</v>
      </c>
      <c r="Q1239" s="1"/>
      <c r="R1239" s="1"/>
      <c r="S1239" s="1"/>
      <c r="T1239" s="1"/>
      <c r="U1239" s="3">
        <v>46078</v>
      </c>
      <c r="V1239" s="1" t="s">
        <v>39</v>
      </c>
      <c r="W1239" s="1"/>
      <c r="X1239" s="1" t="s">
        <v>1122</v>
      </c>
    </row>
    <row r="1240" spans="1:24" hidden="1">
      <c r="A1240" s="1" t="s">
        <v>26</v>
      </c>
      <c r="B1240" s="1" t="s">
        <v>1898</v>
      </c>
      <c r="C1240" s="53">
        <v>4788</v>
      </c>
      <c r="D1240" s="1" t="s">
        <v>1899</v>
      </c>
      <c r="E1240" s="3">
        <v>46073</v>
      </c>
      <c r="F1240" s="12">
        <v>46073.87054398148</v>
      </c>
      <c r="G1240" s="12" t="str">
        <f t="shared" si="58"/>
        <v>FEBRERO</v>
      </c>
      <c r="H1240" s="1">
        <v>901560228</v>
      </c>
      <c r="I1240" s="1" t="s">
        <v>1900</v>
      </c>
      <c r="J1240" s="35">
        <f t="shared" si="60"/>
        <v>43000</v>
      </c>
      <c r="K1240" s="35">
        <v>0</v>
      </c>
      <c r="L1240" s="35">
        <v>43000</v>
      </c>
      <c r="M1240" s="1" t="s">
        <v>54</v>
      </c>
      <c r="N1240" s="3"/>
      <c r="O1240" s="1">
        <f t="shared" si="59"/>
        <v>0</v>
      </c>
      <c r="P1240" s="1"/>
      <c r="Q1240" s="1"/>
      <c r="R1240" s="1"/>
      <c r="S1240" s="1"/>
      <c r="T1240" s="1"/>
      <c r="U1240" s="3"/>
      <c r="V1240" s="1"/>
      <c r="W1240" s="1"/>
      <c r="X1240" s="1"/>
    </row>
    <row r="1241" spans="1:24" hidden="1">
      <c r="A1241" s="1" t="s">
        <v>736</v>
      </c>
      <c r="B1241" s="1" t="s">
        <v>1901</v>
      </c>
      <c r="C1241" s="52">
        <v>87312940</v>
      </c>
      <c r="D1241" s="1" t="s">
        <v>738</v>
      </c>
      <c r="E1241" s="3">
        <v>46073</v>
      </c>
      <c r="F1241" s="12">
        <v>46073.727685185186</v>
      </c>
      <c r="G1241" s="12" t="str">
        <f t="shared" si="58"/>
        <v>FEBRERO</v>
      </c>
      <c r="H1241" s="1">
        <v>900219834</v>
      </c>
      <c r="I1241" s="1" t="s">
        <v>739</v>
      </c>
      <c r="J1241" s="35">
        <f t="shared" si="60"/>
        <v>11600</v>
      </c>
      <c r="K1241" s="35">
        <v>0</v>
      </c>
      <c r="L1241" s="35">
        <v>11600</v>
      </c>
      <c r="M1241" s="1" t="s">
        <v>70</v>
      </c>
      <c r="N1241" s="3">
        <v>46076</v>
      </c>
      <c r="O1241" s="1">
        <f t="shared" si="59"/>
        <v>3</v>
      </c>
      <c r="P1241" s="1" t="s">
        <v>66</v>
      </c>
      <c r="Q1241" s="1"/>
      <c r="R1241" s="1"/>
      <c r="S1241" s="1"/>
      <c r="T1241" s="1"/>
      <c r="U1241" s="3">
        <v>46083</v>
      </c>
      <c r="V1241" s="1" t="s">
        <v>39</v>
      </c>
      <c r="W1241" s="1"/>
      <c r="X1241" s="1" t="s">
        <v>1122</v>
      </c>
    </row>
    <row r="1242" spans="1:24" hidden="1">
      <c r="A1242" s="1" t="s">
        <v>26</v>
      </c>
      <c r="B1242" s="1" t="s">
        <v>1902</v>
      </c>
      <c r="C1242" s="52">
        <v>338</v>
      </c>
      <c r="D1242" s="1" t="s">
        <v>28</v>
      </c>
      <c r="E1242" s="3">
        <v>46073</v>
      </c>
      <c r="F1242" s="12">
        <v>46073.652743055558</v>
      </c>
      <c r="G1242" s="12" t="str">
        <f t="shared" si="58"/>
        <v>FEBRERO</v>
      </c>
      <c r="H1242" s="1">
        <v>1052381572</v>
      </c>
      <c r="I1242" s="1" t="s">
        <v>1903</v>
      </c>
      <c r="J1242" s="35">
        <f t="shared" si="60"/>
        <v>1572500</v>
      </c>
      <c r="K1242" s="35">
        <v>0</v>
      </c>
      <c r="L1242" s="35">
        <v>1572500</v>
      </c>
      <c r="M1242" s="1" t="s">
        <v>58</v>
      </c>
      <c r="N1242" s="3">
        <v>46080</v>
      </c>
      <c r="O1242" s="1">
        <f t="shared" si="59"/>
        <v>7</v>
      </c>
      <c r="P1242" s="1" t="s">
        <v>66</v>
      </c>
      <c r="Q1242" s="1"/>
      <c r="R1242" s="1"/>
      <c r="S1242" s="1"/>
      <c r="T1242" s="1"/>
      <c r="U1242" s="3">
        <v>46084</v>
      </c>
      <c r="V1242" s="1" t="s">
        <v>39</v>
      </c>
      <c r="W1242" s="1"/>
      <c r="X1242" s="1" t="s">
        <v>1258</v>
      </c>
    </row>
    <row r="1243" spans="1:24" hidden="1">
      <c r="A1243" s="1" t="s">
        <v>26</v>
      </c>
      <c r="B1243" s="1" t="s">
        <v>1904</v>
      </c>
      <c r="C1243" s="52">
        <v>529</v>
      </c>
      <c r="D1243" s="1" t="s">
        <v>35</v>
      </c>
      <c r="E1243" s="3">
        <v>46073</v>
      </c>
      <c r="F1243" s="12">
        <v>46073.596261574072</v>
      </c>
      <c r="G1243" s="12" t="str">
        <f t="shared" si="58"/>
        <v>FEBRERO</v>
      </c>
      <c r="H1243" s="1">
        <v>901741749</v>
      </c>
      <c r="I1243" s="1" t="s">
        <v>36</v>
      </c>
      <c r="J1243" s="35">
        <f t="shared" si="60"/>
        <v>4120000</v>
      </c>
      <c r="K1243" s="35">
        <v>782800</v>
      </c>
      <c r="L1243" s="35">
        <v>4902800</v>
      </c>
      <c r="M1243" s="1" t="s">
        <v>9455</v>
      </c>
      <c r="N1243" s="3">
        <v>46083</v>
      </c>
      <c r="O1243" s="1">
        <f t="shared" si="59"/>
        <v>10</v>
      </c>
      <c r="P1243" s="1" t="s">
        <v>66</v>
      </c>
      <c r="Q1243" s="1"/>
      <c r="R1243" s="1"/>
      <c r="S1243" s="1"/>
      <c r="T1243" s="1"/>
      <c r="U1243" s="3">
        <v>46086</v>
      </c>
      <c r="V1243" s="1" t="s">
        <v>39</v>
      </c>
      <c r="W1243" s="1"/>
      <c r="X1243" s="1"/>
    </row>
    <row r="1244" spans="1:24" hidden="1">
      <c r="A1244" s="1" t="s">
        <v>26</v>
      </c>
      <c r="B1244" s="1" t="s">
        <v>1905</v>
      </c>
      <c r="C1244" s="52">
        <v>345642</v>
      </c>
      <c r="D1244" s="1" t="s">
        <v>336</v>
      </c>
      <c r="E1244" s="3">
        <v>46073</v>
      </c>
      <c r="F1244" s="12">
        <v>46073.496747685182</v>
      </c>
      <c r="G1244" s="12" t="str">
        <f t="shared" si="58"/>
        <v>FEBRERO</v>
      </c>
      <c r="H1244" s="1">
        <v>800049074</v>
      </c>
      <c r="I1244" s="1" t="s">
        <v>337</v>
      </c>
      <c r="J1244" s="35">
        <f t="shared" si="60"/>
        <v>750887</v>
      </c>
      <c r="K1244" s="35">
        <v>142669</v>
      </c>
      <c r="L1244" s="35">
        <v>893556</v>
      </c>
      <c r="M1244" s="1" t="s">
        <v>70</v>
      </c>
      <c r="N1244" s="3">
        <v>46076</v>
      </c>
      <c r="O1244" s="1">
        <f t="shared" si="59"/>
        <v>3</v>
      </c>
      <c r="P1244" s="1" t="s">
        <v>66</v>
      </c>
      <c r="Q1244" s="1"/>
      <c r="R1244" s="1"/>
      <c r="S1244" s="1"/>
      <c r="T1244" s="1"/>
      <c r="U1244" s="3">
        <v>46078</v>
      </c>
      <c r="V1244" s="1" t="s">
        <v>39</v>
      </c>
      <c r="W1244" s="1"/>
      <c r="X1244" s="1" t="s">
        <v>1122</v>
      </c>
    </row>
    <row r="1245" spans="1:24" hidden="1">
      <c r="A1245" s="1" t="s">
        <v>26</v>
      </c>
      <c r="B1245" s="1" t="s">
        <v>1906</v>
      </c>
      <c r="C1245" s="52">
        <v>469</v>
      </c>
      <c r="D1245" s="1" t="s">
        <v>122</v>
      </c>
      <c r="E1245" s="3">
        <v>46073</v>
      </c>
      <c r="F1245" s="12">
        <v>46073.454062500001</v>
      </c>
      <c r="G1245" s="12" t="str">
        <f t="shared" si="58"/>
        <v>FEBRERO</v>
      </c>
      <c r="H1245" s="1">
        <v>901402351</v>
      </c>
      <c r="I1245" s="1" t="s">
        <v>531</v>
      </c>
      <c r="J1245" s="35">
        <f t="shared" si="60"/>
        <v>6816000</v>
      </c>
      <c r="K1245" s="35">
        <v>1295040</v>
      </c>
      <c r="L1245" s="35">
        <v>8111040</v>
      </c>
      <c r="M1245" s="1" t="s">
        <v>9455</v>
      </c>
      <c r="N1245" s="3">
        <v>46078</v>
      </c>
      <c r="O1245" s="1">
        <f t="shared" si="59"/>
        <v>5</v>
      </c>
      <c r="P1245" s="1" t="s">
        <v>66</v>
      </c>
      <c r="Q1245" s="1"/>
      <c r="R1245" s="1"/>
      <c r="S1245" s="1"/>
      <c r="T1245" s="1"/>
      <c r="U1245" s="3">
        <v>46084</v>
      </c>
      <c r="V1245" s="1" t="s">
        <v>39</v>
      </c>
      <c r="W1245" s="1"/>
      <c r="X1245" s="1" t="s">
        <v>1122</v>
      </c>
    </row>
    <row r="1246" spans="1:24" hidden="1">
      <c r="A1246" s="1" t="s">
        <v>26</v>
      </c>
      <c r="B1246" s="1" t="s">
        <v>1907</v>
      </c>
      <c r="C1246" s="52">
        <v>227845</v>
      </c>
      <c r="D1246" s="1" t="s">
        <v>28</v>
      </c>
      <c r="E1246" s="3">
        <v>46073</v>
      </c>
      <c r="F1246" s="12">
        <v>46073.4687037037</v>
      </c>
      <c r="G1246" s="12" t="str">
        <f t="shared" si="58"/>
        <v>FEBRERO</v>
      </c>
      <c r="H1246" s="1">
        <v>890937070</v>
      </c>
      <c r="I1246" s="1" t="s">
        <v>127</v>
      </c>
      <c r="J1246" s="35">
        <f t="shared" si="60"/>
        <v>5890674</v>
      </c>
      <c r="K1246" s="35">
        <v>111923</v>
      </c>
      <c r="L1246" s="35">
        <v>6002597</v>
      </c>
      <c r="M1246" s="1" t="s">
        <v>128</v>
      </c>
      <c r="N1246" s="3">
        <v>46077</v>
      </c>
      <c r="O1246" s="1">
        <f t="shared" si="59"/>
        <v>4</v>
      </c>
      <c r="P1246" s="1" t="s">
        <v>1330</v>
      </c>
      <c r="Q1246" s="1"/>
      <c r="R1246" s="1"/>
      <c r="S1246" s="1"/>
      <c r="T1246" s="1"/>
      <c r="U1246" s="3">
        <v>46091</v>
      </c>
      <c r="V1246" s="1" t="s">
        <v>39</v>
      </c>
      <c r="W1246" s="1"/>
      <c r="X1246" s="1" t="s">
        <v>1122</v>
      </c>
    </row>
    <row r="1247" spans="1:24" hidden="1">
      <c r="A1247" s="1" t="s">
        <v>26</v>
      </c>
      <c r="B1247" s="1" t="s">
        <v>1908</v>
      </c>
      <c r="C1247" s="52">
        <v>275775</v>
      </c>
      <c r="D1247" s="1" t="s">
        <v>1468</v>
      </c>
      <c r="E1247" s="3">
        <v>46073</v>
      </c>
      <c r="F1247" s="12">
        <v>46073.426608796297</v>
      </c>
      <c r="G1247" s="12" t="str">
        <f t="shared" si="58"/>
        <v>FEBRERO</v>
      </c>
      <c r="H1247" s="1">
        <v>890907841</v>
      </c>
      <c r="I1247" s="1" t="s">
        <v>1071</v>
      </c>
      <c r="J1247" s="35">
        <f t="shared" si="60"/>
        <v>215510</v>
      </c>
      <c r="K1247" s="35">
        <v>40947</v>
      </c>
      <c r="L1247" s="35">
        <v>256457</v>
      </c>
      <c r="M1247" s="1" t="s">
        <v>9455</v>
      </c>
      <c r="N1247" s="3">
        <v>46078</v>
      </c>
      <c r="O1247" s="1">
        <f t="shared" si="59"/>
        <v>5</v>
      </c>
      <c r="P1247" s="1" t="s">
        <v>66</v>
      </c>
      <c r="Q1247" s="1"/>
      <c r="R1247" s="1"/>
      <c r="S1247" s="1"/>
      <c r="T1247" s="1"/>
      <c r="U1247" s="3">
        <v>46084</v>
      </c>
      <c r="V1247" s="1" t="s">
        <v>39</v>
      </c>
      <c r="W1247" s="1"/>
      <c r="X1247" s="1" t="s">
        <v>1122</v>
      </c>
    </row>
    <row r="1248" spans="1:24" hidden="1">
      <c r="A1248" s="1" t="s">
        <v>26</v>
      </c>
      <c r="B1248" s="1" t="s">
        <v>1909</v>
      </c>
      <c r="C1248" s="52">
        <v>528</v>
      </c>
      <c r="D1248" s="1" t="s">
        <v>35</v>
      </c>
      <c r="E1248" s="3">
        <v>46073</v>
      </c>
      <c r="F1248" s="12">
        <v>46073.402881944443</v>
      </c>
      <c r="G1248" s="12" t="str">
        <f t="shared" si="58"/>
        <v>FEBRERO</v>
      </c>
      <c r="H1248" s="1">
        <v>901741749</v>
      </c>
      <c r="I1248" s="1" t="s">
        <v>36</v>
      </c>
      <c r="J1248" s="35">
        <f t="shared" si="60"/>
        <v>2860000</v>
      </c>
      <c r="K1248" s="35">
        <v>543400</v>
      </c>
      <c r="L1248" s="35">
        <v>3403400</v>
      </c>
      <c r="M1248" s="1" t="s">
        <v>9455</v>
      </c>
      <c r="N1248" s="3">
        <v>46078</v>
      </c>
      <c r="O1248" s="1">
        <f t="shared" si="59"/>
        <v>5</v>
      </c>
      <c r="P1248" s="1" t="s">
        <v>66</v>
      </c>
      <c r="Q1248" s="1"/>
      <c r="R1248" s="1"/>
      <c r="S1248" s="1"/>
      <c r="T1248" s="1"/>
      <c r="U1248" s="3">
        <v>46084</v>
      </c>
      <c r="V1248" s="1" t="s">
        <v>39</v>
      </c>
      <c r="W1248" s="1"/>
      <c r="X1248" s="1" t="s">
        <v>1122</v>
      </c>
    </row>
    <row r="1249" spans="1:24" hidden="1">
      <c r="A1249" s="1" t="s">
        <v>26</v>
      </c>
      <c r="B1249" s="1" t="s">
        <v>1910</v>
      </c>
      <c r="C1249" s="52">
        <v>30324</v>
      </c>
      <c r="D1249" s="1" t="s">
        <v>28</v>
      </c>
      <c r="E1249" s="3">
        <v>46073</v>
      </c>
      <c r="F1249" s="12">
        <v>46073.445555555554</v>
      </c>
      <c r="G1249" s="12" t="str">
        <f t="shared" si="58"/>
        <v>FEBRERO</v>
      </c>
      <c r="H1249" s="1">
        <v>901048954</v>
      </c>
      <c r="I1249" s="1" t="s">
        <v>1911</v>
      </c>
      <c r="J1249" s="35">
        <f t="shared" si="60"/>
        <v>552500</v>
      </c>
      <c r="K1249" s="35">
        <v>0</v>
      </c>
      <c r="L1249" s="35">
        <v>552500</v>
      </c>
      <c r="M1249" s="1" t="s">
        <v>110</v>
      </c>
      <c r="N1249" s="3">
        <v>46077</v>
      </c>
      <c r="O1249" s="1">
        <f t="shared" si="59"/>
        <v>4</v>
      </c>
      <c r="P1249" s="1"/>
      <c r="Q1249" s="1"/>
      <c r="R1249" s="1"/>
      <c r="S1249" s="1"/>
      <c r="T1249" s="1"/>
      <c r="U1249" s="3"/>
      <c r="V1249" s="1"/>
      <c r="W1249" s="1"/>
      <c r="X1249" s="1"/>
    </row>
    <row r="1250" spans="1:24" hidden="1">
      <c r="A1250" s="1" t="s">
        <v>26</v>
      </c>
      <c r="B1250" s="1" t="s">
        <v>1912</v>
      </c>
      <c r="C1250" s="52">
        <v>259585</v>
      </c>
      <c r="D1250" s="1" t="s">
        <v>1070</v>
      </c>
      <c r="E1250" s="3">
        <v>46073</v>
      </c>
      <c r="F1250" s="12">
        <v>46073.40253472222</v>
      </c>
      <c r="G1250" s="12" t="str">
        <f t="shared" si="58"/>
        <v>FEBRERO</v>
      </c>
      <c r="H1250" s="1">
        <v>890907841</v>
      </c>
      <c r="I1250" s="1" t="s">
        <v>1071</v>
      </c>
      <c r="J1250" s="35">
        <f t="shared" si="60"/>
        <v>64930</v>
      </c>
      <c r="K1250" s="35">
        <v>12337</v>
      </c>
      <c r="L1250" s="35">
        <v>77267</v>
      </c>
      <c r="M1250" s="1" t="s">
        <v>9455</v>
      </c>
      <c r="N1250" s="3">
        <v>46078</v>
      </c>
      <c r="O1250" s="1">
        <f t="shared" si="59"/>
        <v>5</v>
      </c>
      <c r="P1250" s="1" t="s">
        <v>66</v>
      </c>
      <c r="Q1250" s="1"/>
      <c r="R1250" s="1"/>
      <c r="S1250" s="1"/>
      <c r="T1250" s="1"/>
      <c r="U1250" s="3">
        <v>46084</v>
      </c>
      <c r="V1250" s="1" t="s">
        <v>39</v>
      </c>
      <c r="W1250" s="1"/>
      <c r="X1250" s="1" t="s">
        <v>1122</v>
      </c>
    </row>
    <row r="1251" spans="1:24" hidden="1">
      <c r="A1251" s="1" t="s">
        <v>26</v>
      </c>
      <c r="B1251" s="1" t="s">
        <v>1913</v>
      </c>
      <c r="C1251" s="52">
        <v>12624</v>
      </c>
      <c r="D1251" s="1" t="s">
        <v>28</v>
      </c>
      <c r="E1251" s="3">
        <v>46073</v>
      </c>
      <c r="F1251" s="12">
        <v>46073.401331018518</v>
      </c>
      <c r="G1251" s="12" t="str">
        <f t="shared" si="58"/>
        <v>FEBRERO</v>
      </c>
      <c r="H1251" s="1">
        <v>900420442</v>
      </c>
      <c r="I1251" s="1" t="s">
        <v>589</v>
      </c>
      <c r="J1251" s="35">
        <f t="shared" si="60"/>
        <v>36380</v>
      </c>
      <c r="K1251" s="35">
        <v>6912.2</v>
      </c>
      <c r="L1251" s="35">
        <v>43292.2</v>
      </c>
      <c r="M1251" s="1" t="s">
        <v>9455</v>
      </c>
      <c r="N1251" s="3">
        <v>46078</v>
      </c>
      <c r="O1251" s="1">
        <f t="shared" si="59"/>
        <v>5</v>
      </c>
      <c r="P1251" s="1" t="s">
        <v>66</v>
      </c>
      <c r="Q1251" s="1"/>
      <c r="R1251" s="1"/>
      <c r="S1251" s="1"/>
      <c r="T1251" s="1"/>
      <c r="U1251" s="3">
        <v>46083</v>
      </c>
      <c r="V1251" s="1" t="s">
        <v>39</v>
      </c>
      <c r="W1251" s="1"/>
      <c r="X1251" s="1" t="s">
        <v>1122</v>
      </c>
    </row>
    <row r="1252" spans="1:24" hidden="1">
      <c r="A1252" s="1" t="s">
        <v>26</v>
      </c>
      <c r="B1252" s="1" t="s">
        <v>1914</v>
      </c>
      <c r="C1252" s="52">
        <v>12622</v>
      </c>
      <c r="D1252" s="1" t="s">
        <v>28</v>
      </c>
      <c r="E1252" s="3">
        <v>46073</v>
      </c>
      <c r="F1252" s="12">
        <v>46073.390787037039</v>
      </c>
      <c r="G1252" s="12" t="str">
        <f t="shared" si="58"/>
        <v>FEBRERO</v>
      </c>
      <c r="H1252" s="1">
        <v>900420442</v>
      </c>
      <c r="I1252" s="1" t="s">
        <v>589</v>
      </c>
      <c r="J1252" s="35">
        <f t="shared" si="60"/>
        <v>185762</v>
      </c>
      <c r="K1252" s="35">
        <v>35294.78</v>
      </c>
      <c r="L1252" s="35">
        <v>221056.78</v>
      </c>
      <c r="M1252" s="1" t="s">
        <v>9455</v>
      </c>
      <c r="N1252" s="3">
        <v>46078</v>
      </c>
      <c r="O1252" s="1">
        <f t="shared" si="59"/>
        <v>5</v>
      </c>
      <c r="P1252" s="1" t="s">
        <v>66</v>
      </c>
      <c r="Q1252" s="1"/>
      <c r="R1252" s="1"/>
      <c r="S1252" s="1"/>
      <c r="T1252" s="1"/>
      <c r="U1252" s="3">
        <v>46083</v>
      </c>
      <c r="V1252" s="1" t="s">
        <v>39</v>
      </c>
      <c r="W1252" s="1"/>
      <c r="X1252" s="1" t="s">
        <v>1122</v>
      </c>
    </row>
    <row r="1253" spans="1:24" hidden="1">
      <c r="A1253" s="1" t="s">
        <v>26</v>
      </c>
      <c r="B1253" s="1" t="s">
        <v>1915</v>
      </c>
      <c r="C1253" s="52">
        <v>12621</v>
      </c>
      <c r="D1253" s="1" t="s">
        <v>28</v>
      </c>
      <c r="E1253" s="3">
        <v>46073</v>
      </c>
      <c r="F1253" s="12">
        <v>46073.386423611111</v>
      </c>
      <c r="G1253" s="12" t="str">
        <f t="shared" si="58"/>
        <v>FEBRERO</v>
      </c>
      <c r="H1253" s="1">
        <v>900420442</v>
      </c>
      <c r="I1253" s="1" t="s">
        <v>589</v>
      </c>
      <c r="J1253" s="35">
        <f t="shared" si="60"/>
        <v>225000</v>
      </c>
      <c r="K1253" s="35">
        <v>42750</v>
      </c>
      <c r="L1253" s="35">
        <v>267750</v>
      </c>
      <c r="M1253" s="1" t="s">
        <v>9455</v>
      </c>
      <c r="N1253" s="3">
        <v>46078</v>
      </c>
      <c r="O1253" s="1">
        <f t="shared" si="59"/>
        <v>5</v>
      </c>
      <c r="P1253" s="1" t="s">
        <v>66</v>
      </c>
      <c r="Q1253" s="1"/>
      <c r="R1253" s="1"/>
      <c r="S1253" s="1"/>
      <c r="T1253" s="1"/>
      <c r="U1253" s="3">
        <v>46084</v>
      </c>
      <c r="V1253" s="1" t="s">
        <v>39</v>
      </c>
      <c r="W1253" s="1"/>
      <c r="X1253" s="1" t="s">
        <v>1122</v>
      </c>
    </row>
    <row r="1254" spans="1:24" hidden="1">
      <c r="A1254" s="1" t="s">
        <v>26</v>
      </c>
      <c r="B1254" s="1" t="s">
        <v>1916</v>
      </c>
      <c r="C1254" s="52">
        <v>12623</v>
      </c>
      <c r="D1254" s="1" t="s">
        <v>28</v>
      </c>
      <c r="E1254" s="3">
        <v>46073</v>
      </c>
      <c r="F1254" s="12">
        <v>46073.393750000003</v>
      </c>
      <c r="G1254" s="12" t="str">
        <f t="shared" si="58"/>
        <v>FEBRERO</v>
      </c>
      <c r="H1254" s="1">
        <v>900420442</v>
      </c>
      <c r="I1254" s="1" t="s">
        <v>589</v>
      </c>
      <c r="J1254" s="35">
        <f t="shared" si="60"/>
        <v>333220</v>
      </c>
      <c r="K1254" s="35">
        <v>63311.8</v>
      </c>
      <c r="L1254" s="35">
        <v>396531.8</v>
      </c>
      <c r="M1254" s="1" t="s">
        <v>9455</v>
      </c>
      <c r="N1254" s="3">
        <v>46080</v>
      </c>
      <c r="O1254" s="1">
        <f t="shared" si="59"/>
        <v>7</v>
      </c>
      <c r="P1254" s="1" t="s">
        <v>66</v>
      </c>
      <c r="Q1254" s="1"/>
      <c r="R1254" s="1"/>
      <c r="S1254" s="1"/>
      <c r="T1254" s="1"/>
      <c r="U1254" s="3">
        <v>46084</v>
      </c>
      <c r="V1254" s="1" t="s">
        <v>39</v>
      </c>
      <c r="W1254" s="1"/>
      <c r="X1254" s="1" t="s">
        <v>1258</v>
      </c>
    </row>
    <row r="1255" spans="1:24" hidden="1">
      <c r="A1255" s="1" t="s">
        <v>26</v>
      </c>
      <c r="B1255" s="1" t="s">
        <v>1917</v>
      </c>
      <c r="C1255" s="52">
        <v>2746</v>
      </c>
      <c r="D1255" s="1" t="s">
        <v>122</v>
      </c>
      <c r="E1255" s="3">
        <v>46073</v>
      </c>
      <c r="F1255" s="12">
        <v>46073.375856481478</v>
      </c>
      <c r="G1255" s="12" t="str">
        <f t="shared" si="58"/>
        <v>FEBRERO</v>
      </c>
      <c r="H1255" s="1">
        <v>900667734</v>
      </c>
      <c r="I1255" s="1" t="s">
        <v>123</v>
      </c>
      <c r="J1255" s="35">
        <f t="shared" si="60"/>
        <v>830000</v>
      </c>
      <c r="K1255" s="35">
        <v>157700</v>
      </c>
      <c r="L1255" s="35">
        <v>987700</v>
      </c>
      <c r="M1255" s="1" t="s">
        <v>9455</v>
      </c>
      <c r="N1255" s="3">
        <v>46079</v>
      </c>
      <c r="O1255" s="1">
        <f t="shared" si="59"/>
        <v>6</v>
      </c>
      <c r="P1255" s="1" t="s">
        <v>66</v>
      </c>
      <c r="Q1255" s="1"/>
      <c r="R1255" s="1"/>
      <c r="S1255" s="1"/>
      <c r="T1255" s="1"/>
      <c r="U1255" s="3">
        <v>46086</v>
      </c>
      <c r="V1255" s="1" t="s">
        <v>39</v>
      </c>
      <c r="W1255" s="1"/>
      <c r="X1255" s="1" t="s">
        <v>1258</v>
      </c>
    </row>
    <row r="1256" spans="1:24" hidden="1">
      <c r="A1256" s="1" t="s">
        <v>26</v>
      </c>
      <c r="B1256" s="1" t="s">
        <v>1918</v>
      </c>
      <c r="C1256" s="52">
        <v>2748</v>
      </c>
      <c r="D1256" s="1" t="s">
        <v>122</v>
      </c>
      <c r="E1256" s="3">
        <v>46073</v>
      </c>
      <c r="F1256" s="12">
        <v>46073.375960648147</v>
      </c>
      <c r="G1256" s="12" t="str">
        <f t="shared" si="58"/>
        <v>FEBRERO</v>
      </c>
      <c r="H1256" s="1">
        <v>900667734</v>
      </c>
      <c r="I1256" s="1" t="s">
        <v>123</v>
      </c>
      <c r="J1256" s="35">
        <f t="shared" si="60"/>
        <v>536000</v>
      </c>
      <c r="K1256" s="35">
        <v>101840</v>
      </c>
      <c r="L1256" s="35">
        <v>637840</v>
      </c>
      <c r="M1256" s="1" t="s">
        <v>9455</v>
      </c>
      <c r="N1256" s="3">
        <v>46078</v>
      </c>
      <c r="O1256" s="1">
        <f t="shared" si="59"/>
        <v>5</v>
      </c>
      <c r="P1256" s="1" t="s">
        <v>66</v>
      </c>
      <c r="Q1256" s="1"/>
      <c r="R1256" s="1"/>
      <c r="S1256" s="1"/>
      <c r="T1256" s="1"/>
      <c r="U1256" s="3">
        <v>46084</v>
      </c>
      <c r="V1256" s="1" t="s">
        <v>39</v>
      </c>
      <c r="W1256" s="1"/>
      <c r="X1256" s="1" t="s">
        <v>1122</v>
      </c>
    </row>
    <row r="1257" spans="1:24" hidden="1">
      <c r="A1257" s="1" t="s">
        <v>26</v>
      </c>
      <c r="B1257" s="1" t="s">
        <v>1919</v>
      </c>
      <c r="C1257" s="52">
        <v>2749</v>
      </c>
      <c r="D1257" s="1" t="s">
        <v>122</v>
      </c>
      <c r="E1257" s="3">
        <v>46073</v>
      </c>
      <c r="F1257" s="12">
        <v>46073.389849537038</v>
      </c>
      <c r="G1257" s="12" t="str">
        <f t="shared" si="58"/>
        <v>FEBRERO</v>
      </c>
      <c r="H1257" s="1">
        <v>900667734</v>
      </c>
      <c r="I1257" s="1" t="s">
        <v>123</v>
      </c>
      <c r="J1257" s="35">
        <f t="shared" si="60"/>
        <v>84000</v>
      </c>
      <c r="K1257" s="35">
        <v>15960</v>
      </c>
      <c r="L1257" s="35">
        <v>99960</v>
      </c>
      <c r="M1257" s="1" t="s">
        <v>9455</v>
      </c>
      <c r="N1257" s="3">
        <v>46078</v>
      </c>
      <c r="O1257" s="1">
        <f t="shared" si="59"/>
        <v>5</v>
      </c>
      <c r="P1257" s="1" t="s">
        <v>66</v>
      </c>
      <c r="Q1257" s="1"/>
      <c r="R1257" s="1"/>
      <c r="S1257" s="1"/>
      <c r="T1257" s="1"/>
      <c r="U1257" s="3">
        <v>46084</v>
      </c>
      <c r="V1257" s="1" t="s">
        <v>39</v>
      </c>
      <c r="W1257" s="1"/>
      <c r="X1257" s="1" t="s">
        <v>1122</v>
      </c>
    </row>
    <row r="1258" spans="1:24" hidden="1">
      <c r="A1258" s="1" t="s">
        <v>26</v>
      </c>
      <c r="B1258" s="1" t="s">
        <v>1920</v>
      </c>
      <c r="C1258" s="52">
        <v>2747</v>
      </c>
      <c r="D1258" s="1" t="s">
        <v>122</v>
      </c>
      <c r="E1258" s="3">
        <v>46073</v>
      </c>
      <c r="F1258" s="12">
        <v>46073.375902777778</v>
      </c>
      <c r="G1258" s="12" t="str">
        <f t="shared" si="58"/>
        <v>FEBRERO</v>
      </c>
      <c r="H1258" s="1">
        <v>900667734</v>
      </c>
      <c r="I1258" s="1" t="s">
        <v>123</v>
      </c>
      <c r="J1258" s="35">
        <f t="shared" si="60"/>
        <v>295500</v>
      </c>
      <c r="K1258" s="35">
        <v>56145</v>
      </c>
      <c r="L1258" s="35">
        <v>351645</v>
      </c>
      <c r="M1258" s="1" t="s">
        <v>9455</v>
      </c>
      <c r="N1258" s="3">
        <v>46078</v>
      </c>
      <c r="O1258" s="1">
        <f t="shared" si="59"/>
        <v>5</v>
      </c>
      <c r="P1258" s="1" t="s">
        <v>66</v>
      </c>
      <c r="Q1258" s="1"/>
      <c r="R1258" s="1"/>
      <c r="S1258" s="1"/>
      <c r="T1258" s="1"/>
      <c r="U1258" s="3">
        <v>46083</v>
      </c>
      <c r="V1258" s="1" t="s">
        <v>39</v>
      </c>
      <c r="W1258" s="1"/>
      <c r="X1258" s="1" t="s">
        <v>1122</v>
      </c>
    </row>
    <row r="1259" spans="1:24" hidden="1">
      <c r="A1259" s="1" t="s">
        <v>82</v>
      </c>
      <c r="B1259" s="1" t="s">
        <v>1921</v>
      </c>
      <c r="C1259" s="52">
        <v>8543</v>
      </c>
      <c r="D1259" s="1"/>
      <c r="E1259" s="3">
        <v>46073</v>
      </c>
      <c r="F1259" s="12">
        <v>46073.567893518521</v>
      </c>
      <c r="G1259" s="12" t="str">
        <f t="shared" si="58"/>
        <v>FEBRERO</v>
      </c>
      <c r="H1259" s="1">
        <v>800049074</v>
      </c>
      <c r="I1259" s="1" t="s">
        <v>337</v>
      </c>
      <c r="J1259" s="35">
        <f t="shared" si="60"/>
        <v>750887</v>
      </c>
      <c r="K1259" s="35">
        <v>111547</v>
      </c>
      <c r="L1259" s="35">
        <v>862434</v>
      </c>
      <c r="M1259" s="1" t="s">
        <v>70</v>
      </c>
      <c r="N1259" s="3">
        <v>46076</v>
      </c>
      <c r="O1259" s="1">
        <f t="shared" si="59"/>
        <v>3</v>
      </c>
      <c r="P1259" s="1" t="s">
        <v>66</v>
      </c>
      <c r="Q1259" s="1"/>
      <c r="R1259" s="1"/>
      <c r="S1259" s="1"/>
      <c r="T1259" s="1"/>
      <c r="U1259" s="3"/>
      <c r="V1259" s="1"/>
      <c r="W1259" s="1"/>
      <c r="X1259" s="1" t="s">
        <v>1122</v>
      </c>
    </row>
    <row r="1260" spans="1:24" hidden="1">
      <c r="A1260" s="1" t="s">
        <v>26</v>
      </c>
      <c r="B1260" s="1" t="s">
        <v>1922</v>
      </c>
      <c r="C1260" s="52">
        <v>3898</v>
      </c>
      <c r="D1260" s="1" t="s">
        <v>28</v>
      </c>
      <c r="E1260" s="3">
        <v>46073</v>
      </c>
      <c r="F1260" s="12">
        <v>46073.520821759259</v>
      </c>
      <c r="G1260" s="12" t="str">
        <f t="shared" si="58"/>
        <v>FEBRERO</v>
      </c>
      <c r="H1260" s="1">
        <v>31929276</v>
      </c>
      <c r="I1260" s="1" t="s">
        <v>1923</v>
      </c>
      <c r="J1260" s="35">
        <f t="shared" si="60"/>
        <v>24578.400000000001</v>
      </c>
      <c r="K1260" s="35">
        <v>3991.6</v>
      </c>
      <c r="L1260" s="35">
        <v>28570</v>
      </c>
      <c r="M1260" s="1" t="s">
        <v>70</v>
      </c>
      <c r="N1260" s="3">
        <v>46076</v>
      </c>
      <c r="O1260" s="1">
        <f t="shared" si="59"/>
        <v>3</v>
      </c>
      <c r="P1260" s="1" t="s">
        <v>66</v>
      </c>
      <c r="Q1260" s="1"/>
      <c r="R1260" s="1"/>
      <c r="S1260" s="1"/>
      <c r="T1260" s="1"/>
      <c r="U1260" s="3">
        <v>46078</v>
      </c>
      <c r="V1260" s="1" t="s">
        <v>39</v>
      </c>
      <c r="W1260" s="1"/>
      <c r="X1260" s="1" t="s">
        <v>1122</v>
      </c>
    </row>
    <row r="1261" spans="1:24" hidden="1">
      <c r="A1261" s="1" t="s">
        <v>26</v>
      </c>
      <c r="B1261" s="1" t="s">
        <v>1924</v>
      </c>
      <c r="C1261" s="53">
        <v>59127</v>
      </c>
      <c r="D1261" s="1" t="s">
        <v>1886</v>
      </c>
      <c r="E1261" s="3">
        <v>46073</v>
      </c>
      <c r="F1261" s="12">
        <v>46073.506273148145</v>
      </c>
      <c r="G1261" s="12" t="str">
        <f t="shared" si="58"/>
        <v>FEBRERO</v>
      </c>
      <c r="H1261" s="1">
        <v>800161925</v>
      </c>
      <c r="I1261" s="1" t="s">
        <v>1887</v>
      </c>
      <c r="J1261" s="35">
        <f t="shared" si="60"/>
        <v>48235.270000000004</v>
      </c>
      <c r="K1261" s="35">
        <v>9164.7000000000007</v>
      </c>
      <c r="L1261" s="35">
        <v>57399.97</v>
      </c>
      <c r="M1261" s="1" t="s">
        <v>54</v>
      </c>
      <c r="N1261" s="3"/>
      <c r="O1261" s="1">
        <f t="shared" si="59"/>
        <v>0</v>
      </c>
      <c r="P1261" s="1"/>
      <c r="Q1261" s="1"/>
      <c r="R1261" s="1"/>
      <c r="S1261" s="1"/>
      <c r="T1261" s="1"/>
      <c r="U1261" s="3"/>
      <c r="V1261" s="1"/>
      <c r="W1261" s="1"/>
      <c r="X1261" s="1"/>
    </row>
    <row r="1262" spans="1:24" hidden="1">
      <c r="A1262" s="1" t="s">
        <v>82</v>
      </c>
      <c r="B1262" s="1" t="s">
        <v>1925</v>
      </c>
      <c r="C1262" s="52" t="s">
        <v>1926</v>
      </c>
      <c r="D1262" s="1"/>
      <c r="E1262" s="3">
        <v>46073</v>
      </c>
      <c r="F1262" s="12">
        <v>46073.500104166669</v>
      </c>
      <c r="G1262" s="12" t="str">
        <f t="shared" si="58"/>
        <v>FEBRERO</v>
      </c>
      <c r="H1262" s="1">
        <v>900237741</v>
      </c>
      <c r="I1262" s="1" t="s">
        <v>567</v>
      </c>
      <c r="J1262" s="35">
        <f t="shared" si="60"/>
        <v>56000</v>
      </c>
      <c r="K1262" s="35">
        <v>10640</v>
      </c>
      <c r="L1262" s="35">
        <v>66640</v>
      </c>
      <c r="M1262" s="1" t="s">
        <v>70</v>
      </c>
      <c r="N1262" s="3">
        <v>46076</v>
      </c>
      <c r="O1262" s="1">
        <f t="shared" si="59"/>
        <v>3</v>
      </c>
      <c r="P1262" s="1" t="s">
        <v>66</v>
      </c>
      <c r="Q1262" s="1"/>
      <c r="R1262" s="1"/>
      <c r="S1262" s="1"/>
      <c r="T1262" s="1"/>
      <c r="U1262" s="3"/>
      <c r="V1262" s="1"/>
      <c r="W1262" s="1"/>
      <c r="X1262" s="1" t="s">
        <v>1122</v>
      </c>
    </row>
    <row r="1263" spans="1:24" hidden="1">
      <c r="A1263" s="1" t="s">
        <v>82</v>
      </c>
      <c r="B1263" s="1" t="s">
        <v>1927</v>
      </c>
      <c r="C1263" s="52">
        <v>16620</v>
      </c>
      <c r="D1263" s="1" t="s">
        <v>373</v>
      </c>
      <c r="E1263" s="3">
        <v>46073</v>
      </c>
      <c r="F1263" s="12">
        <v>46073.486562500002</v>
      </c>
      <c r="G1263" s="12" t="str">
        <f t="shared" si="58"/>
        <v>FEBRERO</v>
      </c>
      <c r="H1263" s="1">
        <v>800106404</v>
      </c>
      <c r="I1263" s="1" t="s">
        <v>369</v>
      </c>
      <c r="J1263" s="35">
        <f t="shared" si="60"/>
        <v>35716</v>
      </c>
      <c r="K1263" s="35">
        <v>678</v>
      </c>
      <c r="L1263" s="35">
        <v>36394</v>
      </c>
      <c r="M1263" s="1" t="s">
        <v>128</v>
      </c>
      <c r="N1263" s="3">
        <v>46085</v>
      </c>
      <c r="O1263" s="1">
        <f t="shared" si="59"/>
        <v>12</v>
      </c>
      <c r="P1263" s="1" t="s">
        <v>1330</v>
      </c>
      <c r="Q1263" s="1"/>
      <c r="R1263" s="1"/>
      <c r="S1263" s="1"/>
      <c r="T1263" s="1"/>
      <c r="U1263" s="3">
        <v>46086</v>
      </c>
      <c r="V1263" s="1" t="s">
        <v>39</v>
      </c>
      <c r="W1263" s="1"/>
      <c r="X1263" s="1" t="s">
        <v>50</v>
      </c>
    </row>
    <row r="1264" spans="1:24" hidden="1">
      <c r="A1264" s="1" t="s">
        <v>82</v>
      </c>
      <c r="B1264" s="1" t="s">
        <v>1928</v>
      </c>
      <c r="C1264" s="52">
        <v>16617</v>
      </c>
      <c r="D1264" s="1" t="s">
        <v>373</v>
      </c>
      <c r="E1264" s="3">
        <v>46073</v>
      </c>
      <c r="F1264" s="12">
        <v>46073.479247685187</v>
      </c>
      <c r="G1264" s="12" t="str">
        <f t="shared" si="58"/>
        <v>FEBRERO</v>
      </c>
      <c r="H1264" s="1">
        <v>800106404</v>
      </c>
      <c r="I1264" s="1" t="s">
        <v>369</v>
      </c>
      <c r="J1264" s="35">
        <f t="shared" si="60"/>
        <v>7047</v>
      </c>
      <c r="K1264" s="35">
        <v>134</v>
      </c>
      <c r="L1264" s="35">
        <v>7181</v>
      </c>
      <c r="M1264" s="1" t="s">
        <v>128</v>
      </c>
      <c r="N1264" s="3">
        <v>46085</v>
      </c>
      <c r="O1264" s="1">
        <f t="shared" si="59"/>
        <v>12</v>
      </c>
      <c r="P1264" s="1" t="s">
        <v>1330</v>
      </c>
      <c r="Q1264" s="1"/>
      <c r="R1264" s="1"/>
      <c r="S1264" s="1"/>
      <c r="T1264" s="1"/>
      <c r="U1264" s="3">
        <v>46086</v>
      </c>
      <c r="V1264" s="1" t="s">
        <v>39</v>
      </c>
      <c r="W1264" s="1"/>
      <c r="X1264" s="1" t="s">
        <v>50</v>
      </c>
    </row>
    <row r="1265" spans="1:24" hidden="1">
      <c r="A1265" s="1" t="s">
        <v>82</v>
      </c>
      <c r="B1265" s="1" t="s">
        <v>1929</v>
      </c>
      <c r="C1265" s="52">
        <v>16618</v>
      </c>
      <c r="D1265" s="1" t="s">
        <v>373</v>
      </c>
      <c r="E1265" s="3">
        <v>46073</v>
      </c>
      <c r="F1265" s="12">
        <v>46073.479247685187</v>
      </c>
      <c r="G1265" s="12" t="str">
        <f t="shared" si="58"/>
        <v>FEBRERO</v>
      </c>
      <c r="H1265" s="1">
        <v>800106404</v>
      </c>
      <c r="I1265" s="1" t="s">
        <v>369</v>
      </c>
      <c r="J1265" s="35">
        <f t="shared" si="60"/>
        <v>534439</v>
      </c>
      <c r="K1265" s="35">
        <v>10155</v>
      </c>
      <c r="L1265" s="35">
        <v>544594</v>
      </c>
      <c r="M1265" s="1" t="s">
        <v>128</v>
      </c>
      <c r="N1265" s="3">
        <v>46085</v>
      </c>
      <c r="O1265" s="1">
        <f t="shared" si="59"/>
        <v>12</v>
      </c>
      <c r="P1265" s="1" t="s">
        <v>1330</v>
      </c>
      <c r="Q1265" s="1"/>
      <c r="R1265" s="1"/>
      <c r="S1265" s="1"/>
      <c r="T1265" s="1"/>
      <c r="U1265" s="3">
        <v>46086</v>
      </c>
      <c r="V1265" s="1" t="s">
        <v>39</v>
      </c>
      <c r="W1265" s="1"/>
      <c r="X1265" s="1" t="s">
        <v>50</v>
      </c>
    </row>
    <row r="1266" spans="1:24" hidden="1">
      <c r="A1266" s="1" t="s">
        <v>736</v>
      </c>
      <c r="B1266" s="1" t="s">
        <v>1930</v>
      </c>
      <c r="C1266" s="52">
        <v>87233981</v>
      </c>
      <c r="D1266" s="1" t="s">
        <v>738</v>
      </c>
      <c r="E1266" s="3">
        <v>46073</v>
      </c>
      <c r="F1266" s="12">
        <v>46073.455567129633</v>
      </c>
      <c r="G1266" s="12" t="str">
        <f t="shared" si="58"/>
        <v>FEBRERO</v>
      </c>
      <c r="H1266" s="1">
        <v>900219834</v>
      </c>
      <c r="I1266" s="1" t="s">
        <v>739</v>
      </c>
      <c r="J1266" s="35">
        <f t="shared" si="60"/>
        <v>13500</v>
      </c>
      <c r="K1266" s="35">
        <v>0</v>
      </c>
      <c r="L1266" s="35">
        <v>13500</v>
      </c>
      <c r="M1266" s="1" t="s">
        <v>70</v>
      </c>
      <c r="N1266" s="3">
        <v>46076</v>
      </c>
      <c r="O1266" s="1">
        <f t="shared" si="59"/>
        <v>3</v>
      </c>
      <c r="P1266" s="1" t="s">
        <v>66</v>
      </c>
      <c r="Q1266" s="1"/>
      <c r="R1266" s="1"/>
      <c r="S1266" s="1"/>
      <c r="T1266" s="1"/>
      <c r="U1266" s="3">
        <v>46083</v>
      </c>
      <c r="V1266" s="1" t="s">
        <v>39</v>
      </c>
      <c r="W1266" s="1"/>
      <c r="X1266" s="1" t="s">
        <v>1122</v>
      </c>
    </row>
    <row r="1267" spans="1:24" hidden="1">
      <c r="A1267" s="1" t="s">
        <v>26</v>
      </c>
      <c r="B1267" s="1" t="s">
        <v>1931</v>
      </c>
      <c r="C1267" s="52">
        <v>168570</v>
      </c>
      <c r="D1267" s="1" t="s">
        <v>1083</v>
      </c>
      <c r="E1267" s="3">
        <v>46073</v>
      </c>
      <c r="F1267" s="12">
        <v>46073.411168981482</v>
      </c>
      <c r="G1267" s="12" t="str">
        <f t="shared" si="58"/>
        <v>FEBRERO</v>
      </c>
      <c r="H1267" s="1">
        <v>860000018</v>
      </c>
      <c r="I1267" s="1" t="s">
        <v>1084</v>
      </c>
      <c r="J1267" s="35">
        <f t="shared" si="60"/>
        <v>286921.96000000002</v>
      </c>
      <c r="K1267" s="35">
        <v>45299.040000000001</v>
      </c>
      <c r="L1267" s="35">
        <v>332221</v>
      </c>
      <c r="M1267" s="1" t="s">
        <v>70</v>
      </c>
      <c r="N1267" s="3">
        <v>46076</v>
      </c>
      <c r="O1267" s="1">
        <f t="shared" si="59"/>
        <v>3</v>
      </c>
      <c r="P1267" s="1" t="s">
        <v>66</v>
      </c>
      <c r="Q1267" s="1"/>
      <c r="R1267" s="1"/>
      <c r="S1267" s="1"/>
      <c r="T1267" s="1"/>
      <c r="U1267" s="3">
        <v>46083</v>
      </c>
      <c r="V1267" s="1"/>
      <c r="W1267" s="1"/>
      <c r="X1267" s="1" t="s">
        <v>1122</v>
      </c>
    </row>
    <row r="1268" spans="1:24" hidden="1">
      <c r="A1268" s="1" t="s">
        <v>26</v>
      </c>
      <c r="B1268" s="1" t="s">
        <v>1932</v>
      </c>
      <c r="C1268" s="52">
        <v>24826</v>
      </c>
      <c r="D1268" s="1" t="s">
        <v>28</v>
      </c>
      <c r="E1268" s="3">
        <v>46073</v>
      </c>
      <c r="F1268" s="12">
        <v>46073.342118055552</v>
      </c>
      <c r="G1268" s="12" t="str">
        <f t="shared" si="58"/>
        <v>FEBRERO</v>
      </c>
      <c r="H1268" s="1">
        <v>800025921</v>
      </c>
      <c r="I1268" s="1" t="s">
        <v>1933</v>
      </c>
      <c r="J1268" s="35">
        <f t="shared" si="60"/>
        <v>380000</v>
      </c>
      <c r="K1268" s="35">
        <v>0</v>
      </c>
      <c r="L1268" s="35">
        <v>380000</v>
      </c>
      <c r="M1268" s="1" t="s">
        <v>37</v>
      </c>
      <c r="N1268" s="3">
        <v>46076</v>
      </c>
      <c r="O1268" s="1">
        <f t="shared" si="59"/>
        <v>3</v>
      </c>
      <c r="P1268" s="1" t="s">
        <v>66</v>
      </c>
      <c r="Q1268" s="1"/>
      <c r="R1268" s="1"/>
      <c r="S1268" s="1"/>
      <c r="T1268" s="1"/>
      <c r="U1268" s="3">
        <v>46084</v>
      </c>
      <c r="V1268" s="1" t="s">
        <v>39</v>
      </c>
      <c r="W1268" s="1"/>
      <c r="X1268" s="1" t="s">
        <v>1122</v>
      </c>
    </row>
    <row r="1269" spans="1:24" hidden="1">
      <c r="A1269" s="1" t="s">
        <v>26</v>
      </c>
      <c r="B1269" s="1" t="s">
        <v>1934</v>
      </c>
      <c r="C1269" s="52">
        <v>565173</v>
      </c>
      <c r="D1269" s="1" t="s">
        <v>159</v>
      </c>
      <c r="E1269" s="3">
        <v>46073</v>
      </c>
      <c r="F1269" s="12">
        <v>46073.267766203702</v>
      </c>
      <c r="G1269" s="12" t="str">
        <f t="shared" si="58"/>
        <v>FEBRERO</v>
      </c>
      <c r="H1269" s="1">
        <v>890800788</v>
      </c>
      <c r="I1269" s="1" t="s">
        <v>160</v>
      </c>
      <c r="J1269" s="35">
        <f t="shared" si="60"/>
        <v>113205</v>
      </c>
      <c r="K1269" s="35">
        <v>21509</v>
      </c>
      <c r="L1269" s="35">
        <v>134714</v>
      </c>
      <c r="M1269" s="1" t="s">
        <v>70</v>
      </c>
      <c r="N1269" s="3">
        <v>46073</v>
      </c>
      <c r="O1269" s="1">
        <f t="shared" si="59"/>
        <v>0</v>
      </c>
      <c r="P1269" s="1" t="s">
        <v>1935</v>
      </c>
      <c r="Q1269" s="1"/>
      <c r="R1269" s="1"/>
      <c r="S1269" s="1"/>
      <c r="T1269" s="1"/>
      <c r="U1269" s="3">
        <v>46078</v>
      </c>
      <c r="V1269" s="1" t="s">
        <v>39</v>
      </c>
      <c r="W1269" s="1"/>
      <c r="X1269" s="1" t="s">
        <v>1122</v>
      </c>
    </row>
    <row r="1270" spans="1:24" hidden="1">
      <c r="A1270" s="1" t="s">
        <v>26</v>
      </c>
      <c r="B1270" s="1" t="s">
        <v>1936</v>
      </c>
      <c r="C1270" s="52">
        <v>2899679</v>
      </c>
      <c r="D1270" s="1" t="s">
        <v>668</v>
      </c>
      <c r="E1270" s="3">
        <v>46073</v>
      </c>
      <c r="F1270" s="12">
        <v>46073.187986111108</v>
      </c>
      <c r="G1270" s="12" t="str">
        <f t="shared" si="58"/>
        <v>FEBRERO</v>
      </c>
      <c r="H1270" s="1">
        <v>860001697</v>
      </c>
      <c r="I1270" s="1" t="s">
        <v>669</v>
      </c>
      <c r="J1270" s="35">
        <f t="shared" si="60"/>
        <v>66750</v>
      </c>
      <c r="K1270" s="35">
        <v>0</v>
      </c>
      <c r="L1270" s="35">
        <v>66750</v>
      </c>
      <c r="M1270" s="1" t="s">
        <v>70</v>
      </c>
      <c r="N1270" s="3">
        <v>46076</v>
      </c>
      <c r="O1270" s="1">
        <f t="shared" si="59"/>
        <v>3</v>
      </c>
      <c r="P1270" s="1" t="s">
        <v>66</v>
      </c>
      <c r="Q1270" s="1"/>
      <c r="R1270" s="1"/>
      <c r="S1270" s="1"/>
      <c r="T1270" s="1"/>
      <c r="U1270" s="3">
        <v>46083</v>
      </c>
      <c r="V1270" s="1" t="s">
        <v>39</v>
      </c>
      <c r="W1270" s="1"/>
      <c r="X1270" s="1" t="s">
        <v>1122</v>
      </c>
    </row>
    <row r="1271" spans="1:24" hidden="1">
      <c r="A1271" s="1" t="s">
        <v>26</v>
      </c>
      <c r="B1271" s="1" t="s">
        <v>1937</v>
      </c>
      <c r="C1271" s="52">
        <v>2989154</v>
      </c>
      <c r="D1271" s="1" t="s">
        <v>312</v>
      </c>
      <c r="E1271" s="3">
        <v>46073</v>
      </c>
      <c r="F1271" s="12">
        <v>46073.101678240739</v>
      </c>
      <c r="G1271" s="12" t="str">
        <f t="shared" si="58"/>
        <v>FEBRERO</v>
      </c>
      <c r="H1271" s="1">
        <v>890903939</v>
      </c>
      <c r="I1271" s="1" t="s">
        <v>313</v>
      </c>
      <c r="J1271" s="35">
        <f t="shared" si="60"/>
        <v>133500</v>
      </c>
      <c r="K1271" s="35">
        <v>0</v>
      </c>
      <c r="L1271" s="35">
        <v>133500</v>
      </c>
      <c r="M1271" s="1" t="s">
        <v>70</v>
      </c>
      <c r="N1271" s="3">
        <v>46076</v>
      </c>
      <c r="O1271" s="1">
        <f t="shared" si="59"/>
        <v>3</v>
      </c>
      <c r="P1271" s="1" t="s">
        <v>66</v>
      </c>
      <c r="Q1271" s="1"/>
      <c r="R1271" s="1"/>
      <c r="S1271" s="1"/>
      <c r="T1271" s="1"/>
      <c r="U1271" s="3">
        <v>46083</v>
      </c>
      <c r="V1271" s="1" t="s">
        <v>39</v>
      </c>
      <c r="W1271" s="1"/>
      <c r="X1271" s="1" t="s">
        <v>1122</v>
      </c>
    </row>
    <row r="1272" spans="1:24" hidden="1">
      <c r="A1272" s="1" t="s">
        <v>26</v>
      </c>
      <c r="B1272" s="1" t="s">
        <v>1938</v>
      </c>
      <c r="C1272" s="52">
        <v>1295</v>
      </c>
      <c r="D1272" s="1" t="s">
        <v>435</v>
      </c>
      <c r="E1272" s="3">
        <v>46074</v>
      </c>
      <c r="F1272" s="12">
        <v>46074.812905092593</v>
      </c>
      <c r="G1272" s="12" t="str">
        <f t="shared" si="58"/>
        <v>FEBRERO</v>
      </c>
      <c r="H1272" s="1">
        <v>900933624</v>
      </c>
      <c r="I1272" s="1" t="s">
        <v>436</v>
      </c>
      <c r="J1272" s="35">
        <f t="shared" si="60"/>
        <v>3200000</v>
      </c>
      <c r="K1272" s="35">
        <v>608000</v>
      </c>
      <c r="L1272" s="35">
        <v>3808000</v>
      </c>
      <c r="M1272" s="1" t="s">
        <v>9455</v>
      </c>
      <c r="N1272" s="3">
        <v>46077</v>
      </c>
      <c r="O1272" s="1">
        <f t="shared" si="59"/>
        <v>3</v>
      </c>
      <c r="P1272" s="1" t="s">
        <v>66</v>
      </c>
      <c r="Q1272" s="1"/>
      <c r="R1272" s="1"/>
      <c r="S1272" s="1"/>
      <c r="T1272" s="1"/>
      <c r="U1272" s="3">
        <v>46086</v>
      </c>
      <c r="V1272" s="1" t="s">
        <v>39</v>
      </c>
      <c r="W1272" s="1"/>
      <c r="X1272" s="1" t="s">
        <v>1122</v>
      </c>
    </row>
    <row r="1273" spans="1:24" hidden="1">
      <c r="A1273" s="1" t="s">
        <v>26</v>
      </c>
      <c r="B1273" s="1" t="s">
        <v>1939</v>
      </c>
      <c r="C1273" s="53">
        <v>4801</v>
      </c>
      <c r="D1273" s="1" t="s">
        <v>1899</v>
      </c>
      <c r="E1273" s="3">
        <v>46074</v>
      </c>
      <c r="F1273" s="12">
        <v>46074.897361111114</v>
      </c>
      <c r="G1273" s="12" t="str">
        <f t="shared" si="58"/>
        <v>FEBRERO</v>
      </c>
      <c r="H1273" s="1">
        <v>901560228</v>
      </c>
      <c r="I1273" s="1" t="s">
        <v>1900</v>
      </c>
      <c r="J1273" s="35">
        <f t="shared" si="60"/>
        <v>42000</v>
      </c>
      <c r="K1273" s="35">
        <v>0</v>
      </c>
      <c r="L1273" s="35">
        <v>42000</v>
      </c>
      <c r="M1273" s="1" t="s">
        <v>54</v>
      </c>
      <c r="N1273" s="3"/>
      <c r="O1273" s="1">
        <f t="shared" si="59"/>
        <v>0</v>
      </c>
      <c r="P1273" s="1"/>
      <c r="Q1273" s="1"/>
      <c r="R1273" s="1"/>
      <c r="S1273" s="1"/>
      <c r="T1273" s="1"/>
      <c r="U1273" s="3"/>
      <c r="V1273" s="1"/>
      <c r="W1273" s="1"/>
      <c r="X1273" s="1"/>
    </row>
    <row r="1274" spans="1:24" hidden="1">
      <c r="A1274" s="1" t="s">
        <v>26</v>
      </c>
      <c r="B1274" s="1" t="s">
        <v>1940</v>
      </c>
      <c r="C1274" s="52">
        <v>131476508</v>
      </c>
      <c r="D1274" s="1" t="s">
        <v>88</v>
      </c>
      <c r="E1274" s="3">
        <v>46074</v>
      </c>
      <c r="F1274" s="12">
        <v>46074.655740740738</v>
      </c>
      <c r="G1274" s="12" t="str">
        <f t="shared" si="58"/>
        <v>FEBRERO</v>
      </c>
      <c r="H1274" s="1">
        <v>900092385</v>
      </c>
      <c r="I1274" s="1" t="s">
        <v>89</v>
      </c>
      <c r="J1274" s="35">
        <f t="shared" si="60"/>
        <v>22984.04</v>
      </c>
      <c r="K1274" s="35">
        <v>4366.96</v>
      </c>
      <c r="L1274" s="35">
        <v>27351</v>
      </c>
      <c r="M1274" s="1" t="s">
        <v>65</v>
      </c>
      <c r="N1274" s="3">
        <v>46077</v>
      </c>
      <c r="O1274" s="1">
        <f t="shared" si="59"/>
        <v>3</v>
      </c>
      <c r="P1274" s="1" t="s">
        <v>90</v>
      </c>
      <c r="Q1274" s="1"/>
      <c r="R1274" s="1"/>
      <c r="S1274" s="1"/>
      <c r="T1274" s="1"/>
      <c r="U1274" s="3">
        <v>46078</v>
      </c>
      <c r="V1274" s="1" t="s">
        <v>39</v>
      </c>
      <c r="W1274" s="1"/>
      <c r="X1274" s="1" t="s">
        <v>1122</v>
      </c>
    </row>
    <row r="1275" spans="1:24" hidden="1">
      <c r="A1275" s="1" t="s">
        <v>26</v>
      </c>
      <c r="B1275" s="1" t="s">
        <v>1941</v>
      </c>
      <c r="C1275" s="52">
        <v>139724</v>
      </c>
      <c r="D1275" s="1" t="s">
        <v>468</v>
      </c>
      <c r="E1275" s="3">
        <v>46074</v>
      </c>
      <c r="F1275" s="12">
        <v>46074.586805555555</v>
      </c>
      <c r="G1275" s="12" t="str">
        <f t="shared" si="58"/>
        <v>FEBRERO</v>
      </c>
      <c r="H1275" s="1">
        <v>901406407</v>
      </c>
      <c r="I1275" s="1" t="s">
        <v>469</v>
      </c>
      <c r="J1275" s="35">
        <f t="shared" si="60"/>
        <v>6301</v>
      </c>
      <c r="K1275" s="35">
        <v>0</v>
      </c>
      <c r="L1275" s="35">
        <v>6301</v>
      </c>
      <c r="M1275" s="1" t="s">
        <v>54</v>
      </c>
      <c r="N1275" s="3"/>
      <c r="O1275" s="1">
        <f t="shared" si="59"/>
        <v>0</v>
      </c>
      <c r="P1275" s="1"/>
      <c r="Q1275" s="1"/>
      <c r="R1275" s="1"/>
      <c r="S1275" s="1"/>
      <c r="T1275" s="1"/>
      <c r="U1275" s="3"/>
      <c r="V1275" s="1"/>
      <c r="W1275" s="1"/>
      <c r="X1275" s="1"/>
    </row>
    <row r="1276" spans="1:24" hidden="1">
      <c r="A1276" s="1" t="s">
        <v>736</v>
      </c>
      <c r="B1276" s="1" t="s">
        <v>1942</v>
      </c>
      <c r="C1276" s="52">
        <v>87665890</v>
      </c>
      <c r="D1276" s="1" t="s">
        <v>738</v>
      </c>
      <c r="E1276" s="3">
        <v>46075</v>
      </c>
      <c r="F1276" s="12">
        <v>46075.698472222219</v>
      </c>
      <c r="G1276" s="12" t="str">
        <f t="shared" si="58"/>
        <v>FEBRERO</v>
      </c>
      <c r="H1276" s="1">
        <v>900219834</v>
      </c>
      <c r="I1276" s="1" t="s">
        <v>739</v>
      </c>
      <c r="J1276" s="35">
        <f t="shared" si="60"/>
        <v>13500</v>
      </c>
      <c r="K1276" s="35">
        <v>0</v>
      </c>
      <c r="L1276" s="35">
        <v>13500</v>
      </c>
      <c r="M1276" s="1" t="s">
        <v>70</v>
      </c>
      <c r="N1276" s="3">
        <v>46077</v>
      </c>
      <c r="O1276" s="1">
        <f t="shared" si="59"/>
        <v>2</v>
      </c>
      <c r="P1276" s="1" t="s">
        <v>66</v>
      </c>
      <c r="Q1276" s="1"/>
      <c r="R1276" s="1"/>
      <c r="S1276" s="1"/>
      <c r="T1276" s="1"/>
      <c r="U1276" s="3">
        <v>46083</v>
      </c>
      <c r="V1276" s="1" t="s">
        <v>39</v>
      </c>
      <c r="W1276" s="1"/>
      <c r="X1276" s="1" t="s">
        <v>1122</v>
      </c>
    </row>
    <row r="1277" spans="1:24" hidden="1">
      <c r="A1277" s="1" t="s">
        <v>736</v>
      </c>
      <c r="B1277" s="1" t="s">
        <v>1943</v>
      </c>
      <c r="C1277" s="52">
        <v>87620922</v>
      </c>
      <c r="D1277" s="1" t="s">
        <v>738</v>
      </c>
      <c r="E1277" s="3">
        <v>46075</v>
      </c>
      <c r="F1277" s="12">
        <v>46075.517754629633</v>
      </c>
      <c r="G1277" s="12" t="str">
        <f t="shared" si="58"/>
        <v>FEBRERO</v>
      </c>
      <c r="H1277" s="1">
        <v>900219834</v>
      </c>
      <c r="I1277" s="1" t="s">
        <v>739</v>
      </c>
      <c r="J1277" s="35">
        <f t="shared" si="60"/>
        <v>11600</v>
      </c>
      <c r="K1277" s="35">
        <v>0</v>
      </c>
      <c r="L1277" s="35">
        <v>11600</v>
      </c>
      <c r="M1277" s="1" t="s">
        <v>70</v>
      </c>
      <c r="N1277" s="3">
        <v>46077</v>
      </c>
      <c r="O1277" s="1">
        <f t="shared" si="59"/>
        <v>2</v>
      </c>
      <c r="P1277" s="1" t="s">
        <v>66</v>
      </c>
      <c r="Q1277" s="1"/>
      <c r="R1277" s="1"/>
      <c r="S1277" s="1"/>
      <c r="T1277" s="1"/>
      <c r="U1277" s="3">
        <v>46083</v>
      </c>
      <c r="V1277" s="1" t="s">
        <v>39</v>
      </c>
      <c r="W1277" s="1"/>
      <c r="X1277" s="1" t="s">
        <v>1122</v>
      </c>
    </row>
    <row r="1278" spans="1:24" hidden="1">
      <c r="A1278" s="1" t="s">
        <v>26</v>
      </c>
      <c r="B1278" s="1" t="s">
        <v>1944</v>
      </c>
      <c r="C1278" s="52">
        <v>7095</v>
      </c>
      <c r="D1278" s="1" t="s">
        <v>678</v>
      </c>
      <c r="E1278" s="3">
        <v>46076</v>
      </c>
      <c r="F1278" s="12">
        <v>46076.893807870372</v>
      </c>
      <c r="G1278" s="12" t="str">
        <f t="shared" si="58"/>
        <v>FEBRERO</v>
      </c>
      <c r="H1278" s="1">
        <v>901174199</v>
      </c>
      <c r="I1278" s="1" t="s">
        <v>679</v>
      </c>
      <c r="J1278" s="35">
        <f t="shared" si="60"/>
        <v>2754000</v>
      </c>
      <c r="K1278" s="35">
        <v>447260</v>
      </c>
      <c r="L1278" s="35">
        <v>3201260</v>
      </c>
      <c r="M1278" s="1" t="s">
        <v>37</v>
      </c>
      <c r="N1278" s="3">
        <v>46078</v>
      </c>
      <c r="O1278" s="1">
        <f t="shared" si="59"/>
        <v>2</v>
      </c>
      <c r="P1278" s="1" t="s">
        <v>66</v>
      </c>
      <c r="Q1278" s="1"/>
      <c r="R1278" s="1"/>
      <c r="S1278" s="1"/>
      <c r="T1278" s="1"/>
      <c r="U1278" s="3">
        <v>46083</v>
      </c>
      <c r="V1278" s="1"/>
      <c r="W1278" s="1"/>
      <c r="X1278" s="1" t="s">
        <v>1122</v>
      </c>
    </row>
    <row r="1279" spans="1:24" hidden="1">
      <c r="A1279" s="1" t="s">
        <v>26</v>
      </c>
      <c r="B1279" s="1" t="s">
        <v>1945</v>
      </c>
      <c r="C1279" s="52">
        <v>438</v>
      </c>
      <c r="D1279" s="1" t="s">
        <v>276</v>
      </c>
      <c r="E1279" s="3">
        <v>46076</v>
      </c>
      <c r="F1279" s="12">
        <v>46076.964178240742</v>
      </c>
      <c r="G1279" s="12" t="str">
        <f t="shared" si="58"/>
        <v>FEBRERO</v>
      </c>
      <c r="H1279" s="1">
        <v>901847080</v>
      </c>
      <c r="I1279" s="1" t="s">
        <v>277</v>
      </c>
      <c r="J1279" s="35">
        <f t="shared" si="60"/>
        <v>27100000</v>
      </c>
      <c r="K1279" s="35">
        <v>5149000</v>
      </c>
      <c r="L1279" s="35">
        <v>32249000</v>
      </c>
      <c r="M1279" s="1" t="s">
        <v>9455</v>
      </c>
      <c r="N1279" s="3">
        <v>46078</v>
      </c>
      <c r="O1279" s="1">
        <f t="shared" si="59"/>
        <v>2</v>
      </c>
      <c r="P1279" s="1" t="s">
        <v>66</v>
      </c>
      <c r="Q1279" s="1"/>
      <c r="R1279" s="1"/>
      <c r="S1279" s="1"/>
      <c r="T1279" s="1"/>
      <c r="U1279" s="3">
        <v>46086</v>
      </c>
      <c r="V1279" s="1" t="s">
        <v>39</v>
      </c>
      <c r="W1279" s="1"/>
      <c r="X1279" s="1" t="s">
        <v>1122</v>
      </c>
    </row>
    <row r="1280" spans="1:24" hidden="1">
      <c r="A1280" s="1" t="s">
        <v>26</v>
      </c>
      <c r="B1280" s="1" t="s">
        <v>1946</v>
      </c>
      <c r="C1280" s="52">
        <v>7094</v>
      </c>
      <c r="D1280" s="1" t="s">
        <v>678</v>
      </c>
      <c r="E1280" s="3">
        <v>46076</v>
      </c>
      <c r="F1280" s="12">
        <v>46076.883449074077</v>
      </c>
      <c r="G1280" s="12" t="str">
        <f t="shared" si="58"/>
        <v>FEBRERO</v>
      </c>
      <c r="H1280" s="1">
        <v>901174199</v>
      </c>
      <c r="I1280" s="1" t="s">
        <v>679</v>
      </c>
      <c r="J1280" s="35">
        <f t="shared" si="60"/>
        <v>5799630</v>
      </c>
      <c r="K1280" s="35">
        <v>1101929.7</v>
      </c>
      <c r="L1280" s="35">
        <v>6901559.7000000002</v>
      </c>
      <c r="M1280" s="1" t="s">
        <v>37</v>
      </c>
      <c r="N1280" s="3">
        <v>46078</v>
      </c>
      <c r="O1280" s="1">
        <f t="shared" si="59"/>
        <v>2</v>
      </c>
      <c r="P1280" s="1" t="s">
        <v>66</v>
      </c>
      <c r="Q1280" s="1"/>
      <c r="R1280" s="1"/>
      <c r="S1280" s="1"/>
      <c r="T1280" s="1"/>
      <c r="U1280" s="3">
        <v>46083</v>
      </c>
      <c r="V1280" s="1"/>
      <c r="W1280" s="1"/>
      <c r="X1280" s="1" t="s">
        <v>1122</v>
      </c>
    </row>
    <row r="1281" spans="1:24" hidden="1">
      <c r="A1281" s="1" t="s">
        <v>26</v>
      </c>
      <c r="B1281" s="1" t="s">
        <v>1947</v>
      </c>
      <c r="C1281" s="52">
        <v>7092</v>
      </c>
      <c r="D1281" s="1" t="s">
        <v>678</v>
      </c>
      <c r="E1281" s="3">
        <v>46076</v>
      </c>
      <c r="F1281" s="12">
        <v>46076.878159722219</v>
      </c>
      <c r="G1281" s="12" t="str">
        <f t="shared" si="58"/>
        <v>FEBRERO</v>
      </c>
      <c r="H1281" s="1">
        <v>901174199</v>
      </c>
      <c r="I1281" s="1" t="s">
        <v>679</v>
      </c>
      <c r="J1281" s="35">
        <f t="shared" si="60"/>
        <v>815000</v>
      </c>
      <c r="K1281" s="35">
        <v>154850</v>
      </c>
      <c r="L1281" s="35">
        <v>969850</v>
      </c>
      <c r="M1281" s="1" t="s">
        <v>37</v>
      </c>
      <c r="N1281" s="3">
        <v>46078</v>
      </c>
      <c r="O1281" s="1">
        <f t="shared" si="59"/>
        <v>2</v>
      </c>
      <c r="P1281" s="1" t="s">
        <v>66</v>
      </c>
      <c r="Q1281" s="1"/>
      <c r="R1281" s="1"/>
      <c r="S1281" s="1"/>
      <c r="T1281" s="1"/>
      <c r="U1281" s="3">
        <v>46083</v>
      </c>
      <c r="V1281" s="1"/>
      <c r="W1281" s="1"/>
      <c r="X1281" s="1" t="s">
        <v>1122</v>
      </c>
    </row>
    <row r="1282" spans="1:24" hidden="1">
      <c r="A1282" s="1" t="s">
        <v>26</v>
      </c>
      <c r="B1282" s="1" t="s">
        <v>1948</v>
      </c>
      <c r="C1282" s="52">
        <v>7093</v>
      </c>
      <c r="D1282" s="1" t="s">
        <v>678</v>
      </c>
      <c r="E1282" s="3">
        <v>46076</v>
      </c>
      <c r="F1282" s="12">
        <v>46076.881018518521</v>
      </c>
      <c r="G1282" s="12" t="str">
        <f t="shared" ref="G1282:G1345" si="61">UPPER(TEXT(E1282, "MMMM"))</f>
        <v>FEBRERO</v>
      </c>
      <c r="H1282" s="1">
        <v>901174199</v>
      </c>
      <c r="I1282" s="1" t="s">
        <v>679</v>
      </c>
      <c r="J1282" s="35">
        <f t="shared" si="60"/>
        <v>7529447.9999999991</v>
      </c>
      <c r="K1282" s="35">
        <v>1430595.12</v>
      </c>
      <c r="L1282" s="35">
        <v>8960043.1199999992</v>
      </c>
      <c r="M1282" s="1" t="s">
        <v>37</v>
      </c>
      <c r="N1282" s="3">
        <v>46078</v>
      </c>
      <c r="O1282" s="1">
        <f t="shared" ref="O1282:O1345" si="62">IFERROR(IF(-_xlfn.DAYS(E1282,N1282)&lt;0,0,-_xlfn.DAYS(E1282,N1282)), " - ")</f>
        <v>2</v>
      </c>
      <c r="P1282" s="1" t="s">
        <v>66</v>
      </c>
      <c r="Q1282" s="1"/>
      <c r="R1282" s="1"/>
      <c r="S1282" s="1"/>
      <c r="T1282" s="1"/>
      <c r="U1282" s="3">
        <v>46083</v>
      </c>
      <c r="V1282" s="1"/>
      <c r="W1282" s="1"/>
      <c r="X1282" s="1" t="s">
        <v>1122</v>
      </c>
    </row>
    <row r="1283" spans="1:24" hidden="1">
      <c r="A1283" s="1" t="s">
        <v>26</v>
      </c>
      <c r="B1283" s="1" t="s">
        <v>1949</v>
      </c>
      <c r="C1283" s="52">
        <v>7090</v>
      </c>
      <c r="D1283" s="1" t="s">
        <v>678</v>
      </c>
      <c r="E1283" s="3">
        <v>46076</v>
      </c>
      <c r="F1283" s="12">
        <v>46076.870312500003</v>
      </c>
      <c r="G1283" s="12" t="str">
        <f t="shared" si="61"/>
        <v>FEBRERO</v>
      </c>
      <c r="H1283" s="1">
        <v>901174199</v>
      </c>
      <c r="I1283" s="1" t="s">
        <v>679</v>
      </c>
      <c r="J1283" s="35">
        <f t="shared" si="60"/>
        <v>497123</v>
      </c>
      <c r="K1283" s="35">
        <v>94453.37</v>
      </c>
      <c r="L1283" s="35">
        <v>591576.37</v>
      </c>
      <c r="M1283" s="1" t="s">
        <v>37</v>
      </c>
      <c r="N1283" s="3">
        <v>46078</v>
      </c>
      <c r="O1283" s="1">
        <f t="shared" si="62"/>
        <v>2</v>
      </c>
      <c r="P1283" s="1" t="s">
        <v>66</v>
      </c>
      <c r="Q1283" s="1"/>
      <c r="R1283" s="1"/>
      <c r="S1283" s="1"/>
      <c r="T1283" s="1"/>
      <c r="U1283" s="3">
        <v>46083</v>
      </c>
      <c r="V1283" s="1"/>
      <c r="W1283" s="1"/>
      <c r="X1283" s="1" t="s">
        <v>1122</v>
      </c>
    </row>
    <row r="1284" spans="1:24" hidden="1">
      <c r="A1284" s="1" t="s">
        <v>26</v>
      </c>
      <c r="B1284" s="1" t="s">
        <v>1950</v>
      </c>
      <c r="C1284" s="52">
        <v>7091</v>
      </c>
      <c r="D1284" s="1" t="s">
        <v>678</v>
      </c>
      <c r="E1284" s="3">
        <v>46076</v>
      </c>
      <c r="F1284" s="12">
        <v>46076.874074074076</v>
      </c>
      <c r="G1284" s="12" t="str">
        <f t="shared" si="61"/>
        <v>FEBRERO</v>
      </c>
      <c r="H1284" s="1">
        <v>901174199</v>
      </c>
      <c r="I1284" s="1" t="s">
        <v>679</v>
      </c>
      <c r="J1284" s="35">
        <f t="shared" si="60"/>
        <v>581623</v>
      </c>
      <c r="K1284" s="35">
        <v>110508.37</v>
      </c>
      <c r="L1284" s="35">
        <v>692131.37</v>
      </c>
      <c r="M1284" s="1" t="s">
        <v>37</v>
      </c>
      <c r="N1284" s="3">
        <v>46078</v>
      </c>
      <c r="O1284" s="1">
        <f t="shared" si="62"/>
        <v>2</v>
      </c>
      <c r="P1284" s="1" t="s">
        <v>66</v>
      </c>
      <c r="Q1284" s="1"/>
      <c r="R1284" s="1"/>
      <c r="S1284" s="1"/>
      <c r="T1284" s="1"/>
      <c r="U1284" s="3">
        <v>46083</v>
      </c>
      <c r="V1284" s="1"/>
      <c r="W1284" s="1"/>
      <c r="X1284" s="1" t="s">
        <v>1122</v>
      </c>
    </row>
    <row r="1285" spans="1:24" hidden="1">
      <c r="A1285" s="1" t="s">
        <v>26</v>
      </c>
      <c r="B1285" s="1" t="s">
        <v>1951</v>
      </c>
      <c r="C1285" s="52">
        <v>7088</v>
      </c>
      <c r="D1285" s="1" t="s">
        <v>678</v>
      </c>
      <c r="E1285" s="3">
        <v>46076</v>
      </c>
      <c r="F1285" s="12">
        <v>46076.866331018522</v>
      </c>
      <c r="G1285" s="12" t="str">
        <f t="shared" si="61"/>
        <v>FEBRERO</v>
      </c>
      <c r="H1285" s="1">
        <v>901174199</v>
      </c>
      <c r="I1285" s="1" t="s">
        <v>679</v>
      </c>
      <c r="J1285" s="35">
        <f t="shared" si="60"/>
        <v>1409706</v>
      </c>
      <c r="K1285" s="35">
        <v>267844.14</v>
      </c>
      <c r="L1285" s="35">
        <v>1677550.14</v>
      </c>
      <c r="M1285" s="1" t="s">
        <v>37</v>
      </c>
      <c r="N1285" s="3">
        <v>46078</v>
      </c>
      <c r="O1285" s="1">
        <f t="shared" si="62"/>
        <v>2</v>
      </c>
      <c r="P1285" s="1" t="s">
        <v>66</v>
      </c>
      <c r="Q1285" s="1"/>
      <c r="R1285" s="1"/>
      <c r="S1285" s="1"/>
      <c r="T1285" s="1"/>
      <c r="U1285" s="3">
        <v>46083</v>
      </c>
      <c r="V1285" s="1"/>
      <c r="W1285" s="1"/>
      <c r="X1285" s="1" t="s">
        <v>1122</v>
      </c>
    </row>
    <row r="1286" spans="1:24" hidden="1">
      <c r="A1286" s="1" t="s">
        <v>26</v>
      </c>
      <c r="B1286" s="1" t="s">
        <v>1952</v>
      </c>
      <c r="C1286" s="52">
        <v>7089</v>
      </c>
      <c r="D1286" s="1" t="s">
        <v>678</v>
      </c>
      <c r="E1286" s="3">
        <v>46076</v>
      </c>
      <c r="F1286" s="12">
        <v>46076.868055555555</v>
      </c>
      <c r="G1286" s="12" t="str">
        <f t="shared" si="61"/>
        <v>FEBRERO</v>
      </c>
      <c r="H1286" s="1">
        <v>901174199</v>
      </c>
      <c r="I1286" s="1" t="s">
        <v>679</v>
      </c>
      <c r="J1286" s="35">
        <f t="shared" si="60"/>
        <v>552826</v>
      </c>
      <c r="K1286" s="35">
        <v>105036.94</v>
      </c>
      <c r="L1286" s="35">
        <v>657862.93999999994</v>
      </c>
      <c r="M1286" s="1" t="s">
        <v>37</v>
      </c>
      <c r="N1286" s="3">
        <v>46078</v>
      </c>
      <c r="O1286" s="1">
        <f t="shared" si="62"/>
        <v>2</v>
      </c>
      <c r="P1286" s="1" t="s">
        <v>66</v>
      </c>
      <c r="Q1286" s="1"/>
      <c r="R1286" s="1"/>
      <c r="S1286" s="1"/>
      <c r="T1286" s="1"/>
      <c r="U1286" s="3">
        <v>46083</v>
      </c>
      <c r="V1286" s="1"/>
      <c r="W1286" s="1"/>
      <c r="X1286" s="1" t="s">
        <v>1122</v>
      </c>
    </row>
    <row r="1287" spans="1:24" hidden="1">
      <c r="A1287" s="1" t="s">
        <v>26</v>
      </c>
      <c r="B1287" s="1" t="s">
        <v>1953</v>
      </c>
      <c r="C1287" s="52">
        <v>420896</v>
      </c>
      <c r="D1287" s="1" t="s">
        <v>662</v>
      </c>
      <c r="E1287" s="3">
        <v>46076</v>
      </c>
      <c r="F1287" s="12">
        <v>46076.752002314817</v>
      </c>
      <c r="G1287" s="12" t="str">
        <f t="shared" si="61"/>
        <v>FEBRERO</v>
      </c>
      <c r="H1287" s="1">
        <v>900053978</v>
      </c>
      <c r="I1287" s="1" t="s">
        <v>663</v>
      </c>
      <c r="J1287" s="35">
        <f t="shared" si="60"/>
        <v>40800</v>
      </c>
      <c r="K1287" s="35">
        <v>0</v>
      </c>
      <c r="L1287" s="35">
        <v>40800</v>
      </c>
      <c r="M1287" s="1" t="s">
        <v>70</v>
      </c>
      <c r="N1287" s="3">
        <v>46079</v>
      </c>
      <c r="O1287" s="1">
        <f t="shared" si="62"/>
        <v>3</v>
      </c>
      <c r="P1287" s="1" t="s">
        <v>66</v>
      </c>
      <c r="Q1287" s="1"/>
      <c r="R1287" s="1"/>
      <c r="S1287" s="1"/>
      <c r="T1287" s="1"/>
      <c r="U1287" s="3">
        <v>46083</v>
      </c>
      <c r="V1287" s="1" t="s">
        <v>39</v>
      </c>
      <c r="W1287" s="1"/>
      <c r="X1287" s="1" t="s">
        <v>1122</v>
      </c>
    </row>
    <row r="1288" spans="1:24" hidden="1">
      <c r="A1288" s="1" t="s">
        <v>26</v>
      </c>
      <c r="B1288" s="1" t="s">
        <v>1954</v>
      </c>
      <c r="C1288" s="52">
        <v>65033169</v>
      </c>
      <c r="D1288" s="1" t="s">
        <v>182</v>
      </c>
      <c r="E1288" s="3">
        <v>46076</v>
      </c>
      <c r="F1288" s="12">
        <v>46076.747013888889</v>
      </c>
      <c r="G1288" s="12" t="str">
        <f t="shared" si="61"/>
        <v>FEBRERO</v>
      </c>
      <c r="H1288" s="1">
        <v>800230447</v>
      </c>
      <c r="I1288" s="1" t="s">
        <v>183</v>
      </c>
      <c r="J1288" s="35">
        <f t="shared" si="60"/>
        <v>15983887.000000002</v>
      </c>
      <c r="K1288" s="35">
        <v>3036938.53</v>
      </c>
      <c r="L1288" s="35">
        <v>19020825.530000001</v>
      </c>
      <c r="M1288" s="1" t="s">
        <v>58</v>
      </c>
      <c r="N1288" s="3">
        <v>46078</v>
      </c>
      <c r="O1288" s="1">
        <f t="shared" si="62"/>
        <v>2</v>
      </c>
      <c r="P1288" s="1" t="s">
        <v>66</v>
      </c>
      <c r="Q1288" s="1"/>
      <c r="R1288" s="1"/>
      <c r="S1288" s="1"/>
      <c r="T1288" s="1"/>
      <c r="U1288" s="3">
        <v>46086</v>
      </c>
      <c r="V1288" s="1" t="s">
        <v>39</v>
      </c>
      <c r="W1288" s="1"/>
      <c r="X1288" s="1" t="s">
        <v>1122</v>
      </c>
    </row>
    <row r="1289" spans="1:24" hidden="1">
      <c r="A1289" s="1" t="s">
        <v>26</v>
      </c>
      <c r="B1289" s="1" t="s">
        <v>1955</v>
      </c>
      <c r="C1289" s="52">
        <v>56266</v>
      </c>
      <c r="D1289" s="1" t="s">
        <v>122</v>
      </c>
      <c r="E1289" s="3">
        <v>46076</v>
      </c>
      <c r="F1289" s="12">
        <v>46076.706759259258</v>
      </c>
      <c r="G1289" s="12" t="str">
        <f t="shared" si="61"/>
        <v>FEBRERO</v>
      </c>
      <c r="H1289" s="1">
        <v>900650486</v>
      </c>
      <c r="I1289" s="1" t="s">
        <v>857</v>
      </c>
      <c r="J1289" s="35">
        <f t="shared" si="60"/>
        <v>889984.03</v>
      </c>
      <c r="K1289" s="35">
        <v>15.97</v>
      </c>
      <c r="L1289" s="35">
        <v>890000</v>
      </c>
      <c r="M1289" s="1" t="s">
        <v>65</v>
      </c>
      <c r="N1289" s="3">
        <v>46079</v>
      </c>
      <c r="O1289" s="1">
        <f t="shared" si="62"/>
        <v>3</v>
      </c>
      <c r="P1289" s="1" t="s">
        <v>66</v>
      </c>
      <c r="Q1289" s="1"/>
      <c r="R1289" s="1"/>
      <c r="S1289" s="1"/>
      <c r="T1289" s="1"/>
      <c r="U1289" s="3"/>
      <c r="V1289" s="1"/>
      <c r="W1289" s="1"/>
      <c r="X1289" s="1" t="s">
        <v>1122</v>
      </c>
    </row>
    <row r="1290" spans="1:24" hidden="1">
      <c r="A1290" s="1" t="s">
        <v>26</v>
      </c>
      <c r="B1290" s="1" t="s">
        <v>1956</v>
      </c>
      <c r="C1290" s="52">
        <v>1012968</v>
      </c>
      <c r="D1290" s="1" t="s">
        <v>138</v>
      </c>
      <c r="E1290" s="3">
        <v>46076</v>
      </c>
      <c r="F1290" s="12">
        <v>46076.745023148149</v>
      </c>
      <c r="G1290" s="12" t="str">
        <f t="shared" si="61"/>
        <v>FEBRERO</v>
      </c>
      <c r="H1290" s="1">
        <v>860016640</v>
      </c>
      <c r="I1290" s="1" t="s">
        <v>139</v>
      </c>
      <c r="J1290" s="35">
        <f t="shared" si="60"/>
        <v>484657</v>
      </c>
      <c r="K1290" s="35">
        <v>0</v>
      </c>
      <c r="L1290" s="35">
        <v>484657</v>
      </c>
      <c r="M1290" s="1" t="s">
        <v>70</v>
      </c>
      <c r="N1290" s="3">
        <v>46079</v>
      </c>
      <c r="O1290" s="1">
        <f t="shared" si="62"/>
        <v>3</v>
      </c>
      <c r="P1290" s="1" t="s">
        <v>66</v>
      </c>
      <c r="Q1290" s="1"/>
      <c r="R1290" s="1"/>
      <c r="S1290" s="1"/>
      <c r="T1290" s="1"/>
      <c r="U1290" s="3">
        <v>46083</v>
      </c>
      <c r="V1290" s="1" t="s">
        <v>39</v>
      </c>
      <c r="W1290" s="1"/>
      <c r="X1290" s="1" t="s">
        <v>1122</v>
      </c>
    </row>
    <row r="1291" spans="1:24" hidden="1">
      <c r="A1291" s="1" t="s">
        <v>26</v>
      </c>
      <c r="B1291" s="1" t="s">
        <v>1957</v>
      </c>
      <c r="C1291" s="52">
        <v>565362</v>
      </c>
      <c r="D1291" s="1" t="s">
        <v>159</v>
      </c>
      <c r="E1291" s="3">
        <v>46076</v>
      </c>
      <c r="F1291" s="12">
        <v>46076.726898148147</v>
      </c>
      <c r="G1291" s="12" t="str">
        <f t="shared" si="61"/>
        <v>FEBRERO</v>
      </c>
      <c r="H1291" s="1">
        <v>890800788</v>
      </c>
      <c r="I1291" s="1" t="s">
        <v>160</v>
      </c>
      <c r="J1291" s="35">
        <f t="shared" si="60"/>
        <v>1191900</v>
      </c>
      <c r="K1291" s="35">
        <v>226461</v>
      </c>
      <c r="L1291" s="35">
        <v>1418361</v>
      </c>
      <c r="M1291" s="1" t="s">
        <v>70</v>
      </c>
      <c r="N1291" s="3">
        <v>46083</v>
      </c>
      <c r="O1291" s="1">
        <f t="shared" si="62"/>
        <v>7</v>
      </c>
      <c r="P1291" s="1" t="s">
        <v>66</v>
      </c>
      <c r="Q1291" s="1"/>
      <c r="R1291" s="1"/>
      <c r="S1291" s="1"/>
      <c r="T1291" s="1"/>
      <c r="U1291" s="3">
        <v>46084</v>
      </c>
      <c r="V1291" s="1" t="s">
        <v>39</v>
      </c>
      <c r="W1291" s="1"/>
      <c r="X1291" s="1"/>
    </row>
    <row r="1292" spans="1:24" hidden="1">
      <c r="A1292" s="1" t="s">
        <v>26</v>
      </c>
      <c r="B1292" s="1" t="s">
        <v>1958</v>
      </c>
      <c r="C1292" s="52">
        <v>56265</v>
      </c>
      <c r="D1292" s="1" t="s">
        <v>122</v>
      </c>
      <c r="E1292" s="3">
        <v>46076</v>
      </c>
      <c r="F1292" s="12">
        <v>46076.706620370373</v>
      </c>
      <c r="G1292" s="12" t="str">
        <f t="shared" si="61"/>
        <v>FEBRERO</v>
      </c>
      <c r="H1292" s="1">
        <v>900650486</v>
      </c>
      <c r="I1292" s="1" t="s">
        <v>857</v>
      </c>
      <c r="J1292" s="35">
        <f t="shared" si="60"/>
        <v>1279968.07</v>
      </c>
      <c r="K1292" s="35">
        <v>31.93</v>
      </c>
      <c r="L1292" s="35">
        <v>1280000</v>
      </c>
      <c r="M1292" s="1" t="s">
        <v>65</v>
      </c>
      <c r="N1292" s="3">
        <v>46079</v>
      </c>
      <c r="O1292" s="1">
        <f t="shared" si="62"/>
        <v>3</v>
      </c>
      <c r="P1292" s="1" t="s">
        <v>66</v>
      </c>
      <c r="Q1292" s="1"/>
      <c r="R1292" s="1"/>
      <c r="S1292" s="1"/>
      <c r="T1292" s="1"/>
      <c r="U1292" s="3"/>
      <c r="V1292" s="1"/>
      <c r="W1292" s="1"/>
      <c r="X1292" s="1" t="s">
        <v>1122</v>
      </c>
    </row>
    <row r="1293" spans="1:24" hidden="1">
      <c r="A1293" s="1" t="s">
        <v>26</v>
      </c>
      <c r="B1293" s="1" t="s">
        <v>1959</v>
      </c>
      <c r="C1293" s="52">
        <v>29230</v>
      </c>
      <c r="D1293" s="1" t="s">
        <v>355</v>
      </c>
      <c r="E1293" s="3">
        <v>46076</v>
      </c>
      <c r="F1293" s="12">
        <v>46076.696840277778</v>
      </c>
      <c r="G1293" s="12" t="str">
        <f t="shared" si="61"/>
        <v>FEBRERO</v>
      </c>
      <c r="H1293" s="1">
        <v>900405705</v>
      </c>
      <c r="I1293" s="1" t="s">
        <v>356</v>
      </c>
      <c r="J1293" s="35">
        <f t="shared" si="60"/>
        <v>377034</v>
      </c>
      <c r="K1293" s="35">
        <v>71636.460000000006</v>
      </c>
      <c r="L1293" s="35">
        <v>448670.46</v>
      </c>
      <c r="M1293" s="1" t="s">
        <v>98</v>
      </c>
      <c r="N1293" s="3">
        <v>46078</v>
      </c>
      <c r="O1293" s="1">
        <f t="shared" si="62"/>
        <v>2</v>
      </c>
      <c r="P1293" s="1" t="s">
        <v>66</v>
      </c>
      <c r="Q1293" s="1"/>
      <c r="R1293" s="1"/>
      <c r="S1293" s="1"/>
      <c r="T1293" s="1"/>
      <c r="U1293" s="3">
        <v>46083</v>
      </c>
      <c r="V1293" s="1" t="s">
        <v>39</v>
      </c>
      <c r="W1293" s="1"/>
      <c r="X1293" s="1" t="s">
        <v>1122</v>
      </c>
    </row>
    <row r="1294" spans="1:24" hidden="1">
      <c r="A1294" s="1" t="s">
        <v>26</v>
      </c>
      <c r="B1294" s="1" t="s">
        <v>1960</v>
      </c>
      <c r="C1294" s="52">
        <v>29229</v>
      </c>
      <c r="D1294" s="1" t="s">
        <v>355</v>
      </c>
      <c r="E1294" s="3">
        <v>46076</v>
      </c>
      <c r="F1294" s="12">
        <v>46076.682858796295</v>
      </c>
      <c r="G1294" s="12" t="str">
        <f t="shared" si="61"/>
        <v>FEBRERO</v>
      </c>
      <c r="H1294" s="1">
        <v>900405705</v>
      </c>
      <c r="I1294" s="1" t="s">
        <v>356</v>
      </c>
      <c r="J1294" s="35">
        <f t="shared" si="60"/>
        <v>47414</v>
      </c>
      <c r="K1294" s="35">
        <v>9008.66</v>
      </c>
      <c r="L1294" s="35">
        <v>56422.66</v>
      </c>
      <c r="M1294" s="1" t="s">
        <v>315</v>
      </c>
      <c r="N1294" s="3">
        <v>46080</v>
      </c>
      <c r="O1294" s="1">
        <f t="shared" si="62"/>
        <v>4</v>
      </c>
      <c r="P1294" s="1"/>
      <c r="Q1294" s="1"/>
      <c r="R1294" s="1"/>
      <c r="S1294" s="1"/>
      <c r="T1294" s="1"/>
      <c r="U1294" s="3"/>
      <c r="V1294" s="3"/>
      <c r="W1294" s="1"/>
      <c r="X1294" s="1"/>
    </row>
    <row r="1295" spans="1:24" hidden="1">
      <c r="A1295" s="1" t="s">
        <v>26</v>
      </c>
      <c r="B1295" s="1" t="s">
        <v>1961</v>
      </c>
      <c r="C1295" s="52">
        <v>29227</v>
      </c>
      <c r="D1295" s="1" t="s">
        <v>355</v>
      </c>
      <c r="E1295" s="3">
        <v>46076</v>
      </c>
      <c r="F1295" s="12">
        <v>46076.674074074072</v>
      </c>
      <c r="G1295" s="12" t="str">
        <f t="shared" si="61"/>
        <v>FEBRERO</v>
      </c>
      <c r="H1295" s="1">
        <v>900405705</v>
      </c>
      <c r="I1295" s="1" t="s">
        <v>356</v>
      </c>
      <c r="J1295" s="35">
        <f t="shared" si="60"/>
        <v>47414</v>
      </c>
      <c r="K1295" s="35">
        <v>9008.66</v>
      </c>
      <c r="L1295" s="35">
        <v>56422.66</v>
      </c>
      <c r="M1295" s="1" t="s">
        <v>98</v>
      </c>
      <c r="N1295" s="3">
        <v>46078</v>
      </c>
      <c r="O1295" s="1">
        <f t="shared" si="62"/>
        <v>2</v>
      </c>
      <c r="P1295" s="1" t="s">
        <v>66</v>
      </c>
      <c r="Q1295" s="1"/>
      <c r="R1295" s="1"/>
      <c r="S1295" s="1"/>
      <c r="T1295" s="1"/>
      <c r="U1295" s="3">
        <v>46083</v>
      </c>
      <c r="V1295" s="1" t="s">
        <v>39</v>
      </c>
      <c r="W1295" s="1"/>
      <c r="X1295" s="1" t="s">
        <v>1122</v>
      </c>
    </row>
    <row r="1296" spans="1:24" hidden="1">
      <c r="A1296" s="1" t="s">
        <v>26</v>
      </c>
      <c r="B1296" s="1" t="s">
        <v>1962</v>
      </c>
      <c r="C1296" s="52">
        <v>29226</v>
      </c>
      <c r="D1296" s="1" t="s">
        <v>355</v>
      </c>
      <c r="E1296" s="3">
        <v>46076</v>
      </c>
      <c r="F1296" s="12">
        <v>46076.667384259257</v>
      </c>
      <c r="G1296" s="12" t="str">
        <f t="shared" si="61"/>
        <v>FEBRERO</v>
      </c>
      <c r="H1296" s="1">
        <v>900405705</v>
      </c>
      <c r="I1296" s="1" t="s">
        <v>356</v>
      </c>
      <c r="J1296" s="35">
        <f t="shared" si="60"/>
        <v>42000</v>
      </c>
      <c r="K1296" s="35">
        <v>7980</v>
      </c>
      <c r="L1296" s="35">
        <v>49980</v>
      </c>
      <c r="M1296" s="1" t="s">
        <v>98</v>
      </c>
      <c r="N1296" s="3">
        <v>46078</v>
      </c>
      <c r="O1296" s="1">
        <f t="shared" si="62"/>
        <v>2</v>
      </c>
      <c r="P1296" s="1" t="s">
        <v>66</v>
      </c>
      <c r="Q1296" s="1"/>
      <c r="R1296" s="1"/>
      <c r="S1296" s="1"/>
      <c r="T1296" s="1"/>
      <c r="U1296" s="3">
        <v>46084</v>
      </c>
      <c r="V1296" s="1" t="s">
        <v>39</v>
      </c>
      <c r="W1296" s="1"/>
      <c r="X1296" s="1" t="s">
        <v>1122</v>
      </c>
    </row>
    <row r="1297" spans="1:24" hidden="1">
      <c r="A1297" s="1" t="s">
        <v>26</v>
      </c>
      <c r="B1297" s="1" t="s">
        <v>1963</v>
      </c>
      <c r="C1297" s="52">
        <v>29225</v>
      </c>
      <c r="D1297" s="1" t="s">
        <v>355</v>
      </c>
      <c r="E1297" s="3">
        <v>46076</v>
      </c>
      <c r="F1297" s="12">
        <v>46076.665520833332</v>
      </c>
      <c r="G1297" s="12" t="str">
        <f t="shared" si="61"/>
        <v>FEBRERO</v>
      </c>
      <c r="H1297" s="1">
        <v>900405705</v>
      </c>
      <c r="I1297" s="1" t="s">
        <v>356</v>
      </c>
      <c r="J1297" s="35">
        <f t="shared" si="60"/>
        <v>168000</v>
      </c>
      <c r="K1297" s="35">
        <v>31920</v>
      </c>
      <c r="L1297" s="35">
        <v>199920</v>
      </c>
      <c r="M1297" s="1" t="s">
        <v>98</v>
      </c>
      <c r="N1297" s="3">
        <v>46078</v>
      </c>
      <c r="O1297" s="1">
        <f t="shared" si="62"/>
        <v>2</v>
      </c>
      <c r="P1297" s="1" t="s">
        <v>66</v>
      </c>
      <c r="Q1297" s="1"/>
      <c r="R1297" s="1"/>
      <c r="S1297" s="1"/>
      <c r="T1297" s="1"/>
      <c r="U1297" s="3">
        <v>46084</v>
      </c>
      <c r="V1297" s="1" t="s">
        <v>39</v>
      </c>
      <c r="W1297" s="1"/>
      <c r="X1297" s="1" t="s">
        <v>1122</v>
      </c>
    </row>
    <row r="1298" spans="1:24" hidden="1">
      <c r="A1298" s="1" t="s">
        <v>26</v>
      </c>
      <c r="B1298" s="1" t="s">
        <v>1964</v>
      </c>
      <c r="C1298" s="52">
        <v>29224</v>
      </c>
      <c r="D1298" s="1" t="s">
        <v>355</v>
      </c>
      <c r="E1298" s="3">
        <v>46076</v>
      </c>
      <c r="F1298" s="12">
        <v>46076.663680555554</v>
      </c>
      <c r="G1298" s="12" t="str">
        <f t="shared" si="61"/>
        <v>FEBRERO</v>
      </c>
      <c r="H1298" s="1">
        <v>900405705</v>
      </c>
      <c r="I1298" s="1" t="s">
        <v>356</v>
      </c>
      <c r="J1298" s="35">
        <f t="shared" si="60"/>
        <v>126000</v>
      </c>
      <c r="K1298" s="35">
        <v>23940</v>
      </c>
      <c r="L1298" s="35">
        <v>149940</v>
      </c>
      <c r="M1298" s="1" t="s">
        <v>98</v>
      </c>
      <c r="N1298" s="3">
        <v>46078</v>
      </c>
      <c r="O1298" s="1">
        <f t="shared" si="62"/>
        <v>2</v>
      </c>
      <c r="P1298" s="1" t="s">
        <v>66</v>
      </c>
      <c r="Q1298" s="1"/>
      <c r="R1298" s="1"/>
      <c r="S1298" s="1"/>
      <c r="T1298" s="1"/>
      <c r="U1298" s="3">
        <v>46083</v>
      </c>
      <c r="V1298" s="1" t="s">
        <v>39</v>
      </c>
      <c r="W1298" s="1"/>
      <c r="X1298" s="1" t="s">
        <v>1122</v>
      </c>
    </row>
    <row r="1299" spans="1:24" hidden="1">
      <c r="A1299" s="1" t="s">
        <v>26</v>
      </c>
      <c r="B1299" s="1" t="s">
        <v>1965</v>
      </c>
      <c r="C1299" s="52">
        <v>29223</v>
      </c>
      <c r="D1299" s="1" t="s">
        <v>355</v>
      </c>
      <c r="E1299" s="3">
        <v>46076</v>
      </c>
      <c r="F1299" s="12">
        <v>46076.660671296297</v>
      </c>
      <c r="G1299" s="12" t="str">
        <f t="shared" si="61"/>
        <v>FEBRERO</v>
      </c>
      <c r="H1299" s="1">
        <v>900405705</v>
      </c>
      <c r="I1299" s="1" t="s">
        <v>356</v>
      </c>
      <c r="J1299" s="35">
        <f t="shared" si="60"/>
        <v>168000</v>
      </c>
      <c r="K1299" s="35">
        <v>31920</v>
      </c>
      <c r="L1299" s="35">
        <v>199920</v>
      </c>
      <c r="M1299" s="1" t="s">
        <v>98</v>
      </c>
      <c r="N1299" s="3">
        <v>46078</v>
      </c>
      <c r="O1299" s="1">
        <f t="shared" si="62"/>
        <v>2</v>
      </c>
      <c r="P1299" s="1" t="s">
        <v>66</v>
      </c>
      <c r="Q1299" s="1"/>
      <c r="R1299" s="1"/>
      <c r="S1299" s="1"/>
      <c r="T1299" s="1"/>
      <c r="U1299" s="3">
        <v>46084</v>
      </c>
      <c r="V1299" s="1" t="s">
        <v>39</v>
      </c>
      <c r="W1299" s="1"/>
      <c r="X1299" s="1" t="s">
        <v>1122</v>
      </c>
    </row>
    <row r="1300" spans="1:24" hidden="1">
      <c r="A1300" s="1" t="s">
        <v>26</v>
      </c>
      <c r="B1300" s="1" t="s">
        <v>1966</v>
      </c>
      <c r="C1300" s="52">
        <v>29222</v>
      </c>
      <c r="D1300" s="1" t="s">
        <v>355</v>
      </c>
      <c r="E1300" s="3">
        <v>46076</v>
      </c>
      <c r="F1300" s="12">
        <v>46076.655787037038</v>
      </c>
      <c r="G1300" s="12" t="str">
        <f t="shared" si="61"/>
        <v>FEBRERO</v>
      </c>
      <c r="H1300" s="1">
        <v>900405705</v>
      </c>
      <c r="I1300" s="1" t="s">
        <v>356</v>
      </c>
      <c r="J1300" s="35">
        <f t="shared" si="60"/>
        <v>84000</v>
      </c>
      <c r="K1300" s="35">
        <v>15960</v>
      </c>
      <c r="L1300" s="35">
        <v>99960</v>
      </c>
      <c r="M1300" s="1" t="s">
        <v>98</v>
      </c>
      <c r="N1300" s="3">
        <v>46078</v>
      </c>
      <c r="O1300" s="1">
        <f t="shared" si="62"/>
        <v>2</v>
      </c>
      <c r="P1300" s="1" t="s">
        <v>66</v>
      </c>
      <c r="Q1300" s="1"/>
      <c r="R1300" s="1"/>
      <c r="S1300" s="1"/>
      <c r="T1300" s="1"/>
      <c r="U1300" s="3">
        <v>46083</v>
      </c>
      <c r="V1300" s="1" t="s">
        <v>39</v>
      </c>
      <c r="W1300" s="1"/>
      <c r="X1300" s="1" t="s">
        <v>1122</v>
      </c>
    </row>
    <row r="1301" spans="1:24" hidden="1">
      <c r="A1301" s="1" t="s">
        <v>26</v>
      </c>
      <c r="B1301" s="1" t="s">
        <v>1967</v>
      </c>
      <c r="C1301" s="52">
        <v>68527</v>
      </c>
      <c r="D1301" s="1" t="s">
        <v>1113</v>
      </c>
      <c r="E1301" s="3">
        <v>46076</v>
      </c>
      <c r="F1301" s="12">
        <v>46076.642870370371</v>
      </c>
      <c r="G1301" s="12" t="str">
        <f t="shared" si="61"/>
        <v>FEBRERO</v>
      </c>
      <c r="H1301" s="1">
        <v>860029995</v>
      </c>
      <c r="I1301" s="1" t="s">
        <v>1114</v>
      </c>
      <c r="J1301" s="35">
        <f t="shared" ref="J1301:J1364" si="63">L1301-K1301</f>
        <v>442203830</v>
      </c>
      <c r="K1301" s="35">
        <v>84018728</v>
      </c>
      <c r="L1301" s="35">
        <v>526222558</v>
      </c>
      <c r="M1301" s="1" t="s">
        <v>30</v>
      </c>
      <c r="N1301" s="3">
        <v>46077</v>
      </c>
      <c r="O1301" s="1">
        <f t="shared" si="62"/>
        <v>1</v>
      </c>
      <c r="P1301" s="1" t="s">
        <v>31</v>
      </c>
      <c r="Q1301" s="1"/>
      <c r="R1301" s="1"/>
      <c r="S1301" s="1"/>
      <c r="T1301" s="1"/>
      <c r="U1301" s="3">
        <v>46080</v>
      </c>
      <c r="V1301" s="1"/>
      <c r="W1301" s="1"/>
      <c r="X1301" s="1" t="s">
        <v>1122</v>
      </c>
    </row>
    <row r="1302" spans="1:24" hidden="1">
      <c r="A1302" s="1" t="s">
        <v>26</v>
      </c>
      <c r="B1302" s="1" t="s">
        <v>1968</v>
      </c>
      <c r="C1302" s="52">
        <v>644</v>
      </c>
      <c r="D1302" s="1" t="s">
        <v>996</v>
      </c>
      <c r="E1302" s="3">
        <v>46076</v>
      </c>
      <c r="F1302" s="12">
        <v>46076.641331018516</v>
      </c>
      <c r="G1302" s="12" t="str">
        <f t="shared" si="61"/>
        <v>FEBRERO</v>
      </c>
      <c r="H1302" s="1">
        <v>6136844</v>
      </c>
      <c r="I1302" s="1" t="s">
        <v>997</v>
      </c>
      <c r="J1302" s="35">
        <f t="shared" si="63"/>
        <v>121848.74</v>
      </c>
      <c r="K1302" s="35">
        <v>23151.26</v>
      </c>
      <c r="L1302" s="35">
        <v>145000</v>
      </c>
      <c r="M1302" s="1" t="s">
        <v>62</v>
      </c>
      <c r="N1302" s="3">
        <v>46080</v>
      </c>
      <c r="O1302" s="1">
        <f t="shared" si="62"/>
        <v>4</v>
      </c>
      <c r="P1302" s="1" t="s">
        <v>66</v>
      </c>
      <c r="Q1302" s="1"/>
      <c r="R1302" s="1"/>
      <c r="S1302" s="1"/>
      <c r="T1302" s="1"/>
      <c r="U1302" s="3">
        <v>46084</v>
      </c>
      <c r="V1302" s="1" t="s">
        <v>39</v>
      </c>
      <c r="W1302" s="1"/>
      <c r="X1302" s="1" t="s">
        <v>1122</v>
      </c>
    </row>
    <row r="1303" spans="1:24" hidden="1">
      <c r="A1303" s="1" t="s">
        <v>26</v>
      </c>
      <c r="B1303" s="1" t="s">
        <v>1969</v>
      </c>
      <c r="C1303" s="52">
        <v>1325</v>
      </c>
      <c r="D1303" s="1" t="s">
        <v>151</v>
      </c>
      <c r="E1303" s="3">
        <v>46076</v>
      </c>
      <c r="F1303" s="12">
        <v>46076.637106481481</v>
      </c>
      <c r="G1303" s="12" t="str">
        <f t="shared" si="61"/>
        <v>FEBRERO</v>
      </c>
      <c r="H1303" s="1">
        <v>901561580</v>
      </c>
      <c r="I1303" s="1" t="s">
        <v>152</v>
      </c>
      <c r="J1303" s="35">
        <f t="shared" si="63"/>
        <v>545410.18999999994</v>
      </c>
      <c r="K1303" s="35">
        <v>103627.94</v>
      </c>
      <c r="L1303" s="35">
        <v>649038.13</v>
      </c>
      <c r="M1303" s="1" t="s">
        <v>70</v>
      </c>
      <c r="N1303" s="3">
        <v>46077</v>
      </c>
      <c r="O1303" s="1">
        <f t="shared" si="62"/>
        <v>1</v>
      </c>
      <c r="P1303" s="1" t="s">
        <v>66</v>
      </c>
      <c r="Q1303" s="1"/>
      <c r="R1303" s="1"/>
      <c r="S1303" s="1"/>
      <c r="T1303" s="1"/>
      <c r="U1303" s="3">
        <v>46078</v>
      </c>
      <c r="V1303" s="1" t="s">
        <v>39</v>
      </c>
      <c r="W1303" s="1"/>
      <c r="X1303" s="1" t="s">
        <v>1122</v>
      </c>
    </row>
    <row r="1304" spans="1:24" hidden="1">
      <c r="A1304" s="1" t="s">
        <v>26</v>
      </c>
      <c r="B1304" s="1" t="s">
        <v>1970</v>
      </c>
      <c r="C1304" s="52">
        <v>722819</v>
      </c>
      <c r="D1304" s="1" t="s">
        <v>822</v>
      </c>
      <c r="E1304" s="3">
        <v>46076</v>
      </c>
      <c r="F1304" s="12">
        <v>46076.627372685187</v>
      </c>
      <c r="G1304" s="12" t="str">
        <f t="shared" si="61"/>
        <v>FEBRERO</v>
      </c>
      <c r="H1304" s="1">
        <v>890915475</v>
      </c>
      <c r="I1304" s="1" t="s">
        <v>818</v>
      </c>
      <c r="J1304" s="35">
        <f t="shared" si="63"/>
        <v>969642</v>
      </c>
      <c r="K1304" s="35">
        <v>184231.98</v>
      </c>
      <c r="L1304" s="35">
        <v>1153873.98</v>
      </c>
      <c r="M1304" s="1" t="s">
        <v>70</v>
      </c>
      <c r="N1304" s="3">
        <v>46080</v>
      </c>
      <c r="O1304" s="1">
        <f t="shared" si="62"/>
        <v>4</v>
      </c>
      <c r="P1304" s="1" t="s">
        <v>66</v>
      </c>
      <c r="Q1304" s="1"/>
      <c r="R1304" s="1"/>
      <c r="S1304" s="1"/>
      <c r="T1304" s="1"/>
      <c r="U1304" s="3">
        <v>46084</v>
      </c>
      <c r="V1304" s="1" t="s">
        <v>39</v>
      </c>
      <c r="W1304" s="1"/>
      <c r="X1304" s="1" t="s">
        <v>1122</v>
      </c>
    </row>
    <row r="1305" spans="1:24" hidden="1">
      <c r="A1305" s="1" t="s">
        <v>26</v>
      </c>
      <c r="B1305" s="1" t="s">
        <v>1971</v>
      </c>
      <c r="C1305" s="52">
        <v>6317</v>
      </c>
      <c r="D1305" s="1"/>
      <c r="E1305" s="3">
        <v>46076</v>
      </c>
      <c r="F1305" s="12">
        <v>46076.873969907407</v>
      </c>
      <c r="G1305" s="12" t="str">
        <f t="shared" si="61"/>
        <v>FEBRERO</v>
      </c>
      <c r="H1305" s="1">
        <v>32150739</v>
      </c>
      <c r="I1305" s="1" t="s">
        <v>400</v>
      </c>
      <c r="J1305" s="35">
        <f t="shared" si="63"/>
        <v>594500</v>
      </c>
      <c r="K1305" s="35">
        <v>0</v>
      </c>
      <c r="L1305" s="35">
        <v>594500</v>
      </c>
      <c r="M1305" s="1" t="s">
        <v>199</v>
      </c>
      <c r="N1305" s="3">
        <v>46083</v>
      </c>
      <c r="O1305" s="1">
        <f t="shared" si="62"/>
        <v>7</v>
      </c>
      <c r="P1305" s="1" t="s">
        <v>66</v>
      </c>
      <c r="Q1305" s="1"/>
      <c r="R1305" s="1"/>
      <c r="S1305" s="1"/>
      <c r="T1305" s="1"/>
      <c r="U1305" s="3">
        <v>46084</v>
      </c>
      <c r="V1305" s="1" t="s">
        <v>39</v>
      </c>
      <c r="W1305" s="1"/>
      <c r="X1305" s="1"/>
    </row>
    <row r="1306" spans="1:24" hidden="1">
      <c r="A1306" s="1" t="s">
        <v>26</v>
      </c>
      <c r="B1306" s="1" t="s">
        <v>1972</v>
      </c>
      <c r="C1306" s="52">
        <v>3005163</v>
      </c>
      <c r="D1306" s="1" t="s">
        <v>312</v>
      </c>
      <c r="E1306" s="3">
        <v>46076</v>
      </c>
      <c r="F1306" s="12">
        <v>46076.866493055553</v>
      </c>
      <c r="G1306" s="12" t="str">
        <f t="shared" si="61"/>
        <v>FEBRERO</v>
      </c>
      <c r="H1306" s="1">
        <v>890903939</v>
      </c>
      <c r="I1306" s="1" t="s">
        <v>313</v>
      </c>
      <c r="J1306" s="35">
        <f t="shared" si="63"/>
        <v>253650</v>
      </c>
      <c r="K1306" s="35">
        <v>0</v>
      </c>
      <c r="L1306" s="35">
        <v>253650</v>
      </c>
      <c r="M1306" s="1" t="s">
        <v>70</v>
      </c>
      <c r="N1306" s="3">
        <v>46083</v>
      </c>
      <c r="O1306" s="1">
        <f t="shared" si="62"/>
        <v>7</v>
      </c>
      <c r="P1306" s="1" t="s">
        <v>66</v>
      </c>
      <c r="Q1306" s="1"/>
      <c r="R1306" s="1"/>
      <c r="S1306" s="1"/>
      <c r="T1306" s="1"/>
      <c r="U1306" s="3">
        <v>46086</v>
      </c>
      <c r="V1306" s="1" t="s">
        <v>39</v>
      </c>
      <c r="W1306" s="1"/>
      <c r="X1306" s="1"/>
    </row>
    <row r="1307" spans="1:24" hidden="1">
      <c r="A1307" s="1" t="s">
        <v>26</v>
      </c>
      <c r="B1307" s="1" t="s">
        <v>1973</v>
      </c>
      <c r="C1307" s="53">
        <v>77646</v>
      </c>
      <c r="D1307" s="1" t="s">
        <v>1255</v>
      </c>
      <c r="E1307" s="3">
        <v>46076</v>
      </c>
      <c r="F1307" s="12">
        <v>46076.818356481483</v>
      </c>
      <c r="G1307" s="12" t="str">
        <f t="shared" si="61"/>
        <v>FEBRERO</v>
      </c>
      <c r="H1307" s="1">
        <v>816005306</v>
      </c>
      <c r="I1307" s="1" t="s">
        <v>1256</v>
      </c>
      <c r="J1307" s="35">
        <f t="shared" si="63"/>
        <v>37400</v>
      </c>
      <c r="K1307" s="35">
        <v>0</v>
      </c>
      <c r="L1307" s="35">
        <v>37400</v>
      </c>
      <c r="M1307" s="1" t="s">
        <v>54</v>
      </c>
      <c r="N1307" s="3"/>
      <c r="O1307" s="1">
        <f t="shared" si="62"/>
        <v>0</v>
      </c>
      <c r="P1307" s="1"/>
      <c r="Q1307" s="1"/>
      <c r="R1307" s="1"/>
      <c r="S1307" s="1"/>
      <c r="T1307" s="1"/>
      <c r="U1307" s="3"/>
      <c r="V1307" s="1"/>
      <c r="W1307" s="1"/>
      <c r="X1307" s="1"/>
    </row>
    <row r="1308" spans="1:24" hidden="1">
      <c r="A1308" s="1" t="s">
        <v>26</v>
      </c>
      <c r="B1308" s="1" t="s">
        <v>1974</v>
      </c>
      <c r="C1308" s="52">
        <v>98667</v>
      </c>
      <c r="D1308" s="1" t="s">
        <v>28</v>
      </c>
      <c r="E1308" s="3">
        <v>46076</v>
      </c>
      <c r="F1308" s="12">
        <v>46076.707268518519</v>
      </c>
      <c r="G1308" s="12" t="str">
        <f t="shared" si="61"/>
        <v>FEBRERO</v>
      </c>
      <c r="H1308" s="1">
        <v>890932535</v>
      </c>
      <c r="I1308" s="1" t="s">
        <v>1594</v>
      </c>
      <c r="J1308" s="35">
        <f t="shared" si="63"/>
        <v>365242.99969600001</v>
      </c>
      <c r="K1308" s="35">
        <v>69396.170303999999</v>
      </c>
      <c r="L1308" s="35">
        <v>434639.17</v>
      </c>
      <c r="M1308" s="1" t="s">
        <v>98</v>
      </c>
      <c r="N1308" s="3">
        <v>46078</v>
      </c>
      <c r="O1308" s="1">
        <f t="shared" si="62"/>
        <v>2</v>
      </c>
      <c r="P1308" s="1" t="s">
        <v>66</v>
      </c>
      <c r="Q1308" s="1"/>
      <c r="R1308" s="1"/>
      <c r="S1308" s="1"/>
      <c r="T1308" s="1"/>
      <c r="U1308" s="3">
        <v>46083</v>
      </c>
      <c r="V1308" s="1" t="s">
        <v>39</v>
      </c>
      <c r="W1308" s="1"/>
      <c r="X1308" s="1" t="s">
        <v>1122</v>
      </c>
    </row>
    <row r="1309" spans="1:24" hidden="1">
      <c r="A1309" s="1" t="s">
        <v>26</v>
      </c>
      <c r="B1309" s="1" t="s">
        <v>1975</v>
      </c>
      <c r="C1309" s="52">
        <v>98666</v>
      </c>
      <c r="D1309" s="1" t="s">
        <v>28</v>
      </c>
      <c r="E1309" s="3">
        <v>46076</v>
      </c>
      <c r="F1309" s="12">
        <v>46076.704432870371</v>
      </c>
      <c r="G1309" s="12" t="str">
        <f t="shared" si="61"/>
        <v>FEBRERO</v>
      </c>
      <c r="H1309" s="1">
        <v>890932535</v>
      </c>
      <c r="I1309" s="1" t="s">
        <v>1594</v>
      </c>
      <c r="J1309" s="35">
        <f t="shared" si="63"/>
        <v>227752.32726200001</v>
      </c>
      <c r="K1309" s="35">
        <v>43272.942737999998</v>
      </c>
      <c r="L1309" s="35">
        <v>271025.27</v>
      </c>
      <c r="M1309" s="1" t="s">
        <v>98</v>
      </c>
      <c r="N1309" s="3">
        <v>46078</v>
      </c>
      <c r="O1309" s="1">
        <f t="shared" si="62"/>
        <v>2</v>
      </c>
      <c r="P1309" s="1" t="s">
        <v>66</v>
      </c>
      <c r="Q1309" s="1"/>
      <c r="R1309" s="1"/>
      <c r="S1309" s="1"/>
      <c r="T1309" s="1"/>
      <c r="U1309" s="3">
        <v>46084</v>
      </c>
      <c r="V1309" s="1" t="s">
        <v>39</v>
      </c>
      <c r="W1309" s="1"/>
      <c r="X1309" s="1" t="s">
        <v>1122</v>
      </c>
    </row>
    <row r="1310" spans="1:24" hidden="1">
      <c r="A1310" s="1" t="s">
        <v>82</v>
      </c>
      <c r="B1310" s="1" t="s">
        <v>1976</v>
      </c>
      <c r="C1310" s="52">
        <v>91791</v>
      </c>
      <c r="D1310" s="1" t="s">
        <v>1695</v>
      </c>
      <c r="E1310" s="3">
        <v>46076</v>
      </c>
      <c r="F1310" s="12">
        <v>46076.642835648148</v>
      </c>
      <c r="G1310" s="12" t="str">
        <f t="shared" si="61"/>
        <v>FEBRERO</v>
      </c>
      <c r="H1310" s="1">
        <v>860029995</v>
      </c>
      <c r="I1310" s="1" t="s">
        <v>1114</v>
      </c>
      <c r="J1310" s="35">
        <f t="shared" si="63"/>
        <v>442203830</v>
      </c>
      <c r="K1310" s="35">
        <v>84018728</v>
      </c>
      <c r="L1310" s="35">
        <v>526222558</v>
      </c>
      <c r="M1310" s="1" t="s">
        <v>30</v>
      </c>
      <c r="N1310" s="3">
        <v>46077</v>
      </c>
      <c r="O1310" s="1">
        <f t="shared" si="62"/>
        <v>1</v>
      </c>
      <c r="P1310" s="1" t="s">
        <v>31</v>
      </c>
      <c r="Q1310" s="1"/>
      <c r="R1310" s="1"/>
      <c r="S1310" s="1"/>
      <c r="T1310" s="1"/>
      <c r="U1310" s="3"/>
      <c r="V1310" s="1"/>
      <c r="W1310" s="1"/>
      <c r="X1310" s="1" t="s">
        <v>1122</v>
      </c>
    </row>
    <row r="1311" spans="1:24" hidden="1">
      <c r="A1311" s="1" t="s">
        <v>26</v>
      </c>
      <c r="B1311" s="1" t="s">
        <v>1977</v>
      </c>
      <c r="C1311" s="52">
        <v>100969</v>
      </c>
      <c r="D1311" s="1" t="s">
        <v>458</v>
      </c>
      <c r="E1311" s="3">
        <v>46076</v>
      </c>
      <c r="F1311" s="12">
        <v>46076.601574074077</v>
      </c>
      <c r="G1311" s="12" t="str">
        <f t="shared" si="61"/>
        <v>FEBRERO</v>
      </c>
      <c r="H1311" s="1">
        <v>890929497</v>
      </c>
      <c r="I1311" s="1" t="s">
        <v>459</v>
      </c>
      <c r="J1311" s="35">
        <f t="shared" si="63"/>
        <v>855000</v>
      </c>
      <c r="K1311" s="35">
        <v>162450</v>
      </c>
      <c r="L1311" s="35">
        <v>1017450</v>
      </c>
      <c r="M1311" s="1" t="s">
        <v>37</v>
      </c>
      <c r="N1311" s="3">
        <v>46078</v>
      </c>
      <c r="O1311" s="1">
        <f t="shared" si="62"/>
        <v>2</v>
      </c>
      <c r="P1311" s="1" t="s">
        <v>66</v>
      </c>
      <c r="Q1311" s="1"/>
      <c r="R1311" s="1"/>
      <c r="S1311" s="1"/>
      <c r="T1311" s="1"/>
      <c r="U1311" s="3">
        <v>46083</v>
      </c>
      <c r="V1311" s="1" t="s">
        <v>39</v>
      </c>
      <c r="W1311" s="1"/>
      <c r="X1311" s="1" t="s">
        <v>1122</v>
      </c>
    </row>
    <row r="1312" spans="1:24" hidden="1">
      <c r="A1312" s="1" t="s">
        <v>26</v>
      </c>
      <c r="B1312" s="1" t="s">
        <v>1978</v>
      </c>
      <c r="C1312" s="52">
        <v>100970</v>
      </c>
      <c r="D1312" s="1" t="s">
        <v>458</v>
      </c>
      <c r="E1312" s="3">
        <v>46076</v>
      </c>
      <c r="F1312" s="12">
        <v>46076.601990740739</v>
      </c>
      <c r="G1312" s="12" t="str">
        <f t="shared" si="61"/>
        <v>FEBRERO</v>
      </c>
      <c r="H1312" s="1">
        <v>890929497</v>
      </c>
      <c r="I1312" s="1" t="s">
        <v>459</v>
      </c>
      <c r="J1312" s="35">
        <f t="shared" si="63"/>
        <v>237500</v>
      </c>
      <c r="K1312" s="35">
        <v>45125</v>
      </c>
      <c r="L1312" s="35">
        <v>282625</v>
      </c>
      <c r="M1312" s="1" t="s">
        <v>37</v>
      </c>
      <c r="N1312" s="3">
        <v>46078</v>
      </c>
      <c r="O1312" s="1">
        <f t="shared" si="62"/>
        <v>2</v>
      </c>
      <c r="P1312" s="1" t="s">
        <v>66</v>
      </c>
      <c r="Q1312" s="1"/>
      <c r="R1312" s="1"/>
      <c r="S1312" s="1"/>
      <c r="T1312" s="1"/>
      <c r="U1312" s="3">
        <v>46084</v>
      </c>
      <c r="V1312" s="1" t="s">
        <v>39</v>
      </c>
      <c r="W1312" s="1"/>
      <c r="X1312" s="1" t="s">
        <v>1122</v>
      </c>
    </row>
    <row r="1313" spans="1:24" hidden="1">
      <c r="A1313" s="1" t="s">
        <v>26</v>
      </c>
      <c r="B1313" s="1" t="s">
        <v>1979</v>
      </c>
      <c r="C1313" s="52">
        <v>100959</v>
      </c>
      <c r="D1313" s="1" t="s">
        <v>458</v>
      </c>
      <c r="E1313" s="3">
        <v>46076</v>
      </c>
      <c r="F1313" s="12">
        <v>46076.536527777775</v>
      </c>
      <c r="G1313" s="12" t="str">
        <f t="shared" si="61"/>
        <v>FEBRERO</v>
      </c>
      <c r="H1313" s="1">
        <v>890929497</v>
      </c>
      <c r="I1313" s="1" t="s">
        <v>459</v>
      </c>
      <c r="J1313" s="35">
        <f t="shared" si="63"/>
        <v>760000</v>
      </c>
      <c r="K1313" s="35">
        <v>144400</v>
      </c>
      <c r="L1313" s="35">
        <v>904400</v>
      </c>
      <c r="M1313" s="1" t="s">
        <v>37</v>
      </c>
      <c r="N1313" s="3">
        <v>46078</v>
      </c>
      <c r="O1313" s="1">
        <f t="shared" si="62"/>
        <v>2</v>
      </c>
      <c r="P1313" s="1" t="s">
        <v>66</v>
      </c>
      <c r="Q1313" s="1"/>
      <c r="R1313" s="1"/>
      <c r="S1313" s="1"/>
      <c r="T1313" s="1"/>
      <c r="U1313" s="3">
        <v>46084</v>
      </c>
      <c r="V1313" s="1" t="s">
        <v>39</v>
      </c>
      <c r="W1313" s="1"/>
      <c r="X1313" s="1" t="s">
        <v>1122</v>
      </c>
    </row>
    <row r="1314" spans="1:24" hidden="1">
      <c r="A1314" s="1" t="s">
        <v>26</v>
      </c>
      <c r="B1314" s="1" t="s">
        <v>1980</v>
      </c>
      <c r="C1314" s="52">
        <v>17021</v>
      </c>
      <c r="D1314" s="1" t="s">
        <v>102</v>
      </c>
      <c r="E1314" s="3">
        <v>46076</v>
      </c>
      <c r="F1314" s="12">
        <v>46076.534872685188</v>
      </c>
      <c r="G1314" s="12" t="str">
        <f t="shared" si="61"/>
        <v>FEBRERO</v>
      </c>
      <c r="H1314" s="1">
        <v>900075456</v>
      </c>
      <c r="I1314" s="1" t="s">
        <v>1041</v>
      </c>
      <c r="J1314" s="35">
        <f t="shared" si="63"/>
        <v>317847932</v>
      </c>
      <c r="K1314" s="35">
        <v>5605191.5199999996</v>
      </c>
      <c r="L1314" s="35">
        <v>323453123.51999998</v>
      </c>
      <c r="M1314" s="1" t="s">
        <v>128</v>
      </c>
      <c r="N1314" s="3">
        <v>46077</v>
      </c>
      <c r="O1314" s="1">
        <f t="shared" si="62"/>
        <v>1</v>
      </c>
      <c r="P1314" s="1" t="s">
        <v>1330</v>
      </c>
      <c r="Q1314" s="1"/>
      <c r="R1314" s="1"/>
      <c r="S1314" s="1"/>
      <c r="T1314" s="1"/>
      <c r="U1314" s="3">
        <v>46058</v>
      </c>
      <c r="V1314" s="1" t="s">
        <v>39</v>
      </c>
      <c r="W1314" s="1"/>
      <c r="X1314" s="1" t="s">
        <v>1122</v>
      </c>
    </row>
    <row r="1315" spans="1:24" hidden="1">
      <c r="A1315" s="1" t="s">
        <v>26</v>
      </c>
      <c r="B1315" s="1" t="s">
        <v>1981</v>
      </c>
      <c r="C1315" s="52">
        <v>7087</v>
      </c>
      <c r="D1315" s="1" t="s">
        <v>678</v>
      </c>
      <c r="E1315" s="3">
        <v>46076</v>
      </c>
      <c r="F1315" s="12">
        <v>46076.535983796297</v>
      </c>
      <c r="G1315" s="12" t="str">
        <f t="shared" si="61"/>
        <v>FEBRERO</v>
      </c>
      <c r="H1315" s="1">
        <v>901174199</v>
      </c>
      <c r="I1315" s="1" t="s">
        <v>679</v>
      </c>
      <c r="J1315" s="35">
        <f t="shared" si="63"/>
        <v>3624768</v>
      </c>
      <c r="K1315" s="35">
        <v>688705.92</v>
      </c>
      <c r="L1315" s="35">
        <v>4313473.92</v>
      </c>
      <c r="M1315" s="1" t="s">
        <v>37</v>
      </c>
      <c r="N1315" s="3">
        <v>46078</v>
      </c>
      <c r="O1315" s="1">
        <f t="shared" si="62"/>
        <v>2</v>
      </c>
      <c r="P1315" s="1" t="s">
        <v>66</v>
      </c>
      <c r="Q1315" s="1"/>
      <c r="R1315" s="1"/>
      <c r="S1315" s="1"/>
      <c r="T1315" s="1"/>
      <c r="U1315" s="3">
        <v>46083</v>
      </c>
      <c r="V1315" s="1" t="s">
        <v>39</v>
      </c>
      <c r="W1315" s="1"/>
      <c r="X1315" s="1" t="s">
        <v>1122</v>
      </c>
    </row>
    <row r="1316" spans="1:24" hidden="1">
      <c r="A1316" s="1" t="s">
        <v>26</v>
      </c>
      <c r="B1316" s="1" t="s">
        <v>1982</v>
      </c>
      <c r="C1316" s="52">
        <v>7085</v>
      </c>
      <c r="D1316" s="1" t="s">
        <v>678</v>
      </c>
      <c r="E1316" s="3">
        <v>46076</v>
      </c>
      <c r="F1316" s="12">
        <v>46076.5312962963</v>
      </c>
      <c r="G1316" s="12" t="str">
        <f t="shared" si="61"/>
        <v>FEBRERO</v>
      </c>
      <c r="H1316" s="1">
        <v>901174199</v>
      </c>
      <c r="I1316" s="1" t="s">
        <v>679</v>
      </c>
      <c r="J1316" s="35">
        <f t="shared" si="63"/>
        <v>4643738</v>
      </c>
      <c r="K1316" s="35">
        <v>882310.22</v>
      </c>
      <c r="L1316" s="35">
        <v>5526048.2199999997</v>
      </c>
      <c r="M1316" s="1" t="s">
        <v>37</v>
      </c>
      <c r="N1316" s="3">
        <v>46078</v>
      </c>
      <c r="O1316" s="1">
        <f t="shared" si="62"/>
        <v>2</v>
      </c>
      <c r="P1316" s="1" t="s">
        <v>66</v>
      </c>
      <c r="Q1316" s="1"/>
      <c r="R1316" s="1"/>
      <c r="S1316" s="1"/>
      <c r="T1316" s="1"/>
      <c r="U1316" s="3">
        <v>46083</v>
      </c>
      <c r="V1316" s="1"/>
      <c r="W1316" s="1"/>
      <c r="X1316" s="1" t="s">
        <v>1122</v>
      </c>
    </row>
    <row r="1317" spans="1:24" hidden="1">
      <c r="A1317" s="1" t="s">
        <v>26</v>
      </c>
      <c r="B1317" s="1" t="s">
        <v>1983</v>
      </c>
      <c r="C1317" s="52">
        <v>7086</v>
      </c>
      <c r="D1317" s="1" t="s">
        <v>678</v>
      </c>
      <c r="E1317" s="3">
        <v>46076</v>
      </c>
      <c r="F1317" s="12">
        <v>46076.533715277779</v>
      </c>
      <c r="G1317" s="12" t="str">
        <f t="shared" si="61"/>
        <v>FEBRERO</v>
      </c>
      <c r="H1317" s="1">
        <v>901174199</v>
      </c>
      <c r="I1317" s="1" t="s">
        <v>679</v>
      </c>
      <c r="J1317" s="35">
        <f t="shared" si="63"/>
        <v>4414200</v>
      </c>
      <c r="K1317" s="35">
        <v>838698</v>
      </c>
      <c r="L1317" s="35">
        <v>5252898</v>
      </c>
      <c r="M1317" s="1" t="s">
        <v>37</v>
      </c>
      <c r="N1317" s="3">
        <v>46078</v>
      </c>
      <c r="O1317" s="1">
        <f t="shared" si="62"/>
        <v>2</v>
      </c>
      <c r="P1317" s="1" t="s">
        <v>66</v>
      </c>
      <c r="Q1317" s="1"/>
      <c r="R1317" s="1"/>
      <c r="S1317" s="1"/>
      <c r="T1317" s="1"/>
      <c r="U1317" s="3">
        <v>46083</v>
      </c>
      <c r="V1317" s="1" t="s">
        <v>39</v>
      </c>
      <c r="W1317" s="1"/>
      <c r="X1317" s="1" t="s">
        <v>1122</v>
      </c>
    </row>
    <row r="1318" spans="1:24" hidden="1">
      <c r="A1318" s="1" t="s">
        <v>26</v>
      </c>
      <c r="B1318" s="1" t="s">
        <v>1984</v>
      </c>
      <c r="C1318" s="52">
        <v>2902</v>
      </c>
      <c r="D1318" s="1" t="s">
        <v>511</v>
      </c>
      <c r="E1318" s="3">
        <v>46076</v>
      </c>
      <c r="F1318" s="12">
        <v>46076.474189814813</v>
      </c>
      <c r="G1318" s="12" t="str">
        <f t="shared" si="61"/>
        <v>FEBRERO</v>
      </c>
      <c r="H1318" s="1">
        <v>900987425</v>
      </c>
      <c r="I1318" s="1" t="s">
        <v>512</v>
      </c>
      <c r="J1318" s="35">
        <f t="shared" si="63"/>
        <v>550000</v>
      </c>
      <c r="K1318" s="35">
        <v>0</v>
      </c>
      <c r="L1318" s="35">
        <v>550000</v>
      </c>
      <c r="M1318" s="1" t="s">
        <v>65</v>
      </c>
      <c r="N1318" s="3">
        <v>46076</v>
      </c>
      <c r="O1318" s="1">
        <f t="shared" si="62"/>
        <v>0</v>
      </c>
      <c r="P1318" s="1" t="s">
        <v>90</v>
      </c>
      <c r="Q1318" s="1"/>
      <c r="R1318" s="1"/>
      <c r="S1318" s="1"/>
      <c r="T1318" s="1"/>
      <c r="U1318" s="3">
        <v>46078</v>
      </c>
      <c r="V1318" s="1" t="s">
        <v>39</v>
      </c>
      <c r="W1318" s="1"/>
      <c r="X1318" s="1" t="s">
        <v>1122</v>
      </c>
    </row>
    <row r="1319" spans="1:24" hidden="1">
      <c r="A1319" s="1" t="s">
        <v>26</v>
      </c>
      <c r="B1319" s="1" t="s">
        <v>1985</v>
      </c>
      <c r="C1319" s="52">
        <v>7084</v>
      </c>
      <c r="D1319" s="1" t="s">
        <v>678</v>
      </c>
      <c r="E1319" s="3">
        <v>46076</v>
      </c>
      <c r="F1319" s="12">
        <v>46076.527453703704</v>
      </c>
      <c r="G1319" s="12" t="str">
        <f t="shared" si="61"/>
        <v>FEBRERO</v>
      </c>
      <c r="H1319" s="1">
        <v>901174199</v>
      </c>
      <c r="I1319" s="1" t="s">
        <v>679</v>
      </c>
      <c r="J1319" s="35">
        <f t="shared" si="63"/>
        <v>4754303</v>
      </c>
      <c r="K1319" s="35">
        <v>903317.57</v>
      </c>
      <c r="L1319" s="35">
        <v>5657620.5700000003</v>
      </c>
      <c r="M1319" s="1" t="s">
        <v>37</v>
      </c>
      <c r="N1319" s="3">
        <v>46078</v>
      </c>
      <c r="O1319" s="1">
        <f t="shared" si="62"/>
        <v>2</v>
      </c>
      <c r="P1319" s="1" t="s">
        <v>66</v>
      </c>
      <c r="Q1319" s="1"/>
      <c r="R1319" s="1"/>
      <c r="S1319" s="1"/>
      <c r="T1319" s="1"/>
      <c r="U1319" s="3">
        <v>46083</v>
      </c>
      <c r="V1319" s="1"/>
      <c r="W1319" s="1"/>
      <c r="X1319" s="1" t="s">
        <v>1122</v>
      </c>
    </row>
    <row r="1320" spans="1:24" hidden="1">
      <c r="A1320" s="1" t="s">
        <v>26</v>
      </c>
      <c r="B1320" s="1" t="s">
        <v>1986</v>
      </c>
      <c r="C1320" s="52">
        <v>5245</v>
      </c>
      <c r="D1320" s="1" t="s">
        <v>807</v>
      </c>
      <c r="E1320" s="3">
        <v>46076</v>
      </c>
      <c r="F1320" s="12">
        <v>46076.460729166669</v>
      </c>
      <c r="G1320" s="12" t="str">
        <f t="shared" si="61"/>
        <v>FEBRERO</v>
      </c>
      <c r="H1320" s="1">
        <v>830118111</v>
      </c>
      <c r="I1320" s="1" t="s">
        <v>808</v>
      </c>
      <c r="J1320" s="35">
        <f t="shared" si="63"/>
        <v>11417766</v>
      </c>
      <c r="K1320" s="35">
        <v>2169375.54</v>
      </c>
      <c r="L1320" s="35">
        <v>13587141.539999999</v>
      </c>
      <c r="M1320" s="1" t="s">
        <v>9455</v>
      </c>
      <c r="N1320" s="3">
        <v>46080</v>
      </c>
      <c r="O1320" s="1">
        <f t="shared" si="62"/>
        <v>4</v>
      </c>
      <c r="P1320" s="1" t="s">
        <v>66</v>
      </c>
      <c r="Q1320" s="1"/>
      <c r="R1320" s="1"/>
      <c r="S1320" s="1"/>
      <c r="T1320" s="1"/>
      <c r="U1320" s="3">
        <v>46105</v>
      </c>
      <c r="V1320" s="1" t="s">
        <v>39</v>
      </c>
      <c r="W1320" s="1"/>
      <c r="X1320" s="1" t="s">
        <v>1122</v>
      </c>
    </row>
    <row r="1321" spans="1:24" hidden="1">
      <c r="A1321" s="1" t="s">
        <v>26</v>
      </c>
      <c r="B1321" s="1" t="s">
        <v>1987</v>
      </c>
      <c r="C1321" s="52">
        <v>22911</v>
      </c>
      <c r="D1321" s="1" t="s">
        <v>205</v>
      </c>
      <c r="E1321" s="3">
        <v>46076</v>
      </c>
      <c r="F1321" s="12">
        <v>46076.427453703705</v>
      </c>
      <c r="G1321" s="12" t="str">
        <f t="shared" si="61"/>
        <v>FEBRERO</v>
      </c>
      <c r="H1321" s="1">
        <v>800079603</v>
      </c>
      <c r="I1321" s="1" t="s">
        <v>206</v>
      </c>
      <c r="J1321" s="35">
        <f t="shared" si="63"/>
        <v>112068.00000000001</v>
      </c>
      <c r="K1321" s="35">
        <v>21292.92</v>
      </c>
      <c r="L1321" s="35">
        <v>133360.92000000001</v>
      </c>
      <c r="M1321" s="1" t="s">
        <v>58</v>
      </c>
      <c r="N1321" s="3">
        <v>46079</v>
      </c>
      <c r="O1321" s="1">
        <f t="shared" si="62"/>
        <v>3</v>
      </c>
      <c r="P1321" s="1" t="s">
        <v>66</v>
      </c>
      <c r="Q1321" s="1"/>
      <c r="R1321" s="1"/>
      <c r="S1321" s="1"/>
      <c r="T1321" s="1"/>
      <c r="U1321" s="3">
        <v>46083</v>
      </c>
      <c r="V1321" s="1" t="s">
        <v>39</v>
      </c>
      <c r="W1321" s="1"/>
      <c r="X1321" s="1" t="s">
        <v>1122</v>
      </c>
    </row>
    <row r="1322" spans="1:24" hidden="1">
      <c r="A1322" s="1" t="s">
        <v>26</v>
      </c>
      <c r="B1322" s="1" t="s">
        <v>1988</v>
      </c>
      <c r="C1322" s="52">
        <v>22919</v>
      </c>
      <c r="D1322" s="1" t="s">
        <v>205</v>
      </c>
      <c r="E1322" s="3">
        <v>46076</v>
      </c>
      <c r="F1322" s="12">
        <v>46076.60900462963</v>
      </c>
      <c r="G1322" s="12" t="str">
        <f t="shared" si="61"/>
        <v>FEBRERO</v>
      </c>
      <c r="H1322" s="1">
        <v>800079603</v>
      </c>
      <c r="I1322" s="1" t="s">
        <v>206</v>
      </c>
      <c r="J1322" s="35">
        <f t="shared" si="63"/>
        <v>1740</v>
      </c>
      <c r="K1322" s="35">
        <v>330.6</v>
      </c>
      <c r="L1322" s="35">
        <v>2070.6</v>
      </c>
      <c r="M1322" s="1" t="s">
        <v>58</v>
      </c>
      <c r="N1322" s="3">
        <v>46079</v>
      </c>
      <c r="O1322" s="1">
        <f t="shared" si="62"/>
        <v>3</v>
      </c>
      <c r="P1322" s="1" t="s">
        <v>66</v>
      </c>
      <c r="Q1322" s="1"/>
      <c r="R1322" s="1"/>
      <c r="S1322" s="1"/>
      <c r="T1322" s="1"/>
      <c r="U1322" s="3">
        <v>46083</v>
      </c>
      <c r="V1322" s="1" t="s">
        <v>39</v>
      </c>
      <c r="W1322" s="1"/>
      <c r="X1322" s="1" t="s">
        <v>1122</v>
      </c>
    </row>
    <row r="1323" spans="1:24" hidden="1">
      <c r="A1323" s="1" t="s">
        <v>26</v>
      </c>
      <c r="B1323" s="1" t="s">
        <v>1989</v>
      </c>
      <c r="C1323" s="52">
        <v>27704</v>
      </c>
      <c r="D1323" s="1" t="s">
        <v>393</v>
      </c>
      <c r="E1323" s="3">
        <v>46076</v>
      </c>
      <c r="F1323" s="12">
        <v>46076.379675925928</v>
      </c>
      <c r="G1323" s="12" t="str">
        <f t="shared" si="61"/>
        <v>FEBRERO</v>
      </c>
      <c r="H1323" s="1">
        <v>890929877</v>
      </c>
      <c r="I1323" s="1" t="s">
        <v>394</v>
      </c>
      <c r="J1323" s="35">
        <f t="shared" si="63"/>
        <v>5312626</v>
      </c>
      <c r="K1323" s="35">
        <v>1009399</v>
      </c>
      <c r="L1323" s="35">
        <v>6322025</v>
      </c>
      <c r="M1323" s="1" t="s">
        <v>58</v>
      </c>
      <c r="N1323" s="3">
        <v>46080</v>
      </c>
      <c r="O1323" s="1">
        <f t="shared" si="62"/>
        <v>4</v>
      </c>
      <c r="P1323" s="1" t="s">
        <v>66</v>
      </c>
      <c r="Q1323" s="1"/>
      <c r="R1323" s="1"/>
      <c r="S1323" s="1"/>
      <c r="T1323" s="1"/>
      <c r="U1323" s="3">
        <v>46083</v>
      </c>
      <c r="V1323" s="1" t="s">
        <v>39</v>
      </c>
      <c r="W1323" s="1"/>
      <c r="X1323" s="1" t="s">
        <v>1122</v>
      </c>
    </row>
    <row r="1324" spans="1:24" hidden="1">
      <c r="A1324" s="1" t="s">
        <v>26</v>
      </c>
      <c r="B1324" s="1" t="s">
        <v>1990</v>
      </c>
      <c r="C1324" s="52">
        <v>10390</v>
      </c>
      <c r="D1324" s="1" t="s">
        <v>1991</v>
      </c>
      <c r="E1324" s="3">
        <v>46076</v>
      </c>
      <c r="F1324" s="12">
        <v>46076.388171296298</v>
      </c>
      <c r="G1324" s="12" t="str">
        <f t="shared" si="61"/>
        <v>FEBRERO</v>
      </c>
      <c r="H1324" s="1">
        <v>900402854</v>
      </c>
      <c r="I1324" s="1" t="s">
        <v>1992</v>
      </c>
      <c r="J1324" s="35">
        <f t="shared" si="63"/>
        <v>198000</v>
      </c>
      <c r="K1324" s="35">
        <v>37620</v>
      </c>
      <c r="L1324" s="35">
        <v>235620</v>
      </c>
      <c r="M1324" s="1" t="s">
        <v>98</v>
      </c>
      <c r="N1324" s="3">
        <v>46077</v>
      </c>
      <c r="O1324" s="1">
        <f t="shared" si="62"/>
        <v>1</v>
      </c>
      <c r="P1324" s="1" t="s">
        <v>66</v>
      </c>
      <c r="Q1324" s="1"/>
      <c r="R1324" s="1"/>
      <c r="S1324" s="1"/>
      <c r="T1324" s="1"/>
      <c r="U1324" s="3">
        <v>46084</v>
      </c>
      <c r="V1324" s="1" t="s">
        <v>39</v>
      </c>
      <c r="W1324" s="1"/>
      <c r="X1324" s="1" t="s">
        <v>1122</v>
      </c>
    </row>
    <row r="1325" spans="1:24" hidden="1">
      <c r="A1325" s="1" t="s">
        <v>26</v>
      </c>
      <c r="B1325" s="1" t="s">
        <v>1993</v>
      </c>
      <c r="C1325" s="52">
        <v>3187</v>
      </c>
      <c r="D1325" s="1" t="s">
        <v>122</v>
      </c>
      <c r="E1325" s="3">
        <v>46076</v>
      </c>
      <c r="F1325" s="12">
        <v>46076.385312500002</v>
      </c>
      <c r="G1325" s="12" t="str">
        <f t="shared" si="61"/>
        <v>FEBRERO</v>
      </c>
      <c r="H1325" s="1">
        <v>811031208</v>
      </c>
      <c r="I1325" s="1" t="s">
        <v>1535</v>
      </c>
      <c r="J1325" s="35">
        <f t="shared" si="63"/>
        <v>1845108.4</v>
      </c>
      <c r="K1325" s="35">
        <v>350570.6</v>
      </c>
      <c r="L1325" s="35">
        <v>2195679</v>
      </c>
      <c r="M1325" s="1" t="s">
        <v>315</v>
      </c>
      <c r="N1325" s="3">
        <v>46080</v>
      </c>
      <c r="O1325" s="1">
        <f t="shared" si="62"/>
        <v>4</v>
      </c>
      <c r="P1325" s="1"/>
      <c r="Q1325" s="1"/>
      <c r="R1325" s="1"/>
      <c r="S1325" s="1"/>
      <c r="T1325" s="1"/>
      <c r="U1325" s="3"/>
      <c r="V1325" s="1"/>
      <c r="W1325" s="1"/>
      <c r="X1325" s="1"/>
    </row>
    <row r="1326" spans="1:24" hidden="1">
      <c r="A1326" s="1" t="s">
        <v>26</v>
      </c>
      <c r="B1326" s="1" t="s">
        <v>1994</v>
      </c>
      <c r="C1326" s="52">
        <v>4021</v>
      </c>
      <c r="D1326" s="1" t="s">
        <v>35</v>
      </c>
      <c r="E1326" s="3">
        <v>46076</v>
      </c>
      <c r="F1326" s="12">
        <v>46076.356805555559</v>
      </c>
      <c r="G1326" s="12" t="str">
        <f t="shared" si="61"/>
        <v>FEBRERO</v>
      </c>
      <c r="H1326" s="1">
        <v>901797858</v>
      </c>
      <c r="I1326" s="1" t="s">
        <v>1995</v>
      </c>
      <c r="J1326" s="35">
        <f t="shared" si="63"/>
        <v>1013040.0000000001</v>
      </c>
      <c r="K1326" s="35">
        <v>192477.6</v>
      </c>
      <c r="L1326" s="35">
        <v>1205517.6000000001</v>
      </c>
      <c r="M1326" s="1" t="s">
        <v>70</v>
      </c>
      <c r="N1326" s="3">
        <v>46080</v>
      </c>
      <c r="O1326" s="1">
        <f t="shared" si="62"/>
        <v>4</v>
      </c>
      <c r="P1326" s="1" t="s">
        <v>66</v>
      </c>
      <c r="Q1326" s="1"/>
      <c r="R1326" s="1"/>
      <c r="S1326" s="1"/>
      <c r="T1326" s="1"/>
      <c r="U1326" s="3">
        <v>46084</v>
      </c>
      <c r="V1326" s="1" t="s">
        <v>39</v>
      </c>
      <c r="W1326" s="1"/>
      <c r="X1326" s="1" t="s">
        <v>1122</v>
      </c>
    </row>
    <row r="1327" spans="1:24" hidden="1">
      <c r="A1327" s="1" t="s">
        <v>26</v>
      </c>
      <c r="B1327" s="1" t="s">
        <v>1996</v>
      </c>
      <c r="C1327" s="52">
        <v>725320</v>
      </c>
      <c r="D1327" s="1" t="s">
        <v>817</v>
      </c>
      <c r="E1327" s="3">
        <v>46076</v>
      </c>
      <c r="F1327" s="12">
        <v>46076.322476851848</v>
      </c>
      <c r="G1327" s="12" t="str">
        <f t="shared" si="61"/>
        <v>FEBRERO</v>
      </c>
      <c r="H1327" s="1">
        <v>890915475</v>
      </c>
      <c r="I1327" s="1" t="s">
        <v>818</v>
      </c>
      <c r="J1327" s="35">
        <f t="shared" si="63"/>
        <v>124848</v>
      </c>
      <c r="K1327" s="35">
        <v>23721.119999999999</v>
      </c>
      <c r="L1327" s="35">
        <v>148569.12</v>
      </c>
      <c r="M1327" s="1" t="s">
        <v>70</v>
      </c>
      <c r="N1327" s="3">
        <v>46076</v>
      </c>
      <c r="O1327" s="1">
        <f t="shared" si="62"/>
        <v>0</v>
      </c>
      <c r="P1327" s="1" t="s">
        <v>66</v>
      </c>
      <c r="Q1327" s="1"/>
      <c r="R1327" s="1"/>
      <c r="S1327" s="1"/>
      <c r="T1327" s="1"/>
      <c r="U1327" s="3">
        <v>46078</v>
      </c>
      <c r="V1327" s="1" t="s">
        <v>39</v>
      </c>
      <c r="W1327" s="1"/>
      <c r="X1327" s="1" t="s">
        <v>1122</v>
      </c>
    </row>
    <row r="1328" spans="1:24" hidden="1">
      <c r="A1328" s="1" t="s">
        <v>26</v>
      </c>
      <c r="B1328" s="1" t="s">
        <v>1997</v>
      </c>
      <c r="C1328" s="53">
        <v>10071064</v>
      </c>
      <c r="D1328" s="1" t="s">
        <v>1308</v>
      </c>
      <c r="E1328" s="3">
        <v>46076</v>
      </c>
      <c r="F1328" s="12">
        <v>46076.504282407404</v>
      </c>
      <c r="G1328" s="12" t="str">
        <f t="shared" si="61"/>
        <v>FEBRERO</v>
      </c>
      <c r="H1328" s="1">
        <v>900407915</v>
      </c>
      <c r="I1328" s="1" t="s">
        <v>1309</v>
      </c>
      <c r="J1328" s="35">
        <f t="shared" si="63"/>
        <v>25630.26</v>
      </c>
      <c r="K1328" s="35">
        <v>4869.75</v>
      </c>
      <c r="L1328" s="35">
        <v>30500.01</v>
      </c>
      <c r="M1328" s="1" t="s">
        <v>54</v>
      </c>
      <c r="N1328" s="3"/>
      <c r="O1328" s="1">
        <f t="shared" si="62"/>
        <v>0</v>
      </c>
      <c r="P1328" s="1"/>
      <c r="Q1328" s="1"/>
      <c r="R1328" s="1"/>
      <c r="S1328" s="1"/>
      <c r="T1328" s="1"/>
      <c r="U1328" s="3"/>
      <c r="V1328" s="1"/>
      <c r="W1328" s="1"/>
      <c r="X1328" s="1"/>
    </row>
    <row r="1329" spans="1:24" hidden="1">
      <c r="A1329" s="1" t="s">
        <v>82</v>
      </c>
      <c r="B1329" s="1" t="s">
        <v>1998</v>
      </c>
      <c r="C1329" s="52">
        <v>369</v>
      </c>
      <c r="D1329" s="1" t="s">
        <v>1819</v>
      </c>
      <c r="E1329" s="3">
        <v>46076</v>
      </c>
      <c r="F1329" s="12">
        <v>46076.447650462964</v>
      </c>
      <c r="G1329" s="12" t="str">
        <f t="shared" si="61"/>
        <v>FEBRERO</v>
      </c>
      <c r="H1329" s="1">
        <v>830118111</v>
      </c>
      <c r="I1329" s="1" t="s">
        <v>808</v>
      </c>
      <c r="J1329" s="35">
        <f t="shared" si="63"/>
        <v>11417766</v>
      </c>
      <c r="K1329" s="35">
        <v>2169375.54</v>
      </c>
      <c r="L1329" s="35">
        <v>13587141.539999999</v>
      </c>
      <c r="M1329" s="1" t="s">
        <v>9455</v>
      </c>
      <c r="N1329" s="3">
        <v>46079</v>
      </c>
      <c r="O1329" s="1">
        <f t="shared" si="62"/>
        <v>3</v>
      </c>
      <c r="P1329" s="1" t="s">
        <v>66</v>
      </c>
      <c r="Q1329" s="1"/>
      <c r="R1329" s="1"/>
      <c r="S1329" s="1"/>
      <c r="T1329" s="1"/>
      <c r="U1329" s="3"/>
      <c r="V1329" s="1"/>
      <c r="W1329" s="1"/>
      <c r="X1329" s="1" t="s">
        <v>1122</v>
      </c>
    </row>
    <row r="1330" spans="1:24" hidden="1">
      <c r="A1330" s="1" t="s">
        <v>302</v>
      </c>
      <c r="B1330" s="1" t="s">
        <v>1999</v>
      </c>
      <c r="C1330" s="53">
        <v>17282</v>
      </c>
      <c r="D1330" s="1" t="s">
        <v>2000</v>
      </c>
      <c r="E1330" s="3">
        <v>46076</v>
      </c>
      <c r="F1330" s="12">
        <v>46076.31453703704</v>
      </c>
      <c r="G1330" s="12" t="str">
        <f t="shared" si="61"/>
        <v>FEBRERO</v>
      </c>
      <c r="H1330" s="1">
        <v>830112317</v>
      </c>
      <c r="I1330" s="1" t="s">
        <v>305</v>
      </c>
      <c r="J1330" s="35">
        <f t="shared" si="63"/>
        <v>20336.13</v>
      </c>
      <c r="K1330" s="35">
        <v>3863.87</v>
      </c>
      <c r="L1330" s="35">
        <v>24200</v>
      </c>
      <c r="M1330" s="1" t="s">
        <v>54</v>
      </c>
      <c r="N1330" s="3"/>
      <c r="O1330" s="1">
        <f t="shared" si="62"/>
        <v>0</v>
      </c>
      <c r="P1330" s="1"/>
      <c r="Q1330" s="1"/>
      <c r="R1330" s="1"/>
      <c r="S1330" s="1"/>
      <c r="T1330" s="1"/>
      <c r="U1330" s="3"/>
      <c r="V1330" s="1"/>
      <c r="W1330" s="1"/>
      <c r="X1330" s="1"/>
    </row>
    <row r="1331" spans="1:24" hidden="1">
      <c r="A1331" s="1" t="s">
        <v>26</v>
      </c>
      <c r="B1331" s="1" t="s">
        <v>2001</v>
      </c>
      <c r="C1331" s="52">
        <v>63027</v>
      </c>
      <c r="D1331" s="1" t="s">
        <v>713</v>
      </c>
      <c r="E1331" s="3">
        <v>46077</v>
      </c>
      <c r="F1331" s="12">
        <v>46077.721261574072</v>
      </c>
      <c r="G1331" s="12" t="str">
        <f t="shared" si="61"/>
        <v>FEBRERO</v>
      </c>
      <c r="H1331" s="1">
        <v>860030828</v>
      </c>
      <c r="I1331" s="1" t="s">
        <v>714</v>
      </c>
      <c r="J1331" s="35">
        <f t="shared" si="63"/>
        <v>287933</v>
      </c>
      <c r="K1331" s="35">
        <v>54707</v>
      </c>
      <c r="L1331" s="35">
        <v>342640</v>
      </c>
      <c r="M1331" s="1" t="s">
        <v>9455</v>
      </c>
      <c r="N1331" s="3">
        <v>46080</v>
      </c>
      <c r="O1331" s="1">
        <f t="shared" si="62"/>
        <v>3</v>
      </c>
      <c r="P1331" s="1" t="s">
        <v>66</v>
      </c>
      <c r="Q1331" s="1"/>
      <c r="R1331" s="1"/>
      <c r="S1331" s="1"/>
      <c r="T1331" s="1"/>
      <c r="U1331" s="3">
        <v>46084</v>
      </c>
      <c r="V1331" s="1" t="s">
        <v>39</v>
      </c>
      <c r="W1331" s="1"/>
      <c r="X1331" s="1" t="s">
        <v>1122</v>
      </c>
    </row>
    <row r="1332" spans="1:24" hidden="1">
      <c r="A1332" s="1" t="s">
        <v>26</v>
      </c>
      <c r="B1332" s="1" t="s">
        <v>2002</v>
      </c>
      <c r="C1332" s="52">
        <v>441</v>
      </c>
      <c r="D1332" s="1" t="s">
        <v>276</v>
      </c>
      <c r="E1332" s="3">
        <v>46077</v>
      </c>
      <c r="F1332" s="12">
        <v>46077.881122685183</v>
      </c>
      <c r="G1332" s="12" t="str">
        <f t="shared" si="61"/>
        <v>FEBRERO</v>
      </c>
      <c r="H1332" s="1">
        <v>901847080</v>
      </c>
      <c r="I1332" s="1" t="s">
        <v>277</v>
      </c>
      <c r="J1332" s="35">
        <f t="shared" si="63"/>
        <v>968336.00000000012</v>
      </c>
      <c r="K1332" s="35">
        <v>183983.84</v>
      </c>
      <c r="L1332" s="35">
        <v>1152319.8400000001</v>
      </c>
      <c r="M1332" s="1" t="s">
        <v>9455</v>
      </c>
      <c r="N1332" s="3">
        <v>46080</v>
      </c>
      <c r="O1332" s="1">
        <f t="shared" si="62"/>
        <v>3</v>
      </c>
      <c r="P1332" s="1" t="s">
        <v>66</v>
      </c>
      <c r="Q1332" s="1"/>
      <c r="R1332" s="1"/>
      <c r="S1332" s="1"/>
      <c r="T1332" s="1"/>
      <c r="U1332" s="3">
        <v>46084</v>
      </c>
      <c r="V1332" s="1" t="s">
        <v>39</v>
      </c>
      <c r="W1332" s="1"/>
      <c r="X1332" s="1" t="s">
        <v>1122</v>
      </c>
    </row>
    <row r="1333" spans="1:24" hidden="1">
      <c r="A1333" s="1" t="s">
        <v>26</v>
      </c>
      <c r="B1333" s="1" t="s">
        <v>2003</v>
      </c>
      <c r="C1333" s="52">
        <v>141</v>
      </c>
      <c r="D1333" s="1" t="s">
        <v>648</v>
      </c>
      <c r="E1333" s="3">
        <v>46077</v>
      </c>
      <c r="F1333" s="12">
        <v>46077.786770833336</v>
      </c>
      <c r="G1333" s="12" t="str">
        <f t="shared" si="61"/>
        <v>FEBRERO</v>
      </c>
      <c r="H1333" s="1">
        <v>15442838</v>
      </c>
      <c r="I1333" s="1" t="s">
        <v>649</v>
      </c>
      <c r="J1333" s="35">
        <f t="shared" si="63"/>
        <v>1580800</v>
      </c>
      <c r="K1333" s="35">
        <v>300352</v>
      </c>
      <c r="L1333" s="35">
        <v>1881152</v>
      </c>
      <c r="M1333" s="1" t="s">
        <v>58</v>
      </c>
      <c r="N1333" s="3">
        <v>46078</v>
      </c>
      <c r="O1333" s="1">
        <f t="shared" si="62"/>
        <v>1</v>
      </c>
      <c r="P1333" s="1" t="s">
        <v>66</v>
      </c>
      <c r="Q1333" s="1"/>
      <c r="R1333" s="1"/>
      <c r="S1333" s="1"/>
      <c r="T1333" s="1"/>
      <c r="U1333" s="3">
        <v>46083</v>
      </c>
      <c r="V1333" s="1" t="s">
        <v>39</v>
      </c>
      <c r="W1333" s="1"/>
      <c r="X1333" s="1" t="s">
        <v>1122</v>
      </c>
    </row>
    <row r="1334" spans="1:24" hidden="1">
      <c r="A1334" s="1" t="s">
        <v>26</v>
      </c>
      <c r="B1334" s="1" t="s">
        <v>2004</v>
      </c>
      <c r="C1334" s="52">
        <v>69987</v>
      </c>
      <c r="D1334" s="1" t="s">
        <v>476</v>
      </c>
      <c r="E1334" s="3">
        <v>46077</v>
      </c>
      <c r="F1334" s="12">
        <v>46077.725856481484</v>
      </c>
      <c r="G1334" s="12" t="str">
        <f t="shared" si="61"/>
        <v>FEBRERO</v>
      </c>
      <c r="H1334" s="1">
        <v>811001497</v>
      </c>
      <c r="I1334" s="1" t="s">
        <v>477</v>
      </c>
      <c r="J1334" s="35">
        <f t="shared" si="63"/>
        <v>2000000</v>
      </c>
      <c r="K1334" s="35">
        <v>0</v>
      </c>
      <c r="L1334" s="35">
        <v>2000000</v>
      </c>
      <c r="M1334" s="1" t="s">
        <v>58</v>
      </c>
      <c r="N1334" s="3">
        <v>46080</v>
      </c>
      <c r="O1334" s="1">
        <f t="shared" si="62"/>
        <v>3</v>
      </c>
      <c r="P1334" s="1" t="s">
        <v>66</v>
      </c>
      <c r="Q1334" s="1"/>
      <c r="R1334" s="1"/>
      <c r="S1334" s="1"/>
      <c r="T1334" s="1"/>
      <c r="U1334" s="3">
        <v>46091</v>
      </c>
      <c r="V1334" s="1" t="s">
        <v>39</v>
      </c>
      <c r="W1334" s="1"/>
      <c r="X1334" s="1" t="s">
        <v>1122</v>
      </c>
    </row>
    <row r="1335" spans="1:24" hidden="1">
      <c r="A1335" s="1" t="s">
        <v>26</v>
      </c>
      <c r="B1335" s="1" t="s">
        <v>2005</v>
      </c>
      <c r="C1335" s="52">
        <v>1300</v>
      </c>
      <c r="D1335" s="1" t="s">
        <v>435</v>
      </c>
      <c r="E1335" s="3">
        <v>46077</v>
      </c>
      <c r="F1335" s="12">
        <v>46077.710555555554</v>
      </c>
      <c r="G1335" s="12" t="str">
        <f t="shared" si="61"/>
        <v>FEBRERO</v>
      </c>
      <c r="H1335" s="1">
        <v>900933624</v>
      </c>
      <c r="I1335" s="1" t="s">
        <v>436</v>
      </c>
      <c r="J1335" s="35">
        <f t="shared" si="63"/>
        <v>2412500</v>
      </c>
      <c r="K1335" s="35">
        <v>458375</v>
      </c>
      <c r="L1335" s="35">
        <v>2870875</v>
      </c>
      <c r="M1335" s="1" t="s">
        <v>9455</v>
      </c>
      <c r="N1335" s="3">
        <v>46080</v>
      </c>
      <c r="O1335" s="1">
        <f t="shared" si="62"/>
        <v>3</v>
      </c>
      <c r="P1335" s="1" t="s">
        <v>66</v>
      </c>
      <c r="Q1335" s="1"/>
      <c r="R1335" s="1"/>
      <c r="S1335" s="1"/>
      <c r="T1335" s="1"/>
      <c r="U1335" s="3">
        <v>46084</v>
      </c>
      <c r="V1335" s="1" t="s">
        <v>39</v>
      </c>
      <c r="W1335" s="1"/>
      <c r="X1335" s="1" t="s">
        <v>1122</v>
      </c>
    </row>
    <row r="1336" spans="1:24" hidden="1">
      <c r="A1336" s="1" t="s">
        <v>26</v>
      </c>
      <c r="B1336" s="1" t="s">
        <v>2006</v>
      </c>
      <c r="C1336" s="52">
        <v>22947</v>
      </c>
      <c r="D1336" s="1" t="s">
        <v>205</v>
      </c>
      <c r="E1336" s="3">
        <v>46077</v>
      </c>
      <c r="F1336" s="12">
        <v>46077.68240740741</v>
      </c>
      <c r="G1336" s="12" t="str">
        <f t="shared" si="61"/>
        <v>FEBRERO</v>
      </c>
      <c r="H1336" s="1">
        <v>800079603</v>
      </c>
      <c r="I1336" s="1" t="s">
        <v>206</v>
      </c>
      <c r="J1336" s="35">
        <f t="shared" si="63"/>
        <v>122256.00000000001</v>
      </c>
      <c r="K1336" s="35">
        <v>23228.639999999999</v>
      </c>
      <c r="L1336" s="35">
        <v>145484.64000000001</v>
      </c>
      <c r="M1336" s="1" t="s">
        <v>58</v>
      </c>
      <c r="N1336" s="3">
        <v>46083</v>
      </c>
      <c r="O1336" s="1">
        <f t="shared" si="62"/>
        <v>6</v>
      </c>
      <c r="P1336" s="1" t="s">
        <v>66</v>
      </c>
      <c r="Q1336" s="1"/>
      <c r="R1336" s="1"/>
      <c r="S1336" s="1"/>
      <c r="T1336" s="1"/>
      <c r="U1336" s="3">
        <v>46084</v>
      </c>
      <c r="V1336" s="1" t="s">
        <v>39</v>
      </c>
      <c r="W1336" s="1"/>
      <c r="X1336" s="1"/>
    </row>
    <row r="1337" spans="1:24" hidden="1">
      <c r="A1337" s="1" t="s">
        <v>26</v>
      </c>
      <c r="B1337" s="1" t="s">
        <v>2007</v>
      </c>
      <c r="C1337" s="52">
        <v>101046</v>
      </c>
      <c r="D1337" s="1" t="s">
        <v>458</v>
      </c>
      <c r="E1337" s="3">
        <v>46077</v>
      </c>
      <c r="F1337" s="12">
        <v>46077.680972222224</v>
      </c>
      <c r="G1337" s="12" t="str">
        <f t="shared" si="61"/>
        <v>FEBRERO</v>
      </c>
      <c r="H1337" s="1">
        <v>890929497</v>
      </c>
      <c r="I1337" s="1" t="s">
        <v>459</v>
      </c>
      <c r="J1337" s="35">
        <f t="shared" si="63"/>
        <v>475000</v>
      </c>
      <c r="K1337" s="35">
        <v>90250</v>
      </c>
      <c r="L1337" s="35">
        <v>565250</v>
      </c>
      <c r="M1337" s="1" t="s">
        <v>37</v>
      </c>
      <c r="N1337" s="3">
        <v>46080</v>
      </c>
      <c r="O1337" s="1">
        <f t="shared" si="62"/>
        <v>3</v>
      </c>
      <c r="P1337" s="1" t="s">
        <v>66</v>
      </c>
      <c r="Q1337" s="1"/>
      <c r="R1337" s="1"/>
      <c r="S1337" s="1"/>
      <c r="T1337" s="1"/>
      <c r="U1337" s="3">
        <v>46084</v>
      </c>
      <c r="V1337" s="1" t="s">
        <v>39</v>
      </c>
      <c r="W1337" s="1"/>
      <c r="X1337" s="1" t="s">
        <v>1122</v>
      </c>
    </row>
    <row r="1338" spans="1:24" hidden="1">
      <c r="A1338" s="1" t="s">
        <v>26</v>
      </c>
      <c r="B1338" s="1" t="s">
        <v>2008</v>
      </c>
      <c r="C1338" s="52">
        <v>13811</v>
      </c>
      <c r="D1338" s="1" t="s">
        <v>28</v>
      </c>
      <c r="E1338" s="3">
        <v>46077</v>
      </c>
      <c r="F1338" s="12">
        <v>46077.630277777775</v>
      </c>
      <c r="G1338" s="12" t="str">
        <f t="shared" si="61"/>
        <v>FEBRERO</v>
      </c>
      <c r="H1338" s="1">
        <v>901059492</v>
      </c>
      <c r="I1338" s="1" t="s">
        <v>1036</v>
      </c>
      <c r="J1338" s="35">
        <f t="shared" si="63"/>
        <v>61943.64</v>
      </c>
      <c r="K1338" s="35">
        <v>11769.36</v>
      </c>
      <c r="L1338" s="35">
        <v>73713</v>
      </c>
      <c r="M1338" s="1" t="s">
        <v>70</v>
      </c>
      <c r="N1338" s="3">
        <v>46078</v>
      </c>
      <c r="O1338" s="1">
        <f t="shared" si="62"/>
        <v>1</v>
      </c>
      <c r="P1338" s="1" t="s">
        <v>66</v>
      </c>
      <c r="Q1338" s="1"/>
      <c r="R1338" s="1"/>
      <c r="S1338" s="1"/>
      <c r="T1338" s="1"/>
      <c r="U1338" s="3">
        <v>46083</v>
      </c>
      <c r="V1338" s="1" t="s">
        <v>39</v>
      </c>
      <c r="W1338" s="1"/>
      <c r="X1338" s="1" t="s">
        <v>1122</v>
      </c>
    </row>
    <row r="1339" spans="1:24" hidden="1">
      <c r="A1339" s="1" t="s">
        <v>26</v>
      </c>
      <c r="B1339" s="1" t="s">
        <v>2009</v>
      </c>
      <c r="C1339" s="52">
        <v>98687</v>
      </c>
      <c r="D1339" s="1" t="s">
        <v>28</v>
      </c>
      <c r="E1339" s="3">
        <v>46077</v>
      </c>
      <c r="F1339" s="12">
        <v>46077.624293981484</v>
      </c>
      <c r="G1339" s="12" t="str">
        <f t="shared" si="61"/>
        <v>FEBRERO</v>
      </c>
      <c r="H1339" s="1">
        <v>890932535</v>
      </c>
      <c r="I1339" s="1" t="s">
        <v>1594</v>
      </c>
      <c r="J1339" s="35">
        <f t="shared" si="63"/>
        <v>1289932.0087840001</v>
      </c>
      <c r="K1339" s="35">
        <v>245087.08121599999</v>
      </c>
      <c r="L1339" s="35">
        <v>1535019.09</v>
      </c>
      <c r="M1339" s="1" t="s">
        <v>98</v>
      </c>
      <c r="N1339" s="3">
        <v>46078</v>
      </c>
      <c r="O1339" s="1">
        <f t="shared" si="62"/>
        <v>1</v>
      </c>
      <c r="P1339" s="1" t="s">
        <v>66</v>
      </c>
      <c r="Q1339" s="1"/>
      <c r="R1339" s="1"/>
      <c r="S1339" s="1"/>
      <c r="T1339" s="1"/>
      <c r="U1339" s="3">
        <v>46084</v>
      </c>
      <c r="V1339" s="1" t="s">
        <v>39</v>
      </c>
      <c r="W1339" s="1"/>
      <c r="X1339" s="1" t="s">
        <v>1122</v>
      </c>
    </row>
    <row r="1340" spans="1:24" hidden="1">
      <c r="A1340" s="1" t="s">
        <v>26</v>
      </c>
      <c r="B1340" s="1" t="s">
        <v>2010</v>
      </c>
      <c r="C1340" s="52">
        <v>13809</v>
      </c>
      <c r="D1340" s="1" t="s">
        <v>28</v>
      </c>
      <c r="E1340" s="3">
        <v>46077</v>
      </c>
      <c r="F1340" s="12">
        <v>46077.614895833336</v>
      </c>
      <c r="G1340" s="12" t="str">
        <f t="shared" si="61"/>
        <v>FEBRERO</v>
      </c>
      <c r="H1340" s="1">
        <v>901059492</v>
      </c>
      <c r="I1340" s="1" t="s">
        <v>1036</v>
      </c>
      <c r="J1340" s="35">
        <f t="shared" si="63"/>
        <v>276000</v>
      </c>
      <c r="K1340" s="35">
        <v>52440</v>
      </c>
      <c r="L1340" s="35">
        <v>328440</v>
      </c>
      <c r="M1340" s="1" t="s">
        <v>70</v>
      </c>
      <c r="N1340" s="3">
        <v>46078</v>
      </c>
      <c r="O1340" s="1">
        <f t="shared" si="62"/>
        <v>1</v>
      </c>
      <c r="P1340" s="1" t="s">
        <v>66</v>
      </c>
      <c r="Q1340" s="1"/>
      <c r="R1340" s="1"/>
      <c r="S1340" s="1"/>
      <c r="T1340" s="1"/>
      <c r="U1340" s="3">
        <v>46084</v>
      </c>
      <c r="V1340" s="1" t="s">
        <v>39</v>
      </c>
      <c r="W1340" s="1"/>
      <c r="X1340" s="1" t="s">
        <v>1122</v>
      </c>
    </row>
    <row r="1341" spans="1:24" hidden="1">
      <c r="A1341" s="1" t="s">
        <v>26</v>
      </c>
      <c r="B1341" s="1" t="s">
        <v>2011</v>
      </c>
      <c r="C1341" s="52">
        <v>745</v>
      </c>
      <c r="D1341" s="1" t="s">
        <v>28</v>
      </c>
      <c r="E1341" s="3">
        <v>46077</v>
      </c>
      <c r="F1341" s="12">
        <v>46077.619432870371</v>
      </c>
      <c r="G1341" s="12" t="str">
        <f t="shared" si="61"/>
        <v>FEBRERO</v>
      </c>
      <c r="H1341" s="1">
        <v>71660004</v>
      </c>
      <c r="I1341" s="1" t="s">
        <v>266</v>
      </c>
      <c r="J1341" s="35">
        <f t="shared" si="63"/>
        <v>140000</v>
      </c>
      <c r="K1341" s="35">
        <v>0</v>
      </c>
      <c r="L1341" s="35">
        <v>140000</v>
      </c>
      <c r="M1341" s="1" t="s">
        <v>70</v>
      </c>
      <c r="N1341" s="3">
        <v>46080</v>
      </c>
      <c r="O1341" s="1">
        <f t="shared" si="62"/>
        <v>3</v>
      </c>
      <c r="P1341" s="1" t="s">
        <v>66</v>
      </c>
      <c r="Q1341" s="1"/>
      <c r="R1341" s="1"/>
      <c r="S1341" s="1"/>
      <c r="T1341" s="1"/>
      <c r="U1341" s="3">
        <v>46083</v>
      </c>
      <c r="V1341" s="1" t="s">
        <v>39</v>
      </c>
      <c r="W1341" s="1"/>
      <c r="X1341" s="1" t="s">
        <v>1122</v>
      </c>
    </row>
    <row r="1342" spans="1:24" hidden="1">
      <c r="A1342" s="1" t="s">
        <v>26</v>
      </c>
      <c r="B1342" s="1" t="s">
        <v>2012</v>
      </c>
      <c r="C1342" s="52">
        <v>52</v>
      </c>
      <c r="D1342" s="1" t="s">
        <v>28</v>
      </c>
      <c r="E1342" s="3">
        <v>46077</v>
      </c>
      <c r="F1342" s="12">
        <v>46077.60659722222</v>
      </c>
      <c r="G1342" s="12" t="str">
        <f t="shared" si="61"/>
        <v>FEBRERO</v>
      </c>
      <c r="H1342" s="1">
        <v>901995498</v>
      </c>
      <c r="I1342" s="1" t="s">
        <v>504</v>
      </c>
      <c r="J1342" s="35">
        <f t="shared" si="63"/>
        <v>2832880</v>
      </c>
      <c r="K1342" s="35">
        <v>0</v>
      </c>
      <c r="L1342" s="35">
        <v>2832880</v>
      </c>
      <c r="M1342" s="1" t="s">
        <v>58</v>
      </c>
      <c r="N1342" s="3">
        <v>46080</v>
      </c>
      <c r="O1342" s="1">
        <f t="shared" si="62"/>
        <v>3</v>
      </c>
      <c r="P1342" s="1" t="s">
        <v>1579</v>
      </c>
      <c r="Q1342" s="1"/>
      <c r="R1342" s="1"/>
      <c r="S1342" s="1"/>
      <c r="T1342" s="1"/>
      <c r="U1342" s="3">
        <v>46080</v>
      </c>
      <c r="V1342" s="1" t="s">
        <v>39</v>
      </c>
      <c r="W1342" s="1"/>
      <c r="X1342" s="1"/>
    </row>
    <row r="1343" spans="1:24" hidden="1">
      <c r="A1343" s="1" t="s">
        <v>26</v>
      </c>
      <c r="B1343" s="1" t="s">
        <v>2013</v>
      </c>
      <c r="C1343" s="52">
        <v>2943</v>
      </c>
      <c r="D1343" s="1" t="s">
        <v>28</v>
      </c>
      <c r="E1343" s="3">
        <v>46077</v>
      </c>
      <c r="F1343" s="12">
        <v>46077.582233796296</v>
      </c>
      <c r="G1343" s="12" t="str">
        <f t="shared" si="61"/>
        <v>FEBRERO</v>
      </c>
      <c r="H1343" s="1">
        <v>900144364</v>
      </c>
      <c r="I1343" s="1" t="s">
        <v>72</v>
      </c>
      <c r="J1343" s="35">
        <f t="shared" si="63"/>
        <v>536600</v>
      </c>
      <c r="K1343" s="35">
        <v>101954</v>
      </c>
      <c r="L1343" s="35">
        <v>638554</v>
      </c>
      <c r="M1343" s="1" t="s">
        <v>315</v>
      </c>
      <c r="N1343" s="3">
        <v>46081</v>
      </c>
      <c r="O1343" s="1">
        <f t="shared" si="62"/>
        <v>4</v>
      </c>
      <c r="P1343" s="1"/>
      <c r="Q1343" s="1"/>
      <c r="R1343" s="1"/>
      <c r="S1343" s="1"/>
      <c r="T1343" s="1"/>
      <c r="U1343" s="3"/>
      <c r="V1343" s="1"/>
      <c r="W1343" s="1"/>
      <c r="X1343" s="1"/>
    </row>
    <row r="1344" spans="1:24" hidden="1">
      <c r="A1344" s="1" t="s">
        <v>26</v>
      </c>
      <c r="B1344" s="1" t="s">
        <v>2014</v>
      </c>
      <c r="C1344" s="52">
        <v>2944</v>
      </c>
      <c r="D1344" s="1" t="s">
        <v>28</v>
      </c>
      <c r="E1344" s="3">
        <v>46077</v>
      </c>
      <c r="F1344" s="12">
        <v>46077.586504629631</v>
      </c>
      <c r="G1344" s="12" t="str">
        <f t="shared" si="61"/>
        <v>FEBRERO</v>
      </c>
      <c r="H1344" s="1">
        <v>900144364</v>
      </c>
      <c r="I1344" s="1" t="s">
        <v>72</v>
      </c>
      <c r="J1344" s="35">
        <f t="shared" si="63"/>
        <v>820300</v>
      </c>
      <c r="K1344" s="35">
        <v>155857</v>
      </c>
      <c r="L1344" s="35">
        <v>976157</v>
      </c>
      <c r="M1344" s="1" t="s">
        <v>70</v>
      </c>
      <c r="N1344" s="3">
        <v>46083</v>
      </c>
      <c r="O1344" s="1">
        <f t="shared" si="62"/>
        <v>6</v>
      </c>
      <c r="P1344" s="1" t="s">
        <v>66</v>
      </c>
      <c r="Q1344" s="1"/>
      <c r="R1344" s="1"/>
      <c r="S1344" s="1"/>
      <c r="T1344" s="1"/>
      <c r="U1344" s="3">
        <v>46084</v>
      </c>
      <c r="V1344" s="1" t="s">
        <v>39</v>
      </c>
      <c r="W1344" s="1"/>
      <c r="X1344" s="1"/>
    </row>
    <row r="1345" spans="1:24" hidden="1">
      <c r="A1345" s="1" t="s">
        <v>26</v>
      </c>
      <c r="B1345" s="1" t="s">
        <v>2015</v>
      </c>
      <c r="C1345" s="52">
        <v>8171</v>
      </c>
      <c r="D1345" s="1"/>
      <c r="E1345" s="3">
        <v>46077</v>
      </c>
      <c r="F1345" s="12">
        <v>46077.561157407406</v>
      </c>
      <c r="G1345" s="12" t="str">
        <f t="shared" si="61"/>
        <v>FEBRERO</v>
      </c>
      <c r="H1345" s="1">
        <v>901360705</v>
      </c>
      <c r="I1345" s="1" t="s">
        <v>877</v>
      </c>
      <c r="J1345" s="35">
        <f t="shared" si="63"/>
        <v>35980</v>
      </c>
      <c r="K1345" s="35">
        <v>6836.2</v>
      </c>
      <c r="L1345" s="35">
        <v>42816.2</v>
      </c>
      <c r="M1345" s="1" t="s">
        <v>70</v>
      </c>
      <c r="N1345" s="3">
        <v>46083</v>
      </c>
      <c r="O1345" s="1">
        <f t="shared" si="62"/>
        <v>6</v>
      </c>
      <c r="P1345" s="1" t="s">
        <v>66</v>
      </c>
      <c r="Q1345" s="1"/>
      <c r="R1345" s="1"/>
      <c r="S1345" s="1"/>
      <c r="T1345" s="1"/>
      <c r="U1345" s="3">
        <v>46084</v>
      </c>
      <c r="V1345" s="1" t="s">
        <v>39</v>
      </c>
      <c r="W1345" s="1"/>
      <c r="X1345" s="1"/>
    </row>
    <row r="1346" spans="1:24" hidden="1">
      <c r="A1346" s="1" t="s">
        <v>26</v>
      </c>
      <c r="B1346" s="1" t="s">
        <v>2016</v>
      </c>
      <c r="C1346" s="52">
        <v>34800</v>
      </c>
      <c r="D1346" s="1" t="s">
        <v>2017</v>
      </c>
      <c r="E1346" s="3">
        <v>46077</v>
      </c>
      <c r="F1346" s="12">
        <v>46077.519537037035</v>
      </c>
      <c r="G1346" s="12" t="str">
        <f t="shared" ref="G1346:G1409" si="64">UPPER(TEXT(E1346, "MMMM"))</f>
        <v>FEBRERO</v>
      </c>
      <c r="H1346" s="1">
        <v>811020078</v>
      </c>
      <c r="I1346" s="1" t="s">
        <v>2018</v>
      </c>
      <c r="J1346" s="35">
        <f t="shared" si="63"/>
        <v>231200</v>
      </c>
      <c r="K1346" s="35">
        <v>43928</v>
      </c>
      <c r="L1346" s="35">
        <v>275128</v>
      </c>
      <c r="M1346" s="1" t="s">
        <v>70</v>
      </c>
      <c r="N1346" s="3">
        <v>46083</v>
      </c>
      <c r="O1346" s="1">
        <f t="shared" ref="O1346:O1409" si="65">IFERROR(IF(-_xlfn.DAYS(E1346,N1346)&lt;0,0,-_xlfn.DAYS(E1346,N1346)), " - ")</f>
        <v>6</v>
      </c>
      <c r="P1346" s="1" t="s">
        <v>66</v>
      </c>
      <c r="Q1346" s="1"/>
      <c r="R1346" s="1"/>
      <c r="S1346" s="1"/>
      <c r="T1346" s="1"/>
      <c r="U1346" s="3">
        <v>46084</v>
      </c>
      <c r="V1346" s="1" t="s">
        <v>39</v>
      </c>
      <c r="W1346" s="1"/>
      <c r="X1346" s="1"/>
    </row>
    <row r="1347" spans="1:24" hidden="1">
      <c r="A1347" s="1" t="s">
        <v>26</v>
      </c>
      <c r="B1347" s="1" t="s">
        <v>2019</v>
      </c>
      <c r="C1347" s="52">
        <v>28028</v>
      </c>
      <c r="D1347" s="1" t="s">
        <v>1057</v>
      </c>
      <c r="E1347" s="3">
        <v>46077</v>
      </c>
      <c r="F1347" s="12">
        <v>46077.476655092592</v>
      </c>
      <c r="G1347" s="12" t="str">
        <f t="shared" si="64"/>
        <v>FEBRERO</v>
      </c>
      <c r="H1347" s="1">
        <v>900923100</v>
      </c>
      <c r="I1347" s="1" t="s">
        <v>1058</v>
      </c>
      <c r="J1347" s="35">
        <f t="shared" si="63"/>
        <v>344500</v>
      </c>
      <c r="K1347" s="35">
        <v>65455</v>
      </c>
      <c r="L1347" s="35">
        <v>409955</v>
      </c>
      <c r="M1347" s="1" t="s">
        <v>9455</v>
      </c>
      <c r="N1347" s="3">
        <v>46080</v>
      </c>
      <c r="O1347" s="1">
        <f t="shared" si="65"/>
        <v>3</v>
      </c>
      <c r="P1347" s="1" t="s">
        <v>66</v>
      </c>
      <c r="Q1347" s="1"/>
      <c r="R1347" s="1"/>
      <c r="S1347" s="1"/>
      <c r="T1347" s="1"/>
      <c r="U1347" s="3">
        <v>46084</v>
      </c>
      <c r="V1347" s="1" t="s">
        <v>39</v>
      </c>
      <c r="W1347" s="1"/>
      <c r="X1347" s="1" t="s">
        <v>1122</v>
      </c>
    </row>
    <row r="1348" spans="1:24" hidden="1">
      <c r="A1348" s="1" t="s">
        <v>26</v>
      </c>
      <c r="B1348" s="1" t="s">
        <v>2020</v>
      </c>
      <c r="C1348" s="52">
        <v>10223</v>
      </c>
      <c r="D1348" s="1" t="s">
        <v>28</v>
      </c>
      <c r="E1348" s="3">
        <v>46077</v>
      </c>
      <c r="F1348" s="12">
        <v>46077.324861111112</v>
      </c>
      <c r="G1348" s="12" t="str">
        <f t="shared" si="64"/>
        <v>FEBRERO</v>
      </c>
      <c r="H1348" s="1">
        <v>900583758</v>
      </c>
      <c r="I1348" s="1" t="s">
        <v>603</v>
      </c>
      <c r="J1348" s="35">
        <f t="shared" si="63"/>
        <v>1896600</v>
      </c>
      <c r="K1348" s="35">
        <v>360354</v>
      </c>
      <c r="L1348" s="35">
        <v>2256954</v>
      </c>
      <c r="M1348" s="1" t="s">
        <v>37</v>
      </c>
      <c r="N1348" s="3">
        <v>46080</v>
      </c>
      <c r="O1348" s="1">
        <f t="shared" si="65"/>
        <v>3</v>
      </c>
      <c r="P1348" s="1" t="s">
        <v>66</v>
      </c>
      <c r="Q1348" s="1"/>
      <c r="R1348" s="1"/>
      <c r="S1348" s="1"/>
      <c r="T1348" s="1"/>
      <c r="U1348" s="3">
        <v>46084</v>
      </c>
      <c r="V1348" s="1" t="s">
        <v>39</v>
      </c>
      <c r="W1348" s="1"/>
      <c r="X1348" s="1" t="s">
        <v>1122</v>
      </c>
    </row>
    <row r="1349" spans="1:24" hidden="1">
      <c r="A1349" s="1" t="s">
        <v>26</v>
      </c>
      <c r="B1349" s="1" t="s">
        <v>2021</v>
      </c>
      <c r="C1349" s="52">
        <v>433</v>
      </c>
      <c r="D1349" s="1" t="s">
        <v>2022</v>
      </c>
      <c r="E1349" s="3">
        <v>46077</v>
      </c>
      <c r="F1349" s="12">
        <v>46077.436597222222</v>
      </c>
      <c r="G1349" s="12" t="str">
        <f t="shared" si="64"/>
        <v>FEBRERO</v>
      </c>
      <c r="H1349" s="1">
        <v>900422403</v>
      </c>
      <c r="I1349" s="1" t="s">
        <v>2023</v>
      </c>
      <c r="J1349" s="35">
        <f t="shared" si="63"/>
        <v>250546.22</v>
      </c>
      <c r="K1349" s="35">
        <v>31453.78</v>
      </c>
      <c r="L1349" s="35">
        <v>282000</v>
      </c>
      <c r="M1349" s="1" t="s">
        <v>37</v>
      </c>
      <c r="N1349" s="3">
        <v>46080</v>
      </c>
      <c r="O1349" s="1">
        <f t="shared" si="65"/>
        <v>3</v>
      </c>
      <c r="P1349" s="1" t="s">
        <v>66</v>
      </c>
      <c r="Q1349" s="1"/>
      <c r="R1349" s="1"/>
      <c r="S1349" s="1"/>
      <c r="T1349" s="1"/>
      <c r="U1349" s="3">
        <v>46084</v>
      </c>
      <c r="V1349" s="1" t="s">
        <v>39</v>
      </c>
      <c r="W1349" s="1"/>
      <c r="X1349" s="1" t="s">
        <v>1122</v>
      </c>
    </row>
    <row r="1350" spans="1:24" hidden="1">
      <c r="A1350" s="1" t="s">
        <v>26</v>
      </c>
      <c r="B1350" s="1" t="s">
        <v>2024</v>
      </c>
      <c r="C1350" s="53">
        <v>4838</v>
      </c>
      <c r="D1350" s="1" t="s">
        <v>1899</v>
      </c>
      <c r="E1350" s="3">
        <v>46077</v>
      </c>
      <c r="F1350" s="12">
        <v>46077.911180555559</v>
      </c>
      <c r="G1350" s="12" t="str">
        <f t="shared" si="64"/>
        <v>FEBRERO</v>
      </c>
      <c r="H1350" s="1">
        <v>901560228</v>
      </c>
      <c r="I1350" s="1" t="s">
        <v>1900</v>
      </c>
      <c r="J1350" s="35">
        <f t="shared" si="63"/>
        <v>42000</v>
      </c>
      <c r="K1350" s="35">
        <v>0</v>
      </c>
      <c r="L1350" s="35">
        <v>42000</v>
      </c>
      <c r="M1350" s="1" t="s">
        <v>54</v>
      </c>
      <c r="N1350" s="3"/>
      <c r="O1350" s="1">
        <f t="shared" si="65"/>
        <v>0</v>
      </c>
      <c r="P1350" s="1"/>
      <c r="Q1350" s="1"/>
      <c r="R1350" s="1"/>
      <c r="S1350" s="1"/>
      <c r="T1350" s="1"/>
      <c r="U1350" s="3"/>
      <c r="V1350" s="1"/>
      <c r="W1350" s="1"/>
      <c r="X1350" s="1"/>
    </row>
    <row r="1351" spans="1:24" hidden="1">
      <c r="A1351" s="1" t="s">
        <v>26</v>
      </c>
      <c r="B1351" s="1" t="s">
        <v>2025</v>
      </c>
      <c r="C1351" s="52">
        <v>6344</v>
      </c>
      <c r="D1351" s="1"/>
      <c r="E1351" s="3">
        <v>46077</v>
      </c>
      <c r="F1351" s="12">
        <v>46077.853194444448</v>
      </c>
      <c r="G1351" s="12" t="str">
        <f t="shared" si="64"/>
        <v>FEBRERO</v>
      </c>
      <c r="H1351" s="1">
        <v>32150739</v>
      </c>
      <c r="I1351" s="1" t="s">
        <v>400</v>
      </c>
      <c r="J1351" s="35">
        <f t="shared" si="63"/>
        <v>659000</v>
      </c>
      <c r="K1351" s="35">
        <v>0</v>
      </c>
      <c r="L1351" s="35">
        <v>659000</v>
      </c>
      <c r="M1351" s="1" t="s">
        <v>199</v>
      </c>
      <c r="N1351" s="3">
        <v>46083</v>
      </c>
      <c r="O1351" s="1">
        <f t="shared" si="65"/>
        <v>6</v>
      </c>
      <c r="P1351" s="1" t="s">
        <v>66</v>
      </c>
      <c r="Q1351" s="1"/>
      <c r="R1351" s="1"/>
      <c r="S1351" s="1"/>
      <c r="T1351" s="1"/>
      <c r="U1351" s="3">
        <v>46084</v>
      </c>
      <c r="V1351" s="1" t="s">
        <v>39</v>
      </c>
      <c r="W1351" s="1"/>
      <c r="X1351" s="1"/>
    </row>
    <row r="1352" spans="1:24" hidden="1">
      <c r="A1352" s="1" t="s">
        <v>82</v>
      </c>
      <c r="B1352" s="1" t="s">
        <v>2026</v>
      </c>
      <c r="C1352" s="52" t="s">
        <v>2027</v>
      </c>
      <c r="D1352" s="1"/>
      <c r="E1352" s="3">
        <v>46077</v>
      </c>
      <c r="F1352" s="12">
        <v>46077.603437500002</v>
      </c>
      <c r="G1352" s="12" t="str">
        <f t="shared" si="64"/>
        <v>FEBRERO</v>
      </c>
      <c r="H1352" s="1">
        <v>901995498</v>
      </c>
      <c r="I1352" s="1" t="s">
        <v>504</v>
      </c>
      <c r="J1352" s="35">
        <f t="shared" si="63"/>
        <v>2973880</v>
      </c>
      <c r="K1352" s="35">
        <v>0</v>
      </c>
      <c r="L1352" s="35">
        <v>2973880</v>
      </c>
      <c r="M1352" s="1" t="s">
        <v>58</v>
      </c>
      <c r="N1352" s="3">
        <v>46079</v>
      </c>
      <c r="O1352" s="1">
        <f t="shared" si="65"/>
        <v>2</v>
      </c>
      <c r="P1352" s="1" t="s">
        <v>66</v>
      </c>
      <c r="Q1352" s="1"/>
      <c r="R1352" s="1"/>
      <c r="S1352" s="1"/>
      <c r="T1352" s="1"/>
      <c r="U1352" s="3"/>
      <c r="V1352" s="1"/>
      <c r="W1352" s="1"/>
      <c r="X1352" s="1" t="s">
        <v>1122</v>
      </c>
    </row>
    <row r="1353" spans="1:24" hidden="1">
      <c r="A1353" s="1" t="s">
        <v>26</v>
      </c>
      <c r="B1353" s="1" t="s">
        <v>2028</v>
      </c>
      <c r="C1353" s="52">
        <v>5127874</v>
      </c>
      <c r="D1353" s="1" t="s">
        <v>1409</v>
      </c>
      <c r="E1353" s="3">
        <v>46077</v>
      </c>
      <c r="F1353" s="12">
        <v>46077.534722222219</v>
      </c>
      <c r="G1353" s="12" t="str">
        <f t="shared" si="64"/>
        <v>FEBRERO</v>
      </c>
      <c r="H1353" s="1">
        <v>891408584</v>
      </c>
      <c r="I1353" s="1" t="s">
        <v>693</v>
      </c>
      <c r="J1353" s="35">
        <f t="shared" si="63"/>
        <v>22900</v>
      </c>
      <c r="K1353" s="35">
        <v>0</v>
      </c>
      <c r="L1353" s="35">
        <v>22900</v>
      </c>
      <c r="M1353" s="1" t="s">
        <v>54</v>
      </c>
      <c r="N1353" s="3"/>
      <c r="O1353" s="1">
        <f t="shared" si="65"/>
        <v>0</v>
      </c>
      <c r="P1353" s="1"/>
      <c r="Q1353" s="1"/>
      <c r="R1353" s="1"/>
      <c r="S1353" s="1"/>
      <c r="T1353" s="1"/>
      <c r="U1353" s="3"/>
      <c r="V1353" s="1"/>
      <c r="W1353" s="1"/>
      <c r="X1353" s="1"/>
    </row>
    <row r="1354" spans="1:24" hidden="1">
      <c r="A1354" s="1" t="s">
        <v>26</v>
      </c>
      <c r="B1354" s="1" t="s">
        <v>2029</v>
      </c>
      <c r="C1354" s="53">
        <v>15165645</v>
      </c>
      <c r="D1354" s="1" t="s">
        <v>2030</v>
      </c>
      <c r="E1354" s="3">
        <v>46077</v>
      </c>
      <c r="F1354" s="12">
        <v>46077.494409722225</v>
      </c>
      <c r="G1354" s="12" t="str">
        <f t="shared" si="64"/>
        <v>FEBRERO</v>
      </c>
      <c r="H1354" s="1">
        <v>891408584</v>
      </c>
      <c r="I1354" s="1" t="s">
        <v>693</v>
      </c>
      <c r="J1354" s="35">
        <f t="shared" si="63"/>
        <v>63100</v>
      </c>
      <c r="K1354" s="35">
        <v>0</v>
      </c>
      <c r="L1354" s="35">
        <v>63100</v>
      </c>
      <c r="M1354" s="1" t="s">
        <v>54</v>
      </c>
      <c r="N1354" s="3"/>
      <c r="O1354" s="1">
        <f t="shared" si="65"/>
        <v>0</v>
      </c>
      <c r="P1354" s="1"/>
      <c r="Q1354" s="1"/>
      <c r="R1354" s="1"/>
      <c r="S1354" s="1"/>
      <c r="T1354" s="1"/>
      <c r="U1354" s="3"/>
      <c r="V1354" s="1"/>
      <c r="W1354" s="1"/>
      <c r="X1354" s="1"/>
    </row>
    <row r="1355" spans="1:24" hidden="1">
      <c r="A1355" s="1" t="s">
        <v>82</v>
      </c>
      <c r="B1355" s="1" t="s">
        <v>2031</v>
      </c>
      <c r="C1355" s="52" t="s">
        <v>2032</v>
      </c>
      <c r="D1355" s="1"/>
      <c r="E1355" s="3">
        <v>46077</v>
      </c>
      <c r="F1355" s="12">
        <v>46077.48709490741</v>
      </c>
      <c r="G1355" s="12" t="str">
        <f t="shared" si="64"/>
        <v>FEBRERO</v>
      </c>
      <c r="H1355" s="1">
        <v>901048954</v>
      </c>
      <c r="I1355" s="1" t="s">
        <v>1911</v>
      </c>
      <c r="J1355" s="35">
        <f t="shared" si="63"/>
        <v>552500</v>
      </c>
      <c r="K1355" s="35">
        <v>0</v>
      </c>
      <c r="L1355" s="35">
        <v>552500</v>
      </c>
      <c r="M1355" s="1" t="s">
        <v>110</v>
      </c>
      <c r="N1355" s="3">
        <v>46081</v>
      </c>
      <c r="O1355" s="1">
        <f t="shared" si="65"/>
        <v>4</v>
      </c>
      <c r="P1355" s="1" t="s">
        <v>66</v>
      </c>
      <c r="Q1355" s="1"/>
      <c r="R1355" s="1"/>
      <c r="S1355" s="1"/>
      <c r="T1355" s="1"/>
      <c r="U1355" s="3"/>
      <c r="V1355" s="1"/>
      <c r="W1355" s="1"/>
      <c r="X1355" s="1"/>
    </row>
    <row r="1356" spans="1:24" hidden="1">
      <c r="A1356" s="1" t="s">
        <v>26</v>
      </c>
      <c r="B1356" s="1" t="s">
        <v>2033</v>
      </c>
      <c r="C1356" s="52">
        <v>90720070</v>
      </c>
      <c r="D1356" s="1" t="s">
        <v>1004</v>
      </c>
      <c r="E1356" s="3">
        <v>46077</v>
      </c>
      <c r="F1356" s="12">
        <v>46077.329305555555</v>
      </c>
      <c r="G1356" s="12" t="str">
        <f t="shared" si="64"/>
        <v>FEBRERO</v>
      </c>
      <c r="H1356" s="1">
        <v>890900841</v>
      </c>
      <c r="I1356" s="1" t="s">
        <v>1005</v>
      </c>
      <c r="J1356" s="35">
        <f t="shared" si="63"/>
        <v>300400</v>
      </c>
      <c r="K1356" s="35">
        <v>0</v>
      </c>
      <c r="L1356" s="35">
        <v>300400</v>
      </c>
      <c r="M1356" s="1" t="s">
        <v>62</v>
      </c>
      <c r="N1356" s="3">
        <v>46077</v>
      </c>
      <c r="O1356" s="1">
        <f t="shared" si="65"/>
        <v>0</v>
      </c>
      <c r="P1356" s="1" t="s">
        <v>2034</v>
      </c>
      <c r="Q1356" s="1"/>
      <c r="R1356" s="1"/>
      <c r="S1356" s="1"/>
      <c r="T1356" s="1"/>
      <c r="U1356" s="3">
        <v>46083</v>
      </c>
      <c r="V1356" s="1" t="s">
        <v>39</v>
      </c>
      <c r="W1356" s="1"/>
      <c r="X1356" s="1" t="s">
        <v>1122</v>
      </c>
    </row>
    <row r="1357" spans="1:24" hidden="1">
      <c r="A1357" s="1" t="s">
        <v>26</v>
      </c>
      <c r="B1357" s="1" t="s">
        <v>2035</v>
      </c>
      <c r="C1357" s="52">
        <v>10225</v>
      </c>
      <c r="D1357" s="1" t="s">
        <v>28</v>
      </c>
      <c r="E1357" s="3">
        <v>46077</v>
      </c>
      <c r="F1357" s="12">
        <v>46077.331863425927</v>
      </c>
      <c r="G1357" s="12" t="str">
        <f t="shared" si="64"/>
        <v>FEBRERO</v>
      </c>
      <c r="H1357" s="1">
        <v>900583758</v>
      </c>
      <c r="I1357" s="1" t="s">
        <v>603</v>
      </c>
      <c r="J1357" s="35">
        <f t="shared" si="63"/>
        <v>298700</v>
      </c>
      <c r="K1357" s="35">
        <v>56753</v>
      </c>
      <c r="L1357" s="35">
        <v>355453</v>
      </c>
      <c r="M1357" s="1" t="s">
        <v>37</v>
      </c>
      <c r="N1357" s="3">
        <v>46078</v>
      </c>
      <c r="O1357" s="1">
        <f t="shared" si="65"/>
        <v>1</v>
      </c>
      <c r="P1357" s="1" t="s">
        <v>66</v>
      </c>
      <c r="Q1357" s="1"/>
      <c r="R1357" s="1"/>
      <c r="S1357" s="1"/>
      <c r="T1357" s="1"/>
      <c r="U1357" s="3">
        <v>46083</v>
      </c>
      <c r="V1357" s="1" t="s">
        <v>39</v>
      </c>
      <c r="W1357" s="1"/>
      <c r="X1357" s="1" t="s">
        <v>1122</v>
      </c>
    </row>
    <row r="1358" spans="1:24" hidden="1">
      <c r="A1358" s="1" t="s">
        <v>26</v>
      </c>
      <c r="B1358" s="1" t="s">
        <v>2036</v>
      </c>
      <c r="C1358" s="52">
        <v>546</v>
      </c>
      <c r="D1358" s="1" t="s">
        <v>465</v>
      </c>
      <c r="E1358" s="3">
        <v>46077</v>
      </c>
      <c r="F1358" s="12">
        <v>46077.305150462962</v>
      </c>
      <c r="G1358" s="12" t="str">
        <f t="shared" si="64"/>
        <v>FEBRERO</v>
      </c>
      <c r="H1358" s="1">
        <v>32543035</v>
      </c>
      <c r="I1358" s="1" t="s">
        <v>466</v>
      </c>
      <c r="J1358" s="35">
        <f t="shared" si="63"/>
        <v>460000</v>
      </c>
      <c r="K1358" s="35">
        <v>87400</v>
      </c>
      <c r="L1358" s="35">
        <v>547400</v>
      </c>
      <c r="M1358" s="1" t="s">
        <v>37</v>
      </c>
      <c r="N1358" s="3">
        <v>46080</v>
      </c>
      <c r="O1358" s="1">
        <f t="shared" si="65"/>
        <v>3</v>
      </c>
      <c r="P1358" s="1" t="s">
        <v>66</v>
      </c>
      <c r="Q1358" s="1"/>
      <c r="R1358" s="1"/>
      <c r="S1358" s="1"/>
      <c r="T1358" s="1"/>
      <c r="U1358" s="3">
        <v>46084</v>
      </c>
      <c r="V1358" s="1" t="s">
        <v>39</v>
      </c>
      <c r="W1358" s="1"/>
      <c r="X1358" s="1" t="s">
        <v>1122</v>
      </c>
    </row>
    <row r="1359" spans="1:24" hidden="1">
      <c r="A1359" s="1" t="s">
        <v>26</v>
      </c>
      <c r="B1359" s="1" t="s">
        <v>2037</v>
      </c>
      <c r="C1359" s="52">
        <v>10224</v>
      </c>
      <c r="D1359" s="1" t="s">
        <v>28</v>
      </c>
      <c r="E1359" s="3">
        <v>46077</v>
      </c>
      <c r="F1359" s="12">
        <v>46077.329062500001</v>
      </c>
      <c r="G1359" s="12" t="str">
        <f t="shared" si="64"/>
        <v>FEBRERO</v>
      </c>
      <c r="H1359" s="1">
        <v>900583758</v>
      </c>
      <c r="I1359" s="1" t="s">
        <v>603</v>
      </c>
      <c r="J1359" s="35">
        <f t="shared" si="63"/>
        <v>616000</v>
      </c>
      <c r="K1359" s="35">
        <v>117040</v>
      </c>
      <c r="L1359" s="35">
        <v>733040</v>
      </c>
      <c r="M1359" s="1" t="s">
        <v>37</v>
      </c>
      <c r="N1359" s="3">
        <v>46078</v>
      </c>
      <c r="O1359" s="1">
        <f t="shared" si="65"/>
        <v>1</v>
      </c>
      <c r="P1359" s="1" t="s">
        <v>66</v>
      </c>
      <c r="Q1359" s="1"/>
      <c r="R1359" s="1"/>
      <c r="S1359" s="1"/>
      <c r="T1359" s="1"/>
      <c r="U1359" s="3">
        <v>46083</v>
      </c>
      <c r="V1359" s="1" t="s">
        <v>39</v>
      </c>
      <c r="W1359" s="1"/>
      <c r="X1359" s="1" t="s">
        <v>1122</v>
      </c>
    </row>
    <row r="1360" spans="1:24" hidden="1">
      <c r="A1360" s="1" t="s">
        <v>26</v>
      </c>
      <c r="B1360" s="1" t="s">
        <v>2038</v>
      </c>
      <c r="C1360" s="52">
        <v>2917609</v>
      </c>
      <c r="D1360" s="1" t="s">
        <v>668</v>
      </c>
      <c r="E1360" s="3">
        <v>46077</v>
      </c>
      <c r="F1360" s="12">
        <v>46077.094351851854</v>
      </c>
      <c r="G1360" s="12" t="str">
        <f t="shared" si="64"/>
        <v>FEBRERO</v>
      </c>
      <c r="H1360" s="1">
        <v>860001697</v>
      </c>
      <c r="I1360" s="1" t="s">
        <v>669</v>
      </c>
      <c r="J1360" s="35">
        <f t="shared" si="63"/>
        <v>53400</v>
      </c>
      <c r="K1360" s="35">
        <v>0</v>
      </c>
      <c r="L1360" s="35">
        <v>53400</v>
      </c>
      <c r="M1360" s="1" t="s">
        <v>70</v>
      </c>
      <c r="N1360" s="3">
        <v>46077</v>
      </c>
      <c r="O1360" s="1">
        <f t="shared" si="65"/>
        <v>0</v>
      </c>
      <c r="P1360" s="1" t="s">
        <v>66</v>
      </c>
      <c r="Q1360" s="1"/>
      <c r="R1360" s="1"/>
      <c r="S1360" s="1"/>
      <c r="T1360" s="1"/>
      <c r="U1360" s="3">
        <v>46083</v>
      </c>
      <c r="V1360" s="1" t="s">
        <v>39</v>
      </c>
      <c r="W1360" s="1"/>
      <c r="X1360" s="1" t="s">
        <v>1122</v>
      </c>
    </row>
    <row r="1361" spans="1:24" hidden="1">
      <c r="A1361" s="1" t="s">
        <v>26</v>
      </c>
      <c r="B1361" s="1" t="s">
        <v>2039</v>
      </c>
      <c r="C1361" s="52">
        <v>448</v>
      </c>
      <c r="D1361" s="1" t="s">
        <v>276</v>
      </c>
      <c r="E1361" s="3">
        <v>46078</v>
      </c>
      <c r="F1361" s="12">
        <v>46078.958437499998</v>
      </c>
      <c r="G1361" s="12" t="str">
        <f t="shared" si="64"/>
        <v>FEBRERO</v>
      </c>
      <c r="H1361" s="1">
        <v>901847080</v>
      </c>
      <c r="I1361" s="1" t="s">
        <v>277</v>
      </c>
      <c r="J1361" s="35">
        <f t="shared" si="63"/>
        <v>4826500</v>
      </c>
      <c r="K1361" s="35">
        <v>917035</v>
      </c>
      <c r="L1361" s="35">
        <v>5743535</v>
      </c>
      <c r="M1361" s="1" t="s">
        <v>9455</v>
      </c>
      <c r="N1361" s="3">
        <v>46080</v>
      </c>
      <c r="O1361" s="1">
        <f t="shared" si="65"/>
        <v>2</v>
      </c>
      <c r="P1361" s="1" t="s">
        <v>66</v>
      </c>
      <c r="Q1361" s="1"/>
      <c r="R1361" s="1"/>
      <c r="S1361" s="1"/>
      <c r="T1361" s="1"/>
      <c r="U1361" s="3">
        <v>46084</v>
      </c>
      <c r="V1361" s="1" t="s">
        <v>39</v>
      </c>
      <c r="W1361" s="1"/>
      <c r="X1361" s="1" t="s">
        <v>1122</v>
      </c>
    </row>
    <row r="1362" spans="1:24" hidden="1">
      <c r="A1362" s="1" t="s">
        <v>26</v>
      </c>
      <c r="B1362" s="1" t="s">
        <v>2040</v>
      </c>
      <c r="C1362" s="52">
        <v>447</v>
      </c>
      <c r="D1362" s="1" t="s">
        <v>276</v>
      </c>
      <c r="E1362" s="3">
        <v>46078</v>
      </c>
      <c r="F1362" s="12">
        <v>46078.909444444442</v>
      </c>
      <c r="G1362" s="12" t="str">
        <f t="shared" si="64"/>
        <v>FEBRERO</v>
      </c>
      <c r="H1362" s="1">
        <v>901847080</v>
      </c>
      <c r="I1362" s="1" t="s">
        <v>277</v>
      </c>
      <c r="J1362" s="35">
        <f t="shared" si="63"/>
        <v>14000000</v>
      </c>
      <c r="K1362" s="35">
        <v>2660000</v>
      </c>
      <c r="L1362" s="35">
        <v>16660000</v>
      </c>
      <c r="M1362" s="1" t="s">
        <v>9455</v>
      </c>
      <c r="N1362" s="3">
        <v>46080</v>
      </c>
      <c r="O1362" s="1">
        <f t="shared" si="65"/>
        <v>2</v>
      </c>
      <c r="P1362" s="1" t="s">
        <v>66</v>
      </c>
      <c r="Q1362" s="1"/>
      <c r="R1362" s="1"/>
      <c r="S1362" s="1"/>
      <c r="T1362" s="1"/>
      <c r="U1362" s="3">
        <v>46098</v>
      </c>
      <c r="V1362" s="1" t="s">
        <v>39</v>
      </c>
      <c r="W1362" s="1"/>
      <c r="X1362" s="1" t="s">
        <v>1122</v>
      </c>
    </row>
    <row r="1363" spans="1:24" hidden="1">
      <c r="A1363" s="1" t="s">
        <v>26</v>
      </c>
      <c r="B1363" s="1" t="s">
        <v>2041</v>
      </c>
      <c r="C1363" s="52">
        <v>446</v>
      </c>
      <c r="D1363" s="1" t="s">
        <v>276</v>
      </c>
      <c r="E1363" s="3">
        <v>46078</v>
      </c>
      <c r="F1363" s="12">
        <v>46078.905289351853</v>
      </c>
      <c r="G1363" s="12" t="str">
        <f t="shared" si="64"/>
        <v>FEBRERO</v>
      </c>
      <c r="H1363" s="1">
        <v>901847080</v>
      </c>
      <c r="I1363" s="1" t="s">
        <v>277</v>
      </c>
      <c r="J1363" s="35">
        <f t="shared" si="63"/>
        <v>1050000</v>
      </c>
      <c r="K1363" s="35">
        <v>199500</v>
      </c>
      <c r="L1363" s="35">
        <v>1249500</v>
      </c>
      <c r="M1363" s="1" t="s">
        <v>9455</v>
      </c>
      <c r="N1363" s="3">
        <v>46080</v>
      </c>
      <c r="O1363" s="1">
        <f t="shared" si="65"/>
        <v>2</v>
      </c>
      <c r="P1363" s="1" t="s">
        <v>66</v>
      </c>
      <c r="Q1363" s="1"/>
      <c r="R1363" s="1"/>
      <c r="S1363" s="1"/>
      <c r="T1363" s="1"/>
      <c r="U1363" s="3">
        <v>46084</v>
      </c>
      <c r="V1363" s="1" t="s">
        <v>39</v>
      </c>
      <c r="W1363" s="1"/>
      <c r="X1363" s="1" t="s">
        <v>1122</v>
      </c>
    </row>
    <row r="1364" spans="1:24" hidden="1">
      <c r="A1364" s="1" t="s">
        <v>26</v>
      </c>
      <c r="B1364" s="1" t="s">
        <v>2042</v>
      </c>
      <c r="C1364" s="52">
        <v>63052</v>
      </c>
      <c r="D1364" s="1" t="s">
        <v>713</v>
      </c>
      <c r="E1364" s="3">
        <v>46078</v>
      </c>
      <c r="F1364" s="12">
        <v>46078.635000000002</v>
      </c>
      <c r="G1364" s="12" t="str">
        <f t="shared" si="64"/>
        <v>FEBRERO</v>
      </c>
      <c r="H1364" s="1">
        <v>860030828</v>
      </c>
      <c r="I1364" s="1" t="s">
        <v>714</v>
      </c>
      <c r="J1364" s="35">
        <f t="shared" si="63"/>
        <v>1034282</v>
      </c>
      <c r="K1364" s="35">
        <v>196514</v>
      </c>
      <c r="L1364" s="35">
        <v>1230796</v>
      </c>
      <c r="M1364" s="1" t="s">
        <v>9455</v>
      </c>
      <c r="N1364" s="3">
        <v>46080</v>
      </c>
      <c r="O1364" s="1">
        <f t="shared" si="65"/>
        <v>2</v>
      </c>
      <c r="P1364" s="1" t="s">
        <v>66</v>
      </c>
      <c r="Q1364" s="1"/>
      <c r="R1364" s="1"/>
      <c r="S1364" s="1"/>
      <c r="T1364" s="1"/>
      <c r="U1364" s="3">
        <v>46084</v>
      </c>
      <c r="V1364" s="1" t="s">
        <v>39</v>
      </c>
      <c r="W1364" s="1"/>
      <c r="X1364" s="1" t="s">
        <v>1122</v>
      </c>
    </row>
    <row r="1365" spans="1:24" hidden="1">
      <c r="A1365" s="1" t="s">
        <v>26</v>
      </c>
      <c r="B1365" s="1" t="s">
        <v>2043</v>
      </c>
      <c r="C1365" s="52">
        <v>761</v>
      </c>
      <c r="D1365" s="1" t="s">
        <v>227</v>
      </c>
      <c r="E1365" s="3">
        <v>46078</v>
      </c>
      <c r="F1365" s="12">
        <v>46078.802800925929</v>
      </c>
      <c r="G1365" s="12" t="str">
        <f t="shared" si="64"/>
        <v>FEBRERO</v>
      </c>
      <c r="H1365" s="1">
        <v>900049081</v>
      </c>
      <c r="I1365" s="1" t="s">
        <v>711</v>
      </c>
      <c r="J1365" s="35">
        <f t="shared" ref="J1365:J1428" si="66">L1365-K1365</f>
        <v>7600000</v>
      </c>
      <c r="K1365" s="35">
        <v>1444000</v>
      </c>
      <c r="L1365" s="35">
        <v>9044000</v>
      </c>
      <c r="M1365" s="1" t="s">
        <v>9455</v>
      </c>
      <c r="N1365" s="3">
        <v>46080</v>
      </c>
      <c r="O1365" s="1">
        <f t="shared" si="65"/>
        <v>2</v>
      </c>
      <c r="P1365" s="1" t="s">
        <v>66</v>
      </c>
      <c r="Q1365" s="1"/>
      <c r="R1365" s="1"/>
      <c r="S1365" s="1"/>
      <c r="T1365" s="1"/>
      <c r="U1365" s="3">
        <v>46084</v>
      </c>
      <c r="V1365" s="1" t="s">
        <v>39</v>
      </c>
      <c r="W1365" s="1"/>
      <c r="X1365" s="1" t="s">
        <v>1122</v>
      </c>
    </row>
    <row r="1366" spans="1:24" hidden="1">
      <c r="A1366" s="1" t="s">
        <v>26</v>
      </c>
      <c r="B1366" s="1" t="s">
        <v>2044</v>
      </c>
      <c r="C1366" s="52">
        <v>9182</v>
      </c>
      <c r="D1366" s="1" t="s">
        <v>56</v>
      </c>
      <c r="E1366" s="3">
        <v>46078</v>
      </c>
      <c r="F1366" s="12">
        <v>46078.773495370369</v>
      </c>
      <c r="G1366" s="12" t="str">
        <f t="shared" si="64"/>
        <v>FEBRERO</v>
      </c>
      <c r="H1366" s="1">
        <v>901242715</v>
      </c>
      <c r="I1366" s="1" t="s">
        <v>57</v>
      </c>
      <c r="J1366" s="35">
        <f t="shared" si="66"/>
        <v>2240000</v>
      </c>
      <c r="K1366" s="35">
        <v>0</v>
      </c>
      <c r="L1366" s="35">
        <v>2240000</v>
      </c>
      <c r="M1366" s="1" t="s">
        <v>58</v>
      </c>
      <c r="N1366" s="3">
        <v>46080</v>
      </c>
      <c r="O1366" s="1">
        <f t="shared" si="65"/>
        <v>2</v>
      </c>
      <c r="P1366" s="1" t="s">
        <v>66</v>
      </c>
      <c r="Q1366" s="1"/>
      <c r="R1366" s="1"/>
      <c r="S1366" s="1"/>
      <c r="T1366" s="1"/>
      <c r="U1366" s="3">
        <v>46084</v>
      </c>
      <c r="V1366" s="1" t="s">
        <v>39</v>
      </c>
      <c r="W1366" s="1"/>
      <c r="X1366" s="1" t="s">
        <v>1122</v>
      </c>
    </row>
    <row r="1367" spans="1:24" hidden="1">
      <c r="A1367" s="1" t="s">
        <v>26</v>
      </c>
      <c r="B1367" s="1" t="s">
        <v>2045</v>
      </c>
      <c r="C1367" s="52">
        <v>56304</v>
      </c>
      <c r="D1367" s="1" t="s">
        <v>122</v>
      </c>
      <c r="E1367" s="3">
        <v>46078</v>
      </c>
      <c r="F1367" s="12">
        <v>46078.713888888888</v>
      </c>
      <c r="G1367" s="12" t="str">
        <f t="shared" si="64"/>
        <v>FEBRERO</v>
      </c>
      <c r="H1367" s="1">
        <v>900650486</v>
      </c>
      <c r="I1367" s="1" t="s">
        <v>857</v>
      </c>
      <c r="J1367" s="35">
        <f t="shared" si="66"/>
        <v>1280000</v>
      </c>
      <c r="K1367" s="35">
        <v>0</v>
      </c>
      <c r="L1367" s="35">
        <v>1280000</v>
      </c>
      <c r="M1367" s="1" t="s">
        <v>65</v>
      </c>
      <c r="N1367" s="3">
        <v>46079</v>
      </c>
      <c r="O1367" s="1">
        <f t="shared" si="65"/>
        <v>1</v>
      </c>
      <c r="P1367" s="1" t="s">
        <v>66</v>
      </c>
      <c r="Q1367" s="1"/>
      <c r="R1367" s="1"/>
      <c r="S1367" s="1"/>
      <c r="T1367" s="1"/>
      <c r="U1367" s="3">
        <v>46083</v>
      </c>
      <c r="V1367" s="1" t="s">
        <v>39</v>
      </c>
      <c r="W1367" s="1"/>
      <c r="X1367" s="1" t="s">
        <v>1122</v>
      </c>
    </row>
    <row r="1368" spans="1:24" hidden="1">
      <c r="A1368" s="1" t="s">
        <v>26</v>
      </c>
      <c r="B1368" s="1" t="s">
        <v>2046</v>
      </c>
      <c r="C1368" s="52">
        <v>760</v>
      </c>
      <c r="D1368" s="1" t="s">
        <v>227</v>
      </c>
      <c r="E1368" s="3">
        <v>46078</v>
      </c>
      <c r="F1368" s="12">
        <v>46078.794548611113</v>
      </c>
      <c r="G1368" s="12" t="str">
        <f t="shared" si="64"/>
        <v>FEBRERO</v>
      </c>
      <c r="H1368" s="1">
        <v>900049081</v>
      </c>
      <c r="I1368" s="1" t="s">
        <v>711</v>
      </c>
      <c r="J1368" s="35">
        <f t="shared" si="66"/>
        <v>640000</v>
      </c>
      <c r="K1368" s="35">
        <v>121600</v>
      </c>
      <c r="L1368" s="35">
        <v>761600</v>
      </c>
      <c r="M1368" s="1" t="s">
        <v>9455</v>
      </c>
      <c r="N1368" s="3">
        <v>46080</v>
      </c>
      <c r="O1368" s="1">
        <f t="shared" si="65"/>
        <v>2</v>
      </c>
      <c r="P1368" s="1" t="s">
        <v>66</v>
      </c>
      <c r="Q1368" s="1"/>
      <c r="R1368" s="1"/>
      <c r="S1368" s="1"/>
      <c r="T1368" s="1"/>
      <c r="U1368" s="3">
        <v>46084</v>
      </c>
      <c r="V1368" s="1" t="s">
        <v>39</v>
      </c>
      <c r="W1368" s="1"/>
      <c r="X1368" s="1" t="s">
        <v>1122</v>
      </c>
    </row>
    <row r="1369" spans="1:24" hidden="1">
      <c r="A1369" s="1" t="s">
        <v>26</v>
      </c>
      <c r="B1369" s="1" t="s">
        <v>2047</v>
      </c>
      <c r="C1369" s="52">
        <v>12649</v>
      </c>
      <c r="D1369" s="1" t="s">
        <v>28</v>
      </c>
      <c r="E1369" s="3">
        <v>46078</v>
      </c>
      <c r="F1369" s="12">
        <v>46078.758576388886</v>
      </c>
      <c r="G1369" s="12" t="str">
        <f t="shared" si="64"/>
        <v>FEBRERO</v>
      </c>
      <c r="H1369" s="1">
        <v>900420442</v>
      </c>
      <c r="I1369" s="1" t="s">
        <v>589</v>
      </c>
      <c r="J1369" s="35">
        <f t="shared" si="66"/>
        <v>883120</v>
      </c>
      <c r="K1369" s="35">
        <v>167792.8</v>
      </c>
      <c r="L1369" s="35">
        <v>1050912.8</v>
      </c>
      <c r="M1369" s="1" t="s">
        <v>9455</v>
      </c>
      <c r="N1369" s="3">
        <v>46080</v>
      </c>
      <c r="O1369" s="1">
        <f t="shared" si="65"/>
        <v>2</v>
      </c>
      <c r="P1369" s="1" t="s">
        <v>66</v>
      </c>
      <c r="Q1369" s="1"/>
      <c r="R1369" s="1"/>
      <c r="S1369" s="1"/>
      <c r="T1369" s="1"/>
      <c r="U1369" s="3">
        <v>46084</v>
      </c>
      <c r="V1369" s="1" t="s">
        <v>39</v>
      </c>
      <c r="W1369" s="1"/>
      <c r="X1369" s="1" t="s">
        <v>1122</v>
      </c>
    </row>
    <row r="1370" spans="1:24" hidden="1">
      <c r="A1370" s="1" t="s">
        <v>26</v>
      </c>
      <c r="B1370" s="1" t="s">
        <v>2048</v>
      </c>
      <c r="C1370" s="52">
        <v>3282</v>
      </c>
      <c r="D1370" s="1" t="s">
        <v>28</v>
      </c>
      <c r="E1370" s="3">
        <v>46078</v>
      </c>
      <c r="F1370" s="12">
        <v>46078.724282407406</v>
      </c>
      <c r="G1370" s="12" t="str">
        <f t="shared" si="64"/>
        <v>FEBRERO</v>
      </c>
      <c r="H1370" s="1">
        <v>900563128</v>
      </c>
      <c r="I1370" s="1" t="s">
        <v>1199</v>
      </c>
      <c r="J1370" s="35">
        <f t="shared" si="66"/>
        <v>19374984</v>
      </c>
      <c r="K1370" s="35">
        <v>3681246.96</v>
      </c>
      <c r="L1370" s="35">
        <v>23056230.960000001</v>
      </c>
      <c r="M1370" s="1" t="s">
        <v>9455</v>
      </c>
      <c r="N1370" s="3">
        <v>46080</v>
      </c>
      <c r="O1370" s="1">
        <f t="shared" si="65"/>
        <v>2</v>
      </c>
      <c r="P1370" s="1" t="s">
        <v>66</v>
      </c>
      <c r="Q1370" s="1"/>
      <c r="R1370" s="1"/>
      <c r="S1370" s="1"/>
      <c r="T1370" s="1"/>
      <c r="U1370" s="3">
        <v>46086</v>
      </c>
      <c r="V1370" s="1" t="s">
        <v>39</v>
      </c>
      <c r="W1370" s="1"/>
      <c r="X1370" s="1" t="s">
        <v>1122</v>
      </c>
    </row>
    <row r="1371" spans="1:24" hidden="1">
      <c r="A1371" s="1" t="s">
        <v>26</v>
      </c>
      <c r="B1371" s="1" t="s">
        <v>2049</v>
      </c>
      <c r="C1371" s="52">
        <v>56303</v>
      </c>
      <c r="D1371" s="1" t="s">
        <v>122</v>
      </c>
      <c r="E1371" s="3">
        <v>46078</v>
      </c>
      <c r="F1371" s="12">
        <v>46078.713761574072</v>
      </c>
      <c r="G1371" s="12" t="str">
        <f t="shared" si="64"/>
        <v>FEBRERO</v>
      </c>
      <c r="H1371" s="1">
        <v>900650486</v>
      </c>
      <c r="I1371" s="1" t="s">
        <v>857</v>
      </c>
      <c r="J1371" s="35">
        <f t="shared" si="66"/>
        <v>890000</v>
      </c>
      <c r="K1371" s="35">
        <v>0</v>
      </c>
      <c r="L1371" s="35">
        <v>890000</v>
      </c>
      <c r="M1371" s="1" t="s">
        <v>65</v>
      </c>
      <c r="N1371" s="3">
        <v>46079</v>
      </c>
      <c r="O1371" s="1">
        <f t="shared" si="65"/>
        <v>1</v>
      </c>
      <c r="P1371" s="1" t="s">
        <v>66</v>
      </c>
      <c r="Q1371" s="1"/>
      <c r="R1371" s="1"/>
      <c r="S1371" s="1"/>
      <c r="T1371" s="1"/>
      <c r="U1371" s="3">
        <v>46083</v>
      </c>
      <c r="V1371" s="1" t="s">
        <v>39</v>
      </c>
      <c r="W1371" s="1"/>
      <c r="X1371" s="1" t="s">
        <v>1122</v>
      </c>
    </row>
    <row r="1372" spans="1:24" hidden="1">
      <c r="A1372" s="1" t="s">
        <v>26</v>
      </c>
      <c r="B1372" s="1" t="s">
        <v>2050</v>
      </c>
      <c r="C1372" s="52">
        <v>565473</v>
      </c>
      <c r="D1372" s="1" t="s">
        <v>159</v>
      </c>
      <c r="E1372" s="3">
        <v>46078</v>
      </c>
      <c r="F1372" s="12">
        <v>46078.478090277778</v>
      </c>
      <c r="G1372" s="12" t="str">
        <f t="shared" si="64"/>
        <v>FEBRERO</v>
      </c>
      <c r="H1372" s="1">
        <v>890800788</v>
      </c>
      <c r="I1372" s="1" t="s">
        <v>160</v>
      </c>
      <c r="J1372" s="35">
        <f t="shared" si="66"/>
        <v>635300</v>
      </c>
      <c r="K1372" s="35">
        <v>120707</v>
      </c>
      <c r="L1372" s="35">
        <v>756007</v>
      </c>
      <c r="M1372" s="1" t="s">
        <v>315</v>
      </c>
      <c r="N1372" s="3">
        <v>46082</v>
      </c>
      <c r="O1372" s="1">
        <f t="shared" si="65"/>
        <v>4</v>
      </c>
      <c r="P1372" s="1"/>
      <c r="Q1372" s="1"/>
      <c r="R1372" s="1"/>
      <c r="S1372" s="1"/>
      <c r="T1372" s="1"/>
      <c r="U1372" s="3"/>
      <c r="V1372" s="1"/>
      <c r="W1372" s="1"/>
      <c r="X1372" s="1"/>
    </row>
    <row r="1373" spans="1:24" hidden="1">
      <c r="A1373" s="1" t="s">
        <v>26</v>
      </c>
      <c r="B1373" s="1" t="s">
        <v>2051</v>
      </c>
      <c r="C1373" s="52">
        <v>1909</v>
      </c>
      <c r="D1373" s="1" t="s">
        <v>2052</v>
      </c>
      <c r="E1373" s="3">
        <v>46078</v>
      </c>
      <c r="F1373" s="12">
        <v>46078.697384259256</v>
      </c>
      <c r="G1373" s="12" t="str">
        <f t="shared" si="64"/>
        <v>FEBRERO</v>
      </c>
      <c r="H1373" s="1">
        <v>901560805</v>
      </c>
      <c r="I1373" s="1" t="s">
        <v>2053</v>
      </c>
      <c r="J1373" s="35">
        <f t="shared" si="66"/>
        <v>250000</v>
      </c>
      <c r="K1373" s="35">
        <v>47500</v>
      </c>
      <c r="L1373" s="35">
        <v>297500</v>
      </c>
      <c r="M1373" s="1" t="s">
        <v>264</v>
      </c>
      <c r="N1373" s="3">
        <v>46080</v>
      </c>
      <c r="O1373" s="1">
        <f t="shared" si="65"/>
        <v>2</v>
      </c>
      <c r="P1373" s="1" t="s">
        <v>66</v>
      </c>
      <c r="Q1373" s="1"/>
      <c r="R1373" s="1"/>
      <c r="S1373" s="1"/>
      <c r="T1373" s="1"/>
      <c r="U1373" s="3">
        <v>46084</v>
      </c>
      <c r="V1373" s="1" t="s">
        <v>39</v>
      </c>
      <c r="W1373" s="1"/>
      <c r="X1373" s="1" t="s">
        <v>1122</v>
      </c>
    </row>
    <row r="1374" spans="1:24" hidden="1">
      <c r="A1374" s="1" t="s">
        <v>26</v>
      </c>
      <c r="B1374" s="1" t="s">
        <v>2054</v>
      </c>
      <c r="C1374" s="52">
        <v>18958</v>
      </c>
      <c r="D1374" s="1" t="s">
        <v>566</v>
      </c>
      <c r="E1374" s="3">
        <v>46078</v>
      </c>
      <c r="F1374" s="12">
        <v>46078.694930555554</v>
      </c>
      <c r="G1374" s="12" t="str">
        <f t="shared" si="64"/>
        <v>FEBRERO</v>
      </c>
      <c r="H1374" s="1">
        <v>900237741</v>
      </c>
      <c r="I1374" s="1" t="s">
        <v>567</v>
      </c>
      <c r="J1374" s="35">
        <f t="shared" si="66"/>
        <v>147800</v>
      </c>
      <c r="K1374" s="35">
        <v>28082</v>
      </c>
      <c r="L1374" s="35">
        <v>175882</v>
      </c>
      <c r="M1374" s="1" t="s">
        <v>70</v>
      </c>
      <c r="N1374" s="3">
        <v>46083</v>
      </c>
      <c r="O1374" s="1">
        <f t="shared" si="65"/>
        <v>5</v>
      </c>
      <c r="P1374" s="1" t="s">
        <v>66</v>
      </c>
      <c r="Q1374" s="1"/>
      <c r="R1374" s="1"/>
      <c r="S1374" s="1"/>
      <c r="T1374" s="1"/>
      <c r="U1374" s="3">
        <v>46084</v>
      </c>
      <c r="V1374" s="1" t="s">
        <v>39</v>
      </c>
      <c r="W1374" s="1"/>
      <c r="X1374" s="1"/>
    </row>
    <row r="1375" spans="1:24" hidden="1">
      <c r="A1375" s="1" t="s">
        <v>26</v>
      </c>
      <c r="B1375" s="1" t="s">
        <v>2055</v>
      </c>
      <c r="C1375" s="52">
        <v>7096</v>
      </c>
      <c r="D1375" s="1" t="s">
        <v>678</v>
      </c>
      <c r="E1375" s="3">
        <v>46078</v>
      </c>
      <c r="F1375" s="12">
        <v>46078.648009259261</v>
      </c>
      <c r="G1375" s="12" t="str">
        <f t="shared" si="64"/>
        <v>FEBRERO</v>
      </c>
      <c r="H1375" s="1">
        <v>901174199</v>
      </c>
      <c r="I1375" s="1" t="s">
        <v>679</v>
      </c>
      <c r="J1375" s="35">
        <f t="shared" si="66"/>
        <v>3050271</v>
      </c>
      <c r="K1375" s="35">
        <v>579551.49</v>
      </c>
      <c r="L1375" s="35">
        <v>3629822.49</v>
      </c>
      <c r="M1375" s="1" t="s">
        <v>37</v>
      </c>
      <c r="N1375" s="3">
        <v>46080</v>
      </c>
      <c r="O1375" s="1">
        <f t="shared" si="65"/>
        <v>2</v>
      </c>
      <c r="P1375" s="1" t="s">
        <v>66</v>
      </c>
      <c r="Q1375" s="1"/>
      <c r="R1375" s="1"/>
      <c r="S1375" s="1"/>
      <c r="T1375" s="1"/>
      <c r="U1375" s="3">
        <v>46084</v>
      </c>
      <c r="V1375" s="1" t="s">
        <v>39</v>
      </c>
      <c r="W1375" s="1"/>
      <c r="X1375" s="1" t="s">
        <v>1122</v>
      </c>
    </row>
    <row r="1376" spans="1:24" hidden="1">
      <c r="A1376" s="1" t="s">
        <v>26</v>
      </c>
      <c r="B1376" s="1" t="s">
        <v>2056</v>
      </c>
      <c r="C1376" s="52">
        <v>31385</v>
      </c>
      <c r="D1376" s="1" t="s">
        <v>325</v>
      </c>
      <c r="E1376" s="3">
        <v>46078</v>
      </c>
      <c r="F1376" s="12">
        <v>46078.664988425924</v>
      </c>
      <c r="G1376" s="12" t="str">
        <f t="shared" si="64"/>
        <v>FEBRERO</v>
      </c>
      <c r="H1376" s="1">
        <v>800119647</v>
      </c>
      <c r="I1376" s="1" t="s">
        <v>326</v>
      </c>
      <c r="J1376" s="35">
        <f t="shared" si="66"/>
        <v>282429</v>
      </c>
      <c r="K1376" s="35">
        <v>0</v>
      </c>
      <c r="L1376" s="35">
        <v>282429</v>
      </c>
      <c r="M1376" s="1" t="s">
        <v>58</v>
      </c>
      <c r="N1376" s="3">
        <v>46083</v>
      </c>
      <c r="O1376" s="1">
        <f t="shared" si="65"/>
        <v>5</v>
      </c>
      <c r="P1376" s="1" t="s">
        <v>66</v>
      </c>
      <c r="Q1376" s="1"/>
      <c r="R1376" s="1"/>
      <c r="S1376" s="1"/>
      <c r="T1376" s="1"/>
      <c r="U1376" s="3">
        <v>46086</v>
      </c>
      <c r="V1376" s="1" t="s">
        <v>39</v>
      </c>
      <c r="W1376" s="1"/>
      <c r="X1376" s="1"/>
    </row>
    <row r="1377" spans="1:24" hidden="1">
      <c r="A1377" s="1" t="s">
        <v>26</v>
      </c>
      <c r="B1377" s="1" t="s">
        <v>2057</v>
      </c>
      <c r="C1377" s="52">
        <v>599</v>
      </c>
      <c r="D1377" s="1" t="s">
        <v>106</v>
      </c>
      <c r="E1377" s="3">
        <v>46078</v>
      </c>
      <c r="F1377" s="12">
        <v>46078.607488425929</v>
      </c>
      <c r="G1377" s="12" t="str">
        <f t="shared" si="64"/>
        <v>FEBRERO</v>
      </c>
      <c r="H1377" s="1">
        <v>901161036</v>
      </c>
      <c r="I1377" s="1" t="s">
        <v>107</v>
      </c>
      <c r="J1377" s="35">
        <f t="shared" si="66"/>
        <v>45397346</v>
      </c>
      <c r="K1377" s="35">
        <v>8625496</v>
      </c>
      <c r="L1377" s="35">
        <v>54022842</v>
      </c>
      <c r="M1377" s="1" t="s">
        <v>58</v>
      </c>
      <c r="N1377" s="3">
        <v>46080</v>
      </c>
      <c r="O1377" s="1">
        <f t="shared" si="65"/>
        <v>2</v>
      </c>
      <c r="P1377" s="1" t="s">
        <v>66</v>
      </c>
      <c r="Q1377" s="1"/>
      <c r="R1377" s="1"/>
      <c r="S1377" s="1"/>
      <c r="T1377" s="1"/>
      <c r="U1377" s="3">
        <v>46086</v>
      </c>
      <c r="V1377" s="1" t="s">
        <v>39</v>
      </c>
      <c r="W1377" s="1"/>
      <c r="X1377" s="1" t="s">
        <v>1122</v>
      </c>
    </row>
    <row r="1378" spans="1:24" hidden="1">
      <c r="A1378" s="1" t="s">
        <v>26</v>
      </c>
      <c r="B1378" s="1" t="s">
        <v>2058</v>
      </c>
      <c r="C1378" s="52">
        <v>600</v>
      </c>
      <c r="D1378" s="1" t="s">
        <v>106</v>
      </c>
      <c r="E1378" s="3">
        <v>46078</v>
      </c>
      <c r="F1378" s="12">
        <v>46078.622604166667</v>
      </c>
      <c r="G1378" s="12" t="str">
        <f t="shared" si="64"/>
        <v>FEBRERO</v>
      </c>
      <c r="H1378" s="1">
        <v>901161036</v>
      </c>
      <c r="I1378" s="1" t="s">
        <v>107</v>
      </c>
      <c r="J1378" s="35">
        <f t="shared" si="66"/>
        <v>12093216</v>
      </c>
      <c r="K1378" s="35">
        <v>2297711</v>
      </c>
      <c r="L1378" s="35">
        <v>14390927</v>
      </c>
      <c r="M1378" s="1" t="s">
        <v>58</v>
      </c>
      <c r="N1378" s="3">
        <v>46080</v>
      </c>
      <c r="O1378" s="1">
        <f t="shared" si="65"/>
        <v>2</v>
      </c>
      <c r="P1378" s="1" t="s">
        <v>66</v>
      </c>
      <c r="Q1378" s="1"/>
      <c r="R1378" s="1"/>
      <c r="S1378" s="1"/>
      <c r="T1378" s="1"/>
      <c r="U1378" s="3">
        <v>46086</v>
      </c>
      <c r="V1378" s="1" t="s">
        <v>39</v>
      </c>
      <c r="W1378" s="1"/>
      <c r="X1378" s="1" t="s">
        <v>1122</v>
      </c>
    </row>
    <row r="1379" spans="1:24" hidden="1">
      <c r="A1379" s="1" t="s">
        <v>26</v>
      </c>
      <c r="B1379" s="1" t="s">
        <v>2059</v>
      </c>
      <c r="C1379" s="52">
        <v>31712</v>
      </c>
      <c r="D1379" s="1" t="s">
        <v>618</v>
      </c>
      <c r="E1379" s="3">
        <v>46078</v>
      </c>
      <c r="F1379" s="12">
        <v>46078.59175925926</v>
      </c>
      <c r="G1379" s="12" t="str">
        <f t="shared" si="64"/>
        <v>FEBRERO</v>
      </c>
      <c r="H1379" s="1">
        <v>900322890</v>
      </c>
      <c r="I1379" s="1" t="s">
        <v>619</v>
      </c>
      <c r="J1379" s="35">
        <f t="shared" si="66"/>
        <v>95000</v>
      </c>
      <c r="K1379" s="35">
        <v>18050</v>
      </c>
      <c r="L1379" s="35">
        <v>113050</v>
      </c>
      <c r="M1379" s="1" t="s">
        <v>70</v>
      </c>
      <c r="N1379" s="3">
        <v>46083</v>
      </c>
      <c r="O1379" s="1">
        <f t="shared" si="65"/>
        <v>5</v>
      </c>
      <c r="P1379" s="1" t="s">
        <v>66</v>
      </c>
      <c r="Q1379" s="1"/>
      <c r="R1379" s="1"/>
      <c r="S1379" s="1"/>
      <c r="T1379" s="1"/>
      <c r="U1379" s="3">
        <v>46084</v>
      </c>
      <c r="V1379" s="1" t="s">
        <v>39</v>
      </c>
      <c r="W1379" s="1"/>
      <c r="X1379" s="1"/>
    </row>
    <row r="1380" spans="1:24" hidden="1">
      <c r="A1380" s="1" t="s">
        <v>26</v>
      </c>
      <c r="B1380" s="1" t="s">
        <v>2060</v>
      </c>
      <c r="C1380" s="52">
        <v>1466</v>
      </c>
      <c r="D1380" s="1" t="s">
        <v>28</v>
      </c>
      <c r="E1380" s="3">
        <v>46078</v>
      </c>
      <c r="F1380" s="12">
        <v>46078.532233796293</v>
      </c>
      <c r="G1380" s="12" t="str">
        <f t="shared" si="64"/>
        <v>FEBRERO</v>
      </c>
      <c r="H1380" s="1">
        <v>901950863</v>
      </c>
      <c r="I1380" s="1" t="s">
        <v>549</v>
      </c>
      <c r="J1380" s="35">
        <f t="shared" si="66"/>
        <v>450000</v>
      </c>
      <c r="K1380" s="35">
        <v>85500</v>
      </c>
      <c r="L1380" s="35">
        <v>535500</v>
      </c>
      <c r="M1380" s="1" t="s">
        <v>9455</v>
      </c>
      <c r="N1380" s="3">
        <v>46080</v>
      </c>
      <c r="O1380" s="1">
        <f t="shared" si="65"/>
        <v>2</v>
      </c>
      <c r="P1380" s="1" t="s">
        <v>66</v>
      </c>
      <c r="Q1380" s="1"/>
      <c r="R1380" s="1"/>
      <c r="S1380" s="1"/>
      <c r="T1380" s="1"/>
      <c r="U1380" s="3">
        <v>46084</v>
      </c>
      <c r="V1380" s="1" t="s">
        <v>39</v>
      </c>
      <c r="W1380" s="1"/>
      <c r="X1380" s="1" t="s">
        <v>1122</v>
      </c>
    </row>
    <row r="1381" spans="1:24" hidden="1">
      <c r="A1381" s="1" t="s">
        <v>26</v>
      </c>
      <c r="B1381" s="1" t="s">
        <v>2061</v>
      </c>
      <c r="C1381" s="52">
        <v>1465</v>
      </c>
      <c r="D1381" s="1" t="s">
        <v>28</v>
      </c>
      <c r="E1381" s="3">
        <v>46078</v>
      </c>
      <c r="F1381" s="12">
        <v>46078.512858796297</v>
      </c>
      <c r="G1381" s="12" t="str">
        <f t="shared" si="64"/>
        <v>FEBRERO</v>
      </c>
      <c r="H1381" s="1">
        <v>901950863</v>
      </c>
      <c r="I1381" s="1" t="s">
        <v>549</v>
      </c>
      <c r="J1381" s="35">
        <f t="shared" si="66"/>
        <v>1560000</v>
      </c>
      <c r="K1381" s="35">
        <v>296400</v>
      </c>
      <c r="L1381" s="35">
        <v>1856400</v>
      </c>
      <c r="M1381" s="1" t="s">
        <v>9455</v>
      </c>
      <c r="N1381" s="3">
        <v>46080</v>
      </c>
      <c r="O1381" s="1">
        <f t="shared" si="65"/>
        <v>2</v>
      </c>
      <c r="P1381" s="1" t="s">
        <v>66</v>
      </c>
      <c r="Q1381" s="1"/>
      <c r="R1381" s="1"/>
      <c r="S1381" s="1"/>
      <c r="T1381" s="1"/>
      <c r="U1381" s="3">
        <v>46084</v>
      </c>
      <c r="V1381" s="1" t="s">
        <v>39</v>
      </c>
      <c r="W1381" s="1"/>
      <c r="X1381" s="1" t="s">
        <v>1122</v>
      </c>
    </row>
    <row r="1382" spans="1:24" hidden="1">
      <c r="A1382" s="1" t="s">
        <v>26</v>
      </c>
      <c r="B1382" s="1" t="s">
        <v>2062</v>
      </c>
      <c r="C1382" s="52">
        <v>65033912</v>
      </c>
      <c r="D1382" s="1" t="s">
        <v>182</v>
      </c>
      <c r="E1382" s="3">
        <v>46078</v>
      </c>
      <c r="F1382" s="12">
        <v>46078.673159722224</v>
      </c>
      <c r="G1382" s="12" t="str">
        <f t="shared" si="64"/>
        <v>FEBRERO</v>
      </c>
      <c r="H1382" s="1">
        <v>800230447</v>
      </c>
      <c r="I1382" s="1" t="s">
        <v>183</v>
      </c>
      <c r="J1382" s="35">
        <f t="shared" si="66"/>
        <v>15711237.999999998</v>
      </c>
      <c r="K1382" s="35">
        <v>2985135.22</v>
      </c>
      <c r="L1382" s="35">
        <v>18696373.219999999</v>
      </c>
      <c r="M1382" s="1" t="s">
        <v>58</v>
      </c>
      <c r="N1382" s="3">
        <v>46080</v>
      </c>
      <c r="O1382" s="1">
        <f t="shared" si="65"/>
        <v>2</v>
      </c>
      <c r="P1382" s="1" t="s">
        <v>66</v>
      </c>
      <c r="Q1382" s="1"/>
      <c r="R1382" s="1"/>
      <c r="S1382" s="1"/>
      <c r="T1382" s="1"/>
      <c r="U1382" s="3">
        <v>46084</v>
      </c>
      <c r="V1382" s="1" t="s">
        <v>39</v>
      </c>
      <c r="W1382" s="1"/>
      <c r="X1382" s="1" t="s">
        <v>1122</v>
      </c>
    </row>
    <row r="1383" spans="1:24" hidden="1">
      <c r="A1383" s="1" t="s">
        <v>26</v>
      </c>
      <c r="B1383" s="1" t="s">
        <v>2063</v>
      </c>
      <c r="C1383" s="52">
        <v>65033818</v>
      </c>
      <c r="D1383" s="1" t="s">
        <v>182</v>
      </c>
      <c r="E1383" s="3">
        <v>46078</v>
      </c>
      <c r="F1383" s="12">
        <v>46078.481863425928</v>
      </c>
      <c r="G1383" s="12" t="str">
        <f t="shared" si="64"/>
        <v>FEBRERO</v>
      </c>
      <c r="H1383" s="1">
        <v>800230447</v>
      </c>
      <c r="I1383" s="1" t="s">
        <v>183</v>
      </c>
      <c r="J1383" s="35">
        <f t="shared" si="66"/>
        <v>10088410</v>
      </c>
      <c r="K1383" s="35">
        <v>1916797.9</v>
      </c>
      <c r="L1383" s="35">
        <v>12005207.9</v>
      </c>
      <c r="M1383" s="1" t="s">
        <v>58</v>
      </c>
      <c r="N1383" s="3">
        <v>46085</v>
      </c>
      <c r="O1383" s="1">
        <f t="shared" si="65"/>
        <v>7</v>
      </c>
      <c r="P1383" s="1" t="s">
        <v>66</v>
      </c>
      <c r="Q1383" s="1"/>
      <c r="R1383" s="1"/>
      <c r="S1383" s="1"/>
      <c r="T1383" s="1"/>
      <c r="U1383" s="3">
        <v>46086</v>
      </c>
      <c r="V1383" s="1" t="s">
        <v>39</v>
      </c>
      <c r="W1383" s="1"/>
      <c r="X1383" s="1"/>
    </row>
    <row r="1384" spans="1:24" hidden="1">
      <c r="A1384" s="1" t="s">
        <v>26</v>
      </c>
      <c r="B1384" s="1" t="s">
        <v>2064</v>
      </c>
      <c r="C1384" s="52">
        <v>2945</v>
      </c>
      <c r="D1384" s="1" t="s">
        <v>28</v>
      </c>
      <c r="E1384" s="3">
        <v>46078</v>
      </c>
      <c r="F1384" s="12">
        <v>46078.434513888889</v>
      </c>
      <c r="G1384" s="12" t="str">
        <f t="shared" si="64"/>
        <v>FEBRERO</v>
      </c>
      <c r="H1384" s="1">
        <v>900144364</v>
      </c>
      <c r="I1384" s="1" t="s">
        <v>72</v>
      </c>
      <c r="J1384" s="35">
        <f t="shared" si="66"/>
        <v>3570000</v>
      </c>
      <c r="K1384" s="35">
        <v>678300</v>
      </c>
      <c r="L1384" s="35">
        <v>4248300</v>
      </c>
      <c r="M1384" s="1" t="s">
        <v>70</v>
      </c>
      <c r="N1384" s="3">
        <v>46083</v>
      </c>
      <c r="O1384" s="1">
        <f t="shared" si="65"/>
        <v>5</v>
      </c>
      <c r="P1384" s="1" t="s">
        <v>66</v>
      </c>
      <c r="Q1384" s="1"/>
      <c r="R1384" s="1"/>
      <c r="S1384" s="1"/>
      <c r="T1384" s="1"/>
      <c r="U1384" s="3">
        <v>46084</v>
      </c>
      <c r="V1384" s="1" t="s">
        <v>39</v>
      </c>
      <c r="W1384" s="1"/>
      <c r="X1384" s="1"/>
    </row>
    <row r="1385" spans="1:24" hidden="1">
      <c r="A1385" s="1" t="s">
        <v>26</v>
      </c>
      <c r="B1385" s="1" t="s">
        <v>2065</v>
      </c>
      <c r="C1385" s="52">
        <v>650004</v>
      </c>
      <c r="D1385" s="1" t="s">
        <v>868</v>
      </c>
      <c r="E1385" s="3">
        <v>46078</v>
      </c>
      <c r="F1385" s="12">
        <v>46078.395891203705</v>
      </c>
      <c r="G1385" s="12" t="str">
        <f t="shared" si="64"/>
        <v>FEBRERO</v>
      </c>
      <c r="H1385" s="1">
        <v>811009788</v>
      </c>
      <c r="I1385" s="1" t="s">
        <v>869</v>
      </c>
      <c r="J1385" s="35">
        <f t="shared" si="66"/>
        <v>85043</v>
      </c>
      <c r="K1385" s="35">
        <v>0</v>
      </c>
      <c r="L1385" s="35">
        <v>85043</v>
      </c>
      <c r="M1385" s="1" t="s">
        <v>70</v>
      </c>
      <c r="N1385" s="3">
        <v>46079</v>
      </c>
      <c r="O1385" s="1">
        <f t="shared" si="65"/>
        <v>1</v>
      </c>
      <c r="P1385" s="1" t="s">
        <v>66</v>
      </c>
      <c r="Q1385" s="1"/>
      <c r="R1385" s="1"/>
      <c r="S1385" s="1"/>
      <c r="T1385" s="1"/>
      <c r="U1385" s="3">
        <v>46083</v>
      </c>
      <c r="V1385" s="1" t="s">
        <v>39</v>
      </c>
      <c r="W1385" s="1"/>
      <c r="X1385" s="1" t="s">
        <v>1122</v>
      </c>
    </row>
    <row r="1386" spans="1:24" hidden="1">
      <c r="A1386" s="1" t="s">
        <v>26</v>
      </c>
      <c r="B1386" s="1" t="s">
        <v>2066</v>
      </c>
      <c r="C1386" s="52">
        <v>22001</v>
      </c>
      <c r="D1386" s="1" t="s">
        <v>28</v>
      </c>
      <c r="E1386" s="3">
        <v>46078</v>
      </c>
      <c r="F1386" s="12">
        <v>46078.429976851854</v>
      </c>
      <c r="G1386" s="12" t="str">
        <f t="shared" si="64"/>
        <v>FEBRERO</v>
      </c>
      <c r="H1386" s="1">
        <v>900083323</v>
      </c>
      <c r="I1386" s="1" t="s">
        <v>1103</v>
      </c>
      <c r="J1386" s="35">
        <f t="shared" si="66"/>
        <v>2200000</v>
      </c>
      <c r="K1386" s="35">
        <v>418000</v>
      </c>
      <c r="L1386" s="35">
        <v>2618000</v>
      </c>
      <c r="M1386" s="1" t="s">
        <v>37</v>
      </c>
      <c r="N1386" s="3">
        <v>46080</v>
      </c>
      <c r="O1386" s="1">
        <f t="shared" si="65"/>
        <v>2</v>
      </c>
      <c r="P1386" s="1" t="s">
        <v>66</v>
      </c>
      <c r="Q1386" s="1"/>
      <c r="R1386" s="1"/>
      <c r="S1386" s="1"/>
      <c r="T1386" s="1"/>
      <c r="U1386" s="3">
        <v>46084</v>
      </c>
      <c r="V1386" s="1" t="s">
        <v>39</v>
      </c>
      <c r="W1386" s="1"/>
      <c r="X1386" s="1" t="s">
        <v>1122</v>
      </c>
    </row>
    <row r="1387" spans="1:24" hidden="1">
      <c r="A1387" s="1" t="s">
        <v>26</v>
      </c>
      <c r="B1387" s="1" t="s">
        <v>2067</v>
      </c>
      <c r="C1387" s="52">
        <v>169329</v>
      </c>
      <c r="D1387" s="1" t="s">
        <v>1083</v>
      </c>
      <c r="E1387" s="3">
        <v>46078</v>
      </c>
      <c r="F1387" s="12">
        <v>46078.907210648147</v>
      </c>
      <c r="G1387" s="12" t="str">
        <f t="shared" si="64"/>
        <v>FEBRERO</v>
      </c>
      <c r="H1387" s="1">
        <v>860000018</v>
      </c>
      <c r="I1387" s="1" t="s">
        <v>1084</v>
      </c>
      <c r="J1387" s="35">
        <f t="shared" si="66"/>
        <v>533015.96</v>
      </c>
      <c r="K1387" s="35">
        <v>90595.04</v>
      </c>
      <c r="L1387" s="35">
        <v>623611</v>
      </c>
      <c r="M1387" s="1" t="s">
        <v>70</v>
      </c>
      <c r="N1387" s="3">
        <v>46079</v>
      </c>
      <c r="O1387" s="1">
        <f t="shared" si="65"/>
        <v>1</v>
      </c>
      <c r="P1387" s="1" t="s">
        <v>66</v>
      </c>
      <c r="Q1387" s="1"/>
      <c r="R1387" s="1"/>
      <c r="S1387" s="1"/>
      <c r="T1387" s="1"/>
      <c r="U1387" s="3">
        <v>46086</v>
      </c>
      <c r="V1387" s="1" t="s">
        <v>39</v>
      </c>
      <c r="W1387" s="1"/>
      <c r="X1387" s="1" t="s">
        <v>1122</v>
      </c>
    </row>
    <row r="1388" spans="1:24" hidden="1">
      <c r="A1388" s="1" t="s">
        <v>26</v>
      </c>
      <c r="B1388" s="1" t="s">
        <v>2068</v>
      </c>
      <c r="C1388" s="53">
        <v>4847</v>
      </c>
      <c r="D1388" s="1" t="s">
        <v>1899</v>
      </c>
      <c r="E1388" s="3">
        <v>46078</v>
      </c>
      <c r="F1388" s="12">
        <v>46078.850439814814</v>
      </c>
      <c r="G1388" s="12" t="str">
        <f t="shared" si="64"/>
        <v>FEBRERO</v>
      </c>
      <c r="H1388" s="1">
        <v>901560228</v>
      </c>
      <c r="I1388" s="1" t="s">
        <v>1900</v>
      </c>
      <c r="J1388" s="35">
        <f t="shared" si="66"/>
        <v>42000</v>
      </c>
      <c r="K1388" s="35">
        <v>0</v>
      </c>
      <c r="L1388" s="35">
        <v>42000</v>
      </c>
      <c r="M1388" s="1" t="s">
        <v>54</v>
      </c>
      <c r="N1388" s="3"/>
      <c r="O1388" s="1">
        <f t="shared" si="65"/>
        <v>0</v>
      </c>
      <c r="P1388" s="1"/>
      <c r="Q1388" s="1"/>
      <c r="R1388" s="1"/>
      <c r="S1388" s="1"/>
      <c r="T1388" s="1"/>
      <c r="U1388" s="3"/>
      <c r="V1388" s="1"/>
      <c r="W1388" s="1"/>
      <c r="X1388" s="1"/>
    </row>
    <row r="1389" spans="1:24" hidden="1">
      <c r="A1389" s="1" t="s">
        <v>82</v>
      </c>
      <c r="B1389" s="1" t="s">
        <v>2069</v>
      </c>
      <c r="C1389" s="52">
        <v>2459</v>
      </c>
      <c r="D1389" s="1" t="s">
        <v>131</v>
      </c>
      <c r="E1389" s="3">
        <v>46078</v>
      </c>
      <c r="F1389" s="12">
        <v>46078.713645833333</v>
      </c>
      <c r="G1389" s="12" t="str">
        <f t="shared" si="64"/>
        <v>FEBRERO</v>
      </c>
      <c r="H1389" s="1">
        <v>900650486</v>
      </c>
      <c r="I1389" s="1" t="s">
        <v>857</v>
      </c>
      <c r="J1389" s="35">
        <f t="shared" si="66"/>
        <v>1279968.07</v>
      </c>
      <c r="K1389" s="35">
        <v>31.93</v>
      </c>
      <c r="L1389" s="35">
        <v>1280000</v>
      </c>
      <c r="M1389" s="1" t="s">
        <v>65</v>
      </c>
      <c r="N1389" s="3">
        <v>46079</v>
      </c>
      <c r="O1389" s="1">
        <f t="shared" si="65"/>
        <v>1</v>
      </c>
      <c r="P1389" s="1" t="s">
        <v>66</v>
      </c>
      <c r="Q1389" s="1"/>
      <c r="R1389" s="1"/>
      <c r="S1389" s="1"/>
      <c r="T1389" s="1"/>
      <c r="U1389" s="3"/>
      <c r="V1389" s="1"/>
      <c r="W1389" s="1"/>
      <c r="X1389" s="1" t="s">
        <v>1122</v>
      </c>
    </row>
    <row r="1390" spans="1:24" hidden="1">
      <c r="A1390" s="1" t="s">
        <v>82</v>
      </c>
      <c r="B1390" s="1" t="s">
        <v>2070</v>
      </c>
      <c r="C1390" s="52">
        <v>2458</v>
      </c>
      <c r="D1390" s="1" t="s">
        <v>131</v>
      </c>
      <c r="E1390" s="3">
        <v>46078</v>
      </c>
      <c r="F1390" s="12">
        <v>46078.713518518518</v>
      </c>
      <c r="G1390" s="12" t="str">
        <f t="shared" si="64"/>
        <v>FEBRERO</v>
      </c>
      <c r="H1390" s="1">
        <v>900650486</v>
      </c>
      <c r="I1390" s="1" t="s">
        <v>857</v>
      </c>
      <c r="J1390" s="35">
        <f t="shared" si="66"/>
        <v>889984.03</v>
      </c>
      <c r="K1390" s="35">
        <v>15.97</v>
      </c>
      <c r="L1390" s="35">
        <v>890000</v>
      </c>
      <c r="M1390" s="1" t="s">
        <v>65</v>
      </c>
      <c r="N1390" s="3">
        <v>46079</v>
      </c>
      <c r="O1390" s="1">
        <f t="shared" si="65"/>
        <v>1</v>
      </c>
      <c r="P1390" s="1" t="s">
        <v>66</v>
      </c>
      <c r="Q1390" s="1"/>
      <c r="R1390" s="1"/>
      <c r="S1390" s="1"/>
      <c r="T1390" s="1"/>
      <c r="U1390" s="3"/>
      <c r="V1390" s="1"/>
      <c r="W1390" s="1"/>
      <c r="X1390" s="1" t="s">
        <v>1122</v>
      </c>
    </row>
    <row r="1391" spans="1:24" hidden="1">
      <c r="A1391" s="1" t="s">
        <v>26</v>
      </c>
      <c r="B1391" s="1" t="s">
        <v>2071</v>
      </c>
      <c r="C1391" s="52">
        <v>21360</v>
      </c>
      <c r="D1391" s="1" t="s">
        <v>2072</v>
      </c>
      <c r="E1391" s="3">
        <v>46078</v>
      </c>
      <c r="F1391" s="12">
        <v>46078.659942129627</v>
      </c>
      <c r="G1391" s="12" t="str">
        <f t="shared" si="64"/>
        <v>FEBRERO</v>
      </c>
      <c r="H1391" s="1">
        <v>901564702</v>
      </c>
      <c r="I1391" s="1" t="s">
        <v>2073</v>
      </c>
      <c r="J1391" s="35">
        <f t="shared" si="66"/>
        <v>86000</v>
      </c>
      <c r="K1391" s="35">
        <v>0</v>
      </c>
      <c r="L1391" s="35">
        <v>86000</v>
      </c>
      <c r="M1391" s="1" t="s">
        <v>62</v>
      </c>
      <c r="N1391" s="3">
        <v>46079</v>
      </c>
      <c r="O1391" s="1">
        <f t="shared" si="65"/>
        <v>1</v>
      </c>
      <c r="P1391" s="1" t="s">
        <v>66</v>
      </c>
      <c r="Q1391" s="1"/>
      <c r="R1391" s="1"/>
      <c r="S1391" s="1"/>
      <c r="T1391" s="1"/>
      <c r="U1391" s="3"/>
      <c r="V1391" s="1"/>
      <c r="W1391" s="1"/>
      <c r="X1391" s="1" t="s">
        <v>1122</v>
      </c>
    </row>
    <row r="1392" spans="1:24" hidden="1">
      <c r="A1392" s="1" t="s">
        <v>26</v>
      </c>
      <c r="B1392" s="1" t="s">
        <v>2074</v>
      </c>
      <c r="C1392" s="52">
        <v>21359</v>
      </c>
      <c r="D1392" s="1" t="s">
        <v>2072</v>
      </c>
      <c r="E1392" s="3">
        <v>46078</v>
      </c>
      <c r="F1392" s="12">
        <v>46078.65892361111</v>
      </c>
      <c r="G1392" s="12" t="str">
        <f t="shared" si="64"/>
        <v>FEBRERO</v>
      </c>
      <c r="H1392" s="1">
        <v>901564702</v>
      </c>
      <c r="I1392" s="1" t="s">
        <v>2073</v>
      </c>
      <c r="J1392" s="35">
        <f t="shared" si="66"/>
        <v>86000</v>
      </c>
      <c r="K1392" s="35">
        <v>0</v>
      </c>
      <c r="L1392" s="35">
        <v>86000</v>
      </c>
      <c r="M1392" s="1" t="s">
        <v>62</v>
      </c>
      <c r="N1392" s="3">
        <v>46079</v>
      </c>
      <c r="O1392" s="1">
        <f t="shared" si="65"/>
        <v>1</v>
      </c>
      <c r="P1392" s="1" t="s">
        <v>66</v>
      </c>
      <c r="Q1392" s="1"/>
      <c r="R1392" s="1"/>
      <c r="S1392" s="1"/>
      <c r="T1392" s="1"/>
      <c r="U1392" s="3"/>
      <c r="V1392" s="1"/>
      <c r="W1392" s="1"/>
      <c r="X1392" s="1" t="s">
        <v>1122</v>
      </c>
    </row>
    <row r="1393" spans="1:24" hidden="1">
      <c r="A1393" s="1" t="s">
        <v>26</v>
      </c>
      <c r="B1393" s="1" t="s">
        <v>2075</v>
      </c>
      <c r="C1393" s="52">
        <v>472</v>
      </c>
      <c r="D1393" s="1" t="s">
        <v>28</v>
      </c>
      <c r="E1393" s="3">
        <v>46078</v>
      </c>
      <c r="F1393" s="12">
        <v>46078.656273148146</v>
      </c>
      <c r="G1393" s="12" t="str">
        <f t="shared" si="64"/>
        <v>FEBRERO</v>
      </c>
      <c r="H1393" s="1">
        <v>900566277</v>
      </c>
      <c r="I1393" s="1" t="s">
        <v>2076</v>
      </c>
      <c r="J1393" s="35">
        <f t="shared" si="66"/>
        <v>9900000</v>
      </c>
      <c r="K1393" s="35">
        <v>1881000</v>
      </c>
      <c r="L1393" s="35">
        <v>11781000</v>
      </c>
      <c r="M1393" s="1" t="s">
        <v>110</v>
      </c>
      <c r="N1393" s="3">
        <v>46082</v>
      </c>
      <c r="O1393" s="1">
        <f t="shared" si="65"/>
        <v>4</v>
      </c>
      <c r="P1393" s="1" t="s">
        <v>66</v>
      </c>
      <c r="Q1393" s="1"/>
      <c r="R1393" s="1"/>
      <c r="S1393" s="1"/>
      <c r="T1393" s="1"/>
      <c r="U1393" s="3"/>
      <c r="V1393" s="1"/>
      <c r="W1393" s="1"/>
      <c r="X1393" s="1"/>
    </row>
    <row r="1394" spans="1:24" hidden="1">
      <c r="A1394" s="1" t="s">
        <v>26</v>
      </c>
      <c r="B1394" s="1" t="s">
        <v>2077</v>
      </c>
      <c r="C1394" s="53">
        <v>6151</v>
      </c>
      <c r="D1394" s="1" t="s">
        <v>2078</v>
      </c>
      <c r="E1394" s="3">
        <v>46078</v>
      </c>
      <c r="F1394" s="12">
        <v>46078.637106481481</v>
      </c>
      <c r="G1394" s="12" t="str">
        <f t="shared" si="64"/>
        <v>FEBRERO</v>
      </c>
      <c r="H1394" s="1">
        <v>901710125</v>
      </c>
      <c r="I1394" s="1" t="s">
        <v>2079</v>
      </c>
      <c r="J1394" s="35">
        <f t="shared" si="66"/>
        <v>9000</v>
      </c>
      <c r="K1394" s="35">
        <v>0</v>
      </c>
      <c r="L1394" s="35">
        <v>9000</v>
      </c>
      <c r="M1394" s="1" t="s">
        <v>54</v>
      </c>
      <c r="N1394" s="3"/>
      <c r="O1394" s="1">
        <f t="shared" si="65"/>
        <v>0</v>
      </c>
      <c r="P1394" s="1"/>
      <c r="Q1394" s="1"/>
      <c r="R1394" s="1"/>
      <c r="S1394" s="1"/>
      <c r="T1394" s="1"/>
      <c r="U1394" s="3"/>
      <c r="V1394" s="1"/>
      <c r="W1394" s="1"/>
      <c r="X1394" s="1"/>
    </row>
    <row r="1395" spans="1:24" hidden="1">
      <c r="A1395" s="1" t="s">
        <v>26</v>
      </c>
      <c r="B1395" s="1" t="s">
        <v>2080</v>
      </c>
      <c r="C1395" s="53">
        <v>15122758</v>
      </c>
      <c r="D1395" s="1" t="s">
        <v>2081</v>
      </c>
      <c r="E1395" s="3">
        <v>46078</v>
      </c>
      <c r="F1395" s="12">
        <v>46078.634780092594</v>
      </c>
      <c r="G1395" s="12" t="str">
        <f t="shared" si="64"/>
        <v>FEBRERO</v>
      </c>
      <c r="H1395" s="1">
        <v>891408584</v>
      </c>
      <c r="I1395" s="1" t="s">
        <v>693</v>
      </c>
      <c r="J1395" s="35">
        <f t="shared" si="66"/>
        <v>40500</v>
      </c>
      <c r="K1395" s="35">
        <v>0</v>
      </c>
      <c r="L1395" s="35">
        <v>40500</v>
      </c>
      <c r="M1395" s="1" t="s">
        <v>54</v>
      </c>
      <c r="N1395" s="3"/>
      <c r="O1395" s="1">
        <f t="shared" si="65"/>
        <v>0</v>
      </c>
      <c r="P1395" s="1"/>
      <c r="Q1395" s="1"/>
      <c r="R1395" s="1"/>
      <c r="S1395" s="1"/>
      <c r="T1395" s="1"/>
      <c r="U1395" s="3"/>
      <c r="V1395" s="1"/>
      <c r="W1395" s="1"/>
      <c r="X1395" s="1"/>
    </row>
    <row r="1396" spans="1:24" hidden="1">
      <c r="A1396" s="1" t="s">
        <v>26</v>
      </c>
      <c r="B1396" s="1" t="s">
        <v>2082</v>
      </c>
      <c r="C1396" s="54">
        <v>1144</v>
      </c>
      <c r="D1396" s="1" t="s">
        <v>28</v>
      </c>
      <c r="E1396" s="3">
        <v>46078</v>
      </c>
      <c r="F1396" s="12">
        <v>46078.618738425925</v>
      </c>
      <c r="G1396" s="12" t="str">
        <f t="shared" si="64"/>
        <v>FEBRERO</v>
      </c>
      <c r="H1396" s="1">
        <v>79724201</v>
      </c>
      <c r="I1396" s="1" t="s">
        <v>2083</v>
      </c>
      <c r="J1396" s="35">
        <f t="shared" si="66"/>
        <v>2660000</v>
      </c>
      <c r="K1396" s="35">
        <v>0</v>
      </c>
      <c r="L1396" s="35">
        <v>2660000</v>
      </c>
      <c r="M1396" s="1" t="s">
        <v>128</v>
      </c>
      <c r="N1396" s="3">
        <v>46085</v>
      </c>
      <c r="O1396" s="1">
        <f t="shared" si="65"/>
        <v>7</v>
      </c>
      <c r="P1396" s="1" t="s">
        <v>1330</v>
      </c>
      <c r="Q1396" s="1"/>
      <c r="R1396" s="1"/>
      <c r="S1396" s="1"/>
      <c r="T1396" s="1"/>
      <c r="U1396" s="3">
        <v>46086</v>
      </c>
      <c r="V1396" s="1" t="s">
        <v>39</v>
      </c>
      <c r="W1396" s="1"/>
      <c r="X1396" s="1"/>
    </row>
    <row r="1397" spans="1:24" hidden="1">
      <c r="A1397" s="1" t="s">
        <v>26</v>
      </c>
      <c r="B1397" s="1" t="s">
        <v>2084</v>
      </c>
      <c r="C1397" s="53">
        <v>162766</v>
      </c>
      <c r="D1397" s="1" t="s">
        <v>508</v>
      </c>
      <c r="E1397" s="3">
        <v>46078</v>
      </c>
      <c r="F1397" s="12">
        <v>46078.596446759257</v>
      </c>
      <c r="G1397" s="12" t="str">
        <f t="shared" si="64"/>
        <v>FEBRERO</v>
      </c>
      <c r="H1397" s="1">
        <v>900407432</v>
      </c>
      <c r="I1397" s="1" t="s">
        <v>509</v>
      </c>
      <c r="J1397" s="35">
        <f t="shared" si="66"/>
        <v>166100</v>
      </c>
      <c r="K1397" s="35">
        <v>0</v>
      </c>
      <c r="L1397" s="35">
        <v>166100</v>
      </c>
      <c r="M1397" s="1" t="s">
        <v>54</v>
      </c>
      <c r="N1397" s="3"/>
      <c r="O1397" s="1">
        <f t="shared" si="65"/>
        <v>0</v>
      </c>
      <c r="P1397" s="1"/>
      <c r="Q1397" s="1"/>
      <c r="R1397" s="1"/>
      <c r="S1397" s="1"/>
      <c r="T1397" s="1"/>
      <c r="U1397" s="3">
        <v>46085</v>
      </c>
      <c r="V1397" s="1" t="s">
        <v>39</v>
      </c>
      <c r="W1397" s="1"/>
      <c r="X1397" s="1"/>
    </row>
    <row r="1398" spans="1:24" hidden="1">
      <c r="A1398" s="1" t="s">
        <v>82</v>
      </c>
      <c r="B1398" s="1" t="s">
        <v>2085</v>
      </c>
      <c r="C1398" s="52">
        <v>16635</v>
      </c>
      <c r="D1398" s="1" t="s">
        <v>373</v>
      </c>
      <c r="E1398" s="3">
        <v>46078</v>
      </c>
      <c r="F1398" s="12">
        <v>46078.466840277775</v>
      </c>
      <c r="G1398" s="12" t="str">
        <f t="shared" si="64"/>
        <v>FEBRERO</v>
      </c>
      <c r="H1398" s="1">
        <v>800106404</v>
      </c>
      <c r="I1398" s="1" t="s">
        <v>369</v>
      </c>
      <c r="J1398" s="35">
        <f t="shared" si="66"/>
        <v>119249</v>
      </c>
      <c r="K1398" s="35">
        <v>2266</v>
      </c>
      <c r="L1398" s="35">
        <v>121515</v>
      </c>
      <c r="M1398" s="1" t="s">
        <v>128</v>
      </c>
      <c r="N1398" s="3">
        <v>46085</v>
      </c>
      <c r="O1398" s="1">
        <f t="shared" si="65"/>
        <v>7</v>
      </c>
      <c r="P1398" s="1" t="s">
        <v>1330</v>
      </c>
      <c r="Q1398" s="1"/>
      <c r="R1398" s="1"/>
      <c r="S1398" s="1"/>
      <c r="T1398" s="1"/>
      <c r="U1398" s="3">
        <v>46086</v>
      </c>
      <c r="V1398" s="1" t="s">
        <v>39</v>
      </c>
      <c r="W1398" s="1"/>
      <c r="X1398" s="1"/>
    </row>
    <row r="1399" spans="1:24" hidden="1">
      <c r="A1399" s="1" t="s">
        <v>82</v>
      </c>
      <c r="B1399" s="1" t="s">
        <v>2086</v>
      </c>
      <c r="C1399" s="52">
        <v>16636</v>
      </c>
      <c r="D1399" s="1" t="s">
        <v>373</v>
      </c>
      <c r="E1399" s="3">
        <v>46078</v>
      </c>
      <c r="F1399" s="12">
        <v>46078.466828703706</v>
      </c>
      <c r="G1399" s="12" t="str">
        <f t="shared" si="64"/>
        <v>FEBRERO</v>
      </c>
      <c r="H1399" s="1">
        <v>800106404</v>
      </c>
      <c r="I1399" s="1" t="s">
        <v>369</v>
      </c>
      <c r="J1399" s="35">
        <f t="shared" si="66"/>
        <v>375678</v>
      </c>
      <c r="K1399" s="35">
        <v>7138</v>
      </c>
      <c r="L1399" s="35">
        <v>382816</v>
      </c>
      <c r="M1399" s="1" t="s">
        <v>128</v>
      </c>
      <c r="N1399" s="3">
        <v>46085</v>
      </c>
      <c r="O1399" s="1">
        <f t="shared" si="65"/>
        <v>7</v>
      </c>
      <c r="P1399" s="1" t="s">
        <v>1330</v>
      </c>
      <c r="Q1399" s="1"/>
      <c r="R1399" s="1"/>
      <c r="S1399" s="1"/>
      <c r="T1399" s="1"/>
      <c r="U1399" s="3">
        <v>46086</v>
      </c>
      <c r="V1399" s="1" t="s">
        <v>39</v>
      </c>
      <c r="W1399" s="1"/>
      <c r="X1399" s="1"/>
    </row>
    <row r="1400" spans="1:24" hidden="1">
      <c r="A1400" s="1" t="s">
        <v>26</v>
      </c>
      <c r="B1400" s="1" t="s">
        <v>2087</v>
      </c>
      <c r="C1400" s="52">
        <v>1750726</v>
      </c>
      <c r="D1400" s="1" t="s">
        <v>2088</v>
      </c>
      <c r="E1400" s="3">
        <v>46078</v>
      </c>
      <c r="F1400" s="12">
        <v>46078.349270833336</v>
      </c>
      <c r="G1400" s="12" t="str">
        <f t="shared" si="64"/>
        <v>FEBRERO</v>
      </c>
      <c r="H1400" s="1">
        <v>890942310</v>
      </c>
      <c r="I1400" s="1" t="s">
        <v>2089</v>
      </c>
      <c r="J1400" s="35">
        <f t="shared" si="66"/>
        <v>1042310.2</v>
      </c>
      <c r="K1400" s="35">
        <v>198038.94</v>
      </c>
      <c r="L1400" s="35">
        <v>1240349.1399999999</v>
      </c>
      <c r="M1400" s="1" t="s">
        <v>37</v>
      </c>
      <c r="N1400" s="3">
        <v>46080</v>
      </c>
      <c r="O1400" s="1">
        <f t="shared" si="65"/>
        <v>2</v>
      </c>
      <c r="P1400" s="1" t="s">
        <v>66</v>
      </c>
      <c r="Q1400" s="1"/>
      <c r="R1400" s="1"/>
      <c r="S1400" s="1"/>
      <c r="T1400" s="1"/>
      <c r="U1400" s="3">
        <v>46084</v>
      </c>
      <c r="V1400" s="1" t="s">
        <v>39</v>
      </c>
      <c r="W1400" s="1"/>
      <c r="X1400" s="1" t="s">
        <v>1122</v>
      </c>
    </row>
    <row r="1401" spans="1:24" hidden="1">
      <c r="A1401" s="1" t="s">
        <v>26</v>
      </c>
      <c r="B1401" s="1" t="s">
        <v>2090</v>
      </c>
      <c r="C1401" s="52">
        <v>75797439</v>
      </c>
      <c r="D1401" s="1" t="s">
        <v>255</v>
      </c>
      <c r="E1401" s="3">
        <v>46078</v>
      </c>
      <c r="F1401" s="12">
        <v>46078.198495370372</v>
      </c>
      <c r="G1401" s="12" t="str">
        <f t="shared" si="64"/>
        <v>FEBRERO</v>
      </c>
      <c r="H1401" s="1">
        <v>900843898</v>
      </c>
      <c r="I1401" s="1" t="s">
        <v>256</v>
      </c>
      <c r="J1401" s="35">
        <f t="shared" si="66"/>
        <v>20937.82</v>
      </c>
      <c r="K1401" s="35">
        <v>3978.18</v>
      </c>
      <c r="L1401" s="35">
        <v>24916</v>
      </c>
      <c r="M1401" s="1" t="s">
        <v>54</v>
      </c>
      <c r="N1401" s="3"/>
      <c r="O1401" s="1">
        <f t="shared" si="65"/>
        <v>0</v>
      </c>
      <c r="P1401" s="1"/>
      <c r="Q1401" s="1"/>
      <c r="R1401" s="1"/>
      <c r="S1401" s="1"/>
      <c r="T1401" s="1"/>
      <c r="U1401" s="3">
        <v>46119</v>
      </c>
      <c r="V1401" s="1" t="s">
        <v>39</v>
      </c>
      <c r="W1401" s="1"/>
      <c r="X1401" s="1"/>
    </row>
    <row r="1402" spans="1:24" hidden="1">
      <c r="A1402" s="1" t="s">
        <v>26</v>
      </c>
      <c r="B1402" s="1" t="s">
        <v>2091</v>
      </c>
      <c r="C1402" s="52">
        <v>210380</v>
      </c>
      <c r="D1402" s="1" t="s">
        <v>671</v>
      </c>
      <c r="E1402" s="3">
        <v>46078</v>
      </c>
      <c r="F1402" s="12">
        <v>46078.192627314813</v>
      </c>
      <c r="G1402" s="12" t="str">
        <f t="shared" si="64"/>
        <v>FEBRERO</v>
      </c>
      <c r="H1402" s="1">
        <v>860001697</v>
      </c>
      <c r="I1402" s="1" t="s">
        <v>669</v>
      </c>
      <c r="J1402" s="35">
        <f t="shared" si="66"/>
        <v>520650</v>
      </c>
      <c r="K1402" s="35">
        <v>0</v>
      </c>
      <c r="L1402" s="35">
        <v>520650</v>
      </c>
      <c r="M1402" s="1" t="s">
        <v>70</v>
      </c>
      <c r="N1402" s="3">
        <v>46079</v>
      </c>
      <c r="O1402" s="1">
        <f t="shared" si="65"/>
        <v>1</v>
      </c>
      <c r="P1402" s="1" t="s">
        <v>66</v>
      </c>
      <c r="Q1402" s="1"/>
      <c r="R1402" s="1"/>
      <c r="S1402" s="1"/>
      <c r="T1402" s="1"/>
      <c r="U1402" s="3">
        <v>46086</v>
      </c>
      <c r="V1402" s="1" t="s">
        <v>39</v>
      </c>
      <c r="W1402" s="1"/>
      <c r="X1402" s="1" t="s">
        <v>1122</v>
      </c>
    </row>
    <row r="1403" spans="1:24" hidden="1">
      <c r="A1403" s="1" t="s">
        <v>26</v>
      </c>
      <c r="B1403" s="1" t="s">
        <v>2092</v>
      </c>
      <c r="C1403" s="52">
        <v>1326</v>
      </c>
      <c r="D1403" s="1" t="s">
        <v>209</v>
      </c>
      <c r="E1403" s="3">
        <v>46079</v>
      </c>
      <c r="F1403" s="12">
        <v>46079.755277777775</v>
      </c>
      <c r="G1403" s="12" t="str">
        <f t="shared" si="64"/>
        <v>FEBRERO</v>
      </c>
      <c r="H1403" s="1">
        <v>900949189</v>
      </c>
      <c r="I1403" s="1" t="s">
        <v>210</v>
      </c>
      <c r="J1403" s="35">
        <f t="shared" si="66"/>
        <v>5428320</v>
      </c>
      <c r="K1403" s="35">
        <v>0</v>
      </c>
      <c r="L1403" s="35">
        <v>5428320</v>
      </c>
      <c r="M1403" s="1" t="s">
        <v>58</v>
      </c>
      <c r="N1403" s="3">
        <v>46083</v>
      </c>
      <c r="O1403" s="1">
        <f t="shared" si="65"/>
        <v>4</v>
      </c>
      <c r="P1403" s="1" t="s">
        <v>66</v>
      </c>
      <c r="Q1403" s="1"/>
      <c r="R1403" s="1"/>
      <c r="S1403" s="1"/>
      <c r="T1403" s="1"/>
      <c r="U1403" s="3">
        <v>46084</v>
      </c>
      <c r="V1403" s="1" t="s">
        <v>39</v>
      </c>
      <c r="W1403" s="1"/>
      <c r="X1403" s="1"/>
    </row>
    <row r="1404" spans="1:24" hidden="1">
      <c r="A1404" s="1" t="s">
        <v>26</v>
      </c>
      <c r="B1404" s="1" t="s">
        <v>2093</v>
      </c>
      <c r="C1404" s="52">
        <v>28293</v>
      </c>
      <c r="D1404" s="1" t="s">
        <v>393</v>
      </c>
      <c r="E1404" s="3">
        <v>46079</v>
      </c>
      <c r="F1404" s="12">
        <v>46079.489629629628</v>
      </c>
      <c r="G1404" s="12" t="str">
        <f t="shared" si="64"/>
        <v>FEBRERO</v>
      </c>
      <c r="H1404" s="1">
        <v>890929877</v>
      </c>
      <c r="I1404" s="1" t="s">
        <v>394</v>
      </c>
      <c r="J1404" s="35">
        <f t="shared" si="66"/>
        <v>2074235</v>
      </c>
      <c r="K1404" s="35">
        <v>394105</v>
      </c>
      <c r="L1404" s="35">
        <v>2468340</v>
      </c>
      <c r="M1404" s="1" t="s">
        <v>58</v>
      </c>
      <c r="N1404" s="3">
        <v>46084</v>
      </c>
      <c r="O1404" s="1">
        <f t="shared" si="65"/>
        <v>5</v>
      </c>
      <c r="P1404" s="1" t="s">
        <v>66</v>
      </c>
      <c r="Q1404" s="1"/>
      <c r="R1404" s="1"/>
      <c r="S1404" s="1"/>
      <c r="T1404" s="1"/>
      <c r="U1404" s="3">
        <v>46086</v>
      </c>
      <c r="V1404" s="1" t="s">
        <v>39</v>
      </c>
      <c r="W1404" s="1"/>
      <c r="X1404" s="1"/>
    </row>
    <row r="1405" spans="1:24" hidden="1">
      <c r="A1405" s="1" t="s">
        <v>26</v>
      </c>
      <c r="B1405" s="1" t="s">
        <v>2094</v>
      </c>
      <c r="C1405" s="52">
        <v>28404</v>
      </c>
      <c r="D1405" s="1" t="s">
        <v>393</v>
      </c>
      <c r="E1405" s="3">
        <v>46079</v>
      </c>
      <c r="F1405" s="12">
        <v>46079.688032407408</v>
      </c>
      <c r="G1405" s="12" t="str">
        <f t="shared" si="64"/>
        <v>FEBRERO</v>
      </c>
      <c r="H1405" s="1">
        <v>890929877</v>
      </c>
      <c r="I1405" s="1" t="s">
        <v>394</v>
      </c>
      <c r="J1405" s="35">
        <f t="shared" si="66"/>
        <v>4879622</v>
      </c>
      <c r="K1405" s="35">
        <v>927128</v>
      </c>
      <c r="L1405" s="35">
        <v>5806750</v>
      </c>
      <c r="M1405" s="1" t="s">
        <v>58</v>
      </c>
      <c r="N1405" s="3">
        <v>46080</v>
      </c>
      <c r="O1405" s="1">
        <f t="shared" si="65"/>
        <v>1</v>
      </c>
      <c r="P1405" s="1" t="s">
        <v>66</v>
      </c>
      <c r="Q1405" s="1"/>
      <c r="R1405" s="1"/>
      <c r="S1405" s="1"/>
      <c r="T1405" s="1"/>
      <c r="U1405" s="3">
        <v>46083</v>
      </c>
      <c r="V1405" s="1" t="s">
        <v>39</v>
      </c>
      <c r="W1405" s="1"/>
      <c r="X1405" s="1" t="s">
        <v>1122</v>
      </c>
    </row>
    <row r="1406" spans="1:24" hidden="1">
      <c r="A1406" s="1" t="s">
        <v>26</v>
      </c>
      <c r="B1406" s="1" t="s">
        <v>2095</v>
      </c>
      <c r="C1406" s="52">
        <v>28307</v>
      </c>
      <c r="D1406" s="1" t="s">
        <v>393</v>
      </c>
      <c r="E1406" s="3">
        <v>46079</v>
      </c>
      <c r="F1406" s="12">
        <v>46079.531817129631</v>
      </c>
      <c r="G1406" s="12" t="str">
        <f t="shared" si="64"/>
        <v>FEBRERO</v>
      </c>
      <c r="H1406" s="1">
        <v>890929877</v>
      </c>
      <c r="I1406" s="1" t="s">
        <v>394</v>
      </c>
      <c r="J1406" s="35">
        <f t="shared" si="66"/>
        <v>2727138</v>
      </c>
      <c r="K1406" s="35">
        <v>518156</v>
      </c>
      <c r="L1406" s="35">
        <v>3245294</v>
      </c>
      <c r="M1406" s="1" t="s">
        <v>315</v>
      </c>
      <c r="N1406" s="3">
        <v>46083</v>
      </c>
      <c r="O1406" s="1">
        <f t="shared" si="65"/>
        <v>4</v>
      </c>
      <c r="P1406" s="1"/>
      <c r="Q1406" s="1"/>
      <c r="R1406" s="3"/>
      <c r="S1406" s="1"/>
      <c r="T1406" s="1"/>
      <c r="U1406" s="3"/>
      <c r="V1406" s="1"/>
      <c r="W1406" s="1"/>
      <c r="X1406" s="1"/>
    </row>
    <row r="1407" spans="1:24" hidden="1">
      <c r="A1407" s="1" t="s">
        <v>26</v>
      </c>
      <c r="B1407" s="1" t="s">
        <v>2096</v>
      </c>
      <c r="C1407" s="52">
        <v>110</v>
      </c>
      <c r="D1407" s="1" t="s">
        <v>243</v>
      </c>
      <c r="E1407" s="3">
        <v>46079</v>
      </c>
      <c r="F1407" s="12">
        <v>46079.481724537036</v>
      </c>
      <c r="G1407" s="12" t="str">
        <f t="shared" si="64"/>
        <v>FEBRERO</v>
      </c>
      <c r="H1407" s="1">
        <v>4179102</v>
      </c>
      <c r="I1407" s="1" t="s">
        <v>244</v>
      </c>
      <c r="J1407" s="35">
        <f t="shared" si="66"/>
        <v>16956000</v>
      </c>
      <c r="K1407" s="35">
        <v>3221640</v>
      </c>
      <c r="L1407" s="35">
        <v>20177640</v>
      </c>
      <c r="M1407" s="1" t="s">
        <v>58</v>
      </c>
      <c r="N1407" s="3">
        <v>46083</v>
      </c>
      <c r="O1407" s="1">
        <f t="shared" si="65"/>
        <v>4</v>
      </c>
      <c r="P1407" s="1" t="s">
        <v>66</v>
      </c>
      <c r="Q1407" s="1"/>
      <c r="R1407" s="1"/>
      <c r="S1407" s="1"/>
      <c r="T1407" s="1"/>
      <c r="U1407" s="3">
        <v>46086</v>
      </c>
      <c r="V1407" s="1" t="s">
        <v>39</v>
      </c>
      <c r="W1407" s="1"/>
      <c r="X1407" s="1"/>
    </row>
    <row r="1408" spans="1:24" hidden="1">
      <c r="A1408" s="1" t="s">
        <v>302</v>
      </c>
      <c r="B1408" s="1" t="s">
        <v>2097</v>
      </c>
      <c r="C1408" s="53">
        <v>18334</v>
      </c>
      <c r="D1408" s="1" t="s">
        <v>2098</v>
      </c>
      <c r="E1408" s="3">
        <v>46079</v>
      </c>
      <c r="F1408" s="12">
        <v>46079.941168981481</v>
      </c>
      <c r="G1408" s="12" t="str">
        <f t="shared" si="64"/>
        <v>FEBRERO</v>
      </c>
      <c r="H1408" s="1">
        <v>900276962</v>
      </c>
      <c r="I1408" s="1" t="s">
        <v>891</v>
      </c>
      <c r="J1408" s="35">
        <f t="shared" si="66"/>
        <v>18016.809999999998</v>
      </c>
      <c r="K1408" s="35">
        <v>3423.2</v>
      </c>
      <c r="L1408" s="35">
        <v>21440.01</v>
      </c>
      <c r="M1408" s="1" t="s">
        <v>54</v>
      </c>
      <c r="N1408" s="3"/>
      <c r="O1408" s="1">
        <f t="shared" si="65"/>
        <v>0</v>
      </c>
      <c r="P1408" s="1"/>
      <c r="Q1408" s="1"/>
      <c r="R1408" s="1"/>
      <c r="S1408" s="1"/>
      <c r="T1408" s="1"/>
      <c r="U1408" s="3"/>
      <c r="V1408" s="1"/>
      <c r="W1408" s="1"/>
      <c r="X1408" s="1"/>
    </row>
    <row r="1409" spans="1:24" hidden="1">
      <c r="A1409" s="1" t="s">
        <v>26</v>
      </c>
      <c r="B1409" s="1" t="s">
        <v>2099</v>
      </c>
      <c r="C1409" s="52">
        <v>6390</v>
      </c>
      <c r="D1409" s="1"/>
      <c r="E1409" s="3">
        <v>46079</v>
      </c>
      <c r="F1409" s="12">
        <v>46079.851145833331</v>
      </c>
      <c r="G1409" s="12" t="str">
        <f t="shared" si="64"/>
        <v>FEBRERO</v>
      </c>
      <c r="H1409" s="1">
        <v>32150739</v>
      </c>
      <c r="I1409" s="1" t="s">
        <v>400</v>
      </c>
      <c r="J1409" s="35">
        <f t="shared" si="66"/>
        <v>534500</v>
      </c>
      <c r="K1409" s="35">
        <v>0</v>
      </c>
      <c r="L1409" s="35">
        <v>534500</v>
      </c>
      <c r="M1409" s="1" t="s">
        <v>199</v>
      </c>
      <c r="N1409" s="3">
        <v>46083</v>
      </c>
      <c r="O1409" s="1">
        <f t="shared" si="65"/>
        <v>4</v>
      </c>
      <c r="P1409" s="1" t="s">
        <v>66</v>
      </c>
      <c r="Q1409" s="1"/>
      <c r="R1409" s="1"/>
      <c r="S1409" s="1"/>
      <c r="T1409" s="1"/>
      <c r="U1409" s="3">
        <v>46084</v>
      </c>
      <c r="V1409" s="1" t="s">
        <v>39</v>
      </c>
      <c r="W1409" s="1"/>
      <c r="X1409" s="1"/>
    </row>
    <row r="1410" spans="1:24" hidden="1">
      <c r="A1410" s="1" t="s">
        <v>26</v>
      </c>
      <c r="B1410" s="1" t="s">
        <v>2100</v>
      </c>
      <c r="C1410" s="52">
        <v>9019659022</v>
      </c>
      <c r="D1410" s="1" t="s">
        <v>361</v>
      </c>
      <c r="E1410" s="3">
        <v>46079</v>
      </c>
      <c r="F1410" s="12">
        <v>46079.844050925924</v>
      </c>
      <c r="G1410" s="12" t="str">
        <f t="shared" ref="G1410:G1473" si="67">UPPER(TEXT(E1410, "MMMM"))</f>
        <v>FEBRERO</v>
      </c>
      <c r="H1410" s="1">
        <v>830095213</v>
      </c>
      <c r="I1410" s="1" t="s">
        <v>362</v>
      </c>
      <c r="J1410" s="35">
        <f t="shared" si="66"/>
        <v>4048971.14</v>
      </c>
      <c r="K1410" s="35">
        <v>0</v>
      </c>
      <c r="L1410" s="35">
        <v>4048971.14</v>
      </c>
      <c r="M1410" s="1" t="s">
        <v>70</v>
      </c>
      <c r="N1410" s="3">
        <v>46080</v>
      </c>
      <c r="O1410" s="1">
        <f t="shared" ref="O1410:O1473" si="68">IFERROR(IF(-_xlfn.DAYS(E1410,N1410)&lt;0,0,-_xlfn.DAYS(E1410,N1410)), " - ")</f>
        <v>1</v>
      </c>
      <c r="P1410" s="1" t="s">
        <v>66</v>
      </c>
      <c r="Q1410" s="1"/>
      <c r="R1410" s="1"/>
      <c r="S1410" s="1"/>
      <c r="T1410" s="1"/>
      <c r="U1410" s="3">
        <v>46084</v>
      </c>
      <c r="V1410" s="1" t="s">
        <v>39</v>
      </c>
      <c r="W1410" s="1"/>
      <c r="X1410" s="1" t="s">
        <v>1122</v>
      </c>
    </row>
    <row r="1411" spans="1:24" hidden="1">
      <c r="A1411" s="1" t="s">
        <v>26</v>
      </c>
      <c r="B1411" s="1" t="s">
        <v>2101</v>
      </c>
      <c r="C1411" s="52">
        <v>169427</v>
      </c>
      <c r="D1411" s="1" t="s">
        <v>1083</v>
      </c>
      <c r="E1411" s="3">
        <v>46079</v>
      </c>
      <c r="F1411" s="12">
        <v>46079.681956018518</v>
      </c>
      <c r="G1411" s="12" t="str">
        <f t="shared" si="67"/>
        <v>FEBRERO</v>
      </c>
      <c r="H1411" s="1">
        <v>860000018</v>
      </c>
      <c r="I1411" s="1" t="s">
        <v>1084</v>
      </c>
      <c r="J1411" s="35">
        <f t="shared" si="66"/>
        <v>745882.42</v>
      </c>
      <c r="K1411" s="35">
        <v>21257.58</v>
      </c>
      <c r="L1411" s="35">
        <v>767140</v>
      </c>
      <c r="M1411" s="1" t="s">
        <v>70</v>
      </c>
      <c r="N1411" s="3">
        <v>46080</v>
      </c>
      <c r="O1411" s="1">
        <f t="shared" si="68"/>
        <v>1</v>
      </c>
      <c r="P1411" s="1" t="s">
        <v>66</v>
      </c>
      <c r="Q1411" s="1"/>
      <c r="R1411" s="1"/>
      <c r="S1411" s="1"/>
      <c r="T1411" s="1"/>
      <c r="U1411" s="3">
        <v>46086</v>
      </c>
      <c r="V1411" s="1" t="s">
        <v>39</v>
      </c>
      <c r="W1411" s="1"/>
      <c r="X1411" s="1" t="s">
        <v>1122</v>
      </c>
    </row>
    <row r="1412" spans="1:24" hidden="1">
      <c r="A1412" s="1" t="s">
        <v>26</v>
      </c>
      <c r="B1412" s="1" t="s">
        <v>2102</v>
      </c>
      <c r="C1412" s="52">
        <v>1210</v>
      </c>
      <c r="D1412" s="1" t="s">
        <v>489</v>
      </c>
      <c r="E1412" s="3">
        <v>46079</v>
      </c>
      <c r="F1412" s="12">
        <v>46079.662222222221</v>
      </c>
      <c r="G1412" s="12" t="str">
        <f t="shared" si="67"/>
        <v>FEBRERO</v>
      </c>
      <c r="H1412" s="1">
        <v>29347195</v>
      </c>
      <c r="I1412" s="1" t="s">
        <v>490</v>
      </c>
      <c r="J1412" s="35">
        <f t="shared" si="66"/>
        <v>1168000</v>
      </c>
      <c r="K1412" s="35">
        <v>0</v>
      </c>
      <c r="L1412" s="35">
        <v>1168000</v>
      </c>
      <c r="M1412" s="1" t="s">
        <v>58</v>
      </c>
      <c r="N1412" s="3">
        <v>46080</v>
      </c>
      <c r="O1412" s="1">
        <f t="shared" si="68"/>
        <v>1</v>
      </c>
      <c r="P1412" s="1" t="s">
        <v>66</v>
      </c>
      <c r="Q1412" s="1"/>
      <c r="R1412" s="1"/>
      <c r="S1412" s="1"/>
      <c r="T1412" s="1"/>
      <c r="U1412" s="3">
        <v>46083</v>
      </c>
      <c r="V1412" s="1" t="s">
        <v>39</v>
      </c>
      <c r="W1412" s="1"/>
      <c r="X1412" s="1" t="s">
        <v>1122</v>
      </c>
    </row>
    <row r="1413" spans="1:24" hidden="1">
      <c r="A1413" s="1" t="s">
        <v>736</v>
      </c>
      <c r="B1413" s="1" t="s">
        <v>2103</v>
      </c>
      <c r="C1413" s="52">
        <v>88413661</v>
      </c>
      <c r="D1413" s="1" t="s">
        <v>738</v>
      </c>
      <c r="E1413" s="3">
        <v>46079</v>
      </c>
      <c r="F1413" s="12">
        <v>46079.618587962963</v>
      </c>
      <c r="G1413" s="12" t="str">
        <f t="shared" si="67"/>
        <v>FEBRERO</v>
      </c>
      <c r="H1413" s="1">
        <v>900219834</v>
      </c>
      <c r="I1413" s="1" t="s">
        <v>739</v>
      </c>
      <c r="J1413" s="35">
        <f t="shared" si="66"/>
        <v>18500</v>
      </c>
      <c r="K1413" s="35">
        <v>0</v>
      </c>
      <c r="L1413" s="35">
        <v>18500</v>
      </c>
      <c r="M1413" s="1" t="s">
        <v>70</v>
      </c>
      <c r="N1413" s="3">
        <v>46080</v>
      </c>
      <c r="O1413" s="1">
        <f t="shared" si="68"/>
        <v>1</v>
      </c>
      <c r="P1413" s="1" t="s">
        <v>66</v>
      </c>
      <c r="Q1413" s="1"/>
      <c r="R1413" s="1"/>
      <c r="S1413" s="1"/>
      <c r="T1413" s="1"/>
      <c r="U1413" s="3">
        <v>46086</v>
      </c>
      <c r="V1413" s="1" t="s">
        <v>39</v>
      </c>
      <c r="W1413" s="1"/>
      <c r="X1413" s="1" t="s">
        <v>1122</v>
      </c>
    </row>
    <row r="1414" spans="1:24" hidden="1">
      <c r="A1414" s="1" t="s">
        <v>26</v>
      </c>
      <c r="B1414" s="1" t="s">
        <v>2104</v>
      </c>
      <c r="C1414" s="53">
        <v>43872</v>
      </c>
      <c r="D1414" s="1" t="s">
        <v>28</v>
      </c>
      <c r="E1414" s="3">
        <v>46079</v>
      </c>
      <c r="F1414" s="12">
        <v>46079.567152777781</v>
      </c>
      <c r="G1414" s="12" t="str">
        <f t="shared" si="67"/>
        <v>FEBRERO</v>
      </c>
      <c r="H1414" s="1">
        <v>900687906</v>
      </c>
      <c r="I1414" s="1" t="s">
        <v>2105</v>
      </c>
      <c r="J1414" s="35">
        <f t="shared" si="66"/>
        <v>80524</v>
      </c>
      <c r="K1414" s="35">
        <v>0</v>
      </c>
      <c r="L1414" s="35">
        <v>80524</v>
      </c>
      <c r="M1414" s="1" t="s">
        <v>54</v>
      </c>
      <c r="N1414" s="3"/>
      <c r="O1414" s="1">
        <f t="shared" si="68"/>
        <v>0</v>
      </c>
      <c r="P1414" s="1"/>
      <c r="Q1414" s="1"/>
      <c r="R1414" s="1"/>
      <c r="S1414" s="1"/>
      <c r="T1414" s="1"/>
      <c r="U1414" s="3">
        <v>46086</v>
      </c>
      <c r="V1414" s="1" t="s">
        <v>39</v>
      </c>
      <c r="W1414" s="1"/>
      <c r="X1414" s="1"/>
    </row>
    <row r="1415" spans="1:24" hidden="1">
      <c r="A1415" s="1" t="s">
        <v>26</v>
      </c>
      <c r="B1415" s="1" t="s">
        <v>2106</v>
      </c>
      <c r="C1415" s="53">
        <v>3984</v>
      </c>
      <c r="D1415" s="1" t="s">
        <v>52</v>
      </c>
      <c r="E1415" s="3">
        <v>46079</v>
      </c>
      <c r="F1415" s="12">
        <v>46079.557546296295</v>
      </c>
      <c r="G1415" s="12" t="str">
        <f t="shared" si="67"/>
        <v>FEBRERO</v>
      </c>
      <c r="H1415" s="1">
        <v>70907060</v>
      </c>
      <c r="I1415" s="1" t="s">
        <v>53</v>
      </c>
      <c r="J1415" s="35">
        <f t="shared" si="66"/>
        <v>60000</v>
      </c>
      <c r="K1415" s="35">
        <v>0</v>
      </c>
      <c r="L1415" s="35">
        <v>60000</v>
      </c>
      <c r="M1415" s="1" t="s">
        <v>54</v>
      </c>
      <c r="N1415" s="3"/>
      <c r="O1415" s="1">
        <f t="shared" si="68"/>
        <v>0</v>
      </c>
      <c r="P1415" s="1"/>
      <c r="Q1415" s="1"/>
      <c r="R1415" s="1"/>
      <c r="S1415" s="1"/>
      <c r="T1415" s="1"/>
      <c r="U1415" s="3"/>
      <c r="V1415" s="1"/>
      <c r="W1415" s="1"/>
      <c r="X1415" s="1"/>
    </row>
    <row r="1416" spans="1:24" hidden="1">
      <c r="A1416" s="1" t="s">
        <v>26</v>
      </c>
      <c r="B1416" s="1" t="s">
        <v>2107</v>
      </c>
      <c r="C1416" s="53">
        <v>9377</v>
      </c>
      <c r="D1416" s="1" t="s">
        <v>1529</v>
      </c>
      <c r="E1416" s="3">
        <v>46079</v>
      </c>
      <c r="F1416" s="12">
        <v>46079.514745370368</v>
      </c>
      <c r="G1416" s="12" t="str">
        <f t="shared" si="67"/>
        <v>FEBRERO</v>
      </c>
      <c r="H1416" s="1">
        <v>901832634</v>
      </c>
      <c r="I1416" s="1" t="s">
        <v>1530</v>
      </c>
      <c r="J1416" s="35">
        <f t="shared" si="66"/>
        <v>35546.22</v>
      </c>
      <c r="K1416" s="35">
        <v>6753.78</v>
      </c>
      <c r="L1416" s="35">
        <v>42300</v>
      </c>
      <c r="M1416" s="1" t="s">
        <v>54</v>
      </c>
      <c r="N1416" s="3"/>
      <c r="O1416" s="1">
        <f t="shared" si="68"/>
        <v>0</v>
      </c>
      <c r="P1416" s="1"/>
      <c r="Q1416" s="1"/>
      <c r="R1416" s="1"/>
      <c r="S1416" s="1"/>
      <c r="T1416" s="1"/>
      <c r="U1416" s="3"/>
      <c r="V1416" s="1"/>
      <c r="W1416" s="1"/>
      <c r="X1416" s="1"/>
    </row>
    <row r="1417" spans="1:24" hidden="1">
      <c r="A1417" s="1" t="s">
        <v>26</v>
      </c>
      <c r="B1417" s="1" t="s">
        <v>2108</v>
      </c>
      <c r="C1417" s="52">
        <v>2100238756</v>
      </c>
      <c r="D1417" s="1" t="s">
        <v>1061</v>
      </c>
      <c r="E1417" s="3">
        <v>46079</v>
      </c>
      <c r="F1417" s="12">
        <v>46079.467210648145</v>
      </c>
      <c r="G1417" s="12" t="str">
        <f t="shared" si="67"/>
        <v>FEBRERO</v>
      </c>
      <c r="H1417" s="1">
        <v>860010973</v>
      </c>
      <c r="I1417" s="1" t="s">
        <v>1062</v>
      </c>
      <c r="J1417" s="35">
        <f t="shared" si="66"/>
        <v>433200</v>
      </c>
      <c r="K1417" s="35">
        <v>82308</v>
      </c>
      <c r="L1417" s="35">
        <v>515508</v>
      </c>
      <c r="M1417" s="1" t="s">
        <v>58</v>
      </c>
      <c r="N1417" s="3">
        <v>46079</v>
      </c>
      <c r="O1417" s="1">
        <f t="shared" si="68"/>
        <v>0</v>
      </c>
      <c r="P1417" s="1" t="s">
        <v>1067</v>
      </c>
      <c r="Q1417" s="1"/>
      <c r="R1417" s="1"/>
      <c r="S1417" s="1"/>
      <c r="T1417" s="1"/>
      <c r="U1417" s="3">
        <v>46083</v>
      </c>
      <c r="V1417" s="1" t="s">
        <v>39</v>
      </c>
      <c r="W1417" s="1"/>
      <c r="X1417" s="1" t="s">
        <v>1122</v>
      </c>
    </row>
    <row r="1418" spans="1:24" hidden="1">
      <c r="A1418" s="1" t="s">
        <v>82</v>
      </c>
      <c r="B1418" s="1" t="s">
        <v>2109</v>
      </c>
      <c r="C1418" s="52" t="s">
        <v>2110</v>
      </c>
      <c r="D1418" s="1"/>
      <c r="E1418" s="3">
        <v>46079</v>
      </c>
      <c r="F1418" s="12">
        <v>46079.459965277776</v>
      </c>
      <c r="G1418" s="12" t="str">
        <f t="shared" si="67"/>
        <v>FEBRERO</v>
      </c>
      <c r="H1418" s="1">
        <v>900566277</v>
      </c>
      <c r="I1418" s="1" t="s">
        <v>2076</v>
      </c>
      <c r="J1418" s="35">
        <f t="shared" si="66"/>
        <v>9900000</v>
      </c>
      <c r="K1418" s="35">
        <v>1881000</v>
      </c>
      <c r="L1418" s="35">
        <v>11781000</v>
      </c>
      <c r="M1418" s="1" t="s">
        <v>110</v>
      </c>
      <c r="N1418" s="3">
        <v>46083</v>
      </c>
      <c r="O1418" s="1">
        <f t="shared" si="68"/>
        <v>4</v>
      </c>
      <c r="P1418" s="1" t="s">
        <v>66</v>
      </c>
      <c r="Q1418" s="1"/>
      <c r="R1418" s="1"/>
      <c r="S1418" s="1"/>
      <c r="T1418" s="1"/>
      <c r="U1418" s="3"/>
      <c r="V1418" s="1"/>
      <c r="W1418" s="1"/>
      <c r="X1418" s="1"/>
    </row>
    <row r="1419" spans="1:24" hidden="1">
      <c r="A1419" s="1" t="s">
        <v>26</v>
      </c>
      <c r="B1419" s="1" t="s">
        <v>2111</v>
      </c>
      <c r="C1419" s="52">
        <v>2100238754</v>
      </c>
      <c r="D1419" s="1" t="s">
        <v>1061</v>
      </c>
      <c r="E1419" s="3">
        <v>46079</v>
      </c>
      <c r="F1419" s="12">
        <v>46079.427939814814</v>
      </c>
      <c r="G1419" s="12" t="str">
        <f t="shared" si="67"/>
        <v>FEBRERO</v>
      </c>
      <c r="H1419" s="1">
        <v>860010973</v>
      </c>
      <c r="I1419" s="1" t="s">
        <v>1062</v>
      </c>
      <c r="J1419" s="35">
        <f t="shared" si="66"/>
        <v>727776</v>
      </c>
      <c r="K1419" s="35">
        <v>138277</v>
      </c>
      <c r="L1419" s="35">
        <v>866053</v>
      </c>
      <c r="M1419" s="1" t="s">
        <v>58</v>
      </c>
      <c r="N1419" s="3">
        <v>46079</v>
      </c>
      <c r="O1419" s="1">
        <f t="shared" si="68"/>
        <v>0</v>
      </c>
      <c r="P1419" s="1" t="s">
        <v>1067</v>
      </c>
      <c r="Q1419" s="1"/>
      <c r="R1419" s="1"/>
      <c r="S1419" s="1"/>
      <c r="T1419" s="1"/>
      <c r="U1419" s="3">
        <v>46083</v>
      </c>
      <c r="V1419" s="1" t="s">
        <v>39</v>
      </c>
      <c r="W1419" s="1"/>
      <c r="X1419" s="1" t="s">
        <v>1122</v>
      </c>
    </row>
    <row r="1420" spans="1:24" hidden="1">
      <c r="A1420" s="1" t="s">
        <v>26</v>
      </c>
      <c r="B1420" s="1" t="s">
        <v>2112</v>
      </c>
      <c r="C1420" s="52">
        <v>1833</v>
      </c>
      <c r="D1420" s="1" t="s">
        <v>438</v>
      </c>
      <c r="E1420" s="3">
        <v>46079</v>
      </c>
      <c r="F1420" s="12">
        <v>46079.421574074076</v>
      </c>
      <c r="G1420" s="12" t="str">
        <f t="shared" si="67"/>
        <v>FEBRERO</v>
      </c>
      <c r="H1420" s="1">
        <v>900497895</v>
      </c>
      <c r="I1420" s="1" t="s">
        <v>439</v>
      </c>
      <c r="J1420" s="35">
        <f t="shared" si="66"/>
        <v>1800000</v>
      </c>
      <c r="K1420" s="35">
        <v>342000</v>
      </c>
      <c r="L1420" s="35">
        <v>2142000</v>
      </c>
      <c r="M1420" s="1" t="s">
        <v>9455</v>
      </c>
      <c r="N1420" s="3">
        <v>46080</v>
      </c>
      <c r="O1420" s="1">
        <f t="shared" si="68"/>
        <v>1</v>
      </c>
      <c r="P1420" s="1" t="s">
        <v>66</v>
      </c>
      <c r="Q1420" s="1"/>
      <c r="R1420" s="1"/>
      <c r="S1420" s="1"/>
      <c r="T1420" s="1"/>
      <c r="U1420" s="3">
        <v>46084</v>
      </c>
      <c r="V1420" s="1" t="s">
        <v>39</v>
      </c>
      <c r="W1420" s="1"/>
      <c r="X1420" s="1" t="s">
        <v>1122</v>
      </c>
    </row>
    <row r="1421" spans="1:24" hidden="1">
      <c r="A1421" s="1" t="s">
        <v>736</v>
      </c>
      <c r="B1421" s="1" t="s">
        <v>2113</v>
      </c>
      <c r="C1421" s="52">
        <v>88356584</v>
      </c>
      <c r="D1421" s="1" t="s">
        <v>738</v>
      </c>
      <c r="E1421" s="3">
        <v>46079</v>
      </c>
      <c r="F1421" s="12">
        <v>46079.403738425928</v>
      </c>
      <c r="G1421" s="12" t="str">
        <f t="shared" si="67"/>
        <v>FEBRERO</v>
      </c>
      <c r="H1421" s="1">
        <v>900219834</v>
      </c>
      <c r="I1421" s="1" t="s">
        <v>739</v>
      </c>
      <c r="J1421" s="35">
        <f t="shared" si="66"/>
        <v>18500</v>
      </c>
      <c r="K1421" s="35">
        <v>0</v>
      </c>
      <c r="L1421" s="35">
        <v>18500</v>
      </c>
      <c r="M1421" s="1" t="s">
        <v>70</v>
      </c>
      <c r="N1421" s="3">
        <v>46080</v>
      </c>
      <c r="O1421" s="1">
        <f t="shared" si="68"/>
        <v>1</v>
      </c>
      <c r="P1421" s="1" t="s">
        <v>66</v>
      </c>
      <c r="Q1421" s="1"/>
      <c r="R1421" s="1"/>
      <c r="S1421" s="1"/>
      <c r="T1421" s="1"/>
      <c r="U1421" s="3">
        <v>46086</v>
      </c>
      <c r="V1421" s="1" t="s">
        <v>39</v>
      </c>
      <c r="W1421" s="1"/>
      <c r="X1421" s="1" t="s">
        <v>1122</v>
      </c>
    </row>
    <row r="1422" spans="1:24" hidden="1">
      <c r="A1422" s="1" t="s">
        <v>26</v>
      </c>
      <c r="B1422" s="1" t="s">
        <v>2114</v>
      </c>
      <c r="C1422" s="53">
        <v>4881</v>
      </c>
      <c r="D1422" s="1" t="s">
        <v>1899</v>
      </c>
      <c r="E1422" s="3">
        <v>46080</v>
      </c>
      <c r="F1422" s="12">
        <v>46080.985381944447</v>
      </c>
      <c r="G1422" s="12" t="str">
        <f t="shared" si="67"/>
        <v>FEBRERO</v>
      </c>
      <c r="H1422" s="1">
        <v>901560228</v>
      </c>
      <c r="I1422" s="1" t="s">
        <v>1900</v>
      </c>
      <c r="J1422" s="35">
        <f t="shared" si="66"/>
        <v>42000</v>
      </c>
      <c r="K1422" s="35">
        <v>0</v>
      </c>
      <c r="L1422" s="35">
        <v>42000</v>
      </c>
      <c r="M1422" s="1" t="s">
        <v>54</v>
      </c>
      <c r="N1422" s="3"/>
      <c r="O1422" s="1">
        <f t="shared" si="68"/>
        <v>0</v>
      </c>
      <c r="P1422" s="1"/>
      <c r="Q1422" s="1"/>
      <c r="R1422" s="1"/>
      <c r="S1422" s="1"/>
      <c r="T1422" s="1"/>
      <c r="U1422" s="3"/>
      <c r="V1422" s="1"/>
      <c r="W1422" s="1"/>
      <c r="X1422" s="1"/>
    </row>
    <row r="1423" spans="1:24" hidden="1">
      <c r="A1423" s="1" t="s">
        <v>26</v>
      </c>
      <c r="B1423" s="1" t="s">
        <v>2115</v>
      </c>
      <c r="C1423" s="52">
        <v>6396</v>
      </c>
      <c r="D1423" s="1"/>
      <c r="E1423" s="3">
        <v>46080</v>
      </c>
      <c r="F1423" s="12">
        <v>46080.898159722223</v>
      </c>
      <c r="G1423" s="12" t="str">
        <f t="shared" si="67"/>
        <v>FEBRERO</v>
      </c>
      <c r="H1423" s="1">
        <v>32150739</v>
      </c>
      <c r="I1423" s="1" t="s">
        <v>400</v>
      </c>
      <c r="J1423" s="35">
        <f t="shared" si="66"/>
        <v>217000</v>
      </c>
      <c r="K1423" s="35">
        <v>0</v>
      </c>
      <c r="L1423" s="35">
        <v>217000</v>
      </c>
      <c r="M1423" s="1" t="s">
        <v>199</v>
      </c>
      <c r="N1423" s="3">
        <v>46083</v>
      </c>
      <c r="O1423" s="1">
        <f t="shared" si="68"/>
        <v>3</v>
      </c>
      <c r="P1423" s="1" t="s">
        <v>66</v>
      </c>
      <c r="Q1423" s="1"/>
      <c r="R1423" s="1"/>
      <c r="S1423" s="1"/>
      <c r="T1423" s="1"/>
      <c r="U1423" s="3">
        <v>46084</v>
      </c>
      <c r="V1423" s="1" t="s">
        <v>39</v>
      </c>
      <c r="W1423" s="1"/>
      <c r="X1423" s="1"/>
    </row>
    <row r="1424" spans="1:24" hidden="1">
      <c r="A1424" s="1" t="s">
        <v>26</v>
      </c>
      <c r="B1424" s="1" t="s">
        <v>2116</v>
      </c>
      <c r="C1424" s="52">
        <v>2100238873</v>
      </c>
      <c r="D1424" s="1" t="s">
        <v>1061</v>
      </c>
      <c r="E1424" s="3">
        <v>46080</v>
      </c>
      <c r="F1424" s="12">
        <v>46080.898020833331</v>
      </c>
      <c r="G1424" s="12" t="str">
        <f t="shared" si="67"/>
        <v>FEBRERO</v>
      </c>
      <c r="H1424" s="1">
        <v>860010973</v>
      </c>
      <c r="I1424" s="1" t="s">
        <v>1062</v>
      </c>
      <c r="J1424" s="35">
        <f t="shared" si="66"/>
        <v>2379840</v>
      </c>
      <c r="K1424" s="35">
        <v>0</v>
      </c>
      <c r="L1424" s="35">
        <v>2379840</v>
      </c>
      <c r="M1424" s="1" t="s">
        <v>58</v>
      </c>
      <c r="N1424" s="3">
        <v>46113</v>
      </c>
      <c r="O1424" s="1">
        <f t="shared" si="68"/>
        <v>33</v>
      </c>
      <c r="P1424" s="1" t="s">
        <v>3069</v>
      </c>
      <c r="Q1424" s="1"/>
      <c r="R1424" s="1"/>
      <c r="S1424" s="1"/>
      <c r="T1424" s="1"/>
      <c r="U1424" s="3">
        <v>46118</v>
      </c>
      <c r="V1424" s="1" t="s">
        <v>39</v>
      </c>
      <c r="W1424" s="1"/>
      <c r="X1424" s="1" t="s">
        <v>50</v>
      </c>
    </row>
    <row r="1425" spans="1:25" hidden="1">
      <c r="A1425" s="1" t="s">
        <v>26</v>
      </c>
      <c r="B1425" s="1" t="s">
        <v>2117</v>
      </c>
      <c r="C1425" s="52">
        <v>2519849</v>
      </c>
      <c r="D1425" s="1" t="s">
        <v>2118</v>
      </c>
      <c r="E1425" s="3">
        <v>46080</v>
      </c>
      <c r="F1425" s="12">
        <v>46080.049756944441</v>
      </c>
      <c r="G1425" s="12" t="str">
        <f t="shared" si="67"/>
        <v>FEBRERO</v>
      </c>
      <c r="H1425" s="1">
        <v>890903939</v>
      </c>
      <c r="I1425" s="1" t="s">
        <v>313</v>
      </c>
      <c r="J1425" s="35">
        <f t="shared" si="66"/>
        <v>237500</v>
      </c>
      <c r="K1425" s="35">
        <v>0</v>
      </c>
      <c r="L1425" s="35">
        <v>237500</v>
      </c>
      <c r="M1425" s="1" t="s">
        <v>110</v>
      </c>
      <c r="N1425" s="3">
        <v>46084</v>
      </c>
      <c r="O1425" s="1">
        <f t="shared" si="68"/>
        <v>4</v>
      </c>
      <c r="P1425" s="1" t="s">
        <v>66</v>
      </c>
      <c r="Q1425" s="1"/>
      <c r="R1425" s="1"/>
      <c r="S1425" s="1"/>
      <c r="T1425" s="1"/>
      <c r="U1425" s="3"/>
      <c r="V1425" s="1"/>
      <c r="W1425" s="1"/>
      <c r="X1425" s="1"/>
    </row>
    <row r="1426" spans="1:25" hidden="1">
      <c r="A1426" s="1" t="s">
        <v>82</v>
      </c>
      <c r="B1426" s="1" t="s">
        <v>2119</v>
      </c>
      <c r="C1426" s="52">
        <v>294894</v>
      </c>
      <c r="D1426" s="1" t="s">
        <v>2120</v>
      </c>
      <c r="E1426" s="3">
        <v>46080</v>
      </c>
      <c r="F1426" s="12">
        <v>46080.803888888891</v>
      </c>
      <c r="G1426" s="12" t="str">
        <f t="shared" si="67"/>
        <v>FEBRERO</v>
      </c>
      <c r="H1426" s="1">
        <v>890903939</v>
      </c>
      <c r="I1426" s="1" t="s">
        <v>313</v>
      </c>
      <c r="J1426" s="35">
        <f t="shared" si="66"/>
        <v>237500</v>
      </c>
      <c r="K1426" s="35">
        <v>0</v>
      </c>
      <c r="L1426" s="35">
        <v>237500</v>
      </c>
      <c r="M1426" s="1" t="s">
        <v>110</v>
      </c>
      <c r="N1426" s="3">
        <v>46084</v>
      </c>
      <c r="O1426" s="1">
        <f t="shared" si="68"/>
        <v>4</v>
      </c>
      <c r="P1426" s="1" t="s">
        <v>66</v>
      </c>
      <c r="Q1426" s="1"/>
      <c r="R1426" s="1"/>
      <c r="S1426" s="1"/>
      <c r="T1426" s="1"/>
      <c r="U1426" s="3"/>
      <c r="V1426" s="1"/>
      <c r="W1426" s="1"/>
      <c r="X1426" s="1"/>
    </row>
    <row r="1427" spans="1:25" hidden="1">
      <c r="A1427" s="1" t="s">
        <v>26</v>
      </c>
      <c r="B1427" s="1" t="s">
        <v>2121</v>
      </c>
      <c r="C1427" s="52">
        <v>2524104</v>
      </c>
      <c r="D1427" s="1" t="s">
        <v>2118</v>
      </c>
      <c r="E1427" s="3">
        <v>46080</v>
      </c>
      <c r="F1427" s="12">
        <v>46080.803865740738</v>
      </c>
      <c r="G1427" s="12" t="str">
        <f t="shared" si="67"/>
        <v>FEBRERO</v>
      </c>
      <c r="H1427" s="1">
        <v>890903939</v>
      </c>
      <c r="I1427" s="1" t="s">
        <v>313</v>
      </c>
      <c r="J1427" s="35">
        <f t="shared" si="66"/>
        <v>175000</v>
      </c>
      <c r="K1427" s="35">
        <v>0</v>
      </c>
      <c r="L1427" s="35">
        <v>175000</v>
      </c>
      <c r="M1427" s="1" t="s">
        <v>70</v>
      </c>
      <c r="N1427" s="3">
        <v>46083</v>
      </c>
      <c r="O1427" s="1">
        <f t="shared" si="68"/>
        <v>3</v>
      </c>
      <c r="P1427" s="1" t="s">
        <v>66</v>
      </c>
      <c r="Q1427" s="1"/>
      <c r="R1427" s="1"/>
      <c r="S1427" s="1"/>
      <c r="T1427" s="1"/>
      <c r="U1427" s="3">
        <v>46086</v>
      </c>
      <c r="V1427" s="1" t="s">
        <v>39</v>
      </c>
      <c r="W1427" s="1"/>
      <c r="X1427" s="1"/>
    </row>
    <row r="1428" spans="1:25" hidden="1">
      <c r="A1428" s="1" t="s">
        <v>26</v>
      </c>
      <c r="B1428" s="1" t="s">
        <v>2122</v>
      </c>
      <c r="C1428" s="52">
        <v>1811078</v>
      </c>
      <c r="D1428" s="1" t="s">
        <v>708</v>
      </c>
      <c r="E1428" s="3">
        <v>46080</v>
      </c>
      <c r="F1428" s="12">
        <v>46080.730717592596</v>
      </c>
      <c r="G1428" s="12" t="str">
        <f t="shared" si="67"/>
        <v>FEBRERO</v>
      </c>
      <c r="H1428" s="1">
        <v>900219834</v>
      </c>
      <c r="I1428" s="1" t="s">
        <v>739</v>
      </c>
      <c r="J1428" s="35">
        <f t="shared" si="66"/>
        <v>6722.6900000000005</v>
      </c>
      <c r="K1428" s="35">
        <v>1277.31</v>
      </c>
      <c r="L1428" s="35">
        <v>8000</v>
      </c>
      <c r="M1428" s="1" t="s">
        <v>70</v>
      </c>
      <c r="N1428" s="3">
        <v>46083</v>
      </c>
      <c r="O1428" s="1">
        <f t="shared" si="68"/>
        <v>3</v>
      </c>
      <c r="P1428" s="1" t="s">
        <v>66</v>
      </c>
      <c r="Q1428" s="1"/>
      <c r="R1428" s="1"/>
      <c r="S1428" s="1"/>
      <c r="T1428" s="1"/>
      <c r="U1428" s="3">
        <v>46086</v>
      </c>
      <c r="V1428" s="1" t="s">
        <v>39</v>
      </c>
      <c r="W1428" s="1"/>
      <c r="X1428" s="1"/>
    </row>
    <row r="1429" spans="1:25" hidden="1">
      <c r="A1429" s="1" t="s">
        <v>26</v>
      </c>
      <c r="B1429" s="1" t="s">
        <v>2123</v>
      </c>
      <c r="C1429" s="52">
        <v>41993</v>
      </c>
      <c r="D1429" s="1" t="s">
        <v>236</v>
      </c>
      <c r="E1429" s="3">
        <v>46080</v>
      </c>
      <c r="F1429" s="12">
        <v>46080.709432870368</v>
      </c>
      <c r="G1429" s="12" t="str">
        <f t="shared" si="67"/>
        <v>FEBRERO</v>
      </c>
      <c r="H1429" s="1">
        <v>890938952</v>
      </c>
      <c r="I1429" s="1" t="s">
        <v>237</v>
      </c>
      <c r="J1429" s="35">
        <f t="shared" ref="J1429:J1492" si="69">L1429-K1429</f>
        <v>333795</v>
      </c>
      <c r="K1429" s="35">
        <v>63421.05</v>
      </c>
      <c r="L1429" s="35">
        <v>397216.05</v>
      </c>
      <c r="M1429" s="1" t="s">
        <v>58</v>
      </c>
      <c r="N1429" s="3">
        <v>46084</v>
      </c>
      <c r="O1429" s="1">
        <f t="shared" si="68"/>
        <v>4</v>
      </c>
      <c r="P1429" s="1" t="s">
        <v>66</v>
      </c>
      <c r="Q1429" s="1"/>
      <c r="R1429" s="1"/>
      <c r="S1429" s="1"/>
      <c r="T1429" s="1"/>
      <c r="U1429" s="3">
        <v>46086</v>
      </c>
      <c r="V1429" s="1" t="s">
        <v>39</v>
      </c>
      <c r="W1429" s="1"/>
      <c r="X1429" s="1"/>
    </row>
    <row r="1430" spans="1:25" hidden="1">
      <c r="A1430" s="1" t="s">
        <v>26</v>
      </c>
      <c r="B1430" s="1" t="s">
        <v>2124</v>
      </c>
      <c r="C1430" s="52">
        <v>4056</v>
      </c>
      <c r="D1430" s="1" t="s">
        <v>28</v>
      </c>
      <c r="E1430" s="3">
        <v>46080</v>
      </c>
      <c r="F1430" s="12">
        <v>46080.708379629628</v>
      </c>
      <c r="G1430" s="12" t="str">
        <f t="shared" si="67"/>
        <v>FEBRERO</v>
      </c>
      <c r="H1430" s="1">
        <v>900387697</v>
      </c>
      <c r="I1430" s="1" t="s">
        <v>912</v>
      </c>
      <c r="J1430" s="35">
        <f t="shared" si="69"/>
        <v>469631.52</v>
      </c>
      <c r="K1430" s="35">
        <v>0</v>
      </c>
      <c r="L1430" s="35">
        <v>469631.52</v>
      </c>
      <c r="M1430" s="1" t="s">
        <v>58</v>
      </c>
      <c r="N1430" s="3">
        <v>46085</v>
      </c>
      <c r="O1430" s="1">
        <f t="shared" si="68"/>
        <v>5</v>
      </c>
      <c r="P1430" s="1" t="s">
        <v>66</v>
      </c>
      <c r="Q1430" s="1"/>
      <c r="R1430" s="1"/>
      <c r="S1430" s="1"/>
      <c r="T1430" s="1"/>
      <c r="U1430" s="3">
        <v>46086</v>
      </c>
      <c r="V1430" s="1" t="s">
        <v>39</v>
      </c>
      <c r="W1430" s="1"/>
      <c r="X1430" s="1"/>
    </row>
    <row r="1431" spans="1:25" hidden="1">
      <c r="A1431" s="1" t="s">
        <v>26</v>
      </c>
      <c r="B1431" s="1" t="s">
        <v>2125</v>
      </c>
      <c r="C1431" s="52">
        <v>28608</v>
      </c>
      <c r="D1431" s="1" t="s">
        <v>393</v>
      </c>
      <c r="E1431" s="3">
        <v>46080</v>
      </c>
      <c r="F1431" s="12">
        <v>46080.657060185185</v>
      </c>
      <c r="G1431" s="12" t="str">
        <f t="shared" si="67"/>
        <v>FEBRERO</v>
      </c>
      <c r="H1431" s="1">
        <v>890929877</v>
      </c>
      <c r="I1431" s="1" t="s">
        <v>394</v>
      </c>
      <c r="J1431" s="35">
        <f t="shared" si="69"/>
        <v>6029568</v>
      </c>
      <c r="K1431" s="35">
        <v>1145618</v>
      </c>
      <c r="L1431" s="35">
        <v>7175186</v>
      </c>
      <c r="M1431" s="1" t="s">
        <v>58</v>
      </c>
      <c r="N1431" s="3">
        <v>46085</v>
      </c>
      <c r="O1431" s="1">
        <f t="shared" si="68"/>
        <v>5</v>
      </c>
      <c r="P1431" s="1" t="s">
        <v>66</v>
      </c>
      <c r="Q1431" s="1"/>
      <c r="R1431" s="1"/>
      <c r="S1431" s="1"/>
      <c r="T1431" s="1"/>
      <c r="U1431" s="3">
        <v>46086</v>
      </c>
      <c r="V1431" s="1" t="s">
        <v>39</v>
      </c>
      <c r="W1431" s="1"/>
      <c r="X1431" s="1"/>
    </row>
    <row r="1432" spans="1:25" hidden="1">
      <c r="A1432" s="1" t="s">
        <v>26</v>
      </c>
      <c r="B1432" s="1" t="s">
        <v>2126</v>
      </c>
      <c r="C1432" s="52">
        <v>5271</v>
      </c>
      <c r="D1432" s="1" t="s">
        <v>807</v>
      </c>
      <c r="E1432" s="3">
        <v>46080</v>
      </c>
      <c r="F1432" s="12">
        <v>46080.640324074076</v>
      </c>
      <c r="G1432" s="12" t="str">
        <f t="shared" si="67"/>
        <v>FEBRERO</v>
      </c>
      <c r="H1432" s="1">
        <v>830118111</v>
      </c>
      <c r="I1432" s="1" t="s">
        <v>808</v>
      </c>
      <c r="J1432" s="35">
        <f t="shared" si="69"/>
        <v>7948527.0000000009</v>
      </c>
      <c r="K1432" s="35">
        <v>1510220.13</v>
      </c>
      <c r="L1432" s="35">
        <v>9458747.1300000008</v>
      </c>
      <c r="M1432" s="1" t="s">
        <v>9455</v>
      </c>
      <c r="N1432" s="3">
        <v>46083</v>
      </c>
      <c r="O1432" s="1">
        <f t="shared" si="68"/>
        <v>3</v>
      </c>
      <c r="P1432" s="1" t="s">
        <v>66</v>
      </c>
      <c r="Q1432" s="1"/>
      <c r="R1432" s="1"/>
      <c r="S1432" s="1"/>
      <c r="T1432" s="1"/>
      <c r="U1432" s="3">
        <v>46086</v>
      </c>
      <c r="V1432" s="1" t="s">
        <v>39</v>
      </c>
      <c r="W1432" s="1"/>
      <c r="X1432" s="1"/>
    </row>
    <row r="1433" spans="1:25" hidden="1">
      <c r="A1433" s="1" t="s">
        <v>26</v>
      </c>
      <c r="B1433" s="1" t="s">
        <v>2127</v>
      </c>
      <c r="C1433" s="52">
        <v>2100238853</v>
      </c>
      <c r="D1433" s="1" t="s">
        <v>1061</v>
      </c>
      <c r="E1433" s="3">
        <v>46080</v>
      </c>
      <c r="F1433" s="12">
        <v>46080.635208333333</v>
      </c>
      <c r="G1433" s="12" t="str">
        <f t="shared" si="67"/>
        <v>FEBRERO</v>
      </c>
      <c r="H1433" s="1">
        <v>860010973</v>
      </c>
      <c r="I1433" s="1" t="s">
        <v>1062</v>
      </c>
      <c r="J1433" s="35">
        <f t="shared" si="69"/>
        <v>10277828</v>
      </c>
      <c r="K1433" s="35">
        <v>0</v>
      </c>
      <c r="L1433" s="35">
        <v>10277828</v>
      </c>
      <c r="M1433" s="1" t="s">
        <v>58</v>
      </c>
      <c r="N1433" s="3">
        <v>46084</v>
      </c>
      <c r="O1433" s="1">
        <f t="shared" si="68"/>
        <v>4</v>
      </c>
      <c r="P1433" s="1" t="s">
        <v>2128</v>
      </c>
      <c r="Q1433" s="1"/>
      <c r="R1433" s="1"/>
      <c r="S1433" s="1"/>
      <c r="T1433" s="1"/>
      <c r="U1433" s="3">
        <v>46086</v>
      </c>
      <c r="V1433" s="1" t="s">
        <v>39</v>
      </c>
      <c r="W1433" s="1"/>
      <c r="X1433" s="1"/>
    </row>
    <row r="1434" spans="1:25" hidden="1">
      <c r="A1434" s="1" t="s">
        <v>26</v>
      </c>
      <c r="B1434" s="1" t="s">
        <v>2129</v>
      </c>
      <c r="C1434" s="52">
        <v>2100238836</v>
      </c>
      <c r="D1434" s="1" t="s">
        <v>1061</v>
      </c>
      <c r="E1434" s="3">
        <v>46080</v>
      </c>
      <c r="F1434" s="12">
        <v>46080.619571759256</v>
      </c>
      <c r="G1434" s="12" t="str">
        <f t="shared" si="67"/>
        <v>FEBRERO</v>
      </c>
      <c r="H1434" s="1">
        <v>860010973</v>
      </c>
      <c r="I1434" s="1" t="s">
        <v>1062</v>
      </c>
      <c r="J1434" s="35">
        <f t="shared" si="69"/>
        <v>30875239</v>
      </c>
      <c r="K1434" s="35">
        <v>5866295</v>
      </c>
      <c r="L1434" s="35">
        <v>36741534</v>
      </c>
      <c r="M1434" s="1" t="s">
        <v>58</v>
      </c>
      <c r="N1434" s="3">
        <v>46084</v>
      </c>
      <c r="O1434" s="1">
        <f t="shared" si="68"/>
        <v>4</v>
      </c>
      <c r="P1434" s="1" t="s">
        <v>2128</v>
      </c>
      <c r="Q1434" s="1"/>
      <c r="R1434" s="1"/>
      <c r="S1434" s="1"/>
      <c r="T1434" s="1"/>
      <c r="U1434" s="3">
        <v>46086</v>
      </c>
      <c r="V1434" s="1" t="s">
        <v>39</v>
      </c>
      <c r="W1434" s="1"/>
      <c r="X1434" s="1"/>
    </row>
    <row r="1435" spans="1:25" hidden="1">
      <c r="A1435" s="1" t="s">
        <v>26</v>
      </c>
      <c r="B1435" s="1" t="s">
        <v>2130</v>
      </c>
      <c r="C1435" s="52">
        <v>12708320</v>
      </c>
      <c r="D1435" s="1" t="s">
        <v>2131</v>
      </c>
      <c r="E1435" s="3">
        <v>46080</v>
      </c>
      <c r="F1435" s="12">
        <v>46080.609513888892</v>
      </c>
      <c r="G1435" s="12" t="str">
        <f t="shared" si="67"/>
        <v>FEBRERO</v>
      </c>
      <c r="H1435" s="1">
        <v>890903790</v>
      </c>
      <c r="I1435" s="1" t="s">
        <v>218</v>
      </c>
      <c r="J1435" s="35">
        <f t="shared" si="69"/>
        <v>9526116</v>
      </c>
      <c r="K1435" s="35">
        <v>476305.8</v>
      </c>
      <c r="L1435" s="35">
        <v>10002421.800000001</v>
      </c>
      <c r="M1435" s="1" t="s">
        <v>30</v>
      </c>
      <c r="N1435" s="3">
        <v>46084</v>
      </c>
      <c r="O1435" s="1">
        <f t="shared" si="68"/>
        <v>4</v>
      </c>
      <c r="P1435" s="1" t="s">
        <v>31</v>
      </c>
      <c r="Q1435" s="1"/>
      <c r="R1435" s="1"/>
      <c r="S1435" s="1"/>
      <c r="T1435" s="1"/>
      <c r="U1435" s="3">
        <v>46086</v>
      </c>
      <c r="V1435" s="1" t="s">
        <v>39</v>
      </c>
      <c r="W1435" s="1"/>
      <c r="X1435" s="1"/>
    </row>
    <row r="1436" spans="1:25" hidden="1">
      <c r="A1436" s="1" t="s">
        <v>82</v>
      </c>
      <c r="B1436" s="1" t="s">
        <v>2132</v>
      </c>
      <c r="C1436" s="54">
        <v>6444788</v>
      </c>
      <c r="D1436" s="1" t="s">
        <v>1858</v>
      </c>
      <c r="E1436" s="3">
        <v>46080</v>
      </c>
      <c r="F1436" s="12">
        <v>46080.609432870369</v>
      </c>
      <c r="G1436" s="12" t="str">
        <f t="shared" si="67"/>
        <v>FEBRERO</v>
      </c>
      <c r="H1436" s="1">
        <v>890903790</v>
      </c>
      <c r="I1436" s="1" t="s">
        <v>218</v>
      </c>
      <c r="J1436" s="35">
        <f t="shared" si="69"/>
        <v>1190292</v>
      </c>
      <c r="K1436" s="35">
        <v>59514.6</v>
      </c>
      <c r="L1436" s="35">
        <v>1249806.6000000001</v>
      </c>
      <c r="M1436" s="1" t="s">
        <v>30</v>
      </c>
      <c r="N1436" s="3">
        <v>46086</v>
      </c>
      <c r="O1436" s="1">
        <f t="shared" si="68"/>
        <v>6</v>
      </c>
      <c r="P1436" s="1" t="s">
        <v>31</v>
      </c>
      <c r="Q1436" s="1"/>
      <c r="R1436" s="1"/>
      <c r="S1436" s="1"/>
      <c r="T1436" s="1"/>
      <c r="U1436" s="3">
        <v>46087</v>
      </c>
      <c r="V1436" s="1"/>
      <c r="W1436" s="1"/>
      <c r="X1436" s="1"/>
      <c r="Y1436" s="1"/>
    </row>
    <row r="1437" spans="1:25" hidden="1">
      <c r="A1437" s="1" t="s">
        <v>26</v>
      </c>
      <c r="B1437" s="1" t="s">
        <v>2133</v>
      </c>
      <c r="C1437" s="52">
        <v>2100238833</v>
      </c>
      <c r="D1437" s="1" t="s">
        <v>1061</v>
      </c>
      <c r="E1437" s="3">
        <v>46080</v>
      </c>
      <c r="F1437" s="12">
        <v>46080.599004629628</v>
      </c>
      <c r="G1437" s="12" t="str">
        <f t="shared" si="67"/>
        <v>FEBRERO</v>
      </c>
      <c r="H1437" s="1">
        <v>860010973</v>
      </c>
      <c r="I1437" s="1" t="s">
        <v>1062</v>
      </c>
      <c r="J1437" s="35">
        <f t="shared" si="69"/>
        <v>75173248</v>
      </c>
      <c r="K1437" s="35">
        <v>14282917</v>
      </c>
      <c r="L1437" s="35">
        <v>89456165</v>
      </c>
      <c r="M1437" s="1" t="s">
        <v>58</v>
      </c>
      <c r="N1437" s="3">
        <v>46084</v>
      </c>
      <c r="O1437" s="1">
        <f t="shared" si="68"/>
        <v>4</v>
      </c>
      <c r="P1437" s="1" t="s">
        <v>2128</v>
      </c>
      <c r="Q1437" s="1"/>
      <c r="R1437" s="1"/>
      <c r="S1437" s="1"/>
      <c r="T1437" s="1"/>
      <c r="U1437" s="3">
        <v>46086</v>
      </c>
      <c r="V1437" s="1" t="s">
        <v>39</v>
      </c>
      <c r="W1437" s="1"/>
      <c r="X1437" s="1"/>
      <c r="Y1437" s="1"/>
    </row>
    <row r="1438" spans="1:25" hidden="1">
      <c r="A1438" s="1" t="s">
        <v>26</v>
      </c>
      <c r="B1438" s="1" t="s">
        <v>2134</v>
      </c>
      <c r="C1438" s="53">
        <v>9408</v>
      </c>
      <c r="D1438" s="1" t="s">
        <v>1529</v>
      </c>
      <c r="E1438" s="3">
        <v>46080</v>
      </c>
      <c r="F1438" s="12">
        <v>46080.57203703704</v>
      </c>
      <c r="G1438" s="12" t="str">
        <f t="shared" si="67"/>
        <v>FEBRERO</v>
      </c>
      <c r="H1438" s="1">
        <v>901832634</v>
      </c>
      <c r="I1438" s="1" t="s">
        <v>1530</v>
      </c>
      <c r="J1438" s="35">
        <f t="shared" si="69"/>
        <v>49579.83</v>
      </c>
      <c r="K1438" s="35">
        <v>9420.17</v>
      </c>
      <c r="L1438" s="35">
        <v>59000</v>
      </c>
      <c r="M1438" s="1" t="s">
        <v>54</v>
      </c>
      <c r="N1438" s="3"/>
      <c r="O1438" s="1">
        <f t="shared" si="68"/>
        <v>0</v>
      </c>
      <c r="P1438" s="1"/>
      <c r="Q1438" s="1"/>
      <c r="R1438" s="1"/>
      <c r="S1438" s="1"/>
      <c r="T1438" s="1"/>
      <c r="U1438" s="3"/>
      <c r="V1438" s="1"/>
      <c r="W1438" s="1"/>
      <c r="X1438" s="1"/>
      <c r="Y1438" s="1"/>
    </row>
    <row r="1439" spans="1:25" hidden="1">
      <c r="A1439" s="1" t="s">
        <v>26</v>
      </c>
      <c r="B1439" s="1" t="s">
        <v>2135</v>
      </c>
      <c r="C1439" s="52">
        <v>596475</v>
      </c>
      <c r="D1439" s="1" t="s">
        <v>999</v>
      </c>
      <c r="E1439" s="3">
        <v>46080</v>
      </c>
      <c r="F1439" s="12">
        <v>46080.520057870373</v>
      </c>
      <c r="G1439" s="12" t="str">
        <f t="shared" si="67"/>
        <v>FEBRERO</v>
      </c>
      <c r="H1439" s="1">
        <v>800157427</v>
      </c>
      <c r="I1439" s="1" t="s">
        <v>1000</v>
      </c>
      <c r="J1439" s="35">
        <f t="shared" si="69"/>
        <v>12100</v>
      </c>
      <c r="K1439" s="35">
        <v>0</v>
      </c>
      <c r="L1439" s="35">
        <v>12100</v>
      </c>
      <c r="M1439" s="1" t="s">
        <v>1001</v>
      </c>
      <c r="N1439" s="3">
        <v>46080</v>
      </c>
      <c r="O1439" s="1">
        <f t="shared" si="68"/>
        <v>0</v>
      </c>
      <c r="P1439" s="1" t="s">
        <v>1002</v>
      </c>
      <c r="Q1439" s="1"/>
      <c r="R1439" s="1"/>
      <c r="S1439" s="1"/>
      <c r="T1439" s="1"/>
      <c r="U1439" s="3">
        <v>46086</v>
      </c>
      <c r="V1439" s="1" t="s">
        <v>39</v>
      </c>
      <c r="W1439" s="1"/>
      <c r="X1439" s="1" t="s">
        <v>1122</v>
      </c>
      <c r="Y1439" s="1"/>
    </row>
    <row r="1440" spans="1:25" hidden="1">
      <c r="A1440" s="1" t="s">
        <v>26</v>
      </c>
      <c r="B1440" s="1" t="s">
        <v>2136</v>
      </c>
      <c r="C1440" s="53">
        <v>77148</v>
      </c>
      <c r="D1440" s="1" t="s">
        <v>547</v>
      </c>
      <c r="E1440" s="3">
        <v>46080</v>
      </c>
      <c r="F1440" s="12">
        <v>46080.485891203702</v>
      </c>
      <c r="G1440" s="12" t="str">
        <f t="shared" si="67"/>
        <v>FEBRERO</v>
      </c>
      <c r="H1440" s="1">
        <v>860533413</v>
      </c>
      <c r="I1440" s="1" t="s">
        <v>545</v>
      </c>
      <c r="J1440" s="35">
        <f t="shared" si="69"/>
        <v>50400</v>
      </c>
      <c r="K1440" s="35">
        <v>0</v>
      </c>
      <c r="L1440" s="35">
        <v>50400</v>
      </c>
      <c r="M1440" s="1" t="s">
        <v>54</v>
      </c>
      <c r="N1440" s="3"/>
      <c r="O1440" s="1">
        <f t="shared" si="68"/>
        <v>0</v>
      </c>
      <c r="P1440" s="1"/>
      <c r="Q1440" s="1"/>
      <c r="R1440" s="1"/>
      <c r="S1440" s="1"/>
      <c r="T1440" s="1"/>
      <c r="U1440" s="3">
        <v>46086</v>
      </c>
      <c r="V1440" s="1" t="s">
        <v>39</v>
      </c>
      <c r="W1440" s="1"/>
      <c r="X1440" s="1"/>
      <c r="Y1440" s="1"/>
    </row>
    <row r="1441" spans="1:25" hidden="1">
      <c r="A1441" s="1" t="s">
        <v>26</v>
      </c>
      <c r="B1441" s="1" t="s">
        <v>2137</v>
      </c>
      <c r="C1441" s="52">
        <v>726268</v>
      </c>
      <c r="D1441" s="1" t="s">
        <v>817</v>
      </c>
      <c r="E1441" s="3">
        <v>46080</v>
      </c>
      <c r="F1441" s="12">
        <v>46080.448159722226</v>
      </c>
      <c r="G1441" s="12" t="str">
        <f t="shared" si="67"/>
        <v>FEBRERO</v>
      </c>
      <c r="H1441" s="1">
        <v>890915475</v>
      </c>
      <c r="I1441" s="1" t="s">
        <v>818</v>
      </c>
      <c r="J1441" s="35">
        <f t="shared" si="69"/>
        <v>192572</v>
      </c>
      <c r="K1441" s="35">
        <v>36588.68</v>
      </c>
      <c r="L1441" s="35">
        <v>229160.68</v>
      </c>
      <c r="M1441" s="1" t="s">
        <v>315</v>
      </c>
      <c r="N1441" s="3">
        <v>46084</v>
      </c>
      <c r="O1441" s="1">
        <f t="shared" si="68"/>
        <v>4</v>
      </c>
      <c r="P1441" s="1"/>
      <c r="Q1441" s="1"/>
      <c r="R1441" s="1"/>
      <c r="S1441" s="1"/>
      <c r="T1441" s="1"/>
      <c r="U1441" s="3"/>
      <c r="V1441" s="1"/>
      <c r="W1441" s="1"/>
      <c r="X1441" s="1"/>
      <c r="Y1441" s="1"/>
    </row>
    <row r="1442" spans="1:25" hidden="1">
      <c r="A1442" s="1" t="s">
        <v>26</v>
      </c>
      <c r="B1442" s="1" t="s">
        <v>2138</v>
      </c>
      <c r="C1442" s="52">
        <v>4889</v>
      </c>
      <c r="D1442" s="1" t="s">
        <v>1899</v>
      </c>
      <c r="E1442" s="3">
        <v>46081</v>
      </c>
      <c r="F1442" s="12">
        <v>46081.68377314815</v>
      </c>
      <c r="G1442" s="12" t="str">
        <f t="shared" si="67"/>
        <v>FEBRERO</v>
      </c>
      <c r="H1442" s="1">
        <v>901560228</v>
      </c>
      <c r="I1442" s="1" t="s">
        <v>1900</v>
      </c>
      <c r="J1442" s="35">
        <f t="shared" si="69"/>
        <v>139852</v>
      </c>
      <c r="K1442" s="35">
        <v>0</v>
      </c>
      <c r="L1442" s="35">
        <v>139852</v>
      </c>
      <c r="M1442" s="1" t="s">
        <v>54</v>
      </c>
      <c r="N1442" s="3"/>
      <c r="O1442" s="1">
        <f t="shared" si="68"/>
        <v>0</v>
      </c>
      <c r="P1442" s="1"/>
      <c r="Q1442" s="1"/>
      <c r="R1442" s="1"/>
      <c r="S1442" s="1"/>
      <c r="T1442" s="1"/>
      <c r="U1442" s="3"/>
      <c r="V1442" s="1"/>
      <c r="W1442" s="1"/>
      <c r="X1442" s="1"/>
      <c r="Y1442" s="1"/>
    </row>
    <row r="1443" spans="1:25" hidden="1">
      <c r="A1443" s="1" t="s">
        <v>736</v>
      </c>
      <c r="B1443" s="1" t="s">
        <v>2139</v>
      </c>
      <c r="C1443" s="52">
        <v>88818621</v>
      </c>
      <c r="D1443" s="1" t="s">
        <v>738</v>
      </c>
      <c r="E1443" s="3">
        <v>46081</v>
      </c>
      <c r="F1443" s="12">
        <v>46081.542719907404</v>
      </c>
      <c r="G1443" s="12" t="str">
        <f t="shared" si="67"/>
        <v>FEBRERO</v>
      </c>
      <c r="H1443" s="1">
        <v>900219834</v>
      </c>
      <c r="I1443" s="1" t="s">
        <v>739</v>
      </c>
      <c r="J1443" s="35">
        <f t="shared" si="69"/>
        <v>11600</v>
      </c>
      <c r="K1443" s="35">
        <v>0</v>
      </c>
      <c r="L1443" s="35">
        <v>11600</v>
      </c>
      <c r="M1443" s="1" t="s">
        <v>70</v>
      </c>
      <c r="N1443" s="3">
        <v>46083</v>
      </c>
      <c r="O1443" s="1">
        <f t="shared" si="68"/>
        <v>2</v>
      </c>
      <c r="P1443" s="1" t="s">
        <v>66</v>
      </c>
      <c r="Q1443" s="1"/>
      <c r="R1443" s="1"/>
      <c r="S1443" s="1"/>
      <c r="T1443" s="1"/>
      <c r="U1443" s="3">
        <v>46086</v>
      </c>
      <c r="V1443" s="1" t="s">
        <v>39</v>
      </c>
      <c r="W1443" s="1"/>
      <c r="X1443" s="1"/>
      <c r="Y1443" s="1"/>
    </row>
    <row r="1444" spans="1:25" hidden="1">
      <c r="A1444" s="1" t="s">
        <v>26</v>
      </c>
      <c r="B1444" s="1" t="s">
        <v>2140</v>
      </c>
      <c r="C1444" s="53">
        <v>9938</v>
      </c>
      <c r="D1444" s="1" t="s">
        <v>955</v>
      </c>
      <c r="E1444" s="3">
        <v>46081</v>
      </c>
      <c r="F1444" s="12">
        <v>46081.440983796296</v>
      </c>
      <c r="G1444" s="12" t="str">
        <f t="shared" si="67"/>
        <v>FEBRERO</v>
      </c>
      <c r="H1444" s="1">
        <v>88147614</v>
      </c>
      <c r="I1444" s="1" t="s">
        <v>956</v>
      </c>
      <c r="J1444" s="35">
        <f t="shared" si="69"/>
        <v>150000</v>
      </c>
      <c r="K1444" s="35">
        <v>0</v>
      </c>
      <c r="L1444" s="35">
        <v>150000</v>
      </c>
      <c r="M1444" s="1" t="s">
        <v>54</v>
      </c>
      <c r="N1444" s="3"/>
      <c r="O1444" s="1">
        <f t="shared" si="68"/>
        <v>0</v>
      </c>
      <c r="P1444" s="1"/>
      <c r="Q1444" s="1"/>
      <c r="R1444" s="1"/>
      <c r="S1444" s="1"/>
      <c r="T1444" s="1"/>
      <c r="U1444" s="3"/>
      <c r="V1444" s="1"/>
      <c r="W1444" s="1"/>
      <c r="X1444" s="1"/>
      <c r="Y1444" s="1"/>
    </row>
    <row r="1445" spans="1:25" hidden="1">
      <c r="A1445" s="1" t="s">
        <v>736</v>
      </c>
      <c r="B1445" s="1" t="s">
        <v>2141</v>
      </c>
      <c r="C1445" s="52">
        <v>88777052</v>
      </c>
      <c r="D1445" s="1" t="s">
        <v>738</v>
      </c>
      <c r="E1445" s="3">
        <v>46081</v>
      </c>
      <c r="F1445" s="12">
        <v>46081.392685185187</v>
      </c>
      <c r="G1445" s="12" t="str">
        <f t="shared" si="67"/>
        <v>FEBRERO</v>
      </c>
      <c r="H1445" s="1">
        <v>900219834</v>
      </c>
      <c r="I1445" s="1" t="s">
        <v>739</v>
      </c>
      <c r="J1445" s="35">
        <f t="shared" si="69"/>
        <v>11600</v>
      </c>
      <c r="K1445" s="35">
        <v>0</v>
      </c>
      <c r="L1445" s="35">
        <v>11600</v>
      </c>
      <c r="M1445" s="1" t="s">
        <v>70</v>
      </c>
      <c r="N1445" s="3">
        <v>46083</v>
      </c>
      <c r="O1445" s="1">
        <f t="shared" si="68"/>
        <v>2</v>
      </c>
      <c r="P1445" s="1" t="s">
        <v>66</v>
      </c>
      <c r="Q1445" s="1"/>
      <c r="R1445" s="1"/>
      <c r="S1445" s="1"/>
      <c r="T1445" s="1"/>
      <c r="U1445" s="3">
        <v>46086</v>
      </c>
      <c r="V1445" s="1" t="s">
        <v>39</v>
      </c>
      <c r="W1445" s="1"/>
      <c r="X1445" s="1"/>
      <c r="Y1445" s="1"/>
    </row>
    <row r="1446" spans="1:25" hidden="1">
      <c r="A1446" s="1" t="s">
        <v>26</v>
      </c>
      <c r="B1446" s="1" t="s">
        <v>2142</v>
      </c>
      <c r="C1446" s="52">
        <v>14283579</v>
      </c>
      <c r="D1446" s="1" t="s">
        <v>212</v>
      </c>
      <c r="E1446" s="3">
        <v>46081</v>
      </c>
      <c r="F1446" s="12">
        <v>46081.36855324074</v>
      </c>
      <c r="G1446" s="12" t="str">
        <f t="shared" si="67"/>
        <v>FEBRERO</v>
      </c>
      <c r="H1446" s="1">
        <v>890903407</v>
      </c>
      <c r="I1446" s="1" t="s">
        <v>213</v>
      </c>
      <c r="J1446" s="35">
        <f t="shared" si="69"/>
        <v>3463085</v>
      </c>
      <c r="K1446" s="35">
        <v>657986.15</v>
      </c>
      <c r="L1446" s="35">
        <v>4121071.15</v>
      </c>
      <c r="M1446" s="1" t="s">
        <v>214</v>
      </c>
      <c r="N1446" s="3">
        <v>46085</v>
      </c>
      <c r="O1446" s="1">
        <f t="shared" si="68"/>
        <v>4</v>
      </c>
      <c r="P1446" s="1" t="s">
        <v>215</v>
      </c>
      <c r="Q1446" s="1"/>
      <c r="R1446" s="1"/>
      <c r="S1446" s="1"/>
      <c r="T1446" s="1"/>
      <c r="U1446" s="3">
        <v>46086</v>
      </c>
      <c r="V1446" s="1" t="s">
        <v>39</v>
      </c>
      <c r="W1446" s="1"/>
      <c r="X1446" s="1"/>
      <c r="Y1446" s="1"/>
    </row>
    <row r="1447" spans="1:25" hidden="1">
      <c r="A1447" s="1" t="s">
        <v>26</v>
      </c>
      <c r="B1447" s="1" t="s">
        <v>2143</v>
      </c>
      <c r="C1447" s="52">
        <v>3900</v>
      </c>
      <c r="D1447" s="1" t="s">
        <v>246</v>
      </c>
      <c r="E1447" s="3">
        <v>46082</v>
      </c>
      <c r="F1447" s="12">
        <v>46082.689282407409</v>
      </c>
      <c r="G1447" s="12" t="str">
        <f t="shared" si="67"/>
        <v>MARZO</v>
      </c>
      <c r="H1447" s="1">
        <v>901609691</v>
      </c>
      <c r="I1447" s="1" t="s">
        <v>247</v>
      </c>
      <c r="J1447" s="35">
        <f t="shared" si="69"/>
        <v>742400</v>
      </c>
      <c r="K1447" s="35">
        <v>141056</v>
      </c>
      <c r="L1447" s="35">
        <v>883456</v>
      </c>
      <c r="M1447" s="1" t="s">
        <v>195</v>
      </c>
      <c r="N1447" s="3">
        <v>46084</v>
      </c>
      <c r="O1447" s="1">
        <f t="shared" si="68"/>
        <v>2</v>
      </c>
      <c r="P1447" s="1" t="s">
        <v>479</v>
      </c>
      <c r="Q1447" s="1"/>
      <c r="R1447" s="1"/>
      <c r="S1447" s="1"/>
      <c r="T1447" s="1"/>
      <c r="U1447" s="3">
        <v>46085</v>
      </c>
      <c r="V1447" s="1" t="s">
        <v>39</v>
      </c>
      <c r="W1447" s="1"/>
      <c r="X1447" s="1" t="s">
        <v>2144</v>
      </c>
    </row>
    <row r="1448" spans="1:25" hidden="1">
      <c r="A1448" s="1" t="s">
        <v>26</v>
      </c>
      <c r="B1448" s="1" t="s">
        <v>2145</v>
      </c>
      <c r="C1448" s="52" t="s">
        <v>2146</v>
      </c>
      <c r="D1448" s="1" t="s">
        <v>914</v>
      </c>
      <c r="E1448" s="3">
        <v>46082</v>
      </c>
      <c r="F1448" s="12">
        <v>46086.879340277781</v>
      </c>
      <c r="G1448" s="12" t="str">
        <f t="shared" si="67"/>
        <v>MARZO</v>
      </c>
      <c r="H1448" s="1">
        <v>800153993</v>
      </c>
      <c r="I1448" s="1" t="s">
        <v>915</v>
      </c>
      <c r="J1448" s="35">
        <f t="shared" si="69"/>
        <v>1967321.01</v>
      </c>
      <c r="K1448" s="35">
        <v>44197.99</v>
      </c>
      <c r="L1448" s="35">
        <v>2011519</v>
      </c>
      <c r="M1448" s="1" t="s">
        <v>65</v>
      </c>
      <c r="N1448" s="3">
        <v>46097</v>
      </c>
      <c r="O1448" s="1">
        <f t="shared" si="68"/>
        <v>15</v>
      </c>
      <c r="P1448" s="1" t="s">
        <v>94</v>
      </c>
      <c r="Q1448" s="1"/>
      <c r="R1448" s="1"/>
      <c r="S1448" s="1"/>
      <c r="T1448" s="1"/>
      <c r="U1448" s="3">
        <v>46099</v>
      </c>
      <c r="V1448" s="1" t="s">
        <v>39</v>
      </c>
      <c r="W1448" s="1"/>
      <c r="X1448" s="1" t="s">
        <v>50</v>
      </c>
    </row>
    <row r="1449" spans="1:25" hidden="1">
      <c r="A1449" s="1" t="s">
        <v>26</v>
      </c>
      <c r="B1449" s="1" t="s">
        <v>2148</v>
      </c>
      <c r="C1449" s="52">
        <v>41146</v>
      </c>
      <c r="D1449" s="1" t="s">
        <v>843</v>
      </c>
      <c r="E1449" s="3">
        <v>46082</v>
      </c>
      <c r="F1449" s="12">
        <v>46082.334768518522</v>
      </c>
      <c r="G1449" s="12" t="str">
        <f t="shared" si="67"/>
        <v>MARZO</v>
      </c>
      <c r="H1449" s="1">
        <v>900610585</v>
      </c>
      <c r="I1449" s="1" t="s">
        <v>844</v>
      </c>
      <c r="J1449" s="35">
        <f t="shared" si="69"/>
        <v>2793209</v>
      </c>
      <c r="K1449" s="35">
        <v>73201</v>
      </c>
      <c r="L1449" s="35">
        <v>2866410</v>
      </c>
      <c r="M1449" s="1" t="s">
        <v>70</v>
      </c>
      <c r="N1449" s="3">
        <v>46083</v>
      </c>
      <c r="O1449" s="1">
        <f t="shared" si="68"/>
        <v>1</v>
      </c>
      <c r="P1449" s="1" t="s">
        <v>2149</v>
      </c>
      <c r="Q1449" s="1"/>
      <c r="R1449" s="1"/>
      <c r="S1449" s="1"/>
      <c r="T1449" s="1"/>
      <c r="U1449" s="3">
        <v>46086</v>
      </c>
      <c r="V1449" s="1" t="s">
        <v>39</v>
      </c>
      <c r="W1449" s="1"/>
      <c r="X1449" s="1" t="s">
        <v>2144</v>
      </c>
    </row>
    <row r="1450" spans="1:25" hidden="1">
      <c r="A1450" s="1" t="s">
        <v>26</v>
      </c>
      <c r="B1450" s="1" t="s">
        <v>2150</v>
      </c>
      <c r="C1450" s="52">
        <v>657001</v>
      </c>
      <c r="D1450" s="1" t="s">
        <v>868</v>
      </c>
      <c r="E1450" s="3">
        <v>46083</v>
      </c>
      <c r="F1450" s="12">
        <v>46083.834374999999</v>
      </c>
      <c r="G1450" s="12" t="str">
        <f t="shared" si="67"/>
        <v>MARZO</v>
      </c>
      <c r="H1450" s="1">
        <v>811009788</v>
      </c>
      <c r="I1450" s="1" t="s">
        <v>869</v>
      </c>
      <c r="J1450" s="35">
        <f t="shared" si="69"/>
        <v>111368</v>
      </c>
      <c r="K1450" s="35">
        <v>0</v>
      </c>
      <c r="L1450" s="35">
        <v>111368</v>
      </c>
      <c r="M1450" s="1" t="s">
        <v>70</v>
      </c>
      <c r="N1450" s="3">
        <v>46086</v>
      </c>
      <c r="O1450" s="1">
        <f t="shared" si="68"/>
        <v>3</v>
      </c>
      <c r="P1450" s="1" t="s">
        <v>2149</v>
      </c>
      <c r="Q1450" s="1"/>
      <c r="R1450" s="1"/>
      <c r="S1450" s="1"/>
      <c r="T1450" s="1"/>
      <c r="U1450" s="3">
        <v>46087</v>
      </c>
      <c r="V1450" s="1"/>
      <c r="W1450" s="1"/>
      <c r="X1450" s="1" t="s">
        <v>2144</v>
      </c>
    </row>
    <row r="1451" spans="1:25" hidden="1">
      <c r="A1451" s="1" t="s">
        <v>26</v>
      </c>
      <c r="B1451" s="1" t="s">
        <v>2151</v>
      </c>
      <c r="C1451" s="52">
        <v>18</v>
      </c>
      <c r="D1451" s="1" t="s">
        <v>122</v>
      </c>
      <c r="E1451" s="3">
        <v>46083</v>
      </c>
      <c r="F1451" s="12">
        <v>46083.588136574072</v>
      </c>
      <c r="G1451" s="12" t="str">
        <f t="shared" si="67"/>
        <v>MARZO</v>
      </c>
      <c r="H1451" s="1">
        <v>902020620</v>
      </c>
      <c r="I1451" s="1" t="s">
        <v>2152</v>
      </c>
      <c r="J1451" s="35">
        <f t="shared" si="69"/>
        <v>144450</v>
      </c>
      <c r="K1451" s="35">
        <v>27445.5</v>
      </c>
      <c r="L1451" s="35">
        <v>171895.5</v>
      </c>
      <c r="M1451" s="1" t="s">
        <v>70</v>
      </c>
      <c r="N1451" s="3">
        <v>46097</v>
      </c>
      <c r="O1451" s="1">
        <f t="shared" si="68"/>
        <v>14</v>
      </c>
      <c r="P1451" s="1" t="s">
        <v>2149</v>
      </c>
      <c r="Q1451" s="1"/>
      <c r="R1451" s="1"/>
      <c r="S1451" s="1"/>
      <c r="T1451" s="1"/>
      <c r="U1451" s="3">
        <v>46098</v>
      </c>
      <c r="V1451" s="1" t="s">
        <v>39</v>
      </c>
      <c r="W1451" s="1"/>
      <c r="X1451" s="1" t="s">
        <v>50</v>
      </c>
    </row>
    <row r="1452" spans="1:25" hidden="1">
      <c r="A1452" s="1" t="s">
        <v>26</v>
      </c>
      <c r="B1452" s="1" t="s">
        <v>2153</v>
      </c>
      <c r="C1452" s="52">
        <v>244</v>
      </c>
      <c r="D1452" s="1" t="s">
        <v>2154</v>
      </c>
      <c r="E1452" s="3">
        <v>46083</v>
      </c>
      <c r="F1452" s="12">
        <v>46083.993726851855</v>
      </c>
      <c r="G1452" s="12" t="str">
        <f t="shared" si="67"/>
        <v>MARZO</v>
      </c>
      <c r="H1452" s="1">
        <v>901200557</v>
      </c>
      <c r="I1452" s="1" t="s">
        <v>2155</v>
      </c>
      <c r="J1452" s="35">
        <f t="shared" si="69"/>
        <v>36050.42</v>
      </c>
      <c r="K1452" s="35">
        <v>6849.58</v>
      </c>
      <c r="L1452" s="35">
        <v>42900</v>
      </c>
      <c r="M1452" s="1" t="s">
        <v>54</v>
      </c>
      <c r="N1452" s="3"/>
      <c r="O1452" s="1">
        <f t="shared" si="68"/>
        <v>0</v>
      </c>
      <c r="P1452" s="1"/>
      <c r="Q1452" s="1"/>
      <c r="R1452" s="1"/>
      <c r="S1452" s="1"/>
      <c r="T1452" s="1"/>
      <c r="U1452" s="3"/>
      <c r="V1452" s="1"/>
      <c r="W1452" s="1"/>
      <c r="X1452" s="1" t="s">
        <v>2144</v>
      </c>
    </row>
    <row r="1453" spans="1:25" hidden="1">
      <c r="A1453" s="1" t="s">
        <v>26</v>
      </c>
      <c r="B1453" s="1" t="s">
        <v>2156</v>
      </c>
      <c r="C1453" s="52">
        <v>6457</v>
      </c>
      <c r="D1453" s="1"/>
      <c r="E1453" s="3">
        <v>46083</v>
      </c>
      <c r="F1453" s="12">
        <v>46083.914942129632</v>
      </c>
      <c r="G1453" s="12" t="str">
        <f t="shared" si="67"/>
        <v>MARZO</v>
      </c>
      <c r="H1453" s="1">
        <v>32150739</v>
      </c>
      <c r="I1453" s="1" t="s">
        <v>400</v>
      </c>
      <c r="J1453" s="35">
        <f t="shared" si="69"/>
        <v>707400</v>
      </c>
      <c r="K1453" s="35">
        <v>0</v>
      </c>
      <c r="L1453" s="35">
        <v>707400</v>
      </c>
      <c r="M1453" s="1" t="s">
        <v>199</v>
      </c>
      <c r="N1453" s="3">
        <v>46087</v>
      </c>
      <c r="O1453" s="1">
        <f t="shared" si="68"/>
        <v>4</v>
      </c>
      <c r="P1453" s="1" t="s">
        <v>2149</v>
      </c>
      <c r="Q1453" s="1"/>
      <c r="R1453" s="1"/>
      <c r="S1453" s="1"/>
      <c r="T1453" s="1"/>
      <c r="U1453" s="3">
        <v>46091</v>
      </c>
      <c r="V1453" s="1" t="s">
        <v>39</v>
      </c>
      <c r="W1453" s="1"/>
      <c r="X1453" s="1" t="s">
        <v>2144</v>
      </c>
    </row>
    <row r="1454" spans="1:25" hidden="1">
      <c r="A1454" s="1" t="s">
        <v>26</v>
      </c>
      <c r="B1454" s="1" t="s">
        <v>2157</v>
      </c>
      <c r="C1454" s="53">
        <v>51569</v>
      </c>
      <c r="D1454" s="1" t="s">
        <v>2158</v>
      </c>
      <c r="E1454" s="3">
        <v>46083</v>
      </c>
      <c r="F1454" s="12">
        <v>46083.757060185184</v>
      </c>
      <c r="G1454" s="12" t="str">
        <f t="shared" si="67"/>
        <v>MARZO</v>
      </c>
      <c r="H1454" s="1">
        <v>860533413</v>
      </c>
      <c r="I1454" s="1" t="s">
        <v>545</v>
      </c>
      <c r="J1454" s="35">
        <f t="shared" si="69"/>
        <v>30900</v>
      </c>
      <c r="K1454" s="35">
        <v>0</v>
      </c>
      <c r="L1454" s="35">
        <v>30900</v>
      </c>
      <c r="M1454" s="1" t="s">
        <v>54</v>
      </c>
      <c r="N1454" s="3"/>
      <c r="O1454" s="1">
        <f t="shared" si="68"/>
        <v>0</v>
      </c>
      <c r="P1454" s="1"/>
      <c r="Q1454" s="1"/>
      <c r="R1454" s="1"/>
      <c r="S1454" s="1"/>
      <c r="T1454" s="1"/>
      <c r="U1454" s="3"/>
      <c r="V1454" s="1"/>
      <c r="W1454" s="1"/>
      <c r="X1454" s="1" t="s">
        <v>2144</v>
      </c>
    </row>
    <row r="1455" spans="1:25" hidden="1">
      <c r="A1455" s="1" t="s">
        <v>26</v>
      </c>
      <c r="B1455" s="1" t="s">
        <v>2159</v>
      </c>
      <c r="C1455" s="53">
        <v>51568</v>
      </c>
      <c r="D1455" s="1" t="s">
        <v>2158</v>
      </c>
      <c r="E1455" s="3">
        <v>46083</v>
      </c>
      <c r="F1455" s="12">
        <v>46083.755590277775</v>
      </c>
      <c r="G1455" s="12" t="str">
        <f t="shared" si="67"/>
        <v>MARZO</v>
      </c>
      <c r="H1455" s="1">
        <v>860533413</v>
      </c>
      <c r="I1455" s="1" t="s">
        <v>545</v>
      </c>
      <c r="J1455" s="35">
        <f t="shared" si="69"/>
        <v>33900</v>
      </c>
      <c r="K1455" s="35">
        <v>0</v>
      </c>
      <c r="L1455" s="35">
        <v>33900</v>
      </c>
      <c r="M1455" s="1" t="s">
        <v>54</v>
      </c>
      <c r="N1455" s="3"/>
      <c r="O1455" s="1">
        <f t="shared" si="68"/>
        <v>0</v>
      </c>
      <c r="P1455" s="1"/>
      <c r="Q1455" s="1"/>
      <c r="R1455" s="1"/>
      <c r="S1455" s="1"/>
      <c r="T1455" s="1"/>
      <c r="U1455" s="3"/>
      <c r="V1455" s="1"/>
      <c r="W1455" s="1"/>
      <c r="X1455" s="1" t="s">
        <v>2144</v>
      </c>
    </row>
    <row r="1456" spans="1:25" hidden="1">
      <c r="A1456" s="1" t="s">
        <v>26</v>
      </c>
      <c r="B1456" s="1" t="s">
        <v>2160</v>
      </c>
      <c r="C1456" s="53">
        <v>51567</v>
      </c>
      <c r="D1456" s="1" t="s">
        <v>2158</v>
      </c>
      <c r="E1456" s="3">
        <v>46083</v>
      </c>
      <c r="F1456" s="12">
        <v>46083.754108796296</v>
      </c>
      <c r="G1456" s="12" t="str">
        <f t="shared" si="67"/>
        <v>MARZO</v>
      </c>
      <c r="H1456" s="1">
        <v>860533413</v>
      </c>
      <c r="I1456" s="1" t="s">
        <v>545</v>
      </c>
      <c r="J1456" s="35">
        <f t="shared" si="69"/>
        <v>35900</v>
      </c>
      <c r="K1456" s="35">
        <v>0</v>
      </c>
      <c r="L1456" s="35">
        <v>35900</v>
      </c>
      <c r="M1456" s="1" t="s">
        <v>54</v>
      </c>
      <c r="N1456" s="3"/>
      <c r="O1456" s="1">
        <f t="shared" si="68"/>
        <v>0</v>
      </c>
      <c r="P1456" s="1"/>
      <c r="Q1456" s="1"/>
      <c r="R1456" s="1"/>
      <c r="S1456" s="1"/>
      <c r="T1456" s="1"/>
      <c r="U1456" s="3"/>
      <c r="V1456" s="1"/>
      <c r="W1456" s="1"/>
      <c r="X1456" s="1" t="s">
        <v>2144</v>
      </c>
    </row>
    <row r="1457" spans="1:24" hidden="1">
      <c r="A1457" s="1" t="s">
        <v>26</v>
      </c>
      <c r="B1457" s="1" t="s">
        <v>2161</v>
      </c>
      <c r="C1457" s="52">
        <v>5025</v>
      </c>
      <c r="D1457" s="1" t="s">
        <v>539</v>
      </c>
      <c r="E1457" s="3">
        <v>46083</v>
      </c>
      <c r="F1457" s="12">
        <v>46083.740011574075</v>
      </c>
      <c r="G1457" s="12" t="str">
        <f t="shared" si="67"/>
        <v>MARZO</v>
      </c>
      <c r="H1457" s="1">
        <v>901042685</v>
      </c>
      <c r="I1457" s="1" t="s">
        <v>540</v>
      </c>
      <c r="J1457" s="35">
        <f t="shared" si="69"/>
        <v>1593963</v>
      </c>
      <c r="K1457" s="35">
        <v>0</v>
      </c>
      <c r="L1457" s="35">
        <v>1593963</v>
      </c>
      <c r="M1457" s="1" t="s">
        <v>65</v>
      </c>
      <c r="N1457" s="3">
        <v>46084</v>
      </c>
      <c r="O1457" s="1">
        <f t="shared" si="68"/>
        <v>1</v>
      </c>
      <c r="P1457" s="1" t="s">
        <v>2162</v>
      </c>
      <c r="Q1457" s="1"/>
      <c r="R1457" s="1"/>
      <c r="S1457" s="1"/>
      <c r="T1457" s="1"/>
      <c r="U1457" s="3">
        <v>46087</v>
      </c>
      <c r="V1457" s="1"/>
      <c r="W1457" s="1"/>
      <c r="X1457" s="1" t="s">
        <v>2144</v>
      </c>
    </row>
    <row r="1458" spans="1:24" hidden="1">
      <c r="A1458" s="1" t="s">
        <v>26</v>
      </c>
      <c r="B1458" s="1" t="s">
        <v>2163</v>
      </c>
      <c r="C1458" s="52">
        <v>19773</v>
      </c>
      <c r="D1458" s="1" t="s">
        <v>28</v>
      </c>
      <c r="E1458" s="3">
        <v>46083</v>
      </c>
      <c r="F1458" s="12">
        <v>46083.672939814816</v>
      </c>
      <c r="G1458" s="12" t="str">
        <f t="shared" si="67"/>
        <v>MARZO</v>
      </c>
      <c r="H1458" s="1">
        <v>890903388</v>
      </c>
      <c r="I1458" s="1" t="s">
        <v>943</v>
      </c>
      <c r="J1458" s="35">
        <f t="shared" si="69"/>
        <v>1699072</v>
      </c>
      <c r="K1458" s="35">
        <v>322823.67999999999</v>
      </c>
      <c r="L1458" s="35">
        <v>2021895.68</v>
      </c>
      <c r="M1458" s="1" t="s">
        <v>195</v>
      </c>
      <c r="N1458" s="3">
        <v>46084</v>
      </c>
      <c r="O1458" s="1">
        <f t="shared" si="68"/>
        <v>1</v>
      </c>
      <c r="P1458" s="1" t="s">
        <v>479</v>
      </c>
      <c r="Q1458" s="1"/>
      <c r="R1458" s="1"/>
      <c r="S1458" s="1"/>
      <c r="T1458" s="1"/>
      <c r="U1458" s="3">
        <v>46085</v>
      </c>
      <c r="V1458" s="1" t="s">
        <v>39</v>
      </c>
      <c r="W1458" s="1"/>
      <c r="X1458" s="1" t="s">
        <v>2144</v>
      </c>
    </row>
    <row r="1459" spans="1:24" hidden="1">
      <c r="A1459" s="1" t="s">
        <v>26</v>
      </c>
      <c r="B1459" s="1" t="s">
        <v>2164</v>
      </c>
      <c r="C1459" s="52">
        <v>18982</v>
      </c>
      <c r="D1459" s="1" t="s">
        <v>566</v>
      </c>
      <c r="E1459" s="3">
        <v>46083</v>
      </c>
      <c r="F1459" s="12">
        <v>46083.648773148147</v>
      </c>
      <c r="G1459" s="12" t="str">
        <f t="shared" si="67"/>
        <v>MARZO</v>
      </c>
      <c r="H1459" s="1">
        <v>900237741</v>
      </c>
      <c r="I1459" s="1" t="s">
        <v>567</v>
      </c>
      <c r="J1459" s="35">
        <f t="shared" si="69"/>
        <v>110000</v>
      </c>
      <c r="K1459" s="35">
        <v>20900</v>
      </c>
      <c r="L1459" s="35">
        <v>130900</v>
      </c>
      <c r="M1459" s="1" t="s">
        <v>70</v>
      </c>
      <c r="N1459" s="3">
        <v>46084</v>
      </c>
      <c r="O1459" s="1">
        <f t="shared" si="68"/>
        <v>1</v>
      </c>
      <c r="P1459" s="1" t="s">
        <v>2149</v>
      </c>
      <c r="Q1459" s="1"/>
      <c r="R1459" s="1"/>
      <c r="S1459" s="1"/>
      <c r="T1459" s="1"/>
      <c r="U1459" s="3">
        <v>46086</v>
      </c>
      <c r="V1459" s="1"/>
      <c r="W1459" s="1"/>
      <c r="X1459" s="1" t="s">
        <v>2144</v>
      </c>
    </row>
    <row r="1460" spans="1:24" hidden="1">
      <c r="A1460" s="1" t="s">
        <v>26</v>
      </c>
      <c r="B1460" s="1" t="s">
        <v>2165</v>
      </c>
      <c r="C1460" s="52">
        <v>18981</v>
      </c>
      <c r="D1460" s="1" t="s">
        <v>566</v>
      </c>
      <c r="E1460" s="3">
        <v>46083</v>
      </c>
      <c r="F1460" s="12">
        <v>46083.648263888892</v>
      </c>
      <c r="G1460" s="12" t="str">
        <f t="shared" si="67"/>
        <v>MARZO</v>
      </c>
      <c r="H1460" s="1">
        <v>900237741</v>
      </c>
      <c r="I1460" s="1" t="s">
        <v>567</v>
      </c>
      <c r="J1460" s="35">
        <f t="shared" si="69"/>
        <v>82500</v>
      </c>
      <c r="K1460" s="35">
        <v>15675</v>
      </c>
      <c r="L1460" s="35">
        <v>98175</v>
      </c>
      <c r="M1460" s="1" t="s">
        <v>70</v>
      </c>
      <c r="N1460" s="3">
        <v>46084</v>
      </c>
      <c r="O1460" s="1">
        <f t="shared" si="68"/>
        <v>1</v>
      </c>
      <c r="P1460" s="1" t="s">
        <v>2149</v>
      </c>
      <c r="Q1460" s="1"/>
      <c r="R1460" s="1"/>
      <c r="S1460" s="1"/>
      <c r="T1460" s="1"/>
      <c r="U1460" s="3">
        <v>46086</v>
      </c>
      <c r="V1460" s="1" t="s">
        <v>39</v>
      </c>
      <c r="W1460" s="1"/>
      <c r="X1460" s="1" t="s">
        <v>2144</v>
      </c>
    </row>
    <row r="1461" spans="1:24" hidden="1">
      <c r="A1461" s="1" t="s">
        <v>26</v>
      </c>
      <c r="B1461" s="1" t="s">
        <v>2166</v>
      </c>
      <c r="C1461" s="52">
        <v>18980</v>
      </c>
      <c r="D1461" s="1" t="s">
        <v>566</v>
      </c>
      <c r="E1461" s="3">
        <v>46083</v>
      </c>
      <c r="F1461" s="12">
        <v>46083.647719907407</v>
      </c>
      <c r="G1461" s="12" t="str">
        <f t="shared" si="67"/>
        <v>MARZO</v>
      </c>
      <c r="H1461" s="1">
        <v>900237741</v>
      </c>
      <c r="I1461" s="1" t="s">
        <v>567</v>
      </c>
      <c r="J1461" s="35">
        <f t="shared" si="69"/>
        <v>270000</v>
      </c>
      <c r="K1461" s="35">
        <v>51300</v>
      </c>
      <c r="L1461" s="35">
        <v>321300</v>
      </c>
      <c r="M1461" s="1" t="s">
        <v>70</v>
      </c>
      <c r="N1461" s="3">
        <v>46084</v>
      </c>
      <c r="O1461" s="1">
        <f t="shared" si="68"/>
        <v>1</v>
      </c>
      <c r="P1461" s="1" t="s">
        <v>2149</v>
      </c>
      <c r="Q1461" s="1"/>
      <c r="R1461" s="1"/>
      <c r="S1461" s="1"/>
      <c r="T1461" s="1"/>
      <c r="U1461" s="3">
        <v>46086</v>
      </c>
      <c r="V1461" s="1" t="s">
        <v>39</v>
      </c>
      <c r="W1461" s="1"/>
      <c r="X1461" s="1" t="s">
        <v>2144</v>
      </c>
    </row>
    <row r="1462" spans="1:24" hidden="1">
      <c r="A1462" s="1" t="s">
        <v>26</v>
      </c>
      <c r="B1462" s="1" t="s">
        <v>2167</v>
      </c>
      <c r="C1462" s="52">
        <v>12671</v>
      </c>
      <c r="D1462" s="1" t="s">
        <v>28</v>
      </c>
      <c r="E1462" s="3">
        <v>46083</v>
      </c>
      <c r="F1462" s="12">
        <v>46083.616747685184</v>
      </c>
      <c r="G1462" s="12" t="str">
        <f t="shared" si="67"/>
        <v>MARZO</v>
      </c>
      <c r="H1462" s="1">
        <v>900420442</v>
      </c>
      <c r="I1462" s="1" t="s">
        <v>589</v>
      </c>
      <c r="J1462" s="35">
        <f t="shared" si="69"/>
        <v>581434</v>
      </c>
      <c r="K1462" s="35">
        <v>110472.46</v>
      </c>
      <c r="L1462" s="35">
        <v>691906.46</v>
      </c>
      <c r="M1462" s="1" t="s">
        <v>9455</v>
      </c>
      <c r="N1462" s="3">
        <v>46085</v>
      </c>
      <c r="O1462" s="1">
        <f t="shared" si="68"/>
        <v>2</v>
      </c>
      <c r="P1462" s="1" t="s">
        <v>2149</v>
      </c>
      <c r="Q1462" s="1"/>
      <c r="R1462" s="1"/>
      <c r="S1462" s="1"/>
      <c r="T1462" s="1"/>
      <c r="U1462" s="3">
        <v>46086</v>
      </c>
      <c r="V1462" s="1" t="s">
        <v>39</v>
      </c>
      <c r="W1462" s="1"/>
      <c r="X1462" s="1" t="s">
        <v>2144</v>
      </c>
    </row>
    <row r="1463" spans="1:24" hidden="1">
      <c r="A1463" s="1" t="s">
        <v>26</v>
      </c>
      <c r="B1463" s="1" t="s">
        <v>2168</v>
      </c>
      <c r="C1463" s="52">
        <v>12670</v>
      </c>
      <c r="D1463" s="1" t="s">
        <v>28</v>
      </c>
      <c r="E1463" s="3">
        <v>46083</v>
      </c>
      <c r="F1463" s="12">
        <v>46083.609317129631</v>
      </c>
      <c r="G1463" s="12" t="str">
        <f t="shared" si="67"/>
        <v>MARZO</v>
      </c>
      <c r="H1463" s="1">
        <v>900420442</v>
      </c>
      <c r="I1463" s="1" t="s">
        <v>589</v>
      </c>
      <c r="J1463" s="35">
        <f t="shared" si="69"/>
        <v>3537600</v>
      </c>
      <c r="K1463" s="35">
        <v>672144</v>
      </c>
      <c r="L1463" s="35">
        <v>4209744</v>
      </c>
      <c r="M1463" s="1" t="s">
        <v>9455</v>
      </c>
      <c r="N1463" s="3">
        <v>46085</v>
      </c>
      <c r="O1463" s="1">
        <f t="shared" si="68"/>
        <v>2</v>
      </c>
      <c r="P1463" s="1" t="s">
        <v>2149</v>
      </c>
      <c r="Q1463" s="1"/>
      <c r="R1463" s="1"/>
      <c r="S1463" s="1"/>
      <c r="T1463" s="1"/>
      <c r="U1463" s="3">
        <v>46094</v>
      </c>
      <c r="V1463" s="1" t="s">
        <v>39</v>
      </c>
      <c r="W1463" s="1"/>
      <c r="X1463" s="1" t="s">
        <v>2144</v>
      </c>
    </row>
    <row r="1464" spans="1:24" hidden="1">
      <c r="A1464" s="1" t="s">
        <v>26</v>
      </c>
      <c r="B1464" s="1" t="s">
        <v>2169</v>
      </c>
      <c r="C1464" s="52">
        <v>12669</v>
      </c>
      <c r="D1464" s="1" t="s">
        <v>28</v>
      </c>
      <c r="E1464" s="3">
        <v>46083</v>
      </c>
      <c r="F1464" s="12">
        <v>46083.6091087963</v>
      </c>
      <c r="G1464" s="12" t="str">
        <f t="shared" si="67"/>
        <v>MARZO</v>
      </c>
      <c r="H1464" s="1">
        <v>900420442</v>
      </c>
      <c r="I1464" s="1" t="s">
        <v>589</v>
      </c>
      <c r="J1464" s="35">
        <f t="shared" si="69"/>
        <v>177100</v>
      </c>
      <c r="K1464" s="35">
        <v>33649</v>
      </c>
      <c r="L1464" s="35">
        <v>210749</v>
      </c>
      <c r="M1464" s="1" t="s">
        <v>9455</v>
      </c>
      <c r="N1464" s="3">
        <v>46085</v>
      </c>
      <c r="O1464" s="1">
        <f t="shared" si="68"/>
        <v>2</v>
      </c>
      <c r="P1464" s="1" t="s">
        <v>2149</v>
      </c>
      <c r="Q1464" s="1"/>
      <c r="R1464" s="1"/>
      <c r="S1464" s="1"/>
      <c r="T1464" s="1"/>
      <c r="U1464" s="3">
        <v>46086</v>
      </c>
      <c r="V1464" s="1" t="s">
        <v>39</v>
      </c>
      <c r="W1464" s="1"/>
      <c r="X1464" s="1" t="s">
        <v>2144</v>
      </c>
    </row>
    <row r="1465" spans="1:24" hidden="1">
      <c r="A1465" s="1" t="s">
        <v>26</v>
      </c>
      <c r="B1465" s="1" t="s">
        <v>2170</v>
      </c>
      <c r="C1465" s="52">
        <v>34140348</v>
      </c>
      <c r="D1465" s="1" t="s">
        <v>580</v>
      </c>
      <c r="E1465" s="3">
        <v>46083</v>
      </c>
      <c r="F1465" s="12">
        <v>46083.603495370371</v>
      </c>
      <c r="G1465" s="12" t="str">
        <f t="shared" si="67"/>
        <v>MARZO</v>
      </c>
      <c r="H1465" s="1">
        <v>809002625</v>
      </c>
      <c r="I1465" s="1" t="s">
        <v>2171</v>
      </c>
      <c r="J1465" s="35">
        <f t="shared" si="69"/>
        <v>1014900</v>
      </c>
      <c r="K1465" s="35">
        <v>192831</v>
      </c>
      <c r="L1465" s="35">
        <v>1207731</v>
      </c>
      <c r="M1465" s="1" t="s">
        <v>9455</v>
      </c>
      <c r="N1465" s="3">
        <v>46086</v>
      </c>
      <c r="O1465" s="1">
        <f t="shared" si="68"/>
        <v>3</v>
      </c>
      <c r="P1465" s="1" t="s">
        <v>2149</v>
      </c>
      <c r="Q1465" s="1"/>
      <c r="R1465" s="1"/>
      <c r="S1465" s="1"/>
      <c r="T1465" s="1"/>
      <c r="U1465" s="3">
        <v>46094</v>
      </c>
      <c r="V1465" s="1" t="s">
        <v>39</v>
      </c>
      <c r="W1465" s="1"/>
      <c r="X1465" s="1" t="s">
        <v>2144</v>
      </c>
    </row>
    <row r="1466" spans="1:24" hidden="1">
      <c r="A1466" s="1" t="s">
        <v>26</v>
      </c>
      <c r="B1466" s="1" t="s">
        <v>2172</v>
      </c>
      <c r="C1466" s="52">
        <v>726599</v>
      </c>
      <c r="D1466" s="1" t="s">
        <v>817</v>
      </c>
      <c r="E1466" s="3">
        <v>46083</v>
      </c>
      <c r="F1466" s="12">
        <v>46083.597951388889</v>
      </c>
      <c r="G1466" s="12" t="str">
        <f t="shared" si="67"/>
        <v>MARZO</v>
      </c>
      <c r="H1466" s="1">
        <v>890915475</v>
      </c>
      <c r="I1466" s="1" t="s">
        <v>818</v>
      </c>
      <c r="J1466" s="35">
        <f t="shared" si="69"/>
        <v>192572</v>
      </c>
      <c r="K1466" s="35">
        <v>36588.68</v>
      </c>
      <c r="L1466" s="35">
        <v>229160.68</v>
      </c>
      <c r="M1466" s="1" t="s">
        <v>70</v>
      </c>
      <c r="N1466" s="3">
        <v>46084</v>
      </c>
      <c r="O1466" s="1">
        <f t="shared" si="68"/>
        <v>1</v>
      </c>
      <c r="P1466" s="1" t="s">
        <v>2149</v>
      </c>
      <c r="Q1466" s="1"/>
      <c r="R1466" s="1"/>
      <c r="S1466" s="1"/>
      <c r="T1466" s="1"/>
      <c r="U1466" s="3">
        <v>46086</v>
      </c>
      <c r="V1466" s="1" t="s">
        <v>39</v>
      </c>
      <c r="W1466" s="1"/>
      <c r="X1466" s="1" t="s">
        <v>2144</v>
      </c>
    </row>
    <row r="1467" spans="1:24" hidden="1">
      <c r="A1467" s="1" t="s">
        <v>26</v>
      </c>
      <c r="B1467" s="1" t="s">
        <v>2173</v>
      </c>
      <c r="C1467" s="52">
        <v>346448</v>
      </c>
      <c r="D1467" s="1" t="s">
        <v>336</v>
      </c>
      <c r="E1467" s="3">
        <v>46083</v>
      </c>
      <c r="F1467" s="12">
        <v>46083.555439814816</v>
      </c>
      <c r="G1467" s="12" t="str">
        <f t="shared" si="67"/>
        <v>MARZO</v>
      </c>
      <c r="H1467" s="1">
        <v>800049074</v>
      </c>
      <c r="I1467" s="1" t="s">
        <v>337</v>
      </c>
      <c r="J1467" s="35">
        <f t="shared" si="69"/>
        <v>1100637</v>
      </c>
      <c r="K1467" s="35">
        <v>187817</v>
      </c>
      <c r="L1467" s="35">
        <v>1288454</v>
      </c>
      <c r="M1467" s="1" t="s">
        <v>70</v>
      </c>
      <c r="N1467" s="3">
        <v>46087</v>
      </c>
      <c r="O1467" s="1">
        <f t="shared" si="68"/>
        <v>4</v>
      </c>
      <c r="P1467" s="1" t="s">
        <v>2149</v>
      </c>
      <c r="Q1467" s="1"/>
      <c r="R1467" s="1"/>
      <c r="S1467" s="1"/>
      <c r="T1467" s="1"/>
      <c r="U1467" s="3">
        <v>46094</v>
      </c>
      <c r="V1467" s="1" t="s">
        <v>39</v>
      </c>
      <c r="W1467" s="1"/>
      <c r="X1467" s="1" t="s">
        <v>2144</v>
      </c>
    </row>
    <row r="1468" spans="1:24" hidden="1">
      <c r="A1468" s="1" t="s">
        <v>26</v>
      </c>
      <c r="B1468" s="1" t="s">
        <v>2174</v>
      </c>
      <c r="C1468" s="52">
        <v>346483</v>
      </c>
      <c r="D1468" s="1" t="s">
        <v>336</v>
      </c>
      <c r="E1468" s="3">
        <v>46083</v>
      </c>
      <c r="F1468" s="12">
        <v>46083.556203703702</v>
      </c>
      <c r="G1468" s="12" t="str">
        <f t="shared" si="67"/>
        <v>MARZO</v>
      </c>
      <c r="H1468" s="1">
        <v>800049074</v>
      </c>
      <c r="I1468" s="1" t="s">
        <v>337</v>
      </c>
      <c r="J1468" s="35">
        <f t="shared" si="69"/>
        <v>81286</v>
      </c>
      <c r="K1468" s="35">
        <v>4792</v>
      </c>
      <c r="L1468" s="35">
        <v>86078</v>
      </c>
      <c r="M1468" s="1" t="s">
        <v>70</v>
      </c>
      <c r="N1468" s="3">
        <v>46085</v>
      </c>
      <c r="O1468" s="1">
        <f t="shared" si="68"/>
        <v>2</v>
      </c>
      <c r="P1468" s="1" t="s">
        <v>2149</v>
      </c>
      <c r="Q1468" s="1"/>
      <c r="R1468" s="1"/>
      <c r="S1468" s="1"/>
      <c r="T1468" s="1"/>
      <c r="U1468" s="3">
        <v>46086</v>
      </c>
      <c r="V1468" s="1" t="s">
        <v>39</v>
      </c>
      <c r="W1468" s="1"/>
      <c r="X1468" s="1" t="s">
        <v>2144</v>
      </c>
    </row>
    <row r="1469" spans="1:24" hidden="1">
      <c r="A1469" s="1" t="s">
        <v>26</v>
      </c>
      <c r="B1469" s="1" t="s">
        <v>2175</v>
      </c>
      <c r="C1469" s="52">
        <v>22134</v>
      </c>
      <c r="D1469" s="1" t="s">
        <v>28</v>
      </c>
      <c r="E1469" s="3">
        <v>46083</v>
      </c>
      <c r="F1469" s="12">
        <v>46083.524768518517</v>
      </c>
      <c r="G1469" s="12" t="str">
        <f t="shared" si="67"/>
        <v>MARZO</v>
      </c>
      <c r="H1469" s="1">
        <v>900083323</v>
      </c>
      <c r="I1469" s="1" t="s">
        <v>1103</v>
      </c>
      <c r="J1469" s="35">
        <f t="shared" si="69"/>
        <v>10707388</v>
      </c>
      <c r="K1469" s="35">
        <v>1848510</v>
      </c>
      <c r="L1469" s="35">
        <v>12555898</v>
      </c>
      <c r="M1469" s="1" t="s">
        <v>195</v>
      </c>
      <c r="N1469" s="3">
        <v>46084</v>
      </c>
      <c r="O1469" s="1">
        <f t="shared" si="68"/>
        <v>1</v>
      </c>
      <c r="P1469" s="1" t="s">
        <v>479</v>
      </c>
      <c r="Q1469" s="1"/>
      <c r="R1469" s="1"/>
      <c r="S1469" s="1"/>
      <c r="T1469" s="1"/>
      <c r="U1469" s="3">
        <v>46085</v>
      </c>
      <c r="V1469" s="1" t="s">
        <v>39</v>
      </c>
      <c r="W1469" s="1"/>
      <c r="X1469" s="1" t="s">
        <v>2144</v>
      </c>
    </row>
    <row r="1470" spans="1:24" hidden="1">
      <c r="A1470" s="1" t="s">
        <v>26</v>
      </c>
      <c r="B1470" s="1" t="s">
        <v>2176</v>
      </c>
      <c r="C1470" s="52">
        <v>22135</v>
      </c>
      <c r="D1470" s="1" t="s">
        <v>28</v>
      </c>
      <c r="E1470" s="3">
        <v>46083</v>
      </c>
      <c r="F1470" s="12">
        <v>46083.525023148148</v>
      </c>
      <c r="G1470" s="12" t="str">
        <f t="shared" si="67"/>
        <v>MARZO</v>
      </c>
      <c r="H1470" s="1">
        <v>900083323</v>
      </c>
      <c r="I1470" s="1" t="s">
        <v>1103</v>
      </c>
      <c r="J1470" s="35">
        <f t="shared" si="69"/>
        <v>10707388</v>
      </c>
      <c r="K1470" s="35">
        <v>1848510</v>
      </c>
      <c r="L1470" s="35">
        <v>12555898</v>
      </c>
      <c r="M1470" s="1" t="s">
        <v>195</v>
      </c>
      <c r="N1470" s="3">
        <v>46084</v>
      </c>
      <c r="O1470" s="1">
        <f t="shared" si="68"/>
        <v>1</v>
      </c>
      <c r="P1470" s="1" t="s">
        <v>479</v>
      </c>
      <c r="Q1470" s="1"/>
      <c r="R1470" s="1"/>
      <c r="S1470" s="1"/>
      <c r="T1470" s="1"/>
      <c r="U1470" s="3">
        <v>46085</v>
      </c>
      <c r="V1470" s="1" t="s">
        <v>39</v>
      </c>
      <c r="W1470" s="1"/>
      <c r="X1470" s="1" t="s">
        <v>2144</v>
      </c>
    </row>
    <row r="1471" spans="1:24" hidden="1">
      <c r="A1471" s="1" t="s">
        <v>26</v>
      </c>
      <c r="B1471" s="1" t="s">
        <v>2177</v>
      </c>
      <c r="C1471" s="52">
        <v>22069</v>
      </c>
      <c r="D1471" s="1" t="s">
        <v>28</v>
      </c>
      <c r="E1471" s="3">
        <v>46083</v>
      </c>
      <c r="F1471" s="12">
        <v>46083.508379629631</v>
      </c>
      <c r="G1471" s="12" t="str">
        <f t="shared" si="67"/>
        <v>MARZO</v>
      </c>
      <c r="H1471" s="1">
        <v>900083323</v>
      </c>
      <c r="I1471" s="1" t="s">
        <v>1103</v>
      </c>
      <c r="J1471" s="35">
        <f t="shared" si="69"/>
        <v>9007221</v>
      </c>
      <c r="K1471" s="35">
        <v>1540482</v>
      </c>
      <c r="L1471" s="35">
        <v>10547703</v>
      </c>
      <c r="M1471" s="1" t="s">
        <v>195</v>
      </c>
      <c r="N1471" s="3">
        <v>46084</v>
      </c>
      <c r="O1471" s="1">
        <f t="shared" si="68"/>
        <v>1</v>
      </c>
      <c r="P1471" s="1" t="s">
        <v>479</v>
      </c>
      <c r="Q1471" s="1"/>
      <c r="R1471" s="1"/>
      <c r="S1471" s="1"/>
      <c r="T1471" s="1"/>
      <c r="U1471" s="3">
        <v>46085</v>
      </c>
      <c r="V1471" s="1" t="s">
        <v>39</v>
      </c>
      <c r="W1471" s="1"/>
      <c r="X1471" s="1" t="s">
        <v>2144</v>
      </c>
    </row>
    <row r="1472" spans="1:24" hidden="1">
      <c r="A1472" s="1" t="s">
        <v>26</v>
      </c>
      <c r="B1472" s="1" t="s">
        <v>2178</v>
      </c>
      <c r="C1472" s="52">
        <v>22070</v>
      </c>
      <c r="D1472" s="1" t="s">
        <v>28</v>
      </c>
      <c r="E1472" s="3">
        <v>46083</v>
      </c>
      <c r="F1472" s="12">
        <v>46083.508622685185</v>
      </c>
      <c r="G1472" s="12" t="str">
        <f t="shared" si="67"/>
        <v>MARZO</v>
      </c>
      <c r="H1472" s="1">
        <v>900083323</v>
      </c>
      <c r="I1472" s="1" t="s">
        <v>1103</v>
      </c>
      <c r="J1472" s="35">
        <f t="shared" si="69"/>
        <v>9007221</v>
      </c>
      <c r="K1472" s="35">
        <v>1540482</v>
      </c>
      <c r="L1472" s="35">
        <v>10547703</v>
      </c>
      <c r="M1472" s="1" t="s">
        <v>195</v>
      </c>
      <c r="N1472" s="3">
        <v>46084</v>
      </c>
      <c r="O1472" s="1">
        <f t="shared" si="68"/>
        <v>1</v>
      </c>
      <c r="P1472" s="1" t="s">
        <v>479</v>
      </c>
      <c r="Q1472" s="1"/>
      <c r="R1472" s="1"/>
      <c r="S1472" s="1"/>
      <c r="T1472" s="1"/>
      <c r="U1472" s="3">
        <v>46085</v>
      </c>
      <c r="V1472" s="1" t="s">
        <v>39</v>
      </c>
      <c r="W1472" s="1"/>
      <c r="X1472" s="1" t="s">
        <v>2144</v>
      </c>
    </row>
    <row r="1473" spans="1:24" hidden="1">
      <c r="A1473" s="1" t="s">
        <v>26</v>
      </c>
      <c r="B1473" s="1" t="s">
        <v>2179</v>
      </c>
      <c r="C1473" s="52">
        <v>11699</v>
      </c>
      <c r="D1473" s="1" t="s">
        <v>122</v>
      </c>
      <c r="E1473" s="3">
        <v>46083</v>
      </c>
      <c r="F1473" s="12">
        <v>46083.507951388892</v>
      </c>
      <c r="G1473" s="12" t="str">
        <f t="shared" si="67"/>
        <v>MARZO</v>
      </c>
      <c r="H1473" s="1">
        <v>70105440</v>
      </c>
      <c r="I1473" s="1" t="s">
        <v>537</v>
      </c>
      <c r="J1473" s="35">
        <f t="shared" si="69"/>
        <v>134000</v>
      </c>
      <c r="K1473" s="35">
        <v>25460</v>
      </c>
      <c r="L1473" s="35">
        <v>159460</v>
      </c>
      <c r="M1473" s="1" t="s">
        <v>70</v>
      </c>
      <c r="N1473" s="3">
        <v>46084</v>
      </c>
      <c r="O1473" s="1">
        <f t="shared" si="68"/>
        <v>1</v>
      </c>
      <c r="P1473" s="1" t="s">
        <v>2149</v>
      </c>
      <c r="Q1473" s="1"/>
      <c r="R1473" s="1"/>
      <c r="S1473" s="1"/>
      <c r="T1473" s="1"/>
      <c r="U1473" s="3">
        <v>46086</v>
      </c>
      <c r="V1473" s="1" t="s">
        <v>39</v>
      </c>
      <c r="W1473" s="1"/>
      <c r="X1473" s="1" t="s">
        <v>2144</v>
      </c>
    </row>
    <row r="1474" spans="1:24" hidden="1">
      <c r="A1474" s="1" t="s">
        <v>26</v>
      </c>
      <c r="B1474" s="1" t="s">
        <v>2180</v>
      </c>
      <c r="C1474" s="52">
        <v>105366</v>
      </c>
      <c r="D1474" s="1" t="s">
        <v>420</v>
      </c>
      <c r="E1474" s="3">
        <v>46083</v>
      </c>
      <c r="F1474" s="12">
        <v>46083.504652777781</v>
      </c>
      <c r="G1474" s="12" t="str">
        <f t="shared" ref="G1474:G1537" si="70">UPPER(TEXT(E1474, "MMMM"))</f>
        <v>MARZO</v>
      </c>
      <c r="H1474" s="1">
        <v>830120839</v>
      </c>
      <c r="I1474" s="1" t="s">
        <v>421</v>
      </c>
      <c r="J1474" s="35">
        <f t="shared" si="69"/>
        <v>517248</v>
      </c>
      <c r="K1474" s="35">
        <v>98277</v>
      </c>
      <c r="L1474" s="35">
        <v>615525</v>
      </c>
      <c r="M1474" s="1" t="s">
        <v>70</v>
      </c>
      <c r="N1474" s="3">
        <v>46087</v>
      </c>
      <c r="O1474" s="1">
        <f t="shared" ref="O1474:O1490" si="71">IFERROR(IF(-_xlfn.DAYS(E1474,N1474)&lt;0,0,-_xlfn.DAYS(E1474,N1474)), " - ")</f>
        <v>4</v>
      </c>
      <c r="P1474" s="1" t="s">
        <v>2149</v>
      </c>
      <c r="Q1474" s="1"/>
      <c r="R1474" s="1"/>
      <c r="S1474" s="1"/>
      <c r="T1474" s="1"/>
      <c r="U1474" s="3">
        <v>46094</v>
      </c>
      <c r="V1474" s="1" t="s">
        <v>1485</v>
      </c>
      <c r="W1474" s="1"/>
      <c r="X1474" s="1" t="s">
        <v>2144</v>
      </c>
    </row>
    <row r="1475" spans="1:24" hidden="1">
      <c r="A1475" s="1" t="s">
        <v>26</v>
      </c>
      <c r="B1475" s="1" t="s">
        <v>2181</v>
      </c>
      <c r="C1475" s="52">
        <v>1492</v>
      </c>
      <c r="D1475" s="1" t="s">
        <v>28</v>
      </c>
      <c r="E1475" s="3">
        <v>46083</v>
      </c>
      <c r="F1475" s="12">
        <v>46083.499305555553</v>
      </c>
      <c r="G1475" s="12" t="str">
        <f t="shared" si="70"/>
        <v>MARZO</v>
      </c>
      <c r="H1475" s="1">
        <v>901950863</v>
      </c>
      <c r="I1475" s="1" t="s">
        <v>549</v>
      </c>
      <c r="J1475" s="35">
        <f t="shared" si="69"/>
        <v>895000</v>
      </c>
      <c r="K1475" s="35">
        <v>170050</v>
      </c>
      <c r="L1475" s="35">
        <v>1065050</v>
      </c>
      <c r="M1475" s="1" t="s">
        <v>9455</v>
      </c>
      <c r="N1475" s="3">
        <v>46085</v>
      </c>
      <c r="O1475" s="1">
        <f t="shared" si="71"/>
        <v>2</v>
      </c>
      <c r="P1475" s="22" t="s">
        <v>2149</v>
      </c>
      <c r="Q1475" s="1"/>
      <c r="R1475" s="1"/>
      <c r="S1475" s="1"/>
      <c r="T1475" s="1"/>
      <c r="U1475" s="3">
        <v>46094</v>
      </c>
      <c r="V1475" s="1" t="s">
        <v>39</v>
      </c>
      <c r="W1475" s="1"/>
      <c r="X1475" s="1" t="s">
        <v>2144</v>
      </c>
    </row>
    <row r="1476" spans="1:24" hidden="1">
      <c r="A1476" s="1" t="s">
        <v>26</v>
      </c>
      <c r="B1476" s="1" t="s">
        <v>2182</v>
      </c>
      <c r="C1476" s="52">
        <v>22021</v>
      </c>
      <c r="D1476" s="1" t="s">
        <v>28</v>
      </c>
      <c r="E1476" s="3">
        <v>46083</v>
      </c>
      <c r="F1476" s="12">
        <v>46083.496874999997</v>
      </c>
      <c r="G1476" s="12" t="str">
        <f t="shared" si="70"/>
        <v>MARZO</v>
      </c>
      <c r="H1476" s="1">
        <v>900083323</v>
      </c>
      <c r="I1476" s="1" t="s">
        <v>1103</v>
      </c>
      <c r="J1476" s="35">
        <f t="shared" si="69"/>
        <v>18283539</v>
      </c>
      <c r="K1476" s="35">
        <v>2943005</v>
      </c>
      <c r="L1476" s="35">
        <v>21226544</v>
      </c>
      <c r="M1476" s="1" t="s">
        <v>195</v>
      </c>
      <c r="N1476" s="3">
        <v>46084</v>
      </c>
      <c r="O1476" s="1">
        <f t="shared" si="71"/>
        <v>1</v>
      </c>
      <c r="P1476" s="1" t="s">
        <v>479</v>
      </c>
      <c r="Q1476" s="1"/>
      <c r="R1476" s="22"/>
      <c r="S1476" s="1"/>
      <c r="T1476" s="1"/>
      <c r="U1476" s="3">
        <v>46085</v>
      </c>
      <c r="V1476" s="1" t="s">
        <v>39</v>
      </c>
      <c r="W1476" s="1"/>
      <c r="X1476" s="1" t="s">
        <v>2144</v>
      </c>
    </row>
    <row r="1477" spans="1:24" hidden="1">
      <c r="A1477" s="1" t="s">
        <v>26</v>
      </c>
      <c r="B1477" s="1" t="s">
        <v>2183</v>
      </c>
      <c r="C1477" s="52">
        <v>726544</v>
      </c>
      <c r="D1477" s="1" t="s">
        <v>817</v>
      </c>
      <c r="E1477" s="3">
        <v>46083</v>
      </c>
      <c r="F1477" s="12">
        <v>46083.495810185188</v>
      </c>
      <c r="G1477" s="12" t="str">
        <f t="shared" si="70"/>
        <v>MARZO</v>
      </c>
      <c r="H1477" s="1">
        <v>890915475</v>
      </c>
      <c r="I1477" s="1" t="s">
        <v>818</v>
      </c>
      <c r="J1477" s="35">
        <f t="shared" si="69"/>
        <v>86600</v>
      </c>
      <c r="K1477" s="35">
        <v>16454</v>
      </c>
      <c r="L1477" s="35">
        <v>103054</v>
      </c>
      <c r="M1477" s="1" t="s">
        <v>70</v>
      </c>
      <c r="N1477" s="3">
        <v>46084</v>
      </c>
      <c r="O1477" s="1">
        <f t="shared" si="71"/>
        <v>1</v>
      </c>
      <c r="P1477" s="1" t="s">
        <v>2149</v>
      </c>
      <c r="Q1477" s="1"/>
      <c r="R1477" s="1"/>
      <c r="S1477" s="1"/>
      <c r="T1477" s="1"/>
      <c r="U1477" s="3">
        <v>46086</v>
      </c>
      <c r="V1477" s="1" t="s">
        <v>39</v>
      </c>
      <c r="W1477" s="1"/>
      <c r="X1477" s="1" t="s">
        <v>2144</v>
      </c>
    </row>
    <row r="1478" spans="1:24" hidden="1">
      <c r="A1478" s="1" t="s">
        <v>26</v>
      </c>
      <c r="B1478" s="1" t="s">
        <v>2184</v>
      </c>
      <c r="C1478" s="52">
        <v>22026</v>
      </c>
      <c r="D1478" s="1" t="s">
        <v>28</v>
      </c>
      <c r="E1478" s="3">
        <v>46083</v>
      </c>
      <c r="F1478" s="12">
        <v>46083.497650462959</v>
      </c>
      <c r="G1478" s="12" t="str">
        <f t="shared" si="70"/>
        <v>MARZO</v>
      </c>
      <c r="H1478" s="1">
        <v>900083323</v>
      </c>
      <c r="I1478" s="1" t="s">
        <v>1103</v>
      </c>
      <c r="J1478" s="35">
        <f t="shared" si="69"/>
        <v>8961500</v>
      </c>
      <c r="K1478" s="35">
        <v>1702685</v>
      </c>
      <c r="L1478" s="35">
        <v>10664185</v>
      </c>
      <c r="M1478" s="1" t="s">
        <v>195</v>
      </c>
      <c r="N1478" s="3">
        <v>46084</v>
      </c>
      <c r="O1478" s="1">
        <f t="shared" si="71"/>
        <v>1</v>
      </c>
      <c r="P1478" s="1" t="s">
        <v>479</v>
      </c>
      <c r="Q1478" s="1"/>
      <c r="R1478" s="1"/>
      <c r="S1478" s="1"/>
      <c r="T1478" s="1"/>
      <c r="U1478" s="3">
        <v>46085</v>
      </c>
      <c r="V1478" s="1" t="s">
        <v>39</v>
      </c>
      <c r="W1478" s="1"/>
      <c r="X1478" s="1" t="s">
        <v>2144</v>
      </c>
    </row>
    <row r="1479" spans="1:24" hidden="1">
      <c r="A1479" s="1" t="s">
        <v>26</v>
      </c>
      <c r="B1479" s="1" t="s">
        <v>2185</v>
      </c>
      <c r="C1479" s="52">
        <v>22025</v>
      </c>
      <c r="D1479" s="1" t="s">
        <v>28</v>
      </c>
      <c r="E1479" s="3">
        <v>46083</v>
      </c>
      <c r="F1479" s="12">
        <v>46083.497395833336</v>
      </c>
      <c r="G1479" s="12" t="str">
        <f t="shared" si="70"/>
        <v>MARZO</v>
      </c>
      <c r="H1479" s="1">
        <v>900083323</v>
      </c>
      <c r="I1479" s="1" t="s">
        <v>1103</v>
      </c>
      <c r="J1479" s="35">
        <f t="shared" si="69"/>
        <v>8961500</v>
      </c>
      <c r="K1479" s="35">
        <v>1702685</v>
      </c>
      <c r="L1479" s="35">
        <v>10664185</v>
      </c>
      <c r="M1479" s="1" t="s">
        <v>195</v>
      </c>
      <c r="N1479" s="3">
        <v>46084</v>
      </c>
      <c r="O1479" s="1">
        <f t="shared" si="71"/>
        <v>1</v>
      </c>
      <c r="P1479" s="1" t="s">
        <v>479</v>
      </c>
      <c r="Q1479" s="1"/>
      <c r="R1479" s="1"/>
      <c r="S1479" s="1"/>
      <c r="T1479" s="1"/>
      <c r="U1479" s="3">
        <v>46085</v>
      </c>
      <c r="V1479" s="1" t="s">
        <v>39</v>
      </c>
      <c r="W1479" s="1"/>
      <c r="X1479" s="1" t="s">
        <v>2144</v>
      </c>
    </row>
    <row r="1480" spans="1:24" hidden="1">
      <c r="A1480" s="1" t="s">
        <v>26</v>
      </c>
      <c r="B1480" s="1" t="s">
        <v>2186</v>
      </c>
      <c r="C1480" s="52">
        <v>3844</v>
      </c>
      <c r="D1480" s="1" t="s">
        <v>2187</v>
      </c>
      <c r="E1480" s="3">
        <v>46083</v>
      </c>
      <c r="F1480" s="12">
        <v>46083.480405092596</v>
      </c>
      <c r="G1480" s="12" t="str">
        <f t="shared" si="70"/>
        <v>MARZO</v>
      </c>
      <c r="H1480" s="1">
        <v>900284447</v>
      </c>
      <c r="I1480" s="1" t="s">
        <v>2188</v>
      </c>
      <c r="J1480" s="35">
        <f t="shared" si="69"/>
        <v>519749.00000000006</v>
      </c>
      <c r="K1480" s="35">
        <v>98752.31</v>
      </c>
      <c r="L1480" s="35">
        <v>618501.31000000006</v>
      </c>
      <c r="M1480" s="1" t="s">
        <v>315</v>
      </c>
      <c r="N1480" s="3">
        <v>46087</v>
      </c>
      <c r="O1480" s="1">
        <f t="shared" si="71"/>
        <v>4</v>
      </c>
      <c r="P1480" s="1" t="s">
        <v>2149</v>
      </c>
      <c r="Q1480" s="1"/>
      <c r="R1480" s="1"/>
      <c r="S1480" s="1"/>
      <c r="T1480" s="1"/>
      <c r="U1480" s="3"/>
      <c r="V1480" s="1"/>
      <c r="W1480" s="1"/>
      <c r="X1480" s="1"/>
    </row>
    <row r="1481" spans="1:24" hidden="1">
      <c r="A1481" s="1" t="s">
        <v>26</v>
      </c>
      <c r="B1481" s="1" t="s">
        <v>2190</v>
      </c>
      <c r="C1481" s="52">
        <v>1491</v>
      </c>
      <c r="D1481" s="1" t="s">
        <v>28</v>
      </c>
      <c r="E1481" s="3">
        <v>46083</v>
      </c>
      <c r="F1481" s="12">
        <v>46083.492604166669</v>
      </c>
      <c r="G1481" s="12" t="str">
        <f t="shared" si="70"/>
        <v>MARZO</v>
      </c>
      <c r="H1481" s="1">
        <v>901950863</v>
      </c>
      <c r="I1481" s="1" t="s">
        <v>549</v>
      </c>
      <c r="J1481" s="35">
        <f t="shared" si="69"/>
        <v>369500</v>
      </c>
      <c r="K1481" s="35">
        <v>70205</v>
      </c>
      <c r="L1481" s="35">
        <v>439705</v>
      </c>
      <c r="M1481" s="1" t="s">
        <v>9455</v>
      </c>
      <c r="N1481" s="3">
        <v>46085</v>
      </c>
      <c r="O1481" s="1">
        <f t="shared" si="71"/>
        <v>2</v>
      </c>
      <c r="P1481" s="1" t="s">
        <v>2149</v>
      </c>
      <c r="Q1481" s="1"/>
      <c r="R1481" s="1"/>
      <c r="S1481" s="1"/>
      <c r="T1481" s="1"/>
      <c r="U1481" s="3">
        <v>46094</v>
      </c>
      <c r="V1481" s="1" t="s">
        <v>39</v>
      </c>
      <c r="W1481" s="1"/>
      <c r="X1481" s="1" t="s">
        <v>2144</v>
      </c>
    </row>
    <row r="1482" spans="1:24" hidden="1">
      <c r="A1482" s="1" t="s">
        <v>26</v>
      </c>
      <c r="B1482" s="1" t="s">
        <v>2191</v>
      </c>
      <c r="C1482" s="52">
        <v>1490</v>
      </c>
      <c r="D1482" s="1" t="s">
        <v>28</v>
      </c>
      <c r="E1482" s="3">
        <v>46083</v>
      </c>
      <c r="F1482" s="12">
        <v>46083.48537037037</v>
      </c>
      <c r="G1482" s="12" t="str">
        <f t="shared" si="70"/>
        <v>MARZO</v>
      </c>
      <c r="H1482" s="1">
        <v>901950863</v>
      </c>
      <c r="I1482" s="1" t="s">
        <v>549</v>
      </c>
      <c r="J1482" s="35">
        <f t="shared" si="69"/>
        <v>79200</v>
      </c>
      <c r="K1482" s="35">
        <v>15048</v>
      </c>
      <c r="L1482" s="35">
        <v>94248</v>
      </c>
      <c r="M1482" s="1" t="s">
        <v>9455</v>
      </c>
      <c r="N1482" s="3">
        <v>46085</v>
      </c>
      <c r="O1482" s="1">
        <f t="shared" si="71"/>
        <v>2</v>
      </c>
      <c r="P1482" s="1" t="s">
        <v>2149</v>
      </c>
      <c r="Q1482" s="1"/>
      <c r="R1482" s="1"/>
      <c r="S1482" s="1"/>
      <c r="T1482" s="1"/>
      <c r="U1482" s="3">
        <v>46094</v>
      </c>
      <c r="V1482" s="1" t="s">
        <v>39</v>
      </c>
      <c r="W1482" s="1"/>
      <c r="X1482" s="1" t="s">
        <v>2144</v>
      </c>
    </row>
    <row r="1483" spans="1:24" hidden="1">
      <c r="A1483" s="1" t="s">
        <v>26</v>
      </c>
      <c r="B1483" s="1" t="s">
        <v>2192</v>
      </c>
      <c r="C1483" s="52">
        <v>1333</v>
      </c>
      <c r="D1483" s="1" t="s">
        <v>151</v>
      </c>
      <c r="E1483" s="3">
        <v>46083</v>
      </c>
      <c r="F1483" s="12">
        <v>46083.476493055554</v>
      </c>
      <c r="G1483" s="12" t="str">
        <f t="shared" si="70"/>
        <v>MARZO</v>
      </c>
      <c r="H1483" s="1">
        <v>901561580</v>
      </c>
      <c r="I1483" s="1" t="s">
        <v>152</v>
      </c>
      <c r="J1483" s="35">
        <f t="shared" si="69"/>
        <v>1710000</v>
      </c>
      <c r="K1483" s="35">
        <v>324900</v>
      </c>
      <c r="L1483" s="35">
        <v>2034900</v>
      </c>
      <c r="M1483" s="1" t="s">
        <v>70</v>
      </c>
      <c r="N1483" s="3">
        <v>46090</v>
      </c>
      <c r="O1483" s="1">
        <f t="shared" si="71"/>
        <v>7</v>
      </c>
      <c r="P1483" s="1" t="s">
        <v>2149</v>
      </c>
      <c r="Q1483" s="1"/>
      <c r="R1483" s="1"/>
      <c r="S1483" s="1"/>
      <c r="T1483" s="1"/>
      <c r="U1483" s="3">
        <v>46094</v>
      </c>
      <c r="V1483" s="1" t="s">
        <v>39</v>
      </c>
      <c r="W1483" s="1"/>
      <c r="X1483" s="1" t="s">
        <v>1258</v>
      </c>
    </row>
    <row r="1484" spans="1:24" hidden="1">
      <c r="A1484" s="1" t="s">
        <v>26</v>
      </c>
      <c r="B1484" s="1" t="s">
        <v>2193</v>
      </c>
      <c r="C1484" s="52">
        <v>8184</v>
      </c>
      <c r="D1484" s="1"/>
      <c r="E1484" s="3">
        <v>46083</v>
      </c>
      <c r="F1484" s="12">
        <v>46083.657453703701</v>
      </c>
      <c r="G1484" s="12" t="str">
        <f t="shared" si="70"/>
        <v>MARZO</v>
      </c>
      <c r="H1484" s="1">
        <v>901360705</v>
      </c>
      <c r="I1484" s="1" t="s">
        <v>877</v>
      </c>
      <c r="J1484" s="35">
        <f t="shared" si="69"/>
        <v>647500</v>
      </c>
      <c r="K1484" s="35">
        <v>123025</v>
      </c>
      <c r="L1484" s="35">
        <v>770525</v>
      </c>
      <c r="M1484" s="1" t="s">
        <v>70</v>
      </c>
      <c r="N1484" s="3">
        <v>46087</v>
      </c>
      <c r="O1484" s="1">
        <f t="shared" si="71"/>
        <v>4</v>
      </c>
      <c r="P1484" s="1" t="s">
        <v>2149</v>
      </c>
      <c r="Q1484" s="1"/>
      <c r="R1484" s="1"/>
      <c r="S1484" s="1"/>
      <c r="T1484" s="1"/>
      <c r="U1484" s="3">
        <v>46094</v>
      </c>
      <c r="V1484" s="1" t="s">
        <v>39</v>
      </c>
      <c r="W1484" s="1"/>
      <c r="X1484" s="1" t="s">
        <v>2144</v>
      </c>
    </row>
    <row r="1485" spans="1:24" hidden="1">
      <c r="A1485" s="1" t="s">
        <v>26</v>
      </c>
      <c r="B1485" s="1" t="s">
        <v>2194</v>
      </c>
      <c r="C1485" s="52">
        <v>8183</v>
      </c>
      <c r="D1485" s="1"/>
      <c r="E1485" s="3">
        <v>46083</v>
      </c>
      <c r="F1485" s="12">
        <v>46083.650219907409</v>
      </c>
      <c r="G1485" s="12" t="str">
        <f t="shared" si="70"/>
        <v>MARZO</v>
      </c>
      <c r="H1485" s="1">
        <v>901360705</v>
      </c>
      <c r="I1485" s="1" t="s">
        <v>877</v>
      </c>
      <c r="J1485" s="35">
        <f t="shared" si="69"/>
        <v>649610</v>
      </c>
      <c r="K1485" s="35">
        <v>123425.9</v>
      </c>
      <c r="L1485" s="35">
        <v>773035.9</v>
      </c>
      <c r="M1485" s="1" t="s">
        <v>70</v>
      </c>
      <c r="N1485" s="3">
        <v>46091</v>
      </c>
      <c r="O1485" s="1">
        <f t="shared" si="71"/>
        <v>8</v>
      </c>
      <c r="P1485" s="1" t="s">
        <v>2149</v>
      </c>
      <c r="Q1485" s="1"/>
      <c r="R1485" s="1"/>
      <c r="S1485" s="1"/>
      <c r="T1485" s="1"/>
      <c r="U1485" s="3">
        <v>46094</v>
      </c>
      <c r="V1485" s="1" t="s">
        <v>39</v>
      </c>
      <c r="W1485" s="1"/>
      <c r="X1485" s="1" t="s">
        <v>1258</v>
      </c>
    </row>
    <row r="1486" spans="1:24" hidden="1">
      <c r="A1486" s="1" t="s">
        <v>26</v>
      </c>
      <c r="B1486" s="1" t="s">
        <v>2195</v>
      </c>
      <c r="C1486" s="52">
        <v>8182</v>
      </c>
      <c r="D1486" s="1"/>
      <c r="E1486" s="3">
        <v>46083</v>
      </c>
      <c r="F1486" s="12">
        <v>46083.47047453704</v>
      </c>
      <c r="G1486" s="12" t="str">
        <f t="shared" si="70"/>
        <v>MARZO</v>
      </c>
      <c r="H1486" s="1">
        <v>901360705</v>
      </c>
      <c r="I1486" s="1" t="s">
        <v>877</v>
      </c>
      <c r="J1486" s="35">
        <f t="shared" si="69"/>
        <v>14400</v>
      </c>
      <c r="K1486" s="35">
        <v>2736</v>
      </c>
      <c r="L1486" s="35">
        <v>17136</v>
      </c>
      <c r="M1486" s="1" t="s">
        <v>70</v>
      </c>
      <c r="N1486" s="3">
        <v>46084</v>
      </c>
      <c r="O1486" s="1">
        <f t="shared" si="71"/>
        <v>1</v>
      </c>
      <c r="P1486" s="1" t="s">
        <v>2149</v>
      </c>
      <c r="Q1486" s="1"/>
      <c r="R1486" s="1"/>
      <c r="S1486" s="1"/>
      <c r="T1486" s="1"/>
      <c r="U1486" s="3">
        <v>46086</v>
      </c>
      <c r="V1486" s="1" t="s">
        <v>39</v>
      </c>
      <c r="W1486" s="1"/>
      <c r="X1486" s="1" t="s">
        <v>2144</v>
      </c>
    </row>
    <row r="1487" spans="1:24" hidden="1">
      <c r="A1487" s="1" t="s">
        <v>26</v>
      </c>
      <c r="B1487" s="1" t="s">
        <v>2196</v>
      </c>
      <c r="C1487" s="52">
        <v>1488</v>
      </c>
      <c r="D1487" s="1" t="s">
        <v>28</v>
      </c>
      <c r="E1487" s="3">
        <v>46083</v>
      </c>
      <c r="F1487" s="12">
        <v>46083.467835648145</v>
      </c>
      <c r="G1487" s="12" t="str">
        <f t="shared" si="70"/>
        <v>MARZO</v>
      </c>
      <c r="H1487" s="1">
        <v>901950863</v>
      </c>
      <c r="I1487" s="1" t="s">
        <v>549</v>
      </c>
      <c r="J1487" s="35">
        <f t="shared" si="69"/>
        <v>900000</v>
      </c>
      <c r="K1487" s="35">
        <v>171000</v>
      </c>
      <c r="L1487" s="35">
        <v>1071000</v>
      </c>
      <c r="M1487" s="1" t="s">
        <v>9455</v>
      </c>
      <c r="N1487" s="3">
        <v>46085</v>
      </c>
      <c r="O1487" s="1">
        <f t="shared" si="71"/>
        <v>2</v>
      </c>
      <c r="P1487" s="1" t="s">
        <v>2149</v>
      </c>
      <c r="Q1487" s="1"/>
      <c r="R1487" s="1"/>
      <c r="S1487" s="1"/>
      <c r="T1487" s="1"/>
      <c r="U1487" s="3">
        <v>46094</v>
      </c>
      <c r="V1487" s="1" t="s">
        <v>39</v>
      </c>
      <c r="W1487" s="1"/>
      <c r="X1487" s="1" t="s">
        <v>2144</v>
      </c>
    </row>
    <row r="1488" spans="1:24" hidden="1">
      <c r="A1488" s="1" t="s">
        <v>26</v>
      </c>
      <c r="B1488" s="1" t="s">
        <v>2197</v>
      </c>
      <c r="C1488" s="52">
        <v>56416</v>
      </c>
      <c r="D1488" s="1" t="s">
        <v>122</v>
      </c>
      <c r="E1488" s="3">
        <v>46083</v>
      </c>
      <c r="F1488" s="12">
        <v>46083.456863425927</v>
      </c>
      <c r="G1488" s="12" t="str">
        <f t="shared" si="70"/>
        <v>MARZO</v>
      </c>
      <c r="H1488" s="1">
        <v>900650486</v>
      </c>
      <c r="I1488" s="1" t="s">
        <v>857</v>
      </c>
      <c r="J1488" s="35">
        <f t="shared" si="69"/>
        <v>890000</v>
      </c>
      <c r="K1488" s="35">
        <v>0</v>
      </c>
      <c r="L1488" s="35">
        <v>890000</v>
      </c>
      <c r="M1488" s="1" t="s">
        <v>65</v>
      </c>
      <c r="N1488" s="3">
        <v>46085</v>
      </c>
      <c r="O1488" s="1">
        <f t="shared" si="71"/>
        <v>2</v>
      </c>
      <c r="P1488" s="1" t="s">
        <v>2149</v>
      </c>
      <c r="Q1488" s="1"/>
      <c r="R1488" s="1"/>
      <c r="S1488" s="1"/>
      <c r="T1488" s="1"/>
      <c r="U1488" s="3">
        <v>46086</v>
      </c>
      <c r="V1488" s="1" t="s">
        <v>39</v>
      </c>
      <c r="W1488" s="1"/>
      <c r="X1488" s="1" t="s">
        <v>2144</v>
      </c>
    </row>
    <row r="1489" spans="1:24" hidden="1">
      <c r="A1489" s="1" t="s">
        <v>26</v>
      </c>
      <c r="B1489" s="1" t="s">
        <v>2198</v>
      </c>
      <c r="C1489" s="52">
        <v>94937</v>
      </c>
      <c r="D1489" s="1" t="s">
        <v>638</v>
      </c>
      <c r="E1489" s="3">
        <v>46083</v>
      </c>
      <c r="F1489" s="12">
        <v>46083.438946759263</v>
      </c>
      <c r="G1489" s="12" t="str">
        <f t="shared" si="70"/>
        <v>MARZO</v>
      </c>
      <c r="H1489" s="1">
        <v>800128989</v>
      </c>
      <c r="I1489" s="1" t="s">
        <v>639</v>
      </c>
      <c r="J1489" s="35">
        <f t="shared" si="69"/>
        <v>163345</v>
      </c>
      <c r="K1489" s="35">
        <v>31035.55</v>
      </c>
      <c r="L1489" s="35">
        <v>194380.55</v>
      </c>
      <c r="M1489" s="1" t="s">
        <v>70</v>
      </c>
      <c r="N1489" s="3">
        <v>46084</v>
      </c>
      <c r="O1489" s="1">
        <f t="shared" si="71"/>
        <v>1</v>
      </c>
      <c r="P1489" s="1" t="s">
        <v>2149</v>
      </c>
      <c r="Q1489" s="1"/>
      <c r="R1489" s="1"/>
      <c r="S1489" s="1"/>
      <c r="T1489" s="1"/>
      <c r="U1489" s="3">
        <v>46086</v>
      </c>
      <c r="V1489" s="1" t="s">
        <v>39</v>
      </c>
      <c r="W1489" s="1"/>
      <c r="X1489" s="1" t="s">
        <v>2144</v>
      </c>
    </row>
    <row r="1490" spans="1:24" hidden="1">
      <c r="A1490" s="1" t="s">
        <v>26</v>
      </c>
      <c r="B1490" s="1" t="s">
        <v>2199</v>
      </c>
      <c r="C1490" s="52">
        <v>101168</v>
      </c>
      <c r="D1490" s="1" t="s">
        <v>458</v>
      </c>
      <c r="E1490" s="3">
        <v>46083</v>
      </c>
      <c r="F1490" s="12">
        <v>46083.434537037036</v>
      </c>
      <c r="G1490" s="12" t="str">
        <f t="shared" si="70"/>
        <v>MARZO</v>
      </c>
      <c r="H1490" s="1">
        <v>890929497</v>
      </c>
      <c r="I1490" s="1" t="s">
        <v>459</v>
      </c>
      <c r="J1490" s="35">
        <f t="shared" si="69"/>
        <v>186110</v>
      </c>
      <c r="K1490" s="35">
        <v>35361</v>
      </c>
      <c r="L1490" s="35">
        <v>221471</v>
      </c>
      <c r="M1490" s="1" t="s">
        <v>37</v>
      </c>
      <c r="N1490" s="3">
        <v>46087</v>
      </c>
      <c r="O1490" s="1">
        <f t="shared" si="71"/>
        <v>4</v>
      </c>
      <c r="P1490" s="1" t="s">
        <v>2149</v>
      </c>
      <c r="Q1490" s="1"/>
      <c r="R1490" s="1"/>
      <c r="S1490" s="1"/>
      <c r="T1490" s="1"/>
      <c r="U1490" s="3">
        <v>46094</v>
      </c>
      <c r="V1490" s="1" t="s">
        <v>39</v>
      </c>
      <c r="W1490" s="1"/>
      <c r="X1490" s="1" t="s">
        <v>2144</v>
      </c>
    </row>
    <row r="1491" spans="1:24" hidden="1">
      <c r="A1491" s="1" t="s">
        <v>26</v>
      </c>
      <c r="B1491" s="1" t="s">
        <v>2200</v>
      </c>
      <c r="C1491" s="52">
        <v>474</v>
      </c>
      <c r="D1491" s="1" t="s">
        <v>28</v>
      </c>
      <c r="E1491" s="3">
        <v>46083</v>
      </c>
      <c r="F1491" s="12">
        <v>46083.654490740744</v>
      </c>
      <c r="G1491" s="12" t="str">
        <f t="shared" si="70"/>
        <v>MARZO</v>
      </c>
      <c r="H1491" s="1">
        <v>900566277</v>
      </c>
      <c r="I1491" s="1" t="s">
        <v>2076</v>
      </c>
      <c r="J1491" s="35">
        <f t="shared" si="69"/>
        <v>9900000</v>
      </c>
      <c r="K1491" s="35">
        <v>1881000</v>
      </c>
      <c r="L1491" s="35">
        <v>11781000</v>
      </c>
      <c r="M1491" s="1" t="s">
        <v>70</v>
      </c>
      <c r="N1491" s="3">
        <v>46097</v>
      </c>
      <c r="O1491" s="1" t="s">
        <v>1118</v>
      </c>
      <c r="P1491" s="1" t="s">
        <v>2149</v>
      </c>
      <c r="Q1491" s="1"/>
      <c r="R1491" s="1"/>
      <c r="S1491" s="1"/>
      <c r="T1491" s="1"/>
      <c r="U1491" s="3">
        <v>46098</v>
      </c>
      <c r="V1491" s="1" t="s">
        <v>39</v>
      </c>
      <c r="W1491" s="1"/>
      <c r="X1491" s="1" t="s">
        <v>2147</v>
      </c>
    </row>
    <row r="1492" spans="1:24" hidden="1">
      <c r="A1492" s="1" t="s">
        <v>26</v>
      </c>
      <c r="B1492" s="1" t="s">
        <v>2201</v>
      </c>
      <c r="C1492" s="52">
        <v>62066</v>
      </c>
      <c r="D1492" s="1" t="s">
        <v>1422</v>
      </c>
      <c r="E1492" s="3">
        <v>46083</v>
      </c>
      <c r="F1492" s="12">
        <v>46083.643703703703</v>
      </c>
      <c r="G1492" s="12" t="str">
        <f t="shared" si="70"/>
        <v>MARZO</v>
      </c>
      <c r="H1492" s="1">
        <v>860509514</v>
      </c>
      <c r="I1492" s="1" t="s">
        <v>1423</v>
      </c>
      <c r="J1492" s="35">
        <f t="shared" si="69"/>
        <v>84033.61</v>
      </c>
      <c r="K1492" s="35">
        <v>15966.39</v>
      </c>
      <c r="L1492" s="35">
        <v>100000</v>
      </c>
      <c r="M1492" s="1" t="s">
        <v>54</v>
      </c>
      <c r="N1492" s="3"/>
      <c r="O1492" s="1">
        <f t="shared" ref="O1492:O1555" si="72">IFERROR(IF(-_xlfn.DAYS(E1492,N1492)&lt;0,0,-_xlfn.DAYS(E1492,N1492)), " - ")</f>
        <v>0</v>
      </c>
      <c r="P1492" s="1"/>
      <c r="Q1492" s="1"/>
      <c r="R1492" s="1"/>
      <c r="S1492" s="1"/>
      <c r="T1492" s="1"/>
      <c r="U1492" s="3"/>
      <c r="V1492" s="1"/>
      <c r="W1492" s="1"/>
      <c r="X1492" s="1" t="s">
        <v>2144</v>
      </c>
    </row>
    <row r="1493" spans="1:24" hidden="1">
      <c r="A1493" s="1" t="s">
        <v>26</v>
      </c>
      <c r="B1493" s="1" t="s">
        <v>2202</v>
      </c>
      <c r="C1493" s="53">
        <v>274279</v>
      </c>
      <c r="D1493" s="1" t="s">
        <v>2203</v>
      </c>
      <c r="E1493" s="3">
        <v>46083</v>
      </c>
      <c r="F1493" s="12">
        <v>46083.5390162037</v>
      </c>
      <c r="G1493" s="12" t="str">
        <f t="shared" si="70"/>
        <v>MARZO</v>
      </c>
      <c r="H1493" s="1">
        <v>900276962</v>
      </c>
      <c r="I1493" s="1" t="s">
        <v>891</v>
      </c>
      <c r="J1493" s="35">
        <f t="shared" ref="J1493:J1556" si="73">L1493-K1493</f>
        <v>27586.340000000004</v>
      </c>
      <c r="K1493" s="35">
        <v>5213.67</v>
      </c>
      <c r="L1493" s="35">
        <v>32800.01</v>
      </c>
      <c r="M1493" s="1" t="s">
        <v>54</v>
      </c>
      <c r="N1493" s="3"/>
      <c r="O1493" s="1">
        <f t="shared" si="72"/>
        <v>0</v>
      </c>
      <c r="P1493" s="1"/>
      <c r="Q1493" s="1"/>
      <c r="R1493" s="1"/>
      <c r="S1493" s="1"/>
      <c r="T1493" s="1"/>
      <c r="U1493" s="3"/>
      <c r="V1493" s="1"/>
      <c r="W1493" s="1"/>
      <c r="X1493" s="1" t="s">
        <v>2144</v>
      </c>
    </row>
    <row r="1494" spans="1:24" hidden="1">
      <c r="A1494" s="1" t="s">
        <v>26</v>
      </c>
      <c r="B1494" s="1" t="s">
        <v>2204</v>
      </c>
      <c r="C1494" s="53">
        <v>5051830</v>
      </c>
      <c r="D1494" s="1" t="s">
        <v>2205</v>
      </c>
      <c r="E1494" s="3">
        <v>46083</v>
      </c>
      <c r="F1494" s="12">
        <v>46083.531377314815</v>
      </c>
      <c r="G1494" s="12" t="str">
        <f t="shared" si="70"/>
        <v>MARZO</v>
      </c>
      <c r="H1494" s="1">
        <v>891408584</v>
      </c>
      <c r="I1494" s="1" t="s">
        <v>693</v>
      </c>
      <c r="J1494" s="35">
        <f t="shared" si="73"/>
        <v>28900</v>
      </c>
      <c r="K1494" s="35">
        <v>0</v>
      </c>
      <c r="L1494" s="35">
        <v>28900</v>
      </c>
      <c r="M1494" s="1" t="s">
        <v>54</v>
      </c>
      <c r="N1494" s="3"/>
      <c r="O1494" s="1">
        <f t="shared" si="72"/>
        <v>0</v>
      </c>
      <c r="P1494" s="1"/>
      <c r="Q1494" s="1"/>
      <c r="R1494" s="1"/>
      <c r="S1494" s="1"/>
      <c r="T1494" s="1"/>
      <c r="U1494" s="3"/>
      <c r="V1494" s="1"/>
      <c r="W1494" s="1"/>
      <c r="X1494" s="1" t="s">
        <v>2144</v>
      </c>
    </row>
    <row r="1495" spans="1:24" hidden="1">
      <c r="A1495" s="1" t="s">
        <v>26</v>
      </c>
      <c r="B1495" s="1" t="s">
        <v>2206</v>
      </c>
      <c r="C1495" s="53">
        <v>5051829</v>
      </c>
      <c r="D1495" s="1" t="s">
        <v>2205</v>
      </c>
      <c r="E1495" s="3">
        <v>46083</v>
      </c>
      <c r="F1495" s="12">
        <v>46083.530844907407</v>
      </c>
      <c r="G1495" s="12" t="str">
        <f t="shared" si="70"/>
        <v>MARZO</v>
      </c>
      <c r="H1495" s="1">
        <v>891408584</v>
      </c>
      <c r="I1495" s="1" t="s">
        <v>693</v>
      </c>
      <c r="J1495" s="35">
        <f t="shared" si="73"/>
        <v>28500</v>
      </c>
      <c r="K1495" s="35">
        <v>0</v>
      </c>
      <c r="L1495" s="35">
        <v>28500</v>
      </c>
      <c r="M1495" s="1" t="s">
        <v>54</v>
      </c>
      <c r="N1495" s="3"/>
      <c r="O1495" s="1">
        <f t="shared" si="72"/>
        <v>0</v>
      </c>
      <c r="P1495" s="1"/>
      <c r="Q1495" s="1"/>
      <c r="R1495" s="1"/>
      <c r="S1495" s="1"/>
      <c r="T1495" s="1"/>
      <c r="U1495" s="3"/>
      <c r="V1495" s="1"/>
      <c r="W1495" s="1"/>
      <c r="X1495" s="1" t="s">
        <v>2144</v>
      </c>
    </row>
    <row r="1496" spans="1:24" hidden="1">
      <c r="A1496" s="1" t="s">
        <v>26</v>
      </c>
      <c r="B1496" s="1" t="s">
        <v>2207</v>
      </c>
      <c r="C1496" s="53">
        <v>5051828</v>
      </c>
      <c r="D1496" s="1" t="s">
        <v>2205</v>
      </c>
      <c r="E1496" s="3">
        <v>46083</v>
      </c>
      <c r="F1496" s="12">
        <v>46083.530092592591</v>
      </c>
      <c r="G1496" s="12" t="str">
        <f t="shared" si="70"/>
        <v>MARZO</v>
      </c>
      <c r="H1496" s="1">
        <v>891408584</v>
      </c>
      <c r="I1496" s="1" t="s">
        <v>693</v>
      </c>
      <c r="J1496" s="35">
        <f t="shared" si="73"/>
        <v>28500</v>
      </c>
      <c r="K1496" s="35">
        <v>0</v>
      </c>
      <c r="L1496" s="35">
        <v>28500</v>
      </c>
      <c r="M1496" s="1" t="s">
        <v>54</v>
      </c>
      <c r="N1496" s="3"/>
      <c r="O1496" s="1">
        <f t="shared" si="72"/>
        <v>0</v>
      </c>
      <c r="P1496" s="1"/>
      <c r="Q1496" s="1"/>
      <c r="R1496" s="1"/>
      <c r="S1496" s="1"/>
      <c r="T1496" s="1"/>
      <c r="U1496" s="3"/>
      <c r="V1496" s="1"/>
      <c r="W1496" s="1"/>
      <c r="X1496" s="1" t="s">
        <v>2144</v>
      </c>
    </row>
    <row r="1497" spans="1:24" hidden="1">
      <c r="A1497" s="1" t="s">
        <v>26</v>
      </c>
      <c r="B1497" s="1" t="s">
        <v>2208</v>
      </c>
      <c r="C1497" s="52">
        <v>101</v>
      </c>
      <c r="D1497" s="1" t="s">
        <v>455</v>
      </c>
      <c r="E1497" s="3">
        <v>46083</v>
      </c>
      <c r="F1497" s="12">
        <v>46083.51902777778</v>
      </c>
      <c r="G1497" s="12" t="str">
        <f t="shared" si="70"/>
        <v>MARZO</v>
      </c>
      <c r="H1497" s="1">
        <v>42790604</v>
      </c>
      <c r="I1497" s="1" t="s">
        <v>456</v>
      </c>
      <c r="J1497" s="35">
        <f t="shared" si="73"/>
        <v>16479495</v>
      </c>
      <c r="K1497" s="35">
        <v>3131104.05</v>
      </c>
      <c r="L1497" s="35">
        <v>19610599.050000001</v>
      </c>
      <c r="M1497" s="1" t="s">
        <v>195</v>
      </c>
      <c r="N1497" s="3">
        <v>46084</v>
      </c>
      <c r="O1497" s="1">
        <f t="shared" si="72"/>
        <v>1</v>
      </c>
      <c r="P1497" s="1" t="s">
        <v>479</v>
      </c>
      <c r="Q1497" s="1"/>
      <c r="R1497" s="1"/>
      <c r="S1497" s="1"/>
      <c r="T1497" s="1"/>
      <c r="U1497" s="3">
        <v>46085</v>
      </c>
      <c r="V1497" s="1" t="s">
        <v>39</v>
      </c>
      <c r="W1497" s="1"/>
      <c r="X1497" s="1" t="s">
        <v>2144</v>
      </c>
    </row>
    <row r="1498" spans="1:24" hidden="1">
      <c r="A1498" s="1" t="s">
        <v>26</v>
      </c>
      <c r="B1498" s="1" t="s">
        <v>2209</v>
      </c>
      <c r="C1498" s="52">
        <v>106</v>
      </c>
      <c r="D1498" s="1" t="s">
        <v>521</v>
      </c>
      <c r="E1498" s="3">
        <v>46083</v>
      </c>
      <c r="F1498" s="12">
        <v>46083.480324074073</v>
      </c>
      <c r="G1498" s="12" t="str">
        <f t="shared" si="70"/>
        <v>MARZO</v>
      </c>
      <c r="H1498" s="1">
        <v>901693444</v>
      </c>
      <c r="I1498" s="1" t="s">
        <v>522</v>
      </c>
      <c r="J1498" s="35">
        <f t="shared" si="73"/>
        <v>33661928</v>
      </c>
      <c r="K1498" s="35">
        <v>6395766.3200000003</v>
      </c>
      <c r="L1498" s="35">
        <v>40057694.32</v>
      </c>
      <c r="M1498" s="1" t="s">
        <v>195</v>
      </c>
      <c r="N1498" s="3">
        <v>46084</v>
      </c>
      <c r="O1498" s="1">
        <f t="shared" si="72"/>
        <v>1</v>
      </c>
      <c r="P1498" s="1" t="s">
        <v>479</v>
      </c>
      <c r="Q1498" s="1"/>
      <c r="R1498" s="1"/>
      <c r="S1498" s="1"/>
      <c r="T1498" s="1"/>
      <c r="U1498" s="3">
        <v>46085</v>
      </c>
      <c r="V1498" s="1" t="s">
        <v>39</v>
      </c>
      <c r="W1498" s="1"/>
      <c r="X1498" s="1" t="s">
        <v>2144</v>
      </c>
    </row>
    <row r="1499" spans="1:24" hidden="1">
      <c r="A1499" s="1" t="s">
        <v>26</v>
      </c>
      <c r="B1499" s="1" t="s">
        <v>2210</v>
      </c>
      <c r="C1499" s="52">
        <v>320</v>
      </c>
      <c r="D1499" s="1" t="s">
        <v>28</v>
      </c>
      <c r="E1499" s="3">
        <v>46083</v>
      </c>
      <c r="F1499" s="12">
        <v>46083.471898148149</v>
      </c>
      <c r="G1499" s="12" t="str">
        <f t="shared" si="70"/>
        <v>MARZO</v>
      </c>
      <c r="H1499" s="1">
        <v>901703752</v>
      </c>
      <c r="I1499" s="1" t="s">
        <v>1117</v>
      </c>
      <c r="J1499" s="35">
        <f t="shared" si="73"/>
        <v>14946000</v>
      </c>
      <c r="K1499" s="35">
        <v>2839740</v>
      </c>
      <c r="L1499" s="35">
        <v>17785740</v>
      </c>
      <c r="M1499" s="1" t="s">
        <v>195</v>
      </c>
      <c r="N1499" s="3">
        <v>46084</v>
      </c>
      <c r="O1499" s="1">
        <f t="shared" si="72"/>
        <v>1</v>
      </c>
      <c r="P1499" s="1" t="s">
        <v>479</v>
      </c>
      <c r="Q1499" s="1"/>
      <c r="R1499" s="1"/>
      <c r="S1499" s="1"/>
      <c r="T1499" s="1"/>
      <c r="U1499" s="3">
        <v>46085</v>
      </c>
      <c r="V1499" s="1" t="s">
        <v>39</v>
      </c>
      <c r="W1499" s="1"/>
      <c r="X1499" s="1" t="s">
        <v>2144</v>
      </c>
    </row>
    <row r="1500" spans="1:24" hidden="1">
      <c r="A1500" s="1" t="s">
        <v>26</v>
      </c>
      <c r="B1500" s="1" t="s">
        <v>2211</v>
      </c>
      <c r="C1500" s="52">
        <v>309</v>
      </c>
      <c r="D1500" s="1" t="s">
        <v>28</v>
      </c>
      <c r="E1500" s="3">
        <v>46083</v>
      </c>
      <c r="F1500" s="12">
        <v>46083.37232638889</v>
      </c>
      <c r="G1500" s="12" t="str">
        <f t="shared" si="70"/>
        <v>MARZO</v>
      </c>
      <c r="H1500" s="1">
        <v>901703752</v>
      </c>
      <c r="I1500" s="1" t="s">
        <v>1117</v>
      </c>
      <c r="J1500" s="35">
        <f t="shared" si="73"/>
        <v>14946.000000000002</v>
      </c>
      <c r="K1500" s="35">
        <v>2839.74</v>
      </c>
      <c r="L1500" s="35">
        <v>17785.740000000002</v>
      </c>
      <c r="M1500" s="1" t="s">
        <v>195</v>
      </c>
      <c r="N1500" s="3">
        <v>46084</v>
      </c>
      <c r="O1500" s="1">
        <f t="shared" si="72"/>
        <v>1</v>
      </c>
      <c r="P1500" s="1" t="s">
        <v>479</v>
      </c>
      <c r="Q1500" s="1"/>
      <c r="R1500" s="1"/>
      <c r="S1500" s="1"/>
      <c r="T1500" s="1"/>
      <c r="U1500" s="3"/>
      <c r="V1500" s="1"/>
      <c r="W1500" s="1"/>
      <c r="X1500" s="1" t="s">
        <v>2144</v>
      </c>
    </row>
    <row r="1501" spans="1:24" hidden="1">
      <c r="A1501" s="1" t="s">
        <v>82</v>
      </c>
      <c r="B1501" s="1" t="s">
        <v>2212</v>
      </c>
      <c r="C1501" s="52">
        <v>47</v>
      </c>
      <c r="D1501" s="1" t="s">
        <v>2213</v>
      </c>
      <c r="E1501" s="3">
        <v>46083</v>
      </c>
      <c r="F1501" s="12">
        <v>46083.471053240741</v>
      </c>
      <c r="G1501" s="12" t="str">
        <f t="shared" si="70"/>
        <v>MARZO</v>
      </c>
      <c r="H1501" s="1">
        <v>901703752</v>
      </c>
      <c r="I1501" s="1" t="s">
        <v>1117</v>
      </c>
      <c r="J1501" s="35">
        <f t="shared" si="73"/>
        <v>14946.000000000002</v>
      </c>
      <c r="K1501" s="35">
        <v>2839.74</v>
      </c>
      <c r="L1501" s="35">
        <v>17785.740000000002</v>
      </c>
      <c r="M1501" s="1" t="s">
        <v>195</v>
      </c>
      <c r="N1501" s="3">
        <v>46084</v>
      </c>
      <c r="O1501" s="1">
        <f t="shared" si="72"/>
        <v>1</v>
      </c>
      <c r="P1501" s="1" t="s">
        <v>479</v>
      </c>
      <c r="Q1501" s="1"/>
      <c r="R1501" s="1"/>
      <c r="S1501" s="1"/>
      <c r="T1501" s="1"/>
      <c r="U1501" s="3"/>
      <c r="V1501" s="1"/>
      <c r="W1501" s="1"/>
      <c r="X1501" s="1" t="s">
        <v>2144</v>
      </c>
    </row>
    <row r="1502" spans="1:24" hidden="1">
      <c r="A1502" s="1" t="s">
        <v>26</v>
      </c>
      <c r="B1502" s="1" t="s">
        <v>2214</v>
      </c>
      <c r="C1502" s="52">
        <v>334</v>
      </c>
      <c r="D1502" s="1" t="s">
        <v>708</v>
      </c>
      <c r="E1502" s="3">
        <v>46083</v>
      </c>
      <c r="F1502" s="12">
        <v>46083.449560185189</v>
      </c>
      <c r="G1502" s="12" t="str">
        <f t="shared" si="70"/>
        <v>MARZO</v>
      </c>
      <c r="H1502" s="1">
        <v>900484386</v>
      </c>
      <c r="I1502" s="1" t="s">
        <v>709</v>
      </c>
      <c r="J1502" s="35">
        <f t="shared" si="73"/>
        <v>27859250</v>
      </c>
      <c r="K1502" s="35">
        <v>5293257.5</v>
      </c>
      <c r="L1502" s="35">
        <v>33152507.5</v>
      </c>
      <c r="M1502" s="1" t="s">
        <v>195</v>
      </c>
      <c r="N1502" s="3">
        <v>46084</v>
      </c>
      <c r="O1502" s="1">
        <f t="shared" si="72"/>
        <v>1</v>
      </c>
      <c r="P1502" s="1" t="s">
        <v>479</v>
      </c>
      <c r="Q1502" s="1"/>
      <c r="R1502" s="1"/>
      <c r="S1502" s="1"/>
      <c r="T1502" s="1"/>
      <c r="U1502" s="3">
        <v>46085</v>
      </c>
      <c r="V1502" s="1"/>
      <c r="W1502" s="1"/>
      <c r="X1502" s="1" t="s">
        <v>2144</v>
      </c>
    </row>
    <row r="1503" spans="1:24" hidden="1">
      <c r="A1503" s="1" t="s">
        <v>26</v>
      </c>
      <c r="B1503" s="1" t="s">
        <v>2215</v>
      </c>
      <c r="C1503" s="52">
        <v>35794</v>
      </c>
      <c r="D1503" s="1" t="s">
        <v>698</v>
      </c>
      <c r="E1503" s="3">
        <v>46083</v>
      </c>
      <c r="F1503" s="12">
        <v>46083.42597222222</v>
      </c>
      <c r="G1503" s="12" t="str">
        <f t="shared" si="70"/>
        <v>MARZO</v>
      </c>
      <c r="H1503" s="1">
        <v>900229913</v>
      </c>
      <c r="I1503" s="1" t="s">
        <v>699</v>
      </c>
      <c r="J1503" s="35">
        <f t="shared" si="73"/>
        <v>151563</v>
      </c>
      <c r="K1503" s="35">
        <v>0</v>
      </c>
      <c r="L1503" s="35">
        <v>151563</v>
      </c>
      <c r="M1503" s="1" t="s">
        <v>70</v>
      </c>
      <c r="N1503" s="3">
        <v>46090</v>
      </c>
      <c r="O1503" s="1">
        <f t="shared" si="72"/>
        <v>7</v>
      </c>
      <c r="P1503" s="1" t="s">
        <v>2149</v>
      </c>
      <c r="Q1503" s="1"/>
      <c r="R1503" s="1"/>
      <c r="S1503" s="1"/>
      <c r="T1503" s="1"/>
      <c r="U1503" s="3">
        <v>46091</v>
      </c>
      <c r="V1503" s="1" t="s">
        <v>39</v>
      </c>
      <c r="W1503" s="1"/>
      <c r="X1503" s="1" t="s">
        <v>1258</v>
      </c>
    </row>
    <row r="1504" spans="1:24" hidden="1">
      <c r="A1504" s="1" t="s">
        <v>26</v>
      </c>
      <c r="B1504" s="1" t="s">
        <v>2216</v>
      </c>
      <c r="C1504" s="52">
        <v>11054</v>
      </c>
      <c r="D1504" s="1" t="s">
        <v>1431</v>
      </c>
      <c r="E1504" s="3">
        <v>46083</v>
      </c>
      <c r="F1504" s="12">
        <v>46083.41611111111</v>
      </c>
      <c r="G1504" s="12" t="str">
        <f t="shared" si="70"/>
        <v>MARZO</v>
      </c>
      <c r="H1504" s="1">
        <v>900219834</v>
      </c>
      <c r="I1504" s="1" t="s">
        <v>739</v>
      </c>
      <c r="J1504" s="35">
        <f t="shared" si="73"/>
        <v>16806.72</v>
      </c>
      <c r="K1504" s="35">
        <v>3193.28</v>
      </c>
      <c r="L1504" s="35">
        <v>20000</v>
      </c>
      <c r="M1504" s="1" t="s">
        <v>70</v>
      </c>
      <c r="N1504" s="3">
        <v>46084</v>
      </c>
      <c r="O1504" s="1">
        <f t="shared" si="72"/>
        <v>1</v>
      </c>
      <c r="P1504" s="1" t="s">
        <v>2149</v>
      </c>
      <c r="Q1504" s="1"/>
      <c r="R1504" s="1"/>
      <c r="S1504" s="1"/>
      <c r="T1504" s="1"/>
      <c r="U1504" s="3">
        <v>46086</v>
      </c>
      <c r="V1504" s="1" t="s">
        <v>39</v>
      </c>
      <c r="W1504" s="1"/>
      <c r="X1504" s="1" t="s">
        <v>2144</v>
      </c>
    </row>
    <row r="1505" spans="1:24" hidden="1">
      <c r="A1505" s="1" t="s">
        <v>26</v>
      </c>
      <c r="B1505" s="1" t="s">
        <v>2217</v>
      </c>
      <c r="C1505" s="52">
        <v>565766</v>
      </c>
      <c r="D1505" s="1" t="s">
        <v>159</v>
      </c>
      <c r="E1505" s="3">
        <v>46083</v>
      </c>
      <c r="F1505" s="12">
        <v>46083.362060185187</v>
      </c>
      <c r="G1505" s="12" t="str">
        <f t="shared" si="70"/>
        <v>MARZO</v>
      </c>
      <c r="H1505" s="1">
        <v>890800788</v>
      </c>
      <c r="I1505" s="1" t="s">
        <v>160</v>
      </c>
      <c r="J1505" s="35">
        <f t="shared" si="73"/>
        <v>70056</v>
      </c>
      <c r="K1505" s="35">
        <v>13311</v>
      </c>
      <c r="L1505" s="35">
        <v>83367</v>
      </c>
      <c r="M1505" s="1" t="s">
        <v>70</v>
      </c>
      <c r="N1505" s="3">
        <v>46084</v>
      </c>
      <c r="O1505" s="1">
        <f t="shared" si="72"/>
        <v>1</v>
      </c>
      <c r="P1505" s="1" t="s">
        <v>2149</v>
      </c>
      <c r="Q1505" s="1"/>
      <c r="R1505" s="1"/>
      <c r="S1505" s="1"/>
      <c r="T1505" s="1"/>
      <c r="U1505" s="3">
        <v>46086</v>
      </c>
      <c r="V1505" s="1" t="s">
        <v>39</v>
      </c>
      <c r="W1505" s="1"/>
      <c r="X1505" s="1" t="s">
        <v>2144</v>
      </c>
    </row>
    <row r="1506" spans="1:24" hidden="1">
      <c r="A1506" s="1" t="s">
        <v>26</v>
      </c>
      <c r="B1506" s="1" t="s">
        <v>2218</v>
      </c>
      <c r="C1506" s="52">
        <v>726469</v>
      </c>
      <c r="D1506" s="1" t="s">
        <v>817</v>
      </c>
      <c r="E1506" s="3">
        <v>46083</v>
      </c>
      <c r="F1506" s="12">
        <v>46083.381921296299</v>
      </c>
      <c r="G1506" s="12" t="str">
        <f t="shared" si="70"/>
        <v>MARZO</v>
      </c>
      <c r="H1506" s="1">
        <v>890915475</v>
      </c>
      <c r="I1506" s="1" t="s">
        <v>818</v>
      </c>
      <c r="J1506" s="35">
        <f t="shared" si="73"/>
        <v>464938</v>
      </c>
      <c r="K1506" s="35">
        <v>88338.22</v>
      </c>
      <c r="L1506" s="35">
        <v>553276.22</v>
      </c>
      <c r="M1506" s="1" t="s">
        <v>70</v>
      </c>
      <c r="N1506" s="3">
        <v>46087</v>
      </c>
      <c r="O1506" s="1">
        <f t="shared" si="72"/>
        <v>4</v>
      </c>
      <c r="P1506" s="1" t="s">
        <v>2149</v>
      </c>
      <c r="Q1506" s="1"/>
      <c r="R1506" s="1"/>
      <c r="S1506" s="1"/>
      <c r="T1506" s="1"/>
      <c r="U1506" s="3">
        <v>46094</v>
      </c>
      <c r="V1506" s="1" t="s">
        <v>39</v>
      </c>
      <c r="W1506" s="1"/>
      <c r="X1506" s="1" t="s">
        <v>2144</v>
      </c>
    </row>
    <row r="1507" spans="1:24" hidden="1">
      <c r="A1507" s="1" t="s">
        <v>26</v>
      </c>
      <c r="B1507" s="1" t="s">
        <v>2219</v>
      </c>
      <c r="C1507" s="52">
        <v>3617</v>
      </c>
      <c r="D1507" s="1" t="s">
        <v>28</v>
      </c>
      <c r="E1507" s="3">
        <v>46083</v>
      </c>
      <c r="F1507" s="12">
        <v>46083.376840277779</v>
      </c>
      <c r="G1507" s="12" t="str">
        <f t="shared" si="70"/>
        <v>MARZO</v>
      </c>
      <c r="H1507" s="1">
        <v>811027589</v>
      </c>
      <c r="I1507" s="1" t="s">
        <v>29</v>
      </c>
      <c r="J1507" s="35">
        <f t="shared" si="73"/>
        <v>11200000</v>
      </c>
      <c r="K1507" s="35">
        <v>2128000</v>
      </c>
      <c r="L1507" s="35">
        <v>13328000</v>
      </c>
      <c r="M1507" s="1" t="s">
        <v>1452</v>
      </c>
      <c r="N1507" s="3">
        <v>46097</v>
      </c>
      <c r="O1507" s="1">
        <f t="shared" si="72"/>
        <v>14</v>
      </c>
      <c r="P1507" s="1" t="s">
        <v>2220</v>
      </c>
      <c r="Q1507" s="1"/>
      <c r="R1507" s="1"/>
      <c r="S1507" s="1"/>
      <c r="T1507" s="1"/>
      <c r="U1507" s="3">
        <v>46099</v>
      </c>
      <c r="V1507" s="1" t="s">
        <v>39</v>
      </c>
      <c r="W1507" s="1"/>
      <c r="X1507" s="1" t="s">
        <v>50</v>
      </c>
    </row>
    <row r="1508" spans="1:24" hidden="1">
      <c r="A1508" s="1" t="s">
        <v>26</v>
      </c>
      <c r="B1508" s="1" t="s">
        <v>2221</v>
      </c>
      <c r="C1508" s="52">
        <v>565769</v>
      </c>
      <c r="D1508" s="1" t="s">
        <v>159</v>
      </c>
      <c r="E1508" s="3">
        <v>46083</v>
      </c>
      <c r="F1508" s="12">
        <v>46083.408692129633</v>
      </c>
      <c r="G1508" s="12" t="str">
        <f t="shared" si="70"/>
        <v>MARZO</v>
      </c>
      <c r="H1508" s="1">
        <v>890800788</v>
      </c>
      <c r="I1508" s="1" t="s">
        <v>160</v>
      </c>
      <c r="J1508" s="35">
        <f t="shared" si="73"/>
        <v>330180</v>
      </c>
      <c r="K1508" s="35">
        <v>62734</v>
      </c>
      <c r="L1508" s="35">
        <v>392914</v>
      </c>
      <c r="M1508" s="1" t="s">
        <v>70</v>
      </c>
      <c r="N1508" s="3">
        <v>46092</v>
      </c>
      <c r="O1508" s="1">
        <f t="shared" si="72"/>
        <v>9</v>
      </c>
      <c r="P1508" s="1" t="s">
        <v>2222</v>
      </c>
      <c r="Q1508" s="1"/>
      <c r="R1508" s="1"/>
      <c r="S1508" s="1"/>
      <c r="T1508" s="1"/>
      <c r="U1508" s="3">
        <v>46094</v>
      </c>
      <c r="V1508" s="1" t="s">
        <v>39</v>
      </c>
      <c r="W1508" s="1"/>
      <c r="X1508" s="1" t="s">
        <v>1258</v>
      </c>
    </row>
    <row r="1509" spans="1:24" hidden="1">
      <c r="A1509" s="1" t="s">
        <v>26</v>
      </c>
      <c r="B1509" s="1" t="s">
        <v>2223</v>
      </c>
      <c r="C1509" s="52">
        <v>15160300</v>
      </c>
      <c r="D1509" s="1" t="s">
        <v>2224</v>
      </c>
      <c r="E1509" s="3">
        <v>46083</v>
      </c>
      <c r="F1509" s="12">
        <v>46083.367476851854</v>
      </c>
      <c r="G1509" s="12" t="str">
        <f t="shared" si="70"/>
        <v>MARZO</v>
      </c>
      <c r="H1509" s="1">
        <v>860002180</v>
      </c>
      <c r="I1509" s="1" t="s">
        <v>2225</v>
      </c>
      <c r="J1509" s="35">
        <f t="shared" si="73"/>
        <v>2517500</v>
      </c>
      <c r="K1509" s="35">
        <v>478325</v>
      </c>
      <c r="L1509" s="35">
        <v>2995825</v>
      </c>
      <c r="M1509" s="1" t="s">
        <v>214</v>
      </c>
      <c r="N1509" s="3">
        <v>46099</v>
      </c>
      <c r="O1509" s="1">
        <f t="shared" si="72"/>
        <v>16</v>
      </c>
      <c r="P1509" s="1" t="s">
        <v>215</v>
      </c>
      <c r="Q1509" s="1"/>
      <c r="R1509" s="1"/>
      <c r="S1509" s="1"/>
      <c r="T1509" s="1"/>
      <c r="U1509" s="3">
        <v>46100</v>
      </c>
      <c r="V1509" s="1" t="s">
        <v>39</v>
      </c>
      <c r="W1509" s="1"/>
      <c r="X1509" s="1" t="s">
        <v>50</v>
      </c>
    </row>
    <row r="1510" spans="1:24" hidden="1">
      <c r="A1510" s="1" t="s">
        <v>26</v>
      </c>
      <c r="B1510" s="1" t="s">
        <v>2226</v>
      </c>
      <c r="C1510" s="52">
        <v>565763</v>
      </c>
      <c r="D1510" s="1" t="s">
        <v>159</v>
      </c>
      <c r="E1510" s="3">
        <v>46083</v>
      </c>
      <c r="F1510" s="12">
        <v>46083.341967592591</v>
      </c>
      <c r="G1510" s="12" t="str">
        <f t="shared" si="70"/>
        <v>MARZO</v>
      </c>
      <c r="H1510" s="1">
        <v>890800788</v>
      </c>
      <c r="I1510" s="1" t="s">
        <v>160</v>
      </c>
      <c r="J1510" s="35">
        <f t="shared" si="73"/>
        <v>319950</v>
      </c>
      <c r="K1510" s="35">
        <v>60791</v>
      </c>
      <c r="L1510" s="35">
        <v>380741</v>
      </c>
      <c r="M1510" s="1" t="s">
        <v>70</v>
      </c>
      <c r="N1510" s="3">
        <v>46085</v>
      </c>
      <c r="O1510" s="1">
        <f t="shared" si="72"/>
        <v>2</v>
      </c>
      <c r="P1510" s="1" t="s">
        <v>2149</v>
      </c>
      <c r="Q1510" s="1"/>
      <c r="R1510" s="1"/>
      <c r="S1510" s="1"/>
      <c r="T1510" s="1"/>
      <c r="U1510" s="3">
        <v>46094</v>
      </c>
      <c r="V1510" s="1" t="s">
        <v>39</v>
      </c>
      <c r="W1510" s="1"/>
      <c r="X1510" s="1" t="s">
        <v>2144</v>
      </c>
    </row>
    <row r="1511" spans="1:24" hidden="1">
      <c r="A1511" s="1" t="s">
        <v>26</v>
      </c>
      <c r="B1511" s="1" t="s">
        <v>2227</v>
      </c>
      <c r="C1511" s="52">
        <v>726474</v>
      </c>
      <c r="D1511" s="1" t="s">
        <v>817</v>
      </c>
      <c r="E1511" s="3">
        <v>46083</v>
      </c>
      <c r="F1511" s="12">
        <v>46083.385405092595</v>
      </c>
      <c r="G1511" s="12" t="str">
        <f t="shared" si="70"/>
        <v>MARZO</v>
      </c>
      <c r="H1511" s="1">
        <v>890915475</v>
      </c>
      <c r="I1511" s="1" t="s">
        <v>818</v>
      </c>
      <c r="J1511" s="35">
        <f t="shared" si="73"/>
        <v>901755.99999999988</v>
      </c>
      <c r="K1511" s="35">
        <v>171333.64</v>
      </c>
      <c r="L1511" s="35">
        <v>1073089.6399999999</v>
      </c>
      <c r="M1511" s="1" t="s">
        <v>70</v>
      </c>
      <c r="N1511" s="3">
        <v>46087</v>
      </c>
      <c r="O1511" s="1">
        <f t="shared" si="72"/>
        <v>4</v>
      </c>
      <c r="P1511" s="1" t="s">
        <v>2149</v>
      </c>
      <c r="Q1511" s="1"/>
      <c r="R1511" s="1"/>
      <c r="S1511" s="1"/>
      <c r="T1511" s="1"/>
      <c r="U1511" s="3">
        <v>46094</v>
      </c>
      <c r="V1511" s="1" t="s">
        <v>39</v>
      </c>
      <c r="W1511" s="1"/>
      <c r="X1511" s="1" t="s">
        <v>2144</v>
      </c>
    </row>
    <row r="1512" spans="1:24" hidden="1">
      <c r="A1512" s="1" t="s">
        <v>26</v>
      </c>
      <c r="B1512" s="1" t="s">
        <v>2228</v>
      </c>
      <c r="C1512" s="52">
        <v>346348</v>
      </c>
      <c r="D1512" s="1" t="s">
        <v>336</v>
      </c>
      <c r="E1512" s="3">
        <v>46083</v>
      </c>
      <c r="F1512" s="12">
        <v>46083.29409722222</v>
      </c>
      <c r="G1512" s="12" t="str">
        <f t="shared" si="70"/>
        <v>MARZO</v>
      </c>
      <c r="H1512" s="1">
        <v>800049074</v>
      </c>
      <c r="I1512" s="1" t="s">
        <v>337</v>
      </c>
      <c r="J1512" s="35">
        <f t="shared" si="73"/>
        <v>526610</v>
      </c>
      <c r="K1512" s="35">
        <v>71462</v>
      </c>
      <c r="L1512" s="35">
        <v>598072</v>
      </c>
      <c r="M1512" s="1" t="s">
        <v>70</v>
      </c>
      <c r="N1512" s="3">
        <v>46085</v>
      </c>
      <c r="O1512" s="1">
        <f t="shared" si="72"/>
        <v>2</v>
      </c>
      <c r="P1512" s="1" t="s">
        <v>2149</v>
      </c>
      <c r="Q1512" s="1"/>
      <c r="R1512" s="1"/>
      <c r="S1512" s="1"/>
      <c r="T1512" s="1"/>
      <c r="U1512" s="3">
        <v>46094</v>
      </c>
      <c r="V1512" s="1" t="s">
        <v>39</v>
      </c>
      <c r="W1512" s="1"/>
      <c r="X1512" s="1" t="s">
        <v>2144</v>
      </c>
    </row>
    <row r="1513" spans="1:24" hidden="1">
      <c r="A1513" s="1" t="s">
        <v>26</v>
      </c>
      <c r="B1513" s="1" t="s">
        <v>2229</v>
      </c>
      <c r="C1513" s="52">
        <v>346361</v>
      </c>
      <c r="D1513" s="1" t="s">
        <v>336</v>
      </c>
      <c r="E1513" s="3">
        <v>46083</v>
      </c>
      <c r="F1513" s="12">
        <v>46083.294386574074</v>
      </c>
      <c r="G1513" s="12" t="str">
        <f t="shared" si="70"/>
        <v>MARZO</v>
      </c>
      <c r="H1513" s="1">
        <v>800049074</v>
      </c>
      <c r="I1513" s="1" t="s">
        <v>337</v>
      </c>
      <c r="J1513" s="35">
        <f t="shared" si="73"/>
        <v>28606</v>
      </c>
      <c r="K1513" s="35">
        <v>5435</v>
      </c>
      <c r="L1513" s="35">
        <v>34041</v>
      </c>
      <c r="M1513" s="1" t="s">
        <v>70</v>
      </c>
      <c r="N1513" s="3">
        <v>46084</v>
      </c>
      <c r="O1513" s="1">
        <f t="shared" si="72"/>
        <v>1</v>
      </c>
      <c r="P1513" s="1" t="s">
        <v>2149</v>
      </c>
      <c r="Q1513" s="1"/>
      <c r="R1513" s="1"/>
      <c r="S1513" s="1"/>
      <c r="T1513" s="1"/>
      <c r="U1513" s="3">
        <v>46086</v>
      </c>
      <c r="V1513" s="1" t="s">
        <v>39</v>
      </c>
      <c r="W1513" s="1"/>
      <c r="X1513" s="1" t="s">
        <v>2144</v>
      </c>
    </row>
    <row r="1514" spans="1:24" hidden="1">
      <c r="A1514" s="1" t="s">
        <v>26</v>
      </c>
      <c r="B1514" s="1" t="s">
        <v>2230</v>
      </c>
      <c r="C1514" s="52">
        <v>31722</v>
      </c>
      <c r="D1514" s="1" t="s">
        <v>618</v>
      </c>
      <c r="E1514" s="3">
        <v>46083</v>
      </c>
      <c r="F1514" s="12">
        <v>46083.314166666663</v>
      </c>
      <c r="G1514" s="12" t="str">
        <f t="shared" si="70"/>
        <v>MARZO</v>
      </c>
      <c r="H1514" s="1">
        <v>900322890</v>
      </c>
      <c r="I1514" s="1" t="s">
        <v>619</v>
      </c>
      <c r="J1514" s="35">
        <f t="shared" si="73"/>
        <v>1835400</v>
      </c>
      <c r="K1514" s="35">
        <v>348726</v>
      </c>
      <c r="L1514" s="35">
        <v>2184126</v>
      </c>
      <c r="M1514" s="1" t="s">
        <v>70</v>
      </c>
      <c r="N1514" s="3">
        <v>46085</v>
      </c>
      <c r="O1514" s="1">
        <f t="shared" si="72"/>
        <v>2</v>
      </c>
      <c r="P1514" s="1" t="s">
        <v>2149</v>
      </c>
      <c r="Q1514" s="1"/>
      <c r="R1514" s="1"/>
      <c r="S1514" s="1"/>
      <c r="T1514" s="1"/>
      <c r="U1514" s="3">
        <v>46094</v>
      </c>
      <c r="V1514" s="1" t="s">
        <v>39</v>
      </c>
      <c r="W1514" s="1"/>
      <c r="X1514" s="1" t="s">
        <v>2144</v>
      </c>
    </row>
    <row r="1515" spans="1:24" hidden="1">
      <c r="A1515" s="1" t="s">
        <v>26</v>
      </c>
      <c r="B1515" s="1" t="s">
        <v>2231</v>
      </c>
      <c r="C1515" s="52">
        <v>56370</v>
      </c>
      <c r="D1515" s="1" t="s">
        <v>122</v>
      </c>
      <c r="E1515" s="3">
        <v>46083</v>
      </c>
      <c r="F1515" s="12">
        <v>46083.340775462966</v>
      </c>
      <c r="G1515" s="12" t="str">
        <f t="shared" si="70"/>
        <v>MARZO</v>
      </c>
      <c r="H1515" s="1">
        <v>900650486</v>
      </c>
      <c r="I1515" s="1" t="s">
        <v>857</v>
      </c>
      <c r="J1515" s="35">
        <f t="shared" si="73"/>
        <v>880000</v>
      </c>
      <c r="K1515" s="35">
        <v>0</v>
      </c>
      <c r="L1515" s="35">
        <v>880000</v>
      </c>
      <c r="M1515" s="1" t="s">
        <v>65</v>
      </c>
      <c r="N1515" s="3">
        <v>46085</v>
      </c>
      <c r="O1515" s="1">
        <f t="shared" si="72"/>
        <v>2</v>
      </c>
      <c r="P1515" s="1" t="s">
        <v>2149</v>
      </c>
      <c r="Q1515" s="1"/>
      <c r="R1515" s="1"/>
      <c r="S1515" s="1"/>
      <c r="T1515" s="1"/>
      <c r="U1515" s="3">
        <v>46086</v>
      </c>
      <c r="V1515" s="1" t="s">
        <v>39</v>
      </c>
      <c r="W1515" s="1"/>
      <c r="X1515" s="1" t="s">
        <v>2144</v>
      </c>
    </row>
    <row r="1516" spans="1:24" hidden="1">
      <c r="A1516" s="1" t="s">
        <v>26</v>
      </c>
      <c r="B1516" s="1" t="s">
        <v>2232</v>
      </c>
      <c r="C1516" s="52">
        <v>346362</v>
      </c>
      <c r="D1516" s="1" t="s">
        <v>336</v>
      </c>
      <c r="E1516" s="3">
        <v>46083</v>
      </c>
      <c r="F1516" s="12">
        <v>46083.294409722221</v>
      </c>
      <c r="G1516" s="12" t="str">
        <f t="shared" si="70"/>
        <v>MARZO</v>
      </c>
      <c r="H1516" s="1">
        <v>800049074</v>
      </c>
      <c r="I1516" s="1" t="s">
        <v>337</v>
      </c>
      <c r="J1516" s="35">
        <f t="shared" si="73"/>
        <v>55940</v>
      </c>
      <c r="K1516" s="35">
        <v>10629</v>
      </c>
      <c r="L1516" s="35">
        <v>66569</v>
      </c>
      <c r="M1516" s="1" t="s">
        <v>70</v>
      </c>
      <c r="N1516" s="3">
        <v>46084</v>
      </c>
      <c r="O1516" s="1">
        <f t="shared" si="72"/>
        <v>1</v>
      </c>
      <c r="P1516" s="1" t="s">
        <v>2149</v>
      </c>
      <c r="Q1516" s="1"/>
      <c r="R1516" s="1"/>
      <c r="S1516" s="1"/>
      <c r="T1516" s="1"/>
      <c r="U1516" s="3">
        <v>46086</v>
      </c>
      <c r="V1516" s="1" t="s">
        <v>39</v>
      </c>
      <c r="W1516" s="1"/>
      <c r="X1516" s="1" t="s">
        <v>2144</v>
      </c>
    </row>
    <row r="1517" spans="1:24" hidden="1">
      <c r="A1517" s="1" t="s">
        <v>26</v>
      </c>
      <c r="B1517" s="1" t="s">
        <v>2233</v>
      </c>
      <c r="C1517" s="52">
        <v>565750</v>
      </c>
      <c r="D1517" s="1" t="s">
        <v>159</v>
      </c>
      <c r="E1517" s="3">
        <v>46083</v>
      </c>
      <c r="F1517" s="12">
        <v>46083.301006944443</v>
      </c>
      <c r="G1517" s="12" t="str">
        <f t="shared" si="70"/>
        <v>MARZO</v>
      </c>
      <c r="H1517" s="1">
        <v>890800788</v>
      </c>
      <c r="I1517" s="1" t="s">
        <v>160</v>
      </c>
      <c r="J1517" s="35">
        <f t="shared" si="73"/>
        <v>104265</v>
      </c>
      <c r="K1517" s="35">
        <v>19811</v>
      </c>
      <c r="L1517" s="35">
        <v>124076</v>
      </c>
      <c r="M1517" s="1" t="s">
        <v>70</v>
      </c>
      <c r="N1517" s="3">
        <v>46087</v>
      </c>
      <c r="O1517" s="1">
        <f t="shared" si="72"/>
        <v>4</v>
      </c>
      <c r="P1517" s="1" t="s">
        <v>2149</v>
      </c>
      <c r="Q1517" s="1"/>
      <c r="R1517" s="1"/>
      <c r="S1517" s="1"/>
      <c r="T1517" s="1"/>
      <c r="U1517" s="3">
        <v>46091</v>
      </c>
      <c r="V1517" s="1" t="s">
        <v>39</v>
      </c>
      <c r="W1517" s="1"/>
      <c r="X1517" s="1" t="s">
        <v>2144</v>
      </c>
    </row>
    <row r="1518" spans="1:24" hidden="1">
      <c r="A1518" s="1" t="s">
        <v>26</v>
      </c>
      <c r="B1518" s="1" t="s">
        <v>2234</v>
      </c>
      <c r="C1518" s="52">
        <v>346357</v>
      </c>
      <c r="D1518" s="1" t="s">
        <v>336</v>
      </c>
      <c r="E1518" s="3">
        <v>46083</v>
      </c>
      <c r="F1518" s="12">
        <v>46083.294305555559</v>
      </c>
      <c r="G1518" s="12" t="str">
        <f t="shared" si="70"/>
        <v>MARZO</v>
      </c>
      <c r="H1518" s="1">
        <v>800049074</v>
      </c>
      <c r="I1518" s="1" t="s">
        <v>337</v>
      </c>
      <c r="J1518" s="35">
        <f t="shared" si="73"/>
        <v>729969</v>
      </c>
      <c r="K1518" s="35">
        <v>138694</v>
      </c>
      <c r="L1518" s="35">
        <v>868663</v>
      </c>
      <c r="M1518" s="1" t="s">
        <v>70</v>
      </c>
      <c r="N1518" s="3">
        <v>46084</v>
      </c>
      <c r="O1518" s="1">
        <f t="shared" si="72"/>
        <v>1</v>
      </c>
      <c r="P1518" s="1" t="s">
        <v>2149</v>
      </c>
      <c r="Q1518" s="1"/>
      <c r="R1518" s="3"/>
      <c r="S1518" s="1"/>
      <c r="T1518" s="1"/>
      <c r="U1518" s="3">
        <v>46086</v>
      </c>
      <c r="V1518" s="1" t="s">
        <v>39</v>
      </c>
      <c r="W1518" s="1"/>
      <c r="X1518" s="1" t="s">
        <v>2144</v>
      </c>
    </row>
    <row r="1519" spans="1:24" hidden="1">
      <c r="A1519" s="1" t="s">
        <v>26</v>
      </c>
      <c r="B1519" s="1" t="s">
        <v>2235</v>
      </c>
      <c r="C1519" s="52">
        <v>346356</v>
      </c>
      <c r="D1519" s="1" t="s">
        <v>336</v>
      </c>
      <c r="E1519" s="3">
        <v>46083</v>
      </c>
      <c r="F1519" s="12">
        <v>46083.294282407405</v>
      </c>
      <c r="G1519" s="12" t="str">
        <f t="shared" si="70"/>
        <v>MARZO</v>
      </c>
      <c r="H1519" s="1">
        <v>800049074</v>
      </c>
      <c r="I1519" s="1" t="s">
        <v>337</v>
      </c>
      <c r="J1519" s="35">
        <f t="shared" si="73"/>
        <v>55950</v>
      </c>
      <c r="K1519" s="35">
        <v>10630</v>
      </c>
      <c r="L1519" s="35">
        <v>66580</v>
      </c>
      <c r="M1519" s="1" t="s">
        <v>70</v>
      </c>
      <c r="N1519" s="3">
        <v>46084</v>
      </c>
      <c r="O1519" s="1">
        <f t="shared" si="72"/>
        <v>1</v>
      </c>
      <c r="P1519" s="1" t="s">
        <v>2149</v>
      </c>
      <c r="Q1519" s="1"/>
      <c r="R1519" s="1"/>
      <c r="S1519" s="1"/>
      <c r="T1519" s="1"/>
      <c r="U1519" s="3">
        <v>46086</v>
      </c>
      <c r="V1519" s="1" t="s">
        <v>39</v>
      </c>
      <c r="W1519" s="1"/>
      <c r="X1519" s="1" t="s">
        <v>2144</v>
      </c>
    </row>
    <row r="1520" spans="1:24" hidden="1">
      <c r="A1520" s="1" t="s">
        <v>26</v>
      </c>
      <c r="B1520" s="1" t="s">
        <v>2236</v>
      </c>
      <c r="C1520" s="52">
        <v>726384</v>
      </c>
      <c r="D1520" s="1" t="s">
        <v>817</v>
      </c>
      <c r="E1520" s="3">
        <v>46083</v>
      </c>
      <c r="F1520" s="12">
        <v>46083.258506944447</v>
      </c>
      <c r="G1520" s="12" t="str">
        <f t="shared" si="70"/>
        <v>MARZO</v>
      </c>
      <c r="H1520" s="1">
        <v>890915475</v>
      </c>
      <c r="I1520" s="1" t="s">
        <v>818</v>
      </c>
      <c r="J1520" s="35">
        <f t="shared" si="73"/>
        <v>1475040</v>
      </c>
      <c r="K1520" s="35">
        <v>280257.59999999998</v>
      </c>
      <c r="L1520" s="35">
        <v>1755297.6</v>
      </c>
      <c r="M1520" s="1" t="s">
        <v>70</v>
      </c>
      <c r="N1520" s="3">
        <v>46087</v>
      </c>
      <c r="O1520" s="1">
        <f t="shared" si="72"/>
        <v>4</v>
      </c>
      <c r="P1520" s="1" t="s">
        <v>2149</v>
      </c>
      <c r="Q1520" s="1"/>
      <c r="R1520" s="1"/>
      <c r="S1520" s="1"/>
      <c r="T1520" s="1"/>
      <c r="U1520" s="3">
        <v>46094</v>
      </c>
      <c r="V1520" s="1" t="s">
        <v>39</v>
      </c>
      <c r="W1520" s="1"/>
      <c r="X1520" s="1" t="s">
        <v>2144</v>
      </c>
    </row>
    <row r="1521" spans="1:24" hidden="1">
      <c r="A1521" s="1" t="s">
        <v>26</v>
      </c>
      <c r="B1521" s="1" t="s">
        <v>2237</v>
      </c>
      <c r="C1521" s="52">
        <v>346359</v>
      </c>
      <c r="D1521" s="1" t="s">
        <v>336</v>
      </c>
      <c r="E1521" s="3">
        <v>46083</v>
      </c>
      <c r="F1521" s="12">
        <v>46083.294340277775</v>
      </c>
      <c r="G1521" s="12" t="str">
        <f t="shared" si="70"/>
        <v>MARZO</v>
      </c>
      <c r="H1521" s="1">
        <v>800049074</v>
      </c>
      <c r="I1521" s="1" t="s">
        <v>337</v>
      </c>
      <c r="J1521" s="35">
        <f t="shared" si="73"/>
        <v>1023684</v>
      </c>
      <c r="K1521" s="35">
        <v>184424</v>
      </c>
      <c r="L1521" s="35">
        <v>1208108</v>
      </c>
      <c r="M1521" s="1" t="s">
        <v>70</v>
      </c>
      <c r="N1521" s="3">
        <v>46090</v>
      </c>
      <c r="O1521" s="1">
        <f t="shared" si="72"/>
        <v>7</v>
      </c>
      <c r="P1521" s="1" t="s">
        <v>2149</v>
      </c>
      <c r="Q1521" s="1"/>
      <c r="R1521" s="1"/>
      <c r="S1521" s="1"/>
      <c r="T1521" s="1"/>
      <c r="U1521" s="3"/>
      <c r="V1521" s="1"/>
      <c r="W1521" s="1"/>
      <c r="X1521" s="1" t="s">
        <v>1258</v>
      </c>
    </row>
    <row r="1522" spans="1:24" hidden="1">
      <c r="A1522" s="1" t="s">
        <v>26</v>
      </c>
      <c r="B1522" s="1" t="s">
        <v>2238</v>
      </c>
      <c r="C1522" s="52">
        <v>346345</v>
      </c>
      <c r="D1522" s="1" t="s">
        <v>336</v>
      </c>
      <c r="E1522" s="3">
        <v>46083</v>
      </c>
      <c r="F1522" s="12">
        <v>46083.294027777774</v>
      </c>
      <c r="G1522" s="12" t="str">
        <f t="shared" si="70"/>
        <v>MARZO</v>
      </c>
      <c r="H1522" s="1">
        <v>800049074</v>
      </c>
      <c r="I1522" s="1" t="s">
        <v>337</v>
      </c>
      <c r="J1522" s="35">
        <f t="shared" si="73"/>
        <v>101303</v>
      </c>
      <c r="K1522" s="35">
        <v>7710</v>
      </c>
      <c r="L1522" s="35">
        <v>109013</v>
      </c>
      <c r="M1522" s="1" t="s">
        <v>70</v>
      </c>
      <c r="N1522" s="3">
        <v>46085</v>
      </c>
      <c r="O1522" s="1">
        <f t="shared" si="72"/>
        <v>2</v>
      </c>
      <c r="P1522" s="1" t="s">
        <v>2149</v>
      </c>
      <c r="Q1522" s="1"/>
      <c r="R1522" s="22"/>
      <c r="S1522" s="1"/>
      <c r="T1522" s="1"/>
      <c r="U1522" s="3">
        <v>46094</v>
      </c>
      <c r="V1522" s="1" t="s">
        <v>39</v>
      </c>
      <c r="W1522" s="1"/>
      <c r="X1522" s="1" t="s">
        <v>2144</v>
      </c>
    </row>
    <row r="1523" spans="1:24" hidden="1">
      <c r="A1523" s="1" t="s">
        <v>26</v>
      </c>
      <c r="B1523" s="1" t="s">
        <v>2239</v>
      </c>
      <c r="C1523" s="52">
        <v>346349</v>
      </c>
      <c r="D1523" s="1" t="s">
        <v>336</v>
      </c>
      <c r="E1523" s="3">
        <v>46083</v>
      </c>
      <c r="F1523" s="12">
        <v>46083.294120370374</v>
      </c>
      <c r="G1523" s="12" t="str">
        <f t="shared" si="70"/>
        <v>MARZO</v>
      </c>
      <c r="H1523" s="1">
        <v>800049074</v>
      </c>
      <c r="I1523" s="1" t="s">
        <v>337</v>
      </c>
      <c r="J1523" s="35">
        <f t="shared" si="73"/>
        <v>3462480</v>
      </c>
      <c r="K1523" s="35">
        <v>657871</v>
      </c>
      <c r="L1523" s="35">
        <v>4120351</v>
      </c>
      <c r="M1523" s="1" t="s">
        <v>70</v>
      </c>
      <c r="N1523" s="3">
        <v>46087</v>
      </c>
      <c r="O1523" s="1">
        <f t="shared" si="72"/>
        <v>4</v>
      </c>
      <c r="P1523" s="1" t="s">
        <v>2149</v>
      </c>
      <c r="Q1523" s="1"/>
      <c r="R1523" s="1"/>
      <c r="S1523" s="1"/>
      <c r="T1523" s="1"/>
      <c r="U1523" s="3">
        <v>46094</v>
      </c>
      <c r="V1523" s="1" t="s">
        <v>39</v>
      </c>
      <c r="W1523" s="1"/>
      <c r="X1523" s="1" t="s">
        <v>2144</v>
      </c>
    </row>
    <row r="1524" spans="1:24" hidden="1">
      <c r="A1524" s="1" t="s">
        <v>26</v>
      </c>
      <c r="B1524" s="1" t="s">
        <v>2240</v>
      </c>
      <c r="C1524" s="52">
        <v>723487</v>
      </c>
      <c r="D1524" s="1" t="s">
        <v>822</v>
      </c>
      <c r="E1524" s="3">
        <v>46083</v>
      </c>
      <c r="F1524" s="12">
        <v>46083.285127314812</v>
      </c>
      <c r="G1524" s="12" t="str">
        <f t="shared" si="70"/>
        <v>MARZO</v>
      </c>
      <c r="H1524" s="1">
        <v>890915475</v>
      </c>
      <c r="I1524" s="1" t="s">
        <v>818</v>
      </c>
      <c r="J1524" s="35">
        <f t="shared" si="73"/>
        <v>715380</v>
      </c>
      <c r="K1524" s="35">
        <v>135922.20000000001</v>
      </c>
      <c r="L1524" s="35">
        <v>851302.2</v>
      </c>
      <c r="M1524" s="1" t="s">
        <v>70</v>
      </c>
      <c r="N1524" s="3">
        <v>46085</v>
      </c>
      <c r="O1524" s="1">
        <f t="shared" si="72"/>
        <v>2</v>
      </c>
      <c r="P1524" s="1" t="s">
        <v>2149</v>
      </c>
      <c r="Q1524" s="1"/>
      <c r="R1524" s="1"/>
      <c r="S1524" s="1"/>
      <c r="T1524" s="1"/>
      <c r="U1524" s="3">
        <v>46094</v>
      </c>
      <c r="V1524" s="1" t="s">
        <v>39</v>
      </c>
      <c r="W1524" s="1"/>
      <c r="X1524" s="1" t="s">
        <v>2144</v>
      </c>
    </row>
    <row r="1525" spans="1:24" hidden="1">
      <c r="A1525" s="1" t="s">
        <v>26</v>
      </c>
      <c r="B1525" s="1" t="s">
        <v>2241</v>
      </c>
      <c r="C1525" s="52">
        <v>346360</v>
      </c>
      <c r="D1525" s="1" t="s">
        <v>336</v>
      </c>
      <c r="E1525" s="3">
        <v>46083</v>
      </c>
      <c r="F1525" s="12">
        <v>46083.294363425928</v>
      </c>
      <c r="G1525" s="12" t="str">
        <f t="shared" si="70"/>
        <v>MARZO</v>
      </c>
      <c r="H1525" s="1">
        <v>800049074</v>
      </c>
      <c r="I1525" s="1" t="s">
        <v>337</v>
      </c>
      <c r="J1525" s="35">
        <f t="shared" si="73"/>
        <v>33359</v>
      </c>
      <c r="K1525" s="35">
        <v>4432</v>
      </c>
      <c r="L1525" s="35">
        <v>37791</v>
      </c>
      <c r="M1525" s="1" t="s">
        <v>70</v>
      </c>
      <c r="N1525" s="3">
        <v>46084</v>
      </c>
      <c r="O1525" s="1">
        <f t="shared" si="72"/>
        <v>1</v>
      </c>
      <c r="P1525" s="1" t="s">
        <v>2149</v>
      </c>
      <c r="Q1525" s="1"/>
      <c r="R1525" s="1"/>
      <c r="S1525" s="1"/>
      <c r="T1525" s="1"/>
      <c r="U1525" s="3">
        <v>46086</v>
      </c>
      <c r="V1525" s="1" t="s">
        <v>39</v>
      </c>
      <c r="W1525" s="1"/>
      <c r="X1525" s="1" t="s">
        <v>2144</v>
      </c>
    </row>
    <row r="1526" spans="1:24" hidden="1">
      <c r="A1526" s="1" t="s">
        <v>26</v>
      </c>
      <c r="B1526" s="1" t="s">
        <v>2242</v>
      </c>
      <c r="C1526" s="52">
        <v>346358</v>
      </c>
      <c r="D1526" s="1" t="s">
        <v>336</v>
      </c>
      <c r="E1526" s="3">
        <v>46083</v>
      </c>
      <c r="F1526" s="12">
        <v>46083.294317129628</v>
      </c>
      <c r="G1526" s="12" t="str">
        <f t="shared" si="70"/>
        <v>MARZO</v>
      </c>
      <c r="H1526" s="1">
        <v>800049074</v>
      </c>
      <c r="I1526" s="1" t="s">
        <v>337</v>
      </c>
      <c r="J1526" s="35">
        <f t="shared" si="73"/>
        <v>662474</v>
      </c>
      <c r="K1526" s="35">
        <v>55283</v>
      </c>
      <c r="L1526" s="35">
        <v>717757</v>
      </c>
      <c r="M1526" s="1" t="s">
        <v>70</v>
      </c>
      <c r="N1526" s="3">
        <v>46084</v>
      </c>
      <c r="O1526" s="1">
        <f t="shared" si="72"/>
        <v>1</v>
      </c>
      <c r="P1526" s="1" t="s">
        <v>2149</v>
      </c>
      <c r="Q1526" s="1"/>
      <c r="R1526" s="1"/>
      <c r="S1526" s="1"/>
      <c r="T1526" s="1"/>
      <c r="U1526" s="3">
        <v>46086</v>
      </c>
      <c r="V1526" s="1" t="s">
        <v>39</v>
      </c>
      <c r="W1526" s="1"/>
      <c r="X1526" s="1" t="s">
        <v>2144</v>
      </c>
    </row>
    <row r="1527" spans="1:24" hidden="1">
      <c r="A1527" s="1" t="s">
        <v>26</v>
      </c>
      <c r="B1527" s="1" t="s">
        <v>2243</v>
      </c>
      <c r="C1527" s="52">
        <v>726426</v>
      </c>
      <c r="D1527" s="1" t="s">
        <v>817</v>
      </c>
      <c r="E1527" s="3">
        <v>46083</v>
      </c>
      <c r="F1527" s="12">
        <v>46083.301504629628</v>
      </c>
      <c r="G1527" s="12" t="str">
        <f t="shared" si="70"/>
        <v>MARZO</v>
      </c>
      <c r="H1527" s="1">
        <v>890915475</v>
      </c>
      <c r="I1527" s="1" t="s">
        <v>818</v>
      </c>
      <c r="J1527" s="35">
        <f t="shared" si="73"/>
        <v>182671</v>
      </c>
      <c r="K1527" s="35">
        <v>34707.49</v>
      </c>
      <c r="L1527" s="35">
        <v>217378.49</v>
      </c>
      <c r="M1527" s="1" t="s">
        <v>70</v>
      </c>
      <c r="N1527" s="3">
        <v>46084</v>
      </c>
      <c r="O1527" s="1">
        <f t="shared" si="72"/>
        <v>1</v>
      </c>
      <c r="P1527" s="1" t="s">
        <v>2149</v>
      </c>
      <c r="Q1527" s="1"/>
      <c r="R1527" s="1"/>
      <c r="S1527" s="1"/>
      <c r="T1527" s="1"/>
      <c r="U1527" s="3">
        <v>46086</v>
      </c>
      <c r="V1527" s="1" t="s">
        <v>39</v>
      </c>
      <c r="W1527" s="1"/>
      <c r="X1527" s="1" t="s">
        <v>2144</v>
      </c>
    </row>
    <row r="1528" spans="1:24" hidden="1">
      <c r="A1528" s="1" t="s">
        <v>26</v>
      </c>
      <c r="B1528" s="1" t="s">
        <v>2244</v>
      </c>
      <c r="C1528" s="52">
        <v>346346</v>
      </c>
      <c r="D1528" s="1" t="s">
        <v>336</v>
      </c>
      <c r="E1528" s="3">
        <v>46083</v>
      </c>
      <c r="F1528" s="12">
        <v>46083.294050925928</v>
      </c>
      <c r="G1528" s="12" t="str">
        <f t="shared" si="70"/>
        <v>MARZO</v>
      </c>
      <c r="H1528" s="1">
        <v>800049074</v>
      </c>
      <c r="I1528" s="1" t="s">
        <v>337</v>
      </c>
      <c r="J1528" s="35">
        <f t="shared" si="73"/>
        <v>270988</v>
      </c>
      <c r="K1528" s="35">
        <v>25660</v>
      </c>
      <c r="L1528" s="35">
        <v>296648</v>
      </c>
      <c r="M1528" s="1" t="s">
        <v>70</v>
      </c>
      <c r="N1528" s="3">
        <v>46085</v>
      </c>
      <c r="O1528" s="1">
        <f t="shared" si="72"/>
        <v>2</v>
      </c>
      <c r="P1528" s="1" t="s">
        <v>2149</v>
      </c>
      <c r="Q1528" s="1"/>
      <c r="R1528" s="1"/>
      <c r="S1528" s="1"/>
      <c r="T1528" s="1"/>
      <c r="U1528" s="3">
        <v>46094</v>
      </c>
      <c r="V1528" s="1" t="s">
        <v>39</v>
      </c>
      <c r="W1528" s="1"/>
      <c r="X1528" s="1" t="s">
        <v>2144</v>
      </c>
    </row>
    <row r="1529" spans="1:24" hidden="1">
      <c r="A1529" s="1" t="s">
        <v>26</v>
      </c>
      <c r="B1529" s="1" t="s">
        <v>2245</v>
      </c>
      <c r="C1529" s="52">
        <v>346347</v>
      </c>
      <c r="D1529" s="1" t="s">
        <v>336</v>
      </c>
      <c r="E1529" s="3">
        <v>46083</v>
      </c>
      <c r="F1529" s="12">
        <v>46083.294074074074</v>
      </c>
      <c r="G1529" s="12" t="str">
        <f t="shared" si="70"/>
        <v>MARZO</v>
      </c>
      <c r="H1529" s="1">
        <v>800049074</v>
      </c>
      <c r="I1529" s="1" t="s">
        <v>337</v>
      </c>
      <c r="J1529" s="35">
        <f t="shared" si="73"/>
        <v>514115</v>
      </c>
      <c r="K1529" s="35">
        <v>75060</v>
      </c>
      <c r="L1529" s="35">
        <v>589175</v>
      </c>
      <c r="M1529" s="1" t="s">
        <v>110</v>
      </c>
      <c r="N1529" s="3">
        <v>46087</v>
      </c>
      <c r="O1529" s="1">
        <f t="shared" si="72"/>
        <v>4</v>
      </c>
      <c r="P1529" s="1" t="s">
        <v>2149</v>
      </c>
      <c r="Q1529" s="1"/>
      <c r="R1529" s="1"/>
      <c r="S1529" s="1"/>
      <c r="T1529" s="1"/>
      <c r="U1529" s="3"/>
      <c r="V1529" s="1"/>
      <c r="W1529" s="1"/>
      <c r="X1529" s="1"/>
    </row>
    <row r="1530" spans="1:24" hidden="1">
      <c r="A1530" s="1" t="s">
        <v>26</v>
      </c>
      <c r="B1530" s="1" t="s">
        <v>2246</v>
      </c>
      <c r="C1530" s="53">
        <v>15782</v>
      </c>
      <c r="D1530" s="1" t="s">
        <v>332</v>
      </c>
      <c r="E1530" s="3">
        <v>46083</v>
      </c>
      <c r="F1530" s="12">
        <v>46083.403101851851</v>
      </c>
      <c r="G1530" s="12" t="str">
        <f t="shared" si="70"/>
        <v>MARZO</v>
      </c>
      <c r="H1530" s="1">
        <v>39440924</v>
      </c>
      <c r="I1530" s="1" t="s">
        <v>333</v>
      </c>
      <c r="J1530" s="35">
        <f t="shared" si="73"/>
        <v>1680.7</v>
      </c>
      <c r="K1530" s="35">
        <v>319.33</v>
      </c>
      <c r="L1530" s="35">
        <v>2000.03</v>
      </c>
      <c r="M1530" s="1" t="s">
        <v>54</v>
      </c>
      <c r="N1530" s="3"/>
      <c r="O1530" s="1">
        <f t="shared" si="72"/>
        <v>0</v>
      </c>
      <c r="P1530" s="1"/>
      <c r="Q1530" s="1"/>
      <c r="R1530" s="1"/>
      <c r="S1530" s="1"/>
      <c r="T1530" s="1"/>
      <c r="U1530" s="3"/>
      <c r="V1530" s="1"/>
      <c r="W1530" s="1"/>
      <c r="X1530" s="1" t="s">
        <v>2144</v>
      </c>
    </row>
    <row r="1531" spans="1:24" hidden="1">
      <c r="A1531" s="1" t="s">
        <v>26</v>
      </c>
      <c r="B1531" s="1" t="s">
        <v>2247</v>
      </c>
      <c r="C1531" s="52">
        <v>198514</v>
      </c>
      <c r="D1531" s="1" t="s">
        <v>28</v>
      </c>
      <c r="E1531" s="3">
        <v>46083</v>
      </c>
      <c r="F1531" s="12">
        <v>46083.386423611111</v>
      </c>
      <c r="G1531" s="12" t="str">
        <f t="shared" si="70"/>
        <v>MARZO</v>
      </c>
      <c r="H1531" s="1">
        <v>800180675</v>
      </c>
      <c r="I1531" s="1" t="s">
        <v>596</v>
      </c>
      <c r="J1531" s="35">
        <f t="shared" si="73"/>
        <v>1965813</v>
      </c>
      <c r="K1531" s="35">
        <v>0</v>
      </c>
      <c r="L1531" s="35">
        <v>1965813</v>
      </c>
      <c r="M1531" s="1" t="s">
        <v>195</v>
      </c>
      <c r="N1531" s="3">
        <v>46084</v>
      </c>
      <c r="O1531" s="1">
        <f t="shared" si="72"/>
        <v>1</v>
      </c>
      <c r="P1531" s="1" t="s">
        <v>479</v>
      </c>
      <c r="Q1531" s="1"/>
      <c r="R1531" s="1"/>
      <c r="S1531" s="1"/>
      <c r="T1531" s="1"/>
      <c r="U1531" s="3">
        <v>46085</v>
      </c>
      <c r="V1531" s="1" t="s">
        <v>39</v>
      </c>
      <c r="W1531" s="1"/>
      <c r="X1531" s="1" t="s">
        <v>2144</v>
      </c>
    </row>
    <row r="1532" spans="1:24" hidden="1">
      <c r="A1532" s="1" t="s">
        <v>26</v>
      </c>
      <c r="B1532" s="1" t="s">
        <v>2248</v>
      </c>
      <c r="C1532" s="52">
        <v>169677</v>
      </c>
      <c r="D1532" s="1" t="s">
        <v>1083</v>
      </c>
      <c r="E1532" s="3">
        <v>46083</v>
      </c>
      <c r="F1532" s="12">
        <v>46083.377685185187</v>
      </c>
      <c r="G1532" s="12" t="str">
        <f t="shared" si="70"/>
        <v>MARZO</v>
      </c>
      <c r="H1532" s="1">
        <v>860000018</v>
      </c>
      <c r="I1532" s="1" t="s">
        <v>1084</v>
      </c>
      <c r="J1532" s="35">
        <f t="shared" si="73"/>
        <v>580000</v>
      </c>
      <c r="K1532" s="35">
        <v>110200</v>
      </c>
      <c r="L1532" s="35">
        <v>690200</v>
      </c>
      <c r="M1532" s="1" t="s">
        <v>70</v>
      </c>
      <c r="N1532" s="3">
        <v>46091</v>
      </c>
      <c r="O1532" s="1">
        <f t="shared" si="72"/>
        <v>8</v>
      </c>
      <c r="P1532" s="1" t="s">
        <v>2149</v>
      </c>
      <c r="Q1532" s="1"/>
      <c r="R1532" s="1"/>
      <c r="S1532" s="1"/>
      <c r="T1532" s="1"/>
      <c r="U1532" s="3">
        <v>46098</v>
      </c>
      <c r="V1532" s="1" t="s">
        <v>39</v>
      </c>
      <c r="W1532" s="1"/>
      <c r="X1532" s="1" t="s">
        <v>1258</v>
      </c>
    </row>
    <row r="1533" spans="1:24" hidden="1">
      <c r="A1533" s="1" t="s">
        <v>26</v>
      </c>
      <c r="B1533" s="1" t="s">
        <v>2249</v>
      </c>
      <c r="C1533" s="53">
        <v>191512</v>
      </c>
      <c r="D1533" s="1" t="s">
        <v>2250</v>
      </c>
      <c r="E1533" s="3">
        <v>46083</v>
      </c>
      <c r="F1533" s="12">
        <v>46083.346342592595</v>
      </c>
      <c r="G1533" s="12" t="str">
        <f t="shared" si="70"/>
        <v>MARZO</v>
      </c>
      <c r="H1533" s="1">
        <v>860533413</v>
      </c>
      <c r="I1533" s="1" t="s">
        <v>545</v>
      </c>
      <c r="J1533" s="35">
        <f t="shared" si="73"/>
        <v>24900</v>
      </c>
      <c r="K1533" s="35">
        <v>0</v>
      </c>
      <c r="L1533" s="35">
        <v>24900</v>
      </c>
      <c r="M1533" s="1" t="s">
        <v>54</v>
      </c>
      <c r="N1533" s="3"/>
      <c r="O1533" s="1">
        <f t="shared" si="72"/>
        <v>0</v>
      </c>
      <c r="P1533" s="1"/>
      <c r="Q1533" s="1"/>
      <c r="R1533" s="1"/>
      <c r="S1533" s="1"/>
      <c r="T1533" s="1"/>
      <c r="U1533" s="3"/>
      <c r="V1533" s="1"/>
      <c r="W1533" s="1"/>
      <c r="X1533" s="1" t="s">
        <v>2144</v>
      </c>
    </row>
    <row r="1534" spans="1:24" hidden="1">
      <c r="A1534" s="1" t="s">
        <v>26</v>
      </c>
      <c r="B1534" s="1" t="s">
        <v>2251</v>
      </c>
      <c r="C1534" s="53">
        <v>191511</v>
      </c>
      <c r="D1534" s="1" t="s">
        <v>2250</v>
      </c>
      <c r="E1534" s="3">
        <v>46083</v>
      </c>
      <c r="F1534" s="12">
        <v>46083.345138888886</v>
      </c>
      <c r="G1534" s="12" t="str">
        <f t="shared" si="70"/>
        <v>MARZO</v>
      </c>
      <c r="H1534" s="1">
        <v>860533413</v>
      </c>
      <c r="I1534" s="1" t="s">
        <v>545</v>
      </c>
      <c r="J1534" s="35">
        <f t="shared" si="73"/>
        <v>30900</v>
      </c>
      <c r="K1534" s="35">
        <v>0</v>
      </c>
      <c r="L1534" s="35">
        <v>30900</v>
      </c>
      <c r="M1534" s="1" t="s">
        <v>54</v>
      </c>
      <c r="N1534" s="3"/>
      <c r="O1534" s="1">
        <f t="shared" si="72"/>
        <v>0</v>
      </c>
      <c r="P1534" s="1"/>
      <c r="Q1534" s="1"/>
      <c r="R1534" s="1"/>
      <c r="S1534" s="1"/>
      <c r="T1534" s="1"/>
      <c r="U1534" s="3"/>
      <c r="V1534" s="1"/>
      <c r="W1534" s="1"/>
      <c r="X1534" s="1" t="s">
        <v>2144</v>
      </c>
    </row>
    <row r="1535" spans="1:24" hidden="1">
      <c r="A1535" s="1" t="s">
        <v>26</v>
      </c>
      <c r="B1535" s="1" t="s">
        <v>2252</v>
      </c>
      <c r="C1535" s="53">
        <v>191510</v>
      </c>
      <c r="D1535" s="1" t="s">
        <v>2250</v>
      </c>
      <c r="E1535" s="3">
        <v>46083</v>
      </c>
      <c r="F1535" s="12">
        <v>46083.3440625</v>
      </c>
      <c r="G1535" s="12" t="str">
        <f t="shared" si="70"/>
        <v>MARZO</v>
      </c>
      <c r="H1535" s="1">
        <v>860533413</v>
      </c>
      <c r="I1535" s="1" t="s">
        <v>545</v>
      </c>
      <c r="J1535" s="35">
        <f t="shared" si="73"/>
        <v>25900</v>
      </c>
      <c r="K1535" s="35">
        <v>0</v>
      </c>
      <c r="L1535" s="35">
        <v>25900</v>
      </c>
      <c r="M1535" s="1" t="s">
        <v>54</v>
      </c>
      <c r="N1535" s="3"/>
      <c r="O1535" s="1">
        <f t="shared" si="72"/>
        <v>0</v>
      </c>
      <c r="P1535" s="1"/>
      <c r="Q1535" s="1"/>
      <c r="R1535" s="1"/>
      <c r="S1535" s="1"/>
      <c r="T1535" s="1"/>
      <c r="U1535" s="3"/>
      <c r="V1535" s="1"/>
      <c r="W1535" s="1"/>
      <c r="X1535" s="1" t="s">
        <v>2144</v>
      </c>
    </row>
    <row r="1536" spans="1:24" hidden="1">
      <c r="A1536" s="1" t="s">
        <v>26</v>
      </c>
      <c r="B1536" s="1" t="s">
        <v>2253</v>
      </c>
      <c r="C1536" s="52">
        <v>291924</v>
      </c>
      <c r="D1536" s="1" t="s">
        <v>2254</v>
      </c>
      <c r="E1536" s="3">
        <v>46083</v>
      </c>
      <c r="F1536" s="12">
        <v>46083.308668981481</v>
      </c>
      <c r="G1536" s="12" t="str">
        <f t="shared" si="70"/>
        <v>MARZO</v>
      </c>
      <c r="H1536" s="1">
        <v>890917295</v>
      </c>
      <c r="I1536" s="1" t="s">
        <v>2255</v>
      </c>
      <c r="J1536" s="35">
        <f t="shared" si="73"/>
        <v>130000</v>
      </c>
      <c r="K1536" s="35">
        <v>24700</v>
      </c>
      <c r="L1536" s="35">
        <v>154700</v>
      </c>
      <c r="M1536" s="1" t="s">
        <v>70</v>
      </c>
      <c r="N1536" s="3">
        <v>46084</v>
      </c>
      <c r="O1536" s="1">
        <f t="shared" si="72"/>
        <v>1</v>
      </c>
      <c r="P1536" s="1" t="s">
        <v>2149</v>
      </c>
      <c r="Q1536" s="1"/>
      <c r="R1536" s="1"/>
      <c r="S1536" s="1"/>
      <c r="T1536" s="1"/>
      <c r="U1536" s="3">
        <v>46086</v>
      </c>
      <c r="V1536" s="1" t="s">
        <v>39</v>
      </c>
      <c r="W1536" s="1"/>
      <c r="X1536" s="1" t="s">
        <v>2144</v>
      </c>
    </row>
    <row r="1537" spans="1:24" hidden="1">
      <c r="A1537" s="1" t="s">
        <v>26</v>
      </c>
      <c r="B1537" s="1" t="s">
        <v>2256</v>
      </c>
      <c r="C1537" s="53">
        <v>80591</v>
      </c>
      <c r="D1537" s="1" t="s">
        <v>2257</v>
      </c>
      <c r="E1537" s="3">
        <v>46083</v>
      </c>
      <c r="F1537" s="12">
        <v>46083.280069444445</v>
      </c>
      <c r="G1537" s="12" t="str">
        <f t="shared" si="70"/>
        <v>MARZO</v>
      </c>
      <c r="H1537" s="1">
        <v>900359070</v>
      </c>
      <c r="I1537" s="1" t="s">
        <v>2258</v>
      </c>
      <c r="J1537" s="35">
        <f t="shared" si="73"/>
        <v>14400</v>
      </c>
      <c r="K1537" s="35">
        <v>0</v>
      </c>
      <c r="L1537" s="35">
        <v>14400</v>
      </c>
      <c r="M1537" s="1" t="s">
        <v>54</v>
      </c>
      <c r="N1537" s="3"/>
      <c r="O1537" s="1">
        <f t="shared" si="72"/>
        <v>0</v>
      </c>
      <c r="P1537" s="1"/>
      <c r="Q1537" s="1"/>
      <c r="R1537" s="1"/>
      <c r="S1537" s="1"/>
      <c r="T1537" s="1"/>
      <c r="U1537" s="3"/>
      <c r="V1537" s="1"/>
      <c r="W1537" s="1"/>
      <c r="X1537" s="1" t="s">
        <v>2144</v>
      </c>
    </row>
    <row r="1538" spans="1:24" hidden="1">
      <c r="A1538" s="1" t="s">
        <v>26</v>
      </c>
      <c r="B1538" s="1" t="s">
        <v>2259</v>
      </c>
      <c r="C1538" s="52">
        <v>145</v>
      </c>
      <c r="D1538" s="1" t="s">
        <v>648</v>
      </c>
      <c r="E1538" s="3">
        <v>46084</v>
      </c>
      <c r="F1538" s="12">
        <v>46084.841192129628</v>
      </c>
      <c r="G1538" s="12" t="str">
        <f t="shared" ref="G1538:G1601" si="74">UPPER(TEXT(E1538, "MMMM"))</f>
        <v>MARZO</v>
      </c>
      <c r="H1538" s="1">
        <v>15442838</v>
      </c>
      <c r="I1538" s="1" t="s">
        <v>649</v>
      </c>
      <c r="J1538" s="35">
        <f t="shared" si="73"/>
        <v>780000</v>
      </c>
      <c r="K1538" s="35">
        <v>148200</v>
      </c>
      <c r="L1538" s="34">
        <v>928200</v>
      </c>
      <c r="M1538" s="1" t="s">
        <v>58</v>
      </c>
      <c r="N1538" s="3">
        <v>46086</v>
      </c>
      <c r="O1538" s="1">
        <f t="shared" si="72"/>
        <v>2</v>
      </c>
      <c r="P1538" s="1" t="s">
        <v>2149</v>
      </c>
      <c r="Q1538" s="1"/>
      <c r="R1538" s="1"/>
      <c r="S1538" s="1"/>
      <c r="T1538" s="1"/>
      <c r="U1538" s="3">
        <v>46087</v>
      </c>
      <c r="V1538" s="22"/>
      <c r="W1538" s="1"/>
      <c r="X1538" s="1" t="s">
        <v>2144</v>
      </c>
    </row>
    <row r="1539" spans="1:24" hidden="1">
      <c r="A1539" s="1" t="s">
        <v>26</v>
      </c>
      <c r="B1539" s="1" t="s">
        <v>2260</v>
      </c>
      <c r="C1539" s="52">
        <v>1307</v>
      </c>
      <c r="D1539" s="1" t="s">
        <v>435</v>
      </c>
      <c r="E1539" s="3">
        <v>46084</v>
      </c>
      <c r="F1539" s="12">
        <v>46084.784074074072</v>
      </c>
      <c r="G1539" s="12" t="str">
        <f t="shared" si="74"/>
        <v>MARZO</v>
      </c>
      <c r="H1539" s="1">
        <v>900933624</v>
      </c>
      <c r="I1539" s="1" t="s">
        <v>436</v>
      </c>
      <c r="J1539" s="35">
        <f t="shared" si="73"/>
        <v>3200000</v>
      </c>
      <c r="K1539" s="35">
        <v>608000</v>
      </c>
      <c r="L1539" s="34">
        <v>3808000</v>
      </c>
      <c r="M1539" s="1" t="s">
        <v>9455</v>
      </c>
      <c r="N1539" s="3">
        <v>46091</v>
      </c>
      <c r="O1539" s="1">
        <f t="shared" si="72"/>
        <v>7</v>
      </c>
      <c r="P1539" s="1" t="s">
        <v>2149</v>
      </c>
      <c r="Q1539" s="1"/>
      <c r="R1539" s="1"/>
      <c r="S1539" s="1"/>
      <c r="T1539" s="1"/>
      <c r="U1539" s="3">
        <v>46098</v>
      </c>
      <c r="V1539" s="1" t="s">
        <v>39</v>
      </c>
      <c r="W1539" s="1"/>
      <c r="X1539" s="1" t="s">
        <v>1258</v>
      </c>
    </row>
    <row r="1540" spans="1:24" hidden="1">
      <c r="A1540" s="1" t="s">
        <v>26</v>
      </c>
      <c r="B1540" s="1" t="s">
        <v>2261</v>
      </c>
      <c r="C1540" s="52">
        <v>1306</v>
      </c>
      <c r="D1540" s="1" t="s">
        <v>435</v>
      </c>
      <c r="E1540" s="3">
        <v>46084</v>
      </c>
      <c r="F1540" s="12">
        <v>46084.780405092592</v>
      </c>
      <c r="G1540" s="12" t="str">
        <f t="shared" si="74"/>
        <v>MARZO</v>
      </c>
      <c r="H1540" s="1">
        <v>900933624</v>
      </c>
      <c r="I1540" s="1" t="s">
        <v>436</v>
      </c>
      <c r="J1540" s="35">
        <f t="shared" si="73"/>
        <v>200000</v>
      </c>
      <c r="K1540" s="35">
        <v>38000</v>
      </c>
      <c r="L1540" s="34">
        <v>238000</v>
      </c>
      <c r="M1540" s="1" t="s">
        <v>9455</v>
      </c>
      <c r="N1540" s="3">
        <v>46091</v>
      </c>
      <c r="O1540" s="1">
        <f t="shared" si="72"/>
        <v>7</v>
      </c>
      <c r="P1540" s="1" t="s">
        <v>2149</v>
      </c>
      <c r="Q1540" s="1"/>
      <c r="R1540" s="1"/>
      <c r="S1540" s="1"/>
      <c r="T1540" s="1"/>
      <c r="U1540" s="3">
        <v>46094</v>
      </c>
      <c r="V1540" s="1" t="s">
        <v>39</v>
      </c>
      <c r="W1540" s="1"/>
      <c r="X1540" s="1" t="s">
        <v>1258</v>
      </c>
    </row>
    <row r="1541" spans="1:24" hidden="1">
      <c r="A1541" s="1" t="s">
        <v>26</v>
      </c>
      <c r="B1541" s="1" t="s">
        <v>2262</v>
      </c>
      <c r="C1541" s="52">
        <v>1305</v>
      </c>
      <c r="D1541" s="1" t="s">
        <v>435</v>
      </c>
      <c r="E1541" s="3">
        <v>46084</v>
      </c>
      <c r="F1541" s="12">
        <v>46084.777037037034</v>
      </c>
      <c r="G1541" s="12" t="str">
        <f t="shared" si="74"/>
        <v>MARZO</v>
      </c>
      <c r="H1541" s="1">
        <v>900933624</v>
      </c>
      <c r="I1541" s="1" t="s">
        <v>436</v>
      </c>
      <c r="J1541" s="35">
        <f t="shared" si="73"/>
        <v>6800000</v>
      </c>
      <c r="K1541" s="35">
        <v>1292000</v>
      </c>
      <c r="L1541" s="34">
        <v>8092000</v>
      </c>
      <c r="M1541" s="1" t="s">
        <v>9455</v>
      </c>
      <c r="N1541" s="3">
        <v>46091</v>
      </c>
      <c r="O1541" s="1">
        <f t="shared" si="72"/>
        <v>7</v>
      </c>
      <c r="P1541" s="1" t="s">
        <v>2149</v>
      </c>
      <c r="Q1541" s="1"/>
      <c r="R1541" s="1"/>
      <c r="S1541" s="1"/>
      <c r="T1541" s="1"/>
      <c r="U1541" s="3">
        <v>46094</v>
      </c>
      <c r="V1541" s="1" t="s">
        <v>39</v>
      </c>
      <c r="W1541" s="1"/>
      <c r="X1541" s="1" t="s">
        <v>1258</v>
      </c>
    </row>
    <row r="1542" spans="1:24" hidden="1">
      <c r="A1542" s="1" t="s">
        <v>26</v>
      </c>
      <c r="B1542" s="1" t="s">
        <v>2263</v>
      </c>
      <c r="C1542" s="52">
        <v>9562</v>
      </c>
      <c r="D1542" s="1" t="s">
        <v>28</v>
      </c>
      <c r="E1542" s="3">
        <v>46084</v>
      </c>
      <c r="F1542" s="12">
        <v>46084.759710648148</v>
      </c>
      <c r="G1542" s="12" t="str">
        <f t="shared" si="74"/>
        <v>MARZO</v>
      </c>
      <c r="H1542" s="1">
        <v>900103086</v>
      </c>
      <c r="I1542" s="1" t="s">
        <v>1731</v>
      </c>
      <c r="J1542" s="35">
        <f t="shared" si="73"/>
        <v>6000000</v>
      </c>
      <c r="K1542" s="35">
        <v>1140000</v>
      </c>
      <c r="L1542" s="34">
        <v>7140000</v>
      </c>
      <c r="M1542" s="1" t="s">
        <v>264</v>
      </c>
      <c r="N1542" s="3">
        <v>46087</v>
      </c>
      <c r="O1542" s="1">
        <f t="shared" si="72"/>
        <v>3</v>
      </c>
      <c r="P1542" s="1" t="s">
        <v>2149</v>
      </c>
      <c r="Q1542" s="1"/>
      <c r="R1542" s="1"/>
      <c r="S1542" s="1"/>
      <c r="T1542" s="1"/>
      <c r="U1542" s="3">
        <v>46094</v>
      </c>
      <c r="V1542" s="1" t="s">
        <v>39</v>
      </c>
      <c r="W1542" s="1"/>
      <c r="X1542" s="1" t="s">
        <v>2144</v>
      </c>
    </row>
    <row r="1543" spans="1:24" hidden="1">
      <c r="A1543" s="1" t="s">
        <v>26</v>
      </c>
      <c r="B1543" s="1" t="s">
        <v>2264</v>
      </c>
      <c r="C1543" s="52">
        <v>114211</v>
      </c>
      <c r="D1543" s="1" t="s">
        <v>2265</v>
      </c>
      <c r="E1543" s="3">
        <v>46084</v>
      </c>
      <c r="F1543" s="12">
        <v>46084.719166666669</v>
      </c>
      <c r="G1543" s="12" t="str">
        <f t="shared" si="74"/>
        <v>MARZO</v>
      </c>
      <c r="H1543" s="1">
        <v>900494362</v>
      </c>
      <c r="I1543" s="1" t="s">
        <v>2266</v>
      </c>
      <c r="J1543" s="35">
        <f t="shared" si="73"/>
        <v>6800</v>
      </c>
      <c r="K1543" s="35">
        <v>1292</v>
      </c>
      <c r="L1543" s="34">
        <v>8092</v>
      </c>
      <c r="M1543" s="1" t="s">
        <v>70</v>
      </c>
      <c r="N1543" s="3">
        <v>46086</v>
      </c>
      <c r="O1543" s="1">
        <f t="shared" si="72"/>
        <v>2</v>
      </c>
      <c r="P1543" s="1" t="s">
        <v>2149</v>
      </c>
      <c r="Q1543" s="1"/>
      <c r="R1543" s="1"/>
      <c r="S1543" s="1"/>
      <c r="T1543" s="1"/>
      <c r="U1543" s="3">
        <v>46094</v>
      </c>
      <c r="V1543" s="1" t="s">
        <v>39</v>
      </c>
      <c r="W1543" s="1"/>
      <c r="X1543" s="1" t="s">
        <v>2144</v>
      </c>
    </row>
    <row r="1544" spans="1:24" hidden="1">
      <c r="A1544" s="1" t="s">
        <v>26</v>
      </c>
      <c r="B1544" s="1" t="s">
        <v>2267</v>
      </c>
      <c r="C1544" s="52">
        <v>754</v>
      </c>
      <c r="D1544" s="1" t="s">
        <v>28</v>
      </c>
      <c r="E1544" s="3">
        <v>46084</v>
      </c>
      <c r="F1544" s="12">
        <v>46084.707048611112</v>
      </c>
      <c r="G1544" s="12" t="str">
        <f t="shared" si="74"/>
        <v>MARZO</v>
      </c>
      <c r="H1544" s="1">
        <v>71660004</v>
      </c>
      <c r="I1544" s="1" t="s">
        <v>266</v>
      </c>
      <c r="J1544" s="35">
        <f t="shared" si="73"/>
        <v>32000</v>
      </c>
      <c r="K1544" s="35">
        <v>0</v>
      </c>
      <c r="L1544" s="34">
        <v>32000</v>
      </c>
      <c r="M1544" s="1" t="s">
        <v>70</v>
      </c>
      <c r="N1544" s="3">
        <v>46086</v>
      </c>
      <c r="O1544" s="1">
        <f t="shared" si="72"/>
        <v>2</v>
      </c>
      <c r="P1544" s="1" t="s">
        <v>2149</v>
      </c>
      <c r="Q1544" s="1"/>
      <c r="R1544" s="1"/>
      <c r="S1544" s="1"/>
      <c r="T1544" s="1"/>
      <c r="U1544" s="3">
        <v>46094</v>
      </c>
      <c r="V1544" s="1" t="s">
        <v>39</v>
      </c>
      <c r="W1544" s="1"/>
      <c r="X1544" s="1" t="s">
        <v>2144</v>
      </c>
    </row>
    <row r="1545" spans="1:24" hidden="1">
      <c r="A1545" s="1" t="s">
        <v>26</v>
      </c>
      <c r="B1545" s="1" t="s">
        <v>2268</v>
      </c>
      <c r="C1545" s="52">
        <v>752</v>
      </c>
      <c r="D1545" s="1" t="s">
        <v>28</v>
      </c>
      <c r="E1545" s="3">
        <v>46084</v>
      </c>
      <c r="F1545" s="12">
        <v>46084.702337962961</v>
      </c>
      <c r="G1545" s="12" t="str">
        <f t="shared" si="74"/>
        <v>MARZO</v>
      </c>
      <c r="H1545" s="1">
        <v>71660004</v>
      </c>
      <c r="I1545" s="1" t="s">
        <v>266</v>
      </c>
      <c r="J1545" s="35">
        <f t="shared" si="73"/>
        <v>18000</v>
      </c>
      <c r="K1545" s="35">
        <v>0</v>
      </c>
      <c r="L1545" s="34">
        <v>18000</v>
      </c>
      <c r="M1545" s="1" t="s">
        <v>70</v>
      </c>
      <c r="N1545" s="3">
        <v>46086</v>
      </c>
      <c r="O1545" s="1">
        <f t="shared" si="72"/>
        <v>2</v>
      </c>
      <c r="P1545" s="1" t="s">
        <v>2149</v>
      </c>
      <c r="Q1545" s="1"/>
      <c r="R1545" s="1"/>
      <c r="S1545" s="1"/>
      <c r="T1545" s="1"/>
      <c r="U1545" s="3">
        <v>46087</v>
      </c>
      <c r="V1545" s="1"/>
      <c r="W1545" s="1"/>
      <c r="X1545" s="1" t="s">
        <v>2144</v>
      </c>
    </row>
    <row r="1546" spans="1:24" hidden="1">
      <c r="A1546" s="1" t="s">
        <v>26</v>
      </c>
      <c r="B1546" s="1" t="s">
        <v>2269</v>
      </c>
      <c r="C1546" s="52">
        <v>753</v>
      </c>
      <c r="D1546" s="1" t="s">
        <v>28</v>
      </c>
      <c r="E1546" s="3">
        <v>46084</v>
      </c>
      <c r="F1546" s="12">
        <v>46084.705127314817</v>
      </c>
      <c r="G1546" s="12" t="str">
        <f t="shared" si="74"/>
        <v>MARZO</v>
      </c>
      <c r="H1546" s="1">
        <v>71660004</v>
      </c>
      <c r="I1546" s="1" t="s">
        <v>266</v>
      </c>
      <c r="J1546" s="35">
        <f t="shared" si="73"/>
        <v>48000</v>
      </c>
      <c r="K1546" s="35">
        <v>0</v>
      </c>
      <c r="L1546" s="34">
        <v>48000</v>
      </c>
      <c r="M1546" s="1" t="s">
        <v>70</v>
      </c>
      <c r="N1546" s="3">
        <v>46086</v>
      </c>
      <c r="O1546" s="1">
        <f t="shared" si="72"/>
        <v>2</v>
      </c>
      <c r="P1546" s="1" t="s">
        <v>2149</v>
      </c>
      <c r="Q1546" s="1"/>
      <c r="R1546" s="1"/>
      <c r="S1546" s="1"/>
      <c r="T1546" s="1"/>
      <c r="U1546" s="3">
        <v>46094</v>
      </c>
      <c r="V1546" s="1" t="s">
        <v>39</v>
      </c>
      <c r="W1546" s="1"/>
      <c r="X1546" s="1" t="s">
        <v>2144</v>
      </c>
    </row>
    <row r="1547" spans="1:24" hidden="1">
      <c r="A1547" s="1" t="s">
        <v>26</v>
      </c>
      <c r="B1547" s="1" t="s">
        <v>2270</v>
      </c>
      <c r="C1547" s="52">
        <v>726841</v>
      </c>
      <c r="D1547" s="1" t="s">
        <v>817</v>
      </c>
      <c r="E1547" s="3">
        <v>46084</v>
      </c>
      <c r="F1547" s="12">
        <v>46084.658692129633</v>
      </c>
      <c r="G1547" s="12" t="str">
        <f t="shared" si="74"/>
        <v>MARZO</v>
      </c>
      <c r="H1547" s="1">
        <v>890915475</v>
      </c>
      <c r="I1547" s="1" t="s">
        <v>818</v>
      </c>
      <c r="J1547" s="35">
        <f t="shared" si="73"/>
        <v>99193</v>
      </c>
      <c r="K1547" s="35">
        <v>18846.669999999998</v>
      </c>
      <c r="L1547" s="34">
        <v>118039.67</v>
      </c>
      <c r="M1547" s="1" t="s">
        <v>70</v>
      </c>
      <c r="N1547" s="3">
        <v>46086</v>
      </c>
      <c r="O1547" s="1">
        <f t="shared" si="72"/>
        <v>2</v>
      </c>
      <c r="P1547" s="1" t="s">
        <v>2149</v>
      </c>
      <c r="Q1547" s="1"/>
      <c r="R1547" s="1"/>
      <c r="S1547" s="1"/>
      <c r="T1547" s="1"/>
      <c r="U1547" s="3">
        <v>46087</v>
      </c>
      <c r="V1547" s="1"/>
      <c r="W1547" s="1"/>
      <c r="X1547" s="1" t="s">
        <v>2144</v>
      </c>
    </row>
    <row r="1548" spans="1:24" hidden="1">
      <c r="A1548" s="1" t="s">
        <v>26</v>
      </c>
      <c r="B1548" s="1" t="s">
        <v>2271</v>
      </c>
      <c r="C1548" s="52">
        <v>4484</v>
      </c>
      <c r="D1548" s="1" t="s">
        <v>262</v>
      </c>
      <c r="E1548" s="3">
        <v>46084</v>
      </c>
      <c r="F1548" s="12">
        <v>46084.448703703703</v>
      </c>
      <c r="G1548" s="12" t="str">
        <f t="shared" si="74"/>
        <v>MARZO</v>
      </c>
      <c r="H1548" s="1">
        <v>1037587911</v>
      </c>
      <c r="I1548" s="1" t="s">
        <v>2272</v>
      </c>
      <c r="J1548" s="35">
        <f t="shared" si="73"/>
        <v>1029915.97</v>
      </c>
      <c r="K1548" s="35">
        <v>195684.03</v>
      </c>
      <c r="L1548" s="34">
        <v>1225600</v>
      </c>
      <c r="M1548" s="1" t="s">
        <v>70</v>
      </c>
      <c r="N1548" s="3">
        <v>46086</v>
      </c>
      <c r="O1548" s="1">
        <f t="shared" si="72"/>
        <v>2</v>
      </c>
      <c r="P1548" s="1" t="s">
        <v>2149</v>
      </c>
      <c r="Q1548" s="1"/>
      <c r="R1548" s="1"/>
      <c r="S1548" s="1"/>
      <c r="T1548" s="1"/>
      <c r="U1548" s="3">
        <v>46094</v>
      </c>
      <c r="V1548" s="1" t="s">
        <v>39</v>
      </c>
      <c r="W1548" s="1"/>
      <c r="X1548" s="1" t="s">
        <v>2144</v>
      </c>
    </row>
    <row r="1549" spans="1:24" hidden="1">
      <c r="A1549" s="1" t="s">
        <v>26</v>
      </c>
      <c r="B1549" s="1" t="s">
        <v>2273</v>
      </c>
      <c r="C1549" s="53">
        <v>4923</v>
      </c>
      <c r="D1549" s="1" t="s">
        <v>1899</v>
      </c>
      <c r="E1549" s="3">
        <v>46084</v>
      </c>
      <c r="F1549" s="12">
        <v>46084.937858796293</v>
      </c>
      <c r="G1549" s="12" t="str">
        <f t="shared" si="74"/>
        <v>MARZO</v>
      </c>
      <c r="H1549" s="1">
        <v>901560228</v>
      </c>
      <c r="I1549" s="1" t="s">
        <v>1900</v>
      </c>
      <c r="J1549" s="35">
        <f t="shared" si="73"/>
        <v>42000</v>
      </c>
      <c r="K1549" s="35">
        <v>0</v>
      </c>
      <c r="L1549" s="34">
        <v>42000</v>
      </c>
      <c r="M1549" s="1" t="s">
        <v>54</v>
      </c>
      <c r="N1549" s="3"/>
      <c r="O1549" s="1">
        <f t="shared" si="72"/>
        <v>0</v>
      </c>
      <c r="P1549" s="1"/>
      <c r="Q1549" s="1"/>
      <c r="R1549" s="1"/>
      <c r="S1549" s="1"/>
      <c r="T1549" s="1"/>
      <c r="U1549" s="3"/>
      <c r="V1549" s="1"/>
      <c r="W1549" s="1"/>
      <c r="X1549" s="1" t="s">
        <v>2144</v>
      </c>
    </row>
    <row r="1550" spans="1:24" hidden="1">
      <c r="A1550" s="1" t="s">
        <v>26</v>
      </c>
      <c r="B1550" s="1" t="s">
        <v>2274</v>
      </c>
      <c r="C1550" s="52">
        <v>6466</v>
      </c>
      <c r="D1550" s="1"/>
      <c r="E1550" s="3">
        <v>46084</v>
      </c>
      <c r="F1550" s="12">
        <v>46084.885081018518</v>
      </c>
      <c r="G1550" s="12" t="str">
        <f t="shared" si="74"/>
        <v>MARZO</v>
      </c>
      <c r="H1550" s="1">
        <v>32150739</v>
      </c>
      <c r="I1550" s="1" t="s">
        <v>400</v>
      </c>
      <c r="J1550" s="35">
        <f t="shared" si="73"/>
        <v>693000</v>
      </c>
      <c r="K1550" s="35">
        <v>0</v>
      </c>
      <c r="L1550" s="34">
        <v>693000</v>
      </c>
      <c r="M1550" s="1" t="s">
        <v>199</v>
      </c>
      <c r="N1550" s="3">
        <v>46087</v>
      </c>
      <c r="O1550" s="1">
        <f t="shared" si="72"/>
        <v>3</v>
      </c>
      <c r="P1550" s="1" t="s">
        <v>2149</v>
      </c>
      <c r="Q1550" s="1"/>
      <c r="R1550" s="1"/>
      <c r="S1550" s="1"/>
      <c r="T1550" s="1"/>
      <c r="U1550" s="3">
        <v>46091</v>
      </c>
      <c r="V1550" s="1" t="s">
        <v>39</v>
      </c>
      <c r="W1550" s="1"/>
      <c r="X1550" s="1" t="s">
        <v>2144</v>
      </c>
    </row>
    <row r="1551" spans="1:24" hidden="1">
      <c r="A1551" s="1" t="s">
        <v>26</v>
      </c>
      <c r="B1551" s="1" t="s">
        <v>2275</v>
      </c>
      <c r="C1551" s="53">
        <v>10495</v>
      </c>
      <c r="D1551" s="1" t="s">
        <v>209</v>
      </c>
      <c r="E1551" s="3">
        <v>46084</v>
      </c>
      <c r="F1551" s="12">
        <v>46084.866689814815</v>
      </c>
      <c r="G1551" s="12" t="str">
        <f t="shared" si="74"/>
        <v>MARZO</v>
      </c>
      <c r="H1551" s="1">
        <v>890927621</v>
      </c>
      <c r="I1551" s="1" t="s">
        <v>2276</v>
      </c>
      <c r="J1551" s="35">
        <f t="shared" si="73"/>
        <v>1349679.99</v>
      </c>
      <c r="K1551" s="35">
        <v>0</v>
      </c>
      <c r="L1551" s="36">
        <v>1349679.99</v>
      </c>
      <c r="M1551" s="1" t="s">
        <v>54</v>
      </c>
      <c r="N1551" s="3"/>
      <c r="O1551" s="1">
        <f t="shared" si="72"/>
        <v>0</v>
      </c>
      <c r="P1551" s="1"/>
      <c r="Q1551" s="1"/>
      <c r="R1551" s="1"/>
      <c r="S1551" s="1"/>
      <c r="T1551" s="1"/>
      <c r="U1551" s="3">
        <v>46107</v>
      </c>
      <c r="V1551" s="1"/>
      <c r="W1551" s="1"/>
      <c r="X1551" s="1" t="s">
        <v>2144</v>
      </c>
    </row>
    <row r="1552" spans="1:24" hidden="1">
      <c r="A1552" s="1" t="s">
        <v>26</v>
      </c>
      <c r="B1552" s="1" t="s">
        <v>2277</v>
      </c>
      <c r="C1552" s="53">
        <v>5051959</v>
      </c>
      <c r="D1552" s="1" t="s">
        <v>2205</v>
      </c>
      <c r="E1552" s="3">
        <v>46084</v>
      </c>
      <c r="F1552" s="12">
        <v>46084.755370370367</v>
      </c>
      <c r="G1552" s="12" t="str">
        <f t="shared" si="74"/>
        <v>MARZO</v>
      </c>
      <c r="H1552" s="1">
        <v>891408584</v>
      </c>
      <c r="I1552" s="1" t="s">
        <v>693</v>
      </c>
      <c r="J1552" s="35">
        <f t="shared" si="73"/>
        <v>20800</v>
      </c>
      <c r="K1552" s="35">
        <v>0</v>
      </c>
      <c r="L1552" s="34">
        <v>20800</v>
      </c>
      <c r="M1552" s="1" t="s">
        <v>54</v>
      </c>
      <c r="N1552" s="3"/>
      <c r="O1552" s="1">
        <f t="shared" si="72"/>
        <v>0</v>
      </c>
      <c r="P1552" s="1"/>
      <c r="Q1552" s="1"/>
      <c r="R1552" s="1"/>
      <c r="S1552" s="1"/>
      <c r="T1552" s="1"/>
      <c r="U1552" s="3"/>
      <c r="V1552" s="1"/>
      <c r="W1552" s="1"/>
      <c r="X1552" s="1" t="s">
        <v>2144</v>
      </c>
    </row>
    <row r="1553" spans="1:24" hidden="1">
      <c r="A1553" s="1" t="s">
        <v>26</v>
      </c>
      <c r="B1553" s="1" t="s">
        <v>2278</v>
      </c>
      <c r="C1553" s="53">
        <v>5051958</v>
      </c>
      <c r="D1553" s="1" t="s">
        <v>2205</v>
      </c>
      <c r="E1553" s="3">
        <v>46084</v>
      </c>
      <c r="F1553" s="12">
        <v>46084.754004629627</v>
      </c>
      <c r="G1553" s="12" t="str">
        <f t="shared" si="74"/>
        <v>MARZO</v>
      </c>
      <c r="H1553" s="1">
        <v>891408584</v>
      </c>
      <c r="I1553" s="1" t="s">
        <v>693</v>
      </c>
      <c r="J1553" s="35">
        <f t="shared" si="73"/>
        <v>28500</v>
      </c>
      <c r="K1553" s="35">
        <v>0</v>
      </c>
      <c r="L1553" s="34">
        <v>28500</v>
      </c>
      <c r="M1553" s="1" t="s">
        <v>54</v>
      </c>
      <c r="N1553" s="3"/>
      <c r="O1553" s="1">
        <f t="shared" si="72"/>
        <v>0</v>
      </c>
      <c r="P1553" s="1"/>
      <c r="Q1553" s="1"/>
      <c r="R1553" s="1"/>
      <c r="S1553" s="1"/>
      <c r="T1553" s="1"/>
      <c r="U1553" s="3"/>
      <c r="V1553" s="1"/>
      <c r="W1553" s="1"/>
      <c r="X1553" s="1" t="s">
        <v>2144</v>
      </c>
    </row>
    <row r="1554" spans="1:24" hidden="1">
      <c r="A1554" s="1" t="s">
        <v>26</v>
      </c>
      <c r="B1554" s="1" t="s">
        <v>2279</v>
      </c>
      <c r="C1554" s="53">
        <v>65002</v>
      </c>
      <c r="D1554" s="1" t="s">
        <v>2280</v>
      </c>
      <c r="E1554" s="3">
        <v>46084</v>
      </c>
      <c r="F1554" s="12">
        <v>46084.744409722225</v>
      </c>
      <c r="G1554" s="12" t="str">
        <f t="shared" si="74"/>
        <v>MARZO</v>
      </c>
      <c r="H1554" s="1">
        <v>900480569</v>
      </c>
      <c r="I1554" s="1" t="s">
        <v>2281</v>
      </c>
      <c r="J1554" s="35">
        <f t="shared" si="73"/>
        <v>10684.79</v>
      </c>
      <c r="K1554" s="35">
        <v>1515.21</v>
      </c>
      <c r="L1554" s="34">
        <v>12200</v>
      </c>
      <c r="M1554" s="1" t="s">
        <v>54</v>
      </c>
      <c r="N1554" s="3"/>
      <c r="O1554" s="1">
        <f t="shared" si="72"/>
        <v>0</v>
      </c>
      <c r="P1554" s="1"/>
      <c r="Q1554" s="1"/>
      <c r="R1554" s="1"/>
      <c r="S1554" s="1"/>
      <c r="T1554" s="1"/>
      <c r="U1554" s="3"/>
      <c r="V1554" s="1"/>
      <c r="W1554" s="1"/>
      <c r="X1554" s="1" t="s">
        <v>2144</v>
      </c>
    </row>
    <row r="1555" spans="1:24" hidden="1">
      <c r="A1555" s="1" t="s">
        <v>736</v>
      </c>
      <c r="B1555" s="1" t="s">
        <v>2282</v>
      </c>
      <c r="C1555" s="52">
        <v>89413867</v>
      </c>
      <c r="D1555" s="1" t="s">
        <v>738</v>
      </c>
      <c r="E1555" s="3">
        <v>46084</v>
      </c>
      <c r="F1555" s="12">
        <v>46084.734942129631</v>
      </c>
      <c r="G1555" s="12" t="str">
        <f t="shared" si="74"/>
        <v>MARZO</v>
      </c>
      <c r="H1555" s="1">
        <v>900219834</v>
      </c>
      <c r="I1555" s="1" t="s">
        <v>739</v>
      </c>
      <c r="J1555" s="35">
        <f t="shared" si="73"/>
        <v>18500</v>
      </c>
      <c r="K1555" s="35">
        <v>0</v>
      </c>
      <c r="L1555" s="34">
        <v>18500</v>
      </c>
      <c r="M1555" s="1" t="s">
        <v>70</v>
      </c>
      <c r="N1555" s="3">
        <v>46086</v>
      </c>
      <c r="O1555" s="1">
        <f t="shared" si="72"/>
        <v>2</v>
      </c>
      <c r="P1555" s="1" t="s">
        <v>2149</v>
      </c>
      <c r="Q1555" s="1"/>
      <c r="R1555" s="1"/>
      <c r="S1555" s="1"/>
      <c r="T1555" s="1"/>
      <c r="U1555" s="3">
        <v>46098</v>
      </c>
      <c r="V1555" s="1" t="s">
        <v>39</v>
      </c>
      <c r="W1555" s="1"/>
      <c r="X1555" s="1" t="s">
        <v>2144</v>
      </c>
    </row>
    <row r="1556" spans="1:24" hidden="1">
      <c r="A1556" s="1" t="s">
        <v>736</v>
      </c>
      <c r="B1556" s="1" t="s">
        <v>2283</v>
      </c>
      <c r="C1556" s="52">
        <v>89411392</v>
      </c>
      <c r="D1556" s="1" t="s">
        <v>738</v>
      </c>
      <c r="E1556" s="3">
        <v>46084</v>
      </c>
      <c r="F1556" s="12">
        <v>46084.731180555558</v>
      </c>
      <c r="G1556" s="12" t="str">
        <f t="shared" si="74"/>
        <v>MARZO</v>
      </c>
      <c r="H1556" s="1">
        <v>900219834</v>
      </c>
      <c r="I1556" s="1" t="s">
        <v>739</v>
      </c>
      <c r="J1556" s="35">
        <f t="shared" si="73"/>
        <v>20200</v>
      </c>
      <c r="K1556" s="35">
        <v>0</v>
      </c>
      <c r="L1556" s="34">
        <v>20200</v>
      </c>
      <c r="M1556" s="1" t="s">
        <v>70</v>
      </c>
      <c r="N1556" s="3">
        <v>46086</v>
      </c>
      <c r="O1556" s="1">
        <f t="shared" ref="O1556:O1619" si="75">IFERROR(IF(-_xlfn.DAYS(E1556,N1556)&lt;0,0,-_xlfn.DAYS(E1556,N1556)), " - ")</f>
        <v>2</v>
      </c>
      <c r="P1556" s="1" t="s">
        <v>2149</v>
      </c>
      <c r="Q1556" s="1"/>
      <c r="R1556" s="1"/>
      <c r="S1556" s="1"/>
      <c r="T1556" s="1"/>
      <c r="U1556" s="3">
        <v>46098</v>
      </c>
      <c r="V1556" s="1" t="s">
        <v>39</v>
      </c>
      <c r="W1556" s="1"/>
      <c r="X1556" s="1" t="s">
        <v>2144</v>
      </c>
    </row>
    <row r="1557" spans="1:24" hidden="1">
      <c r="A1557" s="1" t="s">
        <v>26</v>
      </c>
      <c r="B1557" s="1" t="s">
        <v>2284</v>
      </c>
      <c r="C1557" s="53">
        <v>51602</v>
      </c>
      <c r="D1557" s="1" t="s">
        <v>2158</v>
      </c>
      <c r="E1557" s="3">
        <v>46084</v>
      </c>
      <c r="F1557" s="12">
        <v>46084.725648148145</v>
      </c>
      <c r="G1557" s="12" t="str">
        <f t="shared" si="74"/>
        <v>MARZO</v>
      </c>
      <c r="H1557" s="1">
        <v>860533413</v>
      </c>
      <c r="I1557" s="1" t="s">
        <v>545</v>
      </c>
      <c r="J1557" s="35">
        <f t="shared" ref="J1557:J1620" si="76">L1557-K1557</f>
        <v>41900</v>
      </c>
      <c r="K1557" s="35">
        <v>0</v>
      </c>
      <c r="L1557" s="34">
        <v>41900</v>
      </c>
      <c r="M1557" s="1" t="s">
        <v>54</v>
      </c>
      <c r="N1557" s="3"/>
      <c r="O1557" s="1">
        <f t="shared" si="75"/>
        <v>0</v>
      </c>
      <c r="P1557" s="1"/>
      <c r="Q1557" s="1"/>
      <c r="R1557" s="1"/>
      <c r="S1557" s="1"/>
      <c r="T1557" s="1"/>
      <c r="U1557" s="3"/>
      <c r="V1557" s="1"/>
      <c r="W1557" s="1"/>
      <c r="X1557" s="1" t="s">
        <v>2144</v>
      </c>
    </row>
    <row r="1558" spans="1:24" hidden="1">
      <c r="A1558" s="1" t="s">
        <v>26</v>
      </c>
      <c r="B1558" s="1" t="s">
        <v>2285</v>
      </c>
      <c r="C1558" s="52">
        <v>10123</v>
      </c>
      <c r="D1558" s="1" t="s">
        <v>328</v>
      </c>
      <c r="E1558" s="3">
        <v>46084</v>
      </c>
      <c r="F1558" s="12">
        <v>46084.698414351849</v>
      </c>
      <c r="G1558" s="12" t="str">
        <f t="shared" si="74"/>
        <v>MARZO</v>
      </c>
      <c r="H1558" s="1">
        <v>830054539</v>
      </c>
      <c r="I1558" s="1" t="s">
        <v>329</v>
      </c>
      <c r="J1558" s="35">
        <f t="shared" si="76"/>
        <v>20000000</v>
      </c>
      <c r="K1558" s="35">
        <v>3800000</v>
      </c>
      <c r="L1558" s="34">
        <v>23800000</v>
      </c>
      <c r="M1558" s="1" t="s">
        <v>214</v>
      </c>
      <c r="N1558" s="3">
        <v>46085</v>
      </c>
      <c r="O1558" s="1">
        <f t="shared" si="75"/>
        <v>1</v>
      </c>
      <c r="P1558" s="1" t="s">
        <v>215</v>
      </c>
      <c r="Q1558" s="1"/>
      <c r="R1558" s="1"/>
      <c r="S1558" s="1"/>
      <c r="T1558" s="1"/>
      <c r="U1558" s="3">
        <v>46085</v>
      </c>
      <c r="V1558" s="1" t="s">
        <v>39</v>
      </c>
      <c r="W1558" s="1"/>
      <c r="X1558" s="1" t="s">
        <v>2144</v>
      </c>
    </row>
    <row r="1559" spans="1:24" hidden="1">
      <c r="A1559" s="1" t="s">
        <v>26</v>
      </c>
      <c r="B1559" s="1" t="s">
        <v>2286</v>
      </c>
      <c r="C1559" s="52">
        <v>346763</v>
      </c>
      <c r="D1559" s="1" t="s">
        <v>336</v>
      </c>
      <c r="E1559" s="3">
        <v>46084</v>
      </c>
      <c r="F1559" s="12">
        <v>46084.685555555552</v>
      </c>
      <c r="G1559" s="12" t="str">
        <f t="shared" si="74"/>
        <v>MARZO</v>
      </c>
      <c r="H1559" s="1">
        <v>800049074</v>
      </c>
      <c r="I1559" s="1" t="s">
        <v>337</v>
      </c>
      <c r="J1559" s="35">
        <f t="shared" si="76"/>
        <v>1028724</v>
      </c>
      <c r="K1559" s="35">
        <v>185381</v>
      </c>
      <c r="L1559" s="34">
        <v>1214105</v>
      </c>
      <c r="M1559" s="1" t="s">
        <v>70</v>
      </c>
      <c r="N1559" s="3">
        <v>46086</v>
      </c>
      <c r="O1559" s="1">
        <f t="shared" si="75"/>
        <v>2</v>
      </c>
      <c r="P1559" s="1" t="s">
        <v>2149</v>
      </c>
      <c r="Q1559" s="1"/>
      <c r="R1559" s="1"/>
      <c r="S1559" s="1"/>
      <c r="T1559" s="1"/>
      <c r="U1559" s="3">
        <v>46087</v>
      </c>
      <c r="V1559" s="1"/>
      <c r="W1559" s="1"/>
      <c r="X1559" s="1" t="s">
        <v>2144</v>
      </c>
    </row>
    <row r="1560" spans="1:24" hidden="1">
      <c r="A1560" s="1" t="s">
        <v>26</v>
      </c>
      <c r="B1560" s="1" t="s">
        <v>2287</v>
      </c>
      <c r="C1560" s="52">
        <v>8189</v>
      </c>
      <c r="D1560" s="1"/>
      <c r="E1560" s="3">
        <v>46084</v>
      </c>
      <c r="F1560" s="12">
        <v>46084.639699074076</v>
      </c>
      <c r="G1560" s="12" t="str">
        <f t="shared" si="74"/>
        <v>MARZO</v>
      </c>
      <c r="H1560" s="1">
        <v>901360705</v>
      </c>
      <c r="I1560" s="1" t="s">
        <v>877</v>
      </c>
      <c r="J1560" s="35">
        <f t="shared" si="76"/>
        <v>149500</v>
      </c>
      <c r="K1560" s="35">
        <v>28405</v>
      </c>
      <c r="L1560" s="34">
        <v>177905</v>
      </c>
      <c r="M1560" s="1" t="s">
        <v>70</v>
      </c>
      <c r="N1560" s="3">
        <v>46087</v>
      </c>
      <c r="O1560" s="1">
        <f t="shared" si="75"/>
        <v>3</v>
      </c>
      <c r="P1560" s="1" t="s">
        <v>2149</v>
      </c>
      <c r="Q1560" s="1"/>
      <c r="R1560" s="1"/>
      <c r="S1560" s="1"/>
      <c r="T1560" s="1"/>
      <c r="U1560" s="3">
        <v>46094</v>
      </c>
      <c r="V1560" s="1" t="s">
        <v>39</v>
      </c>
      <c r="W1560" s="1"/>
      <c r="X1560" s="1" t="s">
        <v>2144</v>
      </c>
    </row>
    <row r="1561" spans="1:24" hidden="1">
      <c r="A1561" s="1" t="s">
        <v>26</v>
      </c>
      <c r="B1561" s="1" t="s">
        <v>2288</v>
      </c>
      <c r="C1561" s="52">
        <v>2006</v>
      </c>
      <c r="D1561" s="1"/>
      <c r="E1561" s="3">
        <v>46084</v>
      </c>
      <c r="F1561" s="12">
        <v>46084.672719907408</v>
      </c>
      <c r="G1561" s="12" t="str">
        <f t="shared" si="74"/>
        <v>MARZO</v>
      </c>
      <c r="H1561" s="1">
        <v>71737920</v>
      </c>
      <c r="I1561" s="1" t="s">
        <v>733</v>
      </c>
      <c r="J1561" s="35">
        <f t="shared" si="76"/>
        <v>260000</v>
      </c>
      <c r="K1561" s="35">
        <v>0</v>
      </c>
      <c r="L1561" s="34">
        <v>260000</v>
      </c>
      <c r="M1561" s="1" t="s">
        <v>70</v>
      </c>
      <c r="N1561" s="3">
        <v>46085</v>
      </c>
      <c r="O1561" s="1">
        <f t="shared" si="75"/>
        <v>1</v>
      </c>
      <c r="P1561" s="1" t="s">
        <v>2149</v>
      </c>
      <c r="Q1561" s="1"/>
      <c r="R1561" s="1"/>
      <c r="S1561" s="1"/>
      <c r="T1561" s="1"/>
      <c r="U1561" s="3">
        <v>46086</v>
      </c>
      <c r="V1561" s="1" t="s">
        <v>39</v>
      </c>
      <c r="W1561" s="1"/>
      <c r="X1561" s="1" t="s">
        <v>2144</v>
      </c>
    </row>
    <row r="1562" spans="1:24" hidden="1">
      <c r="A1562" s="1" t="s">
        <v>26</v>
      </c>
      <c r="B1562" s="1" t="s">
        <v>2289</v>
      </c>
      <c r="C1562" s="52">
        <v>8187</v>
      </c>
      <c r="D1562" s="1"/>
      <c r="E1562" s="3">
        <v>46084</v>
      </c>
      <c r="F1562" s="12">
        <v>46084.632152777776</v>
      </c>
      <c r="G1562" s="12" t="str">
        <f t="shared" si="74"/>
        <v>MARZO</v>
      </c>
      <c r="H1562" s="1">
        <v>901360705</v>
      </c>
      <c r="I1562" s="1" t="s">
        <v>877</v>
      </c>
      <c r="J1562" s="35">
        <f t="shared" si="76"/>
        <v>299000</v>
      </c>
      <c r="K1562" s="35">
        <v>56810</v>
      </c>
      <c r="L1562" s="34">
        <v>355810</v>
      </c>
      <c r="M1562" s="1" t="s">
        <v>70</v>
      </c>
      <c r="N1562" s="3">
        <v>46087</v>
      </c>
      <c r="O1562" s="1">
        <f t="shared" si="75"/>
        <v>3</v>
      </c>
      <c r="P1562" s="1" t="s">
        <v>2149</v>
      </c>
      <c r="Q1562" s="1"/>
      <c r="R1562" s="1"/>
      <c r="S1562" s="1"/>
      <c r="T1562" s="1"/>
      <c r="U1562" s="3">
        <v>46094</v>
      </c>
      <c r="V1562" s="1" t="s">
        <v>39</v>
      </c>
      <c r="W1562" s="1"/>
      <c r="X1562" s="1" t="s">
        <v>2144</v>
      </c>
    </row>
    <row r="1563" spans="1:24" hidden="1">
      <c r="A1563" s="1" t="s">
        <v>26</v>
      </c>
      <c r="B1563" s="1" t="s">
        <v>2290</v>
      </c>
      <c r="C1563" s="52">
        <v>2804</v>
      </c>
      <c r="D1563" s="1" t="s">
        <v>598</v>
      </c>
      <c r="E1563" s="3">
        <v>46084</v>
      </c>
      <c r="F1563" s="12">
        <v>46084.598101851851</v>
      </c>
      <c r="G1563" s="12" t="str">
        <f t="shared" si="74"/>
        <v>MARZO</v>
      </c>
      <c r="H1563" s="1">
        <v>901101232</v>
      </c>
      <c r="I1563" s="1" t="s">
        <v>599</v>
      </c>
      <c r="J1563" s="35">
        <f t="shared" si="76"/>
        <v>8083000</v>
      </c>
      <c r="K1563" s="35">
        <v>1535770</v>
      </c>
      <c r="L1563" s="34">
        <v>9618770</v>
      </c>
      <c r="M1563" s="1" t="s">
        <v>9455</v>
      </c>
      <c r="N1563" s="3">
        <v>46091</v>
      </c>
      <c r="O1563" s="1">
        <f t="shared" si="75"/>
        <v>7</v>
      </c>
      <c r="P1563" s="1" t="s">
        <v>2149</v>
      </c>
      <c r="Q1563" s="1"/>
      <c r="R1563" s="1"/>
      <c r="S1563" s="1"/>
      <c r="T1563" s="1"/>
      <c r="U1563" s="3">
        <v>46094</v>
      </c>
      <c r="V1563" s="1" t="s">
        <v>39</v>
      </c>
      <c r="W1563" s="1"/>
      <c r="X1563" s="1" t="s">
        <v>1258</v>
      </c>
    </row>
    <row r="1564" spans="1:24" hidden="1">
      <c r="A1564" s="1" t="s">
        <v>26</v>
      </c>
      <c r="B1564" s="1" t="s">
        <v>2291</v>
      </c>
      <c r="C1564" s="52">
        <v>2955</v>
      </c>
      <c r="D1564" s="1" t="s">
        <v>28</v>
      </c>
      <c r="E1564" s="3">
        <v>46084</v>
      </c>
      <c r="F1564" s="12">
        <v>46084.585868055554</v>
      </c>
      <c r="G1564" s="12" t="str">
        <f t="shared" si="74"/>
        <v>MARZO</v>
      </c>
      <c r="H1564" s="1">
        <v>900144364</v>
      </c>
      <c r="I1564" s="1" t="s">
        <v>72</v>
      </c>
      <c r="J1564" s="35">
        <f t="shared" si="76"/>
        <v>995000</v>
      </c>
      <c r="K1564" s="35">
        <v>189050</v>
      </c>
      <c r="L1564" s="34">
        <v>1184050</v>
      </c>
      <c r="M1564" s="1" t="s">
        <v>110</v>
      </c>
      <c r="N1564" s="3">
        <v>46088</v>
      </c>
      <c r="O1564" s="1">
        <f t="shared" si="75"/>
        <v>4</v>
      </c>
      <c r="P1564" s="1" t="s">
        <v>2149</v>
      </c>
      <c r="Q1564" s="1"/>
      <c r="R1564" s="1"/>
      <c r="S1564" s="1"/>
      <c r="T1564" s="1"/>
      <c r="U1564" s="3"/>
      <c r="V1564" s="1"/>
      <c r="W1564" s="1"/>
      <c r="X1564" s="1"/>
    </row>
    <row r="1565" spans="1:24" hidden="1">
      <c r="A1565" s="1" t="s">
        <v>26</v>
      </c>
      <c r="B1565" s="1" t="s">
        <v>2292</v>
      </c>
      <c r="C1565" s="52">
        <v>29929</v>
      </c>
      <c r="D1565" s="1" t="s">
        <v>698</v>
      </c>
      <c r="E1565" s="3">
        <v>46084</v>
      </c>
      <c r="F1565" s="12">
        <v>46084.467222222222</v>
      </c>
      <c r="G1565" s="12" t="str">
        <f t="shared" si="74"/>
        <v>MARZO</v>
      </c>
      <c r="H1565" s="1">
        <v>900636260</v>
      </c>
      <c r="I1565" s="1" t="s">
        <v>1038</v>
      </c>
      <c r="J1565" s="35">
        <f t="shared" si="76"/>
        <v>1585068</v>
      </c>
      <c r="K1565" s="35">
        <v>0</v>
      </c>
      <c r="L1565" s="34">
        <v>1585068</v>
      </c>
      <c r="M1565" s="1" t="s">
        <v>195</v>
      </c>
      <c r="N1565" s="3">
        <v>46084</v>
      </c>
      <c r="O1565" s="1">
        <f t="shared" si="75"/>
        <v>0</v>
      </c>
      <c r="P1565" s="1" t="s">
        <v>479</v>
      </c>
      <c r="Q1565" s="1"/>
      <c r="R1565" s="1"/>
      <c r="S1565" s="1"/>
      <c r="T1565" s="1"/>
      <c r="U1565" s="3">
        <v>46085</v>
      </c>
      <c r="V1565" s="1" t="s">
        <v>39</v>
      </c>
      <c r="W1565" s="1"/>
      <c r="X1565" s="1" t="s">
        <v>2144</v>
      </c>
    </row>
    <row r="1566" spans="1:24" hidden="1">
      <c r="A1566" s="1" t="s">
        <v>26</v>
      </c>
      <c r="B1566" s="1" t="s">
        <v>2293</v>
      </c>
      <c r="C1566" s="52">
        <v>29928</v>
      </c>
      <c r="D1566" s="1" t="s">
        <v>698</v>
      </c>
      <c r="E1566" s="3">
        <v>46084</v>
      </c>
      <c r="F1566" s="12">
        <v>46084.46603009259</v>
      </c>
      <c r="G1566" s="12" t="str">
        <f t="shared" si="74"/>
        <v>MARZO</v>
      </c>
      <c r="H1566" s="1">
        <v>900636260</v>
      </c>
      <c r="I1566" s="1" t="s">
        <v>1038</v>
      </c>
      <c r="J1566" s="35">
        <f t="shared" si="76"/>
        <v>1585543</v>
      </c>
      <c r="K1566" s="35">
        <v>0</v>
      </c>
      <c r="L1566" s="34">
        <v>1585543</v>
      </c>
      <c r="M1566" s="1" t="s">
        <v>195</v>
      </c>
      <c r="N1566" s="3">
        <v>46084</v>
      </c>
      <c r="O1566" s="1">
        <f t="shared" si="75"/>
        <v>0</v>
      </c>
      <c r="P1566" s="1" t="s">
        <v>479</v>
      </c>
      <c r="Q1566" s="1"/>
      <c r="R1566" s="1"/>
      <c r="S1566" s="1"/>
      <c r="T1566" s="1"/>
      <c r="U1566" s="3">
        <v>46085</v>
      </c>
      <c r="V1566" s="1" t="s">
        <v>39</v>
      </c>
      <c r="W1566" s="1"/>
      <c r="X1566" s="1" t="s">
        <v>2144</v>
      </c>
    </row>
    <row r="1567" spans="1:24" hidden="1">
      <c r="A1567" s="1" t="s">
        <v>26</v>
      </c>
      <c r="B1567" s="1" t="s">
        <v>2294</v>
      </c>
      <c r="C1567" s="52">
        <v>1219487</v>
      </c>
      <c r="D1567" s="1" t="s">
        <v>217</v>
      </c>
      <c r="E1567" s="3">
        <v>46084</v>
      </c>
      <c r="F1567" s="12">
        <v>46084.38821759259</v>
      </c>
      <c r="G1567" s="12" t="str">
        <f t="shared" si="74"/>
        <v>MARZO</v>
      </c>
      <c r="H1567" s="1">
        <v>890903790</v>
      </c>
      <c r="I1567" s="1" t="s">
        <v>218</v>
      </c>
      <c r="J1567" s="35">
        <f t="shared" si="76"/>
        <v>1643587</v>
      </c>
      <c r="K1567" s="35">
        <v>82179.350000000006</v>
      </c>
      <c r="L1567" s="34">
        <v>1725766.35</v>
      </c>
      <c r="M1567" s="1" t="s">
        <v>128</v>
      </c>
      <c r="N1567" s="3">
        <v>46106</v>
      </c>
      <c r="O1567" s="1">
        <f t="shared" si="75"/>
        <v>22</v>
      </c>
      <c r="P1567" s="1" t="s">
        <v>221</v>
      </c>
      <c r="Q1567" s="1"/>
      <c r="R1567" s="1"/>
      <c r="S1567" s="1"/>
      <c r="T1567" s="1"/>
      <c r="U1567" s="3">
        <v>46107</v>
      </c>
      <c r="V1567" s="1"/>
      <c r="W1567" s="1"/>
      <c r="X1567" s="1" t="s">
        <v>50</v>
      </c>
    </row>
    <row r="1568" spans="1:24" hidden="1">
      <c r="A1568" s="1" t="s">
        <v>26</v>
      </c>
      <c r="B1568" s="1" t="s">
        <v>2295</v>
      </c>
      <c r="C1568" s="52">
        <v>19025</v>
      </c>
      <c r="D1568" s="1" t="s">
        <v>566</v>
      </c>
      <c r="E1568" s="3">
        <v>46084</v>
      </c>
      <c r="F1568" s="12">
        <v>46084.518090277779</v>
      </c>
      <c r="G1568" s="12" t="str">
        <f t="shared" si="74"/>
        <v>MARZO</v>
      </c>
      <c r="H1568" s="1">
        <v>900237741</v>
      </c>
      <c r="I1568" s="1" t="s">
        <v>567</v>
      </c>
      <c r="J1568" s="35">
        <f t="shared" si="76"/>
        <v>450000</v>
      </c>
      <c r="K1568" s="35">
        <v>85500</v>
      </c>
      <c r="L1568" s="34">
        <v>535500</v>
      </c>
      <c r="M1568" s="1" t="s">
        <v>70</v>
      </c>
      <c r="N1568" s="3">
        <v>46085</v>
      </c>
      <c r="O1568" s="1">
        <f t="shared" si="75"/>
        <v>1</v>
      </c>
      <c r="P1568" s="1" t="s">
        <v>2149</v>
      </c>
      <c r="Q1568" s="1"/>
      <c r="R1568" s="1"/>
      <c r="S1568" s="1"/>
      <c r="T1568" s="1"/>
      <c r="U1568" s="3">
        <v>46086</v>
      </c>
      <c r="V1568" s="1" t="s">
        <v>39</v>
      </c>
      <c r="W1568" s="1"/>
      <c r="X1568" s="1" t="s">
        <v>2144</v>
      </c>
    </row>
    <row r="1569" spans="1:24" hidden="1">
      <c r="A1569" s="1" t="s">
        <v>26</v>
      </c>
      <c r="B1569" s="1" t="s">
        <v>2296</v>
      </c>
      <c r="C1569" s="52">
        <v>726786</v>
      </c>
      <c r="D1569" s="1" t="s">
        <v>817</v>
      </c>
      <c r="E1569" s="3">
        <v>46084</v>
      </c>
      <c r="F1569" s="12">
        <v>46084.50677083333</v>
      </c>
      <c r="G1569" s="12" t="str">
        <f t="shared" si="74"/>
        <v>MARZO</v>
      </c>
      <c r="H1569" s="1">
        <v>890915475</v>
      </c>
      <c r="I1569" s="1" t="s">
        <v>818</v>
      </c>
      <c r="J1569" s="35">
        <f t="shared" si="76"/>
        <v>96286</v>
      </c>
      <c r="K1569" s="35">
        <v>18294.34</v>
      </c>
      <c r="L1569" s="34">
        <v>114580.34</v>
      </c>
      <c r="M1569" s="1" t="s">
        <v>70</v>
      </c>
      <c r="N1569" s="3">
        <v>46086</v>
      </c>
      <c r="O1569" s="1">
        <f t="shared" si="75"/>
        <v>2</v>
      </c>
      <c r="P1569" s="1" t="s">
        <v>2149</v>
      </c>
      <c r="Q1569" s="1"/>
      <c r="R1569" s="1"/>
      <c r="S1569" s="1"/>
      <c r="T1569" s="1"/>
      <c r="U1569" s="3">
        <v>46087</v>
      </c>
      <c r="V1569" s="1"/>
      <c r="W1569" s="1"/>
      <c r="X1569" s="1" t="s">
        <v>2144</v>
      </c>
    </row>
    <row r="1570" spans="1:24" hidden="1">
      <c r="A1570" s="1" t="s">
        <v>26</v>
      </c>
      <c r="B1570" s="1" t="s">
        <v>2297</v>
      </c>
      <c r="C1570" s="52">
        <v>2954</v>
      </c>
      <c r="D1570" s="1" t="s">
        <v>28</v>
      </c>
      <c r="E1570" s="3">
        <v>46084</v>
      </c>
      <c r="F1570" s="12">
        <v>46084.506724537037</v>
      </c>
      <c r="G1570" s="12" t="str">
        <f t="shared" si="74"/>
        <v>MARZO</v>
      </c>
      <c r="H1570" s="1">
        <v>900144364</v>
      </c>
      <c r="I1570" s="1" t="s">
        <v>72</v>
      </c>
      <c r="J1570" s="35">
        <f t="shared" si="76"/>
        <v>3649000</v>
      </c>
      <c r="K1570" s="35">
        <v>693310</v>
      </c>
      <c r="L1570" s="34">
        <v>4342310</v>
      </c>
      <c r="M1570" s="1" t="s">
        <v>70</v>
      </c>
      <c r="N1570" s="3">
        <v>46086</v>
      </c>
      <c r="O1570" s="1">
        <f t="shared" si="75"/>
        <v>2</v>
      </c>
      <c r="P1570" s="1" t="s">
        <v>2149</v>
      </c>
      <c r="Q1570" s="1"/>
      <c r="R1570" s="1"/>
      <c r="S1570" s="1"/>
      <c r="T1570" s="1"/>
      <c r="U1570" s="3">
        <v>46087</v>
      </c>
      <c r="V1570" s="1"/>
      <c r="W1570" s="1"/>
      <c r="X1570" s="1" t="s">
        <v>2144</v>
      </c>
    </row>
    <row r="1571" spans="1:24" hidden="1">
      <c r="A1571" s="1" t="s">
        <v>26</v>
      </c>
      <c r="B1571" s="1" t="s">
        <v>2298</v>
      </c>
      <c r="C1571" s="52">
        <v>346615</v>
      </c>
      <c r="D1571" s="1" t="s">
        <v>336</v>
      </c>
      <c r="E1571" s="3">
        <v>46084</v>
      </c>
      <c r="F1571" s="12">
        <v>46084.482025462959</v>
      </c>
      <c r="G1571" s="12" t="str">
        <f t="shared" si="74"/>
        <v>MARZO</v>
      </c>
      <c r="H1571" s="1">
        <v>800049074</v>
      </c>
      <c r="I1571" s="1" t="s">
        <v>337</v>
      </c>
      <c r="J1571" s="35">
        <f t="shared" si="76"/>
        <v>448422</v>
      </c>
      <c r="K1571" s="35">
        <v>81388</v>
      </c>
      <c r="L1571" s="34">
        <v>529810</v>
      </c>
      <c r="M1571" s="1" t="s">
        <v>70</v>
      </c>
      <c r="N1571" s="3">
        <v>46093</v>
      </c>
      <c r="O1571" s="1">
        <f t="shared" si="75"/>
        <v>9</v>
      </c>
      <c r="P1571" s="1" t="s">
        <v>2149</v>
      </c>
      <c r="Q1571" s="1"/>
      <c r="R1571" s="1"/>
      <c r="S1571" s="1"/>
      <c r="T1571" s="1"/>
      <c r="U1571" s="3">
        <v>46098</v>
      </c>
      <c r="V1571" s="1" t="s">
        <v>39</v>
      </c>
      <c r="W1571" s="1"/>
      <c r="X1571" s="1" t="s">
        <v>1258</v>
      </c>
    </row>
    <row r="1572" spans="1:24" hidden="1">
      <c r="A1572" s="1" t="s">
        <v>26</v>
      </c>
      <c r="B1572" s="1" t="s">
        <v>2299</v>
      </c>
      <c r="C1572" s="52">
        <v>1013807</v>
      </c>
      <c r="D1572" s="1" t="s">
        <v>138</v>
      </c>
      <c r="E1572" s="3">
        <v>46084</v>
      </c>
      <c r="F1572" s="12">
        <v>46084.499108796299</v>
      </c>
      <c r="G1572" s="12" t="str">
        <f t="shared" si="74"/>
        <v>MARZO</v>
      </c>
      <c r="H1572" s="1">
        <v>860016640</v>
      </c>
      <c r="I1572" s="1" t="s">
        <v>139</v>
      </c>
      <c r="J1572" s="35">
        <f t="shared" si="76"/>
        <v>414440</v>
      </c>
      <c r="K1572" s="35">
        <v>0</v>
      </c>
      <c r="L1572" s="34">
        <v>414440</v>
      </c>
      <c r="M1572" s="1" t="s">
        <v>70</v>
      </c>
      <c r="N1572" s="3">
        <v>46085</v>
      </c>
      <c r="O1572" s="1">
        <f t="shared" si="75"/>
        <v>1</v>
      </c>
      <c r="P1572" s="1" t="s">
        <v>2149</v>
      </c>
      <c r="Q1572" s="1"/>
      <c r="R1572" s="1"/>
      <c r="S1572" s="1"/>
      <c r="T1572" s="1"/>
      <c r="U1572" s="3">
        <v>46087</v>
      </c>
      <c r="V1572" s="1"/>
      <c r="W1572" s="1"/>
      <c r="X1572" s="1" t="s">
        <v>2144</v>
      </c>
    </row>
    <row r="1573" spans="1:24" hidden="1">
      <c r="A1573" s="1" t="s">
        <v>26</v>
      </c>
      <c r="B1573" s="1" t="s">
        <v>2300</v>
      </c>
      <c r="C1573" s="52">
        <v>105428</v>
      </c>
      <c r="D1573" s="1" t="s">
        <v>420</v>
      </c>
      <c r="E1573" s="3">
        <v>46084</v>
      </c>
      <c r="F1573" s="12">
        <v>46084.472754629627</v>
      </c>
      <c r="G1573" s="12" t="str">
        <f t="shared" si="74"/>
        <v>MARZO</v>
      </c>
      <c r="H1573" s="1">
        <v>830120839</v>
      </c>
      <c r="I1573" s="1" t="s">
        <v>421</v>
      </c>
      <c r="J1573" s="35">
        <f t="shared" si="76"/>
        <v>78668</v>
      </c>
      <c r="K1573" s="35">
        <v>14947</v>
      </c>
      <c r="L1573" s="34">
        <v>93615</v>
      </c>
      <c r="M1573" s="1" t="s">
        <v>70</v>
      </c>
      <c r="N1573" s="3">
        <v>46090</v>
      </c>
      <c r="O1573" s="1">
        <f t="shared" si="75"/>
        <v>6</v>
      </c>
      <c r="P1573" s="1" t="s">
        <v>2149</v>
      </c>
      <c r="Q1573" s="1"/>
      <c r="R1573" s="1"/>
      <c r="S1573" s="1"/>
      <c r="T1573" s="1"/>
      <c r="U1573" s="3">
        <v>46091</v>
      </c>
      <c r="V1573" s="1" t="s">
        <v>39</v>
      </c>
      <c r="W1573" s="1"/>
      <c r="X1573" s="1" t="s">
        <v>1258</v>
      </c>
    </row>
    <row r="1574" spans="1:24" hidden="1">
      <c r="A1574" s="1" t="s">
        <v>26</v>
      </c>
      <c r="B1574" s="1" t="s">
        <v>2301</v>
      </c>
      <c r="C1574" s="52">
        <v>28126</v>
      </c>
      <c r="D1574" s="1" t="s">
        <v>1057</v>
      </c>
      <c r="E1574" s="3">
        <v>46084</v>
      </c>
      <c r="F1574" s="12">
        <v>46084.447002314817</v>
      </c>
      <c r="G1574" s="12" t="str">
        <f t="shared" si="74"/>
        <v>MARZO</v>
      </c>
      <c r="H1574" s="1">
        <v>900923100</v>
      </c>
      <c r="I1574" s="1" t="s">
        <v>1058</v>
      </c>
      <c r="J1574" s="35">
        <f t="shared" si="76"/>
        <v>1314750</v>
      </c>
      <c r="K1574" s="35">
        <v>249803</v>
      </c>
      <c r="L1574" s="34">
        <v>1564553</v>
      </c>
      <c r="M1574" s="1" t="s">
        <v>9455</v>
      </c>
      <c r="N1574" s="3">
        <v>46091</v>
      </c>
      <c r="O1574" s="1">
        <f t="shared" si="75"/>
        <v>7</v>
      </c>
      <c r="P1574" s="1" t="s">
        <v>2149</v>
      </c>
      <c r="Q1574" s="1"/>
      <c r="R1574" s="1"/>
      <c r="S1574" s="1"/>
      <c r="T1574" s="1"/>
      <c r="U1574" s="3">
        <v>46094</v>
      </c>
      <c r="V1574" s="1" t="s">
        <v>39</v>
      </c>
      <c r="W1574" s="1"/>
      <c r="X1574" s="1" t="s">
        <v>1258</v>
      </c>
    </row>
    <row r="1575" spans="1:24" hidden="1">
      <c r="A1575" s="1" t="s">
        <v>26</v>
      </c>
      <c r="B1575" s="1" t="s">
        <v>2302</v>
      </c>
      <c r="C1575" s="52">
        <v>3254</v>
      </c>
      <c r="D1575" s="1" t="s">
        <v>122</v>
      </c>
      <c r="E1575" s="3">
        <v>46084</v>
      </c>
      <c r="F1575" s="12">
        <v>46084.442256944443</v>
      </c>
      <c r="G1575" s="12" t="str">
        <f t="shared" si="74"/>
        <v>MARZO</v>
      </c>
      <c r="H1575" s="1">
        <v>811031208</v>
      </c>
      <c r="I1575" s="1" t="s">
        <v>1535</v>
      </c>
      <c r="J1575" s="35">
        <f t="shared" si="76"/>
        <v>1812594</v>
      </c>
      <c r="K1575" s="35">
        <v>344392.86</v>
      </c>
      <c r="L1575" s="34">
        <v>2156986.86</v>
      </c>
      <c r="M1575" s="1" t="s">
        <v>70</v>
      </c>
      <c r="N1575" s="3">
        <v>46093</v>
      </c>
      <c r="O1575" s="1">
        <f t="shared" si="75"/>
        <v>9</v>
      </c>
      <c r="P1575" s="1" t="s">
        <v>2149</v>
      </c>
      <c r="Q1575" s="1"/>
      <c r="R1575" s="1"/>
      <c r="S1575" s="1"/>
      <c r="T1575" s="1"/>
      <c r="U1575" s="3">
        <v>46098</v>
      </c>
      <c r="V1575" s="1" t="s">
        <v>39</v>
      </c>
      <c r="W1575" s="1"/>
      <c r="X1575" s="1" t="s">
        <v>1258</v>
      </c>
    </row>
    <row r="1576" spans="1:24" hidden="1">
      <c r="A1576" s="1" t="s">
        <v>26</v>
      </c>
      <c r="B1576" s="1" t="s">
        <v>2303</v>
      </c>
      <c r="C1576" s="52">
        <v>3433</v>
      </c>
      <c r="D1576" s="1" t="s">
        <v>28</v>
      </c>
      <c r="E1576" s="3">
        <v>46084</v>
      </c>
      <c r="F1576" s="12">
        <v>46084.438298611109</v>
      </c>
      <c r="G1576" s="12" t="str">
        <f t="shared" si="74"/>
        <v>MARZO</v>
      </c>
      <c r="H1576" s="1">
        <v>900963795</v>
      </c>
      <c r="I1576" s="1" t="s">
        <v>1773</v>
      </c>
      <c r="J1576" s="35">
        <f t="shared" si="76"/>
        <v>919719.39</v>
      </c>
      <c r="K1576" s="35">
        <v>174746.61</v>
      </c>
      <c r="L1576" s="34">
        <v>1094466</v>
      </c>
      <c r="M1576" s="1" t="s">
        <v>37</v>
      </c>
      <c r="N1576" s="3">
        <v>46094</v>
      </c>
      <c r="O1576" s="1">
        <f t="shared" si="75"/>
        <v>10</v>
      </c>
      <c r="P1576" s="1" t="s">
        <v>2149</v>
      </c>
      <c r="Q1576" s="1"/>
      <c r="R1576" s="1"/>
      <c r="S1576" s="1"/>
      <c r="T1576" s="1"/>
      <c r="U1576" s="3">
        <v>46098</v>
      </c>
      <c r="V1576" s="1" t="s">
        <v>39</v>
      </c>
      <c r="W1576" s="1"/>
      <c r="X1576" s="1" t="s">
        <v>1258</v>
      </c>
    </row>
    <row r="1577" spans="1:24" hidden="1">
      <c r="A1577" s="1" t="s">
        <v>26</v>
      </c>
      <c r="B1577" s="1" t="s">
        <v>2304</v>
      </c>
      <c r="C1577" s="52">
        <v>67</v>
      </c>
      <c r="D1577" s="1" t="s">
        <v>365</v>
      </c>
      <c r="E1577" s="3">
        <v>46084</v>
      </c>
      <c r="F1577" s="12">
        <v>46084.674293981479</v>
      </c>
      <c r="G1577" s="12" t="str">
        <f t="shared" si="74"/>
        <v>MARZO</v>
      </c>
      <c r="H1577" s="1">
        <v>1057164423</v>
      </c>
      <c r="I1577" s="1" t="s">
        <v>366</v>
      </c>
      <c r="J1577" s="35">
        <f t="shared" si="76"/>
        <v>865000</v>
      </c>
      <c r="K1577" s="35">
        <v>0</v>
      </c>
      <c r="L1577" s="34">
        <v>865000</v>
      </c>
      <c r="M1577" s="1" t="s">
        <v>9455</v>
      </c>
      <c r="N1577" s="3">
        <v>46091</v>
      </c>
      <c r="O1577" s="1">
        <f t="shared" si="75"/>
        <v>7</v>
      </c>
      <c r="P1577" s="1" t="s">
        <v>2149</v>
      </c>
      <c r="Q1577" s="1"/>
      <c r="R1577" s="1"/>
      <c r="S1577" s="1"/>
      <c r="T1577" s="1"/>
      <c r="U1577" s="3">
        <v>46094</v>
      </c>
      <c r="V1577" s="1" t="s">
        <v>39</v>
      </c>
      <c r="W1577" s="1"/>
      <c r="X1577" s="1" t="s">
        <v>1258</v>
      </c>
    </row>
    <row r="1578" spans="1:24" hidden="1">
      <c r="A1578" s="1" t="s">
        <v>26</v>
      </c>
      <c r="B1578" s="1" t="s">
        <v>2305</v>
      </c>
      <c r="C1578" s="52">
        <v>2951</v>
      </c>
      <c r="D1578" s="1" t="s">
        <v>28</v>
      </c>
      <c r="E1578" s="3">
        <v>46084</v>
      </c>
      <c r="F1578" s="12">
        <v>46084.395798611113</v>
      </c>
      <c r="G1578" s="12" t="str">
        <f t="shared" si="74"/>
        <v>MARZO</v>
      </c>
      <c r="H1578" s="1">
        <v>900144364</v>
      </c>
      <c r="I1578" s="1" t="s">
        <v>72</v>
      </c>
      <c r="J1578" s="35">
        <f t="shared" si="76"/>
        <v>2704000</v>
      </c>
      <c r="K1578" s="35">
        <v>513760</v>
      </c>
      <c r="L1578" s="34">
        <v>3217760</v>
      </c>
      <c r="M1578" s="1" t="s">
        <v>70</v>
      </c>
      <c r="N1578" s="3">
        <v>46086</v>
      </c>
      <c r="O1578" s="1">
        <f t="shared" si="75"/>
        <v>2</v>
      </c>
      <c r="P1578" s="1" t="s">
        <v>2149</v>
      </c>
      <c r="Q1578" s="1"/>
      <c r="R1578" s="1"/>
      <c r="S1578" s="1"/>
      <c r="T1578" s="1"/>
      <c r="U1578" s="3">
        <v>46087</v>
      </c>
      <c r="V1578" s="1"/>
      <c r="W1578" s="1"/>
      <c r="X1578" s="1" t="s">
        <v>2144</v>
      </c>
    </row>
    <row r="1579" spans="1:24" hidden="1">
      <c r="A1579" s="1" t="s">
        <v>26</v>
      </c>
      <c r="B1579" s="1" t="s">
        <v>2306</v>
      </c>
      <c r="C1579" s="52">
        <v>101214</v>
      </c>
      <c r="D1579" s="1" t="s">
        <v>458</v>
      </c>
      <c r="E1579" s="3">
        <v>46084</v>
      </c>
      <c r="F1579" s="12">
        <v>46084.351273148146</v>
      </c>
      <c r="G1579" s="12" t="str">
        <f t="shared" si="74"/>
        <v>MARZO</v>
      </c>
      <c r="H1579" s="1">
        <v>890929497</v>
      </c>
      <c r="I1579" s="1" t="s">
        <v>459</v>
      </c>
      <c r="J1579" s="35">
        <f t="shared" si="76"/>
        <v>2233325</v>
      </c>
      <c r="K1579" s="35">
        <v>424332</v>
      </c>
      <c r="L1579" s="34">
        <v>2657657</v>
      </c>
      <c r="M1579" s="1" t="s">
        <v>37</v>
      </c>
      <c r="N1579" s="3">
        <v>46087</v>
      </c>
      <c r="O1579" s="1">
        <f t="shared" si="75"/>
        <v>3</v>
      </c>
      <c r="P1579" s="1" t="s">
        <v>2149</v>
      </c>
      <c r="Q1579" s="1"/>
      <c r="R1579" s="1"/>
      <c r="S1579" s="1"/>
      <c r="T1579" s="1"/>
      <c r="U1579" s="3">
        <v>46094</v>
      </c>
      <c r="V1579" s="1" t="s">
        <v>1485</v>
      </c>
      <c r="W1579" s="1"/>
      <c r="X1579" s="1" t="s">
        <v>2144</v>
      </c>
    </row>
    <row r="1580" spans="1:24" hidden="1">
      <c r="A1580" s="1" t="s">
        <v>26</v>
      </c>
      <c r="B1580" s="1" t="s">
        <v>2307</v>
      </c>
      <c r="C1580" s="52">
        <v>4635</v>
      </c>
      <c r="D1580" s="1" t="s">
        <v>1033</v>
      </c>
      <c r="E1580" s="3">
        <v>46084</v>
      </c>
      <c r="F1580" s="12">
        <v>46084.364791666667</v>
      </c>
      <c r="G1580" s="12" t="str">
        <f t="shared" si="74"/>
        <v>MARZO</v>
      </c>
      <c r="H1580" s="1">
        <v>901417727</v>
      </c>
      <c r="I1580" s="1" t="s">
        <v>1034</v>
      </c>
      <c r="J1580" s="35">
        <f t="shared" si="76"/>
        <v>2222303</v>
      </c>
      <c r="K1580" s="35">
        <v>422237.57</v>
      </c>
      <c r="L1580" s="34">
        <v>2644540.5699999998</v>
      </c>
      <c r="M1580" s="1" t="s">
        <v>195</v>
      </c>
      <c r="N1580" s="3">
        <v>46084</v>
      </c>
      <c r="O1580" s="1">
        <f t="shared" si="75"/>
        <v>0</v>
      </c>
      <c r="P1580" s="1" t="s">
        <v>479</v>
      </c>
      <c r="Q1580" s="1"/>
      <c r="R1580" s="1"/>
      <c r="S1580" s="1"/>
      <c r="T1580" s="1"/>
      <c r="U1580" s="3">
        <v>46085</v>
      </c>
      <c r="V1580" s="1" t="s">
        <v>39</v>
      </c>
      <c r="W1580" s="1"/>
      <c r="X1580" s="1" t="s">
        <v>2144</v>
      </c>
    </row>
    <row r="1581" spans="1:24" hidden="1">
      <c r="A1581" s="1" t="s">
        <v>26</v>
      </c>
      <c r="B1581" s="1" t="s">
        <v>2308</v>
      </c>
      <c r="C1581" s="52">
        <v>346610</v>
      </c>
      <c r="D1581" s="1" t="s">
        <v>336</v>
      </c>
      <c r="E1581" s="3">
        <v>46084</v>
      </c>
      <c r="F1581" s="12">
        <v>46084.363032407404</v>
      </c>
      <c r="G1581" s="12" t="str">
        <f t="shared" si="74"/>
        <v>MARZO</v>
      </c>
      <c r="H1581" s="1">
        <v>800049074</v>
      </c>
      <c r="I1581" s="1" t="s">
        <v>337</v>
      </c>
      <c r="J1581" s="35">
        <f t="shared" si="76"/>
        <v>618664</v>
      </c>
      <c r="K1581" s="35">
        <v>94471</v>
      </c>
      <c r="L1581" s="34">
        <v>713135</v>
      </c>
      <c r="M1581" s="1" t="s">
        <v>110</v>
      </c>
      <c r="N1581" s="3">
        <v>46088</v>
      </c>
      <c r="O1581" s="1">
        <f t="shared" si="75"/>
        <v>4</v>
      </c>
      <c r="P1581" s="1" t="s">
        <v>2149</v>
      </c>
      <c r="Q1581" s="1"/>
      <c r="R1581" s="1"/>
      <c r="S1581" s="1"/>
      <c r="T1581" s="1"/>
      <c r="U1581" s="3"/>
      <c r="V1581" s="1"/>
      <c r="W1581" s="1"/>
      <c r="X1581" s="1"/>
    </row>
    <row r="1582" spans="1:24" hidden="1">
      <c r="A1582" s="1" t="s">
        <v>26</v>
      </c>
      <c r="B1582" s="1" t="s">
        <v>2309</v>
      </c>
      <c r="C1582" s="52">
        <v>2767</v>
      </c>
      <c r="D1582" s="1" t="s">
        <v>122</v>
      </c>
      <c r="E1582" s="3">
        <v>46084</v>
      </c>
      <c r="F1582" s="12">
        <v>46084.361331018517</v>
      </c>
      <c r="G1582" s="12" t="str">
        <f t="shared" si="74"/>
        <v>MARZO</v>
      </c>
      <c r="H1582" s="1">
        <v>900667734</v>
      </c>
      <c r="I1582" s="1" t="s">
        <v>123</v>
      </c>
      <c r="J1582" s="35">
        <f t="shared" si="76"/>
        <v>190000</v>
      </c>
      <c r="K1582" s="35">
        <v>36100</v>
      </c>
      <c r="L1582" s="34">
        <v>226100</v>
      </c>
      <c r="M1582" s="1" t="s">
        <v>9455</v>
      </c>
      <c r="N1582" s="3">
        <v>46091</v>
      </c>
      <c r="O1582" s="1">
        <f t="shared" si="75"/>
        <v>7</v>
      </c>
      <c r="P1582" s="1" t="s">
        <v>2149</v>
      </c>
      <c r="Q1582" s="1"/>
      <c r="R1582" s="1"/>
      <c r="S1582" s="1"/>
      <c r="T1582" s="1"/>
      <c r="U1582" s="3">
        <v>46098</v>
      </c>
      <c r="V1582" s="1" t="s">
        <v>39</v>
      </c>
      <c r="W1582" s="1"/>
      <c r="X1582" s="1" t="s">
        <v>1258</v>
      </c>
    </row>
    <row r="1583" spans="1:24" hidden="1">
      <c r="A1583" s="1" t="s">
        <v>26</v>
      </c>
      <c r="B1583" s="1" t="s">
        <v>2310</v>
      </c>
      <c r="C1583" s="52">
        <v>8188</v>
      </c>
      <c r="D1583" s="1"/>
      <c r="E1583" s="3">
        <v>46084</v>
      </c>
      <c r="F1583" s="12">
        <v>46084.634976851848</v>
      </c>
      <c r="G1583" s="12" t="str">
        <f t="shared" si="74"/>
        <v>MARZO</v>
      </c>
      <c r="H1583" s="1">
        <v>901360705</v>
      </c>
      <c r="I1583" s="1" t="s">
        <v>877</v>
      </c>
      <c r="J1583" s="35">
        <f t="shared" si="76"/>
        <v>448500</v>
      </c>
      <c r="K1583" s="35">
        <v>85215</v>
      </c>
      <c r="L1583" s="34">
        <v>533715</v>
      </c>
      <c r="M1583" s="1" t="s">
        <v>70</v>
      </c>
      <c r="N1583" s="3">
        <v>46087</v>
      </c>
      <c r="O1583" s="1">
        <f t="shared" si="75"/>
        <v>3</v>
      </c>
      <c r="P1583" s="1" t="s">
        <v>2149</v>
      </c>
      <c r="Q1583" s="1"/>
      <c r="R1583" s="1"/>
      <c r="S1583" s="1"/>
      <c r="T1583" s="1"/>
      <c r="U1583" s="3">
        <v>46094</v>
      </c>
      <c r="V1583" s="1" t="s">
        <v>39</v>
      </c>
      <c r="W1583" s="1"/>
      <c r="X1583" s="1" t="s">
        <v>2144</v>
      </c>
    </row>
    <row r="1584" spans="1:24" hidden="1">
      <c r="A1584" s="1" t="s">
        <v>26</v>
      </c>
      <c r="B1584" s="1" t="s">
        <v>2311</v>
      </c>
      <c r="C1584" s="53">
        <v>4033</v>
      </c>
      <c r="D1584" s="1" t="s">
        <v>52</v>
      </c>
      <c r="E1584" s="3">
        <v>46084</v>
      </c>
      <c r="F1584" s="12">
        <v>46084.613402777781</v>
      </c>
      <c r="G1584" s="12" t="str">
        <f t="shared" si="74"/>
        <v>MARZO</v>
      </c>
      <c r="H1584" s="1">
        <v>70907060</v>
      </c>
      <c r="I1584" s="1" t="s">
        <v>53</v>
      </c>
      <c r="J1584" s="35">
        <f t="shared" si="76"/>
        <v>72400</v>
      </c>
      <c r="K1584" s="35">
        <v>0</v>
      </c>
      <c r="L1584" s="34">
        <v>72400</v>
      </c>
      <c r="M1584" s="1" t="s">
        <v>54</v>
      </c>
      <c r="N1584" s="3"/>
      <c r="O1584" s="1">
        <f t="shared" si="75"/>
        <v>0</v>
      </c>
      <c r="P1584" s="1"/>
      <c r="Q1584" s="1"/>
      <c r="R1584" s="1"/>
      <c r="S1584" s="1"/>
      <c r="T1584" s="1"/>
      <c r="U1584" s="3"/>
      <c r="V1584" s="1"/>
      <c r="W1584" s="1"/>
      <c r="X1584" s="1" t="s">
        <v>2144</v>
      </c>
    </row>
    <row r="1585" spans="1:24" hidden="1">
      <c r="A1585" s="1" t="s">
        <v>26</v>
      </c>
      <c r="B1585" s="1" t="s">
        <v>2312</v>
      </c>
      <c r="C1585" s="52">
        <v>384</v>
      </c>
      <c r="D1585" s="1" t="s">
        <v>144</v>
      </c>
      <c r="E1585" s="3">
        <v>46084</v>
      </c>
      <c r="F1585" s="12">
        <v>46084.596250000002</v>
      </c>
      <c r="G1585" s="12" t="str">
        <f t="shared" si="74"/>
        <v>MARZO</v>
      </c>
      <c r="H1585" s="1">
        <v>900484392</v>
      </c>
      <c r="I1585" s="1" t="s">
        <v>194</v>
      </c>
      <c r="J1585" s="35">
        <f t="shared" si="76"/>
        <v>27859250</v>
      </c>
      <c r="K1585" s="35">
        <v>5293257.5</v>
      </c>
      <c r="L1585" s="34">
        <v>33152507.5</v>
      </c>
      <c r="M1585" s="1" t="s">
        <v>195</v>
      </c>
      <c r="N1585" s="3">
        <v>46084</v>
      </c>
      <c r="O1585" s="1">
        <f t="shared" si="75"/>
        <v>0</v>
      </c>
      <c r="P1585" s="1" t="s">
        <v>479</v>
      </c>
      <c r="Q1585" s="1"/>
      <c r="R1585" s="1"/>
      <c r="S1585" s="1"/>
      <c r="T1585" s="1"/>
      <c r="U1585" s="3">
        <v>46085</v>
      </c>
      <c r="V1585" s="1" t="s">
        <v>39</v>
      </c>
      <c r="W1585" s="1"/>
      <c r="X1585" s="1" t="s">
        <v>2144</v>
      </c>
    </row>
    <row r="1586" spans="1:24" hidden="1">
      <c r="A1586" s="1" t="s">
        <v>26</v>
      </c>
      <c r="B1586" s="1" t="s">
        <v>2313</v>
      </c>
      <c r="C1586" s="53">
        <v>11722</v>
      </c>
      <c r="D1586" s="1" t="s">
        <v>2314</v>
      </c>
      <c r="E1586" s="3">
        <v>46084</v>
      </c>
      <c r="F1586" s="12">
        <v>46084.55840277778</v>
      </c>
      <c r="G1586" s="12" t="str">
        <f t="shared" si="74"/>
        <v>MARZO</v>
      </c>
      <c r="H1586" s="1">
        <v>891304904</v>
      </c>
      <c r="I1586" s="1" t="s">
        <v>2315</v>
      </c>
      <c r="J1586" s="35">
        <f t="shared" si="76"/>
        <v>64300</v>
      </c>
      <c r="K1586" s="35">
        <v>0</v>
      </c>
      <c r="L1586" s="34">
        <v>64300</v>
      </c>
      <c r="M1586" s="1" t="s">
        <v>54</v>
      </c>
      <c r="N1586" s="3"/>
      <c r="O1586" s="1">
        <f t="shared" si="75"/>
        <v>0</v>
      </c>
      <c r="P1586" s="1"/>
      <c r="Q1586" s="1"/>
      <c r="R1586" s="1"/>
      <c r="S1586" s="1"/>
      <c r="T1586" s="1"/>
      <c r="U1586" s="3"/>
      <c r="V1586" s="1"/>
      <c r="W1586" s="1"/>
      <c r="X1586" s="1" t="s">
        <v>2144</v>
      </c>
    </row>
    <row r="1587" spans="1:24" hidden="1">
      <c r="A1587" s="1" t="s">
        <v>26</v>
      </c>
      <c r="B1587" s="1" t="s">
        <v>2316</v>
      </c>
      <c r="C1587" s="53">
        <v>11721</v>
      </c>
      <c r="D1587" s="1" t="s">
        <v>2314</v>
      </c>
      <c r="E1587" s="3">
        <v>46084</v>
      </c>
      <c r="F1587" s="12">
        <v>46084.557893518519</v>
      </c>
      <c r="G1587" s="12" t="str">
        <f t="shared" si="74"/>
        <v>MARZO</v>
      </c>
      <c r="H1587" s="1">
        <v>891304904</v>
      </c>
      <c r="I1587" s="1" t="s">
        <v>2315</v>
      </c>
      <c r="J1587" s="35">
        <f t="shared" si="76"/>
        <v>46500</v>
      </c>
      <c r="K1587" s="35">
        <v>0</v>
      </c>
      <c r="L1587" s="34">
        <v>46500</v>
      </c>
      <c r="M1587" s="1" t="s">
        <v>54</v>
      </c>
      <c r="N1587" s="3"/>
      <c r="O1587" s="1">
        <f t="shared" si="75"/>
        <v>0</v>
      </c>
      <c r="P1587" s="1"/>
      <c r="Q1587" s="1"/>
      <c r="R1587" s="1"/>
      <c r="S1587" s="1"/>
      <c r="T1587" s="1"/>
      <c r="U1587" s="3"/>
      <c r="V1587" s="1"/>
      <c r="W1587" s="1"/>
      <c r="X1587" s="1" t="s">
        <v>2144</v>
      </c>
    </row>
    <row r="1588" spans="1:24" hidden="1">
      <c r="A1588" s="1" t="s">
        <v>26</v>
      </c>
      <c r="B1588" s="1" t="s">
        <v>2317</v>
      </c>
      <c r="C1588" s="53">
        <v>11720</v>
      </c>
      <c r="D1588" s="1" t="s">
        <v>2314</v>
      </c>
      <c r="E1588" s="3">
        <v>46084</v>
      </c>
      <c r="F1588" s="12">
        <v>46084.557071759256</v>
      </c>
      <c r="G1588" s="12" t="str">
        <f t="shared" si="74"/>
        <v>MARZO</v>
      </c>
      <c r="H1588" s="1">
        <v>891304904</v>
      </c>
      <c r="I1588" s="1" t="s">
        <v>2315</v>
      </c>
      <c r="J1588" s="35">
        <f t="shared" si="76"/>
        <v>67500</v>
      </c>
      <c r="K1588" s="35">
        <v>0</v>
      </c>
      <c r="L1588" s="34">
        <v>67500</v>
      </c>
      <c r="M1588" s="1" t="s">
        <v>54</v>
      </c>
      <c r="N1588" s="3"/>
      <c r="O1588" s="1">
        <f t="shared" si="75"/>
        <v>0</v>
      </c>
      <c r="P1588" s="1"/>
      <c r="Q1588" s="1"/>
      <c r="R1588" s="1"/>
      <c r="S1588" s="1"/>
      <c r="T1588" s="1"/>
      <c r="U1588" s="3"/>
      <c r="V1588" s="1"/>
      <c r="W1588" s="1"/>
      <c r="X1588" s="1" t="s">
        <v>2144</v>
      </c>
    </row>
    <row r="1589" spans="1:24" hidden="1">
      <c r="A1589" s="1" t="s">
        <v>26</v>
      </c>
      <c r="B1589" s="1" t="s">
        <v>2318</v>
      </c>
      <c r="C1589" s="53">
        <v>11719</v>
      </c>
      <c r="D1589" s="1" t="s">
        <v>2314</v>
      </c>
      <c r="E1589" s="3">
        <v>46084</v>
      </c>
      <c r="F1589" s="12">
        <v>46084.556388888886</v>
      </c>
      <c r="G1589" s="12" t="str">
        <f t="shared" si="74"/>
        <v>MARZO</v>
      </c>
      <c r="H1589" s="1">
        <v>891304904</v>
      </c>
      <c r="I1589" s="1" t="s">
        <v>2315</v>
      </c>
      <c r="J1589" s="35">
        <f t="shared" si="76"/>
        <v>57200</v>
      </c>
      <c r="K1589" s="35">
        <v>0</v>
      </c>
      <c r="L1589" s="34">
        <v>57200</v>
      </c>
      <c r="M1589" s="1" t="s">
        <v>54</v>
      </c>
      <c r="N1589" s="3"/>
      <c r="O1589" s="1">
        <f t="shared" si="75"/>
        <v>0</v>
      </c>
      <c r="P1589" s="1"/>
      <c r="Q1589" s="1"/>
      <c r="R1589" s="1"/>
      <c r="S1589" s="1"/>
      <c r="T1589" s="1"/>
      <c r="U1589" s="3"/>
      <c r="V1589" s="1"/>
      <c r="W1589" s="1"/>
      <c r="X1589" s="1" t="s">
        <v>2144</v>
      </c>
    </row>
    <row r="1590" spans="1:24" hidden="1">
      <c r="A1590" s="1" t="s">
        <v>2319</v>
      </c>
      <c r="B1590" s="1" t="s">
        <v>2320</v>
      </c>
      <c r="C1590" s="52" t="s">
        <v>2321</v>
      </c>
      <c r="D1590" s="1"/>
      <c r="E1590" s="3">
        <v>46084</v>
      </c>
      <c r="F1590" s="12">
        <v>46084.502465277779</v>
      </c>
      <c r="G1590" s="12" t="str">
        <f t="shared" si="74"/>
        <v>MARZO</v>
      </c>
      <c r="H1590" s="1">
        <v>860005330</v>
      </c>
      <c r="I1590" s="1" t="s">
        <v>2322</v>
      </c>
      <c r="J1590" s="35">
        <f t="shared" si="76"/>
        <v>988600</v>
      </c>
      <c r="K1590" s="35">
        <v>0</v>
      </c>
      <c r="L1590" s="34">
        <v>988600</v>
      </c>
      <c r="M1590" s="1" t="s">
        <v>54</v>
      </c>
      <c r="N1590" s="3"/>
      <c r="O1590" s="1">
        <f t="shared" si="75"/>
        <v>0</v>
      </c>
      <c r="P1590" s="1"/>
      <c r="Q1590" s="1"/>
      <c r="R1590" s="1"/>
      <c r="S1590" s="1"/>
      <c r="T1590" s="1"/>
      <c r="U1590" s="3">
        <v>46086</v>
      </c>
      <c r="V1590" s="1" t="s">
        <v>39</v>
      </c>
      <c r="W1590" s="1"/>
      <c r="X1590" s="1" t="s">
        <v>2144</v>
      </c>
    </row>
    <row r="1591" spans="1:24" hidden="1">
      <c r="A1591" s="1" t="s">
        <v>26</v>
      </c>
      <c r="B1591" s="1" t="s">
        <v>2323</v>
      </c>
      <c r="C1591" s="52">
        <v>1549727</v>
      </c>
      <c r="D1591" s="1" t="s">
        <v>174</v>
      </c>
      <c r="E1591" s="3">
        <v>46084</v>
      </c>
      <c r="F1591" s="12">
        <v>46084.478194444448</v>
      </c>
      <c r="G1591" s="12" t="str">
        <f t="shared" si="74"/>
        <v>MARZO</v>
      </c>
      <c r="H1591" s="1">
        <v>800242106</v>
      </c>
      <c r="I1591" s="1" t="s">
        <v>172</v>
      </c>
      <c r="J1591" s="35">
        <f t="shared" si="76"/>
        <v>310840.33999999997</v>
      </c>
      <c r="K1591" s="35">
        <v>59059.66</v>
      </c>
      <c r="L1591" s="34">
        <v>369900</v>
      </c>
      <c r="M1591" s="1" t="s">
        <v>70</v>
      </c>
      <c r="N1591" s="3">
        <v>46090</v>
      </c>
      <c r="O1591" s="1">
        <f t="shared" si="75"/>
        <v>6</v>
      </c>
      <c r="P1591" s="1" t="s">
        <v>2149</v>
      </c>
      <c r="Q1591" s="1"/>
      <c r="R1591" s="1"/>
      <c r="S1591" s="1"/>
      <c r="T1591" s="1"/>
      <c r="U1591" s="3">
        <v>46094</v>
      </c>
      <c r="V1591" s="1" t="s">
        <v>39</v>
      </c>
      <c r="W1591" s="1"/>
      <c r="X1591" s="1" t="s">
        <v>1258</v>
      </c>
    </row>
    <row r="1592" spans="1:24" hidden="1">
      <c r="A1592" s="1" t="s">
        <v>26</v>
      </c>
      <c r="B1592" s="1" t="s">
        <v>2324</v>
      </c>
      <c r="C1592" s="52">
        <v>1601</v>
      </c>
      <c r="D1592" s="1" t="s">
        <v>2325</v>
      </c>
      <c r="E1592" s="3">
        <v>46084</v>
      </c>
      <c r="F1592" s="12">
        <v>46084.415011574078</v>
      </c>
      <c r="G1592" s="12" t="str">
        <f t="shared" si="74"/>
        <v>MARZO</v>
      </c>
      <c r="H1592" s="1">
        <v>832003972</v>
      </c>
      <c r="I1592" s="1" t="s">
        <v>2326</v>
      </c>
      <c r="J1592" s="35">
        <f t="shared" si="76"/>
        <v>1324000</v>
      </c>
      <c r="K1592" s="35">
        <v>251560</v>
      </c>
      <c r="L1592" s="34">
        <v>1575560</v>
      </c>
      <c r="M1592" s="1" t="s">
        <v>264</v>
      </c>
      <c r="N1592" s="3">
        <v>46090</v>
      </c>
      <c r="O1592" s="1">
        <f t="shared" si="75"/>
        <v>6</v>
      </c>
      <c r="P1592" s="1" t="s">
        <v>2149</v>
      </c>
      <c r="Q1592" s="1"/>
      <c r="R1592" s="1"/>
      <c r="S1592" s="1"/>
      <c r="T1592" s="1"/>
      <c r="U1592" s="3">
        <v>46094</v>
      </c>
      <c r="V1592" s="1" t="s">
        <v>39</v>
      </c>
      <c r="W1592" s="1"/>
      <c r="X1592" s="1" t="s">
        <v>1258</v>
      </c>
    </row>
    <row r="1593" spans="1:24" hidden="1">
      <c r="A1593" s="1" t="s">
        <v>82</v>
      </c>
      <c r="B1593" s="1" t="s">
        <v>2327</v>
      </c>
      <c r="C1593" s="52">
        <v>189</v>
      </c>
      <c r="D1593" s="1" t="s">
        <v>2328</v>
      </c>
      <c r="E1593" s="3">
        <v>46084</v>
      </c>
      <c r="F1593" s="12">
        <v>46084.380509259259</v>
      </c>
      <c r="G1593" s="12" t="str">
        <f t="shared" si="74"/>
        <v>MARZO</v>
      </c>
      <c r="H1593" s="1">
        <v>811031208</v>
      </c>
      <c r="I1593" s="1" t="s">
        <v>1535</v>
      </c>
      <c r="J1593" s="35">
        <f t="shared" si="76"/>
        <v>1845108.4</v>
      </c>
      <c r="K1593" s="35">
        <v>350570.6</v>
      </c>
      <c r="L1593" s="34">
        <v>2195679</v>
      </c>
      <c r="M1593" s="1" t="s">
        <v>110</v>
      </c>
      <c r="N1593" s="3">
        <v>46088</v>
      </c>
      <c r="O1593" s="1">
        <f t="shared" si="75"/>
        <v>4</v>
      </c>
      <c r="P1593" s="1"/>
      <c r="Q1593" s="1"/>
      <c r="R1593" s="1"/>
      <c r="S1593" s="1"/>
      <c r="T1593" s="1"/>
      <c r="U1593" s="3"/>
      <c r="V1593" s="1"/>
      <c r="W1593" s="1"/>
      <c r="X1593" s="1"/>
    </row>
    <row r="1594" spans="1:24" hidden="1">
      <c r="A1594" s="1" t="s">
        <v>26</v>
      </c>
      <c r="B1594" s="1" t="s">
        <v>2329</v>
      </c>
      <c r="C1594" s="53">
        <v>15850</v>
      </c>
      <c r="D1594" s="1" t="s">
        <v>28</v>
      </c>
      <c r="E1594" s="3">
        <v>46084</v>
      </c>
      <c r="F1594" s="12">
        <v>46084.333854166667</v>
      </c>
      <c r="G1594" s="12" t="str">
        <f t="shared" si="74"/>
        <v>MARZO</v>
      </c>
      <c r="H1594" s="1">
        <v>98666997</v>
      </c>
      <c r="I1594" s="1" t="s">
        <v>801</v>
      </c>
      <c r="J1594" s="35">
        <f t="shared" si="76"/>
        <v>51997.08</v>
      </c>
      <c r="K1594" s="35">
        <v>0</v>
      </c>
      <c r="L1594" s="34">
        <v>51997.08</v>
      </c>
      <c r="M1594" s="1" t="s">
        <v>54</v>
      </c>
      <c r="N1594" s="3"/>
      <c r="O1594" s="1">
        <f t="shared" si="75"/>
        <v>0</v>
      </c>
      <c r="P1594" s="1"/>
      <c r="Q1594" s="1"/>
      <c r="R1594" s="1"/>
      <c r="S1594" s="1"/>
      <c r="T1594" s="1"/>
      <c r="U1594" s="3"/>
      <c r="V1594" s="1"/>
      <c r="W1594" s="1"/>
      <c r="X1594" s="1" t="s">
        <v>2144</v>
      </c>
    </row>
    <row r="1595" spans="1:24" hidden="1">
      <c r="A1595" s="1" t="s">
        <v>26</v>
      </c>
      <c r="B1595" s="1" t="s">
        <v>2330</v>
      </c>
      <c r="C1595" s="52">
        <v>565800</v>
      </c>
      <c r="D1595" s="1" t="s">
        <v>159</v>
      </c>
      <c r="E1595" s="3">
        <v>46084</v>
      </c>
      <c r="F1595" s="12">
        <v>46084.262986111113</v>
      </c>
      <c r="G1595" s="12" t="str">
        <f t="shared" si="74"/>
        <v>MARZO</v>
      </c>
      <c r="H1595" s="1">
        <v>890800788</v>
      </c>
      <c r="I1595" s="1" t="s">
        <v>160</v>
      </c>
      <c r="J1595" s="35">
        <f t="shared" si="76"/>
        <v>986304</v>
      </c>
      <c r="K1595" s="35">
        <v>187398</v>
      </c>
      <c r="L1595" s="34">
        <v>1173702</v>
      </c>
      <c r="M1595" s="1" t="s">
        <v>70</v>
      </c>
      <c r="N1595" s="3">
        <v>46085</v>
      </c>
      <c r="O1595" s="1">
        <f t="shared" si="75"/>
        <v>1</v>
      </c>
      <c r="P1595" s="1" t="s">
        <v>2149</v>
      </c>
      <c r="Q1595" s="1"/>
      <c r="R1595" s="1"/>
      <c r="S1595" s="1"/>
      <c r="T1595" s="1"/>
      <c r="U1595" s="3">
        <v>46094</v>
      </c>
      <c r="V1595" s="1" t="s">
        <v>39</v>
      </c>
      <c r="W1595" s="1"/>
      <c r="X1595" s="1" t="s">
        <v>2144</v>
      </c>
    </row>
    <row r="1596" spans="1:24" hidden="1">
      <c r="A1596" s="1" t="s">
        <v>736</v>
      </c>
      <c r="B1596" s="1" t="s">
        <v>2331</v>
      </c>
      <c r="C1596" s="52">
        <v>89305011</v>
      </c>
      <c r="D1596" s="1" t="s">
        <v>738</v>
      </c>
      <c r="E1596" s="3">
        <v>46084</v>
      </c>
      <c r="F1596" s="12">
        <v>46084.305937500001</v>
      </c>
      <c r="G1596" s="12" t="str">
        <f t="shared" si="74"/>
        <v>MARZO</v>
      </c>
      <c r="H1596" s="1">
        <v>900219834</v>
      </c>
      <c r="I1596" s="1" t="s">
        <v>739</v>
      </c>
      <c r="J1596" s="35">
        <f t="shared" si="76"/>
        <v>18500</v>
      </c>
      <c r="K1596" s="35">
        <v>0</v>
      </c>
      <c r="L1596" s="34">
        <v>18500</v>
      </c>
      <c r="M1596" s="1" t="s">
        <v>70</v>
      </c>
      <c r="N1596" s="3">
        <v>46084</v>
      </c>
      <c r="O1596" s="1">
        <f t="shared" si="75"/>
        <v>0</v>
      </c>
      <c r="P1596" s="1" t="s">
        <v>2149</v>
      </c>
      <c r="Q1596" s="1"/>
      <c r="R1596" s="1"/>
      <c r="S1596" s="1"/>
      <c r="T1596" s="1"/>
      <c r="U1596" s="3">
        <v>46086</v>
      </c>
      <c r="V1596" s="1" t="s">
        <v>39</v>
      </c>
      <c r="W1596" s="1"/>
      <c r="X1596" s="1" t="s">
        <v>2144</v>
      </c>
    </row>
    <row r="1597" spans="1:24" hidden="1">
      <c r="A1597" s="1" t="s">
        <v>736</v>
      </c>
      <c r="B1597" s="1" t="s">
        <v>2332</v>
      </c>
      <c r="C1597" s="52">
        <v>89302216</v>
      </c>
      <c r="D1597" s="1" t="s">
        <v>738</v>
      </c>
      <c r="E1597" s="3">
        <v>46084</v>
      </c>
      <c r="F1597" s="12">
        <v>46084.295659722222</v>
      </c>
      <c r="G1597" s="12" t="str">
        <f t="shared" si="74"/>
        <v>MARZO</v>
      </c>
      <c r="H1597" s="1">
        <v>900219834</v>
      </c>
      <c r="I1597" s="1" t="s">
        <v>739</v>
      </c>
      <c r="J1597" s="35">
        <f t="shared" si="76"/>
        <v>26300</v>
      </c>
      <c r="K1597" s="35">
        <v>0</v>
      </c>
      <c r="L1597" s="34">
        <v>26300</v>
      </c>
      <c r="M1597" s="1" t="s">
        <v>70</v>
      </c>
      <c r="N1597" s="3">
        <v>46084</v>
      </c>
      <c r="O1597" s="1">
        <f t="shared" si="75"/>
        <v>0</v>
      </c>
      <c r="P1597" s="1" t="s">
        <v>2149</v>
      </c>
      <c r="Q1597" s="1"/>
      <c r="R1597" s="1"/>
      <c r="S1597" s="1"/>
      <c r="T1597" s="1"/>
      <c r="U1597" s="3">
        <v>46086</v>
      </c>
      <c r="V1597" s="1" t="s">
        <v>39</v>
      </c>
      <c r="W1597" s="1"/>
      <c r="X1597" s="1" t="s">
        <v>2144</v>
      </c>
    </row>
    <row r="1598" spans="1:24" hidden="1">
      <c r="A1598" s="1" t="s">
        <v>26</v>
      </c>
      <c r="B1598" s="1" t="s">
        <v>2333</v>
      </c>
      <c r="C1598" s="53">
        <v>8476</v>
      </c>
      <c r="D1598" s="1" t="s">
        <v>28</v>
      </c>
      <c r="E1598" s="3">
        <v>46084</v>
      </c>
      <c r="F1598" s="12">
        <v>46084.288865740738</v>
      </c>
      <c r="G1598" s="12" t="str">
        <f t="shared" si="74"/>
        <v>MARZO</v>
      </c>
      <c r="H1598" s="1">
        <v>901446084</v>
      </c>
      <c r="I1598" s="1" t="s">
        <v>2334</v>
      </c>
      <c r="J1598" s="35">
        <f t="shared" si="76"/>
        <v>30888</v>
      </c>
      <c r="K1598" s="35">
        <v>0</v>
      </c>
      <c r="L1598" s="34">
        <v>30888</v>
      </c>
      <c r="M1598" s="1" t="s">
        <v>54</v>
      </c>
      <c r="N1598" s="3"/>
      <c r="O1598" s="1">
        <f t="shared" si="75"/>
        <v>0</v>
      </c>
      <c r="P1598" s="1"/>
      <c r="Q1598" s="1"/>
      <c r="R1598" s="1"/>
      <c r="S1598" s="1"/>
      <c r="T1598" s="1"/>
      <c r="U1598" s="3"/>
      <c r="V1598" s="1"/>
      <c r="W1598" s="1"/>
      <c r="X1598" s="1" t="s">
        <v>2144</v>
      </c>
    </row>
    <row r="1599" spans="1:24" hidden="1">
      <c r="A1599" s="1" t="s">
        <v>26</v>
      </c>
      <c r="B1599" s="1" t="s">
        <v>2335</v>
      </c>
      <c r="C1599" s="52">
        <v>177333533</v>
      </c>
      <c r="D1599" s="1" t="s">
        <v>933</v>
      </c>
      <c r="E1599" s="3">
        <v>46084</v>
      </c>
      <c r="F1599" s="12">
        <v>46084.228622685187</v>
      </c>
      <c r="G1599" s="12" t="str">
        <f t="shared" si="74"/>
        <v>MARZO</v>
      </c>
      <c r="H1599" s="1">
        <v>830114921</v>
      </c>
      <c r="I1599" s="1" t="s">
        <v>934</v>
      </c>
      <c r="J1599" s="35">
        <f t="shared" si="76"/>
        <v>45428.44</v>
      </c>
      <c r="K1599" s="35">
        <v>8471.56</v>
      </c>
      <c r="L1599" s="34">
        <v>53900</v>
      </c>
      <c r="M1599" s="1" t="s">
        <v>65</v>
      </c>
      <c r="N1599" s="3">
        <v>46099</v>
      </c>
      <c r="O1599" s="1">
        <f t="shared" si="75"/>
        <v>15</v>
      </c>
      <c r="P1599" s="1" t="s">
        <v>90</v>
      </c>
      <c r="Q1599" s="1"/>
      <c r="R1599" s="1"/>
      <c r="S1599" s="1"/>
      <c r="T1599" s="1"/>
      <c r="U1599" s="3">
        <v>46099</v>
      </c>
      <c r="V1599" s="1" t="s">
        <v>39</v>
      </c>
      <c r="W1599" s="1"/>
      <c r="X1599" s="1" t="s">
        <v>50</v>
      </c>
    </row>
    <row r="1600" spans="1:24" hidden="1">
      <c r="A1600" s="1" t="s">
        <v>26</v>
      </c>
      <c r="B1600" s="1" t="s">
        <v>2336</v>
      </c>
      <c r="C1600" s="53">
        <v>4934</v>
      </c>
      <c r="D1600" s="1" t="s">
        <v>1899</v>
      </c>
      <c r="E1600" s="3">
        <v>46085</v>
      </c>
      <c r="F1600" s="12">
        <v>46085.913993055554</v>
      </c>
      <c r="G1600" s="12" t="str">
        <f t="shared" si="74"/>
        <v>MARZO</v>
      </c>
      <c r="H1600" s="1">
        <v>901560228</v>
      </c>
      <c r="I1600" s="1" t="s">
        <v>1900</v>
      </c>
      <c r="J1600" s="35">
        <f t="shared" si="76"/>
        <v>42000</v>
      </c>
      <c r="K1600" s="35">
        <v>0</v>
      </c>
      <c r="L1600" s="35">
        <v>42000</v>
      </c>
      <c r="M1600" s="1" t="s">
        <v>54</v>
      </c>
      <c r="N1600" s="3"/>
      <c r="O1600" s="1">
        <f t="shared" si="75"/>
        <v>0</v>
      </c>
      <c r="P1600" s="1"/>
      <c r="Q1600" s="1"/>
      <c r="R1600" s="1"/>
      <c r="S1600" s="1"/>
      <c r="T1600" s="1"/>
      <c r="U1600" s="3"/>
      <c r="V1600" s="1"/>
      <c r="W1600" s="1"/>
      <c r="X1600" s="1" t="s">
        <v>2144</v>
      </c>
    </row>
    <row r="1601" spans="1:24" hidden="1">
      <c r="A1601" s="1" t="s">
        <v>26</v>
      </c>
      <c r="B1601" s="1" t="s">
        <v>2337</v>
      </c>
      <c r="C1601" s="52">
        <v>6487</v>
      </c>
      <c r="D1601" s="1"/>
      <c r="E1601" s="3">
        <v>46085</v>
      </c>
      <c r="F1601" s="12">
        <v>46085.840196759258</v>
      </c>
      <c r="G1601" s="12" t="str">
        <f t="shared" si="74"/>
        <v>MARZO</v>
      </c>
      <c r="H1601" s="1">
        <v>32150739</v>
      </c>
      <c r="I1601" s="1" t="s">
        <v>400</v>
      </c>
      <c r="J1601" s="35">
        <f t="shared" si="76"/>
        <v>669000</v>
      </c>
      <c r="K1601" s="35">
        <v>0</v>
      </c>
      <c r="L1601" s="35">
        <v>669000</v>
      </c>
      <c r="M1601" s="1" t="s">
        <v>199</v>
      </c>
      <c r="N1601" s="3">
        <v>46087</v>
      </c>
      <c r="O1601" s="1">
        <f t="shared" si="75"/>
        <v>2</v>
      </c>
      <c r="P1601" s="1" t="s">
        <v>2149</v>
      </c>
      <c r="Q1601" s="1"/>
      <c r="R1601" s="1"/>
      <c r="S1601" s="1"/>
      <c r="T1601" s="1"/>
      <c r="U1601" s="3">
        <v>46091</v>
      </c>
      <c r="V1601" s="1" t="s">
        <v>39</v>
      </c>
      <c r="W1601" s="1"/>
      <c r="X1601" s="1" t="s">
        <v>2144</v>
      </c>
    </row>
    <row r="1602" spans="1:24" hidden="1">
      <c r="A1602" s="1" t="s">
        <v>26</v>
      </c>
      <c r="B1602" s="1" t="s">
        <v>2338</v>
      </c>
      <c r="C1602" s="53">
        <v>243326</v>
      </c>
      <c r="D1602" s="1" t="s">
        <v>2339</v>
      </c>
      <c r="E1602" s="3">
        <v>46085</v>
      </c>
      <c r="F1602" s="12">
        <v>46085.761342592596</v>
      </c>
      <c r="G1602" s="12" t="str">
        <f t="shared" ref="G1602:G1665" si="77">UPPER(TEXT(E1602, "MMMM"))</f>
        <v>MARZO</v>
      </c>
      <c r="H1602" s="1">
        <v>860076919</v>
      </c>
      <c r="I1602" s="1" t="s">
        <v>2340</v>
      </c>
      <c r="J1602" s="35">
        <f t="shared" si="76"/>
        <v>58700</v>
      </c>
      <c r="K1602" s="35">
        <v>0</v>
      </c>
      <c r="L1602" s="35">
        <v>58700</v>
      </c>
      <c r="M1602" s="1" t="s">
        <v>54</v>
      </c>
      <c r="N1602" s="3"/>
      <c r="O1602" s="1">
        <f t="shared" si="75"/>
        <v>0</v>
      </c>
      <c r="P1602" s="1"/>
      <c r="Q1602" s="1"/>
      <c r="R1602" s="1"/>
      <c r="S1602" s="1"/>
      <c r="T1602" s="1"/>
      <c r="U1602" s="3"/>
      <c r="V1602" s="1"/>
      <c r="W1602" s="1"/>
      <c r="X1602" s="1" t="s">
        <v>2144</v>
      </c>
    </row>
    <row r="1603" spans="1:24" hidden="1">
      <c r="A1603" s="1" t="s">
        <v>26</v>
      </c>
      <c r="B1603" s="1" t="s">
        <v>2341</v>
      </c>
      <c r="C1603" s="53">
        <v>51661</v>
      </c>
      <c r="D1603" s="1" t="s">
        <v>2158</v>
      </c>
      <c r="E1603" s="3">
        <v>46085</v>
      </c>
      <c r="F1603" s="12">
        <v>46085.758680555555</v>
      </c>
      <c r="G1603" s="12" t="str">
        <f t="shared" si="77"/>
        <v>MARZO</v>
      </c>
      <c r="H1603" s="1">
        <v>860533413</v>
      </c>
      <c r="I1603" s="1" t="s">
        <v>545</v>
      </c>
      <c r="J1603" s="35">
        <f t="shared" si="76"/>
        <v>49900</v>
      </c>
      <c r="K1603" s="35">
        <v>0</v>
      </c>
      <c r="L1603" s="35">
        <v>49900</v>
      </c>
      <c r="M1603" s="1" t="s">
        <v>54</v>
      </c>
      <c r="N1603" s="3"/>
      <c r="O1603" s="1">
        <f t="shared" si="75"/>
        <v>0</v>
      </c>
      <c r="P1603" s="1"/>
      <c r="Q1603" s="1"/>
      <c r="R1603" s="1"/>
      <c r="S1603" s="1"/>
      <c r="T1603" s="1"/>
      <c r="U1603" s="3"/>
      <c r="V1603" s="1"/>
      <c r="W1603" s="1"/>
      <c r="X1603" s="1" t="s">
        <v>2144</v>
      </c>
    </row>
    <row r="1604" spans="1:24" hidden="1">
      <c r="A1604" s="1" t="s">
        <v>26</v>
      </c>
      <c r="B1604" s="1" t="s">
        <v>2342</v>
      </c>
      <c r="C1604" s="52">
        <v>1934</v>
      </c>
      <c r="D1604" s="1" t="s">
        <v>168</v>
      </c>
      <c r="E1604" s="3">
        <v>46085</v>
      </c>
      <c r="F1604" s="12">
        <v>46085.738958333335</v>
      </c>
      <c r="G1604" s="12" t="str">
        <f t="shared" si="77"/>
        <v>MARZO</v>
      </c>
      <c r="H1604" s="1">
        <v>901068561</v>
      </c>
      <c r="I1604" s="1" t="s">
        <v>169</v>
      </c>
      <c r="J1604" s="35">
        <f t="shared" si="76"/>
        <v>199000</v>
      </c>
      <c r="K1604" s="35">
        <v>0</v>
      </c>
      <c r="L1604" s="35">
        <v>199000</v>
      </c>
      <c r="M1604" s="1" t="s">
        <v>65</v>
      </c>
      <c r="N1604" s="3">
        <v>46099</v>
      </c>
      <c r="O1604" s="1">
        <f t="shared" si="75"/>
        <v>14</v>
      </c>
      <c r="P1604" s="1" t="s">
        <v>90</v>
      </c>
      <c r="Q1604" s="1"/>
      <c r="R1604" s="22"/>
      <c r="S1604" s="1"/>
      <c r="T1604" s="1"/>
      <c r="U1604" s="3">
        <v>46099</v>
      </c>
      <c r="V1604" s="1" t="s">
        <v>39</v>
      </c>
      <c r="W1604" s="1"/>
      <c r="X1604" s="1" t="s">
        <v>50</v>
      </c>
    </row>
    <row r="1605" spans="1:24" hidden="1">
      <c r="A1605" s="1" t="s">
        <v>26</v>
      </c>
      <c r="B1605" s="1" t="s">
        <v>2343</v>
      </c>
      <c r="C1605" s="52">
        <v>226754</v>
      </c>
      <c r="D1605" s="1" t="s">
        <v>2344</v>
      </c>
      <c r="E1605" s="3">
        <v>46085</v>
      </c>
      <c r="F1605" s="12">
        <v>46085.708611111113</v>
      </c>
      <c r="G1605" s="12" t="str">
        <f t="shared" si="77"/>
        <v>MARZO</v>
      </c>
      <c r="H1605" s="1">
        <v>890331634</v>
      </c>
      <c r="I1605" s="1" t="s">
        <v>2345</v>
      </c>
      <c r="J1605" s="35">
        <f t="shared" si="76"/>
        <v>1050000</v>
      </c>
      <c r="K1605" s="35">
        <v>199500</v>
      </c>
      <c r="L1605" s="35">
        <v>1249500</v>
      </c>
      <c r="M1605" s="1" t="s">
        <v>9455</v>
      </c>
      <c r="N1605" s="3">
        <v>46091</v>
      </c>
      <c r="O1605" s="1">
        <f t="shared" si="75"/>
        <v>6</v>
      </c>
      <c r="P1605" s="1" t="s">
        <v>2149</v>
      </c>
      <c r="Q1605" s="1"/>
      <c r="R1605" s="1"/>
      <c r="S1605" s="1"/>
      <c r="T1605" s="1"/>
      <c r="U1605" s="3">
        <v>46094</v>
      </c>
      <c r="V1605" s="1" t="s">
        <v>39</v>
      </c>
      <c r="W1605" s="1"/>
      <c r="X1605" s="1" t="s">
        <v>1258</v>
      </c>
    </row>
    <row r="1606" spans="1:24" hidden="1">
      <c r="A1606" s="1" t="s">
        <v>26</v>
      </c>
      <c r="B1606" s="1" t="s">
        <v>2346</v>
      </c>
      <c r="C1606" s="52">
        <v>4725</v>
      </c>
      <c r="D1606" s="1" t="s">
        <v>2347</v>
      </c>
      <c r="E1606" s="3">
        <v>46085</v>
      </c>
      <c r="F1606" s="12">
        <v>46085.704826388886</v>
      </c>
      <c r="G1606" s="12" t="str">
        <f t="shared" si="77"/>
        <v>MARZO</v>
      </c>
      <c r="H1606" s="1">
        <v>900493712</v>
      </c>
      <c r="I1606" s="1" t="s">
        <v>2348</v>
      </c>
      <c r="J1606" s="35">
        <f t="shared" si="76"/>
        <v>760000</v>
      </c>
      <c r="K1606" s="35">
        <v>144400</v>
      </c>
      <c r="L1606" s="35">
        <v>904400</v>
      </c>
      <c r="M1606" s="1" t="s">
        <v>264</v>
      </c>
      <c r="N1606" s="3">
        <v>46087</v>
      </c>
      <c r="O1606" s="1">
        <f t="shared" si="75"/>
        <v>2</v>
      </c>
      <c r="P1606" s="1" t="s">
        <v>2149</v>
      </c>
      <c r="Q1606" s="1"/>
      <c r="R1606" s="1"/>
      <c r="S1606" s="1"/>
      <c r="T1606" s="1"/>
      <c r="U1606" s="3">
        <v>46094</v>
      </c>
      <c r="V1606" s="1"/>
      <c r="W1606" s="1"/>
      <c r="X1606" s="1" t="s">
        <v>2144</v>
      </c>
    </row>
    <row r="1607" spans="1:24" hidden="1">
      <c r="A1607" s="1" t="s">
        <v>26</v>
      </c>
      <c r="B1607" s="1" t="s">
        <v>2349</v>
      </c>
      <c r="C1607" s="52">
        <v>121674</v>
      </c>
      <c r="D1607" s="1" t="s">
        <v>28</v>
      </c>
      <c r="E1607" s="3">
        <v>46085</v>
      </c>
      <c r="F1607" s="12">
        <v>46085.675949074073</v>
      </c>
      <c r="G1607" s="12" t="str">
        <f t="shared" si="77"/>
        <v>MARZO</v>
      </c>
      <c r="H1607" s="1">
        <v>830000818</v>
      </c>
      <c r="I1607" s="1" t="s">
        <v>901</v>
      </c>
      <c r="J1607" s="35">
        <f t="shared" si="76"/>
        <v>900000</v>
      </c>
      <c r="K1607" s="35">
        <v>171000</v>
      </c>
      <c r="L1607" s="35">
        <v>1071000</v>
      </c>
      <c r="M1607" s="1" t="s">
        <v>195</v>
      </c>
      <c r="N1607" s="3">
        <v>46085</v>
      </c>
      <c r="O1607" s="1">
        <f t="shared" si="75"/>
        <v>0</v>
      </c>
      <c r="P1607" s="1" t="s">
        <v>479</v>
      </c>
      <c r="Q1607" s="1"/>
      <c r="R1607" s="1"/>
      <c r="S1607" s="1"/>
      <c r="T1607" s="1"/>
      <c r="U1607" s="3">
        <v>46087</v>
      </c>
      <c r="V1607" s="1"/>
      <c r="W1607" s="1"/>
      <c r="X1607" s="1" t="s">
        <v>2144</v>
      </c>
    </row>
    <row r="1608" spans="1:24" hidden="1">
      <c r="A1608" s="1" t="s">
        <v>26</v>
      </c>
      <c r="B1608" s="1" t="s">
        <v>2350</v>
      </c>
      <c r="C1608" s="52">
        <v>346918</v>
      </c>
      <c r="D1608" s="1" t="s">
        <v>336</v>
      </c>
      <c r="E1608" s="3">
        <v>46085</v>
      </c>
      <c r="F1608" s="12">
        <v>46085.662488425929</v>
      </c>
      <c r="G1608" s="12" t="str">
        <f t="shared" si="77"/>
        <v>MARZO</v>
      </c>
      <c r="H1608" s="1">
        <v>800049074</v>
      </c>
      <c r="I1608" s="1" t="s">
        <v>337</v>
      </c>
      <c r="J1608" s="35">
        <f t="shared" si="76"/>
        <v>83968</v>
      </c>
      <c r="K1608" s="35">
        <v>15954</v>
      </c>
      <c r="L1608" s="35">
        <v>99922</v>
      </c>
      <c r="M1608" s="1" t="s">
        <v>70</v>
      </c>
      <c r="N1608" s="3">
        <v>46087</v>
      </c>
      <c r="O1608" s="1">
        <f t="shared" si="75"/>
        <v>2</v>
      </c>
      <c r="P1608" s="1" t="s">
        <v>2149</v>
      </c>
      <c r="Q1608" s="1"/>
      <c r="R1608" s="1"/>
      <c r="S1608" s="1"/>
      <c r="T1608" s="1"/>
      <c r="U1608" s="3">
        <v>46091</v>
      </c>
      <c r="V1608" s="1" t="s">
        <v>39</v>
      </c>
      <c r="W1608" s="1"/>
      <c r="X1608" s="1" t="s">
        <v>2144</v>
      </c>
    </row>
    <row r="1609" spans="1:24" hidden="1">
      <c r="A1609" s="1" t="s">
        <v>26</v>
      </c>
      <c r="B1609" s="1" t="s">
        <v>2351</v>
      </c>
      <c r="C1609" s="52">
        <v>114251</v>
      </c>
      <c r="D1609" s="1" t="s">
        <v>2265</v>
      </c>
      <c r="E1609" s="3">
        <v>46085</v>
      </c>
      <c r="F1609" s="12">
        <v>46085.571250000001</v>
      </c>
      <c r="G1609" s="12" t="str">
        <f t="shared" si="77"/>
        <v>MARZO</v>
      </c>
      <c r="H1609" s="1">
        <v>900494362</v>
      </c>
      <c r="I1609" s="1" t="s">
        <v>2266</v>
      </c>
      <c r="J1609" s="35">
        <f t="shared" si="76"/>
        <v>77600</v>
      </c>
      <c r="K1609" s="35">
        <v>1824</v>
      </c>
      <c r="L1609" s="35">
        <v>79424</v>
      </c>
      <c r="M1609" s="1" t="s">
        <v>70</v>
      </c>
      <c r="N1609" s="3">
        <v>46087</v>
      </c>
      <c r="O1609" s="1">
        <f t="shared" si="75"/>
        <v>2</v>
      </c>
      <c r="P1609" s="1" t="s">
        <v>2149</v>
      </c>
      <c r="Q1609" s="1"/>
      <c r="R1609" s="1"/>
      <c r="S1609" s="1"/>
      <c r="T1609" s="1"/>
      <c r="U1609" s="3">
        <v>46094</v>
      </c>
      <c r="V1609" s="1" t="s">
        <v>39</v>
      </c>
      <c r="W1609" s="1"/>
      <c r="X1609" s="1" t="s">
        <v>2144</v>
      </c>
    </row>
    <row r="1610" spans="1:24" hidden="1">
      <c r="A1610" s="1" t="s">
        <v>26</v>
      </c>
      <c r="B1610" s="1" t="s">
        <v>2352</v>
      </c>
      <c r="C1610" s="52">
        <v>170146</v>
      </c>
      <c r="D1610" s="1" t="s">
        <v>1083</v>
      </c>
      <c r="E1610" s="3">
        <v>46085</v>
      </c>
      <c r="F1610" s="12">
        <v>46085.684513888889</v>
      </c>
      <c r="G1610" s="12" t="str">
        <f t="shared" si="77"/>
        <v>MARZO</v>
      </c>
      <c r="H1610" s="1">
        <v>860000018</v>
      </c>
      <c r="I1610" s="1" t="s">
        <v>1084</v>
      </c>
      <c r="J1610" s="35">
        <f t="shared" si="76"/>
        <v>158184.04</v>
      </c>
      <c r="K1610" s="35">
        <v>30054.959999999999</v>
      </c>
      <c r="L1610" s="35">
        <v>188239</v>
      </c>
      <c r="M1610" s="1" t="s">
        <v>70</v>
      </c>
      <c r="N1610" s="3">
        <v>46086</v>
      </c>
      <c r="O1610" s="1">
        <f t="shared" si="75"/>
        <v>1</v>
      </c>
      <c r="P1610" s="1" t="s">
        <v>2149</v>
      </c>
      <c r="Q1610" s="1"/>
      <c r="R1610" s="1"/>
      <c r="S1610" s="1"/>
      <c r="T1610" s="1"/>
      <c r="U1610" s="3">
        <v>46098</v>
      </c>
      <c r="V1610" s="1" t="s">
        <v>39</v>
      </c>
      <c r="W1610" s="1"/>
      <c r="X1610" s="1" t="s">
        <v>2144</v>
      </c>
    </row>
    <row r="1611" spans="1:24" hidden="1">
      <c r="A1611" s="1" t="s">
        <v>26</v>
      </c>
      <c r="B1611" s="1" t="s">
        <v>2353</v>
      </c>
      <c r="C1611" s="52">
        <v>5854</v>
      </c>
      <c r="D1611" s="1" t="s">
        <v>28</v>
      </c>
      <c r="E1611" s="3">
        <v>46085</v>
      </c>
      <c r="F1611" s="12">
        <v>46085.658877314818</v>
      </c>
      <c r="G1611" s="12" t="str">
        <f t="shared" si="77"/>
        <v>MARZO</v>
      </c>
      <c r="H1611" s="1">
        <v>900441635</v>
      </c>
      <c r="I1611" s="1" t="s">
        <v>846</v>
      </c>
      <c r="J1611" s="35">
        <f t="shared" si="76"/>
        <v>1421016</v>
      </c>
      <c r="K1611" s="35">
        <v>269993.03999999998</v>
      </c>
      <c r="L1611" s="35">
        <v>1691009.04</v>
      </c>
      <c r="M1611" s="1" t="s">
        <v>65</v>
      </c>
      <c r="N1611" s="3">
        <v>46087</v>
      </c>
      <c r="O1611" s="1">
        <f t="shared" si="75"/>
        <v>2</v>
      </c>
      <c r="P1611" s="1" t="s">
        <v>2354</v>
      </c>
      <c r="Q1611" s="1"/>
      <c r="R1611" s="1"/>
      <c r="S1611" s="1"/>
      <c r="T1611" s="1"/>
      <c r="U1611" s="3">
        <v>46091</v>
      </c>
      <c r="V1611" s="1" t="s">
        <v>39</v>
      </c>
      <c r="W1611" s="1"/>
      <c r="X1611" s="1" t="s">
        <v>2144</v>
      </c>
    </row>
    <row r="1612" spans="1:24" hidden="1">
      <c r="A1612" s="1" t="s">
        <v>736</v>
      </c>
      <c r="B1612" s="1" t="s">
        <v>2355</v>
      </c>
      <c r="C1612" s="52">
        <v>89576066</v>
      </c>
      <c r="D1612" s="1" t="s">
        <v>738</v>
      </c>
      <c r="E1612" s="3">
        <v>46085</v>
      </c>
      <c r="F1612" s="12">
        <v>46085.60496527778</v>
      </c>
      <c r="G1612" s="12" t="str">
        <f t="shared" si="77"/>
        <v>MARZO</v>
      </c>
      <c r="H1612" s="1">
        <v>900219834</v>
      </c>
      <c r="I1612" s="1" t="s">
        <v>739</v>
      </c>
      <c r="J1612" s="35">
        <f t="shared" si="76"/>
        <v>13500</v>
      </c>
      <c r="K1612" s="35">
        <v>0</v>
      </c>
      <c r="L1612" s="35">
        <v>13500</v>
      </c>
      <c r="M1612" s="1" t="s">
        <v>70</v>
      </c>
      <c r="N1612" s="3">
        <v>46086</v>
      </c>
      <c r="O1612" s="1">
        <f t="shared" si="75"/>
        <v>1</v>
      </c>
      <c r="P1612" s="1" t="s">
        <v>2149</v>
      </c>
      <c r="Q1612" s="1"/>
      <c r="R1612" s="1"/>
      <c r="S1612" s="1"/>
      <c r="T1612" s="1"/>
      <c r="U1612" s="3">
        <v>46098</v>
      </c>
      <c r="V1612" s="1" t="s">
        <v>39</v>
      </c>
      <c r="W1612" s="1"/>
      <c r="X1612" s="1" t="s">
        <v>2144</v>
      </c>
    </row>
    <row r="1613" spans="1:24" hidden="1">
      <c r="A1613" s="1" t="s">
        <v>26</v>
      </c>
      <c r="B1613" s="1" t="s">
        <v>2356</v>
      </c>
      <c r="C1613" s="53">
        <v>9552</v>
      </c>
      <c r="D1613" s="1" t="s">
        <v>1529</v>
      </c>
      <c r="E1613" s="3">
        <v>46085</v>
      </c>
      <c r="F1613" s="12">
        <v>46085.595347222225</v>
      </c>
      <c r="G1613" s="12" t="str">
        <f t="shared" si="77"/>
        <v>MARZO</v>
      </c>
      <c r="H1613" s="1">
        <v>901832634</v>
      </c>
      <c r="I1613" s="1" t="s">
        <v>1530</v>
      </c>
      <c r="J1613" s="35">
        <f t="shared" si="76"/>
        <v>14537.81</v>
      </c>
      <c r="K1613" s="35">
        <v>2762.19</v>
      </c>
      <c r="L1613" s="35">
        <v>17300</v>
      </c>
      <c r="M1613" s="1" t="s">
        <v>54</v>
      </c>
      <c r="N1613" s="3"/>
      <c r="O1613" s="1">
        <f t="shared" si="75"/>
        <v>0</v>
      </c>
      <c r="P1613" s="1"/>
      <c r="Q1613" s="1"/>
      <c r="R1613" s="1"/>
      <c r="S1613" s="1"/>
      <c r="T1613" s="1"/>
      <c r="U1613" s="3"/>
      <c r="V1613" s="1"/>
      <c r="W1613" s="1"/>
      <c r="X1613" s="1" t="s">
        <v>2144</v>
      </c>
    </row>
    <row r="1614" spans="1:24" hidden="1">
      <c r="A1614" s="1" t="s">
        <v>26</v>
      </c>
      <c r="B1614" s="1" t="s">
        <v>2357</v>
      </c>
      <c r="C1614" s="53">
        <v>68617</v>
      </c>
      <c r="D1614" s="1" t="s">
        <v>2358</v>
      </c>
      <c r="E1614" s="3">
        <v>46085</v>
      </c>
      <c r="F1614" s="12">
        <v>46085.584791666668</v>
      </c>
      <c r="G1614" s="12" t="str">
        <f t="shared" si="77"/>
        <v>MARZO</v>
      </c>
      <c r="H1614" s="1">
        <v>860025461</v>
      </c>
      <c r="I1614" s="1" t="s">
        <v>1789</v>
      </c>
      <c r="J1614" s="35">
        <f t="shared" si="76"/>
        <v>47950</v>
      </c>
      <c r="K1614" s="35">
        <v>0</v>
      </c>
      <c r="L1614" s="35">
        <v>47950</v>
      </c>
      <c r="M1614" s="1" t="s">
        <v>54</v>
      </c>
      <c r="N1614" s="3"/>
      <c r="O1614" s="1">
        <f t="shared" si="75"/>
        <v>0</v>
      </c>
      <c r="P1614" s="1"/>
      <c r="Q1614" s="1"/>
      <c r="R1614" s="1"/>
      <c r="S1614" s="1"/>
      <c r="T1614" s="1"/>
      <c r="U1614" s="3"/>
      <c r="V1614" s="1"/>
      <c r="W1614" s="1"/>
      <c r="X1614" s="1" t="s">
        <v>2144</v>
      </c>
    </row>
    <row r="1615" spans="1:24" hidden="1">
      <c r="A1615" s="1" t="s">
        <v>26</v>
      </c>
      <c r="B1615" s="1" t="s">
        <v>2359</v>
      </c>
      <c r="C1615" s="53">
        <v>12028</v>
      </c>
      <c r="D1615" s="1" t="s">
        <v>227</v>
      </c>
      <c r="E1615" s="3">
        <v>46085</v>
      </c>
      <c r="F1615" s="12">
        <v>46085.557800925926</v>
      </c>
      <c r="G1615" s="12" t="str">
        <f t="shared" si="77"/>
        <v>MARZO</v>
      </c>
      <c r="H1615" s="1">
        <v>1036929757</v>
      </c>
      <c r="I1615" s="1" t="s">
        <v>228</v>
      </c>
      <c r="J1615" s="35">
        <f t="shared" si="76"/>
        <v>64800</v>
      </c>
      <c r="K1615" s="35">
        <v>0</v>
      </c>
      <c r="L1615" s="35">
        <v>64800</v>
      </c>
      <c r="M1615" s="1" t="s">
        <v>54</v>
      </c>
      <c r="N1615" s="3"/>
      <c r="O1615" s="1">
        <f t="shared" si="75"/>
        <v>0</v>
      </c>
      <c r="P1615" s="1"/>
      <c r="Q1615" s="1"/>
      <c r="R1615" s="1"/>
      <c r="S1615" s="1"/>
      <c r="T1615" s="1"/>
      <c r="U1615" s="3"/>
      <c r="V1615" s="1"/>
      <c r="W1615" s="1"/>
      <c r="X1615" s="1" t="s">
        <v>2144</v>
      </c>
    </row>
    <row r="1616" spans="1:24" hidden="1">
      <c r="A1616" s="1" t="s">
        <v>700</v>
      </c>
      <c r="B1616" s="1" t="s">
        <v>2360</v>
      </c>
      <c r="C1616" s="52">
        <v>9509</v>
      </c>
      <c r="D1616" s="1" t="s">
        <v>2361</v>
      </c>
      <c r="E1616" s="3">
        <v>46085</v>
      </c>
      <c r="F1616" s="12">
        <v>46085.544953703706</v>
      </c>
      <c r="G1616" s="12" t="str">
        <f t="shared" si="77"/>
        <v>MARZO</v>
      </c>
      <c r="H1616" s="1">
        <v>98763992</v>
      </c>
      <c r="I1616" s="1" t="s">
        <v>2362</v>
      </c>
      <c r="J1616" s="35">
        <f t="shared" si="76"/>
        <v>645000</v>
      </c>
      <c r="K1616" s="35">
        <v>122550</v>
      </c>
      <c r="L1616" s="35">
        <v>767550</v>
      </c>
      <c r="M1616" s="1" t="s">
        <v>70</v>
      </c>
      <c r="N1616" s="3">
        <v>46086</v>
      </c>
      <c r="O1616" s="1">
        <f t="shared" si="75"/>
        <v>1</v>
      </c>
      <c r="P1616" s="1" t="s">
        <v>2149</v>
      </c>
      <c r="Q1616" s="1"/>
      <c r="R1616" s="1"/>
      <c r="S1616" s="1"/>
      <c r="T1616" s="1"/>
      <c r="U1616" s="3">
        <v>46087</v>
      </c>
      <c r="V1616" s="1"/>
      <c r="W1616" s="1"/>
      <c r="X1616" s="1" t="s">
        <v>2144</v>
      </c>
    </row>
    <row r="1617" spans="1:24" hidden="1">
      <c r="A1617" s="1" t="s">
        <v>26</v>
      </c>
      <c r="B1617" s="1" t="s">
        <v>2363</v>
      </c>
      <c r="C1617" s="52">
        <v>724080</v>
      </c>
      <c r="D1617" s="1" t="s">
        <v>822</v>
      </c>
      <c r="E1617" s="3">
        <v>46085</v>
      </c>
      <c r="F1617" s="12">
        <v>46085.516122685185</v>
      </c>
      <c r="G1617" s="12" t="str">
        <f t="shared" si="77"/>
        <v>MARZO</v>
      </c>
      <c r="H1617" s="1">
        <v>890915475</v>
      </c>
      <c r="I1617" s="1" t="s">
        <v>818</v>
      </c>
      <c r="J1617" s="35">
        <f t="shared" si="76"/>
        <v>1398838</v>
      </c>
      <c r="K1617" s="35">
        <v>265779.21999999997</v>
      </c>
      <c r="L1617" s="35">
        <v>1664617.22</v>
      </c>
      <c r="M1617" s="1" t="s">
        <v>70</v>
      </c>
      <c r="N1617" s="3">
        <v>46092</v>
      </c>
      <c r="O1617" s="1">
        <f t="shared" si="75"/>
        <v>7</v>
      </c>
      <c r="P1617" s="1" t="s">
        <v>2222</v>
      </c>
      <c r="Q1617" s="1"/>
      <c r="R1617" s="1"/>
      <c r="S1617" s="1"/>
      <c r="T1617" s="1"/>
      <c r="U1617" s="3">
        <v>46094</v>
      </c>
      <c r="V1617" s="1" t="s">
        <v>39</v>
      </c>
      <c r="W1617" s="1"/>
      <c r="X1617" s="1" t="s">
        <v>1258</v>
      </c>
    </row>
    <row r="1618" spans="1:24" hidden="1">
      <c r="A1618" s="1" t="s">
        <v>26</v>
      </c>
      <c r="B1618" s="1" t="s">
        <v>2364</v>
      </c>
      <c r="C1618" s="52">
        <v>35370</v>
      </c>
      <c r="D1618" s="1" t="s">
        <v>1018</v>
      </c>
      <c r="E1618" s="3">
        <v>46085</v>
      </c>
      <c r="F1618" s="12">
        <v>46085.496412037035</v>
      </c>
      <c r="G1618" s="12" t="str">
        <f t="shared" si="77"/>
        <v>MARZO</v>
      </c>
      <c r="H1618" s="1">
        <v>890981301</v>
      </c>
      <c r="I1618" s="1" t="s">
        <v>1019</v>
      </c>
      <c r="J1618" s="35">
        <f t="shared" si="76"/>
        <v>49579.840000000004</v>
      </c>
      <c r="K1618" s="35">
        <v>9420.17</v>
      </c>
      <c r="L1618" s="35">
        <v>59000.01</v>
      </c>
      <c r="M1618" s="1" t="s">
        <v>264</v>
      </c>
      <c r="N1618" s="3">
        <v>46087</v>
      </c>
      <c r="O1618" s="1">
        <f t="shared" si="75"/>
        <v>2</v>
      </c>
      <c r="P1618" s="1" t="s">
        <v>2149</v>
      </c>
      <c r="Q1618" s="1"/>
      <c r="R1618" s="1"/>
      <c r="S1618" s="1"/>
      <c r="T1618" s="1"/>
      <c r="U1618" s="3">
        <v>46094</v>
      </c>
      <c r="V1618" s="1" t="s">
        <v>39</v>
      </c>
      <c r="W1618" s="1"/>
      <c r="X1618" s="1" t="s">
        <v>2144</v>
      </c>
    </row>
    <row r="1619" spans="1:24" hidden="1">
      <c r="A1619" s="1" t="s">
        <v>26</v>
      </c>
      <c r="B1619" s="1" t="s">
        <v>2365</v>
      </c>
      <c r="C1619" s="52">
        <v>35369</v>
      </c>
      <c r="D1619" s="1" t="s">
        <v>1018</v>
      </c>
      <c r="E1619" s="3">
        <v>46085</v>
      </c>
      <c r="F1619" s="12">
        <v>46085.494710648149</v>
      </c>
      <c r="G1619" s="12" t="str">
        <f t="shared" si="77"/>
        <v>MARZO</v>
      </c>
      <c r="H1619" s="1">
        <v>890981301</v>
      </c>
      <c r="I1619" s="1" t="s">
        <v>1019</v>
      </c>
      <c r="J1619" s="35">
        <f t="shared" si="76"/>
        <v>16134.45</v>
      </c>
      <c r="K1619" s="35">
        <v>3065.55</v>
      </c>
      <c r="L1619" s="35">
        <v>19200</v>
      </c>
      <c r="M1619" s="1" t="s">
        <v>264</v>
      </c>
      <c r="N1619" s="3">
        <v>46087</v>
      </c>
      <c r="O1619" s="1">
        <f t="shared" si="75"/>
        <v>2</v>
      </c>
      <c r="P1619" s="1" t="s">
        <v>2149</v>
      </c>
      <c r="Q1619" s="1"/>
      <c r="R1619" s="1"/>
      <c r="S1619" s="1"/>
      <c r="T1619" s="1"/>
      <c r="U1619" s="3">
        <v>46094</v>
      </c>
      <c r="V1619" s="1" t="s">
        <v>39</v>
      </c>
      <c r="W1619" s="1"/>
      <c r="X1619" s="1" t="s">
        <v>2144</v>
      </c>
    </row>
    <row r="1620" spans="1:24" hidden="1">
      <c r="A1620" s="1" t="s">
        <v>26</v>
      </c>
      <c r="B1620" s="1" t="s">
        <v>2366</v>
      </c>
      <c r="C1620" s="52">
        <v>35368</v>
      </c>
      <c r="D1620" s="1" t="s">
        <v>1018</v>
      </c>
      <c r="E1620" s="3">
        <v>46085</v>
      </c>
      <c r="F1620" s="12">
        <v>46085.492962962962</v>
      </c>
      <c r="G1620" s="12" t="str">
        <f t="shared" si="77"/>
        <v>MARZO</v>
      </c>
      <c r="H1620" s="1">
        <v>890981301</v>
      </c>
      <c r="I1620" s="1" t="s">
        <v>1019</v>
      </c>
      <c r="J1620" s="35">
        <f t="shared" si="76"/>
        <v>85714.28</v>
      </c>
      <c r="K1620" s="35">
        <v>16285.71</v>
      </c>
      <c r="L1620" s="35">
        <v>101999.99</v>
      </c>
      <c r="M1620" s="1" t="s">
        <v>264</v>
      </c>
      <c r="N1620" s="3">
        <v>46087</v>
      </c>
      <c r="O1620" s="1">
        <f t="shared" ref="O1620:O1683" si="78">IFERROR(IF(-_xlfn.DAYS(E1620,N1620)&lt;0,0,-_xlfn.DAYS(E1620,N1620)), " - ")</f>
        <v>2</v>
      </c>
      <c r="P1620" s="1" t="s">
        <v>2149</v>
      </c>
      <c r="Q1620" s="1"/>
      <c r="R1620" s="1"/>
      <c r="S1620" s="1"/>
      <c r="T1620" s="1"/>
      <c r="U1620" s="3">
        <v>46094</v>
      </c>
      <c r="V1620" s="1" t="s">
        <v>39</v>
      </c>
      <c r="W1620" s="1"/>
      <c r="X1620" s="1" t="s">
        <v>2144</v>
      </c>
    </row>
    <row r="1621" spans="1:24" hidden="1">
      <c r="A1621" s="1" t="s">
        <v>26</v>
      </c>
      <c r="B1621" s="1" t="s">
        <v>2367</v>
      </c>
      <c r="C1621" s="52">
        <v>121533</v>
      </c>
      <c r="D1621" s="1" t="s">
        <v>28</v>
      </c>
      <c r="E1621" s="3">
        <v>46085</v>
      </c>
      <c r="F1621" s="12">
        <v>46085.473877314813</v>
      </c>
      <c r="G1621" s="12" t="str">
        <f t="shared" si="77"/>
        <v>MARZO</v>
      </c>
      <c r="H1621" s="1">
        <v>830000818</v>
      </c>
      <c r="I1621" s="1" t="s">
        <v>901</v>
      </c>
      <c r="J1621" s="35">
        <f t="shared" ref="J1621:J1684" si="79">L1621-K1621</f>
        <v>9520000</v>
      </c>
      <c r="K1621" s="35">
        <v>1808800</v>
      </c>
      <c r="L1621" s="35">
        <v>11328800</v>
      </c>
      <c r="M1621" s="1" t="s">
        <v>195</v>
      </c>
      <c r="N1621" s="3">
        <v>46085</v>
      </c>
      <c r="O1621" s="1">
        <f t="shared" si="78"/>
        <v>0</v>
      </c>
      <c r="P1621" s="1" t="s">
        <v>479</v>
      </c>
      <c r="Q1621" s="1"/>
      <c r="R1621" s="1"/>
      <c r="S1621" s="1"/>
      <c r="T1621" s="1"/>
      <c r="U1621" s="3">
        <v>46085</v>
      </c>
      <c r="V1621" s="1" t="s">
        <v>39</v>
      </c>
      <c r="W1621" s="1"/>
      <c r="X1621" s="1" t="s">
        <v>2144</v>
      </c>
    </row>
    <row r="1622" spans="1:24" hidden="1">
      <c r="A1622" s="1" t="s">
        <v>26</v>
      </c>
      <c r="B1622" s="1" t="s">
        <v>2368</v>
      </c>
      <c r="C1622" s="52">
        <v>42112</v>
      </c>
      <c r="D1622" s="1"/>
      <c r="E1622" s="3">
        <v>46085</v>
      </c>
      <c r="F1622" s="12">
        <v>46085.453148148146</v>
      </c>
      <c r="G1622" s="12" t="str">
        <f t="shared" si="77"/>
        <v>MARZO</v>
      </c>
      <c r="H1622" s="1">
        <v>900263240</v>
      </c>
      <c r="I1622" s="1" t="s">
        <v>888</v>
      </c>
      <c r="J1622" s="35">
        <f t="shared" si="79"/>
        <v>3540000</v>
      </c>
      <c r="K1622" s="35">
        <v>672600</v>
      </c>
      <c r="L1622" s="35">
        <v>4212600</v>
      </c>
      <c r="M1622" s="1" t="s">
        <v>70</v>
      </c>
      <c r="N1622" s="3">
        <v>46093</v>
      </c>
      <c r="O1622" s="1">
        <f t="shared" si="78"/>
        <v>8</v>
      </c>
      <c r="P1622" s="1" t="s">
        <v>2149</v>
      </c>
      <c r="Q1622" s="1"/>
      <c r="R1622" s="1"/>
      <c r="S1622" s="1"/>
      <c r="T1622" s="1"/>
      <c r="U1622" s="3">
        <v>46098</v>
      </c>
      <c r="V1622" s="1" t="s">
        <v>39</v>
      </c>
      <c r="W1622" s="1"/>
      <c r="X1622" s="1" t="s">
        <v>1258</v>
      </c>
    </row>
    <row r="1623" spans="1:24" hidden="1">
      <c r="A1623" s="1" t="s">
        <v>26</v>
      </c>
      <c r="B1623" s="1" t="s">
        <v>2369</v>
      </c>
      <c r="C1623" s="52">
        <v>19038</v>
      </c>
      <c r="D1623" s="1" t="s">
        <v>566</v>
      </c>
      <c r="E1623" s="3">
        <v>46085</v>
      </c>
      <c r="F1623" s="12">
        <v>46085.449074074073</v>
      </c>
      <c r="G1623" s="12" t="str">
        <f t="shared" si="77"/>
        <v>MARZO</v>
      </c>
      <c r="H1623" s="1">
        <v>900237741</v>
      </c>
      <c r="I1623" s="1" t="s">
        <v>567</v>
      </c>
      <c r="J1623" s="35">
        <f t="shared" si="79"/>
        <v>375000</v>
      </c>
      <c r="K1623" s="35">
        <v>71250</v>
      </c>
      <c r="L1623" s="35">
        <v>446250</v>
      </c>
      <c r="M1623" s="1" t="s">
        <v>70</v>
      </c>
      <c r="N1623" s="3">
        <v>46086</v>
      </c>
      <c r="O1623" s="1">
        <f t="shared" si="78"/>
        <v>1</v>
      </c>
      <c r="P1623" s="1" t="s">
        <v>2149</v>
      </c>
      <c r="Q1623" s="1"/>
      <c r="R1623" s="1"/>
      <c r="S1623" s="1"/>
      <c r="T1623" s="1"/>
      <c r="U1623" s="3">
        <v>46087</v>
      </c>
      <c r="V1623" s="1"/>
      <c r="W1623" s="1"/>
      <c r="X1623" s="1" t="s">
        <v>2144</v>
      </c>
    </row>
    <row r="1624" spans="1:24" hidden="1">
      <c r="A1624" s="1" t="s">
        <v>26</v>
      </c>
      <c r="B1624" s="1" t="s">
        <v>2370</v>
      </c>
      <c r="C1624" s="52">
        <v>105501</v>
      </c>
      <c r="D1624" s="1" t="s">
        <v>420</v>
      </c>
      <c r="E1624" s="3">
        <v>46085</v>
      </c>
      <c r="F1624" s="12">
        <v>46085.449016203704</v>
      </c>
      <c r="G1624" s="12" t="str">
        <f t="shared" si="77"/>
        <v>MARZO</v>
      </c>
      <c r="H1624" s="1">
        <v>830120839</v>
      </c>
      <c r="I1624" s="1" t="s">
        <v>421</v>
      </c>
      <c r="J1624" s="35">
        <f t="shared" si="79"/>
        <v>957728</v>
      </c>
      <c r="K1624" s="35">
        <v>181968</v>
      </c>
      <c r="L1624" s="35">
        <v>1139696</v>
      </c>
      <c r="M1624" s="1" t="s">
        <v>70</v>
      </c>
      <c r="N1624" s="3">
        <v>46087</v>
      </c>
      <c r="O1624" s="1">
        <f t="shared" si="78"/>
        <v>2</v>
      </c>
      <c r="P1624" s="1" t="s">
        <v>2149</v>
      </c>
      <c r="Q1624" s="1"/>
      <c r="R1624" s="1"/>
      <c r="S1624" s="1"/>
      <c r="T1624" s="1"/>
      <c r="U1624" s="3">
        <v>46094</v>
      </c>
      <c r="V1624" s="1" t="s">
        <v>39</v>
      </c>
      <c r="W1624" s="1"/>
      <c r="X1624" s="1" t="s">
        <v>2144</v>
      </c>
    </row>
    <row r="1625" spans="1:24" hidden="1">
      <c r="A1625" s="1" t="s">
        <v>26</v>
      </c>
      <c r="B1625" s="1" t="s">
        <v>2371</v>
      </c>
      <c r="C1625" s="52">
        <v>105506</v>
      </c>
      <c r="D1625" s="1" t="s">
        <v>420</v>
      </c>
      <c r="E1625" s="3">
        <v>46085</v>
      </c>
      <c r="F1625" s="12">
        <v>46085.479849537034</v>
      </c>
      <c r="G1625" s="12" t="str">
        <f t="shared" si="77"/>
        <v>MARZO</v>
      </c>
      <c r="H1625" s="1">
        <v>830120839</v>
      </c>
      <c r="I1625" s="1" t="s">
        <v>421</v>
      </c>
      <c r="J1625" s="35">
        <f t="shared" si="79"/>
        <v>699408</v>
      </c>
      <c r="K1625" s="35">
        <v>132888</v>
      </c>
      <c r="L1625" s="35">
        <v>832296</v>
      </c>
      <c r="M1625" s="1" t="s">
        <v>70</v>
      </c>
      <c r="N1625" s="3">
        <v>46087</v>
      </c>
      <c r="O1625" s="1">
        <f t="shared" si="78"/>
        <v>2</v>
      </c>
      <c r="P1625" s="1" t="s">
        <v>2149</v>
      </c>
      <c r="Q1625" s="1"/>
      <c r="R1625" s="1"/>
      <c r="S1625" s="1"/>
      <c r="T1625" s="1"/>
      <c r="U1625" s="3">
        <v>46094</v>
      </c>
      <c r="V1625" s="1" t="s">
        <v>39</v>
      </c>
      <c r="W1625" s="1"/>
      <c r="X1625" s="1" t="s">
        <v>2144</v>
      </c>
    </row>
    <row r="1626" spans="1:24" hidden="1">
      <c r="A1626" s="1" t="s">
        <v>26</v>
      </c>
      <c r="B1626" s="1" t="s">
        <v>2372</v>
      </c>
      <c r="C1626" s="52">
        <v>2957</v>
      </c>
      <c r="D1626" s="1" t="s">
        <v>28</v>
      </c>
      <c r="E1626" s="3">
        <v>46085</v>
      </c>
      <c r="F1626" s="12">
        <v>46085.38826388889</v>
      </c>
      <c r="G1626" s="12" t="str">
        <f t="shared" si="77"/>
        <v>MARZO</v>
      </c>
      <c r="H1626" s="1">
        <v>900144364</v>
      </c>
      <c r="I1626" s="1" t="s">
        <v>72</v>
      </c>
      <c r="J1626" s="35">
        <f t="shared" si="79"/>
        <v>21990200</v>
      </c>
      <c r="K1626" s="35">
        <v>4178138</v>
      </c>
      <c r="L1626" s="35">
        <v>26168338</v>
      </c>
      <c r="M1626" s="1" t="s">
        <v>70</v>
      </c>
      <c r="N1626" s="3">
        <v>46090</v>
      </c>
      <c r="O1626" s="1">
        <f t="shared" si="78"/>
        <v>5</v>
      </c>
      <c r="P1626" s="1" t="s">
        <v>2149</v>
      </c>
      <c r="Q1626" s="1"/>
      <c r="R1626" s="1"/>
      <c r="S1626" s="1"/>
      <c r="T1626" s="1"/>
      <c r="U1626" s="3">
        <v>46092</v>
      </c>
      <c r="V1626" s="1" t="s">
        <v>39</v>
      </c>
      <c r="W1626" s="1"/>
      <c r="X1626" s="1" t="s">
        <v>2144</v>
      </c>
    </row>
    <row r="1627" spans="1:24" hidden="1">
      <c r="A1627" s="1" t="s">
        <v>26</v>
      </c>
      <c r="B1627" s="1" t="s">
        <v>2373</v>
      </c>
      <c r="C1627" s="52">
        <v>21667</v>
      </c>
      <c r="D1627" s="1" t="s">
        <v>1080</v>
      </c>
      <c r="E1627" s="3">
        <v>46085</v>
      </c>
      <c r="F1627" s="12">
        <v>46085.257662037038</v>
      </c>
      <c r="G1627" s="12" t="str">
        <f t="shared" si="77"/>
        <v>MARZO</v>
      </c>
      <c r="H1627" s="1">
        <v>900377874</v>
      </c>
      <c r="I1627" s="1" t="s">
        <v>1081</v>
      </c>
      <c r="J1627" s="35">
        <f t="shared" si="79"/>
        <v>1900000</v>
      </c>
      <c r="K1627" s="35">
        <v>361000</v>
      </c>
      <c r="L1627" s="35">
        <v>2261000</v>
      </c>
      <c r="M1627" s="1" t="s">
        <v>58</v>
      </c>
      <c r="N1627" s="3">
        <v>46086</v>
      </c>
      <c r="O1627" s="1">
        <f t="shared" si="78"/>
        <v>1</v>
      </c>
      <c r="P1627" s="1" t="s">
        <v>2149</v>
      </c>
      <c r="Q1627" s="1"/>
      <c r="R1627" s="1"/>
      <c r="S1627" s="1"/>
      <c r="T1627" s="1"/>
      <c r="U1627" s="3">
        <v>46086</v>
      </c>
      <c r="V1627" s="1" t="s">
        <v>39</v>
      </c>
      <c r="W1627" s="1"/>
      <c r="X1627" s="1" t="s">
        <v>2144</v>
      </c>
    </row>
    <row r="1628" spans="1:24" hidden="1">
      <c r="A1628" s="1" t="s">
        <v>26</v>
      </c>
      <c r="B1628" s="1" t="s">
        <v>2374</v>
      </c>
      <c r="C1628" s="52">
        <v>31742</v>
      </c>
      <c r="D1628" s="1" t="s">
        <v>618</v>
      </c>
      <c r="E1628" s="3">
        <v>46085</v>
      </c>
      <c r="F1628" s="12">
        <v>46085.290648148148</v>
      </c>
      <c r="G1628" s="12" t="str">
        <f t="shared" si="77"/>
        <v>MARZO</v>
      </c>
      <c r="H1628" s="1">
        <v>900322890</v>
      </c>
      <c r="I1628" s="1" t="s">
        <v>619</v>
      </c>
      <c r="J1628" s="35">
        <f t="shared" si="79"/>
        <v>2664450</v>
      </c>
      <c r="K1628" s="35">
        <v>506245.5</v>
      </c>
      <c r="L1628" s="35">
        <v>3170695.5</v>
      </c>
      <c r="M1628" s="1" t="s">
        <v>70</v>
      </c>
      <c r="N1628" s="3">
        <v>46087</v>
      </c>
      <c r="O1628" s="1">
        <f t="shared" si="78"/>
        <v>2</v>
      </c>
      <c r="P1628" s="1" t="s">
        <v>2149</v>
      </c>
      <c r="Q1628" s="1"/>
      <c r="R1628" s="1"/>
      <c r="S1628" s="1"/>
      <c r="T1628" s="1"/>
      <c r="U1628" s="3">
        <v>46094</v>
      </c>
      <c r="V1628" s="1" t="s">
        <v>39</v>
      </c>
      <c r="W1628" s="1"/>
      <c r="X1628" s="1" t="s">
        <v>2144</v>
      </c>
    </row>
    <row r="1629" spans="1:24" hidden="1">
      <c r="A1629" s="1" t="s">
        <v>26</v>
      </c>
      <c r="B1629" s="1" t="s">
        <v>2375</v>
      </c>
      <c r="C1629" s="52">
        <v>7753</v>
      </c>
      <c r="D1629" s="1" t="s">
        <v>151</v>
      </c>
      <c r="E1629" s="3">
        <v>46085</v>
      </c>
      <c r="F1629" s="12">
        <v>46085.32912037037</v>
      </c>
      <c r="G1629" s="12" t="str">
        <f t="shared" si="77"/>
        <v>MARZO</v>
      </c>
      <c r="H1629" s="1">
        <v>800205419</v>
      </c>
      <c r="I1629" s="1" t="s">
        <v>1153</v>
      </c>
      <c r="J1629" s="35">
        <f t="shared" si="79"/>
        <v>529440</v>
      </c>
      <c r="K1629" s="35">
        <v>100593.60000000001</v>
      </c>
      <c r="L1629" s="35">
        <v>630033.6</v>
      </c>
      <c r="M1629" s="1" t="s">
        <v>70</v>
      </c>
      <c r="N1629" s="3">
        <v>46085</v>
      </c>
      <c r="O1629" s="1">
        <f t="shared" si="78"/>
        <v>0</v>
      </c>
      <c r="P1629" s="1" t="s">
        <v>2149</v>
      </c>
      <c r="Q1629" s="1"/>
      <c r="R1629" s="1"/>
      <c r="S1629" s="1"/>
      <c r="T1629" s="1"/>
      <c r="U1629" s="3">
        <v>46086</v>
      </c>
      <c r="V1629" s="1" t="s">
        <v>39</v>
      </c>
      <c r="W1629" s="1"/>
      <c r="X1629" s="1" t="s">
        <v>2144</v>
      </c>
    </row>
    <row r="1630" spans="1:24" hidden="1">
      <c r="A1630" s="1" t="s">
        <v>26</v>
      </c>
      <c r="B1630" s="1" t="s">
        <v>2376</v>
      </c>
      <c r="C1630" s="52">
        <v>7752</v>
      </c>
      <c r="D1630" s="1" t="s">
        <v>151</v>
      </c>
      <c r="E1630" s="3">
        <v>46085</v>
      </c>
      <c r="F1630" s="12">
        <v>46085.325694444444</v>
      </c>
      <c r="G1630" s="12" t="str">
        <f t="shared" si="77"/>
        <v>MARZO</v>
      </c>
      <c r="H1630" s="1">
        <v>800205419</v>
      </c>
      <c r="I1630" s="1" t="s">
        <v>1153</v>
      </c>
      <c r="J1630" s="35">
        <f t="shared" si="79"/>
        <v>562695</v>
      </c>
      <c r="K1630" s="35">
        <v>106912.05</v>
      </c>
      <c r="L1630" s="35">
        <v>669607.05000000005</v>
      </c>
      <c r="M1630" s="1" t="s">
        <v>70</v>
      </c>
      <c r="N1630" s="3">
        <v>46085</v>
      </c>
      <c r="O1630" s="1">
        <f t="shared" si="78"/>
        <v>0</v>
      </c>
      <c r="P1630" s="1" t="s">
        <v>2149</v>
      </c>
      <c r="Q1630" s="1"/>
      <c r="R1630" s="1"/>
      <c r="S1630" s="1"/>
      <c r="T1630" s="1"/>
      <c r="U1630" s="3">
        <v>46086</v>
      </c>
      <c r="V1630" s="1" t="s">
        <v>39</v>
      </c>
      <c r="W1630" s="1"/>
      <c r="X1630" s="1" t="s">
        <v>2144</v>
      </c>
    </row>
    <row r="1631" spans="1:24" hidden="1">
      <c r="A1631" s="1" t="s">
        <v>26</v>
      </c>
      <c r="B1631" s="1" t="s">
        <v>2377</v>
      </c>
      <c r="C1631" s="52">
        <v>114231</v>
      </c>
      <c r="D1631" s="1" t="s">
        <v>2265</v>
      </c>
      <c r="E1631" s="3">
        <v>46085</v>
      </c>
      <c r="F1631" s="12">
        <v>46085.470520833333</v>
      </c>
      <c r="G1631" s="12" t="str">
        <f t="shared" si="77"/>
        <v>MARZO</v>
      </c>
      <c r="H1631" s="1">
        <v>900494362</v>
      </c>
      <c r="I1631" s="1" t="s">
        <v>2266</v>
      </c>
      <c r="J1631" s="35">
        <f t="shared" si="79"/>
        <v>225800</v>
      </c>
      <c r="K1631" s="35">
        <v>11894</v>
      </c>
      <c r="L1631" s="35">
        <v>237694</v>
      </c>
      <c r="M1631" s="1" t="s">
        <v>70</v>
      </c>
      <c r="N1631" s="3">
        <v>46090</v>
      </c>
      <c r="O1631" s="1">
        <f t="shared" si="78"/>
        <v>5</v>
      </c>
      <c r="P1631" s="1" t="s">
        <v>2149</v>
      </c>
      <c r="Q1631" s="1"/>
      <c r="R1631" s="1"/>
      <c r="S1631" s="1"/>
      <c r="T1631" s="1"/>
      <c r="U1631" s="3">
        <v>46094</v>
      </c>
      <c r="V1631" s="1" t="s">
        <v>39</v>
      </c>
      <c r="W1631" s="1"/>
      <c r="X1631" s="1" t="s">
        <v>2144</v>
      </c>
    </row>
    <row r="1632" spans="1:24" hidden="1">
      <c r="A1632" s="1" t="s">
        <v>26</v>
      </c>
      <c r="B1632" s="1" t="s">
        <v>2378</v>
      </c>
      <c r="C1632" s="52">
        <v>114217</v>
      </c>
      <c r="D1632" s="1" t="s">
        <v>2265</v>
      </c>
      <c r="E1632" s="3">
        <v>46085</v>
      </c>
      <c r="F1632" s="12">
        <v>46085.350069444445</v>
      </c>
      <c r="G1632" s="12" t="str">
        <f t="shared" si="77"/>
        <v>MARZO</v>
      </c>
      <c r="H1632" s="1">
        <v>900494362</v>
      </c>
      <c r="I1632" s="1" t="s">
        <v>2266</v>
      </c>
      <c r="J1632" s="35">
        <f t="shared" si="79"/>
        <v>2700</v>
      </c>
      <c r="K1632" s="35">
        <v>0</v>
      </c>
      <c r="L1632" s="35">
        <v>2700</v>
      </c>
      <c r="M1632" s="1" t="s">
        <v>70</v>
      </c>
      <c r="N1632" s="3">
        <v>46086</v>
      </c>
      <c r="O1632" s="1">
        <f t="shared" si="78"/>
        <v>1</v>
      </c>
      <c r="P1632" s="1" t="s">
        <v>2149</v>
      </c>
      <c r="Q1632" s="1"/>
      <c r="R1632" s="1"/>
      <c r="S1632" s="1"/>
      <c r="T1632" s="1"/>
      <c r="U1632" s="3">
        <v>46094</v>
      </c>
      <c r="V1632" s="1" t="s">
        <v>39</v>
      </c>
      <c r="W1632" s="1"/>
      <c r="X1632" s="1" t="s">
        <v>2144</v>
      </c>
    </row>
    <row r="1633" spans="1:24" hidden="1">
      <c r="A1633" s="1" t="s">
        <v>26</v>
      </c>
      <c r="B1633" s="1" t="s">
        <v>2379</v>
      </c>
      <c r="C1633" s="52">
        <v>114216</v>
      </c>
      <c r="D1633" s="1" t="s">
        <v>2265</v>
      </c>
      <c r="E1633" s="3">
        <v>46085</v>
      </c>
      <c r="F1633" s="12">
        <v>46085.344930555555</v>
      </c>
      <c r="G1633" s="12" t="str">
        <f t="shared" si="77"/>
        <v>MARZO</v>
      </c>
      <c r="H1633" s="1">
        <v>900494362</v>
      </c>
      <c r="I1633" s="1" t="s">
        <v>2266</v>
      </c>
      <c r="J1633" s="35">
        <f t="shared" si="79"/>
        <v>43400</v>
      </c>
      <c r="K1633" s="35">
        <v>0</v>
      </c>
      <c r="L1633" s="35">
        <v>43400</v>
      </c>
      <c r="M1633" s="1" t="s">
        <v>70</v>
      </c>
      <c r="N1633" s="3">
        <v>46086</v>
      </c>
      <c r="O1633" s="1">
        <f t="shared" si="78"/>
        <v>1</v>
      </c>
      <c r="P1633" s="1" t="s">
        <v>2149</v>
      </c>
      <c r="Q1633" s="1"/>
      <c r="R1633" s="1"/>
      <c r="S1633" s="1"/>
      <c r="T1633" s="1"/>
      <c r="U1633" s="3">
        <v>46094</v>
      </c>
      <c r="V1633" s="1" t="s">
        <v>39</v>
      </c>
      <c r="W1633" s="1"/>
      <c r="X1633" s="1" t="s">
        <v>2144</v>
      </c>
    </row>
    <row r="1634" spans="1:24" hidden="1">
      <c r="A1634" s="1" t="s">
        <v>736</v>
      </c>
      <c r="B1634" s="1" t="s">
        <v>2380</v>
      </c>
      <c r="C1634" s="52">
        <v>89543801</v>
      </c>
      <c r="D1634" s="1" t="s">
        <v>738</v>
      </c>
      <c r="E1634" s="3">
        <v>46085</v>
      </c>
      <c r="F1634" s="12">
        <v>46085.486828703702</v>
      </c>
      <c r="G1634" s="12" t="str">
        <f t="shared" si="77"/>
        <v>MARZO</v>
      </c>
      <c r="H1634" s="1">
        <v>900219834</v>
      </c>
      <c r="I1634" s="1" t="s">
        <v>739</v>
      </c>
      <c r="J1634" s="35">
        <f t="shared" si="79"/>
        <v>13500</v>
      </c>
      <c r="K1634" s="35">
        <v>0</v>
      </c>
      <c r="L1634" s="35">
        <v>13500</v>
      </c>
      <c r="M1634" s="1" t="s">
        <v>70</v>
      </c>
      <c r="N1634" s="3">
        <v>46087</v>
      </c>
      <c r="O1634" s="1">
        <f t="shared" si="78"/>
        <v>2</v>
      </c>
      <c r="P1634" s="1" t="s">
        <v>2149</v>
      </c>
      <c r="Q1634" s="1"/>
      <c r="R1634" s="1"/>
      <c r="S1634" s="1"/>
      <c r="T1634" s="1"/>
      <c r="U1634" s="3">
        <v>46098</v>
      </c>
      <c r="V1634" s="1" t="s">
        <v>39</v>
      </c>
      <c r="W1634" s="1"/>
      <c r="X1634" s="1" t="s">
        <v>2144</v>
      </c>
    </row>
    <row r="1635" spans="1:24" hidden="1">
      <c r="A1635" s="1" t="s">
        <v>26</v>
      </c>
      <c r="B1635" s="1" t="s">
        <v>2381</v>
      </c>
      <c r="C1635" s="52">
        <v>2328</v>
      </c>
      <c r="D1635" s="1" t="s">
        <v>2382</v>
      </c>
      <c r="E1635" s="3">
        <v>46085</v>
      </c>
      <c r="F1635" s="12">
        <v>46085.473611111112</v>
      </c>
      <c r="G1635" s="12" t="str">
        <f t="shared" si="77"/>
        <v>MARZO</v>
      </c>
      <c r="H1635" s="1">
        <v>900069861</v>
      </c>
      <c r="I1635" s="1" t="s">
        <v>2383</v>
      </c>
      <c r="J1635" s="35">
        <f t="shared" si="79"/>
        <v>9360000</v>
      </c>
      <c r="K1635" s="35">
        <v>1778400</v>
      </c>
      <c r="L1635" s="35">
        <v>11138400</v>
      </c>
      <c r="M1635" s="1" t="s">
        <v>30</v>
      </c>
      <c r="N1635" s="3">
        <v>46107</v>
      </c>
      <c r="O1635" s="1">
        <f t="shared" si="78"/>
        <v>22</v>
      </c>
      <c r="P1635" s="1" t="s">
        <v>1230</v>
      </c>
      <c r="Q1635" s="1"/>
      <c r="R1635" s="1"/>
      <c r="S1635" s="1"/>
      <c r="T1635" s="1"/>
      <c r="U1635" s="3">
        <v>46113</v>
      </c>
      <c r="V1635" s="1" t="s">
        <v>39</v>
      </c>
      <c r="W1635" s="1"/>
      <c r="X1635" s="1" t="s">
        <v>50</v>
      </c>
    </row>
    <row r="1636" spans="1:24" hidden="1">
      <c r="A1636" s="1" t="s">
        <v>26</v>
      </c>
      <c r="B1636" s="1" t="s">
        <v>2385</v>
      </c>
      <c r="C1636" s="52">
        <v>34839</v>
      </c>
      <c r="D1636" s="1" t="s">
        <v>376</v>
      </c>
      <c r="E1636" s="3">
        <v>46085</v>
      </c>
      <c r="F1636" s="12">
        <v>46085.448657407411</v>
      </c>
      <c r="G1636" s="12" t="str">
        <f t="shared" si="77"/>
        <v>MARZO</v>
      </c>
      <c r="H1636" s="1">
        <v>9522660</v>
      </c>
      <c r="I1636" s="1" t="s">
        <v>377</v>
      </c>
      <c r="J1636" s="35">
        <f t="shared" si="79"/>
        <v>1858823.6</v>
      </c>
      <c r="K1636" s="35">
        <v>353176.48</v>
      </c>
      <c r="L1636" s="35">
        <v>2212000.08</v>
      </c>
      <c r="M1636" s="1" t="s">
        <v>9455</v>
      </c>
      <c r="N1636" s="3">
        <v>46086</v>
      </c>
      <c r="O1636" s="1">
        <f t="shared" si="78"/>
        <v>1</v>
      </c>
      <c r="P1636" s="1" t="s">
        <v>2149</v>
      </c>
      <c r="Q1636" s="1"/>
      <c r="R1636" s="1"/>
      <c r="S1636" s="1"/>
      <c r="T1636" s="1"/>
      <c r="U1636" s="3">
        <v>46094</v>
      </c>
      <c r="V1636" s="1" t="s">
        <v>39</v>
      </c>
      <c r="W1636" s="1"/>
      <c r="X1636" s="1" t="s">
        <v>2144</v>
      </c>
    </row>
    <row r="1637" spans="1:24" hidden="1">
      <c r="A1637" s="1" t="s">
        <v>26</v>
      </c>
      <c r="B1637" s="1" t="s">
        <v>2386</v>
      </c>
      <c r="C1637" s="52">
        <v>1485128</v>
      </c>
      <c r="D1637" s="1" t="s">
        <v>1541</v>
      </c>
      <c r="E1637" s="3">
        <v>46085</v>
      </c>
      <c r="F1637" s="12">
        <v>46085.411076388889</v>
      </c>
      <c r="G1637" s="12" t="str">
        <f t="shared" si="77"/>
        <v>MARZO</v>
      </c>
      <c r="H1637" s="1">
        <v>800242106</v>
      </c>
      <c r="I1637" s="1" t="s">
        <v>172</v>
      </c>
      <c r="J1637" s="35">
        <f t="shared" si="79"/>
        <v>7900</v>
      </c>
      <c r="K1637" s="35">
        <v>0</v>
      </c>
      <c r="L1637" s="35">
        <v>7900</v>
      </c>
      <c r="M1637" s="1" t="s">
        <v>70</v>
      </c>
      <c r="N1637" s="3">
        <v>46090</v>
      </c>
      <c r="O1637" s="1">
        <f t="shared" si="78"/>
        <v>5</v>
      </c>
      <c r="P1637" s="1" t="s">
        <v>2149</v>
      </c>
      <c r="Q1637" s="1"/>
      <c r="R1637" s="1"/>
      <c r="S1637" s="1"/>
      <c r="T1637" s="1"/>
      <c r="U1637" s="3">
        <v>46091</v>
      </c>
      <c r="V1637" s="1" t="s">
        <v>39</v>
      </c>
      <c r="W1637" s="1"/>
      <c r="X1637" s="1" t="s">
        <v>2144</v>
      </c>
    </row>
    <row r="1638" spans="1:24" hidden="1">
      <c r="A1638" s="1" t="s">
        <v>26</v>
      </c>
      <c r="B1638" s="1" t="s">
        <v>2387</v>
      </c>
      <c r="C1638" s="53">
        <v>33537</v>
      </c>
      <c r="D1638" s="1" t="s">
        <v>2388</v>
      </c>
      <c r="E1638" s="3">
        <v>46085</v>
      </c>
      <c r="F1638" s="12">
        <v>46085.40253472222</v>
      </c>
      <c r="G1638" s="12" t="str">
        <f t="shared" si="77"/>
        <v>MARZO</v>
      </c>
      <c r="H1638" s="1">
        <v>900524512</v>
      </c>
      <c r="I1638" s="1" t="s">
        <v>2389</v>
      </c>
      <c r="J1638" s="35">
        <f t="shared" si="79"/>
        <v>8571.4</v>
      </c>
      <c r="K1638" s="35">
        <v>1628.57</v>
      </c>
      <c r="L1638" s="35">
        <v>10199.969999999999</v>
      </c>
      <c r="M1638" s="1" t="s">
        <v>54</v>
      </c>
      <c r="N1638" s="3"/>
      <c r="O1638" s="1">
        <f t="shared" si="78"/>
        <v>0</v>
      </c>
      <c r="P1638" s="1"/>
      <c r="Q1638" s="1"/>
      <c r="R1638" s="1"/>
      <c r="S1638" s="1"/>
      <c r="T1638" s="1"/>
      <c r="U1638" s="3"/>
      <c r="V1638" s="1"/>
      <c r="W1638" s="1"/>
      <c r="X1638" s="1" t="s">
        <v>2144</v>
      </c>
    </row>
    <row r="1639" spans="1:24" hidden="1">
      <c r="A1639" s="1" t="s">
        <v>26</v>
      </c>
      <c r="B1639" s="1" t="s">
        <v>2390</v>
      </c>
      <c r="C1639" s="52">
        <v>63</v>
      </c>
      <c r="D1639" s="1" t="s">
        <v>1010</v>
      </c>
      <c r="E1639" s="3">
        <v>46085</v>
      </c>
      <c r="F1639" s="12">
        <v>46085.399201388886</v>
      </c>
      <c r="G1639" s="12" t="str">
        <f t="shared" si="77"/>
        <v>MARZO</v>
      </c>
      <c r="H1639" s="1">
        <v>901404801</v>
      </c>
      <c r="I1639" s="1" t="s">
        <v>1011</v>
      </c>
      <c r="J1639" s="35">
        <f t="shared" si="79"/>
        <v>33661928</v>
      </c>
      <c r="K1639" s="35">
        <v>6395766.3200000003</v>
      </c>
      <c r="L1639" s="35">
        <v>40057694.32</v>
      </c>
      <c r="M1639" s="1" t="s">
        <v>195</v>
      </c>
      <c r="N1639" s="3">
        <v>46085</v>
      </c>
      <c r="O1639" s="1">
        <f t="shared" si="78"/>
        <v>0</v>
      </c>
      <c r="P1639" s="1" t="s">
        <v>479</v>
      </c>
      <c r="Q1639" s="1"/>
      <c r="R1639" s="22"/>
      <c r="S1639" s="1"/>
      <c r="T1639" s="1"/>
      <c r="U1639" s="3">
        <v>46085</v>
      </c>
      <c r="V1639" s="1" t="s">
        <v>39</v>
      </c>
      <c r="W1639" s="1"/>
      <c r="X1639" s="1" t="s">
        <v>2144</v>
      </c>
    </row>
    <row r="1640" spans="1:24" hidden="1">
      <c r="A1640" s="1" t="s">
        <v>26</v>
      </c>
      <c r="B1640" s="1" t="s">
        <v>2391</v>
      </c>
      <c r="C1640" s="52">
        <v>81674</v>
      </c>
      <c r="D1640" s="1" t="s">
        <v>632</v>
      </c>
      <c r="E1640" s="3">
        <v>46085</v>
      </c>
      <c r="F1640" s="12">
        <v>46085.2731712963</v>
      </c>
      <c r="G1640" s="12" t="str">
        <f t="shared" si="77"/>
        <v>MARZO</v>
      </c>
      <c r="H1640" s="1">
        <v>901033312</v>
      </c>
      <c r="I1640" s="1" t="s">
        <v>633</v>
      </c>
      <c r="J1640" s="35">
        <f t="shared" si="79"/>
        <v>106000</v>
      </c>
      <c r="K1640" s="35">
        <v>0</v>
      </c>
      <c r="L1640" s="35">
        <v>106000</v>
      </c>
      <c r="M1640" s="1" t="s">
        <v>54</v>
      </c>
      <c r="N1640" s="3"/>
      <c r="O1640" s="1">
        <f t="shared" si="78"/>
        <v>0</v>
      </c>
      <c r="P1640" s="1"/>
      <c r="Q1640" s="1"/>
      <c r="R1640" s="1"/>
      <c r="S1640" s="1"/>
      <c r="T1640" s="1"/>
      <c r="U1640" s="3"/>
      <c r="V1640" s="1"/>
      <c r="W1640" s="1"/>
      <c r="X1640" s="1" t="s">
        <v>2144</v>
      </c>
    </row>
    <row r="1641" spans="1:24" hidden="1">
      <c r="A1641" s="1" t="s">
        <v>26</v>
      </c>
      <c r="B1641" s="1" t="s">
        <v>2392</v>
      </c>
      <c r="C1641" s="52">
        <v>9730949</v>
      </c>
      <c r="D1641" s="1" t="s">
        <v>258</v>
      </c>
      <c r="E1641" s="3">
        <v>46085</v>
      </c>
      <c r="F1641" s="12">
        <v>46085.21601851852</v>
      </c>
      <c r="G1641" s="12" t="str">
        <f t="shared" si="77"/>
        <v>MARZO</v>
      </c>
      <c r="H1641" s="1">
        <v>900843898</v>
      </c>
      <c r="I1641" s="1" t="s">
        <v>256</v>
      </c>
      <c r="J1641" s="35">
        <f t="shared" si="79"/>
        <v>27722.69</v>
      </c>
      <c r="K1641" s="35">
        <v>5267.31</v>
      </c>
      <c r="L1641" s="35">
        <v>32990</v>
      </c>
      <c r="M1641" s="1" t="s">
        <v>54</v>
      </c>
      <c r="N1641" s="3"/>
      <c r="O1641" s="1">
        <f t="shared" si="78"/>
        <v>0</v>
      </c>
      <c r="P1641" s="1"/>
      <c r="Q1641" s="1"/>
      <c r="R1641" s="1"/>
      <c r="S1641" s="1"/>
      <c r="T1641" s="1"/>
      <c r="U1641" s="3">
        <v>46119</v>
      </c>
      <c r="V1641" s="1" t="s">
        <v>39</v>
      </c>
      <c r="W1641" s="1"/>
      <c r="X1641" s="1" t="s">
        <v>2144</v>
      </c>
    </row>
    <row r="1642" spans="1:24" hidden="1">
      <c r="A1642" s="1" t="s">
        <v>26</v>
      </c>
      <c r="B1642" s="1" t="s">
        <v>2393</v>
      </c>
      <c r="C1642" s="52">
        <v>222022</v>
      </c>
      <c r="D1642" s="1" t="s">
        <v>671</v>
      </c>
      <c r="E1642" s="3">
        <v>46085</v>
      </c>
      <c r="F1642" s="12">
        <v>46085.175798611112</v>
      </c>
      <c r="G1642" s="12" t="str">
        <f t="shared" si="77"/>
        <v>MARZO</v>
      </c>
      <c r="H1642" s="1">
        <v>860001697</v>
      </c>
      <c r="I1642" s="1" t="s">
        <v>669</v>
      </c>
      <c r="J1642" s="35">
        <f t="shared" si="79"/>
        <v>400500</v>
      </c>
      <c r="K1642" s="35">
        <v>0</v>
      </c>
      <c r="L1642" s="35">
        <v>400500</v>
      </c>
      <c r="M1642" s="1" t="s">
        <v>70</v>
      </c>
      <c r="N1642" s="3">
        <v>46086</v>
      </c>
      <c r="O1642" s="1">
        <f t="shared" si="78"/>
        <v>1</v>
      </c>
      <c r="P1642" s="1" t="s">
        <v>2149</v>
      </c>
      <c r="Q1642" s="1"/>
      <c r="R1642" s="1"/>
      <c r="S1642" s="1"/>
      <c r="T1642" s="1"/>
      <c r="U1642" s="3">
        <v>46099</v>
      </c>
      <c r="V1642" s="1" t="s">
        <v>39</v>
      </c>
      <c r="W1642" s="1"/>
      <c r="X1642" s="1" t="s">
        <v>2144</v>
      </c>
    </row>
    <row r="1643" spans="1:24" hidden="1">
      <c r="A1643" s="1" t="s">
        <v>26</v>
      </c>
      <c r="B1643" s="1" t="s">
        <v>2394</v>
      </c>
      <c r="C1643" s="52">
        <v>1161947</v>
      </c>
      <c r="D1643" s="1" t="s">
        <v>321</v>
      </c>
      <c r="E1643" s="3">
        <v>46085</v>
      </c>
      <c r="F1643" s="12">
        <v>46085.041539351849</v>
      </c>
      <c r="G1643" s="12" t="str">
        <f t="shared" si="77"/>
        <v>MARZO</v>
      </c>
      <c r="H1643" s="1">
        <v>890903939</v>
      </c>
      <c r="I1643" s="1" t="s">
        <v>313</v>
      </c>
      <c r="J1643" s="35">
        <f t="shared" si="79"/>
        <v>66750</v>
      </c>
      <c r="K1643" s="35">
        <v>0</v>
      </c>
      <c r="L1643" s="35">
        <v>66750</v>
      </c>
      <c r="M1643" s="1" t="s">
        <v>70</v>
      </c>
      <c r="N1643" s="3">
        <v>46085</v>
      </c>
      <c r="O1643" s="1">
        <f t="shared" si="78"/>
        <v>0</v>
      </c>
      <c r="P1643" s="1" t="s">
        <v>2149</v>
      </c>
      <c r="Q1643" s="1"/>
      <c r="R1643" s="1"/>
      <c r="S1643" s="1"/>
      <c r="T1643" s="1"/>
      <c r="U1643" s="3">
        <v>46085</v>
      </c>
      <c r="V1643" s="1" t="s">
        <v>39</v>
      </c>
      <c r="W1643" s="1"/>
      <c r="X1643" s="1" t="s">
        <v>2144</v>
      </c>
    </row>
    <row r="1644" spans="1:24" hidden="1">
      <c r="A1644" s="1" t="s">
        <v>26</v>
      </c>
      <c r="B1644" s="1" t="s">
        <v>2395</v>
      </c>
      <c r="C1644" s="52">
        <v>727279</v>
      </c>
      <c r="D1644" s="1" t="s">
        <v>817</v>
      </c>
      <c r="E1644" s="3">
        <v>46086</v>
      </c>
      <c r="F1644" s="12">
        <v>46086.649039351854</v>
      </c>
      <c r="G1644" s="12" t="str">
        <f t="shared" si="77"/>
        <v>MARZO</v>
      </c>
      <c r="H1644" s="1">
        <v>890915475</v>
      </c>
      <c r="I1644" s="1" t="s">
        <v>818</v>
      </c>
      <c r="J1644" s="35">
        <f t="shared" si="79"/>
        <v>64033</v>
      </c>
      <c r="K1644" s="35">
        <v>12166.27</v>
      </c>
      <c r="L1644" s="35">
        <v>76199.27</v>
      </c>
      <c r="M1644" s="1" t="s">
        <v>70</v>
      </c>
      <c r="N1644" s="3">
        <v>46090</v>
      </c>
      <c r="O1644" s="1">
        <f t="shared" si="78"/>
        <v>4</v>
      </c>
      <c r="P1644" s="1" t="s">
        <v>2149</v>
      </c>
      <c r="Q1644" s="1"/>
      <c r="R1644" s="1"/>
      <c r="S1644" s="1"/>
      <c r="T1644" s="1"/>
      <c r="U1644" s="3">
        <v>46091</v>
      </c>
      <c r="V1644" s="1" t="s">
        <v>39</v>
      </c>
      <c r="W1644" s="1"/>
      <c r="X1644" s="1" t="s">
        <v>2144</v>
      </c>
    </row>
    <row r="1645" spans="1:24" hidden="1">
      <c r="A1645" s="1" t="s">
        <v>26</v>
      </c>
      <c r="B1645" s="1" t="s">
        <v>2396</v>
      </c>
      <c r="C1645" s="53">
        <v>4945</v>
      </c>
      <c r="D1645" s="1" t="s">
        <v>1899</v>
      </c>
      <c r="E1645" s="3">
        <v>46086</v>
      </c>
      <c r="F1645" s="12">
        <v>46086.932187500002</v>
      </c>
      <c r="G1645" s="12" t="str">
        <f t="shared" si="77"/>
        <v>MARZO</v>
      </c>
      <c r="H1645" s="1">
        <v>901560228</v>
      </c>
      <c r="I1645" s="1" t="s">
        <v>1900</v>
      </c>
      <c r="J1645" s="35">
        <f t="shared" si="79"/>
        <v>42000</v>
      </c>
      <c r="K1645" s="35">
        <v>0</v>
      </c>
      <c r="L1645" s="35">
        <v>42000</v>
      </c>
      <c r="M1645" s="1" t="s">
        <v>54</v>
      </c>
      <c r="N1645" s="3"/>
      <c r="O1645" s="1">
        <f t="shared" si="78"/>
        <v>0</v>
      </c>
      <c r="P1645" s="1"/>
      <c r="Q1645" s="1"/>
      <c r="R1645" s="1"/>
      <c r="S1645" s="1"/>
      <c r="T1645" s="1"/>
      <c r="U1645" s="3"/>
      <c r="V1645" s="1"/>
      <c r="W1645" s="1"/>
      <c r="X1645" s="1" t="s">
        <v>2144</v>
      </c>
    </row>
    <row r="1646" spans="1:24" hidden="1">
      <c r="A1646" s="1" t="s">
        <v>26</v>
      </c>
      <c r="B1646" s="1" t="s">
        <v>2397</v>
      </c>
      <c r="C1646" s="52">
        <v>6506</v>
      </c>
      <c r="D1646" s="1"/>
      <c r="E1646" s="3">
        <v>46086</v>
      </c>
      <c r="F1646" s="12">
        <v>46086.88354166667</v>
      </c>
      <c r="G1646" s="12" t="str">
        <f t="shared" si="77"/>
        <v>MARZO</v>
      </c>
      <c r="H1646" s="1">
        <v>32150739</v>
      </c>
      <c r="I1646" s="1" t="s">
        <v>400</v>
      </c>
      <c r="J1646" s="35">
        <f t="shared" si="79"/>
        <v>531500</v>
      </c>
      <c r="K1646" s="35">
        <v>0</v>
      </c>
      <c r="L1646" s="35">
        <v>531500</v>
      </c>
      <c r="M1646" s="1" t="s">
        <v>199</v>
      </c>
      <c r="N1646" s="3">
        <v>46092</v>
      </c>
      <c r="O1646" s="1">
        <f t="shared" si="78"/>
        <v>6</v>
      </c>
      <c r="P1646" s="1" t="s">
        <v>2222</v>
      </c>
      <c r="Q1646" s="1"/>
      <c r="R1646" s="1"/>
      <c r="S1646" s="1"/>
      <c r="T1646" s="1"/>
      <c r="U1646" s="3">
        <v>46093</v>
      </c>
      <c r="V1646" s="1" t="s">
        <v>39</v>
      </c>
      <c r="W1646" s="1"/>
      <c r="X1646" s="1" t="s">
        <v>1258</v>
      </c>
    </row>
    <row r="1647" spans="1:24" hidden="1">
      <c r="A1647" s="1" t="s">
        <v>26</v>
      </c>
      <c r="B1647" s="1" t="s">
        <v>2398</v>
      </c>
      <c r="C1647" s="53">
        <v>5052092</v>
      </c>
      <c r="D1647" s="1" t="s">
        <v>2205</v>
      </c>
      <c r="E1647" s="3">
        <v>46086</v>
      </c>
      <c r="F1647" s="12">
        <v>46086.810416666667</v>
      </c>
      <c r="G1647" s="12" t="str">
        <f t="shared" si="77"/>
        <v>MARZO</v>
      </c>
      <c r="H1647" s="1">
        <v>891408584</v>
      </c>
      <c r="I1647" s="1" t="s">
        <v>693</v>
      </c>
      <c r="J1647" s="35">
        <f t="shared" si="79"/>
        <v>22900</v>
      </c>
      <c r="K1647" s="35">
        <v>0</v>
      </c>
      <c r="L1647" s="35">
        <v>22900</v>
      </c>
      <c r="M1647" s="1" t="s">
        <v>54</v>
      </c>
      <c r="N1647" s="3"/>
      <c r="O1647" s="1">
        <f t="shared" si="78"/>
        <v>0</v>
      </c>
      <c r="P1647" s="1"/>
      <c r="Q1647" s="1"/>
      <c r="R1647" s="1"/>
      <c r="S1647" s="1"/>
      <c r="T1647" s="1"/>
      <c r="U1647" s="3"/>
      <c r="V1647" s="1"/>
      <c r="W1647" s="1"/>
      <c r="X1647" s="1" t="s">
        <v>2144</v>
      </c>
    </row>
    <row r="1648" spans="1:24" hidden="1">
      <c r="A1648" s="1" t="s">
        <v>26</v>
      </c>
      <c r="B1648" s="1" t="s">
        <v>2399</v>
      </c>
      <c r="C1648" s="53">
        <v>65321</v>
      </c>
      <c r="D1648" s="1" t="s">
        <v>2280</v>
      </c>
      <c r="E1648" s="3">
        <v>46086</v>
      </c>
      <c r="F1648" s="12">
        <v>46086.736018518517</v>
      </c>
      <c r="G1648" s="12" t="str">
        <f t="shared" si="77"/>
        <v>MARZO</v>
      </c>
      <c r="H1648" s="1">
        <v>900480569</v>
      </c>
      <c r="I1648" s="1" t="s">
        <v>2281</v>
      </c>
      <c r="J1648" s="35">
        <f t="shared" si="79"/>
        <v>12852.02</v>
      </c>
      <c r="K1648" s="35">
        <v>2097.98</v>
      </c>
      <c r="L1648" s="35">
        <v>14950</v>
      </c>
      <c r="M1648" s="1" t="s">
        <v>54</v>
      </c>
      <c r="N1648" s="3"/>
      <c r="O1648" s="1">
        <f t="shared" si="78"/>
        <v>0</v>
      </c>
      <c r="P1648" s="1"/>
      <c r="Q1648" s="1"/>
      <c r="R1648" s="1"/>
      <c r="S1648" s="1"/>
      <c r="T1648" s="1"/>
      <c r="U1648" s="3"/>
      <c r="V1648" s="1"/>
      <c r="W1648" s="1"/>
      <c r="X1648" s="1" t="s">
        <v>2144</v>
      </c>
    </row>
    <row r="1649" spans="1:24" hidden="1">
      <c r="A1649" s="1" t="s">
        <v>26</v>
      </c>
      <c r="B1649" s="1" t="s">
        <v>2400</v>
      </c>
      <c r="C1649" s="52">
        <v>9641672</v>
      </c>
      <c r="D1649" s="1" t="s">
        <v>742</v>
      </c>
      <c r="E1649" s="3">
        <v>46086</v>
      </c>
      <c r="F1649" s="12">
        <v>46086.720891203702</v>
      </c>
      <c r="G1649" s="12" t="str">
        <f t="shared" si="77"/>
        <v>MARZO</v>
      </c>
      <c r="H1649" s="1">
        <v>900219834</v>
      </c>
      <c r="I1649" s="1" t="s">
        <v>739</v>
      </c>
      <c r="J1649" s="35">
        <f t="shared" si="79"/>
        <v>2941.2</v>
      </c>
      <c r="K1649" s="35">
        <v>558.79999999999995</v>
      </c>
      <c r="L1649" s="35">
        <v>3500</v>
      </c>
      <c r="M1649" s="1" t="s">
        <v>70</v>
      </c>
      <c r="N1649" s="3">
        <v>46093</v>
      </c>
      <c r="O1649" s="1">
        <f t="shared" si="78"/>
        <v>7</v>
      </c>
      <c r="P1649" s="1" t="s">
        <v>2149</v>
      </c>
      <c r="Q1649" s="1"/>
      <c r="R1649" s="1"/>
      <c r="S1649" s="1"/>
      <c r="T1649" s="1"/>
      <c r="U1649" s="3">
        <v>46105</v>
      </c>
      <c r="V1649" s="1" t="s">
        <v>39</v>
      </c>
      <c r="W1649" s="1"/>
      <c r="X1649" s="1" t="s">
        <v>1258</v>
      </c>
    </row>
    <row r="1650" spans="1:24" hidden="1">
      <c r="A1650" s="1" t="s">
        <v>26</v>
      </c>
      <c r="B1650" s="1" t="s">
        <v>2401</v>
      </c>
      <c r="C1650" s="53">
        <v>11547</v>
      </c>
      <c r="D1650" s="1" t="s">
        <v>2402</v>
      </c>
      <c r="E1650" s="3">
        <v>46086</v>
      </c>
      <c r="F1650" s="12">
        <v>46086.682164351849</v>
      </c>
      <c r="G1650" s="12" t="str">
        <f t="shared" si="77"/>
        <v>MARZO</v>
      </c>
      <c r="H1650" s="1">
        <v>800244707</v>
      </c>
      <c r="I1650" s="1" t="s">
        <v>2403</v>
      </c>
      <c r="J1650" s="35">
        <f t="shared" si="79"/>
        <v>18487.39</v>
      </c>
      <c r="K1650" s="35">
        <v>3512.61</v>
      </c>
      <c r="L1650" s="35">
        <v>22000</v>
      </c>
      <c r="M1650" s="1" t="s">
        <v>54</v>
      </c>
      <c r="N1650" s="3"/>
      <c r="O1650" s="1">
        <f t="shared" si="78"/>
        <v>0</v>
      </c>
      <c r="P1650" s="1"/>
      <c r="Q1650" s="1"/>
      <c r="R1650" s="1"/>
      <c r="S1650" s="1"/>
      <c r="T1650" s="1"/>
      <c r="U1650" s="3">
        <v>46105</v>
      </c>
      <c r="V1650" s="1" t="s">
        <v>39</v>
      </c>
      <c r="W1650" s="1"/>
      <c r="X1650" s="1" t="s">
        <v>2144</v>
      </c>
    </row>
    <row r="1651" spans="1:24" hidden="1">
      <c r="A1651" s="1" t="s">
        <v>26</v>
      </c>
      <c r="B1651" s="1" t="s">
        <v>2404</v>
      </c>
      <c r="C1651" s="52">
        <v>170339</v>
      </c>
      <c r="D1651" s="1" t="s">
        <v>1083</v>
      </c>
      <c r="E1651" s="3">
        <v>46086</v>
      </c>
      <c r="F1651" s="12">
        <v>46086.679560185185</v>
      </c>
      <c r="G1651" s="12" t="str">
        <f t="shared" si="77"/>
        <v>MARZO</v>
      </c>
      <c r="H1651" s="1">
        <v>860000018</v>
      </c>
      <c r="I1651" s="1" t="s">
        <v>1084</v>
      </c>
      <c r="J1651" s="35">
        <f t="shared" si="79"/>
        <v>43044.04</v>
      </c>
      <c r="K1651" s="35">
        <v>5487.96</v>
      </c>
      <c r="L1651" s="35">
        <v>48532</v>
      </c>
      <c r="M1651" s="1" t="s">
        <v>70</v>
      </c>
      <c r="N1651" s="3">
        <v>46093</v>
      </c>
      <c r="O1651" s="1">
        <f t="shared" si="78"/>
        <v>7</v>
      </c>
      <c r="P1651" s="1" t="s">
        <v>2149</v>
      </c>
      <c r="Q1651" s="1"/>
      <c r="R1651" s="1"/>
      <c r="S1651" s="1"/>
      <c r="T1651" s="1"/>
      <c r="U1651" s="3">
        <v>46099</v>
      </c>
      <c r="V1651" s="1" t="s">
        <v>39</v>
      </c>
      <c r="W1651" s="1"/>
      <c r="X1651" s="1" t="s">
        <v>1258</v>
      </c>
    </row>
    <row r="1652" spans="1:24" hidden="1">
      <c r="A1652" s="1" t="s">
        <v>26</v>
      </c>
      <c r="B1652" s="1" t="s">
        <v>2405</v>
      </c>
      <c r="C1652" s="53">
        <v>20278</v>
      </c>
      <c r="D1652" s="1" t="s">
        <v>2406</v>
      </c>
      <c r="E1652" s="3">
        <v>46086</v>
      </c>
      <c r="F1652" s="12">
        <v>46086.666481481479</v>
      </c>
      <c r="G1652" s="12" t="str">
        <f t="shared" si="77"/>
        <v>MARZO</v>
      </c>
      <c r="H1652" s="1">
        <v>900407432</v>
      </c>
      <c r="I1652" s="1" t="s">
        <v>509</v>
      </c>
      <c r="J1652" s="35">
        <f t="shared" si="79"/>
        <v>48900</v>
      </c>
      <c r="K1652" s="35">
        <v>0</v>
      </c>
      <c r="L1652" s="35">
        <v>48900</v>
      </c>
      <c r="M1652" s="1" t="s">
        <v>54</v>
      </c>
      <c r="N1652" s="3"/>
      <c r="O1652" s="1">
        <f t="shared" si="78"/>
        <v>0</v>
      </c>
      <c r="P1652" s="1"/>
      <c r="Q1652" s="1"/>
      <c r="R1652" s="1"/>
      <c r="S1652" s="1"/>
      <c r="T1652" s="1"/>
      <c r="U1652" s="3"/>
      <c r="V1652" s="1"/>
      <c r="W1652" s="1"/>
      <c r="X1652" s="1" t="s">
        <v>2144</v>
      </c>
    </row>
    <row r="1653" spans="1:24" hidden="1">
      <c r="A1653" s="1" t="s">
        <v>26</v>
      </c>
      <c r="B1653" s="1" t="s">
        <v>2407</v>
      </c>
      <c r="C1653" s="53">
        <v>20277</v>
      </c>
      <c r="D1653" s="1" t="s">
        <v>2406</v>
      </c>
      <c r="E1653" s="3">
        <v>46086</v>
      </c>
      <c r="F1653" s="12">
        <v>46086.666215277779</v>
      </c>
      <c r="G1653" s="12" t="str">
        <f t="shared" si="77"/>
        <v>MARZO</v>
      </c>
      <c r="H1653" s="1">
        <v>900407432</v>
      </c>
      <c r="I1653" s="1" t="s">
        <v>509</v>
      </c>
      <c r="J1653" s="35">
        <f t="shared" si="79"/>
        <v>64200</v>
      </c>
      <c r="K1653" s="35">
        <v>0</v>
      </c>
      <c r="L1653" s="35">
        <v>64200</v>
      </c>
      <c r="M1653" s="1" t="s">
        <v>54</v>
      </c>
      <c r="N1653" s="3"/>
      <c r="O1653" s="1">
        <f t="shared" si="78"/>
        <v>0</v>
      </c>
      <c r="P1653" s="1"/>
      <c r="Q1653" s="1"/>
      <c r="R1653" s="1"/>
      <c r="S1653" s="1"/>
      <c r="T1653" s="1"/>
      <c r="U1653" s="3"/>
      <c r="V1653" s="1"/>
      <c r="W1653" s="1"/>
      <c r="X1653" s="1" t="s">
        <v>2144</v>
      </c>
    </row>
    <row r="1654" spans="1:24" hidden="1">
      <c r="A1654" s="1" t="s">
        <v>26</v>
      </c>
      <c r="B1654" s="1" t="s">
        <v>2408</v>
      </c>
      <c r="C1654" s="52">
        <v>17106</v>
      </c>
      <c r="D1654" s="1" t="s">
        <v>102</v>
      </c>
      <c r="E1654" s="3">
        <v>46086</v>
      </c>
      <c r="F1654" s="12">
        <v>46086.63175925926</v>
      </c>
      <c r="G1654" s="12" t="str">
        <f t="shared" si="77"/>
        <v>MARZO</v>
      </c>
      <c r="H1654" s="1">
        <v>900075456</v>
      </c>
      <c r="I1654" s="1" t="s">
        <v>1041</v>
      </c>
      <c r="J1654" s="35">
        <f t="shared" si="79"/>
        <v>8708458</v>
      </c>
      <c r="K1654" s="35">
        <v>0</v>
      </c>
      <c r="L1654" s="35">
        <v>8708458</v>
      </c>
      <c r="M1654" s="1" t="s">
        <v>128</v>
      </c>
      <c r="N1654" s="3">
        <v>46090</v>
      </c>
      <c r="O1654" s="1">
        <f t="shared" si="78"/>
        <v>4</v>
      </c>
      <c r="P1654" s="1" t="s">
        <v>1330</v>
      </c>
      <c r="Q1654" s="1"/>
      <c r="R1654" s="1"/>
      <c r="S1654" s="1"/>
      <c r="T1654" s="1"/>
      <c r="U1654" s="3">
        <v>46091</v>
      </c>
      <c r="V1654" s="1" t="s">
        <v>39</v>
      </c>
      <c r="W1654" s="1"/>
      <c r="X1654" s="1" t="s">
        <v>2144</v>
      </c>
    </row>
    <row r="1655" spans="1:24" hidden="1">
      <c r="A1655" s="1" t="s">
        <v>26</v>
      </c>
      <c r="B1655" s="1" t="s">
        <v>2409</v>
      </c>
      <c r="C1655" s="52">
        <v>17107</v>
      </c>
      <c r="D1655" s="1" t="s">
        <v>102</v>
      </c>
      <c r="E1655" s="3">
        <v>46086</v>
      </c>
      <c r="F1655" s="12">
        <v>46086.631805555553</v>
      </c>
      <c r="G1655" s="12" t="str">
        <f t="shared" si="77"/>
        <v>MARZO</v>
      </c>
      <c r="H1655" s="1">
        <v>900075456</v>
      </c>
      <c r="I1655" s="1" t="s">
        <v>1041</v>
      </c>
      <c r="J1655" s="35">
        <f t="shared" si="79"/>
        <v>631415</v>
      </c>
      <c r="K1655" s="35">
        <v>0</v>
      </c>
      <c r="L1655" s="35">
        <v>631415</v>
      </c>
      <c r="M1655" s="1" t="s">
        <v>128</v>
      </c>
      <c r="N1655" s="3">
        <v>46090</v>
      </c>
      <c r="O1655" s="1">
        <f t="shared" si="78"/>
        <v>4</v>
      </c>
      <c r="P1655" s="1" t="s">
        <v>1330</v>
      </c>
      <c r="Q1655" s="1"/>
      <c r="R1655" s="1"/>
      <c r="S1655" s="1"/>
      <c r="T1655" s="1"/>
      <c r="U1655" s="3">
        <v>46091</v>
      </c>
      <c r="V1655" s="1" t="s">
        <v>39</v>
      </c>
      <c r="W1655" s="1"/>
      <c r="X1655" s="1" t="s">
        <v>2144</v>
      </c>
    </row>
    <row r="1656" spans="1:24" hidden="1">
      <c r="A1656" s="1" t="s">
        <v>26</v>
      </c>
      <c r="B1656" s="1" t="s">
        <v>2410</v>
      </c>
      <c r="C1656" s="52">
        <v>17105</v>
      </c>
      <c r="D1656" s="1" t="s">
        <v>102</v>
      </c>
      <c r="E1656" s="3">
        <v>46086</v>
      </c>
      <c r="F1656" s="12">
        <v>46086.631712962961</v>
      </c>
      <c r="G1656" s="12" t="str">
        <f t="shared" si="77"/>
        <v>MARZO</v>
      </c>
      <c r="H1656" s="1">
        <v>900075456</v>
      </c>
      <c r="I1656" s="1" t="s">
        <v>1041</v>
      </c>
      <c r="J1656" s="35">
        <f t="shared" si="79"/>
        <v>275460212</v>
      </c>
      <c r="K1656" s="35">
        <v>4856665.8099999996</v>
      </c>
      <c r="L1656" s="35">
        <v>280316877.81</v>
      </c>
      <c r="M1656" s="1" t="s">
        <v>128</v>
      </c>
      <c r="N1656" s="3">
        <v>46090</v>
      </c>
      <c r="O1656" s="1">
        <f t="shared" si="78"/>
        <v>4</v>
      </c>
      <c r="P1656" s="1" t="s">
        <v>1330</v>
      </c>
      <c r="Q1656" s="1"/>
      <c r="R1656" s="1"/>
      <c r="S1656" s="1"/>
      <c r="T1656" s="1"/>
      <c r="U1656" s="3">
        <v>46098</v>
      </c>
      <c r="V1656" s="1" t="s">
        <v>39</v>
      </c>
      <c r="W1656" s="1"/>
      <c r="X1656" s="1" t="s">
        <v>2144</v>
      </c>
    </row>
    <row r="1657" spans="1:24" hidden="1">
      <c r="A1657" s="1" t="s">
        <v>26</v>
      </c>
      <c r="B1657" s="1" t="s">
        <v>2411</v>
      </c>
      <c r="C1657" s="52">
        <v>228124</v>
      </c>
      <c r="D1657" s="1" t="s">
        <v>28</v>
      </c>
      <c r="E1657" s="3">
        <v>46086</v>
      </c>
      <c r="F1657" s="12">
        <v>46086.579722222225</v>
      </c>
      <c r="G1657" s="12" t="str">
        <f t="shared" si="77"/>
        <v>MARZO</v>
      </c>
      <c r="H1657" s="1">
        <v>890937070</v>
      </c>
      <c r="I1657" s="1" t="s">
        <v>127</v>
      </c>
      <c r="J1657" s="35">
        <f t="shared" si="79"/>
        <v>6411709</v>
      </c>
      <c r="K1657" s="35">
        <v>121822</v>
      </c>
      <c r="L1657" s="35">
        <v>6533531</v>
      </c>
      <c r="M1657" s="1" t="s">
        <v>128</v>
      </c>
      <c r="N1657" s="3">
        <v>46090</v>
      </c>
      <c r="O1657" s="1">
        <f t="shared" si="78"/>
        <v>4</v>
      </c>
      <c r="P1657" s="1" t="s">
        <v>1330</v>
      </c>
      <c r="Q1657" s="1"/>
      <c r="R1657" s="1"/>
      <c r="S1657" s="1"/>
      <c r="T1657" s="1"/>
      <c r="U1657" s="3">
        <v>46091</v>
      </c>
      <c r="V1657" s="1" t="s">
        <v>39</v>
      </c>
      <c r="W1657" s="1"/>
      <c r="X1657" s="1" t="s">
        <v>2144</v>
      </c>
    </row>
    <row r="1658" spans="1:24" hidden="1">
      <c r="A1658" s="1" t="s">
        <v>26</v>
      </c>
      <c r="B1658" s="1" t="s">
        <v>2412</v>
      </c>
      <c r="C1658" s="52">
        <v>62</v>
      </c>
      <c r="D1658" s="1" t="s">
        <v>28</v>
      </c>
      <c r="E1658" s="3">
        <v>46086</v>
      </c>
      <c r="F1658" s="12">
        <v>46086.573159722226</v>
      </c>
      <c r="G1658" s="12" t="str">
        <f t="shared" si="77"/>
        <v>MARZO</v>
      </c>
      <c r="H1658" s="1">
        <v>901995498</v>
      </c>
      <c r="I1658" s="1" t="s">
        <v>504</v>
      </c>
      <c r="J1658" s="35">
        <f t="shared" si="79"/>
        <v>1264720</v>
      </c>
      <c r="K1658" s="35">
        <v>0</v>
      </c>
      <c r="L1658" s="35">
        <v>1264720</v>
      </c>
      <c r="M1658" s="1" t="s">
        <v>58</v>
      </c>
      <c r="N1658" s="3">
        <v>46091</v>
      </c>
      <c r="O1658" s="1">
        <f t="shared" si="78"/>
        <v>5</v>
      </c>
      <c r="P1658" s="1" t="s">
        <v>2149</v>
      </c>
      <c r="Q1658" s="1"/>
      <c r="R1658" s="1"/>
      <c r="S1658" s="1"/>
      <c r="T1658" s="1"/>
      <c r="U1658" s="3">
        <v>46094</v>
      </c>
      <c r="V1658" s="1" t="s">
        <v>39</v>
      </c>
      <c r="W1658" s="1"/>
      <c r="X1658" s="1" t="s">
        <v>2144</v>
      </c>
    </row>
    <row r="1659" spans="1:24" hidden="1">
      <c r="A1659" s="1" t="s">
        <v>26</v>
      </c>
      <c r="B1659" s="1" t="s">
        <v>2413</v>
      </c>
      <c r="C1659" s="52">
        <v>11737</v>
      </c>
      <c r="D1659" s="1" t="s">
        <v>122</v>
      </c>
      <c r="E1659" s="3">
        <v>46086</v>
      </c>
      <c r="F1659" s="12">
        <v>46086.577361111114</v>
      </c>
      <c r="G1659" s="12" t="str">
        <f t="shared" si="77"/>
        <v>MARZO</v>
      </c>
      <c r="H1659" s="1">
        <v>70105440</v>
      </c>
      <c r="I1659" s="1" t="s">
        <v>537</v>
      </c>
      <c r="J1659" s="35">
        <f t="shared" si="79"/>
        <v>94000</v>
      </c>
      <c r="K1659" s="35">
        <v>17860</v>
      </c>
      <c r="L1659" s="35">
        <v>111860</v>
      </c>
      <c r="M1659" s="1" t="s">
        <v>70</v>
      </c>
      <c r="N1659" s="3">
        <v>46091</v>
      </c>
      <c r="O1659" s="1">
        <f t="shared" si="78"/>
        <v>5</v>
      </c>
      <c r="P1659" s="1" t="s">
        <v>2149</v>
      </c>
      <c r="Q1659" s="1"/>
      <c r="R1659" s="3"/>
      <c r="S1659" s="1"/>
      <c r="T1659" s="1"/>
      <c r="U1659" s="3">
        <v>46092</v>
      </c>
      <c r="V1659" s="1" t="s">
        <v>39</v>
      </c>
      <c r="W1659" s="1"/>
      <c r="X1659" s="1" t="s">
        <v>2144</v>
      </c>
    </row>
    <row r="1660" spans="1:24" hidden="1">
      <c r="A1660" s="1" t="s">
        <v>26</v>
      </c>
      <c r="B1660" s="1" t="s">
        <v>2414</v>
      </c>
      <c r="C1660" s="52">
        <v>11736</v>
      </c>
      <c r="D1660" s="1" t="s">
        <v>122</v>
      </c>
      <c r="E1660" s="3">
        <v>46086</v>
      </c>
      <c r="F1660" s="12">
        <v>46086.576458333337</v>
      </c>
      <c r="G1660" s="12" t="str">
        <f t="shared" si="77"/>
        <v>MARZO</v>
      </c>
      <c r="H1660" s="1">
        <v>70105440</v>
      </c>
      <c r="I1660" s="1" t="s">
        <v>537</v>
      </c>
      <c r="J1660" s="35">
        <f t="shared" si="79"/>
        <v>898000</v>
      </c>
      <c r="K1660" s="35">
        <v>170620</v>
      </c>
      <c r="L1660" s="35">
        <v>1068620</v>
      </c>
      <c r="M1660" s="1" t="s">
        <v>70</v>
      </c>
      <c r="N1660" s="3">
        <v>46091</v>
      </c>
      <c r="O1660" s="1">
        <f t="shared" si="78"/>
        <v>5</v>
      </c>
      <c r="P1660" s="1" t="s">
        <v>2149</v>
      </c>
      <c r="Q1660" s="1"/>
      <c r="R1660" s="1"/>
      <c r="S1660" s="1"/>
      <c r="T1660" s="1"/>
      <c r="U1660" s="3">
        <v>46092</v>
      </c>
      <c r="V1660" s="1" t="s">
        <v>39</v>
      </c>
      <c r="W1660" s="1"/>
      <c r="X1660" s="1" t="s">
        <v>2144</v>
      </c>
    </row>
    <row r="1661" spans="1:24" hidden="1">
      <c r="A1661" s="1" t="s">
        <v>26</v>
      </c>
      <c r="B1661" s="1" t="s">
        <v>2415</v>
      </c>
      <c r="C1661" s="52">
        <v>36000</v>
      </c>
      <c r="D1661" s="1" t="s">
        <v>698</v>
      </c>
      <c r="E1661" s="3">
        <v>46086</v>
      </c>
      <c r="F1661" s="12">
        <v>46086.561041666668</v>
      </c>
      <c r="G1661" s="12" t="str">
        <f t="shared" si="77"/>
        <v>MARZO</v>
      </c>
      <c r="H1661" s="1">
        <v>900229913</v>
      </c>
      <c r="I1661" s="1" t="s">
        <v>699</v>
      </c>
      <c r="J1661" s="35">
        <f t="shared" si="79"/>
        <v>58163.9</v>
      </c>
      <c r="K1661" s="35">
        <v>11051.1</v>
      </c>
      <c r="L1661" s="35">
        <v>69215</v>
      </c>
      <c r="M1661" s="1" t="s">
        <v>70</v>
      </c>
      <c r="N1661" s="3">
        <v>46090</v>
      </c>
      <c r="O1661" s="1">
        <f t="shared" si="78"/>
        <v>4</v>
      </c>
      <c r="P1661" s="1" t="s">
        <v>2149</v>
      </c>
      <c r="Q1661" s="1"/>
      <c r="R1661" s="1"/>
      <c r="S1661" s="1"/>
      <c r="T1661" s="1"/>
      <c r="U1661" s="3">
        <v>46091</v>
      </c>
      <c r="V1661" s="1" t="s">
        <v>39</v>
      </c>
      <c r="W1661" s="1"/>
      <c r="X1661" s="1" t="s">
        <v>2144</v>
      </c>
    </row>
    <row r="1662" spans="1:24" hidden="1">
      <c r="A1662" s="1" t="s">
        <v>26</v>
      </c>
      <c r="B1662" s="1" t="s">
        <v>2416</v>
      </c>
      <c r="C1662" s="52">
        <v>727220</v>
      </c>
      <c r="D1662" s="1" t="s">
        <v>817</v>
      </c>
      <c r="E1662" s="3">
        <v>46086</v>
      </c>
      <c r="F1662" s="12">
        <v>46086.512638888889</v>
      </c>
      <c r="G1662" s="12" t="str">
        <f t="shared" si="77"/>
        <v>MARZO</v>
      </c>
      <c r="H1662" s="1">
        <v>890915475</v>
      </c>
      <c r="I1662" s="1" t="s">
        <v>818</v>
      </c>
      <c r="J1662" s="35">
        <f t="shared" si="79"/>
        <v>96286</v>
      </c>
      <c r="K1662" s="35">
        <v>18294.34</v>
      </c>
      <c r="L1662" s="35">
        <v>114580.34</v>
      </c>
      <c r="M1662" s="1" t="s">
        <v>70</v>
      </c>
      <c r="N1662" s="3">
        <v>46090</v>
      </c>
      <c r="O1662" s="1">
        <f t="shared" si="78"/>
        <v>4</v>
      </c>
      <c r="P1662" s="1" t="s">
        <v>2149</v>
      </c>
      <c r="Q1662" s="1"/>
      <c r="R1662" s="1"/>
      <c r="S1662" s="1"/>
      <c r="T1662" s="1"/>
      <c r="U1662" s="3">
        <v>46091</v>
      </c>
      <c r="V1662" s="1" t="s">
        <v>39</v>
      </c>
      <c r="W1662" s="1"/>
      <c r="X1662" s="1" t="s">
        <v>2144</v>
      </c>
    </row>
    <row r="1663" spans="1:24" hidden="1">
      <c r="A1663" s="1" t="s">
        <v>26</v>
      </c>
      <c r="B1663" s="1" t="s">
        <v>2417</v>
      </c>
      <c r="C1663" s="52">
        <v>31763</v>
      </c>
      <c r="D1663" s="1" t="s">
        <v>618</v>
      </c>
      <c r="E1663" s="3">
        <v>46086</v>
      </c>
      <c r="F1663" s="12">
        <v>46086.493194444447</v>
      </c>
      <c r="G1663" s="12" t="str">
        <f t="shared" si="77"/>
        <v>MARZO</v>
      </c>
      <c r="H1663" s="1">
        <v>900322890</v>
      </c>
      <c r="I1663" s="1" t="s">
        <v>619</v>
      </c>
      <c r="J1663" s="35">
        <f t="shared" si="79"/>
        <v>3415922</v>
      </c>
      <c r="K1663" s="35">
        <v>649025.18000000005</v>
      </c>
      <c r="L1663" s="35">
        <v>4064947.18</v>
      </c>
      <c r="M1663" s="1" t="s">
        <v>70</v>
      </c>
      <c r="N1663" s="3">
        <v>46093</v>
      </c>
      <c r="O1663" s="1">
        <f t="shared" si="78"/>
        <v>7</v>
      </c>
      <c r="P1663" s="1" t="s">
        <v>2149</v>
      </c>
      <c r="Q1663" s="1"/>
      <c r="R1663" s="1"/>
      <c r="S1663" s="1"/>
      <c r="T1663" s="1"/>
      <c r="U1663" s="3">
        <v>46098</v>
      </c>
      <c r="V1663" s="1" t="s">
        <v>39</v>
      </c>
      <c r="W1663" s="1"/>
      <c r="X1663" s="1" t="s">
        <v>1258</v>
      </c>
    </row>
    <row r="1664" spans="1:24" hidden="1">
      <c r="A1664" s="1" t="s">
        <v>26</v>
      </c>
      <c r="B1664" s="1" t="s">
        <v>2418</v>
      </c>
      <c r="C1664" s="52">
        <v>5768</v>
      </c>
      <c r="D1664" s="1" t="s">
        <v>2419</v>
      </c>
      <c r="E1664" s="3">
        <v>46086</v>
      </c>
      <c r="F1664" s="12">
        <v>46086.483877314815</v>
      </c>
      <c r="G1664" s="12" t="str">
        <f t="shared" si="77"/>
        <v>MARZO</v>
      </c>
      <c r="H1664" s="1">
        <v>901143388</v>
      </c>
      <c r="I1664" s="1" t="s">
        <v>2420</v>
      </c>
      <c r="J1664" s="35">
        <f t="shared" si="79"/>
        <v>4411764</v>
      </c>
      <c r="K1664" s="35">
        <v>838235</v>
      </c>
      <c r="L1664" s="35">
        <v>5249999</v>
      </c>
      <c r="M1664" s="1" t="s">
        <v>37</v>
      </c>
      <c r="N1664" s="3">
        <v>46120</v>
      </c>
      <c r="O1664" s="1">
        <f t="shared" si="78"/>
        <v>34</v>
      </c>
      <c r="P1664" s="1" t="s">
        <v>2149</v>
      </c>
      <c r="Q1664" s="1"/>
      <c r="R1664" s="22"/>
      <c r="S1664" s="1"/>
      <c r="T1664" s="1"/>
      <c r="U1664" s="3"/>
      <c r="V1664" s="1"/>
      <c r="W1664" s="1"/>
      <c r="X1664" s="1" t="s">
        <v>50</v>
      </c>
    </row>
    <row r="1665" spans="1:24" hidden="1">
      <c r="A1665" s="1" t="s">
        <v>26</v>
      </c>
      <c r="B1665" s="1" t="s">
        <v>2421</v>
      </c>
      <c r="C1665" s="52">
        <v>1248</v>
      </c>
      <c r="D1665" s="1" t="s">
        <v>28</v>
      </c>
      <c r="E1665" s="3">
        <v>46086</v>
      </c>
      <c r="F1665" s="12">
        <v>46086.464699074073</v>
      </c>
      <c r="G1665" s="12" t="str">
        <f t="shared" si="77"/>
        <v>MARZO</v>
      </c>
      <c r="H1665" s="1">
        <v>860404607</v>
      </c>
      <c r="I1665" s="1" t="s">
        <v>1429</v>
      </c>
      <c r="J1665" s="35">
        <f t="shared" si="79"/>
        <v>2418000</v>
      </c>
      <c r="K1665" s="35">
        <v>0</v>
      </c>
      <c r="L1665" s="35">
        <v>2418000</v>
      </c>
      <c r="M1665" s="1" t="s">
        <v>58</v>
      </c>
      <c r="N1665" s="3">
        <v>46086</v>
      </c>
      <c r="O1665" s="1">
        <f t="shared" si="78"/>
        <v>0</v>
      </c>
      <c r="P1665" s="1" t="s">
        <v>1652</v>
      </c>
      <c r="Q1665" s="1"/>
      <c r="R1665" s="1"/>
      <c r="S1665" s="1"/>
      <c r="T1665" s="1"/>
      <c r="U1665" s="3">
        <v>46091</v>
      </c>
      <c r="V1665" s="1" t="s">
        <v>39</v>
      </c>
      <c r="W1665" s="1"/>
      <c r="X1665" s="1" t="s">
        <v>2144</v>
      </c>
    </row>
    <row r="1666" spans="1:24" hidden="1">
      <c r="A1666" s="1" t="s">
        <v>26</v>
      </c>
      <c r="B1666" s="1" t="s">
        <v>2422</v>
      </c>
      <c r="C1666" s="52">
        <v>4687</v>
      </c>
      <c r="D1666" s="1" t="s">
        <v>68</v>
      </c>
      <c r="E1666" s="3">
        <v>46086</v>
      </c>
      <c r="F1666" s="12">
        <v>46086.474942129629</v>
      </c>
      <c r="G1666" s="12" t="str">
        <f t="shared" ref="G1666:G1729" si="80">UPPER(TEXT(E1666, "MMMM"))</f>
        <v>MARZO</v>
      </c>
      <c r="H1666" s="1">
        <v>900655537</v>
      </c>
      <c r="I1666" s="1" t="s">
        <v>2423</v>
      </c>
      <c r="J1666" s="35">
        <f t="shared" si="79"/>
        <v>327200</v>
      </c>
      <c r="K1666" s="35">
        <v>62168</v>
      </c>
      <c r="L1666" s="35">
        <v>389368</v>
      </c>
      <c r="M1666" s="1" t="s">
        <v>37</v>
      </c>
      <c r="N1666" s="3">
        <v>46094</v>
      </c>
      <c r="O1666" s="1">
        <f t="shared" si="78"/>
        <v>8</v>
      </c>
      <c r="P1666" s="1" t="s">
        <v>2149</v>
      </c>
      <c r="Q1666" s="1"/>
      <c r="R1666" s="1"/>
      <c r="S1666" s="1"/>
      <c r="T1666" s="1"/>
      <c r="U1666" s="3">
        <v>46098</v>
      </c>
      <c r="V1666" s="1" t="s">
        <v>39</v>
      </c>
      <c r="W1666" s="1"/>
      <c r="X1666" s="1" t="s">
        <v>1258</v>
      </c>
    </row>
    <row r="1667" spans="1:24" hidden="1">
      <c r="A1667" s="1" t="s">
        <v>26</v>
      </c>
      <c r="B1667" s="1" t="s">
        <v>2424</v>
      </c>
      <c r="C1667" s="52">
        <v>7769</v>
      </c>
      <c r="D1667" s="1" t="s">
        <v>151</v>
      </c>
      <c r="E1667" s="3">
        <v>46086</v>
      </c>
      <c r="F1667" s="12">
        <v>46086.43854166667</v>
      </c>
      <c r="G1667" s="12" t="str">
        <f t="shared" si="80"/>
        <v>MARZO</v>
      </c>
      <c r="H1667" s="1">
        <v>800205419</v>
      </c>
      <c r="I1667" s="1" t="s">
        <v>1153</v>
      </c>
      <c r="J1667" s="35">
        <f t="shared" si="79"/>
        <v>187565</v>
      </c>
      <c r="K1667" s="35">
        <v>35637.35</v>
      </c>
      <c r="L1667" s="35">
        <v>223202.35</v>
      </c>
      <c r="M1667" s="1" t="s">
        <v>70</v>
      </c>
      <c r="N1667" s="3">
        <v>46087</v>
      </c>
      <c r="O1667" s="1">
        <f t="shared" si="78"/>
        <v>1</v>
      </c>
      <c r="P1667" s="1" t="s">
        <v>2149</v>
      </c>
      <c r="Q1667" s="1"/>
      <c r="R1667" s="1"/>
      <c r="S1667" s="1"/>
      <c r="T1667" s="1"/>
      <c r="U1667" s="3">
        <v>46091</v>
      </c>
      <c r="V1667" s="1" t="s">
        <v>39</v>
      </c>
      <c r="W1667" s="1"/>
      <c r="X1667" s="1" t="s">
        <v>2144</v>
      </c>
    </row>
    <row r="1668" spans="1:24" hidden="1">
      <c r="A1668" s="1" t="s">
        <v>26</v>
      </c>
      <c r="B1668" s="1" t="s">
        <v>2425</v>
      </c>
      <c r="C1668" s="52">
        <v>31760</v>
      </c>
      <c r="D1668" s="1" t="s">
        <v>618</v>
      </c>
      <c r="E1668" s="3">
        <v>46086</v>
      </c>
      <c r="F1668" s="12">
        <v>46086.455937500003</v>
      </c>
      <c r="G1668" s="12" t="str">
        <f t="shared" si="80"/>
        <v>MARZO</v>
      </c>
      <c r="H1668" s="1">
        <v>900322890</v>
      </c>
      <c r="I1668" s="1" t="s">
        <v>619</v>
      </c>
      <c r="J1668" s="35">
        <f t="shared" si="79"/>
        <v>748800</v>
      </c>
      <c r="K1668" s="35">
        <v>142272</v>
      </c>
      <c r="L1668" s="35">
        <v>891072</v>
      </c>
      <c r="M1668" s="1" t="s">
        <v>70</v>
      </c>
      <c r="N1668" s="3">
        <v>46090</v>
      </c>
      <c r="O1668" s="1">
        <f t="shared" si="78"/>
        <v>4</v>
      </c>
      <c r="P1668" s="1" t="s">
        <v>2149</v>
      </c>
      <c r="Q1668" s="1"/>
      <c r="R1668" s="1"/>
      <c r="S1668" s="1"/>
      <c r="T1668" s="1"/>
      <c r="U1668" s="3">
        <v>46094</v>
      </c>
      <c r="V1668" s="1" t="s">
        <v>39</v>
      </c>
      <c r="W1668" s="1"/>
      <c r="X1668" s="1" t="s">
        <v>2144</v>
      </c>
    </row>
    <row r="1669" spans="1:24" hidden="1">
      <c r="A1669" s="1" t="s">
        <v>26</v>
      </c>
      <c r="B1669" s="1" t="s">
        <v>2426</v>
      </c>
      <c r="C1669" s="52">
        <v>31761</v>
      </c>
      <c r="D1669" s="1" t="s">
        <v>618</v>
      </c>
      <c r="E1669" s="3">
        <v>46086</v>
      </c>
      <c r="F1669" s="12">
        <v>46086.471921296295</v>
      </c>
      <c r="G1669" s="12" t="str">
        <f t="shared" si="80"/>
        <v>MARZO</v>
      </c>
      <c r="H1669" s="1">
        <v>900322890</v>
      </c>
      <c r="I1669" s="1" t="s">
        <v>619</v>
      </c>
      <c r="J1669" s="35">
        <f t="shared" si="79"/>
        <v>2744170</v>
      </c>
      <c r="K1669" s="35">
        <v>521392.3</v>
      </c>
      <c r="L1669" s="35">
        <v>3265562.3</v>
      </c>
      <c r="M1669" s="1" t="s">
        <v>70</v>
      </c>
      <c r="N1669" s="3">
        <v>46092</v>
      </c>
      <c r="O1669" s="1">
        <f t="shared" si="78"/>
        <v>6</v>
      </c>
      <c r="P1669" s="1" t="s">
        <v>2222</v>
      </c>
      <c r="Q1669" s="1"/>
      <c r="R1669" s="1"/>
      <c r="S1669" s="1"/>
      <c r="T1669" s="1"/>
      <c r="U1669" s="3">
        <v>46094</v>
      </c>
      <c r="V1669" s="1" t="s">
        <v>39</v>
      </c>
      <c r="W1669" s="1"/>
      <c r="X1669" s="1" t="s">
        <v>1258</v>
      </c>
    </row>
    <row r="1670" spans="1:24" hidden="1">
      <c r="A1670" s="1" t="s">
        <v>26</v>
      </c>
      <c r="B1670" s="1" t="s">
        <v>2427</v>
      </c>
      <c r="C1670" s="52">
        <v>56505</v>
      </c>
      <c r="D1670" s="1" t="s">
        <v>122</v>
      </c>
      <c r="E1670" s="3">
        <v>46086</v>
      </c>
      <c r="F1670" s="12">
        <v>46086.438449074078</v>
      </c>
      <c r="G1670" s="12" t="str">
        <f t="shared" si="80"/>
        <v>MARZO</v>
      </c>
      <c r="H1670" s="1">
        <v>900650486</v>
      </c>
      <c r="I1670" s="1" t="s">
        <v>857</v>
      </c>
      <c r="J1670" s="35">
        <f t="shared" si="79"/>
        <v>1700000</v>
      </c>
      <c r="K1670" s="35">
        <v>0</v>
      </c>
      <c r="L1670" s="35">
        <v>1700000</v>
      </c>
      <c r="M1670" s="1" t="s">
        <v>65</v>
      </c>
      <c r="N1670" s="3">
        <v>46091</v>
      </c>
      <c r="O1670" s="1">
        <f t="shared" si="78"/>
        <v>5</v>
      </c>
      <c r="P1670" s="1" t="s">
        <v>2149</v>
      </c>
      <c r="Q1670" s="1"/>
      <c r="R1670" s="1"/>
      <c r="S1670" s="1"/>
      <c r="T1670" s="1"/>
      <c r="U1670" s="3">
        <v>46092</v>
      </c>
      <c r="V1670" s="1" t="s">
        <v>39</v>
      </c>
      <c r="W1670" s="1"/>
      <c r="X1670" s="1" t="s">
        <v>2144</v>
      </c>
    </row>
    <row r="1671" spans="1:24" hidden="1">
      <c r="A1671" s="1" t="s">
        <v>26</v>
      </c>
      <c r="B1671" s="1" t="s">
        <v>2428</v>
      </c>
      <c r="C1671" s="52">
        <v>7768</v>
      </c>
      <c r="D1671" s="1" t="s">
        <v>151</v>
      </c>
      <c r="E1671" s="3">
        <v>46086</v>
      </c>
      <c r="F1671" s="12">
        <v>46086.437361111108</v>
      </c>
      <c r="G1671" s="12" t="str">
        <f t="shared" si="80"/>
        <v>MARZO</v>
      </c>
      <c r="H1671" s="1">
        <v>800205419</v>
      </c>
      <c r="I1671" s="1" t="s">
        <v>1153</v>
      </c>
      <c r="J1671" s="35">
        <f t="shared" si="79"/>
        <v>562695</v>
      </c>
      <c r="K1671" s="35">
        <v>106912.05</v>
      </c>
      <c r="L1671" s="35">
        <v>669607.05000000005</v>
      </c>
      <c r="M1671" s="1" t="s">
        <v>70</v>
      </c>
      <c r="N1671" s="3">
        <v>46087</v>
      </c>
      <c r="O1671" s="1">
        <f t="shared" si="78"/>
        <v>1</v>
      </c>
      <c r="P1671" s="1" t="s">
        <v>2149</v>
      </c>
      <c r="Q1671" s="1"/>
      <c r="R1671" s="1"/>
      <c r="S1671" s="1"/>
      <c r="T1671" s="1"/>
      <c r="U1671" s="3">
        <v>46091</v>
      </c>
      <c r="V1671" s="1" t="s">
        <v>39</v>
      </c>
      <c r="W1671" s="1"/>
      <c r="X1671" s="1" t="s">
        <v>2144</v>
      </c>
    </row>
    <row r="1672" spans="1:24" hidden="1">
      <c r="A1672" s="1" t="s">
        <v>26</v>
      </c>
      <c r="B1672" s="1" t="s">
        <v>2429</v>
      </c>
      <c r="C1672" s="52">
        <v>105563</v>
      </c>
      <c r="D1672" s="1" t="s">
        <v>420</v>
      </c>
      <c r="E1672" s="3">
        <v>46086</v>
      </c>
      <c r="F1672" s="12">
        <v>46086.422638888886</v>
      </c>
      <c r="G1672" s="12" t="str">
        <f t="shared" si="80"/>
        <v>MARZO</v>
      </c>
      <c r="H1672" s="1">
        <v>830120839</v>
      </c>
      <c r="I1672" s="1" t="s">
        <v>421</v>
      </c>
      <c r="J1672" s="35">
        <f t="shared" si="79"/>
        <v>3942848</v>
      </c>
      <c r="K1672" s="35">
        <v>749141</v>
      </c>
      <c r="L1672" s="35">
        <v>4691989</v>
      </c>
      <c r="M1672" s="1" t="s">
        <v>70</v>
      </c>
      <c r="N1672" s="3">
        <v>46090</v>
      </c>
      <c r="O1672" s="1">
        <f t="shared" si="78"/>
        <v>4</v>
      </c>
      <c r="P1672" s="1" t="s">
        <v>2149</v>
      </c>
      <c r="Q1672" s="1"/>
      <c r="R1672" s="1"/>
      <c r="S1672" s="1"/>
      <c r="T1672" s="1"/>
      <c r="U1672" s="3">
        <v>46094</v>
      </c>
      <c r="V1672" s="1" t="s">
        <v>39</v>
      </c>
      <c r="W1672" s="1"/>
      <c r="X1672" s="1" t="s">
        <v>2144</v>
      </c>
    </row>
    <row r="1673" spans="1:24" hidden="1">
      <c r="A1673" s="1" t="s">
        <v>82</v>
      </c>
      <c r="B1673" s="1" t="s">
        <v>2430</v>
      </c>
      <c r="C1673" s="52">
        <v>8586</v>
      </c>
      <c r="D1673" s="1"/>
      <c r="E1673" s="3">
        <v>46086</v>
      </c>
      <c r="F1673" s="12">
        <v>46086.589675925927</v>
      </c>
      <c r="G1673" s="12" t="str">
        <f t="shared" si="80"/>
        <v>MARZO</v>
      </c>
      <c r="H1673" s="1">
        <v>800049074</v>
      </c>
      <c r="I1673" s="1" t="s">
        <v>337</v>
      </c>
      <c r="J1673" s="35">
        <f t="shared" si="79"/>
        <v>1023684</v>
      </c>
      <c r="K1673" s="35">
        <v>184424</v>
      </c>
      <c r="L1673" s="35">
        <v>1208108</v>
      </c>
      <c r="M1673" s="1" t="s">
        <v>70</v>
      </c>
      <c r="N1673" s="3">
        <v>46090</v>
      </c>
      <c r="O1673" s="1">
        <f t="shared" si="78"/>
        <v>4</v>
      </c>
      <c r="P1673" s="1" t="s">
        <v>2149</v>
      </c>
      <c r="Q1673" s="1"/>
      <c r="R1673" s="1"/>
      <c r="S1673" s="1"/>
      <c r="T1673" s="1"/>
      <c r="U1673" s="3"/>
      <c r="V1673" s="1"/>
      <c r="W1673" s="1"/>
      <c r="X1673" s="1" t="s">
        <v>2144</v>
      </c>
    </row>
    <row r="1674" spans="1:24" hidden="1">
      <c r="A1674" s="1" t="s">
        <v>26</v>
      </c>
      <c r="B1674" s="1" t="s">
        <v>2431</v>
      </c>
      <c r="C1674" s="52">
        <v>6505</v>
      </c>
      <c r="D1674" s="1"/>
      <c r="E1674" s="3">
        <v>46086</v>
      </c>
      <c r="F1674" s="12">
        <v>46086.587731481479</v>
      </c>
      <c r="G1674" s="12" t="str">
        <f t="shared" si="80"/>
        <v>MARZO</v>
      </c>
      <c r="H1674" s="1">
        <v>32150739</v>
      </c>
      <c r="I1674" s="1" t="s">
        <v>400</v>
      </c>
      <c r="J1674" s="35">
        <f t="shared" si="79"/>
        <v>544500</v>
      </c>
      <c r="K1674" s="35">
        <v>0</v>
      </c>
      <c r="L1674" s="35">
        <v>544500</v>
      </c>
      <c r="M1674" s="1" t="s">
        <v>199</v>
      </c>
      <c r="N1674" s="3">
        <v>46090</v>
      </c>
      <c r="O1674" s="1">
        <f t="shared" si="78"/>
        <v>4</v>
      </c>
      <c r="P1674" s="1" t="s">
        <v>2149</v>
      </c>
      <c r="Q1674" s="1"/>
      <c r="R1674" s="1"/>
      <c r="S1674" s="1"/>
      <c r="T1674" s="1"/>
      <c r="U1674" s="3">
        <v>46092</v>
      </c>
      <c r="V1674" s="1" t="s">
        <v>39</v>
      </c>
      <c r="W1674" s="1"/>
      <c r="X1674" s="1" t="s">
        <v>2144</v>
      </c>
    </row>
    <row r="1675" spans="1:24" hidden="1">
      <c r="A1675" s="1" t="s">
        <v>82</v>
      </c>
      <c r="B1675" s="1" t="s">
        <v>2432</v>
      </c>
      <c r="C1675" s="52">
        <v>77</v>
      </c>
      <c r="D1675" s="1" t="s">
        <v>2433</v>
      </c>
      <c r="E1675" s="3">
        <v>46086</v>
      </c>
      <c r="F1675" s="12">
        <v>46086.573750000003</v>
      </c>
      <c r="G1675" s="12" t="str">
        <f t="shared" si="80"/>
        <v>MARZO</v>
      </c>
      <c r="H1675" s="1">
        <v>860002130</v>
      </c>
      <c r="I1675" s="1" t="s">
        <v>2434</v>
      </c>
      <c r="J1675" s="35">
        <f t="shared" si="79"/>
        <v>898233</v>
      </c>
      <c r="K1675" s="35">
        <v>0</v>
      </c>
      <c r="L1675" s="35">
        <v>898233</v>
      </c>
      <c r="M1675" s="1" t="s">
        <v>58</v>
      </c>
      <c r="N1675" s="3">
        <v>46087</v>
      </c>
      <c r="O1675" s="1">
        <f t="shared" si="78"/>
        <v>1</v>
      </c>
      <c r="P1675" s="1" t="s">
        <v>1063</v>
      </c>
      <c r="Q1675" s="1"/>
      <c r="R1675" s="1"/>
      <c r="S1675" s="1"/>
      <c r="T1675" s="1"/>
      <c r="U1675" s="3"/>
      <c r="V1675" s="1"/>
      <c r="W1675" s="1"/>
      <c r="X1675" s="1" t="s">
        <v>2144</v>
      </c>
    </row>
    <row r="1676" spans="1:24" hidden="1">
      <c r="A1676" s="1" t="s">
        <v>26</v>
      </c>
      <c r="B1676" s="1" t="s">
        <v>2435</v>
      </c>
      <c r="C1676" s="52">
        <v>7034</v>
      </c>
      <c r="D1676" s="1" t="s">
        <v>371</v>
      </c>
      <c r="E1676" s="3">
        <v>46086</v>
      </c>
      <c r="F1676" s="12">
        <v>46086.501967592594</v>
      </c>
      <c r="G1676" s="12" t="str">
        <f t="shared" si="80"/>
        <v>MARZO</v>
      </c>
      <c r="H1676" s="1">
        <v>800106404</v>
      </c>
      <c r="I1676" s="1" t="s">
        <v>369</v>
      </c>
      <c r="J1676" s="35">
        <f t="shared" si="79"/>
        <v>74568831</v>
      </c>
      <c r="K1676" s="35">
        <v>1416808</v>
      </c>
      <c r="L1676" s="35">
        <v>75985639</v>
      </c>
      <c r="M1676" s="1" t="s">
        <v>128</v>
      </c>
      <c r="N1676" s="3">
        <v>46090</v>
      </c>
      <c r="O1676" s="1">
        <f t="shared" si="78"/>
        <v>4</v>
      </c>
      <c r="P1676" s="1" t="s">
        <v>1330</v>
      </c>
      <c r="Q1676" s="1"/>
      <c r="R1676" s="1"/>
      <c r="S1676" s="1"/>
      <c r="T1676" s="1"/>
      <c r="U1676" s="3">
        <v>46098</v>
      </c>
      <c r="V1676" s="1" t="s">
        <v>39</v>
      </c>
      <c r="W1676" s="1"/>
      <c r="X1676" s="1" t="s">
        <v>2144</v>
      </c>
    </row>
    <row r="1677" spans="1:24" hidden="1">
      <c r="A1677" s="1" t="s">
        <v>82</v>
      </c>
      <c r="B1677" s="1" t="s">
        <v>2436</v>
      </c>
      <c r="C1677" s="52">
        <v>19831</v>
      </c>
      <c r="D1677" s="1" t="s">
        <v>2437</v>
      </c>
      <c r="E1677" s="3">
        <v>46086</v>
      </c>
      <c r="F1677" s="12">
        <v>46086.490868055553</v>
      </c>
      <c r="G1677" s="12" t="str">
        <f t="shared" si="80"/>
        <v>MARZO</v>
      </c>
      <c r="H1677" s="1">
        <v>890800788</v>
      </c>
      <c r="I1677" s="1" t="s">
        <v>160</v>
      </c>
      <c r="J1677" s="35">
        <f t="shared" si="79"/>
        <v>635300</v>
      </c>
      <c r="K1677" s="35">
        <v>120707</v>
      </c>
      <c r="L1677" s="35">
        <v>756007</v>
      </c>
      <c r="M1677" s="1" t="s">
        <v>110</v>
      </c>
      <c r="N1677" s="3">
        <v>46090</v>
      </c>
      <c r="O1677" s="1">
        <f t="shared" si="78"/>
        <v>4</v>
      </c>
      <c r="P1677" s="1" t="s">
        <v>2149</v>
      </c>
      <c r="Q1677" s="1"/>
      <c r="R1677" s="1"/>
      <c r="S1677" s="1"/>
      <c r="T1677" s="1"/>
      <c r="U1677" s="3"/>
      <c r="V1677" s="1"/>
      <c r="W1677" s="1"/>
      <c r="X1677" s="1"/>
    </row>
    <row r="1678" spans="1:24" hidden="1">
      <c r="A1678" s="1" t="s">
        <v>26</v>
      </c>
      <c r="B1678" s="1" t="s">
        <v>2438</v>
      </c>
      <c r="C1678" s="53">
        <v>9992</v>
      </c>
      <c r="D1678" s="1" t="s">
        <v>955</v>
      </c>
      <c r="E1678" s="3">
        <v>46086</v>
      </c>
      <c r="F1678" s="12">
        <v>46086.454050925924</v>
      </c>
      <c r="G1678" s="12" t="str">
        <f t="shared" si="80"/>
        <v>MARZO</v>
      </c>
      <c r="H1678" s="1">
        <v>88147614</v>
      </c>
      <c r="I1678" s="1" t="s">
        <v>956</v>
      </c>
      <c r="J1678" s="35">
        <f t="shared" si="79"/>
        <v>150000</v>
      </c>
      <c r="K1678" s="35">
        <v>0</v>
      </c>
      <c r="L1678" s="35">
        <v>150000</v>
      </c>
      <c r="M1678" s="1" t="s">
        <v>54</v>
      </c>
      <c r="N1678" s="3"/>
      <c r="O1678" s="1">
        <f t="shared" si="78"/>
        <v>0</v>
      </c>
      <c r="P1678" s="1"/>
      <c r="Q1678" s="1"/>
      <c r="R1678" s="1"/>
      <c r="S1678" s="1"/>
      <c r="T1678" s="1"/>
      <c r="U1678" s="3"/>
      <c r="V1678" s="1"/>
      <c r="W1678" s="1"/>
      <c r="X1678" s="1" t="s">
        <v>2144</v>
      </c>
    </row>
    <row r="1679" spans="1:24" hidden="1">
      <c r="A1679" s="1" t="s">
        <v>26</v>
      </c>
      <c r="B1679" s="1" t="s">
        <v>2439</v>
      </c>
      <c r="C1679" s="52">
        <v>1014</v>
      </c>
      <c r="D1679" s="1" t="s">
        <v>698</v>
      </c>
      <c r="E1679" s="3">
        <v>46086</v>
      </c>
      <c r="F1679" s="12">
        <v>46086.320173611108</v>
      </c>
      <c r="G1679" s="12" t="str">
        <f t="shared" si="80"/>
        <v>MARZO</v>
      </c>
      <c r="H1679" s="1">
        <v>901972620</v>
      </c>
      <c r="I1679" s="1" t="s">
        <v>2440</v>
      </c>
      <c r="J1679" s="35">
        <f t="shared" si="79"/>
        <v>52000</v>
      </c>
      <c r="K1679" s="35">
        <v>9880</v>
      </c>
      <c r="L1679" s="35">
        <v>61880</v>
      </c>
      <c r="M1679" s="1" t="s">
        <v>37</v>
      </c>
      <c r="N1679" s="3">
        <v>46087</v>
      </c>
      <c r="O1679" s="1">
        <f t="shared" si="78"/>
        <v>1</v>
      </c>
      <c r="P1679" s="1" t="s">
        <v>2149</v>
      </c>
      <c r="Q1679" s="1"/>
      <c r="R1679" s="1"/>
      <c r="S1679" s="1"/>
      <c r="T1679" s="1"/>
      <c r="U1679" s="3">
        <v>46091</v>
      </c>
      <c r="V1679" s="1" t="s">
        <v>39</v>
      </c>
      <c r="W1679" s="1"/>
      <c r="X1679" s="1" t="s">
        <v>2144</v>
      </c>
    </row>
    <row r="1680" spans="1:24" hidden="1">
      <c r="A1680" s="1" t="s">
        <v>26</v>
      </c>
      <c r="B1680" s="1" t="s">
        <v>2441</v>
      </c>
      <c r="C1680" s="52">
        <v>8194</v>
      </c>
      <c r="D1680" s="1"/>
      <c r="E1680" s="3">
        <v>46086</v>
      </c>
      <c r="F1680" s="12">
        <v>46086.370023148149</v>
      </c>
      <c r="G1680" s="12" t="str">
        <f t="shared" si="80"/>
        <v>MARZO</v>
      </c>
      <c r="H1680" s="1">
        <v>901360705</v>
      </c>
      <c r="I1680" s="1" t="s">
        <v>877</v>
      </c>
      <c r="J1680" s="35">
        <f t="shared" si="79"/>
        <v>2823360</v>
      </c>
      <c r="K1680" s="35">
        <v>536438.4</v>
      </c>
      <c r="L1680" s="35">
        <v>3359798.4</v>
      </c>
      <c r="M1680" s="1" t="s">
        <v>70</v>
      </c>
      <c r="N1680" s="3">
        <v>46093</v>
      </c>
      <c r="O1680" s="1">
        <f t="shared" si="78"/>
        <v>7</v>
      </c>
      <c r="P1680" s="1" t="s">
        <v>2149</v>
      </c>
      <c r="Q1680" s="1"/>
      <c r="R1680" s="1"/>
      <c r="S1680" s="1"/>
      <c r="T1680" s="1"/>
      <c r="U1680" s="3">
        <v>46098</v>
      </c>
      <c r="V1680" s="1" t="s">
        <v>39</v>
      </c>
      <c r="W1680" s="1"/>
      <c r="X1680" s="1" t="s">
        <v>1258</v>
      </c>
    </row>
    <row r="1681" spans="1:24" hidden="1">
      <c r="A1681" s="1" t="s">
        <v>26</v>
      </c>
      <c r="B1681" s="1" t="s">
        <v>2442</v>
      </c>
      <c r="C1681" s="52">
        <v>2960</v>
      </c>
      <c r="D1681" s="1" t="s">
        <v>28</v>
      </c>
      <c r="E1681" s="3">
        <v>46086</v>
      </c>
      <c r="F1681" s="12">
        <v>46086.398182870369</v>
      </c>
      <c r="G1681" s="12" t="str">
        <f t="shared" si="80"/>
        <v>MARZO</v>
      </c>
      <c r="H1681" s="1">
        <v>900144364</v>
      </c>
      <c r="I1681" s="1" t="s">
        <v>72</v>
      </c>
      <c r="J1681" s="35">
        <f t="shared" si="79"/>
        <v>556300</v>
      </c>
      <c r="K1681" s="35">
        <v>105697</v>
      </c>
      <c r="L1681" s="35">
        <v>661997</v>
      </c>
      <c r="M1681" s="1" t="s">
        <v>70</v>
      </c>
      <c r="N1681" s="3">
        <v>46086</v>
      </c>
      <c r="O1681" s="1">
        <f t="shared" si="78"/>
        <v>0</v>
      </c>
      <c r="P1681" s="1" t="s">
        <v>2149</v>
      </c>
      <c r="Q1681" s="1"/>
      <c r="R1681" s="1"/>
      <c r="S1681" s="1"/>
      <c r="T1681" s="1"/>
      <c r="U1681" s="3">
        <v>46091</v>
      </c>
      <c r="V1681" s="1" t="s">
        <v>39</v>
      </c>
      <c r="W1681" s="1"/>
      <c r="X1681" s="1" t="s">
        <v>2144</v>
      </c>
    </row>
    <row r="1682" spans="1:24" hidden="1">
      <c r="A1682" s="1" t="s">
        <v>82</v>
      </c>
      <c r="B1682" s="1" t="s">
        <v>2443</v>
      </c>
      <c r="C1682" s="52">
        <v>225</v>
      </c>
      <c r="D1682" s="1" t="s">
        <v>84</v>
      </c>
      <c r="E1682" s="3">
        <v>46086</v>
      </c>
      <c r="F1682" s="12">
        <v>46086.393449074072</v>
      </c>
      <c r="G1682" s="12" t="str">
        <f t="shared" si="80"/>
        <v>MARZO</v>
      </c>
      <c r="H1682" s="1">
        <v>900144364</v>
      </c>
      <c r="I1682" s="1" t="s">
        <v>72</v>
      </c>
      <c r="J1682" s="35">
        <f t="shared" si="79"/>
        <v>536600</v>
      </c>
      <c r="K1682" s="35">
        <v>101954</v>
      </c>
      <c r="L1682" s="35">
        <v>638554</v>
      </c>
      <c r="M1682" s="1" t="s">
        <v>110</v>
      </c>
      <c r="N1682" s="3">
        <v>46090</v>
      </c>
      <c r="O1682" s="1">
        <f t="shared" si="78"/>
        <v>4</v>
      </c>
      <c r="P1682" s="1" t="s">
        <v>2149</v>
      </c>
      <c r="Q1682" s="1"/>
      <c r="R1682" s="1"/>
      <c r="S1682" s="1"/>
      <c r="T1682" s="1"/>
      <c r="U1682" s="3"/>
      <c r="V1682" s="1"/>
      <c r="W1682" s="1"/>
      <c r="X1682" s="1"/>
    </row>
    <row r="1683" spans="1:24" hidden="1">
      <c r="A1683" s="1" t="s">
        <v>26</v>
      </c>
      <c r="B1683" s="1" t="s">
        <v>2444</v>
      </c>
      <c r="C1683" s="53">
        <v>103417</v>
      </c>
      <c r="D1683" s="1" t="s">
        <v>2445</v>
      </c>
      <c r="E1683" s="3">
        <v>46086</v>
      </c>
      <c r="F1683" s="12">
        <v>46086.368738425925</v>
      </c>
      <c r="G1683" s="12" t="str">
        <f t="shared" si="80"/>
        <v>MARZO</v>
      </c>
      <c r="H1683" s="1">
        <v>901828473</v>
      </c>
      <c r="I1683" s="1" t="s">
        <v>2446</v>
      </c>
      <c r="J1683" s="35">
        <f t="shared" si="79"/>
        <v>20336.13</v>
      </c>
      <c r="K1683" s="35">
        <v>3863.87</v>
      </c>
      <c r="L1683" s="35">
        <v>24200</v>
      </c>
      <c r="M1683" s="1" t="s">
        <v>54</v>
      </c>
      <c r="N1683" s="3"/>
      <c r="O1683" s="1">
        <f t="shared" si="78"/>
        <v>0</v>
      </c>
      <c r="P1683" s="1"/>
      <c r="Q1683" s="1"/>
      <c r="R1683" s="1"/>
      <c r="S1683" s="1"/>
      <c r="T1683" s="1"/>
      <c r="U1683" s="3"/>
      <c r="V1683" s="1"/>
      <c r="W1683" s="1"/>
      <c r="X1683" s="1" t="s">
        <v>2144</v>
      </c>
    </row>
    <row r="1684" spans="1:24" hidden="1">
      <c r="A1684" s="1" t="s">
        <v>26</v>
      </c>
      <c r="B1684" s="1" t="s">
        <v>2447</v>
      </c>
      <c r="C1684" s="52">
        <v>130606</v>
      </c>
      <c r="D1684" s="1" t="s">
        <v>2448</v>
      </c>
      <c r="E1684" s="3">
        <v>46086</v>
      </c>
      <c r="F1684" s="12">
        <v>46086.295810185184</v>
      </c>
      <c r="G1684" s="12" t="str">
        <f t="shared" si="80"/>
        <v>MARZO</v>
      </c>
      <c r="H1684" s="1">
        <v>901295398</v>
      </c>
      <c r="I1684" s="1" t="s">
        <v>2449</v>
      </c>
      <c r="J1684" s="35">
        <f t="shared" si="79"/>
        <v>14621.85</v>
      </c>
      <c r="K1684" s="35">
        <v>2778.15</v>
      </c>
      <c r="L1684" s="35">
        <v>17400</v>
      </c>
      <c r="M1684" s="1" t="s">
        <v>54</v>
      </c>
      <c r="N1684" s="3"/>
      <c r="O1684" s="1">
        <f t="shared" ref="O1684:O1747" si="81">IFERROR(IF(-_xlfn.DAYS(E1684,N1684)&lt;0,0,-_xlfn.DAYS(E1684,N1684)), " - ")</f>
        <v>0</v>
      </c>
      <c r="P1684" s="1"/>
      <c r="Q1684" s="1"/>
      <c r="R1684" s="3"/>
      <c r="S1684" s="1"/>
      <c r="T1684" s="1"/>
      <c r="U1684" s="3"/>
      <c r="V1684" s="1"/>
      <c r="W1684" s="1"/>
      <c r="X1684" s="1" t="s">
        <v>2144</v>
      </c>
    </row>
    <row r="1685" spans="1:24" hidden="1">
      <c r="A1685" s="1" t="s">
        <v>736</v>
      </c>
      <c r="B1685" s="1" t="s">
        <v>2450</v>
      </c>
      <c r="C1685" s="52">
        <v>89674995</v>
      </c>
      <c r="D1685" s="1" t="s">
        <v>738</v>
      </c>
      <c r="E1685" s="3">
        <v>46086</v>
      </c>
      <c r="F1685" s="12">
        <v>46086.219560185185</v>
      </c>
      <c r="G1685" s="12" t="str">
        <f t="shared" si="80"/>
        <v>MARZO</v>
      </c>
      <c r="H1685" s="1">
        <v>900219834</v>
      </c>
      <c r="I1685" s="1" t="s">
        <v>739</v>
      </c>
      <c r="J1685" s="35">
        <f t="shared" ref="J1685:J1748" si="82">L1685-K1685</f>
        <v>26300</v>
      </c>
      <c r="K1685" s="35">
        <v>0</v>
      </c>
      <c r="L1685" s="35">
        <v>26300</v>
      </c>
      <c r="M1685" s="1" t="s">
        <v>70</v>
      </c>
      <c r="N1685" s="3">
        <v>46090</v>
      </c>
      <c r="O1685" s="1">
        <f t="shared" si="81"/>
        <v>4</v>
      </c>
      <c r="P1685" s="1" t="s">
        <v>2149</v>
      </c>
      <c r="Q1685" s="1"/>
      <c r="R1685" s="1"/>
      <c r="S1685" s="1"/>
      <c r="T1685" s="1"/>
      <c r="U1685" s="3">
        <v>46098</v>
      </c>
      <c r="V1685" s="1" t="s">
        <v>39</v>
      </c>
      <c r="W1685" s="1"/>
      <c r="X1685" s="1" t="s">
        <v>2144</v>
      </c>
    </row>
    <row r="1686" spans="1:24" hidden="1">
      <c r="A1686" s="1" t="s">
        <v>26</v>
      </c>
      <c r="B1686" s="1" t="s">
        <v>2451</v>
      </c>
      <c r="C1686" s="52">
        <v>77204366</v>
      </c>
      <c r="D1686" s="1" t="s">
        <v>255</v>
      </c>
      <c r="E1686" s="3">
        <v>46086</v>
      </c>
      <c r="F1686" s="12">
        <v>46086.055925925924</v>
      </c>
      <c r="G1686" s="12" t="str">
        <f t="shared" si="80"/>
        <v>MARZO</v>
      </c>
      <c r="H1686" s="1">
        <v>900843898</v>
      </c>
      <c r="I1686" s="1" t="s">
        <v>256</v>
      </c>
      <c r="J1686" s="35">
        <f t="shared" si="82"/>
        <v>19621.84</v>
      </c>
      <c r="K1686" s="35">
        <v>3728.16</v>
      </c>
      <c r="L1686" s="35">
        <v>23350</v>
      </c>
      <c r="M1686" s="1" t="s">
        <v>54</v>
      </c>
      <c r="N1686" s="3"/>
      <c r="O1686" s="1">
        <f t="shared" si="81"/>
        <v>0</v>
      </c>
      <c r="P1686" s="1"/>
      <c r="Q1686" s="1"/>
      <c r="R1686" s="1"/>
      <c r="S1686" s="1"/>
      <c r="T1686" s="1"/>
      <c r="U1686" s="3">
        <v>46119</v>
      </c>
      <c r="V1686" s="1" t="s">
        <v>39</v>
      </c>
      <c r="W1686" s="1"/>
      <c r="X1686" s="1" t="s">
        <v>2144</v>
      </c>
    </row>
    <row r="1687" spans="1:24" hidden="1">
      <c r="A1687" s="1" t="s">
        <v>26</v>
      </c>
      <c r="B1687" s="1" t="s">
        <v>2452</v>
      </c>
      <c r="C1687" s="52">
        <v>6537</v>
      </c>
      <c r="D1687" s="1"/>
      <c r="E1687" s="3">
        <v>46087</v>
      </c>
      <c r="F1687" s="12">
        <v>46087.838252314818</v>
      </c>
      <c r="G1687" s="12" t="str">
        <f t="shared" si="80"/>
        <v>MARZO</v>
      </c>
      <c r="H1687" s="1">
        <v>32150739</v>
      </c>
      <c r="I1687" s="1" t="s">
        <v>400</v>
      </c>
      <c r="J1687" s="35">
        <f t="shared" si="82"/>
        <v>104500</v>
      </c>
      <c r="K1687" s="35">
        <v>0</v>
      </c>
      <c r="L1687" s="35">
        <v>104500</v>
      </c>
      <c r="M1687" s="1" t="s">
        <v>199</v>
      </c>
      <c r="N1687" s="3">
        <v>46092</v>
      </c>
      <c r="O1687" s="1">
        <f t="shared" si="81"/>
        <v>5</v>
      </c>
      <c r="P1687" s="1" t="s">
        <v>2222</v>
      </c>
      <c r="Q1687" s="1"/>
      <c r="R1687" s="1"/>
      <c r="S1687" s="1"/>
      <c r="T1687" s="1"/>
      <c r="U1687" s="3">
        <v>46093</v>
      </c>
      <c r="V1687" s="1" t="s">
        <v>39</v>
      </c>
      <c r="W1687" s="1"/>
      <c r="X1687" s="1" t="s">
        <v>2144</v>
      </c>
    </row>
    <row r="1688" spans="1:24" hidden="1">
      <c r="A1688" s="1" t="s">
        <v>26</v>
      </c>
      <c r="B1688" s="1" t="s">
        <v>2453</v>
      </c>
      <c r="C1688" s="53">
        <v>584</v>
      </c>
      <c r="D1688" s="1" t="s">
        <v>2454</v>
      </c>
      <c r="E1688" s="3">
        <v>46087</v>
      </c>
      <c r="F1688" s="12">
        <v>46087.71466435185</v>
      </c>
      <c r="G1688" s="12" t="str">
        <f t="shared" si="80"/>
        <v>MARZO</v>
      </c>
      <c r="H1688" s="1">
        <v>901560228</v>
      </c>
      <c r="I1688" s="1" t="s">
        <v>1900</v>
      </c>
      <c r="J1688" s="35">
        <f t="shared" si="82"/>
        <v>42500</v>
      </c>
      <c r="K1688" s="35">
        <v>0</v>
      </c>
      <c r="L1688" s="35">
        <v>42500</v>
      </c>
      <c r="M1688" s="1" t="s">
        <v>54</v>
      </c>
      <c r="N1688" s="3"/>
      <c r="O1688" s="1">
        <f t="shared" si="81"/>
        <v>0</v>
      </c>
      <c r="P1688" s="1"/>
      <c r="Q1688" s="1"/>
      <c r="R1688" s="1"/>
      <c r="S1688" s="1"/>
      <c r="T1688" s="1"/>
      <c r="U1688" s="3"/>
      <c r="V1688" s="1"/>
      <c r="W1688" s="1"/>
      <c r="X1688" s="1" t="s">
        <v>2144</v>
      </c>
    </row>
    <row r="1689" spans="1:24" hidden="1">
      <c r="A1689" s="1" t="s">
        <v>82</v>
      </c>
      <c r="B1689" s="1" t="s">
        <v>2455</v>
      </c>
      <c r="C1689" s="52" t="s">
        <v>2456</v>
      </c>
      <c r="D1689" s="1"/>
      <c r="E1689" s="3">
        <v>46087</v>
      </c>
      <c r="F1689" s="12">
        <v>46087.710625</v>
      </c>
      <c r="G1689" s="12" t="str">
        <f t="shared" si="80"/>
        <v>MARZO</v>
      </c>
      <c r="H1689" s="1">
        <v>900069861</v>
      </c>
      <c r="I1689" s="1" t="s">
        <v>2383</v>
      </c>
      <c r="J1689" s="35">
        <f t="shared" si="82"/>
        <v>9360000</v>
      </c>
      <c r="K1689" s="35">
        <v>1778400</v>
      </c>
      <c r="L1689" s="35">
        <v>11138400</v>
      </c>
      <c r="M1689" s="1" t="s">
        <v>110</v>
      </c>
      <c r="N1689" s="3">
        <v>46091</v>
      </c>
      <c r="O1689" s="1">
        <f t="shared" si="81"/>
        <v>4</v>
      </c>
      <c r="P1689" s="1"/>
      <c r="Q1689" s="1"/>
      <c r="R1689" s="1"/>
      <c r="S1689" s="1"/>
      <c r="T1689" s="1"/>
      <c r="U1689" s="3"/>
      <c r="V1689" s="1"/>
      <c r="W1689" s="1"/>
      <c r="X1689" s="1"/>
    </row>
    <row r="1690" spans="1:24" hidden="1">
      <c r="A1690" s="1" t="s">
        <v>26</v>
      </c>
      <c r="B1690" s="1" t="s">
        <v>2457</v>
      </c>
      <c r="C1690" s="52">
        <v>2330</v>
      </c>
      <c r="D1690" s="1" t="s">
        <v>2382</v>
      </c>
      <c r="E1690" s="3">
        <v>46087</v>
      </c>
      <c r="F1690" s="12">
        <v>46087.706782407404</v>
      </c>
      <c r="G1690" s="12" t="str">
        <f t="shared" si="80"/>
        <v>MARZO</v>
      </c>
      <c r="H1690" s="1">
        <v>900069861</v>
      </c>
      <c r="I1690" s="1" t="s">
        <v>2383</v>
      </c>
      <c r="J1690" s="35">
        <f t="shared" si="82"/>
        <v>9360000</v>
      </c>
      <c r="K1690" s="35">
        <v>1778400</v>
      </c>
      <c r="L1690" s="35">
        <v>11138400</v>
      </c>
      <c r="M1690" s="1" t="s">
        <v>110</v>
      </c>
      <c r="N1690" s="3">
        <v>46091</v>
      </c>
      <c r="O1690" s="1">
        <f t="shared" si="81"/>
        <v>4</v>
      </c>
      <c r="P1690" s="1"/>
      <c r="Q1690" s="1"/>
      <c r="R1690" s="1"/>
      <c r="S1690" s="1"/>
      <c r="T1690" s="1"/>
      <c r="U1690" s="3"/>
      <c r="V1690" s="1"/>
      <c r="W1690" s="1"/>
      <c r="X1690" s="1"/>
    </row>
    <row r="1691" spans="1:24" hidden="1">
      <c r="A1691" s="1" t="s">
        <v>82</v>
      </c>
      <c r="B1691" s="1" t="s">
        <v>2458</v>
      </c>
      <c r="C1691" s="52" t="s">
        <v>2459</v>
      </c>
      <c r="D1691" s="1"/>
      <c r="E1691" s="3">
        <v>46087</v>
      </c>
      <c r="F1691" s="12">
        <v>46087.695081018515</v>
      </c>
      <c r="G1691" s="12" t="str">
        <f t="shared" si="80"/>
        <v>MARZO</v>
      </c>
      <c r="H1691" s="1">
        <v>890929877</v>
      </c>
      <c r="I1691" s="1" t="s">
        <v>394</v>
      </c>
      <c r="J1691" s="35">
        <f t="shared" si="82"/>
        <v>2729272</v>
      </c>
      <c r="K1691" s="35">
        <v>518562</v>
      </c>
      <c r="L1691" s="35">
        <v>3247834</v>
      </c>
      <c r="M1691" s="1" t="s">
        <v>110</v>
      </c>
      <c r="N1691" s="3">
        <v>46091</v>
      </c>
      <c r="O1691" s="1">
        <f t="shared" si="81"/>
        <v>4</v>
      </c>
      <c r="P1691" s="1" t="s">
        <v>2149</v>
      </c>
      <c r="Q1691" s="1"/>
      <c r="R1691" s="1"/>
      <c r="S1691" s="1"/>
      <c r="T1691" s="1"/>
      <c r="U1691" s="3"/>
      <c r="V1691" s="1"/>
      <c r="W1691" s="1"/>
      <c r="X1691" s="1"/>
    </row>
    <row r="1692" spans="1:24" hidden="1">
      <c r="A1692" s="1" t="s">
        <v>26</v>
      </c>
      <c r="B1692" s="1" t="s">
        <v>2460</v>
      </c>
      <c r="C1692" s="52">
        <v>229</v>
      </c>
      <c r="D1692" s="1" t="s">
        <v>1049</v>
      </c>
      <c r="E1692" s="3">
        <v>46087</v>
      </c>
      <c r="F1692" s="12">
        <v>46087.676620370374</v>
      </c>
      <c r="G1692" s="12" t="str">
        <f t="shared" si="80"/>
        <v>MARZO</v>
      </c>
      <c r="H1692" s="1">
        <v>900654063</v>
      </c>
      <c r="I1692" s="1" t="s">
        <v>1050</v>
      </c>
      <c r="J1692" s="35">
        <f t="shared" si="82"/>
        <v>2627500</v>
      </c>
      <c r="K1692" s="35">
        <v>499225</v>
      </c>
      <c r="L1692" s="35">
        <v>3126725</v>
      </c>
      <c r="M1692" s="1" t="s">
        <v>195</v>
      </c>
      <c r="N1692" s="3">
        <v>46090</v>
      </c>
      <c r="O1692" s="1">
        <f t="shared" si="81"/>
        <v>3</v>
      </c>
      <c r="P1692" s="1" t="s">
        <v>479</v>
      </c>
      <c r="Q1692" s="1"/>
      <c r="R1692" s="1"/>
      <c r="S1692" s="1"/>
      <c r="T1692" s="1"/>
      <c r="U1692" s="3">
        <v>46092</v>
      </c>
      <c r="V1692" s="1" t="s">
        <v>39</v>
      </c>
      <c r="W1692" s="1"/>
      <c r="X1692" s="1" t="s">
        <v>2144</v>
      </c>
    </row>
    <row r="1693" spans="1:24" hidden="1">
      <c r="A1693" s="1" t="s">
        <v>82</v>
      </c>
      <c r="B1693" s="1" t="s">
        <v>2461</v>
      </c>
      <c r="C1693" s="52"/>
      <c r="D1693" s="1">
        <v>8600</v>
      </c>
      <c r="E1693" s="3">
        <v>46087</v>
      </c>
      <c r="F1693" s="12">
        <v>46087.654722222222</v>
      </c>
      <c r="G1693" s="12" t="str">
        <f t="shared" si="80"/>
        <v>MARZO</v>
      </c>
      <c r="H1693" s="1">
        <v>800049074</v>
      </c>
      <c r="I1693" s="1" t="s">
        <v>337</v>
      </c>
      <c r="J1693" s="35">
        <f t="shared" si="82"/>
        <v>514115</v>
      </c>
      <c r="K1693" s="35">
        <v>75060</v>
      </c>
      <c r="L1693" s="35">
        <v>589175</v>
      </c>
      <c r="M1693" s="1" t="s">
        <v>110</v>
      </c>
      <c r="N1693" s="3">
        <v>46091</v>
      </c>
      <c r="O1693" s="1">
        <f t="shared" si="81"/>
        <v>4</v>
      </c>
      <c r="P1693" s="1" t="s">
        <v>2149</v>
      </c>
      <c r="Q1693" s="1"/>
      <c r="R1693" s="1"/>
      <c r="S1693" s="1"/>
      <c r="T1693" s="1"/>
      <c r="U1693" s="3"/>
      <c r="V1693" s="1"/>
      <c r="W1693" s="1"/>
      <c r="X1693" s="1"/>
    </row>
    <row r="1694" spans="1:24" hidden="1">
      <c r="A1694" s="1" t="s">
        <v>82</v>
      </c>
      <c r="B1694" s="1" t="s">
        <v>2462</v>
      </c>
      <c r="C1694" s="52"/>
      <c r="D1694" s="1">
        <v>8599</v>
      </c>
      <c r="E1694" s="3">
        <v>46087</v>
      </c>
      <c r="F1694" s="12">
        <v>46087.654687499999</v>
      </c>
      <c r="G1694" s="12" t="str">
        <f t="shared" si="80"/>
        <v>MARZO</v>
      </c>
      <c r="H1694" s="1">
        <v>800049074</v>
      </c>
      <c r="I1694" s="1" t="s">
        <v>337</v>
      </c>
      <c r="J1694" s="35">
        <f t="shared" si="82"/>
        <v>618664</v>
      </c>
      <c r="K1694" s="35">
        <v>94471</v>
      </c>
      <c r="L1694" s="35">
        <v>713135</v>
      </c>
      <c r="M1694" s="1" t="s">
        <v>110</v>
      </c>
      <c r="N1694" s="3">
        <v>46091</v>
      </c>
      <c r="O1694" s="1">
        <f t="shared" si="81"/>
        <v>4</v>
      </c>
      <c r="P1694" s="1" t="s">
        <v>2149</v>
      </c>
      <c r="Q1694" s="1"/>
      <c r="R1694" s="1"/>
      <c r="S1694" s="1"/>
      <c r="T1694" s="1"/>
      <c r="U1694" s="3"/>
      <c r="V1694" s="1"/>
      <c r="W1694" s="1"/>
      <c r="X1694" s="1"/>
    </row>
    <row r="1695" spans="1:24" hidden="1">
      <c r="A1695" s="1" t="s">
        <v>26</v>
      </c>
      <c r="B1695" s="1" t="s">
        <v>2463</v>
      </c>
      <c r="C1695" s="52">
        <v>727525</v>
      </c>
      <c r="D1695" s="1" t="s">
        <v>817</v>
      </c>
      <c r="E1695" s="3">
        <v>46087</v>
      </c>
      <c r="F1695" s="12">
        <v>46087.654456018521</v>
      </c>
      <c r="G1695" s="12" t="str">
        <f t="shared" si="80"/>
        <v>MARZO</v>
      </c>
      <c r="H1695" s="1">
        <v>890915475</v>
      </c>
      <c r="I1695" s="1" t="s">
        <v>818</v>
      </c>
      <c r="J1695" s="35">
        <f t="shared" si="82"/>
        <v>222456</v>
      </c>
      <c r="K1695" s="35">
        <v>42266.64</v>
      </c>
      <c r="L1695" s="35">
        <v>264722.64</v>
      </c>
      <c r="M1695" s="1" t="s">
        <v>70</v>
      </c>
      <c r="N1695" s="3">
        <v>46091</v>
      </c>
      <c r="O1695" s="1">
        <f t="shared" si="81"/>
        <v>4</v>
      </c>
      <c r="P1695" s="1" t="s">
        <v>2149</v>
      </c>
      <c r="Q1695" s="1"/>
      <c r="R1695" s="1"/>
      <c r="S1695" s="1"/>
      <c r="T1695" s="1"/>
      <c r="U1695" s="3">
        <v>46092</v>
      </c>
      <c r="V1695" s="1" t="s">
        <v>39</v>
      </c>
      <c r="W1695" s="1"/>
      <c r="X1695" s="1" t="s">
        <v>2144</v>
      </c>
    </row>
    <row r="1696" spans="1:24" hidden="1">
      <c r="A1696" s="1" t="s">
        <v>26</v>
      </c>
      <c r="B1696" s="1" t="s">
        <v>2464</v>
      </c>
      <c r="C1696" s="52">
        <v>8201</v>
      </c>
      <c r="D1696" s="1"/>
      <c r="E1696" s="3">
        <v>46087</v>
      </c>
      <c r="F1696" s="12">
        <v>46087.650277777779</v>
      </c>
      <c r="G1696" s="12" t="str">
        <f t="shared" si="80"/>
        <v>MARZO</v>
      </c>
      <c r="H1696" s="1">
        <v>901360705</v>
      </c>
      <c r="I1696" s="1" t="s">
        <v>877</v>
      </c>
      <c r="J1696" s="35">
        <f t="shared" si="82"/>
        <v>169900</v>
      </c>
      <c r="K1696" s="35">
        <v>32281</v>
      </c>
      <c r="L1696" s="35">
        <v>202181</v>
      </c>
      <c r="M1696" s="1" t="s">
        <v>70</v>
      </c>
      <c r="N1696" s="3">
        <v>46092</v>
      </c>
      <c r="O1696" s="1">
        <f t="shared" si="81"/>
        <v>5</v>
      </c>
      <c r="P1696" s="1" t="s">
        <v>2222</v>
      </c>
      <c r="Q1696" s="1"/>
      <c r="R1696" s="1"/>
      <c r="S1696" s="1"/>
      <c r="T1696" s="1"/>
      <c r="U1696" s="3">
        <v>46094</v>
      </c>
      <c r="V1696" s="1" t="s">
        <v>39</v>
      </c>
      <c r="W1696" s="1"/>
      <c r="X1696" s="1" t="s">
        <v>2144</v>
      </c>
    </row>
    <row r="1697" spans="1:24" hidden="1">
      <c r="A1697" s="1" t="s">
        <v>26</v>
      </c>
      <c r="B1697" s="1" t="s">
        <v>2465</v>
      </c>
      <c r="C1697" s="52">
        <v>668815</v>
      </c>
      <c r="D1697" s="1" t="s">
        <v>1046</v>
      </c>
      <c r="E1697" s="3">
        <v>46087</v>
      </c>
      <c r="F1697" s="12">
        <v>46087.645405092589</v>
      </c>
      <c r="G1697" s="12" t="str">
        <f t="shared" si="80"/>
        <v>MARZO</v>
      </c>
      <c r="H1697" s="1">
        <v>890304049</v>
      </c>
      <c r="I1697" s="1" t="s">
        <v>1047</v>
      </c>
      <c r="J1697" s="35">
        <f t="shared" si="82"/>
        <v>1779450</v>
      </c>
      <c r="K1697" s="35">
        <v>0</v>
      </c>
      <c r="L1697" s="35">
        <v>1779450</v>
      </c>
      <c r="M1697" s="1" t="s">
        <v>128</v>
      </c>
      <c r="N1697" s="3">
        <v>46100</v>
      </c>
      <c r="O1697" s="1">
        <f t="shared" si="81"/>
        <v>13</v>
      </c>
      <c r="P1697" s="1" t="s">
        <v>2466</v>
      </c>
      <c r="Q1697" s="1"/>
      <c r="R1697" s="1"/>
      <c r="S1697" s="1"/>
      <c r="T1697" s="1"/>
      <c r="U1697" s="3">
        <v>46105</v>
      </c>
      <c r="V1697" s="1" t="s">
        <v>39</v>
      </c>
      <c r="W1697" s="1"/>
      <c r="X1697" s="1" t="s">
        <v>50</v>
      </c>
    </row>
    <row r="1698" spans="1:24" hidden="1">
      <c r="A1698" s="1" t="s">
        <v>26</v>
      </c>
      <c r="B1698" s="1" t="s">
        <v>2467</v>
      </c>
      <c r="C1698" s="52">
        <v>70216</v>
      </c>
      <c r="D1698" s="1" t="s">
        <v>476</v>
      </c>
      <c r="E1698" s="3">
        <v>46087</v>
      </c>
      <c r="F1698" s="12">
        <v>46087.620208333334</v>
      </c>
      <c r="G1698" s="12" t="str">
        <f t="shared" si="80"/>
        <v>MARZO</v>
      </c>
      <c r="H1698" s="1">
        <v>811001497</v>
      </c>
      <c r="I1698" s="1" t="s">
        <v>477</v>
      </c>
      <c r="J1698" s="35">
        <f t="shared" si="82"/>
        <v>3388907</v>
      </c>
      <c r="K1698" s="35">
        <v>0</v>
      </c>
      <c r="L1698" s="35">
        <v>3388907</v>
      </c>
      <c r="M1698" s="1" t="s">
        <v>58</v>
      </c>
      <c r="N1698" s="3">
        <v>46099</v>
      </c>
      <c r="O1698" s="1">
        <f t="shared" si="81"/>
        <v>12</v>
      </c>
      <c r="P1698" s="1" t="s">
        <v>1686</v>
      </c>
      <c r="Q1698" s="1"/>
      <c r="R1698" s="1"/>
      <c r="S1698" s="1"/>
      <c r="T1698" s="1"/>
      <c r="U1698" s="3">
        <v>46100</v>
      </c>
      <c r="V1698" s="1" t="s">
        <v>39</v>
      </c>
      <c r="W1698" s="1"/>
      <c r="X1698" s="1" t="s">
        <v>50</v>
      </c>
    </row>
    <row r="1699" spans="1:24" hidden="1">
      <c r="A1699" s="1" t="s">
        <v>26</v>
      </c>
      <c r="B1699" s="1" t="s">
        <v>2468</v>
      </c>
      <c r="C1699" s="52">
        <v>347462</v>
      </c>
      <c r="D1699" s="1" t="s">
        <v>336</v>
      </c>
      <c r="E1699" s="3">
        <v>46087</v>
      </c>
      <c r="F1699" s="12">
        <v>46087.618506944447</v>
      </c>
      <c r="G1699" s="12" t="str">
        <f t="shared" si="80"/>
        <v>MARZO</v>
      </c>
      <c r="H1699" s="1">
        <v>800049074</v>
      </c>
      <c r="I1699" s="1" t="s">
        <v>337</v>
      </c>
      <c r="J1699" s="35">
        <f t="shared" si="82"/>
        <v>620344</v>
      </c>
      <c r="K1699" s="35">
        <v>94790</v>
      </c>
      <c r="L1699" s="35">
        <v>715134</v>
      </c>
      <c r="M1699" s="1" t="s">
        <v>70</v>
      </c>
      <c r="N1699" s="3">
        <v>46090</v>
      </c>
      <c r="O1699" s="1">
        <f t="shared" si="81"/>
        <v>3</v>
      </c>
      <c r="P1699" s="1" t="s">
        <v>2149</v>
      </c>
      <c r="Q1699" s="1"/>
      <c r="R1699" s="1"/>
      <c r="S1699" s="1"/>
      <c r="T1699" s="1"/>
      <c r="U1699" s="3">
        <v>46094</v>
      </c>
      <c r="V1699" s="1" t="s">
        <v>39</v>
      </c>
      <c r="W1699" s="1"/>
      <c r="X1699" s="1" t="s">
        <v>2144</v>
      </c>
    </row>
    <row r="1700" spans="1:24" hidden="1">
      <c r="A1700" s="1" t="s">
        <v>26</v>
      </c>
      <c r="B1700" s="1" t="s">
        <v>2469</v>
      </c>
      <c r="C1700" s="52">
        <v>347461</v>
      </c>
      <c r="D1700" s="1" t="s">
        <v>336</v>
      </c>
      <c r="E1700" s="3">
        <v>46087</v>
      </c>
      <c r="F1700" s="12">
        <v>46087.618472222224</v>
      </c>
      <c r="G1700" s="12" t="str">
        <f t="shared" si="80"/>
        <v>MARZO</v>
      </c>
      <c r="H1700" s="1">
        <v>800049074</v>
      </c>
      <c r="I1700" s="1" t="s">
        <v>337</v>
      </c>
      <c r="J1700" s="35">
        <f t="shared" si="82"/>
        <v>514956</v>
      </c>
      <c r="K1700" s="35">
        <v>75219</v>
      </c>
      <c r="L1700" s="35">
        <v>590175</v>
      </c>
      <c r="M1700" s="1" t="s">
        <v>70</v>
      </c>
      <c r="N1700" s="3">
        <v>46090</v>
      </c>
      <c r="O1700" s="1">
        <f t="shared" si="81"/>
        <v>3</v>
      </c>
      <c r="P1700" s="1" t="s">
        <v>2149</v>
      </c>
      <c r="Q1700" s="1"/>
      <c r="R1700" s="1"/>
      <c r="S1700" s="1"/>
      <c r="T1700" s="1"/>
      <c r="U1700" s="3">
        <v>46094</v>
      </c>
      <c r="V1700" s="1" t="s">
        <v>39</v>
      </c>
      <c r="W1700" s="1"/>
      <c r="X1700" s="1" t="s">
        <v>2144</v>
      </c>
    </row>
    <row r="1701" spans="1:24" hidden="1">
      <c r="A1701" s="1" t="s">
        <v>26</v>
      </c>
      <c r="B1701" s="1" t="s">
        <v>2470</v>
      </c>
      <c r="C1701" s="52">
        <v>29043</v>
      </c>
      <c r="D1701" s="1" t="s">
        <v>393</v>
      </c>
      <c r="E1701" s="3">
        <v>46087</v>
      </c>
      <c r="F1701" s="12">
        <v>46087.617037037038</v>
      </c>
      <c r="G1701" s="12" t="str">
        <f t="shared" si="80"/>
        <v>MARZO</v>
      </c>
      <c r="H1701" s="1">
        <v>890929877</v>
      </c>
      <c r="I1701" s="1" t="s">
        <v>394</v>
      </c>
      <c r="J1701" s="35">
        <f t="shared" si="82"/>
        <v>770224</v>
      </c>
      <c r="K1701" s="35">
        <v>146343</v>
      </c>
      <c r="L1701" s="35">
        <v>916567</v>
      </c>
      <c r="M1701" s="1" t="s">
        <v>58</v>
      </c>
      <c r="N1701" s="3">
        <v>46091</v>
      </c>
      <c r="O1701" s="1">
        <f t="shared" si="81"/>
        <v>4</v>
      </c>
      <c r="P1701" s="1" t="s">
        <v>2149</v>
      </c>
      <c r="Q1701" s="1"/>
      <c r="R1701" s="3"/>
      <c r="S1701" s="1"/>
      <c r="T1701" s="1"/>
      <c r="U1701" s="3">
        <v>46092</v>
      </c>
      <c r="V1701" s="1" t="s">
        <v>39</v>
      </c>
      <c r="W1701" s="1"/>
      <c r="X1701" s="1" t="s">
        <v>2144</v>
      </c>
    </row>
    <row r="1702" spans="1:24" hidden="1">
      <c r="A1702" s="1" t="s">
        <v>26</v>
      </c>
      <c r="B1702" s="1" t="s">
        <v>2471</v>
      </c>
      <c r="C1702" s="52">
        <v>95211</v>
      </c>
      <c r="D1702" s="1" t="s">
        <v>638</v>
      </c>
      <c r="E1702" s="3">
        <v>46087</v>
      </c>
      <c r="F1702" s="12">
        <v>46087.616157407407</v>
      </c>
      <c r="G1702" s="12" t="str">
        <f t="shared" si="80"/>
        <v>MARZO</v>
      </c>
      <c r="H1702" s="1">
        <v>800128989</v>
      </c>
      <c r="I1702" s="1" t="s">
        <v>639</v>
      </c>
      <c r="J1702" s="35">
        <f t="shared" si="82"/>
        <v>19000</v>
      </c>
      <c r="K1702" s="35">
        <v>3610</v>
      </c>
      <c r="L1702" s="35">
        <v>22610</v>
      </c>
      <c r="M1702" s="1" t="s">
        <v>315</v>
      </c>
      <c r="N1702" s="3">
        <v>46091</v>
      </c>
      <c r="O1702" s="1">
        <f t="shared" si="81"/>
        <v>4</v>
      </c>
      <c r="P1702" s="1" t="s">
        <v>2149</v>
      </c>
      <c r="Q1702" s="1"/>
      <c r="R1702" s="1"/>
      <c r="S1702" s="1"/>
      <c r="T1702" s="1"/>
      <c r="U1702" s="3"/>
      <c r="V1702" s="1"/>
      <c r="W1702" s="1"/>
      <c r="X1702" s="1"/>
    </row>
    <row r="1703" spans="1:24" hidden="1">
      <c r="A1703" s="1" t="s">
        <v>26</v>
      </c>
      <c r="B1703" s="1" t="s">
        <v>2472</v>
      </c>
      <c r="C1703" s="52">
        <v>347438</v>
      </c>
      <c r="D1703" s="1" t="s">
        <v>336</v>
      </c>
      <c r="E1703" s="3">
        <v>46087</v>
      </c>
      <c r="F1703" s="12">
        <v>46087.615972222222</v>
      </c>
      <c r="G1703" s="12" t="str">
        <f t="shared" si="80"/>
        <v>MARZO</v>
      </c>
      <c r="H1703" s="1">
        <v>800049074</v>
      </c>
      <c r="I1703" s="1" t="s">
        <v>337</v>
      </c>
      <c r="J1703" s="35">
        <f t="shared" si="82"/>
        <v>72400</v>
      </c>
      <c r="K1703" s="35">
        <v>3620</v>
      </c>
      <c r="L1703" s="35">
        <v>76020</v>
      </c>
      <c r="M1703" s="1" t="s">
        <v>70</v>
      </c>
      <c r="N1703" s="3">
        <v>46091</v>
      </c>
      <c r="O1703" s="1">
        <f t="shared" si="81"/>
        <v>4</v>
      </c>
      <c r="P1703" s="1" t="s">
        <v>2149</v>
      </c>
      <c r="Q1703" s="1"/>
      <c r="R1703" s="1"/>
      <c r="S1703" s="1"/>
      <c r="T1703" s="1"/>
      <c r="U1703" s="3">
        <v>46092</v>
      </c>
      <c r="V1703" s="1" t="s">
        <v>39</v>
      </c>
      <c r="W1703" s="1"/>
      <c r="X1703" s="1" t="s">
        <v>2144</v>
      </c>
    </row>
    <row r="1704" spans="1:24" hidden="1">
      <c r="A1704" s="1" t="s">
        <v>26</v>
      </c>
      <c r="B1704" s="1" t="s">
        <v>2473</v>
      </c>
      <c r="C1704" s="52">
        <v>29040</v>
      </c>
      <c r="D1704" s="1" t="s">
        <v>393</v>
      </c>
      <c r="E1704" s="3">
        <v>46087</v>
      </c>
      <c r="F1704" s="12">
        <v>46087.614351851851</v>
      </c>
      <c r="G1704" s="12" t="str">
        <f t="shared" si="80"/>
        <v>MARZO</v>
      </c>
      <c r="H1704" s="1">
        <v>890929877</v>
      </c>
      <c r="I1704" s="1" t="s">
        <v>394</v>
      </c>
      <c r="J1704" s="35">
        <f t="shared" si="82"/>
        <v>2729272</v>
      </c>
      <c r="K1704" s="35">
        <v>518562</v>
      </c>
      <c r="L1704" s="35">
        <v>3247834</v>
      </c>
      <c r="M1704" s="1" t="s">
        <v>58</v>
      </c>
      <c r="N1704" s="3">
        <v>46091</v>
      </c>
      <c r="O1704" s="1">
        <f t="shared" si="81"/>
        <v>4</v>
      </c>
      <c r="P1704" s="1" t="s">
        <v>2149</v>
      </c>
      <c r="Q1704" s="1"/>
      <c r="R1704" s="1"/>
      <c r="S1704" s="1"/>
      <c r="T1704" s="1"/>
      <c r="U1704" s="3">
        <v>46092</v>
      </c>
      <c r="V1704" s="1" t="s">
        <v>39</v>
      </c>
      <c r="W1704" s="1"/>
      <c r="X1704" s="1" t="s">
        <v>2144</v>
      </c>
    </row>
    <row r="1705" spans="1:24" hidden="1">
      <c r="A1705" s="1" t="s">
        <v>26</v>
      </c>
      <c r="B1705" s="1" t="s">
        <v>2474</v>
      </c>
      <c r="C1705" s="53">
        <v>1398208</v>
      </c>
      <c r="D1705" s="1" t="s">
        <v>2475</v>
      </c>
      <c r="E1705" s="3">
        <v>46087</v>
      </c>
      <c r="F1705" s="12">
        <v>46087.606296296297</v>
      </c>
      <c r="G1705" s="12" t="str">
        <f t="shared" si="80"/>
        <v>MARZO</v>
      </c>
      <c r="H1705" s="1">
        <v>830101778</v>
      </c>
      <c r="I1705" s="1" t="s">
        <v>1872</v>
      </c>
      <c r="J1705" s="35">
        <f t="shared" si="82"/>
        <v>56900</v>
      </c>
      <c r="K1705" s="35">
        <v>0</v>
      </c>
      <c r="L1705" s="35">
        <v>56900</v>
      </c>
      <c r="M1705" s="1" t="s">
        <v>54</v>
      </c>
      <c r="N1705" s="3"/>
      <c r="O1705" s="1">
        <f t="shared" si="81"/>
        <v>0</v>
      </c>
      <c r="P1705" s="1"/>
      <c r="Q1705" s="1"/>
      <c r="R1705" s="1"/>
      <c r="S1705" s="1"/>
      <c r="T1705" s="1"/>
      <c r="U1705" s="3"/>
      <c r="V1705" s="1"/>
      <c r="W1705" s="1"/>
      <c r="X1705" s="1" t="s">
        <v>2144</v>
      </c>
    </row>
    <row r="1706" spans="1:24" hidden="1">
      <c r="A1706" s="1" t="s">
        <v>26</v>
      </c>
      <c r="B1706" s="1" t="s">
        <v>2476</v>
      </c>
      <c r="C1706" s="53">
        <v>1302</v>
      </c>
      <c r="D1706" s="1" t="s">
        <v>2477</v>
      </c>
      <c r="E1706" s="3">
        <v>46087</v>
      </c>
      <c r="F1706" s="12">
        <v>46087.605173611111</v>
      </c>
      <c r="G1706" s="12" t="str">
        <f t="shared" si="80"/>
        <v>MARZO</v>
      </c>
      <c r="H1706" s="1">
        <v>901365622</v>
      </c>
      <c r="I1706" s="1" t="s">
        <v>2478</v>
      </c>
      <c r="J1706" s="35">
        <f t="shared" si="82"/>
        <v>46218.49</v>
      </c>
      <c r="K1706" s="35">
        <v>8781.51</v>
      </c>
      <c r="L1706" s="35">
        <v>55000</v>
      </c>
      <c r="M1706" s="1" t="s">
        <v>54</v>
      </c>
      <c r="N1706" s="3"/>
      <c r="O1706" s="1">
        <f t="shared" si="81"/>
        <v>0</v>
      </c>
      <c r="P1706" s="1"/>
      <c r="Q1706" s="1"/>
      <c r="R1706" s="1"/>
      <c r="S1706" s="1"/>
      <c r="T1706" s="1"/>
      <c r="U1706" s="3"/>
      <c r="V1706" s="1"/>
      <c r="W1706" s="1"/>
      <c r="X1706" s="1" t="s">
        <v>2144</v>
      </c>
    </row>
    <row r="1707" spans="1:24" hidden="1">
      <c r="A1707" s="1" t="s">
        <v>26</v>
      </c>
      <c r="B1707" s="1" t="s">
        <v>2479</v>
      </c>
      <c r="C1707" s="53">
        <v>1398207</v>
      </c>
      <c r="D1707" s="1" t="s">
        <v>2475</v>
      </c>
      <c r="E1707" s="3">
        <v>46087</v>
      </c>
      <c r="F1707" s="12">
        <v>46087.605104166665</v>
      </c>
      <c r="G1707" s="12" t="str">
        <f t="shared" si="80"/>
        <v>MARZO</v>
      </c>
      <c r="H1707" s="1">
        <v>830101778</v>
      </c>
      <c r="I1707" s="1" t="s">
        <v>1872</v>
      </c>
      <c r="J1707" s="35">
        <f t="shared" si="82"/>
        <v>56900</v>
      </c>
      <c r="K1707" s="35">
        <v>0</v>
      </c>
      <c r="L1707" s="35">
        <v>56900</v>
      </c>
      <c r="M1707" s="1" t="s">
        <v>54</v>
      </c>
      <c r="N1707" s="3"/>
      <c r="O1707" s="1">
        <f t="shared" si="81"/>
        <v>0</v>
      </c>
      <c r="P1707" s="1"/>
      <c r="Q1707" s="1"/>
      <c r="R1707" s="1"/>
      <c r="S1707" s="1"/>
      <c r="T1707" s="1"/>
      <c r="U1707" s="3"/>
      <c r="V1707" s="1"/>
      <c r="W1707" s="1"/>
      <c r="X1707" s="1" t="s">
        <v>2144</v>
      </c>
    </row>
    <row r="1708" spans="1:24" hidden="1">
      <c r="A1708" s="1" t="s">
        <v>26</v>
      </c>
      <c r="B1708" s="1" t="s">
        <v>2480</v>
      </c>
      <c r="C1708" s="52">
        <v>727456</v>
      </c>
      <c r="D1708" s="1" t="s">
        <v>817</v>
      </c>
      <c r="E1708" s="3">
        <v>46087</v>
      </c>
      <c r="F1708" s="12">
        <v>46087.59883101852</v>
      </c>
      <c r="G1708" s="12" t="str">
        <f t="shared" si="80"/>
        <v>MARZO</v>
      </c>
      <c r="H1708" s="1">
        <v>890915475</v>
      </c>
      <c r="I1708" s="1" t="s">
        <v>818</v>
      </c>
      <c r="J1708" s="35">
        <f t="shared" si="82"/>
        <v>57456</v>
      </c>
      <c r="K1708" s="35">
        <v>10916.64</v>
      </c>
      <c r="L1708" s="35">
        <v>68372.639999999999</v>
      </c>
      <c r="M1708" s="1" t="s">
        <v>70</v>
      </c>
      <c r="N1708" s="3">
        <v>46091</v>
      </c>
      <c r="O1708" s="1">
        <f t="shared" si="81"/>
        <v>4</v>
      </c>
      <c r="P1708" s="1" t="s">
        <v>2149</v>
      </c>
      <c r="Q1708" s="1"/>
      <c r="R1708" s="1"/>
      <c r="S1708" s="1"/>
      <c r="T1708" s="1"/>
      <c r="U1708" s="3">
        <v>46092</v>
      </c>
      <c r="V1708" s="1" t="s">
        <v>39</v>
      </c>
      <c r="W1708" s="1"/>
      <c r="X1708" s="1" t="s">
        <v>2144</v>
      </c>
    </row>
    <row r="1709" spans="1:24" hidden="1">
      <c r="A1709" s="1" t="s">
        <v>26</v>
      </c>
      <c r="B1709" s="1" t="s">
        <v>2481</v>
      </c>
      <c r="C1709" s="52">
        <v>727455</v>
      </c>
      <c r="D1709" s="1" t="s">
        <v>817</v>
      </c>
      <c r="E1709" s="3">
        <v>46087</v>
      </c>
      <c r="F1709" s="12">
        <v>46087.598333333335</v>
      </c>
      <c r="G1709" s="12" t="str">
        <f t="shared" si="80"/>
        <v>MARZO</v>
      </c>
      <c r="H1709" s="1">
        <v>890915475</v>
      </c>
      <c r="I1709" s="1" t="s">
        <v>818</v>
      </c>
      <c r="J1709" s="35">
        <f t="shared" si="82"/>
        <v>114912</v>
      </c>
      <c r="K1709" s="35">
        <v>21833.279999999999</v>
      </c>
      <c r="L1709" s="35">
        <v>136745.28</v>
      </c>
      <c r="M1709" s="1" t="s">
        <v>70</v>
      </c>
      <c r="N1709" s="3">
        <v>46091</v>
      </c>
      <c r="O1709" s="1">
        <f t="shared" si="81"/>
        <v>4</v>
      </c>
      <c r="P1709" s="1" t="s">
        <v>2149</v>
      </c>
      <c r="Q1709" s="1"/>
      <c r="R1709" s="1"/>
      <c r="S1709" s="1"/>
      <c r="T1709" s="1"/>
      <c r="U1709" s="3">
        <v>46092</v>
      </c>
      <c r="V1709" s="1" t="s">
        <v>1485</v>
      </c>
      <c r="W1709" s="1"/>
      <c r="X1709" s="1" t="s">
        <v>2144</v>
      </c>
    </row>
    <row r="1710" spans="1:24" hidden="1">
      <c r="A1710" s="1" t="s">
        <v>878</v>
      </c>
      <c r="B1710" s="1" t="s">
        <v>2482</v>
      </c>
      <c r="C1710" s="52" t="s">
        <v>2483</v>
      </c>
      <c r="D1710" s="1"/>
      <c r="E1710" s="3">
        <v>46087</v>
      </c>
      <c r="F1710" s="12">
        <v>46087.59516203704</v>
      </c>
      <c r="G1710" s="12" t="str">
        <f t="shared" si="80"/>
        <v>MARZO</v>
      </c>
      <c r="H1710" s="1">
        <v>31323413</v>
      </c>
      <c r="I1710" s="1" t="s">
        <v>2484</v>
      </c>
      <c r="J1710" s="35">
        <f t="shared" si="82"/>
        <v>30000</v>
      </c>
      <c r="K1710" s="35">
        <v>0</v>
      </c>
      <c r="L1710" s="35">
        <v>30000</v>
      </c>
      <c r="M1710" s="1" t="s">
        <v>65</v>
      </c>
      <c r="N1710" s="3">
        <v>46100</v>
      </c>
      <c r="O1710" s="1">
        <f t="shared" si="81"/>
        <v>13</v>
      </c>
      <c r="P1710" s="1" t="s">
        <v>90</v>
      </c>
      <c r="Q1710" s="1"/>
      <c r="R1710" s="1"/>
      <c r="S1710" s="1"/>
      <c r="T1710" s="1"/>
      <c r="U1710" s="3">
        <v>46105</v>
      </c>
      <c r="V1710" s="1" t="s">
        <v>39</v>
      </c>
      <c r="W1710" s="1"/>
      <c r="X1710" s="1" t="s">
        <v>50</v>
      </c>
    </row>
    <row r="1711" spans="1:24" hidden="1">
      <c r="A1711" s="1" t="s">
        <v>26</v>
      </c>
      <c r="B1711" s="1" t="s">
        <v>2485</v>
      </c>
      <c r="C1711" s="52">
        <v>95</v>
      </c>
      <c r="D1711" s="1" t="s">
        <v>2486</v>
      </c>
      <c r="E1711" s="3">
        <v>46087</v>
      </c>
      <c r="F1711" s="12">
        <v>46087.584930555553</v>
      </c>
      <c r="G1711" s="12" t="str">
        <f t="shared" si="80"/>
        <v>MARZO</v>
      </c>
      <c r="H1711" s="1">
        <v>31323413</v>
      </c>
      <c r="I1711" s="1" t="s">
        <v>2484</v>
      </c>
      <c r="J1711" s="35">
        <f t="shared" si="82"/>
        <v>290000</v>
      </c>
      <c r="K1711" s="35">
        <v>0</v>
      </c>
      <c r="L1711" s="35">
        <v>290000</v>
      </c>
      <c r="M1711" s="1" t="s">
        <v>65</v>
      </c>
      <c r="N1711" s="3">
        <v>46090</v>
      </c>
      <c r="O1711" s="1">
        <f t="shared" si="81"/>
        <v>3</v>
      </c>
      <c r="P1711" s="1" t="s">
        <v>90</v>
      </c>
      <c r="Q1711" s="1"/>
      <c r="R1711" s="1"/>
      <c r="S1711" s="1"/>
      <c r="T1711" s="1"/>
      <c r="U1711" s="3">
        <v>46092</v>
      </c>
      <c r="V1711" s="1" t="s">
        <v>39</v>
      </c>
      <c r="W1711" s="1"/>
      <c r="X1711" s="1" t="s">
        <v>2144</v>
      </c>
    </row>
    <row r="1712" spans="1:24" hidden="1">
      <c r="A1712" s="1" t="s">
        <v>82</v>
      </c>
      <c r="B1712" s="1" t="s">
        <v>2487</v>
      </c>
      <c r="C1712" s="52">
        <v>16767</v>
      </c>
      <c r="D1712" s="1" t="s">
        <v>373</v>
      </c>
      <c r="E1712" s="3">
        <v>46087</v>
      </c>
      <c r="F1712" s="12">
        <v>46087.587268518517</v>
      </c>
      <c r="G1712" s="12" t="str">
        <f t="shared" si="80"/>
        <v>MARZO</v>
      </c>
      <c r="H1712" s="1">
        <v>800106404</v>
      </c>
      <c r="I1712" s="1" t="s">
        <v>369</v>
      </c>
      <c r="J1712" s="35">
        <f t="shared" si="82"/>
        <v>81358</v>
      </c>
      <c r="K1712" s="35">
        <v>1546</v>
      </c>
      <c r="L1712" s="35">
        <v>82904</v>
      </c>
      <c r="M1712" s="1" t="s">
        <v>128</v>
      </c>
      <c r="N1712" s="3">
        <v>46113</v>
      </c>
      <c r="O1712" s="1">
        <f t="shared" si="81"/>
        <v>26</v>
      </c>
      <c r="P1712" s="1" t="s">
        <v>2466</v>
      </c>
      <c r="Q1712" s="1"/>
      <c r="R1712" s="1"/>
      <c r="S1712" s="1"/>
      <c r="T1712" s="1"/>
      <c r="U1712" s="3">
        <v>46118</v>
      </c>
      <c r="V1712" s="1" t="s">
        <v>39</v>
      </c>
      <c r="W1712" s="1"/>
      <c r="X1712" s="1" t="s">
        <v>50</v>
      </c>
    </row>
    <row r="1713" spans="1:24" hidden="1">
      <c r="A1713" s="1" t="s">
        <v>26</v>
      </c>
      <c r="B1713" s="1" t="s">
        <v>2488</v>
      </c>
      <c r="C1713" s="52">
        <v>65034770</v>
      </c>
      <c r="D1713" s="1" t="s">
        <v>182</v>
      </c>
      <c r="E1713" s="3">
        <v>46087</v>
      </c>
      <c r="F1713" s="12">
        <v>46087.538958333331</v>
      </c>
      <c r="G1713" s="12" t="str">
        <f t="shared" si="80"/>
        <v>MARZO</v>
      </c>
      <c r="H1713" s="1">
        <v>800230447</v>
      </c>
      <c r="I1713" s="1" t="s">
        <v>183</v>
      </c>
      <c r="J1713" s="35">
        <f t="shared" si="82"/>
        <v>3276344</v>
      </c>
      <c r="K1713" s="35">
        <v>622505.36</v>
      </c>
      <c r="L1713" s="35">
        <v>3898849.36</v>
      </c>
      <c r="M1713" s="1" t="s">
        <v>58</v>
      </c>
      <c r="N1713" s="3">
        <v>46091</v>
      </c>
      <c r="O1713" s="1">
        <f t="shared" si="81"/>
        <v>4</v>
      </c>
      <c r="P1713" s="1" t="s">
        <v>2149</v>
      </c>
      <c r="Q1713" s="1"/>
      <c r="R1713" s="1"/>
      <c r="S1713" s="1"/>
      <c r="T1713" s="1"/>
      <c r="U1713" s="3">
        <v>46092</v>
      </c>
      <c r="V1713" s="1" t="s">
        <v>39</v>
      </c>
      <c r="W1713" s="1"/>
      <c r="X1713" s="1" t="s">
        <v>2144</v>
      </c>
    </row>
    <row r="1714" spans="1:24" hidden="1">
      <c r="A1714" s="1" t="s">
        <v>82</v>
      </c>
      <c r="B1714" s="1" t="s">
        <v>2489</v>
      </c>
      <c r="C1714" s="52">
        <v>13679</v>
      </c>
      <c r="D1714" s="1" t="s">
        <v>131</v>
      </c>
      <c r="E1714" s="3">
        <v>46087</v>
      </c>
      <c r="F1714" s="12">
        <v>46087.531215277777</v>
      </c>
      <c r="G1714" s="12" t="str">
        <f t="shared" si="80"/>
        <v>MARZO</v>
      </c>
      <c r="H1714" s="1">
        <v>890937070</v>
      </c>
      <c r="I1714" s="1" t="s">
        <v>127</v>
      </c>
      <c r="J1714" s="35">
        <f t="shared" si="82"/>
        <v>62448</v>
      </c>
      <c r="K1714" s="35">
        <v>1187</v>
      </c>
      <c r="L1714" s="35">
        <v>63635</v>
      </c>
      <c r="M1714" s="1" t="s">
        <v>128</v>
      </c>
      <c r="N1714" s="3">
        <v>46090</v>
      </c>
      <c r="O1714" s="1">
        <f t="shared" si="81"/>
        <v>3</v>
      </c>
      <c r="P1714" s="1" t="s">
        <v>1330</v>
      </c>
      <c r="Q1714" s="1"/>
      <c r="R1714" s="1"/>
      <c r="S1714" s="1"/>
      <c r="T1714" s="1"/>
      <c r="U1714" s="3">
        <v>46091</v>
      </c>
      <c r="V1714" s="1" t="s">
        <v>39</v>
      </c>
      <c r="W1714" s="1"/>
      <c r="X1714" s="1" t="s">
        <v>2144</v>
      </c>
    </row>
    <row r="1715" spans="1:24" hidden="1">
      <c r="A1715" s="1" t="s">
        <v>26</v>
      </c>
      <c r="B1715" s="1" t="s">
        <v>2490</v>
      </c>
      <c r="C1715" s="52">
        <v>56522</v>
      </c>
      <c r="D1715" s="1" t="s">
        <v>122</v>
      </c>
      <c r="E1715" s="3">
        <v>46087</v>
      </c>
      <c r="F1715" s="12">
        <v>46087.436886574076</v>
      </c>
      <c r="G1715" s="12" t="str">
        <f t="shared" si="80"/>
        <v>MARZO</v>
      </c>
      <c r="H1715" s="1">
        <v>900650486</v>
      </c>
      <c r="I1715" s="1" t="s">
        <v>857</v>
      </c>
      <c r="J1715" s="35">
        <f t="shared" si="82"/>
        <v>3160831.93</v>
      </c>
      <c r="K1715" s="35">
        <v>600558.06999999995</v>
      </c>
      <c r="L1715" s="35">
        <v>3761390</v>
      </c>
      <c r="M1715" s="1" t="s">
        <v>65</v>
      </c>
      <c r="N1715" s="3">
        <v>46091</v>
      </c>
      <c r="O1715" s="1">
        <f t="shared" si="81"/>
        <v>4</v>
      </c>
      <c r="P1715" s="1" t="s">
        <v>2149</v>
      </c>
      <c r="Q1715" s="1"/>
      <c r="R1715" s="1"/>
      <c r="S1715" s="1"/>
      <c r="T1715" s="1"/>
      <c r="U1715" s="3">
        <v>46092</v>
      </c>
      <c r="V1715" s="1" t="s">
        <v>39</v>
      </c>
      <c r="W1715" s="1"/>
      <c r="X1715" s="1" t="s">
        <v>2144</v>
      </c>
    </row>
    <row r="1716" spans="1:24" hidden="1">
      <c r="A1716" s="1" t="s">
        <v>26</v>
      </c>
      <c r="B1716" s="1" t="s">
        <v>2491</v>
      </c>
      <c r="C1716" s="52">
        <v>10346</v>
      </c>
      <c r="D1716" s="1" t="s">
        <v>612</v>
      </c>
      <c r="E1716" s="3">
        <v>46087</v>
      </c>
      <c r="F1716" s="12">
        <v>46087.451886574076</v>
      </c>
      <c r="G1716" s="12" t="str">
        <f t="shared" si="80"/>
        <v>MARZO</v>
      </c>
      <c r="H1716" s="1">
        <v>890921246</v>
      </c>
      <c r="I1716" s="1" t="s">
        <v>613</v>
      </c>
      <c r="J1716" s="35">
        <f t="shared" si="82"/>
        <v>159200</v>
      </c>
      <c r="K1716" s="35">
        <v>30248</v>
      </c>
      <c r="L1716" s="35">
        <v>189448</v>
      </c>
      <c r="M1716" s="1" t="s">
        <v>264</v>
      </c>
      <c r="N1716" s="3">
        <v>46090</v>
      </c>
      <c r="O1716" s="1">
        <f t="shared" si="81"/>
        <v>3</v>
      </c>
      <c r="P1716" s="1" t="s">
        <v>2149</v>
      </c>
      <c r="Q1716" s="1"/>
      <c r="R1716" s="1"/>
      <c r="S1716" s="1"/>
      <c r="T1716" s="1"/>
      <c r="U1716" s="3">
        <v>46091</v>
      </c>
      <c r="V1716" s="1" t="s">
        <v>39</v>
      </c>
      <c r="W1716" s="1"/>
      <c r="X1716" s="1" t="s">
        <v>2144</v>
      </c>
    </row>
    <row r="1717" spans="1:24" hidden="1">
      <c r="A1717" s="1" t="s">
        <v>26</v>
      </c>
      <c r="B1717" s="1" t="s">
        <v>2492</v>
      </c>
      <c r="C1717" s="52">
        <v>101430</v>
      </c>
      <c r="D1717" s="1" t="s">
        <v>458</v>
      </c>
      <c r="E1717" s="3">
        <v>46087</v>
      </c>
      <c r="F1717" s="12">
        <v>46087.433553240742</v>
      </c>
      <c r="G1717" s="12" t="str">
        <f t="shared" si="80"/>
        <v>MARZO</v>
      </c>
      <c r="H1717" s="1">
        <v>890929497</v>
      </c>
      <c r="I1717" s="1" t="s">
        <v>459</v>
      </c>
      <c r="J1717" s="35">
        <f t="shared" si="82"/>
        <v>1045663</v>
      </c>
      <c r="K1717" s="35">
        <v>198676</v>
      </c>
      <c r="L1717" s="35">
        <v>1244339</v>
      </c>
      <c r="M1717" s="1" t="s">
        <v>37</v>
      </c>
      <c r="N1717" s="3">
        <v>46090</v>
      </c>
      <c r="O1717" s="1">
        <f t="shared" si="81"/>
        <v>3</v>
      </c>
      <c r="P1717" s="1" t="s">
        <v>2149</v>
      </c>
      <c r="Q1717" s="1"/>
      <c r="R1717" s="1"/>
      <c r="S1717" s="1"/>
      <c r="T1717" s="1"/>
      <c r="U1717" s="3">
        <v>46091</v>
      </c>
      <c r="V1717" s="1" t="s">
        <v>39</v>
      </c>
      <c r="W1717" s="1"/>
      <c r="X1717" s="1" t="s">
        <v>2144</v>
      </c>
    </row>
    <row r="1718" spans="1:24" hidden="1">
      <c r="A1718" s="1" t="s">
        <v>82</v>
      </c>
      <c r="B1718" s="1" t="s">
        <v>2493</v>
      </c>
      <c r="C1718" s="52">
        <v>16763</v>
      </c>
      <c r="D1718" s="1" t="s">
        <v>373</v>
      </c>
      <c r="E1718" s="3">
        <v>46087</v>
      </c>
      <c r="F1718" s="12">
        <v>46087.508298611108</v>
      </c>
      <c r="G1718" s="12" t="str">
        <f t="shared" si="80"/>
        <v>MARZO</v>
      </c>
      <c r="H1718" s="1">
        <v>800106404</v>
      </c>
      <c r="I1718" s="1" t="s">
        <v>369</v>
      </c>
      <c r="J1718" s="35">
        <f t="shared" si="82"/>
        <v>196580</v>
      </c>
      <c r="K1718" s="35">
        <v>3735</v>
      </c>
      <c r="L1718" s="35">
        <v>200315</v>
      </c>
      <c r="M1718" s="1" t="s">
        <v>128</v>
      </c>
      <c r="N1718" s="3">
        <v>46090</v>
      </c>
      <c r="O1718" s="1">
        <f t="shared" si="81"/>
        <v>3</v>
      </c>
      <c r="P1718" s="1" t="s">
        <v>1330</v>
      </c>
      <c r="Q1718" s="1"/>
      <c r="R1718" s="1"/>
      <c r="S1718" s="1"/>
      <c r="T1718" s="1"/>
      <c r="U1718" s="3">
        <v>46091</v>
      </c>
      <c r="V1718" s="1" t="s">
        <v>39</v>
      </c>
      <c r="W1718" s="1"/>
      <c r="X1718" s="1" t="s">
        <v>2144</v>
      </c>
    </row>
    <row r="1719" spans="1:24" hidden="1">
      <c r="A1719" s="1" t="s">
        <v>26</v>
      </c>
      <c r="B1719" s="1" t="s">
        <v>2494</v>
      </c>
      <c r="C1719" s="52">
        <v>170403</v>
      </c>
      <c r="D1719" s="1" t="s">
        <v>1083</v>
      </c>
      <c r="E1719" s="3">
        <v>46087</v>
      </c>
      <c r="F1719" s="12">
        <v>46087.469826388886</v>
      </c>
      <c r="G1719" s="12" t="str">
        <f t="shared" si="80"/>
        <v>MARZO</v>
      </c>
      <c r="H1719" s="1">
        <v>860000018</v>
      </c>
      <c r="I1719" s="1" t="s">
        <v>1084</v>
      </c>
      <c r="J1719" s="35">
        <f t="shared" si="82"/>
        <v>677120.96</v>
      </c>
      <c r="K1719" s="35">
        <v>119380.04</v>
      </c>
      <c r="L1719" s="35">
        <v>796501</v>
      </c>
      <c r="M1719" s="1" t="s">
        <v>70</v>
      </c>
      <c r="N1719" s="3">
        <v>46090</v>
      </c>
      <c r="O1719" s="1">
        <f t="shared" si="81"/>
        <v>3</v>
      </c>
      <c r="P1719" s="1" t="s">
        <v>2149</v>
      </c>
      <c r="Q1719" s="1"/>
      <c r="R1719" s="1"/>
      <c r="S1719" s="1"/>
      <c r="T1719" s="1"/>
      <c r="U1719" s="3">
        <v>46098</v>
      </c>
      <c r="V1719" s="1" t="s">
        <v>39</v>
      </c>
      <c r="W1719" s="1"/>
      <c r="X1719" s="1" t="s">
        <v>2144</v>
      </c>
    </row>
    <row r="1720" spans="1:24" hidden="1">
      <c r="A1720" s="1" t="s">
        <v>26</v>
      </c>
      <c r="B1720" s="1" t="s">
        <v>2495</v>
      </c>
      <c r="C1720" s="52">
        <v>170396</v>
      </c>
      <c r="D1720" s="1" t="s">
        <v>1083</v>
      </c>
      <c r="E1720" s="3">
        <v>46087</v>
      </c>
      <c r="F1720" s="12">
        <v>46087.419918981483</v>
      </c>
      <c r="G1720" s="12" t="str">
        <f t="shared" si="80"/>
        <v>MARZO</v>
      </c>
      <c r="H1720" s="1">
        <v>860000018</v>
      </c>
      <c r="I1720" s="1" t="s">
        <v>1084</v>
      </c>
      <c r="J1720" s="35">
        <f t="shared" si="82"/>
        <v>677120.96</v>
      </c>
      <c r="K1720" s="35">
        <v>119380.04</v>
      </c>
      <c r="L1720" s="35">
        <v>796501</v>
      </c>
      <c r="M1720" s="1" t="s">
        <v>70</v>
      </c>
      <c r="N1720" s="3">
        <v>46090</v>
      </c>
      <c r="O1720" s="1">
        <f t="shared" si="81"/>
        <v>3</v>
      </c>
      <c r="P1720" s="1" t="s">
        <v>2149</v>
      </c>
      <c r="Q1720" s="1"/>
      <c r="R1720" s="1"/>
      <c r="S1720" s="1"/>
      <c r="T1720" s="1"/>
      <c r="U1720" s="3">
        <v>46098</v>
      </c>
      <c r="V1720" s="1" t="s">
        <v>39</v>
      </c>
      <c r="W1720" s="1"/>
      <c r="X1720" s="1" t="s">
        <v>2144</v>
      </c>
    </row>
    <row r="1721" spans="1:24" hidden="1">
      <c r="A1721" s="1" t="s">
        <v>26</v>
      </c>
      <c r="B1721" s="1" t="s">
        <v>2496</v>
      </c>
      <c r="C1721" s="52">
        <v>170388</v>
      </c>
      <c r="D1721" s="1" t="s">
        <v>1083</v>
      </c>
      <c r="E1721" s="3">
        <v>46087</v>
      </c>
      <c r="F1721" s="12">
        <v>46087.380277777775</v>
      </c>
      <c r="G1721" s="12" t="str">
        <f t="shared" si="80"/>
        <v>MARZO</v>
      </c>
      <c r="H1721" s="1">
        <v>860000018</v>
      </c>
      <c r="I1721" s="1" t="s">
        <v>1084</v>
      </c>
      <c r="J1721" s="35">
        <f t="shared" si="82"/>
        <v>482120.96000000002</v>
      </c>
      <c r="K1721" s="35">
        <v>82330.039999999994</v>
      </c>
      <c r="L1721" s="35">
        <v>564451</v>
      </c>
      <c r="M1721" s="1" t="s">
        <v>70</v>
      </c>
      <c r="N1721" s="3">
        <v>46090</v>
      </c>
      <c r="O1721" s="1">
        <f t="shared" si="81"/>
        <v>3</v>
      </c>
      <c r="P1721" s="1" t="s">
        <v>2149</v>
      </c>
      <c r="Q1721" s="1"/>
      <c r="R1721" s="1"/>
      <c r="S1721" s="1"/>
      <c r="T1721" s="1"/>
      <c r="U1721" s="3">
        <v>46098</v>
      </c>
      <c r="V1721" s="1" t="s">
        <v>39</v>
      </c>
      <c r="W1721" s="1"/>
      <c r="X1721" s="1" t="s">
        <v>2144</v>
      </c>
    </row>
    <row r="1722" spans="1:24" hidden="1">
      <c r="A1722" s="1" t="s">
        <v>26</v>
      </c>
      <c r="B1722" s="1" t="s">
        <v>2497</v>
      </c>
      <c r="C1722" s="52">
        <v>10465</v>
      </c>
      <c r="D1722" s="1" t="s">
        <v>1991</v>
      </c>
      <c r="E1722" s="3">
        <v>46087</v>
      </c>
      <c r="F1722" s="12">
        <v>46087.339814814812</v>
      </c>
      <c r="G1722" s="12" t="str">
        <f t="shared" si="80"/>
        <v>MARZO</v>
      </c>
      <c r="H1722" s="1">
        <v>900402854</v>
      </c>
      <c r="I1722" s="1" t="s">
        <v>1992</v>
      </c>
      <c r="J1722" s="35">
        <f t="shared" si="82"/>
        <v>80600</v>
      </c>
      <c r="K1722" s="35">
        <v>15314</v>
      </c>
      <c r="L1722" s="35">
        <v>95914</v>
      </c>
      <c r="M1722" s="1" t="s">
        <v>37</v>
      </c>
      <c r="N1722" s="3">
        <v>46097</v>
      </c>
      <c r="O1722" s="1">
        <f t="shared" si="81"/>
        <v>10</v>
      </c>
      <c r="P1722" s="1" t="s">
        <v>2149</v>
      </c>
      <c r="Q1722" s="1"/>
      <c r="R1722" s="1"/>
      <c r="S1722" s="1"/>
      <c r="T1722" s="1"/>
      <c r="U1722" s="3">
        <v>46098</v>
      </c>
      <c r="V1722" s="1" t="s">
        <v>39</v>
      </c>
      <c r="W1722" s="1"/>
      <c r="X1722" s="1" t="s">
        <v>1258</v>
      </c>
    </row>
    <row r="1723" spans="1:24" hidden="1">
      <c r="A1723" s="1" t="s">
        <v>26</v>
      </c>
      <c r="B1723" s="1" t="s">
        <v>2498</v>
      </c>
      <c r="C1723" s="52">
        <v>10464</v>
      </c>
      <c r="D1723" s="1" t="s">
        <v>1991</v>
      </c>
      <c r="E1723" s="3">
        <v>46087</v>
      </c>
      <c r="F1723" s="12">
        <v>46087.336412037039</v>
      </c>
      <c r="G1723" s="12" t="str">
        <f t="shared" si="80"/>
        <v>MARZO</v>
      </c>
      <c r="H1723" s="1">
        <v>900402854</v>
      </c>
      <c r="I1723" s="1" t="s">
        <v>1992</v>
      </c>
      <c r="J1723" s="35">
        <f t="shared" si="82"/>
        <v>159800</v>
      </c>
      <c r="K1723" s="35">
        <v>30362</v>
      </c>
      <c r="L1723" s="35">
        <v>190162</v>
      </c>
      <c r="M1723" s="1" t="s">
        <v>37</v>
      </c>
      <c r="N1723" s="3">
        <v>46097</v>
      </c>
      <c r="O1723" s="1">
        <f t="shared" si="81"/>
        <v>10</v>
      </c>
      <c r="P1723" s="1" t="s">
        <v>2149</v>
      </c>
      <c r="Q1723" s="1"/>
      <c r="R1723" s="1"/>
      <c r="S1723" s="1"/>
      <c r="T1723" s="1"/>
      <c r="U1723" s="3">
        <v>46098</v>
      </c>
      <c r="V1723" s="1" t="s">
        <v>39</v>
      </c>
      <c r="W1723" s="1"/>
      <c r="X1723" s="1" t="s">
        <v>1258</v>
      </c>
    </row>
    <row r="1724" spans="1:24" hidden="1">
      <c r="A1724" s="1" t="s">
        <v>26</v>
      </c>
      <c r="B1724" s="1" t="s">
        <v>2499</v>
      </c>
      <c r="C1724" s="52">
        <v>81810</v>
      </c>
      <c r="D1724" s="1" t="s">
        <v>632</v>
      </c>
      <c r="E1724" s="3">
        <v>46087</v>
      </c>
      <c r="F1724" s="12">
        <v>46087.367175925923</v>
      </c>
      <c r="G1724" s="12" t="str">
        <f t="shared" si="80"/>
        <v>MARZO</v>
      </c>
      <c r="H1724" s="1">
        <v>901033312</v>
      </c>
      <c r="I1724" s="1" t="s">
        <v>633</v>
      </c>
      <c r="J1724" s="35">
        <f t="shared" si="82"/>
        <v>1244000</v>
      </c>
      <c r="K1724" s="35">
        <v>236360</v>
      </c>
      <c r="L1724" s="35">
        <v>1480360</v>
      </c>
      <c r="M1724" s="1" t="s">
        <v>315</v>
      </c>
      <c r="N1724" s="3">
        <v>46091</v>
      </c>
      <c r="O1724" s="1">
        <f t="shared" si="81"/>
        <v>4</v>
      </c>
      <c r="P1724" s="1" t="s">
        <v>2149</v>
      </c>
      <c r="Q1724" s="1"/>
      <c r="R1724" s="1"/>
      <c r="S1724" s="1"/>
      <c r="T1724" s="1"/>
      <c r="U1724" s="3"/>
      <c r="V1724" s="1"/>
      <c r="W1724" s="1"/>
      <c r="X1724" s="1"/>
    </row>
    <row r="1725" spans="1:24" hidden="1">
      <c r="A1725" s="1" t="s">
        <v>26</v>
      </c>
      <c r="B1725" s="1" t="s">
        <v>2500</v>
      </c>
      <c r="C1725" s="52">
        <v>10466</v>
      </c>
      <c r="D1725" s="1" t="s">
        <v>1991</v>
      </c>
      <c r="E1725" s="3">
        <v>46087</v>
      </c>
      <c r="F1725" s="12">
        <v>46087.341550925928</v>
      </c>
      <c r="G1725" s="12" t="str">
        <f t="shared" si="80"/>
        <v>MARZO</v>
      </c>
      <c r="H1725" s="1">
        <v>900402854</v>
      </c>
      <c r="I1725" s="1" t="s">
        <v>1992</v>
      </c>
      <c r="J1725" s="35">
        <f t="shared" si="82"/>
        <v>322400</v>
      </c>
      <c r="K1725" s="35">
        <v>61256</v>
      </c>
      <c r="L1725" s="35">
        <v>383656</v>
      </c>
      <c r="M1725" s="1" t="s">
        <v>37</v>
      </c>
      <c r="N1725" s="3">
        <v>46097</v>
      </c>
      <c r="O1725" s="1">
        <f t="shared" si="81"/>
        <v>10</v>
      </c>
      <c r="P1725" s="1" t="s">
        <v>2149</v>
      </c>
      <c r="Q1725" s="1"/>
      <c r="R1725" s="1"/>
      <c r="S1725" s="1"/>
      <c r="T1725" s="1"/>
      <c r="U1725" s="3">
        <v>46098</v>
      </c>
      <c r="V1725" s="1" t="s">
        <v>39</v>
      </c>
      <c r="W1725" s="1"/>
      <c r="X1725" s="1" t="s">
        <v>1258</v>
      </c>
    </row>
    <row r="1726" spans="1:24" hidden="1">
      <c r="A1726" s="1" t="s">
        <v>26</v>
      </c>
      <c r="B1726" s="1" t="s">
        <v>2501</v>
      </c>
      <c r="C1726" s="52">
        <v>10463</v>
      </c>
      <c r="D1726" s="1" t="s">
        <v>1991</v>
      </c>
      <c r="E1726" s="3">
        <v>46087</v>
      </c>
      <c r="F1726" s="12">
        <v>46087.333692129629</v>
      </c>
      <c r="G1726" s="12" t="str">
        <f t="shared" si="80"/>
        <v>MARZO</v>
      </c>
      <c r="H1726" s="1">
        <v>900402854</v>
      </c>
      <c r="I1726" s="1" t="s">
        <v>1992</v>
      </c>
      <c r="J1726" s="35">
        <f t="shared" si="82"/>
        <v>39600</v>
      </c>
      <c r="K1726" s="35">
        <v>7524</v>
      </c>
      <c r="L1726" s="35">
        <v>47124</v>
      </c>
      <c r="M1726" s="1" t="s">
        <v>37</v>
      </c>
      <c r="N1726" s="3">
        <v>46094</v>
      </c>
      <c r="O1726" s="1">
        <f t="shared" si="81"/>
        <v>7</v>
      </c>
      <c r="P1726" s="1" t="s">
        <v>2149</v>
      </c>
      <c r="Q1726" s="1"/>
      <c r="R1726" s="1"/>
      <c r="S1726" s="1"/>
      <c r="T1726" s="1"/>
      <c r="U1726" s="3">
        <v>46098</v>
      </c>
      <c r="V1726" s="1" t="s">
        <v>39</v>
      </c>
      <c r="W1726" s="1"/>
      <c r="X1726" s="1" t="s">
        <v>1258</v>
      </c>
    </row>
    <row r="1727" spans="1:24" hidden="1">
      <c r="A1727" s="1" t="s">
        <v>26</v>
      </c>
      <c r="B1727" s="1" t="s">
        <v>2502</v>
      </c>
      <c r="C1727" s="52">
        <v>10461</v>
      </c>
      <c r="D1727" s="1" t="s">
        <v>1991</v>
      </c>
      <c r="E1727" s="3">
        <v>46087</v>
      </c>
      <c r="F1727" s="12">
        <v>46087.326099537036</v>
      </c>
      <c r="G1727" s="12" t="str">
        <f t="shared" si="80"/>
        <v>MARZO</v>
      </c>
      <c r="H1727" s="1">
        <v>900402854</v>
      </c>
      <c r="I1727" s="1" t="s">
        <v>1992</v>
      </c>
      <c r="J1727" s="35">
        <f t="shared" si="82"/>
        <v>1066000</v>
      </c>
      <c r="K1727" s="35">
        <v>202540</v>
      </c>
      <c r="L1727" s="35">
        <v>1268540</v>
      </c>
      <c r="M1727" s="1" t="s">
        <v>37</v>
      </c>
      <c r="N1727" s="3">
        <v>46093</v>
      </c>
      <c r="O1727" s="1">
        <f t="shared" si="81"/>
        <v>6</v>
      </c>
      <c r="P1727" s="1" t="s">
        <v>2149</v>
      </c>
      <c r="Q1727" s="1"/>
      <c r="R1727" s="1"/>
      <c r="S1727" s="1"/>
      <c r="T1727" s="1"/>
      <c r="U1727" s="3">
        <v>46094</v>
      </c>
      <c r="V1727" s="1" t="s">
        <v>39</v>
      </c>
      <c r="W1727" s="1"/>
      <c r="X1727" s="1" t="s">
        <v>1258</v>
      </c>
    </row>
    <row r="1728" spans="1:24" hidden="1">
      <c r="A1728" s="1" t="s">
        <v>26</v>
      </c>
      <c r="B1728" s="1" t="s">
        <v>2503</v>
      </c>
      <c r="C1728" s="52">
        <v>565969</v>
      </c>
      <c r="D1728" s="1" t="s">
        <v>159</v>
      </c>
      <c r="E1728" s="3">
        <v>46087</v>
      </c>
      <c r="F1728" s="12">
        <v>46087.248923611114</v>
      </c>
      <c r="G1728" s="12" t="str">
        <f t="shared" si="80"/>
        <v>MARZO</v>
      </c>
      <c r="H1728" s="1">
        <v>890800788</v>
      </c>
      <c r="I1728" s="1" t="s">
        <v>160</v>
      </c>
      <c r="J1728" s="35">
        <f t="shared" si="82"/>
        <v>356580</v>
      </c>
      <c r="K1728" s="35">
        <v>67750</v>
      </c>
      <c r="L1728" s="35">
        <v>424330</v>
      </c>
      <c r="M1728" s="1" t="s">
        <v>70</v>
      </c>
      <c r="N1728" s="3">
        <v>46092</v>
      </c>
      <c r="O1728" s="1">
        <f t="shared" si="81"/>
        <v>5</v>
      </c>
      <c r="P1728" s="1" t="s">
        <v>2222</v>
      </c>
      <c r="Q1728" s="1"/>
      <c r="R1728" s="1"/>
      <c r="S1728" s="1"/>
      <c r="T1728" s="1"/>
      <c r="U1728" s="3">
        <v>46094</v>
      </c>
      <c r="V1728" s="1" t="s">
        <v>39</v>
      </c>
      <c r="W1728" s="1"/>
      <c r="X1728" s="1" t="s">
        <v>2144</v>
      </c>
    </row>
    <row r="1729" spans="1:24" hidden="1">
      <c r="A1729" s="1" t="s">
        <v>26</v>
      </c>
      <c r="B1729" s="1" t="s">
        <v>2504</v>
      </c>
      <c r="C1729" s="52">
        <v>3457596</v>
      </c>
      <c r="D1729" s="1" t="s">
        <v>220</v>
      </c>
      <c r="E1729" s="3">
        <v>46087</v>
      </c>
      <c r="F1729" s="12">
        <v>46087.295034722221</v>
      </c>
      <c r="G1729" s="12" t="str">
        <f t="shared" si="80"/>
        <v>MARZO</v>
      </c>
      <c r="H1729" s="1">
        <v>890903790</v>
      </c>
      <c r="I1729" s="1" t="s">
        <v>218</v>
      </c>
      <c r="J1729" s="35">
        <f t="shared" si="82"/>
        <v>7828316</v>
      </c>
      <c r="K1729" s="35">
        <v>0</v>
      </c>
      <c r="L1729" s="35">
        <v>7828316</v>
      </c>
      <c r="M1729" s="1" t="s">
        <v>128</v>
      </c>
      <c r="N1729" s="3">
        <v>46099</v>
      </c>
      <c r="O1729" s="1">
        <f t="shared" si="81"/>
        <v>12</v>
      </c>
      <c r="P1729" s="1" t="s">
        <v>221</v>
      </c>
      <c r="Q1729" s="1"/>
      <c r="R1729" s="1"/>
      <c r="S1729" s="1"/>
      <c r="T1729" s="1"/>
      <c r="U1729" s="3">
        <v>46099</v>
      </c>
      <c r="V1729" s="1" t="s">
        <v>39</v>
      </c>
      <c r="W1729" s="1"/>
      <c r="X1729" s="1" t="s">
        <v>50</v>
      </c>
    </row>
    <row r="1730" spans="1:24" hidden="1">
      <c r="A1730" s="1" t="s">
        <v>26</v>
      </c>
      <c r="B1730" s="1" t="s">
        <v>2505</v>
      </c>
      <c r="C1730" s="52">
        <v>10462</v>
      </c>
      <c r="D1730" s="1" t="s">
        <v>1991</v>
      </c>
      <c r="E1730" s="3">
        <v>46087</v>
      </c>
      <c r="F1730" s="12">
        <v>46087.329976851855</v>
      </c>
      <c r="G1730" s="12" t="str">
        <f t="shared" ref="G1730:G1793" si="83">UPPER(TEXT(E1730, "MMMM"))</f>
        <v>MARZO</v>
      </c>
      <c r="H1730" s="1">
        <v>900402854</v>
      </c>
      <c r="I1730" s="1" t="s">
        <v>1992</v>
      </c>
      <c r="J1730" s="35">
        <f t="shared" si="82"/>
        <v>6000</v>
      </c>
      <c r="K1730" s="35">
        <v>1140</v>
      </c>
      <c r="L1730" s="35">
        <v>7140</v>
      </c>
      <c r="M1730" s="1" t="s">
        <v>37</v>
      </c>
      <c r="N1730" s="3">
        <v>46107</v>
      </c>
      <c r="O1730" s="1">
        <f t="shared" si="81"/>
        <v>20</v>
      </c>
      <c r="P1730" s="1" t="s">
        <v>2149</v>
      </c>
      <c r="Q1730" s="1"/>
      <c r="R1730" s="3"/>
      <c r="S1730" s="1"/>
      <c r="T1730" s="1"/>
      <c r="U1730" s="3">
        <v>46112</v>
      </c>
      <c r="V1730" s="1" t="s">
        <v>39</v>
      </c>
      <c r="W1730" s="1"/>
      <c r="X1730" s="1" t="s">
        <v>50</v>
      </c>
    </row>
    <row r="1731" spans="1:24" hidden="1">
      <c r="A1731" s="1" t="s">
        <v>26</v>
      </c>
      <c r="B1731" s="1" t="s">
        <v>2506</v>
      </c>
      <c r="C1731" s="52">
        <v>473531</v>
      </c>
      <c r="D1731" s="1" t="s">
        <v>317</v>
      </c>
      <c r="E1731" s="3">
        <v>46087</v>
      </c>
      <c r="F1731" s="12">
        <v>46087.320925925924</v>
      </c>
      <c r="G1731" s="12" t="str">
        <f t="shared" si="83"/>
        <v>MARZO</v>
      </c>
      <c r="H1731" s="1">
        <v>890903939</v>
      </c>
      <c r="I1731" s="1" t="s">
        <v>313</v>
      </c>
      <c r="J1731" s="35">
        <f t="shared" si="82"/>
        <v>53400</v>
      </c>
      <c r="K1731" s="35">
        <v>0</v>
      </c>
      <c r="L1731" s="35">
        <v>53400</v>
      </c>
      <c r="M1731" s="1" t="s">
        <v>70</v>
      </c>
      <c r="N1731" s="3">
        <v>46090</v>
      </c>
      <c r="O1731" s="1">
        <f t="shared" si="81"/>
        <v>3</v>
      </c>
      <c r="P1731" s="1" t="s">
        <v>2149</v>
      </c>
      <c r="Q1731" s="1"/>
      <c r="R1731" s="1"/>
      <c r="S1731" s="1"/>
      <c r="T1731" s="1"/>
      <c r="U1731" s="3">
        <v>46099</v>
      </c>
      <c r="V1731" s="1" t="s">
        <v>39</v>
      </c>
      <c r="W1731" s="1"/>
      <c r="X1731" s="1" t="s">
        <v>2144</v>
      </c>
    </row>
    <row r="1732" spans="1:24" hidden="1">
      <c r="A1732" s="1" t="s">
        <v>26</v>
      </c>
      <c r="B1732" s="1" t="s">
        <v>2507</v>
      </c>
      <c r="C1732" s="52">
        <v>114341</v>
      </c>
      <c r="D1732" s="1" t="s">
        <v>2265</v>
      </c>
      <c r="E1732" s="3">
        <v>46087</v>
      </c>
      <c r="F1732" s="12">
        <v>46087.32099537037</v>
      </c>
      <c r="G1732" s="12" t="str">
        <f t="shared" si="83"/>
        <v>MARZO</v>
      </c>
      <c r="H1732" s="1">
        <v>900494362</v>
      </c>
      <c r="I1732" s="1" t="s">
        <v>2266</v>
      </c>
      <c r="J1732" s="35">
        <f t="shared" si="82"/>
        <v>15000</v>
      </c>
      <c r="K1732" s="35">
        <v>0</v>
      </c>
      <c r="L1732" s="35">
        <v>15000</v>
      </c>
      <c r="M1732" s="1" t="s">
        <v>70</v>
      </c>
      <c r="N1732" s="3">
        <v>46090</v>
      </c>
      <c r="O1732" s="1">
        <f t="shared" si="81"/>
        <v>3</v>
      </c>
      <c r="P1732" s="1" t="s">
        <v>2149</v>
      </c>
      <c r="Q1732" s="1"/>
      <c r="R1732" s="1"/>
      <c r="S1732" s="1"/>
      <c r="T1732" s="1"/>
      <c r="U1732" s="3">
        <v>46094</v>
      </c>
      <c r="V1732" s="1" t="s">
        <v>39</v>
      </c>
      <c r="W1732" s="1"/>
      <c r="X1732" s="1" t="s">
        <v>2144</v>
      </c>
    </row>
    <row r="1733" spans="1:24" hidden="1">
      <c r="A1733" s="1" t="s">
        <v>26</v>
      </c>
      <c r="B1733" s="1" t="s">
        <v>2508</v>
      </c>
      <c r="C1733" s="52">
        <v>3457173</v>
      </c>
      <c r="D1733" s="1" t="s">
        <v>220</v>
      </c>
      <c r="E1733" s="3">
        <v>46087</v>
      </c>
      <c r="F1733" s="12">
        <v>46087.298275462963</v>
      </c>
      <c r="G1733" s="12" t="str">
        <f t="shared" si="83"/>
        <v>MARZO</v>
      </c>
      <c r="H1733" s="1">
        <v>890903790</v>
      </c>
      <c r="I1733" s="1" t="s">
        <v>218</v>
      </c>
      <c r="J1733" s="35">
        <f t="shared" si="82"/>
        <v>7828316</v>
      </c>
      <c r="K1733" s="35">
        <v>0</v>
      </c>
      <c r="L1733" s="35">
        <v>7828316</v>
      </c>
      <c r="M1733" s="1" t="s">
        <v>315</v>
      </c>
      <c r="N1733" s="3">
        <v>46091</v>
      </c>
      <c r="O1733" s="1">
        <f t="shared" si="81"/>
        <v>4</v>
      </c>
      <c r="P1733" s="1"/>
      <c r="Q1733" s="1"/>
      <c r="R1733" s="1"/>
      <c r="S1733" s="1"/>
      <c r="T1733" s="1"/>
      <c r="U1733" s="3"/>
      <c r="V1733" s="1"/>
      <c r="W1733" s="1"/>
      <c r="X1733" s="1"/>
    </row>
    <row r="1734" spans="1:24" hidden="1">
      <c r="A1734" s="1" t="s">
        <v>26</v>
      </c>
      <c r="B1734" s="1" t="s">
        <v>2509</v>
      </c>
      <c r="C1734" s="52">
        <v>74833</v>
      </c>
      <c r="D1734" s="1" t="s">
        <v>189</v>
      </c>
      <c r="E1734" s="3">
        <v>46088</v>
      </c>
      <c r="F1734" s="12">
        <v>46088.786481481482</v>
      </c>
      <c r="G1734" s="12" t="str">
        <f t="shared" si="83"/>
        <v>MARZO</v>
      </c>
      <c r="H1734" s="1">
        <v>890319193</v>
      </c>
      <c r="I1734" s="1" t="s">
        <v>190</v>
      </c>
      <c r="J1734" s="35">
        <f t="shared" si="82"/>
        <v>11214000</v>
      </c>
      <c r="K1734" s="35">
        <v>2130660</v>
      </c>
      <c r="L1734" s="35">
        <v>13344660</v>
      </c>
      <c r="M1734" s="1" t="s">
        <v>65</v>
      </c>
      <c r="N1734" s="3">
        <v>46090</v>
      </c>
      <c r="O1734" s="1">
        <f t="shared" si="81"/>
        <v>2</v>
      </c>
      <c r="P1734" s="1" t="s">
        <v>90</v>
      </c>
      <c r="Q1734" s="1"/>
      <c r="R1734" s="1"/>
      <c r="S1734" s="1"/>
      <c r="T1734" s="1"/>
      <c r="U1734" s="3">
        <v>46092</v>
      </c>
      <c r="V1734" s="1" t="s">
        <v>39</v>
      </c>
      <c r="W1734" s="1"/>
      <c r="X1734" s="1" t="s">
        <v>2144</v>
      </c>
    </row>
    <row r="1735" spans="1:24" hidden="1">
      <c r="A1735" s="1" t="s">
        <v>26</v>
      </c>
      <c r="B1735" s="1" t="s">
        <v>2510</v>
      </c>
      <c r="C1735" s="52">
        <v>14845</v>
      </c>
      <c r="D1735" s="1" t="s">
        <v>28</v>
      </c>
      <c r="E1735" s="3">
        <v>46088</v>
      </c>
      <c r="F1735" s="12">
        <v>46088.665717592594</v>
      </c>
      <c r="G1735" s="12" t="str">
        <f t="shared" si="83"/>
        <v>MARZO</v>
      </c>
      <c r="H1735" s="1">
        <v>8160370</v>
      </c>
      <c r="I1735" s="1" t="s">
        <v>529</v>
      </c>
      <c r="J1735" s="35">
        <f t="shared" si="82"/>
        <v>462184</v>
      </c>
      <c r="K1735" s="35">
        <v>87815</v>
      </c>
      <c r="L1735" s="35">
        <v>549999</v>
      </c>
      <c r="M1735" s="1" t="s">
        <v>65</v>
      </c>
      <c r="N1735" s="3">
        <v>46091</v>
      </c>
      <c r="O1735" s="1">
        <f t="shared" si="81"/>
        <v>3</v>
      </c>
      <c r="P1735" s="1" t="s">
        <v>2511</v>
      </c>
      <c r="Q1735" s="1"/>
      <c r="R1735" s="1"/>
      <c r="S1735" s="1"/>
      <c r="T1735" s="1"/>
      <c r="U1735" s="3">
        <v>46092</v>
      </c>
      <c r="V1735" s="1" t="s">
        <v>39</v>
      </c>
      <c r="W1735" s="1"/>
      <c r="X1735" s="1" t="s">
        <v>2144</v>
      </c>
    </row>
    <row r="1736" spans="1:24" hidden="1">
      <c r="A1736" s="1" t="s">
        <v>736</v>
      </c>
      <c r="B1736" s="1" t="s">
        <v>2512</v>
      </c>
      <c r="C1736" s="52">
        <v>90180038</v>
      </c>
      <c r="D1736" s="1" t="s">
        <v>738</v>
      </c>
      <c r="E1736" s="3">
        <v>46088</v>
      </c>
      <c r="F1736" s="12">
        <v>46088.60496527778</v>
      </c>
      <c r="G1736" s="12" t="str">
        <f t="shared" si="83"/>
        <v>MARZO</v>
      </c>
      <c r="H1736" s="1">
        <v>900219834</v>
      </c>
      <c r="I1736" s="1" t="s">
        <v>739</v>
      </c>
      <c r="J1736" s="35">
        <f t="shared" si="82"/>
        <v>15200</v>
      </c>
      <c r="K1736" s="35">
        <v>0</v>
      </c>
      <c r="L1736" s="35">
        <v>15200</v>
      </c>
      <c r="M1736" s="1" t="s">
        <v>70</v>
      </c>
      <c r="N1736" s="3">
        <v>46090</v>
      </c>
      <c r="O1736" s="1">
        <f t="shared" si="81"/>
        <v>2</v>
      </c>
      <c r="P1736" s="1" t="s">
        <v>2149</v>
      </c>
      <c r="Q1736" s="1"/>
      <c r="R1736" s="1"/>
      <c r="S1736" s="1"/>
      <c r="T1736" s="1"/>
      <c r="U1736" s="3">
        <v>46098</v>
      </c>
      <c r="V1736" s="1" t="s">
        <v>39</v>
      </c>
      <c r="W1736" s="1"/>
      <c r="X1736" s="1" t="s">
        <v>2144</v>
      </c>
    </row>
    <row r="1737" spans="1:24" hidden="1">
      <c r="A1737" s="1" t="s">
        <v>26</v>
      </c>
      <c r="B1737" s="1" t="s">
        <v>2513</v>
      </c>
      <c r="C1737" s="52">
        <v>8340</v>
      </c>
      <c r="D1737" s="1" t="s">
        <v>1295</v>
      </c>
      <c r="E1737" s="3">
        <v>46088</v>
      </c>
      <c r="F1737" s="12">
        <v>46088.343449074076</v>
      </c>
      <c r="G1737" s="12" t="str">
        <f t="shared" si="83"/>
        <v>MARZO</v>
      </c>
      <c r="H1737" s="1">
        <v>900630894</v>
      </c>
      <c r="I1737" s="1" t="s">
        <v>1296</v>
      </c>
      <c r="J1737" s="35">
        <f t="shared" si="82"/>
        <v>150000</v>
      </c>
      <c r="K1737" s="35">
        <v>0</v>
      </c>
      <c r="L1737" s="35">
        <v>150000</v>
      </c>
      <c r="M1737" s="1" t="s">
        <v>37</v>
      </c>
      <c r="N1737" s="3">
        <v>46091</v>
      </c>
      <c r="O1737" s="1">
        <f t="shared" si="81"/>
        <v>3</v>
      </c>
      <c r="P1737" s="1" t="s">
        <v>2149</v>
      </c>
      <c r="Q1737" s="1"/>
      <c r="R1737" s="1"/>
      <c r="S1737" s="1"/>
      <c r="T1737" s="1"/>
      <c r="U1737" s="3">
        <v>46094</v>
      </c>
      <c r="V1737" s="1" t="s">
        <v>39</v>
      </c>
      <c r="W1737" s="1"/>
      <c r="X1737" s="1" t="s">
        <v>2144</v>
      </c>
    </row>
    <row r="1738" spans="1:24" hidden="1">
      <c r="A1738" s="1" t="s">
        <v>26</v>
      </c>
      <c r="B1738" s="1" t="s">
        <v>2514</v>
      </c>
      <c r="C1738" s="53">
        <v>124275</v>
      </c>
      <c r="D1738" s="1" t="s">
        <v>2515</v>
      </c>
      <c r="E1738" s="3">
        <v>46089</v>
      </c>
      <c r="F1738" s="12">
        <v>46089.817557870374</v>
      </c>
      <c r="G1738" s="12" t="str">
        <f t="shared" si="83"/>
        <v>MARZO</v>
      </c>
      <c r="H1738" s="1">
        <v>900501743</v>
      </c>
      <c r="I1738" s="1" t="s">
        <v>2516</v>
      </c>
      <c r="J1738" s="35">
        <f t="shared" si="82"/>
        <v>52500</v>
      </c>
      <c r="K1738" s="35">
        <v>0</v>
      </c>
      <c r="L1738" s="35">
        <v>52500</v>
      </c>
      <c r="M1738" s="1" t="s">
        <v>54</v>
      </c>
      <c r="N1738" s="3"/>
      <c r="O1738" s="1">
        <f t="shared" si="81"/>
        <v>0</v>
      </c>
      <c r="P1738" s="1"/>
      <c r="Q1738" s="1"/>
      <c r="R1738" s="1"/>
      <c r="S1738" s="1"/>
      <c r="T1738" s="1"/>
      <c r="U1738" s="3"/>
      <c r="V1738" s="1"/>
      <c r="W1738" s="1"/>
      <c r="X1738" s="1" t="s">
        <v>2144</v>
      </c>
    </row>
    <row r="1739" spans="1:24" hidden="1">
      <c r="A1739" s="1" t="s">
        <v>26</v>
      </c>
      <c r="B1739" s="1" t="s">
        <v>2517</v>
      </c>
      <c r="C1739" s="52">
        <v>74901</v>
      </c>
      <c r="D1739" s="1" t="s">
        <v>189</v>
      </c>
      <c r="E1739" s="3">
        <v>46089</v>
      </c>
      <c r="F1739" s="12">
        <v>46090.3747337963</v>
      </c>
      <c r="G1739" s="12" t="str">
        <f t="shared" si="83"/>
        <v>MARZO</v>
      </c>
      <c r="H1739" s="1">
        <v>890319193</v>
      </c>
      <c r="I1739" s="1" t="s">
        <v>190</v>
      </c>
      <c r="J1739" s="35">
        <f t="shared" si="82"/>
        <v>2139000</v>
      </c>
      <c r="K1739" s="35">
        <v>406410</v>
      </c>
      <c r="L1739" s="35">
        <v>2545410</v>
      </c>
      <c r="M1739" s="1" t="s">
        <v>65</v>
      </c>
      <c r="N1739" s="3">
        <v>46091</v>
      </c>
      <c r="O1739" s="1">
        <f t="shared" si="81"/>
        <v>2</v>
      </c>
      <c r="P1739" s="1" t="s">
        <v>90</v>
      </c>
      <c r="Q1739" s="1"/>
      <c r="R1739" s="1"/>
      <c r="S1739" s="1"/>
      <c r="T1739" s="1"/>
      <c r="U1739" s="3">
        <v>46092</v>
      </c>
      <c r="V1739" s="1" t="s">
        <v>39</v>
      </c>
      <c r="W1739" s="1"/>
      <c r="X1739" s="1" t="s">
        <v>2144</v>
      </c>
    </row>
    <row r="1740" spans="1:24" hidden="1">
      <c r="A1740" s="1" t="s">
        <v>26</v>
      </c>
      <c r="B1740" s="1" t="s">
        <v>2518</v>
      </c>
      <c r="C1740" s="52">
        <v>4</v>
      </c>
      <c r="D1740" s="1" t="s">
        <v>2388</v>
      </c>
      <c r="E1740" s="3">
        <v>46090</v>
      </c>
      <c r="F1740" s="12">
        <v>46090.809606481482</v>
      </c>
      <c r="G1740" s="12" t="str">
        <f t="shared" si="83"/>
        <v>MARZO</v>
      </c>
      <c r="H1740" s="1">
        <v>901847080</v>
      </c>
      <c r="I1740" s="1" t="s">
        <v>2519</v>
      </c>
      <c r="J1740" s="35">
        <f t="shared" si="82"/>
        <v>6200000</v>
      </c>
      <c r="K1740" s="35">
        <v>1178000</v>
      </c>
      <c r="L1740" s="35">
        <v>7378000</v>
      </c>
      <c r="M1740" s="1" t="s">
        <v>9455</v>
      </c>
      <c r="N1740" s="3">
        <v>46094</v>
      </c>
      <c r="O1740" s="1">
        <f t="shared" si="81"/>
        <v>4</v>
      </c>
      <c r="P1740" s="1" t="s">
        <v>2149</v>
      </c>
      <c r="Q1740" s="1"/>
      <c r="R1740" s="1"/>
      <c r="S1740" s="1"/>
      <c r="T1740" s="1"/>
      <c r="U1740" s="3"/>
      <c r="V1740" s="1"/>
      <c r="W1740" s="1"/>
      <c r="X1740" s="1"/>
    </row>
    <row r="1741" spans="1:24" hidden="1">
      <c r="A1741" s="1" t="s">
        <v>26</v>
      </c>
      <c r="B1741" s="1" t="s">
        <v>2520</v>
      </c>
      <c r="C1741" s="52">
        <v>3</v>
      </c>
      <c r="D1741" s="1" t="s">
        <v>2388</v>
      </c>
      <c r="E1741" s="3">
        <v>46090</v>
      </c>
      <c r="F1741" s="12">
        <v>46090.782349537039</v>
      </c>
      <c r="G1741" s="12" t="str">
        <f t="shared" si="83"/>
        <v>MARZO</v>
      </c>
      <c r="H1741" s="1">
        <v>901847080</v>
      </c>
      <c r="I1741" s="1" t="s">
        <v>2519</v>
      </c>
      <c r="J1741" s="35">
        <f t="shared" si="82"/>
        <v>6704800</v>
      </c>
      <c r="K1741" s="35">
        <v>1273912</v>
      </c>
      <c r="L1741" s="35">
        <v>7978712</v>
      </c>
      <c r="M1741" s="1" t="s">
        <v>9455</v>
      </c>
      <c r="N1741" s="3">
        <v>46093</v>
      </c>
      <c r="O1741" s="1">
        <f t="shared" si="81"/>
        <v>3</v>
      </c>
      <c r="P1741" s="1" t="s">
        <v>2149</v>
      </c>
      <c r="Q1741" s="1"/>
      <c r="R1741" s="3"/>
      <c r="S1741" s="1"/>
      <c r="T1741" s="1"/>
      <c r="U1741" s="3">
        <v>46098</v>
      </c>
      <c r="V1741" s="1" t="s">
        <v>39</v>
      </c>
      <c r="W1741" s="1"/>
      <c r="X1741" s="1" t="s">
        <v>2144</v>
      </c>
    </row>
    <row r="1742" spans="1:24" hidden="1">
      <c r="A1742" s="1" t="s">
        <v>26</v>
      </c>
      <c r="B1742" s="1" t="s">
        <v>2521</v>
      </c>
      <c r="C1742" s="52">
        <v>12728</v>
      </c>
      <c r="D1742" s="1" t="s">
        <v>28</v>
      </c>
      <c r="E1742" s="3">
        <v>46090</v>
      </c>
      <c r="F1742" s="12">
        <v>46090.727071759262</v>
      </c>
      <c r="G1742" s="12" t="str">
        <f t="shared" si="83"/>
        <v>MARZO</v>
      </c>
      <c r="H1742" s="1">
        <v>900420442</v>
      </c>
      <c r="I1742" s="1" t="s">
        <v>589</v>
      </c>
      <c r="J1742" s="35">
        <f t="shared" si="82"/>
        <v>371120</v>
      </c>
      <c r="K1742" s="35">
        <v>70512.800000000003</v>
      </c>
      <c r="L1742" s="35">
        <v>441632.8</v>
      </c>
      <c r="M1742" s="1" t="s">
        <v>9455</v>
      </c>
      <c r="N1742" s="3">
        <v>46093</v>
      </c>
      <c r="O1742" s="1">
        <f t="shared" si="81"/>
        <v>3</v>
      </c>
      <c r="P1742" s="1" t="s">
        <v>2149</v>
      </c>
      <c r="Q1742" s="1"/>
      <c r="R1742" s="3"/>
      <c r="S1742" s="1"/>
      <c r="T1742" s="1"/>
      <c r="U1742" s="3">
        <v>46098</v>
      </c>
      <c r="V1742" s="1" t="s">
        <v>39</v>
      </c>
      <c r="W1742" s="1"/>
      <c r="X1742" s="1" t="s">
        <v>2144</v>
      </c>
    </row>
    <row r="1743" spans="1:24" hidden="1">
      <c r="A1743" s="1" t="s">
        <v>26</v>
      </c>
      <c r="B1743" s="1" t="s">
        <v>2522</v>
      </c>
      <c r="C1743" s="52">
        <v>1014613</v>
      </c>
      <c r="D1743" s="1" t="s">
        <v>138</v>
      </c>
      <c r="E1743" s="3">
        <v>46090</v>
      </c>
      <c r="F1743" s="12">
        <v>46090.734976851854</v>
      </c>
      <c r="G1743" s="12" t="str">
        <f t="shared" si="83"/>
        <v>MARZO</v>
      </c>
      <c r="H1743" s="1">
        <v>860016640</v>
      </c>
      <c r="I1743" s="1" t="s">
        <v>139</v>
      </c>
      <c r="J1743" s="35">
        <f t="shared" si="82"/>
        <v>1952066</v>
      </c>
      <c r="K1743" s="35">
        <v>0</v>
      </c>
      <c r="L1743" s="35">
        <v>1952066</v>
      </c>
      <c r="M1743" s="1" t="s">
        <v>70</v>
      </c>
      <c r="N1743" s="3">
        <v>46093</v>
      </c>
      <c r="O1743" s="1">
        <f t="shared" si="81"/>
        <v>3</v>
      </c>
      <c r="P1743" s="1" t="s">
        <v>2149</v>
      </c>
      <c r="Q1743" s="1"/>
      <c r="R1743" s="1"/>
      <c r="S1743" s="1"/>
      <c r="T1743" s="1"/>
      <c r="U1743" s="3">
        <v>46094</v>
      </c>
      <c r="V1743" s="1" t="s">
        <v>39</v>
      </c>
      <c r="W1743" s="1"/>
      <c r="X1743" s="1" t="s">
        <v>2144</v>
      </c>
    </row>
    <row r="1744" spans="1:24" hidden="1">
      <c r="A1744" s="1" t="s">
        <v>26</v>
      </c>
      <c r="B1744" s="1" t="s">
        <v>2523</v>
      </c>
      <c r="C1744" s="52">
        <v>12727</v>
      </c>
      <c r="D1744" s="1" t="s">
        <v>28</v>
      </c>
      <c r="E1744" s="3">
        <v>46090</v>
      </c>
      <c r="F1744" s="12">
        <v>46090.722256944442</v>
      </c>
      <c r="G1744" s="12" t="str">
        <f t="shared" si="83"/>
        <v>MARZO</v>
      </c>
      <c r="H1744" s="1">
        <v>900420442</v>
      </c>
      <c r="I1744" s="1" t="s">
        <v>589</v>
      </c>
      <c r="J1744" s="35">
        <f t="shared" si="82"/>
        <v>84000</v>
      </c>
      <c r="K1744" s="35">
        <v>15960</v>
      </c>
      <c r="L1744" s="35">
        <v>99960</v>
      </c>
      <c r="M1744" s="1" t="s">
        <v>9455</v>
      </c>
      <c r="N1744" s="3">
        <v>46093</v>
      </c>
      <c r="O1744" s="1">
        <f t="shared" si="81"/>
        <v>3</v>
      </c>
      <c r="P1744" s="1" t="s">
        <v>2149</v>
      </c>
      <c r="Q1744" s="1"/>
      <c r="R1744" s="1"/>
      <c r="S1744" s="1"/>
      <c r="T1744" s="1"/>
      <c r="U1744" s="3">
        <v>46098</v>
      </c>
      <c r="V1744" s="1" t="s">
        <v>39</v>
      </c>
      <c r="W1744" s="1"/>
      <c r="X1744" s="1" t="s">
        <v>2144</v>
      </c>
    </row>
    <row r="1745" spans="1:24" hidden="1">
      <c r="A1745" s="1" t="s">
        <v>26</v>
      </c>
      <c r="B1745" s="1" t="s">
        <v>2524</v>
      </c>
      <c r="C1745" s="52">
        <v>63384</v>
      </c>
      <c r="D1745" s="1" t="s">
        <v>713</v>
      </c>
      <c r="E1745" s="3">
        <v>46090</v>
      </c>
      <c r="F1745" s="12">
        <v>46090.707685185182</v>
      </c>
      <c r="G1745" s="12" t="str">
        <f t="shared" si="83"/>
        <v>MARZO</v>
      </c>
      <c r="H1745" s="1">
        <v>860030828</v>
      </c>
      <c r="I1745" s="1" t="s">
        <v>714</v>
      </c>
      <c r="J1745" s="35">
        <f t="shared" si="82"/>
        <v>173400</v>
      </c>
      <c r="K1745" s="35">
        <v>32946</v>
      </c>
      <c r="L1745" s="35">
        <v>206346</v>
      </c>
      <c r="M1745" s="1" t="s">
        <v>9455</v>
      </c>
      <c r="N1745" s="3">
        <v>46093</v>
      </c>
      <c r="O1745" s="1">
        <f t="shared" si="81"/>
        <v>3</v>
      </c>
      <c r="P1745" s="1" t="s">
        <v>2149</v>
      </c>
      <c r="Q1745" s="24"/>
      <c r="R1745" s="1"/>
      <c r="S1745" s="1"/>
      <c r="T1745" s="1"/>
      <c r="U1745" s="3">
        <v>46098</v>
      </c>
      <c r="V1745" s="1" t="s">
        <v>39</v>
      </c>
      <c r="W1745" s="1"/>
      <c r="X1745" s="1" t="s">
        <v>2144</v>
      </c>
    </row>
    <row r="1746" spans="1:24" hidden="1">
      <c r="A1746" s="1" t="s">
        <v>26</v>
      </c>
      <c r="B1746" s="1" t="s">
        <v>2525</v>
      </c>
      <c r="C1746" s="52">
        <v>12726</v>
      </c>
      <c r="D1746" s="1" t="s">
        <v>28</v>
      </c>
      <c r="E1746" s="3">
        <v>46090</v>
      </c>
      <c r="F1746" s="12">
        <v>46090.720925925925</v>
      </c>
      <c r="G1746" s="12" t="str">
        <f t="shared" si="83"/>
        <v>MARZO</v>
      </c>
      <c r="H1746" s="1">
        <v>900420442</v>
      </c>
      <c r="I1746" s="1" t="s">
        <v>589</v>
      </c>
      <c r="J1746" s="35">
        <f t="shared" si="82"/>
        <v>1362180</v>
      </c>
      <c r="K1746" s="35">
        <v>258814.2</v>
      </c>
      <c r="L1746" s="35">
        <v>1620994.2</v>
      </c>
      <c r="M1746" s="1" t="s">
        <v>9455</v>
      </c>
      <c r="N1746" s="3">
        <v>46093</v>
      </c>
      <c r="O1746" s="1">
        <f t="shared" si="81"/>
        <v>3</v>
      </c>
      <c r="P1746" s="1" t="s">
        <v>2149</v>
      </c>
      <c r="Q1746" s="1"/>
      <c r="R1746" s="1"/>
      <c r="S1746" s="1"/>
      <c r="T1746" s="1"/>
      <c r="U1746" s="3">
        <v>46098</v>
      </c>
      <c r="V1746" s="1" t="s">
        <v>39</v>
      </c>
      <c r="W1746" s="1"/>
      <c r="X1746" s="1" t="s">
        <v>2144</v>
      </c>
    </row>
    <row r="1747" spans="1:24" hidden="1">
      <c r="A1747" s="1" t="s">
        <v>26</v>
      </c>
      <c r="B1747" s="1" t="s">
        <v>2526</v>
      </c>
      <c r="C1747" s="52">
        <v>169</v>
      </c>
      <c r="D1747" s="1" t="s">
        <v>227</v>
      </c>
      <c r="E1747" s="3">
        <v>46090</v>
      </c>
      <c r="F1747" s="12">
        <v>46090.68513888889</v>
      </c>
      <c r="G1747" s="12" t="str">
        <f t="shared" si="83"/>
        <v>MARZO</v>
      </c>
      <c r="H1747" s="1">
        <v>901108345</v>
      </c>
      <c r="I1747" s="1" t="s">
        <v>2527</v>
      </c>
      <c r="J1747" s="35">
        <f t="shared" si="82"/>
        <v>1800000</v>
      </c>
      <c r="K1747" s="35">
        <v>342000</v>
      </c>
      <c r="L1747" s="35">
        <v>2142000</v>
      </c>
      <c r="M1747" s="1" t="s">
        <v>65</v>
      </c>
      <c r="N1747" s="3">
        <v>46136</v>
      </c>
      <c r="O1747" s="1">
        <f t="shared" si="81"/>
        <v>46</v>
      </c>
      <c r="P1747" s="1" t="s">
        <v>2354</v>
      </c>
      <c r="Q1747" s="1"/>
      <c r="R1747" s="1"/>
      <c r="S1747" s="1"/>
      <c r="T1747" s="1"/>
      <c r="U1747" s="3">
        <v>46139</v>
      </c>
      <c r="V1747" s="1"/>
      <c r="W1747" s="1"/>
      <c r="X1747" s="1" t="s">
        <v>1258</v>
      </c>
    </row>
    <row r="1748" spans="1:24" hidden="1">
      <c r="A1748" s="1" t="s">
        <v>26</v>
      </c>
      <c r="B1748" s="1" t="s">
        <v>2528</v>
      </c>
      <c r="C1748" s="52">
        <v>19158</v>
      </c>
      <c r="D1748" s="1" t="s">
        <v>566</v>
      </c>
      <c r="E1748" s="3">
        <v>46090</v>
      </c>
      <c r="F1748" s="12">
        <v>46090.53334490741</v>
      </c>
      <c r="G1748" s="12" t="str">
        <f t="shared" si="83"/>
        <v>MARZO</v>
      </c>
      <c r="H1748" s="1">
        <v>900237741</v>
      </c>
      <c r="I1748" s="1" t="s">
        <v>567</v>
      </c>
      <c r="J1748" s="35">
        <f t="shared" si="82"/>
        <v>44000</v>
      </c>
      <c r="K1748" s="35">
        <v>8360</v>
      </c>
      <c r="L1748" s="35">
        <v>52360</v>
      </c>
      <c r="M1748" s="1" t="s">
        <v>70</v>
      </c>
      <c r="N1748" s="3">
        <v>46092</v>
      </c>
      <c r="O1748" s="1">
        <f t="shared" ref="O1748:O1811" si="84">IFERROR(IF(-_xlfn.DAYS(E1748,N1748)&lt;0,0,-_xlfn.DAYS(E1748,N1748)), " - ")</f>
        <v>2</v>
      </c>
      <c r="P1748" s="1" t="s">
        <v>2222</v>
      </c>
      <c r="Q1748" s="1"/>
      <c r="R1748" s="1"/>
      <c r="S1748" s="1"/>
      <c r="T1748" s="1"/>
      <c r="U1748" s="3">
        <v>46094</v>
      </c>
      <c r="V1748" s="1" t="s">
        <v>39</v>
      </c>
      <c r="W1748" s="1"/>
      <c r="X1748" s="1" t="s">
        <v>2144</v>
      </c>
    </row>
    <row r="1749" spans="1:24" hidden="1">
      <c r="A1749" s="1" t="s">
        <v>26</v>
      </c>
      <c r="B1749" s="1" t="s">
        <v>2529</v>
      </c>
      <c r="C1749" s="52">
        <v>566206</v>
      </c>
      <c r="D1749" s="1" t="s">
        <v>159</v>
      </c>
      <c r="E1749" s="3">
        <v>46090</v>
      </c>
      <c r="F1749" s="12">
        <v>46090.661886574075</v>
      </c>
      <c r="G1749" s="12" t="str">
        <f t="shared" si="83"/>
        <v>MARZO</v>
      </c>
      <c r="H1749" s="1">
        <v>890800788</v>
      </c>
      <c r="I1749" s="1" t="s">
        <v>160</v>
      </c>
      <c r="J1749" s="35">
        <f t="shared" ref="J1749:J1812" si="85">L1749-K1749</f>
        <v>298995</v>
      </c>
      <c r="K1749" s="35">
        <v>56809</v>
      </c>
      <c r="L1749" s="35">
        <v>355804</v>
      </c>
      <c r="M1749" s="1" t="s">
        <v>70</v>
      </c>
      <c r="N1749" s="3">
        <v>46092</v>
      </c>
      <c r="O1749" s="1">
        <f t="shared" si="84"/>
        <v>2</v>
      </c>
      <c r="P1749" s="1" t="s">
        <v>2222</v>
      </c>
      <c r="Q1749" s="1"/>
      <c r="R1749" s="1"/>
      <c r="S1749" s="1"/>
      <c r="T1749" s="1"/>
      <c r="U1749" s="3">
        <v>46094</v>
      </c>
      <c r="V1749" s="1" t="s">
        <v>39</v>
      </c>
      <c r="W1749" s="1"/>
      <c r="X1749" s="1" t="s">
        <v>2144</v>
      </c>
    </row>
    <row r="1750" spans="1:24" hidden="1">
      <c r="A1750" s="1" t="s">
        <v>26</v>
      </c>
      <c r="B1750" s="1" t="s">
        <v>2530</v>
      </c>
      <c r="C1750" s="52">
        <v>56566</v>
      </c>
      <c r="D1750" s="1" t="s">
        <v>122</v>
      </c>
      <c r="E1750" s="3">
        <v>46090</v>
      </c>
      <c r="F1750" s="12">
        <v>46090.680277777778</v>
      </c>
      <c r="G1750" s="12" t="str">
        <f t="shared" si="83"/>
        <v>MARZO</v>
      </c>
      <c r="H1750" s="1">
        <v>900650486</v>
      </c>
      <c r="I1750" s="1" t="s">
        <v>857</v>
      </c>
      <c r="J1750" s="35">
        <f t="shared" si="85"/>
        <v>3100840.34</v>
      </c>
      <c r="K1750" s="35">
        <v>589159.66</v>
      </c>
      <c r="L1750" s="35">
        <v>3690000</v>
      </c>
      <c r="M1750" s="1" t="s">
        <v>65</v>
      </c>
      <c r="N1750" s="3">
        <v>46094</v>
      </c>
      <c r="O1750" s="1">
        <f t="shared" si="84"/>
        <v>4</v>
      </c>
      <c r="P1750" s="1" t="s">
        <v>2149</v>
      </c>
      <c r="Q1750" s="1"/>
      <c r="R1750" s="1"/>
      <c r="S1750" s="1"/>
      <c r="T1750" s="1"/>
      <c r="U1750" s="3">
        <v>46098</v>
      </c>
      <c r="V1750" s="1" t="s">
        <v>39</v>
      </c>
      <c r="W1750" s="1"/>
      <c r="X1750" s="1" t="s">
        <v>2144</v>
      </c>
    </row>
    <row r="1751" spans="1:24" hidden="1">
      <c r="A1751" s="1" t="s">
        <v>26</v>
      </c>
      <c r="B1751" s="1" t="s">
        <v>2531</v>
      </c>
      <c r="C1751" s="52">
        <v>56565</v>
      </c>
      <c r="D1751" s="1" t="s">
        <v>122</v>
      </c>
      <c r="E1751" s="3">
        <v>46090</v>
      </c>
      <c r="F1751" s="12">
        <v>46090.678287037037</v>
      </c>
      <c r="G1751" s="12" t="str">
        <f t="shared" si="83"/>
        <v>MARZO</v>
      </c>
      <c r="H1751" s="1">
        <v>900650486</v>
      </c>
      <c r="I1751" s="1" t="s">
        <v>857</v>
      </c>
      <c r="J1751" s="35">
        <f t="shared" si="85"/>
        <v>3160831.93</v>
      </c>
      <c r="K1751" s="35">
        <v>600558.06999999995</v>
      </c>
      <c r="L1751" s="35">
        <v>3761390</v>
      </c>
      <c r="M1751" s="1" t="s">
        <v>110</v>
      </c>
      <c r="N1751" s="3">
        <v>46094</v>
      </c>
      <c r="O1751" s="1">
        <f t="shared" si="84"/>
        <v>4</v>
      </c>
      <c r="P1751" s="1" t="s">
        <v>2149</v>
      </c>
      <c r="Q1751" s="1"/>
      <c r="R1751" s="1"/>
      <c r="S1751" s="1"/>
      <c r="T1751" s="1"/>
      <c r="U1751" s="3"/>
      <c r="V1751" s="1"/>
      <c r="W1751" s="1"/>
      <c r="X1751" s="1"/>
    </row>
    <row r="1752" spans="1:24" hidden="1">
      <c r="A1752" s="1" t="s">
        <v>26</v>
      </c>
      <c r="B1752" s="1" t="s">
        <v>2532</v>
      </c>
      <c r="C1752" s="52">
        <v>7070</v>
      </c>
      <c r="D1752" s="1" t="s">
        <v>96</v>
      </c>
      <c r="E1752" s="3">
        <v>46090</v>
      </c>
      <c r="F1752" s="12">
        <v>46090.657118055555</v>
      </c>
      <c r="G1752" s="12" t="str">
        <f t="shared" si="83"/>
        <v>MARZO</v>
      </c>
      <c r="H1752" s="1">
        <v>811006418</v>
      </c>
      <c r="I1752" s="1" t="s">
        <v>97</v>
      </c>
      <c r="J1752" s="35">
        <f t="shared" si="85"/>
        <v>20492</v>
      </c>
      <c r="K1752" s="35">
        <v>3893.48</v>
      </c>
      <c r="L1752" s="35">
        <v>24385.48</v>
      </c>
      <c r="M1752" s="1" t="s">
        <v>98</v>
      </c>
      <c r="N1752" s="3">
        <v>46091</v>
      </c>
      <c r="O1752" s="1">
        <f t="shared" si="84"/>
        <v>1</v>
      </c>
      <c r="P1752" s="1" t="s">
        <v>2149</v>
      </c>
      <c r="Q1752" s="1"/>
      <c r="R1752" s="1"/>
      <c r="S1752" s="1"/>
      <c r="T1752" s="1"/>
      <c r="U1752" s="3">
        <v>46092</v>
      </c>
      <c r="V1752" s="1" t="s">
        <v>39</v>
      </c>
      <c r="W1752" s="1"/>
      <c r="X1752" s="1" t="s">
        <v>2144</v>
      </c>
    </row>
    <row r="1753" spans="1:24" hidden="1">
      <c r="A1753" s="1" t="s">
        <v>26</v>
      </c>
      <c r="B1753" s="1" t="s">
        <v>2533</v>
      </c>
      <c r="C1753" s="52">
        <v>132</v>
      </c>
      <c r="D1753" s="1" t="s">
        <v>698</v>
      </c>
      <c r="E1753" s="3">
        <v>46090</v>
      </c>
      <c r="F1753" s="12">
        <v>46090.633379629631</v>
      </c>
      <c r="G1753" s="12" t="str">
        <f t="shared" si="83"/>
        <v>MARZO</v>
      </c>
      <c r="H1753" s="1">
        <v>901173557</v>
      </c>
      <c r="I1753" s="1" t="s">
        <v>2534</v>
      </c>
      <c r="J1753" s="35">
        <f t="shared" si="85"/>
        <v>3117950</v>
      </c>
      <c r="K1753" s="35">
        <v>592410.5</v>
      </c>
      <c r="L1753" s="35">
        <v>3710360.5</v>
      </c>
      <c r="M1753" s="1" t="s">
        <v>37</v>
      </c>
      <c r="N1753" s="3">
        <v>46093</v>
      </c>
      <c r="O1753" s="1">
        <f t="shared" si="84"/>
        <v>3</v>
      </c>
      <c r="P1753" s="1" t="s">
        <v>2149</v>
      </c>
      <c r="Q1753" s="1"/>
      <c r="R1753" s="1"/>
      <c r="S1753" s="1"/>
      <c r="T1753" s="1"/>
      <c r="U1753" s="3">
        <v>46098</v>
      </c>
      <c r="V1753" s="1" t="s">
        <v>39</v>
      </c>
      <c r="W1753" s="1"/>
      <c r="X1753" s="1" t="s">
        <v>2144</v>
      </c>
    </row>
    <row r="1754" spans="1:24" hidden="1">
      <c r="A1754" s="1" t="s">
        <v>26</v>
      </c>
      <c r="B1754" s="1" t="s">
        <v>2535</v>
      </c>
      <c r="C1754" s="52">
        <v>168</v>
      </c>
      <c r="D1754" s="1" t="s">
        <v>299</v>
      </c>
      <c r="E1754" s="3">
        <v>46090</v>
      </c>
      <c r="F1754" s="12">
        <v>46090.619745370372</v>
      </c>
      <c r="G1754" s="12" t="str">
        <f t="shared" si="83"/>
        <v>MARZO</v>
      </c>
      <c r="H1754" s="1">
        <v>901797186</v>
      </c>
      <c r="I1754" s="1" t="s">
        <v>300</v>
      </c>
      <c r="J1754" s="35">
        <f t="shared" si="85"/>
        <v>326800</v>
      </c>
      <c r="K1754" s="35">
        <v>62092</v>
      </c>
      <c r="L1754" s="35">
        <v>388892</v>
      </c>
      <c r="M1754" s="1" t="s">
        <v>9455</v>
      </c>
      <c r="N1754" s="3">
        <v>46093</v>
      </c>
      <c r="O1754" s="1">
        <f t="shared" si="84"/>
        <v>3</v>
      </c>
      <c r="P1754" s="1" t="s">
        <v>2149</v>
      </c>
      <c r="Q1754" s="1"/>
      <c r="R1754" s="1"/>
      <c r="S1754" s="1"/>
      <c r="T1754" s="1"/>
      <c r="U1754" s="3">
        <v>46098</v>
      </c>
      <c r="V1754" s="1" t="s">
        <v>39</v>
      </c>
      <c r="W1754" s="1"/>
      <c r="X1754" s="1" t="s">
        <v>2144</v>
      </c>
    </row>
    <row r="1755" spans="1:24" hidden="1">
      <c r="A1755" s="1" t="s">
        <v>26</v>
      </c>
      <c r="B1755" s="1" t="s">
        <v>2536</v>
      </c>
      <c r="C1755" s="52">
        <v>724690</v>
      </c>
      <c r="D1755" s="1" t="s">
        <v>822</v>
      </c>
      <c r="E1755" s="3">
        <v>46090</v>
      </c>
      <c r="F1755" s="12">
        <v>46090.602800925924</v>
      </c>
      <c r="G1755" s="12" t="str">
        <f t="shared" si="83"/>
        <v>MARZO</v>
      </c>
      <c r="H1755" s="1">
        <v>890915475</v>
      </c>
      <c r="I1755" s="1" t="s">
        <v>818</v>
      </c>
      <c r="J1755" s="35">
        <f t="shared" si="85"/>
        <v>1054382</v>
      </c>
      <c r="K1755" s="35">
        <v>200332.58</v>
      </c>
      <c r="L1755" s="35">
        <v>1254714.58</v>
      </c>
      <c r="M1755" s="1" t="s">
        <v>70</v>
      </c>
      <c r="N1755" s="3">
        <v>46092</v>
      </c>
      <c r="O1755" s="1">
        <f t="shared" si="84"/>
        <v>2</v>
      </c>
      <c r="P1755" s="1" t="s">
        <v>2222</v>
      </c>
      <c r="Q1755" s="1"/>
      <c r="R1755" s="3"/>
      <c r="S1755" s="1"/>
      <c r="T1755" s="1"/>
      <c r="U1755" s="3">
        <v>46094</v>
      </c>
      <c r="V1755" s="1" t="s">
        <v>39</v>
      </c>
      <c r="W1755" s="1"/>
      <c r="X1755" s="1" t="s">
        <v>2144</v>
      </c>
    </row>
    <row r="1756" spans="1:24" hidden="1">
      <c r="A1756" s="1" t="s">
        <v>26</v>
      </c>
      <c r="B1756" s="1" t="s">
        <v>2537</v>
      </c>
      <c r="C1756" s="52">
        <v>2964</v>
      </c>
      <c r="D1756" s="1" t="s">
        <v>28</v>
      </c>
      <c r="E1756" s="3">
        <v>46090</v>
      </c>
      <c r="F1756" s="12">
        <v>46090.609409722223</v>
      </c>
      <c r="G1756" s="12" t="str">
        <f t="shared" si="83"/>
        <v>MARZO</v>
      </c>
      <c r="H1756" s="1">
        <v>900144364</v>
      </c>
      <c r="I1756" s="1" t="s">
        <v>72</v>
      </c>
      <c r="J1756" s="35">
        <f t="shared" si="85"/>
        <v>520000</v>
      </c>
      <c r="K1756" s="35">
        <v>98800</v>
      </c>
      <c r="L1756" s="35">
        <v>618800</v>
      </c>
      <c r="M1756" s="1" t="s">
        <v>110</v>
      </c>
      <c r="N1756" s="3">
        <v>46094</v>
      </c>
      <c r="O1756" s="1">
        <f t="shared" si="84"/>
        <v>4</v>
      </c>
      <c r="P1756" s="1" t="s">
        <v>2149</v>
      </c>
      <c r="Q1756" s="1"/>
      <c r="R1756" s="1"/>
      <c r="S1756" s="1"/>
      <c r="T1756" s="1"/>
      <c r="U1756" s="3"/>
      <c r="V1756" s="1"/>
      <c r="W1756" s="1"/>
      <c r="X1756" s="1"/>
    </row>
    <row r="1757" spans="1:24" hidden="1">
      <c r="A1757" s="1" t="s">
        <v>26</v>
      </c>
      <c r="B1757" s="1" t="s">
        <v>2538</v>
      </c>
      <c r="C1757" s="53">
        <v>5006</v>
      </c>
      <c r="D1757" s="1" t="s">
        <v>1899</v>
      </c>
      <c r="E1757" s="3">
        <v>46090</v>
      </c>
      <c r="F1757" s="12">
        <v>46090.845219907409</v>
      </c>
      <c r="G1757" s="12" t="str">
        <f t="shared" si="83"/>
        <v>MARZO</v>
      </c>
      <c r="H1757" s="1">
        <v>901560228</v>
      </c>
      <c r="I1757" s="1" t="s">
        <v>1900</v>
      </c>
      <c r="J1757" s="35">
        <f t="shared" si="85"/>
        <v>42000</v>
      </c>
      <c r="K1757" s="35">
        <v>0</v>
      </c>
      <c r="L1757" s="35">
        <v>42000</v>
      </c>
      <c r="M1757" s="1" t="s">
        <v>54</v>
      </c>
      <c r="N1757" s="3"/>
      <c r="O1757" s="1">
        <f t="shared" si="84"/>
        <v>0</v>
      </c>
      <c r="P1757" s="1"/>
      <c r="Q1757" s="1"/>
      <c r="R1757" s="3"/>
      <c r="S1757" s="1"/>
      <c r="T1757" s="1"/>
      <c r="U1757" s="3"/>
      <c r="V1757" s="1"/>
      <c r="W1757" s="1"/>
      <c r="X1757" s="1" t="s">
        <v>2144</v>
      </c>
    </row>
    <row r="1758" spans="1:24" hidden="1">
      <c r="A1758" s="1" t="s">
        <v>26</v>
      </c>
      <c r="B1758" s="1" t="s">
        <v>2539</v>
      </c>
      <c r="C1758" s="52">
        <v>170757</v>
      </c>
      <c r="D1758" s="1" t="s">
        <v>1083</v>
      </c>
      <c r="E1758" s="3">
        <v>46090</v>
      </c>
      <c r="F1758" s="12">
        <v>46090.844224537039</v>
      </c>
      <c r="G1758" s="12" t="str">
        <f t="shared" si="83"/>
        <v>MARZO</v>
      </c>
      <c r="H1758" s="1">
        <v>860000018</v>
      </c>
      <c r="I1758" s="1" t="s">
        <v>1084</v>
      </c>
      <c r="J1758" s="35">
        <f t="shared" si="85"/>
        <v>452312.96</v>
      </c>
      <c r="K1758" s="35">
        <v>76668.039999999994</v>
      </c>
      <c r="L1758" s="35">
        <v>528981</v>
      </c>
      <c r="M1758" s="1" t="s">
        <v>70</v>
      </c>
      <c r="N1758" s="3">
        <v>46092</v>
      </c>
      <c r="O1758" s="1">
        <f t="shared" si="84"/>
        <v>2</v>
      </c>
      <c r="P1758" s="1" t="s">
        <v>2222</v>
      </c>
      <c r="Q1758" s="1"/>
      <c r="R1758" s="1"/>
      <c r="S1758" s="1"/>
      <c r="T1758" s="1"/>
      <c r="U1758" s="3">
        <v>46098</v>
      </c>
      <c r="V1758" s="1" t="s">
        <v>39</v>
      </c>
      <c r="W1758" s="1"/>
      <c r="X1758" s="1" t="s">
        <v>2144</v>
      </c>
    </row>
    <row r="1759" spans="1:24" hidden="1">
      <c r="A1759" s="1" t="s">
        <v>26</v>
      </c>
      <c r="B1759" s="1" t="s">
        <v>2540</v>
      </c>
      <c r="C1759" s="52">
        <v>6603</v>
      </c>
      <c r="D1759" s="1"/>
      <c r="E1759" s="3">
        <v>46090</v>
      </c>
      <c r="F1759" s="12">
        <v>46090.837141203701</v>
      </c>
      <c r="G1759" s="12" t="str">
        <f t="shared" si="83"/>
        <v>MARZO</v>
      </c>
      <c r="H1759" s="1">
        <v>32150739</v>
      </c>
      <c r="I1759" s="1" t="s">
        <v>400</v>
      </c>
      <c r="J1759" s="35">
        <f t="shared" si="85"/>
        <v>653000</v>
      </c>
      <c r="K1759" s="35">
        <v>0</v>
      </c>
      <c r="L1759" s="35">
        <v>653000</v>
      </c>
      <c r="M1759" s="1" t="s">
        <v>199</v>
      </c>
      <c r="N1759" s="3">
        <v>46092</v>
      </c>
      <c r="O1759" s="1">
        <f t="shared" si="84"/>
        <v>2</v>
      </c>
      <c r="P1759" s="1" t="s">
        <v>2222</v>
      </c>
      <c r="Q1759" s="1"/>
      <c r="R1759" s="1"/>
      <c r="S1759" s="1"/>
      <c r="T1759" s="1"/>
      <c r="U1759" s="3">
        <v>46093</v>
      </c>
      <c r="V1759" s="1" t="s">
        <v>39</v>
      </c>
      <c r="W1759" s="1"/>
      <c r="X1759" s="1" t="s">
        <v>2144</v>
      </c>
    </row>
    <row r="1760" spans="1:24" hidden="1">
      <c r="A1760" s="1" t="s">
        <v>26</v>
      </c>
      <c r="B1760" s="1" t="s">
        <v>2541</v>
      </c>
      <c r="C1760" s="52">
        <v>170750</v>
      </c>
      <c r="D1760" s="1" t="s">
        <v>1083</v>
      </c>
      <c r="E1760" s="3">
        <v>46090</v>
      </c>
      <c r="F1760" s="12">
        <v>46090.772268518522</v>
      </c>
      <c r="G1760" s="12" t="str">
        <f t="shared" si="83"/>
        <v>MARZO</v>
      </c>
      <c r="H1760" s="1">
        <v>860000018</v>
      </c>
      <c r="I1760" s="1" t="s">
        <v>1084</v>
      </c>
      <c r="J1760" s="35">
        <f t="shared" si="85"/>
        <v>243882.41999999998</v>
      </c>
      <c r="K1760" s="35">
        <v>35279.58</v>
      </c>
      <c r="L1760" s="35">
        <v>279162</v>
      </c>
      <c r="M1760" s="1" t="s">
        <v>70</v>
      </c>
      <c r="N1760" s="3">
        <v>46092</v>
      </c>
      <c r="O1760" s="1">
        <f t="shared" si="84"/>
        <v>2</v>
      </c>
      <c r="P1760" s="1" t="s">
        <v>2222</v>
      </c>
      <c r="Q1760" s="1"/>
      <c r="R1760" s="1"/>
      <c r="S1760" s="1"/>
      <c r="T1760" s="1"/>
      <c r="U1760" s="3">
        <v>46105</v>
      </c>
      <c r="V1760" s="1" t="s">
        <v>39</v>
      </c>
      <c r="W1760" s="1"/>
      <c r="X1760" s="1" t="s">
        <v>2144</v>
      </c>
    </row>
    <row r="1761" spans="1:24" hidden="1">
      <c r="A1761" s="1" t="s">
        <v>26</v>
      </c>
      <c r="B1761" s="1" t="s">
        <v>2542</v>
      </c>
      <c r="C1761" s="53">
        <v>96305</v>
      </c>
      <c r="D1761" s="1" t="s">
        <v>958</v>
      </c>
      <c r="E1761" s="3">
        <v>46090</v>
      </c>
      <c r="F1761" s="12">
        <v>46090.719340277778</v>
      </c>
      <c r="G1761" s="12" t="str">
        <f t="shared" si="83"/>
        <v>MARZO</v>
      </c>
      <c r="H1761" s="1">
        <v>900125852</v>
      </c>
      <c r="I1761" s="1" t="s">
        <v>959</v>
      </c>
      <c r="J1761" s="35">
        <f t="shared" si="85"/>
        <v>19327.36</v>
      </c>
      <c r="K1761" s="35">
        <v>3672.64</v>
      </c>
      <c r="L1761" s="35">
        <v>23000</v>
      </c>
      <c r="M1761" s="1" t="s">
        <v>54</v>
      </c>
      <c r="N1761" s="3"/>
      <c r="O1761" s="1">
        <f t="shared" si="84"/>
        <v>0</v>
      </c>
      <c r="P1761" s="1"/>
      <c r="Q1761" s="1"/>
      <c r="R1761" s="1"/>
      <c r="S1761" s="1"/>
      <c r="T1761" s="1"/>
      <c r="U1761" s="3"/>
      <c r="V1761" s="1"/>
      <c r="W1761" s="1"/>
      <c r="X1761" s="1" t="s">
        <v>2144</v>
      </c>
    </row>
    <row r="1762" spans="1:24" hidden="1">
      <c r="A1762" s="1" t="s">
        <v>26</v>
      </c>
      <c r="B1762" s="1" t="s">
        <v>2543</v>
      </c>
      <c r="C1762" s="52">
        <v>100140</v>
      </c>
      <c r="D1762" s="1" t="s">
        <v>2544</v>
      </c>
      <c r="E1762" s="3">
        <v>46090</v>
      </c>
      <c r="F1762" s="12">
        <v>46090.702060185184</v>
      </c>
      <c r="G1762" s="12" t="str">
        <f t="shared" si="83"/>
        <v>MARZO</v>
      </c>
      <c r="H1762" s="1">
        <v>890903388</v>
      </c>
      <c r="I1762" s="1" t="s">
        <v>943</v>
      </c>
      <c r="J1762" s="35">
        <f t="shared" si="85"/>
        <v>736900</v>
      </c>
      <c r="K1762" s="35">
        <v>0</v>
      </c>
      <c r="L1762" s="35">
        <v>736900</v>
      </c>
      <c r="M1762" s="1" t="s">
        <v>54</v>
      </c>
      <c r="N1762" s="3"/>
      <c r="O1762" s="1">
        <f t="shared" si="84"/>
        <v>0</v>
      </c>
      <c r="P1762" s="1"/>
      <c r="Q1762" s="1"/>
      <c r="R1762" s="1"/>
      <c r="S1762" s="1"/>
      <c r="T1762" s="1"/>
      <c r="U1762" s="3">
        <v>46127</v>
      </c>
      <c r="V1762" s="1" t="s">
        <v>39</v>
      </c>
      <c r="W1762" s="1"/>
      <c r="X1762" s="1" t="s">
        <v>2144</v>
      </c>
    </row>
    <row r="1763" spans="1:24" hidden="1">
      <c r="A1763" s="1" t="s">
        <v>26</v>
      </c>
      <c r="B1763" s="1" t="s">
        <v>2545</v>
      </c>
      <c r="C1763" s="53">
        <v>96282</v>
      </c>
      <c r="D1763" s="1" t="s">
        <v>958</v>
      </c>
      <c r="E1763" s="3">
        <v>46090</v>
      </c>
      <c r="F1763" s="12">
        <v>46090.68540509259</v>
      </c>
      <c r="G1763" s="12" t="str">
        <f t="shared" si="83"/>
        <v>MARZO</v>
      </c>
      <c r="H1763" s="1">
        <v>900125852</v>
      </c>
      <c r="I1763" s="1" t="s">
        <v>959</v>
      </c>
      <c r="J1763" s="35">
        <f t="shared" si="85"/>
        <v>19327.36</v>
      </c>
      <c r="K1763" s="35">
        <v>3672.64</v>
      </c>
      <c r="L1763" s="35">
        <v>23000</v>
      </c>
      <c r="M1763" s="1" t="s">
        <v>54</v>
      </c>
      <c r="N1763" s="3"/>
      <c r="O1763" s="1">
        <f t="shared" si="84"/>
        <v>0</v>
      </c>
      <c r="P1763" s="1"/>
      <c r="Q1763" s="1"/>
      <c r="R1763" s="1"/>
      <c r="S1763" s="1"/>
      <c r="T1763" s="1"/>
      <c r="U1763" s="3"/>
      <c r="V1763" s="1"/>
      <c r="W1763" s="1"/>
      <c r="X1763" s="1" t="s">
        <v>2144</v>
      </c>
    </row>
    <row r="1764" spans="1:24" hidden="1">
      <c r="A1764" s="1" t="s">
        <v>82</v>
      </c>
      <c r="B1764" s="1" t="s">
        <v>2546</v>
      </c>
      <c r="C1764" s="52">
        <v>2477</v>
      </c>
      <c r="D1764" s="1" t="s">
        <v>131</v>
      </c>
      <c r="E1764" s="3">
        <v>46090</v>
      </c>
      <c r="F1764" s="12">
        <v>46090.68041666667</v>
      </c>
      <c r="G1764" s="12" t="str">
        <f t="shared" si="83"/>
        <v>MARZO</v>
      </c>
      <c r="H1764" s="1">
        <v>900650486</v>
      </c>
      <c r="I1764" s="1" t="s">
        <v>857</v>
      </c>
      <c r="J1764" s="35">
        <f t="shared" si="85"/>
        <v>3160831.93</v>
      </c>
      <c r="K1764" s="35">
        <v>600558.06999999995</v>
      </c>
      <c r="L1764" s="35">
        <v>3761390</v>
      </c>
      <c r="M1764" s="1" t="s">
        <v>110</v>
      </c>
      <c r="N1764" s="3">
        <v>46094</v>
      </c>
      <c r="O1764" s="1">
        <f t="shared" si="84"/>
        <v>4</v>
      </c>
      <c r="P1764" s="1" t="s">
        <v>2149</v>
      </c>
      <c r="Q1764" s="1"/>
      <c r="R1764" s="1"/>
      <c r="S1764" s="1"/>
      <c r="T1764" s="1"/>
      <c r="U1764" s="3"/>
      <c r="V1764" s="1"/>
      <c r="W1764" s="1"/>
      <c r="X1764" s="1"/>
    </row>
    <row r="1765" spans="1:24" hidden="1">
      <c r="A1765" s="1" t="s">
        <v>26</v>
      </c>
      <c r="B1765" s="1" t="s">
        <v>2547</v>
      </c>
      <c r="C1765" s="52">
        <v>170675</v>
      </c>
      <c r="D1765" s="1" t="s">
        <v>1083</v>
      </c>
      <c r="E1765" s="3">
        <v>46090</v>
      </c>
      <c r="F1765" s="12">
        <v>46090.60628472222</v>
      </c>
      <c r="G1765" s="12" t="str">
        <f t="shared" si="83"/>
        <v>MARZO</v>
      </c>
      <c r="H1765" s="1">
        <v>860000018</v>
      </c>
      <c r="I1765" s="1" t="s">
        <v>1084</v>
      </c>
      <c r="J1765" s="35">
        <f t="shared" si="85"/>
        <v>117000</v>
      </c>
      <c r="K1765" s="35">
        <v>0</v>
      </c>
      <c r="L1765" s="35">
        <v>117000</v>
      </c>
      <c r="M1765" s="1" t="s">
        <v>70</v>
      </c>
      <c r="N1765" s="3">
        <v>46092</v>
      </c>
      <c r="O1765" s="1">
        <f t="shared" si="84"/>
        <v>2</v>
      </c>
      <c r="P1765" s="1" t="s">
        <v>2222</v>
      </c>
      <c r="Q1765" s="1"/>
      <c r="R1765" s="1"/>
      <c r="S1765" s="1"/>
      <c r="T1765" s="1"/>
      <c r="U1765" s="3">
        <v>46105</v>
      </c>
      <c r="V1765" s="1" t="s">
        <v>39</v>
      </c>
      <c r="W1765" s="1"/>
      <c r="X1765" s="1" t="s">
        <v>2144</v>
      </c>
    </row>
    <row r="1766" spans="1:24" hidden="1">
      <c r="A1766" s="1" t="s">
        <v>26</v>
      </c>
      <c r="B1766" s="1" t="s">
        <v>2548</v>
      </c>
      <c r="C1766" s="52">
        <v>347606</v>
      </c>
      <c r="D1766" s="1" t="s">
        <v>336</v>
      </c>
      <c r="E1766" s="3">
        <v>46090</v>
      </c>
      <c r="F1766" s="12">
        <v>46090.480046296296</v>
      </c>
      <c r="G1766" s="12" t="str">
        <f t="shared" si="83"/>
        <v>MARZO</v>
      </c>
      <c r="H1766" s="1">
        <v>800049074</v>
      </c>
      <c r="I1766" s="1" t="s">
        <v>337</v>
      </c>
      <c r="J1766" s="35">
        <f t="shared" si="85"/>
        <v>49390</v>
      </c>
      <c r="K1766" s="35">
        <v>9384</v>
      </c>
      <c r="L1766" s="35">
        <v>58774</v>
      </c>
      <c r="M1766" s="1" t="s">
        <v>70</v>
      </c>
      <c r="N1766" s="3">
        <v>46092</v>
      </c>
      <c r="O1766" s="1">
        <f t="shared" si="84"/>
        <v>2</v>
      </c>
      <c r="P1766" s="1" t="s">
        <v>2222</v>
      </c>
      <c r="Q1766" s="1"/>
      <c r="R1766" s="1"/>
      <c r="S1766" s="1"/>
      <c r="T1766" s="1"/>
      <c r="U1766" s="3">
        <v>46094</v>
      </c>
      <c r="V1766" s="1" t="s">
        <v>39</v>
      </c>
      <c r="W1766" s="1"/>
      <c r="X1766" s="1" t="s">
        <v>2144</v>
      </c>
    </row>
    <row r="1767" spans="1:24" hidden="1">
      <c r="A1767" s="1" t="s">
        <v>26</v>
      </c>
      <c r="B1767" s="1" t="s">
        <v>2549</v>
      </c>
      <c r="C1767" s="52">
        <v>347607</v>
      </c>
      <c r="D1767" s="1" t="s">
        <v>336</v>
      </c>
      <c r="E1767" s="3">
        <v>46090</v>
      </c>
      <c r="F1767" s="12">
        <v>46090.480057870373</v>
      </c>
      <c r="G1767" s="12" t="str">
        <f t="shared" si="83"/>
        <v>MARZO</v>
      </c>
      <c r="H1767" s="1">
        <v>800049074</v>
      </c>
      <c r="I1767" s="1" t="s">
        <v>337</v>
      </c>
      <c r="J1767" s="35">
        <f t="shared" si="85"/>
        <v>101608</v>
      </c>
      <c r="K1767" s="35">
        <v>9170</v>
      </c>
      <c r="L1767" s="35">
        <v>110778</v>
      </c>
      <c r="M1767" s="1" t="s">
        <v>70</v>
      </c>
      <c r="N1767" s="3">
        <v>46092</v>
      </c>
      <c r="O1767" s="1">
        <f t="shared" si="84"/>
        <v>2</v>
      </c>
      <c r="P1767" s="1" t="s">
        <v>2222</v>
      </c>
      <c r="Q1767" s="1"/>
      <c r="R1767" s="1"/>
      <c r="S1767" s="1"/>
      <c r="T1767" s="1"/>
      <c r="U1767" s="3">
        <v>46094</v>
      </c>
      <c r="V1767" s="1" t="s">
        <v>39</v>
      </c>
      <c r="W1767" s="1"/>
      <c r="X1767" s="1" t="s">
        <v>2144</v>
      </c>
    </row>
    <row r="1768" spans="1:24" hidden="1">
      <c r="A1768" s="1" t="s">
        <v>82</v>
      </c>
      <c r="B1768" s="1" t="s">
        <v>2550</v>
      </c>
      <c r="C1768" s="52">
        <v>227</v>
      </c>
      <c r="D1768" s="1" t="s">
        <v>84</v>
      </c>
      <c r="E1768" s="3">
        <v>46090</v>
      </c>
      <c r="F1768" s="12">
        <v>46090.589872685188</v>
      </c>
      <c r="G1768" s="12" t="str">
        <f t="shared" si="83"/>
        <v>MARZO</v>
      </c>
      <c r="H1768" s="1">
        <v>900144364</v>
      </c>
      <c r="I1768" s="1" t="s">
        <v>72</v>
      </c>
      <c r="J1768" s="35">
        <f t="shared" si="85"/>
        <v>995000</v>
      </c>
      <c r="K1768" s="35">
        <v>189050</v>
      </c>
      <c r="L1768" s="35">
        <v>1184050</v>
      </c>
      <c r="M1768" s="1" t="s">
        <v>110</v>
      </c>
      <c r="N1768" s="3">
        <v>46094</v>
      </c>
      <c r="O1768" s="1">
        <f t="shared" si="84"/>
        <v>4</v>
      </c>
      <c r="P1768" s="1" t="s">
        <v>2149</v>
      </c>
      <c r="Q1768" s="1"/>
      <c r="R1768" s="1"/>
      <c r="S1768" s="1"/>
      <c r="T1768" s="1"/>
      <c r="U1768" s="3"/>
      <c r="V1768" s="1"/>
      <c r="W1768" s="1"/>
      <c r="X1768" s="1"/>
    </row>
    <row r="1769" spans="1:24" hidden="1">
      <c r="A1769" s="1" t="s">
        <v>26</v>
      </c>
      <c r="B1769" s="1" t="s">
        <v>2551</v>
      </c>
      <c r="C1769" s="52">
        <v>1342</v>
      </c>
      <c r="D1769" s="1" t="s">
        <v>151</v>
      </c>
      <c r="E1769" s="3">
        <v>46090</v>
      </c>
      <c r="F1769" s="12">
        <v>46090.482083333336</v>
      </c>
      <c r="G1769" s="12" t="str">
        <f t="shared" si="83"/>
        <v>MARZO</v>
      </c>
      <c r="H1769" s="1">
        <v>901561580</v>
      </c>
      <c r="I1769" s="1" t="s">
        <v>152</v>
      </c>
      <c r="J1769" s="35">
        <f t="shared" si="85"/>
        <v>8568782.0800000001</v>
      </c>
      <c r="K1769" s="35">
        <v>1628068.59</v>
      </c>
      <c r="L1769" s="35">
        <v>10196850.67</v>
      </c>
      <c r="M1769" s="1" t="s">
        <v>70</v>
      </c>
      <c r="N1769" s="3">
        <v>46094</v>
      </c>
      <c r="O1769" s="1">
        <f t="shared" si="84"/>
        <v>4</v>
      </c>
      <c r="P1769" s="1" t="s">
        <v>2149</v>
      </c>
      <c r="Q1769" s="1"/>
      <c r="R1769" s="1"/>
      <c r="S1769" s="1"/>
      <c r="T1769" s="1"/>
      <c r="U1769" s="3">
        <v>46098</v>
      </c>
      <c r="V1769" s="1" t="s">
        <v>32</v>
      </c>
      <c r="W1769" s="1"/>
      <c r="X1769" s="1" t="s">
        <v>2144</v>
      </c>
    </row>
    <row r="1770" spans="1:24" hidden="1">
      <c r="A1770" s="1" t="s">
        <v>26</v>
      </c>
      <c r="B1770" s="1" t="s">
        <v>2552</v>
      </c>
      <c r="C1770" s="52">
        <v>347536</v>
      </c>
      <c r="D1770" s="1" t="s">
        <v>336</v>
      </c>
      <c r="E1770" s="3">
        <v>46090</v>
      </c>
      <c r="F1770" s="12">
        <v>46090.461643518516</v>
      </c>
      <c r="G1770" s="12" t="str">
        <f t="shared" si="83"/>
        <v>MARZO</v>
      </c>
      <c r="H1770" s="1">
        <v>800049074</v>
      </c>
      <c r="I1770" s="1" t="s">
        <v>337</v>
      </c>
      <c r="J1770" s="35">
        <f t="shared" si="85"/>
        <v>1504937</v>
      </c>
      <c r="K1770" s="35">
        <v>285938</v>
      </c>
      <c r="L1770" s="35">
        <v>1790875</v>
      </c>
      <c r="M1770" s="1" t="s">
        <v>70</v>
      </c>
      <c r="N1770" s="3">
        <v>46097</v>
      </c>
      <c r="O1770" s="1">
        <f t="shared" si="84"/>
        <v>7</v>
      </c>
      <c r="P1770" s="1" t="s">
        <v>2149</v>
      </c>
      <c r="Q1770" s="1"/>
      <c r="R1770" s="1"/>
      <c r="S1770" s="1"/>
      <c r="T1770" s="1"/>
      <c r="U1770" s="3">
        <v>46098</v>
      </c>
      <c r="V1770" s="1" t="s">
        <v>39</v>
      </c>
      <c r="W1770" s="1"/>
      <c r="X1770" s="1" t="s">
        <v>1258</v>
      </c>
    </row>
    <row r="1771" spans="1:24" hidden="1">
      <c r="A1771" s="1" t="s">
        <v>26</v>
      </c>
      <c r="B1771" s="1" t="s">
        <v>2553</v>
      </c>
      <c r="C1771" s="52">
        <v>347593</v>
      </c>
      <c r="D1771" s="1" t="s">
        <v>336</v>
      </c>
      <c r="E1771" s="3">
        <v>46090</v>
      </c>
      <c r="F1771" s="12">
        <v>46090.463090277779</v>
      </c>
      <c r="G1771" s="12" t="str">
        <f t="shared" si="83"/>
        <v>MARZO</v>
      </c>
      <c r="H1771" s="1">
        <v>800049074</v>
      </c>
      <c r="I1771" s="1" t="s">
        <v>337</v>
      </c>
      <c r="J1771" s="35">
        <f t="shared" si="85"/>
        <v>1441874</v>
      </c>
      <c r="K1771" s="35">
        <v>205861</v>
      </c>
      <c r="L1771" s="35">
        <v>1647735</v>
      </c>
      <c r="M1771" s="1" t="s">
        <v>70</v>
      </c>
      <c r="N1771" s="3">
        <v>46093</v>
      </c>
      <c r="O1771" s="1">
        <f t="shared" si="84"/>
        <v>3</v>
      </c>
      <c r="P1771" s="1" t="s">
        <v>2149</v>
      </c>
      <c r="Q1771" s="1"/>
      <c r="R1771" s="1"/>
      <c r="S1771" s="1"/>
      <c r="T1771" s="1"/>
      <c r="U1771" s="3">
        <v>46098</v>
      </c>
      <c r="V1771" s="1" t="s">
        <v>39</v>
      </c>
      <c r="W1771" s="1"/>
      <c r="X1771" s="1" t="s">
        <v>2144</v>
      </c>
    </row>
    <row r="1772" spans="1:24" hidden="1">
      <c r="A1772" s="1" t="s">
        <v>26</v>
      </c>
      <c r="B1772" s="1" t="s">
        <v>2554</v>
      </c>
      <c r="C1772" s="52">
        <v>347594</v>
      </c>
      <c r="D1772" s="1" t="s">
        <v>336</v>
      </c>
      <c r="E1772" s="3">
        <v>46090</v>
      </c>
      <c r="F1772" s="12">
        <v>46090.463113425925</v>
      </c>
      <c r="G1772" s="12" t="str">
        <f t="shared" si="83"/>
        <v>MARZO</v>
      </c>
      <c r="H1772" s="1">
        <v>800049074</v>
      </c>
      <c r="I1772" s="1" t="s">
        <v>337</v>
      </c>
      <c r="J1772" s="35">
        <f t="shared" si="85"/>
        <v>115559</v>
      </c>
      <c r="K1772" s="35">
        <v>21956</v>
      </c>
      <c r="L1772" s="35">
        <v>137515</v>
      </c>
      <c r="M1772" s="1" t="s">
        <v>70</v>
      </c>
      <c r="N1772" s="3">
        <v>46092</v>
      </c>
      <c r="O1772" s="1">
        <f t="shared" si="84"/>
        <v>2</v>
      </c>
      <c r="P1772" s="1" t="s">
        <v>2222</v>
      </c>
      <c r="Q1772" s="1"/>
      <c r="R1772" s="1"/>
      <c r="S1772" s="1"/>
      <c r="T1772" s="1"/>
      <c r="U1772" s="3">
        <v>46094</v>
      </c>
      <c r="V1772" s="1" t="s">
        <v>39</v>
      </c>
      <c r="W1772" s="1"/>
      <c r="X1772" s="1" t="s">
        <v>2144</v>
      </c>
    </row>
    <row r="1773" spans="1:24" hidden="1">
      <c r="A1773" s="1" t="s">
        <v>26</v>
      </c>
      <c r="B1773" s="1" t="s">
        <v>2555</v>
      </c>
      <c r="C1773" s="52">
        <v>566152</v>
      </c>
      <c r="D1773" s="1" t="s">
        <v>159</v>
      </c>
      <c r="E1773" s="3">
        <v>46090</v>
      </c>
      <c r="F1773" s="12">
        <v>46090.392453703702</v>
      </c>
      <c r="G1773" s="12" t="str">
        <f t="shared" si="83"/>
        <v>MARZO</v>
      </c>
      <c r="H1773" s="1">
        <v>890800788</v>
      </c>
      <c r="I1773" s="1" t="s">
        <v>160</v>
      </c>
      <c r="J1773" s="35">
        <f t="shared" si="85"/>
        <v>96504</v>
      </c>
      <c r="K1773" s="35">
        <v>18336</v>
      </c>
      <c r="L1773" s="35">
        <v>114840</v>
      </c>
      <c r="M1773" s="1" t="s">
        <v>70</v>
      </c>
      <c r="N1773" s="3">
        <v>46092</v>
      </c>
      <c r="O1773" s="1">
        <f t="shared" si="84"/>
        <v>2</v>
      </c>
      <c r="P1773" s="1" t="s">
        <v>2222</v>
      </c>
      <c r="Q1773" s="1"/>
      <c r="R1773" s="1"/>
      <c r="S1773" s="1"/>
      <c r="T1773" s="1"/>
      <c r="U1773" s="3">
        <v>46094</v>
      </c>
      <c r="V1773" s="1" t="s">
        <v>39</v>
      </c>
      <c r="W1773" s="1"/>
      <c r="X1773" s="1" t="s">
        <v>2144</v>
      </c>
    </row>
    <row r="1774" spans="1:24" hidden="1">
      <c r="A1774" s="1" t="s">
        <v>26</v>
      </c>
      <c r="B1774" s="1" t="s">
        <v>2556</v>
      </c>
      <c r="C1774" s="52">
        <v>566176</v>
      </c>
      <c r="D1774" s="1" t="s">
        <v>159</v>
      </c>
      <c r="E1774" s="3">
        <v>46090</v>
      </c>
      <c r="F1774" s="12">
        <v>46090.455011574071</v>
      </c>
      <c r="G1774" s="12" t="str">
        <f t="shared" si="83"/>
        <v>MARZO</v>
      </c>
      <c r="H1774" s="1">
        <v>890800788</v>
      </c>
      <c r="I1774" s="1" t="s">
        <v>160</v>
      </c>
      <c r="J1774" s="35">
        <f t="shared" si="85"/>
        <v>396209</v>
      </c>
      <c r="K1774" s="35">
        <v>75280</v>
      </c>
      <c r="L1774" s="35">
        <v>471489</v>
      </c>
      <c r="M1774" s="1" t="s">
        <v>70</v>
      </c>
      <c r="N1774" s="3">
        <v>46092</v>
      </c>
      <c r="O1774" s="1">
        <f t="shared" si="84"/>
        <v>2</v>
      </c>
      <c r="P1774" s="1" t="s">
        <v>2222</v>
      </c>
      <c r="Q1774" s="1"/>
      <c r="R1774" s="1"/>
      <c r="S1774" s="1"/>
      <c r="T1774" s="1"/>
      <c r="U1774" s="3">
        <v>46094</v>
      </c>
      <c r="V1774" s="1" t="s">
        <v>39</v>
      </c>
      <c r="W1774" s="1"/>
      <c r="X1774" s="1" t="s">
        <v>2144</v>
      </c>
    </row>
    <row r="1775" spans="1:24" hidden="1">
      <c r="A1775" s="1" t="s">
        <v>26</v>
      </c>
      <c r="B1775" s="1" t="s">
        <v>2557</v>
      </c>
      <c r="C1775" s="52">
        <v>678610</v>
      </c>
      <c r="D1775" s="1" t="s">
        <v>825</v>
      </c>
      <c r="E1775" s="3">
        <v>46090</v>
      </c>
      <c r="F1775" s="12">
        <v>46090.370185185187</v>
      </c>
      <c r="G1775" s="12" t="str">
        <f t="shared" si="83"/>
        <v>MARZO</v>
      </c>
      <c r="H1775" s="1">
        <v>890915475</v>
      </c>
      <c r="I1775" s="1" t="s">
        <v>818</v>
      </c>
      <c r="J1775" s="35">
        <f t="shared" si="85"/>
        <v>749330</v>
      </c>
      <c r="K1775" s="35">
        <v>142372.70000000001</v>
      </c>
      <c r="L1775" s="35">
        <v>891702.7</v>
      </c>
      <c r="M1775" s="1" t="s">
        <v>70</v>
      </c>
      <c r="N1775" s="3">
        <v>46093</v>
      </c>
      <c r="O1775" s="1">
        <f t="shared" si="84"/>
        <v>3</v>
      </c>
      <c r="P1775" s="1" t="s">
        <v>2149</v>
      </c>
      <c r="Q1775" s="1"/>
      <c r="R1775" s="1"/>
      <c r="S1775" s="1"/>
      <c r="T1775" s="1"/>
      <c r="U1775" s="3">
        <v>46098</v>
      </c>
      <c r="V1775" s="1" t="s">
        <v>39</v>
      </c>
      <c r="W1775" s="1"/>
      <c r="X1775" s="1" t="s">
        <v>2144</v>
      </c>
    </row>
    <row r="1776" spans="1:24" hidden="1">
      <c r="A1776" s="1" t="s">
        <v>26</v>
      </c>
      <c r="B1776" s="1" t="s">
        <v>2558</v>
      </c>
      <c r="C1776" s="52">
        <v>510</v>
      </c>
      <c r="D1776" s="1" t="s">
        <v>980</v>
      </c>
      <c r="E1776" s="3">
        <v>46090</v>
      </c>
      <c r="F1776" s="12">
        <v>46090.357534722221</v>
      </c>
      <c r="G1776" s="12" t="str">
        <f t="shared" si="83"/>
        <v>MARZO</v>
      </c>
      <c r="H1776" s="1">
        <v>811033997</v>
      </c>
      <c r="I1776" s="1" t="s">
        <v>981</v>
      </c>
      <c r="J1776" s="35">
        <f t="shared" si="85"/>
        <v>1492889.4</v>
      </c>
      <c r="K1776" s="35">
        <v>283648.99</v>
      </c>
      <c r="L1776" s="35">
        <v>1776538.39</v>
      </c>
      <c r="M1776" s="1" t="s">
        <v>9455</v>
      </c>
      <c r="N1776" s="3">
        <v>46091</v>
      </c>
      <c r="O1776" s="1">
        <f t="shared" si="84"/>
        <v>1</v>
      </c>
      <c r="P1776" s="1" t="s">
        <v>2149</v>
      </c>
      <c r="Q1776" s="1"/>
      <c r="R1776" s="1"/>
      <c r="S1776" s="1"/>
      <c r="T1776" s="1"/>
      <c r="U1776" s="3">
        <v>46094</v>
      </c>
      <c r="V1776" s="1" t="s">
        <v>39</v>
      </c>
      <c r="W1776" s="1"/>
      <c r="X1776" s="1" t="s">
        <v>2144</v>
      </c>
    </row>
    <row r="1777" spans="1:24" hidden="1">
      <c r="A1777" s="1" t="s">
        <v>26</v>
      </c>
      <c r="B1777" s="1" t="s">
        <v>2559</v>
      </c>
      <c r="C1777" s="52">
        <v>530078359</v>
      </c>
      <c r="D1777" s="1" t="s">
        <v>524</v>
      </c>
      <c r="E1777" s="3">
        <v>46090</v>
      </c>
      <c r="F1777" s="12">
        <v>46090.337141203701</v>
      </c>
      <c r="G1777" s="12" t="str">
        <f t="shared" si="83"/>
        <v>MARZO</v>
      </c>
      <c r="H1777" s="1">
        <v>830067414</v>
      </c>
      <c r="I1777" s="1" t="s">
        <v>525</v>
      </c>
      <c r="J1777" s="35">
        <f t="shared" si="85"/>
        <v>2539870</v>
      </c>
      <c r="K1777" s="35">
        <v>482575</v>
      </c>
      <c r="L1777" s="35">
        <v>3022445</v>
      </c>
      <c r="M1777" s="1" t="s">
        <v>9455</v>
      </c>
      <c r="N1777" s="3">
        <v>46101</v>
      </c>
      <c r="O1777" s="1">
        <f t="shared" si="84"/>
        <v>11</v>
      </c>
      <c r="P1777" s="1" t="s">
        <v>2149</v>
      </c>
      <c r="Q1777" s="1"/>
      <c r="R1777" s="1"/>
      <c r="S1777" s="1"/>
      <c r="T1777" s="1"/>
      <c r="U1777" s="3">
        <v>46107</v>
      </c>
      <c r="V1777" s="1"/>
      <c r="W1777" s="1"/>
      <c r="X1777" s="1" t="s">
        <v>50</v>
      </c>
    </row>
    <row r="1778" spans="1:24" hidden="1">
      <c r="A1778" s="1" t="s">
        <v>809</v>
      </c>
      <c r="B1778" s="1" t="s">
        <v>2560</v>
      </c>
      <c r="C1778" s="52" t="s">
        <v>2561</v>
      </c>
      <c r="D1778" s="1"/>
      <c r="E1778" s="3">
        <v>46090</v>
      </c>
      <c r="F1778" s="12">
        <v>46090.420590277776</v>
      </c>
      <c r="G1778" s="12" t="str">
        <f t="shared" si="83"/>
        <v>MARZO</v>
      </c>
      <c r="H1778" s="1">
        <v>890904996</v>
      </c>
      <c r="I1778" s="1" t="s">
        <v>812</v>
      </c>
      <c r="J1778" s="35">
        <f t="shared" si="85"/>
        <v>4274172</v>
      </c>
      <c r="K1778" s="35">
        <v>0</v>
      </c>
      <c r="L1778" s="35">
        <v>4274172</v>
      </c>
      <c r="M1778" s="1" t="s">
        <v>813</v>
      </c>
      <c r="N1778" s="3">
        <v>46094</v>
      </c>
      <c r="O1778" s="1">
        <f t="shared" si="84"/>
        <v>4</v>
      </c>
      <c r="P1778" s="1"/>
      <c r="Q1778" s="1"/>
      <c r="R1778" s="1"/>
      <c r="S1778" s="1"/>
      <c r="T1778" s="1"/>
      <c r="U1778" s="3"/>
      <c r="V1778" s="1"/>
      <c r="W1778" s="1"/>
      <c r="X1778" s="1"/>
    </row>
    <row r="1779" spans="1:24" hidden="1">
      <c r="A1779" s="1" t="s">
        <v>26</v>
      </c>
      <c r="B1779" s="1" t="s">
        <v>2562</v>
      </c>
      <c r="C1779" s="52">
        <v>3722</v>
      </c>
      <c r="D1779" s="1" t="s">
        <v>28</v>
      </c>
      <c r="E1779" s="3">
        <v>46090</v>
      </c>
      <c r="F1779" s="12">
        <v>46090.382245370369</v>
      </c>
      <c r="G1779" s="12" t="str">
        <f t="shared" si="83"/>
        <v>MARZO</v>
      </c>
      <c r="H1779" s="1">
        <v>900667384</v>
      </c>
      <c r="I1779" s="1" t="s">
        <v>198</v>
      </c>
      <c r="J1779" s="35">
        <f t="shared" si="85"/>
        <v>1750905</v>
      </c>
      <c r="K1779" s="35">
        <v>332671.95</v>
      </c>
      <c r="L1779" s="35">
        <v>2083576.95</v>
      </c>
      <c r="M1779" s="1" t="s">
        <v>195</v>
      </c>
      <c r="N1779" s="3">
        <v>46090</v>
      </c>
      <c r="O1779" s="1">
        <f t="shared" si="84"/>
        <v>0</v>
      </c>
      <c r="P1779" s="1" t="s">
        <v>479</v>
      </c>
      <c r="Q1779" s="1"/>
      <c r="R1779" s="1"/>
      <c r="S1779" s="1"/>
      <c r="T1779" s="1"/>
      <c r="U1779" s="3">
        <v>46092</v>
      </c>
      <c r="V1779" s="1" t="s">
        <v>39</v>
      </c>
      <c r="W1779" s="1"/>
      <c r="X1779" s="1" t="s">
        <v>2144</v>
      </c>
    </row>
    <row r="1780" spans="1:24" hidden="1">
      <c r="A1780" s="1" t="s">
        <v>809</v>
      </c>
      <c r="B1780" s="1" t="s">
        <v>2563</v>
      </c>
      <c r="C1780" s="52" t="s">
        <v>2564</v>
      </c>
      <c r="D1780" s="1"/>
      <c r="E1780" s="3">
        <v>46090</v>
      </c>
      <c r="F1780" s="12">
        <v>46090.366863425923</v>
      </c>
      <c r="G1780" s="12" t="str">
        <f t="shared" si="83"/>
        <v>MARZO</v>
      </c>
      <c r="H1780" s="1">
        <v>890904996</v>
      </c>
      <c r="I1780" s="1" t="s">
        <v>812</v>
      </c>
      <c r="J1780" s="35">
        <f t="shared" si="85"/>
        <v>8941707</v>
      </c>
      <c r="K1780" s="35">
        <v>0</v>
      </c>
      <c r="L1780" s="35">
        <v>8941707</v>
      </c>
      <c r="M1780" s="1" t="s">
        <v>37</v>
      </c>
      <c r="N1780" s="3">
        <v>46093</v>
      </c>
      <c r="O1780" s="1">
        <f t="shared" si="84"/>
        <v>3</v>
      </c>
      <c r="P1780" s="1" t="s">
        <v>1466</v>
      </c>
      <c r="Q1780" s="1"/>
      <c r="R1780" s="1"/>
      <c r="S1780" s="1"/>
      <c r="T1780" s="1"/>
      <c r="U1780" s="3">
        <v>46094</v>
      </c>
      <c r="V1780" s="1" t="s">
        <v>1485</v>
      </c>
      <c r="W1780" s="1"/>
      <c r="X1780" s="1" t="s">
        <v>2144</v>
      </c>
    </row>
    <row r="1781" spans="1:24" hidden="1">
      <c r="A1781" s="1" t="s">
        <v>26</v>
      </c>
      <c r="B1781" s="1" t="s">
        <v>2565</v>
      </c>
      <c r="C1781" s="53">
        <v>14705</v>
      </c>
      <c r="D1781" s="1" t="s">
        <v>147</v>
      </c>
      <c r="E1781" s="3">
        <v>46090</v>
      </c>
      <c r="F1781" s="12">
        <v>46090.348368055558</v>
      </c>
      <c r="G1781" s="12" t="str">
        <f t="shared" si="83"/>
        <v>MARZO</v>
      </c>
      <c r="H1781" s="1">
        <v>71951636</v>
      </c>
      <c r="I1781" s="1" t="s">
        <v>148</v>
      </c>
      <c r="J1781" s="35">
        <f t="shared" si="85"/>
        <v>22689.08</v>
      </c>
      <c r="K1781" s="35">
        <v>4310.92</v>
      </c>
      <c r="L1781" s="35">
        <v>27000</v>
      </c>
      <c r="M1781" s="1" t="s">
        <v>54</v>
      </c>
      <c r="N1781" s="3"/>
      <c r="O1781" s="1">
        <f t="shared" si="84"/>
        <v>0</v>
      </c>
      <c r="P1781" s="1"/>
      <c r="Q1781" s="1"/>
      <c r="R1781" s="1"/>
      <c r="S1781" s="1"/>
      <c r="T1781" s="1"/>
      <c r="U1781" s="3"/>
      <c r="V1781" s="1"/>
      <c r="W1781" s="1"/>
      <c r="X1781" s="1" t="s">
        <v>2144</v>
      </c>
    </row>
    <row r="1782" spans="1:24" hidden="1">
      <c r="A1782" s="1" t="s">
        <v>26</v>
      </c>
      <c r="B1782" s="1" t="s">
        <v>2566</v>
      </c>
      <c r="C1782" s="52">
        <v>81802</v>
      </c>
      <c r="D1782" s="1" t="s">
        <v>2567</v>
      </c>
      <c r="E1782" s="3">
        <v>46090</v>
      </c>
      <c r="F1782" s="12">
        <v>46090.296875</v>
      </c>
      <c r="G1782" s="12" t="str">
        <f t="shared" si="83"/>
        <v>MARZO</v>
      </c>
      <c r="H1782" s="1">
        <v>830112317</v>
      </c>
      <c r="I1782" s="1" t="s">
        <v>305</v>
      </c>
      <c r="J1782" s="35">
        <f t="shared" si="85"/>
        <v>15126.05</v>
      </c>
      <c r="K1782" s="35">
        <v>2873.95</v>
      </c>
      <c r="L1782" s="35">
        <v>18000</v>
      </c>
      <c r="M1782" s="1" t="s">
        <v>54</v>
      </c>
      <c r="N1782" s="3"/>
      <c r="O1782" s="1">
        <f t="shared" si="84"/>
        <v>0</v>
      </c>
      <c r="P1782" s="1"/>
      <c r="Q1782" s="1"/>
      <c r="R1782" s="1"/>
      <c r="S1782" s="1"/>
      <c r="T1782" s="1"/>
      <c r="U1782" s="3"/>
      <c r="V1782" s="1"/>
      <c r="W1782" s="1"/>
      <c r="X1782" s="1" t="s">
        <v>2144</v>
      </c>
    </row>
    <row r="1783" spans="1:24" hidden="1">
      <c r="A1783" s="1" t="s">
        <v>26</v>
      </c>
      <c r="B1783" s="1" t="s">
        <v>2568</v>
      </c>
      <c r="C1783" s="52">
        <v>31766</v>
      </c>
      <c r="D1783" s="1" t="s">
        <v>618</v>
      </c>
      <c r="E1783" s="3">
        <v>46090</v>
      </c>
      <c r="F1783" s="12">
        <v>46090.292939814812</v>
      </c>
      <c r="G1783" s="12" t="str">
        <f t="shared" si="83"/>
        <v>MARZO</v>
      </c>
      <c r="H1783" s="1">
        <v>900322890</v>
      </c>
      <c r="I1783" s="1" t="s">
        <v>619</v>
      </c>
      <c r="J1783" s="35">
        <f t="shared" si="85"/>
        <v>718400</v>
      </c>
      <c r="K1783" s="35">
        <v>136496</v>
      </c>
      <c r="L1783" s="35">
        <v>854896</v>
      </c>
      <c r="M1783" s="1" t="s">
        <v>70</v>
      </c>
      <c r="N1783" s="3">
        <v>46090</v>
      </c>
      <c r="O1783" s="1">
        <f t="shared" si="84"/>
        <v>0</v>
      </c>
      <c r="P1783" s="1" t="s">
        <v>2149</v>
      </c>
      <c r="Q1783" s="1"/>
      <c r="R1783" s="1"/>
      <c r="S1783" s="1"/>
      <c r="T1783" s="1"/>
      <c r="U1783" s="3">
        <v>46092</v>
      </c>
      <c r="V1783" s="1" t="s">
        <v>39</v>
      </c>
      <c r="W1783" s="1"/>
      <c r="X1783" s="1" t="s">
        <v>2144</v>
      </c>
    </row>
    <row r="1784" spans="1:24" hidden="1">
      <c r="A1784" s="1" t="s">
        <v>26</v>
      </c>
      <c r="B1784" s="1" t="s">
        <v>2569</v>
      </c>
      <c r="C1784" s="52">
        <v>150</v>
      </c>
      <c r="D1784" s="1" t="s">
        <v>648</v>
      </c>
      <c r="E1784" s="3">
        <v>46091</v>
      </c>
      <c r="F1784" s="12">
        <v>46091.878240740742</v>
      </c>
      <c r="G1784" s="12" t="str">
        <f t="shared" si="83"/>
        <v>MARZO</v>
      </c>
      <c r="H1784" s="1">
        <v>15442838</v>
      </c>
      <c r="I1784" s="1" t="s">
        <v>649</v>
      </c>
      <c r="J1784" s="35">
        <f t="shared" si="85"/>
        <v>894000</v>
      </c>
      <c r="K1784" s="35">
        <v>169860</v>
      </c>
      <c r="L1784" s="35">
        <v>1063860</v>
      </c>
      <c r="M1784" s="1" t="s">
        <v>58</v>
      </c>
      <c r="N1784" s="3">
        <v>46097</v>
      </c>
      <c r="O1784" s="1">
        <f t="shared" si="84"/>
        <v>6</v>
      </c>
      <c r="P1784" s="1" t="s">
        <v>2149</v>
      </c>
      <c r="Q1784" s="1"/>
      <c r="R1784" s="1"/>
      <c r="S1784" s="1"/>
      <c r="T1784" s="1"/>
      <c r="U1784" s="3">
        <v>46098</v>
      </c>
      <c r="V1784" s="1" t="s">
        <v>39</v>
      </c>
      <c r="W1784" s="1"/>
      <c r="X1784" s="1" t="s">
        <v>1258</v>
      </c>
    </row>
    <row r="1785" spans="1:24" hidden="1">
      <c r="A1785" s="1" t="s">
        <v>26</v>
      </c>
      <c r="B1785" s="1" t="s">
        <v>2570</v>
      </c>
      <c r="C1785" s="52">
        <v>1849</v>
      </c>
      <c r="D1785" s="1" t="s">
        <v>438</v>
      </c>
      <c r="E1785" s="3">
        <v>46091</v>
      </c>
      <c r="F1785" s="12">
        <v>46091.716874999998</v>
      </c>
      <c r="G1785" s="12" t="str">
        <f t="shared" si="83"/>
        <v>MARZO</v>
      </c>
      <c r="H1785" s="1">
        <v>900497895</v>
      </c>
      <c r="I1785" s="1" t="s">
        <v>439</v>
      </c>
      <c r="J1785" s="35">
        <f t="shared" si="85"/>
        <v>2640000</v>
      </c>
      <c r="K1785" s="35">
        <v>501600</v>
      </c>
      <c r="L1785" s="35">
        <v>3141600</v>
      </c>
      <c r="M1785" s="1" t="s">
        <v>9455</v>
      </c>
      <c r="N1785" s="3">
        <v>46093</v>
      </c>
      <c r="O1785" s="1">
        <f t="shared" si="84"/>
        <v>2</v>
      </c>
      <c r="P1785" s="1" t="s">
        <v>2149</v>
      </c>
      <c r="Q1785" s="1"/>
      <c r="R1785" s="1"/>
      <c r="S1785" s="1"/>
      <c r="T1785" s="1"/>
      <c r="U1785" s="3">
        <v>46098</v>
      </c>
      <c r="V1785" s="1" t="s">
        <v>39</v>
      </c>
      <c r="W1785" s="1"/>
      <c r="X1785" s="1" t="s">
        <v>2144</v>
      </c>
    </row>
    <row r="1786" spans="1:24" hidden="1">
      <c r="A1786" s="1" t="s">
        <v>26</v>
      </c>
      <c r="B1786" s="1" t="s">
        <v>2571</v>
      </c>
      <c r="C1786" s="52">
        <v>53485</v>
      </c>
      <c r="D1786" s="1" t="s">
        <v>28</v>
      </c>
      <c r="E1786" s="3">
        <v>46091</v>
      </c>
      <c r="F1786" s="12">
        <v>46091.687395833331</v>
      </c>
      <c r="G1786" s="12" t="str">
        <f t="shared" si="83"/>
        <v>MARZO</v>
      </c>
      <c r="H1786" s="1">
        <v>900321758</v>
      </c>
      <c r="I1786" s="1" t="s">
        <v>989</v>
      </c>
      <c r="J1786" s="35">
        <f t="shared" si="85"/>
        <v>3711300</v>
      </c>
      <c r="K1786" s="35">
        <v>0</v>
      </c>
      <c r="L1786" s="35">
        <v>3711300</v>
      </c>
      <c r="M1786" s="1" t="s">
        <v>199</v>
      </c>
      <c r="N1786" s="3">
        <v>46100</v>
      </c>
      <c r="O1786" s="1">
        <f t="shared" si="84"/>
        <v>9</v>
      </c>
      <c r="P1786" s="1" t="s">
        <v>221</v>
      </c>
      <c r="Q1786" s="1"/>
      <c r="R1786" s="1"/>
      <c r="S1786" s="1"/>
      <c r="T1786" s="1"/>
      <c r="U1786" s="3">
        <v>46100</v>
      </c>
      <c r="V1786" s="1" t="s">
        <v>39</v>
      </c>
      <c r="W1786" s="1"/>
      <c r="X1786" s="1" t="s">
        <v>1258</v>
      </c>
    </row>
    <row r="1787" spans="1:24" hidden="1">
      <c r="A1787" s="1" t="s">
        <v>26</v>
      </c>
      <c r="B1787" s="1" t="s">
        <v>2572</v>
      </c>
      <c r="C1787" s="52">
        <v>5297</v>
      </c>
      <c r="D1787" s="1" t="s">
        <v>1797</v>
      </c>
      <c r="E1787" s="3">
        <v>46091</v>
      </c>
      <c r="F1787" s="12">
        <v>46091.732002314813</v>
      </c>
      <c r="G1787" s="12" t="str">
        <f t="shared" si="83"/>
        <v>MARZO</v>
      </c>
      <c r="H1787" s="1">
        <v>900664067</v>
      </c>
      <c r="I1787" s="1" t="s">
        <v>1798</v>
      </c>
      <c r="J1787" s="35">
        <f t="shared" si="85"/>
        <v>168000</v>
      </c>
      <c r="K1787" s="35">
        <v>31920</v>
      </c>
      <c r="L1787" s="35">
        <v>199920</v>
      </c>
      <c r="M1787" s="1" t="s">
        <v>264</v>
      </c>
      <c r="N1787" s="3">
        <v>46098</v>
      </c>
      <c r="O1787" s="1">
        <f t="shared" si="84"/>
        <v>7</v>
      </c>
      <c r="P1787" s="1" t="s">
        <v>2149</v>
      </c>
      <c r="Q1787" s="1"/>
      <c r="R1787" s="1"/>
      <c r="S1787" s="1"/>
      <c r="T1787" s="1"/>
      <c r="U1787" s="3">
        <v>46100</v>
      </c>
      <c r="V1787" s="1" t="s">
        <v>39</v>
      </c>
      <c r="W1787" s="1"/>
      <c r="X1787" s="1" t="s">
        <v>1258</v>
      </c>
    </row>
    <row r="1788" spans="1:24" hidden="1">
      <c r="A1788" s="1" t="s">
        <v>26</v>
      </c>
      <c r="B1788" s="1" t="s">
        <v>2573</v>
      </c>
      <c r="C1788" s="52">
        <v>5054</v>
      </c>
      <c r="D1788" s="1" t="s">
        <v>539</v>
      </c>
      <c r="E1788" s="3">
        <v>46091</v>
      </c>
      <c r="F1788" s="12">
        <v>46091.799988425926</v>
      </c>
      <c r="G1788" s="12" t="str">
        <f t="shared" si="83"/>
        <v>MARZO</v>
      </c>
      <c r="H1788" s="1">
        <v>901042685</v>
      </c>
      <c r="I1788" s="1" t="s">
        <v>540</v>
      </c>
      <c r="J1788" s="35">
        <f t="shared" si="85"/>
        <v>9141386</v>
      </c>
      <c r="K1788" s="35">
        <v>0</v>
      </c>
      <c r="L1788" s="35">
        <v>9141386</v>
      </c>
      <c r="M1788" s="1" t="s">
        <v>65</v>
      </c>
      <c r="N1788" s="3">
        <v>46097</v>
      </c>
      <c r="O1788" s="1">
        <f t="shared" si="84"/>
        <v>6</v>
      </c>
      <c r="P1788" s="1" t="s">
        <v>90</v>
      </c>
      <c r="Q1788" s="1"/>
      <c r="R1788" s="1"/>
      <c r="S1788" s="1"/>
      <c r="T1788" s="1"/>
      <c r="U1788" s="3">
        <v>46099</v>
      </c>
      <c r="V1788" s="1" t="s">
        <v>39</v>
      </c>
      <c r="W1788" s="1"/>
      <c r="X1788" s="1" t="s">
        <v>1258</v>
      </c>
    </row>
    <row r="1789" spans="1:24" hidden="1">
      <c r="A1789" s="1" t="s">
        <v>26</v>
      </c>
      <c r="B1789" s="1" t="s">
        <v>2574</v>
      </c>
      <c r="C1789" s="52">
        <v>2883</v>
      </c>
      <c r="D1789" s="1" t="s">
        <v>1808</v>
      </c>
      <c r="E1789" s="3">
        <v>46091</v>
      </c>
      <c r="F1789" s="12">
        <v>46091.846817129626</v>
      </c>
      <c r="G1789" s="12" t="str">
        <f t="shared" si="83"/>
        <v>MARZO</v>
      </c>
      <c r="H1789" s="1">
        <v>901731630</v>
      </c>
      <c r="I1789" s="1" t="s">
        <v>1809</v>
      </c>
      <c r="J1789" s="35">
        <f t="shared" si="85"/>
        <v>106746</v>
      </c>
      <c r="K1789" s="35">
        <v>0</v>
      </c>
      <c r="L1789" s="35">
        <v>106746</v>
      </c>
      <c r="M1789" s="1" t="s">
        <v>54</v>
      </c>
      <c r="N1789" s="3"/>
      <c r="O1789" s="1">
        <f t="shared" si="84"/>
        <v>0</v>
      </c>
      <c r="P1789" s="1"/>
      <c r="Q1789" s="1"/>
      <c r="R1789" s="1"/>
      <c r="S1789" s="1"/>
      <c r="T1789" s="1"/>
      <c r="U1789" s="3"/>
      <c r="V1789" s="1"/>
      <c r="W1789" s="1"/>
      <c r="X1789" s="1" t="s">
        <v>2144</v>
      </c>
    </row>
    <row r="1790" spans="1:24" hidden="1">
      <c r="A1790" s="1" t="s">
        <v>26</v>
      </c>
      <c r="B1790" s="1" t="s">
        <v>2575</v>
      </c>
      <c r="C1790" s="52">
        <v>6640</v>
      </c>
      <c r="D1790" s="1"/>
      <c r="E1790" s="3">
        <v>46091</v>
      </c>
      <c r="F1790" s="12">
        <v>46091.825636574074</v>
      </c>
      <c r="G1790" s="12" t="str">
        <f t="shared" si="83"/>
        <v>MARZO</v>
      </c>
      <c r="H1790" s="1">
        <v>32150739</v>
      </c>
      <c r="I1790" s="1" t="s">
        <v>400</v>
      </c>
      <c r="J1790" s="35">
        <f t="shared" si="85"/>
        <v>757000</v>
      </c>
      <c r="K1790" s="35">
        <v>0</v>
      </c>
      <c r="L1790" s="35">
        <v>757000</v>
      </c>
      <c r="M1790" s="1" t="s">
        <v>199</v>
      </c>
      <c r="N1790" s="3">
        <v>46100</v>
      </c>
      <c r="O1790" s="1">
        <f t="shared" si="84"/>
        <v>9</v>
      </c>
      <c r="P1790" s="1" t="s">
        <v>2149</v>
      </c>
      <c r="Q1790" s="1"/>
      <c r="R1790" s="1"/>
      <c r="S1790" s="1"/>
      <c r="T1790" s="1"/>
      <c r="U1790" s="3">
        <v>46105</v>
      </c>
      <c r="V1790" s="1" t="s">
        <v>39</v>
      </c>
      <c r="W1790" s="1"/>
      <c r="X1790" s="1" t="s">
        <v>1258</v>
      </c>
    </row>
    <row r="1791" spans="1:24" hidden="1">
      <c r="A1791" s="1" t="s">
        <v>82</v>
      </c>
      <c r="B1791" s="1" t="s">
        <v>2576</v>
      </c>
      <c r="C1791" s="52" t="s">
        <v>2577</v>
      </c>
      <c r="D1791" s="1"/>
      <c r="E1791" s="3">
        <v>46091</v>
      </c>
      <c r="F1791" s="12">
        <v>46091.825092592589</v>
      </c>
      <c r="G1791" s="12" t="str">
        <f t="shared" si="83"/>
        <v>MARZO</v>
      </c>
      <c r="H1791" s="1">
        <v>32150739</v>
      </c>
      <c r="I1791" s="1" t="s">
        <v>400</v>
      </c>
      <c r="J1791" s="35">
        <f t="shared" si="85"/>
        <v>757000</v>
      </c>
      <c r="K1791" s="35">
        <v>0</v>
      </c>
      <c r="L1791" s="35">
        <v>757000</v>
      </c>
      <c r="M1791" s="1" t="s">
        <v>110</v>
      </c>
      <c r="N1791" s="3">
        <v>46095</v>
      </c>
      <c r="O1791" s="1">
        <f t="shared" si="84"/>
        <v>4</v>
      </c>
      <c r="P1791" s="1" t="s">
        <v>2149</v>
      </c>
      <c r="Q1791" s="1"/>
      <c r="R1791" s="1"/>
      <c r="S1791" s="1"/>
      <c r="T1791" s="1"/>
      <c r="U1791" s="3"/>
      <c r="V1791" s="1"/>
      <c r="W1791" s="1"/>
      <c r="X1791" s="1"/>
    </row>
    <row r="1792" spans="1:24" hidden="1">
      <c r="A1792" s="1" t="s">
        <v>26</v>
      </c>
      <c r="B1792" s="1" t="s">
        <v>2578</v>
      </c>
      <c r="C1792" s="52">
        <v>6639</v>
      </c>
      <c r="D1792" s="1"/>
      <c r="E1792" s="3">
        <v>46091</v>
      </c>
      <c r="F1792" s="12">
        <v>46091.824178240742</v>
      </c>
      <c r="G1792" s="12" t="str">
        <f t="shared" si="83"/>
        <v>MARZO</v>
      </c>
      <c r="H1792" s="1">
        <v>32150739</v>
      </c>
      <c r="I1792" s="1" t="s">
        <v>400</v>
      </c>
      <c r="J1792" s="35">
        <f t="shared" si="85"/>
        <v>757000</v>
      </c>
      <c r="K1792" s="35">
        <v>0</v>
      </c>
      <c r="L1792" s="35">
        <v>757000</v>
      </c>
      <c r="M1792" s="1" t="s">
        <v>110</v>
      </c>
      <c r="N1792" s="3">
        <v>46095</v>
      </c>
      <c r="O1792" s="1">
        <f t="shared" si="84"/>
        <v>4</v>
      </c>
      <c r="P1792" s="1" t="s">
        <v>2149</v>
      </c>
      <c r="Q1792" s="1"/>
      <c r="R1792" s="1"/>
      <c r="S1792" s="1"/>
      <c r="T1792" s="1"/>
      <c r="U1792" s="3"/>
      <c r="V1792" s="1"/>
      <c r="W1792" s="1"/>
      <c r="X1792" s="1"/>
    </row>
    <row r="1793" spans="1:24" hidden="1">
      <c r="A1793" s="1" t="s">
        <v>26</v>
      </c>
      <c r="B1793" s="1" t="s">
        <v>2579</v>
      </c>
      <c r="C1793" s="53">
        <v>209506</v>
      </c>
      <c r="D1793" s="1" t="s">
        <v>2580</v>
      </c>
      <c r="E1793" s="3">
        <v>46091</v>
      </c>
      <c r="F1793" s="12">
        <v>46091.812847222223</v>
      </c>
      <c r="G1793" s="12" t="str">
        <f t="shared" si="83"/>
        <v>MARZO</v>
      </c>
      <c r="H1793" s="1">
        <v>901230769</v>
      </c>
      <c r="I1793" s="1" t="s">
        <v>2581</v>
      </c>
      <c r="J1793" s="35">
        <f t="shared" si="85"/>
        <v>21680.67</v>
      </c>
      <c r="K1793" s="35">
        <v>4119.33</v>
      </c>
      <c r="L1793" s="35">
        <v>25800</v>
      </c>
      <c r="M1793" s="1" t="s">
        <v>54</v>
      </c>
      <c r="N1793" s="3"/>
      <c r="O1793" s="1">
        <f t="shared" si="84"/>
        <v>0</v>
      </c>
      <c r="P1793" s="1"/>
      <c r="Q1793" s="1"/>
      <c r="R1793" s="1"/>
      <c r="S1793" s="1"/>
      <c r="T1793" s="1"/>
      <c r="U1793" s="3"/>
      <c r="V1793" s="1"/>
      <c r="W1793" s="1"/>
      <c r="X1793" s="1" t="s">
        <v>2144</v>
      </c>
    </row>
    <row r="1794" spans="1:24" hidden="1">
      <c r="A1794" s="1" t="s">
        <v>26</v>
      </c>
      <c r="B1794" s="1" t="s">
        <v>2582</v>
      </c>
      <c r="C1794" s="53">
        <v>589</v>
      </c>
      <c r="D1794" s="1" t="s">
        <v>28</v>
      </c>
      <c r="E1794" s="3">
        <v>46091</v>
      </c>
      <c r="F1794" s="12">
        <v>46091.703587962962</v>
      </c>
      <c r="G1794" s="12" t="str">
        <f t="shared" ref="G1794:G1857" si="86">UPPER(TEXT(E1794, "MMMM"))</f>
        <v>MARZO</v>
      </c>
      <c r="H1794" s="1">
        <v>901833138</v>
      </c>
      <c r="I1794" s="1" t="s">
        <v>2583</v>
      </c>
      <c r="J1794" s="35">
        <f t="shared" si="85"/>
        <v>11764.71</v>
      </c>
      <c r="K1794" s="35">
        <v>2235.29</v>
      </c>
      <c r="L1794" s="35">
        <v>14000</v>
      </c>
      <c r="M1794" s="1" t="s">
        <v>54</v>
      </c>
      <c r="N1794" s="3"/>
      <c r="O1794" s="1">
        <f t="shared" si="84"/>
        <v>0</v>
      </c>
      <c r="P1794" s="1"/>
      <c r="Q1794" s="1"/>
      <c r="R1794" s="1"/>
      <c r="S1794" s="1"/>
      <c r="T1794" s="1"/>
      <c r="U1794" s="3"/>
      <c r="V1794" s="1"/>
      <c r="W1794" s="1"/>
      <c r="X1794" s="1" t="s">
        <v>2144</v>
      </c>
    </row>
    <row r="1795" spans="1:24" hidden="1">
      <c r="A1795" s="1" t="s">
        <v>26</v>
      </c>
      <c r="B1795" s="1" t="s">
        <v>2584</v>
      </c>
      <c r="C1795" s="52">
        <v>35088</v>
      </c>
      <c r="D1795" s="1" t="s">
        <v>376</v>
      </c>
      <c r="E1795" s="3">
        <v>46091</v>
      </c>
      <c r="F1795" s="12">
        <v>46091.698969907404</v>
      </c>
      <c r="G1795" s="12" t="str">
        <f t="shared" si="86"/>
        <v>MARZO</v>
      </c>
      <c r="H1795" s="1">
        <v>9522660</v>
      </c>
      <c r="I1795" s="1" t="s">
        <v>377</v>
      </c>
      <c r="J1795" s="35">
        <f t="shared" si="85"/>
        <v>1324369.74</v>
      </c>
      <c r="K1795" s="35">
        <v>251630.25</v>
      </c>
      <c r="L1795" s="35">
        <v>1575999.99</v>
      </c>
      <c r="M1795" s="1" t="s">
        <v>9455</v>
      </c>
      <c r="N1795" s="3">
        <v>46093</v>
      </c>
      <c r="O1795" s="1">
        <f t="shared" si="84"/>
        <v>2</v>
      </c>
      <c r="P1795" s="1" t="s">
        <v>2149</v>
      </c>
      <c r="Q1795" s="1"/>
      <c r="R1795" s="1"/>
      <c r="S1795" s="1"/>
      <c r="T1795" s="1"/>
      <c r="U1795" s="3">
        <v>46098</v>
      </c>
      <c r="V1795" s="1" t="s">
        <v>39</v>
      </c>
      <c r="W1795" s="1"/>
      <c r="X1795" s="1" t="s">
        <v>2144</v>
      </c>
    </row>
    <row r="1796" spans="1:24" hidden="1">
      <c r="A1796" s="1" t="s">
        <v>26</v>
      </c>
      <c r="B1796" s="1" t="s">
        <v>2585</v>
      </c>
      <c r="C1796" s="52">
        <v>35109</v>
      </c>
      <c r="D1796" s="1" t="s">
        <v>376</v>
      </c>
      <c r="E1796" s="3">
        <v>46091</v>
      </c>
      <c r="F1796" s="12">
        <v>46091.698969907404</v>
      </c>
      <c r="G1796" s="12" t="str">
        <f t="shared" si="86"/>
        <v>MARZO</v>
      </c>
      <c r="H1796" s="1">
        <v>9522660</v>
      </c>
      <c r="I1796" s="1" t="s">
        <v>377</v>
      </c>
      <c r="J1796" s="35">
        <f t="shared" si="85"/>
        <v>453781.5</v>
      </c>
      <c r="K1796" s="35">
        <v>86218.48</v>
      </c>
      <c r="L1796" s="35">
        <v>539999.98</v>
      </c>
      <c r="M1796" s="1" t="s">
        <v>9455</v>
      </c>
      <c r="N1796" s="3">
        <v>46101</v>
      </c>
      <c r="O1796" s="1">
        <f t="shared" si="84"/>
        <v>10</v>
      </c>
      <c r="P1796" s="1" t="s">
        <v>2149</v>
      </c>
      <c r="Q1796" s="1"/>
      <c r="R1796" s="1"/>
      <c r="S1796" s="1"/>
      <c r="T1796" s="1"/>
      <c r="U1796" s="3">
        <v>46105</v>
      </c>
      <c r="V1796" s="1" t="s">
        <v>39</v>
      </c>
      <c r="W1796" s="1"/>
      <c r="X1796" s="1" t="s">
        <v>1258</v>
      </c>
    </row>
    <row r="1797" spans="1:24" hidden="1">
      <c r="A1797" s="1" t="s">
        <v>26</v>
      </c>
      <c r="B1797" s="1" t="s">
        <v>2586</v>
      </c>
      <c r="C1797" s="52">
        <v>35095</v>
      </c>
      <c r="D1797" s="1" t="s">
        <v>376</v>
      </c>
      <c r="E1797" s="3">
        <v>46091</v>
      </c>
      <c r="F1797" s="12">
        <v>46091.698935185188</v>
      </c>
      <c r="G1797" s="12" t="str">
        <f t="shared" si="86"/>
        <v>MARZO</v>
      </c>
      <c r="H1797" s="1">
        <v>9522660</v>
      </c>
      <c r="I1797" s="1" t="s">
        <v>377</v>
      </c>
      <c r="J1797" s="35">
        <f t="shared" si="85"/>
        <v>3226891.1999999997</v>
      </c>
      <c r="K1797" s="35">
        <v>613109.32999999996</v>
      </c>
      <c r="L1797" s="35">
        <v>3840000.53</v>
      </c>
      <c r="M1797" s="1" t="s">
        <v>9455</v>
      </c>
      <c r="N1797" s="3">
        <v>46093</v>
      </c>
      <c r="O1797" s="1">
        <f t="shared" si="84"/>
        <v>2</v>
      </c>
      <c r="P1797" s="1" t="s">
        <v>2149</v>
      </c>
      <c r="Q1797" s="1"/>
      <c r="R1797" s="1"/>
      <c r="S1797" s="1"/>
      <c r="T1797" s="1"/>
      <c r="U1797" s="3">
        <v>46098</v>
      </c>
      <c r="V1797" s="1" t="s">
        <v>39</v>
      </c>
      <c r="W1797" s="1"/>
      <c r="X1797" s="1" t="s">
        <v>2144</v>
      </c>
    </row>
    <row r="1798" spans="1:24" hidden="1">
      <c r="A1798" s="1" t="s">
        <v>26</v>
      </c>
      <c r="B1798" s="1" t="s">
        <v>2587</v>
      </c>
      <c r="C1798" s="52">
        <v>347977</v>
      </c>
      <c r="D1798" s="1" t="s">
        <v>336</v>
      </c>
      <c r="E1798" s="3">
        <v>46091</v>
      </c>
      <c r="F1798" s="12">
        <v>46091.682905092595</v>
      </c>
      <c r="G1798" s="12" t="str">
        <f t="shared" si="86"/>
        <v>MARZO</v>
      </c>
      <c r="H1798" s="1">
        <v>800049074</v>
      </c>
      <c r="I1798" s="1" t="s">
        <v>337</v>
      </c>
      <c r="J1798" s="35">
        <f t="shared" si="85"/>
        <v>65900</v>
      </c>
      <c r="K1798" s="35">
        <v>12521</v>
      </c>
      <c r="L1798" s="35">
        <v>78421</v>
      </c>
      <c r="M1798" s="1" t="s">
        <v>70</v>
      </c>
      <c r="N1798" s="3">
        <v>46093</v>
      </c>
      <c r="O1798" s="1">
        <f t="shared" si="84"/>
        <v>2</v>
      </c>
      <c r="P1798" s="1" t="s">
        <v>2149</v>
      </c>
      <c r="Q1798" s="1"/>
      <c r="R1798" s="1"/>
      <c r="S1798" s="1"/>
      <c r="T1798" s="1"/>
      <c r="U1798" s="3">
        <v>46094</v>
      </c>
      <c r="V1798" s="1" t="s">
        <v>39</v>
      </c>
      <c r="W1798" s="1"/>
      <c r="X1798" s="1" t="s">
        <v>2144</v>
      </c>
    </row>
    <row r="1799" spans="1:24" hidden="1">
      <c r="A1799" s="1" t="s">
        <v>26</v>
      </c>
      <c r="B1799" s="1" t="s">
        <v>2588</v>
      </c>
      <c r="C1799" s="52">
        <v>1538</v>
      </c>
      <c r="D1799" s="1" t="s">
        <v>28</v>
      </c>
      <c r="E1799" s="3">
        <v>46091</v>
      </c>
      <c r="F1799" s="12">
        <v>46091.637789351851</v>
      </c>
      <c r="G1799" s="12" t="str">
        <f t="shared" si="86"/>
        <v>MARZO</v>
      </c>
      <c r="H1799" s="1">
        <v>901950863</v>
      </c>
      <c r="I1799" s="1" t="s">
        <v>549</v>
      </c>
      <c r="J1799" s="35">
        <f t="shared" si="85"/>
        <v>326800</v>
      </c>
      <c r="K1799" s="35">
        <v>62092</v>
      </c>
      <c r="L1799" s="35">
        <v>388892</v>
      </c>
      <c r="M1799" s="1" t="s">
        <v>9455</v>
      </c>
      <c r="N1799" s="3">
        <v>46093</v>
      </c>
      <c r="O1799" s="1">
        <f t="shared" si="84"/>
        <v>2</v>
      </c>
      <c r="P1799" s="1" t="s">
        <v>2149</v>
      </c>
      <c r="Q1799" s="1"/>
      <c r="R1799" s="1"/>
      <c r="S1799" s="1"/>
      <c r="T1799" s="1"/>
      <c r="U1799" s="3">
        <v>46098</v>
      </c>
      <c r="V1799" s="1" t="s">
        <v>39</v>
      </c>
      <c r="W1799" s="1"/>
      <c r="X1799" s="1" t="s">
        <v>2144</v>
      </c>
    </row>
    <row r="1800" spans="1:24" hidden="1">
      <c r="A1800" s="1" t="s">
        <v>26</v>
      </c>
      <c r="B1800" s="1" t="s">
        <v>2589</v>
      </c>
      <c r="C1800" s="52">
        <v>2864</v>
      </c>
      <c r="D1800" s="1" t="s">
        <v>262</v>
      </c>
      <c r="E1800" s="3">
        <v>46091</v>
      </c>
      <c r="F1800" s="12">
        <v>46091.615798611114</v>
      </c>
      <c r="G1800" s="12" t="str">
        <f t="shared" si="86"/>
        <v>MARZO</v>
      </c>
      <c r="H1800" s="1">
        <v>900433773</v>
      </c>
      <c r="I1800" s="1" t="s">
        <v>433</v>
      </c>
      <c r="J1800" s="35">
        <f t="shared" si="85"/>
        <v>990000</v>
      </c>
      <c r="K1800" s="35">
        <v>188100</v>
      </c>
      <c r="L1800" s="35">
        <v>1178100</v>
      </c>
      <c r="M1800" s="1" t="s">
        <v>9455</v>
      </c>
      <c r="N1800" s="3">
        <v>46093</v>
      </c>
      <c r="O1800" s="1">
        <f t="shared" si="84"/>
        <v>2</v>
      </c>
      <c r="P1800" s="1" t="s">
        <v>2149</v>
      </c>
      <c r="Q1800" s="1"/>
      <c r="R1800" s="1"/>
      <c r="S1800" s="1"/>
      <c r="T1800" s="1"/>
      <c r="U1800" s="3">
        <v>46098</v>
      </c>
      <c r="V1800" s="1" t="s">
        <v>39</v>
      </c>
      <c r="W1800" s="1"/>
      <c r="X1800" s="1" t="s">
        <v>2144</v>
      </c>
    </row>
    <row r="1801" spans="1:24" hidden="1">
      <c r="A1801" s="1" t="s">
        <v>26</v>
      </c>
      <c r="B1801" s="1" t="s">
        <v>2590</v>
      </c>
      <c r="C1801" s="52">
        <v>19816</v>
      </c>
      <c r="D1801" s="1" t="s">
        <v>28</v>
      </c>
      <c r="E1801" s="3">
        <v>46091</v>
      </c>
      <c r="F1801" s="12">
        <v>46091.600219907406</v>
      </c>
      <c r="G1801" s="12" t="str">
        <f t="shared" si="86"/>
        <v>MARZO</v>
      </c>
      <c r="H1801" s="1">
        <v>901159065</v>
      </c>
      <c r="I1801" s="1" t="s">
        <v>2591</v>
      </c>
      <c r="J1801" s="35">
        <f t="shared" si="85"/>
        <v>1278500</v>
      </c>
      <c r="K1801" s="35">
        <v>242915</v>
      </c>
      <c r="L1801" s="35">
        <v>1521415</v>
      </c>
      <c r="M1801" s="1" t="s">
        <v>37</v>
      </c>
      <c r="N1801" s="3">
        <v>46106</v>
      </c>
      <c r="O1801" s="1">
        <f t="shared" si="84"/>
        <v>15</v>
      </c>
      <c r="P1801" s="1" t="s">
        <v>2149</v>
      </c>
      <c r="Q1801" s="1"/>
      <c r="R1801" s="1"/>
      <c r="S1801" s="1"/>
      <c r="T1801" s="1"/>
      <c r="U1801" s="3">
        <v>46107</v>
      </c>
      <c r="V1801" s="1" t="s">
        <v>39</v>
      </c>
      <c r="W1801" s="1"/>
      <c r="X1801" s="1" t="s">
        <v>50</v>
      </c>
    </row>
    <row r="1802" spans="1:24" hidden="1">
      <c r="A1802" s="1" t="s">
        <v>26</v>
      </c>
      <c r="B1802" s="1" t="s">
        <v>2592</v>
      </c>
      <c r="C1802" s="52">
        <v>2792</v>
      </c>
      <c r="D1802" s="1" t="s">
        <v>122</v>
      </c>
      <c r="E1802" s="3">
        <v>46091</v>
      </c>
      <c r="F1802" s="12">
        <v>46091.61822916667</v>
      </c>
      <c r="G1802" s="12" t="str">
        <f t="shared" si="86"/>
        <v>MARZO</v>
      </c>
      <c r="H1802" s="1">
        <v>900667734</v>
      </c>
      <c r="I1802" s="1" t="s">
        <v>123</v>
      </c>
      <c r="J1802" s="35">
        <f t="shared" si="85"/>
        <v>290000</v>
      </c>
      <c r="K1802" s="35">
        <v>55100</v>
      </c>
      <c r="L1802" s="35">
        <v>345100</v>
      </c>
      <c r="M1802" s="1" t="s">
        <v>9455</v>
      </c>
      <c r="N1802" s="3">
        <v>46093</v>
      </c>
      <c r="O1802" s="1">
        <f t="shared" si="84"/>
        <v>2</v>
      </c>
      <c r="P1802" s="1" t="s">
        <v>2149</v>
      </c>
      <c r="Q1802" s="1"/>
      <c r="R1802" s="1"/>
      <c r="S1802" s="1"/>
      <c r="T1802" s="1"/>
      <c r="U1802" s="3">
        <v>46098</v>
      </c>
      <c r="V1802" s="1" t="s">
        <v>39</v>
      </c>
      <c r="W1802" s="1"/>
      <c r="X1802" s="1" t="s">
        <v>2144</v>
      </c>
    </row>
    <row r="1803" spans="1:24" hidden="1">
      <c r="A1803" s="1" t="s">
        <v>26</v>
      </c>
      <c r="B1803" s="1" t="s">
        <v>2593</v>
      </c>
      <c r="C1803" s="52">
        <v>347924</v>
      </c>
      <c r="D1803" s="1" t="s">
        <v>336</v>
      </c>
      <c r="E1803" s="3">
        <v>46091</v>
      </c>
      <c r="F1803" s="12">
        <v>46091.586481481485</v>
      </c>
      <c r="G1803" s="12" t="str">
        <f t="shared" si="86"/>
        <v>MARZO</v>
      </c>
      <c r="H1803" s="1">
        <v>800049074</v>
      </c>
      <c r="I1803" s="1" t="s">
        <v>337</v>
      </c>
      <c r="J1803" s="35">
        <f t="shared" si="85"/>
        <v>84311</v>
      </c>
      <c r="K1803" s="35">
        <v>16019</v>
      </c>
      <c r="L1803" s="35">
        <v>100330</v>
      </c>
      <c r="M1803" s="1" t="s">
        <v>70</v>
      </c>
      <c r="N1803" s="3">
        <v>46105</v>
      </c>
      <c r="O1803" s="1">
        <f t="shared" si="84"/>
        <v>14</v>
      </c>
      <c r="P1803" s="1" t="s">
        <v>2149</v>
      </c>
      <c r="Q1803" s="1"/>
      <c r="R1803" s="1"/>
      <c r="S1803" s="1"/>
      <c r="T1803" s="1"/>
      <c r="U1803" s="3">
        <v>46107</v>
      </c>
      <c r="V1803" s="1"/>
      <c r="W1803" s="1"/>
      <c r="X1803" s="1" t="s">
        <v>50</v>
      </c>
    </row>
    <row r="1804" spans="1:24" hidden="1">
      <c r="A1804" s="1" t="s">
        <v>26</v>
      </c>
      <c r="B1804" s="1" t="s">
        <v>2594</v>
      </c>
      <c r="C1804" s="52">
        <v>347923</v>
      </c>
      <c r="D1804" s="1" t="s">
        <v>336</v>
      </c>
      <c r="E1804" s="3">
        <v>46091</v>
      </c>
      <c r="F1804" s="12">
        <v>46091.586458333331</v>
      </c>
      <c r="G1804" s="12" t="str">
        <f t="shared" si="86"/>
        <v>MARZO</v>
      </c>
      <c r="H1804" s="1">
        <v>800049074</v>
      </c>
      <c r="I1804" s="1" t="s">
        <v>337</v>
      </c>
      <c r="J1804" s="35">
        <f t="shared" si="85"/>
        <v>397870</v>
      </c>
      <c r="K1804" s="35">
        <v>63670</v>
      </c>
      <c r="L1804" s="35">
        <v>461540</v>
      </c>
      <c r="M1804" s="1" t="s">
        <v>70</v>
      </c>
      <c r="N1804" s="3">
        <v>46105</v>
      </c>
      <c r="O1804" s="1">
        <f t="shared" si="84"/>
        <v>14</v>
      </c>
      <c r="P1804" s="1" t="s">
        <v>2149</v>
      </c>
      <c r="Q1804" s="1"/>
      <c r="R1804" s="1"/>
      <c r="S1804" s="1"/>
      <c r="T1804" s="1"/>
      <c r="U1804" s="3">
        <v>46107</v>
      </c>
      <c r="V1804" s="1"/>
      <c r="W1804" s="1"/>
      <c r="X1804" s="1" t="s">
        <v>50</v>
      </c>
    </row>
    <row r="1805" spans="1:24" hidden="1">
      <c r="A1805" s="1" t="s">
        <v>26</v>
      </c>
      <c r="B1805" s="1" t="s">
        <v>2595</v>
      </c>
      <c r="C1805" s="52">
        <v>347921</v>
      </c>
      <c r="D1805" s="1" t="s">
        <v>336</v>
      </c>
      <c r="E1805" s="3">
        <v>46091</v>
      </c>
      <c r="F1805" s="12">
        <v>46091.586412037039</v>
      </c>
      <c r="G1805" s="12" t="str">
        <f t="shared" si="86"/>
        <v>MARZO</v>
      </c>
      <c r="H1805" s="1">
        <v>800049074</v>
      </c>
      <c r="I1805" s="1" t="s">
        <v>337</v>
      </c>
      <c r="J1805" s="35">
        <f t="shared" si="85"/>
        <v>1936729</v>
      </c>
      <c r="K1805" s="35">
        <v>294947</v>
      </c>
      <c r="L1805" s="35">
        <v>2231676</v>
      </c>
      <c r="M1805" s="1" t="s">
        <v>70</v>
      </c>
      <c r="N1805" s="3">
        <v>46100</v>
      </c>
      <c r="O1805" s="1">
        <f t="shared" si="84"/>
        <v>9</v>
      </c>
      <c r="P1805" s="1" t="s">
        <v>2149</v>
      </c>
      <c r="Q1805" s="1"/>
      <c r="R1805" s="1"/>
      <c r="S1805" s="1"/>
      <c r="T1805" s="1"/>
      <c r="U1805" s="3">
        <v>46105</v>
      </c>
      <c r="V1805" s="1" t="s">
        <v>39</v>
      </c>
      <c r="W1805" s="1"/>
      <c r="X1805" s="1" t="s">
        <v>1258</v>
      </c>
    </row>
    <row r="1806" spans="1:24" hidden="1">
      <c r="A1806" s="1" t="s">
        <v>26</v>
      </c>
      <c r="B1806" s="1" t="s">
        <v>2596</v>
      </c>
      <c r="C1806" s="52">
        <v>727902</v>
      </c>
      <c r="D1806" s="1" t="s">
        <v>817</v>
      </c>
      <c r="E1806" s="3">
        <v>46091</v>
      </c>
      <c r="F1806" s="12">
        <v>46091.584606481483</v>
      </c>
      <c r="G1806" s="12" t="str">
        <f t="shared" si="86"/>
        <v>MARZO</v>
      </c>
      <c r="H1806" s="1">
        <v>890915475</v>
      </c>
      <c r="I1806" s="1" t="s">
        <v>818</v>
      </c>
      <c r="J1806" s="35">
        <f t="shared" si="85"/>
        <v>226920</v>
      </c>
      <c r="K1806" s="35">
        <v>43114.8</v>
      </c>
      <c r="L1806" s="35">
        <v>270034.8</v>
      </c>
      <c r="M1806" s="1" t="s">
        <v>70</v>
      </c>
      <c r="N1806" s="3">
        <v>46093</v>
      </c>
      <c r="O1806" s="1">
        <f t="shared" si="84"/>
        <v>2</v>
      </c>
      <c r="P1806" s="1" t="s">
        <v>2149</v>
      </c>
      <c r="Q1806" s="1"/>
      <c r="R1806" s="1"/>
      <c r="S1806" s="1"/>
      <c r="T1806" s="1"/>
      <c r="U1806" s="3">
        <v>46094</v>
      </c>
      <c r="V1806" s="1" t="s">
        <v>39</v>
      </c>
      <c r="W1806" s="1"/>
      <c r="X1806" s="1" t="s">
        <v>2144</v>
      </c>
    </row>
    <row r="1807" spans="1:24" hidden="1">
      <c r="A1807" s="1" t="s">
        <v>26</v>
      </c>
      <c r="B1807" s="1" t="s">
        <v>2597</v>
      </c>
      <c r="C1807" s="52">
        <v>68042</v>
      </c>
      <c r="D1807" s="1" t="s">
        <v>2598</v>
      </c>
      <c r="E1807" s="3">
        <v>46091</v>
      </c>
      <c r="F1807" s="12">
        <v>46091.663148148145</v>
      </c>
      <c r="G1807" s="12" t="str">
        <f t="shared" si="86"/>
        <v>MARZO</v>
      </c>
      <c r="H1807" s="1">
        <v>43751185</v>
      </c>
      <c r="I1807" s="1" t="s">
        <v>2599</v>
      </c>
      <c r="J1807" s="35">
        <f t="shared" si="85"/>
        <v>31240</v>
      </c>
      <c r="K1807" s="35">
        <v>5936</v>
      </c>
      <c r="L1807" s="35">
        <v>37176</v>
      </c>
      <c r="M1807" s="1" t="s">
        <v>54</v>
      </c>
      <c r="N1807" s="3"/>
      <c r="O1807" s="1">
        <f t="shared" si="84"/>
        <v>0</v>
      </c>
      <c r="P1807" s="1"/>
      <c r="Q1807" s="1"/>
      <c r="R1807" s="1"/>
      <c r="S1807" s="1"/>
      <c r="T1807" s="1"/>
      <c r="U1807" s="3"/>
      <c r="V1807" s="1"/>
      <c r="W1807" s="1"/>
      <c r="X1807" s="1" t="s">
        <v>2144</v>
      </c>
    </row>
    <row r="1808" spans="1:24" hidden="1">
      <c r="A1808" s="1" t="s">
        <v>2319</v>
      </c>
      <c r="B1808" s="1" t="s">
        <v>2600</v>
      </c>
      <c r="C1808" s="52" t="s">
        <v>2601</v>
      </c>
      <c r="D1808" s="1"/>
      <c r="E1808" s="3">
        <v>46091</v>
      </c>
      <c r="F1808" s="12">
        <v>46091.657847222225</v>
      </c>
      <c r="G1808" s="12" t="str">
        <f t="shared" si="86"/>
        <v>MARZO</v>
      </c>
      <c r="H1808" s="1">
        <v>860005330</v>
      </c>
      <c r="I1808" s="1" t="s">
        <v>2322</v>
      </c>
      <c r="J1808" s="35">
        <f t="shared" si="85"/>
        <v>1508300</v>
      </c>
      <c r="K1808" s="35">
        <v>0</v>
      </c>
      <c r="L1808" s="35">
        <v>1508300</v>
      </c>
      <c r="M1808" s="1" t="s">
        <v>54</v>
      </c>
      <c r="N1808" s="3"/>
      <c r="O1808" s="1">
        <f t="shared" si="84"/>
        <v>0</v>
      </c>
      <c r="P1808" s="1"/>
      <c r="Q1808" s="1"/>
      <c r="R1808" s="1"/>
      <c r="S1808" s="1"/>
      <c r="T1808" s="1"/>
      <c r="U1808" s="3">
        <v>46098</v>
      </c>
      <c r="V1808" s="1" t="s">
        <v>39</v>
      </c>
      <c r="W1808" s="1"/>
      <c r="X1808" s="1" t="s">
        <v>2144</v>
      </c>
    </row>
    <row r="1809" spans="1:24" hidden="1">
      <c r="A1809" s="1" t="s">
        <v>2319</v>
      </c>
      <c r="B1809" s="1" t="s">
        <v>2602</v>
      </c>
      <c r="C1809" s="52" t="s">
        <v>2603</v>
      </c>
      <c r="D1809" s="1"/>
      <c r="E1809" s="3">
        <v>46091</v>
      </c>
      <c r="F1809" s="12">
        <v>46091.654942129629</v>
      </c>
      <c r="G1809" s="12" t="str">
        <f t="shared" si="86"/>
        <v>MARZO</v>
      </c>
      <c r="H1809" s="1">
        <v>860005330</v>
      </c>
      <c r="I1809" s="1" t="s">
        <v>2322</v>
      </c>
      <c r="J1809" s="35">
        <f t="shared" si="85"/>
        <v>1600800</v>
      </c>
      <c r="K1809" s="35">
        <v>0</v>
      </c>
      <c r="L1809" s="35">
        <v>1600800</v>
      </c>
      <c r="M1809" s="1" t="s">
        <v>54</v>
      </c>
      <c r="N1809" s="3"/>
      <c r="O1809" s="1">
        <f t="shared" si="84"/>
        <v>0</v>
      </c>
      <c r="P1809" s="1"/>
      <c r="Q1809" s="1"/>
      <c r="R1809" s="1"/>
      <c r="S1809" s="1"/>
      <c r="T1809" s="1"/>
      <c r="U1809" s="3">
        <v>46098</v>
      </c>
      <c r="V1809" s="1" t="s">
        <v>39</v>
      </c>
      <c r="W1809" s="1"/>
      <c r="X1809" s="1" t="s">
        <v>2144</v>
      </c>
    </row>
    <row r="1810" spans="1:24" hidden="1">
      <c r="A1810" s="1" t="s">
        <v>2319</v>
      </c>
      <c r="B1810" s="1" t="s">
        <v>2604</v>
      </c>
      <c r="C1810" s="52" t="s">
        <v>2605</v>
      </c>
      <c r="D1810" s="1"/>
      <c r="E1810" s="3">
        <v>46091</v>
      </c>
      <c r="F1810" s="12">
        <v>46091.651759259257</v>
      </c>
      <c r="G1810" s="12" t="str">
        <f t="shared" si="86"/>
        <v>MARZO</v>
      </c>
      <c r="H1810" s="1">
        <v>860005330</v>
      </c>
      <c r="I1810" s="1" t="s">
        <v>2322</v>
      </c>
      <c r="J1810" s="35">
        <f t="shared" si="85"/>
        <v>1508300</v>
      </c>
      <c r="K1810" s="35">
        <v>0</v>
      </c>
      <c r="L1810" s="35">
        <v>1508300</v>
      </c>
      <c r="M1810" s="1" t="s">
        <v>54</v>
      </c>
      <c r="N1810" s="3"/>
      <c r="O1810" s="1">
        <f t="shared" si="84"/>
        <v>0</v>
      </c>
      <c r="P1810" s="1"/>
      <c r="Q1810" s="1"/>
      <c r="R1810" s="1"/>
      <c r="S1810" s="1"/>
      <c r="T1810" s="1"/>
      <c r="U1810" s="3">
        <v>46098</v>
      </c>
      <c r="V1810" s="1" t="s">
        <v>39</v>
      </c>
      <c r="W1810" s="1"/>
      <c r="X1810" s="1" t="s">
        <v>2144</v>
      </c>
    </row>
    <row r="1811" spans="1:24" hidden="1">
      <c r="A1811" s="1" t="s">
        <v>26</v>
      </c>
      <c r="B1811" s="1" t="s">
        <v>2606</v>
      </c>
      <c r="C1811" s="53">
        <v>150916</v>
      </c>
      <c r="D1811" s="1" t="s">
        <v>2607</v>
      </c>
      <c r="E1811" s="3">
        <v>46091</v>
      </c>
      <c r="F1811" s="12">
        <v>46091.593078703707</v>
      </c>
      <c r="G1811" s="12" t="str">
        <f t="shared" si="86"/>
        <v>MARZO</v>
      </c>
      <c r="H1811" s="1">
        <v>800244387</v>
      </c>
      <c r="I1811" s="1" t="s">
        <v>2608</v>
      </c>
      <c r="J1811" s="35">
        <f t="shared" si="85"/>
        <v>16723</v>
      </c>
      <c r="K1811" s="35">
        <v>3177</v>
      </c>
      <c r="L1811" s="35">
        <v>19900</v>
      </c>
      <c r="M1811" s="1" t="s">
        <v>54</v>
      </c>
      <c r="N1811" s="3"/>
      <c r="O1811" s="1">
        <f t="shared" si="84"/>
        <v>0</v>
      </c>
      <c r="P1811" s="1"/>
      <c r="Q1811" s="1"/>
      <c r="R1811" s="1"/>
      <c r="S1811" s="1"/>
      <c r="T1811" s="1"/>
      <c r="U1811" s="3"/>
      <c r="V1811" s="1"/>
      <c r="W1811" s="1"/>
      <c r="X1811" s="1" t="s">
        <v>2144</v>
      </c>
    </row>
    <row r="1812" spans="1:24" hidden="1">
      <c r="A1812" s="1" t="s">
        <v>26</v>
      </c>
      <c r="B1812" s="1" t="s">
        <v>2609</v>
      </c>
      <c r="C1812" s="52">
        <v>228150</v>
      </c>
      <c r="D1812" s="1" t="s">
        <v>28</v>
      </c>
      <c r="E1812" s="3">
        <v>46091</v>
      </c>
      <c r="F1812" s="12">
        <v>46091.518391203703</v>
      </c>
      <c r="G1812" s="12" t="str">
        <f t="shared" si="86"/>
        <v>MARZO</v>
      </c>
      <c r="H1812" s="1">
        <v>890937070</v>
      </c>
      <c r="I1812" s="1" t="s">
        <v>127</v>
      </c>
      <c r="J1812" s="35">
        <f t="shared" si="85"/>
        <v>905327</v>
      </c>
      <c r="K1812" s="35">
        <v>17201</v>
      </c>
      <c r="L1812" s="35">
        <v>922528</v>
      </c>
      <c r="M1812" s="1" t="s">
        <v>128</v>
      </c>
      <c r="N1812" s="3">
        <v>46113</v>
      </c>
      <c r="O1812" s="1">
        <f t="shared" ref="O1812:O1875" si="87">IFERROR(IF(-_xlfn.DAYS(E1812,N1812)&lt;0,0,-_xlfn.DAYS(E1812,N1812)), " - ")</f>
        <v>22</v>
      </c>
      <c r="P1812" s="1" t="s">
        <v>2655</v>
      </c>
      <c r="Q1812" s="1"/>
      <c r="R1812" s="1"/>
      <c r="S1812" s="1"/>
      <c r="T1812" s="1"/>
      <c r="U1812" s="3">
        <v>46118</v>
      </c>
      <c r="V1812" s="1" t="s">
        <v>39</v>
      </c>
      <c r="W1812" s="1"/>
      <c r="X1812" s="1" t="s">
        <v>50</v>
      </c>
    </row>
    <row r="1813" spans="1:24" hidden="1">
      <c r="A1813" s="1" t="s">
        <v>26</v>
      </c>
      <c r="B1813" s="1" t="s">
        <v>2610</v>
      </c>
      <c r="C1813" s="53">
        <v>10050</v>
      </c>
      <c r="D1813" s="1" t="s">
        <v>955</v>
      </c>
      <c r="E1813" s="3">
        <v>46091</v>
      </c>
      <c r="F1813" s="12">
        <v>46091.566655092596</v>
      </c>
      <c r="G1813" s="12" t="str">
        <f t="shared" si="86"/>
        <v>MARZO</v>
      </c>
      <c r="H1813" s="1">
        <v>88147614</v>
      </c>
      <c r="I1813" s="1" t="s">
        <v>956</v>
      </c>
      <c r="J1813" s="35">
        <f t="shared" ref="J1813:J1876" si="88">L1813-K1813</f>
        <v>50000</v>
      </c>
      <c r="K1813" s="35">
        <v>0</v>
      </c>
      <c r="L1813" s="35">
        <v>50000</v>
      </c>
      <c r="M1813" s="1" t="s">
        <v>54</v>
      </c>
      <c r="N1813" s="3"/>
      <c r="O1813" s="1">
        <f t="shared" si="87"/>
        <v>0</v>
      </c>
      <c r="P1813" s="1"/>
      <c r="Q1813" s="1"/>
      <c r="R1813" s="1"/>
      <c r="S1813" s="1"/>
      <c r="T1813" s="1"/>
      <c r="U1813" s="3"/>
      <c r="V1813" s="1"/>
      <c r="W1813" s="1"/>
      <c r="X1813" s="1" t="s">
        <v>2144</v>
      </c>
    </row>
    <row r="1814" spans="1:24" hidden="1">
      <c r="A1814" s="1" t="s">
        <v>26</v>
      </c>
      <c r="B1814" s="1" t="s">
        <v>2611</v>
      </c>
      <c r="C1814" s="52">
        <v>1323536</v>
      </c>
      <c r="D1814" s="1" t="s">
        <v>28</v>
      </c>
      <c r="E1814" s="3">
        <v>46091</v>
      </c>
      <c r="F1814" s="12">
        <v>46091.56653935185</v>
      </c>
      <c r="G1814" s="12" t="str">
        <f t="shared" si="86"/>
        <v>MARZO</v>
      </c>
      <c r="H1814" s="1">
        <v>901378555</v>
      </c>
      <c r="I1814" s="1" t="s">
        <v>1111</v>
      </c>
      <c r="J1814" s="35">
        <f t="shared" si="88"/>
        <v>2690625</v>
      </c>
      <c r="K1814" s="35">
        <v>0</v>
      </c>
      <c r="L1814" s="35">
        <v>2690625</v>
      </c>
      <c r="M1814" s="1" t="s">
        <v>195</v>
      </c>
      <c r="N1814" s="3">
        <v>46092</v>
      </c>
      <c r="O1814" s="1">
        <f t="shared" si="87"/>
        <v>1</v>
      </c>
      <c r="P1814" s="1" t="s">
        <v>479</v>
      </c>
      <c r="Q1814" s="1"/>
      <c r="R1814" s="1"/>
      <c r="S1814" s="1"/>
      <c r="T1814" s="1"/>
      <c r="U1814" s="3">
        <v>46092</v>
      </c>
      <c r="V1814" s="1" t="s">
        <v>39</v>
      </c>
      <c r="W1814" s="1"/>
      <c r="X1814" s="1" t="s">
        <v>2144</v>
      </c>
    </row>
    <row r="1815" spans="1:24" hidden="1">
      <c r="A1815" s="1" t="s">
        <v>26</v>
      </c>
      <c r="B1815" s="1" t="s">
        <v>2612</v>
      </c>
      <c r="C1815" s="52">
        <v>87195</v>
      </c>
      <c r="D1815" s="1" t="s">
        <v>2613</v>
      </c>
      <c r="E1815" s="3">
        <v>46091</v>
      </c>
      <c r="F1815" s="12">
        <v>46091.51730324074</v>
      </c>
      <c r="G1815" s="12" t="str">
        <f t="shared" si="86"/>
        <v>MARZO</v>
      </c>
      <c r="H1815" s="1">
        <v>811011779</v>
      </c>
      <c r="I1815" s="1" t="s">
        <v>1339</v>
      </c>
      <c r="J1815" s="35">
        <f t="shared" si="88"/>
        <v>1433262.0800000001</v>
      </c>
      <c r="K1815" s="35">
        <v>241535.92</v>
      </c>
      <c r="L1815" s="35">
        <v>1674798</v>
      </c>
      <c r="M1815" s="1" t="s">
        <v>70</v>
      </c>
      <c r="N1815" s="3">
        <v>46093</v>
      </c>
      <c r="O1815" s="1">
        <f t="shared" si="87"/>
        <v>2</v>
      </c>
      <c r="P1815" s="1" t="s">
        <v>2149</v>
      </c>
      <c r="Q1815" s="1"/>
      <c r="R1815" s="1"/>
      <c r="S1815" s="1"/>
      <c r="T1815" s="1"/>
      <c r="U1815" s="3">
        <v>46094</v>
      </c>
      <c r="V1815" s="1" t="s">
        <v>39</v>
      </c>
      <c r="W1815" s="1"/>
      <c r="X1815" s="1" t="s">
        <v>2144</v>
      </c>
    </row>
    <row r="1816" spans="1:24" hidden="1">
      <c r="A1816" s="1" t="s">
        <v>736</v>
      </c>
      <c r="B1816" s="1" t="s">
        <v>2614</v>
      </c>
      <c r="C1816" s="52">
        <v>90675906</v>
      </c>
      <c r="D1816" s="1" t="s">
        <v>738</v>
      </c>
      <c r="E1816" s="3">
        <v>46091</v>
      </c>
      <c r="F1816" s="12">
        <v>46091.569664351853</v>
      </c>
      <c r="G1816" s="12" t="str">
        <f t="shared" si="86"/>
        <v>MARZO</v>
      </c>
      <c r="H1816" s="1">
        <v>900219834</v>
      </c>
      <c r="I1816" s="1" t="s">
        <v>739</v>
      </c>
      <c r="J1816" s="35">
        <f t="shared" si="88"/>
        <v>18500</v>
      </c>
      <c r="K1816" s="35">
        <v>0</v>
      </c>
      <c r="L1816" s="35">
        <v>18500</v>
      </c>
      <c r="M1816" s="1" t="s">
        <v>70</v>
      </c>
      <c r="N1816" s="3">
        <v>46092</v>
      </c>
      <c r="O1816" s="1">
        <f t="shared" si="87"/>
        <v>1</v>
      </c>
      <c r="P1816" s="1" t="s">
        <v>2222</v>
      </c>
      <c r="Q1816" s="1"/>
      <c r="R1816" s="1"/>
      <c r="S1816" s="1"/>
      <c r="T1816" s="1"/>
      <c r="U1816" s="3">
        <v>46105</v>
      </c>
      <c r="V1816" s="1" t="s">
        <v>39</v>
      </c>
      <c r="W1816" s="1"/>
      <c r="X1816" s="1" t="s">
        <v>2144</v>
      </c>
    </row>
    <row r="1817" spans="1:24" hidden="1">
      <c r="A1817" s="1" t="s">
        <v>26</v>
      </c>
      <c r="B1817" s="1" t="s">
        <v>2615</v>
      </c>
      <c r="C1817" s="53">
        <v>53365</v>
      </c>
      <c r="D1817" s="1" t="s">
        <v>2616</v>
      </c>
      <c r="E1817" s="3">
        <v>46091</v>
      </c>
      <c r="F1817" s="12">
        <v>46091.567418981482</v>
      </c>
      <c r="G1817" s="12" t="str">
        <f t="shared" si="86"/>
        <v>MARZO</v>
      </c>
      <c r="H1817" s="1">
        <v>88147614</v>
      </c>
      <c r="I1817" s="1" t="s">
        <v>956</v>
      </c>
      <c r="J1817" s="35">
        <f t="shared" si="88"/>
        <v>100000</v>
      </c>
      <c r="K1817" s="35">
        <v>0</v>
      </c>
      <c r="L1817" s="35">
        <v>100000</v>
      </c>
      <c r="M1817" s="1" t="s">
        <v>54</v>
      </c>
      <c r="N1817" s="3"/>
      <c r="O1817" s="1">
        <f t="shared" si="87"/>
        <v>0</v>
      </c>
      <c r="P1817" s="1"/>
      <c r="Q1817" s="1"/>
      <c r="R1817" s="1"/>
      <c r="S1817" s="1"/>
      <c r="T1817" s="1"/>
      <c r="U1817" s="3"/>
      <c r="V1817" s="1"/>
      <c r="W1817" s="1"/>
      <c r="X1817" s="1" t="s">
        <v>2144</v>
      </c>
    </row>
    <row r="1818" spans="1:24" hidden="1">
      <c r="A1818" s="1" t="s">
        <v>26</v>
      </c>
      <c r="B1818" s="1" t="s">
        <v>2617</v>
      </c>
      <c r="C1818" s="52">
        <v>1346</v>
      </c>
      <c r="D1818" s="1" t="s">
        <v>151</v>
      </c>
      <c r="E1818" s="3">
        <v>46091</v>
      </c>
      <c r="F1818" s="12">
        <v>46091.556863425925</v>
      </c>
      <c r="G1818" s="12" t="str">
        <f t="shared" si="86"/>
        <v>MARZO</v>
      </c>
      <c r="H1818" s="1">
        <v>901561580</v>
      </c>
      <c r="I1818" s="1" t="s">
        <v>152</v>
      </c>
      <c r="J1818" s="35">
        <f t="shared" si="88"/>
        <v>1734575</v>
      </c>
      <c r="K1818" s="35">
        <v>329569.25</v>
      </c>
      <c r="L1818" s="35">
        <v>2064144.25</v>
      </c>
      <c r="M1818" s="1" t="s">
        <v>70</v>
      </c>
      <c r="N1818" s="3">
        <v>46094</v>
      </c>
      <c r="O1818" s="1">
        <f t="shared" si="87"/>
        <v>3</v>
      </c>
      <c r="P1818" s="1" t="s">
        <v>2149</v>
      </c>
      <c r="Q1818" s="1"/>
      <c r="R1818" s="1"/>
      <c r="S1818" s="1"/>
      <c r="T1818" s="1"/>
      <c r="U1818" s="3">
        <v>46098</v>
      </c>
      <c r="V1818" s="1" t="s">
        <v>39</v>
      </c>
      <c r="W1818" s="1"/>
      <c r="X1818" s="1" t="s">
        <v>2144</v>
      </c>
    </row>
    <row r="1819" spans="1:24" hidden="1">
      <c r="A1819" s="1" t="s">
        <v>26</v>
      </c>
      <c r="B1819" s="1" t="s">
        <v>2618</v>
      </c>
      <c r="C1819" s="53">
        <v>10051</v>
      </c>
      <c r="D1819" s="1" t="s">
        <v>955</v>
      </c>
      <c r="E1819" s="3">
        <v>46091</v>
      </c>
      <c r="F1819" s="12">
        <v>46091.56690972222</v>
      </c>
      <c r="G1819" s="12" t="str">
        <f t="shared" si="86"/>
        <v>MARZO</v>
      </c>
      <c r="H1819" s="1">
        <v>88147614</v>
      </c>
      <c r="I1819" s="1" t="s">
        <v>956</v>
      </c>
      <c r="J1819" s="35">
        <f t="shared" si="88"/>
        <v>50000</v>
      </c>
      <c r="K1819" s="35">
        <v>0</v>
      </c>
      <c r="L1819" s="35">
        <v>50000</v>
      </c>
      <c r="M1819" s="1" t="s">
        <v>54</v>
      </c>
      <c r="N1819" s="3"/>
      <c r="O1819" s="1">
        <f t="shared" si="87"/>
        <v>0</v>
      </c>
      <c r="P1819" s="1"/>
      <c r="Q1819" s="1"/>
      <c r="R1819" s="1"/>
      <c r="S1819" s="1"/>
      <c r="T1819" s="1"/>
      <c r="U1819" s="3"/>
      <c r="V1819" s="1"/>
      <c r="W1819" s="1"/>
      <c r="X1819" s="1" t="s">
        <v>2144</v>
      </c>
    </row>
    <row r="1820" spans="1:24" hidden="1">
      <c r="A1820" s="1" t="s">
        <v>26</v>
      </c>
      <c r="B1820" s="1" t="s">
        <v>2619</v>
      </c>
      <c r="C1820" s="52">
        <v>3742</v>
      </c>
      <c r="D1820" s="1" t="s">
        <v>28</v>
      </c>
      <c r="E1820" s="3">
        <v>46091</v>
      </c>
      <c r="F1820" s="12">
        <v>46091.477916666663</v>
      </c>
      <c r="G1820" s="12" t="str">
        <f t="shared" si="86"/>
        <v>MARZO</v>
      </c>
      <c r="H1820" s="1">
        <v>900667384</v>
      </c>
      <c r="I1820" s="1" t="s">
        <v>198</v>
      </c>
      <c r="J1820" s="35">
        <f t="shared" si="88"/>
        <v>3501810</v>
      </c>
      <c r="K1820" s="35">
        <v>665343.9</v>
      </c>
      <c r="L1820" s="35">
        <v>4167153.9</v>
      </c>
      <c r="M1820" s="1" t="s">
        <v>199</v>
      </c>
      <c r="N1820" s="3">
        <v>46093</v>
      </c>
      <c r="O1820" s="1">
        <f t="shared" si="87"/>
        <v>2</v>
      </c>
      <c r="P1820" s="1" t="s">
        <v>1330</v>
      </c>
      <c r="Q1820" s="1"/>
      <c r="R1820" s="1"/>
      <c r="S1820" s="1"/>
      <c r="T1820" s="1"/>
      <c r="U1820" s="3">
        <v>46094</v>
      </c>
      <c r="V1820" s="1" t="s">
        <v>39</v>
      </c>
      <c r="W1820" s="1"/>
      <c r="X1820" s="1" t="s">
        <v>2144</v>
      </c>
    </row>
    <row r="1821" spans="1:24" hidden="1">
      <c r="A1821" s="1" t="s">
        <v>26</v>
      </c>
      <c r="B1821" s="1" t="s">
        <v>2620</v>
      </c>
      <c r="C1821" s="52">
        <v>14489</v>
      </c>
      <c r="D1821" s="1" t="s">
        <v>698</v>
      </c>
      <c r="E1821" s="3">
        <v>46091</v>
      </c>
      <c r="F1821" s="12">
        <v>46091.47625</v>
      </c>
      <c r="G1821" s="12" t="str">
        <f t="shared" si="86"/>
        <v>MARZO</v>
      </c>
      <c r="H1821" s="1">
        <v>830093880</v>
      </c>
      <c r="I1821" s="1" t="s">
        <v>1367</v>
      </c>
      <c r="J1821" s="35">
        <f t="shared" si="88"/>
        <v>9235000</v>
      </c>
      <c r="K1821" s="35">
        <v>0</v>
      </c>
      <c r="L1821" s="35">
        <v>9235000</v>
      </c>
      <c r="M1821" s="1" t="s">
        <v>58</v>
      </c>
      <c r="N1821" s="3">
        <v>46094</v>
      </c>
      <c r="O1821" s="1">
        <f t="shared" si="87"/>
        <v>3</v>
      </c>
      <c r="P1821" s="1" t="s">
        <v>2149</v>
      </c>
      <c r="Q1821" s="1"/>
      <c r="R1821" s="1"/>
      <c r="S1821" s="1"/>
      <c r="T1821" s="1"/>
      <c r="U1821" s="3">
        <v>46098</v>
      </c>
      <c r="V1821" s="1" t="s">
        <v>39</v>
      </c>
      <c r="W1821" s="1"/>
      <c r="X1821" s="1" t="s">
        <v>2144</v>
      </c>
    </row>
    <row r="1822" spans="1:24" hidden="1">
      <c r="A1822" s="1" t="s">
        <v>26</v>
      </c>
      <c r="B1822" s="1" t="s">
        <v>2621</v>
      </c>
      <c r="C1822" s="52">
        <v>12734</v>
      </c>
      <c r="D1822" s="1" t="s">
        <v>28</v>
      </c>
      <c r="E1822" s="3">
        <v>46091</v>
      </c>
      <c r="F1822" s="12">
        <v>46091.469571759262</v>
      </c>
      <c r="G1822" s="12" t="str">
        <f t="shared" si="86"/>
        <v>MARZO</v>
      </c>
      <c r="H1822" s="1">
        <v>900420442</v>
      </c>
      <c r="I1822" s="1" t="s">
        <v>589</v>
      </c>
      <c r="J1822" s="35">
        <f t="shared" si="88"/>
        <v>98000</v>
      </c>
      <c r="K1822" s="35">
        <v>18620</v>
      </c>
      <c r="L1822" s="35">
        <v>116620</v>
      </c>
      <c r="M1822" s="1" t="s">
        <v>9455</v>
      </c>
      <c r="N1822" s="3">
        <v>46094</v>
      </c>
      <c r="O1822" s="1">
        <f t="shared" si="87"/>
        <v>3</v>
      </c>
      <c r="P1822" s="1" t="s">
        <v>2149</v>
      </c>
      <c r="Q1822" s="1"/>
      <c r="R1822" s="1"/>
      <c r="S1822" s="1"/>
      <c r="T1822" s="1"/>
      <c r="U1822" s="3">
        <v>46098</v>
      </c>
      <c r="V1822" s="1" t="s">
        <v>39</v>
      </c>
      <c r="W1822" s="1"/>
      <c r="X1822" s="1" t="s">
        <v>2144</v>
      </c>
    </row>
    <row r="1823" spans="1:24" hidden="1">
      <c r="A1823" s="1" t="s">
        <v>26</v>
      </c>
      <c r="B1823" s="1" t="s">
        <v>2622</v>
      </c>
      <c r="C1823" s="52">
        <v>12733</v>
      </c>
      <c r="D1823" s="1" t="s">
        <v>28</v>
      </c>
      <c r="E1823" s="3">
        <v>46091</v>
      </c>
      <c r="F1823" s="12">
        <v>46091.467719907407</v>
      </c>
      <c r="G1823" s="12" t="str">
        <f t="shared" si="86"/>
        <v>MARZO</v>
      </c>
      <c r="H1823" s="1">
        <v>900420442</v>
      </c>
      <c r="I1823" s="1" t="s">
        <v>589</v>
      </c>
      <c r="J1823" s="35">
        <f t="shared" si="88"/>
        <v>96500</v>
      </c>
      <c r="K1823" s="35">
        <v>18335</v>
      </c>
      <c r="L1823" s="35">
        <v>114835</v>
      </c>
      <c r="M1823" s="1" t="s">
        <v>9455</v>
      </c>
      <c r="N1823" s="3">
        <v>46094</v>
      </c>
      <c r="O1823" s="1">
        <f t="shared" si="87"/>
        <v>3</v>
      </c>
      <c r="P1823" s="1" t="s">
        <v>2149</v>
      </c>
      <c r="Q1823" s="1"/>
      <c r="R1823" s="1"/>
      <c r="S1823" s="1"/>
      <c r="T1823" s="1"/>
      <c r="U1823" s="3">
        <v>46098</v>
      </c>
      <c r="V1823" s="1" t="s">
        <v>39</v>
      </c>
      <c r="W1823" s="1"/>
      <c r="X1823" s="1" t="s">
        <v>2144</v>
      </c>
    </row>
    <row r="1824" spans="1:24" hidden="1">
      <c r="A1824" s="1" t="s">
        <v>26</v>
      </c>
      <c r="B1824" s="1" t="s">
        <v>2623</v>
      </c>
      <c r="C1824" s="52">
        <v>12732</v>
      </c>
      <c r="D1824" s="1" t="s">
        <v>28</v>
      </c>
      <c r="E1824" s="3">
        <v>46091</v>
      </c>
      <c r="F1824" s="12">
        <v>46091.466423611113</v>
      </c>
      <c r="G1824" s="12" t="str">
        <f t="shared" si="86"/>
        <v>MARZO</v>
      </c>
      <c r="H1824" s="1">
        <v>900420442</v>
      </c>
      <c r="I1824" s="1" t="s">
        <v>589</v>
      </c>
      <c r="J1824" s="35">
        <f t="shared" si="88"/>
        <v>1445310</v>
      </c>
      <c r="K1824" s="35">
        <v>274608.90000000002</v>
      </c>
      <c r="L1824" s="35">
        <v>1719918.9</v>
      </c>
      <c r="M1824" s="1" t="s">
        <v>9455</v>
      </c>
      <c r="N1824" s="3">
        <v>46094</v>
      </c>
      <c r="O1824" s="1">
        <f t="shared" si="87"/>
        <v>3</v>
      </c>
      <c r="P1824" s="1" t="s">
        <v>2149</v>
      </c>
      <c r="Q1824" s="1"/>
      <c r="R1824" s="1"/>
      <c r="S1824" s="1"/>
      <c r="T1824" s="1"/>
      <c r="U1824" s="3">
        <v>46098</v>
      </c>
      <c r="V1824" s="1" t="s">
        <v>39</v>
      </c>
      <c r="W1824" s="1"/>
      <c r="X1824" s="1" t="s">
        <v>2144</v>
      </c>
    </row>
    <row r="1825" spans="1:24" hidden="1">
      <c r="A1825" s="1" t="s">
        <v>26</v>
      </c>
      <c r="B1825" s="1" t="s">
        <v>2624</v>
      </c>
      <c r="C1825" s="52">
        <v>2332</v>
      </c>
      <c r="D1825" s="1" t="s">
        <v>452</v>
      </c>
      <c r="E1825" s="3">
        <v>46091</v>
      </c>
      <c r="F1825" s="12">
        <v>46091.452326388891</v>
      </c>
      <c r="G1825" s="12" t="str">
        <f t="shared" si="86"/>
        <v>MARZO</v>
      </c>
      <c r="H1825" s="1">
        <v>901485351</v>
      </c>
      <c r="I1825" s="1" t="s">
        <v>453</v>
      </c>
      <c r="J1825" s="35">
        <f t="shared" si="88"/>
        <v>3010000</v>
      </c>
      <c r="K1825" s="35">
        <v>571900</v>
      </c>
      <c r="L1825" s="35">
        <v>3581900</v>
      </c>
      <c r="M1825" s="1" t="s">
        <v>9455</v>
      </c>
      <c r="N1825" s="3">
        <v>46093</v>
      </c>
      <c r="O1825" s="1">
        <f t="shared" si="87"/>
        <v>2</v>
      </c>
      <c r="P1825" s="1" t="s">
        <v>2149</v>
      </c>
      <c r="Q1825" s="1"/>
      <c r="R1825" s="1"/>
      <c r="S1825" s="1"/>
      <c r="T1825" s="1"/>
      <c r="U1825" s="3">
        <v>46098</v>
      </c>
      <c r="V1825" s="1" t="s">
        <v>39</v>
      </c>
      <c r="W1825" s="1"/>
      <c r="X1825" s="1" t="s">
        <v>2144</v>
      </c>
    </row>
    <row r="1826" spans="1:24" hidden="1">
      <c r="A1826" s="1" t="s">
        <v>26</v>
      </c>
      <c r="B1826" s="1" t="s">
        <v>2625</v>
      </c>
      <c r="C1826" s="52">
        <v>102</v>
      </c>
      <c r="D1826" s="1" t="s">
        <v>871</v>
      </c>
      <c r="E1826" s="3">
        <v>46091</v>
      </c>
      <c r="F1826" s="12">
        <v>46091.421666666669</v>
      </c>
      <c r="G1826" s="12" t="str">
        <f t="shared" si="86"/>
        <v>MARZO</v>
      </c>
      <c r="H1826" s="1">
        <v>901102840</v>
      </c>
      <c r="I1826" s="1" t="s">
        <v>2626</v>
      </c>
      <c r="J1826" s="35">
        <f t="shared" si="88"/>
        <v>12300000</v>
      </c>
      <c r="K1826" s="35">
        <v>2337000</v>
      </c>
      <c r="L1826" s="35">
        <v>14637000</v>
      </c>
      <c r="M1826" s="1" t="s">
        <v>37</v>
      </c>
      <c r="N1826" s="3">
        <v>46097</v>
      </c>
      <c r="O1826" s="1">
        <f t="shared" si="87"/>
        <v>6</v>
      </c>
      <c r="P1826" s="1" t="s">
        <v>2149</v>
      </c>
      <c r="Q1826" s="1"/>
      <c r="R1826" s="1"/>
      <c r="S1826" s="1"/>
      <c r="T1826" s="1"/>
      <c r="U1826" s="3">
        <v>46098</v>
      </c>
      <c r="V1826" s="1" t="s">
        <v>39</v>
      </c>
      <c r="W1826" s="1"/>
      <c r="X1826" s="1" t="s">
        <v>1258</v>
      </c>
    </row>
    <row r="1827" spans="1:24" hidden="1">
      <c r="A1827" s="1" t="s">
        <v>26</v>
      </c>
      <c r="B1827" s="1" t="s">
        <v>2627</v>
      </c>
      <c r="C1827" s="52">
        <v>254013</v>
      </c>
      <c r="D1827" s="1" t="s">
        <v>2628</v>
      </c>
      <c r="E1827" s="3">
        <v>46091</v>
      </c>
      <c r="F1827" s="12">
        <v>46091.371701388889</v>
      </c>
      <c r="G1827" s="12" t="str">
        <f t="shared" si="86"/>
        <v>MARZO</v>
      </c>
      <c r="H1827" s="1">
        <v>860026455</v>
      </c>
      <c r="I1827" s="1" t="s">
        <v>2629</v>
      </c>
      <c r="J1827" s="35">
        <f t="shared" si="88"/>
        <v>2813000</v>
      </c>
      <c r="K1827" s="35">
        <v>534470</v>
      </c>
      <c r="L1827" s="35">
        <v>3347470</v>
      </c>
      <c r="M1827" s="1" t="s">
        <v>37</v>
      </c>
      <c r="N1827" s="3">
        <v>46094</v>
      </c>
      <c r="O1827" s="1">
        <f t="shared" si="87"/>
        <v>3</v>
      </c>
      <c r="P1827" s="1" t="s">
        <v>2149</v>
      </c>
      <c r="Q1827" s="1"/>
      <c r="R1827" s="1"/>
      <c r="S1827" s="1"/>
      <c r="T1827" s="1"/>
      <c r="U1827" s="3">
        <v>46098</v>
      </c>
      <c r="V1827" s="1" t="s">
        <v>39</v>
      </c>
      <c r="W1827" s="1"/>
      <c r="X1827" s="1" t="s">
        <v>2144</v>
      </c>
    </row>
    <row r="1828" spans="1:24" hidden="1">
      <c r="A1828" s="1" t="s">
        <v>26</v>
      </c>
      <c r="B1828" s="1" t="s">
        <v>2630</v>
      </c>
      <c r="C1828" s="52">
        <v>2965</v>
      </c>
      <c r="D1828" s="1" t="s">
        <v>28</v>
      </c>
      <c r="E1828" s="3">
        <v>46091</v>
      </c>
      <c r="F1828" s="12">
        <v>46091.3671412037</v>
      </c>
      <c r="G1828" s="12" t="str">
        <f t="shared" si="86"/>
        <v>MARZO</v>
      </c>
      <c r="H1828" s="1">
        <v>900144364</v>
      </c>
      <c r="I1828" s="1" t="s">
        <v>72</v>
      </c>
      <c r="J1828" s="35">
        <f t="shared" si="88"/>
        <v>372500</v>
      </c>
      <c r="K1828" s="35">
        <v>70775</v>
      </c>
      <c r="L1828" s="35">
        <v>443275</v>
      </c>
      <c r="M1828" s="1" t="s">
        <v>70</v>
      </c>
      <c r="N1828" s="3">
        <v>46092</v>
      </c>
      <c r="O1828" s="1">
        <f t="shared" si="87"/>
        <v>1</v>
      </c>
      <c r="P1828" s="1" t="s">
        <v>2222</v>
      </c>
      <c r="Q1828" s="1"/>
      <c r="R1828" s="1"/>
      <c r="S1828" s="1"/>
      <c r="T1828" s="1"/>
      <c r="U1828" s="3">
        <v>46094</v>
      </c>
      <c r="V1828" s="1" t="s">
        <v>39</v>
      </c>
      <c r="W1828" s="1"/>
      <c r="X1828" s="1" t="s">
        <v>2144</v>
      </c>
    </row>
    <row r="1829" spans="1:24" hidden="1">
      <c r="A1829" s="1" t="s">
        <v>26</v>
      </c>
      <c r="B1829" s="1" t="s">
        <v>2631</v>
      </c>
      <c r="C1829" s="52">
        <v>664578</v>
      </c>
      <c r="D1829" s="1" t="s">
        <v>868</v>
      </c>
      <c r="E1829" s="3">
        <v>46091</v>
      </c>
      <c r="F1829" s="12">
        <v>46091.324895833335</v>
      </c>
      <c r="G1829" s="12" t="str">
        <f t="shared" si="86"/>
        <v>MARZO</v>
      </c>
      <c r="H1829" s="1">
        <v>811009788</v>
      </c>
      <c r="I1829" s="1" t="s">
        <v>869</v>
      </c>
      <c r="J1829" s="35">
        <f t="shared" si="88"/>
        <v>112316</v>
      </c>
      <c r="K1829" s="35">
        <v>0</v>
      </c>
      <c r="L1829" s="35">
        <v>112316</v>
      </c>
      <c r="M1829" s="1" t="s">
        <v>70</v>
      </c>
      <c r="N1829" s="3">
        <v>46091</v>
      </c>
      <c r="O1829" s="1">
        <f t="shared" si="87"/>
        <v>0</v>
      </c>
      <c r="P1829" s="1" t="s">
        <v>2149</v>
      </c>
      <c r="Q1829" s="1"/>
      <c r="R1829" s="1"/>
      <c r="S1829" s="1"/>
      <c r="T1829" s="1"/>
      <c r="U1829" s="3">
        <v>46094</v>
      </c>
      <c r="V1829" s="1" t="s">
        <v>39</v>
      </c>
      <c r="W1829" s="1"/>
      <c r="X1829" s="1" t="s">
        <v>2144</v>
      </c>
    </row>
    <row r="1830" spans="1:24" hidden="1">
      <c r="A1830" s="1" t="s">
        <v>26</v>
      </c>
      <c r="B1830" s="1" t="s">
        <v>2632</v>
      </c>
      <c r="C1830" s="52">
        <v>566213</v>
      </c>
      <c r="D1830" s="1" t="s">
        <v>159</v>
      </c>
      <c r="E1830" s="3">
        <v>46091</v>
      </c>
      <c r="F1830" s="12">
        <v>46091.304444444446</v>
      </c>
      <c r="G1830" s="12" t="str">
        <f t="shared" si="86"/>
        <v>MARZO</v>
      </c>
      <c r="H1830" s="1">
        <v>890800788</v>
      </c>
      <c r="I1830" s="1" t="s">
        <v>160</v>
      </c>
      <c r="J1830" s="35">
        <f t="shared" si="88"/>
        <v>174000</v>
      </c>
      <c r="K1830" s="35">
        <v>33060</v>
      </c>
      <c r="L1830" s="35">
        <v>207060</v>
      </c>
      <c r="M1830" s="1" t="s">
        <v>70</v>
      </c>
      <c r="N1830" s="3">
        <v>46092</v>
      </c>
      <c r="O1830" s="1">
        <f t="shared" si="87"/>
        <v>1</v>
      </c>
      <c r="P1830" s="1" t="s">
        <v>2222</v>
      </c>
      <c r="Q1830" s="1"/>
      <c r="R1830" s="1"/>
      <c r="S1830" s="1"/>
      <c r="T1830" s="1"/>
      <c r="U1830" s="3">
        <v>46094</v>
      </c>
      <c r="V1830" s="1" t="s">
        <v>39</v>
      </c>
      <c r="W1830" s="1"/>
      <c r="X1830" s="1" t="s">
        <v>2144</v>
      </c>
    </row>
    <row r="1831" spans="1:24" hidden="1">
      <c r="A1831" s="1" t="s">
        <v>26</v>
      </c>
      <c r="B1831" s="1" t="s">
        <v>2633</v>
      </c>
      <c r="C1831" s="52">
        <v>278524</v>
      </c>
      <c r="D1831" s="1" t="s">
        <v>1468</v>
      </c>
      <c r="E1831" s="3">
        <v>46091</v>
      </c>
      <c r="F1831" s="12">
        <v>46091.304745370369</v>
      </c>
      <c r="G1831" s="12" t="str">
        <f t="shared" si="86"/>
        <v>MARZO</v>
      </c>
      <c r="H1831" s="1">
        <v>890907841</v>
      </c>
      <c r="I1831" s="1" t="s">
        <v>1071</v>
      </c>
      <c r="J1831" s="35">
        <f t="shared" si="88"/>
        <v>460044</v>
      </c>
      <c r="K1831" s="35">
        <v>87408</v>
      </c>
      <c r="L1831" s="35">
        <v>547452</v>
      </c>
      <c r="M1831" s="1" t="s">
        <v>9455</v>
      </c>
      <c r="N1831" s="3">
        <v>46093</v>
      </c>
      <c r="O1831" s="1">
        <f t="shared" si="87"/>
        <v>2</v>
      </c>
      <c r="P1831" s="1" t="s">
        <v>2149</v>
      </c>
      <c r="Q1831" s="1"/>
      <c r="R1831" s="1"/>
      <c r="S1831" s="1"/>
      <c r="T1831" s="1"/>
      <c r="U1831" s="3">
        <v>46098</v>
      </c>
      <c r="V1831" s="1" t="s">
        <v>39</v>
      </c>
      <c r="W1831" s="1"/>
      <c r="X1831" s="1" t="s">
        <v>2144</v>
      </c>
    </row>
    <row r="1832" spans="1:24" hidden="1">
      <c r="A1832" s="1" t="s">
        <v>26</v>
      </c>
      <c r="B1832" s="1" t="s">
        <v>2634</v>
      </c>
      <c r="C1832" s="53">
        <v>22764</v>
      </c>
      <c r="D1832" s="1" t="s">
        <v>28</v>
      </c>
      <c r="E1832" s="3">
        <v>46091</v>
      </c>
      <c r="F1832" s="12">
        <v>46091.462326388886</v>
      </c>
      <c r="G1832" s="12" t="str">
        <f t="shared" si="86"/>
        <v>MARZO</v>
      </c>
      <c r="H1832" s="1">
        <v>901128127</v>
      </c>
      <c r="I1832" s="1" t="s">
        <v>2635</v>
      </c>
      <c r="J1832" s="35">
        <f t="shared" si="88"/>
        <v>52690</v>
      </c>
      <c r="K1832" s="35">
        <v>0</v>
      </c>
      <c r="L1832" s="35">
        <v>52690</v>
      </c>
      <c r="M1832" s="1" t="s">
        <v>54</v>
      </c>
      <c r="N1832" s="3"/>
      <c r="O1832" s="1">
        <f t="shared" si="87"/>
        <v>0</v>
      </c>
      <c r="P1832" s="1"/>
      <c r="Q1832" s="1"/>
      <c r="R1832" s="1"/>
      <c r="S1832" s="1"/>
      <c r="T1832" s="1"/>
      <c r="U1832" s="3"/>
      <c r="V1832" s="1"/>
      <c r="W1832" s="1"/>
      <c r="X1832" s="1" t="s">
        <v>2144</v>
      </c>
    </row>
    <row r="1833" spans="1:24" hidden="1">
      <c r="A1833" s="1" t="s">
        <v>736</v>
      </c>
      <c r="B1833" s="1" t="s">
        <v>2636</v>
      </c>
      <c r="C1833" s="52">
        <v>90618034</v>
      </c>
      <c r="D1833" s="1" t="s">
        <v>738</v>
      </c>
      <c r="E1833" s="3">
        <v>46091</v>
      </c>
      <c r="F1833" s="12">
        <v>46091.427303240744</v>
      </c>
      <c r="G1833" s="12" t="str">
        <f t="shared" si="86"/>
        <v>MARZO</v>
      </c>
      <c r="H1833" s="1">
        <v>900219834</v>
      </c>
      <c r="I1833" s="1" t="s">
        <v>739</v>
      </c>
      <c r="J1833" s="35">
        <f t="shared" si="88"/>
        <v>18500</v>
      </c>
      <c r="K1833" s="35">
        <v>0</v>
      </c>
      <c r="L1833" s="35">
        <v>18500</v>
      </c>
      <c r="M1833" s="1" t="s">
        <v>70</v>
      </c>
      <c r="N1833" s="3">
        <v>46092</v>
      </c>
      <c r="O1833" s="1">
        <f t="shared" si="87"/>
        <v>1</v>
      </c>
      <c r="P1833" s="1" t="s">
        <v>2222</v>
      </c>
      <c r="Q1833" s="1"/>
      <c r="R1833" s="1"/>
      <c r="S1833" s="1"/>
      <c r="T1833" s="1"/>
      <c r="U1833" s="3">
        <v>46105</v>
      </c>
      <c r="V1833" s="1" t="s">
        <v>39</v>
      </c>
      <c r="W1833" s="1"/>
      <c r="X1833" s="1" t="s">
        <v>2144</v>
      </c>
    </row>
    <row r="1834" spans="1:24" hidden="1">
      <c r="A1834" s="1" t="s">
        <v>82</v>
      </c>
      <c r="B1834" s="1" t="s">
        <v>2637</v>
      </c>
      <c r="C1834" s="52">
        <v>34884</v>
      </c>
      <c r="D1834" s="1" t="s">
        <v>2638</v>
      </c>
      <c r="E1834" s="3">
        <v>46091</v>
      </c>
      <c r="F1834" s="12">
        <v>46091.402442129627</v>
      </c>
      <c r="G1834" s="12" t="str">
        <f t="shared" si="86"/>
        <v>MARZO</v>
      </c>
      <c r="H1834" s="1">
        <v>890915475</v>
      </c>
      <c r="I1834" s="1" t="s">
        <v>818</v>
      </c>
      <c r="J1834" s="35">
        <f t="shared" si="88"/>
        <v>192572</v>
      </c>
      <c r="K1834" s="35">
        <v>36588.68</v>
      </c>
      <c r="L1834" s="35">
        <v>229160.68</v>
      </c>
      <c r="M1834" s="1" t="s">
        <v>110</v>
      </c>
      <c r="N1834" s="3">
        <v>46095</v>
      </c>
      <c r="O1834" s="1">
        <f t="shared" si="87"/>
        <v>4</v>
      </c>
      <c r="P1834" s="1" t="s">
        <v>2149</v>
      </c>
      <c r="Q1834" s="1"/>
      <c r="R1834" s="1"/>
      <c r="S1834" s="1"/>
      <c r="T1834" s="1"/>
      <c r="U1834" s="3"/>
      <c r="V1834" s="1"/>
      <c r="W1834" s="1"/>
      <c r="X1834" s="1"/>
    </row>
    <row r="1835" spans="1:24" hidden="1">
      <c r="A1835" s="1" t="s">
        <v>82</v>
      </c>
      <c r="B1835" s="1" t="s">
        <v>2639</v>
      </c>
      <c r="C1835" s="52">
        <v>228</v>
      </c>
      <c r="D1835" s="1" t="s">
        <v>84</v>
      </c>
      <c r="E1835" s="3">
        <v>46091</v>
      </c>
      <c r="F1835" s="12">
        <v>46091.36204861111</v>
      </c>
      <c r="G1835" s="12" t="str">
        <f t="shared" si="86"/>
        <v>MARZO</v>
      </c>
      <c r="H1835" s="1">
        <v>900144364</v>
      </c>
      <c r="I1835" s="1" t="s">
        <v>72</v>
      </c>
      <c r="J1835" s="35">
        <f t="shared" si="88"/>
        <v>520000</v>
      </c>
      <c r="K1835" s="35">
        <v>98800</v>
      </c>
      <c r="L1835" s="35">
        <v>618800</v>
      </c>
      <c r="M1835" s="1" t="s">
        <v>110</v>
      </c>
      <c r="N1835" s="3">
        <v>46095</v>
      </c>
      <c r="O1835" s="1">
        <f t="shared" si="87"/>
        <v>4</v>
      </c>
      <c r="P1835" s="1" t="s">
        <v>2149</v>
      </c>
      <c r="Q1835" s="1"/>
      <c r="R1835" s="1"/>
      <c r="S1835" s="1"/>
      <c r="T1835" s="1"/>
      <c r="U1835" s="3"/>
      <c r="V1835" s="1"/>
      <c r="W1835" s="1"/>
      <c r="X1835" s="1"/>
    </row>
    <row r="1836" spans="1:24" hidden="1">
      <c r="A1836" s="1" t="s">
        <v>26</v>
      </c>
      <c r="B1836" s="1" t="s">
        <v>2640</v>
      </c>
      <c r="C1836" s="52">
        <v>2990869</v>
      </c>
      <c r="D1836" s="1" t="s">
        <v>668</v>
      </c>
      <c r="E1836" s="3">
        <v>46091</v>
      </c>
      <c r="F1836" s="12">
        <v>46091.155370370368</v>
      </c>
      <c r="G1836" s="12" t="str">
        <f t="shared" si="86"/>
        <v>MARZO</v>
      </c>
      <c r="H1836" s="1">
        <v>860001697</v>
      </c>
      <c r="I1836" s="1" t="s">
        <v>669</v>
      </c>
      <c r="J1836" s="35">
        <f t="shared" si="88"/>
        <v>93450</v>
      </c>
      <c r="K1836" s="35">
        <v>0</v>
      </c>
      <c r="L1836" s="35">
        <v>93450</v>
      </c>
      <c r="M1836" s="1" t="s">
        <v>70</v>
      </c>
      <c r="N1836" s="3">
        <v>46094</v>
      </c>
      <c r="O1836" s="1">
        <f t="shared" si="87"/>
        <v>3</v>
      </c>
      <c r="P1836" s="1" t="s">
        <v>2149</v>
      </c>
      <c r="Q1836" s="1"/>
      <c r="R1836" s="1"/>
      <c r="S1836" s="1"/>
      <c r="T1836" s="1"/>
      <c r="U1836" s="3">
        <v>46099</v>
      </c>
      <c r="V1836" s="1" t="s">
        <v>39</v>
      </c>
      <c r="W1836" s="1"/>
      <c r="X1836" s="1" t="s">
        <v>2144</v>
      </c>
    </row>
    <row r="1837" spans="1:24" hidden="1">
      <c r="A1837" s="1" t="s">
        <v>736</v>
      </c>
      <c r="B1837" s="1" t="s">
        <v>2641</v>
      </c>
      <c r="C1837" s="52">
        <v>90556737</v>
      </c>
      <c r="D1837" s="1" t="s">
        <v>738</v>
      </c>
      <c r="E1837" s="3">
        <v>46091</v>
      </c>
      <c r="F1837" s="12">
        <v>46091.000752314816</v>
      </c>
      <c r="G1837" s="12" t="str">
        <f t="shared" si="86"/>
        <v>MARZO</v>
      </c>
      <c r="H1837" s="1">
        <v>900219834</v>
      </c>
      <c r="I1837" s="1" t="s">
        <v>739</v>
      </c>
      <c r="J1837" s="35">
        <f t="shared" si="88"/>
        <v>20200</v>
      </c>
      <c r="K1837" s="35">
        <v>0</v>
      </c>
      <c r="L1837" s="35">
        <v>20200</v>
      </c>
      <c r="M1837" s="1" t="s">
        <v>70</v>
      </c>
      <c r="N1837" s="3">
        <v>46092</v>
      </c>
      <c r="O1837" s="1">
        <f t="shared" si="87"/>
        <v>1</v>
      </c>
      <c r="P1837" s="1" t="s">
        <v>2222</v>
      </c>
      <c r="Q1837" s="1"/>
      <c r="R1837" s="1"/>
      <c r="S1837" s="1"/>
      <c r="T1837" s="1"/>
      <c r="U1837" s="3">
        <v>46105</v>
      </c>
      <c r="V1837" s="1" t="s">
        <v>39</v>
      </c>
      <c r="W1837" s="1"/>
      <c r="X1837" s="1" t="s">
        <v>2144</v>
      </c>
    </row>
    <row r="1838" spans="1:24" hidden="1">
      <c r="A1838" s="1" t="s">
        <v>26</v>
      </c>
      <c r="B1838" s="1" t="s">
        <v>2642</v>
      </c>
      <c r="C1838" s="52">
        <v>8841</v>
      </c>
      <c r="D1838" s="1" t="s">
        <v>1054</v>
      </c>
      <c r="E1838" s="3">
        <v>46092</v>
      </c>
      <c r="F1838" s="12">
        <v>46092.855243055557</v>
      </c>
      <c r="G1838" s="12" t="str">
        <f t="shared" si="86"/>
        <v>MARZO</v>
      </c>
      <c r="H1838" s="1">
        <v>900614579</v>
      </c>
      <c r="I1838" s="1" t="s">
        <v>1055</v>
      </c>
      <c r="J1838" s="35">
        <f t="shared" si="88"/>
        <v>258112.00000000003</v>
      </c>
      <c r="K1838" s="35">
        <v>49041.279999999999</v>
      </c>
      <c r="L1838" s="35">
        <v>307153.28000000003</v>
      </c>
      <c r="M1838" s="1" t="s">
        <v>128</v>
      </c>
      <c r="N1838" s="3">
        <v>46094</v>
      </c>
      <c r="O1838" s="1">
        <f t="shared" si="87"/>
        <v>2</v>
      </c>
      <c r="P1838" s="1" t="s">
        <v>2149</v>
      </c>
      <c r="Q1838" s="1"/>
      <c r="R1838" s="1"/>
      <c r="S1838" s="1"/>
      <c r="T1838" s="1"/>
      <c r="U1838" s="3">
        <v>46098</v>
      </c>
      <c r="V1838" s="1" t="s">
        <v>39</v>
      </c>
      <c r="W1838" s="1"/>
      <c r="X1838" s="1" t="s">
        <v>2144</v>
      </c>
    </row>
    <row r="1839" spans="1:24" hidden="1">
      <c r="A1839" s="1" t="s">
        <v>26</v>
      </c>
      <c r="B1839" s="1" t="s">
        <v>2643</v>
      </c>
      <c r="C1839" s="52">
        <v>1551</v>
      </c>
      <c r="D1839" s="1" t="s">
        <v>28</v>
      </c>
      <c r="E1839" s="3">
        <v>46092</v>
      </c>
      <c r="F1839" s="12">
        <v>46092.756643518522</v>
      </c>
      <c r="G1839" s="12" t="str">
        <f t="shared" si="86"/>
        <v>MARZO</v>
      </c>
      <c r="H1839" s="1">
        <v>901950863</v>
      </c>
      <c r="I1839" s="1" t="s">
        <v>549</v>
      </c>
      <c r="J1839" s="35">
        <f t="shared" si="88"/>
        <v>360000</v>
      </c>
      <c r="K1839" s="35">
        <v>68400</v>
      </c>
      <c r="L1839" s="35">
        <v>428400</v>
      </c>
      <c r="M1839" s="1" t="s">
        <v>9455</v>
      </c>
      <c r="N1839" s="3">
        <v>46096</v>
      </c>
      <c r="O1839" s="1">
        <f t="shared" si="87"/>
        <v>4</v>
      </c>
      <c r="P1839" s="1" t="s">
        <v>2149</v>
      </c>
      <c r="Q1839" s="1"/>
      <c r="R1839" s="1"/>
      <c r="S1839" s="1"/>
      <c r="T1839" s="1"/>
      <c r="U1839" s="3"/>
      <c r="V1839" s="1"/>
      <c r="W1839" s="1"/>
      <c r="X1839" s="1"/>
    </row>
    <row r="1840" spans="1:24" hidden="1">
      <c r="A1840" s="1" t="s">
        <v>26</v>
      </c>
      <c r="B1840" s="1" t="s">
        <v>2644</v>
      </c>
      <c r="C1840" s="52">
        <v>228795</v>
      </c>
      <c r="D1840" s="1" t="s">
        <v>273</v>
      </c>
      <c r="E1840" s="3">
        <v>46092</v>
      </c>
      <c r="F1840" s="12">
        <v>46092.711516203701</v>
      </c>
      <c r="G1840" s="12" t="str">
        <f t="shared" si="86"/>
        <v>MARZO</v>
      </c>
      <c r="H1840" s="1">
        <v>900659017</v>
      </c>
      <c r="I1840" s="1" t="s">
        <v>274</v>
      </c>
      <c r="J1840" s="35">
        <f t="shared" si="88"/>
        <v>1132242.3</v>
      </c>
      <c r="K1840" s="35">
        <v>215126.04</v>
      </c>
      <c r="L1840" s="35">
        <v>1347368.34</v>
      </c>
      <c r="M1840" s="1" t="s">
        <v>128</v>
      </c>
      <c r="N1840" s="3">
        <v>46093</v>
      </c>
      <c r="O1840" s="1">
        <f t="shared" si="87"/>
        <v>1</v>
      </c>
      <c r="P1840" s="1" t="s">
        <v>2149</v>
      </c>
      <c r="Q1840" s="1"/>
      <c r="R1840" s="1"/>
      <c r="S1840" s="1"/>
      <c r="T1840" s="1"/>
      <c r="U1840" s="3">
        <v>46094</v>
      </c>
      <c r="V1840" s="1" t="s">
        <v>39</v>
      </c>
      <c r="W1840" s="1"/>
      <c r="X1840" s="1" t="s">
        <v>2144</v>
      </c>
    </row>
    <row r="1841" spans="1:24" hidden="1">
      <c r="A1841" s="1" t="s">
        <v>26</v>
      </c>
      <c r="B1841" s="1" t="s">
        <v>2645</v>
      </c>
      <c r="C1841" s="52">
        <v>6945</v>
      </c>
      <c r="D1841" s="1" t="s">
        <v>2646</v>
      </c>
      <c r="E1841" s="3">
        <v>46092</v>
      </c>
      <c r="F1841" s="12">
        <v>46092.662164351852</v>
      </c>
      <c r="G1841" s="12" t="str">
        <f t="shared" si="86"/>
        <v>MARZO</v>
      </c>
      <c r="H1841" s="1">
        <v>10020641</v>
      </c>
      <c r="I1841" s="1" t="s">
        <v>2647</v>
      </c>
      <c r="J1841" s="35">
        <f t="shared" si="88"/>
        <v>750000</v>
      </c>
      <c r="K1841" s="35">
        <v>142500</v>
      </c>
      <c r="L1841" s="35">
        <v>892500</v>
      </c>
      <c r="M1841" s="1" t="s">
        <v>70</v>
      </c>
      <c r="N1841" s="3">
        <v>46094</v>
      </c>
      <c r="O1841" s="1">
        <f t="shared" si="87"/>
        <v>2</v>
      </c>
      <c r="P1841" s="1" t="s">
        <v>2149</v>
      </c>
      <c r="Q1841" s="1"/>
      <c r="R1841" s="1"/>
      <c r="S1841" s="1"/>
      <c r="T1841" s="1"/>
      <c r="U1841" s="3">
        <v>46098</v>
      </c>
      <c r="V1841" s="1" t="s">
        <v>39</v>
      </c>
      <c r="W1841" s="1"/>
      <c r="X1841" s="1" t="s">
        <v>2144</v>
      </c>
    </row>
    <row r="1842" spans="1:24" hidden="1">
      <c r="A1842" s="1" t="s">
        <v>736</v>
      </c>
      <c r="B1842" s="1" t="s">
        <v>2648</v>
      </c>
      <c r="C1842" s="52">
        <v>90954759</v>
      </c>
      <c r="D1842" s="1" t="s">
        <v>738</v>
      </c>
      <c r="E1842" s="3">
        <v>46092</v>
      </c>
      <c r="F1842" s="12">
        <v>46092.906574074077</v>
      </c>
      <c r="G1842" s="12" t="str">
        <f t="shared" si="86"/>
        <v>MARZO</v>
      </c>
      <c r="H1842" s="1">
        <v>900219834</v>
      </c>
      <c r="I1842" s="1" t="s">
        <v>739</v>
      </c>
      <c r="J1842" s="35">
        <f t="shared" si="88"/>
        <v>13500</v>
      </c>
      <c r="K1842" s="35">
        <v>0</v>
      </c>
      <c r="L1842" s="35">
        <v>13500</v>
      </c>
      <c r="M1842" s="1" t="s">
        <v>70</v>
      </c>
      <c r="N1842" s="3">
        <v>46094</v>
      </c>
      <c r="O1842" s="1">
        <f t="shared" si="87"/>
        <v>2</v>
      </c>
      <c r="P1842" s="1" t="s">
        <v>2149</v>
      </c>
      <c r="Q1842" s="1"/>
      <c r="R1842" s="1"/>
      <c r="S1842" s="1"/>
      <c r="T1842" s="1"/>
      <c r="U1842" s="3">
        <v>46105</v>
      </c>
      <c r="V1842" s="1" t="s">
        <v>39</v>
      </c>
      <c r="W1842" s="1"/>
      <c r="X1842" s="1" t="s">
        <v>2144</v>
      </c>
    </row>
    <row r="1843" spans="1:24" hidden="1">
      <c r="A1843" s="1" t="s">
        <v>26</v>
      </c>
      <c r="B1843" s="1" t="s">
        <v>2649</v>
      </c>
      <c r="C1843" s="52">
        <v>6650</v>
      </c>
      <c r="D1843" s="1"/>
      <c r="E1843" s="3">
        <v>46092</v>
      </c>
      <c r="F1843" s="12">
        <v>46092.693645833337</v>
      </c>
      <c r="G1843" s="12" t="str">
        <f t="shared" si="86"/>
        <v>MARZO</v>
      </c>
      <c r="H1843" s="1">
        <v>32150739</v>
      </c>
      <c r="I1843" s="1" t="s">
        <v>400</v>
      </c>
      <c r="J1843" s="35">
        <f t="shared" si="88"/>
        <v>568000</v>
      </c>
      <c r="K1843" s="35">
        <v>0</v>
      </c>
      <c r="L1843" s="35">
        <v>568000</v>
      </c>
      <c r="M1843" s="1" t="s">
        <v>199</v>
      </c>
      <c r="N1843" s="3">
        <v>46094</v>
      </c>
      <c r="O1843" s="1">
        <f t="shared" si="87"/>
        <v>2</v>
      </c>
      <c r="P1843" s="1" t="s">
        <v>2149</v>
      </c>
      <c r="Q1843" s="1"/>
      <c r="R1843" s="1"/>
      <c r="S1843" s="1"/>
      <c r="T1843" s="1"/>
      <c r="U1843" s="3">
        <v>46098</v>
      </c>
      <c r="V1843" s="1" t="s">
        <v>39</v>
      </c>
      <c r="W1843" s="1"/>
      <c r="X1843" s="1" t="s">
        <v>2144</v>
      </c>
    </row>
    <row r="1844" spans="1:24" hidden="1">
      <c r="A1844" s="1" t="s">
        <v>26</v>
      </c>
      <c r="B1844" s="1" t="s">
        <v>2650</v>
      </c>
      <c r="C1844" s="52">
        <v>262386</v>
      </c>
      <c r="D1844" s="1" t="s">
        <v>1070</v>
      </c>
      <c r="E1844" s="3">
        <v>46092</v>
      </c>
      <c r="F1844" s="12">
        <v>46092.632222222222</v>
      </c>
      <c r="G1844" s="12" t="str">
        <f t="shared" si="86"/>
        <v>MARZO</v>
      </c>
      <c r="H1844" s="1">
        <v>890907841</v>
      </c>
      <c r="I1844" s="1" t="s">
        <v>1071</v>
      </c>
      <c r="J1844" s="35">
        <f t="shared" si="88"/>
        <v>769608</v>
      </c>
      <c r="K1844" s="35">
        <v>146226</v>
      </c>
      <c r="L1844" s="35">
        <v>915834</v>
      </c>
      <c r="M1844" s="1" t="s">
        <v>9455</v>
      </c>
      <c r="N1844" s="3">
        <v>46097</v>
      </c>
      <c r="O1844" s="1">
        <f t="shared" si="87"/>
        <v>5</v>
      </c>
      <c r="P1844" s="1" t="s">
        <v>2149</v>
      </c>
      <c r="Q1844" s="1"/>
      <c r="R1844" s="1"/>
      <c r="S1844" s="1"/>
      <c r="T1844" s="1"/>
      <c r="U1844" s="3">
        <v>46098</v>
      </c>
      <c r="V1844" s="1" t="s">
        <v>39</v>
      </c>
      <c r="W1844" s="1"/>
      <c r="X1844" s="1" t="s">
        <v>2144</v>
      </c>
    </row>
    <row r="1845" spans="1:24" hidden="1">
      <c r="A1845" s="1" t="s">
        <v>26</v>
      </c>
      <c r="B1845" s="1" t="s">
        <v>2651</v>
      </c>
      <c r="C1845" s="52">
        <v>2867</v>
      </c>
      <c r="D1845" s="1" t="s">
        <v>262</v>
      </c>
      <c r="E1845" s="3">
        <v>46092</v>
      </c>
      <c r="F1845" s="12">
        <v>46092.608611111114</v>
      </c>
      <c r="G1845" s="12" t="str">
        <f t="shared" si="86"/>
        <v>MARZO</v>
      </c>
      <c r="H1845" s="1">
        <v>900433773</v>
      </c>
      <c r="I1845" s="1" t="s">
        <v>433</v>
      </c>
      <c r="J1845" s="35">
        <f t="shared" si="88"/>
        <v>3300000</v>
      </c>
      <c r="K1845" s="35">
        <v>627000</v>
      </c>
      <c r="L1845" s="35">
        <v>3927000</v>
      </c>
      <c r="M1845" s="1" t="s">
        <v>9455</v>
      </c>
      <c r="N1845" s="3">
        <v>46097</v>
      </c>
      <c r="O1845" s="1">
        <f t="shared" si="87"/>
        <v>5</v>
      </c>
      <c r="P1845" s="1" t="s">
        <v>2149</v>
      </c>
      <c r="Q1845" s="1"/>
      <c r="R1845" s="1"/>
      <c r="S1845" s="1"/>
      <c r="T1845" s="1"/>
      <c r="U1845" s="3">
        <v>46100</v>
      </c>
      <c r="V1845" s="1" t="s">
        <v>39</v>
      </c>
      <c r="W1845" s="1"/>
      <c r="X1845" s="1" t="s">
        <v>2144</v>
      </c>
    </row>
    <row r="1846" spans="1:24" hidden="1">
      <c r="A1846" s="1" t="s">
        <v>26</v>
      </c>
      <c r="B1846" s="1" t="s">
        <v>2652</v>
      </c>
      <c r="C1846" s="52">
        <v>2816</v>
      </c>
      <c r="D1846" s="1" t="s">
        <v>598</v>
      </c>
      <c r="E1846" s="3">
        <v>46092</v>
      </c>
      <c r="F1846" s="12">
        <v>46092.503634259258</v>
      </c>
      <c r="G1846" s="12" t="str">
        <f t="shared" si="86"/>
        <v>MARZO</v>
      </c>
      <c r="H1846" s="1">
        <v>901101232</v>
      </c>
      <c r="I1846" s="1" t="s">
        <v>599</v>
      </c>
      <c r="J1846" s="35">
        <f t="shared" si="88"/>
        <v>4183700</v>
      </c>
      <c r="K1846" s="35">
        <v>794903</v>
      </c>
      <c r="L1846" s="35">
        <v>4978603</v>
      </c>
      <c r="M1846" s="1" t="s">
        <v>9455</v>
      </c>
      <c r="N1846" s="3">
        <v>46097</v>
      </c>
      <c r="O1846" s="1">
        <f t="shared" si="87"/>
        <v>5</v>
      </c>
      <c r="P1846" s="1" t="s">
        <v>2149</v>
      </c>
      <c r="Q1846" s="1"/>
      <c r="R1846" s="1"/>
      <c r="S1846" s="1"/>
      <c r="T1846" s="1"/>
      <c r="U1846" s="3">
        <v>46100</v>
      </c>
      <c r="V1846" s="1" t="s">
        <v>39</v>
      </c>
      <c r="W1846" s="1"/>
      <c r="X1846" s="1" t="s">
        <v>2144</v>
      </c>
    </row>
    <row r="1847" spans="1:24" hidden="1">
      <c r="A1847" s="1" t="s">
        <v>26</v>
      </c>
      <c r="B1847" s="1" t="s">
        <v>2653</v>
      </c>
      <c r="C1847" s="52">
        <v>18294</v>
      </c>
      <c r="D1847" s="1"/>
      <c r="E1847" s="3">
        <v>46092</v>
      </c>
      <c r="F1847" s="12">
        <v>46092.483206018522</v>
      </c>
      <c r="G1847" s="12" t="str">
        <f t="shared" si="86"/>
        <v>MARZO</v>
      </c>
      <c r="H1847" s="1">
        <v>811031512</v>
      </c>
      <c r="I1847" s="1" t="s">
        <v>1388</v>
      </c>
      <c r="J1847" s="35">
        <f t="shared" si="88"/>
        <v>597000</v>
      </c>
      <c r="K1847" s="35">
        <v>113430</v>
      </c>
      <c r="L1847" s="35">
        <v>710430</v>
      </c>
      <c r="M1847" s="1" t="s">
        <v>37</v>
      </c>
      <c r="N1847" s="3">
        <v>46106</v>
      </c>
      <c r="O1847" s="1">
        <f t="shared" si="87"/>
        <v>14</v>
      </c>
      <c r="P1847" s="1" t="s">
        <v>2149</v>
      </c>
      <c r="Q1847" s="1"/>
      <c r="R1847" s="1"/>
      <c r="S1847" s="1"/>
      <c r="T1847" s="1"/>
      <c r="U1847" s="3">
        <v>46107</v>
      </c>
      <c r="V1847" s="1" t="s">
        <v>39</v>
      </c>
      <c r="W1847" s="1"/>
      <c r="X1847" s="1" t="s">
        <v>50</v>
      </c>
    </row>
    <row r="1848" spans="1:24" hidden="1">
      <c r="A1848" s="1" t="s">
        <v>26</v>
      </c>
      <c r="B1848" s="1" t="s">
        <v>2654</v>
      </c>
      <c r="C1848" s="52">
        <v>659370</v>
      </c>
      <c r="D1848" s="1" t="s">
        <v>252</v>
      </c>
      <c r="E1848" s="3">
        <v>46092</v>
      </c>
      <c r="F1848" s="12">
        <v>46092.418379629627</v>
      </c>
      <c r="G1848" s="12" t="str">
        <f t="shared" si="86"/>
        <v>MARZO</v>
      </c>
      <c r="H1848" s="1">
        <v>800192105</v>
      </c>
      <c r="I1848" s="1" t="s">
        <v>253</v>
      </c>
      <c r="J1848" s="35">
        <f t="shared" si="88"/>
        <v>1022100</v>
      </c>
      <c r="K1848" s="35">
        <v>0</v>
      </c>
      <c r="L1848" s="35">
        <v>1022100</v>
      </c>
      <c r="M1848" s="1" t="s">
        <v>128</v>
      </c>
      <c r="N1848" s="3">
        <v>46100</v>
      </c>
      <c r="O1848" s="1">
        <f t="shared" si="87"/>
        <v>8</v>
      </c>
      <c r="P1848" s="1" t="s">
        <v>2655</v>
      </c>
      <c r="Q1848" s="1"/>
      <c r="R1848" s="1"/>
      <c r="S1848" s="1"/>
      <c r="T1848" s="1"/>
      <c r="U1848" s="3">
        <v>46105</v>
      </c>
      <c r="V1848" s="1" t="s">
        <v>39</v>
      </c>
      <c r="W1848" s="1"/>
      <c r="X1848" s="1" t="s">
        <v>1258</v>
      </c>
    </row>
    <row r="1849" spans="1:24" hidden="1">
      <c r="A1849" s="1" t="s">
        <v>26</v>
      </c>
      <c r="B1849" s="1" t="s">
        <v>2656</v>
      </c>
      <c r="C1849" s="52">
        <v>25001</v>
      </c>
      <c r="D1849" s="1" t="s">
        <v>28</v>
      </c>
      <c r="E1849" s="3">
        <v>46092</v>
      </c>
      <c r="F1849" s="12">
        <v>46092.417083333334</v>
      </c>
      <c r="G1849" s="12" t="str">
        <f t="shared" si="86"/>
        <v>MARZO</v>
      </c>
      <c r="H1849" s="1">
        <v>800025921</v>
      </c>
      <c r="I1849" s="1" t="s">
        <v>1933</v>
      </c>
      <c r="J1849" s="35">
        <f t="shared" si="88"/>
        <v>293750</v>
      </c>
      <c r="K1849" s="35">
        <v>0</v>
      </c>
      <c r="L1849" s="35">
        <v>293750</v>
      </c>
      <c r="M1849" s="1" t="s">
        <v>37</v>
      </c>
      <c r="N1849" s="3">
        <v>46094</v>
      </c>
      <c r="O1849" s="1">
        <f t="shared" si="87"/>
        <v>2</v>
      </c>
      <c r="P1849" s="1" t="s">
        <v>2149</v>
      </c>
      <c r="Q1849" s="1"/>
      <c r="R1849" s="1"/>
      <c r="S1849" s="1"/>
      <c r="T1849" s="1"/>
      <c r="U1849" s="3">
        <v>46098</v>
      </c>
      <c r="V1849" s="1" t="s">
        <v>39</v>
      </c>
      <c r="W1849" s="1"/>
      <c r="X1849" s="1" t="s">
        <v>2144</v>
      </c>
    </row>
    <row r="1850" spans="1:24" hidden="1">
      <c r="A1850" s="1" t="s">
        <v>26</v>
      </c>
      <c r="B1850" s="1" t="s">
        <v>2657</v>
      </c>
      <c r="C1850" s="52">
        <v>6359</v>
      </c>
      <c r="D1850" s="1" t="s">
        <v>115</v>
      </c>
      <c r="E1850" s="3">
        <v>46092</v>
      </c>
      <c r="F1850" s="12">
        <v>46092.412418981483</v>
      </c>
      <c r="G1850" s="12" t="str">
        <f t="shared" si="86"/>
        <v>MARZO</v>
      </c>
      <c r="H1850" s="1">
        <v>900036588</v>
      </c>
      <c r="I1850" s="1" t="s">
        <v>116</v>
      </c>
      <c r="J1850" s="35">
        <f t="shared" si="88"/>
        <v>1051718</v>
      </c>
      <c r="K1850" s="35">
        <v>199826.42</v>
      </c>
      <c r="L1850" s="35">
        <v>1251544.42</v>
      </c>
      <c r="M1850" s="1" t="s">
        <v>110</v>
      </c>
      <c r="N1850" s="3">
        <v>46096</v>
      </c>
      <c r="O1850" s="1">
        <f t="shared" si="87"/>
        <v>4</v>
      </c>
      <c r="P1850" s="1" t="s">
        <v>2149</v>
      </c>
      <c r="Q1850" s="1"/>
      <c r="R1850" s="1"/>
      <c r="S1850" s="1"/>
      <c r="T1850" s="1"/>
      <c r="U1850" s="3"/>
      <c r="V1850" s="1"/>
      <c r="W1850" s="1"/>
      <c r="X1850" s="1"/>
    </row>
    <row r="1851" spans="1:24" hidden="1">
      <c r="A1851" s="1" t="s">
        <v>26</v>
      </c>
      <c r="B1851" s="1" t="s">
        <v>2658</v>
      </c>
      <c r="C1851" s="52">
        <v>7086</v>
      </c>
      <c r="D1851" s="1" t="s">
        <v>96</v>
      </c>
      <c r="E1851" s="3">
        <v>46092</v>
      </c>
      <c r="F1851" s="12">
        <v>46092.406631944446</v>
      </c>
      <c r="G1851" s="12" t="str">
        <f t="shared" si="86"/>
        <v>MARZO</v>
      </c>
      <c r="H1851" s="1">
        <v>811006418</v>
      </c>
      <c r="I1851" s="1" t="s">
        <v>97</v>
      </c>
      <c r="J1851" s="35">
        <f t="shared" si="88"/>
        <v>142350</v>
      </c>
      <c r="K1851" s="35">
        <v>27046.5</v>
      </c>
      <c r="L1851" s="35">
        <v>169396.5</v>
      </c>
      <c r="M1851" s="1" t="s">
        <v>70</v>
      </c>
      <c r="N1851" s="3">
        <v>46093</v>
      </c>
      <c r="O1851" s="1">
        <f t="shared" si="87"/>
        <v>1</v>
      </c>
      <c r="P1851" s="1" t="s">
        <v>2149</v>
      </c>
      <c r="Q1851" s="1"/>
      <c r="R1851" s="1"/>
      <c r="S1851" s="1"/>
      <c r="T1851" s="1"/>
      <c r="U1851" s="3">
        <v>46098</v>
      </c>
      <c r="V1851" s="1" t="s">
        <v>39</v>
      </c>
      <c r="W1851" s="1"/>
      <c r="X1851" s="1" t="s">
        <v>2144</v>
      </c>
    </row>
    <row r="1852" spans="1:24" hidden="1">
      <c r="A1852" s="1" t="s">
        <v>26</v>
      </c>
      <c r="B1852" s="1" t="s">
        <v>2659</v>
      </c>
      <c r="C1852" s="52">
        <v>1351</v>
      </c>
      <c r="D1852" s="1" t="s">
        <v>151</v>
      </c>
      <c r="E1852" s="3">
        <v>46092</v>
      </c>
      <c r="F1852" s="12">
        <v>46092.40253472222</v>
      </c>
      <c r="G1852" s="12" t="str">
        <f t="shared" si="86"/>
        <v>MARZO</v>
      </c>
      <c r="H1852" s="1">
        <v>901561580</v>
      </c>
      <c r="I1852" s="1" t="s">
        <v>152</v>
      </c>
      <c r="J1852" s="35">
        <f t="shared" si="88"/>
        <v>5874572.1200000001</v>
      </c>
      <c r="K1852" s="35">
        <v>1116168.7</v>
      </c>
      <c r="L1852" s="35">
        <v>6990740.8200000003</v>
      </c>
      <c r="M1852" s="1" t="s">
        <v>70</v>
      </c>
      <c r="N1852" s="3">
        <v>46098</v>
      </c>
      <c r="O1852" s="1">
        <f t="shared" si="87"/>
        <v>6</v>
      </c>
      <c r="P1852" s="1" t="s">
        <v>2149</v>
      </c>
      <c r="Q1852" s="1"/>
      <c r="R1852" s="1"/>
      <c r="S1852" s="1"/>
      <c r="T1852" s="1"/>
      <c r="U1852" s="3">
        <v>46100</v>
      </c>
      <c r="V1852" s="1" t="s">
        <v>39</v>
      </c>
      <c r="W1852" s="1"/>
      <c r="X1852" s="1" t="s">
        <v>1258</v>
      </c>
    </row>
    <row r="1853" spans="1:24" hidden="1">
      <c r="A1853" s="1" t="s">
        <v>26</v>
      </c>
      <c r="B1853" s="1" t="s">
        <v>2660</v>
      </c>
      <c r="C1853" s="52">
        <v>7085</v>
      </c>
      <c r="D1853" s="1" t="s">
        <v>96</v>
      </c>
      <c r="E1853" s="3">
        <v>46092</v>
      </c>
      <c r="F1853" s="12">
        <v>46092.40420138889</v>
      </c>
      <c r="G1853" s="12" t="str">
        <f t="shared" si="86"/>
        <v>MARZO</v>
      </c>
      <c r="H1853" s="1">
        <v>811006418</v>
      </c>
      <c r="I1853" s="1" t="s">
        <v>97</v>
      </c>
      <c r="J1853" s="35">
        <f t="shared" si="88"/>
        <v>517045.00000000006</v>
      </c>
      <c r="K1853" s="35">
        <v>98238.55</v>
      </c>
      <c r="L1853" s="35">
        <v>615283.55000000005</v>
      </c>
      <c r="M1853" s="1" t="s">
        <v>70</v>
      </c>
      <c r="N1853" s="3">
        <v>46093</v>
      </c>
      <c r="O1853" s="1">
        <f t="shared" si="87"/>
        <v>1</v>
      </c>
      <c r="P1853" s="1" t="s">
        <v>2149</v>
      </c>
      <c r="Q1853" s="1"/>
      <c r="R1853" s="1"/>
      <c r="S1853" s="1"/>
      <c r="T1853" s="1"/>
      <c r="U1853" s="3">
        <v>46098</v>
      </c>
      <c r="V1853" s="1" t="s">
        <v>39</v>
      </c>
      <c r="W1853" s="1"/>
      <c r="X1853" s="1" t="s">
        <v>2144</v>
      </c>
    </row>
    <row r="1854" spans="1:24" hidden="1">
      <c r="A1854" s="1" t="s">
        <v>26</v>
      </c>
      <c r="B1854" s="1" t="s">
        <v>2661</v>
      </c>
      <c r="C1854" s="52">
        <v>42176</v>
      </c>
      <c r="D1854" s="1" t="s">
        <v>236</v>
      </c>
      <c r="E1854" s="3">
        <v>46092</v>
      </c>
      <c r="F1854" s="12">
        <v>46092.628761574073</v>
      </c>
      <c r="G1854" s="12" t="str">
        <f t="shared" si="86"/>
        <v>MARZO</v>
      </c>
      <c r="H1854" s="1">
        <v>890938952</v>
      </c>
      <c r="I1854" s="1" t="s">
        <v>237</v>
      </c>
      <c r="J1854" s="35">
        <f t="shared" si="88"/>
        <v>4165200</v>
      </c>
      <c r="K1854" s="35">
        <v>791388</v>
      </c>
      <c r="L1854" s="35">
        <v>4956588</v>
      </c>
      <c r="M1854" s="1" t="s">
        <v>58</v>
      </c>
      <c r="N1854" s="3">
        <v>46098</v>
      </c>
      <c r="O1854" s="1">
        <f t="shared" si="87"/>
        <v>6</v>
      </c>
      <c r="P1854" s="1" t="s">
        <v>2149</v>
      </c>
      <c r="Q1854" s="1"/>
      <c r="R1854" s="1"/>
      <c r="S1854" s="1"/>
      <c r="T1854" s="1"/>
      <c r="U1854" s="3">
        <v>46098</v>
      </c>
      <c r="V1854" s="1" t="s">
        <v>39</v>
      </c>
      <c r="W1854" s="1"/>
      <c r="X1854" s="1" t="s">
        <v>1258</v>
      </c>
    </row>
    <row r="1855" spans="1:24" hidden="1">
      <c r="A1855" s="1" t="s">
        <v>26</v>
      </c>
      <c r="B1855" s="1" t="s">
        <v>2662</v>
      </c>
      <c r="C1855" s="52">
        <v>7084</v>
      </c>
      <c r="D1855" s="1" t="s">
        <v>96</v>
      </c>
      <c r="E1855" s="3">
        <v>46092</v>
      </c>
      <c r="F1855" s="12">
        <v>46092.401863425926</v>
      </c>
      <c r="G1855" s="12" t="str">
        <f t="shared" si="86"/>
        <v>MARZO</v>
      </c>
      <c r="H1855" s="1">
        <v>811006418</v>
      </c>
      <c r="I1855" s="1" t="s">
        <v>97</v>
      </c>
      <c r="J1855" s="35">
        <f t="shared" si="88"/>
        <v>295766</v>
      </c>
      <c r="K1855" s="35">
        <v>56195.54</v>
      </c>
      <c r="L1855" s="35">
        <v>351961.54</v>
      </c>
      <c r="M1855" s="1" t="s">
        <v>199</v>
      </c>
      <c r="N1855" s="3">
        <v>46093</v>
      </c>
      <c r="O1855" s="1">
        <f t="shared" si="87"/>
        <v>1</v>
      </c>
      <c r="P1855" s="1" t="s">
        <v>2149</v>
      </c>
      <c r="Q1855" s="1"/>
      <c r="R1855" s="1"/>
      <c r="S1855" s="1"/>
      <c r="T1855" s="1"/>
      <c r="U1855" s="3">
        <v>46098</v>
      </c>
      <c r="V1855" s="1" t="s">
        <v>39</v>
      </c>
      <c r="W1855" s="1"/>
      <c r="X1855" s="1" t="s">
        <v>2144</v>
      </c>
    </row>
    <row r="1856" spans="1:24" hidden="1">
      <c r="A1856" s="1" t="s">
        <v>736</v>
      </c>
      <c r="B1856" s="1" t="s">
        <v>2663</v>
      </c>
      <c r="C1856" s="52">
        <v>90891512</v>
      </c>
      <c r="D1856" s="1" t="s">
        <v>738</v>
      </c>
      <c r="E1856" s="3">
        <v>46092</v>
      </c>
      <c r="F1856" s="12">
        <v>46092.639953703707</v>
      </c>
      <c r="G1856" s="12" t="str">
        <f t="shared" si="86"/>
        <v>MARZO</v>
      </c>
      <c r="H1856" s="1">
        <v>900219834</v>
      </c>
      <c r="I1856" s="1" t="s">
        <v>739</v>
      </c>
      <c r="J1856" s="35">
        <f t="shared" si="88"/>
        <v>13500</v>
      </c>
      <c r="K1856" s="35">
        <v>0</v>
      </c>
      <c r="L1856" s="35">
        <v>13500</v>
      </c>
      <c r="M1856" s="1" t="s">
        <v>70</v>
      </c>
      <c r="N1856" s="3">
        <v>46093</v>
      </c>
      <c r="O1856" s="1">
        <f t="shared" si="87"/>
        <v>1</v>
      </c>
      <c r="P1856" s="1" t="s">
        <v>2149</v>
      </c>
      <c r="Q1856" s="1"/>
      <c r="R1856" s="1"/>
      <c r="S1856" s="1"/>
      <c r="T1856" s="1"/>
      <c r="U1856" s="3">
        <v>46105</v>
      </c>
      <c r="V1856" s="1" t="s">
        <v>39</v>
      </c>
      <c r="W1856" s="1"/>
      <c r="X1856" s="1" t="s">
        <v>2144</v>
      </c>
    </row>
    <row r="1857" spans="1:24" hidden="1">
      <c r="A1857" s="1" t="s">
        <v>26</v>
      </c>
      <c r="B1857" s="1" t="s">
        <v>2664</v>
      </c>
      <c r="C1857" s="52">
        <v>78002464</v>
      </c>
      <c r="D1857" s="1" t="s">
        <v>255</v>
      </c>
      <c r="E1857" s="3">
        <v>46092</v>
      </c>
      <c r="F1857" s="12">
        <v>46092.58384259259</v>
      </c>
      <c r="G1857" s="12" t="str">
        <f t="shared" si="86"/>
        <v>MARZO</v>
      </c>
      <c r="H1857" s="1">
        <v>900843898</v>
      </c>
      <c r="I1857" s="1" t="s">
        <v>256</v>
      </c>
      <c r="J1857" s="35">
        <f t="shared" si="88"/>
        <v>18003.36</v>
      </c>
      <c r="K1857" s="35">
        <v>3420.64</v>
      </c>
      <c r="L1857" s="35">
        <v>21424</v>
      </c>
      <c r="M1857" s="1" t="s">
        <v>54</v>
      </c>
      <c r="N1857" s="3"/>
      <c r="O1857" s="1">
        <f t="shared" si="87"/>
        <v>0</v>
      </c>
      <c r="P1857" s="1"/>
      <c r="Q1857" s="1"/>
      <c r="R1857" s="1"/>
      <c r="S1857" s="1"/>
      <c r="T1857" s="1"/>
      <c r="U1857" s="3">
        <v>46119</v>
      </c>
      <c r="V1857" s="1" t="s">
        <v>39</v>
      </c>
      <c r="W1857" s="1"/>
      <c r="X1857" s="1" t="s">
        <v>2144</v>
      </c>
    </row>
    <row r="1858" spans="1:24" hidden="1">
      <c r="A1858" s="1" t="s">
        <v>26</v>
      </c>
      <c r="B1858" s="1" t="s">
        <v>2665</v>
      </c>
      <c r="C1858" s="52">
        <v>1397100</v>
      </c>
      <c r="D1858" s="1" t="s">
        <v>2666</v>
      </c>
      <c r="E1858" s="3">
        <v>46092</v>
      </c>
      <c r="F1858" s="12">
        <v>46092.417546296296</v>
      </c>
      <c r="G1858" s="12" t="str">
        <f t="shared" ref="G1858:G1921" si="89">UPPER(TEXT(E1858, "MMMM"))</f>
        <v>MARZO</v>
      </c>
      <c r="H1858" s="1">
        <v>800242106</v>
      </c>
      <c r="I1858" s="1" t="s">
        <v>172</v>
      </c>
      <c r="J1858" s="35">
        <f t="shared" si="88"/>
        <v>100756.3</v>
      </c>
      <c r="K1858" s="35">
        <v>19143.7</v>
      </c>
      <c r="L1858" s="35">
        <v>119900</v>
      </c>
      <c r="M1858" s="1" t="s">
        <v>70</v>
      </c>
      <c r="N1858" s="3">
        <v>46094</v>
      </c>
      <c r="O1858" s="1">
        <f t="shared" si="87"/>
        <v>2</v>
      </c>
      <c r="P1858" s="1" t="s">
        <v>2149</v>
      </c>
      <c r="Q1858" s="1"/>
      <c r="R1858" s="1"/>
      <c r="S1858" s="1"/>
      <c r="T1858" s="1"/>
      <c r="U1858" s="3">
        <v>46098</v>
      </c>
      <c r="V1858" s="1" t="s">
        <v>39</v>
      </c>
      <c r="W1858" s="1"/>
      <c r="X1858" s="1" t="s">
        <v>2144</v>
      </c>
    </row>
    <row r="1859" spans="1:24" hidden="1">
      <c r="A1859" s="1" t="s">
        <v>26</v>
      </c>
      <c r="B1859" s="1" t="s">
        <v>2667</v>
      </c>
      <c r="C1859" s="52">
        <v>3831</v>
      </c>
      <c r="D1859" s="1" t="s">
        <v>1570</v>
      </c>
      <c r="E1859" s="3">
        <v>46092</v>
      </c>
      <c r="F1859" s="12">
        <v>46092.393287037034</v>
      </c>
      <c r="G1859" s="12" t="str">
        <f t="shared" si="89"/>
        <v>MARZO</v>
      </c>
      <c r="H1859" s="1">
        <v>901006742</v>
      </c>
      <c r="I1859" s="1" t="s">
        <v>1571</v>
      </c>
      <c r="J1859" s="35">
        <f t="shared" si="88"/>
        <v>3620000</v>
      </c>
      <c r="K1859" s="35">
        <v>687800</v>
      </c>
      <c r="L1859" s="35">
        <v>4307800</v>
      </c>
      <c r="M1859" s="1" t="s">
        <v>9455</v>
      </c>
      <c r="N1859" s="3">
        <v>46101</v>
      </c>
      <c r="O1859" s="1">
        <f t="shared" si="87"/>
        <v>9</v>
      </c>
      <c r="P1859" s="1" t="s">
        <v>2149</v>
      </c>
      <c r="Q1859" s="1"/>
      <c r="R1859" s="1"/>
      <c r="S1859" s="1"/>
      <c r="T1859" s="1"/>
      <c r="U1859" s="3">
        <v>46107</v>
      </c>
      <c r="V1859" s="1"/>
      <c r="W1859" s="1"/>
      <c r="X1859" s="1" t="s">
        <v>1258</v>
      </c>
    </row>
    <row r="1860" spans="1:24" hidden="1">
      <c r="A1860" s="1" t="s">
        <v>26</v>
      </c>
      <c r="B1860" s="1" t="s">
        <v>2668</v>
      </c>
      <c r="C1860" s="52">
        <v>31789</v>
      </c>
      <c r="D1860" s="1" t="s">
        <v>618</v>
      </c>
      <c r="E1860" s="3">
        <v>46092</v>
      </c>
      <c r="F1860" s="12">
        <v>46092.303518518522</v>
      </c>
      <c r="G1860" s="12" t="str">
        <f t="shared" si="89"/>
        <v>MARZO</v>
      </c>
      <c r="H1860" s="1">
        <v>900322890</v>
      </c>
      <c r="I1860" s="1" t="s">
        <v>619</v>
      </c>
      <c r="J1860" s="35">
        <f t="shared" si="88"/>
        <v>374400</v>
      </c>
      <c r="K1860" s="35">
        <v>71136</v>
      </c>
      <c r="L1860" s="35">
        <v>445536</v>
      </c>
      <c r="M1860" s="1" t="s">
        <v>58</v>
      </c>
      <c r="N1860" s="3">
        <v>46093</v>
      </c>
      <c r="O1860" s="1">
        <f t="shared" si="87"/>
        <v>1</v>
      </c>
      <c r="P1860" s="1" t="s">
        <v>2149</v>
      </c>
      <c r="Q1860" s="1"/>
      <c r="R1860" s="1"/>
      <c r="S1860" s="1"/>
      <c r="T1860" s="1"/>
      <c r="U1860" s="3">
        <v>46098</v>
      </c>
      <c r="V1860" s="1" t="s">
        <v>39</v>
      </c>
      <c r="W1860" s="1"/>
      <c r="X1860" s="1" t="s">
        <v>2144</v>
      </c>
    </row>
    <row r="1861" spans="1:24" hidden="1">
      <c r="A1861" s="1" t="s">
        <v>26</v>
      </c>
      <c r="B1861" s="1" t="s">
        <v>2669</v>
      </c>
      <c r="C1861" s="52">
        <v>3312</v>
      </c>
      <c r="D1861" s="1" t="s">
        <v>28</v>
      </c>
      <c r="E1861" s="3">
        <v>46092</v>
      </c>
      <c r="F1861" s="12">
        <v>46092.286759259259</v>
      </c>
      <c r="G1861" s="12" t="str">
        <f t="shared" si="89"/>
        <v>MARZO</v>
      </c>
      <c r="H1861" s="1">
        <v>900563128</v>
      </c>
      <c r="I1861" s="1" t="s">
        <v>1199</v>
      </c>
      <c r="J1861" s="35">
        <f t="shared" si="88"/>
        <v>448400</v>
      </c>
      <c r="K1861" s="35">
        <v>85196</v>
      </c>
      <c r="L1861" s="35">
        <v>533596</v>
      </c>
      <c r="M1861" s="1" t="s">
        <v>9455</v>
      </c>
      <c r="N1861" s="3">
        <v>46093</v>
      </c>
      <c r="O1861" s="1">
        <f t="shared" si="87"/>
        <v>1</v>
      </c>
      <c r="P1861" s="1" t="s">
        <v>2149</v>
      </c>
      <c r="Q1861" s="1"/>
      <c r="R1861" s="1"/>
      <c r="S1861" s="1"/>
      <c r="T1861" s="1"/>
      <c r="U1861" s="3">
        <v>46098</v>
      </c>
      <c r="V1861" s="1" t="s">
        <v>39</v>
      </c>
      <c r="W1861" s="1"/>
      <c r="X1861" s="1" t="s">
        <v>2144</v>
      </c>
    </row>
    <row r="1862" spans="1:24" hidden="1">
      <c r="A1862" s="1" t="s">
        <v>26</v>
      </c>
      <c r="B1862" s="1" t="s">
        <v>2670</v>
      </c>
      <c r="C1862" s="52">
        <v>56633</v>
      </c>
      <c r="D1862" s="1" t="s">
        <v>122</v>
      </c>
      <c r="E1862" s="3">
        <v>46093</v>
      </c>
      <c r="F1862" s="12">
        <v>46093.720775462964</v>
      </c>
      <c r="G1862" s="12" t="str">
        <f t="shared" si="89"/>
        <v>MARZO</v>
      </c>
      <c r="H1862" s="1">
        <v>900650486</v>
      </c>
      <c r="I1862" s="1" t="s">
        <v>857</v>
      </c>
      <c r="J1862" s="35">
        <f t="shared" si="88"/>
        <v>3160831.93</v>
      </c>
      <c r="K1862" s="35">
        <v>600558.06999999995</v>
      </c>
      <c r="L1862" s="35">
        <v>3761390</v>
      </c>
      <c r="M1862" s="1" t="s">
        <v>65</v>
      </c>
      <c r="N1862" s="3">
        <v>46094</v>
      </c>
      <c r="O1862" s="1">
        <f t="shared" si="87"/>
        <v>1</v>
      </c>
      <c r="P1862" s="1" t="s">
        <v>2149</v>
      </c>
      <c r="Q1862" s="1"/>
      <c r="R1862" s="1"/>
      <c r="S1862" s="1"/>
      <c r="T1862" s="1"/>
      <c r="U1862" s="3">
        <v>46098</v>
      </c>
      <c r="V1862" s="1" t="s">
        <v>39</v>
      </c>
      <c r="W1862" s="1"/>
      <c r="X1862" s="1" t="s">
        <v>2144</v>
      </c>
    </row>
    <row r="1863" spans="1:24" hidden="1">
      <c r="A1863" s="1" t="s">
        <v>26</v>
      </c>
      <c r="B1863" s="1" t="s">
        <v>2671</v>
      </c>
      <c r="C1863" s="52">
        <v>56632</v>
      </c>
      <c r="D1863" s="1" t="s">
        <v>122</v>
      </c>
      <c r="E1863" s="3">
        <v>46093</v>
      </c>
      <c r="F1863" s="12">
        <v>46093.720648148148</v>
      </c>
      <c r="G1863" s="12" t="str">
        <f t="shared" si="89"/>
        <v>MARZO</v>
      </c>
      <c r="H1863" s="1">
        <v>900650486</v>
      </c>
      <c r="I1863" s="1" t="s">
        <v>857</v>
      </c>
      <c r="J1863" s="35">
        <f t="shared" si="88"/>
        <v>3274500</v>
      </c>
      <c r="K1863" s="35">
        <v>622155</v>
      </c>
      <c r="L1863" s="35">
        <v>3896655</v>
      </c>
      <c r="M1863" s="1" t="s">
        <v>65</v>
      </c>
      <c r="N1863" s="3">
        <v>46094</v>
      </c>
      <c r="O1863" s="1">
        <f t="shared" si="87"/>
        <v>1</v>
      </c>
      <c r="P1863" s="1" t="s">
        <v>2149</v>
      </c>
      <c r="Q1863" s="1"/>
      <c r="R1863" s="1"/>
      <c r="S1863" s="1"/>
      <c r="T1863" s="1"/>
      <c r="U1863" s="3">
        <v>46098</v>
      </c>
      <c r="V1863" s="1" t="s">
        <v>39</v>
      </c>
      <c r="W1863" s="1"/>
      <c r="X1863" s="1" t="s">
        <v>2144</v>
      </c>
    </row>
    <row r="1864" spans="1:24" hidden="1">
      <c r="A1864" s="1" t="s">
        <v>26</v>
      </c>
      <c r="B1864" s="1" t="s">
        <v>2672</v>
      </c>
      <c r="C1864" s="52">
        <v>1559</v>
      </c>
      <c r="D1864" s="1" t="s">
        <v>28</v>
      </c>
      <c r="E1864" s="3">
        <v>46093</v>
      </c>
      <c r="F1864" s="12">
        <v>46093.702465277776</v>
      </c>
      <c r="G1864" s="12" t="str">
        <f t="shared" si="89"/>
        <v>MARZO</v>
      </c>
      <c r="H1864" s="1">
        <v>901950863</v>
      </c>
      <c r="I1864" s="1" t="s">
        <v>549</v>
      </c>
      <c r="J1864" s="35">
        <f t="shared" si="88"/>
        <v>360000</v>
      </c>
      <c r="K1864" s="35">
        <v>68400</v>
      </c>
      <c r="L1864" s="35">
        <v>428400</v>
      </c>
      <c r="M1864" s="1" t="s">
        <v>9455</v>
      </c>
      <c r="N1864" s="3">
        <v>46097</v>
      </c>
      <c r="O1864" s="1">
        <f t="shared" si="87"/>
        <v>4</v>
      </c>
      <c r="P1864" s="1" t="s">
        <v>2149</v>
      </c>
      <c r="Q1864" s="1"/>
      <c r="R1864" s="1"/>
      <c r="S1864" s="1"/>
      <c r="T1864" s="1"/>
      <c r="U1864" s="3">
        <v>46098</v>
      </c>
      <c r="V1864" s="1" t="s">
        <v>39</v>
      </c>
      <c r="W1864" s="1"/>
      <c r="X1864" s="1" t="s">
        <v>2144</v>
      </c>
    </row>
    <row r="1865" spans="1:24" hidden="1">
      <c r="A1865" s="1" t="s">
        <v>26</v>
      </c>
      <c r="B1865" s="1" t="s">
        <v>2673</v>
      </c>
      <c r="C1865" s="52">
        <v>1221</v>
      </c>
      <c r="D1865" s="1" t="s">
        <v>698</v>
      </c>
      <c r="E1865" s="3">
        <v>46093</v>
      </c>
      <c r="F1865" s="12">
        <v>46093.698460648149</v>
      </c>
      <c r="G1865" s="12" t="str">
        <f t="shared" si="89"/>
        <v>MARZO</v>
      </c>
      <c r="H1865" s="1">
        <v>901972620</v>
      </c>
      <c r="I1865" s="1" t="s">
        <v>2440</v>
      </c>
      <c r="J1865" s="35">
        <f t="shared" si="88"/>
        <v>68560</v>
      </c>
      <c r="K1865" s="35">
        <v>13026.4</v>
      </c>
      <c r="L1865" s="35">
        <v>81586.399999999994</v>
      </c>
      <c r="M1865" s="1" t="s">
        <v>37</v>
      </c>
      <c r="N1865" s="3">
        <v>46097</v>
      </c>
      <c r="O1865" s="1">
        <f t="shared" si="87"/>
        <v>4</v>
      </c>
      <c r="P1865" s="1" t="s">
        <v>2149</v>
      </c>
      <c r="Q1865" s="1"/>
      <c r="R1865" s="1"/>
      <c r="S1865" s="1"/>
      <c r="T1865" s="1"/>
      <c r="U1865" s="3">
        <v>46098</v>
      </c>
      <c r="V1865" s="1" t="s">
        <v>39</v>
      </c>
      <c r="W1865" s="1"/>
      <c r="X1865" s="1" t="s">
        <v>2144</v>
      </c>
    </row>
    <row r="1866" spans="1:24" hidden="1">
      <c r="A1866" s="1" t="s">
        <v>26</v>
      </c>
      <c r="B1866" s="1" t="s">
        <v>2674</v>
      </c>
      <c r="C1866" s="52">
        <v>13925</v>
      </c>
      <c r="D1866" s="1" t="s">
        <v>28</v>
      </c>
      <c r="E1866" s="3">
        <v>46093</v>
      </c>
      <c r="F1866" s="12">
        <v>46093.685081018521</v>
      </c>
      <c r="G1866" s="12" t="str">
        <f t="shared" si="89"/>
        <v>MARZO</v>
      </c>
      <c r="H1866" s="1">
        <v>901059492</v>
      </c>
      <c r="I1866" s="1" t="s">
        <v>1036</v>
      </c>
      <c r="J1866" s="35">
        <f t="shared" si="88"/>
        <v>407142.02</v>
      </c>
      <c r="K1866" s="35">
        <v>77356.98</v>
      </c>
      <c r="L1866" s="35">
        <v>484499</v>
      </c>
      <c r="M1866" s="1" t="s">
        <v>70</v>
      </c>
      <c r="N1866" s="3">
        <v>46097</v>
      </c>
      <c r="O1866" s="1">
        <f t="shared" si="87"/>
        <v>4</v>
      </c>
      <c r="P1866" s="1" t="s">
        <v>2149</v>
      </c>
      <c r="Q1866" s="1"/>
      <c r="R1866" s="1"/>
      <c r="S1866" s="1"/>
      <c r="T1866" s="1"/>
      <c r="U1866" s="3">
        <v>46098</v>
      </c>
      <c r="V1866" s="1" t="s">
        <v>39</v>
      </c>
      <c r="W1866" s="1"/>
      <c r="X1866" s="1" t="s">
        <v>2144</v>
      </c>
    </row>
    <row r="1867" spans="1:24" hidden="1">
      <c r="A1867" s="1" t="s">
        <v>26</v>
      </c>
      <c r="B1867" s="1" t="s">
        <v>2675</v>
      </c>
      <c r="C1867" s="52">
        <v>2333</v>
      </c>
      <c r="D1867" s="1" t="s">
        <v>452</v>
      </c>
      <c r="E1867" s="3">
        <v>46093</v>
      </c>
      <c r="F1867" s="12">
        <v>46093.680439814816</v>
      </c>
      <c r="G1867" s="12" t="str">
        <f t="shared" si="89"/>
        <v>MARZO</v>
      </c>
      <c r="H1867" s="1">
        <v>901485351</v>
      </c>
      <c r="I1867" s="1" t="s">
        <v>453</v>
      </c>
      <c r="J1867" s="35">
        <f t="shared" si="88"/>
        <v>47167400</v>
      </c>
      <c r="K1867" s="35">
        <v>8961806</v>
      </c>
      <c r="L1867" s="35">
        <v>56129206</v>
      </c>
      <c r="M1867" s="1" t="s">
        <v>9455</v>
      </c>
      <c r="N1867" s="3">
        <v>46101</v>
      </c>
      <c r="O1867" s="1">
        <f t="shared" si="87"/>
        <v>8</v>
      </c>
      <c r="P1867" s="1" t="s">
        <v>2149</v>
      </c>
      <c r="Q1867" s="1"/>
      <c r="R1867" s="1"/>
      <c r="S1867" s="1"/>
      <c r="T1867" s="1"/>
      <c r="U1867" s="3">
        <v>46107</v>
      </c>
      <c r="V1867" s="1"/>
      <c r="W1867" s="1"/>
      <c r="X1867" s="1" t="s">
        <v>1258</v>
      </c>
    </row>
    <row r="1868" spans="1:24" hidden="1">
      <c r="A1868" s="1" t="s">
        <v>26</v>
      </c>
      <c r="B1868" s="1" t="s">
        <v>2676</v>
      </c>
      <c r="C1868" s="52">
        <v>2944</v>
      </c>
      <c r="D1868" s="1" t="s">
        <v>511</v>
      </c>
      <c r="E1868" s="3">
        <v>46093</v>
      </c>
      <c r="F1868" s="12">
        <v>46093.67701388889</v>
      </c>
      <c r="G1868" s="12" t="str">
        <f t="shared" si="89"/>
        <v>MARZO</v>
      </c>
      <c r="H1868" s="1">
        <v>900987425</v>
      </c>
      <c r="I1868" s="1" t="s">
        <v>512</v>
      </c>
      <c r="J1868" s="35">
        <f t="shared" si="88"/>
        <v>829239</v>
      </c>
      <c r="K1868" s="35">
        <v>0</v>
      </c>
      <c r="L1868" s="35">
        <v>829239</v>
      </c>
      <c r="M1868" s="1" t="s">
        <v>58</v>
      </c>
      <c r="N1868" s="3">
        <v>46108</v>
      </c>
      <c r="O1868" s="1">
        <f t="shared" si="87"/>
        <v>15</v>
      </c>
      <c r="P1868" s="1" t="s">
        <v>1652</v>
      </c>
      <c r="Q1868" s="1"/>
      <c r="R1868" s="1"/>
      <c r="S1868" s="1"/>
      <c r="T1868" s="1"/>
      <c r="U1868" s="3">
        <v>46113</v>
      </c>
      <c r="V1868" s="1" t="s">
        <v>39</v>
      </c>
      <c r="W1868" s="1"/>
      <c r="X1868" s="1" t="s">
        <v>50</v>
      </c>
    </row>
    <row r="1869" spans="1:24" hidden="1">
      <c r="A1869" s="1" t="s">
        <v>26</v>
      </c>
      <c r="B1869" s="1" t="s">
        <v>2677</v>
      </c>
      <c r="C1869" s="52">
        <v>358</v>
      </c>
      <c r="D1869" s="1" t="s">
        <v>28</v>
      </c>
      <c r="E1869" s="3">
        <v>46093</v>
      </c>
      <c r="F1869" s="12">
        <v>46093.65828703704</v>
      </c>
      <c r="G1869" s="12" t="str">
        <f t="shared" si="89"/>
        <v>MARZO</v>
      </c>
      <c r="H1869" s="1">
        <v>901661780</v>
      </c>
      <c r="I1869" s="1" t="s">
        <v>2678</v>
      </c>
      <c r="J1869" s="35">
        <f t="shared" si="88"/>
        <v>178080</v>
      </c>
      <c r="K1869" s="35">
        <v>33835</v>
      </c>
      <c r="L1869" s="35">
        <v>211915</v>
      </c>
      <c r="M1869" s="1" t="s">
        <v>37</v>
      </c>
      <c r="N1869" s="3">
        <v>46094</v>
      </c>
      <c r="O1869" s="1">
        <f t="shared" si="87"/>
        <v>1</v>
      </c>
      <c r="P1869" s="1" t="s">
        <v>2149</v>
      </c>
      <c r="Q1869" s="1"/>
      <c r="R1869" s="1"/>
      <c r="S1869" s="1"/>
      <c r="T1869" s="1"/>
      <c r="U1869" s="3">
        <v>46098</v>
      </c>
      <c r="V1869" s="1" t="s">
        <v>39</v>
      </c>
      <c r="W1869" s="1"/>
      <c r="X1869" s="1" t="s">
        <v>2144</v>
      </c>
    </row>
    <row r="1870" spans="1:24" hidden="1">
      <c r="A1870" s="1" t="s">
        <v>26</v>
      </c>
      <c r="B1870" s="1" t="s">
        <v>2679</v>
      </c>
      <c r="C1870" s="52">
        <v>357</v>
      </c>
      <c r="D1870" s="1" t="s">
        <v>28</v>
      </c>
      <c r="E1870" s="3">
        <v>46093</v>
      </c>
      <c r="F1870" s="12">
        <v>46093.657916666663</v>
      </c>
      <c r="G1870" s="12" t="str">
        <f t="shared" si="89"/>
        <v>MARZO</v>
      </c>
      <c r="H1870" s="1">
        <v>901661780</v>
      </c>
      <c r="I1870" s="1" t="s">
        <v>2678</v>
      </c>
      <c r="J1870" s="35">
        <f t="shared" si="88"/>
        <v>296800</v>
      </c>
      <c r="K1870" s="35">
        <v>56392</v>
      </c>
      <c r="L1870" s="35">
        <v>353192</v>
      </c>
      <c r="M1870" s="1" t="s">
        <v>37</v>
      </c>
      <c r="N1870" s="3">
        <v>46094</v>
      </c>
      <c r="O1870" s="1">
        <f t="shared" si="87"/>
        <v>1</v>
      </c>
      <c r="P1870" s="1" t="s">
        <v>2149</v>
      </c>
      <c r="Q1870" s="1"/>
      <c r="R1870" s="1"/>
      <c r="S1870" s="1"/>
      <c r="T1870" s="1"/>
      <c r="U1870" s="3">
        <v>46098</v>
      </c>
      <c r="V1870" s="1" t="s">
        <v>39</v>
      </c>
      <c r="W1870" s="1"/>
      <c r="X1870" s="1" t="s">
        <v>2144</v>
      </c>
    </row>
    <row r="1871" spans="1:24" hidden="1">
      <c r="A1871" s="1" t="s">
        <v>26</v>
      </c>
      <c r="B1871" s="1" t="s">
        <v>2680</v>
      </c>
      <c r="C1871" s="52">
        <v>356</v>
      </c>
      <c r="D1871" s="1" t="s">
        <v>28</v>
      </c>
      <c r="E1871" s="3">
        <v>46093</v>
      </c>
      <c r="F1871" s="12">
        <v>46093.657546296294</v>
      </c>
      <c r="G1871" s="12" t="str">
        <f t="shared" si="89"/>
        <v>MARZO</v>
      </c>
      <c r="H1871" s="1">
        <v>901661780</v>
      </c>
      <c r="I1871" s="1" t="s">
        <v>2678</v>
      </c>
      <c r="J1871" s="35">
        <f t="shared" si="88"/>
        <v>296800</v>
      </c>
      <c r="K1871" s="35">
        <v>56392</v>
      </c>
      <c r="L1871" s="35">
        <v>353192</v>
      </c>
      <c r="M1871" s="1" t="s">
        <v>37</v>
      </c>
      <c r="N1871" s="3">
        <v>46094</v>
      </c>
      <c r="O1871" s="1">
        <f t="shared" si="87"/>
        <v>1</v>
      </c>
      <c r="P1871" s="1" t="s">
        <v>2149</v>
      </c>
      <c r="Q1871" s="1"/>
      <c r="R1871" s="1"/>
      <c r="S1871" s="1"/>
      <c r="T1871" s="1"/>
      <c r="U1871" s="3">
        <v>46098</v>
      </c>
      <c r="V1871" s="1" t="s">
        <v>39</v>
      </c>
      <c r="W1871" s="1"/>
      <c r="X1871" s="1" t="s">
        <v>2144</v>
      </c>
    </row>
    <row r="1872" spans="1:24" hidden="1">
      <c r="A1872" s="1" t="s">
        <v>26</v>
      </c>
      <c r="B1872" s="1" t="s">
        <v>2681</v>
      </c>
      <c r="C1872" s="52">
        <v>2609</v>
      </c>
      <c r="D1872" s="1" t="s">
        <v>28</v>
      </c>
      <c r="E1872" s="3">
        <v>46093</v>
      </c>
      <c r="F1872" s="12">
        <v>46093.651516203703</v>
      </c>
      <c r="G1872" s="12" t="str">
        <f t="shared" si="89"/>
        <v>MARZO</v>
      </c>
      <c r="H1872" s="1">
        <v>901040453</v>
      </c>
      <c r="I1872" s="1" t="s">
        <v>2682</v>
      </c>
      <c r="J1872" s="35">
        <f t="shared" si="88"/>
        <v>3400000</v>
      </c>
      <c r="K1872" s="35">
        <v>646000</v>
      </c>
      <c r="L1872" s="35">
        <v>4046000</v>
      </c>
      <c r="M1872" s="1" t="s">
        <v>58</v>
      </c>
      <c r="N1872" s="3">
        <v>46099</v>
      </c>
      <c r="O1872" s="1">
        <f t="shared" si="87"/>
        <v>6</v>
      </c>
      <c r="P1872" s="1" t="s">
        <v>2149</v>
      </c>
      <c r="Q1872" s="1"/>
      <c r="R1872" s="1"/>
      <c r="S1872" s="1"/>
      <c r="T1872" s="1"/>
      <c r="U1872" s="3">
        <v>46100</v>
      </c>
      <c r="V1872" s="1" t="s">
        <v>39</v>
      </c>
      <c r="W1872" s="1"/>
      <c r="X1872" s="1" t="s">
        <v>1258</v>
      </c>
    </row>
    <row r="1873" spans="1:25" hidden="1">
      <c r="A1873" s="1" t="s">
        <v>26</v>
      </c>
      <c r="B1873" s="1" t="s">
        <v>2683</v>
      </c>
      <c r="C1873" s="52">
        <v>2608</v>
      </c>
      <c r="D1873" s="1" t="s">
        <v>28</v>
      </c>
      <c r="E1873" s="3">
        <v>46093</v>
      </c>
      <c r="F1873" s="12">
        <v>46093.647372685184</v>
      </c>
      <c r="G1873" s="12" t="str">
        <f t="shared" si="89"/>
        <v>MARZO</v>
      </c>
      <c r="H1873" s="1">
        <v>901040453</v>
      </c>
      <c r="I1873" s="1" t="s">
        <v>2682</v>
      </c>
      <c r="J1873" s="35">
        <f t="shared" si="88"/>
        <v>3400000</v>
      </c>
      <c r="K1873" s="35">
        <v>646000</v>
      </c>
      <c r="L1873" s="35">
        <v>4046000</v>
      </c>
      <c r="M1873" s="1" t="s">
        <v>110</v>
      </c>
      <c r="N1873" s="3">
        <v>46097</v>
      </c>
      <c r="O1873" s="1">
        <f t="shared" si="87"/>
        <v>4</v>
      </c>
      <c r="P1873" s="1" t="s">
        <v>2149</v>
      </c>
      <c r="Q1873" s="1"/>
      <c r="R1873" s="1"/>
      <c r="S1873" s="1"/>
      <c r="T1873" s="1"/>
      <c r="U1873" s="3"/>
      <c r="V1873" s="1"/>
      <c r="W1873" s="1"/>
      <c r="X1873" s="1"/>
    </row>
    <row r="1874" spans="1:25" hidden="1">
      <c r="A1874" s="1" t="s">
        <v>26</v>
      </c>
      <c r="B1874" s="1" t="s">
        <v>2684</v>
      </c>
      <c r="C1874" s="52">
        <v>2870</v>
      </c>
      <c r="D1874" s="1" t="s">
        <v>262</v>
      </c>
      <c r="E1874" s="3">
        <v>46093</v>
      </c>
      <c r="F1874" s="12">
        <v>46093.61346064815</v>
      </c>
      <c r="G1874" s="12" t="str">
        <f t="shared" si="89"/>
        <v>MARZO</v>
      </c>
      <c r="H1874" s="1">
        <v>900433773</v>
      </c>
      <c r="I1874" s="1" t="s">
        <v>433</v>
      </c>
      <c r="J1874" s="35">
        <f t="shared" si="88"/>
        <v>14683000</v>
      </c>
      <c r="K1874" s="35">
        <v>2789770</v>
      </c>
      <c r="L1874" s="35">
        <v>17472770</v>
      </c>
      <c r="M1874" s="1" t="s">
        <v>9455</v>
      </c>
      <c r="N1874" s="3">
        <v>46097</v>
      </c>
      <c r="O1874" s="1">
        <f t="shared" si="87"/>
        <v>4</v>
      </c>
      <c r="P1874" s="1" t="s">
        <v>2149</v>
      </c>
      <c r="Q1874" s="1"/>
      <c r="R1874" s="1"/>
      <c r="S1874" s="1"/>
      <c r="T1874" s="1"/>
      <c r="U1874" s="3">
        <v>46105</v>
      </c>
      <c r="V1874" s="1" t="s">
        <v>39</v>
      </c>
      <c r="W1874" s="1"/>
      <c r="X1874" s="1" t="s">
        <v>2144</v>
      </c>
    </row>
    <row r="1875" spans="1:25" hidden="1">
      <c r="A1875" s="1" t="s">
        <v>26</v>
      </c>
      <c r="B1875" s="1" t="s">
        <v>2685</v>
      </c>
      <c r="C1875" s="52">
        <v>6664</v>
      </c>
      <c r="D1875" s="1"/>
      <c r="E1875" s="3">
        <v>46093</v>
      </c>
      <c r="F1875" s="12">
        <v>46093.860254629632</v>
      </c>
      <c r="G1875" s="12" t="str">
        <f t="shared" si="89"/>
        <v>MARZO</v>
      </c>
      <c r="H1875" s="1">
        <v>32150739</v>
      </c>
      <c r="I1875" s="1" t="s">
        <v>400</v>
      </c>
      <c r="J1875" s="35">
        <f t="shared" si="88"/>
        <v>499500</v>
      </c>
      <c r="K1875" s="35">
        <v>0</v>
      </c>
      <c r="L1875" s="35">
        <v>499500</v>
      </c>
      <c r="M1875" s="1" t="s">
        <v>199</v>
      </c>
      <c r="N1875" s="3">
        <v>46094</v>
      </c>
      <c r="O1875" s="1">
        <f t="shared" si="87"/>
        <v>1</v>
      </c>
      <c r="P1875" s="1" t="s">
        <v>2149</v>
      </c>
      <c r="Q1875" s="1"/>
      <c r="R1875" s="1"/>
      <c r="S1875" s="1"/>
      <c r="T1875" s="1"/>
      <c r="U1875" s="3">
        <v>46098</v>
      </c>
      <c r="V1875" s="1" t="s">
        <v>39</v>
      </c>
      <c r="W1875" s="1"/>
      <c r="X1875" s="1" t="s">
        <v>2144</v>
      </c>
    </row>
    <row r="1876" spans="1:25" hidden="1">
      <c r="A1876" s="1" t="s">
        <v>82</v>
      </c>
      <c r="B1876" s="1" t="s">
        <v>2686</v>
      </c>
      <c r="C1876" s="52">
        <v>383250685</v>
      </c>
      <c r="D1876" s="1"/>
      <c r="E1876" s="3">
        <v>46093</v>
      </c>
      <c r="F1876" s="12">
        <v>46093.835034722222</v>
      </c>
      <c r="G1876" s="12" t="str">
        <f t="shared" si="89"/>
        <v>MARZO</v>
      </c>
      <c r="H1876" s="1">
        <v>860000018</v>
      </c>
      <c r="I1876" s="1" t="s">
        <v>1101</v>
      </c>
      <c r="J1876" s="35">
        <f t="shared" si="88"/>
        <v>83600</v>
      </c>
      <c r="K1876" s="35">
        <v>11400</v>
      </c>
      <c r="L1876" s="35">
        <v>95000</v>
      </c>
      <c r="M1876" s="1" t="s">
        <v>70</v>
      </c>
      <c r="N1876" s="3">
        <v>46098</v>
      </c>
      <c r="O1876" s="1">
        <f t="shared" ref="O1876:O1939" si="90">IFERROR(IF(-_xlfn.DAYS(E1876,N1876)&lt;0,0,-_xlfn.DAYS(E1876,N1876)), " - ")</f>
        <v>5</v>
      </c>
      <c r="P1876" s="1" t="s">
        <v>2149</v>
      </c>
      <c r="Q1876" s="1"/>
      <c r="R1876" s="1"/>
      <c r="S1876" s="1"/>
      <c r="T1876" s="1"/>
      <c r="U1876" s="3"/>
      <c r="V1876" s="1"/>
      <c r="W1876" s="1"/>
      <c r="X1876" s="1" t="s">
        <v>2144</v>
      </c>
    </row>
    <row r="1877" spans="1:25" hidden="1">
      <c r="A1877" s="1" t="s">
        <v>26</v>
      </c>
      <c r="B1877" s="1" t="s">
        <v>2687</v>
      </c>
      <c r="C1877" s="52">
        <v>3310</v>
      </c>
      <c r="D1877" s="1" t="s">
        <v>227</v>
      </c>
      <c r="E1877" s="3">
        <v>46093</v>
      </c>
      <c r="F1877" s="12">
        <v>46093.787372685183</v>
      </c>
      <c r="G1877" s="12" t="str">
        <f t="shared" si="89"/>
        <v>MARZO</v>
      </c>
      <c r="H1877" s="1">
        <v>900650348</v>
      </c>
      <c r="I1877" s="1" t="s">
        <v>803</v>
      </c>
      <c r="J1877" s="35">
        <f t="shared" ref="J1877:J1940" si="91">L1877-K1877</f>
        <v>1</v>
      </c>
      <c r="K1877" s="35">
        <v>0</v>
      </c>
      <c r="L1877" s="35">
        <v>1</v>
      </c>
      <c r="M1877" s="1" t="s">
        <v>110</v>
      </c>
      <c r="N1877" s="3">
        <v>46097</v>
      </c>
      <c r="O1877" s="1">
        <f t="shared" si="90"/>
        <v>4</v>
      </c>
      <c r="P1877" s="1" t="s">
        <v>2149</v>
      </c>
      <c r="Q1877" s="1"/>
      <c r="R1877" s="1"/>
      <c r="S1877" s="1"/>
      <c r="T1877" s="1"/>
      <c r="U1877" s="3"/>
      <c r="V1877" s="1"/>
      <c r="W1877" s="1"/>
      <c r="X1877" s="1"/>
    </row>
    <row r="1878" spans="1:25" hidden="1">
      <c r="A1878" s="1" t="s">
        <v>82</v>
      </c>
      <c r="B1878" s="1" t="s">
        <v>2688</v>
      </c>
      <c r="C1878" s="52">
        <v>99</v>
      </c>
      <c r="D1878" s="1" t="s">
        <v>119</v>
      </c>
      <c r="E1878" s="3">
        <v>46093</v>
      </c>
      <c r="F1878" s="12">
        <v>46093.79241898148</v>
      </c>
      <c r="G1878" s="12" t="str">
        <f t="shared" si="89"/>
        <v>MARZO</v>
      </c>
      <c r="H1878" s="1">
        <v>900650348</v>
      </c>
      <c r="I1878" s="1" t="s">
        <v>803</v>
      </c>
      <c r="J1878" s="35">
        <f t="shared" si="91"/>
        <v>1</v>
      </c>
      <c r="K1878" s="35">
        <v>0</v>
      </c>
      <c r="L1878" s="35">
        <v>1</v>
      </c>
      <c r="M1878" s="1" t="s">
        <v>110</v>
      </c>
      <c r="N1878" s="3">
        <v>46097</v>
      </c>
      <c r="O1878" s="1">
        <f t="shared" si="90"/>
        <v>4</v>
      </c>
      <c r="P1878" s="1" t="s">
        <v>2149</v>
      </c>
      <c r="Q1878" s="1"/>
      <c r="R1878" s="1"/>
      <c r="S1878" s="1"/>
      <c r="T1878" s="1"/>
      <c r="U1878" s="3"/>
      <c r="V1878" s="1"/>
      <c r="W1878" s="1"/>
      <c r="X1878" s="1"/>
    </row>
    <row r="1879" spans="1:25" hidden="1">
      <c r="A1879" s="1" t="s">
        <v>26</v>
      </c>
      <c r="B1879" s="1" t="s">
        <v>2689</v>
      </c>
      <c r="C1879" s="52">
        <v>3312</v>
      </c>
      <c r="D1879" s="1" t="s">
        <v>227</v>
      </c>
      <c r="E1879" s="3">
        <v>46093</v>
      </c>
      <c r="F1879" s="12">
        <v>46093.792280092595</v>
      </c>
      <c r="G1879" s="12" t="str">
        <f t="shared" si="89"/>
        <v>MARZO</v>
      </c>
      <c r="H1879" s="1">
        <v>900650348</v>
      </c>
      <c r="I1879" s="1" t="s">
        <v>803</v>
      </c>
      <c r="J1879" s="35">
        <f t="shared" si="91"/>
        <v>180000</v>
      </c>
      <c r="K1879" s="35">
        <v>0</v>
      </c>
      <c r="L1879" s="35">
        <v>180000</v>
      </c>
      <c r="M1879" s="1" t="s">
        <v>70</v>
      </c>
      <c r="N1879" s="3">
        <v>46097</v>
      </c>
      <c r="O1879" s="1">
        <f t="shared" si="90"/>
        <v>4</v>
      </c>
      <c r="P1879" s="1" t="s">
        <v>2149</v>
      </c>
      <c r="Q1879" s="1"/>
      <c r="R1879" s="1"/>
      <c r="S1879" s="1"/>
      <c r="T1879" s="1"/>
      <c r="U1879" s="3">
        <v>46098</v>
      </c>
      <c r="V1879" s="1" t="s">
        <v>39</v>
      </c>
      <c r="W1879" s="1"/>
      <c r="X1879" s="1" t="s">
        <v>2144</v>
      </c>
    </row>
    <row r="1880" spans="1:25" hidden="1">
      <c r="A1880" s="1" t="s">
        <v>26</v>
      </c>
      <c r="B1880" s="1" t="s">
        <v>2690</v>
      </c>
      <c r="C1880" s="52">
        <v>3311</v>
      </c>
      <c r="D1880" s="1" t="s">
        <v>227</v>
      </c>
      <c r="E1880" s="3">
        <v>46093</v>
      </c>
      <c r="F1880" s="12">
        <v>46093.789953703701</v>
      </c>
      <c r="G1880" s="12" t="str">
        <f t="shared" si="89"/>
        <v>MARZO</v>
      </c>
      <c r="H1880" s="1">
        <v>900650348</v>
      </c>
      <c r="I1880" s="1" t="s">
        <v>803</v>
      </c>
      <c r="J1880" s="35">
        <f t="shared" si="91"/>
        <v>180000</v>
      </c>
      <c r="K1880" s="35">
        <v>0</v>
      </c>
      <c r="L1880" s="35">
        <v>180000</v>
      </c>
      <c r="M1880" s="1" t="s">
        <v>70</v>
      </c>
      <c r="N1880" s="3">
        <v>46097</v>
      </c>
      <c r="O1880" s="1">
        <f t="shared" si="90"/>
        <v>4</v>
      </c>
      <c r="P1880" s="1" t="s">
        <v>2149</v>
      </c>
      <c r="Q1880" s="1"/>
      <c r="R1880" s="1"/>
      <c r="S1880" s="1"/>
      <c r="T1880" s="1"/>
      <c r="U1880" s="3">
        <v>46098</v>
      </c>
      <c r="V1880" s="1" t="s">
        <v>39</v>
      </c>
      <c r="W1880" s="1"/>
      <c r="X1880" s="1" t="s">
        <v>2144</v>
      </c>
    </row>
    <row r="1881" spans="1:25" hidden="1">
      <c r="A1881" s="1" t="s">
        <v>26</v>
      </c>
      <c r="B1881" s="1" t="s">
        <v>2691</v>
      </c>
      <c r="C1881" s="52">
        <v>3309</v>
      </c>
      <c r="D1881" s="1" t="s">
        <v>227</v>
      </c>
      <c r="E1881" s="3">
        <v>46093</v>
      </c>
      <c r="F1881" s="12">
        <v>46093.783148148148</v>
      </c>
      <c r="G1881" s="12" t="str">
        <f t="shared" si="89"/>
        <v>MARZO</v>
      </c>
      <c r="H1881" s="1">
        <v>900650348</v>
      </c>
      <c r="I1881" s="1" t="s">
        <v>803</v>
      </c>
      <c r="J1881" s="35">
        <f t="shared" si="91"/>
        <v>400000</v>
      </c>
      <c r="K1881" s="35">
        <v>0</v>
      </c>
      <c r="L1881" s="35">
        <v>400000</v>
      </c>
      <c r="M1881" s="1" t="s">
        <v>70</v>
      </c>
      <c r="N1881" s="3">
        <v>46098</v>
      </c>
      <c r="O1881" s="1">
        <f t="shared" si="90"/>
        <v>5</v>
      </c>
      <c r="P1881" s="1" t="s">
        <v>2149</v>
      </c>
      <c r="Q1881" s="1"/>
      <c r="R1881" s="1"/>
      <c r="S1881" s="1"/>
      <c r="T1881" s="1"/>
      <c r="U1881" s="3">
        <v>46099</v>
      </c>
      <c r="V1881" s="1" t="s">
        <v>39</v>
      </c>
      <c r="W1881" s="1"/>
      <c r="X1881" s="1" t="s">
        <v>2144</v>
      </c>
    </row>
    <row r="1882" spans="1:25" hidden="1">
      <c r="A1882" s="1" t="s">
        <v>26</v>
      </c>
      <c r="B1882" s="1" t="s">
        <v>2692</v>
      </c>
      <c r="C1882" s="52">
        <v>566411</v>
      </c>
      <c r="D1882" s="1" t="s">
        <v>159</v>
      </c>
      <c r="E1882" s="3">
        <v>46093</v>
      </c>
      <c r="F1882" s="12">
        <v>46093.582106481481</v>
      </c>
      <c r="G1882" s="12" t="str">
        <f t="shared" si="89"/>
        <v>MARZO</v>
      </c>
      <c r="H1882" s="1">
        <v>890800788</v>
      </c>
      <c r="I1882" s="1" t="s">
        <v>160</v>
      </c>
      <c r="J1882" s="35">
        <f t="shared" si="91"/>
        <v>736800</v>
      </c>
      <c r="K1882" s="35">
        <v>139992</v>
      </c>
      <c r="L1882" s="35">
        <v>876792</v>
      </c>
      <c r="M1882" s="1" t="s">
        <v>70</v>
      </c>
      <c r="N1882" s="3">
        <v>46094</v>
      </c>
      <c r="O1882" s="1">
        <f t="shared" si="90"/>
        <v>1</v>
      </c>
      <c r="P1882" s="1" t="s">
        <v>2149</v>
      </c>
      <c r="Q1882" s="1"/>
      <c r="R1882" s="1"/>
      <c r="S1882" s="1"/>
      <c r="T1882" s="1"/>
      <c r="U1882" s="3">
        <v>46098</v>
      </c>
      <c r="V1882" s="1" t="s">
        <v>39</v>
      </c>
      <c r="W1882" s="1"/>
      <c r="X1882" s="1" t="s">
        <v>2144</v>
      </c>
      <c r="Y1882" s="1"/>
    </row>
    <row r="1883" spans="1:25" hidden="1">
      <c r="A1883" s="1" t="s">
        <v>26</v>
      </c>
      <c r="B1883" s="1" t="s">
        <v>2693</v>
      </c>
      <c r="C1883" s="52">
        <v>1852</v>
      </c>
      <c r="D1883" s="1" t="s">
        <v>438</v>
      </c>
      <c r="E1883" s="3">
        <v>46093</v>
      </c>
      <c r="F1883" s="12">
        <v>46093.607002314813</v>
      </c>
      <c r="G1883" s="12" t="str">
        <f t="shared" si="89"/>
        <v>MARZO</v>
      </c>
      <c r="H1883" s="1">
        <v>900497895</v>
      </c>
      <c r="I1883" s="1" t="s">
        <v>439</v>
      </c>
      <c r="J1883" s="35">
        <f t="shared" si="91"/>
        <v>3500000</v>
      </c>
      <c r="K1883" s="35">
        <v>665000</v>
      </c>
      <c r="L1883" s="35">
        <v>4165000</v>
      </c>
      <c r="M1883" s="1" t="s">
        <v>9455</v>
      </c>
      <c r="N1883" s="3">
        <v>46097</v>
      </c>
      <c r="O1883" s="1">
        <f t="shared" si="90"/>
        <v>4</v>
      </c>
      <c r="P1883" s="1" t="s">
        <v>2149</v>
      </c>
      <c r="Q1883" s="1"/>
      <c r="R1883" s="1"/>
      <c r="S1883" s="1"/>
      <c r="T1883" s="1"/>
      <c r="U1883" s="3">
        <v>46100</v>
      </c>
      <c r="V1883" s="1" t="s">
        <v>39</v>
      </c>
      <c r="W1883" s="1"/>
      <c r="X1883" s="1" t="s">
        <v>2144</v>
      </c>
      <c r="Y1883" s="1"/>
    </row>
    <row r="1884" spans="1:25" hidden="1">
      <c r="A1884" s="1" t="s">
        <v>736</v>
      </c>
      <c r="B1884" s="1" t="s">
        <v>2694</v>
      </c>
      <c r="C1884" s="52">
        <v>91113131</v>
      </c>
      <c r="D1884" s="1" t="s">
        <v>738</v>
      </c>
      <c r="E1884" s="3">
        <v>46093</v>
      </c>
      <c r="F1884" s="12">
        <v>46093.709421296298</v>
      </c>
      <c r="G1884" s="12" t="str">
        <f t="shared" si="89"/>
        <v>MARZO</v>
      </c>
      <c r="H1884" s="1">
        <v>900219834</v>
      </c>
      <c r="I1884" s="1" t="s">
        <v>739</v>
      </c>
      <c r="J1884" s="35">
        <f t="shared" si="91"/>
        <v>18500</v>
      </c>
      <c r="K1884" s="35">
        <v>0</v>
      </c>
      <c r="L1884" s="35">
        <v>18500</v>
      </c>
      <c r="M1884" s="1" t="s">
        <v>70</v>
      </c>
      <c r="N1884" s="3">
        <v>46097</v>
      </c>
      <c r="O1884" s="1">
        <f t="shared" si="90"/>
        <v>4</v>
      </c>
      <c r="P1884" s="1" t="s">
        <v>2149</v>
      </c>
      <c r="Q1884" s="1"/>
      <c r="R1884" s="1"/>
      <c r="S1884" s="1"/>
      <c r="T1884" s="1"/>
      <c r="U1884" s="3">
        <v>46105</v>
      </c>
      <c r="V1884" s="1" t="s">
        <v>39</v>
      </c>
      <c r="W1884" s="1"/>
      <c r="X1884" s="1" t="s">
        <v>2144</v>
      </c>
      <c r="Y1884" s="1"/>
    </row>
    <row r="1885" spans="1:25" hidden="1">
      <c r="A1885" s="1" t="s">
        <v>26</v>
      </c>
      <c r="B1885" s="1" t="s">
        <v>2695</v>
      </c>
      <c r="C1885" s="52">
        <v>4375</v>
      </c>
      <c r="D1885" s="1" t="s">
        <v>977</v>
      </c>
      <c r="E1885" s="3">
        <v>46093</v>
      </c>
      <c r="F1885" s="12">
        <v>46093.707858796297</v>
      </c>
      <c r="G1885" s="12" t="str">
        <f t="shared" si="89"/>
        <v>MARZO</v>
      </c>
      <c r="H1885" s="1">
        <v>900167479</v>
      </c>
      <c r="I1885" s="1" t="s">
        <v>978</v>
      </c>
      <c r="J1885" s="35">
        <f t="shared" si="91"/>
        <v>1876797.39</v>
      </c>
      <c r="K1885" s="35">
        <v>0</v>
      </c>
      <c r="L1885" s="35">
        <v>1876797.39</v>
      </c>
      <c r="M1885" s="1" t="s">
        <v>195</v>
      </c>
      <c r="N1885" s="3">
        <v>46094</v>
      </c>
      <c r="O1885" s="1">
        <f t="shared" si="90"/>
        <v>1</v>
      </c>
      <c r="P1885" s="1" t="s">
        <v>479</v>
      </c>
      <c r="Q1885" s="1"/>
      <c r="R1885" s="1"/>
      <c r="S1885" s="1"/>
      <c r="T1885" s="1"/>
      <c r="U1885" s="3"/>
      <c r="V1885" s="1"/>
      <c r="W1885" s="1"/>
      <c r="X1885" s="1" t="s">
        <v>2144</v>
      </c>
      <c r="Y1885" s="1"/>
    </row>
    <row r="1886" spans="1:25" hidden="1">
      <c r="A1886" s="1" t="s">
        <v>82</v>
      </c>
      <c r="B1886" s="1" t="s">
        <v>2696</v>
      </c>
      <c r="C1886" s="52">
        <v>2027</v>
      </c>
      <c r="D1886" s="1" t="s">
        <v>119</v>
      </c>
      <c r="E1886" s="3">
        <v>46093</v>
      </c>
      <c r="F1886" s="12">
        <v>46093.700335648151</v>
      </c>
      <c r="G1886" s="12" t="str">
        <f t="shared" si="89"/>
        <v>MARZO</v>
      </c>
      <c r="H1886" s="1">
        <v>901950863</v>
      </c>
      <c r="I1886" s="1" t="s">
        <v>549</v>
      </c>
      <c r="J1886" s="35">
        <f t="shared" si="91"/>
        <v>360000</v>
      </c>
      <c r="K1886" s="35">
        <v>68400</v>
      </c>
      <c r="L1886" s="35">
        <v>428400</v>
      </c>
      <c r="M1886" s="1" t="s">
        <v>9455</v>
      </c>
      <c r="N1886" s="3">
        <v>46097</v>
      </c>
      <c r="O1886" s="1">
        <f t="shared" si="90"/>
        <v>4</v>
      </c>
      <c r="P1886" s="1" t="s">
        <v>2149</v>
      </c>
      <c r="Q1886" s="1"/>
      <c r="R1886" s="1"/>
      <c r="S1886" s="1"/>
      <c r="T1886" s="1"/>
      <c r="U1886" s="3"/>
      <c r="V1886" s="1"/>
      <c r="W1886" s="1"/>
      <c r="X1886" s="1"/>
      <c r="Y1886" s="1"/>
    </row>
    <row r="1887" spans="1:25" hidden="1">
      <c r="A1887" s="1" t="s">
        <v>26</v>
      </c>
      <c r="B1887" s="1" t="s">
        <v>2697</v>
      </c>
      <c r="C1887" s="52">
        <v>2943</v>
      </c>
      <c r="D1887" s="1" t="s">
        <v>511</v>
      </c>
      <c r="E1887" s="3">
        <v>46093</v>
      </c>
      <c r="F1887" s="12">
        <v>46093.676863425928</v>
      </c>
      <c r="G1887" s="12" t="str">
        <f t="shared" si="89"/>
        <v>MARZO</v>
      </c>
      <c r="H1887" s="1">
        <v>900987425</v>
      </c>
      <c r="I1887" s="1" t="s">
        <v>512</v>
      </c>
      <c r="J1887" s="35">
        <f t="shared" si="91"/>
        <v>1050369</v>
      </c>
      <c r="K1887" s="35">
        <v>0</v>
      </c>
      <c r="L1887" s="35">
        <v>1050369</v>
      </c>
      <c r="M1887" s="1" t="s">
        <v>58</v>
      </c>
      <c r="N1887" s="3">
        <v>46099</v>
      </c>
      <c r="O1887" s="1">
        <f t="shared" si="90"/>
        <v>6</v>
      </c>
      <c r="P1887" s="1" t="s">
        <v>2698</v>
      </c>
      <c r="Q1887" s="1"/>
      <c r="R1887" s="1"/>
      <c r="S1887" s="1"/>
      <c r="T1887" s="1"/>
      <c r="U1887" s="3">
        <v>46099</v>
      </c>
      <c r="V1887" s="1" t="s">
        <v>39</v>
      </c>
      <c r="W1887" s="1"/>
      <c r="X1887" s="1" t="s">
        <v>1258</v>
      </c>
      <c r="Y1887" s="1"/>
    </row>
    <row r="1888" spans="1:25" hidden="1">
      <c r="A1888" s="1" t="s">
        <v>736</v>
      </c>
      <c r="B1888" s="1" t="s">
        <v>2699</v>
      </c>
      <c r="C1888" s="52">
        <v>91101700</v>
      </c>
      <c r="D1888" s="1" t="s">
        <v>738</v>
      </c>
      <c r="E1888" s="3">
        <v>46093</v>
      </c>
      <c r="F1888" s="12">
        <v>46093.667928240742</v>
      </c>
      <c r="G1888" s="12" t="str">
        <f t="shared" si="89"/>
        <v>MARZO</v>
      </c>
      <c r="H1888" s="1">
        <v>900219834</v>
      </c>
      <c r="I1888" s="1" t="s">
        <v>739</v>
      </c>
      <c r="J1888" s="35">
        <f t="shared" si="91"/>
        <v>18500</v>
      </c>
      <c r="K1888" s="35">
        <v>0</v>
      </c>
      <c r="L1888" s="35">
        <v>18500</v>
      </c>
      <c r="M1888" s="1" t="s">
        <v>70</v>
      </c>
      <c r="N1888" s="3">
        <v>46097</v>
      </c>
      <c r="O1888" s="1">
        <f t="shared" si="90"/>
        <v>4</v>
      </c>
      <c r="P1888" s="1" t="s">
        <v>2149</v>
      </c>
      <c r="Q1888" s="1"/>
      <c r="R1888" s="1"/>
      <c r="S1888" s="1"/>
      <c r="T1888" s="1"/>
      <c r="U1888" s="3">
        <v>46105</v>
      </c>
      <c r="V1888" s="1" t="s">
        <v>39</v>
      </c>
      <c r="W1888" s="1"/>
      <c r="X1888" s="1" t="s">
        <v>2144</v>
      </c>
      <c r="Y1888" s="1"/>
    </row>
    <row r="1889" spans="1:25" hidden="1">
      <c r="A1889" s="1" t="s">
        <v>26</v>
      </c>
      <c r="B1889" s="1" t="s">
        <v>2700</v>
      </c>
      <c r="C1889" s="53">
        <v>81802</v>
      </c>
      <c r="D1889" s="1" t="s">
        <v>1431</v>
      </c>
      <c r="E1889" s="3">
        <v>46093</v>
      </c>
      <c r="F1889" s="12">
        <v>46093.653738425928</v>
      </c>
      <c r="G1889" s="12" t="str">
        <f t="shared" si="89"/>
        <v>MARZO</v>
      </c>
      <c r="H1889" s="1">
        <v>901201379</v>
      </c>
      <c r="I1889" s="1" t="s">
        <v>2701</v>
      </c>
      <c r="J1889" s="35">
        <f t="shared" si="91"/>
        <v>38500</v>
      </c>
      <c r="K1889" s="35">
        <v>0</v>
      </c>
      <c r="L1889" s="35">
        <v>38500</v>
      </c>
      <c r="M1889" s="1" t="s">
        <v>54</v>
      </c>
      <c r="N1889" s="3"/>
      <c r="O1889" s="1">
        <f t="shared" si="90"/>
        <v>0</v>
      </c>
      <c r="P1889" s="1"/>
      <c r="Q1889" s="1"/>
      <c r="R1889" s="1"/>
      <c r="S1889" s="1"/>
      <c r="T1889" s="1"/>
      <c r="U1889" s="3"/>
      <c r="V1889" s="1"/>
      <c r="W1889" s="1"/>
      <c r="X1889" s="1" t="s">
        <v>2144</v>
      </c>
      <c r="Y1889" s="1"/>
    </row>
    <row r="1890" spans="1:25" hidden="1">
      <c r="A1890" s="1" t="s">
        <v>26</v>
      </c>
      <c r="B1890" s="1" t="s">
        <v>2702</v>
      </c>
      <c r="C1890" s="52">
        <v>171281</v>
      </c>
      <c r="D1890" s="1" t="s">
        <v>1083</v>
      </c>
      <c r="E1890" s="3">
        <v>46093</v>
      </c>
      <c r="F1890" s="12">
        <v>46093.651365740741</v>
      </c>
      <c r="G1890" s="12" t="str">
        <f t="shared" si="89"/>
        <v>MARZO</v>
      </c>
      <c r="H1890" s="1">
        <v>860000018</v>
      </c>
      <c r="I1890" s="1" t="s">
        <v>1084</v>
      </c>
      <c r="J1890" s="35">
        <f t="shared" si="91"/>
        <v>4230374.75</v>
      </c>
      <c r="K1890" s="35">
        <v>310512.25</v>
      </c>
      <c r="L1890" s="35">
        <v>4540887</v>
      </c>
      <c r="M1890" s="1" t="s">
        <v>70</v>
      </c>
      <c r="N1890" s="3">
        <v>46097</v>
      </c>
      <c r="O1890" s="1">
        <f t="shared" si="90"/>
        <v>4</v>
      </c>
      <c r="P1890" s="1" t="s">
        <v>2149</v>
      </c>
      <c r="Q1890" s="1"/>
      <c r="R1890" s="1"/>
      <c r="S1890" s="1"/>
      <c r="T1890" s="1"/>
      <c r="U1890" s="3">
        <v>46105</v>
      </c>
      <c r="V1890" s="1" t="s">
        <v>39</v>
      </c>
      <c r="W1890" s="1"/>
      <c r="X1890" s="1" t="s">
        <v>2144</v>
      </c>
      <c r="Y1890" s="1"/>
    </row>
    <row r="1891" spans="1:25" hidden="1">
      <c r="A1891" s="1" t="s">
        <v>82</v>
      </c>
      <c r="B1891" s="1" t="s">
        <v>2703</v>
      </c>
      <c r="C1891" s="52" t="s">
        <v>2704</v>
      </c>
      <c r="D1891" s="1"/>
      <c r="E1891" s="3">
        <v>46093</v>
      </c>
      <c r="F1891" s="12">
        <v>46093.648240740738</v>
      </c>
      <c r="G1891" s="12" t="str">
        <f t="shared" si="89"/>
        <v>MARZO</v>
      </c>
      <c r="H1891" s="1">
        <v>901040453</v>
      </c>
      <c r="I1891" s="1" t="s">
        <v>2682</v>
      </c>
      <c r="J1891" s="35">
        <f t="shared" si="91"/>
        <v>3400000</v>
      </c>
      <c r="K1891" s="35">
        <v>646000</v>
      </c>
      <c r="L1891" s="35">
        <v>4046000</v>
      </c>
      <c r="M1891" s="1" t="s">
        <v>110</v>
      </c>
      <c r="N1891" s="3">
        <v>46097</v>
      </c>
      <c r="O1891" s="1">
        <f t="shared" si="90"/>
        <v>4</v>
      </c>
      <c r="P1891" s="1" t="s">
        <v>2149</v>
      </c>
      <c r="Q1891" s="1"/>
      <c r="R1891" s="1"/>
      <c r="S1891" s="1"/>
      <c r="T1891" s="1"/>
      <c r="U1891" s="3"/>
      <c r="V1891" s="1"/>
      <c r="W1891" s="1"/>
      <c r="X1891" s="1"/>
      <c r="Y1891" s="1"/>
    </row>
    <row r="1892" spans="1:25" hidden="1">
      <c r="A1892" s="1" t="s">
        <v>26</v>
      </c>
      <c r="B1892" s="1" t="s">
        <v>2705</v>
      </c>
      <c r="C1892" s="53">
        <v>46581</v>
      </c>
      <c r="D1892" s="1" t="s">
        <v>2706</v>
      </c>
      <c r="E1892" s="3">
        <v>46093</v>
      </c>
      <c r="F1892" s="12">
        <v>46093.645451388889</v>
      </c>
      <c r="G1892" s="12" t="str">
        <f t="shared" si="89"/>
        <v>MARZO</v>
      </c>
      <c r="H1892" s="1">
        <v>901258008</v>
      </c>
      <c r="I1892" s="1" t="s">
        <v>2707</v>
      </c>
      <c r="J1892" s="35">
        <f t="shared" si="91"/>
        <v>2941</v>
      </c>
      <c r="K1892" s="35">
        <v>559</v>
      </c>
      <c r="L1892" s="35">
        <v>3500</v>
      </c>
      <c r="M1892" s="1" t="s">
        <v>54</v>
      </c>
      <c r="N1892" s="3"/>
      <c r="O1892" s="1">
        <f t="shared" si="90"/>
        <v>0</v>
      </c>
      <c r="P1892" s="1"/>
      <c r="Q1892" s="1"/>
      <c r="R1892" s="1"/>
      <c r="S1892" s="1"/>
      <c r="T1892" s="1"/>
      <c r="U1892" s="3"/>
      <c r="V1892" s="1"/>
      <c r="W1892" s="1"/>
      <c r="X1892" s="1" t="s">
        <v>2144</v>
      </c>
      <c r="Y1892" s="1"/>
    </row>
    <row r="1893" spans="1:25" hidden="1">
      <c r="A1893" s="1" t="s">
        <v>26</v>
      </c>
      <c r="B1893" s="1" t="s">
        <v>2708</v>
      </c>
      <c r="C1893" s="52">
        <v>152182</v>
      </c>
      <c r="D1893" s="1" t="s">
        <v>486</v>
      </c>
      <c r="E1893" s="3">
        <v>46093</v>
      </c>
      <c r="F1893" s="12">
        <v>46093.625856481478</v>
      </c>
      <c r="G1893" s="12" t="str">
        <f t="shared" si="89"/>
        <v>MARZO</v>
      </c>
      <c r="H1893" s="1">
        <v>811013715</v>
      </c>
      <c r="I1893" s="1" t="s">
        <v>487</v>
      </c>
      <c r="J1893" s="35">
        <f t="shared" si="91"/>
        <v>4548806.0100000007</v>
      </c>
      <c r="K1893" s="35">
        <v>864273.14</v>
      </c>
      <c r="L1893" s="35">
        <v>5413079.1500000004</v>
      </c>
      <c r="M1893" s="1" t="s">
        <v>70</v>
      </c>
      <c r="N1893" s="3">
        <v>46099</v>
      </c>
      <c r="O1893" s="1">
        <f t="shared" si="90"/>
        <v>6</v>
      </c>
      <c r="P1893" s="1" t="s">
        <v>2149</v>
      </c>
      <c r="Q1893" s="1"/>
      <c r="R1893" s="1"/>
      <c r="S1893" s="1"/>
      <c r="T1893" s="1"/>
      <c r="U1893" s="3">
        <v>46100</v>
      </c>
      <c r="V1893" s="1" t="s">
        <v>39</v>
      </c>
      <c r="W1893" s="1"/>
      <c r="X1893" s="1" t="s">
        <v>1258</v>
      </c>
      <c r="Y1893" s="1"/>
    </row>
    <row r="1894" spans="1:25" hidden="1">
      <c r="A1894" s="1" t="s">
        <v>26</v>
      </c>
      <c r="B1894" s="1" t="s">
        <v>2709</v>
      </c>
      <c r="C1894" s="52">
        <v>21565</v>
      </c>
      <c r="D1894" s="1" t="s">
        <v>2710</v>
      </c>
      <c r="E1894" s="3">
        <v>46093</v>
      </c>
      <c r="F1894" s="12">
        <v>46093.560439814813</v>
      </c>
      <c r="G1894" s="12" t="str">
        <f t="shared" si="89"/>
        <v>MARZO</v>
      </c>
      <c r="H1894" s="1">
        <v>901802140</v>
      </c>
      <c r="I1894" s="1" t="s">
        <v>2711</v>
      </c>
      <c r="J1894" s="35">
        <f t="shared" si="91"/>
        <v>80851.86</v>
      </c>
      <c r="K1894" s="35">
        <v>0</v>
      </c>
      <c r="L1894" s="35">
        <v>80851.86</v>
      </c>
      <c r="M1894" s="1" t="s">
        <v>54</v>
      </c>
      <c r="N1894" s="3"/>
      <c r="O1894" s="1">
        <f t="shared" si="90"/>
        <v>0</v>
      </c>
      <c r="P1894" s="1"/>
      <c r="Q1894" s="1"/>
      <c r="R1894" s="1"/>
      <c r="S1894" s="1"/>
      <c r="T1894" s="1"/>
      <c r="U1894" s="3"/>
      <c r="V1894" s="1"/>
      <c r="W1894" s="1"/>
      <c r="X1894" s="1" t="s">
        <v>2144</v>
      </c>
      <c r="Y1894" s="1"/>
    </row>
    <row r="1895" spans="1:25" hidden="1">
      <c r="A1895" s="1" t="s">
        <v>26</v>
      </c>
      <c r="B1895" s="1" t="s">
        <v>2712</v>
      </c>
      <c r="C1895" s="52">
        <v>171259</v>
      </c>
      <c r="D1895" s="1" t="s">
        <v>1083</v>
      </c>
      <c r="E1895" s="3">
        <v>46093</v>
      </c>
      <c r="F1895" s="12">
        <v>46093.552662037036</v>
      </c>
      <c r="G1895" s="12" t="str">
        <f t="shared" si="89"/>
        <v>MARZO</v>
      </c>
      <c r="H1895" s="1">
        <v>860000018</v>
      </c>
      <c r="I1895" s="1" t="s">
        <v>1084</v>
      </c>
      <c r="J1895" s="35">
        <f t="shared" si="91"/>
        <v>652012.96</v>
      </c>
      <c r="K1895" s="35">
        <v>114668.04</v>
      </c>
      <c r="L1895" s="35">
        <v>766681</v>
      </c>
      <c r="M1895" s="1" t="s">
        <v>70</v>
      </c>
      <c r="N1895" s="3">
        <v>46097</v>
      </c>
      <c r="O1895" s="1">
        <f t="shared" si="90"/>
        <v>4</v>
      </c>
      <c r="P1895" s="1" t="s">
        <v>2149</v>
      </c>
      <c r="Q1895" s="1"/>
      <c r="R1895" s="1"/>
      <c r="S1895" s="1"/>
      <c r="T1895" s="1"/>
      <c r="U1895" s="3">
        <v>46105</v>
      </c>
      <c r="V1895" s="1" t="s">
        <v>39</v>
      </c>
      <c r="W1895" s="1"/>
      <c r="X1895" s="1" t="s">
        <v>2144</v>
      </c>
      <c r="Y1895" s="1"/>
    </row>
    <row r="1896" spans="1:25" hidden="1">
      <c r="A1896" s="1" t="s">
        <v>26</v>
      </c>
      <c r="B1896" s="1" t="s">
        <v>2713</v>
      </c>
      <c r="C1896" s="52">
        <v>3743</v>
      </c>
      <c r="D1896" s="1" t="s">
        <v>28</v>
      </c>
      <c r="E1896" s="3">
        <v>46093</v>
      </c>
      <c r="F1896" s="12">
        <v>46093.483055555553</v>
      </c>
      <c r="G1896" s="12" t="str">
        <f t="shared" si="89"/>
        <v>MARZO</v>
      </c>
      <c r="H1896" s="1">
        <v>900667384</v>
      </c>
      <c r="I1896" s="1" t="s">
        <v>198</v>
      </c>
      <c r="J1896" s="35">
        <f t="shared" si="91"/>
        <v>3501810</v>
      </c>
      <c r="K1896" s="35">
        <v>665343.9</v>
      </c>
      <c r="L1896" s="35">
        <v>4167153.9</v>
      </c>
      <c r="M1896" s="1" t="s">
        <v>199</v>
      </c>
      <c r="N1896" s="3">
        <v>46106</v>
      </c>
      <c r="O1896" s="1">
        <f t="shared" si="90"/>
        <v>13</v>
      </c>
      <c r="P1896" s="1" t="s">
        <v>1330</v>
      </c>
      <c r="Q1896" s="1"/>
      <c r="R1896" s="1"/>
      <c r="S1896" s="1"/>
      <c r="T1896" s="1"/>
      <c r="U1896" s="3">
        <v>46106</v>
      </c>
      <c r="V1896" s="1" t="s">
        <v>39</v>
      </c>
      <c r="W1896" s="1"/>
      <c r="X1896" s="1" t="s">
        <v>50</v>
      </c>
      <c r="Y1896" s="1"/>
    </row>
    <row r="1897" spans="1:25" hidden="1">
      <c r="A1897" s="1" t="s">
        <v>26</v>
      </c>
      <c r="B1897" s="1" t="s">
        <v>2714</v>
      </c>
      <c r="C1897" s="52">
        <v>1554</v>
      </c>
      <c r="D1897" s="1" t="s">
        <v>28</v>
      </c>
      <c r="E1897" s="3">
        <v>46093</v>
      </c>
      <c r="F1897" s="12">
        <v>46093.459178240744</v>
      </c>
      <c r="G1897" s="12" t="str">
        <f t="shared" si="89"/>
        <v>MARZO</v>
      </c>
      <c r="H1897" s="1">
        <v>901950863</v>
      </c>
      <c r="I1897" s="1" t="s">
        <v>549</v>
      </c>
      <c r="J1897" s="35">
        <f t="shared" si="91"/>
        <v>217600</v>
      </c>
      <c r="K1897" s="35">
        <v>41344</v>
      </c>
      <c r="L1897" s="35">
        <v>258944</v>
      </c>
      <c r="M1897" s="1" t="s">
        <v>9455</v>
      </c>
      <c r="N1897" s="3">
        <v>46100</v>
      </c>
      <c r="O1897" s="1">
        <f t="shared" si="90"/>
        <v>7</v>
      </c>
      <c r="P1897" s="1" t="s">
        <v>2149</v>
      </c>
      <c r="Q1897" s="1"/>
      <c r="R1897" s="1"/>
      <c r="S1897" s="1"/>
      <c r="T1897" s="1"/>
      <c r="U1897" s="3">
        <v>46105</v>
      </c>
      <c r="V1897" s="1" t="s">
        <v>39</v>
      </c>
      <c r="W1897" s="1"/>
      <c r="X1897" s="1" t="s">
        <v>1258</v>
      </c>
      <c r="Y1897" s="1"/>
    </row>
    <row r="1898" spans="1:25" hidden="1">
      <c r="A1898" s="1" t="s">
        <v>26</v>
      </c>
      <c r="B1898" s="1" t="s">
        <v>2715</v>
      </c>
      <c r="C1898" s="52">
        <v>348323</v>
      </c>
      <c r="D1898" s="1" t="s">
        <v>336</v>
      </c>
      <c r="E1898" s="3">
        <v>46093</v>
      </c>
      <c r="F1898" s="12">
        <v>46093.44803240741</v>
      </c>
      <c r="G1898" s="12" t="str">
        <f t="shared" si="89"/>
        <v>MARZO</v>
      </c>
      <c r="H1898" s="1">
        <v>800049074</v>
      </c>
      <c r="I1898" s="1" t="s">
        <v>337</v>
      </c>
      <c r="J1898" s="35">
        <f t="shared" si="91"/>
        <v>135834</v>
      </c>
      <c r="K1898" s="35">
        <v>25808</v>
      </c>
      <c r="L1898" s="35">
        <v>161642</v>
      </c>
      <c r="M1898" s="1" t="s">
        <v>315</v>
      </c>
      <c r="N1898" s="3">
        <v>46097</v>
      </c>
      <c r="O1898" s="1">
        <f t="shared" si="90"/>
        <v>4</v>
      </c>
      <c r="P1898" s="1" t="s">
        <v>2149</v>
      </c>
      <c r="Q1898" s="1"/>
      <c r="R1898" s="1"/>
      <c r="S1898" s="1"/>
      <c r="T1898" s="1"/>
      <c r="U1898" s="3"/>
      <c r="V1898" s="1"/>
      <c r="W1898" s="1"/>
      <c r="X1898" s="1"/>
      <c r="Y1898" s="1"/>
    </row>
    <row r="1899" spans="1:25" hidden="1">
      <c r="A1899" s="1" t="s">
        <v>26</v>
      </c>
      <c r="B1899" s="1" t="s">
        <v>2716</v>
      </c>
      <c r="C1899" s="52">
        <v>1851</v>
      </c>
      <c r="D1899" s="1" t="s">
        <v>438</v>
      </c>
      <c r="E1899" s="3">
        <v>46093</v>
      </c>
      <c r="F1899" s="12">
        <v>46093.408530092594</v>
      </c>
      <c r="G1899" s="12" t="str">
        <f t="shared" si="89"/>
        <v>MARZO</v>
      </c>
      <c r="H1899" s="1">
        <v>900497895</v>
      </c>
      <c r="I1899" s="1" t="s">
        <v>439</v>
      </c>
      <c r="J1899" s="35">
        <f t="shared" si="91"/>
        <v>1700000</v>
      </c>
      <c r="K1899" s="35">
        <v>323000</v>
      </c>
      <c r="L1899" s="35">
        <v>2023000</v>
      </c>
      <c r="M1899" s="1" t="s">
        <v>9455</v>
      </c>
      <c r="N1899" s="3">
        <v>46097</v>
      </c>
      <c r="O1899" s="1">
        <f t="shared" si="90"/>
        <v>4</v>
      </c>
      <c r="P1899" s="1" t="s">
        <v>2149</v>
      </c>
      <c r="Q1899" s="1"/>
      <c r="R1899" s="1"/>
      <c r="S1899" s="1"/>
      <c r="T1899" s="1"/>
      <c r="U1899" s="3">
        <v>46100</v>
      </c>
      <c r="V1899" s="1" t="s">
        <v>39</v>
      </c>
      <c r="W1899" s="1"/>
      <c r="X1899" s="1" t="s">
        <v>2144</v>
      </c>
      <c r="Y1899" s="1"/>
    </row>
    <row r="1900" spans="1:25" hidden="1">
      <c r="A1900" s="1" t="s">
        <v>26</v>
      </c>
      <c r="B1900" s="1" t="s">
        <v>2717</v>
      </c>
      <c r="C1900" s="52">
        <v>12748</v>
      </c>
      <c r="D1900" s="1" t="s">
        <v>28</v>
      </c>
      <c r="E1900" s="3">
        <v>46093</v>
      </c>
      <c r="F1900" s="12">
        <v>46093.377418981479</v>
      </c>
      <c r="G1900" s="12" t="str">
        <f t="shared" si="89"/>
        <v>MARZO</v>
      </c>
      <c r="H1900" s="1">
        <v>900420442</v>
      </c>
      <c r="I1900" s="1" t="s">
        <v>589</v>
      </c>
      <c r="J1900" s="35">
        <f t="shared" si="91"/>
        <v>1602870</v>
      </c>
      <c r="K1900" s="35">
        <v>304545.3</v>
      </c>
      <c r="L1900" s="35">
        <v>1907415.3</v>
      </c>
      <c r="M1900" s="1" t="s">
        <v>9455</v>
      </c>
      <c r="N1900" s="3">
        <v>46099</v>
      </c>
      <c r="O1900" s="1">
        <f t="shared" si="90"/>
        <v>6</v>
      </c>
      <c r="P1900" s="1" t="s">
        <v>2149</v>
      </c>
      <c r="Q1900" s="1"/>
      <c r="R1900" s="1"/>
      <c r="S1900" s="1"/>
      <c r="T1900" s="1"/>
      <c r="U1900" s="3">
        <v>46100</v>
      </c>
      <c r="V1900" s="1" t="s">
        <v>39</v>
      </c>
      <c r="W1900" s="1"/>
      <c r="X1900" s="1" t="s">
        <v>1258</v>
      </c>
    </row>
    <row r="1901" spans="1:25" hidden="1">
      <c r="A1901" s="1" t="s">
        <v>26</v>
      </c>
      <c r="B1901" s="1" t="s">
        <v>2718</v>
      </c>
      <c r="C1901" s="52">
        <v>2011</v>
      </c>
      <c r="D1901" s="1" t="s">
        <v>28</v>
      </c>
      <c r="E1901" s="3">
        <v>46093</v>
      </c>
      <c r="F1901" s="12">
        <v>46093.396168981482</v>
      </c>
      <c r="G1901" s="12" t="str">
        <f t="shared" si="89"/>
        <v>MARZO</v>
      </c>
      <c r="H1901" s="1">
        <v>900674765</v>
      </c>
      <c r="I1901" s="1" t="s">
        <v>898</v>
      </c>
      <c r="J1901" s="35">
        <f t="shared" si="91"/>
        <v>1750000</v>
      </c>
      <c r="K1901" s="35">
        <v>332500</v>
      </c>
      <c r="L1901" s="35">
        <v>2082500</v>
      </c>
      <c r="M1901" s="1" t="s">
        <v>264</v>
      </c>
      <c r="N1901" s="3">
        <v>46097</v>
      </c>
      <c r="O1901" s="1">
        <f t="shared" si="90"/>
        <v>4</v>
      </c>
      <c r="P1901" s="1" t="s">
        <v>2149</v>
      </c>
      <c r="Q1901" s="1"/>
      <c r="R1901" s="1"/>
      <c r="S1901" s="1"/>
      <c r="T1901" s="1"/>
      <c r="U1901" s="3">
        <v>46098</v>
      </c>
      <c r="V1901" s="1" t="s">
        <v>39</v>
      </c>
      <c r="W1901" s="1"/>
      <c r="X1901" s="1" t="s">
        <v>2144</v>
      </c>
    </row>
    <row r="1902" spans="1:25" hidden="1">
      <c r="A1902" s="1" t="s">
        <v>26</v>
      </c>
      <c r="B1902" s="1" t="s">
        <v>2719</v>
      </c>
      <c r="C1902" s="52">
        <v>7201</v>
      </c>
      <c r="D1902" s="1" t="s">
        <v>492</v>
      </c>
      <c r="E1902" s="3">
        <v>46093</v>
      </c>
      <c r="F1902" s="12">
        <v>46093.456412037034</v>
      </c>
      <c r="G1902" s="12" t="str">
        <f t="shared" si="89"/>
        <v>MARZO</v>
      </c>
      <c r="H1902" s="1">
        <v>901282287</v>
      </c>
      <c r="I1902" s="1" t="s">
        <v>493</v>
      </c>
      <c r="J1902" s="35">
        <f t="shared" si="91"/>
        <v>50000</v>
      </c>
      <c r="K1902" s="35">
        <v>9500</v>
      </c>
      <c r="L1902" s="35">
        <v>59500</v>
      </c>
      <c r="M1902" s="1" t="s">
        <v>65</v>
      </c>
      <c r="N1902" s="3">
        <v>46097</v>
      </c>
      <c r="O1902" s="1">
        <f t="shared" si="90"/>
        <v>4</v>
      </c>
      <c r="P1902" s="1" t="s">
        <v>94</v>
      </c>
      <c r="Q1902" s="1"/>
      <c r="R1902" s="1"/>
      <c r="S1902" s="1"/>
      <c r="T1902" s="1"/>
      <c r="U1902" s="3">
        <v>46098</v>
      </c>
      <c r="V1902" s="1" t="s">
        <v>39</v>
      </c>
      <c r="W1902" s="1"/>
      <c r="X1902" s="1" t="s">
        <v>2144</v>
      </c>
    </row>
    <row r="1903" spans="1:25" hidden="1">
      <c r="A1903" s="1" t="s">
        <v>736</v>
      </c>
      <c r="B1903" s="1" t="s">
        <v>2720</v>
      </c>
      <c r="C1903" s="52">
        <v>91040243</v>
      </c>
      <c r="D1903" s="1" t="s">
        <v>738</v>
      </c>
      <c r="E1903" s="3">
        <v>46093</v>
      </c>
      <c r="F1903" s="12">
        <v>46093.445370370369</v>
      </c>
      <c r="G1903" s="12" t="str">
        <f t="shared" si="89"/>
        <v>MARZO</v>
      </c>
      <c r="H1903" s="1">
        <v>900219834</v>
      </c>
      <c r="I1903" s="1" t="s">
        <v>739</v>
      </c>
      <c r="J1903" s="35">
        <f t="shared" si="91"/>
        <v>18500</v>
      </c>
      <c r="K1903" s="35">
        <v>0</v>
      </c>
      <c r="L1903" s="35">
        <v>18500</v>
      </c>
      <c r="M1903" s="1" t="s">
        <v>70</v>
      </c>
      <c r="N1903" s="3">
        <v>46097</v>
      </c>
      <c r="O1903" s="1">
        <f t="shared" si="90"/>
        <v>4</v>
      </c>
      <c r="P1903" s="1" t="s">
        <v>2149</v>
      </c>
      <c r="Q1903" s="1"/>
      <c r="R1903" s="1"/>
      <c r="S1903" s="1"/>
      <c r="T1903" s="1"/>
      <c r="U1903" s="3">
        <v>46105</v>
      </c>
      <c r="V1903" s="1" t="s">
        <v>39</v>
      </c>
      <c r="W1903" s="1"/>
      <c r="X1903" s="1" t="s">
        <v>2144</v>
      </c>
    </row>
    <row r="1904" spans="1:25" hidden="1">
      <c r="A1904" s="1" t="s">
        <v>736</v>
      </c>
      <c r="B1904" s="1" t="s">
        <v>2721</v>
      </c>
      <c r="C1904" s="52">
        <v>91027468</v>
      </c>
      <c r="D1904" s="1" t="s">
        <v>738</v>
      </c>
      <c r="E1904" s="3">
        <v>46093</v>
      </c>
      <c r="F1904" s="12">
        <v>46093.392905092594</v>
      </c>
      <c r="G1904" s="12" t="str">
        <f t="shared" si="89"/>
        <v>MARZO</v>
      </c>
      <c r="H1904" s="1">
        <v>900219834</v>
      </c>
      <c r="I1904" s="1" t="s">
        <v>739</v>
      </c>
      <c r="J1904" s="35">
        <f t="shared" si="91"/>
        <v>15200</v>
      </c>
      <c r="K1904" s="35">
        <v>0</v>
      </c>
      <c r="L1904" s="35">
        <v>15200</v>
      </c>
      <c r="M1904" s="1" t="s">
        <v>70</v>
      </c>
      <c r="N1904" s="3">
        <v>46097</v>
      </c>
      <c r="O1904" s="1">
        <f t="shared" si="90"/>
        <v>4</v>
      </c>
      <c r="P1904" s="1" t="s">
        <v>2149</v>
      </c>
      <c r="Q1904" s="1"/>
      <c r="R1904" s="1"/>
      <c r="S1904" s="1"/>
      <c r="T1904" s="1"/>
      <c r="U1904" s="3">
        <v>46105</v>
      </c>
      <c r="V1904" s="1" t="s">
        <v>39</v>
      </c>
      <c r="W1904" s="1"/>
      <c r="X1904" s="1" t="s">
        <v>2144</v>
      </c>
    </row>
    <row r="1905" spans="1:24" hidden="1">
      <c r="A1905" s="1" t="s">
        <v>26</v>
      </c>
      <c r="B1905" s="1" t="s">
        <v>2722</v>
      </c>
      <c r="C1905" s="52">
        <v>2967</v>
      </c>
      <c r="D1905" s="1" t="s">
        <v>28</v>
      </c>
      <c r="E1905" s="3">
        <v>46093</v>
      </c>
      <c r="F1905" s="12">
        <v>46093.343263888892</v>
      </c>
      <c r="G1905" s="12" t="str">
        <f t="shared" si="89"/>
        <v>MARZO</v>
      </c>
      <c r="H1905" s="1">
        <v>900144364</v>
      </c>
      <c r="I1905" s="1" t="s">
        <v>72</v>
      </c>
      <c r="J1905" s="35">
        <f t="shared" si="91"/>
        <v>2083800</v>
      </c>
      <c r="K1905" s="35">
        <v>395922</v>
      </c>
      <c r="L1905" s="35">
        <v>2479722</v>
      </c>
      <c r="M1905" s="1" t="s">
        <v>110</v>
      </c>
      <c r="N1905" s="3">
        <v>46097</v>
      </c>
      <c r="O1905" s="1">
        <f t="shared" si="90"/>
        <v>4</v>
      </c>
      <c r="P1905" s="1" t="s">
        <v>2149</v>
      </c>
      <c r="Q1905" s="1"/>
      <c r="R1905" s="1"/>
      <c r="S1905" s="1"/>
      <c r="T1905" s="1"/>
      <c r="U1905" s="3">
        <v>46098</v>
      </c>
      <c r="V1905" s="1" t="s">
        <v>39</v>
      </c>
      <c r="W1905" s="1"/>
      <c r="X1905" s="1"/>
    </row>
    <row r="1906" spans="1:24" hidden="1">
      <c r="A1906" s="1" t="s">
        <v>736</v>
      </c>
      <c r="B1906" s="1" t="s">
        <v>2723</v>
      </c>
      <c r="C1906" s="52">
        <v>90991657</v>
      </c>
      <c r="D1906" s="1" t="s">
        <v>738</v>
      </c>
      <c r="E1906" s="3">
        <v>46093</v>
      </c>
      <c r="F1906" s="12">
        <v>46093.264606481483</v>
      </c>
      <c r="G1906" s="12" t="str">
        <f t="shared" si="89"/>
        <v>MARZO</v>
      </c>
      <c r="H1906" s="1">
        <v>900219834</v>
      </c>
      <c r="I1906" s="1" t="s">
        <v>739</v>
      </c>
      <c r="J1906" s="35">
        <f t="shared" si="91"/>
        <v>18500</v>
      </c>
      <c r="K1906" s="35">
        <v>0</v>
      </c>
      <c r="L1906" s="35">
        <v>18500</v>
      </c>
      <c r="M1906" s="1" t="s">
        <v>70</v>
      </c>
      <c r="N1906" s="3">
        <v>46093</v>
      </c>
      <c r="O1906" s="1">
        <f t="shared" si="90"/>
        <v>0</v>
      </c>
      <c r="P1906" s="1" t="s">
        <v>2149</v>
      </c>
      <c r="Q1906" s="1"/>
      <c r="R1906" s="1"/>
      <c r="S1906" s="1"/>
      <c r="T1906" s="1"/>
      <c r="U1906" s="3">
        <v>46105</v>
      </c>
      <c r="V1906" s="1" t="s">
        <v>39</v>
      </c>
      <c r="W1906" s="1"/>
      <c r="X1906" s="1" t="s">
        <v>2144</v>
      </c>
    </row>
    <row r="1907" spans="1:24" hidden="1">
      <c r="A1907" s="1" t="s">
        <v>26</v>
      </c>
      <c r="B1907" s="1" t="s">
        <v>2724</v>
      </c>
      <c r="C1907" s="52">
        <v>626747</v>
      </c>
      <c r="D1907" s="1" t="s">
        <v>2725</v>
      </c>
      <c r="E1907" s="3">
        <v>46093</v>
      </c>
      <c r="F1907" s="12">
        <v>46093.174120370371</v>
      </c>
      <c r="G1907" s="12" t="str">
        <f t="shared" si="89"/>
        <v>MARZO</v>
      </c>
      <c r="H1907" s="1">
        <v>830037946</v>
      </c>
      <c r="I1907" s="1" t="s">
        <v>2726</v>
      </c>
      <c r="J1907" s="35">
        <f t="shared" si="91"/>
        <v>72873.95</v>
      </c>
      <c r="K1907" s="35">
        <v>13846.05</v>
      </c>
      <c r="L1907" s="35">
        <v>86720</v>
      </c>
      <c r="M1907" s="1" t="s">
        <v>70</v>
      </c>
      <c r="N1907" s="3">
        <v>46100</v>
      </c>
      <c r="O1907" s="1">
        <f t="shared" si="90"/>
        <v>7</v>
      </c>
      <c r="P1907" s="1" t="s">
        <v>2149</v>
      </c>
      <c r="Q1907" s="1"/>
      <c r="R1907" s="1"/>
      <c r="S1907" s="1"/>
      <c r="T1907" s="1"/>
      <c r="U1907" s="3">
        <v>46105</v>
      </c>
      <c r="V1907" s="1" t="s">
        <v>39</v>
      </c>
      <c r="W1907" s="1"/>
      <c r="X1907" s="1" t="s">
        <v>1258</v>
      </c>
    </row>
    <row r="1908" spans="1:24" hidden="1">
      <c r="A1908" s="1" t="s">
        <v>26</v>
      </c>
      <c r="B1908" s="1" t="s">
        <v>2727</v>
      </c>
      <c r="C1908" s="52">
        <v>235714</v>
      </c>
      <c r="D1908" s="1" t="s">
        <v>671</v>
      </c>
      <c r="E1908" s="3">
        <v>46093</v>
      </c>
      <c r="F1908" s="12">
        <v>46093.090833333335</v>
      </c>
      <c r="G1908" s="12" t="str">
        <f t="shared" si="89"/>
        <v>MARZO</v>
      </c>
      <c r="H1908" s="1">
        <v>860001697</v>
      </c>
      <c r="I1908" s="1" t="s">
        <v>669</v>
      </c>
      <c r="J1908" s="35">
        <f t="shared" si="91"/>
        <v>467250</v>
      </c>
      <c r="K1908" s="35">
        <v>0</v>
      </c>
      <c r="L1908" s="35">
        <v>467250</v>
      </c>
      <c r="M1908" s="1" t="s">
        <v>70</v>
      </c>
      <c r="N1908" s="3">
        <v>46094</v>
      </c>
      <c r="O1908" s="1">
        <f t="shared" si="90"/>
        <v>1</v>
      </c>
      <c r="P1908" s="1" t="s">
        <v>2149</v>
      </c>
      <c r="Q1908" s="1"/>
      <c r="R1908" s="1"/>
      <c r="S1908" s="1"/>
      <c r="T1908" s="1"/>
      <c r="U1908" s="3">
        <v>46099</v>
      </c>
      <c r="V1908" s="1" t="s">
        <v>39</v>
      </c>
      <c r="W1908" s="1"/>
      <c r="X1908" s="1" t="s">
        <v>2144</v>
      </c>
    </row>
    <row r="1909" spans="1:24" hidden="1">
      <c r="A1909" s="1" t="s">
        <v>26</v>
      </c>
      <c r="B1909" s="1" t="s">
        <v>2728</v>
      </c>
      <c r="C1909" s="52">
        <v>1936</v>
      </c>
      <c r="D1909" s="1" t="s">
        <v>28</v>
      </c>
      <c r="E1909" s="3">
        <v>46094</v>
      </c>
      <c r="F1909" s="12">
        <v>46094.805578703701</v>
      </c>
      <c r="G1909" s="12" t="str">
        <f t="shared" si="89"/>
        <v>MARZO</v>
      </c>
      <c r="H1909" s="1">
        <v>900480851</v>
      </c>
      <c r="I1909" s="1" t="s">
        <v>2729</v>
      </c>
      <c r="J1909" s="35">
        <f t="shared" si="91"/>
        <v>1245000</v>
      </c>
      <c r="K1909" s="35">
        <v>236550</v>
      </c>
      <c r="L1909" s="35">
        <v>1481550</v>
      </c>
      <c r="M1909" s="1" t="s">
        <v>37</v>
      </c>
      <c r="N1909" s="3">
        <v>46098</v>
      </c>
      <c r="O1909" s="1">
        <f t="shared" si="90"/>
        <v>4</v>
      </c>
      <c r="P1909" s="1" t="s">
        <v>2149</v>
      </c>
      <c r="Q1909" s="1"/>
      <c r="R1909" s="1"/>
      <c r="S1909" s="1"/>
      <c r="T1909" s="1"/>
      <c r="U1909" s="3">
        <v>46100</v>
      </c>
      <c r="V1909" s="1" t="s">
        <v>39</v>
      </c>
      <c r="W1909" s="1"/>
      <c r="X1909" s="1" t="s">
        <v>2144</v>
      </c>
    </row>
    <row r="1910" spans="1:24" hidden="1">
      <c r="A1910" s="1" t="s">
        <v>26</v>
      </c>
      <c r="B1910" s="1" t="s">
        <v>2730</v>
      </c>
      <c r="C1910" s="52">
        <v>19237</v>
      </c>
      <c r="D1910" s="1" t="s">
        <v>566</v>
      </c>
      <c r="E1910" s="3">
        <v>46094</v>
      </c>
      <c r="F1910" s="12">
        <v>46094.744085648148</v>
      </c>
      <c r="G1910" s="12" t="str">
        <f t="shared" si="89"/>
        <v>MARZO</v>
      </c>
      <c r="H1910" s="1">
        <v>900237741</v>
      </c>
      <c r="I1910" s="1" t="s">
        <v>567</v>
      </c>
      <c r="J1910" s="35">
        <f t="shared" si="91"/>
        <v>105000</v>
      </c>
      <c r="K1910" s="35">
        <v>19950</v>
      </c>
      <c r="L1910" s="35">
        <v>124950</v>
      </c>
      <c r="M1910" s="1" t="s">
        <v>70</v>
      </c>
      <c r="N1910" s="3">
        <v>46105</v>
      </c>
      <c r="O1910" s="1">
        <f t="shared" si="90"/>
        <v>11</v>
      </c>
      <c r="P1910" s="1" t="s">
        <v>2149</v>
      </c>
      <c r="Q1910" s="1"/>
      <c r="R1910" s="1"/>
      <c r="S1910" s="1"/>
      <c r="T1910" s="1"/>
      <c r="U1910" s="3">
        <v>46107</v>
      </c>
      <c r="V1910" s="1" t="s">
        <v>39</v>
      </c>
      <c r="W1910" s="1"/>
      <c r="X1910" s="1" t="s">
        <v>50</v>
      </c>
    </row>
    <row r="1911" spans="1:24" hidden="1">
      <c r="A1911" s="1" t="s">
        <v>26</v>
      </c>
      <c r="B1911" s="1" t="s">
        <v>2731</v>
      </c>
      <c r="C1911" s="52">
        <v>19225</v>
      </c>
      <c r="D1911" s="1" t="s">
        <v>566</v>
      </c>
      <c r="E1911" s="3">
        <v>46094</v>
      </c>
      <c r="F1911" s="12">
        <v>46094.735983796294</v>
      </c>
      <c r="G1911" s="12" t="str">
        <f t="shared" si="89"/>
        <v>MARZO</v>
      </c>
      <c r="H1911" s="1">
        <v>900237741</v>
      </c>
      <c r="I1911" s="1" t="s">
        <v>567</v>
      </c>
      <c r="J1911" s="35">
        <f t="shared" si="91"/>
        <v>150000</v>
      </c>
      <c r="K1911" s="35">
        <v>28500</v>
      </c>
      <c r="L1911" s="35">
        <v>178500</v>
      </c>
      <c r="M1911" s="1" t="s">
        <v>70</v>
      </c>
      <c r="N1911" s="3">
        <v>46099</v>
      </c>
      <c r="O1911" s="1">
        <f t="shared" si="90"/>
        <v>5</v>
      </c>
      <c r="P1911" s="1" t="s">
        <v>2149</v>
      </c>
      <c r="Q1911" s="1"/>
      <c r="R1911" s="1"/>
      <c r="S1911" s="1"/>
      <c r="T1911" s="1"/>
      <c r="U1911" s="3">
        <v>46100</v>
      </c>
      <c r="V1911" s="1" t="s">
        <v>39</v>
      </c>
      <c r="W1911" s="1"/>
      <c r="X1911" s="1" t="s">
        <v>2144</v>
      </c>
    </row>
    <row r="1912" spans="1:24" hidden="1">
      <c r="A1912" s="1" t="s">
        <v>26</v>
      </c>
      <c r="B1912" s="1" t="s">
        <v>2732</v>
      </c>
      <c r="C1912" s="52">
        <v>95578</v>
      </c>
      <c r="D1912" s="1" t="s">
        <v>638</v>
      </c>
      <c r="E1912" s="3">
        <v>46094</v>
      </c>
      <c r="F1912" s="12">
        <v>46094.627314814818</v>
      </c>
      <c r="G1912" s="12" t="str">
        <f t="shared" si="89"/>
        <v>MARZO</v>
      </c>
      <c r="H1912" s="1">
        <v>800128989</v>
      </c>
      <c r="I1912" s="1" t="s">
        <v>639</v>
      </c>
      <c r="J1912" s="35">
        <f t="shared" si="91"/>
        <v>19000</v>
      </c>
      <c r="K1912" s="35">
        <v>3610</v>
      </c>
      <c r="L1912" s="35">
        <v>22610</v>
      </c>
      <c r="M1912" s="1" t="s">
        <v>70</v>
      </c>
      <c r="N1912" s="3">
        <v>46099</v>
      </c>
      <c r="O1912" s="1">
        <f t="shared" si="90"/>
        <v>5</v>
      </c>
      <c r="P1912" s="1" t="s">
        <v>2149</v>
      </c>
      <c r="Q1912" s="1"/>
      <c r="R1912" s="1"/>
      <c r="S1912" s="1"/>
      <c r="T1912" s="1"/>
      <c r="U1912" s="3">
        <v>46100</v>
      </c>
      <c r="V1912" s="1" t="s">
        <v>39</v>
      </c>
      <c r="W1912" s="1"/>
      <c r="X1912" s="1" t="s">
        <v>2144</v>
      </c>
    </row>
    <row r="1913" spans="1:24" hidden="1">
      <c r="A1913" s="1" t="s">
        <v>26</v>
      </c>
      <c r="B1913" s="1" t="s">
        <v>2733</v>
      </c>
      <c r="C1913" s="52">
        <v>6783</v>
      </c>
      <c r="D1913" s="1" t="s">
        <v>227</v>
      </c>
      <c r="E1913" s="3">
        <v>46094</v>
      </c>
      <c r="F1913" s="12">
        <v>46094.616828703707</v>
      </c>
      <c r="G1913" s="12" t="str">
        <f t="shared" si="89"/>
        <v>MARZO</v>
      </c>
      <c r="H1913" s="1">
        <v>900694961</v>
      </c>
      <c r="I1913" s="1" t="s">
        <v>1304</v>
      </c>
      <c r="J1913" s="35">
        <f t="shared" si="91"/>
        <v>920000</v>
      </c>
      <c r="K1913" s="35">
        <v>174800</v>
      </c>
      <c r="L1913" s="35">
        <v>1094800</v>
      </c>
      <c r="M1913" s="1" t="s">
        <v>110</v>
      </c>
      <c r="N1913" s="3">
        <v>46098</v>
      </c>
      <c r="O1913" s="1">
        <f t="shared" si="90"/>
        <v>4</v>
      </c>
      <c r="P1913" s="1" t="s">
        <v>2149</v>
      </c>
      <c r="Q1913" s="1"/>
      <c r="R1913" s="1"/>
      <c r="S1913" s="1"/>
      <c r="T1913" s="1"/>
      <c r="U1913" s="3"/>
      <c r="V1913" s="1"/>
      <c r="W1913" s="1"/>
      <c r="X1913" s="1"/>
    </row>
    <row r="1914" spans="1:24" hidden="1">
      <c r="A1914" s="1" t="s">
        <v>26</v>
      </c>
      <c r="B1914" s="1" t="s">
        <v>2734</v>
      </c>
      <c r="C1914" s="52">
        <v>348657</v>
      </c>
      <c r="D1914" s="1" t="s">
        <v>336</v>
      </c>
      <c r="E1914" s="3">
        <v>46094</v>
      </c>
      <c r="F1914" s="12">
        <v>46094.589618055557</v>
      </c>
      <c r="G1914" s="12" t="str">
        <f t="shared" si="89"/>
        <v>MARZO</v>
      </c>
      <c r="H1914" s="1">
        <v>800049074</v>
      </c>
      <c r="I1914" s="1" t="s">
        <v>337</v>
      </c>
      <c r="J1914" s="35">
        <f t="shared" si="91"/>
        <v>28702</v>
      </c>
      <c r="K1914" s="35">
        <v>5453</v>
      </c>
      <c r="L1914" s="35">
        <v>34155</v>
      </c>
      <c r="M1914" s="1" t="s">
        <v>70</v>
      </c>
      <c r="N1914" s="3">
        <v>46105</v>
      </c>
      <c r="O1914" s="1">
        <f t="shared" si="90"/>
        <v>11</v>
      </c>
      <c r="P1914" s="1" t="s">
        <v>2149</v>
      </c>
      <c r="Q1914" s="1"/>
      <c r="R1914" s="1"/>
      <c r="S1914" s="1"/>
      <c r="T1914" s="1"/>
      <c r="U1914" s="3">
        <v>46107</v>
      </c>
      <c r="V1914" s="1"/>
      <c r="W1914" s="1"/>
      <c r="X1914" s="1" t="s">
        <v>50</v>
      </c>
    </row>
    <row r="1915" spans="1:24" hidden="1">
      <c r="A1915" s="1" t="s">
        <v>26</v>
      </c>
      <c r="B1915" s="1" t="s">
        <v>2735</v>
      </c>
      <c r="C1915" s="52">
        <v>348656</v>
      </c>
      <c r="D1915" s="1" t="s">
        <v>336</v>
      </c>
      <c r="E1915" s="3">
        <v>46094</v>
      </c>
      <c r="F1915" s="12">
        <v>46094.589594907404</v>
      </c>
      <c r="G1915" s="12" t="str">
        <f t="shared" si="89"/>
        <v>MARZO</v>
      </c>
      <c r="H1915" s="1">
        <v>800049074</v>
      </c>
      <c r="I1915" s="1" t="s">
        <v>337</v>
      </c>
      <c r="J1915" s="35">
        <f t="shared" si="91"/>
        <v>1008719</v>
      </c>
      <c r="K1915" s="35">
        <v>140798</v>
      </c>
      <c r="L1915" s="35">
        <v>1149517</v>
      </c>
      <c r="M1915" s="1" t="s">
        <v>70</v>
      </c>
      <c r="N1915" s="3">
        <v>46105</v>
      </c>
      <c r="O1915" s="1">
        <f t="shared" si="90"/>
        <v>11</v>
      </c>
      <c r="P1915" s="1" t="s">
        <v>2149</v>
      </c>
      <c r="Q1915" s="1"/>
      <c r="R1915" s="1"/>
      <c r="S1915" s="1"/>
      <c r="T1915" s="1"/>
      <c r="U1915" s="3">
        <v>46107</v>
      </c>
      <c r="V1915" s="1"/>
      <c r="W1915" s="1"/>
      <c r="X1915" s="1" t="s">
        <v>50</v>
      </c>
    </row>
    <row r="1916" spans="1:24" hidden="1">
      <c r="A1916" s="1" t="s">
        <v>26</v>
      </c>
      <c r="B1916" s="1" t="s">
        <v>2736</v>
      </c>
      <c r="C1916" s="52">
        <v>297687</v>
      </c>
      <c r="D1916" s="1" t="s">
        <v>28</v>
      </c>
      <c r="E1916" s="3">
        <v>46094</v>
      </c>
      <c r="F1916" s="12">
        <v>46094.527175925927</v>
      </c>
      <c r="G1916" s="12" t="str">
        <f t="shared" si="89"/>
        <v>MARZO</v>
      </c>
      <c r="H1916" s="1">
        <v>811021363</v>
      </c>
      <c r="I1916" s="1" t="s">
        <v>64</v>
      </c>
      <c r="J1916" s="35">
        <f t="shared" si="91"/>
        <v>1425000</v>
      </c>
      <c r="K1916" s="35">
        <v>270750</v>
      </c>
      <c r="L1916" s="35">
        <v>1695750</v>
      </c>
      <c r="M1916" s="1" t="s">
        <v>70</v>
      </c>
      <c r="N1916" s="3">
        <v>46098</v>
      </c>
      <c r="O1916" s="1">
        <f t="shared" si="90"/>
        <v>4</v>
      </c>
      <c r="P1916" s="1" t="s">
        <v>2149</v>
      </c>
      <c r="Q1916" s="1"/>
      <c r="R1916" s="1"/>
      <c r="S1916" s="1"/>
      <c r="T1916" s="1"/>
      <c r="U1916" s="3">
        <v>46099</v>
      </c>
      <c r="V1916" s="1" t="s">
        <v>39</v>
      </c>
      <c r="W1916" s="1"/>
      <c r="X1916" s="1" t="s">
        <v>2144</v>
      </c>
    </row>
    <row r="1917" spans="1:24" hidden="1">
      <c r="A1917" s="1" t="s">
        <v>26</v>
      </c>
      <c r="B1917" s="1" t="s">
        <v>2737</v>
      </c>
      <c r="C1917" s="52">
        <v>11801</v>
      </c>
      <c r="D1917" s="1" t="s">
        <v>122</v>
      </c>
      <c r="E1917" s="3">
        <v>46094</v>
      </c>
      <c r="F1917" s="12">
        <v>46094.457766203705</v>
      </c>
      <c r="G1917" s="12" t="str">
        <f t="shared" si="89"/>
        <v>MARZO</v>
      </c>
      <c r="H1917" s="1">
        <v>70105440</v>
      </c>
      <c r="I1917" s="1" t="s">
        <v>537</v>
      </c>
      <c r="J1917" s="35">
        <f t="shared" si="91"/>
        <v>174000</v>
      </c>
      <c r="K1917" s="35">
        <v>33060</v>
      </c>
      <c r="L1917" s="35">
        <v>207060</v>
      </c>
      <c r="M1917" s="1" t="s">
        <v>70</v>
      </c>
      <c r="N1917" s="3">
        <v>46097</v>
      </c>
      <c r="O1917" s="1">
        <f t="shared" si="90"/>
        <v>3</v>
      </c>
      <c r="P1917" s="1" t="s">
        <v>2149</v>
      </c>
      <c r="Q1917" s="1"/>
      <c r="R1917" s="1"/>
      <c r="S1917" s="1"/>
      <c r="T1917" s="1"/>
      <c r="U1917" s="3">
        <v>46098</v>
      </c>
      <c r="V1917" s="1" t="s">
        <v>39</v>
      </c>
      <c r="W1917" s="1"/>
      <c r="X1917" s="1" t="s">
        <v>2144</v>
      </c>
    </row>
    <row r="1918" spans="1:24" hidden="1">
      <c r="A1918" s="1" t="s">
        <v>26</v>
      </c>
      <c r="B1918" s="1" t="s">
        <v>2738</v>
      </c>
      <c r="C1918" s="52">
        <v>6688</v>
      </c>
      <c r="D1918" s="1"/>
      <c r="E1918" s="3">
        <v>46094</v>
      </c>
      <c r="F1918" s="12">
        <v>46094.840104166666</v>
      </c>
      <c r="G1918" s="12" t="str">
        <f t="shared" si="89"/>
        <v>MARZO</v>
      </c>
      <c r="H1918" s="1">
        <v>32150739</v>
      </c>
      <c r="I1918" s="1" t="s">
        <v>400</v>
      </c>
      <c r="J1918" s="35">
        <f t="shared" si="91"/>
        <v>170000</v>
      </c>
      <c r="K1918" s="35">
        <v>0</v>
      </c>
      <c r="L1918" s="35">
        <v>170000</v>
      </c>
      <c r="M1918" s="1" t="s">
        <v>199</v>
      </c>
      <c r="N1918" s="3">
        <v>46100</v>
      </c>
      <c r="O1918" s="1">
        <f t="shared" si="90"/>
        <v>6</v>
      </c>
      <c r="P1918" s="1" t="s">
        <v>2149</v>
      </c>
      <c r="Q1918" s="1"/>
      <c r="R1918" s="1"/>
      <c r="S1918" s="1"/>
      <c r="T1918" s="1"/>
      <c r="U1918" s="3">
        <v>46105</v>
      </c>
      <c r="V1918" s="1" t="s">
        <v>39</v>
      </c>
      <c r="W1918" s="1"/>
      <c r="X1918" s="1" t="s">
        <v>1258</v>
      </c>
    </row>
    <row r="1919" spans="1:24" hidden="1">
      <c r="A1919" s="1" t="s">
        <v>26</v>
      </c>
      <c r="B1919" s="1" t="s">
        <v>2739</v>
      </c>
      <c r="C1919" s="52">
        <v>35266</v>
      </c>
      <c r="D1919" s="1" t="s">
        <v>376</v>
      </c>
      <c r="E1919" s="3">
        <v>46094</v>
      </c>
      <c r="F1919" s="12">
        <v>46094.699687499997</v>
      </c>
      <c r="G1919" s="12" t="str">
        <f t="shared" si="89"/>
        <v>MARZO</v>
      </c>
      <c r="H1919" s="1">
        <v>9522660</v>
      </c>
      <c r="I1919" s="1" t="s">
        <v>377</v>
      </c>
      <c r="J1919" s="35">
        <f t="shared" si="91"/>
        <v>262184.88</v>
      </c>
      <c r="K1919" s="35">
        <v>49815.13</v>
      </c>
      <c r="L1919" s="35">
        <v>312000.01</v>
      </c>
      <c r="M1919" s="1" t="s">
        <v>9455</v>
      </c>
      <c r="N1919" s="3">
        <v>46099</v>
      </c>
      <c r="O1919" s="1">
        <f t="shared" si="90"/>
        <v>5</v>
      </c>
      <c r="P1919" s="1" t="s">
        <v>2149</v>
      </c>
      <c r="Q1919" s="1"/>
      <c r="R1919" s="1"/>
      <c r="S1919" s="1"/>
      <c r="T1919" s="1"/>
      <c r="U1919" s="3">
        <v>46100</v>
      </c>
      <c r="V1919" s="1" t="s">
        <v>39</v>
      </c>
      <c r="W1919" s="1"/>
      <c r="X1919" s="1" t="s">
        <v>2144</v>
      </c>
    </row>
    <row r="1920" spans="1:24" hidden="1">
      <c r="A1920" s="1" t="s">
        <v>26</v>
      </c>
      <c r="B1920" s="1" t="s">
        <v>2740</v>
      </c>
      <c r="C1920" s="52">
        <v>171427</v>
      </c>
      <c r="D1920" s="1" t="s">
        <v>1083</v>
      </c>
      <c r="E1920" s="3">
        <v>46094</v>
      </c>
      <c r="F1920" s="12">
        <v>46094.654687499999</v>
      </c>
      <c r="G1920" s="12" t="str">
        <f t="shared" si="89"/>
        <v>MARZO</v>
      </c>
      <c r="H1920" s="1">
        <v>860000018</v>
      </c>
      <c r="I1920" s="1" t="s">
        <v>1084</v>
      </c>
      <c r="J1920" s="35">
        <f t="shared" si="91"/>
        <v>220000</v>
      </c>
      <c r="K1920" s="35">
        <v>41800</v>
      </c>
      <c r="L1920" s="35">
        <v>261800</v>
      </c>
      <c r="M1920" s="1" t="s">
        <v>70</v>
      </c>
      <c r="N1920" s="3">
        <v>46097</v>
      </c>
      <c r="O1920" s="1">
        <f t="shared" si="90"/>
        <v>3</v>
      </c>
      <c r="P1920" s="1" t="s">
        <v>2149</v>
      </c>
      <c r="Q1920" s="1"/>
      <c r="R1920" s="1"/>
      <c r="S1920" s="1"/>
      <c r="T1920" s="1"/>
      <c r="U1920" s="3">
        <v>46105</v>
      </c>
      <c r="V1920" s="1" t="s">
        <v>39</v>
      </c>
      <c r="W1920" s="1"/>
      <c r="X1920" s="1" t="s">
        <v>2144</v>
      </c>
    </row>
    <row r="1921" spans="1:24" hidden="1">
      <c r="A1921" s="1" t="s">
        <v>82</v>
      </c>
      <c r="B1921" s="1" t="s">
        <v>2741</v>
      </c>
      <c r="C1921" s="52" t="s">
        <v>2742</v>
      </c>
      <c r="D1921" s="1"/>
      <c r="E1921" s="3">
        <v>46094</v>
      </c>
      <c r="F1921" s="12">
        <v>46094.625960648147</v>
      </c>
      <c r="G1921" s="12" t="str">
        <f t="shared" si="89"/>
        <v>MARZO</v>
      </c>
      <c r="H1921" s="1">
        <v>800128989</v>
      </c>
      <c r="I1921" s="1" t="s">
        <v>639</v>
      </c>
      <c r="J1921" s="35">
        <f t="shared" si="91"/>
        <v>19000</v>
      </c>
      <c r="K1921" s="35">
        <v>3610</v>
      </c>
      <c r="L1921" s="35">
        <v>22610</v>
      </c>
      <c r="M1921" s="1" t="s">
        <v>110</v>
      </c>
      <c r="N1921" s="3">
        <v>46098</v>
      </c>
      <c r="O1921" s="1">
        <f t="shared" si="90"/>
        <v>4</v>
      </c>
      <c r="P1921" s="1" t="s">
        <v>2149</v>
      </c>
      <c r="Q1921" s="1"/>
      <c r="R1921" s="1"/>
      <c r="S1921" s="1"/>
      <c r="T1921" s="1"/>
      <c r="U1921" s="3"/>
      <c r="V1921" s="1"/>
      <c r="W1921" s="1"/>
      <c r="X1921" s="1"/>
    </row>
    <row r="1922" spans="1:24" hidden="1">
      <c r="A1922" s="1" t="s">
        <v>26</v>
      </c>
      <c r="B1922" s="1" t="s">
        <v>2743</v>
      </c>
      <c r="C1922" s="52">
        <v>14440</v>
      </c>
      <c r="D1922" s="1" t="s">
        <v>2744</v>
      </c>
      <c r="E1922" s="3">
        <v>46094</v>
      </c>
      <c r="F1922" s="12">
        <v>46094.494467592594</v>
      </c>
      <c r="G1922" s="12" t="str">
        <f t="shared" ref="G1922:G1985" si="92">UPPER(TEXT(E1922, "MMMM"))</f>
        <v>MARZO</v>
      </c>
      <c r="H1922" s="1">
        <v>901225532</v>
      </c>
      <c r="I1922" s="1" t="s">
        <v>2745</v>
      </c>
      <c r="J1922" s="35">
        <f t="shared" si="91"/>
        <v>136440</v>
      </c>
      <c r="K1922" s="35">
        <v>25923.599999999999</v>
      </c>
      <c r="L1922" s="35">
        <v>162363.6</v>
      </c>
      <c r="M1922" s="1" t="s">
        <v>58</v>
      </c>
      <c r="N1922" s="3">
        <v>46107</v>
      </c>
      <c r="O1922" s="1">
        <f t="shared" si="90"/>
        <v>13</v>
      </c>
      <c r="P1922" s="1" t="s">
        <v>2149</v>
      </c>
      <c r="Q1922" s="1"/>
      <c r="R1922" s="1"/>
      <c r="S1922" s="1"/>
      <c r="T1922" s="1"/>
      <c r="U1922" s="3">
        <v>46112</v>
      </c>
      <c r="V1922" s="1" t="s">
        <v>39</v>
      </c>
      <c r="W1922" s="1"/>
      <c r="X1922" s="1" t="s">
        <v>50</v>
      </c>
    </row>
    <row r="1923" spans="1:24" hidden="1">
      <c r="A1923" s="1" t="s">
        <v>26</v>
      </c>
      <c r="B1923" s="1" t="s">
        <v>2746</v>
      </c>
      <c r="C1923" s="52">
        <v>1354</v>
      </c>
      <c r="D1923" s="1" t="s">
        <v>151</v>
      </c>
      <c r="E1923" s="3">
        <v>46094</v>
      </c>
      <c r="F1923" s="12">
        <v>46094.513773148145</v>
      </c>
      <c r="G1923" s="12" t="str">
        <f t="shared" si="92"/>
        <v>MARZO</v>
      </c>
      <c r="H1923" s="1">
        <v>901561580</v>
      </c>
      <c r="I1923" s="1" t="s">
        <v>152</v>
      </c>
      <c r="J1923" s="35">
        <f t="shared" si="91"/>
        <v>2282254</v>
      </c>
      <c r="K1923" s="35">
        <v>433628.26</v>
      </c>
      <c r="L1923" s="35">
        <v>2715882.26</v>
      </c>
      <c r="M1923" s="1" t="s">
        <v>70</v>
      </c>
      <c r="N1923" s="3">
        <v>46098</v>
      </c>
      <c r="O1923" s="1">
        <f t="shared" si="90"/>
        <v>4</v>
      </c>
      <c r="P1923" s="1" t="s">
        <v>2149</v>
      </c>
      <c r="Q1923" s="1"/>
      <c r="R1923" s="1"/>
      <c r="S1923" s="1"/>
      <c r="T1923" s="1"/>
      <c r="U1923" s="3">
        <v>46100</v>
      </c>
      <c r="V1923" s="1" t="s">
        <v>39</v>
      </c>
      <c r="W1923" s="1"/>
      <c r="X1923" s="1" t="s">
        <v>2144</v>
      </c>
    </row>
    <row r="1924" spans="1:24" hidden="1">
      <c r="A1924" s="1" t="s">
        <v>26</v>
      </c>
      <c r="B1924" s="1" t="s">
        <v>2747</v>
      </c>
      <c r="C1924" s="52">
        <v>1355</v>
      </c>
      <c r="D1924" s="1" t="s">
        <v>151</v>
      </c>
      <c r="E1924" s="3">
        <v>46094</v>
      </c>
      <c r="F1924" s="12">
        <v>46094.511087962965</v>
      </c>
      <c r="G1924" s="12" t="str">
        <f t="shared" si="92"/>
        <v>MARZO</v>
      </c>
      <c r="H1924" s="1">
        <v>901561580</v>
      </c>
      <c r="I1924" s="1" t="s">
        <v>152</v>
      </c>
      <c r="J1924" s="35">
        <f t="shared" si="91"/>
        <v>461470.00000000006</v>
      </c>
      <c r="K1924" s="35">
        <v>87679.3</v>
      </c>
      <c r="L1924" s="35">
        <v>549149.30000000005</v>
      </c>
      <c r="M1924" s="1" t="s">
        <v>70</v>
      </c>
      <c r="N1924" s="3">
        <v>46098</v>
      </c>
      <c r="O1924" s="1">
        <f t="shared" si="90"/>
        <v>4</v>
      </c>
      <c r="P1924" s="1" t="s">
        <v>2149</v>
      </c>
      <c r="Q1924" s="1"/>
      <c r="R1924" s="1"/>
      <c r="S1924" s="1"/>
      <c r="T1924" s="1"/>
      <c r="U1924" s="3">
        <v>46100</v>
      </c>
      <c r="V1924" s="1" t="s">
        <v>39</v>
      </c>
      <c r="W1924" s="1"/>
      <c r="X1924" s="1" t="s">
        <v>2144</v>
      </c>
    </row>
    <row r="1925" spans="1:24" hidden="1">
      <c r="A1925" s="1" t="s">
        <v>26</v>
      </c>
      <c r="B1925" s="1" t="s">
        <v>2748</v>
      </c>
      <c r="C1925" s="52">
        <v>2798</v>
      </c>
      <c r="D1925" s="1" t="s">
        <v>122</v>
      </c>
      <c r="E1925" s="3">
        <v>46094</v>
      </c>
      <c r="F1925" s="12">
        <v>46094.465868055559</v>
      </c>
      <c r="G1925" s="12" t="str">
        <f t="shared" si="92"/>
        <v>MARZO</v>
      </c>
      <c r="H1925" s="1">
        <v>900667734</v>
      </c>
      <c r="I1925" s="1" t="s">
        <v>123</v>
      </c>
      <c r="J1925" s="35">
        <f t="shared" si="91"/>
        <v>890000</v>
      </c>
      <c r="K1925" s="35">
        <v>169100</v>
      </c>
      <c r="L1925" s="35">
        <v>1059100</v>
      </c>
      <c r="M1925" s="1" t="s">
        <v>9455</v>
      </c>
      <c r="N1925" s="3">
        <v>46097</v>
      </c>
      <c r="O1925" s="1">
        <f t="shared" si="90"/>
        <v>3</v>
      </c>
      <c r="P1925" s="1" t="s">
        <v>2149</v>
      </c>
      <c r="Q1925" s="1"/>
      <c r="R1925" s="1"/>
      <c r="S1925" s="1"/>
      <c r="T1925" s="1"/>
      <c r="U1925" s="3">
        <v>46100</v>
      </c>
      <c r="V1925" s="1" t="s">
        <v>39</v>
      </c>
      <c r="W1925" s="1"/>
      <c r="X1925" s="1" t="s">
        <v>2144</v>
      </c>
    </row>
    <row r="1926" spans="1:24" hidden="1">
      <c r="A1926" s="1" t="s">
        <v>26</v>
      </c>
      <c r="B1926" s="1" t="s">
        <v>2749</v>
      </c>
      <c r="C1926" s="52">
        <v>1347</v>
      </c>
      <c r="D1926" s="1" t="s">
        <v>151</v>
      </c>
      <c r="E1926" s="3">
        <v>46094</v>
      </c>
      <c r="F1926" s="12">
        <v>46094.421377314815</v>
      </c>
      <c r="G1926" s="12" t="str">
        <f t="shared" si="92"/>
        <v>MARZO</v>
      </c>
      <c r="H1926" s="1">
        <v>901561580</v>
      </c>
      <c r="I1926" s="1" t="s">
        <v>152</v>
      </c>
      <c r="J1926" s="35">
        <f t="shared" si="91"/>
        <v>3996438</v>
      </c>
      <c r="K1926" s="35">
        <v>759323.22</v>
      </c>
      <c r="L1926" s="35">
        <v>4755761.22</v>
      </c>
      <c r="M1926" s="1" t="s">
        <v>70</v>
      </c>
      <c r="N1926" s="3">
        <v>46098</v>
      </c>
      <c r="O1926" s="1">
        <f t="shared" si="90"/>
        <v>4</v>
      </c>
      <c r="P1926" s="1" t="s">
        <v>2149</v>
      </c>
      <c r="Q1926" s="1"/>
      <c r="R1926" s="3"/>
      <c r="S1926" s="1"/>
      <c r="T1926" s="1"/>
      <c r="U1926" s="3">
        <v>46100</v>
      </c>
      <c r="V1926" s="1" t="s">
        <v>39</v>
      </c>
      <c r="W1926" s="1"/>
      <c r="X1926" s="1" t="s">
        <v>2144</v>
      </c>
    </row>
    <row r="1927" spans="1:24" hidden="1">
      <c r="A1927" s="1" t="s">
        <v>26</v>
      </c>
      <c r="B1927" s="1" t="s">
        <v>2750</v>
      </c>
      <c r="C1927" s="52">
        <v>1348</v>
      </c>
      <c r="D1927" s="1" t="s">
        <v>151</v>
      </c>
      <c r="E1927" s="3">
        <v>46094</v>
      </c>
      <c r="F1927" s="12">
        <v>46094.423564814817</v>
      </c>
      <c r="G1927" s="12" t="str">
        <f t="shared" si="92"/>
        <v>MARZO</v>
      </c>
      <c r="H1927" s="1">
        <v>901561580</v>
      </c>
      <c r="I1927" s="1" t="s">
        <v>152</v>
      </c>
      <c r="J1927" s="35">
        <f t="shared" si="91"/>
        <v>1276386</v>
      </c>
      <c r="K1927" s="35">
        <v>242513.34</v>
      </c>
      <c r="L1927" s="35">
        <v>1518899.34</v>
      </c>
      <c r="M1927" s="1" t="s">
        <v>70</v>
      </c>
      <c r="N1927" s="3">
        <v>46097</v>
      </c>
      <c r="O1927" s="1">
        <f t="shared" si="90"/>
        <v>3</v>
      </c>
      <c r="P1927" s="1" t="s">
        <v>2149</v>
      </c>
      <c r="Q1927" s="1"/>
      <c r="R1927" s="1"/>
      <c r="S1927" s="1"/>
      <c r="T1927" s="1"/>
      <c r="U1927" s="3">
        <v>46098</v>
      </c>
      <c r="V1927" s="1" t="s">
        <v>39</v>
      </c>
      <c r="W1927" s="1"/>
      <c r="X1927" s="1" t="s">
        <v>2144</v>
      </c>
    </row>
    <row r="1928" spans="1:24" hidden="1">
      <c r="A1928" s="1" t="s">
        <v>26</v>
      </c>
      <c r="B1928" s="1" t="s">
        <v>2751</v>
      </c>
      <c r="C1928" s="52">
        <v>75205</v>
      </c>
      <c r="D1928" s="1" t="s">
        <v>355</v>
      </c>
      <c r="E1928" s="3">
        <v>46094</v>
      </c>
      <c r="F1928" s="12">
        <v>46094.359861111108</v>
      </c>
      <c r="G1928" s="12" t="str">
        <f t="shared" si="92"/>
        <v>MARZO</v>
      </c>
      <c r="H1928" s="1">
        <v>800204486</v>
      </c>
      <c r="I1928" s="1" t="s">
        <v>851</v>
      </c>
      <c r="J1928" s="35">
        <f t="shared" si="91"/>
        <v>2374176</v>
      </c>
      <c r="K1928" s="35">
        <v>451093.44</v>
      </c>
      <c r="L1928" s="35">
        <v>2825269.44</v>
      </c>
      <c r="M1928" s="1" t="s">
        <v>70</v>
      </c>
      <c r="N1928" s="3">
        <v>46097</v>
      </c>
      <c r="O1928" s="1">
        <f t="shared" si="90"/>
        <v>3</v>
      </c>
      <c r="P1928" s="1" t="s">
        <v>2149</v>
      </c>
      <c r="Q1928" s="1"/>
      <c r="R1928" s="1"/>
      <c r="S1928" s="1"/>
      <c r="T1928" s="1"/>
      <c r="U1928" s="3">
        <v>46098</v>
      </c>
      <c r="V1928" s="1" t="s">
        <v>39</v>
      </c>
      <c r="W1928" s="1"/>
      <c r="X1928" s="1" t="s">
        <v>2144</v>
      </c>
    </row>
    <row r="1929" spans="1:24" hidden="1">
      <c r="A1929" s="1" t="s">
        <v>26</v>
      </c>
      <c r="B1929" s="1" t="s">
        <v>2752</v>
      </c>
      <c r="C1929" s="53">
        <v>529511</v>
      </c>
      <c r="D1929" s="1" t="s">
        <v>2753</v>
      </c>
      <c r="E1929" s="3">
        <v>46094</v>
      </c>
      <c r="F1929" s="12">
        <v>46094.406400462962</v>
      </c>
      <c r="G1929" s="12" t="str">
        <f t="shared" si="92"/>
        <v>MARZO</v>
      </c>
      <c r="H1929" s="1">
        <v>811009893</v>
      </c>
      <c r="I1929" s="1" t="s">
        <v>2754</v>
      </c>
      <c r="J1929" s="35">
        <f t="shared" si="91"/>
        <v>2624369.71</v>
      </c>
      <c r="K1929" s="35">
        <v>498630.25</v>
      </c>
      <c r="L1929" s="35">
        <v>3122999.96</v>
      </c>
      <c r="M1929" s="1" t="s">
        <v>30</v>
      </c>
      <c r="N1929" s="3">
        <v>46094</v>
      </c>
      <c r="O1929" s="1">
        <f t="shared" si="90"/>
        <v>0</v>
      </c>
      <c r="P1929" s="1" t="s">
        <v>2755</v>
      </c>
      <c r="Q1929" s="1"/>
      <c r="R1929" s="1"/>
      <c r="S1929" s="1"/>
      <c r="T1929" s="1"/>
      <c r="U1929" s="3">
        <v>46107</v>
      </c>
      <c r="V1929" s="1"/>
      <c r="W1929" s="1"/>
      <c r="X1929" s="1" t="s">
        <v>2144</v>
      </c>
    </row>
    <row r="1930" spans="1:24" hidden="1">
      <c r="A1930" s="1" t="s">
        <v>26</v>
      </c>
      <c r="B1930" s="1" t="s">
        <v>2756</v>
      </c>
      <c r="C1930" s="53">
        <v>14750</v>
      </c>
      <c r="D1930" s="1" t="s">
        <v>147</v>
      </c>
      <c r="E1930" s="3">
        <v>46094</v>
      </c>
      <c r="F1930" s="12">
        <v>46094.370636574073</v>
      </c>
      <c r="G1930" s="12" t="str">
        <f t="shared" si="92"/>
        <v>MARZO</v>
      </c>
      <c r="H1930" s="1">
        <v>71951636</v>
      </c>
      <c r="I1930" s="1" t="s">
        <v>148</v>
      </c>
      <c r="J1930" s="35">
        <f t="shared" si="91"/>
        <v>40084.04</v>
      </c>
      <c r="K1930" s="35">
        <v>7615.96</v>
      </c>
      <c r="L1930" s="35">
        <v>47700</v>
      </c>
      <c r="M1930" s="1" t="s">
        <v>54</v>
      </c>
      <c r="N1930" s="3"/>
      <c r="O1930" s="1">
        <f t="shared" si="90"/>
        <v>0</v>
      </c>
      <c r="P1930" s="1"/>
      <c r="Q1930" s="1"/>
      <c r="R1930" s="1"/>
      <c r="S1930" s="1"/>
      <c r="T1930" s="1"/>
      <c r="U1930" s="3"/>
      <c r="V1930" s="1"/>
      <c r="W1930" s="1"/>
      <c r="X1930" s="1" t="s">
        <v>2144</v>
      </c>
    </row>
    <row r="1931" spans="1:24" hidden="1">
      <c r="A1931" s="1" t="s">
        <v>26</v>
      </c>
      <c r="B1931" s="1" t="s">
        <v>2757</v>
      </c>
      <c r="C1931" s="52">
        <v>2183</v>
      </c>
      <c r="D1931" s="1" t="s">
        <v>2758</v>
      </c>
      <c r="E1931" s="3">
        <v>46094</v>
      </c>
      <c r="F1931" s="12">
        <v>46094.28670138889</v>
      </c>
      <c r="G1931" s="12" t="str">
        <f t="shared" si="92"/>
        <v>MARZO</v>
      </c>
      <c r="H1931" s="1">
        <v>900309853</v>
      </c>
      <c r="I1931" s="1" t="s">
        <v>2759</v>
      </c>
      <c r="J1931" s="35">
        <f t="shared" si="91"/>
        <v>19501.560000000001</v>
      </c>
      <c r="K1931" s="35">
        <v>0</v>
      </c>
      <c r="L1931" s="35">
        <v>19501.560000000001</v>
      </c>
      <c r="M1931" s="1" t="s">
        <v>54</v>
      </c>
      <c r="N1931" s="3"/>
      <c r="O1931" s="1">
        <f t="shared" si="90"/>
        <v>0</v>
      </c>
      <c r="P1931" s="1"/>
      <c r="Q1931" s="1"/>
      <c r="R1931" s="1"/>
      <c r="S1931" s="1"/>
      <c r="T1931" s="1"/>
      <c r="U1931" s="3"/>
      <c r="V1931" s="1"/>
      <c r="W1931" s="1"/>
      <c r="X1931" s="1" t="s">
        <v>2144</v>
      </c>
    </row>
    <row r="1932" spans="1:24" hidden="1">
      <c r="A1932" s="1" t="s">
        <v>26</v>
      </c>
      <c r="B1932" s="1" t="s">
        <v>2760</v>
      </c>
      <c r="C1932" s="52">
        <v>483182</v>
      </c>
      <c r="D1932" s="1" t="s">
        <v>317</v>
      </c>
      <c r="E1932" s="3">
        <v>46094</v>
      </c>
      <c r="F1932" s="12">
        <v>46094.137337962966</v>
      </c>
      <c r="G1932" s="12" t="str">
        <f t="shared" si="92"/>
        <v>MARZO</v>
      </c>
      <c r="H1932" s="1">
        <v>890903939</v>
      </c>
      <c r="I1932" s="1" t="s">
        <v>313</v>
      </c>
      <c r="J1932" s="35">
        <f t="shared" si="91"/>
        <v>66750</v>
      </c>
      <c r="K1932" s="35">
        <v>0</v>
      </c>
      <c r="L1932" s="35">
        <v>66750</v>
      </c>
      <c r="M1932" s="1" t="s">
        <v>70</v>
      </c>
      <c r="N1932" s="3">
        <v>46097</v>
      </c>
      <c r="O1932" s="1">
        <f t="shared" si="90"/>
        <v>3</v>
      </c>
      <c r="P1932" s="1" t="s">
        <v>2149</v>
      </c>
      <c r="Q1932" s="1"/>
      <c r="R1932" s="1"/>
      <c r="S1932" s="1"/>
      <c r="T1932" s="1"/>
      <c r="U1932" s="3">
        <v>46099</v>
      </c>
      <c r="V1932" s="1" t="s">
        <v>39</v>
      </c>
      <c r="W1932" s="1"/>
      <c r="X1932" s="1" t="s">
        <v>2144</v>
      </c>
    </row>
    <row r="1933" spans="1:24" hidden="1">
      <c r="A1933" s="1" t="s">
        <v>26</v>
      </c>
      <c r="B1933" s="1" t="s">
        <v>2761</v>
      </c>
      <c r="C1933" s="52">
        <v>60107064</v>
      </c>
      <c r="D1933" s="1" t="s">
        <v>2762</v>
      </c>
      <c r="E1933" s="3">
        <v>46094</v>
      </c>
      <c r="F1933" s="12">
        <v>46094.134016203701</v>
      </c>
      <c r="G1933" s="12" t="str">
        <f t="shared" si="92"/>
        <v>MARZO</v>
      </c>
      <c r="H1933" s="1">
        <v>800242106</v>
      </c>
      <c r="I1933" s="1" t="s">
        <v>172</v>
      </c>
      <c r="J1933" s="35">
        <f t="shared" si="91"/>
        <v>9900</v>
      </c>
      <c r="K1933" s="35">
        <v>0</v>
      </c>
      <c r="L1933" s="35">
        <v>9900</v>
      </c>
      <c r="M1933" s="1" t="s">
        <v>70</v>
      </c>
      <c r="N1933" s="3">
        <v>46094</v>
      </c>
      <c r="O1933" s="1">
        <f t="shared" si="90"/>
        <v>0</v>
      </c>
      <c r="P1933" s="1" t="s">
        <v>2149</v>
      </c>
      <c r="Q1933" s="1"/>
      <c r="R1933" s="1"/>
      <c r="S1933" s="1"/>
      <c r="T1933" s="1"/>
      <c r="U1933" s="3">
        <v>46098</v>
      </c>
      <c r="V1933" s="1" t="s">
        <v>39</v>
      </c>
      <c r="W1933" s="1"/>
      <c r="X1933" s="1" t="s">
        <v>2144</v>
      </c>
    </row>
    <row r="1934" spans="1:24" hidden="1">
      <c r="A1934" s="1" t="s">
        <v>26</v>
      </c>
      <c r="B1934" s="1" t="s">
        <v>2763</v>
      </c>
      <c r="C1934" s="52">
        <v>7</v>
      </c>
      <c r="D1934" s="1" t="s">
        <v>2388</v>
      </c>
      <c r="E1934" s="3">
        <v>46095</v>
      </c>
      <c r="F1934" s="12">
        <v>46095.68917824074</v>
      </c>
      <c r="G1934" s="12" t="str">
        <f t="shared" si="92"/>
        <v>MARZO</v>
      </c>
      <c r="H1934" s="1">
        <v>901847080</v>
      </c>
      <c r="I1934" s="1" t="s">
        <v>2519</v>
      </c>
      <c r="J1934" s="35">
        <f t="shared" si="91"/>
        <v>38207250</v>
      </c>
      <c r="K1934" s="35">
        <v>7259377.5</v>
      </c>
      <c r="L1934" s="35">
        <v>45466627.5</v>
      </c>
      <c r="M1934" s="1" t="s">
        <v>9455</v>
      </c>
      <c r="N1934" s="3">
        <v>46099</v>
      </c>
      <c r="O1934" s="1">
        <f t="shared" si="90"/>
        <v>4</v>
      </c>
      <c r="P1934" s="1" t="s">
        <v>2149</v>
      </c>
      <c r="Q1934" s="1"/>
      <c r="R1934" s="1"/>
      <c r="S1934" s="1"/>
      <c r="T1934" s="1"/>
      <c r="U1934" s="3">
        <v>46105</v>
      </c>
      <c r="V1934" s="1" t="s">
        <v>39</v>
      </c>
      <c r="W1934" s="1"/>
      <c r="X1934" s="1" t="s">
        <v>2144</v>
      </c>
    </row>
    <row r="1935" spans="1:24" hidden="1">
      <c r="A1935" s="1" t="s">
        <v>26</v>
      </c>
      <c r="B1935" s="1" t="s">
        <v>2764</v>
      </c>
      <c r="C1935" s="52">
        <v>8</v>
      </c>
      <c r="D1935" s="1" t="s">
        <v>2388</v>
      </c>
      <c r="E1935" s="3">
        <v>46095</v>
      </c>
      <c r="F1935" s="12">
        <v>46095.695798611108</v>
      </c>
      <c r="G1935" s="12" t="str">
        <f t="shared" si="92"/>
        <v>MARZO</v>
      </c>
      <c r="H1935" s="1">
        <v>901847080</v>
      </c>
      <c r="I1935" s="1" t="s">
        <v>2519</v>
      </c>
      <c r="J1935" s="35">
        <f t="shared" si="91"/>
        <v>7320000</v>
      </c>
      <c r="K1935" s="35">
        <v>1390800</v>
      </c>
      <c r="L1935" s="35">
        <v>8710800</v>
      </c>
      <c r="M1935" s="1" t="s">
        <v>9455</v>
      </c>
      <c r="N1935" s="3">
        <v>46100</v>
      </c>
      <c r="O1935" s="1">
        <f t="shared" si="90"/>
        <v>5</v>
      </c>
      <c r="P1935" s="1" t="s">
        <v>2149</v>
      </c>
      <c r="Q1935" s="1"/>
      <c r="R1935" s="1"/>
      <c r="S1935" s="1"/>
      <c r="T1935" s="1"/>
      <c r="U1935" s="3">
        <v>46105</v>
      </c>
      <c r="V1935" s="1" t="s">
        <v>39</v>
      </c>
      <c r="W1935" s="1"/>
      <c r="X1935" s="1" t="s">
        <v>2144</v>
      </c>
    </row>
    <row r="1936" spans="1:24" hidden="1">
      <c r="A1936" s="1" t="s">
        <v>26</v>
      </c>
      <c r="B1936" s="1" t="s">
        <v>2765</v>
      </c>
      <c r="C1936" s="52">
        <v>23157</v>
      </c>
      <c r="D1936" s="1" t="s">
        <v>205</v>
      </c>
      <c r="E1936" s="3">
        <v>46095</v>
      </c>
      <c r="F1936" s="12">
        <v>46095.494340277779</v>
      </c>
      <c r="G1936" s="12" t="str">
        <f t="shared" si="92"/>
        <v>MARZO</v>
      </c>
      <c r="H1936" s="1">
        <v>800079603</v>
      </c>
      <c r="I1936" s="1" t="s">
        <v>206</v>
      </c>
      <c r="J1936" s="35">
        <f t="shared" si="91"/>
        <v>71316</v>
      </c>
      <c r="K1936" s="35">
        <v>13550.04</v>
      </c>
      <c r="L1936" s="35">
        <v>84866.04</v>
      </c>
      <c r="M1936" s="1" t="s">
        <v>58</v>
      </c>
      <c r="N1936" s="3">
        <v>46098</v>
      </c>
      <c r="O1936" s="1">
        <f t="shared" si="90"/>
        <v>3</v>
      </c>
      <c r="P1936" s="1" t="s">
        <v>2149</v>
      </c>
      <c r="Q1936" s="1"/>
      <c r="R1936" s="1"/>
      <c r="S1936" s="1"/>
      <c r="T1936" s="1"/>
      <c r="U1936" s="3">
        <v>46099</v>
      </c>
      <c r="V1936" s="1" t="s">
        <v>39</v>
      </c>
      <c r="W1936" s="1"/>
      <c r="X1936" s="1" t="s">
        <v>2144</v>
      </c>
    </row>
    <row r="1937" spans="1:24" hidden="1">
      <c r="A1937" s="1" t="s">
        <v>26</v>
      </c>
      <c r="B1937" s="1" t="s">
        <v>2766</v>
      </c>
      <c r="C1937" s="52">
        <v>115047</v>
      </c>
      <c r="D1937" s="1" t="s">
        <v>2265</v>
      </c>
      <c r="E1937" s="3">
        <v>46095</v>
      </c>
      <c r="F1937" s="12">
        <v>46095.411192129628</v>
      </c>
      <c r="G1937" s="12" t="str">
        <f t="shared" si="92"/>
        <v>MARZO</v>
      </c>
      <c r="H1937" s="1">
        <v>900494362</v>
      </c>
      <c r="I1937" s="1" t="s">
        <v>2266</v>
      </c>
      <c r="J1937" s="35">
        <f t="shared" si="91"/>
        <v>234000</v>
      </c>
      <c r="K1937" s="35">
        <v>44460</v>
      </c>
      <c r="L1937" s="35">
        <v>278460</v>
      </c>
      <c r="M1937" s="1" t="s">
        <v>70</v>
      </c>
      <c r="N1937" s="3">
        <v>46097</v>
      </c>
      <c r="O1937" s="1">
        <f t="shared" si="90"/>
        <v>2</v>
      </c>
      <c r="P1937" s="1" t="s">
        <v>2149</v>
      </c>
      <c r="Q1937" s="1"/>
      <c r="R1937" s="1"/>
      <c r="S1937" s="1"/>
      <c r="T1937" s="1"/>
      <c r="U1937" s="3">
        <v>46098</v>
      </c>
      <c r="V1937" s="1" t="s">
        <v>39</v>
      </c>
      <c r="W1937" s="1"/>
      <c r="X1937" s="1" t="s">
        <v>2144</v>
      </c>
    </row>
    <row r="1938" spans="1:24" hidden="1">
      <c r="A1938" s="1" t="s">
        <v>26</v>
      </c>
      <c r="B1938" s="1" t="s">
        <v>2767</v>
      </c>
      <c r="C1938" s="52">
        <v>767</v>
      </c>
      <c r="D1938" s="1" t="s">
        <v>28</v>
      </c>
      <c r="E1938" s="3">
        <v>46095</v>
      </c>
      <c r="F1938" s="12">
        <v>46095.375844907408</v>
      </c>
      <c r="G1938" s="12" t="str">
        <f t="shared" si="92"/>
        <v>MARZO</v>
      </c>
      <c r="H1938" s="1">
        <v>71660004</v>
      </c>
      <c r="I1938" s="1" t="s">
        <v>266</v>
      </c>
      <c r="J1938" s="35">
        <f t="shared" si="91"/>
        <v>36000</v>
      </c>
      <c r="K1938" s="35">
        <v>0</v>
      </c>
      <c r="L1938" s="35">
        <v>36000</v>
      </c>
      <c r="M1938" s="1" t="s">
        <v>70</v>
      </c>
      <c r="N1938" s="3">
        <v>46097</v>
      </c>
      <c r="O1938" s="1">
        <f t="shared" si="90"/>
        <v>2</v>
      </c>
      <c r="P1938" s="1" t="s">
        <v>2149</v>
      </c>
      <c r="Q1938" s="1"/>
      <c r="R1938" s="1"/>
      <c r="S1938" s="1"/>
      <c r="T1938" s="1"/>
      <c r="U1938" s="3">
        <v>46098</v>
      </c>
      <c r="V1938" s="1" t="s">
        <v>39</v>
      </c>
      <c r="W1938" s="1"/>
      <c r="X1938" s="1" t="s">
        <v>2144</v>
      </c>
    </row>
    <row r="1939" spans="1:24" hidden="1">
      <c r="A1939" s="1" t="s">
        <v>736</v>
      </c>
      <c r="B1939" s="1" t="s">
        <v>2768</v>
      </c>
      <c r="C1939" s="52">
        <v>91592990</v>
      </c>
      <c r="D1939" s="1" t="s">
        <v>738</v>
      </c>
      <c r="E1939" s="3">
        <v>46095</v>
      </c>
      <c r="F1939" s="12">
        <v>46095.969375000001</v>
      </c>
      <c r="G1939" s="12" t="str">
        <f t="shared" si="92"/>
        <v>MARZO</v>
      </c>
      <c r="H1939" s="1">
        <v>900219834</v>
      </c>
      <c r="I1939" s="1" t="s">
        <v>739</v>
      </c>
      <c r="J1939" s="35">
        <f t="shared" si="91"/>
        <v>13500</v>
      </c>
      <c r="K1939" s="35">
        <v>0</v>
      </c>
      <c r="L1939" s="35">
        <v>13500</v>
      </c>
      <c r="M1939" s="1" t="s">
        <v>70</v>
      </c>
      <c r="N1939" s="3">
        <v>46097</v>
      </c>
      <c r="O1939" s="1">
        <f t="shared" si="90"/>
        <v>2</v>
      </c>
      <c r="P1939" s="1" t="s">
        <v>2149</v>
      </c>
      <c r="Q1939" s="1"/>
      <c r="R1939" s="1"/>
      <c r="S1939" s="1"/>
      <c r="T1939" s="1"/>
      <c r="U1939" s="3">
        <v>46105</v>
      </c>
      <c r="V1939" s="1" t="s">
        <v>39</v>
      </c>
      <c r="W1939" s="1"/>
      <c r="X1939" s="1" t="s">
        <v>2144</v>
      </c>
    </row>
    <row r="1940" spans="1:24" hidden="1">
      <c r="A1940" s="1" t="s">
        <v>26</v>
      </c>
      <c r="B1940" s="1" t="s">
        <v>2769</v>
      </c>
      <c r="C1940" s="52">
        <v>75495</v>
      </c>
      <c r="D1940" s="1" t="s">
        <v>189</v>
      </c>
      <c r="E1940" s="3">
        <v>46095</v>
      </c>
      <c r="F1940" s="12">
        <v>46095.793854166666</v>
      </c>
      <c r="G1940" s="12" t="str">
        <f t="shared" si="92"/>
        <v>MARZO</v>
      </c>
      <c r="H1940" s="1">
        <v>890319193</v>
      </c>
      <c r="I1940" s="1" t="s">
        <v>190</v>
      </c>
      <c r="J1940" s="35">
        <f t="shared" si="91"/>
        <v>1000000</v>
      </c>
      <c r="K1940" s="35">
        <v>190000</v>
      </c>
      <c r="L1940" s="35">
        <v>1190000</v>
      </c>
      <c r="M1940" s="1" t="s">
        <v>195</v>
      </c>
      <c r="N1940" s="3">
        <v>46097</v>
      </c>
      <c r="O1940" s="1">
        <f t="shared" ref="O1940:O2003" si="93">IFERROR(IF(-_xlfn.DAYS(E1940,N1940)&lt;0,0,-_xlfn.DAYS(E1940,N1940)), " - ")</f>
        <v>2</v>
      </c>
      <c r="P1940" s="1" t="s">
        <v>479</v>
      </c>
      <c r="Q1940" s="1"/>
      <c r="R1940" s="1"/>
      <c r="S1940" s="1"/>
      <c r="T1940" s="1"/>
      <c r="U1940" s="3">
        <v>46098</v>
      </c>
      <c r="V1940" s="1" t="s">
        <v>39</v>
      </c>
      <c r="W1940" s="1"/>
      <c r="X1940" s="1" t="s">
        <v>2144</v>
      </c>
    </row>
    <row r="1941" spans="1:24" hidden="1">
      <c r="A1941" s="1" t="s">
        <v>26</v>
      </c>
      <c r="B1941" s="1" t="s">
        <v>2770</v>
      </c>
      <c r="C1941" s="52">
        <v>2080567</v>
      </c>
      <c r="D1941" s="1" t="s">
        <v>708</v>
      </c>
      <c r="E1941" s="3">
        <v>46095</v>
      </c>
      <c r="F1941" s="12">
        <v>46095.743750000001</v>
      </c>
      <c r="G1941" s="12" t="str">
        <f t="shared" si="92"/>
        <v>MARZO</v>
      </c>
      <c r="H1941" s="1">
        <v>900219834</v>
      </c>
      <c r="I1941" s="1" t="s">
        <v>739</v>
      </c>
      <c r="J1941" s="35">
        <f t="shared" ref="J1941:J2004" si="94">L1941-K1941</f>
        <v>22184.87</v>
      </c>
      <c r="K1941" s="35">
        <v>4215.13</v>
      </c>
      <c r="L1941" s="35">
        <v>26400</v>
      </c>
      <c r="M1941" s="1" t="s">
        <v>70</v>
      </c>
      <c r="N1941" s="3">
        <v>46098</v>
      </c>
      <c r="O1941" s="1">
        <f t="shared" si="93"/>
        <v>3</v>
      </c>
      <c r="P1941" s="1" t="s">
        <v>2149</v>
      </c>
      <c r="Q1941" s="1"/>
      <c r="R1941" s="1"/>
      <c r="S1941" s="1"/>
      <c r="T1941" s="1"/>
      <c r="U1941" s="3">
        <v>46105</v>
      </c>
      <c r="V1941" s="1" t="s">
        <v>39</v>
      </c>
      <c r="W1941" s="1"/>
      <c r="X1941" s="1" t="s">
        <v>2144</v>
      </c>
    </row>
    <row r="1942" spans="1:24" hidden="1">
      <c r="A1942" s="1" t="s">
        <v>26</v>
      </c>
      <c r="B1942" s="1" t="s">
        <v>2771</v>
      </c>
      <c r="C1942" s="53">
        <v>51383</v>
      </c>
      <c r="D1942" s="1" t="s">
        <v>2772</v>
      </c>
      <c r="E1942" s="3">
        <v>46095</v>
      </c>
      <c r="F1942" s="12">
        <v>46095.652268518519</v>
      </c>
      <c r="G1942" s="12" t="str">
        <f t="shared" si="92"/>
        <v>MARZO</v>
      </c>
      <c r="H1942" s="1">
        <v>891408584</v>
      </c>
      <c r="I1942" s="1" t="s">
        <v>693</v>
      </c>
      <c r="J1942" s="35">
        <f t="shared" si="94"/>
        <v>31000.01</v>
      </c>
      <c r="K1942" s="35">
        <v>0</v>
      </c>
      <c r="L1942" s="35">
        <v>31000.01</v>
      </c>
      <c r="M1942" s="1" t="s">
        <v>54</v>
      </c>
      <c r="N1942" s="3"/>
      <c r="O1942" s="1">
        <f t="shared" si="93"/>
        <v>0</v>
      </c>
      <c r="P1942" s="1"/>
      <c r="Q1942" s="1"/>
      <c r="R1942" s="1"/>
      <c r="S1942" s="1"/>
      <c r="T1942" s="1"/>
      <c r="U1942" s="3"/>
      <c r="V1942" s="1"/>
      <c r="W1942" s="1"/>
      <c r="X1942" s="1" t="s">
        <v>2144</v>
      </c>
    </row>
    <row r="1943" spans="1:24" hidden="1">
      <c r="A1943" s="1" t="s">
        <v>736</v>
      </c>
      <c r="B1943" s="1" t="s">
        <v>2773</v>
      </c>
      <c r="C1943" s="52">
        <v>91506685</v>
      </c>
      <c r="D1943" s="1" t="s">
        <v>738</v>
      </c>
      <c r="E1943" s="3">
        <v>46095</v>
      </c>
      <c r="F1943" s="12">
        <v>46095.580763888887</v>
      </c>
      <c r="G1943" s="12" t="str">
        <f t="shared" si="92"/>
        <v>MARZO</v>
      </c>
      <c r="H1943" s="1">
        <v>900219834</v>
      </c>
      <c r="I1943" s="1" t="s">
        <v>739</v>
      </c>
      <c r="J1943" s="35">
        <f t="shared" si="94"/>
        <v>11600</v>
      </c>
      <c r="K1943" s="35">
        <v>0</v>
      </c>
      <c r="L1943" s="35">
        <v>11600</v>
      </c>
      <c r="M1943" s="1" t="s">
        <v>70</v>
      </c>
      <c r="N1943" s="3">
        <v>46097</v>
      </c>
      <c r="O1943" s="1">
        <f t="shared" si="93"/>
        <v>2</v>
      </c>
      <c r="P1943" s="1" t="s">
        <v>2149</v>
      </c>
      <c r="Q1943" s="1"/>
      <c r="R1943" s="1"/>
      <c r="S1943" s="1"/>
      <c r="T1943" s="1"/>
      <c r="U1943" s="3">
        <v>46105</v>
      </c>
      <c r="V1943" s="1" t="s">
        <v>39</v>
      </c>
      <c r="W1943" s="1"/>
      <c r="X1943" s="1" t="s">
        <v>2144</v>
      </c>
    </row>
    <row r="1944" spans="1:24" hidden="1">
      <c r="A1944" s="1" t="s">
        <v>26</v>
      </c>
      <c r="B1944" s="1" t="s">
        <v>2774</v>
      </c>
      <c r="C1944" s="53">
        <v>10121</v>
      </c>
      <c r="D1944" s="1" t="s">
        <v>955</v>
      </c>
      <c r="E1944" s="3">
        <v>46095</v>
      </c>
      <c r="F1944" s="12">
        <v>46095.419641203705</v>
      </c>
      <c r="G1944" s="12" t="str">
        <f t="shared" si="92"/>
        <v>MARZO</v>
      </c>
      <c r="H1944" s="1">
        <v>88147614</v>
      </c>
      <c r="I1944" s="1" t="s">
        <v>956</v>
      </c>
      <c r="J1944" s="35">
        <f t="shared" si="94"/>
        <v>150000</v>
      </c>
      <c r="K1944" s="35">
        <v>0</v>
      </c>
      <c r="L1944" s="35">
        <v>150000</v>
      </c>
      <c r="M1944" s="1" t="s">
        <v>54</v>
      </c>
      <c r="N1944" s="3">
        <v>46134</v>
      </c>
      <c r="O1944" s="1">
        <f t="shared" si="93"/>
        <v>39</v>
      </c>
      <c r="P1944" s="1" t="s">
        <v>2149</v>
      </c>
      <c r="Q1944" s="1"/>
      <c r="R1944" s="1"/>
      <c r="S1944" s="1"/>
      <c r="T1944" s="1"/>
      <c r="U1944" s="3"/>
      <c r="V1944" s="1"/>
      <c r="W1944" s="1"/>
      <c r="X1944" s="1" t="s">
        <v>2144</v>
      </c>
    </row>
    <row r="1945" spans="1:24" hidden="1">
      <c r="A1945" s="1" t="s">
        <v>26</v>
      </c>
      <c r="B1945" s="1" t="s">
        <v>2775</v>
      </c>
      <c r="C1945" s="52">
        <v>81960</v>
      </c>
      <c r="D1945" s="1" t="s">
        <v>2257</v>
      </c>
      <c r="E1945" s="3">
        <v>46095</v>
      </c>
      <c r="F1945" s="12">
        <v>46095.250613425924</v>
      </c>
      <c r="G1945" s="12" t="str">
        <f t="shared" si="92"/>
        <v>MARZO</v>
      </c>
      <c r="H1945" s="1">
        <v>900359070</v>
      </c>
      <c r="I1945" s="1" t="s">
        <v>2258</v>
      </c>
      <c r="J1945" s="35">
        <f t="shared" si="94"/>
        <v>15000</v>
      </c>
      <c r="K1945" s="35">
        <v>0</v>
      </c>
      <c r="L1945" s="35">
        <v>15000</v>
      </c>
      <c r="M1945" s="1" t="s">
        <v>54</v>
      </c>
      <c r="N1945" s="3"/>
      <c r="O1945" s="1">
        <f t="shared" si="93"/>
        <v>0</v>
      </c>
      <c r="P1945" s="1"/>
      <c r="Q1945" s="1"/>
      <c r="R1945" s="1"/>
      <c r="S1945" s="1"/>
      <c r="T1945" s="1"/>
      <c r="U1945" s="3"/>
      <c r="V1945" s="1"/>
      <c r="W1945" s="1"/>
      <c r="X1945" s="1" t="s">
        <v>2144</v>
      </c>
    </row>
    <row r="1946" spans="1:24" hidden="1">
      <c r="A1946" s="1" t="s">
        <v>26</v>
      </c>
      <c r="B1946" s="1" t="s">
        <v>2776</v>
      </c>
      <c r="C1946" s="52">
        <v>766</v>
      </c>
      <c r="D1946" s="1" t="s">
        <v>28</v>
      </c>
      <c r="E1946" s="3">
        <v>46095</v>
      </c>
      <c r="F1946" s="12">
        <v>46095.375069444446</v>
      </c>
      <c r="G1946" s="12" t="str">
        <f t="shared" si="92"/>
        <v>MARZO</v>
      </c>
      <c r="H1946" s="1">
        <v>71660004</v>
      </c>
      <c r="I1946" s="1" t="s">
        <v>266</v>
      </c>
      <c r="J1946" s="35">
        <f t="shared" si="94"/>
        <v>340000</v>
      </c>
      <c r="K1946" s="35">
        <v>0</v>
      </c>
      <c r="L1946" s="35">
        <v>340000</v>
      </c>
      <c r="M1946" s="1" t="s">
        <v>70</v>
      </c>
      <c r="N1946" s="3">
        <v>46099</v>
      </c>
      <c r="O1946" s="1">
        <f t="shared" si="93"/>
        <v>4</v>
      </c>
      <c r="P1946" s="1" t="s">
        <v>2149</v>
      </c>
      <c r="Q1946" s="1"/>
      <c r="R1946" s="1"/>
      <c r="S1946" s="1"/>
      <c r="T1946" s="1"/>
      <c r="U1946" s="3">
        <v>46100</v>
      </c>
      <c r="V1946" s="1" t="s">
        <v>39</v>
      </c>
      <c r="W1946" s="1"/>
      <c r="X1946" s="1" t="s">
        <v>2144</v>
      </c>
    </row>
    <row r="1947" spans="1:24" hidden="1">
      <c r="A1947" s="1" t="s">
        <v>26</v>
      </c>
      <c r="B1947" s="1" t="s">
        <v>2777</v>
      </c>
      <c r="C1947" s="52">
        <v>513224689</v>
      </c>
      <c r="D1947" s="1" t="s">
        <v>930</v>
      </c>
      <c r="E1947" s="3">
        <v>46095</v>
      </c>
      <c r="F1947" s="12">
        <v>46095.060590277775</v>
      </c>
      <c r="G1947" s="12" t="str">
        <f t="shared" si="92"/>
        <v>MARZO</v>
      </c>
      <c r="H1947" s="1">
        <v>830122566</v>
      </c>
      <c r="I1947" s="1" t="s">
        <v>931</v>
      </c>
      <c r="J1947" s="35">
        <f t="shared" si="94"/>
        <v>2184053</v>
      </c>
      <c r="K1947" s="35">
        <v>413211</v>
      </c>
      <c r="L1947" s="35">
        <v>2597264</v>
      </c>
      <c r="M1947" s="1" t="s">
        <v>65</v>
      </c>
      <c r="N1947" s="3">
        <v>46098</v>
      </c>
      <c r="O1947" s="1">
        <f t="shared" si="93"/>
        <v>3</v>
      </c>
      <c r="P1947" s="1" t="s">
        <v>94</v>
      </c>
      <c r="Q1947" s="1"/>
      <c r="R1947" s="1"/>
      <c r="S1947" s="1"/>
      <c r="T1947" s="1"/>
      <c r="U1947" s="3">
        <v>46099</v>
      </c>
      <c r="V1947" s="1" t="s">
        <v>39</v>
      </c>
      <c r="W1947" s="1"/>
      <c r="X1947" s="1" t="s">
        <v>2144</v>
      </c>
    </row>
    <row r="1948" spans="1:24" hidden="1">
      <c r="A1948" s="1" t="s">
        <v>26</v>
      </c>
      <c r="B1948" s="1" t="s">
        <v>2778</v>
      </c>
      <c r="C1948" s="52">
        <v>1015107</v>
      </c>
      <c r="D1948" s="1" t="s">
        <v>138</v>
      </c>
      <c r="E1948" s="3">
        <v>46097</v>
      </c>
      <c r="F1948" s="12">
        <v>46097.842361111114</v>
      </c>
      <c r="G1948" s="12" t="str">
        <f t="shared" si="92"/>
        <v>MARZO</v>
      </c>
      <c r="H1948" s="1">
        <v>860016640</v>
      </c>
      <c r="I1948" s="1" t="s">
        <v>139</v>
      </c>
      <c r="J1948" s="35">
        <f t="shared" si="94"/>
        <v>1062385</v>
      </c>
      <c r="K1948" s="35">
        <v>0</v>
      </c>
      <c r="L1948" s="35">
        <v>1062385</v>
      </c>
      <c r="M1948" s="1" t="s">
        <v>70</v>
      </c>
      <c r="N1948" s="3">
        <v>46100</v>
      </c>
      <c r="O1948" s="1">
        <f t="shared" si="93"/>
        <v>3</v>
      </c>
      <c r="P1948" s="1" t="s">
        <v>2149</v>
      </c>
      <c r="Q1948" s="1"/>
      <c r="R1948" s="1"/>
      <c r="S1948" s="1"/>
      <c r="T1948" s="1"/>
      <c r="U1948" s="3">
        <v>46105</v>
      </c>
      <c r="V1948" s="1" t="s">
        <v>39</v>
      </c>
      <c r="W1948" s="1"/>
      <c r="X1948" s="1" t="s">
        <v>2144</v>
      </c>
    </row>
    <row r="1949" spans="1:24" hidden="1">
      <c r="A1949" s="1" t="s">
        <v>82</v>
      </c>
      <c r="B1949" s="1" t="s">
        <v>2779</v>
      </c>
      <c r="C1949" s="52">
        <v>43040</v>
      </c>
      <c r="D1949" s="1" t="s">
        <v>119</v>
      </c>
      <c r="E1949" s="3">
        <v>46097</v>
      </c>
      <c r="F1949" s="12">
        <v>46097.94259259259</v>
      </c>
      <c r="G1949" s="12" t="str">
        <f t="shared" si="92"/>
        <v>MARZO</v>
      </c>
      <c r="H1949" s="1">
        <v>800106404</v>
      </c>
      <c r="I1949" s="1" t="s">
        <v>369</v>
      </c>
      <c r="J1949" s="35">
        <f t="shared" si="94"/>
        <v>47450</v>
      </c>
      <c r="K1949" s="35">
        <v>0</v>
      </c>
      <c r="L1949" s="35">
        <v>47450</v>
      </c>
      <c r="M1949" s="1" t="s">
        <v>128</v>
      </c>
      <c r="N1949" s="3">
        <v>46107</v>
      </c>
      <c r="O1949" s="1">
        <f t="shared" si="93"/>
        <v>10</v>
      </c>
      <c r="P1949" s="1" t="s">
        <v>2655</v>
      </c>
      <c r="Q1949" s="1"/>
      <c r="R1949" s="1"/>
      <c r="S1949" s="1"/>
      <c r="T1949" s="1"/>
      <c r="U1949" s="3">
        <v>46112</v>
      </c>
      <c r="V1949" s="1" t="s">
        <v>39</v>
      </c>
      <c r="W1949" s="1"/>
      <c r="X1949" s="1" t="s">
        <v>1258</v>
      </c>
    </row>
    <row r="1950" spans="1:24" hidden="1">
      <c r="A1950" s="1" t="s">
        <v>26</v>
      </c>
      <c r="B1950" s="1" t="s">
        <v>2780</v>
      </c>
      <c r="C1950" s="52">
        <v>3100559</v>
      </c>
      <c r="D1950" s="1" t="s">
        <v>312</v>
      </c>
      <c r="E1950" s="3">
        <v>46097</v>
      </c>
      <c r="F1950" s="12">
        <v>46097.923032407409</v>
      </c>
      <c r="G1950" s="12" t="str">
        <f t="shared" si="92"/>
        <v>MARZO</v>
      </c>
      <c r="H1950" s="1">
        <v>890903939</v>
      </c>
      <c r="I1950" s="1" t="s">
        <v>313</v>
      </c>
      <c r="J1950" s="35">
        <f t="shared" si="94"/>
        <v>133500</v>
      </c>
      <c r="K1950" s="35">
        <v>0</v>
      </c>
      <c r="L1950" s="35">
        <v>133500</v>
      </c>
      <c r="M1950" s="1" t="s">
        <v>70</v>
      </c>
      <c r="N1950" s="3">
        <v>46099</v>
      </c>
      <c r="O1950" s="1">
        <f t="shared" si="93"/>
        <v>2</v>
      </c>
      <c r="P1950" s="1" t="s">
        <v>2149</v>
      </c>
      <c r="Q1950" s="1"/>
      <c r="R1950" s="1"/>
      <c r="S1950" s="1"/>
      <c r="T1950" s="1"/>
      <c r="U1950" s="3">
        <v>46105</v>
      </c>
      <c r="V1950" s="1" t="s">
        <v>39</v>
      </c>
      <c r="W1950" s="1"/>
      <c r="X1950" s="1" t="s">
        <v>2144</v>
      </c>
    </row>
    <row r="1951" spans="1:24" hidden="1">
      <c r="A1951" s="1" t="s">
        <v>26</v>
      </c>
      <c r="B1951" s="1" t="s">
        <v>2781</v>
      </c>
      <c r="C1951" s="52">
        <v>6743</v>
      </c>
      <c r="D1951" s="1"/>
      <c r="E1951" s="3">
        <v>46097</v>
      </c>
      <c r="F1951" s="12">
        <v>46097.896064814813</v>
      </c>
      <c r="G1951" s="12" t="str">
        <f t="shared" si="92"/>
        <v>MARZO</v>
      </c>
      <c r="H1951" s="1">
        <v>32150739</v>
      </c>
      <c r="I1951" s="1" t="s">
        <v>400</v>
      </c>
      <c r="J1951" s="35">
        <f t="shared" si="94"/>
        <v>706500</v>
      </c>
      <c r="K1951" s="35">
        <v>0</v>
      </c>
      <c r="L1951" s="35">
        <v>706500</v>
      </c>
      <c r="M1951" s="1" t="s">
        <v>199</v>
      </c>
      <c r="N1951" s="3">
        <v>46100</v>
      </c>
      <c r="O1951" s="1">
        <f t="shared" si="93"/>
        <v>3</v>
      </c>
      <c r="P1951" s="1" t="s">
        <v>2149</v>
      </c>
      <c r="Q1951" s="1"/>
      <c r="R1951" s="1"/>
      <c r="S1951" s="1"/>
      <c r="T1951" s="1"/>
      <c r="U1951" s="3">
        <v>46105</v>
      </c>
      <c r="V1951" s="1" t="s">
        <v>39</v>
      </c>
      <c r="W1951" s="1"/>
      <c r="X1951" s="1" t="s">
        <v>2144</v>
      </c>
    </row>
    <row r="1952" spans="1:24" hidden="1">
      <c r="A1952" s="1" t="s">
        <v>26</v>
      </c>
      <c r="B1952" s="1" t="s">
        <v>2782</v>
      </c>
      <c r="C1952" s="52">
        <v>31834</v>
      </c>
      <c r="D1952" s="1" t="s">
        <v>102</v>
      </c>
      <c r="E1952" s="3">
        <v>46097</v>
      </c>
      <c r="F1952" s="12">
        <v>46097.707256944443</v>
      </c>
      <c r="G1952" s="12" t="str">
        <f t="shared" si="92"/>
        <v>MARZO</v>
      </c>
      <c r="H1952" s="1">
        <v>811006418</v>
      </c>
      <c r="I1952" s="1" t="s">
        <v>97</v>
      </c>
      <c r="J1952" s="35">
        <f t="shared" si="94"/>
        <v>318097</v>
      </c>
      <c r="K1952" s="35">
        <v>60438.43</v>
      </c>
      <c r="L1952" s="35">
        <v>378535.43</v>
      </c>
      <c r="M1952" s="1" t="s">
        <v>98</v>
      </c>
      <c r="N1952" s="3">
        <v>46098</v>
      </c>
      <c r="O1952" s="1">
        <f t="shared" si="93"/>
        <v>1</v>
      </c>
      <c r="P1952" s="1" t="s">
        <v>2149</v>
      </c>
      <c r="Q1952" s="1"/>
      <c r="R1952" s="1"/>
      <c r="S1952" s="1"/>
      <c r="T1952" s="1"/>
      <c r="U1952" s="3">
        <v>46100</v>
      </c>
      <c r="V1952" s="1" t="s">
        <v>39</v>
      </c>
      <c r="W1952" s="1"/>
      <c r="X1952" s="1" t="s">
        <v>2144</v>
      </c>
    </row>
    <row r="1953" spans="1:24" hidden="1">
      <c r="A1953" s="1" t="s">
        <v>26</v>
      </c>
      <c r="B1953" s="1" t="s">
        <v>2783</v>
      </c>
      <c r="C1953" s="52">
        <v>3858</v>
      </c>
      <c r="D1953" s="1" t="s">
        <v>2187</v>
      </c>
      <c r="E1953" s="3">
        <v>46097</v>
      </c>
      <c r="F1953" s="12">
        <v>46097.664224537039</v>
      </c>
      <c r="G1953" s="12" t="str">
        <f t="shared" si="92"/>
        <v>MARZO</v>
      </c>
      <c r="H1953" s="1">
        <v>900284447</v>
      </c>
      <c r="I1953" s="1" t="s">
        <v>2188</v>
      </c>
      <c r="J1953" s="35">
        <f t="shared" si="94"/>
        <v>519749.00000000006</v>
      </c>
      <c r="K1953" s="35">
        <v>98752.31</v>
      </c>
      <c r="L1953" s="35">
        <v>618501.31000000006</v>
      </c>
      <c r="M1953" s="1" t="s">
        <v>70</v>
      </c>
      <c r="N1953" s="3">
        <v>46100</v>
      </c>
      <c r="O1953" s="1">
        <f t="shared" si="93"/>
        <v>3</v>
      </c>
      <c r="P1953" s="1" t="s">
        <v>2149</v>
      </c>
      <c r="Q1953" s="1"/>
      <c r="R1953" s="1"/>
      <c r="S1953" s="1"/>
      <c r="T1953" s="1"/>
      <c r="U1953" s="3">
        <v>46105</v>
      </c>
      <c r="V1953" s="1" t="s">
        <v>39</v>
      </c>
      <c r="W1953" s="1"/>
      <c r="X1953" s="1" t="s">
        <v>2144</v>
      </c>
    </row>
    <row r="1954" spans="1:24" hidden="1">
      <c r="A1954" s="1" t="s">
        <v>26</v>
      </c>
      <c r="B1954" s="1" t="s">
        <v>2784</v>
      </c>
      <c r="C1954" s="52">
        <v>548</v>
      </c>
      <c r="D1954" s="1" t="s">
        <v>35</v>
      </c>
      <c r="E1954" s="3">
        <v>46097</v>
      </c>
      <c r="F1954" s="12">
        <v>46097.655798611115</v>
      </c>
      <c r="G1954" s="12" t="str">
        <f t="shared" si="92"/>
        <v>MARZO</v>
      </c>
      <c r="H1954" s="1">
        <v>901741749</v>
      </c>
      <c r="I1954" s="1" t="s">
        <v>36</v>
      </c>
      <c r="J1954" s="35">
        <f t="shared" si="94"/>
        <v>11945000</v>
      </c>
      <c r="K1954" s="35">
        <v>2269550</v>
      </c>
      <c r="L1954" s="35">
        <v>14214550</v>
      </c>
      <c r="M1954" s="1" t="s">
        <v>9455</v>
      </c>
      <c r="N1954" s="3">
        <v>46101</v>
      </c>
      <c r="O1954" s="1">
        <f t="shared" si="93"/>
        <v>4</v>
      </c>
      <c r="P1954" s="1" t="s">
        <v>2149</v>
      </c>
      <c r="Q1954" s="1"/>
      <c r="R1954" s="1"/>
      <c r="S1954" s="1"/>
      <c r="T1954" s="1"/>
      <c r="U1954" s="3"/>
      <c r="V1954" s="1"/>
      <c r="W1954" s="1"/>
      <c r="X1954" s="1"/>
    </row>
    <row r="1955" spans="1:24" hidden="1">
      <c r="A1955" s="1" t="s">
        <v>26</v>
      </c>
      <c r="B1955" s="1" t="s">
        <v>2785</v>
      </c>
      <c r="C1955" s="52">
        <v>70476</v>
      </c>
      <c r="D1955" s="1" t="s">
        <v>476</v>
      </c>
      <c r="E1955" s="3">
        <v>46097</v>
      </c>
      <c r="F1955" s="12">
        <v>46097.487083333333</v>
      </c>
      <c r="G1955" s="12" t="str">
        <f t="shared" si="92"/>
        <v>MARZO</v>
      </c>
      <c r="H1955" s="1">
        <v>811001497</v>
      </c>
      <c r="I1955" s="1" t="s">
        <v>477</v>
      </c>
      <c r="J1955" s="35">
        <f t="shared" si="94"/>
        <v>8414850</v>
      </c>
      <c r="K1955" s="35">
        <v>0</v>
      </c>
      <c r="L1955" s="35">
        <v>8414850</v>
      </c>
      <c r="M1955" s="1" t="s">
        <v>58</v>
      </c>
      <c r="N1955" s="3">
        <v>46100</v>
      </c>
      <c r="O1955" s="1">
        <f t="shared" si="93"/>
        <v>3</v>
      </c>
      <c r="P1955" s="1" t="s">
        <v>2698</v>
      </c>
      <c r="Q1955" s="1"/>
      <c r="R1955" s="1"/>
      <c r="S1955" s="1"/>
      <c r="T1955" s="1"/>
      <c r="U1955" s="3">
        <v>46100</v>
      </c>
      <c r="V1955" s="1" t="s">
        <v>39</v>
      </c>
      <c r="W1955" s="1"/>
      <c r="X1955" s="1" t="s">
        <v>2144</v>
      </c>
    </row>
    <row r="1956" spans="1:24" hidden="1">
      <c r="A1956" s="1" t="s">
        <v>26</v>
      </c>
      <c r="B1956" s="1" t="s">
        <v>2786</v>
      </c>
      <c r="C1956" s="52">
        <v>2029</v>
      </c>
      <c r="D1956" s="1"/>
      <c r="E1956" s="3">
        <v>46097</v>
      </c>
      <c r="F1956" s="12">
        <v>46097.640833333331</v>
      </c>
      <c r="G1956" s="12" t="str">
        <f t="shared" si="92"/>
        <v>MARZO</v>
      </c>
      <c r="H1956" s="1">
        <v>71737920</v>
      </c>
      <c r="I1956" s="1" t="s">
        <v>733</v>
      </c>
      <c r="J1956" s="35">
        <f t="shared" si="94"/>
        <v>260000</v>
      </c>
      <c r="K1956" s="35">
        <v>0</v>
      </c>
      <c r="L1956" s="35">
        <v>260000</v>
      </c>
      <c r="M1956" s="1" t="s">
        <v>70</v>
      </c>
      <c r="N1956" s="3">
        <v>46098</v>
      </c>
      <c r="O1956" s="1">
        <f t="shared" si="93"/>
        <v>1</v>
      </c>
      <c r="P1956" s="1" t="s">
        <v>2149</v>
      </c>
      <c r="Q1956" s="1"/>
      <c r="R1956" s="1"/>
      <c r="S1956" s="1"/>
      <c r="T1956" s="1"/>
      <c r="U1956" s="3">
        <v>46100</v>
      </c>
      <c r="V1956" s="1" t="s">
        <v>39</v>
      </c>
      <c r="W1956" s="1"/>
      <c r="X1956" s="1" t="s">
        <v>2144</v>
      </c>
    </row>
    <row r="1957" spans="1:24" hidden="1">
      <c r="A1957" s="1" t="s">
        <v>26</v>
      </c>
      <c r="B1957" s="1" t="s">
        <v>2787</v>
      </c>
      <c r="C1957" s="52">
        <v>11</v>
      </c>
      <c r="D1957" s="1" t="s">
        <v>2388</v>
      </c>
      <c r="E1957" s="3">
        <v>46097</v>
      </c>
      <c r="F1957" s="12">
        <v>46097.5159375</v>
      </c>
      <c r="G1957" s="12" t="str">
        <f t="shared" si="92"/>
        <v>MARZO</v>
      </c>
      <c r="H1957" s="1">
        <v>901847080</v>
      </c>
      <c r="I1957" s="1" t="s">
        <v>2519</v>
      </c>
      <c r="J1957" s="35">
        <f t="shared" si="94"/>
        <v>7200000</v>
      </c>
      <c r="K1957" s="35">
        <v>1368000</v>
      </c>
      <c r="L1957" s="35">
        <v>8568000</v>
      </c>
      <c r="M1957" s="1" t="s">
        <v>9455</v>
      </c>
      <c r="N1957" s="3">
        <v>46099</v>
      </c>
      <c r="O1957" s="1">
        <f t="shared" si="93"/>
        <v>2</v>
      </c>
      <c r="P1957" s="1" t="s">
        <v>2149</v>
      </c>
      <c r="Q1957" s="1"/>
      <c r="R1957" s="1"/>
      <c r="S1957" s="1"/>
      <c r="T1957" s="1"/>
      <c r="U1957" s="3">
        <v>46107</v>
      </c>
      <c r="V1957" s="1"/>
      <c r="W1957" s="1"/>
      <c r="X1957" s="1" t="s">
        <v>2144</v>
      </c>
    </row>
    <row r="1958" spans="1:24" hidden="1">
      <c r="A1958" s="1" t="s">
        <v>26</v>
      </c>
      <c r="B1958" s="1" t="s">
        <v>2788</v>
      </c>
      <c r="C1958" s="52">
        <v>3324</v>
      </c>
      <c r="D1958" s="1" t="s">
        <v>28</v>
      </c>
      <c r="E1958" s="3">
        <v>46097</v>
      </c>
      <c r="F1958" s="12">
        <v>46097.500428240739</v>
      </c>
      <c r="G1958" s="12" t="str">
        <f t="shared" si="92"/>
        <v>MARZO</v>
      </c>
      <c r="H1958" s="1">
        <v>900563128</v>
      </c>
      <c r="I1958" s="1" t="s">
        <v>1199</v>
      </c>
      <c r="J1958" s="35">
        <f t="shared" si="94"/>
        <v>649800</v>
      </c>
      <c r="K1958" s="35">
        <v>123462</v>
      </c>
      <c r="L1958" s="35">
        <v>773262</v>
      </c>
      <c r="M1958" s="1" t="s">
        <v>9455</v>
      </c>
      <c r="N1958" s="3">
        <v>46099</v>
      </c>
      <c r="O1958" s="1">
        <f t="shared" si="93"/>
        <v>2</v>
      </c>
      <c r="P1958" s="1" t="s">
        <v>2149</v>
      </c>
      <c r="Q1958" s="1"/>
      <c r="R1958" s="1"/>
      <c r="S1958" s="1"/>
      <c r="T1958" s="1"/>
      <c r="U1958" s="3">
        <v>46107</v>
      </c>
      <c r="V1958" s="1"/>
      <c r="W1958" s="1"/>
      <c r="X1958" s="1" t="s">
        <v>2144</v>
      </c>
    </row>
    <row r="1959" spans="1:24" hidden="1">
      <c r="A1959" s="1" t="s">
        <v>26</v>
      </c>
      <c r="B1959" s="1" t="s">
        <v>2789</v>
      </c>
      <c r="C1959" s="52">
        <v>10</v>
      </c>
      <c r="D1959" s="1" t="s">
        <v>2388</v>
      </c>
      <c r="E1959" s="3">
        <v>46097</v>
      </c>
      <c r="F1959" s="12">
        <v>46097.496388888889</v>
      </c>
      <c r="G1959" s="12" t="str">
        <f t="shared" si="92"/>
        <v>MARZO</v>
      </c>
      <c r="H1959" s="1">
        <v>901847080</v>
      </c>
      <c r="I1959" s="1" t="s">
        <v>2519</v>
      </c>
      <c r="J1959" s="35">
        <f t="shared" si="94"/>
        <v>3100000</v>
      </c>
      <c r="K1959" s="35">
        <v>589000</v>
      </c>
      <c r="L1959" s="35">
        <v>3689000</v>
      </c>
      <c r="M1959" s="1" t="s">
        <v>9455</v>
      </c>
      <c r="N1959" s="3">
        <v>46099</v>
      </c>
      <c r="O1959" s="1">
        <f t="shared" si="93"/>
        <v>2</v>
      </c>
      <c r="P1959" s="1" t="s">
        <v>2149</v>
      </c>
      <c r="Q1959" s="1"/>
      <c r="R1959" s="1"/>
      <c r="S1959" s="1"/>
      <c r="T1959" s="1"/>
      <c r="U1959" s="3">
        <v>46100</v>
      </c>
      <c r="V1959" s="1" t="s">
        <v>39</v>
      </c>
      <c r="W1959" s="1"/>
      <c r="X1959" s="1" t="s">
        <v>2144</v>
      </c>
    </row>
    <row r="1960" spans="1:24" hidden="1">
      <c r="A1960" s="1" t="s">
        <v>26</v>
      </c>
      <c r="B1960" s="1" t="s">
        <v>2790</v>
      </c>
      <c r="C1960" s="52">
        <v>56715</v>
      </c>
      <c r="D1960" s="1" t="s">
        <v>122</v>
      </c>
      <c r="E1960" s="3">
        <v>46097</v>
      </c>
      <c r="F1960" s="12">
        <v>46097.432488425926</v>
      </c>
      <c r="G1960" s="12" t="str">
        <f t="shared" si="92"/>
        <v>MARZO</v>
      </c>
      <c r="H1960" s="1">
        <v>900650486</v>
      </c>
      <c r="I1960" s="1" t="s">
        <v>857</v>
      </c>
      <c r="J1960" s="35">
        <f t="shared" si="94"/>
        <v>640000</v>
      </c>
      <c r="K1960" s="35">
        <v>0</v>
      </c>
      <c r="L1960" s="35">
        <v>640000</v>
      </c>
      <c r="M1960" s="1" t="s">
        <v>65</v>
      </c>
      <c r="N1960" s="3">
        <v>46099</v>
      </c>
      <c r="O1960" s="1">
        <f t="shared" si="93"/>
        <v>2</v>
      </c>
      <c r="P1960" s="1" t="s">
        <v>2149</v>
      </c>
      <c r="Q1960" s="1"/>
      <c r="R1960" s="3"/>
      <c r="S1960" s="1"/>
      <c r="T1960" s="1"/>
      <c r="U1960" s="3">
        <v>46100</v>
      </c>
      <c r="V1960" s="1" t="s">
        <v>39</v>
      </c>
      <c r="W1960" s="1"/>
      <c r="X1960" s="1" t="s">
        <v>2144</v>
      </c>
    </row>
    <row r="1961" spans="1:24" hidden="1">
      <c r="A1961" s="1" t="s">
        <v>26</v>
      </c>
      <c r="B1961" s="1" t="s">
        <v>2791</v>
      </c>
      <c r="C1961" s="52">
        <v>12775</v>
      </c>
      <c r="D1961" s="1" t="s">
        <v>28</v>
      </c>
      <c r="E1961" s="3">
        <v>46097</v>
      </c>
      <c r="F1961" s="12">
        <v>46097.415509259263</v>
      </c>
      <c r="G1961" s="12" t="str">
        <f t="shared" si="92"/>
        <v>MARZO</v>
      </c>
      <c r="H1961" s="1">
        <v>900420442</v>
      </c>
      <c r="I1961" s="1" t="s">
        <v>589</v>
      </c>
      <c r="J1961" s="35">
        <f t="shared" si="94"/>
        <v>84400</v>
      </c>
      <c r="K1961" s="35">
        <v>16036</v>
      </c>
      <c r="L1961" s="35">
        <v>100436</v>
      </c>
      <c r="M1961" s="1" t="s">
        <v>9455</v>
      </c>
      <c r="N1961" s="3">
        <v>46099</v>
      </c>
      <c r="O1961" s="1">
        <f t="shared" si="93"/>
        <v>2</v>
      </c>
      <c r="P1961" s="1" t="s">
        <v>2149</v>
      </c>
      <c r="Q1961" s="1"/>
      <c r="R1961" s="1"/>
      <c r="S1961" s="1"/>
      <c r="T1961" s="1"/>
      <c r="U1961" s="3">
        <v>46100</v>
      </c>
      <c r="V1961" s="1" t="s">
        <v>39</v>
      </c>
      <c r="W1961" s="1"/>
      <c r="X1961" s="1" t="s">
        <v>2144</v>
      </c>
    </row>
    <row r="1962" spans="1:24" hidden="1">
      <c r="A1962" s="1" t="s">
        <v>736</v>
      </c>
      <c r="B1962" s="1" t="s">
        <v>2792</v>
      </c>
      <c r="C1962" s="52">
        <v>91872888</v>
      </c>
      <c r="D1962" s="1" t="s">
        <v>738</v>
      </c>
      <c r="E1962" s="3">
        <v>46097</v>
      </c>
      <c r="F1962" s="12">
        <v>46097.650300925925</v>
      </c>
      <c r="G1962" s="12" t="str">
        <f t="shared" si="92"/>
        <v>MARZO</v>
      </c>
      <c r="H1962" s="1">
        <v>900219834</v>
      </c>
      <c r="I1962" s="1" t="s">
        <v>739</v>
      </c>
      <c r="J1962" s="35">
        <f t="shared" si="94"/>
        <v>18500</v>
      </c>
      <c r="K1962" s="35">
        <v>0</v>
      </c>
      <c r="L1962" s="35">
        <v>18500</v>
      </c>
      <c r="M1962" s="1" t="s">
        <v>70</v>
      </c>
      <c r="N1962" s="3">
        <v>46098</v>
      </c>
      <c r="O1962" s="1">
        <f t="shared" si="93"/>
        <v>1</v>
      </c>
      <c r="P1962" s="1" t="s">
        <v>2149</v>
      </c>
      <c r="Q1962" s="1"/>
      <c r="R1962" s="1"/>
      <c r="S1962" s="1"/>
      <c r="T1962" s="1"/>
      <c r="U1962" s="3">
        <v>46105</v>
      </c>
      <c r="V1962" s="1" t="s">
        <v>39</v>
      </c>
      <c r="W1962" s="1"/>
      <c r="X1962" s="1" t="s">
        <v>2144</v>
      </c>
    </row>
    <row r="1963" spans="1:24" hidden="1">
      <c r="A1963" s="1" t="s">
        <v>26</v>
      </c>
      <c r="B1963" s="1" t="s">
        <v>2793</v>
      </c>
      <c r="C1963" s="53">
        <v>16102</v>
      </c>
      <c r="D1963" s="1" t="s">
        <v>28</v>
      </c>
      <c r="E1963" s="3">
        <v>46097</v>
      </c>
      <c r="F1963" s="12">
        <v>46097.560300925928</v>
      </c>
      <c r="G1963" s="12" t="str">
        <f t="shared" si="92"/>
        <v>MARZO</v>
      </c>
      <c r="H1963" s="1">
        <v>98666997</v>
      </c>
      <c r="I1963" s="1" t="s">
        <v>801</v>
      </c>
      <c r="J1963" s="35">
        <f t="shared" si="94"/>
        <v>21999.599999999999</v>
      </c>
      <c r="K1963" s="35">
        <v>0</v>
      </c>
      <c r="L1963" s="35">
        <v>21999.599999999999</v>
      </c>
      <c r="M1963" s="1" t="s">
        <v>54</v>
      </c>
      <c r="N1963" s="3"/>
      <c r="O1963" s="1">
        <f t="shared" si="93"/>
        <v>0</v>
      </c>
      <c r="P1963" s="1"/>
      <c r="Q1963" s="1"/>
      <c r="R1963" s="1"/>
      <c r="S1963" s="1"/>
      <c r="T1963" s="1"/>
      <c r="U1963" s="3"/>
      <c r="V1963" s="1"/>
      <c r="W1963" s="1"/>
      <c r="X1963" s="1" t="s">
        <v>2144</v>
      </c>
    </row>
    <row r="1964" spans="1:24" hidden="1">
      <c r="A1964" s="1" t="s">
        <v>26</v>
      </c>
      <c r="B1964" s="1" t="s">
        <v>2794</v>
      </c>
      <c r="C1964" s="52">
        <v>451217</v>
      </c>
      <c r="D1964" s="1" t="s">
        <v>227</v>
      </c>
      <c r="E1964" s="3">
        <v>46097</v>
      </c>
      <c r="F1964" s="12">
        <v>46097.551435185182</v>
      </c>
      <c r="G1964" s="12" t="str">
        <f t="shared" si="92"/>
        <v>MARZO</v>
      </c>
      <c r="H1964" s="1">
        <v>900993023</v>
      </c>
      <c r="I1964" s="1" t="s">
        <v>938</v>
      </c>
      <c r="J1964" s="35">
        <f t="shared" si="94"/>
        <v>28298</v>
      </c>
      <c r="K1964" s="35">
        <v>0</v>
      </c>
      <c r="L1964" s="35">
        <v>28298</v>
      </c>
      <c r="M1964" s="1" t="s">
        <v>54</v>
      </c>
      <c r="N1964" s="3"/>
      <c r="O1964" s="1">
        <f t="shared" si="93"/>
        <v>0</v>
      </c>
      <c r="P1964" s="1"/>
      <c r="Q1964" s="1"/>
      <c r="R1964" s="1"/>
      <c r="S1964" s="1"/>
      <c r="T1964" s="1"/>
      <c r="U1964" s="3"/>
      <c r="V1964" s="1"/>
      <c r="W1964" s="1"/>
      <c r="X1964" s="1" t="s">
        <v>2144</v>
      </c>
    </row>
    <row r="1965" spans="1:24" hidden="1">
      <c r="A1965" s="1" t="s">
        <v>26</v>
      </c>
      <c r="B1965" s="1" t="s">
        <v>2795</v>
      </c>
      <c r="C1965" s="53">
        <v>3724</v>
      </c>
      <c r="D1965" s="1" t="s">
        <v>2796</v>
      </c>
      <c r="E1965" s="3">
        <v>46097</v>
      </c>
      <c r="F1965" s="12">
        <v>46097.532719907409</v>
      </c>
      <c r="G1965" s="12" t="str">
        <f t="shared" si="92"/>
        <v>MARZO</v>
      </c>
      <c r="H1965" s="1">
        <v>901927072</v>
      </c>
      <c r="I1965" s="1" t="s">
        <v>2797</v>
      </c>
      <c r="J1965" s="35">
        <f t="shared" si="94"/>
        <v>63256.3</v>
      </c>
      <c r="K1965" s="35">
        <v>2043.7</v>
      </c>
      <c r="L1965" s="35">
        <v>65300</v>
      </c>
      <c r="M1965" s="1" t="s">
        <v>54</v>
      </c>
      <c r="N1965" s="3"/>
      <c r="O1965" s="1">
        <f t="shared" si="93"/>
        <v>0</v>
      </c>
      <c r="P1965" s="1"/>
      <c r="Q1965" s="1"/>
      <c r="R1965" s="1"/>
      <c r="S1965" s="1"/>
      <c r="T1965" s="1"/>
      <c r="U1965" s="3"/>
      <c r="V1965" s="1"/>
      <c r="W1965" s="1"/>
      <c r="X1965" s="1" t="s">
        <v>2144</v>
      </c>
    </row>
    <row r="1966" spans="1:24" hidden="1">
      <c r="A1966" s="1" t="s">
        <v>26</v>
      </c>
      <c r="B1966" s="1" t="s">
        <v>2798</v>
      </c>
      <c r="C1966" s="53">
        <v>78874</v>
      </c>
      <c r="D1966" s="1" t="s">
        <v>547</v>
      </c>
      <c r="E1966" s="3">
        <v>46097</v>
      </c>
      <c r="F1966" s="12">
        <v>46097.520046296297</v>
      </c>
      <c r="G1966" s="12" t="str">
        <f t="shared" si="92"/>
        <v>MARZO</v>
      </c>
      <c r="H1966" s="1">
        <v>860533413</v>
      </c>
      <c r="I1966" s="1" t="s">
        <v>545</v>
      </c>
      <c r="J1966" s="35">
        <f t="shared" si="94"/>
        <v>45400</v>
      </c>
      <c r="K1966" s="35">
        <v>0</v>
      </c>
      <c r="L1966" s="35">
        <v>45400</v>
      </c>
      <c r="M1966" s="1" t="s">
        <v>54</v>
      </c>
      <c r="N1966" s="3"/>
      <c r="O1966" s="1">
        <f t="shared" si="93"/>
        <v>0</v>
      </c>
      <c r="P1966" s="1"/>
      <c r="Q1966" s="1"/>
      <c r="R1966" s="1"/>
      <c r="S1966" s="1"/>
      <c r="T1966" s="1"/>
      <c r="U1966" s="3">
        <v>46118</v>
      </c>
      <c r="V1966" s="1" t="s">
        <v>39</v>
      </c>
      <c r="W1966" s="1"/>
      <c r="X1966" s="1" t="s">
        <v>2144</v>
      </c>
    </row>
    <row r="1967" spans="1:24" hidden="1">
      <c r="A1967" s="1" t="s">
        <v>82</v>
      </c>
      <c r="B1967" s="1" t="s">
        <v>2799</v>
      </c>
      <c r="C1967" s="52" t="s">
        <v>2800</v>
      </c>
      <c r="D1967" s="1"/>
      <c r="E1967" s="3">
        <v>46097</v>
      </c>
      <c r="F1967" s="12">
        <v>46097.448113425926</v>
      </c>
      <c r="G1967" s="12" t="str">
        <f t="shared" si="92"/>
        <v>MARZO</v>
      </c>
      <c r="H1967" s="1">
        <v>901847080</v>
      </c>
      <c r="I1967" s="1" t="s">
        <v>2519</v>
      </c>
      <c r="J1967" s="35">
        <f t="shared" si="94"/>
        <v>6200000</v>
      </c>
      <c r="K1967" s="35">
        <v>1178000</v>
      </c>
      <c r="L1967" s="35">
        <v>7378000</v>
      </c>
      <c r="M1967" s="1" t="s">
        <v>9455</v>
      </c>
      <c r="N1967" s="3">
        <v>46101</v>
      </c>
      <c r="O1967" s="1">
        <f t="shared" si="93"/>
        <v>4</v>
      </c>
      <c r="P1967" s="1" t="s">
        <v>2149</v>
      </c>
      <c r="Q1967" s="1"/>
      <c r="R1967" s="1"/>
      <c r="S1967" s="1"/>
      <c r="T1967" s="1"/>
      <c r="U1967" s="3"/>
      <c r="V1967" s="1"/>
      <c r="W1967" s="1"/>
      <c r="X1967" s="1"/>
    </row>
    <row r="1968" spans="1:24" hidden="1">
      <c r="A1968" s="1" t="s">
        <v>736</v>
      </c>
      <c r="B1968" s="1" t="s">
        <v>2801</v>
      </c>
      <c r="C1968" s="52">
        <v>91781237</v>
      </c>
      <c r="D1968" s="1" t="s">
        <v>738</v>
      </c>
      <c r="E1968" s="3">
        <v>46097</v>
      </c>
      <c r="F1968" s="12">
        <v>46097.264548611114</v>
      </c>
      <c r="G1968" s="12" t="str">
        <f t="shared" si="92"/>
        <v>MARZO</v>
      </c>
      <c r="H1968" s="1">
        <v>900219834</v>
      </c>
      <c r="I1968" s="1" t="s">
        <v>739</v>
      </c>
      <c r="J1968" s="35">
        <f t="shared" si="94"/>
        <v>18500</v>
      </c>
      <c r="K1968" s="35">
        <v>0</v>
      </c>
      <c r="L1968" s="35">
        <v>18500</v>
      </c>
      <c r="M1968" s="1" t="s">
        <v>70</v>
      </c>
      <c r="N1968" s="3">
        <v>46097</v>
      </c>
      <c r="O1968" s="1">
        <f t="shared" si="93"/>
        <v>0</v>
      </c>
      <c r="P1968" s="1" t="s">
        <v>2149</v>
      </c>
      <c r="Q1968" s="1"/>
      <c r="R1968" s="1"/>
      <c r="S1968" s="1"/>
      <c r="T1968" s="1"/>
      <c r="U1968" s="3">
        <v>46105</v>
      </c>
      <c r="V1968" s="1" t="s">
        <v>39</v>
      </c>
      <c r="W1968" s="1"/>
      <c r="X1968" s="1" t="s">
        <v>2144</v>
      </c>
    </row>
    <row r="1969" spans="1:24" hidden="1">
      <c r="A1969" s="1" t="s">
        <v>26</v>
      </c>
      <c r="B1969" s="1" t="s">
        <v>2802</v>
      </c>
      <c r="C1969" s="52">
        <v>1317</v>
      </c>
      <c r="D1969" s="1" t="s">
        <v>698</v>
      </c>
      <c r="E1969" s="3">
        <v>46098</v>
      </c>
      <c r="F1969" s="12">
        <v>46098.574016203704</v>
      </c>
      <c r="G1969" s="12" t="str">
        <f t="shared" si="92"/>
        <v>MARZO</v>
      </c>
      <c r="H1969" s="1">
        <v>901972620</v>
      </c>
      <c r="I1969" s="1" t="s">
        <v>2440</v>
      </c>
      <c r="J1969" s="35">
        <f t="shared" si="94"/>
        <v>645000</v>
      </c>
      <c r="K1969" s="35">
        <v>122550</v>
      </c>
      <c r="L1969" s="35">
        <v>767550</v>
      </c>
      <c r="M1969" s="1" t="s">
        <v>70</v>
      </c>
      <c r="N1969" s="3">
        <v>46108</v>
      </c>
      <c r="O1969" s="1">
        <f t="shared" si="93"/>
        <v>10</v>
      </c>
      <c r="P1969" s="1" t="s">
        <v>2149</v>
      </c>
      <c r="Q1969" s="1"/>
      <c r="R1969" s="1"/>
      <c r="S1969" s="1"/>
      <c r="T1969" s="1"/>
      <c r="U1969" s="3">
        <v>46112</v>
      </c>
      <c r="V1969" s="1" t="s">
        <v>39</v>
      </c>
      <c r="W1969" s="1"/>
      <c r="X1969" s="1" t="s">
        <v>1258</v>
      </c>
    </row>
    <row r="1970" spans="1:24" hidden="1">
      <c r="A1970" s="1" t="s">
        <v>26</v>
      </c>
      <c r="B1970" s="1" t="s">
        <v>2803</v>
      </c>
      <c r="C1970" s="52">
        <v>6038766667</v>
      </c>
      <c r="D1970" s="1" t="s">
        <v>209</v>
      </c>
      <c r="E1970" s="3">
        <v>46098</v>
      </c>
      <c r="F1970" s="12">
        <v>46098.731099537035</v>
      </c>
      <c r="G1970" s="12" t="str">
        <f t="shared" si="92"/>
        <v>MARZO</v>
      </c>
      <c r="H1970" s="1">
        <v>800153993</v>
      </c>
      <c r="I1970" s="1" t="s">
        <v>915</v>
      </c>
      <c r="J1970" s="35">
        <f t="shared" si="94"/>
        <v>2558808.4299999997</v>
      </c>
      <c r="K1970" s="35">
        <v>485313.99</v>
      </c>
      <c r="L1970" s="35">
        <v>3044122.42</v>
      </c>
      <c r="M1970" s="1" t="s">
        <v>65</v>
      </c>
      <c r="N1970" s="3">
        <v>46099</v>
      </c>
      <c r="O1970" s="1">
        <f t="shared" si="93"/>
        <v>1</v>
      </c>
      <c r="P1970" s="1" t="s">
        <v>94</v>
      </c>
      <c r="Q1970" s="1"/>
      <c r="R1970" s="1"/>
      <c r="S1970" s="1"/>
      <c r="T1970" s="1"/>
      <c r="U1970" s="3">
        <v>46099</v>
      </c>
      <c r="V1970" s="1" t="s">
        <v>39</v>
      </c>
      <c r="W1970" s="1"/>
      <c r="X1970" s="1" t="s">
        <v>2144</v>
      </c>
    </row>
    <row r="1971" spans="1:24" hidden="1">
      <c r="A1971" s="1" t="s">
        <v>26</v>
      </c>
      <c r="B1971" s="1" t="s">
        <v>2804</v>
      </c>
      <c r="C1971" s="52">
        <v>8113</v>
      </c>
      <c r="D1971" s="1" t="s">
        <v>104</v>
      </c>
      <c r="E1971" s="3">
        <v>46098</v>
      </c>
      <c r="F1971" s="12">
        <v>46098.712465277778</v>
      </c>
      <c r="G1971" s="12" t="str">
        <f t="shared" si="92"/>
        <v>MARZO</v>
      </c>
      <c r="H1971" s="1">
        <v>811006418</v>
      </c>
      <c r="I1971" s="1" t="s">
        <v>97</v>
      </c>
      <c r="J1971" s="35">
        <f t="shared" si="94"/>
        <v>351262</v>
      </c>
      <c r="K1971" s="35">
        <v>66739.78</v>
      </c>
      <c r="L1971" s="35">
        <v>418001.78</v>
      </c>
      <c r="M1971" s="1" t="s">
        <v>98</v>
      </c>
      <c r="N1971" s="3">
        <v>46101</v>
      </c>
      <c r="O1971" s="1">
        <f t="shared" si="93"/>
        <v>3</v>
      </c>
      <c r="P1971" s="1" t="s">
        <v>2149</v>
      </c>
      <c r="Q1971" s="1"/>
      <c r="R1971" s="1"/>
      <c r="S1971" s="1"/>
      <c r="T1971" s="1"/>
      <c r="U1971" s="3">
        <v>46105</v>
      </c>
      <c r="V1971" s="1" t="s">
        <v>39</v>
      </c>
      <c r="W1971" s="1"/>
      <c r="X1971" s="1" t="s">
        <v>2144</v>
      </c>
    </row>
    <row r="1972" spans="1:24" hidden="1">
      <c r="A1972" s="1" t="s">
        <v>26</v>
      </c>
      <c r="B1972" s="1" t="s">
        <v>2805</v>
      </c>
      <c r="C1972" s="52">
        <v>24270</v>
      </c>
      <c r="D1972" s="1" t="s">
        <v>1054</v>
      </c>
      <c r="E1972" s="3">
        <v>46098</v>
      </c>
      <c r="F1972" s="12">
        <v>46098.708240740743</v>
      </c>
      <c r="G1972" s="12" t="str">
        <f t="shared" si="92"/>
        <v>MARZO</v>
      </c>
      <c r="H1972" s="1">
        <v>900023360</v>
      </c>
      <c r="I1972" s="1" t="s">
        <v>2806</v>
      </c>
      <c r="J1972" s="35">
        <f t="shared" si="94"/>
        <v>185000</v>
      </c>
      <c r="K1972" s="35">
        <v>35150</v>
      </c>
      <c r="L1972" s="35">
        <v>220150</v>
      </c>
      <c r="M1972" s="1" t="s">
        <v>199</v>
      </c>
      <c r="N1972" s="3">
        <v>46099</v>
      </c>
      <c r="O1972" s="1">
        <f t="shared" si="93"/>
        <v>1</v>
      </c>
      <c r="P1972" s="1" t="s">
        <v>221</v>
      </c>
      <c r="Q1972" s="1"/>
      <c r="R1972" s="1"/>
      <c r="S1972" s="1"/>
      <c r="T1972" s="1"/>
      <c r="U1972" s="3">
        <v>46099</v>
      </c>
      <c r="V1972" s="1" t="s">
        <v>39</v>
      </c>
      <c r="W1972" s="1"/>
      <c r="X1972" s="1" t="s">
        <v>2144</v>
      </c>
    </row>
    <row r="1973" spans="1:24" hidden="1">
      <c r="A1973" s="1" t="s">
        <v>26</v>
      </c>
      <c r="B1973" s="1" t="s">
        <v>2807</v>
      </c>
      <c r="C1973" s="52">
        <v>6781</v>
      </c>
      <c r="D1973" s="1"/>
      <c r="E1973" s="3">
        <v>46098</v>
      </c>
      <c r="F1973" s="12">
        <v>46098.834976851853</v>
      </c>
      <c r="G1973" s="12" t="str">
        <f t="shared" si="92"/>
        <v>MARZO</v>
      </c>
      <c r="H1973" s="1">
        <v>32150739</v>
      </c>
      <c r="I1973" s="1" t="s">
        <v>400</v>
      </c>
      <c r="J1973" s="35">
        <f t="shared" si="94"/>
        <v>783500</v>
      </c>
      <c r="K1973" s="35">
        <v>0</v>
      </c>
      <c r="L1973" s="35">
        <v>783500</v>
      </c>
      <c r="M1973" s="1" t="s">
        <v>199</v>
      </c>
      <c r="N1973" s="3">
        <v>46100</v>
      </c>
      <c r="O1973" s="1">
        <f t="shared" si="93"/>
        <v>2</v>
      </c>
      <c r="P1973" s="1" t="s">
        <v>2149</v>
      </c>
      <c r="Q1973" s="1"/>
      <c r="R1973" s="1"/>
      <c r="S1973" s="1"/>
      <c r="T1973" s="1"/>
      <c r="U1973" s="3">
        <v>46105</v>
      </c>
      <c r="V1973" s="1" t="s">
        <v>39</v>
      </c>
      <c r="W1973" s="1"/>
      <c r="X1973" s="1" t="s">
        <v>2144</v>
      </c>
    </row>
    <row r="1974" spans="1:24" hidden="1">
      <c r="A1974" s="1" t="s">
        <v>26</v>
      </c>
      <c r="B1974" s="1" t="s">
        <v>2808</v>
      </c>
      <c r="C1974" s="53">
        <v>48017</v>
      </c>
      <c r="D1974" s="1" t="s">
        <v>2809</v>
      </c>
      <c r="E1974" s="3">
        <v>46098</v>
      </c>
      <c r="F1974" s="12">
        <v>46098.771296296298</v>
      </c>
      <c r="G1974" s="12" t="str">
        <f t="shared" si="92"/>
        <v>MARZO</v>
      </c>
      <c r="H1974" s="1">
        <v>900335241</v>
      </c>
      <c r="I1974" s="1" t="s">
        <v>2810</v>
      </c>
      <c r="J1974" s="35">
        <f t="shared" si="94"/>
        <v>31900</v>
      </c>
      <c r="K1974" s="35">
        <v>0</v>
      </c>
      <c r="L1974" s="35">
        <v>31900</v>
      </c>
      <c r="M1974" s="1" t="s">
        <v>54</v>
      </c>
      <c r="N1974" s="3"/>
      <c r="O1974" s="1">
        <f t="shared" si="93"/>
        <v>0</v>
      </c>
      <c r="P1974" s="1"/>
      <c r="Q1974" s="1"/>
      <c r="R1974" s="1"/>
      <c r="S1974" s="1"/>
      <c r="T1974" s="1"/>
      <c r="U1974" s="3"/>
      <c r="V1974" s="1"/>
      <c r="W1974" s="1"/>
      <c r="X1974" s="1" t="s">
        <v>2144</v>
      </c>
    </row>
    <row r="1975" spans="1:24" hidden="1">
      <c r="A1975" s="1" t="s">
        <v>26</v>
      </c>
      <c r="B1975" s="1" t="s">
        <v>2811</v>
      </c>
      <c r="C1975" s="52">
        <v>5117</v>
      </c>
      <c r="D1975" s="1" t="s">
        <v>2812</v>
      </c>
      <c r="E1975" s="3">
        <v>46098</v>
      </c>
      <c r="F1975" s="12">
        <v>46098.760231481479</v>
      </c>
      <c r="G1975" s="12" t="str">
        <f t="shared" si="92"/>
        <v>MARZO</v>
      </c>
      <c r="H1975" s="1">
        <v>900039806</v>
      </c>
      <c r="I1975" s="1" t="s">
        <v>2813</v>
      </c>
      <c r="J1975" s="35">
        <f t="shared" si="94"/>
        <v>10108000</v>
      </c>
      <c r="K1975" s="35">
        <v>1920520</v>
      </c>
      <c r="L1975" s="35">
        <v>12028520</v>
      </c>
      <c r="M1975" s="1" t="s">
        <v>62</v>
      </c>
      <c r="N1975" s="3">
        <v>46101</v>
      </c>
      <c r="O1975" s="1">
        <f t="shared" si="93"/>
        <v>3</v>
      </c>
      <c r="P1975" s="1" t="s">
        <v>1538</v>
      </c>
      <c r="Q1975" s="1"/>
      <c r="R1975" s="1"/>
      <c r="S1975" s="1"/>
      <c r="T1975" s="1"/>
      <c r="U1975" s="3">
        <v>46105</v>
      </c>
      <c r="V1975" s="1" t="s">
        <v>39</v>
      </c>
      <c r="W1975" s="1"/>
      <c r="X1975" s="1" t="s">
        <v>2144</v>
      </c>
    </row>
    <row r="1976" spans="1:24" hidden="1">
      <c r="A1976" s="1" t="s">
        <v>26</v>
      </c>
      <c r="B1976" s="1" t="s">
        <v>2814</v>
      </c>
      <c r="C1976" s="53">
        <v>1063294</v>
      </c>
      <c r="D1976" s="1" t="s">
        <v>2815</v>
      </c>
      <c r="E1976" s="3">
        <v>46098</v>
      </c>
      <c r="F1976" s="12">
        <v>46098.754050925927</v>
      </c>
      <c r="G1976" s="12" t="str">
        <f t="shared" si="92"/>
        <v>MARZO</v>
      </c>
      <c r="H1976" s="1">
        <v>900943243</v>
      </c>
      <c r="I1976" s="1" t="s">
        <v>2816</v>
      </c>
      <c r="J1976" s="35">
        <f t="shared" si="94"/>
        <v>11764.71</v>
      </c>
      <c r="K1976" s="35">
        <v>2235.29</v>
      </c>
      <c r="L1976" s="35">
        <v>14000</v>
      </c>
      <c r="M1976" s="1" t="s">
        <v>54</v>
      </c>
      <c r="N1976" s="3"/>
      <c r="O1976" s="1">
        <f t="shared" si="93"/>
        <v>0</v>
      </c>
      <c r="P1976" s="1"/>
      <c r="Q1976" s="1"/>
      <c r="R1976" s="1"/>
      <c r="S1976" s="1"/>
      <c r="T1976" s="1"/>
      <c r="U1976" s="3"/>
      <c r="V1976" s="1"/>
      <c r="W1976" s="1"/>
      <c r="X1976" s="1" t="s">
        <v>2144</v>
      </c>
    </row>
    <row r="1977" spans="1:24" hidden="1">
      <c r="A1977" s="1" t="s">
        <v>82</v>
      </c>
      <c r="B1977" s="1" t="s">
        <v>2817</v>
      </c>
      <c r="C1977" s="52" t="s">
        <v>2818</v>
      </c>
      <c r="D1977" s="1"/>
      <c r="E1977" s="3">
        <v>46098</v>
      </c>
      <c r="F1977" s="12">
        <v>46098.72446759259</v>
      </c>
      <c r="G1977" s="12" t="str">
        <f t="shared" si="92"/>
        <v>MARZO</v>
      </c>
      <c r="H1977" s="1">
        <v>805006214</v>
      </c>
      <c r="I1977" s="1" t="s">
        <v>1549</v>
      </c>
      <c r="J1977" s="35">
        <f t="shared" si="94"/>
        <v>192080</v>
      </c>
      <c r="K1977" s="35">
        <v>36495.199999999997</v>
      </c>
      <c r="L1977" s="35">
        <v>228575.2</v>
      </c>
      <c r="M1977" s="1" t="s">
        <v>110</v>
      </c>
      <c r="N1977" s="3">
        <v>46102</v>
      </c>
      <c r="O1977" s="1">
        <f t="shared" si="93"/>
        <v>4</v>
      </c>
      <c r="P1977" s="1" t="s">
        <v>2149</v>
      </c>
      <c r="Q1977" s="1"/>
      <c r="R1977" s="1"/>
      <c r="S1977" s="1"/>
      <c r="T1977" s="1"/>
      <c r="U1977" s="3"/>
      <c r="V1977" s="1"/>
      <c r="W1977" s="1"/>
      <c r="X1977" s="1"/>
    </row>
    <row r="1978" spans="1:24" hidden="1">
      <c r="A1978" s="1" t="s">
        <v>26</v>
      </c>
      <c r="B1978" s="1" t="s">
        <v>2819</v>
      </c>
      <c r="C1978" s="52">
        <v>35376</v>
      </c>
      <c r="D1978" s="1" t="s">
        <v>376</v>
      </c>
      <c r="E1978" s="3">
        <v>46098</v>
      </c>
      <c r="F1978" s="12">
        <v>46098.702893518515</v>
      </c>
      <c r="G1978" s="12" t="str">
        <f t="shared" si="92"/>
        <v>MARZO</v>
      </c>
      <c r="H1978" s="1">
        <v>9522660</v>
      </c>
      <c r="I1978" s="1" t="s">
        <v>377</v>
      </c>
      <c r="J1978" s="35">
        <f t="shared" si="94"/>
        <v>67226.899999999994</v>
      </c>
      <c r="K1978" s="35">
        <v>12773.11</v>
      </c>
      <c r="L1978" s="35">
        <v>80000.009999999995</v>
      </c>
      <c r="M1978" s="1" t="s">
        <v>9455</v>
      </c>
      <c r="N1978" s="3">
        <v>46101</v>
      </c>
      <c r="O1978" s="1">
        <f t="shared" si="93"/>
        <v>3</v>
      </c>
      <c r="P1978" s="1" t="s">
        <v>2149</v>
      </c>
      <c r="Q1978" s="1"/>
      <c r="R1978" s="1"/>
      <c r="S1978" s="1"/>
      <c r="T1978" s="1"/>
      <c r="U1978" s="3">
        <v>46105</v>
      </c>
      <c r="V1978" s="1" t="s">
        <v>39</v>
      </c>
      <c r="W1978" s="1"/>
      <c r="X1978" s="1" t="s">
        <v>2144</v>
      </c>
    </row>
    <row r="1979" spans="1:24" hidden="1">
      <c r="A1979" s="1" t="s">
        <v>26</v>
      </c>
      <c r="B1979" s="1" t="s">
        <v>2820</v>
      </c>
      <c r="C1979" s="52">
        <v>729087</v>
      </c>
      <c r="D1979" s="1" t="s">
        <v>817</v>
      </c>
      <c r="E1979" s="3">
        <v>46098</v>
      </c>
      <c r="F1979" s="12">
        <v>46098.641574074078</v>
      </c>
      <c r="G1979" s="12" t="str">
        <f t="shared" si="92"/>
        <v>MARZO</v>
      </c>
      <c r="H1979" s="1">
        <v>890915475</v>
      </c>
      <c r="I1979" s="1" t="s">
        <v>818</v>
      </c>
      <c r="J1979" s="35">
        <f t="shared" si="94"/>
        <v>107738</v>
      </c>
      <c r="K1979" s="35">
        <v>20470.22</v>
      </c>
      <c r="L1979" s="35">
        <v>128208.22</v>
      </c>
      <c r="M1979" s="1" t="s">
        <v>70</v>
      </c>
      <c r="N1979" s="3">
        <v>46099</v>
      </c>
      <c r="O1979" s="1">
        <f t="shared" si="93"/>
        <v>1</v>
      </c>
      <c r="P1979" s="1" t="s">
        <v>2149</v>
      </c>
      <c r="Q1979" s="1"/>
      <c r="R1979" s="1"/>
      <c r="S1979" s="1"/>
      <c r="T1979" s="1"/>
      <c r="U1979" s="3">
        <v>46100</v>
      </c>
      <c r="V1979" s="1" t="s">
        <v>39</v>
      </c>
      <c r="W1979" s="1"/>
      <c r="X1979" s="1" t="s">
        <v>2144</v>
      </c>
    </row>
    <row r="1980" spans="1:24" hidden="1">
      <c r="A1980" s="1" t="s">
        <v>26</v>
      </c>
      <c r="B1980" s="1" t="s">
        <v>2821</v>
      </c>
      <c r="C1980" s="52">
        <v>348938</v>
      </c>
      <c r="D1980" s="1" t="s">
        <v>336</v>
      </c>
      <c r="E1980" s="3">
        <v>46098</v>
      </c>
      <c r="F1980" s="12">
        <v>46098.61209490741</v>
      </c>
      <c r="G1980" s="12" t="str">
        <f t="shared" si="92"/>
        <v>MARZO</v>
      </c>
      <c r="H1980" s="1">
        <v>800049074</v>
      </c>
      <c r="I1980" s="1" t="s">
        <v>337</v>
      </c>
      <c r="J1980" s="35">
        <f t="shared" si="94"/>
        <v>1890000</v>
      </c>
      <c r="K1980" s="35">
        <v>359100</v>
      </c>
      <c r="L1980" s="35">
        <v>2249100</v>
      </c>
      <c r="M1980" s="1" t="s">
        <v>70</v>
      </c>
      <c r="N1980" s="3">
        <v>46100</v>
      </c>
      <c r="O1980" s="1">
        <f t="shared" si="93"/>
        <v>2</v>
      </c>
      <c r="P1980" s="1" t="s">
        <v>2149</v>
      </c>
      <c r="Q1980" s="1"/>
      <c r="R1980" s="1"/>
      <c r="S1980" s="1"/>
      <c r="T1980" s="1"/>
      <c r="U1980" s="3">
        <v>46105</v>
      </c>
      <c r="V1980" s="1" t="s">
        <v>39</v>
      </c>
      <c r="W1980" s="1"/>
      <c r="X1980" s="1" t="s">
        <v>2144</v>
      </c>
    </row>
    <row r="1981" spans="1:24" hidden="1">
      <c r="A1981" s="1" t="s">
        <v>26</v>
      </c>
      <c r="B1981" s="1" t="s">
        <v>2822</v>
      </c>
      <c r="C1981" s="52">
        <v>6374</v>
      </c>
      <c r="D1981" s="1" t="s">
        <v>115</v>
      </c>
      <c r="E1981" s="3">
        <v>46098</v>
      </c>
      <c r="F1981" s="12">
        <v>46098.579351851855</v>
      </c>
      <c r="G1981" s="12" t="str">
        <f t="shared" si="92"/>
        <v>MARZO</v>
      </c>
      <c r="H1981" s="1">
        <v>900036588</v>
      </c>
      <c r="I1981" s="1" t="s">
        <v>116</v>
      </c>
      <c r="J1981" s="35">
        <f t="shared" si="94"/>
        <v>3883448</v>
      </c>
      <c r="K1981" s="35">
        <v>737855.12</v>
      </c>
      <c r="L1981" s="35">
        <v>4621303.12</v>
      </c>
      <c r="M1981" s="1" t="s">
        <v>70</v>
      </c>
      <c r="N1981" s="3">
        <v>46099</v>
      </c>
      <c r="O1981" s="1">
        <f t="shared" si="93"/>
        <v>1</v>
      </c>
      <c r="P1981" s="1" t="s">
        <v>2149</v>
      </c>
      <c r="Q1981" s="1"/>
      <c r="R1981" s="1"/>
      <c r="S1981" s="1"/>
      <c r="T1981" s="1"/>
      <c r="U1981" s="3">
        <v>46100</v>
      </c>
      <c r="V1981" s="1" t="s">
        <v>39</v>
      </c>
      <c r="W1981" s="1"/>
      <c r="X1981" s="1" t="s">
        <v>2144</v>
      </c>
    </row>
    <row r="1982" spans="1:24" hidden="1">
      <c r="A1982" s="1" t="s">
        <v>26</v>
      </c>
      <c r="B1982" s="1" t="s">
        <v>2823</v>
      </c>
      <c r="C1982" s="52">
        <v>484</v>
      </c>
      <c r="D1982" s="1" t="s">
        <v>122</v>
      </c>
      <c r="E1982" s="3">
        <v>46098</v>
      </c>
      <c r="F1982" s="12">
        <v>46098.52652777778</v>
      </c>
      <c r="G1982" s="12" t="str">
        <f t="shared" si="92"/>
        <v>MARZO</v>
      </c>
      <c r="H1982" s="1">
        <v>901402351</v>
      </c>
      <c r="I1982" s="1" t="s">
        <v>531</v>
      </c>
      <c r="J1982" s="35">
        <f t="shared" si="94"/>
        <v>9520000</v>
      </c>
      <c r="K1982" s="35">
        <v>1808800</v>
      </c>
      <c r="L1982" s="35">
        <v>11328800</v>
      </c>
      <c r="M1982" s="1" t="s">
        <v>9455</v>
      </c>
      <c r="N1982" s="3">
        <v>46101</v>
      </c>
      <c r="O1982" s="1">
        <f t="shared" si="93"/>
        <v>3</v>
      </c>
      <c r="P1982" s="1" t="s">
        <v>2149</v>
      </c>
      <c r="Q1982" s="1"/>
      <c r="R1982" s="1"/>
      <c r="S1982" s="1"/>
      <c r="T1982" s="1"/>
      <c r="U1982" s="3">
        <v>46112</v>
      </c>
      <c r="V1982" s="1" t="s">
        <v>39</v>
      </c>
      <c r="W1982" s="1"/>
      <c r="X1982" s="1" t="s">
        <v>2144</v>
      </c>
    </row>
    <row r="1983" spans="1:24" hidden="1">
      <c r="A1983" s="1" t="s">
        <v>26</v>
      </c>
      <c r="B1983" s="1" t="s">
        <v>2824</v>
      </c>
      <c r="C1983" s="52">
        <v>486</v>
      </c>
      <c r="D1983" s="1" t="s">
        <v>122</v>
      </c>
      <c r="E1983" s="3">
        <v>46098</v>
      </c>
      <c r="F1983" s="12">
        <v>46098.617974537039</v>
      </c>
      <c r="G1983" s="12" t="str">
        <f t="shared" si="92"/>
        <v>MARZO</v>
      </c>
      <c r="H1983" s="1">
        <v>901402351</v>
      </c>
      <c r="I1983" s="1" t="s">
        <v>531</v>
      </c>
      <c r="J1983" s="35">
        <f t="shared" si="94"/>
        <v>2216000</v>
      </c>
      <c r="K1983" s="35">
        <v>421040</v>
      </c>
      <c r="L1983" s="35">
        <v>2637040</v>
      </c>
      <c r="M1983" s="1" t="s">
        <v>9455</v>
      </c>
      <c r="N1983" s="3">
        <v>46101</v>
      </c>
      <c r="O1983" s="1">
        <f t="shared" si="93"/>
        <v>3</v>
      </c>
      <c r="P1983" s="1"/>
      <c r="Q1983" s="1"/>
      <c r="R1983" s="1"/>
      <c r="S1983" s="1"/>
      <c r="T1983" s="1"/>
      <c r="U1983" s="3">
        <v>46105</v>
      </c>
      <c r="V1983" s="1" t="s">
        <v>39</v>
      </c>
      <c r="W1983" s="1"/>
      <c r="X1983" s="1" t="s">
        <v>2144</v>
      </c>
    </row>
    <row r="1984" spans="1:24" hidden="1">
      <c r="A1984" s="1" t="s">
        <v>26</v>
      </c>
      <c r="B1984" s="1" t="s">
        <v>2825</v>
      </c>
      <c r="C1984" s="52">
        <v>485</v>
      </c>
      <c r="D1984" s="1" t="s">
        <v>122</v>
      </c>
      <c r="E1984" s="3">
        <v>46098</v>
      </c>
      <c r="F1984" s="12">
        <v>46098.541805555556</v>
      </c>
      <c r="G1984" s="12" t="str">
        <f t="shared" si="92"/>
        <v>MARZO</v>
      </c>
      <c r="H1984" s="1">
        <v>901402351</v>
      </c>
      <c r="I1984" s="1" t="s">
        <v>531</v>
      </c>
      <c r="J1984" s="35">
        <f t="shared" si="94"/>
        <v>2472000</v>
      </c>
      <c r="K1984" s="35">
        <v>469680</v>
      </c>
      <c r="L1984" s="35">
        <v>2941680</v>
      </c>
      <c r="M1984" s="1" t="s">
        <v>9455</v>
      </c>
      <c r="N1984" s="3">
        <v>46101</v>
      </c>
      <c r="O1984" s="1">
        <f t="shared" si="93"/>
        <v>3</v>
      </c>
      <c r="P1984" s="1" t="s">
        <v>2149</v>
      </c>
      <c r="Q1984" s="1"/>
      <c r="R1984" s="1"/>
      <c r="S1984" s="1"/>
      <c r="T1984" s="1"/>
      <c r="U1984" s="3">
        <v>46105</v>
      </c>
      <c r="V1984" s="1" t="s">
        <v>39</v>
      </c>
      <c r="W1984" s="1"/>
      <c r="X1984" s="1" t="s">
        <v>2144</v>
      </c>
    </row>
    <row r="1985" spans="1:24" hidden="1">
      <c r="A1985" s="1" t="s">
        <v>26</v>
      </c>
      <c r="B1985" s="1" t="s">
        <v>2826</v>
      </c>
      <c r="C1985" s="52">
        <v>1854</v>
      </c>
      <c r="D1985" s="1" t="s">
        <v>438</v>
      </c>
      <c r="E1985" s="3">
        <v>46098</v>
      </c>
      <c r="F1985" s="12">
        <v>46098.536111111112</v>
      </c>
      <c r="G1985" s="12" t="str">
        <f t="shared" si="92"/>
        <v>MARZO</v>
      </c>
      <c r="H1985" s="1">
        <v>900497895</v>
      </c>
      <c r="I1985" s="1" t="s">
        <v>439</v>
      </c>
      <c r="J1985" s="35">
        <f t="shared" si="94"/>
        <v>4500000</v>
      </c>
      <c r="K1985" s="35">
        <v>855000</v>
      </c>
      <c r="L1985" s="35">
        <v>5355000</v>
      </c>
      <c r="M1985" s="1" t="s">
        <v>9455</v>
      </c>
      <c r="N1985" s="3">
        <v>46101</v>
      </c>
      <c r="O1985" s="1">
        <f t="shared" si="93"/>
        <v>3</v>
      </c>
      <c r="P1985" s="1" t="s">
        <v>2149</v>
      </c>
      <c r="Q1985" s="1"/>
      <c r="R1985" s="1"/>
      <c r="S1985" s="1"/>
      <c r="T1985" s="1"/>
      <c r="U1985" s="3">
        <v>46107</v>
      </c>
      <c r="V1985" s="1"/>
      <c r="W1985" s="1"/>
      <c r="X1985" s="1" t="s">
        <v>2144</v>
      </c>
    </row>
    <row r="1986" spans="1:24" hidden="1">
      <c r="A1986" s="1" t="s">
        <v>26</v>
      </c>
      <c r="B1986" s="1" t="s">
        <v>2827</v>
      </c>
      <c r="C1986" s="52">
        <v>29596</v>
      </c>
      <c r="D1986" s="1" t="s">
        <v>355</v>
      </c>
      <c r="E1986" s="3">
        <v>46098</v>
      </c>
      <c r="F1986" s="12">
        <v>46098.502129629633</v>
      </c>
      <c r="G1986" s="12" t="str">
        <f t="shared" ref="G1986:G2049" si="95">UPPER(TEXT(E1986, "MMMM"))</f>
        <v>MARZO</v>
      </c>
      <c r="H1986" s="1">
        <v>900405705</v>
      </c>
      <c r="I1986" s="1" t="s">
        <v>356</v>
      </c>
      <c r="J1986" s="35">
        <f t="shared" si="94"/>
        <v>377034</v>
      </c>
      <c r="K1986" s="35">
        <v>71636.460000000006</v>
      </c>
      <c r="L1986" s="35">
        <v>448670.46</v>
      </c>
      <c r="M1986" s="1" t="s">
        <v>98</v>
      </c>
      <c r="N1986" s="3">
        <v>46100</v>
      </c>
      <c r="O1986" s="1">
        <f t="shared" si="93"/>
        <v>2</v>
      </c>
      <c r="P1986" s="1" t="s">
        <v>2149</v>
      </c>
      <c r="Q1986" s="1"/>
      <c r="R1986" s="1"/>
      <c r="S1986" s="1"/>
      <c r="T1986" s="1"/>
      <c r="U1986" s="3">
        <v>46105</v>
      </c>
      <c r="V1986" s="1" t="s">
        <v>39</v>
      </c>
      <c r="W1986" s="1"/>
      <c r="X1986" s="1" t="s">
        <v>2144</v>
      </c>
    </row>
    <row r="1987" spans="1:24" hidden="1">
      <c r="A1987" s="1" t="s">
        <v>26</v>
      </c>
      <c r="B1987" s="1" t="s">
        <v>2828</v>
      </c>
      <c r="C1987" s="52">
        <v>22741</v>
      </c>
      <c r="D1987" s="1" t="s">
        <v>2829</v>
      </c>
      <c r="E1987" s="3">
        <v>46098</v>
      </c>
      <c r="F1987" s="12">
        <v>46098.497175925928</v>
      </c>
      <c r="G1987" s="12" t="str">
        <f t="shared" si="95"/>
        <v>MARZO</v>
      </c>
      <c r="H1987" s="1">
        <v>830010148</v>
      </c>
      <c r="I1987" s="1" t="s">
        <v>2830</v>
      </c>
      <c r="J1987" s="35">
        <f t="shared" si="94"/>
        <v>470000</v>
      </c>
      <c r="K1987" s="35">
        <v>89300</v>
      </c>
      <c r="L1987" s="35">
        <v>559300</v>
      </c>
      <c r="M1987" s="1" t="s">
        <v>264</v>
      </c>
      <c r="N1987" s="3">
        <v>46099</v>
      </c>
      <c r="O1987" s="1">
        <f t="shared" si="93"/>
        <v>1</v>
      </c>
      <c r="P1987" s="1" t="s">
        <v>2149</v>
      </c>
      <c r="Q1987" s="1"/>
      <c r="R1987" s="1"/>
      <c r="S1987" s="1"/>
      <c r="T1987" s="1"/>
      <c r="U1987" s="3">
        <v>46100</v>
      </c>
      <c r="V1987" s="1" t="s">
        <v>39</v>
      </c>
      <c r="W1987" s="1"/>
      <c r="X1987" s="1" t="s">
        <v>2144</v>
      </c>
    </row>
    <row r="1988" spans="1:24" hidden="1">
      <c r="A1988" s="1" t="s">
        <v>26</v>
      </c>
      <c r="B1988" s="1" t="s">
        <v>2831</v>
      </c>
      <c r="C1988" s="52">
        <v>6939</v>
      </c>
      <c r="D1988" s="1" t="s">
        <v>1054</v>
      </c>
      <c r="E1988" s="3">
        <v>46098</v>
      </c>
      <c r="F1988" s="12">
        <v>46098.473344907405</v>
      </c>
      <c r="G1988" s="12" t="str">
        <f t="shared" si="95"/>
        <v>MARZO</v>
      </c>
      <c r="H1988" s="1">
        <v>900014015</v>
      </c>
      <c r="I1988" s="1" t="s">
        <v>1433</v>
      </c>
      <c r="J1988" s="35">
        <f t="shared" si="94"/>
        <v>20200000</v>
      </c>
      <c r="K1988" s="35">
        <v>3838000</v>
      </c>
      <c r="L1988" s="35">
        <v>24038000</v>
      </c>
      <c r="M1988" s="1" t="s">
        <v>9455</v>
      </c>
      <c r="N1988" s="3">
        <v>46107</v>
      </c>
      <c r="O1988" s="1">
        <f t="shared" si="93"/>
        <v>9</v>
      </c>
      <c r="P1988" s="1" t="s">
        <v>2149</v>
      </c>
      <c r="Q1988" s="1"/>
      <c r="R1988" s="1"/>
      <c r="S1988" s="1"/>
      <c r="T1988" s="1"/>
      <c r="U1988" s="3">
        <v>46112</v>
      </c>
      <c r="V1988" s="1" t="s">
        <v>39</v>
      </c>
      <c r="W1988" s="1"/>
      <c r="X1988" s="1" t="s">
        <v>1258</v>
      </c>
    </row>
    <row r="1989" spans="1:24" hidden="1">
      <c r="A1989" s="1" t="s">
        <v>26</v>
      </c>
      <c r="B1989" s="1" t="s">
        <v>2832</v>
      </c>
      <c r="C1989" s="52">
        <v>49217</v>
      </c>
      <c r="D1989" s="1" t="s">
        <v>28</v>
      </c>
      <c r="E1989" s="3">
        <v>46098</v>
      </c>
      <c r="F1989" s="12">
        <v>46098.43246527778</v>
      </c>
      <c r="G1989" s="12" t="str">
        <f t="shared" si="95"/>
        <v>MARZO</v>
      </c>
      <c r="H1989" s="1">
        <v>805006214</v>
      </c>
      <c r="I1989" s="1" t="s">
        <v>1549</v>
      </c>
      <c r="J1989" s="35">
        <f t="shared" si="94"/>
        <v>189507</v>
      </c>
      <c r="K1989" s="35">
        <v>36006.33</v>
      </c>
      <c r="L1989" s="35">
        <v>225513.33</v>
      </c>
      <c r="M1989" s="1" t="s">
        <v>98</v>
      </c>
      <c r="N1989" s="3">
        <v>46101</v>
      </c>
      <c r="O1989" s="1">
        <f t="shared" si="93"/>
        <v>3</v>
      </c>
      <c r="P1989" s="1" t="s">
        <v>2149</v>
      </c>
      <c r="Q1989" s="1"/>
      <c r="R1989" s="1"/>
      <c r="S1989" s="1"/>
      <c r="T1989" s="1"/>
      <c r="U1989" s="3">
        <v>46107</v>
      </c>
      <c r="V1989" s="1" t="s">
        <v>39</v>
      </c>
      <c r="W1989" s="1"/>
      <c r="X1989" s="1" t="s">
        <v>2144</v>
      </c>
    </row>
    <row r="1990" spans="1:24" hidden="1">
      <c r="A1990" s="1" t="s">
        <v>26</v>
      </c>
      <c r="B1990" s="1" t="s">
        <v>2833</v>
      </c>
      <c r="C1990" s="52">
        <v>444</v>
      </c>
      <c r="D1990" s="1" t="s">
        <v>2022</v>
      </c>
      <c r="E1990" s="3">
        <v>46098</v>
      </c>
      <c r="F1990" s="12">
        <v>46098.405833333331</v>
      </c>
      <c r="G1990" s="12" t="str">
        <f t="shared" si="95"/>
        <v>MARZO</v>
      </c>
      <c r="H1990" s="1">
        <v>900422403</v>
      </c>
      <c r="I1990" s="1" t="s">
        <v>2023</v>
      </c>
      <c r="J1990" s="35">
        <f t="shared" si="94"/>
        <v>521512.6</v>
      </c>
      <c r="K1990" s="35">
        <v>15487.4</v>
      </c>
      <c r="L1990" s="35">
        <v>537000</v>
      </c>
      <c r="M1990" s="1" t="s">
        <v>110</v>
      </c>
      <c r="N1990" s="3">
        <v>46102</v>
      </c>
      <c r="O1990" s="1">
        <f t="shared" si="93"/>
        <v>4</v>
      </c>
      <c r="P1990" s="1" t="s">
        <v>2149</v>
      </c>
      <c r="Q1990" s="1"/>
      <c r="R1990" s="1"/>
      <c r="S1990" s="1"/>
      <c r="T1990" s="1"/>
      <c r="U1990" s="3"/>
      <c r="V1990" s="1"/>
      <c r="W1990" s="1"/>
      <c r="X1990" s="1"/>
    </row>
    <row r="1991" spans="1:24" hidden="1">
      <c r="A1991" s="1" t="s">
        <v>26</v>
      </c>
      <c r="B1991" s="1" t="s">
        <v>2834</v>
      </c>
      <c r="C1991" s="52">
        <v>31823</v>
      </c>
      <c r="D1991" s="1" t="s">
        <v>618</v>
      </c>
      <c r="E1991" s="3">
        <v>46098</v>
      </c>
      <c r="F1991" s="12">
        <v>46098.337673611109</v>
      </c>
      <c r="G1991" s="12" t="str">
        <f t="shared" si="95"/>
        <v>MARZO</v>
      </c>
      <c r="H1991" s="1">
        <v>900322890</v>
      </c>
      <c r="I1991" s="1" t="s">
        <v>619</v>
      </c>
      <c r="J1991" s="35">
        <f t="shared" si="94"/>
        <v>748800</v>
      </c>
      <c r="K1991" s="35">
        <v>142272</v>
      </c>
      <c r="L1991" s="35">
        <v>891072</v>
      </c>
      <c r="M1991" s="1" t="s">
        <v>70</v>
      </c>
      <c r="N1991" s="3">
        <v>46107</v>
      </c>
      <c r="O1991" s="1">
        <f t="shared" si="93"/>
        <v>9</v>
      </c>
      <c r="P1991" s="1" t="s">
        <v>2149</v>
      </c>
      <c r="Q1991" s="1"/>
      <c r="R1991" s="1"/>
      <c r="S1991" s="1"/>
      <c r="T1991" s="1"/>
      <c r="U1991" s="3">
        <v>46112</v>
      </c>
      <c r="V1991" s="1" t="s">
        <v>39</v>
      </c>
      <c r="W1991" s="1"/>
      <c r="X1991" s="1" t="s">
        <v>1258</v>
      </c>
    </row>
    <row r="1992" spans="1:24" hidden="1">
      <c r="A1992" s="1" t="s">
        <v>26</v>
      </c>
      <c r="B1992" s="1" t="s">
        <v>2835</v>
      </c>
      <c r="C1992" s="53">
        <v>610000</v>
      </c>
      <c r="D1992" s="1" t="s">
        <v>227</v>
      </c>
      <c r="E1992" s="3">
        <v>46098</v>
      </c>
      <c r="F1992" s="12">
        <v>46098.60460648148</v>
      </c>
      <c r="G1992" s="12" t="str">
        <f t="shared" si="95"/>
        <v>MARZO</v>
      </c>
      <c r="H1992" s="1">
        <v>901118257</v>
      </c>
      <c r="I1992" s="1" t="s">
        <v>936</v>
      </c>
      <c r="J1992" s="35">
        <f t="shared" si="94"/>
        <v>31200</v>
      </c>
      <c r="K1992" s="35">
        <v>0</v>
      </c>
      <c r="L1992" s="35">
        <v>31200</v>
      </c>
      <c r="M1992" s="1" t="s">
        <v>54</v>
      </c>
      <c r="N1992" s="3"/>
      <c r="O1992" s="1">
        <f t="shared" si="93"/>
        <v>0</v>
      </c>
      <c r="P1992" s="1"/>
      <c r="Q1992" s="1"/>
      <c r="R1992" s="1"/>
      <c r="S1992" s="1"/>
      <c r="T1992" s="1"/>
      <c r="U1992" s="3"/>
      <c r="V1992" s="1"/>
      <c r="W1992" s="1"/>
      <c r="X1992" s="1" t="s">
        <v>2144</v>
      </c>
    </row>
    <row r="1993" spans="1:24" hidden="1">
      <c r="A1993" s="1" t="s">
        <v>26</v>
      </c>
      <c r="B1993" s="1" t="s">
        <v>2836</v>
      </c>
      <c r="C1993" s="52">
        <v>76039</v>
      </c>
      <c r="D1993" s="1" t="s">
        <v>2837</v>
      </c>
      <c r="E1993" s="3">
        <v>46098</v>
      </c>
      <c r="F1993" s="12">
        <v>46098.603587962964</v>
      </c>
      <c r="G1993" s="12" t="str">
        <f t="shared" si="95"/>
        <v>MARZO</v>
      </c>
      <c r="H1993" s="1">
        <v>890984107</v>
      </c>
      <c r="I1993" s="1" t="s">
        <v>2838</v>
      </c>
      <c r="J1993" s="35">
        <f t="shared" si="94"/>
        <v>1423500</v>
      </c>
      <c r="K1993" s="35">
        <v>0</v>
      </c>
      <c r="L1993" s="35">
        <v>1423500</v>
      </c>
      <c r="M1993" s="1" t="s">
        <v>62</v>
      </c>
      <c r="N1993" s="3">
        <v>46098</v>
      </c>
      <c r="O1993" s="1">
        <f t="shared" si="93"/>
        <v>0</v>
      </c>
      <c r="P1993" s="1" t="s">
        <v>1538</v>
      </c>
      <c r="Q1993" s="1"/>
      <c r="R1993" s="1"/>
      <c r="S1993" s="1"/>
      <c r="T1993" s="1"/>
      <c r="U1993" s="3">
        <v>46099</v>
      </c>
      <c r="V1993" s="1" t="s">
        <v>39</v>
      </c>
      <c r="W1993" s="1"/>
      <c r="X1993" s="1" t="s">
        <v>2144</v>
      </c>
    </row>
    <row r="1994" spans="1:24" hidden="1">
      <c r="A1994" s="1" t="s">
        <v>26</v>
      </c>
      <c r="B1994" s="1" t="s">
        <v>2839</v>
      </c>
      <c r="C1994" s="53">
        <v>148816</v>
      </c>
      <c r="D1994" s="1" t="s">
        <v>1226</v>
      </c>
      <c r="E1994" s="3">
        <v>46098</v>
      </c>
      <c r="F1994" s="12">
        <v>46098.57508101852</v>
      </c>
      <c r="G1994" s="12" t="str">
        <f t="shared" si="95"/>
        <v>MARZO</v>
      </c>
      <c r="H1994" s="1">
        <v>900276962</v>
      </c>
      <c r="I1994" s="1" t="s">
        <v>891</v>
      </c>
      <c r="J1994" s="35">
        <f t="shared" si="94"/>
        <v>24293.449999999997</v>
      </c>
      <c r="K1994" s="35">
        <v>2586.56</v>
      </c>
      <c r="L1994" s="35">
        <v>26880.01</v>
      </c>
      <c r="M1994" s="1" t="s">
        <v>54</v>
      </c>
      <c r="N1994" s="3"/>
      <c r="O1994" s="1">
        <f t="shared" si="93"/>
        <v>0</v>
      </c>
      <c r="P1994" s="1"/>
      <c r="Q1994" s="1"/>
      <c r="R1994" s="1"/>
      <c r="S1994" s="1"/>
      <c r="T1994" s="1"/>
      <c r="U1994" s="3"/>
      <c r="V1994" s="1"/>
      <c r="W1994" s="1"/>
      <c r="X1994" s="1" t="s">
        <v>2144</v>
      </c>
    </row>
    <row r="1995" spans="1:24" hidden="1">
      <c r="A1995" s="1" t="s">
        <v>26</v>
      </c>
      <c r="B1995" s="1" t="s">
        <v>2840</v>
      </c>
      <c r="C1995" s="53">
        <v>12090</v>
      </c>
      <c r="D1995" s="1" t="s">
        <v>227</v>
      </c>
      <c r="E1995" s="3">
        <v>46098</v>
      </c>
      <c r="F1995" s="12">
        <v>46098.496365740742</v>
      </c>
      <c r="G1995" s="12" t="str">
        <f t="shared" si="95"/>
        <v>MARZO</v>
      </c>
      <c r="H1995" s="1">
        <v>1036929757</v>
      </c>
      <c r="I1995" s="1" t="s">
        <v>228</v>
      </c>
      <c r="J1995" s="35">
        <f t="shared" si="94"/>
        <v>43200</v>
      </c>
      <c r="K1995" s="35">
        <v>0</v>
      </c>
      <c r="L1995" s="35">
        <v>43200</v>
      </c>
      <c r="M1995" s="1" t="s">
        <v>54</v>
      </c>
      <c r="N1995" s="3"/>
      <c r="O1995" s="1">
        <f t="shared" si="93"/>
        <v>0</v>
      </c>
      <c r="P1995" s="1"/>
      <c r="Q1995" s="1"/>
      <c r="R1995" s="1"/>
      <c r="S1995" s="1"/>
      <c r="T1995" s="1"/>
      <c r="U1995" s="3"/>
      <c r="V1995" s="1"/>
      <c r="W1995" s="1"/>
      <c r="X1995" s="1" t="s">
        <v>2144</v>
      </c>
    </row>
    <row r="1996" spans="1:24" hidden="1">
      <c r="A1996" s="1" t="s">
        <v>26</v>
      </c>
      <c r="B1996" s="1" t="s">
        <v>2841</v>
      </c>
      <c r="C1996" s="52">
        <v>10073798</v>
      </c>
      <c r="D1996" s="1" t="s">
        <v>1308</v>
      </c>
      <c r="E1996" s="3">
        <v>46098</v>
      </c>
      <c r="F1996" s="12">
        <v>46098.478020833332</v>
      </c>
      <c r="G1996" s="12" t="str">
        <f t="shared" si="95"/>
        <v>MARZO</v>
      </c>
      <c r="H1996" s="1">
        <v>900407915</v>
      </c>
      <c r="I1996" s="1" t="s">
        <v>1309</v>
      </c>
      <c r="J1996" s="35">
        <f t="shared" si="94"/>
        <v>29411.770000000004</v>
      </c>
      <c r="K1996" s="35">
        <v>5588.24</v>
      </c>
      <c r="L1996" s="35">
        <v>35000.01</v>
      </c>
      <c r="M1996" s="1" t="s">
        <v>54</v>
      </c>
      <c r="N1996" s="3"/>
      <c r="O1996" s="1">
        <f t="shared" si="93"/>
        <v>0</v>
      </c>
      <c r="P1996" s="1"/>
      <c r="Q1996" s="1"/>
      <c r="R1996" s="1"/>
      <c r="S1996" s="1"/>
      <c r="T1996" s="1"/>
      <c r="U1996" s="3"/>
      <c r="V1996" s="1"/>
      <c r="W1996" s="1"/>
      <c r="X1996" s="1" t="s">
        <v>2144</v>
      </c>
    </row>
    <row r="1997" spans="1:24" hidden="1">
      <c r="A1997" s="1" t="s">
        <v>82</v>
      </c>
      <c r="B1997" s="1" t="s">
        <v>2842</v>
      </c>
      <c r="C1997" s="52" t="s">
        <v>2843</v>
      </c>
      <c r="D1997" s="1"/>
      <c r="E1997" s="3">
        <v>46098</v>
      </c>
      <c r="F1997" s="12">
        <v>46098.347037037034</v>
      </c>
      <c r="G1997" s="12" t="str">
        <f t="shared" si="95"/>
        <v>MARZO</v>
      </c>
      <c r="H1997" s="1">
        <v>900036588</v>
      </c>
      <c r="I1997" s="1" t="s">
        <v>116</v>
      </c>
      <c r="J1997" s="35">
        <f t="shared" si="94"/>
        <v>1051718</v>
      </c>
      <c r="K1997" s="35">
        <v>199826.42</v>
      </c>
      <c r="L1997" s="35">
        <v>1251544.42</v>
      </c>
      <c r="M1997" s="1" t="s">
        <v>110</v>
      </c>
      <c r="N1997" s="3">
        <v>46102</v>
      </c>
      <c r="O1997" s="1">
        <f t="shared" si="93"/>
        <v>4</v>
      </c>
      <c r="P1997" s="1" t="s">
        <v>2149</v>
      </c>
      <c r="Q1997" s="1"/>
      <c r="R1997" s="1"/>
      <c r="S1997" s="1"/>
      <c r="T1997" s="1"/>
      <c r="U1997" s="3"/>
      <c r="V1997" s="1"/>
      <c r="W1997" s="1"/>
      <c r="X1997" s="1"/>
    </row>
    <row r="1998" spans="1:24" hidden="1">
      <c r="A1998" s="1" t="s">
        <v>26</v>
      </c>
      <c r="B1998" s="1" t="s">
        <v>2844</v>
      </c>
      <c r="C1998" s="52">
        <v>38746</v>
      </c>
      <c r="D1998" s="1" t="s">
        <v>719</v>
      </c>
      <c r="E1998" s="3">
        <v>46098</v>
      </c>
      <c r="F1998" s="12">
        <v>46098.331192129626</v>
      </c>
      <c r="G1998" s="12" t="str">
        <f t="shared" si="95"/>
        <v>MARZO</v>
      </c>
      <c r="H1998" s="1">
        <v>900619011</v>
      </c>
      <c r="I1998" s="1" t="s">
        <v>720</v>
      </c>
      <c r="J1998" s="35">
        <f t="shared" si="94"/>
        <v>400000</v>
      </c>
      <c r="K1998" s="35">
        <v>0</v>
      </c>
      <c r="L1998" s="35">
        <v>400000</v>
      </c>
      <c r="M1998" s="1" t="s">
        <v>70</v>
      </c>
      <c r="N1998" s="3">
        <v>46100</v>
      </c>
      <c r="O1998" s="1">
        <f t="shared" si="93"/>
        <v>2</v>
      </c>
      <c r="P1998" s="1" t="s">
        <v>2149</v>
      </c>
      <c r="Q1998" s="1"/>
      <c r="R1998" s="1"/>
      <c r="S1998" s="1"/>
      <c r="T1998" s="1"/>
      <c r="U1998" s="3">
        <v>46105</v>
      </c>
      <c r="V1998" s="1" t="s">
        <v>39</v>
      </c>
      <c r="W1998" s="1"/>
      <c r="X1998" s="1" t="s">
        <v>2144</v>
      </c>
    </row>
    <row r="1999" spans="1:24" hidden="1">
      <c r="A1999" s="1" t="s">
        <v>26</v>
      </c>
      <c r="B1999" s="1" t="s">
        <v>2845</v>
      </c>
      <c r="C1999" s="53">
        <v>15125465</v>
      </c>
      <c r="D1999" s="1" t="s">
        <v>2081</v>
      </c>
      <c r="E1999" s="3">
        <v>46098</v>
      </c>
      <c r="F1999" s="12">
        <v>46098.301655092589</v>
      </c>
      <c r="G1999" s="12" t="str">
        <f t="shared" si="95"/>
        <v>MARZO</v>
      </c>
      <c r="H1999" s="1">
        <v>891408584</v>
      </c>
      <c r="I1999" s="1" t="s">
        <v>693</v>
      </c>
      <c r="J1999" s="35">
        <f t="shared" si="94"/>
        <v>28900</v>
      </c>
      <c r="K1999" s="35">
        <v>0</v>
      </c>
      <c r="L1999" s="35">
        <v>28900</v>
      </c>
      <c r="M1999" s="1" t="s">
        <v>54</v>
      </c>
      <c r="N1999" s="3"/>
      <c r="O1999" s="1">
        <f t="shared" si="93"/>
        <v>0</v>
      </c>
      <c r="P1999" s="1"/>
      <c r="Q1999" s="1"/>
      <c r="R1999" s="1"/>
      <c r="S1999" s="1"/>
      <c r="T1999" s="1"/>
      <c r="U1999" s="3"/>
      <c r="V1999" s="1"/>
      <c r="W1999" s="1"/>
      <c r="X1999" s="1" t="s">
        <v>2144</v>
      </c>
    </row>
    <row r="2000" spans="1:24" hidden="1">
      <c r="A2000" s="1" t="s">
        <v>26</v>
      </c>
      <c r="B2000" s="1" t="s">
        <v>2846</v>
      </c>
      <c r="C2000" s="52">
        <v>3027424</v>
      </c>
      <c r="D2000" s="1" t="s">
        <v>668</v>
      </c>
      <c r="E2000" s="3">
        <v>46098</v>
      </c>
      <c r="F2000" s="12">
        <v>46098.099409722221</v>
      </c>
      <c r="G2000" s="12" t="str">
        <f t="shared" si="95"/>
        <v>MARZO</v>
      </c>
      <c r="H2000" s="1">
        <v>860001697</v>
      </c>
      <c r="I2000" s="1" t="s">
        <v>669</v>
      </c>
      <c r="J2000" s="35">
        <f t="shared" si="94"/>
        <v>66750</v>
      </c>
      <c r="K2000" s="35">
        <v>0</v>
      </c>
      <c r="L2000" s="35">
        <v>66750</v>
      </c>
      <c r="M2000" s="1" t="s">
        <v>70</v>
      </c>
      <c r="N2000" s="3">
        <v>46099</v>
      </c>
      <c r="O2000" s="1">
        <f t="shared" si="93"/>
        <v>1</v>
      </c>
      <c r="P2000" s="1" t="s">
        <v>2149</v>
      </c>
      <c r="Q2000" s="1"/>
      <c r="R2000" s="1"/>
      <c r="S2000" s="1"/>
      <c r="T2000" s="1"/>
      <c r="U2000" s="3">
        <v>46105</v>
      </c>
      <c r="V2000" s="1" t="s">
        <v>39</v>
      </c>
      <c r="W2000" s="1"/>
      <c r="X2000" s="1" t="s">
        <v>2144</v>
      </c>
    </row>
    <row r="2001" spans="1:24" hidden="1">
      <c r="A2001" s="1" t="s">
        <v>26</v>
      </c>
      <c r="B2001" s="1" t="s">
        <v>2847</v>
      </c>
      <c r="C2001" s="53">
        <v>66380</v>
      </c>
      <c r="D2001" s="1" t="s">
        <v>1210</v>
      </c>
      <c r="E2001" s="3">
        <v>46099</v>
      </c>
      <c r="F2001" s="12">
        <v>46099.852199074077</v>
      </c>
      <c r="G2001" s="12" t="str">
        <f t="shared" si="95"/>
        <v>MARZO</v>
      </c>
      <c r="H2001" s="1">
        <v>860533413</v>
      </c>
      <c r="I2001" s="1" t="s">
        <v>545</v>
      </c>
      <c r="J2001" s="35">
        <f t="shared" si="94"/>
        <v>62800</v>
      </c>
      <c r="K2001" s="35">
        <v>0</v>
      </c>
      <c r="L2001" s="35">
        <v>62800</v>
      </c>
      <c r="M2001" s="1" t="s">
        <v>54</v>
      </c>
      <c r="N2001" s="3"/>
      <c r="O2001" s="1">
        <f t="shared" si="93"/>
        <v>0</v>
      </c>
      <c r="P2001" s="1"/>
      <c r="Q2001" s="1"/>
      <c r="R2001" s="1"/>
      <c r="S2001" s="1"/>
      <c r="T2001" s="1"/>
      <c r="U2001" s="3"/>
      <c r="V2001" s="1"/>
      <c r="W2001" s="1"/>
      <c r="X2001" s="1" t="s">
        <v>2144</v>
      </c>
    </row>
    <row r="2002" spans="1:24" hidden="1">
      <c r="A2002" s="1" t="s">
        <v>26</v>
      </c>
      <c r="B2002" s="1" t="s">
        <v>2848</v>
      </c>
      <c r="C2002" s="52">
        <v>6787</v>
      </c>
      <c r="D2002" s="1"/>
      <c r="E2002" s="3">
        <v>46099</v>
      </c>
      <c r="F2002" s="12">
        <v>46099.836597222224</v>
      </c>
      <c r="G2002" s="12" t="str">
        <f t="shared" si="95"/>
        <v>MARZO</v>
      </c>
      <c r="H2002" s="1">
        <v>32150739</v>
      </c>
      <c r="I2002" s="1" t="s">
        <v>400</v>
      </c>
      <c r="J2002" s="35">
        <f t="shared" si="94"/>
        <v>767000</v>
      </c>
      <c r="K2002" s="35">
        <v>0</v>
      </c>
      <c r="L2002" s="35">
        <v>767000</v>
      </c>
      <c r="M2002" s="1" t="s">
        <v>199</v>
      </c>
      <c r="N2002" s="3">
        <v>46100</v>
      </c>
      <c r="O2002" s="1">
        <f t="shared" si="93"/>
        <v>1</v>
      </c>
      <c r="P2002" s="1" t="s">
        <v>2149</v>
      </c>
      <c r="Q2002" s="1"/>
      <c r="R2002" s="1"/>
      <c r="S2002" s="1"/>
      <c r="T2002" s="1"/>
      <c r="U2002" s="3">
        <v>46105</v>
      </c>
      <c r="V2002" s="1" t="s">
        <v>39</v>
      </c>
      <c r="W2002" s="1"/>
      <c r="X2002" s="1" t="s">
        <v>2144</v>
      </c>
    </row>
    <row r="2003" spans="1:24" hidden="1">
      <c r="A2003" s="1" t="s">
        <v>26</v>
      </c>
      <c r="B2003" s="1" t="s">
        <v>2849</v>
      </c>
      <c r="C2003" s="53">
        <v>91391</v>
      </c>
      <c r="D2003" s="1" t="s">
        <v>508</v>
      </c>
      <c r="E2003" s="3">
        <v>46099</v>
      </c>
      <c r="F2003" s="12">
        <v>46099.789097222223</v>
      </c>
      <c r="G2003" s="12" t="str">
        <f t="shared" si="95"/>
        <v>MARZO</v>
      </c>
      <c r="H2003" s="1">
        <v>860533413</v>
      </c>
      <c r="I2003" s="1" t="s">
        <v>545</v>
      </c>
      <c r="J2003" s="35">
        <f t="shared" si="94"/>
        <v>36900</v>
      </c>
      <c r="K2003" s="35">
        <v>0</v>
      </c>
      <c r="L2003" s="35">
        <v>36900</v>
      </c>
      <c r="M2003" s="1" t="s">
        <v>54</v>
      </c>
      <c r="N2003" s="3"/>
      <c r="O2003" s="1">
        <f t="shared" si="93"/>
        <v>0</v>
      </c>
      <c r="P2003" s="1"/>
      <c r="Q2003" s="1"/>
      <c r="R2003" s="1"/>
      <c r="S2003" s="1"/>
      <c r="T2003" s="1"/>
      <c r="U2003" s="3">
        <v>46147</v>
      </c>
      <c r="V2003" s="1" t="s">
        <v>39</v>
      </c>
      <c r="W2003" s="1"/>
      <c r="X2003" s="1" t="s">
        <v>2144</v>
      </c>
    </row>
    <row r="2004" spans="1:24" hidden="1">
      <c r="A2004" s="1" t="s">
        <v>26</v>
      </c>
      <c r="B2004" s="1" t="s">
        <v>2850</v>
      </c>
      <c r="C2004" s="52">
        <v>1341</v>
      </c>
      <c r="D2004" s="1" t="s">
        <v>209</v>
      </c>
      <c r="E2004" s="3">
        <v>46099</v>
      </c>
      <c r="F2004" s="12">
        <v>46099.735810185186</v>
      </c>
      <c r="G2004" s="12" t="str">
        <f t="shared" si="95"/>
        <v>MARZO</v>
      </c>
      <c r="H2004" s="1">
        <v>900949189</v>
      </c>
      <c r="I2004" s="1" t="s">
        <v>210</v>
      </c>
      <c r="J2004" s="35">
        <f t="shared" si="94"/>
        <v>6871240</v>
      </c>
      <c r="K2004" s="35">
        <v>0</v>
      </c>
      <c r="L2004" s="35">
        <v>6871240</v>
      </c>
      <c r="M2004" s="1" t="s">
        <v>58</v>
      </c>
      <c r="N2004" s="3">
        <v>46101</v>
      </c>
      <c r="O2004" s="1">
        <f t="shared" ref="O2004:O2067" si="96">IFERROR(IF(-_xlfn.DAYS(E2004,N2004)&lt;0,0,-_xlfn.DAYS(E2004,N2004)), " - ")</f>
        <v>2</v>
      </c>
      <c r="P2004" s="1" t="s">
        <v>2149</v>
      </c>
      <c r="Q2004" s="1"/>
      <c r="R2004" s="1"/>
      <c r="S2004" s="1"/>
      <c r="T2004" s="1"/>
      <c r="U2004" s="3">
        <v>46105</v>
      </c>
      <c r="V2004" s="1" t="s">
        <v>39</v>
      </c>
      <c r="W2004" s="1"/>
      <c r="X2004" s="1" t="s">
        <v>2144</v>
      </c>
    </row>
    <row r="2005" spans="1:24" hidden="1">
      <c r="A2005" s="1" t="s">
        <v>26</v>
      </c>
      <c r="B2005" s="1" t="s">
        <v>2851</v>
      </c>
      <c r="C2005" s="52">
        <v>14</v>
      </c>
      <c r="D2005" s="1" t="s">
        <v>2388</v>
      </c>
      <c r="E2005" s="3">
        <v>46099</v>
      </c>
      <c r="F2005" s="12">
        <v>46099.680208333331</v>
      </c>
      <c r="G2005" s="12" t="str">
        <f t="shared" si="95"/>
        <v>MARZO</v>
      </c>
      <c r="H2005" s="1">
        <v>901847080</v>
      </c>
      <c r="I2005" s="1" t="s">
        <v>2519</v>
      </c>
      <c r="J2005" s="35">
        <f t="shared" ref="J2005:J2068" si="97">L2005-K2005</f>
        <v>11577412</v>
      </c>
      <c r="K2005" s="35">
        <v>2199708.2799999998</v>
      </c>
      <c r="L2005" s="35">
        <v>13777120.279999999</v>
      </c>
      <c r="M2005" s="1" t="s">
        <v>9455</v>
      </c>
      <c r="N2005" s="3">
        <v>46101</v>
      </c>
      <c r="O2005" s="1">
        <f t="shared" si="96"/>
        <v>2</v>
      </c>
      <c r="P2005" s="1" t="s">
        <v>2149</v>
      </c>
      <c r="Q2005" s="1"/>
      <c r="R2005" s="1"/>
      <c r="S2005" s="1"/>
      <c r="T2005" s="1"/>
      <c r="U2005" s="3">
        <v>46107</v>
      </c>
      <c r="V2005" s="1"/>
      <c r="W2005" s="1"/>
      <c r="X2005" s="1" t="s">
        <v>2144</v>
      </c>
    </row>
    <row r="2006" spans="1:24" hidden="1">
      <c r="A2006" s="1" t="s">
        <v>26</v>
      </c>
      <c r="B2006" s="1" t="s">
        <v>2852</v>
      </c>
      <c r="C2006" s="52">
        <v>2975</v>
      </c>
      <c r="D2006" s="1" t="s">
        <v>28</v>
      </c>
      <c r="E2006" s="3">
        <v>46099</v>
      </c>
      <c r="F2006" s="12">
        <v>46099.675451388888</v>
      </c>
      <c r="G2006" s="12" t="str">
        <f t="shared" si="95"/>
        <v>MARZO</v>
      </c>
      <c r="H2006" s="1">
        <v>900144364</v>
      </c>
      <c r="I2006" s="1" t="s">
        <v>72</v>
      </c>
      <c r="J2006" s="35">
        <f t="shared" si="97"/>
        <v>11200600</v>
      </c>
      <c r="K2006" s="35">
        <v>2128114</v>
      </c>
      <c r="L2006" s="35">
        <v>13328714</v>
      </c>
      <c r="M2006" s="1" t="s">
        <v>70</v>
      </c>
      <c r="N2006" s="3">
        <v>46101</v>
      </c>
      <c r="O2006" s="1">
        <f t="shared" si="96"/>
        <v>2</v>
      </c>
      <c r="P2006" s="1" t="s">
        <v>2149</v>
      </c>
      <c r="Q2006" s="1"/>
      <c r="R2006" s="1"/>
      <c r="S2006" s="1"/>
      <c r="T2006" s="1"/>
      <c r="U2006" s="3">
        <v>46105</v>
      </c>
      <c r="V2006" s="1" t="s">
        <v>39</v>
      </c>
      <c r="W2006" s="1"/>
      <c r="X2006" s="1" t="s">
        <v>2144</v>
      </c>
    </row>
    <row r="2007" spans="1:24" hidden="1">
      <c r="A2007" s="1" t="s">
        <v>26</v>
      </c>
      <c r="B2007" s="1" t="s">
        <v>2853</v>
      </c>
      <c r="C2007" s="52">
        <v>19317</v>
      </c>
      <c r="D2007" s="1" t="s">
        <v>566</v>
      </c>
      <c r="E2007" s="3">
        <v>46099</v>
      </c>
      <c r="F2007" s="12">
        <v>46099.673414351855</v>
      </c>
      <c r="G2007" s="12" t="str">
        <f t="shared" si="95"/>
        <v>MARZO</v>
      </c>
      <c r="H2007" s="1">
        <v>900237741</v>
      </c>
      <c r="I2007" s="1" t="s">
        <v>567</v>
      </c>
      <c r="J2007" s="35">
        <f t="shared" si="97"/>
        <v>420000</v>
      </c>
      <c r="K2007" s="35">
        <v>79800</v>
      </c>
      <c r="L2007" s="35">
        <v>499800</v>
      </c>
      <c r="M2007" s="1" t="s">
        <v>70</v>
      </c>
      <c r="N2007" s="3">
        <v>46100</v>
      </c>
      <c r="O2007" s="1">
        <f t="shared" si="96"/>
        <v>1</v>
      </c>
      <c r="P2007" s="1" t="s">
        <v>2149</v>
      </c>
      <c r="Q2007" s="1"/>
      <c r="R2007" s="1"/>
      <c r="S2007" s="1"/>
      <c r="T2007" s="1"/>
      <c r="U2007" s="3">
        <v>46105</v>
      </c>
      <c r="V2007" s="1" t="s">
        <v>39</v>
      </c>
      <c r="W2007" s="1"/>
      <c r="X2007" s="1" t="s">
        <v>2144</v>
      </c>
    </row>
    <row r="2008" spans="1:24" hidden="1">
      <c r="A2008" s="1" t="s">
        <v>26</v>
      </c>
      <c r="B2008" s="1" t="s">
        <v>2854</v>
      </c>
      <c r="C2008" s="52">
        <v>13</v>
      </c>
      <c r="D2008" s="1" t="s">
        <v>2388</v>
      </c>
      <c r="E2008" s="3">
        <v>46099</v>
      </c>
      <c r="F2008" s="12">
        <v>46099.671516203707</v>
      </c>
      <c r="G2008" s="12" t="str">
        <f t="shared" si="95"/>
        <v>MARZO</v>
      </c>
      <c r="H2008" s="1">
        <v>901847080</v>
      </c>
      <c r="I2008" s="1" t="s">
        <v>2519</v>
      </c>
      <c r="J2008" s="35">
        <f t="shared" si="97"/>
        <v>11577412</v>
      </c>
      <c r="K2008" s="35">
        <v>2199708.2799999998</v>
      </c>
      <c r="L2008" s="35">
        <v>13777120.279999999</v>
      </c>
      <c r="M2008" s="1" t="s">
        <v>9455</v>
      </c>
      <c r="N2008" s="3">
        <v>46107</v>
      </c>
      <c r="O2008" s="1">
        <f t="shared" si="96"/>
        <v>8</v>
      </c>
      <c r="P2008" s="1" t="s">
        <v>2149</v>
      </c>
      <c r="Q2008" s="1"/>
      <c r="R2008" s="1"/>
      <c r="S2008" s="1"/>
      <c r="T2008" s="1"/>
      <c r="U2008" s="3">
        <v>46112</v>
      </c>
      <c r="V2008" s="1" t="s">
        <v>39</v>
      </c>
      <c r="W2008" s="1"/>
      <c r="X2008" s="1" t="s">
        <v>1258</v>
      </c>
    </row>
    <row r="2009" spans="1:24" hidden="1">
      <c r="A2009" s="1" t="s">
        <v>26</v>
      </c>
      <c r="B2009" s="1" t="s">
        <v>2855</v>
      </c>
      <c r="C2009" s="52">
        <v>729337</v>
      </c>
      <c r="D2009" s="1" t="s">
        <v>817</v>
      </c>
      <c r="E2009" s="3">
        <v>46099</v>
      </c>
      <c r="F2009" s="12">
        <v>46099.670706018522</v>
      </c>
      <c r="G2009" s="12" t="str">
        <f t="shared" si="95"/>
        <v>MARZO</v>
      </c>
      <c r="H2009" s="1">
        <v>890915475</v>
      </c>
      <c r="I2009" s="1" t="s">
        <v>818</v>
      </c>
      <c r="J2009" s="35">
        <f t="shared" si="97"/>
        <v>74933</v>
      </c>
      <c r="K2009" s="35">
        <v>14237.27</v>
      </c>
      <c r="L2009" s="35">
        <v>89170.27</v>
      </c>
      <c r="M2009" s="1" t="s">
        <v>70</v>
      </c>
      <c r="N2009" s="3">
        <v>46100</v>
      </c>
      <c r="O2009" s="1">
        <f t="shared" si="96"/>
        <v>1</v>
      </c>
      <c r="P2009" s="1" t="s">
        <v>2149</v>
      </c>
      <c r="Q2009" s="1"/>
      <c r="R2009" s="1"/>
      <c r="S2009" s="1"/>
      <c r="T2009" s="1"/>
      <c r="U2009" s="3">
        <v>46105</v>
      </c>
      <c r="V2009" s="1" t="s">
        <v>39</v>
      </c>
      <c r="W2009" s="1"/>
      <c r="X2009" s="1" t="s">
        <v>2144</v>
      </c>
    </row>
    <row r="2010" spans="1:24" hidden="1">
      <c r="A2010" s="1" t="s">
        <v>26</v>
      </c>
      <c r="B2010" s="1" t="s">
        <v>2856</v>
      </c>
      <c r="C2010" s="52">
        <v>132673053</v>
      </c>
      <c r="D2010" s="1" t="s">
        <v>88</v>
      </c>
      <c r="E2010" s="3">
        <v>46099</v>
      </c>
      <c r="F2010" s="12">
        <v>46099.659907407404</v>
      </c>
      <c r="G2010" s="12" t="str">
        <f t="shared" si="95"/>
        <v>MARZO</v>
      </c>
      <c r="H2010" s="1">
        <v>900092385</v>
      </c>
      <c r="I2010" s="1" t="s">
        <v>89</v>
      </c>
      <c r="J2010" s="35">
        <f t="shared" si="97"/>
        <v>537968.89</v>
      </c>
      <c r="K2010" s="35">
        <v>102214.11</v>
      </c>
      <c r="L2010" s="35">
        <v>640183</v>
      </c>
      <c r="M2010" s="1" t="s">
        <v>65</v>
      </c>
      <c r="N2010" s="3">
        <v>46105</v>
      </c>
      <c r="O2010" s="1">
        <f t="shared" si="96"/>
        <v>6</v>
      </c>
      <c r="P2010" s="1" t="s">
        <v>2149</v>
      </c>
      <c r="Q2010" s="1"/>
      <c r="R2010" s="1"/>
      <c r="S2010" s="1"/>
      <c r="T2010" s="1"/>
      <c r="U2010" s="3">
        <v>46106</v>
      </c>
      <c r="V2010" s="1" t="s">
        <v>39</v>
      </c>
      <c r="W2010" s="1"/>
      <c r="X2010" s="1" t="s">
        <v>1258</v>
      </c>
    </row>
    <row r="2011" spans="1:24" hidden="1">
      <c r="A2011" s="1" t="s">
        <v>26</v>
      </c>
      <c r="B2011" s="1" t="s">
        <v>2857</v>
      </c>
      <c r="C2011" s="52">
        <v>132616700</v>
      </c>
      <c r="D2011" s="1" t="s">
        <v>88</v>
      </c>
      <c r="E2011" s="3">
        <v>46099</v>
      </c>
      <c r="F2011" s="12">
        <v>46099.658425925925</v>
      </c>
      <c r="G2011" s="12" t="str">
        <f t="shared" si="95"/>
        <v>MARZO</v>
      </c>
      <c r="H2011" s="1">
        <v>900092385</v>
      </c>
      <c r="I2011" s="1" t="s">
        <v>89</v>
      </c>
      <c r="J2011" s="35">
        <f t="shared" si="97"/>
        <v>276213.40000000002</v>
      </c>
      <c r="K2011" s="35">
        <v>49206.6</v>
      </c>
      <c r="L2011" s="35">
        <v>325420</v>
      </c>
      <c r="M2011" s="1" t="s">
        <v>65</v>
      </c>
      <c r="N2011" s="3">
        <v>46105</v>
      </c>
      <c r="O2011" s="1">
        <f t="shared" si="96"/>
        <v>6</v>
      </c>
      <c r="P2011" s="1" t="s">
        <v>94</v>
      </c>
      <c r="Q2011" s="1"/>
      <c r="R2011" s="1"/>
      <c r="S2011" s="1"/>
      <c r="T2011" s="1"/>
      <c r="U2011" s="3">
        <v>46106</v>
      </c>
      <c r="V2011" s="1" t="s">
        <v>39</v>
      </c>
      <c r="W2011" s="1"/>
      <c r="X2011" s="1" t="s">
        <v>1258</v>
      </c>
    </row>
    <row r="2012" spans="1:24" hidden="1">
      <c r="A2012" s="1" t="s">
        <v>26</v>
      </c>
      <c r="B2012" s="1" t="s">
        <v>2858</v>
      </c>
      <c r="C2012" s="52">
        <v>3658</v>
      </c>
      <c r="D2012" s="1" t="s">
        <v>28</v>
      </c>
      <c r="E2012" s="3">
        <v>46099</v>
      </c>
      <c r="F2012" s="12">
        <v>46099.64916666667</v>
      </c>
      <c r="G2012" s="12" t="str">
        <f t="shared" si="95"/>
        <v>MARZO</v>
      </c>
      <c r="H2012" s="1">
        <v>811027589</v>
      </c>
      <c r="I2012" s="1" t="s">
        <v>29</v>
      </c>
      <c r="J2012" s="35">
        <f t="shared" si="97"/>
        <v>2203812.5300000003</v>
      </c>
      <c r="K2012" s="35">
        <v>418724.47</v>
      </c>
      <c r="L2012" s="35">
        <v>2622537</v>
      </c>
      <c r="M2012" s="1" t="s">
        <v>1452</v>
      </c>
      <c r="N2012" s="3">
        <v>46108</v>
      </c>
      <c r="O2012" s="1">
        <f t="shared" si="96"/>
        <v>9</v>
      </c>
      <c r="P2012" s="1" t="s">
        <v>2220</v>
      </c>
      <c r="Q2012" s="1"/>
      <c r="R2012" s="1"/>
      <c r="S2012" s="1"/>
      <c r="T2012" s="1"/>
      <c r="U2012" s="3">
        <v>46112</v>
      </c>
      <c r="V2012" s="1" t="s">
        <v>39</v>
      </c>
      <c r="W2012" s="1"/>
      <c r="X2012" s="1" t="s">
        <v>1258</v>
      </c>
    </row>
    <row r="2013" spans="1:24" hidden="1">
      <c r="A2013" s="1" t="s">
        <v>26</v>
      </c>
      <c r="B2013" s="1" t="s">
        <v>2859</v>
      </c>
      <c r="C2013" s="52">
        <v>132667483</v>
      </c>
      <c r="D2013" s="1" t="s">
        <v>88</v>
      </c>
      <c r="E2013" s="3">
        <v>46099</v>
      </c>
      <c r="F2013" s="12">
        <v>46099.642060185186</v>
      </c>
      <c r="G2013" s="12" t="str">
        <f t="shared" si="95"/>
        <v>MARZO</v>
      </c>
      <c r="H2013" s="1">
        <v>900092385</v>
      </c>
      <c r="I2013" s="1" t="s">
        <v>89</v>
      </c>
      <c r="J2013" s="35">
        <f t="shared" si="97"/>
        <v>537968.89</v>
      </c>
      <c r="K2013" s="35">
        <v>102214.11</v>
      </c>
      <c r="L2013" s="35">
        <v>640183</v>
      </c>
      <c r="M2013" s="1" t="s">
        <v>65</v>
      </c>
      <c r="N2013" s="3">
        <v>46105</v>
      </c>
      <c r="O2013" s="1">
        <f t="shared" si="96"/>
        <v>6</v>
      </c>
      <c r="P2013" s="1" t="s">
        <v>2149</v>
      </c>
      <c r="Q2013" s="1"/>
      <c r="R2013" s="1"/>
      <c r="S2013" s="1"/>
      <c r="T2013" s="1"/>
      <c r="U2013" s="3">
        <v>46106</v>
      </c>
      <c r="V2013" s="1" t="s">
        <v>39</v>
      </c>
      <c r="W2013" s="1"/>
      <c r="X2013" s="1" t="s">
        <v>1258</v>
      </c>
    </row>
    <row r="2014" spans="1:24" hidden="1">
      <c r="A2014" s="1" t="s">
        <v>26</v>
      </c>
      <c r="B2014" s="1" t="s">
        <v>2860</v>
      </c>
      <c r="C2014" s="52">
        <v>132678009</v>
      </c>
      <c r="D2014" s="1" t="s">
        <v>88</v>
      </c>
      <c r="E2014" s="3">
        <v>46099</v>
      </c>
      <c r="F2014" s="12">
        <v>46099.634351851855</v>
      </c>
      <c r="G2014" s="12" t="str">
        <f t="shared" si="95"/>
        <v>MARZO</v>
      </c>
      <c r="H2014" s="1">
        <v>900092385</v>
      </c>
      <c r="I2014" s="1" t="s">
        <v>89</v>
      </c>
      <c r="J2014" s="35">
        <f t="shared" si="97"/>
        <v>325699.19</v>
      </c>
      <c r="K2014" s="35">
        <v>61882.81</v>
      </c>
      <c r="L2014" s="35">
        <v>387582</v>
      </c>
      <c r="M2014" s="1" t="s">
        <v>65</v>
      </c>
      <c r="N2014" s="3">
        <v>46105</v>
      </c>
      <c r="O2014" s="1">
        <f t="shared" si="96"/>
        <v>6</v>
      </c>
      <c r="P2014" s="1" t="s">
        <v>2149</v>
      </c>
      <c r="Q2014" s="1"/>
      <c r="R2014" s="1"/>
      <c r="S2014" s="1"/>
      <c r="T2014" s="1"/>
      <c r="U2014" s="3">
        <v>46106</v>
      </c>
      <c r="V2014" s="1" t="s">
        <v>39</v>
      </c>
      <c r="W2014" s="1"/>
      <c r="X2014" s="1" t="s">
        <v>1258</v>
      </c>
    </row>
    <row r="2015" spans="1:24" hidden="1">
      <c r="A2015" s="1" t="s">
        <v>26</v>
      </c>
      <c r="B2015" s="1" t="s">
        <v>2861</v>
      </c>
      <c r="C2015" s="52">
        <v>2283</v>
      </c>
      <c r="D2015" s="1" t="s">
        <v>832</v>
      </c>
      <c r="E2015" s="3">
        <v>46099</v>
      </c>
      <c r="F2015" s="12">
        <v>46099.616377314815</v>
      </c>
      <c r="G2015" s="12" t="str">
        <f t="shared" si="95"/>
        <v>MARZO</v>
      </c>
      <c r="H2015" s="1">
        <v>800046913</v>
      </c>
      <c r="I2015" s="1" t="s">
        <v>833</v>
      </c>
      <c r="J2015" s="35">
        <f t="shared" si="97"/>
        <v>927000</v>
      </c>
      <c r="K2015" s="35">
        <v>176130</v>
      </c>
      <c r="L2015" s="35">
        <v>1103130</v>
      </c>
      <c r="M2015" s="1" t="s">
        <v>9455</v>
      </c>
      <c r="N2015" s="3">
        <v>46103</v>
      </c>
      <c r="O2015" s="1">
        <f t="shared" si="96"/>
        <v>4</v>
      </c>
      <c r="P2015" s="1" t="s">
        <v>2149</v>
      </c>
      <c r="Q2015" s="1"/>
      <c r="R2015" s="1"/>
      <c r="S2015" s="1"/>
      <c r="T2015" s="1"/>
      <c r="U2015" s="3"/>
      <c r="V2015" s="1"/>
      <c r="W2015" s="1"/>
      <c r="X2015" s="1"/>
    </row>
    <row r="2016" spans="1:24" hidden="1">
      <c r="A2016" s="1" t="s">
        <v>26</v>
      </c>
      <c r="B2016" s="1" t="s">
        <v>2862</v>
      </c>
      <c r="C2016" s="52">
        <v>3338</v>
      </c>
      <c r="D2016" s="1" t="s">
        <v>28</v>
      </c>
      <c r="E2016" s="3">
        <v>46099</v>
      </c>
      <c r="F2016" s="12">
        <v>46099.608749999999</v>
      </c>
      <c r="G2016" s="12" t="str">
        <f t="shared" si="95"/>
        <v>MARZO</v>
      </c>
      <c r="H2016" s="1">
        <v>900563128</v>
      </c>
      <c r="I2016" s="1" t="s">
        <v>1199</v>
      </c>
      <c r="J2016" s="35">
        <f t="shared" si="97"/>
        <v>13605280</v>
      </c>
      <c r="K2016" s="35">
        <v>2585003.2000000002</v>
      </c>
      <c r="L2016" s="35">
        <v>16190283.199999999</v>
      </c>
      <c r="M2016" s="1" t="s">
        <v>9455</v>
      </c>
      <c r="N2016" s="3">
        <v>46101</v>
      </c>
      <c r="O2016" s="1">
        <f t="shared" si="96"/>
        <v>2</v>
      </c>
      <c r="P2016" s="1" t="s">
        <v>2149</v>
      </c>
      <c r="Q2016" s="1"/>
      <c r="R2016" s="1"/>
      <c r="S2016" s="1"/>
      <c r="T2016" s="1"/>
      <c r="U2016" s="3">
        <v>46107</v>
      </c>
      <c r="V2016" s="1"/>
      <c r="W2016" s="1"/>
      <c r="X2016" s="1" t="s">
        <v>2144</v>
      </c>
    </row>
    <row r="2017" spans="1:24" hidden="1">
      <c r="A2017" s="1" t="s">
        <v>26</v>
      </c>
      <c r="B2017" s="1" t="s">
        <v>2863</v>
      </c>
      <c r="C2017" s="52">
        <v>7077</v>
      </c>
      <c r="D2017" s="1" t="s">
        <v>371</v>
      </c>
      <c r="E2017" s="3">
        <v>46099</v>
      </c>
      <c r="F2017" s="12">
        <v>46099.504999999997</v>
      </c>
      <c r="G2017" s="12" t="str">
        <f t="shared" si="95"/>
        <v>MARZO</v>
      </c>
      <c r="H2017" s="1">
        <v>800106404</v>
      </c>
      <c r="I2017" s="1" t="s">
        <v>369</v>
      </c>
      <c r="J2017" s="35">
        <f t="shared" si="97"/>
        <v>90578588</v>
      </c>
      <c r="K2017" s="35">
        <v>1720993</v>
      </c>
      <c r="L2017" s="35">
        <v>92299581</v>
      </c>
      <c r="M2017" s="1" t="s">
        <v>128</v>
      </c>
      <c r="N2017" s="3">
        <v>46107</v>
      </c>
      <c r="O2017" s="1">
        <f t="shared" si="96"/>
        <v>8</v>
      </c>
      <c r="P2017" s="1" t="s">
        <v>2655</v>
      </c>
      <c r="Q2017" s="1"/>
      <c r="R2017" s="1"/>
      <c r="S2017" s="1"/>
      <c r="T2017" s="1"/>
      <c r="U2017" s="3">
        <v>46112</v>
      </c>
      <c r="V2017" s="1" t="s">
        <v>32</v>
      </c>
      <c r="W2017" s="1"/>
      <c r="X2017" s="1" t="s">
        <v>1258</v>
      </c>
    </row>
    <row r="2018" spans="1:24" hidden="1">
      <c r="A2018" s="1" t="s">
        <v>82</v>
      </c>
      <c r="B2018" s="1" t="s">
        <v>2864</v>
      </c>
      <c r="C2018" s="52">
        <v>16841</v>
      </c>
      <c r="D2018" s="1" t="s">
        <v>373</v>
      </c>
      <c r="E2018" s="3">
        <v>46099</v>
      </c>
      <c r="F2018" s="12">
        <v>46099.607094907406</v>
      </c>
      <c r="G2018" s="12" t="str">
        <f t="shared" si="95"/>
        <v>MARZO</v>
      </c>
      <c r="H2018" s="1">
        <v>800106404</v>
      </c>
      <c r="I2018" s="1" t="s">
        <v>369</v>
      </c>
      <c r="J2018" s="35">
        <f t="shared" si="97"/>
        <v>127896</v>
      </c>
      <c r="K2018" s="35">
        <v>2430</v>
      </c>
      <c r="L2018" s="35">
        <v>130326</v>
      </c>
      <c r="M2018" s="1" t="s">
        <v>128</v>
      </c>
      <c r="N2018" s="3">
        <v>46107</v>
      </c>
      <c r="O2018" s="1">
        <f t="shared" si="96"/>
        <v>8</v>
      </c>
      <c r="P2018" s="1" t="s">
        <v>2655</v>
      </c>
      <c r="Q2018" s="1"/>
      <c r="R2018" s="1"/>
      <c r="S2018" s="1"/>
      <c r="T2018" s="1"/>
      <c r="U2018" s="3">
        <v>46112</v>
      </c>
      <c r="V2018" s="1" t="s">
        <v>39</v>
      </c>
      <c r="W2018" s="1"/>
      <c r="X2018" s="1" t="s">
        <v>1258</v>
      </c>
    </row>
    <row r="2019" spans="1:24" hidden="1">
      <c r="A2019" s="1" t="s">
        <v>26</v>
      </c>
      <c r="B2019" s="1" t="s">
        <v>2865</v>
      </c>
      <c r="C2019" s="52">
        <v>2282</v>
      </c>
      <c r="D2019" s="1" t="s">
        <v>832</v>
      </c>
      <c r="E2019" s="3">
        <v>46099</v>
      </c>
      <c r="F2019" s="12">
        <v>46099.60260416667</v>
      </c>
      <c r="G2019" s="12" t="str">
        <f t="shared" si="95"/>
        <v>MARZO</v>
      </c>
      <c r="H2019" s="1">
        <v>800046913</v>
      </c>
      <c r="I2019" s="1" t="s">
        <v>833</v>
      </c>
      <c r="J2019" s="35">
        <f t="shared" si="97"/>
        <v>479000</v>
      </c>
      <c r="K2019" s="35">
        <v>91010</v>
      </c>
      <c r="L2019" s="35">
        <v>570010</v>
      </c>
      <c r="M2019" s="1" t="s">
        <v>9455</v>
      </c>
      <c r="N2019" s="3">
        <v>46103</v>
      </c>
      <c r="O2019" s="1">
        <f t="shared" si="96"/>
        <v>4</v>
      </c>
      <c r="P2019" s="1" t="s">
        <v>2149</v>
      </c>
      <c r="Q2019" s="1"/>
      <c r="R2019" s="1"/>
      <c r="S2019" s="1"/>
      <c r="T2019" s="1"/>
      <c r="U2019" s="3"/>
      <c r="V2019" s="1"/>
      <c r="W2019" s="1"/>
      <c r="X2019" s="1"/>
    </row>
    <row r="2020" spans="1:24" hidden="1">
      <c r="A2020" s="1" t="s">
        <v>26</v>
      </c>
      <c r="B2020" s="1" t="s">
        <v>2866</v>
      </c>
      <c r="C2020" s="52">
        <v>10073936</v>
      </c>
      <c r="D2020" s="1" t="s">
        <v>1308</v>
      </c>
      <c r="E2020" s="3">
        <v>46099</v>
      </c>
      <c r="F2020" s="12">
        <v>46099.548622685186</v>
      </c>
      <c r="G2020" s="12" t="str">
        <f t="shared" si="95"/>
        <v>MARZO</v>
      </c>
      <c r="H2020" s="1">
        <v>900407915</v>
      </c>
      <c r="I2020" s="1" t="s">
        <v>1309</v>
      </c>
      <c r="J2020" s="35">
        <f t="shared" si="97"/>
        <v>29411.770000000004</v>
      </c>
      <c r="K2020" s="35">
        <v>5588.24</v>
      </c>
      <c r="L2020" s="35">
        <v>35000.01</v>
      </c>
      <c r="M2020" s="1" t="s">
        <v>54</v>
      </c>
      <c r="N2020" s="3"/>
      <c r="O2020" s="1">
        <f t="shared" si="96"/>
        <v>0</v>
      </c>
      <c r="P2020" s="1"/>
      <c r="Q2020" s="1"/>
      <c r="R2020" s="1"/>
      <c r="S2020" s="1"/>
      <c r="T2020" s="1"/>
      <c r="U2020" s="3"/>
      <c r="V2020" s="1"/>
      <c r="W2020" s="1"/>
      <c r="X2020" s="1" t="s">
        <v>2144</v>
      </c>
    </row>
    <row r="2021" spans="1:24" hidden="1">
      <c r="A2021" s="1" t="s">
        <v>26</v>
      </c>
      <c r="B2021" s="1" t="s">
        <v>2867</v>
      </c>
      <c r="C2021" s="52">
        <v>3336</v>
      </c>
      <c r="D2021" s="1" t="s">
        <v>28</v>
      </c>
      <c r="E2021" s="3">
        <v>46099</v>
      </c>
      <c r="F2021" s="12">
        <v>46099.506481481483</v>
      </c>
      <c r="G2021" s="12" t="str">
        <f t="shared" si="95"/>
        <v>MARZO</v>
      </c>
      <c r="H2021" s="1">
        <v>900563128</v>
      </c>
      <c r="I2021" s="1" t="s">
        <v>1199</v>
      </c>
      <c r="J2021" s="35">
        <f t="shared" si="97"/>
        <v>697800</v>
      </c>
      <c r="K2021" s="35">
        <v>132582</v>
      </c>
      <c r="L2021" s="35">
        <v>830382</v>
      </c>
      <c r="M2021" s="1" t="s">
        <v>9455</v>
      </c>
      <c r="N2021" s="3">
        <v>46101</v>
      </c>
      <c r="O2021" s="1">
        <f t="shared" si="96"/>
        <v>2</v>
      </c>
      <c r="P2021" s="1" t="s">
        <v>2149</v>
      </c>
      <c r="Q2021" s="1"/>
      <c r="R2021" s="1"/>
      <c r="S2021" s="1"/>
      <c r="T2021" s="1"/>
      <c r="U2021" s="3">
        <v>46107</v>
      </c>
      <c r="V2021" s="1"/>
      <c r="W2021" s="1"/>
      <c r="X2021" s="1" t="s">
        <v>2144</v>
      </c>
    </row>
    <row r="2022" spans="1:24" hidden="1">
      <c r="A2022" s="1" t="s">
        <v>26</v>
      </c>
      <c r="B2022" s="1" t="s">
        <v>2868</v>
      </c>
      <c r="C2022" s="52">
        <v>3335</v>
      </c>
      <c r="D2022" s="1" t="s">
        <v>28</v>
      </c>
      <c r="E2022" s="3">
        <v>46099</v>
      </c>
      <c r="F2022" s="12">
        <v>46099.501076388886</v>
      </c>
      <c r="G2022" s="12" t="str">
        <f t="shared" si="95"/>
        <v>MARZO</v>
      </c>
      <c r="H2022" s="1">
        <v>900563128</v>
      </c>
      <c r="I2022" s="1" t="s">
        <v>1199</v>
      </c>
      <c r="J2022" s="35">
        <f t="shared" si="97"/>
        <v>941300</v>
      </c>
      <c r="K2022" s="35">
        <v>178847</v>
      </c>
      <c r="L2022" s="35">
        <v>1120147</v>
      </c>
      <c r="M2022" s="1" t="s">
        <v>9455</v>
      </c>
      <c r="N2022" s="3">
        <v>46101</v>
      </c>
      <c r="O2022" s="1">
        <f t="shared" si="96"/>
        <v>2</v>
      </c>
      <c r="P2022" s="1" t="s">
        <v>2149</v>
      </c>
      <c r="Q2022" s="1"/>
      <c r="R2022" s="1"/>
      <c r="S2022" s="1"/>
      <c r="T2022" s="1"/>
      <c r="U2022" s="3">
        <v>46107</v>
      </c>
      <c r="V2022" s="1"/>
      <c r="W2022" s="1"/>
      <c r="X2022" s="1" t="s">
        <v>2144</v>
      </c>
    </row>
    <row r="2023" spans="1:24" hidden="1">
      <c r="A2023" s="1" t="s">
        <v>26</v>
      </c>
      <c r="B2023" s="1" t="s">
        <v>2869</v>
      </c>
      <c r="C2023" s="52">
        <v>3334</v>
      </c>
      <c r="D2023" s="1" t="s">
        <v>28</v>
      </c>
      <c r="E2023" s="3">
        <v>46099</v>
      </c>
      <c r="F2023" s="12">
        <v>46099.486273148148</v>
      </c>
      <c r="G2023" s="12" t="str">
        <f t="shared" si="95"/>
        <v>MARZO</v>
      </c>
      <c r="H2023" s="1">
        <v>900563128</v>
      </c>
      <c r="I2023" s="1" t="s">
        <v>1199</v>
      </c>
      <c r="J2023" s="35">
        <f t="shared" si="97"/>
        <v>529600</v>
      </c>
      <c r="K2023" s="35">
        <v>100624</v>
      </c>
      <c r="L2023" s="35">
        <v>630224</v>
      </c>
      <c r="M2023" s="1" t="s">
        <v>9455</v>
      </c>
      <c r="N2023" s="3">
        <v>46101</v>
      </c>
      <c r="O2023" s="1">
        <f t="shared" si="96"/>
        <v>2</v>
      </c>
      <c r="P2023" s="1" t="s">
        <v>2149</v>
      </c>
      <c r="Q2023" s="1"/>
      <c r="R2023" s="1"/>
      <c r="S2023" s="1"/>
      <c r="T2023" s="1"/>
      <c r="U2023" s="3">
        <v>46107</v>
      </c>
      <c r="V2023" s="1"/>
      <c r="W2023" s="1"/>
      <c r="X2023" s="1" t="s">
        <v>2144</v>
      </c>
    </row>
    <row r="2024" spans="1:24" hidden="1">
      <c r="A2024" s="1" t="s">
        <v>26</v>
      </c>
      <c r="B2024" s="1" t="s">
        <v>2870</v>
      </c>
      <c r="C2024" s="53">
        <v>97398</v>
      </c>
      <c r="D2024" s="1" t="s">
        <v>958</v>
      </c>
      <c r="E2024" s="3">
        <v>46099</v>
      </c>
      <c r="F2024" s="12">
        <v>46099.481319444443</v>
      </c>
      <c r="G2024" s="12" t="str">
        <f t="shared" si="95"/>
        <v>MARZO</v>
      </c>
      <c r="H2024" s="1">
        <v>900125852</v>
      </c>
      <c r="I2024" s="1" t="s">
        <v>959</v>
      </c>
      <c r="J2024" s="35">
        <f t="shared" si="97"/>
        <v>15125.85</v>
      </c>
      <c r="K2024" s="35">
        <v>2874.15</v>
      </c>
      <c r="L2024" s="35">
        <v>18000</v>
      </c>
      <c r="M2024" s="1" t="s">
        <v>54</v>
      </c>
      <c r="N2024" s="3"/>
      <c r="O2024" s="1">
        <f t="shared" si="96"/>
        <v>0</v>
      </c>
      <c r="P2024" s="1"/>
      <c r="Q2024" s="1"/>
      <c r="R2024" s="1"/>
      <c r="S2024" s="1"/>
      <c r="T2024" s="1"/>
      <c r="U2024" s="3"/>
      <c r="V2024" s="1"/>
      <c r="W2024" s="1"/>
      <c r="X2024" s="1" t="s">
        <v>2144</v>
      </c>
    </row>
    <row r="2025" spans="1:24" hidden="1">
      <c r="A2025" s="1" t="s">
        <v>26</v>
      </c>
      <c r="B2025" s="1" t="s">
        <v>2871</v>
      </c>
      <c r="C2025" s="52">
        <v>3333</v>
      </c>
      <c r="D2025" s="1" t="s">
        <v>28</v>
      </c>
      <c r="E2025" s="3">
        <v>46099</v>
      </c>
      <c r="F2025" s="12">
        <v>46099.48064814815</v>
      </c>
      <c r="G2025" s="12" t="str">
        <f t="shared" si="95"/>
        <v>MARZO</v>
      </c>
      <c r="H2025" s="1">
        <v>900563128</v>
      </c>
      <c r="I2025" s="1" t="s">
        <v>1199</v>
      </c>
      <c r="J2025" s="35">
        <f t="shared" si="97"/>
        <v>798800</v>
      </c>
      <c r="K2025" s="35">
        <v>151772</v>
      </c>
      <c r="L2025" s="35">
        <v>950572</v>
      </c>
      <c r="M2025" s="1" t="s">
        <v>9455</v>
      </c>
      <c r="N2025" s="3">
        <v>46101</v>
      </c>
      <c r="O2025" s="1">
        <f t="shared" si="96"/>
        <v>2</v>
      </c>
      <c r="P2025" s="1" t="s">
        <v>2149</v>
      </c>
      <c r="Q2025" s="1"/>
      <c r="R2025" s="1"/>
      <c r="S2025" s="1"/>
      <c r="T2025" s="1"/>
      <c r="U2025" s="3">
        <v>46107</v>
      </c>
      <c r="V2025" s="1"/>
      <c r="W2025" s="1"/>
      <c r="X2025" s="1" t="s">
        <v>2144</v>
      </c>
    </row>
    <row r="2026" spans="1:24" hidden="1">
      <c r="A2026" s="1" t="s">
        <v>26</v>
      </c>
      <c r="B2026" s="1" t="s">
        <v>2872</v>
      </c>
      <c r="C2026" s="52">
        <v>75536</v>
      </c>
      <c r="D2026" s="1" t="s">
        <v>355</v>
      </c>
      <c r="E2026" s="3">
        <v>46099</v>
      </c>
      <c r="F2026" s="12">
        <v>46099.480613425927</v>
      </c>
      <c r="G2026" s="12" t="str">
        <f t="shared" si="95"/>
        <v>MARZO</v>
      </c>
      <c r="H2026" s="1">
        <v>800204486</v>
      </c>
      <c r="I2026" s="1" t="s">
        <v>851</v>
      </c>
      <c r="J2026" s="35">
        <f t="shared" si="97"/>
        <v>509204</v>
      </c>
      <c r="K2026" s="35">
        <v>96748.76</v>
      </c>
      <c r="L2026" s="35">
        <v>605952.76</v>
      </c>
      <c r="M2026" s="1" t="s">
        <v>70</v>
      </c>
      <c r="N2026" s="3">
        <v>46106</v>
      </c>
      <c r="O2026" s="1">
        <f t="shared" si="96"/>
        <v>7</v>
      </c>
      <c r="P2026" s="1" t="s">
        <v>2149</v>
      </c>
      <c r="Q2026" s="1"/>
      <c r="R2026" s="1"/>
      <c r="S2026" s="1"/>
      <c r="T2026" s="1"/>
      <c r="U2026" s="3">
        <v>46107</v>
      </c>
      <c r="V2026" s="1"/>
      <c r="W2026" s="1"/>
      <c r="X2026" s="1" t="s">
        <v>1258</v>
      </c>
    </row>
    <row r="2027" spans="1:24" hidden="1">
      <c r="A2027" s="1" t="s">
        <v>26</v>
      </c>
      <c r="B2027" s="1" t="s">
        <v>2873</v>
      </c>
      <c r="C2027" s="52">
        <v>349117</v>
      </c>
      <c r="D2027" s="1" t="s">
        <v>336</v>
      </c>
      <c r="E2027" s="3">
        <v>46099</v>
      </c>
      <c r="F2027" s="12">
        <v>46099.450011574074</v>
      </c>
      <c r="G2027" s="12" t="str">
        <f t="shared" si="95"/>
        <v>MARZO</v>
      </c>
      <c r="H2027" s="1">
        <v>800049074</v>
      </c>
      <c r="I2027" s="1" t="s">
        <v>337</v>
      </c>
      <c r="J2027" s="35">
        <f t="shared" si="97"/>
        <v>513863</v>
      </c>
      <c r="K2027" s="35">
        <v>57090</v>
      </c>
      <c r="L2027" s="35">
        <v>570953</v>
      </c>
      <c r="M2027" s="1" t="s">
        <v>70</v>
      </c>
      <c r="N2027" s="3">
        <v>46101</v>
      </c>
      <c r="O2027" s="1">
        <f t="shared" si="96"/>
        <v>2</v>
      </c>
      <c r="P2027" s="1" t="s">
        <v>2149</v>
      </c>
      <c r="Q2027" s="1"/>
      <c r="R2027" s="1"/>
      <c r="S2027" s="1"/>
      <c r="T2027" s="1"/>
      <c r="U2027" s="3">
        <v>46105</v>
      </c>
      <c r="V2027" s="1" t="s">
        <v>39</v>
      </c>
      <c r="W2027" s="1"/>
      <c r="X2027" s="1" t="s">
        <v>2144</v>
      </c>
    </row>
    <row r="2028" spans="1:24" hidden="1">
      <c r="A2028" s="1" t="s">
        <v>26</v>
      </c>
      <c r="B2028" s="1" t="s">
        <v>2874</v>
      </c>
      <c r="C2028" s="52">
        <v>670661</v>
      </c>
      <c r="D2028" s="1" t="s">
        <v>868</v>
      </c>
      <c r="E2028" s="3">
        <v>46099</v>
      </c>
      <c r="F2028" s="12">
        <v>46099.432129629633</v>
      </c>
      <c r="G2028" s="12" t="str">
        <f t="shared" si="95"/>
        <v>MARZO</v>
      </c>
      <c r="H2028" s="1">
        <v>811009788</v>
      </c>
      <c r="I2028" s="1" t="s">
        <v>869</v>
      </c>
      <c r="J2028" s="35">
        <f t="shared" si="97"/>
        <v>119598</v>
      </c>
      <c r="K2028" s="35">
        <v>0</v>
      </c>
      <c r="L2028" s="35">
        <v>119598</v>
      </c>
      <c r="M2028" s="1" t="s">
        <v>70</v>
      </c>
      <c r="N2028" s="3">
        <v>46099</v>
      </c>
      <c r="O2028" s="1">
        <f t="shared" si="96"/>
        <v>0</v>
      </c>
      <c r="P2028" s="1" t="s">
        <v>2149</v>
      </c>
      <c r="Q2028" s="1"/>
      <c r="R2028" s="1"/>
      <c r="S2028" s="1"/>
      <c r="T2028" s="1"/>
      <c r="U2028" s="3">
        <v>46100</v>
      </c>
      <c r="V2028" s="1" t="s">
        <v>39</v>
      </c>
      <c r="W2028" s="1"/>
      <c r="X2028" s="1" t="s">
        <v>2144</v>
      </c>
    </row>
    <row r="2029" spans="1:24" hidden="1">
      <c r="A2029" s="1" t="s">
        <v>26</v>
      </c>
      <c r="B2029" s="1" t="s">
        <v>2875</v>
      </c>
      <c r="C2029" s="52">
        <v>8342</v>
      </c>
      <c r="D2029" s="1" t="s">
        <v>28</v>
      </c>
      <c r="E2029" s="3">
        <v>46099</v>
      </c>
      <c r="F2029" s="12">
        <v>46099.424432870372</v>
      </c>
      <c r="G2029" s="12" t="str">
        <f t="shared" si="95"/>
        <v>MARZO</v>
      </c>
      <c r="H2029" s="1">
        <v>900834719</v>
      </c>
      <c r="I2029" s="1" t="s">
        <v>886</v>
      </c>
      <c r="J2029" s="35">
        <f t="shared" si="97"/>
        <v>89300</v>
      </c>
      <c r="K2029" s="35">
        <v>0</v>
      </c>
      <c r="L2029" s="35">
        <v>89300</v>
      </c>
      <c r="M2029" s="1" t="s">
        <v>65</v>
      </c>
      <c r="N2029" s="3">
        <v>46099</v>
      </c>
      <c r="O2029" s="1">
        <f t="shared" si="96"/>
        <v>0</v>
      </c>
      <c r="P2029" s="1" t="s">
        <v>94</v>
      </c>
      <c r="Q2029" s="1"/>
      <c r="R2029" s="1"/>
      <c r="S2029" s="1"/>
      <c r="T2029" s="1"/>
      <c r="U2029" s="3">
        <v>46100</v>
      </c>
      <c r="V2029" s="1" t="s">
        <v>39</v>
      </c>
      <c r="W2029" s="1"/>
      <c r="X2029" s="1" t="s">
        <v>2144</v>
      </c>
    </row>
    <row r="2030" spans="1:24" hidden="1">
      <c r="A2030" s="1" t="s">
        <v>26</v>
      </c>
      <c r="B2030" s="1" t="s">
        <v>2876</v>
      </c>
      <c r="C2030" s="52">
        <v>35</v>
      </c>
      <c r="D2030" s="1" t="s">
        <v>122</v>
      </c>
      <c r="E2030" s="3">
        <v>46099</v>
      </c>
      <c r="F2030" s="12">
        <v>46099.406041666669</v>
      </c>
      <c r="G2030" s="12" t="str">
        <f t="shared" si="95"/>
        <v>MARZO</v>
      </c>
      <c r="H2030" s="1">
        <v>902020620</v>
      </c>
      <c r="I2030" s="1" t="s">
        <v>2152</v>
      </c>
      <c r="J2030" s="35">
        <f t="shared" si="97"/>
        <v>993300</v>
      </c>
      <c r="K2030" s="35">
        <v>188727</v>
      </c>
      <c r="L2030" s="35">
        <v>1182027</v>
      </c>
      <c r="M2030" s="1" t="s">
        <v>70</v>
      </c>
      <c r="N2030" s="3">
        <v>46099</v>
      </c>
      <c r="O2030" s="1">
        <f t="shared" si="96"/>
        <v>0</v>
      </c>
      <c r="P2030" s="1" t="s">
        <v>2149</v>
      </c>
      <c r="Q2030" s="1"/>
      <c r="R2030" s="1"/>
      <c r="S2030" s="1"/>
      <c r="T2030" s="1"/>
      <c r="U2030" s="3">
        <v>46100</v>
      </c>
      <c r="V2030" s="1" t="s">
        <v>39</v>
      </c>
      <c r="W2030" s="1"/>
      <c r="X2030" s="1" t="s">
        <v>2144</v>
      </c>
    </row>
    <row r="2031" spans="1:24" hidden="1">
      <c r="A2031" s="1" t="s">
        <v>26</v>
      </c>
      <c r="B2031" s="1" t="s">
        <v>2877</v>
      </c>
      <c r="C2031" s="52">
        <v>1315</v>
      </c>
      <c r="D2031" s="1" t="s">
        <v>435</v>
      </c>
      <c r="E2031" s="3">
        <v>46099</v>
      </c>
      <c r="F2031" s="12">
        <v>46099.398576388892</v>
      </c>
      <c r="G2031" s="12" t="str">
        <f t="shared" si="95"/>
        <v>MARZO</v>
      </c>
      <c r="H2031" s="1">
        <v>900933624</v>
      </c>
      <c r="I2031" s="1" t="s">
        <v>436</v>
      </c>
      <c r="J2031" s="35">
        <f t="shared" si="97"/>
        <v>6700000</v>
      </c>
      <c r="K2031" s="35">
        <v>1273000</v>
      </c>
      <c r="L2031" s="35">
        <v>7973000</v>
      </c>
      <c r="M2031" s="1" t="s">
        <v>9455</v>
      </c>
      <c r="N2031" s="3">
        <v>46101</v>
      </c>
      <c r="O2031" s="1">
        <f t="shared" si="96"/>
        <v>2</v>
      </c>
      <c r="P2031" s="1" t="s">
        <v>2149</v>
      </c>
      <c r="Q2031" s="1"/>
      <c r="R2031" s="1"/>
      <c r="S2031" s="1"/>
      <c r="T2031" s="1"/>
      <c r="U2031" s="3">
        <v>46107</v>
      </c>
      <c r="V2031" s="1"/>
      <c r="W2031" s="1"/>
      <c r="X2031" s="1" t="s">
        <v>2144</v>
      </c>
    </row>
    <row r="2032" spans="1:24" hidden="1">
      <c r="A2032" s="1" t="s">
        <v>26</v>
      </c>
      <c r="B2032" s="1" t="s">
        <v>2878</v>
      </c>
      <c r="C2032" s="52">
        <v>1316</v>
      </c>
      <c r="D2032" s="1" t="s">
        <v>435</v>
      </c>
      <c r="E2032" s="3">
        <v>46099</v>
      </c>
      <c r="F2032" s="12">
        <v>46099.403402777774</v>
      </c>
      <c r="G2032" s="12" t="str">
        <f t="shared" si="95"/>
        <v>MARZO</v>
      </c>
      <c r="H2032" s="1">
        <v>900933624</v>
      </c>
      <c r="I2032" s="1" t="s">
        <v>436</v>
      </c>
      <c r="J2032" s="35">
        <f t="shared" si="97"/>
        <v>1920000</v>
      </c>
      <c r="K2032" s="35">
        <v>364800</v>
      </c>
      <c r="L2032" s="35">
        <v>2284800</v>
      </c>
      <c r="M2032" s="1" t="s">
        <v>9455</v>
      </c>
      <c r="N2032" s="3">
        <v>46101</v>
      </c>
      <c r="O2032" s="1">
        <f t="shared" si="96"/>
        <v>2</v>
      </c>
      <c r="P2032" s="1" t="s">
        <v>2149</v>
      </c>
      <c r="Q2032" s="1"/>
      <c r="R2032" s="1"/>
      <c r="S2032" s="1"/>
      <c r="T2032" s="1"/>
      <c r="U2032" s="3">
        <v>46107</v>
      </c>
      <c r="V2032" s="1"/>
      <c r="W2032" s="1"/>
      <c r="X2032" s="1" t="s">
        <v>2144</v>
      </c>
    </row>
    <row r="2033" spans="1:24" hidden="1">
      <c r="A2033" s="1" t="s">
        <v>26</v>
      </c>
      <c r="B2033" s="1" t="s">
        <v>2879</v>
      </c>
      <c r="C2033" s="52">
        <v>1314</v>
      </c>
      <c r="D2033" s="1" t="s">
        <v>435</v>
      </c>
      <c r="E2033" s="3">
        <v>46099</v>
      </c>
      <c r="F2033" s="12">
        <v>46099.395937499998</v>
      </c>
      <c r="G2033" s="12" t="str">
        <f t="shared" si="95"/>
        <v>MARZO</v>
      </c>
      <c r="H2033" s="1">
        <v>900933624</v>
      </c>
      <c r="I2033" s="1" t="s">
        <v>436</v>
      </c>
      <c r="J2033" s="35">
        <f t="shared" si="97"/>
        <v>6400000</v>
      </c>
      <c r="K2033" s="35">
        <v>1216000</v>
      </c>
      <c r="L2033" s="35">
        <v>7616000</v>
      </c>
      <c r="M2033" s="1" t="s">
        <v>9455</v>
      </c>
      <c r="N2033" s="3">
        <v>46101</v>
      </c>
      <c r="O2033" s="1">
        <f t="shared" si="96"/>
        <v>2</v>
      </c>
      <c r="P2033" s="1" t="s">
        <v>2149</v>
      </c>
      <c r="Q2033" s="1"/>
      <c r="R2033" s="1"/>
      <c r="S2033" s="1"/>
      <c r="T2033" s="1"/>
      <c r="U2033" s="3">
        <v>46107</v>
      </c>
      <c r="V2033" s="1"/>
      <c r="W2033" s="1"/>
      <c r="X2033" s="1" t="s">
        <v>2144</v>
      </c>
    </row>
    <row r="2034" spans="1:24" hidden="1">
      <c r="A2034" s="1" t="s">
        <v>26</v>
      </c>
      <c r="B2034" s="1" t="s">
        <v>2880</v>
      </c>
      <c r="C2034" s="53">
        <v>100325</v>
      </c>
      <c r="D2034" s="1" t="s">
        <v>2544</v>
      </c>
      <c r="E2034" s="3">
        <v>46099</v>
      </c>
      <c r="F2034" s="12">
        <v>46099.449224537035</v>
      </c>
      <c r="G2034" s="12" t="str">
        <f t="shared" si="95"/>
        <v>MARZO</v>
      </c>
      <c r="H2034" s="1">
        <v>890903388</v>
      </c>
      <c r="I2034" s="1" t="s">
        <v>943</v>
      </c>
      <c r="J2034" s="35">
        <f t="shared" si="97"/>
        <v>81800</v>
      </c>
      <c r="K2034" s="35">
        <v>0</v>
      </c>
      <c r="L2034" s="35">
        <v>81800</v>
      </c>
      <c r="M2034" s="1" t="s">
        <v>54</v>
      </c>
      <c r="N2034" s="3"/>
      <c r="O2034" s="1">
        <f t="shared" si="96"/>
        <v>0</v>
      </c>
      <c r="P2034" s="1"/>
      <c r="Q2034" s="1"/>
      <c r="R2034" s="1"/>
      <c r="S2034" s="1"/>
      <c r="T2034" s="1"/>
      <c r="U2034" s="3"/>
      <c r="V2034" s="1"/>
      <c r="W2034" s="1"/>
      <c r="X2034" s="1" t="s">
        <v>2144</v>
      </c>
    </row>
    <row r="2035" spans="1:24" hidden="1">
      <c r="A2035" s="1" t="s">
        <v>26</v>
      </c>
      <c r="B2035" s="1" t="s">
        <v>2881</v>
      </c>
      <c r="C2035" s="52">
        <v>12097</v>
      </c>
      <c r="D2035" s="1" t="s">
        <v>227</v>
      </c>
      <c r="E2035" s="3">
        <v>46099</v>
      </c>
      <c r="F2035" s="12">
        <v>46099.405717592592</v>
      </c>
      <c r="G2035" s="12" t="str">
        <f t="shared" si="95"/>
        <v>MARZO</v>
      </c>
      <c r="H2035" s="1">
        <v>1036929757</v>
      </c>
      <c r="I2035" s="1" t="s">
        <v>228</v>
      </c>
      <c r="J2035" s="35">
        <f t="shared" si="97"/>
        <v>41040</v>
      </c>
      <c r="K2035" s="35">
        <v>0</v>
      </c>
      <c r="L2035" s="35">
        <v>41040</v>
      </c>
      <c r="M2035" s="1" t="s">
        <v>54</v>
      </c>
      <c r="N2035" s="3"/>
      <c r="O2035" s="1">
        <f t="shared" si="96"/>
        <v>0</v>
      </c>
      <c r="P2035" s="1"/>
      <c r="Q2035" s="1"/>
      <c r="R2035" s="1"/>
      <c r="S2035" s="1"/>
      <c r="T2035" s="1"/>
      <c r="U2035" s="3"/>
      <c r="V2035" s="1"/>
      <c r="W2035" s="1"/>
      <c r="X2035" s="1" t="s">
        <v>2144</v>
      </c>
    </row>
    <row r="2036" spans="1:24" hidden="1">
      <c r="A2036" s="1" t="s">
        <v>26</v>
      </c>
      <c r="B2036" s="1" t="s">
        <v>2882</v>
      </c>
      <c r="C2036" s="52">
        <v>729151</v>
      </c>
      <c r="D2036" s="1" t="s">
        <v>817</v>
      </c>
      <c r="E2036" s="3">
        <v>46099</v>
      </c>
      <c r="F2036" s="12">
        <v>46099.327187499999</v>
      </c>
      <c r="G2036" s="12" t="str">
        <f t="shared" si="95"/>
        <v>MARZO</v>
      </c>
      <c r="H2036" s="1">
        <v>890915475</v>
      </c>
      <c r="I2036" s="1" t="s">
        <v>818</v>
      </c>
      <c r="J2036" s="35">
        <f t="shared" si="97"/>
        <v>107738</v>
      </c>
      <c r="K2036" s="35">
        <v>20470.22</v>
      </c>
      <c r="L2036" s="35">
        <v>128208.22</v>
      </c>
      <c r="M2036" s="1" t="s">
        <v>70</v>
      </c>
      <c r="N2036" s="3">
        <v>46100</v>
      </c>
      <c r="O2036" s="1">
        <f t="shared" si="96"/>
        <v>1</v>
      </c>
      <c r="P2036" s="1" t="s">
        <v>2149</v>
      </c>
      <c r="Q2036" s="1"/>
      <c r="R2036" s="1"/>
      <c r="S2036" s="1"/>
      <c r="T2036" s="1"/>
      <c r="U2036" s="3">
        <v>46105</v>
      </c>
      <c r="V2036" s="1" t="s">
        <v>39</v>
      </c>
      <c r="W2036" s="1"/>
      <c r="X2036" s="1" t="s">
        <v>2144</v>
      </c>
    </row>
    <row r="2037" spans="1:24" hidden="1">
      <c r="A2037" s="1" t="s">
        <v>26</v>
      </c>
      <c r="B2037" s="1" t="s">
        <v>2883</v>
      </c>
      <c r="C2037" s="52">
        <v>101954</v>
      </c>
      <c r="D2037" s="1" t="s">
        <v>458</v>
      </c>
      <c r="E2037" s="3">
        <v>46099</v>
      </c>
      <c r="F2037" s="12">
        <v>46099.325844907406</v>
      </c>
      <c r="G2037" s="12" t="str">
        <f t="shared" si="95"/>
        <v>MARZO</v>
      </c>
      <c r="H2037" s="1">
        <v>890929497</v>
      </c>
      <c r="I2037" s="1" t="s">
        <v>459</v>
      </c>
      <c r="J2037" s="35">
        <f t="shared" si="97"/>
        <v>1250000</v>
      </c>
      <c r="K2037" s="35">
        <v>237500</v>
      </c>
      <c r="L2037" s="35">
        <v>1487500</v>
      </c>
      <c r="M2037" s="1" t="s">
        <v>37</v>
      </c>
      <c r="N2037" s="3">
        <v>46106</v>
      </c>
      <c r="O2037" s="1">
        <f t="shared" si="96"/>
        <v>7</v>
      </c>
      <c r="P2037" s="1" t="s">
        <v>2149</v>
      </c>
      <c r="Q2037" s="1"/>
      <c r="R2037" s="1"/>
      <c r="S2037" s="1"/>
      <c r="T2037" s="1"/>
      <c r="U2037" s="3">
        <v>46107</v>
      </c>
      <c r="V2037" s="1" t="s">
        <v>39</v>
      </c>
      <c r="W2037" s="1"/>
      <c r="X2037" s="1" t="s">
        <v>1258</v>
      </c>
    </row>
    <row r="2038" spans="1:24" hidden="1">
      <c r="A2038" s="1" t="s">
        <v>26</v>
      </c>
      <c r="B2038" s="1" t="s">
        <v>2884</v>
      </c>
      <c r="C2038" s="52">
        <v>19315</v>
      </c>
      <c r="D2038" s="1" t="s">
        <v>566</v>
      </c>
      <c r="E2038" s="3">
        <v>46099</v>
      </c>
      <c r="F2038" s="12">
        <v>46099.319490740738</v>
      </c>
      <c r="G2038" s="12" t="str">
        <f t="shared" si="95"/>
        <v>MARZO</v>
      </c>
      <c r="H2038" s="1">
        <v>900237741</v>
      </c>
      <c r="I2038" s="1" t="s">
        <v>567</v>
      </c>
      <c r="J2038" s="35">
        <f t="shared" si="97"/>
        <v>153000</v>
      </c>
      <c r="K2038" s="35">
        <v>29070</v>
      </c>
      <c r="L2038" s="35">
        <v>182070</v>
      </c>
      <c r="M2038" s="1" t="s">
        <v>70</v>
      </c>
      <c r="N2038" s="3">
        <v>46099</v>
      </c>
      <c r="O2038" s="1">
        <f t="shared" si="96"/>
        <v>0</v>
      </c>
      <c r="P2038" s="1" t="s">
        <v>2149</v>
      </c>
      <c r="Q2038" s="1"/>
      <c r="R2038" s="1"/>
      <c r="S2038" s="1"/>
      <c r="T2038" s="1"/>
      <c r="U2038" s="3">
        <v>46100</v>
      </c>
      <c r="V2038" s="1" t="s">
        <v>39</v>
      </c>
      <c r="W2038" s="1"/>
      <c r="X2038" s="1" t="s">
        <v>2144</v>
      </c>
    </row>
    <row r="2039" spans="1:24" hidden="1">
      <c r="A2039" s="1" t="s">
        <v>26</v>
      </c>
      <c r="B2039" s="1" t="s">
        <v>2885</v>
      </c>
      <c r="C2039" s="52">
        <v>78419737</v>
      </c>
      <c r="D2039" s="1" t="s">
        <v>255</v>
      </c>
      <c r="E2039" s="3">
        <v>46099</v>
      </c>
      <c r="F2039" s="12">
        <v>46099.25341435185</v>
      </c>
      <c r="G2039" s="12" t="str">
        <f t="shared" si="95"/>
        <v>MARZO</v>
      </c>
      <c r="H2039" s="1">
        <v>900843898</v>
      </c>
      <c r="I2039" s="1" t="s">
        <v>256</v>
      </c>
      <c r="J2039" s="35">
        <f t="shared" si="97"/>
        <v>25000</v>
      </c>
      <c r="K2039" s="35">
        <v>4750</v>
      </c>
      <c r="L2039" s="35">
        <v>29750</v>
      </c>
      <c r="M2039" s="1" t="s">
        <v>54</v>
      </c>
      <c r="N2039" s="3"/>
      <c r="O2039" s="1">
        <f t="shared" si="96"/>
        <v>0</v>
      </c>
      <c r="P2039" s="1"/>
      <c r="Q2039" s="1"/>
      <c r="R2039" s="1"/>
      <c r="S2039" s="1"/>
      <c r="T2039" s="1"/>
      <c r="U2039" s="3">
        <v>46119</v>
      </c>
      <c r="V2039" s="1" t="s">
        <v>39</v>
      </c>
      <c r="W2039" s="1"/>
      <c r="X2039" s="1" t="s">
        <v>2144</v>
      </c>
    </row>
    <row r="2040" spans="1:24" hidden="1">
      <c r="A2040" s="1" t="s">
        <v>26</v>
      </c>
      <c r="B2040" s="1" t="s">
        <v>2886</v>
      </c>
      <c r="C2040" s="52">
        <v>2022218</v>
      </c>
      <c r="D2040" s="1" t="s">
        <v>2887</v>
      </c>
      <c r="E2040" s="3">
        <v>46100</v>
      </c>
      <c r="F2040" s="12">
        <v>46100.936782407407</v>
      </c>
      <c r="G2040" s="12" t="str">
        <f t="shared" si="95"/>
        <v>MARZO</v>
      </c>
      <c r="H2040" s="1">
        <v>890903407</v>
      </c>
      <c r="I2040" s="1" t="s">
        <v>213</v>
      </c>
      <c r="J2040" s="35">
        <f t="shared" si="97"/>
        <v>600000</v>
      </c>
      <c r="K2040" s="35">
        <v>114000</v>
      </c>
      <c r="L2040" s="35">
        <v>714000</v>
      </c>
      <c r="M2040" s="1" t="s">
        <v>214</v>
      </c>
      <c r="N2040" s="3">
        <v>46107</v>
      </c>
      <c r="O2040" s="1">
        <f t="shared" si="96"/>
        <v>7</v>
      </c>
      <c r="P2040" s="1" t="s">
        <v>215</v>
      </c>
      <c r="Q2040" s="1"/>
      <c r="R2040" s="1"/>
      <c r="S2040" s="1"/>
      <c r="T2040" s="1"/>
      <c r="U2040" s="3">
        <v>46112</v>
      </c>
      <c r="V2040" s="1" t="s">
        <v>39</v>
      </c>
      <c r="W2040" s="1"/>
      <c r="X2040" s="1" t="s">
        <v>1258</v>
      </c>
    </row>
    <row r="2041" spans="1:24" hidden="1">
      <c r="A2041" s="1" t="s">
        <v>26</v>
      </c>
      <c r="B2041" s="1" t="s">
        <v>2888</v>
      </c>
      <c r="C2041" s="52">
        <v>56810</v>
      </c>
      <c r="D2041" s="1" t="s">
        <v>122</v>
      </c>
      <c r="E2041" s="3">
        <v>46100</v>
      </c>
      <c r="F2041" s="12">
        <v>46100.715405092589</v>
      </c>
      <c r="G2041" s="12" t="str">
        <f t="shared" si="95"/>
        <v>MARZO</v>
      </c>
      <c r="H2041" s="1">
        <v>900650486</v>
      </c>
      <c r="I2041" s="1" t="s">
        <v>857</v>
      </c>
      <c r="J2041" s="35">
        <f t="shared" si="97"/>
        <v>327730.25</v>
      </c>
      <c r="K2041" s="35">
        <v>62268.75</v>
      </c>
      <c r="L2041" s="35">
        <v>389999</v>
      </c>
      <c r="M2041" s="1" t="s">
        <v>65</v>
      </c>
      <c r="N2041" s="3">
        <v>46105</v>
      </c>
      <c r="O2041" s="1">
        <f t="shared" si="96"/>
        <v>5</v>
      </c>
      <c r="P2041" s="1" t="s">
        <v>2149</v>
      </c>
      <c r="Q2041" s="1"/>
      <c r="R2041" s="1"/>
      <c r="S2041" s="1"/>
      <c r="T2041" s="1"/>
      <c r="U2041" s="3">
        <v>46106</v>
      </c>
      <c r="V2041" s="1" t="s">
        <v>39</v>
      </c>
      <c r="W2041" s="1"/>
      <c r="X2041" s="1" t="s">
        <v>2144</v>
      </c>
    </row>
    <row r="2042" spans="1:24" hidden="1">
      <c r="A2042" s="1" t="s">
        <v>26</v>
      </c>
      <c r="B2042" s="1" t="s">
        <v>2889</v>
      </c>
      <c r="C2042" s="52">
        <v>56809</v>
      </c>
      <c r="D2042" s="1" t="s">
        <v>122</v>
      </c>
      <c r="E2042" s="3">
        <v>46100</v>
      </c>
      <c r="F2042" s="12">
        <v>46100.715277777781</v>
      </c>
      <c r="G2042" s="12" t="str">
        <f t="shared" si="95"/>
        <v>MARZO</v>
      </c>
      <c r="H2042" s="1">
        <v>900650486</v>
      </c>
      <c r="I2042" s="1" t="s">
        <v>857</v>
      </c>
      <c r="J2042" s="35">
        <f t="shared" si="97"/>
        <v>424368.91000000003</v>
      </c>
      <c r="K2042" s="35">
        <v>80630.09</v>
      </c>
      <c r="L2042" s="35">
        <v>504999</v>
      </c>
      <c r="M2042" s="1" t="s">
        <v>65</v>
      </c>
      <c r="N2042" s="3">
        <v>46105</v>
      </c>
      <c r="O2042" s="1">
        <f t="shared" si="96"/>
        <v>5</v>
      </c>
      <c r="P2042" s="1" t="s">
        <v>2149</v>
      </c>
      <c r="Q2042" s="1"/>
      <c r="R2042" s="1"/>
      <c r="S2042" s="1"/>
      <c r="T2042" s="1"/>
      <c r="U2042" s="3">
        <v>46106</v>
      </c>
      <c r="V2042" s="1" t="s">
        <v>39</v>
      </c>
      <c r="W2042" s="1"/>
      <c r="X2042" s="1" t="s">
        <v>2144</v>
      </c>
    </row>
    <row r="2043" spans="1:24" hidden="1">
      <c r="A2043" s="1" t="s">
        <v>26</v>
      </c>
      <c r="B2043" s="1" t="s">
        <v>2890</v>
      </c>
      <c r="C2043" s="52">
        <v>56804</v>
      </c>
      <c r="D2043" s="1" t="s">
        <v>122</v>
      </c>
      <c r="E2043" s="3">
        <v>46100</v>
      </c>
      <c r="F2043" s="12">
        <v>46100.714849537035</v>
      </c>
      <c r="G2043" s="12" t="str">
        <f t="shared" si="95"/>
        <v>MARZO</v>
      </c>
      <c r="H2043" s="1">
        <v>900650486</v>
      </c>
      <c r="I2043" s="1" t="s">
        <v>857</v>
      </c>
      <c r="J2043" s="35">
        <f t="shared" si="97"/>
        <v>352873.95</v>
      </c>
      <c r="K2043" s="35">
        <v>67046.05</v>
      </c>
      <c r="L2043" s="35">
        <v>419920</v>
      </c>
      <c r="M2043" s="1" t="s">
        <v>65</v>
      </c>
      <c r="N2043" s="3">
        <v>46105</v>
      </c>
      <c r="O2043" s="1">
        <f t="shared" si="96"/>
        <v>5</v>
      </c>
      <c r="P2043" s="1" t="s">
        <v>2149</v>
      </c>
      <c r="Q2043" s="1"/>
      <c r="R2043" s="1"/>
      <c r="S2043" s="1"/>
      <c r="T2043" s="1"/>
      <c r="U2043" s="3">
        <v>46106</v>
      </c>
      <c r="V2043" s="1" t="s">
        <v>39</v>
      </c>
      <c r="W2043" s="1"/>
      <c r="X2043" s="1" t="s">
        <v>2144</v>
      </c>
    </row>
    <row r="2044" spans="1:24" hidden="1">
      <c r="A2044" s="1" t="s">
        <v>26</v>
      </c>
      <c r="B2044" s="1" t="s">
        <v>2891</v>
      </c>
      <c r="C2044" s="52">
        <v>56806</v>
      </c>
      <c r="D2044" s="1" t="s">
        <v>122</v>
      </c>
      <c r="E2044" s="3">
        <v>46100</v>
      </c>
      <c r="F2044" s="12">
        <v>46100.715150462966</v>
      </c>
      <c r="G2044" s="12" t="str">
        <f t="shared" si="95"/>
        <v>MARZO</v>
      </c>
      <c r="H2044" s="1">
        <v>900650486</v>
      </c>
      <c r="I2044" s="1" t="s">
        <v>857</v>
      </c>
      <c r="J2044" s="35">
        <f t="shared" si="97"/>
        <v>541983.19999999995</v>
      </c>
      <c r="K2044" s="35">
        <v>102976.8</v>
      </c>
      <c r="L2044" s="35">
        <v>644960</v>
      </c>
      <c r="M2044" s="1" t="s">
        <v>65</v>
      </c>
      <c r="N2044" s="3">
        <v>46105</v>
      </c>
      <c r="O2044" s="1">
        <f t="shared" si="96"/>
        <v>5</v>
      </c>
      <c r="P2044" s="1" t="s">
        <v>2149</v>
      </c>
      <c r="Q2044" s="1"/>
      <c r="R2044" s="1"/>
      <c r="S2044" s="1"/>
      <c r="T2044" s="1"/>
      <c r="U2044" s="3">
        <v>46106</v>
      </c>
      <c r="V2044" s="1" t="s">
        <v>39</v>
      </c>
      <c r="W2044" s="1"/>
      <c r="X2044" s="1" t="s">
        <v>2144</v>
      </c>
    </row>
    <row r="2045" spans="1:24" hidden="1">
      <c r="A2045" s="1" t="s">
        <v>26</v>
      </c>
      <c r="B2045" s="1" t="s">
        <v>2892</v>
      </c>
      <c r="C2045" s="52">
        <v>1594</v>
      </c>
      <c r="D2045" s="1" t="s">
        <v>28</v>
      </c>
      <c r="E2045" s="3">
        <v>46100</v>
      </c>
      <c r="F2045" s="12">
        <v>46100.675810185188</v>
      </c>
      <c r="G2045" s="12" t="str">
        <f t="shared" si="95"/>
        <v>MARZO</v>
      </c>
      <c r="H2045" s="1">
        <v>901950863</v>
      </c>
      <c r="I2045" s="1" t="s">
        <v>549</v>
      </c>
      <c r="J2045" s="35">
        <f t="shared" si="97"/>
        <v>1750000</v>
      </c>
      <c r="K2045" s="35">
        <v>332500</v>
      </c>
      <c r="L2045" s="35">
        <v>2082500</v>
      </c>
      <c r="M2045" s="1" t="s">
        <v>9455</v>
      </c>
      <c r="N2045" s="3">
        <v>46107</v>
      </c>
      <c r="O2045" s="1">
        <f t="shared" si="96"/>
        <v>7</v>
      </c>
      <c r="P2045" s="1" t="s">
        <v>2149</v>
      </c>
      <c r="Q2045" s="1"/>
      <c r="R2045" s="1"/>
      <c r="S2045" s="1"/>
      <c r="T2045" s="1"/>
      <c r="U2045" s="3">
        <v>46112</v>
      </c>
      <c r="V2045" s="1" t="s">
        <v>39</v>
      </c>
      <c r="W2045" s="1"/>
      <c r="X2045" s="1" t="s">
        <v>1258</v>
      </c>
    </row>
    <row r="2046" spans="1:24" hidden="1">
      <c r="A2046" s="1" t="s">
        <v>26</v>
      </c>
      <c r="B2046" s="1" t="s">
        <v>2893</v>
      </c>
      <c r="C2046" s="52">
        <v>29914</v>
      </c>
      <c r="D2046" s="1" t="s">
        <v>393</v>
      </c>
      <c r="E2046" s="3">
        <v>46100</v>
      </c>
      <c r="F2046" s="12">
        <v>46100.473252314812</v>
      </c>
      <c r="G2046" s="12" t="str">
        <f t="shared" si="95"/>
        <v>MARZO</v>
      </c>
      <c r="H2046" s="1">
        <v>890929877</v>
      </c>
      <c r="I2046" s="1" t="s">
        <v>394</v>
      </c>
      <c r="J2046" s="35">
        <f t="shared" si="97"/>
        <v>4429964</v>
      </c>
      <c r="K2046" s="35">
        <v>841693</v>
      </c>
      <c r="L2046" s="35">
        <v>5271657</v>
      </c>
      <c r="M2046" s="1" t="s">
        <v>58</v>
      </c>
      <c r="N2046" s="3">
        <v>46105</v>
      </c>
      <c r="O2046" s="1">
        <f t="shared" si="96"/>
        <v>5</v>
      </c>
      <c r="P2046" s="1" t="s">
        <v>2149</v>
      </c>
      <c r="Q2046" s="1"/>
      <c r="R2046" s="1"/>
      <c r="S2046" s="1"/>
      <c r="T2046" s="1"/>
      <c r="U2046" s="3">
        <v>46106</v>
      </c>
      <c r="V2046" s="1" t="s">
        <v>39</v>
      </c>
      <c r="W2046" s="1"/>
      <c r="X2046" s="1" t="s">
        <v>2144</v>
      </c>
    </row>
    <row r="2047" spans="1:24" hidden="1">
      <c r="A2047" s="1" t="s">
        <v>26</v>
      </c>
      <c r="B2047" s="1" t="s">
        <v>2894</v>
      </c>
      <c r="C2047" s="52">
        <v>349478</v>
      </c>
      <c r="D2047" s="1" t="s">
        <v>336</v>
      </c>
      <c r="E2047" s="3">
        <v>46100</v>
      </c>
      <c r="F2047" s="12">
        <v>46100.656435185185</v>
      </c>
      <c r="G2047" s="12" t="str">
        <f t="shared" si="95"/>
        <v>MARZO</v>
      </c>
      <c r="H2047" s="1">
        <v>800049074</v>
      </c>
      <c r="I2047" s="1" t="s">
        <v>337</v>
      </c>
      <c r="J2047" s="35">
        <f t="shared" si="97"/>
        <v>1376954</v>
      </c>
      <c r="K2047" s="35">
        <v>200805</v>
      </c>
      <c r="L2047" s="35">
        <v>1577759</v>
      </c>
      <c r="M2047" s="1" t="s">
        <v>70</v>
      </c>
      <c r="N2047" s="3">
        <v>46107</v>
      </c>
      <c r="O2047" s="1">
        <f t="shared" si="96"/>
        <v>7</v>
      </c>
      <c r="P2047" s="1" t="s">
        <v>2149</v>
      </c>
      <c r="Q2047" s="1"/>
      <c r="R2047" s="1"/>
      <c r="S2047" s="1"/>
      <c r="T2047" s="1"/>
      <c r="U2047" s="3">
        <v>46112</v>
      </c>
      <c r="V2047" s="1" t="s">
        <v>39</v>
      </c>
      <c r="W2047" s="1"/>
      <c r="X2047" s="1" t="s">
        <v>1258</v>
      </c>
    </row>
    <row r="2048" spans="1:24" hidden="1">
      <c r="A2048" s="1" t="s">
        <v>26</v>
      </c>
      <c r="B2048" s="1" t="s">
        <v>2895</v>
      </c>
      <c r="C2048" s="52">
        <v>6808</v>
      </c>
      <c r="D2048" s="1" t="s">
        <v>2896</v>
      </c>
      <c r="E2048" s="3">
        <v>46100</v>
      </c>
      <c r="F2048" s="12">
        <v>46100.8983912037</v>
      </c>
      <c r="G2048" s="12" t="str">
        <f t="shared" si="95"/>
        <v>MARZO</v>
      </c>
      <c r="H2048" s="1">
        <v>32150739</v>
      </c>
      <c r="I2048" s="1" t="s">
        <v>400</v>
      </c>
      <c r="J2048" s="35">
        <f t="shared" si="97"/>
        <v>602500</v>
      </c>
      <c r="K2048" s="35">
        <v>0</v>
      </c>
      <c r="L2048" s="35">
        <v>602500</v>
      </c>
      <c r="M2048" s="1" t="s">
        <v>199</v>
      </c>
      <c r="N2048" s="3">
        <v>46106</v>
      </c>
      <c r="O2048" s="1">
        <f t="shared" si="96"/>
        <v>6</v>
      </c>
      <c r="P2048" s="1" t="s">
        <v>2149</v>
      </c>
      <c r="Q2048" s="1"/>
      <c r="R2048" s="1"/>
      <c r="S2048" s="1"/>
      <c r="T2048" s="1"/>
      <c r="U2048" s="3">
        <v>46107</v>
      </c>
      <c r="V2048" s="1"/>
      <c r="W2048" s="1"/>
      <c r="X2048" s="1" t="s">
        <v>1258</v>
      </c>
    </row>
    <row r="2049" spans="1:24" hidden="1">
      <c r="A2049" s="1" t="s">
        <v>26</v>
      </c>
      <c r="B2049" s="1" t="s">
        <v>2897</v>
      </c>
      <c r="C2049" s="53">
        <v>70586</v>
      </c>
      <c r="D2049" s="1" t="s">
        <v>2898</v>
      </c>
      <c r="E2049" s="3">
        <v>46100</v>
      </c>
      <c r="F2049" s="12">
        <v>46100.779398148145</v>
      </c>
      <c r="G2049" s="12" t="str">
        <f t="shared" si="95"/>
        <v>MARZO</v>
      </c>
      <c r="H2049" s="1">
        <v>901218140</v>
      </c>
      <c r="I2049" s="1" t="s">
        <v>2899</v>
      </c>
      <c r="J2049" s="35">
        <f t="shared" si="97"/>
        <v>25966.39</v>
      </c>
      <c r="K2049" s="35">
        <v>4933.6099999999997</v>
      </c>
      <c r="L2049" s="35">
        <v>30900</v>
      </c>
      <c r="M2049" s="1" t="s">
        <v>54</v>
      </c>
      <c r="N2049" s="3"/>
      <c r="O2049" s="1">
        <f t="shared" si="96"/>
        <v>0</v>
      </c>
      <c r="P2049" s="1"/>
      <c r="Q2049" s="1"/>
      <c r="R2049" s="1"/>
      <c r="S2049" s="1"/>
      <c r="T2049" s="1"/>
      <c r="U2049" s="3"/>
      <c r="V2049" s="1"/>
      <c r="W2049" s="1"/>
      <c r="X2049" s="1" t="s">
        <v>2144</v>
      </c>
    </row>
    <row r="2050" spans="1:24" hidden="1">
      <c r="A2050" s="1" t="s">
        <v>26</v>
      </c>
      <c r="B2050" s="1" t="s">
        <v>2900</v>
      </c>
      <c r="C2050" s="52">
        <v>1362</v>
      </c>
      <c r="D2050" s="1" t="s">
        <v>151</v>
      </c>
      <c r="E2050" s="3">
        <v>46100</v>
      </c>
      <c r="F2050" s="12">
        <v>46100.67732638889</v>
      </c>
      <c r="G2050" s="12" t="str">
        <f t="shared" ref="G2050:G2113" si="98">UPPER(TEXT(E2050, "MMMM"))</f>
        <v>MARZO</v>
      </c>
      <c r="H2050" s="1">
        <v>901561580</v>
      </c>
      <c r="I2050" s="1" t="s">
        <v>152</v>
      </c>
      <c r="J2050" s="35">
        <f t="shared" si="97"/>
        <v>970584.99999999988</v>
      </c>
      <c r="K2050" s="35">
        <v>184411.15</v>
      </c>
      <c r="L2050" s="35">
        <v>1154996.1499999999</v>
      </c>
      <c r="M2050" s="1" t="s">
        <v>70</v>
      </c>
      <c r="N2050" s="3">
        <v>46105</v>
      </c>
      <c r="O2050" s="1">
        <f t="shared" si="96"/>
        <v>5</v>
      </c>
      <c r="P2050" s="1" t="s">
        <v>2149</v>
      </c>
      <c r="Q2050" s="1"/>
      <c r="R2050" s="1"/>
      <c r="S2050" s="1"/>
      <c r="T2050" s="1"/>
      <c r="U2050" s="3">
        <v>46107</v>
      </c>
      <c r="V2050" s="1"/>
      <c r="W2050" s="1"/>
      <c r="X2050" s="1" t="s">
        <v>2144</v>
      </c>
    </row>
    <row r="2051" spans="1:24" hidden="1">
      <c r="A2051" s="1" t="s">
        <v>26</v>
      </c>
      <c r="B2051" s="1" t="s">
        <v>2901</v>
      </c>
      <c r="C2051" s="53">
        <v>4247</v>
      </c>
      <c r="D2051" s="1" t="s">
        <v>52</v>
      </c>
      <c r="E2051" s="3">
        <v>46100</v>
      </c>
      <c r="F2051" s="12">
        <v>46100.629895833335</v>
      </c>
      <c r="G2051" s="12" t="str">
        <f t="shared" si="98"/>
        <v>MARZO</v>
      </c>
      <c r="H2051" s="1">
        <v>70907060</v>
      </c>
      <c r="I2051" s="1" t="s">
        <v>53</v>
      </c>
      <c r="J2051" s="35">
        <f t="shared" si="97"/>
        <v>62900</v>
      </c>
      <c r="K2051" s="35">
        <v>0</v>
      </c>
      <c r="L2051" s="35">
        <v>62900</v>
      </c>
      <c r="M2051" s="1" t="s">
        <v>54</v>
      </c>
      <c r="N2051" s="3"/>
      <c r="O2051" s="1">
        <f t="shared" si="96"/>
        <v>0</v>
      </c>
      <c r="P2051" s="1"/>
      <c r="Q2051" s="1"/>
      <c r="R2051" s="1"/>
      <c r="S2051" s="1"/>
      <c r="T2051" s="1"/>
      <c r="U2051" s="3"/>
      <c r="V2051" s="1"/>
      <c r="W2051" s="1"/>
      <c r="X2051" s="1" t="s">
        <v>2144</v>
      </c>
    </row>
    <row r="2052" spans="1:24" hidden="1">
      <c r="A2052" s="1" t="s">
        <v>26</v>
      </c>
      <c r="B2052" s="1" t="s">
        <v>2902</v>
      </c>
      <c r="C2052" s="52">
        <v>1361</v>
      </c>
      <c r="D2052" s="1" t="s">
        <v>151</v>
      </c>
      <c r="E2052" s="3">
        <v>46100</v>
      </c>
      <c r="F2052" s="12">
        <v>46100.594444444447</v>
      </c>
      <c r="G2052" s="12" t="str">
        <f t="shared" si="98"/>
        <v>MARZO</v>
      </c>
      <c r="H2052" s="1">
        <v>901561580</v>
      </c>
      <c r="I2052" s="1" t="s">
        <v>152</v>
      </c>
      <c r="J2052" s="35">
        <f t="shared" si="97"/>
        <v>584226</v>
      </c>
      <c r="K2052" s="35">
        <v>111002.94</v>
      </c>
      <c r="L2052" s="35">
        <v>695228.94</v>
      </c>
      <c r="M2052" s="1" t="s">
        <v>70</v>
      </c>
      <c r="N2052" s="3">
        <v>46107</v>
      </c>
      <c r="O2052" s="1">
        <f t="shared" si="96"/>
        <v>7</v>
      </c>
      <c r="P2052" s="1" t="s">
        <v>2149</v>
      </c>
      <c r="Q2052" s="1"/>
      <c r="R2052" s="1"/>
      <c r="S2052" s="1"/>
      <c r="T2052" s="1"/>
      <c r="U2052" s="3">
        <v>46112</v>
      </c>
      <c r="V2052" s="1" t="s">
        <v>39</v>
      </c>
      <c r="W2052" s="1"/>
      <c r="X2052" s="1" t="s">
        <v>1258</v>
      </c>
    </row>
    <row r="2053" spans="1:24" hidden="1">
      <c r="A2053" s="1" t="s">
        <v>26</v>
      </c>
      <c r="B2053" s="1" t="s">
        <v>2903</v>
      </c>
      <c r="C2053" s="52">
        <v>3426</v>
      </c>
      <c r="D2053" s="1" t="s">
        <v>1341</v>
      </c>
      <c r="E2053" s="3">
        <v>46100</v>
      </c>
      <c r="F2053" s="12">
        <v>46100.5153125</v>
      </c>
      <c r="G2053" s="12" t="str">
        <f t="shared" si="98"/>
        <v>MARZO</v>
      </c>
      <c r="H2053" s="1">
        <v>811024463</v>
      </c>
      <c r="I2053" s="1" t="s">
        <v>1342</v>
      </c>
      <c r="J2053" s="35">
        <f t="shared" si="97"/>
        <v>7795800</v>
      </c>
      <c r="K2053" s="35">
        <v>1481202</v>
      </c>
      <c r="L2053" s="35">
        <v>9277002</v>
      </c>
      <c r="M2053" s="1" t="s">
        <v>70</v>
      </c>
      <c r="N2053" s="3">
        <v>46106</v>
      </c>
      <c r="O2053" s="1">
        <f t="shared" si="96"/>
        <v>6</v>
      </c>
      <c r="P2053" s="1" t="s">
        <v>2149</v>
      </c>
      <c r="Q2053" s="1"/>
      <c r="R2053" s="1"/>
      <c r="S2053" s="1"/>
      <c r="T2053" s="1"/>
      <c r="U2053" s="3">
        <v>46107</v>
      </c>
      <c r="V2053" s="1"/>
      <c r="W2053" s="1"/>
      <c r="X2053" s="1" t="s">
        <v>1258</v>
      </c>
    </row>
    <row r="2054" spans="1:24" hidden="1">
      <c r="A2054" s="1" t="s">
        <v>26</v>
      </c>
      <c r="B2054" s="1" t="s">
        <v>2904</v>
      </c>
      <c r="C2054" s="52">
        <v>17570</v>
      </c>
      <c r="D2054" s="1" t="s">
        <v>518</v>
      </c>
      <c r="E2054" s="3">
        <v>46100</v>
      </c>
      <c r="F2054" s="12">
        <v>46100.525057870371</v>
      </c>
      <c r="G2054" s="12" t="str">
        <f t="shared" si="98"/>
        <v>MARZO</v>
      </c>
      <c r="H2054" s="1">
        <v>830085391</v>
      </c>
      <c r="I2054" s="1" t="s">
        <v>519</v>
      </c>
      <c r="J2054" s="35">
        <f t="shared" si="97"/>
        <v>5075000</v>
      </c>
      <c r="K2054" s="35">
        <v>964250</v>
      </c>
      <c r="L2054" s="35">
        <v>6039250</v>
      </c>
      <c r="M2054" s="1" t="s">
        <v>9455</v>
      </c>
      <c r="N2054" s="3">
        <v>46106</v>
      </c>
      <c r="O2054" s="1">
        <f t="shared" si="96"/>
        <v>6</v>
      </c>
      <c r="P2054" s="1" t="s">
        <v>2149</v>
      </c>
      <c r="Q2054" s="1"/>
      <c r="R2054" s="1"/>
      <c r="S2054" s="1"/>
      <c r="T2054" s="1"/>
      <c r="U2054" s="3">
        <v>46107</v>
      </c>
      <c r="V2054" s="1"/>
      <c r="W2054" s="1"/>
      <c r="X2054" s="1" t="s">
        <v>1258</v>
      </c>
    </row>
    <row r="2055" spans="1:24" hidden="1">
      <c r="A2055" s="1" t="s">
        <v>26</v>
      </c>
      <c r="B2055" s="1" t="s">
        <v>2905</v>
      </c>
      <c r="C2055" s="52">
        <v>175</v>
      </c>
      <c r="D2055" s="1" t="s">
        <v>299</v>
      </c>
      <c r="E2055" s="3">
        <v>46100</v>
      </c>
      <c r="F2055" s="12">
        <v>46100.494212962964</v>
      </c>
      <c r="G2055" s="12" t="str">
        <f t="shared" si="98"/>
        <v>MARZO</v>
      </c>
      <c r="H2055" s="1">
        <v>901797186</v>
      </c>
      <c r="I2055" s="1" t="s">
        <v>300</v>
      </c>
      <c r="J2055" s="35">
        <f t="shared" si="97"/>
        <v>442060</v>
      </c>
      <c r="K2055" s="35">
        <v>83991.4</v>
      </c>
      <c r="L2055" s="35">
        <v>526051.4</v>
      </c>
      <c r="M2055" s="1" t="s">
        <v>9455</v>
      </c>
      <c r="N2055" s="3">
        <v>46106</v>
      </c>
      <c r="O2055" s="1">
        <f t="shared" si="96"/>
        <v>6</v>
      </c>
      <c r="P2055" s="1" t="s">
        <v>2149</v>
      </c>
      <c r="Q2055" s="1"/>
      <c r="R2055" s="1"/>
      <c r="S2055" s="1"/>
      <c r="T2055" s="1"/>
      <c r="U2055" s="3">
        <v>46107</v>
      </c>
      <c r="V2055" s="1" t="s">
        <v>39</v>
      </c>
      <c r="W2055" s="1"/>
      <c r="X2055" s="1" t="s">
        <v>1258</v>
      </c>
    </row>
    <row r="2056" spans="1:24" hidden="1">
      <c r="A2056" s="1" t="s">
        <v>26</v>
      </c>
      <c r="B2056" s="1" t="s">
        <v>2906</v>
      </c>
      <c r="C2056" s="52">
        <v>729461</v>
      </c>
      <c r="D2056" s="1" t="s">
        <v>817</v>
      </c>
      <c r="E2056" s="3">
        <v>46100</v>
      </c>
      <c r="F2056" s="12">
        <v>46100.45722222222</v>
      </c>
      <c r="G2056" s="12" t="str">
        <f t="shared" si="98"/>
        <v>MARZO</v>
      </c>
      <c r="H2056" s="1">
        <v>890915475</v>
      </c>
      <c r="I2056" s="1" t="s">
        <v>818</v>
      </c>
      <c r="J2056" s="35">
        <f t="shared" si="97"/>
        <v>250721</v>
      </c>
      <c r="K2056" s="35">
        <v>47636.99</v>
      </c>
      <c r="L2056" s="35">
        <v>298357.99</v>
      </c>
      <c r="M2056" s="1" t="s">
        <v>70</v>
      </c>
      <c r="N2056" s="3">
        <v>46105</v>
      </c>
      <c r="O2056" s="1">
        <f t="shared" si="96"/>
        <v>5</v>
      </c>
      <c r="P2056" s="1" t="s">
        <v>2149</v>
      </c>
      <c r="Q2056" s="1"/>
      <c r="R2056" s="1"/>
      <c r="S2056" s="1"/>
      <c r="T2056" s="1"/>
      <c r="U2056" s="3">
        <v>46106</v>
      </c>
      <c r="V2056" s="1" t="s">
        <v>39</v>
      </c>
      <c r="W2056" s="1"/>
      <c r="X2056" s="1" t="s">
        <v>2144</v>
      </c>
    </row>
    <row r="2057" spans="1:24" hidden="1">
      <c r="A2057" s="1" t="s">
        <v>26</v>
      </c>
      <c r="B2057" s="1" t="s">
        <v>2907</v>
      </c>
      <c r="C2057" s="52">
        <v>6799</v>
      </c>
      <c r="D2057" s="1" t="s">
        <v>227</v>
      </c>
      <c r="E2057" s="3">
        <v>46100</v>
      </c>
      <c r="F2057" s="12">
        <v>46100.437152777777</v>
      </c>
      <c r="G2057" s="12" t="str">
        <f t="shared" si="98"/>
        <v>MARZO</v>
      </c>
      <c r="H2057" s="1">
        <v>900694961</v>
      </c>
      <c r="I2057" s="1" t="s">
        <v>1304</v>
      </c>
      <c r="J2057" s="35">
        <f t="shared" si="97"/>
        <v>460000</v>
      </c>
      <c r="K2057" s="35">
        <v>87400</v>
      </c>
      <c r="L2057" s="35">
        <v>547400</v>
      </c>
      <c r="M2057" s="1" t="s">
        <v>70</v>
      </c>
      <c r="N2057" s="3">
        <v>46101</v>
      </c>
      <c r="O2057" s="1">
        <f t="shared" si="96"/>
        <v>1</v>
      </c>
      <c r="P2057" s="1" t="s">
        <v>2149</v>
      </c>
      <c r="Q2057" s="1"/>
      <c r="R2057" s="1"/>
      <c r="S2057" s="1"/>
      <c r="T2057" s="1"/>
      <c r="U2057" s="3">
        <v>46105</v>
      </c>
      <c r="V2057" s="1" t="s">
        <v>39</v>
      </c>
      <c r="W2057" s="1"/>
      <c r="X2057" s="1" t="s">
        <v>2144</v>
      </c>
    </row>
    <row r="2058" spans="1:24" hidden="1">
      <c r="A2058" s="1" t="s">
        <v>26</v>
      </c>
      <c r="B2058" s="1" t="s">
        <v>2908</v>
      </c>
      <c r="C2058" s="52">
        <v>2237</v>
      </c>
      <c r="D2058" s="1" t="s">
        <v>28</v>
      </c>
      <c r="E2058" s="3">
        <v>46100</v>
      </c>
      <c r="F2058" s="12">
        <v>46100.446979166663</v>
      </c>
      <c r="G2058" s="12" t="str">
        <f t="shared" si="98"/>
        <v>MARZO</v>
      </c>
      <c r="H2058" s="1">
        <v>900814712</v>
      </c>
      <c r="I2058" s="1" t="s">
        <v>1376</v>
      </c>
      <c r="J2058" s="35">
        <f t="shared" si="97"/>
        <v>580000</v>
      </c>
      <c r="K2058" s="35">
        <v>110200</v>
      </c>
      <c r="L2058" s="35">
        <v>690200</v>
      </c>
      <c r="M2058" s="1" t="s">
        <v>37</v>
      </c>
      <c r="N2058" s="3">
        <v>46107</v>
      </c>
      <c r="O2058" s="1">
        <f t="shared" si="96"/>
        <v>7</v>
      </c>
      <c r="P2058" s="1" t="s">
        <v>2149</v>
      </c>
      <c r="Q2058" s="1"/>
      <c r="R2058" s="1"/>
      <c r="S2058" s="1"/>
      <c r="T2058" s="1"/>
      <c r="U2058" s="3">
        <v>46112</v>
      </c>
      <c r="V2058" s="1" t="s">
        <v>39</v>
      </c>
      <c r="W2058" s="1"/>
      <c r="X2058" s="1" t="s">
        <v>1258</v>
      </c>
    </row>
    <row r="2059" spans="1:24" hidden="1">
      <c r="A2059" s="1" t="s">
        <v>26</v>
      </c>
      <c r="B2059" s="1" t="s">
        <v>2909</v>
      </c>
      <c r="C2059" s="52">
        <v>6798</v>
      </c>
      <c r="D2059" s="1" t="s">
        <v>227</v>
      </c>
      <c r="E2059" s="3">
        <v>46100</v>
      </c>
      <c r="F2059" s="12">
        <v>46100.430555555555</v>
      </c>
      <c r="G2059" s="12" t="str">
        <f t="shared" si="98"/>
        <v>MARZO</v>
      </c>
      <c r="H2059" s="1">
        <v>900694961</v>
      </c>
      <c r="I2059" s="1" t="s">
        <v>1304</v>
      </c>
      <c r="J2059" s="35">
        <f t="shared" si="97"/>
        <v>460000</v>
      </c>
      <c r="K2059" s="35">
        <v>87400</v>
      </c>
      <c r="L2059" s="35">
        <v>547400</v>
      </c>
      <c r="M2059" s="1" t="s">
        <v>70</v>
      </c>
      <c r="N2059" s="3">
        <v>46101</v>
      </c>
      <c r="O2059" s="1">
        <f t="shared" si="96"/>
        <v>1</v>
      </c>
      <c r="P2059" s="1" t="s">
        <v>2149</v>
      </c>
      <c r="Q2059" s="1"/>
      <c r="R2059" s="1"/>
      <c r="S2059" s="1"/>
      <c r="T2059" s="1"/>
      <c r="U2059" s="3">
        <v>46105</v>
      </c>
      <c r="V2059" s="1" t="s">
        <v>39</v>
      </c>
      <c r="W2059" s="1"/>
      <c r="X2059" s="1" t="s">
        <v>2144</v>
      </c>
    </row>
    <row r="2060" spans="1:24" hidden="1">
      <c r="A2060" s="1" t="s">
        <v>26</v>
      </c>
      <c r="B2060" s="1" t="s">
        <v>2910</v>
      </c>
      <c r="C2060" s="52">
        <v>172260</v>
      </c>
      <c r="D2060" s="1" t="s">
        <v>1083</v>
      </c>
      <c r="E2060" s="3">
        <v>46100</v>
      </c>
      <c r="F2060" s="12">
        <v>46100.574050925927</v>
      </c>
      <c r="G2060" s="12" t="str">
        <f t="shared" si="98"/>
        <v>MARZO</v>
      </c>
      <c r="H2060" s="1">
        <v>860000018</v>
      </c>
      <c r="I2060" s="1" t="s">
        <v>1084</v>
      </c>
      <c r="J2060" s="35">
        <f t="shared" si="97"/>
        <v>260000</v>
      </c>
      <c r="K2060" s="35">
        <v>49400</v>
      </c>
      <c r="L2060" s="35">
        <v>309400</v>
      </c>
      <c r="M2060" s="1" t="s">
        <v>70</v>
      </c>
      <c r="N2060" s="3">
        <v>46101</v>
      </c>
      <c r="O2060" s="1">
        <f t="shared" si="96"/>
        <v>1</v>
      </c>
      <c r="P2060" s="1" t="s">
        <v>2149</v>
      </c>
      <c r="Q2060" s="1"/>
      <c r="R2060" s="1"/>
      <c r="S2060" s="1"/>
      <c r="T2060" s="1"/>
      <c r="U2060" s="3">
        <v>46107</v>
      </c>
      <c r="V2060" s="1"/>
      <c r="W2060" s="1"/>
      <c r="X2060" s="1" t="s">
        <v>2144</v>
      </c>
    </row>
    <row r="2061" spans="1:24" hidden="1">
      <c r="A2061" s="1" t="s">
        <v>26</v>
      </c>
      <c r="B2061" s="1" t="s">
        <v>2911</v>
      </c>
      <c r="C2061" s="53">
        <v>15897</v>
      </c>
      <c r="D2061" s="1" t="s">
        <v>698</v>
      </c>
      <c r="E2061" s="3">
        <v>46100</v>
      </c>
      <c r="F2061" s="12">
        <v>46100.540347222224</v>
      </c>
      <c r="G2061" s="12" t="str">
        <f t="shared" si="98"/>
        <v>MARZO</v>
      </c>
      <c r="H2061" s="1">
        <v>42795633</v>
      </c>
      <c r="I2061" s="1" t="s">
        <v>1013</v>
      </c>
      <c r="J2061" s="35">
        <f t="shared" si="97"/>
        <v>156350</v>
      </c>
      <c r="K2061" s="35">
        <v>0</v>
      </c>
      <c r="L2061" s="35">
        <v>156350</v>
      </c>
      <c r="M2061" s="1" t="s">
        <v>54</v>
      </c>
      <c r="N2061" s="3"/>
      <c r="O2061" s="1">
        <f t="shared" si="96"/>
        <v>0</v>
      </c>
      <c r="P2061" s="1"/>
      <c r="Q2061" s="1"/>
      <c r="R2061" s="1"/>
      <c r="S2061" s="1"/>
      <c r="T2061" s="1"/>
      <c r="U2061" s="3">
        <v>46147</v>
      </c>
      <c r="V2061" s="1" t="s">
        <v>39</v>
      </c>
      <c r="W2061" s="1"/>
      <c r="X2061" s="1" t="s">
        <v>2144</v>
      </c>
    </row>
    <row r="2062" spans="1:24" hidden="1">
      <c r="A2062" s="1" t="s">
        <v>26</v>
      </c>
      <c r="B2062" s="1" t="s">
        <v>2912</v>
      </c>
      <c r="C2062" s="52">
        <v>12110</v>
      </c>
      <c r="D2062" s="1" t="s">
        <v>227</v>
      </c>
      <c r="E2062" s="3">
        <v>46100</v>
      </c>
      <c r="F2062" s="12">
        <v>46100.533750000002</v>
      </c>
      <c r="G2062" s="12" t="str">
        <f t="shared" si="98"/>
        <v>MARZO</v>
      </c>
      <c r="H2062" s="1">
        <v>1036929757</v>
      </c>
      <c r="I2062" s="1" t="s">
        <v>228</v>
      </c>
      <c r="J2062" s="35">
        <f t="shared" si="97"/>
        <v>20520</v>
      </c>
      <c r="K2062" s="35">
        <v>0</v>
      </c>
      <c r="L2062" s="35">
        <v>20520</v>
      </c>
      <c r="M2062" s="1" t="s">
        <v>54</v>
      </c>
      <c r="N2062" s="3"/>
      <c r="O2062" s="1">
        <f t="shared" si="96"/>
        <v>0</v>
      </c>
      <c r="P2062" s="1"/>
      <c r="Q2062" s="1"/>
      <c r="R2062" s="1"/>
      <c r="S2062" s="1"/>
      <c r="T2062" s="1"/>
      <c r="U2062" s="3"/>
      <c r="V2062" s="1"/>
      <c r="W2062" s="1"/>
      <c r="X2062" s="1" t="s">
        <v>2144</v>
      </c>
    </row>
    <row r="2063" spans="1:24" hidden="1">
      <c r="A2063" s="1" t="s">
        <v>26</v>
      </c>
      <c r="B2063" s="1" t="s">
        <v>2913</v>
      </c>
      <c r="C2063" s="53">
        <v>15133491</v>
      </c>
      <c r="D2063" s="1" t="s">
        <v>2914</v>
      </c>
      <c r="E2063" s="3">
        <v>46100</v>
      </c>
      <c r="F2063" s="12">
        <v>46100.521562499998</v>
      </c>
      <c r="G2063" s="12" t="str">
        <f t="shared" si="98"/>
        <v>MARZO</v>
      </c>
      <c r="H2063" s="1">
        <v>891408584</v>
      </c>
      <c r="I2063" s="1" t="s">
        <v>693</v>
      </c>
      <c r="J2063" s="35">
        <f t="shared" si="97"/>
        <v>47800</v>
      </c>
      <c r="K2063" s="35">
        <v>0</v>
      </c>
      <c r="L2063" s="35">
        <v>47800</v>
      </c>
      <c r="M2063" s="1" t="s">
        <v>54</v>
      </c>
      <c r="N2063" s="3"/>
      <c r="O2063" s="1">
        <f t="shared" si="96"/>
        <v>0</v>
      </c>
      <c r="P2063" s="1"/>
      <c r="Q2063" s="1"/>
      <c r="R2063" s="1"/>
      <c r="S2063" s="1"/>
      <c r="T2063" s="1"/>
      <c r="U2063" s="3"/>
      <c r="V2063" s="1"/>
      <c r="W2063" s="1"/>
      <c r="X2063" s="1" t="s">
        <v>2144</v>
      </c>
    </row>
    <row r="2064" spans="1:24" hidden="1">
      <c r="A2064" s="1" t="s">
        <v>26</v>
      </c>
      <c r="B2064" s="1" t="s">
        <v>2915</v>
      </c>
      <c r="C2064" s="52">
        <v>172227</v>
      </c>
      <c r="D2064" s="1" t="s">
        <v>1083</v>
      </c>
      <c r="E2064" s="3">
        <v>46100</v>
      </c>
      <c r="F2064" s="12">
        <v>46100.472696759258</v>
      </c>
      <c r="G2064" s="12" t="str">
        <f t="shared" si="98"/>
        <v>MARZO</v>
      </c>
      <c r="H2064" s="1">
        <v>860000018</v>
      </c>
      <c r="I2064" s="1" t="s">
        <v>1084</v>
      </c>
      <c r="J2064" s="35">
        <f t="shared" si="97"/>
        <v>622000</v>
      </c>
      <c r="K2064" s="35">
        <v>118180</v>
      </c>
      <c r="L2064" s="35">
        <v>740180</v>
      </c>
      <c r="M2064" s="1" t="s">
        <v>70</v>
      </c>
      <c r="N2064" s="3">
        <v>46101</v>
      </c>
      <c r="O2064" s="1">
        <f t="shared" si="96"/>
        <v>1</v>
      </c>
      <c r="P2064" s="1" t="s">
        <v>2149</v>
      </c>
      <c r="Q2064" s="1"/>
      <c r="R2064" s="1"/>
      <c r="S2064" s="1"/>
      <c r="T2064" s="1"/>
      <c r="U2064" s="3">
        <v>46107</v>
      </c>
      <c r="V2064" s="1"/>
      <c r="W2064" s="1"/>
      <c r="X2064" s="1" t="s">
        <v>2144</v>
      </c>
    </row>
    <row r="2065" spans="1:24" hidden="1">
      <c r="A2065" s="1" t="s">
        <v>26</v>
      </c>
      <c r="B2065" s="1" t="s">
        <v>2916</v>
      </c>
      <c r="C2065" s="52">
        <v>10179</v>
      </c>
      <c r="D2065" s="1" t="s">
        <v>955</v>
      </c>
      <c r="E2065" s="3">
        <v>46100</v>
      </c>
      <c r="F2065" s="12">
        <v>46100.468391203707</v>
      </c>
      <c r="G2065" s="12" t="str">
        <f t="shared" si="98"/>
        <v>MARZO</v>
      </c>
      <c r="H2065" s="1">
        <v>88147614</v>
      </c>
      <c r="I2065" s="1" t="s">
        <v>956</v>
      </c>
      <c r="J2065" s="35">
        <f t="shared" si="97"/>
        <v>150000</v>
      </c>
      <c r="K2065" s="35">
        <v>0</v>
      </c>
      <c r="L2065" s="35">
        <v>150000</v>
      </c>
      <c r="M2065" s="1" t="s">
        <v>54</v>
      </c>
      <c r="N2065" s="3">
        <v>46134</v>
      </c>
      <c r="O2065" s="1">
        <f t="shared" si="96"/>
        <v>34</v>
      </c>
      <c r="P2065" s="1" t="s">
        <v>2149</v>
      </c>
      <c r="Q2065" s="1"/>
      <c r="R2065" s="1"/>
      <c r="S2065" s="1"/>
      <c r="T2065" s="1"/>
      <c r="U2065" s="3"/>
      <c r="V2065" s="1"/>
      <c r="W2065" s="1"/>
      <c r="X2065" s="1" t="s">
        <v>2144</v>
      </c>
    </row>
    <row r="2066" spans="1:24" hidden="1">
      <c r="A2066" s="1" t="s">
        <v>26</v>
      </c>
      <c r="B2066" s="1" t="s">
        <v>2917</v>
      </c>
      <c r="C2066" s="52">
        <v>2157739</v>
      </c>
      <c r="D2066" s="1" t="s">
        <v>708</v>
      </c>
      <c r="E2066" s="3">
        <v>46100</v>
      </c>
      <c r="F2066" s="12">
        <v>46100.456273148149</v>
      </c>
      <c r="G2066" s="12" t="str">
        <f t="shared" si="98"/>
        <v>MARZO</v>
      </c>
      <c r="H2066" s="1">
        <v>900219834</v>
      </c>
      <c r="I2066" s="1" t="s">
        <v>739</v>
      </c>
      <c r="J2066" s="35">
        <f t="shared" si="97"/>
        <v>178108</v>
      </c>
      <c r="K2066" s="35">
        <v>31892</v>
      </c>
      <c r="L2066" s="35">
        <v>210000</v>
      </c>
      <c r="M2066" s="1" t="s">
        <v>70</v>
      </c>
      <c r="N2066" s="3">
        <v>46101</v>
      </c>
      <c r="O2066" s="1">
        <f t="shared" si="96"/>
        <v>1</v>
      </c>
      <c r="P2066" s="1" t="s">
        <v>2149</v>
      </c>
      <c r="Q2066" s="1"/>
      <c r="R2066" s="1"/>
      <c r="S2066" s="1"/>
      <c r="T2066" s="1"/>
      <c r="U2066" s="3">
        <v>46183</v>
      </c>
      <c r="V2066" s="1" t="s">
        <v>39</v>
      </c>
      <c r="W2066" s="1"/>
      <c r="X2066" s="1" t="s">
        <v>2144</v>
      </c>
    </row>
    <row r="2067" spans="1:24" hidden="1">
      <c r="A2067" s="1" t="s">
        <v>26</v>
      </c>
      <c r="B2067" s="1" t="s">
        <v>2918</v>
      </c>
      <c r="C2067" s="52">
        <v>349344</v>
      </c>
      <c r="D2067" s="1" t="s">
        <v>336</v>
      </c>
      <c r="E2067" s="3">
        <v>46100</v>
      </c>
      <c r="F2067" s="12">
        <v>46100.403368055559</v>
      </c>
      <c r="G2067" s="12" t="str">
        <f t="shared" si="98"/>
        <v>MARZO</v>
      </c>
      <c r="H2067" s="1">
        <v>800049074</v>
      </c>
      <c r="I2067" s="1" t="s">
        <v>337</v>
      </c>
      <c r="J2067" s="35">
        <f t="shared" si="97"/>
        <v>16035</v>
      </c>
      <c r="K2067" s="35">
        <v>3047</v>
      </c>
      <c r="L2067" s="35">
        <v>19082</v>
      </c>
      <c r="M2067" s="1" t="s">
        <v>70</v>
      </c>
      <c r="N2067" s="3">
        <v>46100</v>
      </c>
      <c r="O2067" s="1">
        <f t="shared" si="96"/>
        <v>0</v>
      </c>
      <c r="P2067" s="1" t="s">
        <v>2149</v>
      </c>
      <c r="Q2067" s="1"/>
      <c r="R2067" s="1"/>
      <c r="S2067" s="1"/>
      <c r="T2067" s="1"/>
      <c r="U2067" s="3">
        <v>46105</v>
      </c>
      <c r="V2067" s="1" t="s">
        <v>39</v>
      </c>
      <c r="W2067" s="1"/>
      <c r="X2067" s="1" t="s">
        <v>2144</v>
      </c>
    </row>
    <row r="2068" spans="1:24" hidden="1">
      <c r="A2068" s="1" t="s">
        <v>26</v>
      </c>
      <c r="B2068" s="1" t="s">
        <v>2919</v>
      </c>
      <c r="C2068" s="52">
        <v>729424</v>
      </c>
      <c r="D2068" s="1" t="s">
        <v>817</v>
      </c>
      <c r="E2068" s="3">
        <v>46100</v>
      </c>
      <c r="F2068" s="12">
        <v>46100.401597222219</v>
      </c>
      <c r="G2068" s="12" t="str">
        <f t="shared" si="98"/>
        <v>MARZO</v>
      </c>
      <c r="H2068" s="1">
        <v>890915475</v>
      </c>
      <c r="I2068" s="1" t="s">
        <v>818</v>
      </c>
      <c r="J2068" s="35">
        <f t="shared" si="97"/>
        <v>33000</v>
      </c>
      <c r="K2068" s="35">
        <v>6270</v>
      </c>
      <c r="L2068" s="35">
        <v>39270</v>
      </c>
      <c r="M2068" s="1" t="s">
        <v>70</v>
      </c>
      <c r="N2068" s="3">
        <v>46105</v>
      </c>
      <c r="O2068" s="1">
        <f t="shared" ref="O2068:O2131" si="99">IFERROR(IF(-_xlfn.DAYS(E2068,N2068)&lt;0,0,-_xlfn.DAYS(E2068,N2068)), " - ")</f>
        <v>5</v>
      </c>
      <c r="P2068" s="1" t="s">
        <v>2149</v>
      </c>
      <c r="Q2068" s="1"/>
      <c r="R2068" s="1"/>
      <c r="S2068" s="1"/>
      <c r="T2068" s="1"/>
      <c r="U2068" s="3">
        <v>46106</v>
      </c>
      <c r="V2068" s="1" t="s">
        <v>39</v>
      </c>
      <c r="W2068" s="1"/>
      <c r="X2068" s="1" t="s">
        <v>2144</v>
      </c>
    </row>
    <row r="2069" spans="1:24" hidden="1">
      <c r="A2069" s="1" t="s">
        <v>26</v>
      </c>
      <c r="B2069" s="1" t="s">
        <v>2920</v>
      </c>
      <c r="C2069" s="52">
        <v>115274</v>
      </c>
      <c r="D2069" s="1" t="s">
        <v>2265</v>
      </c>
      <c r="E2069" s="3">
        <v>46100</v>
      </c>
      <c r="F2069" s="12">
        <v>46100.357395833336</v>
      </c>
      <c r="G2069" s="12" t="str">
        <f t="shared" si="98"/>
        <v>MARZO</v>
      </c>
      <c r="H2069" s="1">
        <v>900494362</v>
      </c>
      <c r="I2069" s="1" t="s">
        <v>2266</v>
      </c>
      <c r="J2069" s="35">
        <f t="shared" ref="J2069:J2112" si="100">L2069-K2069</f>
        <v>124800</v>
      </c>
      <c r="K2069" s="35">
        <v>23712</v>
      </c>
      <c r="L2069" s="35">
        <v>148512</v>
      </c>
      <c r="M2069" s="1" t="s">
        <v>70</v>
      </c>
      <c r="N2069" s="3">
        <v>46100</v>
      </c>
      <c r="O2069" s="1">
        <f t="shared" si="99"/>
        <v>0</v>
      </c>
      <c r="P2069" s="1" t="s">
        <v>2149</v>
      </c>
      <c r="Q2069" s="1"/>
      <c r="R2069" s="1"/>
      <c r="S2069" s="1"/>
      <c r="T2069" s="1"/>
      <c r="U2069" s="3">
        <v>46105</v>
      </c>
      <c r="V2069" s="1" t="s">
        <v>39</v>
      </c>
      <c r="W2069" s="1"/>
      <c r="X2069" s="1" t="s">
        <v>2144</v>
      </c>
    </row>
    <row r="2070" spans="1:24" hidden="1">
      <c r="A2070" s="1" t="s">
        <v>26</v>
      </c>
      <c r="B2070" s="1" t="s">
        <v>2921</v>
      </c>
      <c r="C2070" s="52">
        <v>3399</v>
      </c>
      <c r="D2070" s="1" t="s">
        <v>122</v>
      </c>
      <c r="E2070" s="3">
        <v>46100</v>
      </c>
      <c r="F2070" s="12">
        <v>46100.328356481485</v>
      </c>
      <c r="G2070" s="12" t="str">
        <f t="shared" si="98"/>
        <v>MARZO</v>
      </c>
      <c r="H2070" s="1">
        <v>811031208</v>
      </c>
      <c r="I2070" s="1" t="s">
        <v>1535</v>
      </c>
      <c r="J2070" s="35">
        <f t="shared" si="100"/>
        <v>6753600</v>
      </c>
      <c r="K2070" s="35">
        <v>1283184</v>
      </c>
      <c r="L2070" s="35">
        <v>8036784</v>
      </c>
      <c r="M2070" s="1" t="s">
        <v>70</v>
      </c>
      <c r="N2070" s="3">
        <v>46100</v>
      </c>
      <c r="O2070" s="1">
        <f t="shared" si="99"/>
        <v>0</v>
      </c>
      <c r="P2070" s="1" t="s">
        <v>2149</v>
      </c>
      <c r="Q2070" s="1"/>
      <c r="R2070" s="1"/>
      <c r="S2070" s="1"/>
      <c r="T2070" s="1"/>
      <c r="U2070" s="3">
        <v>46105</v>
      </c>
      <c r="V2070" s="1" t="s">
        <v>39</v>
      </c>
      <c r="W2070" s="1"/>
      <c r="X2070" s="1" t="s">
        <v>2144</v>
      </c>
    </row>
    <row r="2071" spans="1:24" hidden="1">
      <c r="A2071" s="1" t="s">
        <v>26</v>
      </c>
      <c r="B2071" s="1" t="s">
        <v>2922</v>
      </c>
      <c r="C2071" s="53">
        <v>12107</v>
      </c>
      <c r="D2071" s="1" t="s">
        <v>227</v>
      </c>
      <c r="E2071" s="3">
        <v>46100</v>
      </c>
      <c r="F2071" s="12">
        <v>46100.422962962963</v>
      </c>
      <c r="G2071" s="12" t="str">
        <f t="shared" si="98"/>
        <v>MARZO</v>
      </c>
      <c r="H2071" s="1">
        <v>1036929757</v>
      </c>
      <c r="I2071" s="1" t="s">
        <v>228</v>
      </c>
      <c r="J2071" s="35">
        <f t="shared" si="100"/>
        <v>41040</v>
      </c>
      <c r="K2071" s="35">
        <v>0</v>
      </c>
      <c r="L2071" s="35">
        <v>41040</v>
      </c>
      <c r="M2071" s="1" t="s">
        <v>54</v>
      </c>
      <c r="N2071" s="3"/>
      <c r="O2071" s="1">
        <f t="shared" si="99"/>
        <v>0</v>
      </c>
      <c r="P2071" s="1"/>
      <c r="Q2071" s="1"/>
      <c r="R2071" s="1"/>
      <c r="S2071" s="1"/>
      <c r="T2071" s="1"/>
      <c r="U2071" s="3"/>
      <c r="V2071" s="1"/>
      <c r="W2071" s="1"/>
      <c r="X2071" s="1" t="s">
        <v>2144</v>
      </c>
    </row>
    <row r="2072" spans="1:24" hidden="1">
      <c r="A2072" s="1" t="s">
        <v>82</v>
      </c>
      <c r="B2072" s="1" t="s">
        <v>2923</v>
      </c>
      <c r="C2072" s="52">
        <v>152</v>
      </c>
      <c r="D2072" s="1" t="s">
        <v>2924</v>
      </c>
      <c r="E2072" s="3">
        <v>46100</v>
      </c>
      <c r="F2072" s="12">
        <v>46100.392291666663</v>
      </c>
      <c r="G2072" s="12" t="str">
        <f t="shared" si="98"/>
        <v>MARZO</v>
      </c>
      <c r="H2072" s="1">
        <v>900694961</v>
      </c>
      <c r="I2072" s="1" t="s">
        <v>1304</v>
      </c>
      <c r="J2072" s="35">
        <f t="shared" si="100"/>
        <v>920000</v>
      </c>
      <c r="K2072" s="35">
        <v>174800</v>
      </c>
      <c r="L2072" s="35">
        <v>1094800</v>
      </c>
      <c r="M2072" s="1" t="s">
        <v>110</v>
      </c>
      <c r="N2072" s="3">
        <v>46104</v>
      </c>
      <c r="O2072" s="1">
        <f t="shared" si="99"/>
        <v>4</v>
      </c>
      <c r="P2072" s="1" t="s">
        <v>2149</v>
      </c>
      <c r="Q2072" s="1"/>
      <c r="R2072" s="1"/>
      <c r="S2072" s="1"/>
      <c r="T2072" s="1"/>
      <c r="U2072" s="3"/>
      <c r="V2072" s="1"/>
      <c r="W2072" s="1"/>
      <c r="X2072" s="1"/>
    </row>
    <row r="2073" spans="1:24" hidden="1">
      <c r="A2073" s="1" t="s">
        <v>26</v>
      </c>
      <c r="B2073" s="1" t="s">
        <v>2925</v>
      </c>
      <c r="C2073" s="52">
        <v>756904</v>
      </c>
      <c r="D2073" s="1" t="s">
        <v>438</v>
      </c>
      <c r="E2073" s="3">
        <v>46100</v>
      </c>
      <c r="F2073" s="12">
        <v>46100.366608796299</v>
      </c>
      <c r="G2073" s="12" t="str">
        <f t="shared" si="98"/>
        <v>MARZO</v>
      </c>
      <c r="H2073" s="1">
        <v>900126847</v>
      </c>
      <c r="I2073" s="1" t="s">
        <v>2926</v>
      </c>
      <c r="J2073" s="35">
        <f t="shared" si="100"/>
        <v>17000</v>
      </c>
      <c r="K2073" s="35">
        <v>0</v>
      </c>
      <c r="L2073" s="35">
        <v>17000</v>
      </c>
      <c r="M2073" s="1" t="s">
        <v>54</v>
      </c>
      <c r="N2073" s="3"/>
      <c r="O2073" s="1">
        <f t="shared" si="99"/>
        <v>0</v>
      </c>
      <c r="P2073" s="1"/>
      <c r="Q2073" s="1"/>
      <c r="R2073" s="1"/>
      <c r="S2073" s="1"/>
      <c r="T2073" s="1"/>
      <c r="U2073" s="3"/>
      <c r="V2073" s="1"/>
      <c r="W2073" s="1"/>
      <c r="X2073" s="1" t="s">
        <v>2144</v>
      </c>
    </row>
    <row r="2074" spans="1:24" hidden="1">
      <c r="A2074" s="1" t="s">
        <v>26</v>
      </c>
      <c r="B2074" s="1" t="s">
        <v>2927</v>
      </c>
      <c r="C2074" s="52">
        <v>66088</v>
      </c>
      <c r="D2074" s="1" t="s">
        <v>389</v>
      </c>
      <c r="E2074" s="3">
        <v>46100</v>
      </c>
      <c r="F2074" s="12">
        <v>46100.351724537039</v>
      </c>
      <c r="G2074" s="12" t="str">
        <f t="shared" si="98"/>
        <v>MARZO</v>
      </c>
      <c r="H2074" s="1">
        <v>811039807</v>
      </c>
      <c r="I2074" s="1" t="s">
        <v>390</v>
      </c>
      <c r="J2074" s="35">
        <f t="shared" si="100"/>
        <v>52700</v>
      </c>
      <c r="K2074" s="35">
        <v>0</v>
      </c>
      <c r="L2074" s="35">
        <v>52700</v>
      </c>
      <c r="M2074" s="1" t="s">
        <v>54</v>
      </c>
      <c r="N2074" s="3"/>
      <c r="O2074" s="1">
        <f t="shared" si="99"/>
        <v>0</v>
      </c>
      <c r="P2074" s="1"/>
      <c r="Q2074" s="1"/>
      <c r="R2074" s="1"/>
      <c r="S2074" s="1"/>
      <c r="T2074" s="1"/>
      <c r="U2074" s="3">
        <v>46147</v>
      </c>
      <c r="V2074" s="1" t="s">
        <v>39</v>
      </c>
      <c r="W2074" s="1"/>
      <c r="X2074" s="1" t="s">
        <v>2144</v>
      </c>
    </row>
    <row r="2075" spans="1:24" hidden="1">
      <c r="A2075" s="1" t="s">
        <v>700</v>
      </c>
      <c r="B2075" s="1" t="s">
        <v>2928</v>
      </c>
      <c r="C2075" s="52">
        <v>247025</v>
      </c>
      <c r="D2075" s="1" t="s">
        <v>702</v>
      </c>
      <c r="E2075" s="3">
        <v>46100</v>
      </c>
      <c r="F2075" s="12">
        <v>46100.29478009259</v>
      </c>
      <c r="G2075" s="12" t="str">
        <f t="shared" si="98"/>
        <v>MARZO</v>
      </c>
      <c r="H2075" s="1">
        <v>890925124</v>
      </c>
      <c r="I2075" s="1" t="s">
        <v>703</v>
      </c>
      <c r="J2075" s="35">
        <f t="shared" si="100"/>
        <v>15000</v>
      </c>
      <c r="K2075" s="35">
        <v>0</v>
      </c>
      <c r="L2075" s="35">
        <v>15000</v>
      </c>
      <c r="M2075" s="1" t="s">
        <v>54</v>
      </c>
      <c r="N2075" s="3"/>
      <c r="O2075" s="1">
        <f t="shared" si="99"/>
        <v>0</v>
      </c>
      <c r="P2075" s="1"/>
      <c r="Q2075" s="1"/>
      <c r="R2075" s="1"/>
      <c r="S2075" s="1"/>
      <c r="T2075" s="1"/>
      <c r="U2075" s="3"/>
      <c r="V2075" s="1"/>
      <c r="W2075" s="1"/>
      <c r="X2075" s="1" t="s">
        <v>2144</v>
      </c>
    </row>
    <row r="2076" spans="1:24" hidden="1">
      <c r="A2076" s="1" t="s">
        <v>700</v>
      </c>
      <c r="B2076" s="1" t="s">
        <v>2929</v>
      </c>
      <c r="C2076" s="52">
        <v>247024</v>
      </c>
      <c r="D2076" s="1" t="s">
        <v>702</v>
      </c>
      <c r="E2076" s="3">
        <v>46100</v>
      </c>
      <c r="F2076" s="12">
        <v>46100.294594907406</v>
      </c>
      <c r="G2076" s="12" t="str">
        <f t="shared" si="98"/>
        <v>MARZO</v>
      </c>
      <c r="H2076" s="1">
        <v>890925124</v>
      </c>
      <c r="I2076" s="1" t="s">
        <v>703</v>
      </c>
      <c r="J2076" s="35">
        <f t="shared" si="100"/>
        <v>15000</v>
      </c>
      <c r="K2076" s="35">
        <v>0</v>
      </c>
      <c r="L2076" s="35">
        <v>15000</v>
      </c>
      <c r="M2076" s="1" t="s">
        <v>54</v>
      </c>
      <c r="N2076" s="3"/>
      <c r="O2076" s="1">
        <f t="shared" si="99"/>
        <v>0</v>
      </c>
      <c r="P2076" s="1"/>
      <c r="Q2076" s="1"/>
      <c r="R2076" s="1"/>
      <c r="S2076" s="1"/>
      <c r="T2076" s="1"/>
      <c r="U2076" s="3"/>
      <c r="V2076" s="1"/>
      <c r="W2076" s="1"/>
      <c r="X2076" s="1" t="s">
        <v>2144</v>
      </c>
    </row>
    <row r="2077" spans="1:24" hidden="1">
      <c r="A2077" s="1" t="s">
        <v>26</v>
      </c>
      <c r="B2077" s="1" t="s">
        <v>2930</v>
      </c>
      <c r="C2077" s="52">
        <v>248094</v>
      </c>
      <c r="D2077" s="1" t="s">
        <v>671</v>
      </c>
      <c r="E2077" s="3">
        <v>46100</v>
      </c>
      <c r="F2077" s="12">
        <v>46100.110983796294</v>
      </c>
      <c r="G2077" s="12" t="str">
        <f t="shared" si="98"/>
        <v>MARZO</v>
      </c>
      <c r="H2077" s="1">
        <v>860001697</v>
      </c>
      <c r="I2077" s="1" t="s">
        <v>669</v>
      </c>
      <c r="J2077" s="35">
        <f t="shared" si="100"/>
        <v>480600</v>
      </c>
      <c r="K2077" s="35">
        <v>0</v>
      </c>
      <c r="L2077" s="35">
        <v>480600</v>
      </c>
      <c r="M2077" s="1" t="s">
        <v>70</v>
      </c>
      <c r="N2077" s="3">
        <v>46101</v>
      </c>
      <c r="O2077" s="1">
        <f t="shared" si="99"/>
        <v>1</v>
      </c>
      <c r="P2077" s="1" t="s">
        <v>2149</v>
      </c>
      <c r="Q2077" s="1"/>
      <c r="R2077" s="1"/>
      <c r="S2077" s="1"/>
      <c r="T2077" s="1"/>
      <c r="U2077" s="3">
        <v>46107</v>
      </c>
      <c r="V2077" s="1"/>
      <c r="W2077" s="1"/>
      <c r="X2077" s="1" t="s">
        <v>2144</v>
      </c>
    </row>
    <row r="2078" spans="1:24" hidden="1">
      <c r="A2078" s="1" t="s">
        <v>26</v>
      </c>
      <c r="B2078" s="1" t="s">
        <v>2931</v>
      </c>
      <c r="C2078" s="52">
        <v>5817</v>
      </c>
      <c r="D2078" s="1" t="s">
        <v>2419</v>
      </c>
      <c r="E2078" s="3">
        <v>46101</v>
      </c>
      <c r="F2078" s="12">
        <v>46101.806226851855</v>
      </c>
      <c r="G2078" s="12" t="str">
        <f t="shared" si="98"/>
        <v>MARZO</v>
      </c>
      <c r="H2078" s="1">
        <v>901143388</v>
      </c>
      <c r="I2078" s="1" t="s">
        <v>2420</v>
      </c>
      <c r="J2078" s="35">
        <f t="shared" si="100"/>
        <v>9923804</v>
      </c>
      <c r="K2078" s="35">
        <v>1885523</v>
      </c>
      <c r="L2078" s="35">
        <v>11809327</v>
      </c>
      <c r="M2078" s="1" t="s">
        <v>37</v>
      </c>
      <c r="N2078" s="3">
        <v>46120</v>
      </c>
      <c r="O2078" s="1">
        <f t="shared" si="99"/>
        <v>19</v>
      </c>
      <c r="P2078" s="1" t="s">
        <v>2149</v>
      </c>
      <c r="Q2078" s="1" t="s">
        <v>2149</v>
      </c>
      <c r="R2078" s="22">
        <v>46140</v>
      </c>
      <c r="S2078" s="1"/>
      <c r="T2078" s="1"/>
      <c r="U2078" s="3">
        <v>46153</v>
      </c>
      <c r="V2078" s="1"/>
      <c r="W2078" s="1"/>
      <c r="X2078" s="1" t="s">
        <v>50</v>
      </c>
    </row>
    <row r="2079" spans="1:24" hidden="1">
      <c r="A2079" s="1" t="s">
        <v>26</v>
      </c>
      <c r="B2079" s="1" t="s">
        <v>2932</v>
      </c>
      <c r="C2079" s="52">
        <v>765</v>
      </c>
      <c r="D2079" s="1" t="s">
        <v>227</v>
      </c>
      <c r="E2079" s="3">
        <v>46101</v>
      </c>
      <c r="F2079" s="12">
        <v>46101.78837962963</v>
      </c>
      <c r="G2079" s="12" t="str">
        <f t="shared" si="98"/>
        <v>MARZO</v>
      </c>
      <c r="H2079" s="1">
        <v>900049081</v>
      </c>
      <c r="I2079" s="1" t="s">
        <v>711</v>
      </c>
      <c r="J2079" s="35">
        <f t="shared" si="100"/>
        <v>2780000</v>
      </c>
      <c r="K2079" s="35">
        <v>528200</v>
      </c>
      <c r="L2079" s="35">
        <v>3308200</v>
      </c>
      <c r="M2079" s="1" t="s">
        <v>9455</v>
      </c>
      <c r="N2079" s="3">
        <v>46106</v>
      </c>
      <c r="O2079" s="1">
        <f t="shared" si="99"/>
        <v>5</v>
      </c>
      <c r="P2079" s="1" t="s">
        <v>2149</v>
      </c>
      <c r="Q2079" s="1"/>
      <c r="R2079" s="1"/>
      <c r="S2079" s="1"/>
      <c r="T2079" s="1"/>
      <c r="U2079" s="3">
        <v>46107</v>
      </c>
      <c r="V2079" s="1"/>
      <c r="W2079" s="1"/>
      <c r="X2079" s="1" t="s">
        <v>2144</v>
      </c>
    </row>
    <row r="2080" spans="1:24" hidden="1">
      <c r="A2080" s="1" t="s">
        <v>26</v>
      </c>
      <c r="B2080" s="1" t="s">
        <v>2933</v>
      </c>
      <c r="C2080" s="52">
        <v>764</v>
      </c>
      <c r="D2080" s="1" t="s">
        <v>227</v>
      </c>
      <c r="E2080" s="3">
        <v>46101</v>
      </c>
      <c r="F2080" s="12">
        <v>46101.779120370367</v>
      </c>
      <c r="G2080" s="12" t="str">
        <f t="shared" si="98"/>
        <v>MARZO</v>
      </c>
      <c r="H2080" s="1">
        <v>900049081</v>
      </c>
      <c r="I2080" s="1" t="s">
        <v>711</v>
      </c>
      <c r="J2080" s="35">
        <f t="shared" si="100"/>
        <v>6140000</v>
      </c>
      <c r="K2080" s="35">
        <v>1166600</v>
      </c>
      <c r="L2080" s="35">
        <v>7306600</v>
      </c>
      <c r="M2080" s="1" t="s">
        <v>9455</v>
      </c>
      <c r="N2080" s="3">
        <v>46106</v>
      </c>
      <c r="O2080" s="1">
        <f t="shared" si="99"/>
        <v>5</v>
      </c>
      <c r="P2080" s="1" t="s">
        <v>2149</v>
      </c>
      <c r="Q2080" s="1"/>
      <c r="R2080" s="1"/>
      <c r="S2080" s="1"/>
      <c r="T2080" s="1"/>
      <c r="U2080" s="3">
        <v>46107</v>
      </c>
      <c r="V2080" s="1"/>
      <c r="W2080" s="1"/>
      <c r="X2080" s="1" t="s">
        <v>2144</v>
      </c>
    </row>
    <row r="2081" spans="1:24" hidden="1">
      <c r="A2081" s="1" t="s">
        <v>26</v>
      </c>
      <c r="B2081" s="1" t="s">
        <v>2934</v>
      </c>
      <c r="C2081" s="52">
        <v>263855</v>
      </c>
      <c r="D2081" s="1" t="s">
        <v>1070</v>
      </c>
      <c r="E2081" s="3">
        <v>46101</v>
      </c>
      <c r="F2081" s="12">
        <v>46101.692893518521</v>
      </c>
      <c r="G2081" s="12" t="str">
        <f t="shared" si="98"/>
        <v>MARZO</v>
      </c>
      <c r="H2081" s="1">
        <v>890907841</v>
      </c>
      <c r="I2081" s="1" t="s">
        <v>1071</v>
      </c>
      <c r="J2081" s="35">
        <f t="shared" si="100"/>
        <v>845220</v>
      </c>
      <c r="K2081" s="35">
        <v>160592</v>
      </c>
      <c r="L2081" s="35">
        <v>1005812</v>
      </c>
      <c r="M2081" s="1" t="s">
        <v>9455</v>
      </c>
      <c r="N2081" s="3">
        <v>46107</v>
      </c>
      <c r="O2081" s="1">
        <f t="shared" si="99"/>
        <v>6</v>
      </c>
      <c r="P2081" s="1" t="s">
        <v>2149</v>
      </c>
      <c r="Q2081" s="1"/>
      <c r="R2081" s="1"/>
      <c r="S2081" s="1"/>
      <c r="T2081" s="1"/>
      <c r="U2081" s="3">
        <v>46112</v>
      </c>
      <c r="V2081" s="1" t="s">
        <v>39</v>
      </c>
      <c r="W2081" s="1"/>
      <c r="X2081" s="1" t="s">
        <v>1258</v>
      </c>
    </row>
    <row r="2082" spans="1:24" hidden="1">
      <c r="A2082" s="1" t="s">
        <v>26</v>
      </c>
      <c r="B2082" s="1" t="s">
        <v>2935</v>
      </c>
      <c r="C2082" s="52">
        <v>263856</v>
      </c>
      <c r="D2082" s="1" t="s">
        <v>1070</v>
      </c>
      <c r="E2082" s="3">
        <v>46101</v>
      </c>
      <c r="F2082" s="12">
        <v>46101.694930555554</v>
      </c>
      <c r="G2082" s="12" t="str">
        <f t="shared" si="98"/>
        <v>MARZO</v>
      </c>
      <c r="H2082" s="1">
        <v>890907841</v>
      </c>
      <c r="I2082" s="1" t="s">
        <v>1071</v>
      </c>
      <c r="J2082" s="35">
        <f t="shared" si="100"/>
        <v>836160</v>
      </c>
      <c r="K2082" s="35">
        <v>158870</v>
      </c>
      <c r="L2082" s="35">
        <v>995030</v>
      </c>
      <c r="M2082" s="1" t="s">
        <v>9455</v>
      </c>
      <c r="N2082" s="3">
        <v>46107</v>
      </c>
      <c r="O2082" s="1">
        <f t="shared" si="99"/>
        <v>6</v>
      </c>
      <c r="P2082" s="1" t="s">
        <v>2149</v>
      </c>
      <c r="Q2082" s="1"/>
      <c r="R2082" s="1"/>
      <c r="S2082" s="1"/>
      <c r="T2082" s="1"/>
      <c r="U2082" s="3">
        <v>46112</v>
      </c>
      <c r="V2082" s="1" t="s">
        <v>39</v>
      </c>
      <c r="W2082" s="1"/>
      <c r="X2082" s="1" t="s">
        <v>1258</v>
      </c>
    </row>
    <row r="2083" spans="1:24" hidden="1">
      <c r="A2083" s="1" t="s">
        <v>26</v>
      </c>
      <c r="B2083" s="1" t="s">
        <v>2936</v>
      </c>
      <c r="C2083" s="52">
        <v>12805</v>
      </c>
      <c r="D2083" s="1" t="s">
        <v>28</v>
      </c>
      <c r="E2083" s="3">
        <v>46101</v>
      </c>
      <c r="F2083" s="12">
        <v>46101.672037037039</v>
      </c>
      <c r="G2083" s="12" t="str">
        <f t="shared" si="98"/>
        <v>MARZO</v>
      </c>
      <c r="H2083" s="1">
        <v>900420442</v>
      </c>
      <c r="I2083" s="1" t="s">
        <v>586</v>
      </c>
      <c r="J2083" s="35">
        <f t="shared" si="100"/>
        <v>458840</v>
      </c>
      <c r="K2083" s="35">
        <v>87179.6</v>
      </c>
      <c r="L2083" s="35">
        <v>546019.6</v>
      </c>
      <c r="M2083" s="1" t="s">
        <v>9455</v>
      </c>
      <c r="N2083" s="3">
        <v>46107</v>
      </c>
      <c r="O2083" s="1">
        <f t="shared" si="99"/>
        <v>6</v>
      </c>
      <c r="P2083" s="1" t="s">
        <v>2149</v>
      </c>
      <c r="Q2083" s="1"/>
      <c r="R2083" s="1"/>
      <c r="S2083" s="1"/>
      <c r="T2083" s="1"/>
      <c r="U2083" s="3">
        <v>46112</v>
      </c>
      <c r="V2083" s="1" t="s">
        <v>39</v>
      </c>
      <c r="W2083" s="1"/>
      <c r="X2083" s="1" t="s">
        <v>1258</v>
      </c>
    </row>
    <row r="2084" spans="1:24" hidden="1">
      <c r="A2084" s="1" t="s">
        <v>26</v>
      </c>
      <c r="B2084" s="1" t="s">
        <v>2937</v>
      </c>
      <c r="C2084" s="52">
        <v>566984</v>
      </c>
      <c r="D2084" s="1" t="s">
        <v>159</v>
      </c>
      <c r="E2084" s="3">
        <v>46101</v>
      </c>
      <c r="F2084" s="12">
        <v>46101.657638888886</v>
      </c>
      <c r="G2084" s="12" t="str">
        <f t="shared" si="98"/>
        <v>MARZO</v>
      </c>
      <c r="H2084" s="1">
        <v>890800788</v>
      </c>
      <c r="I2084" s="1" t="s">
        <v>160</v>
      </c>
      <c r="J2084" s="35">
        <f t="shared" si="100"/>
        <v>1306900</v>
      </c>
      <c r="K2084" s="35">
        <v>248311</v>
      </c>
      <c r="L2084" s="35">
        <v>1555211</v>
      </c>
      <c r="M2084" s="1" t="s">
        <v>70</v>
      </c>
      <c r="N2084" s="3">
        <v>46106</v>
      </c>
      <c r="O2084" s="1">
        <f t="shared" si="99"/>
        <v>5</v>
      </c>
      <c r="P2084" s="1" t="s">
        <v>2149</v>
      </c>
      <c r="Q2084" s="1"/>
      <c r="R2084" s="1"/>
      <c r="S2084" s="1"/>
      <c r="T2084" s="1"/>
      <c r="U2084" s="3">
        <v>46107</v>
      </c>
      <c r="V2084" s="1" t="s">
        <v>39</v>
      </c>
      <c r="W2084" s="1"/>
      <c r="X2084" s="1" t="s">
        <v>2144</v>
      </c>
    </row>
    <row r="2085" spans="1:24" hidden="1">
      <c r="A2085" s="1" t="s">
        <v>26</v>
      </c>
      <c r="B2085" s="1" t="s">
        <v>2938</v>
      </c>
      <c r="C2085" s="52">
        <v>2288</v>
      </c>
      <c r="D2085" s="1" t="s">
        <v>832</v>
      </c>
      <c r="E2085" s="3">
        <v>46101</v>
      </c>
      <c r="F2085" s="12">
        <v>46101.656851851854</v>
      </c>
      <c r="G2085" s="12" t="str">
        <f t="shared" si="98"/>
        <v>MARZO</v>
      </c>
      <c r="H2085" s="1">
        <v>800046913</v>
      </c>
      <c r="I2085" s="1" t="s">
        <v>833</v>
      </c>
      <c r="J2085" s="35">
        <f t="shared" si="100"/>
        <v>778991.58</v>
      </c>
      <c r="K2085" s="35">
        <v>148008.42000000001</v>
      </c>
      <c r="L2085" s="35">
        <v>927000</v>
      </c>
      <c r="M2085" s="1" t="s">
        <v>9455</v>
      </c>
      <c r="N2085" s="3">
        <v>46107</v>
      </c>
      <c r="O2085" s="1">
        <f t="shared" si="99"/>
        <v>6</v>
      </c>
      <c r="P2085" s="1" t="s">
        <v>2149</v>
      </c>
      <c r="Q2085" s="1"/>
      <c r="R2085" s="1"/>
      <c r="S2085" s="1"/>
      <c r="T2085" s="1"/>
      <c r="U2085" s="3">
        <v>46112</v>
      </c>
      <c r="V2085" s="1" t="s">
        <v>39</v>
      </c>
      <c r="W2085" s="1"/>
      <c r="X2085" s="1" t="s">
        <v>1258</v>
      </c>
    </row>
    <row r="2086" spans="1:24" hidden="1">
      <c r="A2086" s="1" t="s">
        <v>26</v>
      </c>
      <c r="B2086" s="1" t="s">
        <v>2939</v>
      </c>
      <c r="C2086" s="52">
        <v>12804</v>
      </c>
      <c r="D2086" s="1" t="s">
        <v>28</v>
      </c>
      <c r="E2086" s="3">
        <v>46101</v>
      </c>
      <c r="F2086" s="12">
        <v>46101.653773148151</v>
      </c>
      <c r="G2086" s="12" t="str">
        <f t="shared" si="98"/>
        <v>MARZO</v>
      </c>
      <c r="H2086" s="1">
        <v>900420442</v>
      </c>
      <c r="I2086" s="1" t="s">
        <v>586</v>
      </c>
      <c r="J2086" s="35">
        <f t="shared" si="100"/>
        <v>1312000</v>
      </c>
      <c r="K2086" s="35">
        <v>249280</v>
      </c>
      <c r="L2086" s="35">
        <v>1561280</v>
      </c>
      <c r="M2086" s="1" t="s">
        <v>9455</v>
      </c>
      <c r="N2086" s="3">
        <v>46107</v>
      </c>
      <c r="O2086" s="1">
        <f t="shared" si="99"/>
        <v>6</v>
      </c>
      <c r="P2086" s="1" t="s">
        <v>2149</v>
      </c>
      <c r="Q2086" s="1"/>
      <c r="R2086" s="1"/>
      <c r="S2086" s="1"/>
      <c r="T2086" s="1"/>
      <c r="U2086" s="3">
        <v>46112</v>
      </c>
      <c r="V2086" s="1" t="s">
        <v>39</v>
      </c>
      <c r="W2086" s="1"/>
      <c r="X2086" s="1" t="s">
        <v>1258</v>
      </c>
    </row>
    <row r="2087" spans="1:24" hidden="1">
      <c r="A2087" s="1" t="s">
        <v>26</v>
      </c>
      <c r="B2087" s="1" t="s">
        <v>2940</v>
      </c>
      <c r="C2087" s="52">
        <v>2287</v>
      </c>
      <c r="D2087" s="1" t="s">
        <v>832</v>
      </c>
      <c r="E2087" s="3">
        <v>46101</v>
      </c>
      <c r="F2087" s="12">
        <v>46101.654062499998</v>
      </c>
      <c r="G2087" s="12" t="str">
        <f t="shared" si="98"/>
        <v>MARZO</v>
      </c>
      <c r="H2087" s="1">
        <v>800046913</v>
      </c>
      <c r="I2087" s="1" t="s">
        <v>833</v>
      </c>
      <c r="J2087" s="35">
        <f t="shared" si="100"/>
        <v>402521</v>
      </c>
      <c r="K2087" s="35">
        <v>76479</v>
      </c>
      <c r="L2087" s="35">
        <v>479000</v>
      </c>
      <c r="M2087" s="1" t="s">
        <v>9455</v>
      </c>
      <c r="N2087" s="3">
        <v>46107</v>
      </c>
      <c r="O2087" s="1">
        <f t="shared" si="99"/>
        <v>6</v>
      </c>
      <c r="P2087" s="1" t="s">
        <v>2149</v>
      </c>
      <c r="Q2087" s="1"/>
      <c r="R2087" s="1"/>
      <c r="S2087" s="1"/>
      <c r="T2087" s="1"/>
      <c r="U2087" s="3">
        <v>46112</v>
      </c>
      <c r="V2087" s="1" t="s">
        <v>39</v>
      </c>
      <c r="W2087" s="1"/>
      <c r="X2087" s="1" t="s">
        <v>1258</v>
      </c>
    </row>
    <row r="2088" spans="1:24" hidden="1">
      <c r="A2088" s="1" t="s">
        <v>26</v>
      </c>
      <c r="B2088" s="1" t="s">
        <v>2941</v>
      </c>
      <c r="C2088" s="52">
        <v>2850</v>
      </c>
      <c r="D2088" s="1" t="s">
        <v>598</v>
      </c>
      <c r="E2088" s="3">
        <v>46101</v>
      </c>
      <c r="F2088" s="12">
        <v>46101.508715277778</v>
      </c>
      <c r="G2088" s="12" t="str">
        <f t="shared" si="98"/>
        <v>MARZO</v>
      </c>
      <c r="H2088" s="1">
        <v>901101232</v>
      </c>
      <c r="I2088" s="1" t="s">
        <v>599</v>
      </c>
      <c r="J2088" s="35">
        <f t="shared" si="100"/>
        <v>807700</v>
      </c>
      <c r="K2088" s="35">
        <v>153463</v>
      </c>
      <c r="L2088" s="35">
        <v>961163</v>
      </c>
      <c r="M2088" s="1" t="s">
        <v>9455</v>
      </c>
      <c r="N2088" s="3">
        <v>46107</v>
      </c>
      <c r="O2088" s="1">
        <f t="shared" si="99"/>
        <v>6</v>
      </c>
      <c r="P2088" s="1" t="s">
        <v>2149</v>
      </c>
      <c r="Q2088" s="1"/>
      <c r="R2088" s="1"/>
      <c r="S2088" s="1"/>
      <c r="T2088" s="1"/>
      <c r="U2088" s="3">
        <v>46112</v>
      </c>
      <c r="V2088" s="1" t="s">
        <v>39</v>
      </c>
      <c r="W2088" s="1"/>
      <c r="X2088" s="1" t="s">
        <v>1258</v>
      </c>
    </row>
    <row r="2089" spans="1:24" hidden="1">
      <c r="A2089" s="1" t="s">
        <v>26</v>
      </c>
      <c r="B2089" s="1" t="s">
        <v>2942</v>
      </c>
      <c r="C2089" s="52">
        <v>349633</v>
      </c>
      <c r="D2089" s="1" t="s">
        <v>336</v>
      </c>
      <c r="E2089" s="3">
        <v>46101</v>
      </c>
      <c r="F2089" s="12">
        <v>46101.594988425924</v>
      </c>
      <c r="G2089" s="12" t="str">
        <f t="shared" si="98"/>
        <v>MARZO</v>
      </c>
      <c r="H2089" s="1">
        <v>800049074</v>
      </c>
      <c r="I2089" s="1" t="s">
        <v>337</v>
      </c>
      <c r="J2089" s="35">
        <f t="shared" si="100"/>
        <v>774890</v>
      </c>
      <c r="K2089" s="35">
        <v>147229</v>
      </c>
      <c r="L2089" s="35">
        <v>922119</v>
      </c>
      <c r="M2089" s="1" t="s">
        <v>70</v>
      </c>
      <c r="N2089" s="3">
        <v>46106</v>
      </c>
      <c r="O2089" s="1">
        <f t="shared" si="99"/>
        <v>5</v>
      </c>
      <c r="P2089" s="1" t="s">
        <v>2149</v>
      </c>
      <c r="Q2089" s="1"/>
      <c r="R2089" s="1"/>
      <c r="S2089" s="1"/>
      <c r="T2089" s="1"/>
      <c r="U2089" s="3">
        <v>46107</v>
      </c>
      <c r="V2089" s="1" t="s">
        <v>39</v>
      </c>
      <c r="W2089" s="1"/>
      <c r="X2089" s="1" t="s">
        <v>2144</v>
      </c>
    </row>
    <row r="2090" spans="1:24" hidden="1">
      <c r="A2090" s="1" t="s">
        <v>26</v>
      </c>
      <c r="B2090" s="1" t="s">
        <v>2943</v>
      </c>
      <c r="C2090" s="52">
        <v>2980</v>
      </c>
      <c r="D2090" s="1" t="s">
        <v>28</v>
      </c>
      <c r="E2090" s="3">
        <v>46101</v>
      </c>
      <c r="F2090" s="12">
        <v>46101.582013888888</v>
      </c>
      <c r="G2090" s="12" t="str">
        <f t="shared" si="98"/>
        <v>MARZO</v>
      </c>
      <c r="H2090" s="1">
        <v>900144364</v>
      </c>
      <c r="I2090" s="1" t="s">
        <v>72</v>
      </c>
      <c r="J2090" s="35">
        <f t="shared" si="100"/>
        <v>3341200</v>
      </c>
      <c r="K2090" s="35">
        <v>634828</v>
      </c>
      <c r="L2090" s="35">
        <v>3976028</v>
      </c>
      <c r="M2090" s="1" t="s">
        <v>110</v>
      </c>
      <c r="N2090" s="3">
        <v>46105</v>
      </c>
      <c r="O2090" s="1">
        <f t="shared" si="99"/>
        <v>4</v>
      </c>
      <c r="P2090" s="1" t="s">
        <v>2149</v>
      </c>
      <c r="Q2090" s="1"/>
      <c r="R2090" s="1"/>
      <c r="S2090" s="1"/>
      <c r="T2090" s="1"/>
      <c r="U2090" s="3"/>
      <c r="V2090" s="1"/>
      <c r="W2090" s="1"/>
      <c r="X2090" s="1"/>
    </row>
    <row r="2091" spans="1:24" hidden="1">
      <c r="A2091" s="1" t="s">
        <v>26</v>
      </c>
      <c r="B2091" s="1" t="s">
        <v>2944</v>
      </c>
      <c r="C2091" s="52">
        <v>280430</v>
      </c>
      <c r="D2091" s="1" t="s">
        <v>1468</v>
      </c>
      <c r="E2091" s="3">
        <v>46101</v>
      </c>
      <c r="F2091" s="12">
        <v>46101.522800925923</v>
      </c>
      <c r="G2091" s="12" t="str">
        <f t="shared" si="98"/>
        <v>MARZO</v>
      </c>
      <c r="H2091" s="1">
        <v>890907841</v>
      </c>
      <c r="I2091" s="1" t="s">
        <v>1071</v>
      </c>
      <c r="J2091" s="35">
        <f t="shared" si="100"/>
        <v>282040</v>
      </c>
      <c r="K2091" s="35">
        <v>53588</v>
      </c>
      <c r="L2091" s="35">
        <v>335628</v>
      </c>
      <c r="M2091" s="1" t="s">
        <v>9455</v>
      </c>
      <c r="N2091" s="3">
        <v>46107</v>
      </c>
      <c r="O2091" s="1">
        <f t="shared" si="99"/>
        <v>6</v>
      </c>
      <c r="P2091" s="1" t="s">
        <v>2149</v>
      </c>
      <c r="Q2091" s="1"/>
      <c r="R2091" s="1"/>
      <c r="S2091" s="1"/>
      <c r="T2091" s="1"/>
      <c r="U2091" s="3">
        <v>46112</v>
      </c>
      <c r="V2091" s="1" t="s">
        <v>39</v>
      </c>
      <c r="W2091" s="1"/>
      <c r="X2091" s="1" t="s">
        <v>1258</v>
      </c>
    </row>
    <row r="2092" spans="1:24" hidden="1">
      <c r="A2092" s="1" t="s">
        <v>26</v>
      </c>
      <c r="B2092" s="1" t="s">
        <v>2945</v>
      </c>
      <c r="C2092" s="52">
        <v>228396</v>
      </c>
      <c r="D2092" s="1" t="s">
        <v>28</v>
      </c>
      <c r="E2092" s="3">
        <v>46101</v>
      </c>
      <c r="F2092" s="12">
        <v>46101.514432870368</v>
      </c>
      <c r="G2092" s="12" t="str">
        <f t="shared" si="98"/>
        <v>MARZO</v>
      </c>
      <c r="H2092" s="1">
        <v>890937070</v>
      </c>
      <c r="I2092" s="1" t="s">
        <v>127</v>
      </c>
      <c r="J2092" s="35">
        <f t="shared" si="100"/>
        <v>6208042</v>
      </c>
      <c r="K2092" s="35">
        <v>117953</v>
      </c>
      <c r="L2092" s="35">
        <v>6325995</v>
      </c>
      <c r="M2092" s="1" t="s">
        <v>128</v>
      </c>
      <c r="N2092" s="3">
        <v>46107</v>
      </c>
      <c r="O2092" s="1">
        <f t="shared" si="99"/>
        <v>6</v>
      </c>
      <c r="P2092" s="1" t="s">
        <v>2149</v>
      </c>
      <c r="Q2092" s="1"/>
      <c r="R2092" s="1"/>
      <c r="S2092" s="1"/>
      <c r="T2092" s="1"/>
      <c r="U2092" s="3">
        <v>46112</v>
      </c>
      <c r="V2092" s="1" t="s">
        <v>39</v>
      </c>
      <c r="W2092" s="1"/>
      <c r="X2092" s="1" t="s">
        <v>1258</v>
      </c>
    </row>
    <row r="2093" spans="1:24" hidden="1">
      <c r="A2093" s="1" t="s">
        <v>26</v>
      </c>
      <c r="B2093" s="1" t="s">
        <v>2946</v>
      </c>
      <c r="C2093" s="52">
        <v>1230</v>
      </c>
      <c r="D2093" s="1" t="s">
        <v>28</v>
      </c>
      <c r="E2093" s="3">
        <v>46101</v>
      </c>
      <c r="F2093" s="12">
        <v>46101.510879629626</v>
      </c>
      <c r="G2093" s="12" t="str">
        <f t="shared" si="98"/>
        <v>MARZO</v>
      </c>
      <c r="H2093" s="1">
        <v>901691937</v>
      </c>
      <c r="I2093" s="1" t="s">
        <v>607</v>
      </c>
      <c r="J2093" s="35">
        <f t="shared" si="100"/>
        <v>5966398</v>
      </c>
      <c r="K2093" s="35">
        <v>1133615.6200000001</v>
      </c>
      <c r="L2093" s="35">
        <v>7100013.6200000001</v>
      </c>
      <c r="M2093" s="1" t="s">
        <v>37</v>
      </c>
      <c r="N2093" s="3">
        <v>46107</v>
      </c>
      <c r="O2093" s="1">
        <f t="shared" si="99"/>
        <v>6</v>
      </c>
      <c r="P2093" s="1" t="s">
        <v>2149</v>
      </c>
      <c r="Q2093" s="1"/>
      <c r="R2093" s="1"/>
      <c r="S2093" s="1"/>
      <c r="T2093" s="1"/>
      <c r="U2093" s="3">
        <v>46112</v>
      </c>
      <c r="V2093" s="1" t="s">
        <v>39</v>
      </c>
      <c r="W2093" s="1"/>
      <c r="X2093" s="1" t="s">
        <v>1258</v>
      </c>
    </row>
    <row r="2094" spans="1:24" hidden="1">
      <c r="A2094" s="1" t="s">
        <v>26</v>
      </c>
      <c r="B2094" s="1" t="s">
        <v>2947</v>
      </c>
      <c r="C2094" s="52">
        <v>2849</v>
      </c>
      <c r="D2094" s="1" t="s">
        <v>598</v>
      </c>
      <c r="E2094" s="3">
        <v>46101</v>
      </c>
      <c r="F2094" s="12">
        <v>46101.506620370368</v>
      </c>
      <c r="G2094" s="12" t="str">
        <f t="shared" si="98"/>
        <v>MARZO</v>
      </c>
      <c r="H2094" s="1">
        <v>901101232</v>
      </c>
      <c r="I2094" s="1" t="s">
        <v>599</v>
      </c>
      <c r="J2094" s="35">
        <f t="shared" si="100"/>
        <v>807700</v>
      </c>
      <c r="K2094" s="35">
        <v>153463</v>
      </c>
      <c r="L2094" s="35">
        <v>961163</v>
      </c>
      <c r="M2094" s="1" t="s">
        <v>9455</v>
      </c>
      <c r="N2094" s="3">
        <v>46107</v>
      </c>
      <c r="O2094" s="1">
        <f t="shared" si="99"/>
        <v>6</v>
      </c>
      <c r="P2094" s="1" t="s">
        <v>2149</v>
      </c>
      <c r="Q2094" s="1"/>
      <c r="R2094" s="1"/>
      <c r="S2094" s="1"/>
      <c r="T2094" s="1"/>
      <c r="U2094" s="3">
        <v>46112</v>
      </c>
      <c r="V2094" s="1" t="s">
        <v>39</v>
      </c>
      <c r="W2094" s="1"/>
      <c r="X2094" s="1" t="s">
        <v>1258</v>
      </c>
    </row>
    <row r="2095" spans="1:24" hidden="1">
      <c r="A2095" s="1" t="s">
        <v>26</v>
      </c>
      <c r="B2095" s="1" t="s">
        <v>2948</v>
      </c>
      <c r="C2095" s="52">
        <v>22776</v>
      </c>
      <c r="D2095" s="1" t="s">
        <v>2829</v>
      </c>
      <c r="E2095" s="3">
        <v>46101</v>
      </c>
      <c r="F2095" s="12">
        <v>46101.500590277778</v>
      </c>
      <c r="G2095" s="12" t="str">
        <f t="shared" si="98"/>
        <v>MARZO</v>
      </c>
      <c r="H2095" s="1">
        <v>830010148</v>
      </c>
      <c r="I2095" s="1" t="s">
        <v>2830</v>
      </c>
      <c r="J2095" s="35">
        <f t="shared" si="100"/>
        <v>780000</v>
      </c>
      <c r="K2095" s="35">
        <v>148200</v>
      </c>
      <c r="L2095" s="35">
        <v>928200</v>
      </c>
      <c r="M2095" s="1" t="s">
        <v>264</v>
      </c>
      <c r="N2095" s="3">
        <v>46107</v>
      </c>
      <c r="O2095" s="1">
        <f t="shared" si="99"/>
        <v>6</v>
      </c>
      <c r="P2095" s="1" t="s">
        <v>2149</v>
      </c>
      <c r="Q2095" s="1"/>
      <c r="R2095" s="1"/>
      <c r="S2095" s="1"/>
      <c r="T2095" s="1"/>
      <c r="U2095" s="3">
        <v>46112</v>
      </c>
      <c r="V2095" s="1" t="s">
        <v>39</v>
      </c>
      <c r="W2095" s="1"/>
      <c r="X2095" s="1" t="s">
        <v>1258</v>
      </c>
    </row>
    <row r="2096" spans="1:24" hidden="1">
      <c r="A2096" s="1" t="s">
        <v>26</v>
      </c>
      <c r="B2096" s="1" t="s">
        <v>2949</v>
      </c>
      <c r="C2096" s="52">
        <v>263722</v>
      </c>
      <c r="D2096" s="1" t="s">
        <v>1070</v>
      </c>
      <c r="E2096" s="3">
        <v>46101</v>
      </c>
      <c r="F2096" s="12">
        <v>46101.470856481479</v>
      </c>
      <c r="G2096" s="12" t="str">
        <f t="shared" si="98"/>
        <v>MARZO</v>
      </c>
      <c r="H2096" s="1">
        <v>890907841</v>
      </c>
      <c r="I2096" s="1" t="s">
        <v>1071</v>
      </c>
      <c r="J2096" s="35">
        <f t="shared" si="100"/>
        <v>230088</v>
      </c>
      <c r="K2096" s="35">
        <v>43717</v>
      </c>
      <c r="L2096" s="35">
        <v>273805</v>
      </c>
      <c r="M2096" s="1" t="s">
        <v>9455</v>
      </c>
      <c r="N2096" s="3">
        <v>46107</v>
      </c>
      <c r="O2096" s="1">
        <f t="shared" si="99"/>
        <v>6</v>
      </c>
      <c r="P2096" s="1" t="s">
        <v>2149</v>
      </c>
      <c r="Q2096" s="1"/>
      <c r="R2096" s="1"/>
      <c r="S2096" s="1"/>
      <c r="T2096" s="1"/>
      <c r="U2096" s="3">
        <v>46112</v>
      </c>
      <c r="V2096" s="1" t="s">
        <v>39</v>
      </c>
      <c r="W2096" s="1"/>
      <c r="X2096" s="1" t="s">
        <v>1258</v>
      </c>
    </row>
    <row r="2097" spans="1:24" hidden="1">
      <c r="A2097" s="1" t="s">
        <v>26</v>
      </c>
      <c r="B2097" s="1" t="s">
        <v>2950</v>
      </c>
      <c r="C2097" s="52">
        <v>6821</v>
      </c>
      <c r="D2097" s="1" t="s">
        <v>2896</v>
      </c>
      <c r="E2097" s="3">
        <v>46101</v>
      </c>
      <c r="F2097" s="12">
        <v>46101.846446759257</v>
      </c>
      <c r="G2097" s="12" t="str">
        <f t="shared" si="98"/>
        <v>MARZO</v>
      </c>
      <c r="H2097" s="1">
        <v>32150739</v>
      </c>
      <c r="I2097" s="1" t="s">
        <v>400</v>
      </c>
      <c r="J2097" s="35">
        <f t="shared" si="100"/>
        <v>171000</v>
      </c>
      <c r="K2097" s="35">
        <v>0</v>
      </c>
      <c r="L2097" s="35">
        <v>171000</v>
      </c>
      <c r="M2097" s="1" t="s">
        <v>199</v>
      </c>
      <c r="N2097" s="3">
        <v>46106</v>
      </c>
      <c r="O2097" s="1">
        <f t="shared" si="99"/>
        <v>5</v>
      </c>
      <c r="P2097" s="1" t="s">
        <v>2149</v>
      </c>
      <c r="Q2097" s="1"/>
      <c r="R2097" s="1"/>
      <c r="S2097" s="1"/>
      <c r="T2097" s="1"/>
      <c r="U2097" s="3">
        <v>46107</v>
      </c>
      <c r="V2097" s="1" t="s">
        <v>39</v>
      </c>
      <c r="W2097" s="1"/>
      <c r="X2097" s="1" t="s">
        <v>2144</v>
      </c>
    </row>
    <row r="2098" spans="1:24" hidden="1">
      <c r="A2098" s="1" t="s">
        <v>26</v>
      </c>
      <c r="B2098" s="1" t="s">
        <v>2951</v>
      </c>
      <c r="C2098" s="52">
        <v>172510</v>
      </c>
      <c r="D2098" s="1" t="s">
        <v>1083</v>
      </c>
      <c r="E2098" s="3">
        <v>46101</v>
      </c>
      <c r="F2098" s="12">
        <v>46101.723414351851</v>
      </c>
      <c r="G2098" s="12" t="str">
        <f t="shared" si="98"/>
        <v>MARZO</v>
      </c>
      <c r="H2098" s="1">
        <v>860000018</v>
      </c>
      <c r="I2098" s="1" t="s">
        <v>1084</v>
      </c>
      <c r="J2098" s="35">
        <f t="shared" si="100"/>
        <v>1244000</v>
      </c>
      <c r="K2098" s="35">
        <v>236360</v>
      </c>
      <c r="L2098" s="35">
        <v>1480360</v>
      </c>
      <c r="M2098" s="1" t="s">
        <v>70</v>
      </c>
      <c r="N2098" s="3">
        <v>46105</v>
      </c>
      <c r="O2098" s="1">
        <f t="shared" si="99"/>
        <v>4</v>
      </c>
      <c r="P2098" s="1" t="s">
        <v>2149</v>
      </c>
      <c r="Q2098" s="1"/>
      <c r="R2098" s="1"/>
      <c r="S2098" s="1"/>
      <c r="T2098" s="1"/>
      <c r="U2098" s="3">
        <v>46107</v>
      </c>
      <c r="V2098" s="1"/>
      <c r="W2098" s="1"/>
      <c r="X2098" s="1" t="s">
        <v>2144</v>
      </c>
    </row>
    <row r="2099" spans="1:24" hidden="1">
      <c r="A2099" s="1" t="s">
        <v>26</v>
      </c>
      <c r="B2099" s="1" t="s">
        <v>2952</v>
      </c>
      <c r="C2099" s="52">
        <v>172490</v>
      </c>
      <c r="D2099" s="1" t="s">
        <v>1083</v>
      </c>
      <c r="E2099" s="3">
        <v>46101</v>
      </c>
      <c r="F2099" s="12">
        <v>46101.687280092592</v>
      </c>
      <c r="G2099" s="12" t="str">
        <f t="shared" si="98"/>
        <v>MARZO</v>
      </c>
      <c r="H2099" s="1">
        <v>860000018</v>
      </c>
      <c r="I2099" s="1" t="s">
        <v>1084</v>
      </c>
      <c r="J2099" s="35">
        <f t="shared" si="100"/>
        <v>829624</v>
      </c>
      <c r="K2099" s="35">
        <v>137560</v>
      </c>
      <c r="L2099" s="35">
        <v>967184</v>
      </c>
      <c r="M2099" s="1" t="s">
        <v>70</v>
      </c>
      <c r="N2099" s="3">
        <v>46106</v>
      </c>
      <c r="O2099" s="1">
        <f t="shared" si="99"/>
        <v>5</v>
      </c>
      <c r="P2099" s="1" t="s">
        <v>2149</v>
      </c>
      <c r="Q2099" s="1"/>
      <c r="R2099" s="1"/>
      <c r="S2099" s="1"/>
      <c r="T2099" s="1"/>
      <c r="U2099" s="3">
        <v>46107</v>
      </c>
      <c r="V2099" s="1"/>
      <c r="W2099" s="1"/>
      <c r="X2099" s="1" t="s">
        <v>2144</v>
      </c>
    </row>
    <row r="2100" spans="1:24" hidden="1">
      <c r="A2100" s="1" t="s">
        <v>26</v>
      </c>
      <c r="B2100" s="1" t="s">
        <v>2953</v>
      </c>
      <c r="C2100" s="52">
        <v>22818</v>
      </c>
      <c r="D2100" s="1" t="s">
        <v>2954</v>
      </c>
      <c r="E2100" s="3">
        <v>46101</v>
      </c>
      <c r="F2100" s="12">
        <v>46101.661087962966</v>
      </c>
      <c r="G2100" s="12" t="str">
        <f t="shared" si="98"/>
        <v>MARZO</v>
      </c>
      <c r="H2100" s="1">
        <v>901565909</v>
      </c>
      <c r="I2100" s="1" t="s">
        <v>2955</v>
      </c>
      <c r="J2100" s="35">
        <f t="shared" si="100"/>
        <v>33949.579832000003</v>
      </c>
      <c r="K2100" s="35">
        <v>6450.4201679999996</v>
      </c>
      <c r="L2100" s="35">
        <v>40400</v>
      </c>
      <c r="M2100" s="1" t="s">
        <v>54</v>
      </c>
      <c r="N2100" s="3"/>
      <c r="O2100" s="1">
        <f t="shared" si="99"/>
        <v>0</v>
      </c>
      <c r="P2100" s="1"/>
      <c r="Q2100" s="1"/>
      <c r="R2100" s="1"/>
      <c r="S2100" s="1"/>
      <c r="T2100" s="1"/>
      <c r="U2100" s="3"/>
      <c r="V2100" s="1"/>
      <c r="W2100" s="1"/>
      <c r="X2100" s="1" t="s">
        <v>2144</v>
      </c>
    </row>
    <row r="2101" spans="1:24" hidden="1">
      <c r="A2101" s="1" t="s">
        <v>736</v>
      </c>
      <c r="B2101" s="1" t="s">
        <v>2956</v>
      </c>
      <c r="C2101" s="52">
        <v>92675613</v>
      </c>
      <c r="D2101" s="1" t="s">
        <v>738</v>
      </c>
      <c r="E2101" s="3">
        <v>46101</v>
      </c>
      <c r="F2101" s="12">
        <v>46101.646643518521</v>
      </c>
      <c r="G2101" s="12" t="str">
        <f t="shared" si="98"/>
        <v>MARZO</v>
      </c>
      <c r="H2101" s="1">
        <v>900219834</v>
      </c>
      <c r="I2101" s="1" t="s">
        <v>739</v>
      </c>
      <c r="J2101" s="35">
        <f t="shared" si="100"/>
        <v>15200</v>
      </c>
      <c r="K2101" s="35">
        <v>0</v>
      </c>
      <c r="L2101" s="35">
        <v>15200</v>
      </c>
      <c r="M2101" s="1" t="s">
        <v>70</v>
      </c>
      <c r="N2101" s="3">
        <v>46105</v>
      </c>
      <c r="O2101" s="1">
        <f t="shared" si="99"/>
        <v>4</v>
      </c>
      <c r="P2101" s="1" t="s">
        <v>2149</v>
      </c>
      <c r="Q2101" s="1"/>
      <c r="R2101" s="1"/>
      <c r="S2101" s="1"/>
      <c r="T2101" s="1"/>
      <c r="U2101" s="3">
        <v>46107</v>
      </c>
      <c r="V2101" s="1"/>
      <c r="W2101" s="1"/>
      <c r="X2101" s="1" t="s">
        <v>2144</v>
      </c>
    </row>
    <row r="2102" spans="1:24" hidden="1">
      <c r="A2102" s="1" t="s">
        <v>26</v>
      </c>
      <c r="B2102" s="1" t="s">
        <v>2957</v>
      </c>
      <c r="C2102" s="52">
        <v>2</v>
      </c>
      <c r="D2102" s="1" t="s">
        <v>2958</v>
      </c>
      <c r="E2102" s="3">
        <v>46101</v>
      </c>
      <c r="F2102" s="12">
        <v>46101.59642361111</v>
      </c>
      <c r="G2102" s="12" t="str">
        <f t="shared" si="98"/>
        <v>MARZO</v>
      </c>
      <c r="H2102" s="1">
        <v>902036303</v>
      </c>
      <c r="I2102" s="1" t="s">
        <v>2959</v>
      </c>
      <c r="J2102" s="35">
        <f t="shared" si="100"/>
        <v>451488000</v>
      </c>
      <c r="K2102" s="35">
        <v>85782720</v>
      </c>
      <c r="L2102" s="35">
        <v>537270720</v>
      </c>
      <c r="M2102" s="1" t="s">
        <v>30</v>
      </c>
      <c r="N2102" s="3">
        <v>46107</v>
      </c>
      <c r="O2102" s="1">
        <f t="shared" si="99"/>
        <v>6</v>
      </c>
      <c r="P2102" s="1" t="s">
        <v>1230</v>
      </c>
      <c r="Q2102" s="1"/>
      <c r="R2102" s="1"/>
      <c r="S2102" s="1"/>
      <c r="T2102" s="1"/>
      <c r="U2102" s="3">
        <v>46118</v>
      </c>
      <c r="V2102" s="1" t="s">
        <v>32</v>
      </c>
      <c r="W2102" s="1"/>
      <c r="X2102" s="1" t="s">
        <v>1258</v>
      </c>
    </row>
    <row r="2103" spans="1:24" hidden="1">
      <c r="A2103" s="1" t="s">
        <v>26</v>
      </c>
      <c r="B2103" s="1" t="s">
        <v>2960</v>
      </c>
      <c r="C2103" s="52">
        <v>43</v>
      </c>
      <c r="D2103" s="1" t="s">
        <v>2961</v>
      </c>
      <c r="E2103" s="3">
        <v>46101</v>
      </c>
      <c r="F2103" s="12">
        <v>46101.546157407407</v>
      </c>
      <c r="G2103" s="12" t="str">
        <f t="shared" si="98"/>
        <v>MARZO</v>
      </c>
      <c r="H2103" s="1">
        <v>1075679367</v>
      </c>
      <c r="I2103" s="1" t="s">
        <v>2962</v>
      </c>
      <c r="J2103" s="35">
        <f t="shared" si="100"/>
        <v>64700</v>
      </c>
      <c r="K2103" s="35">
        <v>0</v>
      </c>
      <c r="L2103" s="35">
        <v>64700</v>
      </c>
      <c r="M2103" s="1" t="s">
        <v>54</v>
      </c>
      <c r="N2103" s="3"/>
      <c r="O2103" s="1">
        <f t="shared" si="99"/>
        <v>0</v>
      </c>
      <c r="P2103" s="1"/>
      <c r="Q2103" s="1"/>
      <c r="R2103" s="1"/>
      <c r="S2103" s="1"/>
      <c r="T2103" s="1"/>
      <c r="U2103" s="3"/>
      <c r="V2103" s="1"/>
      <c r="W2103" s="1"/>
      <c r="X2103" s="1" t="s">
        <v>2144</v>
      </c>
    </row>
    <row r="2104" spans="1:24" hidden="1">
      <c r="A2104" s="1" t="s">
        <v>82</v>
      </c>
      <c r="B2104" s="1" t="s">
        <v>2963</v>
      </c>
      <c r="C2104" s="52">
        <v>13733</v>
      </c>
      <c r="D2104" s="1" t="s">
        <v>131</v>
      </c>
      <c r="E2104" s="3">
        <v>46101</v>
      </c>
      <c r="F2104" s="12">
        <v>46101.524004629631</v>
      </c>
      <c r="G2104" s="12" t="str">
        <f t="shared" si="98"/>
        <v>MARZO</v>
      </c>
      <c r="H2104" s="1">
        <v>890937070</v>
      </c>
      <c r="I2104" s="1" t="s">
        <v>127</v>
      </c>
      <c r="J2104" s="35">
        <f t="shared" si="100"/>
        <v>124897</v>
      </c>
      <c r="K2104" s="35">
        <v>2373</v>
      </c>
      <c r="L2104" s="35">
        <v>127270</v>
      </c>
      <c r="M2104" s="1" t="s">
        <v>128</v>
      </c>
      <c r="N2104" s="3">
        <v>46107</v>
      </c>
      <c r="O2104" s="1">
        <f t="shared" si="99"/>
        <v>6</v>
      </c>
      <c r="P2104" s="1" t="s">
        <v>2655</v>
      </c>
      <c r="Q2104" s="1"/>
      <c r="R2104" s="1"/>
      <c r="S2104" s="1"/>
      <c r="T2104" s="1"/>
      <c r="U2104" s="3">
        <v>46112</v>
      </c>
      <c r="V2104" s="1" t="s">
        <v>39</v>
      </c>
      <c r="W2104" s="1"/>
      <c r="X2104" s="1" t="s">
        <v>1258</v>
      </c>
    </row>
    <row r="2105" spans="1:24" hidden="1">
      <c r="A2105" s="1" t="s">
        <v>26</v>
      </c>
      <c r="B2105" s="1" t="s">
        <v>2964</v>
      </c>
      <c r="C2105" s="52">
        <v>75639</v>
      </c>
      <c r="D2105" s="1" t="s">
        <v>355</v>
      </c>
      <c r="E2105" s="3">
        <v>46101</v>
      </c>
      <c r="F2105" s="12">
        <v>46101.466400462959</v>
      </c>
      <c r="G2105" s="12" t="str">
        <f t="shared" si="98"/>
        <v>MARZO</v>
      </c>
      <c r="H2105" s="1">
        <v>800204486</v>
      </c>
      <c r="I2105" s="1" t="s">
        <v>851</v>
      </c>
      <c r="J2105" s="35">
        <f t="shared" si="100"/>
        <v>3338685</v>
      </c>
      <c r="K2105" s="35">
        <v>634350.15</v>
      </c>
      <c r="L2105" s="35">
        <v>3973035.15</v>
      </c>
      <c r="M2105" s="1" t="s">
        <v>70</v>
      </c>
      <c r="N2105" s="3">
        <v>46106</v>
      </c>
      <c r="O2105" s="1">
        <f t="shared" si="99"/>
        <v>5</v>
      </c>
      <c r="P2105" s="1" t="s">
        <v>2149</v>
      </c>
      <c r="Q2105" s="1"/>
      <c r="R2105" s="1"/>
      <c r="S2105" s="1"/>
      <c r="T2105" s="1"/>
      <c r="U2105" s="3">
        <v>46107</v>
      </c>
      <c r="V2105" s="1" t="s">
        <v>39</v>
      </c>
      <c r="W2105" s="1"/>
      <c r="X2105" s="1" t="s">
        <v>2144</v>
      </c>
    </row>
    <row r="2106" spans="1:24" hidden="1">
      <c r="A2106" s="1" t="s">
        <v>26</v>
      </c>
      <c r="B2106" s="1" t="s">
        <v>2965</v>
      </c>
      <c r="C2106" s="52">
        <v>770</v>
      </c>
      <c r="D2106" s="1" t="s">
        <v>28</v>
      </c>
      <c r="E2106" s="3">
        <v>46101</v>
      </c>
      <c r="F2106" s="12">
        <v>46101.443935185183</v>
      </c>
      <c r="G2106" s="12" t="str">
        <f t="shared" si="98"/>
        <v>MARZO</v>
      </c>
      <c r="H2106" s="1">
        <v>71660004</v>
      </c>
      <c r="I2106" s="1" t="s">
        <v>266</v>
      </c>
      <c r="J2106" s="35">
        <f t="shared" si="100"/>
        <v>64000</v>
      </c>
      <c r="K2106" s="35">
        <v>0</v>
      </c>
      <c r="L2106" s="35">
        <v>64000</v>
      </c>
      <c r="M2106" s="1" t="s">
        <v>70</v>
      </c>
      <c r="N2106" s="3">
        <v>46106</v>
      </c>
      <c r="O2106" s="1">
        <f t="shared" si="99"/>
        <v>5</v>
      </c>
      <c r="P2106" s="1" t="s">
        <v>2149</v>
      </c>
      <c r="Q2106" s="1"/>
      <c r="R2106" s="1"/>
      <c r="S2106" s="1"/>
      <c r="T2106" s="1"/>
      <c r="U2106" s="3">
        <v>46107</v>
      </c>
      <c r="V2106" s="1"/>
      <c r="W2106" s="1"/>
      <c r="X2106" s="1" t="s">
        <v>2144</v>
      </c>
    </row>
    <row r="2107" spans="1:24" hidden="1">
      <c r="A2107" s="1" t="s">
        <v>26</v>
      </c>
      <c r="B2107" s="1" t="s">
        <v>2966</v>
      </c>
      <c r="C2107" s="52">
        <v>549</v>
      </c>
      <c r="D2107" s="1" t="s">
        <v>35</v>
      </c>
      <c r="E2107" s="3">
        <v>46101</v>
      </c>
      <c r="F2107" s="12">
        <v>46101.416134259256</v>
      </c>
      <c r="G2107" s="12" t="str">
        <f t="shared" si="98"/>
        <v>MARZO</v>
      </c>
      <c r="H2107" s="1">
        <v>901741749</v>
      </c>
      <c r="I2107" s="1" t="s">
        <v>36</v>
      </c>
      <c r="J2107" s="35">
        <f t="shared" si="100"/>
        <v>6225000</v>
      </c>
      <c r="K2107" s="35">
        <v>1182750</v>
      </c>
      <c r="L2107" s="35">
        <v>7407750</v>
      </c>
      <c r="M2107" s="1" t="s">
        <v>9455</v>
      </c>
      <c r="N2107" s="3">
        <v>46106</v>
      </c>
      <c r="O2107" s="1">
        <f t="shared" si="99"/>
        <v>5</v>
      </c>
      <c r="P2107" s="1" t="s">
        <v>2149</v>
      </c>
      <c r="Q2107" s="1"/>
      <c r="R2107" s="1"/>
      <c r="S2107" s="1"/>
      <c r="T2107" s="1"/>
      <c r="U2107" s="3">
        <v>46112</v>
      </c>
      <c r="V2107" s="1" t="s">
        <v>39</v>
      </c>
      <c r="W2107" s="1"/>
      <c r="X2107" s="1" t="s">
        <v>2144</v>
      </c>
    </row>
    <row r="2108" spans="1:24" hidden="1">
      <c r="A2108" s="1" t="s">
        <v>82</v>
      </c>
      <c r="B2108" s="1" t="s">
        <v>2967</v>
      </c>
      <c r="C2108" s="52">
        <v>97</v>
      </c>
      <c r="D2108" s="1" t="s">
        <v>1864</v>
      </c>
      <c r="E2108" s="3">
        <v>46101</v>
      </c>
      <c r="F2108" s="12">
        <v>46101.438645833332</v>
      </c>
      <c r="G2108" s="12" t="str">
        <f t="shared" si="98"/>
        <v>MARZO</v>
      </c>
      <c r="H2108" s="1">
        <v>800046913</v>
      </c>
      <c r="I2108" s="1" t="s">
        <v>833</v>
      </c>
      <c r="J2108" s="35">
        <f t="shared" si="100"/>
        <v>927000</v>
      </c>
      <c r="K2108" s="35">
        <v>176130</v>
      </c>
      <c r="L2108" s="35">
        <v>1103130</v>
      </c>
      <c r="M2108" s="1" t="s">
        <v>9455</v>
      </c>
      <c r="N2108" s="3">
        <v>46105</v>
      </c>
      <c r="O2108" s="1">
        <f t="shared" si="99"/>
        <v>4</v>
      </c>
      <c r="P2108" s="1"/>
      <c r="Q2108" s="1"/>
      <c r="R2108" s="1"/>
      <c r="S2108" s="1"/>
      <c r="T2108" s="1"/>
      <c r="U2108" s="3"/>
      <c r="V2108" s="1"/>
      <c r="W2108" s="1"/>
      <c r="X2108" s="1"/>
    </row>
    <row r="2109" spans="1:24" hidden="1">
      <c r="A2109" s="1" t="s">
        <v>82</v>
      </c>
      <c r="B2109" s="1" t="s">
        <v>2968</v>
      </c>
      <c r="C2109" s="52">
        <v>96</v>
      </c>
      <c r="D2109" s="1" t="s">
        <v>1864</v>
      </c>
      <c r="E2109" s="3">
        <v>46101</v>
      </c>
      <c r="F2109" s="12">
        <v>46101.437222222223</v>
      </c>
      <c r="G2109" s="12" t="str">
        <f t="shared" si="98"/>
        <v>MARZO</v>
      </c>
      <c r="H2109" s="1">
        <v>800046913</v>
      </c>
      <c r="I2109" s="1" t="s">
        <v>833</v>
      </c>
      <c r="J2109" s="35">
        <f t="shared" si="100"/>
        <v>479000</v>
      </c>
      <c r="K2109" s="35">
        <v>91010</v>
      </c>
      <c r="L2109" s="35">
        <v>570010</v>
      </c>
      <c r="M2109" s="1" t="s">
        <v>9455</v>
      </c>
      <c r="N2109" s="3">
        <v>46105</v>
      </c>
      <c r="O2109" s="1">
        <f t="shared" si="99"/>
        <v>4</v>
      </c>
      <c r="P2109" s="1"/>
      <c r="Q2109" s="1"/>
      <c r="R2109" s="1"/>
      <c r="S2109" s="1"/>
      <c r="T2109" s="1"/>
      <c r="U2109" s="3"/>
      <c r="V2109" s="1"/>
      <c r="W2109" s="1"/>
      <c r="X2109" s="1"/>
    </row>
    <row r="2110" spans="1:24" hidden="1">
      <c r="A2110" s="1" t="s">
        <v>26</v>
      </c>
      <c r="B2110" s="1" t="s">
        <v>2969</v>
      </c>
      <c r="C2110" s="52">
        <v>494939</v>
      </c>
      <c r="D2110" s="1" t="s">
        <v>317</v>
      </c>
      <c r="E2110" s="3">
        <v>46101</v>
      </c>
      <c r="F2110" s="12">
        <v>46101.390729166669</v>
      </c>
      <c r="G2110" s="12" t="str">
        <f t="shared" si="98"/>
        <v>MARZO</v>
      </c>
      <c r="H2110" s="1">
        <v>890903939</v>
      </c>
      <c r="I2110" s="1" t="s">
        <v>313</v>
      </c>
      <c r="J2110" s="35">
        <f t="shared" si="100"/>
        <v>40050</v>
      </c>
      <c r="K2110" s="35">
        <v>0</v>
      </c>
      <c r="L2110" s="35">
        <v>40050</v>
      </c>
      <c r="M2110" s="1" t="s">
        <v>70</v>
      </c>
      <c r="N2110" s="3">
        <v>46105</v>
      </c>
      <c r="O2110" s="1">
        <f t="shared" si="99"/>
        <v>4</v>
      </c>
      <c r="P2110" s="1" t="s">
        <v>2149</v>
      </c>
      <c r="Q2110" s="1"/>
      <c r="R2110" s="1"/>
      <c r="S2110" s="1"/>
      <c r="T2110" s="1"/>
      <c r="U2110" s="3">
        <v>46107</v>
      </c>
      <c r="V2110" s="3"/>
      <c r="W2110" s="1"/>
      <c r="X2110" s="1" t="s">
        <v>2144</v>
      </c>
    </row>
    <row r="2111" spans="1:24" hidden="1">
      <c r="A2111" s="1" t="s">
        <v>26</v>
      </c>
      <c r="B2111" s="1" t="s">
        <v>2970</v>
      </c>
      <c r="C2111" s="52">
        <v>3039890</v>
      </c>
      <c r="D2111" s="1" t="s">
        <v>698</v>
      </c>
      <c r="E2111" s="3">
        <v>46101</v>
      </c>
      <c r="F2111" s="12">
        <v>46101.375567129631</v>
      </c>
      <c r="G2111" s="12" t="str">
        <f t="shared" si="98"/>
        <v>MARZO</v>
      </c>
      <c r="H2111" s="1">
        <v>800007359</v>
      </c>
      <c r="I2111" s="1" t="s">
        <v>2971</v>
      </c>
      <c r="J2111" s="35">
        <f t="shared" si="100"/>
        <v>241176</v>
      </c>
      <c r="K2111" s="35">
        <v>45823.44</v>
      </c>
      <c r="L2111" s="35">
        <v>286999.44</v>
      </c>
      <c r="M2111" s="1" t="s">
        <v>37</v>
      </c>
      <c r="N2111" s="3">
        <v>46106</v>
      </c>
      <c r="O2111" s="1">
        <f t="shared" si="99"/>
        <v>5</v>
      </c>
      <c r="P2111" s="1" t="s">
        <v>2149</v>
      </c>
      <c r="Q2111" s="1"/>
      <c r="R2111" s="1"/>
      <c r="S2111" s="1"/>
      <c r="T2111" s="1"/>
      <c r="U2111" s="3">
        <v>46107</v>
      </c>
      <c r="V2111" s="1" t="s">
        <v>39</v>
      </c>
      <c r="W2111" s="1"/>
      <c r="X2111" s="1" t="s">
        <v>2144</v>
      </c>
    </row>
    <row r="2112" spans="1:24" hidden="1">
      <c r="A2112" s="1" t="s">
        <v>26</v>
      </c>
      <c r="B2112" s="1" t="s">
        <v>2972</v>
      </c>
      <c r="C2112" s="52">
        <v>14924</v>
      </c>
      <c r="D2112" s="1" t="s">
        <v>28</v>
      </c>
      <c r="E2112" s="3">
        <v>46101</v>
      </c>
      <c r="F2112" s="12">
        <v>46101.348946759259</v>
      </c>
      <c r="G2112" s="12" t="str">
        <f t="shared" si="98"/>
        <v>MARZO</v>
      </c>
      <c r="H2112" s="1">
        <v>8160370</v>
      </c>
      <c r="I2112" s="1" t="s">
        <v>529</v>
      </c>
      <c r="J2112" s="35">
        <f t="shared" si="100"/>
        <v>3232900</v>
      </c>
      <c r="K2112" s="35">
        <v>614251</v>
      </c>
      <c r="L2112" s="35">
        <v>3847151</v>
      </c>
      <c r="M2112" s="1" t="s">
        <v>65</v>
      </c>
      <c r="N2112" s="3">
        <v>46106</v>
      </c>
      <c r="O2112" s="1">
        <f t="shared" si="99"/>
        <v>5</v>
      </c>
      <c r="P2112" s="1" t="s">
        <v>2149</v>
      </c>
      <c r="Q2112" s="1"/>
      <c r="R2112" s="1"/>
      <c r="S2112" s="1"/>
      <c r="T2112" s="1"/>
      <c r="U2112" s="3">
        <v>46107</v>
      </c>
      <c r="V2112" s="1" t="s">
        <v>39</v>
      </c>
      <c r="W2112" s="1"/>
      <c r="X2112" s="1" t="s">
        <v>2144</v>
      </c>
    </row>
    <row r="2113" spans="1:24" hidden="1">
      <c r="A2113" s="1" t="s">
        <v>26</v>
      </c>
      <c r="B2113" s="1" t="s">
        <v>2973</v>
      </c>
      <c r="C2113" s="52">
        <v>102096</v>
      </c>
      <c r="D2113" s="1" t="s">
        <v>458</v>
      </c>
      <c r="E2113" s="3">
        <v>46101</v>
      </c>
      <c r="F2113" s="12">
        <v>46101.330648148149</v>
      </c>
      <c r="G2113" s="12" t="str">
        <f t="shared" si="98"/>
        <v>MARZO</v>
      </c>
      <c r="H2113" s="1">
        <v>890929497</v>
      </c>
      <c r="I2113" s="1" t="s">
        <v>459</v>
      </c>
      <c r="J2113" s="35">
        <v>0</v>
      </c>
      <c r="K2113" s="35">
        <v>135375</v>
      </c>
      <c r="L2113" s="35">
        <v>847875</v>
      </c>
      <c r="M2113" s="1" t="s">
        <v>37</v>
      </c>
      <c r="N2113" s="3">
        <v>46106</v>
      </c>
      <c r="O2113" s="1">
        <f t="shared" si="99"/>
        <v>5</v>
      </c>
      <c r="P2113" s="1" t="s">
        <v>2149</v>
      </c>
      <c r="Q2113" s="1"/>
      <c r="R2113" s="1"/>
      <c r="S2113" s="1"/>
      <c r="T2113" s="1"/>
      <c r="U2113" s="3">
        <v>46106</v>
      </c>
      <c r="V2113" s="1" t="s">
        <v>39</v>
      </c>
      <c r="W2113" s="1"/>
      <c r="X2113" s="1" t="s">
        <v>2144</v>
      </c>
    </row>
    <row r="2114" spans="1:24" hidden="1">
      <c r="A2114" s="1" t="s">
        <v>26</v>
      </c>
      <c r="B2114" s="1" t="s">
        <v>2974</v>
      </c>
      <c r="C2114" s="52">
        <v>102095</v>
      </c>
      <c r="D2114" s="1" t="s">
        <v>458</v>
      </c>
      <c r="E2114" s="3">
        <v>46101</v>
      </c>
      <c r="F2114" s="12">
        <v>46101.330243055556</v>
      </c>
      <c r="G2114" s="12" t="str">
        <f t="shared" ref="G2114:G2177" si="101">UPPER(TEXT(E2114, "MMMM"))</f>
        <v>MARZO</v>
      </c>
      <c r="H2114" s="1">
        <v>890929497</v>
      </c>
      <c r="I2114" s="1" t="s">
        <v>459</v>
      </c>
      <c r="J2114" s="35">
        <f t="shared" ref="J2114:J2177" si="102">L2114-K2114</f>
        <v>130000</v>
      </c>
      <c r="K2114" s="35">
        <v>24700</v>
      </c>
      <c r="L2114" s="35">
        <v>154700</v>
      </c>
      <c r="M2114" s="1" t="s">
        <v>37</v>
      </c>
      <c r="N2114" s="3">
        <v>46106</v>
      </c>
      <c r="O2114" s="1">
        <f t="shared" si="99"/>
        <v>5</v>
      </c>
      <c r="P2114" s="1" t="s">
        <v>2149</v>
      </c>
      <c r="Q2114" s="1"/>
      <c r="R2114" s="1"/>
      <c r="S2114" s="1"/>
      <c r="T2114" s="1"/>
      <c r="U2114" s="3">
        <v>46107</v>
      </c>
      <c r="V2114" s="1"/>
      <c r="W2114" s="1"/>
      <c r="X2114" s="1" t="s">
        <v>2144</v>
      </c>
    </row>
    <row r="2115" spans="1:24" hidden="1">
      <c r="A2115" s="1" t="s">
        <v>26</v>
      </c>
      <c r="B2115" s="1" t="s">
        <v>2975</v>
      </c>
      <c r="C2115" s="52">
        <v>342</v>
      </c>
      <c r="D2115" s="1" t="s">
        <v>28</v>
      </c>
      <c r="E2115" s="3">
        <v>46101</v>
      </c>
      <c r="F2115" s="12">
        <v>46101.352916666663</v>
      </c>
      <c r="G2115" s="12" t="str">
        <f t="shared" si="101"/>
        <v>MARZO</v>
      </c>
      <c r="H2115" s="1">
        <v>1052381572</v>
      </c>
      <c r="I2115" s="1" t="s">
        <v>1903</v>
      </c>
      <c r="J2115" s="35">
        <f t="shared" si="102"/>
        <v>2125000</v>
      </c>
      <c r="K2115" s="35">
        <v>0</v>
      </c>
      <c r="L2115" s="35">
        <v>2125000</v>
      </c>
      <c r="M2115" s="1" t="s">
        <v>70</v>
      </c>
      <c r="N2115" s="3">
        <v>46105</v>
      </c>
      <c r="O2115" s="1">
        <f t="shared" si="99"/>
        <v>4</v>
      </c>
      <c r="P2115" s="1" t="s">
        <v>2149</v>
      </c>
      <c r="Q2115" s="1"/>
      <c r="R2115" s="1"/>
      <c r="S2115" s="1"/>
      <c r="T2115" s="1"/>
      <c r="U2115" s="3">
        <v>46106</v>
      </c>
      <c r="V2115" s="1" t="s">
        <v>39</v>
      </c>
      <c r="W2115" s="1"/>
      <c r="X2115" s="1" t="s">
        <v>2144</v>
      </c>
    </row>
    <row r="2116" spans="1:24" hidden="1">
      <c r="A2116" s="1" t="s">
        <v>82</v>
      </c>
      <c r="B2116" s="1" t="s">
        <v>2976</v>
      </c>
      <c r="C2116" s="52">
        <v>16</v>
      </c>
      <c r="D2116" s="1" t="s">
        <v>2977</v>
      </c>
      <c r="E2116" s="3">
        <v>46101</v>
      </c>
      <c r="F2116" s="12">
        <v>46101.336689814816</v>
      </c>
      <c r="G2116" s="12" t="str">
        <f t="shared" si="101"/>
        <v>MARZO</v>
      </c>
      <c r="H2116" s="1">
        <v>901741749</v>
      </c>
      <c r="I2116" s="1" t="s">
        <v>36</v>
      </c>
      <c r="J2116" s="35">
        <f t="shared" si="102"/>
        <v>11945000</v>
      </c>
      <c r="K2116" s="35">
        <v>2269550</v>
      </c>
      <c r="L2116" s="35">
        <v>14214550</v>
      </c>
      <c r="M2116" s="1" t="s">
        <v>9455</v>
      </c>
      <c r="N2116" s="3">
        <v>46105</v>
      </c>
      <c r="O2116" s="1">
        <f t="shared" si="99"/>
        <v>4</v>
      </c>
      <c r="P2116" s="1"/>
      <c r="Q2116" s="1"/>
      <c r="R2116" s="1"/>
      <c r="S2116" s="1"/>
      <c r="T2116" s="1"/>
      <c r="U2116" s="3"/>
      <c r="V2116" s="1"/>
      <c r="W2116" s="1"/>
      <c r="X2116" s="1"/>
    </row>
    <row r="2117" spans="1:24" hidden="1">
      <c r="A2117" s="1" t="s">
        <v>26</v>
      </c>
      <c r="B2117" s="1" t="s">
        <v>2978</v>
      </c>
      <c r="C2117" s="52">
        <v>172347</v>
      </c>
      <c r="D2117" s="1" t="s">
        <v>1083</v>
      </c>
      <c r="E2117" s="3">
        <v>46101</v>
      </c>
      <c r="F2117" s="12">
        <v>46101.313009259262</v>
      </c>
      <c r="G2117" s="12" t="str">
        <f t="shared" si="101"/>
        <v>MARZO</v>
      </c>
      <c r="H2117" s="1">
        <v>860000018</v>
      </c>
      <c r="I2117" s="1" t="s">
        <v>1084</v>
      </c>
      <c r="J2117" s="35">
        <f t="shared" si="102"/>
        <v>428915.96</v>
      </c>
      <c r="K2117" s="35">
        <v>71025.039999999994</v>
      </c>
      <c r="L2117" s="35">
        <v>499941</v>
      </c>
      <c r="M2117" s="1" t="s">
        <v>70</v>
      </c>
      <c r="N2117" s="3">
        <v>46101</v>
      </c>
      <c r="O2117" s="1">
        <f t="shared" si="99"/>
        <v>0</v>
      </c>
      <c r="P2117" s="1" t="s">
        <v>2149</v>
      </c>
      <c r="Q2117" s="1"/>
      <c r="R2117" s="1"/>
      <c r="S2117" s="1"/>
      <c r="T2117" s="1"/>
      <c r="U2117" s="3">
        <v>46107</v>
      </c>
      <c r="V2117" s="1"/>
      <c r="W2117" s="1"/>
      <c r="X2117" s="1" t="s">
        <v>2144</v>
      </c>
    </row>
    <row r="2118" spans="1:24" hidden="1">
      <c r="A2118" s="1" t="s">
        <v>26</v>
      </c>
      <c r="B2118" s="1" t="s">
        <v>2979</v>
      </c>
      <c r="C2118" s="52">
        <v>7118</v>
      </c>
      <c r="D2118" s="1" t="s">
        <v>678</v>
      </c>
      <c r="E2118" s="3">
        <v>46102</v>
      </c>
      <c r="F2118" s="12">
        <v>46102.928055555552</v>
      </c>
      <c r="G2118" s="12" t="str">
        <f t="shared" si="101"/>
        <v>MARZO</v>
      </c>
      <c r="H2118" s="1">
        <v>901174199</v>
      </c>
      <c r="I2118" s="1" t="s">
        <v>679</v>
      </c>
      <c r="J2118" s="35">
        <f t="shared" si="102"/>
        <v>150000</v>
      </c>
      <c r="K2118" s="35">
        <v>28500</v>
      </c>
      <c r="L2118" s="35">
        <v>178500</v>
      </c>
      <c r="M2118" s="1" t="s">
        <v>37</v>
      </c>
      <c r="N2118" s="3">
        <v>46107</v>
      </c>
      <c r="O2118" s="1">
        <f t="shared" si="99"/>
        <v>5</v>
      </c>
      <c r="P2118" s="1" t="s">
        <v>2149</v>
      </c>
      <c r="Q2118" s="1"/>
      <c r="R2118" s="1"/>
      <c r="S2118" s="1"/>
      <c r="T2118" s="1"/>
      <c r="U2118" s="3">
        <v>46112</v>
      </c>
      <c r="V2118" s="1" t="s">
        <v>39</v>
      </c>
      <c r="W2118" s="1"/>
      <c r="X2118" s="1" t="s">
        <v>2144</v>
      </c>
    </row>
    <row r="2119" spans="1:24" hidden="1">
      <c r="A2119" s="1" t="s">
        <v>26</v>
      </c>
      <c r="B2119" s="1" t="s">
        <v>2980</v>
      </c>
      <c r="C2119" s="52">
        <v>7117</v>
      </c>
      <c r="D2119" s="1" t="s">
        <v>678</v>
      </c>
      <c r="E2119" s="3">
        <v>46102</v>
      </c>
      <c r="F2119" s="12">
        <v>46102.925023148149</v>
      </c>
      <c r="G2119" s="12" t="str">
        <f t="shared" si="101"/>
        <v>MARZO</v>
      </c>
      <c r="H2119" s="1">
        <v>901174199</v>
      </c>
      <c r="I2119" s="1" t="s">
        <v>679</v>
      </c>
      <c r="J2119" s="35">
        <f t="shared" si="102"/>
        <v>1360000</v>
      </c>
      <c r="K2119" s="35">
        <v>258400</v>
      </c>
      <c r="L2119" s="35">
        <v>1618400</v>
      </c>
      <c r="M2119" s="1" t="s">
        <v>37</v>
      </c>
      <c r="N2119" s="3">
        <v>46107</v>
      </c>
      <c r="O2119" s="1">
        <f t="shared" si="99"/>
        <v>5</v>
      </c>
      <c r="P2119" s="1" t="s">
        <v>2149</v>
      </c>
      <c r="Q2119" s="1"/>
      <c r="R2119" s="1"/>
      <c r="S2119" s="1"/>
      <c r="T2119" s="1"/>
      <c r="U2119" s="3">
        <v>46112</v>
      </c>
      <c r="V2119" s="1" t="s">
        <v>39</v>
      </c>
      <c r="W2119" s="1"/>
      <c r="X2119" s="1" t="s">
        <v>2144</v>
      </c>
    </row>
    <row r="2120" spans="1:24" hidden="1">
      <c r="A2120" s="1" t="s">
        <v>26</v>
      </c>
      <c r="B2120" s="1" t="s">
        <v>2981</v>
      </c>
      <c r="C2120" s="52">
        <v>7116</v>
      </c>
      <c r="D2120" s="1" t="s">
        <v>678</v>
      </c>
      <c r="E2120" s="3">
        <v>46102</v>
      </c>
      <c r="F2120" s="12">
        <v>46102.920034722221</v>
      </c>
      <c r="G2120" s="12" t="str">
        <f t="shared" si="101"/>
        <v>MARZO</v>
      </c>
      <c r="H2120" s="1">
        <v>901174199</v>
      </c>
      <c r="I2120" s="1" t="s">
        <v>679</v>
      </c>
      <c r="J2120" s="35">
        <f t="shared" si="102"/>
        <v>894000</v>
      </c>
      <c r="K2120" s="35">
        <v>169860</v>
      </c>
      <c r="L2120" s="35">
        <v>1063860</v>
      </c>
      <c r="M2120" s="1" t="s">
        <v>37</v>
      </c>
      <c r="N2120" s="3">
        <v>46107</v>
      </c>
      <c r="O2120" s="1">
        <f t="shared" si="99"/>
        <v>5</v>
      </c>
      <c r="P2120" s="1" t="s">
        <v>2149</v>
      </c>
      <c r="Q2120" s="1"/>
      <c r="R2120" s="1"/>
      <c r="S2120" s="1"/>
      <c r="T2120" s="1"/>
      <c r="U2120" s="3">
        <v>46112</v>
      </c>
      <c r="V2120" s="1" t="s">
        <v>39</v>
      </c>
      <c r="W2120" s="1"/>
      <c r="X2120" s="1" t="s">
        <v>2144</v>
      </c>
    </row>
    <row r="2121" spans="1:24" hidden="1">
      <c r="A2121" s="1" t="s">
        <v>26</v>
      </c>
      <c r="B2121" s="1" t="s">
        <v>2982</v>
      </c>
      <c r="C2121" s="52">
        <v>7115</v>
      </c>
      <c r="D2121" s="1" t="s">
        <v>678</v>
      </c>
      <c r="E2121" s="3">
        <v>46102</v>
      </c>
      <c r="F2121" s="12">
        <v>46102.91746527778</v>
      </c>
      <c r="G2121" s="12" t="str">
        <f t="shared" si="101"/>
        <v>MARZO</v>
      </c>
      <c r="H2121" s="1">
        <v>901174199</v>
      </c>
      <c r="I2121" s="1" t="s">
        <v>679</v>
      </c>
      <c r="J2121" s="35">
        <f t="shared" si="102"/>
        <v>552826</v>
      </c>
      <c r="K2121" s="35">
        <v>105036.94</v>
      </c>
      <c r="L2121" s="35">
        <v>657862.93999999994</v>
      </c>
      <c r="M2121" s="1" t="s">
        <v>37</v>
      </c>
      <c r="N2121" s="3">
        <v>46107</v>
      </c>
      <c r="O2121" s="1">
        <f t="shared" si="99"/>
        <v>5</v>
      </c>
      <c r="P2121" s="1" t="s">
        <v>2149</v>
      </c>
      <c r="Q2121" s="1"/>
      <c r="R2121" s="1"/>
      <c r="S2121" s="1"/>
      <c r="T2121" s="1"/>
      <c r="U2121" s="3">
        <v>46112</v>
      </c>
      <c r="V2121" s="1" t="s">
        <v>39</v>
      </c>
      <c r="W2121" s="1"/>
      <c r="X2121" s="1" t="s">
        <v>2144</v>
      </c>
    </row>
    <row r="2122" spans="1:24" hidden="1">
      <c r="A2122" s="1" t="s">
        <v>26</v>
      </c>
      <c r="B2122" s="1" t="s">
        <v>2983</v>
      </c>
      <c r="C2122" s="52">
        <v>7113</v>
      </c>
      <c r="D2122" s="1" t="s">
        <v>678</v>
      </c>
      <c r="E2122" s="3">
        <v>46102</v>
      </c>
      <c r="F2122" s="12">
        <v>46102.882939814815</v>
      </c>
      <c r="G2122" s="12" t="str">
        <f t="shared" si="101"/>
        <v>MARZO</v>
      </c>
      <c r="H2122" s="1">
        <v>901174199</v>
      </c>
      <c r="I2122" s="1" t="s">
        <v>679</v>
      </c>
      <c r="J2122" s="35">
        <f t="shared" si="102"/>
        <v>3050271</v>
      </c>
      <c r="K2122" s="35">
        <v>579551.49</v>
      </c>
      <c r="L2122" s="35">
        <v>3629822.49</v>
      </c>
      <c r="M2122" s="1" t="s">
        <v>37</v>
      </c>
      <c r="N2122" s="3">
        <v>46107</v>
      </c>
      <c r="O2122" s="1">
        <f t="shared" si="99"/>
        <v>5</v>
      </c>
      <c r="P2122" s="1" t="s">
        <v>2149</v>
      </c>
      <c r="Q2122" s="1"/>
      <c r="R2122" s="1"/>
      <c r="S2122" s="1"/>
      <c r="T2122" s="1"/>
      <c r="U2122" s="3">
        <v>46112</v>
      </c>
      <c r="V2122" s="1" t="s">
        <v>39</v>
      </c>
      <c r="W2122" s="1"/>
      <c r="X2122" s="1" t="s">
        <v>2144</v>
      </c>
    </row>
    <row r="2123" spans="1:24" hidden="1">
      <c r="A2123" s="1" t="s">
        <v>26</v>
      </c>
      <c r="B2123" s="1" t="s">
        <v>2984</v>
      </c>
      <c r="C2123" s="52">
        <v>7114</v>
      </c>
      <c r="D2123" s="1" t="s">
        <v>678</v>
      </c>
      <c r="E2123" s="3">
        <v>46102</v>
      </c>
      <c r="F2123" s="12">
        <v>46102.914930555555</v>
      </c>
      <c r="G2123" s="12" t="str">
        <f t="shared" si="101"/>
        <v>MARZO</v>
      </c>
      <c r="H2123" s="1">
        <v>901174199</v>
      </c>
      <c r="I2123" s="1" t="s">
        <v>679</v>
      </c>
      <c r="J2123" s="35">
        <f t="shared" si="102"/>
        <v>1409706</v>
      </c>
      <c r="K2123" s="35">
        <v>267844.14</v>
      </c>
      <c r="L2123" s="35">
        <v>1677550.14</v>
      </c>
      <c r="M2123" s="1" t="s">
        <v>37</v>
      </c>
      <c r="N2123" s="3">
        <v>46107</v>
      </c>
      <c r="O2123" s="1">
        <f t="shared" si="99"/>
        <v>5</v>
      </c>
      <c r="P2123" s="1" t="s">
        <v>2149</v>
      </c>
      <c r="Q2123" s="1"/>
      <c r="R2123" s="1"/>
      <c r="S2123" s="1"/>
      <c r="T2123" s="1"/>
      <c r="U2123" s="3">
        <v>46112</v>
      </c>
      <c r="V2123" s="1" t="s">
        <v>39</v>
      </c>
      <c r="W2123" s="1"/>
      <c r="X2123" s="1" t="s">
        <v>2144</v>
      </c>
    </row>
    <row r="2124" spans="1:24" hidden="1">
      <c r="A2124" s="1" t="s">
        <v>26</v>
      </c>
      <c r="B2124" s="1" t="s">
        <v>2985</v>
      </c>
      <c r="C2124" s="52">
        <v>7112</v>
      </c>
      <c r="D2124" s="1" t="s">
        <v>678</v>
      </c>
      <c r="E2124" s="3">
        <v>46102</v>
      </c>
      <c r="F2124" s="12">
        <v>46102.858472222222</v>
      </c>
      <c r="G2124" s="12" t="str">
        <f t="shared" si="101"/>
        <v>MARZO</v>
      </c>
      <c r="H2124" s="1">
        <v>901174199</v>
      </c>
      <c r="I2124" s="1" t="s">
        <v>679</v>
      </c>
      <c r="J2124" s="35">
        <f t="shared" si="102"/>
        <v>3624768</v>
      </c>
      <c r="K2124" s="35">
        <v>688705.92</v>
      </c>
      <c r="L2124" s="35">
        <v>4313473.92</v>
      </c>
      <c r="M2124" s="1" t="s">
        <v>37</v>
      </c>
      <c r="N2124" s="3">
        <v>46107</v>
      </c>
      <c r="O2124" s="1">
        <f t="shared" si="99"/>
        <v>5</v>
      </c>
      <c r="P2124" s="1"/>
      <c r="Q2124" s="1"/>
      <c r="R2124" s="1"/>
      <c r="S2124" s="1"/>
      <c r="T2124" s="1"/>
      <c r="U2124" s="3">
        <v>46112</v>
      </c>
      <c r="V2124" s="1" t="s">
        <v>39</v>
      </c>
      <c r="W2124" s="1"/>
      <c r="X2124" s="1" t="s">
        <v>2144</v>
      </c>
    </row>
    <row r="2125" spans="1:24" hidden="1">
      <c r="A2125" s="1" t="s">
        <v>26</v>
      </c>
      <c r="B2125" s="1" t="s">
        <v>2986</v>
      </c>
      <c r="C2125" s="52">
        <v>7109</v>
      </c>
      <c r="D2125" s="1" t="s">
        <v>678</v>
      </c>
      <c r="E2125" s="3">
        <v>46102</v>
      </c>
      <c r="F2125" s="12">
        <v>46102.835092592592</v>
      </c>
      <c r="G2125" s="12" t="str">
        <f t="shared" si="101"/>
        <v>MARZO</v>
      </c>
      <c r="H2125" s="1">
        <v>901174199</v>
      </c>
      <c r="I2125" s="1" t="s">
        <v>679</v>
      </c>
      <c r="J2125" s="35">
        <f t="shared" si="102"/>
        <v>5799630</v>
      </c>
      <c r="K2125" s="35">
        <v>1101929.7</v>
      </c>
      <c r="L2125" s="35">
        <v>6901559.7000000002</v>
      </c>
      <c r="M2125" s="1" t="s">
        <v>37</v>
      </c>
      <c r="N2125" s="3">
        <v>46107</v>
      </c>
      <c r="O2125" s="1">
        <f t="shared" si="99"/>
        <v>5</v>
      </c>
      <c r="P2125" s="1" t="s">
        <v>2149</v>
      </c>
      <c r="Q2125" s="1"/>
      <c r="R2125" s="1"/>
      <c r="S2125" s="1"/>
      <c r="T2125" s="1"/>
      <c r="U2125" s="3">
        <v>46112</v>
      </c>
      <c r="V2125" s="1" t="s">
        <v>39</v>
      </c>
      <c r="W2125" s="1"/>
      <c r="X2125" s="1" t="s">
        <v>2144</v>
      </c>
    </row>
    <row r="2126" spans="1:24" hidden="1">
      <c r="A2126" s="1" t="s">
        <v>26</v>
      </c>
      <c r="B2126" s="1" t="s">
        <v>2987</v>
      </c>
      <c r="C2126" s="52">
        <v>7111</v>
      </c>
      <c r="D2126" s="1" t="s">
        <v>678</v>
      </c>
      <c r="E2126" s="3">
        <v>46102</v>
      </c>
      <c r="F2126" s="12">
        <v>46102.850277777776</v>
      </c>
      <c r="G2126" s="12" t="str">
        <f t="shared" si="101"/>
        <v>MARZO</v>
      </c>
      <c r="H2126" s="1">
        <v>901174199</v>
      </c>
      <c r="I2126" s="1" t="s">
        <v>679</v>
      </c>
      <c r="J2126" s="35">
        <f t="shared" si="102"/>
        <v>4414200</v>
      </c>
      <c r="K2126" s="35">
        <v>838698</v>
      </c>
      <c r="L2126" s="35">
        <v>5252898</v>
      </c>
      <c r="M2126" s="1" t="s">
        <v>37</v>
      </c>
      <c r="N2126" s="3">
        <v>46107</v>
      </c>
      <c r="O2126" s="1">
        <f t="shared" si="99"/>
        <v>5</v>
      </c>
      <c r="P2126" s="1" t="s">
        <v>2149</v>
      </c>
      <c r="Q2126" s="1"/>
      <c r="R2126" s="1"/>
      <c r="S2126" s="1"/>
      <c r="T2126" s="1"/>
      <c r="U2126" s="3">
        <v>46112</v>
      </c>
      <c r="V2126" s="1" t="s">
        <v>39</v>
      </c>
      <c r="W2126" s="1"/>
      <c r="X2126" s="1" t="s">
        <v>2144</v>
      </c>
    </row>
    <row r="2127" spans="1:24" hidden="1">
      <c r="A2127" s="1" t="s">
        <v>26</v>
      </c>
      <c r="B2127" s="1" t="s">
        <v>2988</v>
      </c>
      <c r="C2127" s="52">
        <v>7110</v>
      </c>
      <c r="D2127" s="1" t="s">
        <v>678</v>
      </c>
      <c r="E2127" s="3">
        <v>46102</v>
      </c>
      <c r="F2127" s="12">
        <v>46102.843287037038</v>
      </c>
      <c r="G2127" s="12" t="str">
        <f t="shared" si="101"/>
        <v>MARZO</v>
      </c>
      <c r="H2127" s="1">
        <v>901174199</v>
      </c>
      <c r="I2127" s="1" t="s">
        <v>679</v>
      </c>
      <c r="J2127" s="35">
        <f t="shared" si="102"/>
        <v>4643738</v>
      </c>
      <c r="K2127" s="35">
        <v>882310.22</v>
      </c>
      <c r="L2127" s="35">
        <v>5526048.2199999997</v>
      </c>
      <c r="M2127" s="1" t="s">
        <v>37</v>
      </c>
      <c r="N2127" s="3">
        <v>46107</v>
      </c>
      <c r="O2127" s="1">
        <f t="shared" si="99"/>
        <v>5</v>
      </c>
      <c r="P2127" s="1" t="s">
        <v>2149</v>
      </c>
      <c r="Q2127" s="1"/>
      <c r="R2127" s="1"/>
      <c r="S2127" s="1"/>
      <c r="T2127" s="1"/>
      <c r="U2127" s="3">
        <v>46112</v>
      </c>
      <c r="V2127" s="1" t="s">
        <v>39</v>
      </c>
      <c r="W2127" s="1"/>
      <c r="X2127" s="1" t="s">
        <v>2144</v>
      </c>
    </row>
    <row r="2128" spans="1:24" hidden="1">
      <c r="A2128" s="1" t="s">
        <v>26</v>
      </c>
      <c r="B2128" s="1" t="s">
        <v>2989</v>
      </c>
      <c r="C2128" s="52">
        <v>7108</v>
      </c>
      <c r="D2128" s="1" t="s">
        <v>678</v>
      </c>
      <c r="E2128" s="3">
        <v>46102</v>
      </c>
      <c r="F2128" s="12">
        <v>46102.805983796294</v>
      </c>
      <c r="G2128" s="12" t="str">
        <f t="shared" si="101"/>
        <v>MARZO</v>
      </c>
      <c r="H2128" s="1">
        <v>901174199</v>
      </c>
      <c r="I2128" s="1" t="s">
        <v>679</v>
      </c>
      <c r="J2128" s="35">
        <f t="shared" si="102"/>
        <v>4754303</v>
      </c>
      <c r="K2128" s="35">
        <v>903317.57</v>
      </c>
      <c r="L2128" s="35">
        <v>5657620.5700000003</v>
      </c>
      <c r="M2128" s="1" t="s">
        <v>37</v>
      </c>
      <c r="N2128" s="3">
        <v>46107</v>
      </c>
      <c r="O2128" s="1">
        <f t="shared" si="99"/>
        <v>5</v>
      </c>
      <c r="P2128" s="1" t="s">
        <v>2149</v>
      </c>
      <c r="Q2128" s="1"/>
      <c r="R2128" s="1"/>
      <c r="S2128" s="1"/>
      <c r="T2128" s="1"/>
      <c r="U2128" s="3">
        <v>46112</v>
      </c>
      <c r="V2128" s="1" t="s">
        <v>39</v>
      </c>
      <c r="W2128" s="1"/>
      <c r="X2128" s="1" t="s">
        <v>2144</v>
      </c>
    </row>
    <row r="2129" spans="1:24" hidden="1">
      <c r="A2129" s="1" t="s">
        <v>26</v>
      </c>
      <c r="B2129" s="1" t="s">
        <v>2990</v>
      </c>
      <c r="C2129" s="52">
        <v>7107</v>
      </c>
      <c r="D2129" s="1" t="s">
        <v>678</v>
      </c>
      <c r="E2129" s="3">
        <v>46102</v>
      </c>
      <c r="F2129" s="12">
        <v>46102.802997685183</v>
      </c>
      <c r="G2129" s="12" t="str">
        <f t="shared" si="101"/>
        <v>MARZO</v>
      </c>
      <c r="H2129" s="1">
        <v>901174199</v>
      </c>
      <c r="I2129" s="1" t="s">
        <v>679</v>
      </c>
      <c r="J2129" s="35">
        <f t="shared" si="102"/>
        <v>7529447.9999999991</v>
      </c>
      <c r="K2129" s="35">
        <v>1430595.12</v>
      </c>
      <c r="L2129" s="35">
        <v>8960043.1199999992</v>
      </c>
      <c r="M2129" s="1" t="s">
        <v>37</v>
      </c>
      <c r="N2129" s="3">
        <v>46107</v>
      </c>
      <c r="O2129" s="1">
        <f t="shared" si="99"/>
        <v>5</v>
      </c>
      <c r="P2129" s="1" t="s">
        <v>2149</v>
      </c>
      <c r="Q2129" s="1"/>
      <c r="R2129" s="1"/>
      <c r="S2129" s="1"/>
      <c r="T2129" s="1"/>
      <c r="U2129" s="3"/>
      <c r="V2129" s="1"/>
      <c r="W2129" s="1"/>
      <c r="X2129" s="1" t="s">
        <v>2144</v>
      </c>
    </row>
    <row r="2130" spans="1:24" hidden="1">
      <c r="A2130" s="1" t="s">
        <v>736</v>
      </c>
      <c r="B2130" s="1" t="s">
        <v>2991</v>
      </c>
      <c r="C2130" s="52">
        <v>92904017</v>
      </c>
      <c r="D2130" s="1" t="s">
        <v>738</v>
      </c>
      <c r="E2130" s="3">
        <v>46102</v>
      </c>
      <c r="F2130" s="12">
        <v>46102.688032407408</v>
      </c>
      <c r="G2130" s="12" t="str">
        <f t="shared" si="101"/>
        <v>MARZO</v>
      </c>
      <c r="H2130" s="1">
        <v>900219834</v>
      </c>
      <c r="I2130" s="1" t="s">
        <v>739</v>
      </c>
      <c r="J2130" s="35">
        <f t="shared" si="102"/>
        <v>26300</v>
      </c>
      <c r="K2130" s="35">
        <v>0</v>
      </c>
      <c r="L2130" s="35">
        <v>26300</v>
      </c>
      <c r="M2130" s="1" t="s">
        <v>70</v>
      </c>
      <c r="N2130" s="3">
        <v>46105</v>
      </c>
      <c r="O2130" s="1">
        <f t="shared" si="99"/>
        <v>3</v>
      </c>
      <c r="P2130" s="1" t="s">
        <v>2149</v>
      </c>
      <c r="Q2130" s="1"/>
      <c r="R2130" s="1"/>
      <c r="S2130" s="1"/>
      <c r="T2130" s="1"/>
      <c r="U2130" s="3">
        <v>46107</v>
      </c>
      <c r="V2130" s="1"/>
      <c r="W2130" s="1"/>
      <c r="X2130" s="1" t="s">
        <v>2144</v>
      </c>
    </row>
    <row r="2131" spans="1:24" hidden="1">
      <c r="A2131" s="1" t="s">
        <v>26</v>
      </c>
      <c r="B2131" s="1" t="s">
        <v>2992</v>
      </c>
      <c r="C2131" s="52">
        <v>132721202</v>
      </c>
      <c r="D2131" s="1" t="s">
        <v>88</v>
      </c>
      <c r="E2131" s="3">
        <v>46102</v>
      </c>
      <c r="F2131" s="12">
        <v>46102.36309027778</v>
      </c>
      <c r="G2131" s="12" t="str">
        <f t="shared" si="101"/>
        <v>MARZO</v>
      </c>
      <c r="H2131" s="1">
        <v>900092385</v>
      </c>
      <c r="I2131" s="1" t="s">
        <v>89</v>
      </c>
      <c r="J2131" s="35">
        <f t="shared" si="102"/>
        <v>22984.04</v>
      </c>
      <c r="K2131" s="35">
        <v>4366.96</v>
      </c>
      <c r="L2131" s="35">
        <v>27351</v>
      </c>
      <c r="M2131" s="1" t="s">
        <v>65</v>
      </c>
      <c r="N2131" s="3">
        <v>46106</v>
      </c>
      <c r="O2131" s="1">
        <f t="shared" si="99"/>
        <v>4</v>
      </c>
      <c r="P2131" s="1" t="s">
        <v>94</v>
      </c>
      <c r="Q2131" s="1"/>
      <c r="R2131" s="1"/>
      <c r="S2131" s="1"/>
      <c r="T2131" s="1"/>
      <c r="U2131" s="3">
        <v>46106</v>
      </c>
      <c r="V2131" s="1" t="s">
        <v>39</v>
      </c>
      <c r="W2131" s="1"/>
      <c r="X2131" s="1" t="s">
        <v>2144</v>
      </c>
    </row>
    <row r="2132" spans="1:24" hidden="1">
      <c r="A2132" s="1" t="s">
        <v>26</v>
      </c>
      <c r="B2132" s="1" t="s">
        <v>2993</v>
      </c>
      <c r="C2132" s="52">
        <v>2217294</v>
      </c>
      <c r="D2132" s="1" t="s">
        <v>708</v>
      </c>
      <c r="E2132" s="3">
        <v>46103</v>
      </c>
      <c r="F2132" s="12">
        <v>46103.65898148148</v>
      </c>
      <c r="G2132" s="12" t="str">
        <f t="shared" si="101"/>
        <v>MARZO</v>
      </c>
      <c r="H2132" s="1">
        <v>900219834</v>
      </c>
      <c r="I2132" s="1" t="s">
        <v>739</v>
      </c>
      <c r="J2132" s="35">
        <f t="shared" si="102"/>
        <v>6722.6900000000005</v>
      </c>
      <c r="K2132" s="35">
        <v>1277.31</v>
      </c>
      <c r="L2132" s="35">
        <v>8000</v>
      </c>
      <c r="M2132" s="1" t="s">
        <v>70</v>
      </c>
      <c r="N2132" s="3">
        <v>46106</v>
      </c>
      <c r="O2132" s="1">
        <f t="shared" ref="O2132:O2195" si="103">IFERROR(IF(-_xlfn.DAYS(E2132,N2132)&lt;0,0,-_xlfn.DAYS(E2132,N2132)), " - ")</f>
        <v>3</v>
      </c>
      <c r="P2132" s="1" t="s">
        <v>2149</v>
      </c>
      <c r="Q2132" s="1"/>
      <c r="R2132" s="1"/>
      <c r="S2132" s="1"/>
      <c r="T2132" s="1"/>
      <c r="U2132" s="3">
        <v>46107</v>
      </c>
      <c r="V2132" s="1"/>
      <c r="W2132" s="1"/>
      <c r="X2132" s="1" t="s">
        <v>2144</v>
      </c>
    </row>
    <row r="2133" spans="1:24" hidden="1">
      <c r="A2133" s="1" t="s">
        <v>736</v>
      </c>
      <c r="B2133" s="1" t="s">
        <v>2994</v>
      </c>
      <c r="C2133" s="52">
        <v>93062426</v>
      </c>
      <c r="D2133" s="1" t="s">
        <v>738</v>
      </c>
      <c r="E2133" s="3">
        <v>46103</v>
      </c>
      <c r="F2133" s="12">
        <v>46103.660300925927</v>
      </c>
      <c r="G2133" s="12" t="str">
        <f t="shared" si="101"/>
        <v>MARZO</v>
      </c>
      <c r="H2133" s="1">
        <v>900219834</v>
      </c>
      <c r="I2133" s="1" t="s">
        <v>739</v>
      </c>
      <c r="J2133" s="35">
        <f t="shared" si="102"/>
        <v>26300</v>
      </c>
      <c r="K2133" s="35">
        <v>0</v>
      </c>
      <c r="L2133" s="35">
        <v>26300</v>
      </c>
      <c r="M2133" s="1" t="s">
        <v>70</v>
      </c>
      <c r="N2133" s="3">
        <v>46105</v>
      </c>
      <c r="O2133" s="1">
        <f t="shared" si="103"/>
        <v>2</v>
      </c>
      <c r="P2133" s="1" t="s">
        <v>2149</v>
      </c>
      <c r="Q2133" s="1"/>
      <c r="R2133" s="1"/>
      <c r="S2133" s="1"/>
      <c r="T2133" s="1"/>
      <c r="U2133" s="3">
        <v>46107</v>
      </c>
      <c r="V2133" s="1"/>
      <c r="W2133" s="1"/>
      <c r="X2133" s="1" t="s">
        <v>2144</v>
      </c>
    </row>
    <row r="2134" spans="1:24" hidden="1">
      <c r="A2134" s="1" t="s">
        <v>26</v>
      </c>
      <c r="B2134" s="1" t="s">
        <v>2995</v>
      </c>
      <c r="C2134" s="52">
        <v>672369</v>
      </c>
      <c r="D2134" s="1" t="s">
        <v>868</v>
      </c>
      <c r="E2134" s="3">
        <v>46104</v>
      </c>
      <c r="F2134" s="12">
        <v>46104.892951388887</v>
      </c>
      <c r="G2134" s="12" t="str">
        <f t="shared" si="101"/>
        <v>MARZO</v>
      </c>
      <c r="H2134" s="1">
        <v>811009788</v>
      </c>
      <c r="I2134" s="1" t="s">
        <v>869</v>
      </c>
      <c r="J2134" s="35">
        <f t="shared" si="102"/>
        <v>350000</v>
      </c>
      <c r="K2134" s="35">
        <v>0</v>
      </c>
      <c r="L2134" s="35">
        <v>350000</v>
      </c>
      <c r="M2134" s="1" t="s">
        <v>70</v>
      </c>
      <c r="N2134" s="3">
        <v>46106</v>
      </c>
      <c r="O2134" s="1">
        <f t="shared" si="103"/>
        <v>2</v>
      </c>
      <c r="P2134" s="1" t="s">
        <v>2149</v>
      </c>
      <c r="Q2134" s="1"/>
      <c r="R2134" s="1"/>
      <c r="S2134" s="1"/>
      <c r="T2134" s="1"/>
      <c r="U2134" s="3">
        <v>46107</v>
      </c>
      <c r="V2134" s="1" t="s">
        <v>39</v>
      </c>
      <c r="W2134" s="1"/>
      <c r="X2134" s="1" t="s">
        <v>2144</v>
      </c>
    </row>
    <row r="2135" spans="1:24" hidden="1">
      <c r="A2135" s="1" t="s">
        <v>26</v>
      </c>
      <c r="B2135" s="1" t="s">
        <v>2996</v>
      </c>
      <c r="C2135" s="52">
        <v>2627792</v>
      </c>
      <c r="D2135" s="1" t="s">
        <v>2118</v>
      </c>
      <c r="E2135" s="3">
        <v>46104</v>
      </c>
      <c r="F2135" s="12">
        <v>46104.972708333335</v>
      </c>
      <c r="G2135" s="12" t="str">
        <f t="shared" si="101"/>
        <v>MARZO</v>
      </c>
      <c r="H2135" s="1">
        <v>890903939</v>
      </c>
      <c r="I2135" s="1" t="s">
        <v>313</v>
      </c>
      <c r="J2135" s="35">
        <f t="shared" si="102"/>
        <v>175000</v>
      </c>
      <c r="K2135" s="35">
        <v>0</v>
      </c>
      <c r="L2135" s="35">
        <v>175000</v>
      </c>
      <c r="M2135" s="1" t="s">
        <v>70</v>
      </c>
      <c r="N2135" s="3">
        <v>46107</v>
      </c>
      <c r="O2135" s="1">
        <f t="shared" si="103"/>
        <v>3</v>
      </c>
      <c r="P2135" s="1" t="s">
        <v>2149</v>
      </c>
      <c r="Q2135" s="1" t="s">
        <v>1935</v>
      </c>
      <c r="R2135" s="3">
        <v>46108</v>
      </c>
      <c r="S2135" s="1"/>
      <c r="T2135" s="1"/>
      <c r="U2135" s="3">
        <v>46118</v>
      </c>
      <c r="V2135" s="1" t="s">
        <v>39</v>
      </c>
      <c r="W2135" s="1"/>
      <c r="X2135" s="1" t="s">
        <v>2144</v>
      </c>
    </row>
    <row r="2136" spans="1:24" hidden="1">
      <c r="A2136" s="1" t="s">
        <v>26</v>
      </c>
      <c r="B2136" s="1" t="s">
        <v>2997</v>
      </c>
      <c r="C2136" s="52">
        <v>23</v>
      </c>
      <c r="D2136" s="1" t="s">
        <v>2388</v>
      </c>
      <c r="E2136" s="3">
        <v>46105</v>
      </c>
      <c r="F2136" s="12">
        <v>46105.786481481482</v>
      </c>
      <c r="G2136" s="12" t="str">
        <f t="shared" si="101"/>
        <v>MARZO</v>
      </c>
      <c r="H2136" s="1">
        <v>901847080</v>
      </c>
      <c r="I2136" s="1" t="s">
        <v>2519</v>
      </c>
      <c r="J2136" s="35">
        <f t="shared" si="102"/>
        <v>17997600</v>
      </c>
      <c r="K2136" s="35">
        <v>3419544</v>
      </c>
      <c r="L2136" s="35">
        <v>21417144</v>
      </c>
      <c r="M2136" s="1" t="s">
        <v>9455</v>
      </c>
      <c r="N2136" s="3">
        <v>46107</v>
      </c>
      <c r="O2136" s="1">
        <f t="shared" si="103"/>
        <v>2</v>
      </c>
      <c r="P2136" s="1" t="s">
        <v>2149</v>
      </c>
      <c r="Q2136" s="1"/>
      <c r="R2136" s="1"/>
      <c r="S2136" s="1"/>
      <c r="T2136" s="1"/>
      <c r="U2136" s="3">
        <v>46112</v>
      </c>
      <c r="V2136" s="1" t="s">
        <v>39</v>
      </c>
      <c r="W2136" s="1"/>
      <c r="X2136" s="1" t="s">
        <v>2144</v>
      </c>
    </row>
    <row r="2137" spans="1:24" hidden="1">
      <c r="A2137" s="1" t="s">
        <v>26</v>
      </c>
      <c r="B2137" s="1" t="s">
        <v>2998</v>
      </c>
      <c r="C2137" s="52">
        <v>20</v>
      </c>
      <c r="D2137" s="1" t="s">
        <v>2388</v>
      </c>
      <c r="E2137" s="3">
        <v>46105</v>
      </c>
      <c r="F2137" s="12">
        <v>46105.762199074074</v>
      </c>
      <c r="G2137" s="12" t="str">
        <f t="shared" si="101"/>
        <v>MARZO</v>
      </c>
      <c r="H2137" s="1">
        <v>901847080</v>
      </c>
      <c r="I2137" s="1" t="s">
        <v>2519</v>
      </c>
      <c r="J2137" s="35">
        <f t="shared" si="102"/>
        <v>16800000</v>
      </c>
      <c r="K2137" s="35">
        <v>3192000</v>
      </c>
      <c r="L2137" s="35">
        <v>19992000</v>
      </c>
      <c r="M2137" s="1" t="s">
        <v>9455</v>
      </c>
      <c r="N2137" s="3">
        <v>46107</v>
      </c>
      <c r="O2137" s="1">
        <f t="shared" si="103"/>
        <v>2</v>
      </c>
      <c r="P2137" s="1" t="s">
        <v>2149</v>
      </c>
      <c r="Q2137" s="1"/>
      <c r="R2137" s="1"/>
      <c r="S2137" s="1"/>
      <c r="T2137" s="1"/>
      <c r="U2137" s="3">
        <v>46112</v>
      </c>
      <c r="V2137" s="1" t="s">
        <v>39</v>
      </c>
      <c r="W2137" s="1"/>
      <c r="X2137" s="1" t="s">
        <v>2144</v>
      </c>
    </row>
    <row r="2138" spans="1:24" hidden="1">
      <c r="A2138" s="1" t="s">
        <v>26</v>
      </c>
      <c r="B2138" s="1" t="s">
        <v>2999</v>
      </c>
      <c r="C2138" s="52">
        <v>99263</v>
      </c>
      <c r="D2138" s="1" t="s">
        <v>28</v>
      </c>
      <c r="E2138" s="3">
        <v>46105</v>
      </c>
      <c r="F2138" s="12">
        <v>46105.64508101852</v>
      </c>
      <c r="G2138" s="12" t="str">
        <f t="shared" si="101"/>
        <v>MARZO</v>
      </c>
      <c r="H2138" s="1">
        <v>890932535</v>
      </c>
      <c r="I2138" s="1" t="s">
        <v>1594</v>
      </c>
      <c r="J2138" s="35">
        <f t="shared" si="102"/>
        <v>422613.99939199997</v>
      </c>
      <c r="K2138" s="35">
        <v>80296.660608000006</v>
      </c>
      <c r="L2138" s="35">
        <v>502910.66</v>
      </c>
      <c r="M2138" s="1" t="s">
        <v>98</v>
      </c>
      <c r="N2138" s="3">
        <v>46107</v>
      </c>
      <c r="O2138" s="1">
        <f t="shared" si="103"/>
        <v>2</v>
      </c>
      <c r="P2138" s="1" t="s">
        <v>2149</v>
      </c>
      <c r="Q2138" s="1"/>
      <c r="R2138" s="1"/>
      <c r="S2138" s="1"/>
      <c r="T2138" s="1"/>
      <c r="U2138" s="3">
        <v>46112</v>
      </c>
      <c r="V2138" s="1" t="s">
        <v>39</v>
      </c>
      <c r="W2138" s="1"/>
      <c r="X2138" s="1" t="s">
        <v>2144</v>
      </c>
    </row>
    <row r="2139" spans="1:24" hidden="1">
      <c r="A2139" s="1" t="s">
        <v>26</v>
      </c>
      <c r="B2139" s="1" t="s">
        <v>3000</v>
      </c>
      <c r="C2139" s="52">
        <v>227121</v>
      </c>
      <c r="D2139" s="1" t="s">
        <v>2344</v>
      </c>
      <c r="E2139" s="3">
        <v>46105</v>
      </c>
      <c r="F2139" s="12">
        <v>46105.561469907407</v>
      </c>
      <c r="G2139" s="12" t="str">
        <f t="shared" si="101"/>
        <v>MARZO</v>
      </c>
      <c r="H2139" s="1">
        <v>890331634</v>
      </c>
      <c r="I2139" s="1" t="s">
        <v>2345</v>
      </c>
      <c r="J2139" s="35">
        <f t="shared" si="102"/>
        <v>2506000</v>
      </c>
      <c r="K2139" s="35">
        <v>476140</v>
      </c>
      <c r="L2139" s="35">
        <v>2982140</v>
      </c>
      <c r="M2139" s="1" t="s">
        <v>9455</v>
      </c>
      <c r="N2139" s="3">
        <v>46107</v>
      </c>
      <c r="O2139" s="1">
        <f t="shared" si="103"/>
        <v>2</v>
      </c>
      <c r="P2139" s="1" t="s">
        <v>2149</v>
      </c>
      <c r="Q2139" s="1"/>
      <c r="R2139" s="1"/>
      <c r="S2139" s="1"/>
      <c r="T2139" s="1"/>
      <c r="U2139" s="3">
        <v>46112</v>
      </c>
      <c r="V2139" s="1" t="s">
        <v>39</v>
      </c>
      <c r="W2139" s="1"/>
      <c r="X2139" s="1" t="s">
        <v>2144</v>
      </c>
    </row>
    <row r="2140" spans="1:24" hidden="1">
      <c r="A2140" s="1" t="s">
        <v>26</v>
      </c>
      <c r="B2140" s="1" t="s">
        <v>3001</v>
      </c>
      <c r="C2140" s="52">
        <v>607</v>
      </c>
      <c r="D2140" s="1" t="s">
        <v>106</v>
      </c>
      <c r="E2140" s="3">
        <v>46105</v>
      </c>
      <c r="F2140" s="12">
        <v>46105.965798611112</v>
      </c>
      <c r="G2140" s="12" t="str">
        <f t="shared" si="101"/>
        <v>MARZO</v>
      </c>
      <c r="H2140" s="1">
        <v>901161036</v>
      </c>
      <c r="I2140" s="1" t="s">
        <v>107</v>
      </c>
      <c r="J2140" s="35">
        <f t="shared" si="102"/>
        <v>10926632</v>
      </c>
      <c r="K2140" s="35">
        <v>2076060</v>
      </c>
      <c r="L2140" s="35">
        <v>13002692</v>
      </c>
      <c r="M2140" s="1" t="s">
        <v>58</v>
      </c>
      <c r="N2140" s="3">
        <v>46107</v>
      </c>
      <c r="O2140" s="1">
        <f t="shared" si="103"/>
        <v>2</v>
      </c>
      <c r="P2140" s="1" t="s">
        <v>2149</v>
      </c>
      <c r="Q2140" s="1"/>
      <c r="R2140" s="1"/>
      <c r="S2140" s="1"/>
      <c r="T2140" s="1"/>
      <c r="U2140" s="3">
        <v>46112</v>
      </c>
      <c r="V2140" s="1" t="s">
        <v>39</v>
      </c>
      <c r="W2140" s="1"/>
      <c r="X2140" s="1" t="s">
        <v>2144</v>
      </c>
    </row>
    <row r="2141" spans="1:24" hidden="1">
      <c r="A2141" s="1" t="s">
        <v>26</v>
      </c>
      <c r="B2141" s="1" t="s">
        <v>3002</v>
      </c>
      <c r="C2141" s="52">
        <v>606</v>
      </c>
      <c r="D2141" s="1" t="s">
        <v>106</v>
      </c>
      <c r="E2141" s="3">
        <v>46105</v>
      </c>
      <c r="F2141" s="12">
        <v>46105.948599537034</v>
      </c>
      <c r="G2141" s="12" t="str">
        <f t="shared" si="101"/>
        <v>MARZO</v>
      </c>
      <c r="H2141" s="1">
        <v>901161036</v>
      </c>
      <c r="I2141" s="1" t="s">
        <v>107</v>
      </c>
      <c r="J2141" s="35">
        <f t="shared" si="102"/>
        <v>33907371</v>
      </c>
      <c r="K2141" s="35">
        <v>6442400</v>
      </c>
      <c r="L2141" s="35">
        <v>40349771</v>
      </c>
      <c r="M2141" s="1" t="s">
        <v>58</v>
      </c>
      <c r="N2141" s="3">
        <v>46111</v>
      </c>
      <c r="O2141" s="1">
        <f t="shared" si="103"/>
        <v>6</v>
      </c>
      <c r="P2141" s="1" t="s">
        <v>2149</v>
      </c>
      <c r="Q2141" s="1"/>
      <c r="R2141" s="1"/>
      <c r="S2141" s="1"/>
      <c r="T2141" s="1"/>
      <c r="U2141" s="3">
        <v>46112</v>
      </c>
      <c r="V2141" s="1" t="s">
        <v>32</v>
      </c>
      <c r="W2141" s="1"/>
      <c r="X2141" s="1" t="s">
        <v>1258</v>
      </c>
    </row>
    <row r="2142" spans="1:24" hidden="1">
      <c r="A2142" s="1" t="s">
        <v>26</v>
      </c>
      <c r="B2142" s="1" t="s">
        <v>3003</v>
      </c>
      <c r="C2142" s="52">
        <v>7119</v>
      </c>
      <c r="D2142" s="1" t="s">
        <v>678</v>
      </c>
      <c r="E2142" s="3">
        <v>46105</v>
      </c>
      <c r="F2142" s="12">
        <v>46105.944548611114</v>
      </c>
      <c r="G2142" s="12" t="str">
        <f t="shared" si="101"/>
        <v>MARZO</v>
      </c>
      <c r="H2142" s="1">
        <v>901174199</v>
      </c>
      <c r="I2142" s="1" t="s">
        <v>679</v>
      </c>
      <c r="J2142" s="35">
        <f t="shared" si="102"/>
        <v>500000</v>
      </c>
      <c r="K2142" s="35">
        <v>95000</v>
      </c>
      <c r="L2142" s="35">
        <v>595000</v>
      </c>
      <c r="M2142" s="1" t="s">
        <v>37</v>
      </c>
      <c r="N2142" s="3">
        <v>46107</v>
      </c>
      <c r="O2142" s="1">
        <f t="shared" si="103"/>
        <v>2</v>
      </c>
      <c r="P2142" s="1"/>
      <c r="Q2142" s="1"/>
      <c r="R2142" s="1"/>
      <c r="S2142" s="1"/>
      <c r="T2142" s="1"/>
      <c r="U2142" s="3"/>
      <c r="V2142" s="1"/>
      <c r="W2142" s="1"/>
      <c r="X2142" s="1" t="s">
        <v>2144</v>
      </c>
    </row>
    <row r="2143" spans="1:24" hidden="1">
      <c r="A2143" s="1" t="s">
        <v>26</v>
      </c>
      <c r="B2143" s="1" t="s">
        <v>3004</v>
      </c>
      <c r="C2143" s="52">
        <v>26</v>
      </c>
      <c r="D2143" s="1" t="s">
        <v>2388</v>
      </c>
      <c r="E2143" s="3">
        <v>46105</v>
      </c>
      <c r="F2143" s="12">
        <v>46105.870613425926</v>
      </c>
      <c r="G2143" s="12" t="str">
        <f t="shared" si="101"/>
        <v>MARZO</v>
      </c>
      <c r="H2143" s="1">
        <v>901847080</v>
      </c>
      <c r="I2143" s="1" t="s">
        <v>2519</v>
      </c>
      <c r="J2143" s="35">
        <f t="shared" si="102"/>
        <v>2000000</v>
      </c>
      <c r="K2143" s="35">
        <v>380000</v>
      </c>
      <c r="L2143" s="35">
        <v>2380000</v>
      </c>
      <c r="M2143" s="1" t="s">
        <v>9455</v>
      </c>
      <c r="N2143" s="3">
        <v>46107</v>
      </c>
      <c r="O2143" s="1">
        <f t="shared" si="103"/>
        <v>2</v>
      </c>
      <c r="P2143" s="1" t="s">
        <v>2149</v>
      </c>
      <c r="Q2143" s="1"/>
      <c r="R2143" s="1"/>
      <c r="S2143" s="1"/>
      <c r="T2143" s="1"/>
      <c r="U2143" s="3">
        <v>46112</v>
      </c>
      <c r="V2143" s="1" t="s">
        <v>39</v>
      </c>
      <c r="W2143" s="1"/>
      <c r="X2143" s="1" t="s">
        <v>2144</v>
      </c>
    </row>
    <row r="2144" spans="1:24" hidden="1">
      <c r="A2144" s="1" t="s">
        <v>26</v>
      </c>
      <c r="B2144" s="1" t="s">
        <v>3005</v>
      </c>
      <c r="C2144" s="52">
        <v>6946</v>
      </c>
      <c r="D2144" s="1" t="s">
        <v>2896</v>
      </c>
      <c r="E2144" s="3">
        <v>46105</v>
      </c>
      <c r="F2144" s="12">
        <v>46105.862662037034</v>
      </c>
      <c r="G2144" s="12" t="str">
        <f t="shared" si="101"/>
        <v>MARZO</v>
      </c>
      <c r="H2144" s="1">
        <v>32150739</v>
      </c>
      <c r="I2144" s="1" t="s">
        <v>400</v>
      </c>
      <c r="J2144" s="35">
        <f t="shared" si="102"/>
        <v>608000</v>
      </c>
      <c r="K2144" s="35">
        <v>0</v>
      </c>
      <c r="L2144" s="35">
        <v>608000</v>
      </c>
      <c r="M2144" s="1" t="s">
        <v>199</v>
      </c>
      <c r="N2144" s="3">
        <v>46106</v>
      </c>
      <c r="O2144" s="1">
        <f t="shared" si="103"/>
        <v>1</v>
      </c>
      <c r="P2144" s="1" t="s">
        <v>2149</v>
      </c>
      <c r="Q2144" s="1"/>
      <c r="R2144" s="1"/>
      <c r="S2144" s="1"/>
      <c r="T2144" s="1"/>
      <c r="U2144" s="3">
        <v>46107</v>
      </c>
      <c r="V2144" s="1"/>
      <c r="W2144" s="1"/>
      <c r="X2144" s="1" t="s">
        <v>2144</v>
      </c>
    </row>
    <row r="2145" spans="1:24" hidden="1">
      <c r="A2145" s="1" t="s">
        <v>26</v>
      </c>
      <c r="B2145" s="1" t="s">
        <v>3006</v>
      </c>
      <c r="C2145" s="52">
        <v>25</v>
      </c>
      <c r="D2145" s="1" t="s">
        <v>2388</v>
      </c>
      <c r="E2145" s="3">
        <v>46105</v>
      </c>
      <c r="F2145" s="12">
        <v>46105.856712962966</v>
      </c>
      <c r="G2145" s="12" t="str">
        <f t="shared" si="101"/>
        <v>MARZO</v>
      </c>
      <c r="H2145" s="1">
        <v>901847080</v>
      </c>
      <c r="I2145" s="1" t="s">
        <v>2519</v>
      </c>
      <c r="J2145" s="35">
        <f t="shared" si="102"/>
        <v>467000</v>
      </c>
      <c r="K2145" s="35">
        <v>88730</v>
      </c>
      <c r="L2145" s="35">
        <v>555730</v>
      </c>
      <c r="M2145" s="1" t="s">
        <v>9455</v>
      </c>
      <c r="N2145" s="3">
        <v>46107</v>
      </c>
      <c r="O2145" s="1">
        <f t="shared" si="103"/>
        <v>2</v>
      </c>
      <c r="P2145" s="1" t="s">
        <v>2149</v>
      </c>
      <c r="Q2145" s="1"/>
      <c r="R2145" s="1"/>
      <c r="S2145" s="1"/>
      <c r="T2145" s="1"/>
      <c r="U2145" s="3">
        <v>46112</v>
      </c>
      <c r="V2145" s="1" t="s">
        <v>39</v>
      </c>
      <c r="W2145" s="1"/>
      <c r="X2145" s="1" t="s">
        <v>2144</v>
      </c>
    </row>
    <row r="2146" spans="1:24" hidden="1">
      <c r="A2146" s="1" t="s">
        <v>26</v>
      </c>
      <c r="B2146" s="1" t="s">
        <v>3007</v>
      </c>
      <c r="C2146" s="52">
        <v>10148967</v>
      </c>
      <c r="D2146" s="1" t="s">
        <v>3008</v>
      </c>
      <c r="E2146" s="3">
        <v>46105</v>
      </c>
      <c r="F2146" s="12">
        <v>46105.828333333331</v>
      </c>
      <c r="G2146" s="12" t="str">
        <f t="shared" si="101"/>
        <v>MARZO</v>
      </c>
      <c r="H2146" s="1">
        <v>900505405</v>
      </c>
      <c r="I2146" s="1" t="s">
        <v>3009</v>
      </c>
      <c r="J2146" s="35">
        <f t="shared" si="102"/>
        <v>20588.239999999998</v>
      </c>
      <c r="K2146" s="35">
        <v>3911.76</v>
      </c>
      <c r="L2146" s="35">
        <v>24500</v>
      </c>
      <c r="M2146" s="1" t="s">
        <v>54</v>
      </c>
      <c r="N2146" s="3"/>
      <c r="O2146" s="1">
        <f t="shared" si="103"/>
        <v>0</v>
      </c>
      <c r="P2146" s="1"/>
      <c r="Q2146" s="1"/>
      <c r="R2146" s="1"/>
      <c r="S2146" s="1"/>
      <c r="T2146" s="1"/>
      <c r="U2146" s="3"/>
      <c r="V2146" s="1"/>
      <c r="W2146" s="1"/>
      <c r="X2146" s="1" t="s">
        <v>2144</v>
      </c>
    </row>
    <row r="2147" spans="1:24" hidden="1">
      <c r="A2147" s="1" t="s">
        <v>26</v>
      </c>
      <c r="B2147" s="1" t="s">
        <v>3010</v>
      </c>
      <c r="C2147" s="52">
        <v>24</v>
      </c>
      <c r="D2147" s="1" t="s">
        <v>2388</v>
      </c>
      <c r="E2147" s="3">
        <v>46105</v>
      </c>
      <c r="F2147" s="12">
        <v>46105.81417824074</v>
      </c>
      <c r="G2147" s="12" t="str">
        <f t="shared" si="101"/>
        <v>MARZO</v>
      </c>
      <c r="H2147" s="1">
        <v>901847080</v>
      </c>
      <c r="I2147" s="1" t="s">
        <v>2519</v>
      </c>
      <c r="J2147" s="35">
        <f t="shared" si="102"/>
        <v>18500000</v>
      </c>
      <c r="K2147" s="35">
        <v>3515000</v>
      </c>
      <c r="L2147" s="35">
        <v>22015000</v>
      </c>
      <c r="M2147" s="1" t="s">
        <v>9455</v>
      </c>
      <c r="N2147" s="3">
        <v>46107</v>
      </c>
      <c r="O2147" s="1">
        <f t="shared" si="103"/>
        <v>2</v>
      </c>
      <c r="P2147" s="1" t="s">
        <v>2149</v>
      </c>
      <c r="Q2147" s="1"/>
      <c r="R2147" s="1"/>
      <c r="S2147" s="1"/>
      <c r="T2147" s="1"/>
      <c r="U2147" s="3">
        <v>46112</v>
      </c>
      <c r="V2147" s="1" t="s">
        <v>32</v>
      </c>
      <c r="W2147" s="1"/>
      <c r="X2147" s="1" t="s">
        <v>2144</v>
      </c>
    </row>
    <row r="2148" spans="1:24" hidden="1">
      <c r="A2148" s="1" t="s">
        <v>26</v>
      </c>
      <c r="B2148" s="1" t="s">
        <v>3011</v>
      </c>
      <c r="C2148" s="52">
        <v>22</v>
      </c>
      <c r="D2148" s="1" t="s">
        <v>2388</v>
      </c>
      <c r="E2148" s="3">
        <v>46105</v>
      </c>
      <c r="F2148" s="12">
        <v>46105.81417824074</v>
      </c>
      <c r="G2148" s="12" t="str">
        <f t="shared" si="101"/>
        <v>MARZO</v>
      </c>
      <c r="H2148" s="1">
        <v>901847080</v>
      </c>
      <c r="I2148" s="1" t="s">
        <v>2519</v>
      </c>
      <c r="J2148" s="35">
        <f t="shared" si="102"/>
        <v>1205000</v>
      </c>
      <c r="K2148" s="35">
        <v>228950</v>
      </c>
      <c r="L2148" s="35">
        <v>1433950</v>
      </c>
      <c r="M2148" s="1" t="s">
        <v>9455</v>
      </c>
      <c r="N2148" s="3">
        <v>46107</v>
      </c>
      <c r="O2148" s="1">
        <f t="shared" si="103"/>
        <v>2</v>
      </c>
      <c r="P2148" s="1" t="s">
        <v>2149</v>
      </c>
      <c r="Q2148" s="1"/>
      <c r="R2148" s="1"/>
      <c r="S2148" s="1"/>
      <c r="T2148" s="1"/>
      <c r="U2148" s="3">
        <v>46112</v>
      </c>
      <c r="V2148" s="1" t="s">
        <v>39</v>
      </c>
      <c r="W2148" s="1"/>
      <c r="X2148" s="1" t="s">
        <v>2144</v>
      </c>
    </row>
    <row r="2149" spans="1:24" hidden="1">
      <c r="A2149" s="1" t="s">
        <v>26</v>
      </c>
      <c r="B2149" s="1" t="s">
        <v>3012</v>
      </c>
      <c r="C2149" s="52">
        <v>21</v>
      </c>
      <c r="D2149" s="1" t="s">
        <v>2388</v>
      </c>
      <c r="E2149" s="3">
        <v>46105</v>
      </c>
      <c r="F2149" s="12">
        <v>46105.775046296294</v>
      </c>
      <c r="G2149" s="12" t="str">
        <f t="shared" si="101"/>
        <v>MARZO</v>
      </c>
      <c r="H2149" s="1">
        <v>901847080</v>
      </c>
      <c r="I2149" s="1" t="s">
        <v>2519</v>
      </c>
      <c r="J2149" s="35">
        <f t="shared" si="102"/>
        <v>9630210</v>
      </c>
      <c r="K2149" s="35">
        <v>1829739.9</v>
      </c>
      <c r="L2149" s="35">
        <v>11459949.9</v>
      </c>
      <c r="M2149" s="1" t="s">
        <v>9455</v>
      </c>
      <c r="N2149" s="3">
        <v>46107</v>
      </c>
      <c r="O2149" s="1">
        <f t="shared" si="103"/>
        <v>2</v>
      </c>
      <c r="P2149" s="1" t="s">
        <v>2149</v>
      </c>
      <c r="Q2149" s="1"/>
      <c r="R2149" s="1"/>
      <c r="S2149" s="1"/>
      <c r="T2149" s="1"/>
      <c r="U2149" s="3">
        <v>46122</v>
      </c>
      <c r="V2149" s="1" t="s">
        <v>32</v>
      </c>
      <c r="W2149" s="1"/>
      <c r="X2149" s="1" t="s">
        <v>2144</v>
      </c>
    </row>
    <row r="2150" spans="1:24" hidden="1">
      <c r="A2150" s="1" t="s">
        <v>26</v>
      </c>
      <c r="B2150" s="1" t="s">
        <v>3013</v>
      </c>
      <c r="C2150" s="53">
        <v>199368</v>
      </c>
      <c r="D2150" s="1" t="s">
        <v>1860</v>
      </c>
      <c r="E2150" s="3">
        <v>46105</v>
      </c>
      <c r="F2150" s="12">
        <v>46105.757361111115</v>
      </c>
      <c r="G2150" s="12" t="str">
        <f t="shared" si="101"/>
        <v>MARZO</v>
      </c>
      <c r="H2150" s="1">
        <v>811023238</v>
      </c>
      <c r="I2150" s="1" t="s">
        <v>1861</v>
      </c>
      <c r="J2150" s="35">
        <f t="shared" si="102"/>
        <v>12800</v>
      </c>
      <c r="K2150" s="35">
        <v>0</v>
      </c>
      <c r="L2150" s="35">
        <v>12800</v>
      </c>
      <c r="M2150" s="1" t="s">
        <v>54</v>
      </c>
      <c r="N2150" s="3"/>
      <c r="O2150" s="1">
        <f t="shared" si="103"/>
        <v>0</v>
      </c>
      <c r="P2150" s="1"/>
      <c r="Q2150" s="1"/>
      <c r="R2150" s="1"/>
      <c r="S2150" s="1"/>
      <c r="T2150" s="1"/>
      <c r="U2150" s="3"/>
      <c r="V2150" s="1"/>
      <c r="W2150" s="1"/>
      <c r="X2150" s="1" t="s">
        <v>2144</v>
      </c>
    </row>
    <row r="2151" spans="1:24" hidden="1">
      <c r="A2151" s="1" t="s">
        <v>26</v>
      </c>
      <c r="B2151" s="1" t="s">
        <v>3014</v>
      </c>
      <c r="C2151" s="52">
        <v>19</v>
      </c>
      <c r="D2151" s="1" t="s">
        <v>2388</v>
      </c>
      <c r="E2151" s="3">
        <v>46105</v>
      </c>
      <c r="F2151" s="12">
        <v>46105.753171296295</v>
      </c>
      <c r="G2151" s="12" t="str">
        <f t="shared" si="101"/>
        <v>MARZO</v>
      </c>
      <c r="H2151" s="1">
        <v>901847080</v>
      </c>
      <c r="I2151" s="1" t="s">
        <v>2519</v>
      </c>
      <c r="J2151" s="35">
        <f t="shared" si="102"/>
        <v>19238900</v>
      </c>
      <c r="K2151" s="35">
        <v>3655391</v>
      </c>
      <c r="L2151" s="35">
        <v>22894291</v>
      </c>
      <c r="M2151" s="1" t="s">
        <v>9455</v>
      </c>
      <c r="N2151" s="3">
        <v>46107</v>
      </c>
      <c r="O2151" s="1">
        <f t="shared" si="103"/>
        <v>2</v>
      </c>
      <c r="P2151" s="1" t="s">
        <v>2149</v>
      </c>
      <c r="Q2151" s="1"/>
      <c r="R2151" s="1"/>
      <c r="S2151" s="1"/>
      <c r="T2151" s="1"/>
      <c r="U2151" s="3">
        <v>46112</v>
      </c>
      <c r="V2151" s="1" t="s">
        <v>39</v>
      </c>
      <c r="W2151" s="1"/>
      <c r="X2151" s="1" t="s">
        <v>2144</v>
      </c>
    </row>
    <row r="2152" spans="1:24" hidden="1">
      <c r="A2152" s="1" t="s">
        <v>26</v>
      </c>
      <c r="B2152" s="1" t="s">
        <v>3015</v>
      </c>
      <c r="C2152" s="52">
        <v>18</v>
      </c>
      <c r="D2152" s="1" t="s">
        <v>2388</v>
      </c>
      <c r="E2152" s="3">
        <v>46105</v>
      </c>
      <c r="F2152" s="12">
        <v>46105.749699074076</v>
      </c>
      <c r="G2152" s="12" t="str">
        <f t="shared" si="101"/>
        <v>MARZO</v>
      </c>
      <c r="H2152" s="1">
        <v>901847080</v>
      </c>
      <c r="I2152" s="1" t="s">
        <v>2519</v>
      </c>
      <c r="J2152" s="35">
        <f t="shared" si="102"/>
        <v>18500000</v>
      </c>
      <c r="K2152" s="35">
        <v>3515000</v>
      </c>
      <c r="L2152" s="35">
        <v>22015000</v>
      </c>
      <c r="M2152" s="1" t="s">
        <v>9455</v>
      </c>
      <c r="N2152" s="3">
        <v>46107</v>
      </c>
      <c r="O2152" s="1">
        <f t="shared" si="103"/>
        <v>2</v>
      </c>
      <c r="P2152" s="1" t="s">
        <v>2149</v>
      </c>
      <c r="Q2152" s="1"/>
      <c r="R2152" s="1"/>
      <c r="S2152" s="1"/>
      <c r="T2152" s="1"/>
      <c r="U2152" s="3">
        <v>46112</v>
      </c>
      <c r="V2152" s="1" t="s">
        <v>32</v>
      </c>
      <c r="W2152" s="1"/>
      <c r="X2152" s="1" t="s">
        <v>2144</v>
      </c>
    </row>
    <row r="2153" spans="1:24" hidden="1">
      <c r="A2153" s="1" t="s">
        <v>26</v>
      </c>
      <c r="B2153" s="1" t="s">
        <v>3016</v>
      </c>
      <c r="C2153" s="52">
        <v>422596</v>
      </c>
      <c r="D2153" s="1" t="s">
        <v>662</v>
      </c>
      <c r="E2153" s="3">
        <v>46105</v>
      </c>
      <c r="F2153" s="12">
        <v>46105.748067129629</v>
      </c>
      <c r="G2153" s="12" t="str">
        <f t="shared" si="101"/>
        <v>MARZO</v>
      </c>
      <c r="H2153" s="1">
        <v>900053978</v>
      </c>
      <c r="I2153" s="1" t="s">
        <v>663</v>
      </c>
      <c r="J2153" s="35">
        <f t="shared" si="102"/>
        <v>18600</v>
      </c>
      <c r="K2153" s="35">
        <v>0</v>
      </c>
      <c r="L2153" s="35">
        <v>18600</v>
      </c>
      <c r="M2153" s="1" t="s">
        <v>70</v>
      </c>
      <c r="N2153" s="3">
        <v>46106</v>
      </c>
      <c r="O2153" s="1">
        <f t="shared" si="103"/>
        <v>1</v>
      </c>
      <c r="P2153" s="1" t="s">
        <v>2149</v>
      </c>
      <c r="Q2153" s="1"/>
      <c r="R2153" s="1"/>
      <c r="S2153" s="1"/>
      <c r="T2153" s="1"/>
      <c r="U2153" s="3">
        <v>46107</v>
      </c>
      <c r="V2153" s="1" t="s">
        <v>39</v>
      </c>
      <c r="W2153" s="1"/>
      <c r="X2153" s="1" t="s">
        <v>2144</v>
      </c>
    </row>
    <row r="2154" spans="1:24" hidden="1">
      <c r="A2154" s="1" t="s">
        <v>26</v>
      </c>
      <c r="B2154" s="1" t="s">
        <v>3017</v>
      </c>
      <c r="C2154" s="52">
        <v>1015856</v>
      </c>
      <c r="D2154" s="1" t="s">
        <v>138</v>
      </c>
      <c r="E2154" s="3">
        <v>46105</v>
      </c>
      <c r="F2154" s="12">
        <v>46105.737650462965</v>
      </c>
      <c r="G2154" s="12" t="str">
        <f t="shared" si="101"/>
        <v>MARZO</v>
      </c>
      <c r="H2154" s="1">
        <v>860016640</v>
      </c>
      <c r="I2154" s="1" t="s">
        <v>139</v>
      </c>
      <c r="J2154" s="35">
        <f t="shared" si="102"/>
        <v>1325618</v>
      </c>
      <c r="K2154" s="35">
        <v>0</v>
      </c>
      <c r="L2154" s="35">
        <v>1325618</v>
      </c>
      <c r="M2154" s="1" t="s">
        <v>70</v>
      </c>
      <c r="N2154" s="3">
        <v>46106</v>
      </c>
      <c r="O2154" s="1">
        <f t="shared" si="103"/>
        <v>1</v>
      </c>
      <c r="P2154" s="1" t="s">
        <v>2149</v>
      </c>
      <c r="Q2154" s="1"/>
      <c r="R2154" s="1"/>
      <c r="S2154" s="1"/>
      <c r="T2154" s="1"/>
      <c r="U2154" s="3">
        <v>46107</v>
      </c>
      <c r="V2154" s="1"/>
      <c r="W2154" s="1"/>
      <c r="X2154" s="1" t="s">
        <v>2144</v>
      </c>
    </row>
    <row r="2155" spans="1:24" hidden="1">
      <c r="A2155" s="1" t="s">
        <v>26</v>
      </c>
      <c r="B2155" s="1" t="s">
        <v>3018</v>
      </c>
      <c r="C2155" s="52">
        <v>99267</v>
      </c>
      <c r="D2155" s="1" t="s">
        <v>28</v>
      </c>
      <c r="E2155" s="3">
        <v>46105</v>
      </c>
      <c r="F2155" s="12">
        <v>46105.669583333336</v>
      </c>
      <c r="G2155" s="12" t="str">
        <f t="shared" si="101"/>
        <v>MARZO</v>
      </c>
      <c r="H2155" s="1">
        <v>890932535</v>
      </c>
      <c r="I2155" s="1" t="s">
        <v>1594</v>
      </c>
      <c r="J2155" s="35">
        <f t="shared" si="102"/>
        <v>331061</v>
      </c>
      <c r="K2155" s="35">
        <v>62901.59</v>
      </c>
      <c r="L2155" s="35">
        <v>393962.59</v>
      </c>
      <c r="M2155" s="1" t="s">
        <v>98</v>
      </c>
      <c r="N2155" s="3">
        <v>46107</v>
      </c>
      <c r="O2155" s="1">
        <f t="shared" si="103"/>
        <v>2</v>
      </c>
      <c r="P2155" s="1" t="s">
        <v>2149</v>
      </c>
      <c r="Q2155" s="1"/>
      <c r="R2155" s="1"/>
      <c r="S2155" s="1"/>
      <c r="T2155" s="1"/>
      <c r="U2155" s="3">
        <v>46112</v>
      </c>
      <c r="V2155" s="1" t="s">
        <v>39</v>
      </c>
      <c r="W2155" s="1"/>
      <c r="X2155" s="1" t="s">
        <v>2144</v>
      </c>
    </row>
    <row r="2156" spans="1:24" hidden="1">
      <c r="A2156" s="1" t="s">
        <v>26</v>
      </c>
      <c r="B2156" s="1" t="s">
        <v>3019</v>
      </c>
      <c r="C2156" s="52">
        <v>99266</v>
      </c>
      <c r="D2156" s="1" t="s">
        <v>28</v>
      </c>
      <c r="E2156" s="3">
        <v>46105</v>
      </c>
      <c r="F2156" s="12">
        <v>46105.654351851852</v>
      </c>
      <c r="G2156" s="12" t="str">
        <f t="shared" si="101"/>
        <v>MARZO</v>
      </c>
      <c r="H2156" s="1">
        <v>890932535</v>
      </c>
      <c r="I2156" s="1" t="s">
        <v>1594</v>
      </c>
      <c r="J2156" s="35">
        <f t="shared" si="102"/>
        <v>1289932.0087840001</v>
      </c>
      <c r="K2156" s="35">
        <v>245087.08121599999</v>
      </c>
      <c r="L2156" s="35">
        <v>1535019.09</v>
      </c>
      <c r="M2156" s="1" t="s">
        <v>98</v>
      </c>
      <c r="N2156" s="3">
        <v>46107</v>
      </c>
      <c r="O2156" s="1">
        <f t="shared" si="103"/>
        <v>2</v>
      </c>
      <c r="P2156" s="1" t="s">
        <v>2149</v>
      </c>
      <c r="Q2156" s="1"/>
      <c r="R2156" s="1"/>
      <c r="S2156" s="1"/>
      <c r="T2156" s="1"/>
      <c r="U2156" s="3">
        <v>46112</v>
      </c>
      <c r="V2156" s="1" t="s">
        <v>39</v>
      </c>
      <c r="W2156" s="1"/>
      <c r="X2156" s="1" t="s">
        <v>2144</v>
      </c>
    </row>
    <row r="2157" spans="1:24" hidden="1">
      <c r="A2157" s="1" t="s">
        <v>26</v>
      </c>
      <c r="B2157" s="1" t="s">
        <v>3020</v>
      </c>
      <c r="C2157" s="52">
        <v>99264</v>
      </c>
      <c r="D2157" s="1" t="s">
        <v>28</v>
      </c>
      <c r="E2157" s="3">
        <v>46105</v>
      </c>
      <c r="F2157" s="12">
        <v>46105.649513888886</v>
      </c>
      <c r="G2157" s="12" t="str">
        <f t="shared" si="101"/>
        <v>MARZO</v>
      </c>
      <c r="H2157" s="1">
        <v>890932535</v>
      </c>
      <c r="I2157" s="1" t="s">
        <v>1594</v>
      </c>
      <c r="J2157" s="35">
        <f t="shared" si="102"/>
        <v>365242.99969600001</v>
      </c>
      <c r="K2157" s="35">
        <v>69396.170303999999</v>
      </c>
      <c r="L2157" s="35">
        <v>434639.17</v>
      </c>
      <c r="M2157" s="1" t="s">
        <v>98</v>
      </c>
      <c r="N2157" s="3">
        <v>46107</v>
      </c>
      <c r="O2157" s="1">
        <f t="shared" si="103"/>
        <v>2</v>
      </c>
      <c r="P2157" s="1"/>
      <c r="Q2157" s="1"/>
      <c r="R2157" s="1"/>
      <c r="S2157" s="1"/>
      <c r="T2157" s="1"/>
      <c r="U2157" s="3">
        <v>46112</v>
      </c>
      <c r="V2157" s="1" t="s">
        <v>39</v>
      </c>
      <c r="W2157" s="1"/>
      <c r="X2157" s="1" t="s">
        <v>2144</v>
      </c>
    </row>
    <row r="2158" spans="1:24" hidden="1">
      <c r="A2158" s="1" t="s">
        <v>26</v>
      </c>
      <c r="B2158" s="1" t="s">
        <v>3021</v>
      </c>
      <c r="C2158" s="52">
        <v>10211</v>
      </c>
      <c r="D2158" s="1" t="s">
        <v>1500</v>
      </c>
      <c r="E2158" s="3">
        <v>46105</v>
      </c>
      <c r="F2158" s="12">
        <v>46105.646412037036</v>
      </c>
      <c r="G2158" s="12" t="str">
        <f t="shared" si="101"/>
        <v>MARZO</v>
      </c>
      <c r="H2158" s="1">
        <v>900655384</v>
      </c>
      <c r="I2158" s="1" t="s">
        <v>1501</v>
      </c>
      <c r="J2158" s="35">
        <f t="shared" si="102"/>
        <v>27374537.599999998</v>
      </c>
      <c r="K2158" s="35">
        <v>5201162.1399999997</v>
      </c>
      <c r="L2158" s="35">
        <v>32575699.739999998</v>
      </c>
      <c r="M2158" s="1" t="s">
        <v>70</v>
      </c>
      <c r="N2158" s="3">
        <v>46108</v>
      </c>
      <c r="O2158" s="1">
        <f t="shared" si="103"/>
        <v>3</v>
      </c>
      <c r="P2158" s="1" t="s">
        <v>2149</v>
      </c>
      <c r="Q2158" s="1"/>
      <c r="R2158" s="1"/>
      <c r="S2158" s="1"/>
      <c r="T2158" s="1"/>
      <c r="U2158" s="3">
        <v>46112</v>
      </c>
      <c r="V2158" s="1" t="s">
        <v>32</v>
      </c>
      <c r="W2158" s="1"/>
      <c r="X2158" s="1" t="s">
        <v>2144</v>
      </c>
    </row>
    <row r="2159" spans="1:24" hidden="1">
      <c r="A2159" s="1" t="s">
        <v>26</v>
      </c>
      <c r="B2159" s="1" t="s">
        <v>3022</v>
      </c>
      <c r="C2159" s="52">
        <v>99261</v>
      </c>
      <c r="D2159" s="1" t="s">
        <v>28</v>
      </c>
      <c r="E2159" s="3">
        <v>46105</v>
      </c>
      <c r="F2159" s="12">
        <v>46105.63521990741</v>
      </c>
      <c r="G2159" s="12" t="str">
        <f t="shared" si="101"/>
        <v>MARZO</v>
      </c>
      <c r="H2159" s="1">
        <v>890932535</v>
      </c>
      <c r="I2159" s="1" t="s">
        <v>1594</v>
      </c>
      <c r="J2159" s="35">
        <f t="shared" si="102"/>
        <v>591156.62121200003</v>
      </c>
      <c r="K2159" s="35">
        <v>112319.75878800001</v>
      </c>
      <c r="L2159" s="35">
        <v>703476.38</v>
      </c>
      <c r="M2159" s="1" t="s">
        <v>98</v>
      </c>
      <c r="N2159" s="3">
        <v>46107</v>
      </c>
      <c r="O2159" s="1">
        <f t="shared" si="103"/>
        <v>2</v>
      </c>
      <c r="P2159" s="1" t="s">
        <v>2149</v>
      </c>
      <c r="Q2159" s="1"/>
      <c r="R2159" s="1"/>
      <c r="S2159" s="1"/>
      <c r="T2159" s="1"/>
      <c r="U2159" s="3">
        <v>46112</v>
      </c>
      <c r="V2159" s="1" t="s">
        <v>39</v>
      </c>
      <c r="W2159" s="1"/>
      <c r="X2159" s="1" t="s">
        <v>2144</v>
      </c>
    </row>
    <row r="2160" spans="1:24" hidden="1">
      <c r="A2160" s="1" t="s">
        <v>26</v>
      </c>
      <c r="B2160" s="1" t="s">
        <v>3023</v>
      </c>
      <c r="C2160" s="52">
        <v>63772</v>
      </c>
      <c r="D2160" s="1" t="s">
        <v>713</v>
      </c>
      <c r="E2160" s="3">
        <v>46105</v>
      </c>
      <c r="F2160" s="12">
        <v>46105.617048611108</v>
      </c>
      <c r="G2160" s="12" t="str">
        <f t="shared" si="101"/>
        <v>MARZO</v>
      </c>
      <c r="H2160" s="1">
        <v>860030828</v>
      </c>
      <c r="I2160" s="1" t="s">
        <v>714</v>
      </c>
      <c r="J2160" s="35">
        <f t="shared" si="102"/>
        <v>1244530</v>
      </c>
      <c r="K2160" s="35">
        <v>236461</v>
      </c>
      <c r="L2160" s="35">
        <v>1480991</v>
      </c>
      <c r="M2160" s="1" t="s">
        <v>9455</v>
      </c>
      <c r="N2160" s="3">
        <v>46107</v>
      </c>
      <c r="O2160" s="1">
        <f t="shared" si="103"/>
        <v>2</v>
      </c>
      <c r="P2160" s="1" t="s">
        <v>2149</v>
      </c>
      <c r="Q2160" s="1"/>
      <c r="R2160" s="1"/>
      <c r="S2160" s="1"/>
      <c r="T2160" s="1"/>
      <c r="U2160" s="3">
        <v>46112</v>
      </c>
      <c r="V2160" s="1" t="s">
        <v>39</v>
      </c>
      <c r="W2160" s="1"/>
      <c r="X2160" s="1" t="s">
        <v>2144</v>
      </c>
    </row>
    <row r="2161" spans="1:24" hidden="1">
      <c r="A2161" s="1" t="s">
        <v>26</v>
      </c>
      <c r="B2161" s="1" t="s">
        <v>3024</v>
      </c>
      <c r="C2161" s="52">
        <v>30230</v>
      </c>
      <c r="D2161" s="1" t="s">
        <v>393</v>
      </c>
      <c r="E2161" s="3">
        <v>46105</v>
      </c>
      <c r="F2161" s="12">
        <v>46105.605069444442</v>
      </c>
      <c r="G2161" s="12" t="str">
        <f t="shared" si="101"/>
        <v>MARZO</v>
      </c>
      <c r="H2161" s="1">
        <v>890929877</v>
      </c>
      <c r="I2161" s="1" t="s">
        <v>394</v>
      </c>
      <c r="J2161" s="35">
        <f t="shared" si="102"/>
        <v>12717978</v>
      </c>
      <c r="K2161" s="35">
        <v>2416416</v>
      </c>
      <c r="L2161" s="35">
        <v>15134394</v>
      </c>
      <c r="M2161" s="1" t="s">
        <v>58</v>
      </c>
      <c r="N2161" s="3">
        <v>46112</v>
      </c>
      <c r="O2161" s="1">
        <f t="shared" si="103"/>
        <v>7</v>
      </c>
      <c r="P2161" s="1" t="s">
        <v>2149</v>
      </c>
      <c r="Q2161" s="1"/>
      <c r="R2161" s="1"/>
      <c r="S2161" s="1"/>
      <c r="T2161" s="1"/>
      <c r="U2161" s="3">
        <v>46118</v>
      </c>
      <c r="V2161" s="1" t="s">
        <v>39</v>
      </c>
      <c r="W2161" s="1"/>
      <c r="X2161" s="1" t="s">
        <v>1258</v>
      </c>
    </row>
    <row r="2162" spans="1:24" hidden="1">
      <c r="A2162" s="1" t="s">
        <v>26</v>
      </c>
      <c r="B2162" s="1" t="s">
        <v>3025</v>
      </c>
      <c r="C2162" s="52">
        <v>1171</v>
      </c>
      <c r="D2162" s="1" t="s">
        <v>28</v>
      </c>
      <c r="E2162" s="3">
        <v>46105</v>
      </c>
      <c r="F2162" s="12">
        <v>46105.521331018521</v>
      </c>
      <c r="G2162" s="12" t="str">
        <f t="shared" si="101"/>
        <v>MARZO</v>
      </c>
      <c r="H2162" s="1">
        <v>811007030</v>
      </c>
      <c r="I2162" s="1" t="s">
        <v>903</v>
      </c>
      <c r="J2162" s="35">
        <f t="shared" si="102"/>
        <v>715000</v>
      </c>
      <c r="K2162" s="35">
        <v>135850</v>
      </c>
      <c r="L2162" s="35">
        <v>850850</v>
      </c>
      <c r="M2162" s="1" t="s">
        <v>70</v>
      </c>
      <c r="N2162" s="3">
        <v>46106</v>
      </c>
      <c r="O2162" s="1">
        <f t="shared" si="103"/>
        <v>1</v>
      </c>
      <c r="P2162" s="1" t="s">
        <v>2149</v>
      </c>
      <c r="Q2162" s="1"/>
      <c r="R2162" s="1"/>
      <c r="S2162" s="1"/>
      <c r="T2162" s="1"/>
      <c r="U2162" s="3">
        <v>46106</v>
      </c>
      <c r="V2162" s="1" t="s">
        <v>39</v>
      </c>
      <c r="W2162" s="1"/>
      <c r="X2162" s="1" t="s">
        <v>2144</v>
      </c>
    </row>
    <row r="2163" spans="1:24" hidden="1">
      <c r="A2163" s="1" t="s">
        <v>26</v>
      </c>
      <c r="B2163" s="1" t="s">
        <v>3026</v>
      </c>
      <c r="C2163" s="52">
        <v>1608</v>
      </c>
      <c r="D2163" s="1" t="s">
        <v>28</v>
      </c>
      <c r="E2163" s="3">
        <v>46105</v>
      </c>
      <c r="F2163" s="12">
        <v>46105.514050925929</v>
      </c>
      <c r="G2163" s="12" t="str">
        <f t="shared" si="101"/>
        <v>MARZO</v>
      </c>
      <c r="H2163" s="1">
        <v>901950863</v>
      </c>
      <c r="I2163" s="1" t="s">
        <v>549</v>
      </c>
      <c r="J2163" s="35">
        <f t="shared" si="102"/>
        <v>65000</v>
      </c>
      <c r="K2163" s="35">
        <v>12350</v>
      </c>
      <c r="L2163" s="35">
        <v>77350</v>
      </c>
      <c r="M2163" s="1" t="s">
        <v>9455</v>
      </c>
      <c r="N2163" s="3">
        <v>46107</v>
      </c>
      <c r="O2163" s="1">
        <f t="shared" si="103"/>
        <v>2</v>
      </c>
      <c r="P2163" s="1" t="s">
        <v>2149</v>
      </c>
      <c r="Q2163" s="1"/>
      <c r="R2163" s="1"/>
      <c r="S2163" s="1"/>
      <c r="T2163" s="1"/>
      <c r="U2163" s="3">
        <v>46112</v>
      </c>
      <c r="V2163" s="1" t="s">
        <v>39</v>
      </c>
      <c r="W2163" s="1"/>
      <c r="X2163" s="1" t="s">
        <v>2144</v>
      </c>
    </row>
    <row r="2164" spans="1:24" hidden="1">
      <c r="A2164" s="1" t="s">
        <v>26</v>
      </c>
      <c r="B2164" s="1" t="s">
        <v>3027</v>
      </c>
      <c r="C2164" s="52">
        <v>106319</v>
      </c>
      <c r="D2164" s="1" t="s">
        <v>420</v>
      </c>
      <c r="E2164" s="3">
        <v>46105</v>
      </c>
      <c r="F2164" s="12">
        <v>46105.513136574074</v>
      </c>
      <c r="G2164" s="12" t="str">
        <f t="shared" si="101"/>
        <v>MARZO</v>
      </c>
      <c r="H2164" s="1">
        <v>830120839</v>
      </c>
      <c r="I2164" s="1" t="s">
        <v>421</v>
      </c>
      <c r="J2164" s="35">
        <f t="shared" si="102"/>
        <v>478864</v>
      </c>
      <c r="K2164" s="35">
        <v>90984</v>
      </c>
      <c r="L2164" s="35">
        <v>569848</v>
      </c>
      <c r="M2164" s="1" t="s">
        <v>70</v>
      </c>
      <c r="N2164" s="3">
        <v>46107</v>
      </c>
      <c r="O2164" s="1">
        <f t="shared" si="103"/>
        <v>2</v>
      </c>
      <c r="P2164" s="1"/>
      <c r="Q2164" s="1"/>
      <c r="R2164" s="1"/>
      <c r="S2164" s="1"/>
      <c r="T2164" s="1"/>
      <c r="U2164" s="3">
        <v>46112</v>
      </c>
      <c r="V2164" s="1" t="s">
        <v>39</v>
      </c>
      <c r="W2164" s="1"/>
      <c r="X2164" s="1" t="s">
        <v>2144</v>
      </c>
    </row>
    <row r="2165" spans="1:24" hidden="1">
      <c r="A2165" s="1" t="s">
        <v>26</v>
      </c>
      <c r="B2165" s="1" t="s">
        <v>3028</v>
      </c>
      <c r="C2165" s="52">
        <v>17217</v>
      </c>
      <c r="D2165" s="1" t="s">
        <v>102</v>
      </c>
      <c r="E2165" s="3">
        <v>46105</v>
      </c>
      <c r="F2165" s="12">
        <v>46105.482974537037</v>
      </c>
      <c r="G2165" s="12" t="str">
        <f t="shared" si="101"/>
        <v>MARZO</v>
      </c>
      <c r="H2165" s="1">
        <v>900075456</v>
      </c>
      <c r="I2165" s="1" t="s">
        <v>1041</v>
      </c>
      <c r="J2165" s="35">
        <f t="shared" si="102"/>
        <v>256233584</v>
      </c>
      <c r="K2165" s="35">
        <v>4516477.08</v>
      </c>
      <c r="L2165" s="35">
        <v>260750061.08000001</v>
      </c>
      <c r="M2165" s="1" t="s">
        <v>128</v>
      </c>
      <c r="N2165" s="3">
        <v>46107</v>
      </c>
      <c r="O2165" s="1">
        <f t="shared" si="103"/>
        <v>2</v>
      </c>
      <c r="P2165" s="1" t="s">
        <v>2655</v>
      </c>
      <c r="Q2165" s="1"/>
      <c r="R2165" s="1"/>
      <c r="S2165" s="1"/>
      <c r="T2165" s="1"/>
      <c r="U2165" s="3">
        <v>46112</v>
      </c>
      <c r="V2165" s="1" t="s">
        <v>32</v>
      </c>
      <c r="W2165" s="1"/>
      <c r="X2165" s="1" t="s">
        <v>2144</v>
      </c>
    </row>
    <row r="2166" spans="1:24" hidden="1">
      <c r="A2166" s="1" t="s">
        <v>26</v>
      </c>
      <c r="B2166" s="1" t="s">
        <v>3029</v>
      </c>
      <c r="C2166" s="52">
        <v>1607</v>
      </c>
      <c r="D2166" s="1" t="s">
        <v>28</v>
      </c>
      <c r="E2166" s="3">
        <v>46105</v>
      </c>
      <c r="F2166" s="12">
        <v>46105.497928240744</v>
      </c>
      <c r="G2166" s="12" t="str">
        <f t="shared" si="101"/>
        <v>MARZO</v>
      </c>
      <c r="H2166" s="1">
        <v>901950863</v>
      </c>
      <c r="I2166" s="1" t="s">
        <v>549</v>
      </c>
      <c r="J2166" s="35">
        <f t="shared" si="102"/>
        <v>803200</v>
      </c>
      <c r="K2166" s="35">
        <v>152608</v>
      </c>
      <c r="L2166" s="35">
        <v>955808</v>
      </c>
      <c r="M2166" s="1" t="s">
        <v>9455</v>
      </c>
      <c r="N2166" s="3">
        <v>46107</v>
      </c>
      <c r="O2166" s="1">
        <f t="shared" si="103"/>
        <v>2</v>
      </c>
      <c r="P2166" s="1" t="s">
        <v>2149</v>
      </c>
      <c r="Q2166" s="1"/>
      <c r="R2166" s="1"/>
      <c r="S2166" s="1"/>
      <c r="T2166" s="1"/>
      <c r="U2166" s="3">
        <v>46112</v>
      </c>
      <c r="V2166" s="1" t="s">
        <v>39</v>
      </c>
      <c r="W2166" s="1"/>
      <c r="X2166" s="1" t="s">
        <v>2144</v>
      </c>
    </row>
    <row r="2167" spans="1:24" hidden="1">
      <c r="A2167" s="1" t="s">
        <v>26</v>
      </c>
      <c r="B2167" s="1" t="s">
        <v>3030</v>
      </c>
      <c r="C2167" s="52">
        <v>34141692</v>
      </c>
      <c r="D2167" s="1" t="s">
        <v>580</v>
      </c>
      <c r="E2167" s="3">
        <v>46105</v>
      </c>
      <c r="F2167" s="12">
        <v>46105.485300925924</v>
      </c>
      <c r="G2167" s="12" t="str">
        <f t="shared" si="101"/>
        <v>MARZO</v>
      </c>
      <c r="H2167" s="1">
        <v>809002625</v>
      </c>
      <c r="I2167" s="1" t="s">
        <v>2171</v>
      </c>
      <c r="J2167" s="35">
        <f t="shared" si="102"/>
        <v>1788331.04</v>
      </c>
      <c r="K2167" s="35">
        <v>339782.96</v>
      </c>
      <c r="L2167" s="35">
        <v>2128114</v>
      </c>
      <c r="M2167" s="1" t="s">
        <v>9455</v>
      </c>
      <c r="N2167" s="3">
        <v>46107</v>
      </c>
      <c r="O2167" s="1">
        <f t="shared" si="103"/>
        <v>2</v>
      </c>
      <c r="P2167" s="1" t="s">
        <v>2149</v>
      </c>
      <c r="Q2167" s="1"/>
      <c r="R2167" s="1"/>
      <c r="S2167" s="1"/>
      <c r="T2167" s="1"/>
      <c r="U2167" s="3">
        <v>46112</v>
      </c>
      <c r="V2167" s="1" t="s">
        <v>39</v>
      </c>
      <c r="W2167" s="1"/>
      <c r="X2167" s="1" t="s">
        <v>2144</v>
      </c>
    </row>
    <row r="2168" spans="1:24" hidden="1">
      <c r="A2168" s="1" t="s">
        <v>26</v>
      </c>
      <c r="B2168" s="1" t="s">
        <v>3031</v>
      </c>
      <c r="C2168" s="52">
        <v>65036283</v>
      </c>
      <c r="D2168" s="1" t="s">
        <v>182</v>
      </c>
      <c r="E2168" s="3">
        <v>46105</v>
      </c>
      <c r="F2168" s="12">
        <v>46105.446585648147</v>
      </c>
      <c r="G2168" s="12" t="str">
        <f t="shared" si="101"/>
        <v>MARZO</v>
      </c>
      <c r="H2168" s="1">
        <v>800230447</v>
      </c>
      <c r="I2168" s="1" t="s">
        <v>183</v>
      </c>
      <c r="J2168" s="35">
        <f t="shared" si="102"/>
        <v>16819068</v>
      </c>
      <c r="K2168" s="35">
        <v>3195622.92</v>
      </c>
      <c r="L2168" s="35">
        <v>20014690.920000002</v>
      </c>
      <c r="M2168" s="1" t="s">
        <v>58</v>
      </c>
      <c r="N2168" s="3">
        <v>46106</v>
      </c>
      <c r="O2168" s="1">
        <f t="shared" si="103"/>
        <v>1</v>
      </c>
      <c r="P2168" s="1" t="s">
        <v>2149</v>
      </c>
      <c r="Q2168" s="1"/>
      <c r="R2168" s="1"/>
      <c r="S2168" s="1"/>
      <c r="T2168" s="1"/>
      <c r="U2168" s="3">
        <v>46107</v>
      </c>
      <c r="V2168" s="1"/>
      <c r="W2168" s="1"/>
      <c r="X2168" s="1" t="s">
        <v>2144</v>
      </c>
    </row>
    <row r="2169" spans="1:24" hidden="1">
      <c r="A2169" s="1" t="s">
        <v>26</v>
      </c>
      <c r="B2169" s="1" t="s">
        <v>3032</v>
      </c>
      <c r="C2169" s="52">
        <v>2959</v>
      </c>
      <c r="D2169" s="1" t="s">
        <v>511</v>
      </c>
      <c r="E2169" s="3">
        <v>46105</v>
      </c>
      <c r="F2169" s="12">
        <v>46105.401620370372</v>
      </c>
      <c r="G2169" s="12" t="str">
        <f t="shared" si="101"/>
        <v>MARZO</v>
      </c>
      <c r="H2169" s="1">
        <v>900987425</v>
      </c>
      <c r="I2169" s="1" t="s">
        <v>512</v>
      </c>
      <c r="J2169" s="35">
        <f t="shared" si="102"/>
        <v>550000</v>
      </c>
      <c r="K2169" s="35">
        <v>0</v>
      </c>
      <c r="L2169" s="35">
        <v>550000</v>
      </c>
      <c r="M2169" s="1" t="s">
        <v>65</v>
      </c>
      <c r="N2169" s="3">
        <v>46105</v>
      </c>
      <c r="O2169" s="1">
        <f t="shared" si="103"/>
        <v>0</v>
      </c>
      <c r="P2169" s="1" t="s">
        <v>94</v>
      </c>
      <c r="Q2169" s="1"/>
      <c r="R2169" s="1"/>
      <c r="S2169" s="1"/>
      <c r="T2169" s="1"/>
      <c r="U2169" s="3">
        <v>46106</v>
      </c>
      <c r="V2169" s="1" t="s">
        <v>39</v>
      </c>
      <c r="W2169" s="1"/>
      <c r="X2169" s="1" t="s">
        <v>2144</v>
      </c>
    </row>
    <row r="2170" spans="1:24" hidden="1">
      <c r="A2170" s="1" t="s">
        <v>26</v>
      </c>
      <c r="B2170" s="1" t="s">
        <v>3033</v>
      </c>
      <c r="C2170" s="52">
        <v>10195</v>
      </c>
      <c r="D2170" s="1" t="s">
        <v>1500</v>
      </c>
      <c r="E2170" s="3">
        <v>46105</v>
      </c>
      <c r="F2170" s="12">
        <v>46105.382210648146</v>
      </c>
      <c r="G2170" s="12" t="str">
        <f t="shared" si="101"/>
        <v>MARZO</v>
      </c>
      <c r="H2170" s="1">
        <v>900655384</v>
      </c>
      <c r="I2170" s="1" t="s">
        <v>1501</v>
      </c>
      <c r="J2170" s="35">
        <f t="shared" si="102"/>
        <v>18840560</v>
      </c>
      <c r="K2170" s="35">
        <v>3579706.4</v>
      </c>
      <c r="L2170" s="35">
        <v>22420266.399999999</v>
      </c>
      <c r="M2170" s="1" t="s">
        <v>70</v>
      </c>
      <c r="N2170" s="3">
        <v>46106</v>
      </c>
      <c r="O2170" s="1">
        <f t="shared" si="103"/>
        <v>1</v>
      </c>
      <c r="P2170" s="1" t="s">
        <v>2149</v>
      </c>
      <c r="Q2170" s="1"/>
      <c r="R2170" s="1"/>
      <c r="S2170" s="1"/>
      <c r="T2170" s="1"/>
      <c r="U2170" s="3">
        <v>46107</v>
      </c>
      <c r="V2170" s="1" t="s">
        <v>39</v>
      </c>
      <c r="W2170" s="1"/>
      <c r="X2170" s="1" t="s">
        <v>2144</v>
      </c>
    </row>
    <row r="2171" spans="1:24" hidden="1">
      <c r="A2171" s="1" t="s">
        <v>26</v>
      </c>
      <c r="B2171" s="1" t="s">
        <v>3034</v>
      </c>
      <c r="C2171" s="52">
        <v>775</v>
      </c>
      <c r="D2171" s="1" t="s">
        <v>28</v>
      </c>
      <c r="E2171" s="3">
        <v>46105</v>
      </c>
      <c r="F2171" s="12">
        <v>46105.380046296297</v>
      </c>
      <c r="G2171" s="12" t="str">
        <f t="shared" si="101"/>
        <v>MARZO</v>
      </c>
      <c r="H2171" s="1">
        <v>71660004</v>
      </c>
      <c r="I2171" s="1" t="s">
        <v>266</v>
      </c>
      <c r="J2171" s="35">
        <f t="shared" si="102"/>
        <v>18000</v>
      </c>
      <c r="K2171" s="35">
        <v>0</v>
      </c>
      <c r="L2171" s="35">
        <v>18000</v>
      </c>
      <c r="M2171" s="1" t="s">
        <v>70</v>
      </c>
      <c r="N2171" s="3">
        <v>46106</v>
      </c>
      <c r="O2171" s="1">
        <f t="shared" si="103"/>
        <v>1</v>
      </c>
      <c r="P2171" s="1" t="s">
        <v>2149</v>
      </c>
      <c r="Q2171" s="1"/>
      <c r="R2171" s="1"/>
      <c r="S2171" s="1"/>
      <c r="T2171" s="1"/>
      <c r="U2171" s="3">
        <v>46107</v>
      </c>
      <c r="V2171" s="1" t="s">
        <v>39</v>
      </c>
      <c r="W2171" s="1"/>
      <c r="X2171" s="1" t="s">
        <v>2144</v>
      </c>
    </row>
    <row r="2172" spans="1:24" hidden="1">
      <c r="A2172" s="1" t="s">
        <v>26</v>
      </c>
      <c r="B2172" s="1" t="s">
        <v>3035</v>
      </c>
      <c r="C2172" s="52">
        <v>28015</v>
      </c>
      <c r="D2172" s="1" t="s">
        <v>28</v>
      </c>
      <c r="E2172" s="3">
        <v>46105</v>
      </c>
      <c r="F2172" s="12">
        <v>46105.34820601852</v>
      </c>
      <c r="G2172" s="12" t="str">
        <f t="shared" si="101"/>
        <v>MARZO</v>
      </c>
      <c r="H2172" s="1">
        <v>900508116</v>
      </c>
      <c r="I2172" s="1" t="s">
        <v>3036</v>
      </c>
      <c r="J2172" s="35">
        <f t="shared" si="102"/>
        <v>105000</v>
      </c>
      <c r="K2172" s="35">
        <v>19950</v>
      </c>
      <c r="L2172" s="35">
        <v>124950</v>
      </c>
      <c r="M2172" s="1" t="s">
        <v>70</v>
      </c>
      <c r="N2172" s="3">
        <v>46106</v>
      </c>
      <c r="O2172" s="1">
        <f t="shared" si="103"/>
        <v>1</v>
      </c>
      <c r="P2172" s="1" t="s">
        <v>2149</v>
      </c>
      <c r="Q2172" s="1"/>
      <c r="R2172" s="1"/>
      <c r="S2172" s="1"/>
      <c r="T2172" s="1"/>
      <c r="U2172" s="3">
        <v>46107</v>
      </c>
      <c r="V2172" s="1" t="s">
        <v>39</v>
      </c>
      <c r="W2172" s="1"/>
      <c r="X2172" s="1" t="s">
        <v>2144</v>
      </c>
    </row>
    <row r="2173" spans="1:24" hidden="1">
      <c r="A2173" s="1" t="s">
        <v>26</v>
      </c>
      <c r="B2173" s="1" t="s">
        <v>3037</v>
      </c>
      <c r="C2173" s="52">
        <v>216</v>
      </c>
      <c r="D2173" s="1" t="s">
        <v>905</v>
      </c>
      <c r="E2173" s="3">
        <v>46105</v>
      </c>
      <c r="F2173" s="12">
        <v>46105.315208333333</v>
      </c>
      <c r="G2173" s="12" t="str">
        <f t="shared" si="101"/>
        <v>MARZO</v>
      </c>
      <c r="H2173" s="1">
        <v>91512569</v>
      </c>
      <c r="I2173" s="1" t="s">
        <v>906</v>
      </c>
      <c r="J2173" s="35">
        <f t="shared" si="102"/>
        <v>200000</v>
      </c>
      <c r="K2173" s="35">
        <v>0</v>
      </c>
      <c r="L2173" s="35">
        <v>200000</v>
      </c>
      <c r="M2173" s="1" t="s">
        <v>70</v>
      </c>
      <c r="N2173" s="3">
        <v>46107</v>
      </c>
      <c r="O2173" s="1">
        <f t="shared" si="103"/>
        <v>2</v>
      </c>
      <c r="P2173" s="1" t="s">
        <v>2149</v>
      </c>
      <c r="Q2173" s="1"/>
      <c r="R2173" s="1"/>
      <c r="S2173" s="1"/>
      <c r="T2173" s="1"/>
      <c r="U2173" s="3">
        <v>46113</v>
      </c>
      <c r="V2173" s="1" t="s">
        <v>39</v>
      </c>
      <c r="W2173" s="1"/>
      <c r="X2173" s="1" t="s">
        <v>2144</v>
      </c>
    </row>
    <row r="2174" spans="1:24" hidden="1">
      <c r="A2174" s="1" t="s">
        <v>26</v>
      </c>
      <c r="B2174" s="1" t="s">
        <v>3038</v>
      </c>
      <c r="C2174" s="52">
        <v>115236</v>
      </c>
      <c r="D2174" s="1" t="s">
        <v>3039</v>
      </c>
      <c r="E2174" s="3">
        <v>46105</v>
      </c>
      <c r="F2174" s="12">
        <v>46105.449421296296</v>
      </c>
      <c r="G2174" s="12" t="str">
        <f t="shared" si="101"/>
        <v>MARZO</v>
      </c>
      <c r="H2174" s="1">
        <v>900481856</v>
      </c>
      <c r="I2174" s="1" t="s">
        <v>3040</v>
      </c>
      <c r="J2174" s="35">
        <f t="shared" si="102"/>
        <v>28151.260000000002</v>
      </c>
      <c r="K2174" s="35">
        <v>5348.74</v>
      </c>
      <c r="L2174" s="35">
        <v>33500</v>
      </c>
      <c r="M2174" s="1" t="s">
        <v>195</v>
      </c>
      <c r="N2174" s="3">
        <v>46106</v>
      </c>
      <c r="O2174" s="1">
        <f t="shared" si="103"/>
        <v>1</v>
      </c>
      <c r="P2174" s="1" t="s">
        <v>479</v>
      </c>
      <c r="Q2174" s="1"/>
      <c r="R2174" s="1"/>
      <c r="S2174" s="1"/>
      <c r="T2174" s="1"/>
      <c r="U2174" s="3"/>
      <c r="V2174" s="1"/>
      <c r="W2174" s="1"/>
      <c r="X2174" s="1" t="s">
        <v>2144</v>
      </c>
    </row>
    <row r="2175" spans="1:24" hidden="1">
      <c r="A2175" s="1" t="s">
        <v>26</v>
      </c>
      <c r="B2175" s="1" t="s">
        <v>3041</v>
      </c>
      <c r="C2175" s="52">
        <v>41</v>
      </c>
      <c r="D2175" s="1" t="s">
        <v>122</v>
      </c>
      <c r="E2175" s="3">
        <v>46105</v>
      </c>
      <c r="F2175" s="12">
        <v>46105.424108796295</v>
      </c>
      <c r="G2175" s="12" t="str">
        <f t="shared" si="101"/>
        <v>MARZO</v>
      </c>
      <c r="H2175" s="1">
        <v>902020620</v>
      </c>
      <c r="I2175" s="1" t="s">
        <v>2152</v>
      </c>
      <c r="J2175" s="35">
        <f t="shared" si="102"/>
        <v>567600</v>
      </c>
      <c r="K2175" s="35">
        <v>107844</v>
      </c>
      <c r="L2175" s="35">
        <v>675444</v>
      </c>
      <c r="M2175" s="1" t="s">
        <v>70</v>
      </c>
      <c r="N2175" s="3">
        <v>46107</v>
      </c>
      <c r="O2175" s="1">
        <f t="shared" si="103"/>
        <v>2</v>
      </c>
      <c r="P2175" s="1" t="s">
        <v>2149</v>
      </c>
      <c r="Q2175" s="1"/>
      <c r="R2175" s="1"/>
      <c r="S2175" s="1"/>
      <c r="T2175" s="1"/>
      <c r="U2175" s="3">
        <v>46112</v>
      </c>
      <c r="V2175" s="1" t="s">
        <v>39</v>
      </c>
      <c r="W2175" s="1"/>
      <c r="X2175" s="1" t="s">
        <v>2144</v>
      </c>
    </row>
    <row r="2176" spans="1:24" hidden="1">
      <c r="A2176" s="1" t="s">
        <v>26</v>
      </c>
      <c r="B2176" s="1" t="s">
        <v>3042</v>
      </c>
      <c r="C2176" s="52">
        <v>40</v>
      </c>
      <c r="D2176" s="1" t="s">
        <v>122</v>
      </c>
      <c r="E2176" s="3">
        <v>46105</v>
      </c>
      <c r="F2176" s="12">
        <v>46105.41951388889</v>
      </c>
      <c r="G2176" s="12" t="str">
        <f t="shared" si="101"/>
        <v>MARZO</v>
      </c>
      <c r="H2176" s="1">
        <v>902020620</v>
      </c>
      <c r="I2176" s="1" t="s">
        <v>2152</v>
      </c>
      <c r="J2176" s="35">
        <f t="shared" si="102"/>
        <v>1844700</v>
      </c>
      <c r="K2176" s="35">
        <v>350493</v>
      </c>
      <c r="L2176" s="35">
        <v>2195193</v>
      </c>
      <c r="M2176" s="1" t="s">
        <v>70</v>
      </c>
      <c r="N2176" s="3">
        <v>46106</v>
      </c>
      <c r="O2176" s="1">
        <f t="shared" si="103"/>
        <v>1</v>
      </c>
      <c r="P2176" s="1" t="s">
        <v>2149</v>
      </c>
      <c r="Q2176" s="1"/>
      <c r="R2176" s="1"/>
      <c r="S2176" s="1"/>
      <c r="T2176" s="1"/>
      <c r="U2176" s="3">
        <v>46107</v>
      </c>
      <c r="V2176" s="1" t="s">
        <v>39</v>
      </c>
      <c r="W2176" s="1"/>
      <c r="X2176" s="1" t="s">
        <v>2144</v>
      </c>
    </row>
    <row r="2177" spans="1:24" hidden="1">
      <c r="A2177" s="1" t="s">
        <v>736</v>
      </c>
      <c r="B2177" s="1" t="s">
        <v>3043</v>
      </c>
      <c r="C2177" s="52">
        <v>93304292</v>
      </c>
      <c r="D2177" s="1" t="s">
        <v>738</v>
      </c>
      <c r="E2177" s="3">
        <v>46105</v>
      </c>
      <c r="F2177" s="12">
        <v>46105.351238425923</v>
      </c>
      <c r="G2177" s="12" t="str">
        <f t="shared" si="101"/>
        <v>MARZO</v>
      </c>
      <c r="H2177" s="1">
        <v>900219834</v>
      </c>
      <c r="I2177" s="1" t="s">
        <v>739</v>
      </c>
      <c r="J2177" s="35">
        <f t="shared" si="102"/>
        <v>15200</v>
      </c>
      <c r="K2177" s="35">
        <v>0</v>
      </c>
      <c r="L2177" s="35">
        <v>15200</v>
      </c>
      <c r="M2177" s="1" t="s">
        <v>70</v>
      </c>
      <c r="N2177" s="3">
        <v>46105</v>
      </c>
      <c r="O2177" s="1">
        <f t="shared" si="103"/>
        <v>0</v>
      </c>
      <c r="P2177" s="1" t="s">
        <v>2149</v>
      </c>
      <c r="Q2177" s="1"/>
      <c r="R2177" s="1"/>
      <c r="S2177" s="1"/>
      <c r="T2177" s="1"/>
      <c r="U2177" s="3">
        <v>46107</v>
      </c>
      <c r="V2177" s="1"/>
      <c r="W2177" s="1"/>
      <c r="X2177" s="1" t="s">
        <v>2144</v>
      </c>
    </row>
    <row r="2178" spans="1:24" hidden="1">
      <c r="A2178" s="1" t="s">
        <v>26</v>
      </c>
      <c r="B2178" s="1" t="s">
        <v>3044</v>
      </c>
      <c r="C2178" s="52">
        <v>3063029</v>
      </c>
      <c r="D2178" s="1" t="s">
        <v>668</v>
      </c>
      <c r="E2178" s="3">
        <v>46105</v>
      </c>
      <c r="F2178" s="12">
        <v>46105.108530092592</v>
      </c>
      <c r="G2178" s="12" t="str">
        <f t="shared" ref="G2178:G2241" si="104">UPPER(TEXT(E2178, "MMMM"))</f>
        <v>MARZO</v>
      </c>
      <c r="H2178" s="1">
        <v>860001697</v>
      </c>
      <c r="I2178" s="1" t="s">
        <v>669</v>
      </c>
      <c r="J2178" s="35">
        <f t="shared" ref="J2178:J2241" si="105">L2178-K2178</f>
        <v>66750</v>
      </c>
      <c r="K2178" s="35">
        <v>0</v>
      </c>
      <c r="L2178" s="35">
        <v>66750</v>
      </c>
      <c r="M2178" s="1" t="s">
        <v>70</v>
      </c>
      <c r="N2178" s="3">
        <v>46106</v>
      </c>
      <c r="O2178" s="1">
        <f t="shared" si="103"/>
        <v>1</v>
      </c>
      <c r="P2178" s="1" t="s">
        <v>2149</v>
      </c>
      <c r="Q2178" s="1"/>
      <c r="R2178" s="1"/>
      <c r="S2178" s="1"/>
      <c r="T2178" s="1"/>
      <c r="U2178" s="3">
        <v>46107</v>
      </c>
      <c r="V2178" s="1"/>
      <c r="W2178" s="1"/>
      <c r="X2178" s="1" t="s">
        <v>2144</v>
      </c>
    </row>
    <row r="2179" spans="1:24" hidden="1">
      <c r="A2179" t="s">
        <v>26</v>
      </c>
      <c r="B2179" t="s">
        <v>3070</v>
      </c>
      <c r="C2179" s="55">
        <v>2993</v>
      </c>
      <c r="D2179" t="s">
        <v>28</v>
      </c>
      <c r="E2179" s="3">
        <v>46106</v>
      </c>
      <c r="F2179" s="26">
        <v>46106.762025462966</v>
      </c>
      <c r="G2179" s="12" t="str">
        <f t="shared" si="104"/>
        <v>MARZO</v>
      </c>
      <c r="H2179">
        <v>900144364</v>
      </c>
      <c r="I2179" t="s">
        <v>72</v>
      </c>
      <c r="J2179" s="35">
        <f t="shared" si="105"/>
        <v>2449400</v>
      </c>
      <c r="K2179" s="35">
        <v>465386</v>
      </c>
      <c r="L2179" s="35">
        <v>2914786</v>
      </c>
      <c r="M2179" s="1" t="s">
        <v>70</v>
      </c>
      <c r="N2179" s="32">
        <v>46108</v>
      </c>
      <c r="O2179" s="1">
        <f t="shared" si="103"/>
        <v>2</v>
      </c>
      <c r="P2179" t="s">
        <v>2149</v>
      </c>
      <c r="U2179" s="32">
        <v>46112</v>
      </c>
      <c r="V2179" t="s">
        <v>39</v>
      </c>
      <c r="X2179" s="1" t="s">
        <v>2144</v>
      </c>
    </row>
    <row r="2180" spans="1:24" hidden="1">
      <c r="A2180" t="s">
        <v>26</v>
      </c>
      <c r="B2180" t="s">
        <v>3071</v>
      </c>
      <c r="C2180" s="55">
        <v>2995</v>
      </c>
      <c r="D2180" t="s">
        <v>28</v>
      </c>
      <c r="E2180" s="3">
        <v>46106</v>
      </c>
      <c r="F2180" s="26">
        <v>46106.792962962965</v>
      </c>
      <c r="G2180" s="12" t="str">
        <f t="shared" si="104"/>
        <v>MARZO</v>
      </c>
      <c r="H2180">
        <v>900144364</v>
      </c>
      <c r="I2180" t="s">
        <v>72</v>
      </c>
      <c r="J2180" s="35">
        <f t="shared" si="105"/>
        <v>1791800</v>
      </c>
      <c r="K2180" s="35">
        <v>340442</v>
      </c>
      <c r="L2180" s="35">
        <v>2132242</v>
      </c>
      <c r="M2180" s="1" t="s">
        <v>70</v>
      </c>
      <c r="N2180" s="32">
        <v>46108</v>
      </c>
      <c r="O2180" s="1">
        <f t="shared" si="103"/>
        <v>2</v>
      </c>
      <c r="P2180" t="s">
        <v>2149</v>
      </c>
      <c r="U2180" s="32">
        <v>46112</v>
      </c>
      <c r="V2180" t="s">
        <v>39</v>
      </c>
      <c r="X2180" s="1" t="s">
        <v>2144</v>
      </c>
    </row>
    <row r="2181" spans="1:24" hidden="1">
      <c r="A2181" t="s">
        <v>26</v>
      </c>
      <c r="B2181" t="s">
        <v>3072</v>
      </c>
      <c r="C2181" s="55">
        <v>2994</v>
      </c>
      <c r="D2181" t="s">
        <v>28</v>
      </c>
      <c r="E2181" s="3">
        <v>46106</v>
      </c>
      <c r="F2181" s="26">
        <v>46106.767928240741</v>
      </c>
      <c r="G2181" s="12" t="str">
        <f t="shared" si="104"/>
        <v>MARZO</v>
      </c>
      <c r="H2181">
        <v>900144364</v>
      </c>
      <c r="I2181" t="s">
        <v>72</v>
      </c>
      <c r="J2181" s="35">
        <f t="shared" si="105"/>
        <v>1153400</v>
      </c>
      <c r="K2181" s="35">
        <v>219146</v>
      </c>
      <c r="L2181" s="35">
        <v>1372546</v>
      </c>
      <c r="M2181" s="1" t="s">
        <v>70</v>
      </c>
      <c r="N2181" s="32">
        <v>46108</v>
      </c>
      <c r="O2181" s="1">
        <f t="shared" si="103"/>
        <v>2</v>
      </c>
      <c r="P2181" t="s">
        <v>2149</v>
      </c>
      <c r="U2181" s="32">
        <v>46112</v>
      </c>
      <c r="V2181" t="s">
        <v>39</v>
      </c>
      <c r="X2181" s="1" t="s">
        <v>2144</v>
      </c>
    </row>
    <row r="2182" spans="1:24" hidden="1">
      <c r="A2182" t="s">
        <v>26</v>
      </c>
      <c r="B2182" t="s">
        <v>3073</v>
      </c>
      <c r="C2182" s="55">
        <v>2988</v>
      </c>
      <c r="D2182" t="s">
        <v>28</v>
      </c>
      <c r="E2182" s="3">
        <v>46106</v>
      </c>
      <c r="F2182" s="26">
        <v>46106.694965277777</v>
      </c>
      <c r="G2182" s="12" t="str">
        <f t="shared" si="104"/>
        <v>MARZO</v>
      </c>
      <c r="H2182">
        <v>900144364</v>
      </c>
      <c r="I2182" t="s">
        <v>72</v>
      </c>
      <c r="J2182" s="35">
        <f t="shared" si="105"/>
        <v>1667800</v>
      </c>
      <c r="K2182" s="35">
        <v>316882</v>
      </c>
      <c r="L2182" s="35">
        <v>1984682</v>
      </c>
      <c r="M2182" s="1" t="s">
        <v>70</v>
      </c>
      <c r="N2182" s="32">
        <v>46108</v>
      </c>
      <c r="O2182" s="1">
        <f t="shared" si="103"/>
        <v>2</v>
      </c>
      <c r="P2182" t="s">
        <v>2149</v>
      </c>
      <c r="U2182" s="32">
        <v>46112</v>
      </c>
      <c r="V2182" t="s">
        <v>39</v>
      </c>
      <c r="X2182" s="1" t="s">
        <v>2144</v>
      </c>
    </row>
    <row r="2183" spans="1:24" hidden="1">
      <c r="A2183" t="s">
        <v>26</v>
      </c>
      <c r="B2183" t="s">
        <v>3074</v>
      </c>
      <c r="C2183" s="55">
        <v>2991</v>
      </c>
      <c r="D2183" t="s">
        <v>28</v>
      </c>
      <c r="E2183" s="3">
        <v>46106</v>
      </c>
      <c r="F2183" s="26">
        <v>46106.731261574074</v>
      </c>
      <c r="G2183" s="12" t="str">
        <f t="shared" si="104"/>
        <v>MARZO</v>
      </c>
      <c r="H2183">
        <v>900144364</v>
      </c>
      <c r="I2183" t="s">
        <v>72</v>
      </c>
      <c r="J2183" s="35">
        <f t="shared" si="105"/>
        <v>4546900</v>
      </c>
      <c r="K2183" s="35">
        <v>863911</v>
      </c>
      <c r="L2183" s="35">
        <v>5410811</v>
      </c>
      <c r="M2183" s="1" t="s">
        <v>70</v>
      </c>
      <c r="N2183" s="32">
        <v>46108</v>
      </c>
      <c r="O2183" s="1">
        <f t="shared" si="103"/>
        <v>2</v>
      </c>
      <c r="P2183" t="s">
        <v>2149</v>
      </c>
      <c r="U2183" s="32">
        <v>46112</v>
      </c>
      <c r="V2183" t="s">
        <v>39</v>
      </c>
      <c r="X2183" s="1" t="s">
        <v>2144</v>
      </c>
    </row>
    <row r="2184" spans="1:24" hidden="1">
      <c r="A2184" t="s">
        <v>26</v>
      </c>
      <c r="B2184" t="s">
        <v>3075</v>
      </c>
      <c r="C2184" s="55">
        <v>2992</v>
      </c>
      <c r="D2184" t="s">
        <v>28</v>
      </c>
      <c r="E2184" s="3">
        <v>46106</v>
      </c>
      <c r="F2184" s="26">
        <v>46106.741342592592</v>
      </c>
      <c r="G2184" s="12" t="str">
        <f t="shared" si="104"/>
        <v>MARZO</v>
      </c>
      <c r="H2184">
        <v>900144364</v>
      </c>
      <c r="I2184" t="s">
        <v>72</v>
      </c>
      <c r="J2184" s="35">
        <f t="shared" si="105"/>
        <v>5548200</v>
      </c>
      <c r="K2184" s="35">
        <v>1054158</v>
      </c>
      <c r="L2184" s="35">
        <v>6602358</v>
      </c>
      <c r="M2184" s="1" t="s">
        <v>70</v>
      </c>
      <c r="N2184" s="32">
        <v>46108</v>
      </c>
      <c r="O2184" s="1">
        <f t="shared" si="103"/>
        <v>2</v>
      </c>
      <c r="P2184" t="s">
        <v>2149</v>
      </c>
      <c r="U2184" s="32">
        <v>46112</v>
      </c>
      <c r="V2184" t="s">
        <v>39</v>
      </c>
      <c r="X2184" s="1" t="s">
        <v>2144</v>
      </c>
    </row>
    <row r="2185" spans="1:24" hidden="1">
      <c r="A2185" t="s">
        <v>26</v>
      </c>
      <c r="B2185" t="s">
        <v>3076</v>
      </c>
      <c r="C2185" s="55">
        <v>2990</v>
      </c>
      <c r="D2185" t="s">
        <v>28</v>
      </c>
      <c r="E2185" s="3">
        <v>46106</v>
      </c>
      <c r="F2185" s="26">
        <v>46106.719594907408</v>
      </c>
      <c r="G2185" s="12" t="str">
        <f t="shared" si="104"/>
        <v>MARZO</v>
      </c>
      <c r="H2185">
        <v>900144364</v>
      </c>
      <c r="I2185" t="s">
        <v>72</v>
      </c>
      <c r="J2185" s="35">
        <f t="shared" si="105"/>
        <v>7162000</v>
      </c>
      <c r="K2185" s="35">
        <v>1360780</v>
      </c>
      <c r="L2185" s="35">
        <v>8522780</v>
      </c>
      <c r="M2185" s="1" t="s">
        <v>70</v>
      </c>
      <c r="N2185" s="32">
        <v>46108</v>
      </c>
      <c r="O2185" s="1">
        <f t="shared" si="103"/>
        <v>2</v>
      </c>
      <c r="P2185" t="s">
        <v>2149</v>
      </c>
      <c r="U2185" s="32">
        <v>46112</v>
      </c>
      <c r="V2185" t="s">
        <v>39</v>
      </c>
      <c r="X2185" s="1" t="s">
        <v>2144</v>
      </c>
    </row>
    <row r="2186" spans="1:24" hidden="1">
      <c r="A2186" t="s">
        <v>26</v>
      </c>
      <c r="B2186" t="s">
        <v>3051</v>
      </c>
      <c r="C2186" s="55">
        <v>2987</v>
      </c>
      <c r="D2186" t="s">
        <v>28</v>
      </c>
      <c r="E2186" s="3">
        <v>46106</v>
      </c>
      <c r="F2186" s="26">
        <v>46106.515162037038</v>
      </c>
      <c r="G2186" s="12" t="str">
        <f t="shared" si="104"/>
        <v>MARZO</v>
      </c>
      <c r="H2186">
        <v>900144364</v>
      </c>
      <c r="I2186" t="s">
        <v>72</v>
      </c>
      <c r="J2186" s="35">
        <f t="shared" si="105"/>
        <v>3341200</v>
      </c>
      <c r="K2186" s="35">
        <v>634828</v>
      </c>
      <c r="L2186" s="35">
        <v>3976028</v>
      </c>
      <c r="M2186" s="1" t="s">
        <v>70</v>
      </c>
      <c r="N2186" s="32">
        <v>46107</v>
      </c>
      <c r="O2186" s="1">
        <f t="shared" si="103"/>
        <v>1</v>
      </c>
      <c r="P2186" t="s">
        <v>2149</v>
      </c>
      <c r="X2186" s="1" t="s">
        <v>2144</v>
      </c>
    </row>
    <row r="2187" spans="1:24" hidden="1">
      <c r="A2187" t="s">
        <v>26</v>
      </c>
      <c r="B2187" t="s">
        <v>3077</v>
      </c>
      <c r="C2187" s="55">
        <v>6964</v>
      </c>
      <c r="D2187" t="s">
        <v>2896</v>
      </c>
      <c r="E2187" s="3">
        <v>46106</v>
      </c>
      <c r="F2187" s="26">
        <v>46106.867881944447</v>
      </c>
      <c r="G2187" s="12" t="str">
        <f t="shared" si="104"/>
        <v>MARZO</v>
      </c>
      <c r="H2187">
        <v>32150739</v>
      </c>
      <c r="I2187" t="s">
        <v>400</v>
      </c>
      <c r="J2187" s="35">
        <f t="shared" si="105"/>
        <v>345000</v>
      </c>
      <c r="K2187" s="35">
        <v>0</v>
      </c>
      <c r="L2187" s="35">
        <v>345000</v>
      </c>
      <c r="M2187" s="1" t="s">
        <v>199</v>
      </c>
      <c r="N2187" s="32">
        <v>46108</v>
      </c>
      <c r="O2187" s="1">
        <f t="shared" si="103"/>
        <v>2</v>
      </c>
      <c r="P2187" t="s">
        <v>2149</v>
      </c>
      <c r="U2187" s="32">
        <v>46112</v>
      </c>
      <c r="V2187" t="s">
        <v>39</v>
      </c>
      <c r="X2187" s="1" t="s">
        <v>2144</v>
      </c>
    </row>
    <row r="2188" spans="1:24" hidden="1">
      <c r="A2188" t="s">
        <v>82</v>
      </c>
      <c r="B2188" t="s">
        <v>3078</v>
      </c>
      <c r="C2188" s="55" t="s">
        <v>3079</v>
      </c>
      <c r="D2188" t="s">
        <v>2896</v>
      </c>
      <c r="E2188" s="3">
        <v>46106</v>
      </c>
      <c r="F2188" s="26">
        <v>46106.857581018521</v>
      </c>
      <c r="G2188" s="12" t="str">
        <f t="shared" si="104"/>
        <v>MARZO</v>
      </c>
      <c r="H2188">
        <v>900949189</v>
      </c>
      <c r="I2188" t="s">
        <v>210</v>
      </c>
      <c r="J2188" s="35">
        <f t="shared" si="105"/>
        <v>6328320</v>
      </c>
      <c r="K2188" s="35">
        <v>0</v>
      </c>
      <c r="L2188" s="35">
        <v>6328320</v>
      </c>
      <c r="M2188" s="1" t="s">
        <v>110</v>
      </c>
      <c r="N2188" s="3">
        <v>46110</v>
      </c>
      <c r="O2188" s="1">
        <f t="shared" si="103"/>
        <v>4</v>
      </c>
      <c r="P2188" s="1" t="s">
        <v>2149</v>
      </c>
    </row>
    <row r="2189" spans="1:24" hidden="1">
      <c r="A2189" t="s">
        <v>26</v>
      </c>
      <c r="B2189" t="s">
        <v>3080</v>
      </c>
      <c r="C2189" s="56">
        <v>98327</v>
      </c>
      <c r="D2189" t="s">
        <v>958</v>
      </c>
      <c r="E2189" s="3">
        <v>46106</v>
      </c>
      <c r="F2189" s="26">
        <v>46106.644791666666</v>
      </c>
      <c r="G2189" s="12" t="str">
        <f t="shared" si="104"/>
        <v>MARZO</v>
      </c>
      <c r="H2189">
        <v>900125852</v>
      </c>
      <c r="I2189" t="s">
        <v>959</v>
      </c>
      <c r="J2189" s="35">
        <f t="shared" si="105"/>
        <v>19327.87</v>
      </c>
      <c r="K2189" s="35">
        <v>3672.13</v>
      </c>
      <c r="L2189" s="35">
        <v>23000</v>
      </c>
      <c r="M2189" s="1" t="s">
        <v>54</v>
      </c>
      <c r="O2189" s="1">
        <f t="shared" si="103"/>
        <v>0</v>
      </c>
      <c r="U2189" s="32">
        <v>46118</v>
      </c>
      <c r="V2189" t="s">
        <v>39</v>
      </c>
      <c r="X2189" s="1" t="s">
        <v>2144</v>
      </c>
    </row>
    <row r="2190" spans="1:24" hidden="1">
      <c r="A2190" t="s">
        <v>26</v>
      </c>
      <c r="B2190" t="s">
        <v>3081</v>
      </c>
      <c r="C2190" s="55">
        <v>1350</v>
      </c>
      <c r="D2190" t="s">
        <v>209</v>
      </c>
      <c r="E2190" s="3">
        <v>46106</v>
      </c>
      <c r="F2190" s="26">
        <v>46106.858842592592</v>
      </c>
      <c r="G2190" s="12" t="str">
        <f t="shared" si="104"/>
        <v>MARZO</v>
      </c>
      <c r="H2190">
        <v>900949189</v>
      </c>
      <c r="I2190" t="s">
        <v>210</v>
      </c>
      <c r="J2190" s="35">
        <f t="shared" si="105"/>
        <v>6328320</v>
      </c>
      <c r="K2190" s="35">
        <v>0</v>
      </c>
      <c r="L2190" s="35">
        <v>6328320</v>
      </c>
      <c r="M2190" s="1" t="s">
        <v>58</v>
      </c>
      <c r="N2190" s="32">
        <v>46108</v>
      </c>
      <c r="O2190" s="1">
        <f t="shared" si="103"/>
        <v>2</v>
      </c>
      <c r="P2190" t="s">
        <v>2149</v>
      </c>
      <c r="U2190" s="32">
        <v>46112</v>
      </c>
      <c r="V2190" t="s">
        <v>39</v>
      </c>
      <c r="X2190" s="1" t="s">
        <v>2144</v>
      </c>
    </row>
    <row r="2191" spans="1:24" hidden="1">
      <c r="A2191" t="s">
        <v>82</v>
      </c>
      <c r="B2191" t="s">
        <v>3082</v>
      </c>
      <c r="C2191" s="55">
        <v>60</v>
      </c>
      <c r="D2191" t="s">
        <v>119</v>
      </c>
      <c r="E2191" s="3">
        <v>46106</v>
      </c>
      <c r="F2191" s="26">
        <v>46106.5312962963</v>
      </c>
      <c r="G2191" s="12" t="str">
        <f t="shared" si="104"/>
        <v>MARZO</v>
      </c>
      <c r="H2191">
        <v>901561580</v>
      </c>
      <c r="I2191" t="s">
        <v>152</v>
      </c>
      <c r="J2191" s="35">
        <f t="shared" si="105"/>
        <v>10200</v>
      </c>
      <c r="K2191" s="35">
        <v>1938</v>
      </c>
      <c r="L2191" s="35">
        <v>12138</v>
      </c>
      <c r="M2191" s="1" t="s">
        <v>110</v>
      </c>
      <c r="N2191" s="3">
        <v>46110</v>
      </c>
      <c r="O2191" s="1">
        <f t="shared" si="103"/>
        <v>4</v>
      </c>
      <c r="P2191" t="s">
        <v>2149</v>
      </c>
    </row>
    <row r="2192" spans="1:24" hidden="1">
      <c r="A2192" t="s">
        <v>26</v>
      </c>
      <c r="B2192" t="s">
        <v>3083</v>
      </c>
      <c r="C2192" s="56">
        <v>47352</v>
      </c>
      <c r="D2192" t="s">
        <v>2706</v>
      </c>
      <c r="E2192" s="3">
        <v>46106</v>
      </c>
      <c r="F2192" s="26">
        <v>46106.648055555554</v>
      </c>
      <c r="G2192" s="12" t="str">
        <f t="shared" si="104"/>
        <v>MARZO</v>
      </c>
      <c r="H2192">
        <v>901258008</v>
      </c>
      <c r="I2192" t="s">
        <v>2707</v>
      </c>
      <c r="J2192" s="35">
        <f t="shared" si="105"/>
        <v>2941</v>
      </c>
      <c r="K2192" s="35">
        <v>559</v>
      </c>
      <c r="L2192" s="35">
        <v>3500</v>
      </c>
      <c r="M2192" s="1" t="s">
        <v>54</v>
      </c>
      <c r="O2192" s="1">
        <f t="shared" si="103"/>
        <v>0</v>
      </c>
      <c r="X2192" s="1" t="s">
        <v>2144</v>
      </c>
    </row>
    <row r="2193" spans="1:24" hidden="1">
      <c r="A2193" t="s">
        <v>26</v>
      </c>
      <c r="B2193" t="s">
        <v>3084</v>
      </c>
      <c r="C2193" s="55">
        <v>79580609</v>
      </c>
      <c r="D2193" t="s">
        <v>255</v>
      </c>
      <c r="E2193" s="3">
        <v>46106</v>
      </c>
      <c r="F2193" s="26">
        <v>46106.691099537034</v>
      </c>
      <c r="G2193" s="12" t="str">
        <f t="shared" si="104"/>
        <v>MARZO</v>
      </c>
      <c r="H2193">
        <v>900843898</v>
      </c>
      <c r="I2193" t="s">
        <v>256</v>
      </c>
      <c r="J2193" s="35">
        <f t="shared" si="105"/>
        <v>24621.84</v>
      </c>
      <c r="K2193" s="35">
        <v>4678.16</v>
      </c>
      <c r="L2193" s="35">
        <v>29300</v>
      </c>
      <c r="M2193" s="1" t="s">
        <v>54</v>
      </c>
      <c r="O2193" s="1">
        <f t="shared" si="103"/>
        <v>0</v>
      </c>
      <c r="U2193" s="3">
        <v>46119</v>
      </c>
      <c r="V2193" s="1" t="s">
        <v>39</v>
      </c>
      <c r="X2193" s="1" t="s">
        <v>2144</v>
      </c>
    </row>
    <row r="2194" spans="1:24" hidden="1">
      <c r="A2194" t="s">
        <v>302</v>
      </c>
      <c r="B2194" t="s">
        <v>3085</v>
      </c>
      <c r="C2194" s="56">
        <v>49491</v>
      </c>
      <c r="D2194" t="s">
        <v>3086</v>
      </c>
      <c r="E2194" s="3">
        <v>46106</v>
      </c>
      <c r="F2194" s="26">
        <v>46106.671099537038</v>
      </c>
      <c r="G2194" s="12" t="str">
        <f t="shared" si="104"/>
        <v>MARZO</v>
      </c>
      <c r="H2194">
        <v>900276962</v>
      </c>
      <c r="I2194" t="s">
        <v>891</v>
      </c>
      <c r="J2194" s="35">
        <f t="shared" si="105"/>
        <v>15966.39</v>
      </c>
      <c r="K2194" s="35">
        <v>3033.61</v>
      </c>
      <c r="L2194" s="35">
        <v>19000</v>
      </c>
      <c r="M2194" s="1" t="s">
        <v>54</v>
      </c>
      <c r="O2194" s="1">
        <f t="shared" si="103"/>
        <v>0</v>
      </c>
      <c r="X2194" s="1" t="s">
        <v>2144</v>
      </c>
    </row>
    <row r="2195" spans="1:24" hidden="1">
      <c r="A2195" t="s">
        <v>26</v>
      </c>
      <c r="B2195" t="s">
        <v>3087</v>
      </c>
      <c r="C2195" s="55">
        <v>3354</v>
      </c>
      <c r="D2195" t="s">
        <v>28</v>
      </c>
      <c r="E2195" s="3">
        <v>46106</v>
      </c>
      <c r="F2195" s="26">
        <v>46106.456712962965</v>
      </c>
      <c r="G2195" s="12" t="str">
        <f t="shared" si="104"/>
        <v>MARZO</v>
      </c>
      <c r="H2195">
        <v>900563128</v>
      </c>
      <c r="I2195" t="s">
        <v>1199</v>
      </c>
      <c r="J2195" s="35">
        <f t="shared" si="105"/>
        <v>3749889.9999999995</v>
      </c>
      <c r="K2195" s="35">
        <v>712479.1</v>
      </c>
      <c r="L2195" s="35">
        <v>4462369.0999999996</v>
      </c>
      <c r="M2195" s="1" t="s">
        <v>9455</v>
      </c>
      <c r="N2195" s="32">
        <v>46107</v>
      </c>
      <c r="O2195" s="1">
        <f t="shared" si="103"/>
        <v>1</v>
      </c>
      <c r="P2195" t="s">
        <v>2149</v>
      </c>
      <c r="U2195" s="32">
        <v>46112</v>
      </c>
      <c r="V2195" t="s">
        <v>39</v>
      </c>
      <c r="X2195" s="1" t="s">
        <v>2144</v>
      </c>
    </row>
    <row r="2196" spans="1:24" hidden="1">
      <c r="A2196" t="s">
        <v>26</v>
      </c>
      <c r="B2196" t="s">
        <v>3088</v>
      </c>
      <c r="C2196" s="55">
        <v>1366</v>
      </c>
      <c r="D2196" t="s">
        <v>151</v>
      </c>
      <c r="E2196" s="3">
        <v>46106</v>
      </c>
      <c r="F2196" s="26">
        <v>46106.530636574076</v>
      </c>
      <c r="G2196" s="12" t="str">
        <f t="shared" si="104"/>
        <v>MARZO</v>
      </c>
      <c r="H2196">
        <v>901561580</v>
      </c>
      <c r="I2196" t="s">
        <v>152</v>
      </c>
      <c r="J2196" s="35">
        <f t="shared" si="105"/>
        <v>10200</v>
      </c>
      <c r="K2196" s="35">
        <v>1938</v>
      </c>
      <c r="L2196" s="35">
        <v>12138</v>
      </c>
      <c r="M2196" s="1" t="s">
        <v>110</v>
      </c>
      <c r="N2196" s="3">
        <v>46110</v>
      </c>
      <c r="O2196" s="1">
        <f t="shared" ref="O2196:O2259" si="106">IFERROR(IF(-_xlfn.DAYS(E2196,N2196)&lt;0,0,-_xlfn.DAYS(E2196,N2196)), " - ")</f>
        <v>4</v>
      </c>
      <c r="P2196" t="s">
        <v>2149</v>
      </c>
    </row>
    <row r="2197" spans="1:24" hidden="1">
      <c r="A2197" t="s">
        <v>82</v>
      </c>
      <c r="B2197" t="s">
        <v>3089</v>
      </c>
      <c r="C2197" s="55" t="s">
        <v>3090</v>
      </c>
      <c r="D2197" t="s">
        <v>2896</v>
      </c>
      <c r="E2197" s="3">
        <v>46106</v>
      </c>
      <c r="F2197" s="26">
        <v>46106.543807870374</v>
      </c>
      <c r="G2197" s="12" t="str">
        <f t="shared" si="104"/>
        <v>MARZO</v>
      </c>
      <c r="H2197">
        <v>901995498</v>
      </c>
      <c r="I2197" t="s">
        <v>504</v>
      </c>
      <c r="J2197" s="35">
        <f t="shared" si="105"/>
        <v>1064320</v>
      </c>
      <c r="K2197" s="35">
        <v>0</v>
      </c>
      <c r="L2197" s="35">
        <v>1064320</v>
      </c>
      <c r="M2197" s="1" t="s">
        <v>110</v>
      </c>
      <c r="N2197" s="3">
        <v>46110</v>
      </c>
      <c r="O2197" s="1">
        <f t="shared" si="106"/>
        <v>4</v>
      </c>
      <c r="P2197" s="1" t="s">
        <v>2149</v>
      </c>
      <c r="X2197" s="1" t="s">
        <v>2144</v>
      </c>
    </row>
    <row r="2198" spans="1:24" hidden="1">
      <c r="A2198" t="s">
        <v>736</v>
      </c>
      <c r="B2198" t="s">
        <v>3091</v>
      </c>
      <c r="C2198" s="55">
        <v>93599144</v>
      </c>
      <c r="D2198" t="s">
        <v>738</v>
      </c>
      <c r="E2198" s="3">
        <v>46106</v>
      </c>
      <c r="F2198" s="26">
        <v>46106.596817129626</v>
      </c>
      <c r="G2198" s="12" t="str">
        <f t="shared" si="104"/>
        <v>MARZO</v>
      </c>
      <c r="H2198">
        <v>900219834</v>
      </c>
      <c r="I2198" t="s">
        <v>739</v>
      </c>
      <c r="J2198" s="35">
        <f t="shared" si="105"/>
        <v>20200</v>
      </c>
      <c r="K2198" s="35">
        <v>0</v>
      </c>
      <c r="L2198" s="35">
        <v>20200</v>
      </c>
      <c r="M2198" s="1" t="s">
        <v>70</v>
      </c>
      <c r="N2198" s="32">
        <v>46107</v>
      </c>
      <c r="O2198" s="1">
        <f t="shared" si="106"/>
        <v>1</v>
      </c>
      <c r="P2198" t="s">
        <v>2149</v>
      </c>
      <c r="U2198" s="32">
        <v>46118</v>
      </c>
      <c r="V2198" t="s">
        <v>39</v>
      </c>
      <c r="X2198" s="1" t="s">
        <v>2144</v>
      </c>
    </row>
    <row r="2199" spans="1:24" hidden="1">
      <c r="A2199" t="s">
        <v>82</v>
      </c>
      <c r="B2199" t="s">
        <v>3092</v>
      </c>
      <c r="C2199" s="55">
        <v>232</v>
      </c>
      <c r="D2199" t="s">
        <v>84</v>
      </c>
      <c r="E2199" s="3">
        <v>46106</v>
      </c>
      <c r="F2199" s="26">
        <v>46106.507361111115</v>
      </c>
      <c r="G2199" s="12" t="str">
        <f t="shared" si="104"/>
        <v>MARZO</v>
      </c>
      <c r="H2199">
        <v>900144364</v>
      </c>
      <c r="I2199" t="s">
        <v>72</v>
      </c>
      <c r="J2199" s="35">
        <f t="shared" si="105"/>
        <v>3341200</v>
      </c>
      <c r="K2199" s="35">
        <v>634828</v>
      </c>
      <c r="L2199" s="35">
        <v>3976028</v>
      </c>
      <c r="M2199" s="1" t="s">
        <v>110</v>
      </c>
      <c r="N2199" s="3">
        <v>46110</v>
      </c>
      <c r="O2199" s="1">
        <f t="shared" si="106"/>
        <v>4</v>
      </c>
      <c r="P2199" t="s">
        <v>2149</v>
      </c>
    </row>
    <row r="2200" spans="1:24" hidden="1">
      <c r="A2200" t="s">
        <v>26</v>
      </c>
      <c r="B2200" t="s">
        <v>3093</v>
      </c>
      <c r="C2200" s="55">
        <v>42395</v>
      </c>
      <c r="D2200" t="s">
        <v>236</v>
      </c>
      <c r="E2200" s="3">
        <v>46106</v>
      </c>
      <c r="F2200" s="26">
        <v>46106.461967592593</v>
      </c>
      <c r="G2200" s="12" t="str">
        <f t="shared" si="104"/>
        <v>MARZO</v>
      </c>
      <c r="H2200">
        <v>890938952</v>
      </c>
      <c r="I2200" t="s">
        <v>237</v>
      </c>
      <c r="J2200" s="35">
        <f t="shared" si="105"/>
        <v>333795</v>
      </c>
      <c r="K2200" s="35">
        <v>63421.05</v>
      </c>
      <c r="L2200" s="35">
        <v>397216.05</v>
      </c>
      <c r="M2200" s="1" t="s">
        <v>58</v>
      </c>
      <c r="N2200" s="3">
        <v>46112</v>
      </c>
      <c r="O2200" s="1">
        <f t="shared" si="106"/>
        <v>6</v>
      </c>
      <c r="P2200" t="s">
        <v>2149</v>
      </c>
      <c r="U2200" s="32">
        <v>46113</v>
      </c>
      <c r="V2200" t="s">
        <v>39</v>
      </c>
      <c r="X2200" s="1" t="s">
        <v>1258</v>
      </c>
    </row>
    <row r="2201" spans="1:24" hidden="1">
      <c r="A2201" t="s">
        <v>26</v>
      </c>
      <c r="B2201" t="s">
        <v>3094</v>
      </c>
      <c r="C2201" s="55">
        <v>99274</v>
      </c>
      <c r="D2201" t="s">
        <v>28</v>
      </c>
      <c r="E2201" s="3">
        <v>46106</v>
      </c>
      <c r="F2201" s="26">
        <v>46106.447569444441</v>
      </c>
      <c r="G2201" s="12" t="str">
        <f t="shared" si="104"/>
        <v>MARZO</v>
      </c>
      <c r="H2201">
        <v>890932535</v>
      </c>
      <c r="I2201" t="s">
        <v>1594</v>
      </c>
      <c r="J2201" s="35">
        <f t="shared" si="105"/>
        <v>319989.99939199997</v>
      </c>
      <c r="K2201" s="35">
        <v>60798.100608000001</v>
      </c>
      <c r="L2201" s="35">
        <v>380788.1</v>
      </c>
      <c r="M2201" s="1" t="s">
        <v>98</v>
      </c>
      <c r="N2201" s="32">
        <v>46107</v>
      </c>
      <c r="O2201" s="1">
        <f t="shared" si="106"/>
        <v>1</v>
      </c>
      <c r="P2201" t="s">
        <v>2149</v>
      </c>
      <c r="U2201" s="32">
        <v>46112</v>
      </c>
      <c r="V2201" t="s">
        <v>39</v>
      </c>
      <c r="X2201" s="1" t="s">
        <v>2144</v>
      </c>
    </row>
    <row r="2202" spans="1:24" hidden="1">
      <c r="A2202" t="s">
        <v>82</v>
      </c>
      <c r="B2202" t="s">
        <v>3095</v>
      </c>
      <c r="C2202" s="55" t="s">
        <v>3096</v>
      </c>
      <c r="D2202" t="s">
        <v>2896</v>
      </c>
      <c r="E2202" s="3">
        <v>46106</v>
      </c>
      <c r="F2202" s="26">
        <v>46106.381990740738</v>
      </c>
      <c r="G2202" s="12" t="str">
        <f t="shared" si="104"/>
        <v>MARZO</v>
      </c>
      <c r="H2202">
        <v>900422403</v>
      </c>
      <c r="I2202" t="s">
        <v>2023</v>
      </c>
      <c r="J2202" s="35">
        <f t="shared" si="105"/>
        <v>521512.6</v>
      </c>
      <c r="K2202" s="35">
        <v>15487.4</v>
      </c>
      <c r="L2202" s="35">
        <v>537000</v>
      </c>
      <c r="M2202" s="1" t="s">
        <v>110</v>
      </c>
      <c r="N2202" s="3">
        <v>46110</v>
      </c>
      <c r="O2202" s="1">
        <f t="shared" si="106"/>
        <v>4</v>
      </c>
      <c r="P2202" t="s">
        <v>2149</v>
      </c>
    </row>
    <row r="2203" spans="1:24" hidden="1">
      <c r="A2203" t="s">
        <v>26</v>
      </c>
      <c r="B2203" t="s">
        <v>3097</v>
      </c>
      <c r="C2203" s="55">
        <v>322489</v>
      </c>
      <c r="D2203" t="s">
        <v>3098</v>
      </c>
      <c r="E2203" s="3">
        <v>46106</v>
      </c>
      <c r="F2203" s="26">
        <v>46106.655104166668</v>
      </c>
      <c r="G2203" s="12" t="str">
        <f t="shared" si="104"/>
        <v>MARZO</v>
      </c>
      <c r="H2203">
        <v>900276962</v>
      </c>
      <c r="I2203" t="s">
        <v>891</v>
      </c>
      <c r="J2203" s="35">
        <f t="shared" si="105"/>
        <v>15966.39</v>
      </c>
      <c r="K2203" s="35">
        <v>3033.61</v>
      </c>
      <c r="L2203" s="35">
        <v>19000</v>
      </c>
      <c r="M2203" s="1" t="s">
        <v>54</v>
      </c>
      <c r="O2203" s="1">
        <f t="shared" si="106"/>
        <v>0</v>
      </c>
      <c r="X2203" s="1" t="s">
        <v>2144</v>
      </c>
    </row>
    <row r="2204" spans="1:24" hidden="1">
      <c r="A2204" t="s">
        <v>26</v>
      </c>
      <c r="B2204" t="s">
        <v>3099</v>
      </c>
      <c r="C2204" s="56">
        <v>88550</v>
      </c>
      <c r="D2204" t="s">
        <v>1438</v>
      </c>
      <c r="E2204" s="3">
        <v>46106</v>
      </c>
      <c r="F2204" s="26">
        <v>46106.313900462963</v>
      </c>
      <c r="G2204" s="12" t="str">
        <f t="shared" si="104"/>
        <v>MARZO</v>
      </c>
      <c r="H2204">
        <v>800065567</v>
      </c>
      <c r="I2204" t="s">
        <v>1439</v>
      </c>
      <c r="J2204" s="35">
        <f t="shared" si="105"/>
        <v>147000</v>
      </c>
      <c r="K2204" s="35">
        <v>0</v>
      </c>
      <c r="L2204" s="35">
        <v>147000</v>
      </c>
      <c r="M2204" s="1" t="s">
        <v>54</v>
      </c>
      <c r="O2204" s="1">
        <f t="shared" si="106"/>
        <v>0</v>
      </c>
      <c r="X2204" s="1" t="s">
        <v>2144</v>
      </c>
    </row>
    <row r="2205" spans="1:24" hidden="1">
      <c r="A2205" t="s">
        <v>26</v>
      </c>
      <c r="B2205" t="s">
        <v>3100</v>
      </c>
      <c r="C2205" s="56">
        <v>100429</v>
      </c>
      <c r="D2205" t="s">
        <v>2544</v>
      </c>
      <c r="E2205" s="3">
        <v>46106</v>
      </c>
      <c r="F2205" s="26">
        <v>46106.64203703704</v>
      </c>
      <c r="G2205" s="12" t="str">
        <f t="shared" si="104"/>
        <v>MARZO</v>
      </c>
      <c r="H2205">
        <v>890903388</v>
      </c>
      <c r="I2205" t="s">
        <v>943</v>
      </c>
      <c r="J2205" s="35">
        <f t="shared" si="105"/>
        <v>451500</v>
      </c>
      <c r="K2205" s="35">
        <v>0</v>
      </c>
      <c r="L2205" s="35">
        <v>451500</v>
      </c>
      <c r="M2205" s="1" t="s">
        <v>54</v>
      </c>
      <c r="O2205" s="1">
        <f t="shared" si="106"/>
        <v>0</v>
      </c>
      <c r="U2205" s="32">
        <v>46112</v>
      </c>
      <c r="V2205" t="s">
        <v>39</v>
      </c>
      <c r="X2205" s="1" t="s">
        <v>2144</v>
      </c>
    </row>
    <row r="2206" spans="1:24" hidden="1">
      <c r="A2206" t="s">
        <v>700</v>
      </c>
      <c r="B2206" t="s">
        <v>3101</v>
      </c>
      <c r="C2206" s="56">
        <v>9587</v>
      </c>
      <c r="D2206" t="s">
        <v>2361</v>
      </c>
      <c r="E2206" s="3">
        <v>46106</v>
      </c>
      <c r="F2206" s="26">
        <v>46106.497453703705</v>
      </c>
      <c r="G2206" s="12" t="str">
        <f t="shared" si="104"/>
        <v>MARZO</v>
      </c>
      <c r="H2206">
        <v>98763992</v>
      </c>
      <c r="I2206" t="s">
        <v>2362</v>
      </c>
      <c r="J2206" s="35">
        <f t="shared" si="105"/>
        <v>40500</v>
      </c>
      <c r="K2206" s="35">
        <v>7695</v>
      </c>
      <c r="L2206" s="35">
        <v>48195</v>
      </c>
      <c r="M2206" s="1" t="s">
        <v>54</v>
      </c>
      <c r="O2206" s="1">
        <f t="shared" si="106"/>
        <v>0</v>
      </c>
      <c r="X2206" s="1" t="s">
        <v>2144</v>
      </c>
    </row>
    <row r="2207" spans="1:24" hidden="1">
      <c r="A2207" t="s">
        <v>26</v>
      </c>
      <c r="B2207" t="s">
        <v>3102</v>
      </c>
      <c r="C2207" s="55">
        <v>3355</v>
      </c>
      <c r="D2207" t="s">
        <v>28</v>
      </c>
      <c r="E2207" s="3">
        <v>46106</v>
      </c>
      <c r="F2207" s="26">
        <v>46106.46769675926</v>
      </c>
      <c r="G2207" s="12" t="str">
        <f t="shared" si="104"/>
        <v>MARZO</v>
      </c>
      <c r="H2207">
        <v>900563128</v>
      </c>
      <c r="I2207" t="s">
        <v>1199</v>
      </c>
      <c r="J2207" s="35">
        <f t="shared" si="105"/>
        <v>1672460</v>
      </c>
      <c r="K2207" s="35">
        <v>317767.40000000002</v>
      </c>
      <c r="L2207" s="35">
        <v>1990227.4</v>
      </c>
      <c r="M2207" s="1" t="s">
        <v>9455</v>
      </c>
      <c r="N2207" s="32">
        <v>46107</v>
      </c>
      <c r="O2207" s="1">
        <f t="shared" si="106"/>
        <v>1</v>
      </c>
      <c r="P2207" t="s">
        <v>2149</v>
      </c>
      <c r="U2207" s="32">
        <v>46112</v>
      </c>
      <c r="V2207" t="s">
        <v>39</v>
      </c>
      <c r="X2207" s="1" t="s">
        <v>2144</v>
      </c>
    </row>
    <row r="2208" spans="1:24" hidden="1">
      <c r="A2208" t="s">
        <v>26</v>
      </c>
      <c r="B2208" t="s">
        <v>3103</v>
      </c>
      <c r="C2208" s="55">
        <v>1349</v>
      </c>
      <c r="D2208" t="s">
        <v>209</v>
      </c>
      <c r="E2208" s="3">
        <v>46106</v>
      </c>
      <c r="F2208" s="26">
        <v>46106.855671296296</v>
      </c>
      <c r="G2208" s="12" t="str">
        <f t="shared" si="104"/>
        <v>MARZO</v>
      </c>
      <c r="H2208">
        <v>900949189</v>
      </c>
      <c r="I2208" t="s">
        <v>210</v>
      </c>
      <c r="J2208" s="35">
        <f t="shared" si="105"/>
        <v>6328320</v>
      </c>
      <c r="K2208" s="35">
        <v>0</v>
      </c>
      <c r="L2208" s="35">
        <v>6328320</v>
      </c>
      <c r="M2208" s="1" t="s">
        <v>110</v>
      </c>
      <c r="N2208" s="3">
        <v>46110</v>
      </c>
      <c r="O2208" s="1">
        <f t="shared" si="106"/>
        <v>4</v>
      </c>
      <c r="P2208" t="s">
        <v>2149</v>
      </c>
    </row>
    <row r="2209" spans="1:24" hidden="1">
      <c r="A2209" t="s">
        <v>26</v>
      </c>
      <c r="B2209" t="s">
        <v>3104</v>
      </c>
      <c r="C2209" s="55">
        <v>75752</v>
      </c>
      <c r="D2209" t="s">
        <v>355</v>
      </c>
      <c r="E2209" s="3">
        <v>46106</v>
      </c>
      <c r="F2209" s="26">
        <v>46106.332372685189</v>
      </c>
      <c r="G2209" s="12" t="str">
        <f t="shared" si="104"/>
        <v>MARZO</v>
      </c>
      <c r="H2209">
        <v>800204486</v>
      </c>
      <c r="I2209" t="s">
        <v>851</v>
      </c>
      <c r="J2209" s="35">
        <f t="shared" si="105"/>
        <v>11499915</v>
      </c>
      <c r="K2209" s="35">
        <v>2184983.85</v>
      </c>
      <c r="L2209" s="35">
        <v>13684898.85</v>
      </c>
      <c r="M2209" s="1" t="s">
        <v>70</v>
      </c>
      <c r="N2209" s="32">
        <v>46108</v>
      </c>
      <c r="O2209" s="1">
        <f t="shared" si="106"/>
        <v>2</v>
      </c>
      <c r="P2209" t="s">
        <v>2149</v>
      </c>
      <c r="U2209" s="32">
        <v>46112</v>
      </c>
      <c r="V2209" t="s">
        <v>32</v>
      </c>
      <c r="X2209" s="1" t="s">
        <v>2144</v>
      </c>
    </row>
    <row r="2210" spans="1:24" hidden="1">
      <c r="A2210" t="s">
        <v>26</v>
      </c>
      <c r="B2210" t="s">
        <v>3105</v>
      </c>
      <c r="C2210" s="55">
        <v>449</v>
      </c>
      <c r="D2210" t="s">
        <v>2022</v>
      </c>
      <c r="E2210" s="3">
        <v>46106</v>
      </c>
      <c r="F2210" s="26">
        <v>46106.424756944441</v>
      </c>
      <c r="G2210" s="12" t="str">
        <f t="shared" si="104"/>
        <v>MARZO</v>
      </c>
      <c r="H2210">
        <v>900422403</v>
      </c>
      <c r="I2210" t="s">
        <v>2023</v>
      </c>
      <c r="J2210" s="35">
        <f t="shared" si="105"/>
        <v>532529.41</v>
      </c>
      <c r="K2210" s="35">
        <v>17580.59</v>
      </c>
      <c r="L2210" s="35">
        <v>550110</v>
      </c>
      <c r="M2210" s="1" t="s">
        <v>37</v>
      </c>
      <c r="N2210" s="32">
        <v>46107</v>
      </c>
      <c r="O2210" s="1">
        <f t="shared" si="106"/>
        <v>1</v>
      </c>
      <c r="P2210" t="s">
        <v>2149</v>
      </c>
      <c r="U2210" s="32">
        <v>46112</v>
      </c>
      <c r="V2210" s="1" t="s">
        <v>39</v>
      </c>
      <c r="X2210" s="1" t="s">
        <v>2144</v>
      </c>
    </row>
    <row r="2211" spans="1:24" hidden="1">
      <c r="A2211" t="s">
        <v>26</v>
      </c>
      <c r="B2211" t="s">
        <v>3106</v>
      </c>
      <c r="C2211" s="55">
        <v>99273</v>
      </c>
      <c r="D2211" t="s">
        <v>28</v>
      </c>
      <c r="E2211" s="3">
        <v>46106</v>
      </c>
      <c r="F2211" s="26">
        <v>46106.438842592594</v>
      </c>
      <c r="G2211" s="12" t="str">
        <f t="shared" si="104"/>
        <v>MARZO</v>
      </c>
      <c r="H2211">
        <v>890932535</v>
      </c>
      <c r="I2211" t="s">
        <v>1594</v>
      </c>
      <c r="J2211" s="35">
        <f t="shared" si="105"/>
        <v>342080</v>
      </c>
      <c r="K2211" s="35">
        <v>64995.199999999997</v>
      </c>
      <c r="L2211" s="35">
        <v>407075.2</v>
      </c>
      <c r="M2211" s="1" t="s">
        <v>98</v>
      </c>
      <c r="N2211" s="32">
        <v>46107</v>
      </c>
      <c r="O2211" s="1">
        <f t="shared" si="106"/>
        <v>1</v>
      </c>
      <c r="P2211" t="s">
        <v>2149</v>
      </c>
      <c r="U2211" s="32">
        <v>46112</v>
      </c>
      <c r="V2211" t="s">
        <v>39</v>
      </c>
      <c r="X2211" s="1" t="s">
        <v>2144</v>
      </c>
    </row>
    <row r="2212" spans="1:24" hidden="1">
      <c r="A2212" t="s">
        <v>26</v>
      </c>
      <c r="B2212" t="s">
        <v>3045</v>
      </c>
      <c r="C2212" s="55">
        <v>10224</v>
      </c>
      <c r="D2212" t="s">
        <v>1500</v>
      </c>
      <c r="E2212" s="3">
        <v>46106</v>
      </c>
      <c r="F2212" s="26">
        <v>46106.701631944445</v>
      </c>
      <c r="G2212" s="12" t="str">
        <f t="shared" si="104"/>
        <v>MARZO</v>
      </c>
      <c r="H2212">
        <v>900655384</v>
      </c>
      <c r="I2212" t="s">
        <v>1501</v>
      </c>
      <c r="J2212" s="35">
        <f t="shared" si="105"/>
        <v>22124100</v>
      </c>
      <c r="K2212" s="35">
        <v>4203579</v>
      </c>
      <c r="L2212" s="35">
        <v>26327679</v>
      </c>
      <c r="M2212" s="1" t="s">
        <v>70</v>
      </c>
      <c r="N2212" s="32">
        <v>46107</v>
      </c>
      <c r="O2212" s="1">
        <f t="shared" si="106"/>
        <v>1</v>
      </c>
      <c r="P2212" t="s">
        <v>2149</v>
      </c>
      <c r="U2212" s="32">
        <v>46112</v>
      </c>
      <c r="V2212" t="s">
        <v>39</v>
      </c>
      <c r="X2212" s="1" t="s">
        <v>2144</v>
      </c>
    </row>
    <row r="2213" spans="1:24" hidden="1">
      <c r="A2213" t="s">
        <v>26</v>
      </c>
      <c r="B2213" t="s">
        <v>3046</v>
      </c>
      <c r="C2213" s="55">
        <v>172975</v>
      </c>
      <c r="D2213" t="s">
        <v>1083</v>
      </c>
      <c r="E2213" s="3">
        <v>46106</v>
      </c>
      <c r="F2213" s="26">
        <v>46106.660532407404</v>
      </c>
      <c r="G2213" s="12" t="str">
        <f t="shared" si="104"/>
        <v>MARZO</v>
      </c>
      <c r="H2213">
        <v>860000018</v>
      </c>
      <c r="I2213" t="s">
        <v>1084</v>
      </c>
      <c r="J2213" s="35">
        <f t="shared" si="105"/>
        <v>4400000</v>
      </c>
      <c r="K2213" s="35">
        <v>836000</v>
      </c>
      <c r="L2213" s="35">
        <v>5236000</v>
      </c>
      <c r="M2213" s="1" t="s">
        <v>70</v>
      </c>
      <c r="N2213" s="32">
        <v>46107</v>
      </c>
      <c r="O2213" s="1">
        <f t="shared" si="106"/>
        <v>1</v>
      </c>
      <c r="P2213" t="s">
        <v>2149</v>
      </c>
      <c r="U2213" s="32">
        <v>46118</v>
      </c>
      <c r="V2213" t="s">
        <v>39</v>
      </c>
      <c r="X2213" s="1" t="s">
        <v>2144</v>
      </c>
    </row>
    <row r="2214" spans="1:24" hidden="1">
      <c r="A2214" t="s">
        <v>26</v>
      </c>
      <c r="B2214" t="s">
        <v>3047</v>
      </c>
      <c r="C2214" s="55">
        <v>172980</v>
      </c>
      <c r="D2214" t="s">
        <v>1083</v>
      </c>
      <c r="E2214" s="3">
        <v>46106</v>
      </c>
      <c r="F2214" s="26">
        <v>46106.657094907408</v>
      </c>
      <c r="G2214" s="12" t="str">
        <f t="shared" si="104"/>
        <v>MARZO</v>
      </c>
      <c r="H2214">
        <v>860000018</v>
      </c>
      <c r="I2214" t="s">
        <v>1084</v>
      </c>
      <c r="J2214" s="35">
        <f t="shared" si="105"/>
        <v>880000</v>
      </c>
      <c r="K2214" s="35">
        <v>167200</v>
      </c>
      <c r="L2214" s="35">
        <v>1047200</v>
      </c>
      <c r="M2214" s="1" t="s">
        <v>70</v>
      </c>
      <c r="N2214" s="32">
        <v>46107</v>
      </c>
      <c r="O2214" s="1">
        <f t="shared" si="106"/>
        <v>1</v>
      </c>
      <c r="P2214" t="s">
        <v>2149</v>
      </c>
      <c r="U2214" s="32">
        <v>46118</v>
      </c>
      <c r="V2214" t="s">
        <v>39</v>
      </c>
      <c r="X2214" s="1" t="s">
        <v>2144</v>
      </c>
    </row>
    <row r="2215" spans="1:24" hidden="1">
      <c r="A2215" t="s">
        <v>26</v>
      </c>
      <c r="B2215" t="s">
        <v>3048</v>
      </c>
      <c r="C2215" s="56">
        <v>10204</v>
      </c>
      <c r="D2215" t="s">
        <v>955</v>
      </c>
      <c r="E2215" s="3">
        <v>46106</v>
      </c>
      <c r="F2215" s="26">
        <v>46106.649236111109</v>
      </c>
      <c r="G2215" s="12" t="str">
        <f t="shared" si="104"/>
        <v>MARZO</v>
      </c>
      <c r="H2215">
        <v>88147614</v>
      </c>
      <c r="I2215" t="s">
        <v>956</v>
      </c>
      <c r="J2215" s="35">
        <f t="shared" si="105"/>
        <v>150000</v>
      </c>
      <c r="K2215" s="35">
        <v>0</v>
      </c>
      <c r="L2215" s="35">
        <v>150000</v>
      </c>
      <c r="M2215" s="1" t="s">
        <v>54</v>
      </c>
      <c r="O2215" s="1">
        <f t="shared" si="106"/>
        <v>0</v>
      </c>
      <c r="X2215" s="1" t="s">
        <v>2144</v>
      </c>
    </row>
    <row r="2216" spans="1:24" hidden="1">
      <c r="A2216" t="s">
        <v>26</v>
      </c>
      <c r="B2216" t="s">
        <v>3049</v>
      </c>
      <c r="C2216" s="55">
        <v>90</v>
      </c>
      <c r="D2216" t="s">
        <v>28</v>
      </c>
      <c r="E2216" s="3">
        <v>46106</v>
      </c>
      <c r="F2216" s="26">
        <v>46106.515462962961</v>
      </c>
      <c r="G2216" s="12" t="str">
        <f t="shared" si="104"/>
        <v>MARZO</v>
      </c>
      <c r="H2216">
        <v>901995498</v>
      </c>
      <c r="I2216" t="s">
        <v>504</v>
      </c>
      <c r="J2216" s="35">
        <f t="shared" si="105"/>
        <v>1064320</v>
      </c>
      <c r="K2216" s="35">
        <v>0</v>
      </c>
      <c r="L2216" s="35">
        <v>1064320</v>
      </c>
      <c r="M2216" s="1" t="s">
        <v>110</v>
      </c>
      <c r="N2216" s="3">
        <v>46110</v>
      </c>
      <c r="O2216" s="1">
        <f t="shared" si="106"/>
        <v>4</v>
      </c>
      <c r="P2216" t="s">
        <v>2149</v>
      </c>
      <c r="X2216" s="1" t="s">
        <v>2144</v>
      </c>
    </row>
    <row r="2217" spans="1:24" hidden="1">
      <c r="A2217" t="s">
        <v>26</v>
      </c>
      <c r="B2217" t="s">
        <v>3050</v>
      </c>
      <c r="C2217" s="55">
        <v>91</v>
      </c>
      <c r="D2217" t="s">
        <v>28</v>
      </c>
      <c r="E2217" s="3">
        <v>46106</v>
      </c>
      <c r="F2217" s="26">
        <v>46106.544895833336</v>
      </c>
      <c r="G2217" s="12" t="str">
        <f t="shared" si="104"/>
        <v>MARZO</v>
      </c>
      <c r="H2217">
        <v>901995498</v>
      </c>
      <c r="I2217" t="s">
        <v>504</v>
      </c>
      <c r="J2217" s="35">
        <f t="shared" si="105"/>
        <v>963120</v>
      </c>
      <c r="K2217" s="35">
        <v>0</v>
      </c>
      <c r="L2217" s="35">
        <v>963120</v>
      </c>
      <c r="M2217" s="1" t="s">
        <v>58</v>
      </c>
      <c r="N2217" s="3">
        <v>46112</v>
      </c>
      <c r="O2217" s="1">
        <f t="shared" si="106"/>
        <v>6</v>
      </c>
      <c r="P2217" t="s">
        <v>2149</v>
      </c>
      <c r="U2217" s="32">
        <v>46113</v>
      </c>
      <c r="V2217" t="s">
        <v>39</v>
      </c>
      <c r="X2217" s="1" t="s">
        <v>1258</v>
      </c>
    </row>
    <row r="2218" spans="1:24" hidden="1">
      <c r="A2218" t="s">
        <v>26</v>
      </c>
      <c r="B2218" t="s">
        <v>3052</v>
      </c>
      <c r="C2218" s="55">
        <v>65036425</v>
      </c>
      <c r="D2218" t="s">
        <v>182</v>
      </c>
      <c r="E2218" s="3">
        <v>46106</v>
      </c>
      <c r="F2218" s="26">
        <v>46106.401423611111</v>
      </c>
      <c r="G2218" s="12" t="str">
        <f t="shared" si="104"/>
        <v>MARZO</v>
      </c>
      <c r="H2218">
        <v>800230447</v>
      </c>
      <c r="I2218" t="s">
        <v>183</v>
      </c>
      <c r="J2218" s="35">
        <f t="shared" si="105"/>
        <v>16257484.999999998</v>
      </c>
      <c r="K2218" s="35">
        <v>3088922.15</v>
      </c>
      <c r="L2218" s="35">
        <v>19346407.149999999</v>
      </c>
      <c r="M2218" s="1" t="s">
        <v>58</v>
      </c>
      <c r="N2218" s="32">
        <v>46107</v>
      </c>
      <c r="O2218" s="1">
        <f t="shared" si="106"/>
        <v>1</v>
      </c>
      <c r="P2218" t="s">
        <v>2149</v>
      </c>
      <c r="U2218" s="32">
        <v>46112</v>
      </c>
      <c r="V2218" t="s">
        <v>39</v>
      </c>
      <c r="X2218" s="1" t="s">
        <v>2144</v>
      </c>
    </row>
    <row r="2219" spans="1:24" hidden="1">
      <c r="A2219" t="s">
        <v>26</v>
      </c>
      <c r="B2219" t="s">
        <v>3107</v>
      </c>
      <c r="C2219" s="55">
        <v>3149496</v>
      </c>
      <c r="D2219" t="s">
        <v>312</v>
      </c>
      <c r="E2219" s="3">
        <v>46107</v>
      </c>
      <c r="F2219" s="26">
        <v>46107.974976851852</v>
      </c>
      <c r="G2219" s="12" t="str">
        <f t="shared" si="104"/>
        <v>MARZO</v>
      </c>
      <c r="H2219">
        <v>890903939</v>
      </c>
      <c r="I2219" t="s">
        <v>313</v>
      </c>
      <c r="J2219" s="35">
        <f t="shared" si="105"/>
        <v>186900</v>
      </c>
      <c r="K2219" s="35">
        <v>0</v>
      </c>
      <c r="L2219" s="35">
        <v>186900</v>
      </c>
      <c r="M2219" s="1" t="s">
        <v>70</v>
      </c>
      <c r="N2219" s="32">
        <v>46108</v>
      </c>
      <c r="O2219" s="1">
        <f t="shared" si="106"/>
        <v>1</v>
      </c>
      <c r="P2219" t="s">
        <v>2149</v>
      </c>
      <c r="X2219" s="1" t="s">
        <v>2144</v>
      </c>
    </row>
    <row r="2220" spans="1:24" hidden="1">
      <c r="A2220" t="s">
        <v>26</v>
      </c>
      <c r="B2220" t="s">
        <v>3108</v>
      </c>
      <c r="C2220" s="55">
        <v>6980</v>
      </c>
      <c r="D2220" t="s">
        <v>2896</v>
      </c>
      <c r="E2220" s="3">
        <v>46107</v>
      </c>
      <c r="F2220" s="26">
        <v>46107.889953703707</v>
      </c>
      <c r="G2220" s="12" t="str">
        <f t="shared" si="104"/>
        <v>MARZO</v>
      </c>
      <c r="H2220">
        <v>32150739</v>
      </c>
      <c r="I2220" t="s">
        <v>400</v>
      </c>
      <c r="J2220" s="35">
        <f t="shared" si="105"/>
        <v>473000</v>
      </c>
      <c r="K2220" s="35">
        <v>0</v>
      </c>
      <c r="L2220" s="35">
        <v>473000</v>
      </c>
      <c r="M2220" s="1" t="s">
        <v>199</v>
      </c>
      <c r="N2220" s="32">
        <v>46108</v>
      </c>
      <c r="O2220" s="1">
        <f t="shared" si="106"/>
        <v>1</v>
      </c>
      <c r="P2220" t="s">
        <v>2149</v>
      </c>
      <c r="U2220" s="32">
        <v>46112</v>
      </c>
      <c r="V2220" t="s">
        <v>39</v>
      </c>
      <c r="X2220" s="1" t="s">
        <v>2144</v>
      </c>
    </row>
    <row r="2221" spans="1:24" hidden="1">
      <c r="A2221" t="s">
        <v>26</v>
      </c>
      <c r="B2221" t="s">
        <v>3109</v>
      </c>
      <c r="C2221" s="56">
        <v>369990</v>
      </c>
      <c r="D2221" t="s">
        <v>3110</v>
      </c>
      <c r="E2221" s="3">
        <v>46107</v>
      </c>
      <c r="F2221" s="26">
        <v>46107.815532407411</v>
      </c>
      <c r="G2221" s="12" t="str">
        <f t="shared" si="104"/>
        <v>MARZO</v>
      </c>
      <c r="H2221">
        <v>800070655</v>
      </c>
      <c r="I2221" t="s">
        <v>1768</v>
      </c>
      <c r="J2221" s="35">
        <f t="shared" si="105"/>
        <v>158200</v>
      </c>
      <c r="K2221" s="35">
        <v>0</v>
      </c>
      <c r="L2221" s="35">
        <v>158200</v>
      </c>
      <c r="M2221" s="1" t="s">
        <v>54</v>
      </c>
      <c r="O2221" s="1">
        <f t="shared" si="106"/>
        <v>0</v>
      </c>
      <c r="X2221" s="1" t="s">
        <v>2144</v>
      </c>
    </row>
    <row r="2222" spans="1:24" hidden="1">
      <c r="A2222" t="s">
        <v>26</v>
      </c>
      <c r="B2222" t="s">
        <v>3111</v>
      </c>
      <c r="C2222" s="55">
        <v>609456</v>
      </c>
      <c r="D2222" t="s">
        <v>999</v>
      </c>
      <c r="E2222" s="3">
        <v>46107</v>
      </c>
      <c r="F2222" s="26">
        <v>46107.782083333332</v>
      </c>
      <c r="G2222" s="12" t="str">
        <f t="shared" si="104"/>
        <v>MARZO</v>
      </c>
      <c r="H2222">
        <v>800157427</v>
      </c>
      <c r="I2222" t="s">
        <v>1000</v>
      </c>
      <c r="J2222" s="35">
        <f t="shared" si="105"/>
        <v>12548700</v>
      </c>
      <c r="K2222" s="35">
        <v>0</v>
      </c>
      <c r="L2222" s="35">
        <v>12548700</v>
      </c>
      <c r="M2222" s="1" t="s">
        <v>195</v>
      </c>
      <c r="N2222" s="32">
        <v>46107</v>
      </c>
      <c r="O2222" s="1">
        <f t="shared" si="106"/>
        <v>0</v>
      </c>
      <c r="P2222" t="s">
        <v>479</v>
      </c>
      <c r="U2222" s="32">
        <v>46113</v>
      </c>
      <c r="V2222" t="s">
        <v>39</v>
      </c>
      <c r="X2222" s="1" t="s">
        <v>2144</v>
      </c>
    </row>
    <row r="2223" spans="1:24" hidden="1">
      <c r="A2223" t="s">
        <v>26</v>
      </c>
      <c r="B2223" t="s">
        <v>3112</v>
      </c>
      <c r="C2223" s="55">
        <v>210373</v>
      </c>
      <c r="D2223" t="s">
        <v>3113</v>
      </c>
      <c r="E2223" s="3">
        <v>46107</v>
      </c>
      <c r="F2223" s="26">
        <v>46107.71670138889</v>
      </c>
      <c r="G2223" s="12" t="str">
        <f t="shared" si="104"/>
        <v>MARZO</v>
      </c>
      <c r="H2223">
        <v>891580011</v>
      </c>
      <c r="I2223" t="s">
        <v>3114</v>
      </c>
      <c r="J2223" s="35">
        <f t="shared" si="105"/>
        <v>837600</v>
      </c>
      <c r="K2223" s="35">
        <v>0</v>
      </c>
      <c r="L2223" s="35">
        <v>837600</v>
      </c>
      <c r="M2223" s="1" t="s">
        <v>195</v>
      </c>
      <c r="N2223" s="32">
        <v>46107</v>
      </c>
      <c r="O2223" s="1">
        <f t="shared" si="106"/>
        <v>0</v>
      </c>
      <c r="P2223" t="s">
        <v>479</v>
      </c>
      <c r="U2223" s="32">
        <v>46113</v>
      </c>
      <c r="V2223" t="s">
        <v>39</v>
      </c>
      <c r="X2223" s="1" t="s">
        <v>2144</v>
      </c>
    </row>
    <row r="2224" spans="1:24" hidden="1">
      <c r="A2224" t="s">
        <v>736</v>
      </c>
      <c r="B2224" t="s">
        <v>3115</v>
      </c>
      <c r="C2224" s="55">
        <v>93835973</v>
      </c>
      <c r="D2224" t="s">
        <v>738</v>
      </c>
      <c r="E2224" s="3">
        <v>46107</v>
      </c>
      <c r="F2224" s="26">
        <v>46107.702256944445</v>
      </c>
      <c r="G2224" s="12" t="str">
        <f t="shared" si="104"/>
        <v>MARZO</v>
      </c>
      <c r="H2224">
        <v>900219834</v>
      </c>
      <c r="I2224" t="s">
        <v>739</v>
      </c>
      <c r="J2224" s="35">
        <f t="shared" si="105"/>
        <v>18500</v>
      </c>
      <c r="K2224" s="35">
        <v>0</v>
      </c>
      <c r="L2224" s="35">
        <v>18500</v>
      </c>
      <c r="M2224" s="1" t="s">
        <v>70</v>
      </c>
      <c r="N2224" s="32">
        <v>46108</v>
      </c>
      <c r="O2224" s="1">
        <f t="shared" si="106"/>
        <v>1</v>
      </c>
      <c r="P2224" t="s">
        <v>2149</v>
      </c>
      <c r="U2224" s="32">
        <v>46118</v>
      </c>
      <c r="V2224" t="s">
        <v>39</v>
      </c>
      <c r="X2224" s="1" t="s">
        <v>2144</v>
      </c>
    </row>
    <row r="2225" spans="1:24" hidden="1">
      <c r="A2225" t="s">
        <v>82</v>
      </c>
      <c r="B2225" t="s">
        <v>3116</v>
      </c>
      <c r="C2225" s="55" t="s">
        <v>3117</v>
      </c>
      <c r="D2225" t="s">
        <v>2896</v>
      </c>
      <c r="E2225" s="3">
        <v>46107</v>
      </c>
      <c r="F2225" s="26">
        <v>46107.681087962963</v>
      </c>
      <c r="G2225" s="12" t="str">
        <f t="shared" si="104"/>
        <v>MARZO</v>
      </c>
      <c r="H2225">
        <v>1037587911</v>
      </c>
      <c r="I2225" t="s">
        <v>2272</v>
      </c>
      <c r="J2225" s="35">
        <f t="shared" si="105"/>
        <v>2760000</v>
      </c>
      <c r="K2225" s="35">
        <v>524400</v>
      </c>
      <c r="L2225" s="35">
        <v>3284400</v>
      </c>
      <c r="M2225" s="1" t="s">
        <v>110</v>
      </c>
      <c r="N2225" s="3">
        <v>46111</v>
      </c>
      <c r="O2225" s="1">
        <f t="shared" si="106"/>
        <v>4</v>
      </c>
      <c r="P2225" t="s">
        <v>2149</v>
      </c>
      <c r="X2225" s="1" t="s">
        <v>2144</v>
      </c>
    </row>
    <row r="2226" spans="1:24" hidden="1">
      <c r="A2226" t="s">
        <v>26</v>
      </c>
      <c r="B2226" t="s">
        <v>3118</v>
      </c>
      <c r="C2226" s="55">
        <v>4571</v>
      </c>
      <c r="D2226" t="s">
        <v>262</v>
      </c>
      <c r="E2226" s="3">
        <v>46107</v>
      </c>
      <c r="F2226" s="26">
        <v>46107.476469907408</v>
      </c>
      <c r="G2226" s="12" t="str">
        <f t="shared" si="104"/>
        <v>MARZO</v>
      </c>
      <c r="H2226">
        <v>1037587911</v>
      </c>
      <c r="I2226" t="s">
        <v>2272</v>
      </c>
      <c r="J2226" s="35">
        <f t="shared" si="105"/>
        <v>2760000</v>
      </c>
      <c r="K2226" s="35">
        <v>524400</v>
      </c>
      <c r="L2226" s="35">
        <v>3284400</v>
      </c>
      <c r="M2226" s="1" t="s">
        <v>110</v>
      </c>
      <c r="N2226" s="3">
        <v>46111</v>
      </c>
      <c r="O2226" s="1">
        <f t="shared" si="106"/>
        <v>4</v>
      </c>
      <c r="P2226" t="s">
        <v>2149</v>
      </c>
      <c r="X2226" s="1" t="s">
        <v>2144</v>
      </c>
    </row>
    <row r="2227" spans="1:24" hidden="1">
      <c r="A2227" t="s">
        <v>26</v>
      </c>
      <c r="B2227" t="s">
        <v>3119</v>
      </c>
      <c r="C2227" s="55">
        <v>152143</v>
      </c>
      <c r="D2227" t="s">
        <v>3120</v>
      </c>
      <c r="E2227" s="3">
        <v>46107</v>
      </c>
      <c r="F2227" s="26">
        <v>46107.671863425923</v>
      </c>
      <c r="G2227" s="12" t="str">
        <f t="shared" si="104"/>
        <v>MARZO</v>
      </c>
      <c r="H2227">
        <v>890900395</v>
      </c>
      <c r="I2227" t="s">
        <v>3121</v>
      </c>
      <c r="J2227" s="35">
        <f t="shared" si="105"/>
        <v>209996.46000000002</v>
      </c>
      <c r="K2227" s="35">
        <v>39899.33</v>
      </c>
      <c r="L2227" s="35">
        <v>249895.79</v>
      </c>
      <c r="M2227" s="1" t="s">
        <v>315</v>
      </c>
      <c r="N2227" s="3">
        <v>46111</v>
      </c>
      <c r="O2227" s="1">
        <f t="shared" si="106"/>
        <v>4</v>
      </c>
    </row>
    <row r="2228" spans="1:24" hidden="1">
      <c r="A2228" t="s">
        <v>26</v>
      </c>
      <c r="B2228" t="s">
        <v>3122</v>
      </c>
      <c r="C2228" s="55">
        <v>6023</v>
      </c>
      <c r="D2228" t="s">
        <v>3123</v>
      </c>
      <c r="E2228" s="3">
        <v>46107</v>
      </c>
      <c r="F2228" s="26">
        <v>46107.609583333331</v>
      </c>
      <c r="G2228" s="12" t="str">
        <f t="shared" si="104"/>
        <v>MARZO</v>
      </c>
      <c r="H2228">
        <v>901032802</v>
      </c>
      <c r="I2228" t="s">
        <v>3124</v>
      </c>
      <c r="J2228" s="35">
        <f t="shared" si="105"/>
        <v>30195550</v>
      </c>
      <c r="K2228" s="35">
        <v>0</v>
      </c>
      <c r="L2228" s="35">
        <v>30195550</v>
      </c>
      <c r="M2228" s="1" t="s">
        <v>62</v>
      </c>
      <c r="N2228" s="32">
        <v>46108</v>
      </c>
      <c r="O2228" s="1">
        <f t="shared" si="106"/>
        <v>1</v>
      </c>
      <c r="P2228" t="s">
        <v>3125</v>
      </c>
      <c r="U2228" s="32">
        <v>46118</v>
      </c>
      <c r="V2228" t="s">
        <v>32</v>
      </c>
      <c r="X2228" s="1" t="s">
        <v>2144</v>
      </c>
    </row>
    <row r="2229" spans="1:24" hidden="1">
      <c r="A2229" t="s">
        <v>26</v>
      </c>
      <c r="B2229" t="s">
        <v>3126</v>
      </c>
      <c r="C2229" s="56">
        <v>16300</v>
      </c>
      <c r="D2229" t="s">
        <v>28</v>
      </c>
      <c r="E2229" s="3">
        <v>46107</v>
      </c>
      <c r="F2229" s="26">
        <v>46107.600393518522</v>
      </c>
      <c r="G2229" s="12" t="str">
        <f t="shared" si="104"/>
        <v>MARZO</v>
      </c>
      <c r="H2229">
        <v>98666997</v>
      </c>
      <c r="I2229" t="s">
        <v>801</v>
      </c>
      <c r="J2229" s="35">
        <f t="shared" si="105"/>
        <v>43999.199999999997</v>
      </c>
      <c r="K2229" s="35">
        <v>0</v>
      </c>
      <c r="L2229" s="35">
        <v>43999.199999999997</v>
      </c>
      <c r="M2229" s="1" t="s">
        <v>54</v>
      </c>
      <c r="O2229" s="1">
        <f t="shared" si="106"/>
        <v>0</v>
      </c>
      <c r="X2229" s="1" t="s">
        <v>2144</v>
      </c>
    </row>
    <row r="2230" spans="1:24" hidden="1">
      <c r="A2230" t="s">
        <v>82</v>
      </c>
      <c r="B2230" t="s">
        <v>3127</v>
      </c>
      <c r="C2230" s="55">
        <v>1024</v>
      </c>
      <c r="D2230" t="s">
        <v>119</v>
      </c>
      <c r="E2230" s="3">
        <v>46107</v>
      </c>
      <c r="F2230" s="26">
        <v>46107.579861111109</v>
      </c>
      <c r="G2230" s="12" t="str">
        <f t="shared" si="104"/>
        <v>MARZO</v>
      </c>
      <c r="H2230">
        <v>901033312</v>
      </c>
      <c r="I2230" t="s">
        <v>633</v>
      </c>
      <c r="J2230" s="35">
        <f t="shared" si="105"/>
        <v>1244000</v>
      </c>
      <c r="K2230" s="35">
        <v>236360</v>
      </c>
      <c r="L2230" s="35">
        <v>1480360</v>
      </c>
      <c r="M2230" s="1" t="s">
        <v>54</v>
      </c>
      <c r="O2230" s="1">
        <f t="shared" si="106"/>
        <v>0</v>
      </c>
      <c r="X2230" s="1" t="s">
        <v>2144</v>
      </c>
    </row>
    <row r="2231" spans="1:24" hidden="1">
      <c r="A2231" t="s">
        <v>736</v>
      </c>
      <c r="B2231" t="s">
        <v>3128</v>
      </c>
      <c r="C2231" s="55">
        <v>93800845</v>
      </c>
      <c r="D2231" t="s">
        <v>738</v>
      </c>
      <c r="E2231" s="3">
        <v>46107</v>
      </c>
      <c r="F2231" s="26">
        <v>46107.570127314815</v>
      </c>
      <c r="G2231" s="12" t="str">
        <f t="shared" si="104"/>
        <v>MARZO</v>
      </c>
      <c r="H2231">
        <v>900219834</v>
      </c>
      <c r="I2231" t="s">
        <v>739</v>
      </c>
      <c r="J2231" s="35">
        <f t="shared" si="105"/>
        <v>26300</v>
      </c>
      <c r="K2231" s="35">
        <v>0</v>
      </c>
      <c r="L2231" s="35">
        <v>26300</v>
      </c>
      <c r="M2231" s="1" t="s">
        <v>70</v>
      </c>
      <c r="N2231" s="32">
        <v>46108</v>
      </c>
      <c r="O2231" s="1">
        <f t="shared" si="106"/>
        <v>1</v>
      </c>
      <c r="P2231" t="s">
        <v>2149</v>
      </c>
      <c r="U2231" s="32">
        <v>46118</v>
      </c>
      <c r="V2231" t="s">
        <v>39</v>
      </c>
      <c r="X2231" s="1" t="s">
        <v>2144</v>
      </c>
    </row>
    <row r="2232" spans="1:24" hidden="1">
      <c r="A2232" t="s">
        <v>26</v>
      </c>
      <c r="B2232" t="s">
        <v>3129</v>
      </c>
      <c r="C2232" s="55">
        <v>348691</v>
      </c>
      <c r="D2232" t="s">
        <v>3130</v>
      </c>
      <c r="E2232" s="3">
        <v>46107</v>
      </c>
      <c r="F2232" s="26">
        <v>46107.559664351851</v>
      </c>
      <c r="G2232" s="12" t="str">
        <f t="shared" si="104"/>
        <v>MARZO</v>
      </c>
      <c r="H2232">
        <v>891400669</v>
      </c>
      <c r="I2232" t="s">
        <v>3131</v>
      </c>
      <c r="J2232" s="35">
        <f t="shared" si="105"/>
        <v>837600</v>
      </c>
      <c r="K2232" s="35">
        <v>0</v>
      </c>
      <c r="L2232" s="35">
        <v>837600</v>
      </c>
      <c r="M2232" s="1" t="s">
        <v>195</v>
      </c>
      <c r="N2232" s="32">
        <v>46108</v>
      </c>
      <c r="O2232" s="1">
        <f t="shared" si="106"/>
        <v>1</v>
      </c>
      <c r="P2232" t="s">
        <v>479</v>
      </c>
      <c r="U2232" s="32">
        <v>46113</v>
      </c>
      <c r="V2232" t="s">
        <v>39</v>
      </c>
      <c r="X2232" s="1" t="s">
        <v>2144</v>
      </c>
    </row>
    <row r="2233" spans="1:24" hidden="1">
      <c r="A2233" t="s">
        <v>26</v>
      </c>
      <c r="B2233" t="s">
        <v>3132</v>
      </c>
      <c r="C2233" s="56">
        <v>285046</v>
      </c>
      <c r="D2233" t="s">
        <v>2203</v>
      </c>
      <c r="E2233" s="3">
        <v>46107</v>
      </c>
      <c r="F2233" s="26">
        <v>46107.531273148146</v>
      </c>
      <c r="G2233" s="12" t="str">
        <f t="shared" si="104"/>
        <v>MARZO</v>
      </c>
      <c r="H2233">
        <v>900276962</v>
      </c>
      <c r="I2233" t="s">
        <v>891</v>
      </c>
      <c r="J2233" s="35">
        <f t="shared" si="105"/>
        <v>11084.41</v>
      </c>
      <c r="K2233" s="35">
        <v>2095.59</v>
      </c>
      <c r="L2233" s="35">
        <v>13180</v>
      </c>
      <c r="M2233" s="1" t="s">
        <v>54</v>
      </c>
      <c r="O2233" s="1">
        <f t="shared" si="106"/>
        <v>0</v>
      </c>
      <c r="X2233" s="1" t="s">
        <v>2144</v>
      </c>
    </row>
    <row r="2234" spans="1:24" hidden="1">
      <c r="A2234" t="s">
        <v>26</v>
      </c>
      <c r="B2234" t="s">
        <v>3133</v>
      </c>
      <c r="C2234" s="55">
        <v>10019028</v>
      </c>
      <c r="D2234" t="s">
        <v>3134</v>
      </c>
      <c r="E2234" s="3">
        <v>46107</v>
      </c>
      <c r="F2234" s="26">
        <v>46107.52416666667</v>
      </c>
      <c r="G2234" s="12" t="str">
        <f t="shared" si="104"/>
        <v>MARZO</v>
      </c>
      <c r="H2234">
        <v>900178348</v>
      </c>
      <c r="I2234" t="s">
        <v>696</v>
      </c>
      <c r="J2234" s="35">
        <f t="shared" si="105"/>
        <v>23361.35</v>
      </c>
      <c r="K2234" s="35">
        <v>4438.66</v>
      </c>
      <c r="L2234" s="35">
        <v>27800.01</v>
      </c>
      <c r="M2234" s="1" t="s">
        <v>54</v>
      </c>
      <c r="O2234" s="1">
        <f t="shared" si="106"/>
        <v>0</v>
      </c>
      <c r="U2234" s="32">
        <v>46118</v>
      </c>
      <c r="V2234" t="s">
        <v>39</v>
      </c>
      <c r="X2234" s="1" t="s">
        <v>2144</v>
      </c>
    </row>
    <row r="2235" spans="1:24" hidden="1">
      <c r="A2235" t="s">
        <v>26</v>
      </c>
      <c r="B2235" t="s">
        <v>3135</v>
      </c>
      <c r="C2235" s="56">
        <v>16288</v>
      </c>
      <c r="D2235" t="s">
        <v>28</v>
      </c>
      <c r="E2235" s="3">
        <v>46107</v>
      </c>
      <c r="F2235" s="26">
        <v>46107.405729166669</v>
      </c>
      <c r="G2235" s="12" t="str">
        <f t="shared" si="104"/>
        <v>MARZO</v>
      </c>
      <c r="H2235">
        <v>98666997</v>
      </c>
      <c r="I2235" t="s">
        <v>801</v>
      </c>
      <c r="J2235" s="35">
        <f t="shared" si="105"/>
        <v>69457.399999999994</v>
      </c>
      <c r="K2235" s="35">
        <v>1037.78</v>
      </c>
      <c r="L2235" s="35">
        <v>70495.179999999993</v>
      </c>
      <c r="M2235" s="1" t="s">
        <v>54</v>
      </c>
      <c r="O2235" s="1">
        <f t="shared" si="106"/>
        <v>0</v>
      </c>
      <c r="X2235" s="1" t="s">
        <v>2144</v>
      </c>
    </row>
    <row r="2236" spans="1:24" hidden="1">
      <c r="A2236" t="s">
        <v>26</v>
      </c>
      <c r="B2236" t="s">
        <v>3136</v>
      </c>
      <c r="C2236" s="56">
        <v>133958</v>
      </c>
      <c r="D2236" t="s">
        <v>3137</v>
      </c>
      <c r="E2236" s="3">
        <v>46107</v>
      </c>
      <c r="F2236" s="26">
        <v>46107.352442129632</v>
      </c>
      <c r="G2236" s="12" t="str">
        <f t="shared" si="104"/>
        <v>MARZO</v>
      </c>
      <c r="H2236">
        <v>900341810</v>
      </c>
      <c r="I2236" t="s">
        <v>3138</v>
      </c>
      <c r="J2236" s="35">
        <f t="shared" si="105"/>
        <v>131865.56</v>
      </c>
      <c r="K2236" s="35">
        <v>2634.45</v>
      </c>
      <c r="L2236" s="35">
        <v>134500.01</v>
      </c>
      <c r="M2236" s="1" t="s">
        <v>54</v>
      </c>
      <c r="O2236" s="1">
        <f t="shared" si="106"/>
        <v>0</v>
      </c>
      <c r="X2236" s="1" t="s">
        <v>2144</v>
      </c>
    </row>
    <row r="2237" spans="1:24" hidden="1">
      <c r="A2237" t="s">
        <v>736</v>
      </c>
      <c r="B2237" t="s">
        <v>3139</v>
      </c>
      <c r="C2237" s="55">
        <v>93752601</v>
      </c>
      <c r="D2237" t="s">
        <v>738</v>
      </c>
      <c r="E2237" s="3">
        <v>46107</v>
      </c>
      <c r="F2237" s="26">
        <v>46107.375439814816</v>
      </c>
      <c r="G2237" s="12" t="str">
        <f t="shared" si="104"/>
        <v>MARZO</v>
      </c>
      <c r="H2237">
        <v>900219834</v>
      </c>
      <c r="I2237" t="s">
        <v>739</v>
      </c>
      <c r="J2237" s="35">
        <f t="shared" si="105"/>
        <v>18500</v>
      </c>
      <c r="K2237" s="35">
        <v>0</v>
      </c>
      <c r="L2237" s="35">
        <v>18500</v>
      </c>
      <c r="M2237" s="1" t="s">
        <v>70</v>
      </c>
      <c r="N2237" s="32">
        <v>46107</v>
      </c>
      <c r="O2237" s="1">
        <f t="shared" si="106"/>
        <v>0</v>
      </c>
      <c r="P2237" t="s">
        <v>2149</v>
      </c>
      <c r="U2237" s="32">
        <v>46118</v>
      </c>
      <c r="V2237" t="s">
        <v>39</v>
      </c>
      <c r="X2237" s="1" t="s">
        <v>2144</v>
      </c>
    </row>
    <row r="2238" spans="1:24" hidden="1">
      <c r="A2238" t="s">
        <v>736</v>
      </c>
      <c r="B2238" t="s">
        <v>3140</v>
      </c>
      <c r="C2238" s="55">
        <v>93751284</v>
      </c>
      <c r="D2238" t="s">
        <v>738</v>
      </c>
      <c r="E2238" s="3">
        <v>46107</v>
      </c>
      <c r="F2238" s="26">
        <v>46107.371712962966</v>
      </c>
      <c r="G2238" s="12" t="str">
        <f t="shared" si="104"/>
        <v>MARZO</v>
      </c>
      <c r="H2238">
        <v>900219834</v>
      </c>
      <c r="I2238" t="s">
        <v>739</v>
      </c>
      <c r="J2238" s="35">
        <f t="shared" si="105"/>
        <v>18500</v>
      </c>
      <c r="K2238" s="35">
        <v>0</v>
      </c>
      <c r="L2238" s="35">
        <v>18500</v>
      </c>
      <c r="M2238" s="1" t="s">
        <v>70</v>
      </c>
      <c r="N2238" s="32">
        <v>46107</v>
      </c>
      <c r="O2238" s="1">
        <f t="shared" si="106"/>
        <v>0</v>
      </c>
      <c r="P2238" t="s">
        <v>2149</v>
      </c>
      <c r="U2238" s="32">
        <v>46118</v>
      </c>
      <c r="V2238" t="s">
        <v>39</v>
      </c>
      <c r="X2238" s="1" t="s">
        <v>2144</v>
      </c>
    </row>
    <row r="2239" spans="1:24" hidden="1">
      <c r="A2239" t="s">
        <v>26</v>
      </c>
      <c r="B2239" t="s">
        <v>3141</v>
      </c>
      <c r="C2239" s="55">
        <v>261203</v>
      </c>
      <c r="D2239" t="s">
        <v>671</v>
      </c>
      <c r="E2239" s="3">
        <v>46107</v>
      </c>
      <c r="F2239" s="26">
        <v>46107.165381944447</v>
      </c>
      <c r="G2239" s="12" t="str">
        <f t="shared" si="104"/>
        <v>MARZO</v>
      </c>
      <c r="H2239">
        <v>860001697</v>
      </c>
      <c r="I2239" t="s">
        <v>669</v>
      </c>
      <c r="J2239" s="35">
        <f t="shared" si="105"/>
        <v>480600</v>
      </c>
      <c r="K2239" s="35">
        <v>0</v>
      </c>
      <c r="L2239" s="35">
        <v>480600</v>
      </c>
      <c r="M2239" s="1" t="s">
        <v>70</v>
      </c>
      <c r="N2239" s="32">
        <v>46107</v>
      </c>
      <c r="O2239" s="1">
        <f t="shared" si="106"/>
        <v>0</v>
      </c>
      <c r="P2239" t="s">
        <v>2149</v>
      </c>
      <c r="U2239" s="32">
        <v>46118</v>
      </c>
      <c r="V2239" t="s">
        <v>39</v>
      </c>
      <c r="X2239" s="1" t="s">
        <v>2144</v>
      </c>
    </row>
    <row r="2240" spans="1:24" hidden="1">
      <c r="A2240" t="s">
        <v>26</v>
      </c>
      <c r="B2240" t="s">
        <v>3142</v>
      </c>
      <c r="C2240" s="55">
        <v>4121</v>
      </c>
      <c r="D2240" t="s">
        <v>28</v>
      </c>
      <c r="E2240" s="3">
        <v>46108</v>
      </c>
      <c r="F2240" s="26">
        <v>46108.661666666667</v>
      </c>
      <c r="G2240" s="12" t="str">
        <f t="shared" si="104"/>
        <v>MARZO</v>
      </c>
      <c r="H2240">
        <v>900387697</v>
      </c>
      <c r="I2240" t="s">
        <v>912</v>
      </c>
      <c r="J2240" s="35">
        <f t="shared" si="105"/>
        <v>49960.800000000003</v>
      </c>
      <c r="K2240" s="35">
        <v>0</v>
      </c>
      <c r="L2240" s="35">
        <v>49960.800000000003</v>
      </c>
      <c r="M2240" s="1" t="s">
        <v>58</v>
      </c>
      <c r="N2240" s="3">
        <v>46112</v>
      </c>
      <c r="O2240" s="1">
        <f t="shared" si="106"/>
        <v>4</v>
      </c>
      <c r="P2240" t="s">
        <v>2149</v>
      </c>
      <c r="U2240" s="32">
        <v>46118</v>
      </c>
      <c r="V2240" t="s">
        <v>39</v>
      </c>
      <c r="X2240" s="1" t="s">
        <v>2144</v>
      </c>
    </row>
    <row r="2241" spans="1:24" hidden="1">
      <c r="A2241" t="s">
        <v>26</v>
      </c>
      <c r="B2241" t="s">
        <v>3143</v>
      </c>
      <c r="C2241" s="55">
        <v>2100239337</v>
      </c>
      <c r="D2241" t="s">
        <v>1061</v>
      </c>
      <c r="E2241" s="3">
        <v>46108</v>
      </c>
      <c r="F2241" s="26">
        <v>46108.62023148148</v>
      </c>
      <c r="G2241" s="12" t="str">
        <f t="shared" si="104"/>
        <v>MARZO</v>
      </c>
      <c r="H2241">
        <v>860010973</v>
      </c>
      <c r="I2241" t="s">
        <v>1062</v>
      </c>
      <c r="J2241" s="35">
        <f t="shared" si="105"/>
        <v>28230678</v>
      </c>
      <c r="K2241" s="35">
        <v>5363829</v>
      </c>
      <c r="L2241" s="35">
        <v>33594507</v>
      </c>
      <c r="M2241" s="1" t="s">
        <v>58</v>
      </c>
      <c r="N2241" s="32">
        <v>46111</v>
      </c>
      <c r="O2241" s="1">
        <f t="shared" si="106"/>
        <v>3</v>
      </c>
      <c r="P2241" t="s">
        <v>2698</v>
      </c>
      <c r="U2241" s="32">
        <v>46112</v>
      </c>
      <c r="V2241" t="s">
        <v>32</v>
      </c>
      <c r="X2241" s="1" t="s">
        <v>2144</v>
      </c>
    </row>
    <row r="2242" spans="1:24" hidden="1">
      <c r="A2242" t="s">
        <v>26</v>
      </c>
      <c r="B2242" t="s">
        <v>3144</v>
      </c>
      <c r="C2242" s="55">
        <v>2100239335</v>
      </c>
      <c r="D2242" t="s">
        <v>1061</v>
      </c>
      <c r="E2242" s="3">
        <v>46108</v>
      </c>
      <c r="F2242" s="26">
        <v>46108.603275462963</v>
      </c>
      <c r="G2242" s="12" t="str">
        <f t="shared" ref="G2242:G2305" si="107">UPPER(TEXT(E2242, "MMMM"))</f>
        <v>MARZO</v>
      </c>
      <c r="H2242">
        <v>860010973</v>
      </c>
      <c r="I2242" t="s">
        <v>1062</v>
      </c>
      <c r="J2242" s="35">
        <f t="shared" ref="J2242:J2305" si="108">L2242-K2242</f>
        <v>75173248</v>
      </c>
      <c r="K2242" s="35">
        <v>14282917</v>
      </c>
      <c r="L2242" s="35">
        <v>89456165</v>
      </c>
      <c r="M2242" s="1" t="s">
        <v>58</v>
      </c>
      <c r="N2242" s="32">
        <v>46111</v>
      </c>
      <c r="O2242" s="1">
        <f t="shared" si="106"/>
        <v>3</v>
      </c>
      <c r="P2242" t="s">
        <v>2698</v>
      </c>
      <c r="U2242" s="32">
        <v>46112</v>
      </c>
      <c r="V2242" t="s">
        <v>32</v>
      </c>
      <c r="X2242" s="1" t="s">
        <v>2144</v>
      </c>
    </row>
    <row r="2243" spans="1:24" hidden="1">
      <c r="A2243" t="s">
        <v>26</v>
      </c>
      <c r="B2243" t="s">
        <v>3145</v>
      </c>
      <c r="C2243" s="55">
        <v>8256</v>
      </c>
      <c r="D2243" t="s">
        <v>2896</v>
      </c>
      <c r="E2243" s="3">
        <v>46108</v>
      </c>
      <c r="F2243" s="26">
        <v>46108.547442129631</v>
      </c>
      <c r="G2243" s="12" t="str">
        <f t="shared" si="107"/>
        <v>MARZO</v>
      </c>
      <c r="H2243">
        <v>901360705</v>
      </c>
      <c r="I2243" t="s">
        <v>877</v>
      </c>
      <c r="J2243" s="35">
        <f t="shared" si="108"/>
        <v>34650</v>
      </c>
      <c r="K2243" s="35">
        <v>6583.5</v>
      </c>
      <c r="L2243" s="35">
        <v>41233.5</v>
      </c>
      <c r="M2243" s="1" t="s">
        <v>70</v>
      </c>
      <c r="N2243" s="32">
        <v>46111</v>
      </c>
      <c r="O2243" s="1">
        <f t="shared" si="106"/>
        <v>3</v>
      </c>
      <c r="P2243" s="1" t="s">
        <v>2149</v>
      </c>
      <c r="X2243" s="1" t="s">
        <v>2144</v>
      </c>
    </row>
    <row r="2244" spans="1:24" hidden="1">
      <c r="A2244" t="s">
        <v>26</v>
      </c>
      <c r="B2244" t="s">
        <v>3146</v>
      </c>
      <c r="C2244" s="55">
        <v>6984</v>
      </c>
      <c r="D2244" t="s">
        <v>2896</v>
      </c>
      <c r="E2244" s="3">
        <v>46108</v>
      </c>
      <c r="F2244" s="26">
        <v>46108.88484953704</v>
      </c>
      <c r="G2244" s="12" t="str">
        <f t="shared" si="107"/>
        <v>MARZO</v>
      </c>
      <c r="H2244">
        <v>32150739</v>
      </c>
      <c r="I2244" t="s">
        <v>400</v>
      </c>
      <c r="J2244" s="35">
        <f t="shared" si="108"/>
        <v>90000</v>
      </c>
      <c r="K2244" s="35">
        <v>0</v>
      </c>
      <c r="L2244" s="35">
        <v>90000</v>
      </c>
      <c r="M2244" s="1" t="s">
        <v>199</v>
      </c>
      <c r="N2244" s="32">
        <v>46111</v>
      </c>
      <c r="O2244" s="1">
        <f t="shared" si="106"/>
        <v>3</v>
      </c>
      <c r="P2244" t="s">
        <v>2149</v>
      </c>
      <c r="U2244" s="32">
        <v>46112</v>
      </c>
      <c r="V2244" t="s">
        <v>39</v>
      </c>
      <c r="X2244" s="1" t="s">
        <v>2144</v>
      </c>
    </row>
    <row r="2245" spans="1:24" hidden="1">
      <c r="A2245" t="s">
        <v>736</v>
      </c>
      <c r="B2245" t="s">
        <v>3147</v>
      </c>
      <c r="C2245" s="55">
        <v>94087007</v>
      </c>
      <c r="D2245" t="s">
        <v>738</v>
      </c>
      <c r="E2245" s="3">
        <v>46108</v>
      </c>
      <c r="F2245" s="26">
        <v>46108.761550925927</v>
      </c>
      <c r="G2245" s="12" t="str">
        <f t="shared" si="107"/>
        <v>MARZO</v>
      </c>
      <c r="H2245">
        <v>900219834</v>
      </c>
      <c r="I2245" t="s">
        <v>739</v>
      </c>
      <c r="J2245" s="35">
        <f t="shared" si="108"/>
        <v>11600</v>
      </c>
      <c r="K2245" s="35">
        <v>0</v>
      </c>
      <c r="L2245" s="35">
        <v>11600</v>
      </c>
      <c r="M2245" s="1" t="s">
        <v>70</v>
      </c>
      <c r="N2245" s="32">
        <v>46111</v>
      </c>
      <c r="O2245" s="1">
        <f t="shared" si="106"/>
        <v>3</v>
      </c>
      <c r="P2245" t="s">
        <v>2149</v>
      </c>
      <c r="U2245" s="32">
        <v>46118</v>
      </c>
      <c r="V2245" t="s">
        <v>39</v>
      </c>
      <c r="X2245" s="1" t="s">
        <v>2144</v>
      </c>
    </row>
    <row r="2246" spans="1:24" hidden="1">
      <c r="A2246" t="s">
        <v>26</v>
      </c>
      <c r="B2246" t="s">
        <v>3148</v>
      </c>
      <c r="C2246" s="55">
        <v>20192722</v>
      </c>
      <c r="D2246" t="s">
        <v>3149</v>
      </c>
      <c r="E2246" s="3">
        <v>46108</v>
      </c>
      <c r="F2246" s="26">
        <v>46108.760833333334</v>
      </c>
      <c r="G2246" s="12" t="str">
        <f t="shared" si="107"/>
        <v>MARZO</v>
      </c>
      <c r="H2246">
        <v>900178348</v>
      </c>
      <c r="I2246" t="s">
        <v>696</v>
      </c>
      <c r="J2246" s="35">
        <f t="shared" si="108"/>
        <v>36386.560000000005</v>
      </c>
      <c r="K2246" s="35">
        <v>6913.45</v>
      </c>
      <c r="L2246" s="35">
        <v>43300.01</v>
      </c>
      <c r="M2246" s="1" t="s">
        <v>54</v>
      </c>
      <c r="O2246" s="1">
        <f t="shared" si="106"/>
        <v>0</v>
      </c>
      <c r="X2246" s="1" t="s">
        <v>2144</v>
      </c>
    </row>
    <row r="2247" spans="1:24" hidden="1">
      <c r="A2247" t="s">
        <v>26</v>
      </c>
      <c r="B2247" t="s">
        <v>3150</v>
      </c>
      <c r="C2247" s="55">
        <v>9366</v>
      </c>
      <c r="D2247" t="s">
        <v>56</v>
      </c>
      <c r="E2247" s="3">
        <v>46108</v>
      </c>
      <c r="F2247" s="26">
        <v>46108.751747685186</v>
      </c>
      <c r="G2247" s="12" t="str">
        <f t="shared" si="107"/>
        <v>MARZO</v>
      </c>
      <c r="H2247">
        <v>901242715</v>
      </c>
      <c r="I2247" t="s">
        <v>57</v>
      </c>
      <c r="J2247" s="35">
        <f t="shared" si="108"/>
        <v>1050000</v>
      </c>
      <c r="K2247" s="35">
        <v>0</v>
      </c>
      <c r="L2247" s="35">
        <v>1050000</v>
      </c>
      <c r="M2247" s="1" t="s">
        <v>58</v>
      </c>
      <c r="N2247" s="3">
        <v>46112</v>
      </c>
      <c r="O2247" s="1">
        <f t="shared" si="106"/>
        <v>4</v>
      </c>
      <c r="P2247" t="s">
        <v>2149</v>
      </c>
      <c r="U2247" s="32">
        <v>46113</v>
      </c>
      <c r="V2247" t="s">
        <v>39</v>
      </c>
      <c r="X2247" s="1" t="s">
        <v>2144</v>
      </c>
    </row>
    <row r="2248" spans="1:24" hidden="1">
      <c r="A2248" t="s">
        <v>26</v>
      </c>
      <c r="B2248" t="s">
        <v>3151</v>
      </c>
      <c r="C2248" s="56">
        <v>10243</v>
      </c>
      <c r="D2248" t="s">
        <v>955</v>
      </c>
      <c r="E2248" s="3">
        <v>46108</v>
      </c>
      <c r="F2248" s="26">
        <v>46108.699525462966</v>
      </c>
      <c r="G2248" s="12" t="str">
        <f t="shared" si="107"/>
        <v>MARZO</v>
      </c>
      <c r="H2248">
        <v>88147614</v>
      </c>
      <c r="I2248" t="s">
        <v>956</v>
      </c>
      <c r="J2248" s="35">
        <f t="shared" si="108"/>
        <v>50000</v>
      </c>
      <c r="K2248" s="35">
        <v>0</v>
      </c>
      <c r="L2248" s="35">
        <v>50000</v>
      </c>
      <c r="M2248" s="1" t="s">
        <v>54</v>
      </c>
      <c r="O2248" s="1">
        <f t="shared" si="106"/>
        <v>0</v>
      </c>
      <c r="X2248" s="1" t="s">
        <v>2144</v>
      </c>
    </row>
    <row r="2249" spans="1:24" hidden="1">
      <c r="A2249" t="s">
        <v>26</v>
      </c>
      <c r="B2249" t="s">
        <v>3152</v>
      </c>
      <c r="C2249" s="56">
        <v>10242</v>
      </c>
      <c r="D2249" t="s">
        <v>955</v>
      </c>
      <c r="E2249" s="3">
        <v>46108</v>
      </c>
      <c r="F2249" s="26">
        <v>46108.69809027778</v>
      </c>
      <c r="G2249" s="12" t="str">
        <f t="shared" si="107"/>
        <v>MARZO</v>
      </c>
      <c r="H2249">
        <v>88147614</v>
      </c>
      <c r="I2249" t="s">
        <v>956</v>
      </c>
      <c r="J2249" s="35">
        <f t="shared" si="108"/>
        <v>50000</v>
      </c>
      <c r="K2249" s="35">
        <v>0</v>
      </c>
      <c r="L2249" s="35">
        <v>50000</v>
      </c>
      <c r="M2249" s="1" t="s">
        <v>54</v>
      </c>
      <c r="O2249" s="1">
        <f t="shared" si="106"/>
        <v>0</v>
      </c>
      <c r="X2249" s="1" t="s">
        <v>2144</v>
      </c>
    </row>
    <row r="2250" spans="1:24" hidden="1">
      <c r="A2250" t="s">
        <v>736</v>
      </c>
      <c r="B2250" t="s">
        <v>3153</v>
      </c>
      <c r="C2250" s="55">
        <v>94055088</v>
      </c>
      <c r="D2250" t="s">
        <v>738</v>
      </c>
      <c r="E2250" s="3">
        <v>46108</v>
      </c>
      <c r="F2250" s="26">
        <v>46108.6640162037</v>
      </c>
      <c r="G2250" s="12" t="str">
        <f t="shared" si="107"/>
        <v>MARZO</v>
      </c>
      <c r="H2250">
        <v>900219834</v>
      </c>
      <c r="I2250" t="s">
        <v>739</v>
      </c>
      <c r="J2250" s="35">
        <f t="shared" si="108"/>
        <v>26300</v>
      </c>
      <c r="K2250" s="35">
        <v>0</v>
      </c>
      <c r="L2250" s="35">
        <v>26300</v>
      </c>
      <c r="M2250" s="1" t="s">
        <v>70</v>
      </c>
      <c r="N2250" s="32">
        <v>46111</v>
      </c>
      <c r="O2250" s="1">
        <f t="shared" si="106"/>
        <v>3</v>
      </c>
      <c r="P2250" t="s">
        <v>2149</v>
      </c>
      <c r="U2250" s="32">
        <v>46118</v>
      </c>
      <c r="V2250" t="s">
        <v>39</v>
      </c>
      <c r="X2250" s="1" t="s">
        <v>2144</v>
      </c>
    </row>
    <row r="2251" spans="1:24" hidden="1">
      <c r="A2251" t="s">
        <v>26</v>
      </c>
      <c r="B2251" t="s">
        <v>3154</v>
      </c>
      <c r="C2251" s="55">
        <v>2299601</v>
      </c>
      <c r="D2251" t="s">
        <v>708</v>
      </c>
      <c r="E2251" s="3">
        <v>46108</v>
      </c>
      <c r="F2251" s="26">
        <v>46108.652361111112</v>
      </c>
      <c r="G2251" s="12" t="str">
        <f t="shared" si="107"/>
        <v>MARZO</v>
      </c>
      <c r="H2251">
        <v>900219834</v>
      </c>
      <c r="I2251" t="s">
        <v>739</v>
      </c>
      <c r="J2251" s="35">
        <f t="shared" si="108"/>
        <v>71570</v>
      </c>
      <c r="K2251" s="35">
        <v>12430</v>
      </c>
      <c r="L2251" s="35">
        <v>84000</v>
      </c>
      <c r="M2251" s="1" t="s">
        <v>70</v>
      </c>
      <c r="N2251" s="32">
        <v>46111</v>
      </c>
      <c r="O2251" s="1">
        <f t="shared" si="106"/>
        <v>3</v>
      </c>
      <c r="P2251" t="s">
        <v>2149</v>
      </c>
      <c r="U2251" s="32">
        <v>46118</v>
      </c>
      <c r="V2251" t="s">
        <v>39</v>
      </c>
      <c r="X2251" s="1" t="s">
        <v>2144</v>
      </c>
    </row>
    <row r="2252" spans="1:24" hidden="1">
      <c r="A2252" t="s">
        <v>26</v>
      </c>
      <c r="B2252" t="s">
        <v>3155</v>
      </c>
      <c r="C2252" s="55">
        <v>70874</v>
      </c>
      <c r="D2252" t="s">
        <v>476</v>
      </c>
      <c r="E2252" s="3">
        <v>46108</v>
      </c>
      <c r="F2252" s="26">
        <v>46108.652777777781</v>
      </c>
      <c r="G2252" s="12" t="str">
        <f t="shared" si="107"/>
        <v>MARZO</v>
      </c>
      <c r="H2252">
        <v>811001497</v>
      </c>
      <c r="I2252" t="s">
        <v>477</v>
      </c>
      <c r="J2252" s="35">
        <f t="shared" si="108"/>
        <v>2757199</v>
      </c>
      <c r="K2252" s="35">
        <v>0</v>
      </c>
      <c r="L2252" s="35">
        <v>2757199</v>
      </c>
      <c r="M2252" s="1" t="s">
        <v>58</v>
      </c>
      <c r="N2252" s="32">
        <v>46111</v>
      </c>
      <c r="O2252" s="1">
        <f t="shared" si="106"/>
        <v>3</v>
      </c>
      <c r="P2252" s="1" t="s">
        <v>2698</v>
      </c>
      <c r="U2252" s="32">
        <v>46112</v>
      </c>
      <c r="V2252" t="s">
        <v>39</v>
      </c>
      <c r="X2252" s="1" t="s">
        <v>2144</v>
      </c>
    </row>
    <row r="2253" spans="1:24" hidden="1">
      <c r="A2253" t="s">
        <v>26</v>
      </c>
      <c r="B2253" t="s">
        <v>3156</v>
      </c>
      <c r="C2253" s="55">
        <v>2100239342</v>
      </c>
      <c r="D2253" t="s">
        <v>1061</v>
      </c>
      <c r="E2253" s="3">
        <v>46108</v>
      </c>
      <c r="F2253" s="26">
        <v>46108.65221064815</v>
      </c>
      <c r="G2253" s="12" t="str">
        <f t="shared" si="107"/>
        <v>MARZO</v>
      </c>
      <c r="H2253">
        <v>860010973</v>
      </c>
      <c r="I2253" t="s">
        <v>1062</v>
      </c>
      <c r="J2253" s="35">
        <f t="shared" si="108"/>
        <v>727776</v>
      </c>
      <c r="K2253" s="35">
        <v>138277</v>
      </c>
      <c r="L2253" s="35">
        <v>866053</v>
      </c>
      <c r="M2253" s="1" t="s">
        <v>58</v>
      </c>
      <c r="N2253" s="3">
        <v>46112</v>
      </c>
      <c r="O2253" s="1">
        <f t="shared" si="106"/>
        <v>4</v>
      </c>
      <c r="P2253" t="s">
        <v>3157</v>
      </c>
      <c r="U2253" s="32">
        <v>46113</v>
      </c>
      <c r="V2253" t="s">
        <v>39</v>
      </c>
      <c r="X2253" s="1" t="s">
        <v>2144</v>
      </c>
    </row>
    <row r="2254" spans="1:24" hidden="1">
      <c r="A2254" t="s">
        <v>26</v>
      </c>
      <c r="B2254" t="s">
        <v>3158</v>
      </c>
      <c r="C2254" s="55">
        <v>2100239338</v>
      </c>
      <c r="D2254" t="s">
        <v>1061</v>
      </c>
      <c r="E2254" s="3">
        <v>46108</v>
      </c>
      <c r="F2254" s="26">
        <v>46108.638854166667</v>
      </c>
      <c r="G2254" s="12" t="str">
        <f t="shared" si="107"/>
        <v>MARZO</v>
      </c>
      <c r="H2254">
        <v>860010973</v>
      </c>
      <c r="I2254" t="s">
        <v>1062</v>
      </c>
      <c r="J2254" s="35">
        <f t="shared" si="108"/>
        <v>11493322</v>
      </c>
      <c r="K2254" s="35">
        <v>0</v>
      </c>
      <c r="L2254" s="35">
        <v>11493322</v>
      </c>
      <c r="M2254" s="1" t="s">
        <v>58</v>
      </c>
      <c r="N2254" s="32">
        <v>46111</v>
      </c>
      <c r="O2254" s="1">
        <f t="shared" si="106"/>
        <v>3</v>
      </c>
      <c r="P2254" t="s">
        <v>2698</v>
      </c>
      <c r="U2254" s="32">
        <v>46112</v>
      </c>
      <c r="V2254" t="s">
        <v>39</v>
      </c>
      <c r="X2254" s="1" t="s">
        <v>2144</v>
      </c>
    </row>
    <row r="2255" spans="1:24" hidden="1">
      <c r="A2255" t="s">
        <v>26</v>
      </c>
      <c r="B2255" t="s">
        <v>3159</v>
      </c>
      <c r="C2255" s="55">
        <v>1577</v>
      </c>
      <c r="D2255" t="s">
        <v>3160</v>
      </c>
      <c r="E2255" s="3">
        <v>46108</v>
      </c>
      <c r="F2255" s="26">
        <v>46108.63453703704</v>
      </c>
      <c r="G2255" s="12" t="str">
        <f t="shared" si="107"/>
        <v>MARZO</v>
      </c>
      <c r="H2255">
        <v>900297056</v>
      </c>
      <c r="I2255" t="s">
        <v>3161</v>
      </c>
      <c r="J2255" s="35">
        <f t="shared" si="108"/>
        <v>834632</v>
      </c>
      <c r="K2255" s="35">
        <v>0</v>
      </c>
      <c r="L2255" s="35">
        <v>834632</v>
      </c>
      <c r="M2255" s="1" t="s">
        <v>54</v>
      </c>
      <c r="O2255" s="1">
        <f t="shared" si="106"/>
        <v>0</v>
      </c>
      <c r="U2255" s="32">
        <v>46118</v>
      </c>
      <c r="V2255" t="s">
        <v>39</v>
      </c>
      <c r="X2255" s="1" t="s">
        <v>2144</v>
      </c>
    </row>
    <row r="2256" spans="1:24" hidden="1">
      <c r="A2256" t="s">
        <v>26</v>
      </c>
      <c r="B2256" t="s">
        <v>3162</v>
      </c>
      <c r="C2256" s="55">
        <v>30674</v>
      </c>
      <c r="D2256" t="s">
        <v>393</v>
      </c>
      <c r="E2256" s="3">
        <v>46108</v>
      </c>
      <c r="F2256" s="26">
        <v>46108.592048611114</v>
      </c>
      <c r="G2256" s="12" t="str">
        <f t="shared" si="107"/>
        <v>MARZO</v>
      </c>
      <c r="H2256">
        <v>890929877</v>
      </c>
      <c r="I2256" t="s">
        <v>394</v>
      </c>
      <c r="J2256" s="35">
        <f t="shared" si="108"/>
        <v>1925560</v>
      </c>
      <c r="K2256" s="35">
        <v>365856</v>
      </c>
      <c r="L2256" s="35">
        <v>2291416</v>
      </c>
      <c r="M2256" s="1" t="s">
        <v>58</v>
      </c>
      <c r="N2256" s="3">
        <v>46112</v>
      </c>
      <c r="O2256" s="1">
        <f t="shared" si="106"/>
        <v>4</v>
      </c>
      <c r="P2256" t="s">
        <v>2149</v>
      </c>
      <c r="U2256" s="32">
        <v>46113</v>
      </c>
      <c r="V2256" t="s">
        <v>39</v>
      </c>
      <c r="X2256" s="1" t="s">
        <v>2144</v>
      </c>
    </row>
    <row r="2257" spans="1:24" hidden="1">
      <c r="A2257" t="s">
        <v>82</v>
      </c>
      <c r="B2257" t="s">
        <v>3163</v>
      </c>
      <c r="C2257" s="55">
        <v>268</v>
      </c>
      <c r="D2257" t="s">
        <v>1864</v>
      </c>
      <c r="E2257" s="3">
        <v>46108</v>
      </c>
      <c r="F2257" s="26">
        <v>46108.586736111109</v>
      </c>
      <c r="G2257" s="12" t="str">
        <f t="shared" si="107"/>
        <v>MARZO</v>
      </c>
      <c r="H2257">
        <v>901360705</v>
      </c>
      <c r="I2257" t="s">
        <v>877</v>
      </c>
      <c r="J2257" s="35">
        <f t="shared" si="108"/>
        <v>34650</v>
      </c>
      <c r="K2257" s="35">
        <v>6583.5</v>
      </c>
      <c r="L2257" s="35">
        <v>41233.5</v>
      </c>
      <c r="M2257" s="1" t="s">
        <v>70</v>
      </c>
      <c r="N2257" s="32">
        <v>46111</v>
      </c>
      <c r="O2257" s="1">
        <f t="shared" si="106"/>
        <v>3</v>
      </c>
      <c r="P2257" s="1" t="s">
        <v>2149</v>
      </c>
      <c r="X2257" s="1" t="s">
        <v>2144</v>
      </c>
    </row>
    <row r="2258" spans="1:24" hidden="1">
      <c r="A2258" t="s">
        <v>26</v>
      </c>
      <c r="B2258" t="s">
        <v>3164</v>
      </c>
      <c r="C2258" s="56">
        <v>89397</v>
      </c>
      <c r="D2258" t="s">
        <v>1438</v>
      </c>
      <c r="E2258" s="3">
        <v>46108</v>
      </c>
      <c r="F2258" s="26">
        <v>46108.564270833333</v>
      </c>
      <c r="G2258" s="12" t="str">
        <f t="shared" si="107"/>
        <v>MARZO</v>
      </c>
      <c r="H2258">
        <v>800065567</v>
      </c>
      <c r="I2258" t="s">
        <v>1439</v>
      </c>
      <c r="J2258" s="35">
        <f t="shared" si="108"/>
        <v>160200</v>
      </c>
      <c r="K2258" s="35">
        <v>0</v>
      </c>
      <c r="L2258" s="35">
        <v>160200</v>
      </c>
      <c r="M2258" s="1" t="s">
        <v>54</v>
      </c>
      <c r="O2258" s="1">
        <f t="shared" si="106"/>
        <v>0</v>
      </c>
      <c r="X2258" s="1" t="s">
        <v>2144</v>
      </c>
    </row>
    <row r="2259" spans="1:24" hidden="1">
      <c r="A2259" t="s">
        <v>26</v>
      </c>
      <c r="B2259" t="s">
        <v>3165</v>
      </c>
      <c r="C2259" s="55">
        <v>70873</v>
      </c>
      <c r="D2259" t="s">
        <v>476</v>
      </c>
      <c r="E2259" s="3">
        <v>46108</v>
      </c>
      <c r="F2259" s="26">
        <v>46108.557002314818</v>
      </c>
      <c r="G2259" s="12" t="str">
        <f t="shared" si="107"/>
        <v>MARZO</v>
      </c>
      <c r="H2259">
        <v>811001497</v>
      </c>
      <c r="I2259" t="s">
        <v>477</v>
      </c>
      <c r="J2259" s="35">
        <f t="shared" si="108"/>
        <v>2372208</v>
      </c>
      <c r="K2259" s="35">
        <v>0</v>
      </c>
      <c r="L2259" s="35">
        <v>2372208</v>
      </c>
      <c r="M2259" s="1" t="s">
        <v>58</v>
      </c>
      <c r="N2259" s="32">
        <v>46111</v>
      </c>
      <c r="O2259" s="1">
        <f t="shared" si="106"/>
        <v>3</v>
      </c>
      <c r="P2259" s="1" t="s">
        <v>2698</v>
      </c>
      <c r="U2259" s="32">
        <v>46112</v>
      </c>
      <c r="V2259" t="s">
        <v>39</v>
      </c>
      <c r="X2259" s="1" t="s">
        <v>2144</v>
      </c>
    </row>
    <row r="2260" spans="1:24" hidden="1">
      <c r="A2260" t="s">
        <v>26</v>
      </c>
      <c r="B2260" t="s">
        <v>3166</v>
      </c>
      <c r="C2260" s="55">
        <v>680272</v>
      </c>
      <c r="D2260" t="s">
        <v>825</v>
      </c>
      <c r="E2260" s="3">
        <v>46108</v>
      </c>
      <c r="F2260" s="26">
        <v>46108.555520833332</v>
      </c>
      <c r="G2260" s="12" t="str">
        <f t="shared" si="107"/>
        <v>MARZO</v>
      </c>
      <c r="H2260">
        <v>890915475</v>
      </c>
      <c r="I2260" t="s">
        <v>818</v>
      </c>
      <c r="J2260" s="35">
        <f t="shared" si="108"/>
        <v>124844.99999999999</v>
      </c>
      <c r="K2260" s="35">
        <v>23720.55</v>
      </c>
      <c r="L2260" s="35">
        <v>148565.54999999999</v>
      </c>
      <c r="M2260" s="1" t="s">
        <v>70</v>
      </c>
      <c r="N2260" s="32">
        <v>46111</v>
      </c>
      <c r="O2260" s="1">
        <f t="shared" ref="O2260:O2323" si="109">IFERROR(IF(-_xlfn.DAYS(E2260,N2260)&lt;0,0,-_xlfn.DAYS(E2260,N2260)), " - ")</f>
        <v>3</v>
      </c>
      <c r="P2260" s="1" t="s">
        <v>2149</v>
      </c>
      <c r="U2260" s="32">
        <v>46112</v>
      </c>
      <c r="V2260" t="s">
        <v>39</v>
      </c>
      <c r="X2260" s="1" t="s">
        <v>2144</v>
      </c>
    </row>
    <row r="2261" spans="1:24" hidden="1">
      <c r="A2261" t="s">
        <v>26</v>
      </c>
      <c r="B2261" t="s">
        <v>3167</v>
      </c>
      <c r="C2261" s="55">
        <v>173207</v>
      </c>
      <c r="D2261" t="s">
        <v>1083</v>
      </c>
      <c r="E2261" s="3">
        <v>46108</v>
      </c>
      <c r="F2261" s="26">
        <v>46108.553472222222</v>
      </c>
      <c r="G2261" s="12" t="str">
        <f t="shared" si="107"/>
        <v>MARZO</v>
      </c>
      <c r="H2261">
        <v>860000018</v>
      </c>
      <c r="I2261" t="s">
        <v>1084</v>
      </c>
      <c r="J2261" s="35">
        <f t="shared" si="108"/>
        <v>332916.96000000002</v>
      </c>
      <c r="K2261" s="35">
        <v>58694.04</v>
      </c>
      <c r="L2261" s="35">
        <v>391611</v>
      </c>
      <c r="M2261" s="1" t="s">
        <v>70</v>
      </c>
      <c r="N2261" s="32">
        <v>46111</v>
      </c>
      <c r="O2261" s="1">
        <f t="shared" si="109"/>
        <v>3</v>
      </c>
      <c r="P2261" t="s">
        <v>2149</v>
      </c>
      <c r="U2261" s="32">
        <v>46118</v>
      </c>
      <c r="V2261" t="s">
        <v>39</v>
      </c>
      <c r="X2261" s="1" t="s">
        <v>2144</v>
      </c>
    </row>
    <row r="2262" spans="1:24" hidden="1">
      <c r="A2262" t="s">
        <v>82</v>
      </c>
      <c r="B2262" t="s">
        <v>3168</v>
      </c>
      <c r="C2262" s="55">
        <v>16871</v>
      </c>
      <c r="D2262" t="s">
        <v>373</v>
      </c>
      <c r="E2262" s="3">
        <v>46108</v>
      </c>
      <c r="F2262" s="26">
        <v>46108.552604166667</v>
      </c>
      <c r="G2262" s="12" t="str">
        <f t="shared" si="107"/>
        <v>MARZO</v>
      </c>
      <c r="H2262">
        <v>800106404</v>
      </c>
      <c r="I2262" t="s">
        <v>369</v>
      </c>
      <c r="J2262" s="35">
        <f t="shared" si="108"/>
        <v>39049</v>
      </c>
      <c r="K2262" s="35">
        <v>742</v>
      </c>
      <c r="L2262" s="35">
        <v>39791</v>
      </c>
      <c r="M2262" s="1" t="s">
        <v>128</v>
      </c>
      <c r="N2262" s="3">
        <v>46113</v>
      </c>
      <c r="O2262" s="1">
        <f t="shared" si="109"/>
        <v>5</v>
      </c>
      <c r="P2262" t="s">
        <v>2655</v>
      </c>
      <c r="U2262" s="32">
        <v>46118</v>
      </c>
      <c r="V2262" t="s">
        <v>39</v>
      </c>
      <c r="X2262" s="1" t="s">
        <v>2144</v>
      </c>
    </row>
    <row r="2263" spans="1:24" hidden="1">
      <c r="A2263" t="s">
        <v>26</v>
      </c>
      <c r="B2263" t="s">
        <v>3169</v>
      </c>
      <c r="C2263" s="55">
        <v>2100239331</v>
      </c>
      <c r="D2263" t="s">
        <v>1061</v>
      </c>
      <c r="E2263" s="3">
        <v>46108</v>
      </c>
      <c r="F2263" s="26">
        <v>46108.534375000003</v>
      </c>
      <c r="G2263" s="12" t="str">
        <f t="shared" si="107"/>
        <v>MARZO</v>
      </c>
      <c r="H2263">
        <v>860010973</v>
      </c>
      <c r="I2263" t="s">
        <v>1062</v>
      </c>
      <c r="J2263" s="35">
        <f t="shared" si="108"/>
        <v>433200</v>
      </c>
      <c r="K2263" s="35">
        <v>82308</v>
      </c>
      <c r="L2263" s="35">
        <v>515508</v>
      </c>
      <c r="M2263" s="1" t="s">
        <v>58</v>
      </c>
      <c r="N2263" s="32">
        <v>46108</v>
      </c>
      <c r="O2263" s="1">
        <f t="shared" si="109"/>
        <v>0</v>
      </c>
      <c r="P2263" t="s">
        <v>3157</v>
      </c>
      <c r="U2263" s="32">
        <v>46112</v>
      </c>
      <c r="V2263" t="s">
        <v>32</v>
      </c>
      <c r="X2263" s="1" t="s">
        <v>2144</v>
      </c>
    </row>
    <row r="2264" spans="1:24" hidden="1">
      <c r="A2264" t="s">
        <v>26</v>
      </c>
      <c r="B2264" t="s">
        <v>3170</v>
      </c>
      <c r="C2264" s="55">
        <v>173202</v>
      </c>
      <c r="D2264" t="s">
        <v>1083</v>
      </c>
      <c r="E2264" s="3">
        <v>46108</v>
      </c>
      <c r="F2264" s="26">
        <v>46108.53292824074</v>
      </c>
      <c r="G2264" s="12" t="str">
        <f t="shared" si="107"/>
        <v>MARZO</v>
      </c>
      <c r="H2264">
        <v>860000018</v>
      </c>
      <c r="I2264" t="s">
        <v>1084</v>
      </c>
      <c r="J2264" s="35">
        <f t="shared" si="108"/>
        <v>388215.96</v>
      </c>
      <c r="K2264" s="35">
        <v>67795.039999999994</v>
      </c>
      <c r="L2264" s="35">
        <v>456011</v>
      </c>
      <c r="M2264" s="1" t="s">
        <v>70</v>
      </c>
      <c r="N2264" s="32">
        <v>46111</v>
      </c>
      <c r="O2264" s="1">
        <f t="shared" si="109"/>
        <v>3</v>
      </c>
      <c r="P2264" t="s">
        <v>2149</v>
      </c>
      <c r="U2264" s="32">
        <v>46118</v>
      </c>
      <c r="V2264" t="s">
        <v>39</v>
      </c>
      <c r="X2264" s="1" t="s">
        <v>2144</v>
      </c>
    </row>
    <row r="2265" spans="1:24" hidden="1">
      <c r="A2265" t="s">
        <v>26</v>
      </c>
      <c r="B2265" t="s">
        <v>3171</v>
      </c>
      <c r="C2265" s="55">
        <v>7099</v>
      </c>
      <c r="D2265" t="s">
        <v>371</v>
      </c>
      <c r="E2265" s="3">
        <v>46108</v>
      </c>
      <c r="F2265" s="26">
        <v>46108.507326388892</v>
      </c>
      <c r="G2265" s="12" t="str">
        <f t="shared" si="107"/>
        <v>MARZO</v>
      </c>
      <c r="H2265">
        <v>800106404</v>
      </c>
      <c r="I2265" t="s">
        <v>369</v>
      </c>
      <c r="J2265" s="35">
        <f t="shared" si="108"/>
        <v>259524</v>
      </c>
      <c r="K2265" s="35">
        <v>0</v>
      </c>
      <c r="L2265" s="35">
        <v>259524</v>
      </c>
      <c r="M2265" s="1" t="s">
        <v>128</v>
      </c>
      <c r="N2265" s="3">
        <v>46113</v>
      </c>
      <c r="O2265" s="1">
        <f t="shared" si="109"/>
        <v>5</v>
      </c>
      <c r="P2265" t="s">
        <v>2655</v>
      </c>
      <c r="U2265" s="32">
        <v>46118</v>
      </c>
      <c r="V2265" t="s">
        <v>39</v>
      </c>
      <c r="X2265" s="1" t="s">
        <v>2144</v>
      </c>
    </row>
    <row r="2266" spans="1:24" hidden="1">
      <c r="A2266" t="s">
        <v>26</v>
      </c>
      <c r="B2266" t="s">
        <v>3172</v>
      </c>
      <c r="C2266" s="55">
        <v>70872</v>
      </c>
      <c r="D2266" t="s">
        <v>476</v>
      </c>
      <c r="E2266" s="3">
        <v>46108</v>
      </c>
      <c r="F2266" s="26">
        <v>46108.484861111108</v>
      </c>
      <c r="G2266" s="12" t="str">
        <f t="shared" si="107"/>
        <v>MARZO</v>
      </c>
      <c r="H2266">
        <v>811001497</v>
      </c>
      <c r="I2266" t="s">
        <v>477</v>
      </c>
      <c r="J2266" s="35">
        <f t="shared" si="108"/>
        <v>5652955</v>
      </c>
      <c r="K2266" s="35">
        <v>0</v>
      </c>
      <c r="L2266" s="35">
        <v>5652955</v>
      </c>
      <c r="M2266" s="1" t="s">
        <v>315</v>
      </c>
      <c r="N2266" s="3">
        <v>46112</v>
      </c>
      <c r="O2266" s="1">
        <f t="shared" si="109"/>
        <v>4</v>
      </c>
      <c r="X2266" s="1"/>
    </row>
    <row r="2267" spans="1:24" hidden="1">
      <c r="A2267" t="s">
        <v>26</v>
      </c>
      <c r="B2267" t="s">
        <v>3173</v>
      </c>
      <c r="C2267" s="55">
        <v>45131</v>
      </c>
      <c r="D2267" t="s">
        <v>500</v>
      </c>
      <c r="E2267" s="3">
        <v>46108</v>
      </c>
      <c r="F2267" s="26">
        <v>46108.49790509259</v>
      </c>
      <c r="G2267" s="12" t="str">
        <f t="shared" si="107"/>
        <v>MARZO</v>
      </c>
      <c r="H2267">
        <v>800049104</v>
      </c>
      <c r="I2267" t="s">
        <v>498</v>
      </c>
      <c r="J2267" s="35">
        <f t="shared" si="108"/>
        <v>5257300</v>
      </c>
      <c r="K2267" s="35">
        <v>0</v>
      </c>
      <c r="L2267" s="35">
        <v>5257300</v>
      </c>
      <c r="M2267" s="1" t="s">
        <v>199</v>
      </c>
      <c r="N2267" s="3">
        <v>46112</v>
      </c>
      <c r="O2267" s="1">
        <f t="shared" si="109"/>
        <v>4</v>
      </c>
      <c r="P2267" t="s">
        <v>221</v>
      </c>
      <c r="U2267" s="32">
        <v>46118</v>
      </c>
      <c r="V2267" t="s">
        <v>39</v>
      </c>
      <c r="X2267" s="1" t="s">
        <v>2144</v>
      </c>
    </row>
    <row r="2268" spans="1:24" hidden="1">
      <c r="A2268" t="s">
        <v>26</v>
      </c>
      <c r="B2268" t="s">
        <v>3174</v>
      </c>
      <c r="C2268" s="55">
        <v>166975</v>
      </c>
      <c r="D2268" t="s">
        <v>502</v>
      </c>
      <c r="E2268" s="3">
        <v>46108</v>
      </c>
      <c r="F2268" s="26">
        <v>46108.494814814818</v>
      </c>
      <c r="G2268" s="12" t="str">
        <f t="shared" si="107"/>
        <v>MARZO</v>
      </c>
      <c r="H2268">
        <v>800049104</v>
      </c>
      <c r="I2268" t="s">
        <v>498</v>
      </c>
      <c r="J2268" s="35">
        <f t="shared" si="108"/>
        <v>7159300</v>
      </c>
      <c r="K2268" s="35">
        <v>0</v>
      </c>
      <c r="L2268" s="35">
        <v>7159300</v>
      </c>
      <c r="M2268" s="1" t="s">
        <v>199</v>
      </c>
      <c r="N2268" s="3">
        <v>46112</v>
      </c>
      <c r="O2268" s="1">
        <f t="shared" si="109"/>
        <v>4</v>
      </c>
      <c r="P2268" t="s">
        <v>221</v>
      </c>
      <c r="U2268" s="32">
        <v>46118</v>
      </c>
      <c r="V2268" t="s">
        <v>39</v>
      </c>
      <c r="X2268" s="1" t="s">
        <v>2144</v>
      </c>
    </row>
    <row r="2269" spans="1:24" hidden="1">
      <c r="A2269" t="s">
        <v>26</v>
      </c>
      <c r="B2269" t="s">
        <v>3175</v>
      </c>
      <c r="C2269" s="55">
        <v>344815</v>
      </c>
      <c r="D2269" t="s">
        <v>28</v>
      </c>
      <c r="E2269" s="3">
        <v>46108</v>
      </c>
      <c r="F2269" s="26">
        <v>46108.488321759258</v>
      </c>
      <c r="G2269" s="12" t="str">
        <f t="shared" si="107"/>
        <v>MARZO</v>
      </c>
      <c r="H2269">
        <v>800049104</v>
      </c>
      <c r="I2269" t="s">
        <v>498</v>
      </c>
      <c r="J2269" s="35">
        <f t="shared" si="108"/>
        <v>30475075</v>
      </c>
      <c r="K2269" s="35">
        <v>0</v>
      </c>
      <c r="L2269" s="35">
        <v>30475075</v>
      </c>
      <c r="M2269" s="1" t="s">
        <v>199</v>
      </c>
      <c r="N2269" s="3">
        <v>46112</v>
      </c>
      <c r="O2269" s="1">
        <f t="shared" si="109"/>
        <v>4</v>
      </c>
      <c r="P2269" t="s">
        <v>221</v>
      </c>
      <c r="U2269" s="32">
        <v>46118</v>
      </c>
      <c r="V2269" t="s">
        <v>39</v>
      </c>
      <c r="X2269" s="1" t="s">
        <v>2144</v>
      </c>
    </row>
    <row r="2270" spans="1:24" hidden="1">
      <c r="A2270" t="s">
        <v>26</v>
      </c>
      <c r="B2270" t="s">
        <v>3176</v>
      </c>
      <c r="C2270" s="55">
        <v>350255</v>
      </c>
      <c r="D2270" t="s">
        <v>336</v>
      </c>
      <c r="E2270" s="3">
        <v>46108</v>
      </c>
      <c r="F2270" s="26">
        <v>46108.486597222225</v>
      </c>
      <c r="G2270" s="12" t="str">
        <f t="shared" si="107"/>
        <v>MARZO</v>
      </c>
      <c r="H2270">
        <v>800049074</v>
      </c>
      <c r="I2270" t="s">
        <v>337</v>
      </c>
      <c r="J2270" s="35">
        <f t="shared" si="108"/>
        <v>135834</v>
      </c>
      <c r="K2270" s="35">
        <v>25808</v>
      </c>
      <c r="L2270" s="35">
        <v>161642</v>
      </c>
      <c r="M2270" s="1" t="s">
        <v>315</v>
      </c>
      <c r="N2270" s="3">
        <v>46112</v>
      </c>
      <c r="O2270" s="1">
        <f t="shared" si="109"/>
        <v>4</v>
      </c>
      <c r="X2270" s="1" t="s">
        <v>2144</v>
      </c>
    </row>
    <row r="2271" spans="1:24" hidden="1">
      <c r="A2271" t="s">
        <v>26</v>
      </c>
      <c r="B2271" t="s">
        <v>3177</v>
      </c>
      <c r="C2271" s="55">
        <v>2997</v>
      </c>
      <c r="D2271" t="s">
        <v>28</v>
      </c>
      <c r="E2271" s="3">
        <v>46108</v>
      </c>
      <c r="F2271" s="26">
        <v>46108.487442129626</v>
      </c>
      <c r="G2271" s="12" t="str">
        <f t="shared" si="107"/>
        <v>MARZO</v>
      </c>
      <c r="H2271">
        <v>900144364</v>
      </c>
      <c r="I2271" t="s">
        <v>72</v>
      </c>
      <c r="J2271" s="35">
        <f t="shared" si="108"/>
        <v>87000</v>
      </c>
      <c r="K2271" s="35">
        <v>16530</v>
      </c>
      <c r="L2271" s="35">
        <v>103530</v>
      </c>
      <c r="M2271" s="1" t="s">
        <v>70</v>
      </c>
      <c r="N2271" s="32">
        <v>46111</v>
      </c>
      <c r="O2271" s="1">
        <f t="shared" si="109"/>
        <v>3</v>
      </c>
      <c r="P2271" t="s">
        <v>2149</v>
      </c>
      <c r="U2271" s="32">
        <v>46113</v>
      </c>
      <c r="V2271" t="s">
        <v>39</v>
      </c>
      <c r="X2271" s="1" t="s">
        <v>2144</v>
      </c>
    </row>
    <row r="2272" spans="1:24" hidden="1">
      <c r="A2272" t="s">
        <v>26</v>
      </c>
      <c r="B2272" t="s">
        <v>3178</v>
      </c>
      <c r="C2272" s="55">
        <v>10564</v>
      </c>
      <c r="D2272" t="s">
        <v>1991</v>
      </c>
      <c r="E2272" s="3">
        <v>46108</v>
      </c>
      <c r="F2272" s="26">
        <v>46108.473668981482</v>
      </c>
      <c r="G2272" s="12" t="str">
        <f t="shared" si="107"/>
        <v>MARZO</v>
      </c>
      <c r="H2272">
        <v>900402854</v>
      </c>
      <c r="I2272" t="s">
        <v>1992</v>
      </c>
      <c r="J2272" s="35">
        <f t="shared" si="108"/>
        <v>125500</v>
      </c>
      <c r="K2272" s="35">
        <v>23845</v>
      </c>
      <c r="L2272" s="35">
        <v>149345</v>
      </c>
      <c r="M2272" s="1" t="s">
        <v>315</v>
      </c>
      <c r="N2272" s="3">
        <v>46112</v>
      </c>
      <c r="O2272" s="1">
        <f t="shared" si="109"/>
        <v>4</v>
      </c>
      <c r="P2272" t="s">
        <v>2149</v>
      </c>
      <c r="X2272" s="1" t="s">
        <v>2144</v>
      </c>
    </row>
    <row r="2273" spans="1:24" hidden="1">
      <c r="A2273" t="s">
        <v>26</v>
      </c>
      <c r="B2273" t="s">
        <v>3179</v>
      </c>
      <c r="C2273" s="55">
        <v>127067</v>
      </c>
      <c r="D2273" t="s">
        <v>962</v>
      </c>
      <c r="E2273" s="3">
        <v>46108</v>
      </c>
      <c r="F2273" s="26">
        <v>46108.526446759257</v>
      </c>
      <c r="G2273" s="12" t="str">
        <f t="shared" si="107"/>
        <v>MARZO</v>
      </c>
      <c r="H2273">
        <v>900125852</v>
      </c>
      <c r="I2273" t="s">
        <v>959</v>
      </c>
      <c r="J2273" s="35">
        <f t="shared" si="108"/>
        <v>7310.92</v>
      </c>
      <c r="K2273" s="35">
        <v>1389.08</v>
      </c>
      <c r="L2273" s="35">
        <v>8700</v>
      </c>
      <c r="M2273" s="1" t="s">
        <v>54</v>
      </c>
      <c r="O2273" s="1">
        <f t="shared" si="109"/>
        <v>0</v>
      </c>
      <c r="X2273" s="1" t="s">
        <v>2144</v>
      </c>
    </row>
    <row r="2274" spans="1:24" hidden="1">
      <c r="A2274" t="s">
        <v>26</v>
      </c>
      <c r="B2274" t="s">
        <v>3180</v>
      </c>
      <c r="C2274" s="55">
        <v>3432</v>
      </c>
      <c r="D2274" t="s">
        <v>1341</v>
      </c>
      <c r="E2274" s="3">
        <v>46108</v>
      </c>
      <c r="F2274" s="26">
        <v>46108.447581018518</v>
      </c>
      <c r="G2274" s="12" t="str">
        <f t="shared" si="107"/>
        <v>MARZO</v>
      </c>
      <c r="H2274">
        <v>811024463</v>
      </c>
      <c r="I2274" t="s">
        <v>1342</v>
      </c>
      <c r="J2274" s="35">
        <f t="shared" si="108"/>
        <v>3578850</v>
      </c>
      <c r="K2274" s="35">
        <v>679981.5</v>
      </c>
      <c r="L2274" s="35">
        <v>4258831.5</v>
      </c>
      <c r="M2274" s="1" t="s">
        <v>70</v>
      </c>
      <c r="N2274" s="32">
        <v>46111</v>
      </c>
      <c r="O2274" s="1">
        <f t="shared" si="109"/>
        <v>3</v>
      </c>
      <c r="P2274" t="s">
        <v>2149</v>
      </c>
      <c r="U2274" s="32">
        <v>46112</v>
      </c>
      <c r="V2274" s="1" t="s">
        <v>39</v>
      </c>
      <c r="X2274" s="1" t="s">
        <v>2144</v>
      </c>
    </row>
    <row r="2275" spans="1:24" hidden="1">
      <c r="A2275" t="s">
        <v>26</v>
      </c>
      <c r="B2275" t="s">
        <v>3181</v>
      </c>
      <c r="C2275" s="55">
        <v>13349</v>
      </c>
      <c r="D2275" t="s">
        <v>1431</v>
      </c>
      <c r="E2275" s="3">
        <v>46108</v>
      </c>
      <c r="F2275" s="26">
        <v>46108.466215277775</v>
      </c>
      <c r="G2275" s="12" t="str">
        <f t="shared" si="107"/>
        <v>MARZO</v>
      </c>
      <c r="H2275">
        <v>900219834</v>
      </c>
      <c r="I2275" t="s">
        <v>739</v>
      </c>
      <c r="J2275" s="35">
        <f t="shared" si="108"/>
        <v>16806.72</v>
      </c>
      <c r="K2275" s="35">
        <v>3193.28</v>
      </c>
      <c r="L2275" s="35">
        <v>20000</v>
      </c>
      <c r="M2275" s="1" t="s">
        <v>70</v>
      </c>
      <c r="N2275" s="32">
        <v>46111</v>
      </c>
      <c r="O2275" s="1">
        <f t="shared" si="109"/>
        <v>3</v>
      </c>
      <c r="P2275" t="s">
        <v>2149</v>
      </c>
      <c r="U2275" s="32">
        <v>46118</v>
      </c>
      <c r="V2275" t="s">
        <v>39</v>
      </c>
      <c r="X2275" s="1" t="s">
        <v>2144</v>
      </c>
    </row>
    <row r="2276" spans="1:24" hidden="1">
      <c r="A2276" t="s">
        <v>26</v>
      </c>
      <c r="B2276" t="s">
        <v>3182</v>
      </c>
      <c r="C2276" s="55">
        <v>114</v>
      </c>
      <c r="D2276" t="s">
        <v>243</v>
      </c>
      <c r="E2276" s="3">
        <v>46108</v>
      </c>
      <c r="F2276" s="26">
        <v>46108.436979166669</v>
      </c>
      <c r="G2276" s="12" t="str">
        <f t="shared" si="107"/>
        <v>MARZO</v>
      </c>
      <c r="H2276">
        <v>4179102</v>
      </c>
      <c r="I2276" t="s">
        <v>244</v>
      </c>
      <c r="J2276" s="35">
        <f t="shared" si="108"/>
        <v>18819000</v>
      </c>
      <c r="K2276" s="35">
        <v>3575610</v>
      </c>
      <c r="L2276" s="35">
        <v>22394610</v>
      </c>
      <c r="M2276" s="1" t="s">
        <v>58</v>
      </c>
      <c r="N2276" s="3">
        <v>46112</v>
      </c>
      <c r="O2276" s="1">
        <f t="shared" si="109"/>
        <v>4</v>
      </c>
      <c r="P2276" t="s">
        <v>2149</v>
      </c>
      <c r="U2276" s="32">
        <v>46118</v>
      </c>
      <c r="V2276" s="1" t="s">
        <v>39</v>
      </c>
      <c r="X2276" s="1" t="s">
        <v>2144</v>
      </c>
    </row>
    <row r="2277" spans="1:24" hidden="1">
      <c r="A2277" t="s">
        <v>26</v>
      </c>
      <c r="B2277" t="s">
        <v>3183</v>
      </c>
      <c r="C2277" s="55">
        <v>31792</v>
      </c>
      <c r="D2277" t="s">
        <v>325</v>
      </c>
      <c r="E2277" s="3">
        <v>46108</v>
      </c>
      <c r="F2277" s="26">
        <v>46108.418738425928</v>
      </c>
      <c r="G2277" s="12" t="str">
        <f t="shared" si="107"/>
        <v>MARZO</v>
      </c>
      <c r="H2277">
        <v>800119647</v>
      </c>
      <c r="I2277" t="s">
        <v>326</v>
      </c>
      <c r="J2277" s="35">
        <f t="shared" si="108"/>
        <v>244409</v>
      </c>
      <c r="K2277" s="35">
        <v>0</v>
      </c>
      <c r="L2277" s="35">
        <v>244409</v>
      </c>
      <c r="M2277" s="1" t="s">
        <v>58</v>
      </c>
      <c r="N2277" s="3">
        <v>46112</v>
      </c>
      <c r="O2277" s="1">
        <f t="shared" si="109"/>
        <v>4</v>
      </c>
      <c r="P2277" t="s">
        <v>2149</v>
      </c>
      <c r="U2277" s="32">
        <v>46113</v>
      </c>
      <c r="V2277" t="s">
        <v>39</v>
      </c>
      <c r="X2277" s="1" t="s">
        <v>2144</v>
      </c>
    </row>
    <row r="2278" spans="1:24" hidden="1">
      <c r="A2278" t="s">
        <v>26</v>
      </c>
      <c r="B2278" t="s">
        <v>3184</v>
      </c>
      <c r="C2278" s="55">
        <v>106475</v>
      </c>
      <c r="D2278" t="s">
        <v>420</v>
      </c>
      <c r="E2278" s="3">
        <v>46108</v>
      </c>
      <c r="F2278" s="26">
        <v>46108.398043981484</v>
      </c>
      <c r="G2278" s="12" t="str">
        <f t="shared" si="107"/>
        <v>MARZO</v>
      </c>
      <c r="H2278">
        <v>830120839</v>
      </c>
      <c r="I2278" t="s">
        <v>421</v>
      </c>
      <c r="J2278" s="35">
        <f t="shared" si="108"/>
        <v>1366600</v>
      </c>
      <c r="K2278" s="35">
        <v>259654</v>
      </c>
      <c r="L2278" s="35">
        <v>1626254</v>
      </c>
      <c r="M2278" s="1" t="s">
        <v>70</v>
      </c>
      <c r="N2278" s="3">
        <v>46112</v>
      </c>
      <c r="O2278" s="1">
        <f t="shared" si="109"/>
        <v>4</v>
      </c>
      <c r="P2278" t="s">
        <v>2149</v>
      </c>
      <c r="U2278" s="32">
        <v>46118</v>
      </c>
      <c r="V2278" t="s">
        <v>39</v>
      </c>
      <c r="X2278" s="1" t="s">
        <v>2144</v>
      </c>
    </row>
    <row r="2279" spans="1:24" hidden="1">
      <c r="A2279" t="s">
        <v>26</v>
      </c>
      <c r="B2279" t="s">
        <v>3185</v>
      </c>
      <c r="C2279" s="56">
        <v>100480</v>
      </c>
      <c r="D2279" t="s">
        <v>2544</v>
      </c>
      <c r="E2279" s="3">
        <v>46108</v>
      </c>
      <c r="F2279" s="26">
        <v>46108.520150462966</v>
      </c>
      <c r="G2279" s="12" t="str">
        <f t="shared" si="107"/>
        <v>MARZO</v>
      </c>
      <c r="H2279">
        <v>890903388</v>
      </c>
      <c r="I2279" t="s">
        <v>943</v>
      </c>
      <c r="J2279" s="35">
        <f t="shared" si="108"/>
        <v>52300</v>
      </c>
      <c r="K2279" s="35">
        <v>0</v>
      </c>
      <c r="L2279" s="35">
        <v>52300</v>
      </c>
      <c r="M2279" s="1" t="s">
        <v>54</v>
      </c>
      <c r="O2279" s="1">
        <f t="shared" si="109"/>
        <v>0</v>
      </c>
      <c r="U2279" s="32">
        <v>46177</v>
      </c>
      <c r="V2279" t="s">
        <v>39</v>
      </c>
      <c r="X2279" s="1" t="s">
        <v>2144</v>
      </c>
    </row>
    <row r="2280" spans="1:24" hidden="1">
      <c r="A2280" t="s">
        <v>26</v>
      </c>
      <c r="B2280" t="s">
        <v>3186</v>
      </c>
      <c r="C2280" s="55">
        <v>65036948</v>
      </c>
      <c r="D2280" t="s">
        <v>182</v>
      </c>
      <c r="E2280" s="3">
        <v>46108</v>
      </c>
      <c r="F2280" s="26">
        <v>46108.348576388889</v>
      </c>
      <c r="G2280" s="12" t="str">
        <f t="shared" si="107"/>
        <v>MARZO</v>
      </c>
      <c r="H2280">
        <v>800230447</v>
      </c>
      <c r="I2280" t="s">
        <v>183</v>
      </c>
      <c r="J2280" s="35">
        <f t="shared" si="108"/>
        <v>11887610</v>
      </c>
      <c r="K2280" s="35">
        <v>2258645.9</v>
      </c>
      <c r="L2280" s="35">
        <v>14146255.9</v>
      </c>
      <c r="M2280" s="1" t="s">
        <v>58</v>
      </c>
      <c r="N2280" s="3">
        <v>46112</v>
      </c>
      <c r="O2280" s="1">
        <f t="shared" si="109"/>
        <v>4</v>
      </c>
      <c r="P2280" t="s">
        <v>2149</v>
      </c>
      <c r="U2280" s="32">
        <v>46118</v>
      </c>
      <c r="V2280" t="s">
        <v>39</v>
      </c>
      <c r="X2280" s="1" t="s">
        <v>2144</v>
      </c>
    </row>
    <row r="2281" spans="1:24" hidden="1">
      <c r="A2281" t="s">
        <v>736</v>
      </c>
      <c r="B2281" t="s">
        <v>3187</v>
      </c>
      <c r="C2281" s="55">
        <v>94001308</v>
      </c>
      <c r="D2281" t="s">
        <v>738</v>
      </c>
      <c r="E2281" s="3">
        <v>46108</v>
      </c>
      <c r="F2281" s="26">
        <v>46108.487210648149</v>
      </c>
      <c r="G2281" s="12" t="str">
        <f t="shared" si="107"/>
        <v>MARZO</v>
      </c>
      <c r="H2281">
        <v>900219834</v>
      </c>
      <c r="I2281" t="s">
        <v>739</v>
      </c>
      <c r="J2281" s="35">
        <f t="shared" si="108"/>
        <v>11600</v>
      </c>
      <c r="K2281" s="35">
        <v>0</v>
      </c>
      <c r="L2281" s="35">
        <v>11600</v>
      </c>
      <c r="M2281" s="1" t="s">
        <v>70</v>
      </c>
      <c r="N2281" s="32">
        <v>46111</v>
      </c>
      <c r="O2281" s="1">
        <f t="shared" si="109"/>
        <v>3</v>
      </c>
      <c r="P2281" t="s">
        <v>2149</v>
      </c>
      <c r="U2281" s="32">
        <v>46118</v>
      </c>
      <c r="V2281" t="s">
        <v>39</v>
      </c>
      <c r="X2281" s="1" t="s">
        <v>2144</v>
      </c>
    </row>
    <row r="2282" spans="1:24" hidden="1">
      <c r="A2282" t="s">
        <v>82</v>
      </c>
      <c r="B2282" t="s">
        <v>3188</v>
      </c>
      <c r="C2282" s="55" t="s">
        <v>3189</v>
      </c>
      <c r="D2282" t="s">
        <v>2896</v>
      </c>
      <c r="E2282" s="3">
        <v>46108</v>
      </c>
      <c r="F2282" s="26">
        <v>46108.445324074077</v>
      </c>
      <c r="G2282" s="12" t="str">
        <f t="shared" si="107"/>
        <v>MARZO</v>
      </c>
      <c r="H2282">
        <v>901006742</v>
      </c>
      <c r="I2282" t="s">
        <v>1571</v>
      </c>
      <c r="J2282" s="35">
        <f t="shared" si="108"/>
        <v>3620000</v>
      </c>
      <c r="K2282" s="35">
        <v>687800</v>
      </c>
      <c r="L2282" s="35">
        <v>4307800</v>
      </c>
      <c r="M2282" s="1" t="s">
        <v>9455</v>
      </c>
      <c r="N2282" s="3">
        <v>46112</v>
      </c>
      <c r="O2282" s="1">
        <f t="shared" si="109"/>
        <v>4</v>
      </c>
      <c r="P2282" s="1" t="s">
        <v>2149</v>
      </c>
      <c r="X2282" s="1" t="s">
        <v>2144</v>
      </c>
    </row>
    <row r="2283" spans="1:24" hidden="1">
      <c r="A2283" t="s">
        <v>26</v>
      </c>
      <c r="B2283" t="s">
        <v>3190</v>
      </c>
      <c r="C2283" s="55">
        <v>310307</v>
      </c>
      <c r="D2283" t="s">
        <v>999</v>
      </c>
      <c r="E2283" s="3">
        <v>46108</v>
      </c>
      <c r="F2283" s="26">
        <v>46108.455983796295</v>
      </c>
      <c r="G2283" s="12" t="str">
        <f t="shared" si="107"/>
        <v>MARZO</v>
      </c>
      <c r="H2283">
        <v>860522136</v>
      </c>
      <c r="I2283" t="s">
        <v>3191</v>
      </c>
      <c r="J2283" s="35">
        <f t="shared" si="108"/>
        <v>837600</v>
      </c>
      <c r="K2283" s="35">
        <v>0</v>
      </c>
      <c r="L2283" s="35">
        <v>837600</v>
      </c>
      <c r="M2283" s="1" t="s">
        <v>195</v>
      </c>
      <c r="N2283" s="32">
        <v>46108</v>
      </c>
      <c r="O2283" s="1">
        <f t="shared" si="109"/>
        <v>0</v>
      </c>
      <c r="P2283" t="s">
        <v>479</v>
      </c>
      <c r="U2283" s="32">
        <v>46112</v>
      </c>
      <c r="V2283" t="s">
        <v>39</v>
      </c>
      <c r="X2283" s="1" t="s">
        <v>2144</v>
      </c>
    </row>
    <row r="2284" spans="1:24" hidden="1">
      <c r="A2284" t="s">
        <v>26</v>
      </c>
      <c r="B2284" t="s">
        <v>3192</v>
      </c>
      <c r="C2284" s="55">
        <v>10563</v>
      </c>
      <c r="D2284" t="s">
        <v>1991</v>
      </c>
      <c r="E2284" s="3">
        <v>46108</v>
      </c>
      <c r="F2284" s="26">
        <v>46108.471712962964</v>
      </c>
      <c r="G2284" s="12" t="str">
        <f t="shared" si="107"/>
        <v>MARZO</v>
      </c>
      <c r="H2284">
        <v>900402854</v>
      </c>
      <c r="I2284" t="s">
        <v>1992</v>
      </c>
      <c r="J2284" s="35">
        <f t="shared" si="108"/>
        <v>185000</v>
      </c>
      <c r="K2284" s="35">
        <v>35150</v>
      </c>
      <c r="L2284" s="35">
        <v>220150</v>
      </c>
      <c r="M2284" s="1" t="s">
        <v>315</v>
      </c>
      <c r="N2284" s="3">
        <v>46112</v>
      </c>
      <c r="O2284" s="1">
        <f t="shared" si="109"/>
        <v>4</v>
      </c>
      <c r="P2284" t="s">
        <v>2149</v>
      </c>
      <c r="X2284" s="1" t="s">
        <v>2144</v>
      </c>
    </row>
    <row r="2285" spans="1:24" hidden="1">
      <c r="A2285" t="s">
        <v>26</v>
      </c>
      <c r="B2285" t="s">
        <v>3193</v>
      </c>
      <c r="C2285" s="56">
        <v>16535</v>
      </c>
      <c r="D2285" t="s">
        <v>147</v>
      </c>
      <c r="E2285" s="3">
        <v>46108</v>
      </c>
      <c r="F2285" s="26">
        <v>46108.364548611113</v>
      </c>
      <c r="G2285" s="12" t="str">
        <f t="shared" si="107"/>
        <v>MARZO</v>
      </c>
      <c r="H2285">
        <v>71951636</v>
      </c>
      <c r="I2285" t="s">
        <v>148</v>
      </c>
      <c r="J2285" s="35">
        <f t="shared" si="108"/>
        <v>29411.77</v>
      </c>
      <c r="K2285" s="35">
        <v>5588.23</v>
      </c>
      <c r="L2285" s="35">
        <v>35000</v>
      </c>
      <c r="M2285" s="1" t="s">
        <v>54</v>
      </c>
      <c r="O2285" s="1">
        <f t="shared" si="109"/>
        <v>0</v>
      </c>
      <c r="X2285" s="1" t="s">
        <v>2144</v>
      </c>
    </row>
    <row r="2286" spans="1:24" hidden="1">
      <c r="A2286" t="s">
        <v>26</v>
      </c>
      <c r="B2286" t="s">
        <v>3194</v>
      </c>
      <c r="C2286" s="55">
        <v>151900</v>
      </c>
      <c r="D2286" t="s">
        <v>468</v>
      </c>
      <c r="E2286" s="3">
        <v>46109</v>
      </c>
      <c r="F2286" s="26">
        <v>46109.913391203707</v>
      </c>
      <c r="G2286" s="12" t="str">
        <f t="shared" si="107"/>
        <v>MARZO</v>
      </c>
      <c r="H2286">
        <v>901406407</v>
      </c>
      <c r="I2286" t="s">
        <v>469</v>
      </c>
      <c r="J2286" s="35">
        <f t="shared" si="108"/>
        <v>45900</v>
      </c>
      <c r="K2286" s="35">
        <v>0</v>
      </c>
      <c r="L2286" s="35">
        <v>45900</v>
      </c>
      <c r="M2286" s="1" t="s">
        <v>54</v>
      </c>
      <c r="O2286" s="1">
        <f t="shared" si="109"/>
        <v>0</v>
      </c>
      <c r="X2286" s="1" t="s">
        <v>2144</v>
      </c>
    </row>
    <row r="2287" spans="1:24" hidden="1">
      <c r="A2287" t="s">
        <v>736</v>
      </c>
      <c r="B2287" t="s">
        <v>3195</v>
      </c>
      <c r="C2287" s="55">
        <v>94343816</v>
      </c>
      <c r="D2287" t="s">
        <v>738</v>
      </c>
      <c r="E2287" s="3">
        <v>46109</v>
      </c>
      <c r="F2287" s="26">
        <v>46109.882870370369</v>
      </c>
      <c r="G2287" s="12" t="str">
        <f t="shared" si="107"/>
        <v>MARZO</v>
      </c>
      <c r="H2287">
        <v>900219834</v>
      </c>
      <c r="I2287" t="s">
        <v>739</v>
      </c>
      <c r="J2287" s="35">
        <f t="shared" si="108"/>
        <v>13500</v>
      </c>
      <c r="K2287" s="35">
        <v>0</v>
      </c>
      <c r="L2287" s="35">
        <v>13500</v>
      </c>
      <c r="M2287" s="1" t="s">
        <v>70</v>
      </c>
      <c r="N2287" s="32">
        <v>46111</v>
      </c>
      <c r="O2287" s="1">
        <f t="shared" si="109"/>
        <v>2</v>
      </c>
      <c r="P2287" t="s">
        <v>2149</v>
      </c>
      <c r="U2287" s="32">
        <v>46118</v>
      </c>
      <c r="V2287" t="s">
        <v>39</v>
      </c>
      <c r="X2287" s="1" t="s">
        <v>2144</v>
      </c>
    </row>
    <row r="2288" spans="1:24" hidden="1">
      <c r="A2288" t="s">
        <v>26</v>
      </c>
      <c r="B2288" t="s">
        <v>3196</v>
      </c>
      <c r="C2288" s="55">
        <v>1295</v>
      </c>
      <c r="D2288" t="s">
        <v>489</v>
      </c>
      <c r="E2288" s="3">
        <v>46109</v>
      </c>
      <c r="F2288" s="26">
        <v>46109.566620370373</v>
      </c>
      <c r="G2288" s="12" t="str">
        <f t="shared" si="107"/>
        <v>MARZO</v>
      </c>
      <c r="H2288">
        <v>29347195</v>
      </c>
      <c r="I2288" t="s">
        <v>490</v>
      </c>
      <c r="J2288" s="35">
        <f t="shared" si="108"/>
        <v>1024000</v>
      </c>
      <c r="K2288" s="35">
        <v>0</v>
      </c>
      <c r="L2288" s="35">
        <v>1024000</v>
      </c>
      <c r="M2288" s="1" t="s">
        <v>58</v>
      </c>
      <c r="N2288" s="3">
        <v>46112</v>
      </c>
      <c r="O2288" s="1">
        <f t="shared" si="109"/>
        <v>3</v>
      </c>
      <c r="P2288" t="s">
        <v>2149</v>
      </c>
      <c r="U2288" s="32">
        <v>46113</v>
      </c>
      <c r="V2288" t="s">
        <v>39</v>
      </c>
      <c r="X2288" s="1" t="s">
        <v>2144</v>
      </c>
    </row>
    <row r="2289" spans="1:24" hidden="1">
      <c r="A2289" t="s">
        <v>736</v>
      </c>
      <c r="B2289" t="s">
        <v>3197</v>
      </c>
      <c r="C2289" s="55">
        <v>94178540</v>
      </c>
      <c r="D2289" t="s">
        <v>738</v>
      </c>
      <c r="E2289" s="3">
        <v>46109</v>
      </c>
      <c r="F2289" s="26">
        <v>46109.285509259258</v>
      </c>
      <c r="G2289" s="12" t="str">
        <f t="shared" si="107"/>
        <v>MARZO</v>
      </c>
      <c r="H2289">
        <v>900219834</v>
      </c>
      <c r="I2289" t="s">
        <v>739</v>
      </c>
      <c r="J2289" s="35">
        <f t="shared" si="108"/>
        <v>20200</v>
      </c>
      <c r="K2289" s="35">
        <v>0</v>
      </c>
      <c r="L2289" s="35">
        <v>20200</v>
      </c>
      <c r="M2289" s="1" t="s">
        <v>70</v>
      </c>
      <c r="N2289" s="32">
        <v>46111</v>
      </c>
      <c r="O2289" s="1">
        <f t="shared" si="109"/>
        <v>2</v>
      </c>
      <c r="P2289" t="s">
        <v>2149</v>
      </c>
      <c r="U2289" s="32">
        <v>46118</v>
      </c>
      <c r="V2289" t="s">
        <v>39</v>
      </c>
      <c r="X2289" s="1" t="s">
        <v>2144</v>
      </c>
    </row>
    <row r="2290" spans="1:24" hidden="1">
      <c r="A2290" t="s">
        <v>26</v>
      </c>
      <c r="B2290" t="s">
        <v>3198</v>
      </c>
      <c r="C2290" s="55">
        <v>2339245</v>
      </c>
      <c r="D2290" t="s">
        <v>708</v>
      </c>
      <c r="E2290" s="3">
        <v>46110</v>
      </c>
      <c r="F2290" s="26">
        <v>46110.70752314815</v>
      </c>
      <c r="G2290" s="12" t="str">
        <f t="shared" si="107"/>
        <v>MARZO</v>
      </c>
      <c r="H2290">
        <v>900219834</v>
      </c>
      <c r="I2290" t="s">
        <v>739</v>
      </c>
      <c r="J2290" s="35">
        <f t="shared" si="108"/>
        <v>13445.380000000001</v>
      </c>
      <c r="K2290" s="35">
        <v>2554.62</v>
      </c>
      <c r="L2290" s="35">
        <v>16000</v>
      </c>
      <c r="M2290" s="1" t="s">
        <v>70</v>
      </c>
      <c r="N2290" s="32">
        <v>46111</v>
      </c>
      <c r="O2290" s="1">
        <f t="shared" si="109"/>
        <v>1</v>
      </c>
      <c r="P2290" t="s">
        <v>2149</v>
      </c>
      <c r="U2290" s="32">
        <v>46118</v>
      </c>
      <c r="V2290" t="s">
        <v>39</v>
      </c>
      <c r="X2290" s="1" t="s">
        <v>2144</v>
      </c>
    </row>
    <row r="2291" spans="1:24" hidden="1">
      <c r="A2291" t="s">
        <v>26</v>
      </c>
      <c r="B2291" t="s">
        <v>3199</v>
      </c>
      <c r="C2291" s="55">
        <v>2333449</v>
      </c>
      <c r="D2291" t="s">
        <v>708</v>
      </c>
      <c r="E2291" s="3">
        <v>46110</v>
      </c>
      <c r="F2291" s="26">
        <v>46110.507824074077</v>
      </c>
      <c r="G2291" s="12" t="str">
        <f t="shared" si="107"/>
        <v>MARZO</v>
      </c>
      <c r="H2291">
        <v>900219834</v>
      </c>
      <c r="I2291" t="s">
        <v>739</v>
      </c>
      <c r="J2291" s="35">
        <f t="shared" si="108"/>
        <v>4201.68</v>
      </c>
      <c r="K2291" s="34">
        <v>798.32</v>
      </c>
      <c r="L2291" s="35">
        <v>5000</v>
      </c>
      <c r="M2291" s="1" t="s">
        <v>70</v>
      </c>
      <c r="N2291" s="32">
        <v>46111</v>
      </c>
      <c r="O2291" s="1">
        <f t="shared" si="109"/>
        <v>1</v>
      </c>
      <c r="P2291" t="s">
        <v>2149</v>
      </c>
      <c r="U2291" s="32">
        <v>46118</v>
      </c>
      <c r="V2291" t="s">
        <v>39</v>
      </c>
      <c r="X2291" s="1" t="s">
        <v>2144</v>
      </c>
    </row>
    <row r="2292" spans="1:24" hidden="1">
      <c r="A2292" t="s">
        <v>26</v>
      </c>
      <c r="B2292" t="s">
        <v>3200</v>
      </c>
      <c r="C2292" s="55">
        <v>9019676310</v>
      </c>
      <c r="D2292" t="s">
        <v>361</v>
      </c>
      <c r="E2292" s="3">
        <v>46110</v>
      </c>
      <c r="F2292" s="26">
        <v>46110.355300925927</v>
      </c>
      <c r="G2292" s="12" t="str">
        <f t="shared" si="107"/>
        <v>MARZO</v>
      </c>
      <c r="H2292">
        <v>830095213</v>
      </c>
      <c r="I2292" t="s">
        <v>362</v>
      </c>
      <c r="J2292" s="35">
        <f t="shared" si="108"/>
        <v>4050663.94</v>
      </c>
      <c r="K2292" s="34">
        <v>0</v>
      </c>
      <c r="L2292" s="35">
        <v>4050663.94</v>
      </c>
      <c r="M2292" s="1" t="s">
        <v>70</v>
      </c>
      <c r="N2292" s="32">
        <v>46111</v>
      </c>
      <c r="O2292" s="1">
        <f t="shared" si="109"/>
        <v>1</v>
      </c>
      <c r="P2292" t="s">
        <v>2149</v>
      </c>
      <c r="U2292" s="32">
        <v>46113</v>
      </c>
      <c r="V2292" t="s">
        <v>39</v>
      </c>
      <c r="X2292" s="1" t="s">
        <v>2144</v>
      </c>
    </row>
    <row r="2293" spans="1:24" hidden="1">
      <c r="A2293" t="s">
        <v>26</v>
      </c>
      <c r="B2293" t="s">
        <v>3201</v>
      </c>
      <c r="C2293" s="55">
        <v>42488</v>
      </c>
      <c r="D2293" t="s">
        <v>236</v>
      </c>
      <c r="E2293" s="3">
        <v>46111</v>
      </c>
      <c r="F2293" s="26">
        <v>46111.753541666665</v>
      </c>
      <c r="G2293" s="12" t="str">
        <f t="shared" si="107"/>
        <v>MARZO</v>
      </c>
      <c r="H2293">
        <v>890938952</v>
      </c>
      <c r="I2293" t="s">
        <v>237</v>
      </c>
      <c r="J2293" s="35">
        <f t="shared" si="108"/>
        <v>7808040</v>
      </c>
      <c r="K2293" s="34">
        <v>1483527.6</v>
      </c>
      <c r="L2293" s="35">
        <v>9291567.5999999996</v>
      </c>
      <c r="M2293" s="1" t="s">
        <v>58</v>
      </c>
      <c r="N2293" s="32">
        <v>46118</v>
      </c>
      <c r="O2293" s="1">
        <f t="shared" si="109"/>
        <v>7</v>
      </c>
      <c r="P2293" t="s">
        <v>2149</v>
      </c>
      <c r="U2293" s="32">
        <v>46118</v>
      </c>
      <c r="V2293" t="s">
        <v>39</v>
      </c>
      <c r="X2293" s="1" t="s">
        <v>1258</v>
      </c>
    </row>
    <row r="2294" spans="1:24" hidden="1">
      <c r="A2294" t="s">
        <v>26</v>
      </c>
      <c r="B2294" t="s">
        <v>3202</v>
      </c>
      <c r="C2294" s="55">
        <v>30981</v>
      </c>
      <c r="D2294" t="s">
        <v>393</v>
      </c>
      <c r="E2294" s="3">
        <v>46111</v>
      </c>
      <c r="F2294" s="26">
        <v>46111.718136574076</v>
      </c>
      <c r="G2294" s="12" t="str">
        <f t="shared" si="107"/>
        <v>MARZO</v>
      </c>
      <c r="H2294">
        <v>890929877</v>
      </c>
      <c r="I2294" t="s">
        <v>394</v>
      </c>
      <c r="J2294" s="35">
        <f t="shared" si="108"/>
        <v>4929584</v>
      </c>
      <c r="K2294" s="34">
        <v>936621</v>
      </c>
      <c r="L2294" s="35">
        <v>5866205</v>
      </c>
      <c r="M2294" s="1" t="s">
        <v>58</v>
      </c>
      <c r="N2294" s="32">
        <v>46112</v>
      </c>
      <c r="O2294" s="1">
        <f t="shared" si="109"/>
        <v>1</v>
      </c>
      <c r="P2294" t="s">
        <v>2149</v>
      </c>
      <c r="U2294" s="32">
        <v>46113</v>
      </c>
      <c r="V2294" t="s">
        <v>39</v>
      </c>
      <c r="X2294" s="1" t="s">
        <v>2144</v>
      </c>
    </row>
    <row r="2295" spans="1:24" hidden="1">
      <c r="A2295" t="s">
        <v>26</v>
      </c>
      <c r="B2295" t="s">
        <v>3203</v>
      </c>
      <c r="C2295" s="55">
        <v>7025</v>
      </c>
      <c r="D2295" t="s">
        <v>2896</v>
      </c>
      <c r="E2295" s="3">
        <v>46111</v>
      </c>
      <c r="F2295" s="26">
        <v>46111.844537037039</v>
      </c>
      <c r="G2295" s="12" t="str">
        <f t="shared" si="107"/>
        <v>MARZO</v>
      </c>
      <c r="H2295">
        <v>32150739</v>
      </c>
      <c r="I2295" t="s">
        <v>400</v>
      </c>
      <c r="J2295" s="35">
        <f t="shared" si="108"/>
        <v>553500</v>
      </c>
      <c r="K2295" s="34">
        <v>0</v>
      </c>
      <c r="L2295" s="35">
        <v>553500</v>
      </c>
      <c r="M2295" s="1" t="s">
        <v>199</v>
      </c>
      <c r="N2295" s="32">
        <v>46113</v>
      </c>
      <c r="O2295" s="1">
        <f t="shared" si="109"/>
        <v>2</v>
      </c>
      <c r="P2295" t="s">
        <v>2149</v>
      </c>
      <c r="U2295" s="32">
        <v>46118</v>
      </c>
      <c r="V2295" t="s">
        <v>39</v>
      </c>
      <c r="X2295" s="1" t="s">
        <v>2144</v>
      </c>
    </row>
    <row r="2296" spans="1:24" hidden="1">
      <c r="A2296" t="s">
        <v>26</v>
      </c>
      <c r="B2296" t="s">
        <v>3204</v>
      </c>
      <c r="C2296" s="55">
        <v>4004</v>
      </c>
      <c r="D2296" t="s">
        <v>3205</v>
      </c>
      <c r="E2296" s="3">
        <v>46111</v>
      </c>
      <c r="F2296" s="26">
        <v>46111.795787037037</v>
      </c>
      <c r="G2296" s="12" t="str">
        <f t="shared" si="107"/>
        <v>MARZO</v>
      </c>
      <c r="H2296">
        <v>91352033</v>
      </c>
      <c r="I2296" t="s">
        <v>3206</v>
      </c>
      <c r="J2296" s="35">
        <f t="shared" si="108"/>
        <v>1823949.58</v>
      </c>
      <c r="K2296" s="34">
        <v>346550.42</v>
      </c>
      <c r="L2296" s="35">
        <v>2170500</v>
      </c>
      <c r="M2296" s="1" t="s">
        <v>813</v>
      </c>
      <c r="N2296" s="3">
        <v>46115</v>
      </c>
      <c r="O2296" s="1">
        <f t="shared" si="109"/>
        <v>4</v>
      </c>
    </row>
    <row r="2297" spans="1:24" hidden="1">
      <c r="A2297" t="s">
        <v>82</v>
      </c>
      <c r="B2297" t="s">
        <v>3207</v>
      </c>
      <c r="C2297" s="55">
        <v>8665</v>
      </c>
      <c r="D2297" t="s">
        <v>2896</v>
      </c>
      <c r="E2297" s="3">
        <v>46111</v>
      </c>
      <c r="F2297" s="26">
        <v>46111.651597222219</v>
      </c>
      <c r="G2297" s="12" t="str">
        <f t="shared" si="107"/>
        <v>MARZO</v>
      </c>
      <c r="H2297">
        <v>800049074</v>
      </c>
      <c r="I2297" t="s">
        <v>337</v>
      </c>
      <c r="J2297" s="35">
        <f t="shared" si="108"/>
        <v>135834</v>
      </c>
      <c r="K2297" s="34">
        <v>25808</v>
      </c>
      <c r="L2297" s="35">
        <v>161642</v>
      </c>
      <c r="M2297" s="1" t="s">
        <v>110</v>
      </c>
      <c r="N2297" s="3">
        <v>46115</v>
      </c>
      <c r="O2297" s="1">
        <f t="shared" si="109"/>
        <v>4</v>
      </c>
      <c r="P2297" t="s">
        <v>2149</v>
      </c>
    </row>
    <row r="2298" spans="1:24" hidden="1">
      <c r="A2298" t="s">
        <v>26</v>
      </c>
      <c r="B2298" t="s">
        <v>3208</v>
      </c>
      <c r="C2298" s="55">
        <v>13313</v>
      </c>
      <c r="D2298" t="s">
        <v>3209</v>
      </c>
      <c r="E2298" s="3">
        <v>46111</v>
      </c>
      <c r="F2298" s="26">
        <v>46111.369756944441</v>
      </c>
      <c r="G2298" s="12" t="str">
        <f t="shared" si="107"/>
        <v>MARZO</v>
      </c>
      <c r="H2298">
        <v>811033997</v>
      </c>
      <c r="I2298" t="s">
        <v>981</v>
      </c>
      <c r="J2298" s="35">
        <f t="shared" si="108"/>
        <v>1508946.97</v>
      </c>
      <c r="K2298" s="34">
        <v>286699.96000000002</v>
      </c>
      <c r="L2298" s="35">
        <v>1795646.93</v>
      </c>
      <c r="M2298" s="1" t="s">
        <v>9455</v>
      </c>
      <c r="N2298" s="3">
        <v>46115</v>
      </c>
      <c r="O2298" s="1">
        <f t="shared" si="109"/>
        <v>4</v>
      </c>
      <c r="P2298" s="1" t="s">
        <v>2149</v>
      </c>
    </row>
    <row r="2299" spans="1:24" hidden="1">
      <c r="A2299" t="s">
        <v>26</v>
      </c>
      <c r="B2299" t="s">
        <v>3210</v>
      </c>
      <c r="C2299" s="55">
        <v>72341</v>
      </c>
      <c r="D2299" t="s">
        <v>1113</v>
      </c>
      <c r="E2299" s="3">
        <v>46111</v>
      </c>
      <c r="F2299" s="26">
        <v>46111.515902777777</v>
      </c>
      <c r="G2299" s="12" t="str">
        <f t="shared" si="107"/>
        <v>MARZO</v>
      </c>
      <c r="H2299">
        <v>860029995</v>
      </c>
      <c r="I2299" t="s">
        <v>1114</v>
      </c>
      <c r="J2299" s="35">
        <f t="shared" si="108"/>
        <v>4693714</v>
      </c>
      <c r="K2299" s="34">
        <v>891806</v>
      </c>
      <c r="L2299" s="35">
        <v>5585520</v>
      </c>
      <c r="M2299" s="1" t="s">
        <v>58</v>
      </c>
      <c r="N2299" s="32">
        <v>46113</v>
      </c>
      <c r="O2299" s="1">
        <f t="shared" si="109"/>
        <v>2</v>
      </c>
      <c r="P2299" s="1" t="s">
        <v>3211</v>
      </c>
      <c r="U2299" s="32">
        <v>46118</v>
      </c>
      <c r="V2299" t="s">
        <v>39</v>
      </c>
      <c r="X2299" s="1" t="s">
        <v>2144</v>
      </c>
    </row>
    <row r="2300" spans="1:24" hidden="1">
      <c r="A2300" t="s">
        <v>26</v>
      </c>
      <c r="B2300" t="s">
        <v>3212</v>
      </c>
      <c r="C2300" s="56">
        <v>360</v>
      </c>
      <c r="D2300" t="s">
        <v>698</v>
      </c>
      <c r="E2300" s="3">
        <v>46111</v>
      </c>
      <c r="F2300" s="26">
        <v>46111.539583333331</v>
      </c>
      <c r="G2300" s="12" t="str">
        <f t="shared" si="107"/>
        <v>MARZO</v>
      </c>
      <c r="H2300">
        <v>23780464</v>
      </c>
      <c r="I2300" t="s">
        <v>3213</v>
      </c>
      <c r="J2300" s="35">
        <f t="shared" si="108"/>
        <v>200000</v>
      </c>
      <c r="K2300" s="34">
        <v>0</v>
      </c>
      <c r="L2300" s="35">
        <v>200000</v>
      </c>
      <c r="M2300" s="1" t="s">
        <v>54</v>
      </c>
      <c r="O2300" s="1">
        <f t="shared" si="109"/>
        <v>0</v>
      </c>
    </row>
    <row r="2301" spans="1:24" hidden="1">
      <c r="A2301" t="s">
        <v>26</v>
      </c>
      <c r="B2301" t="s">
        <v>3214</v>
      </c>
      <c r="C2301" s="55">
        <v>363168</v>
      </c>
      <c r="D2301" t="s">
        <v>999</v>
      </c>
      <c r="E2301" s="3">
        <v>46111</v>
      </c>
      <c r="F2301" s="26">
        <v>46111.477384259262</v>
      </c>
      <c r="G2301" s="12" t="str">
        <f t="shared" si="107"/>
        <v>MARZO</v>
      </c>
      <c r="H2301">
        <v>800015551</v>
      </c>
      <c r="I2301" t="s">
        <v>3215</v>
      </c>
      <c r="J2301" s="35">
        <f t="shared" si="108"/>
        <v>837600</v>
      </c>
      <c r="K2301" s="34">
        <v>0</v>
      </c>
      <c r="L2301" s="35">
        <v>837600</v>
      </c>
      <c r="M2301" s="1" t="s">
        <v>195</v>
      </c>
      <c r="N2301" s="32">
        <v>46112</v>
      </c>
      <c r="O2301" s="1">
        <f t="shared" si="109"/>
        <v>1</v>
      </c>
      <c r="P2301" t="s">
        <v>479</v>
      </c>
      <c r="U2301" s="32">
        <v>46113</v>
      </c>
      <c r="V2301" t="s">
        <v>39</v>
      </c>
      <c r="X2301" s="1" t="s">
        <v>2144</v>
      </c>
    </row>
    <row r="2302" spans="1:24" hidden="1">
      <c r="A2302" t="s">
        <v>736</v>
      </c>
      <c r="B2302" t="s">
        <v>3216</v>
      </c>
      <c r="C2302" s="55">
        <v>94614748</v>
      </c>
      <c r="D2302" t="s">
        <v>738</v>
      </c>
      <c r="E2302" s="3">
        <v>46111</v>
      </c>
      <c r="F2302" s="26">
        <v>46111.399699074071</v>
      </c>
      <c r="G2302" s="12" t="str">
        <f t="shared" si="107"/>
        <v>MARZO</v>
      </c>
      <c r="H2302">
        <v>900219834</v>
      </c>
      <c r="I2302" t="s">
        <v>739</v>
      </c>
      <c r="J2302" s="35">
        <f t="shared" si="108"/>
        <v>15200</v>
      </c>
      <c r="K2302" s="34">
        <v>0</v>
      </c>
      <c r="L2302" s="35">
        <v>15200</v>
      </c>
      <c r="M2302" s="1" t="s">
        <v>70</v>
      </c>
      <c r="N2302" s="32">
        <v>46111</v>
      </c>
      <c r="O2302" s="1">
        <f t="shared" si="109"/>
        <v>0</v>
      </c>
      <c r="P2302" t="s">
        <v>2149</v>
      </c>
      <c r="U2302" s="32">
        <v>46118</v>
      </c>
      <c r="V2302" t="s">
        <v>39</v>
      </c>
      <c r="X2302" s="1" t="s">
        <v>2144</v>
      </c>
    </row>
    <row r="2303" spans="1:24" hidden="1">
      <c r="A2303" t="s">
        <v>26</v>
      </c>
      <c r="B2303" t="s">
        <v>3217</v>
      </c>
      <c r="C2303" s="55">
        <v>14459241</v>
      </c>
      <c r="D2303" t="s">
        <v>212</v>
      </c>
      <c r="E2303" s="3">
        <v>46111</v>
      </c>
      <c r="F2303" s="26">
        <v>46111.138668981483</v>
      </c>
      <c r="G2303" s="12" t="str">
        <f t="shared" si="107"/>
        <v>MARZO</v>
      </c>
      <c r="H2303">
        <v>890903407</v>
      </c>
      <c r="I2303" t="s">
        <v>213</v>
      </c>
      <c r="J2303" s="35">
        <f t="shared" si="108"/>
        <v>3463084</v>
      </c>
      <c r="K2303" s="34">
        <v>657985.96</v>
      </c>
      <c r="L2303" s="35">
        <v>4121069.96</v>
      </c>
      <c r="M2303" s="1" t="s">
        <v>214</v>
      </c>
      <c r="N2303" s="32">
        <v>46112</v>
      </c>
      <c r="O2303" s="1">
        <f t="shared" si="109"/>
        <v>1</v>
      </c>
      <c r="P2303" s="1" t="s">
        <v>215</v>
      </c>
      <c r="U2303" s="32">
        <v>46113</v>
      </c>
      <c r="V2303" t="s">
        <v>39</v>
      </c>
      <c r="X2303" s="1" t="s">
        <v>2144</v>
      </c>
    </row>
    <row r="2304" spans="1:24" hidden="1">
      <c r="A2304" t="s">
        <v>26</v>
      </c>
      <c r="B2304" t="s">
        <v>3218</v>
      </c>
      <c r="C2304" s="55">
        <v>4114829</v>
      </c>
      <c r="D2304" t="s">
        <v>3219</v>
      </c>
      <c r="E2304" s="3">
        <v>46112</v>
      </c>
      <c r="F2304" s="26">
        <v>46112.785752314812</v>
      </c>
      <c r="G2304" s="12" t="str">
        <f t="shared" si="107"/>
        <v>MARZO</v>
      </c>
      <c r="H2304">
        <v>890903407</v>
      </c>
      <c r="I2304" t="s">
        <v>213</v>
      </c>
      <c r="J2304" s="35">
        <f t="shared" si="108"/>
        <v>4015059</v>
      </c>
      <c r="K2304" s="34">
        <v>762861.21</v>
      </c>
      <c r="L2304" s="35">
        <v>4777920.21</v>
      </c>
      <c r="M2304" s="1" t="s">
        <v>214</v>
      </c>
      <c r="N2304" s="32">
        <v>46121</v>
      </c>
      <c r="O2304" s="1">
        <f t="shared" si="109"/>
        <v>9</v>
      </c>
      <c r="P2304" s="1" t="s">
        <v>215</v>
      </c>
      <c r="U2304" s="32">
        <v>46135</v>
      </c>
      <c r="X2304" s="1" t="s">
        <v>1258</v>
      </c>
    </row>
    <row r="2305" spans="1:24" hidden="1">
      <c r="A2305" t="s">
        <v>26</v>
      </c>
      <c r="B2305" t="s">
        <v>3220</v>
      </c>
      <c r="C2305" s="55">
        <v>31202</v>
      </c>
      <c r="D2305" t="s">
        <v>393</v>
      </c>
      <c r="E2305" s="3">
        <v>46112</v>
      </c>
      <c r="F2305" s="26">
        <v>46112.664004629631</v>
      </c>
      <c r="G2305" s="12" t="str">
        <f t="shared" si="107"/>
        <v>MARZO</v>
      </c>
      <c r="H2305">
        <v>890929877</v>
      </c>
      <c r="I2305" t="s">
        <v>394</v>
      </c>
      <c r="J2305" s="35">
        <f t="shared" si="108"/>
        <v>1935811</v>
      </c>
      <c r="K2305" s="34">
        <v>367804</v>
      </c>
      <c r="L2305" s="35">
        <v>2303615</v>
      </c>
      <c r="M2305" s="1" t="s">
        <v>58</v>
      </c>
      <c r="N2305" s="32">
        <v>46113</v>
      </c>
      <c r="O2305" s="1">
        <f t="shared" si="109"/>
        <v>1</v>
      </c>
      <c r="P2305" t="s">
        <v>2149</v>
      </c>
      <c r="U2305" s="32">
        <v>46118</v>
      </c>
      <c r="V2305" t="s">
        <v>39</v>
      </c>
      <c r="X2305" s="1" t="s">
        <v>2144</v>
      </c>
    </row>
    <row r="2306" spans="1:24" hidden="1">
      <c r="A2306" t="s">
        <v>26</v>
      </c>
      <c r="B2306" t="s">
        <v>3221</v>
      </c>
      <c r="C2306" s="55">
        <v>2383698</v>
      </c>
      <c r="D2306" t="s">
        <v>708</v>
      </c>
      <c r="E2306" s="3">
        <v>46112</v>
      </c>
      <c r="F2306" s="26">
        <v>46112.915300925924</v>
      </c>
      <c r="G2306" s="12" t="str">
        <f t="shared" ref="G2306:G2369" si="110">UPPER(TEXT(E2306, "MMMM"))</f>
        <v>MARZO</v>
      </c>
      <c r="H2306">
        <v>900219834</v>
      </c>
      <c r="I2306" t="s">
        <v>739</v>
      </c>
      <c r="J2306" s="35">
        <f t="shared" ref="J2306:J2369" si="111">L2306-K2306</f>
        <v>6722.6900000000005</v>
      </c>
      <c r="K2306" s="34">
        <v>1277.31</v>
      </c>
      <c r="L2306" s="35">
        <v>8000</v>
      </c>
      <c r="M2306" s="1" t="s">
        <v>70</v>
      </c>
      <c r="N2306" s="32">
        <v>46113</v>
      </c>
      <c r="O2306" s="1">
        <f t="shared" si="109"/>
        <v>1</v>
      </c>
      <c r="P2306" t="s">
        <v>2149</v>
      </c>
      <c r="U2306" s="32">
        <v>46118</v>
      </c>
      <c r="V2306" t="s">
        <v>39</v>
      </c>
      <c r="X2306" s="1" t="s">
        <v>2144</v>
      </c>
    </row>
    <row r="2307" spans="1:24" hidden="1">
      <c r="A2307" t="s">
        <v>26</v>
      </c>
      <c r="B2307" t="s">
        <v>3222</v>
      </c>
      <c r="C2307" s="55">
        <v>7035</v>
      </c>
      <c r="D2307" t="s">
        <v>2896</v>
      </c>
      <c r="E2307" s="3">
        <v>46112</v>
      </c>
      <c r="F2307" s="26">
        <v>46112.889675925922</v>
      </c>
      <c r="G2307" s="12" t="str">
        <f t="shared" si="110"/>
        <v>MARZO</v>
      </c>
      <c r="H2307">
        <v>32150739</v>
      </c>
      <c r="I2307" t="s">
        <v>400</v>
      </c>
      <c r="J2307" s="35">
        <f t="shared" si="111"/>
        <v>645500</v>
      </c>
      <c r="K2307" s="34">
        <v>0</v>
      </c>
      <c r="L2307" s="35">
        <v>645500</v>
      </c>
      <c r="M2307" s="1" t="s">
        <v>199</v>
      </c>
      <c r="N2307" s="32">
        <v>46113</v>
      </c>
      <c r="O2307" s="1">
        <f t="shared" si="109"/>
        <v>1</v>
      </c>
      <c r="P2307" t="s">
        <v>2149</v>
      </c>
      <c r="U2307" s="32">
        <v>46118</v>
      </c>
      <c r="V2307" t="s">
        <v>39</v>
      </c>
      <c r="X2307" s="1" t="s">
        <v>2144</v>
      </c>
    </row>
    <row r="2308" spans="1:24" hidden="1">
      <c r="A2308" t="s">
        <v>82</v>
      </c>
      <c r="B2308" t="s">
        <v>3223</v>
      </c>
      <c r="C2308" s="55">
        <v>2000322</v>
      </c>
      <c r="D2308" t="s">
        <v>3224</v>
      </c>
      <c r="E2308" s="3">
        <v>46112</v>
      </c>
      <c r="F2308" s="26">
        <v>46112.701550925929</v>
      </c>
      <c r="G2308" s="12" t="str">
        <f t="shared" si="110"/>
        <v>MARZO</v>
      </c>
      <c r="H2308">
        <v>890942310</v>
      </c>
      <c r="I2308" t="s">
        <v>2089</v>
      </c>
      <c r="J2308" s="35">
        <f t="shared" si="111"/>
        <v>696710</v>
      </c>
      <c r="K2308" s="34">
        <v>132374.9</v>
      </c>
      <c r="L2308" s="35">
        <v>829084.9</v>
      </c>
      <c r="M2308" s="1" t="s">
        <v>110</v>
      </c>
      <c r="N2308" s="3">
        <v>46116</v>
      </c>
      <c r="O2308" s="1">
        <f t="shared" si="109"/>
        <v>4</v>
      </c>
      <c r="P2308" t="s">
        <v>2149</v>
      </c>
    </row>
    <row r="2309" spans="1:24" hidden="1">
      <c r="A2309" t="s">
        <v>26</v>
      </c>
      <c r="B2309" t="s">
        <v>3225</v>
      </c>
      <c r="C2309" s="55">
        <v>1751016</v>
      </c>
      <c r="D2309" t="s">
        <v>2088</v>
      </c>
      <c r="E2309" s="3">
        <v>46112</v>
      </c>
      <c r="F2309" s="26">
        <v>46112.688009259262</v>
      </c>
      <c r="G2309" s="12" t="str">
        <f t="shared" si="110"/>
        <v>MARZO</v>
      </c>
      <c r="H2309">
        <v>890942310</v>
      </c>
      <c r="I2309" t="s">
        <v>2089</v>
      </c>
      <c r="J2309" s="35">
        <f t="shared" si="111"/>
        <v>696710</v>
      </c>
      <c r="K2309" s="34">
        <v>132374.9</v>
      </c>
      <c r="L2309" s="35">
        <v>829084.9</v>
      </c>
      <c r="M2309" s="1" t="s">
        <v>110</v>
      </c>
      <c r="N2309" s="3">
        <v>46116</v>
      </c>
      <c r="O2309" s="1">
        <f t="shared" si="109"/>
        <v>4</v>
      </c>
      <c r="P2309" t="s">
        <v>2149</v>
      </c>
    </row>
    <row r="2310" spans="1:24" hidden="1">
      <c r="A2310" t="s">
        <v>82</v>
      </c>
      <c r="B2310" t="s">
        <v>3226</v>
      </c>
      <c r="C2310" s="55">
        <v>8670</v>
      </c>
      <c r="D2310" t="s">
        <v>2896</v>
      </c>
      <c r="E2310" s="3">
        <v>46112</v>
      </c>
      <c r="F2310" s="26">
        <v>46112.552025462966</v>
      </c>
      <c r="G2310" s="12" t="str">
        <f t="shared" si="110"/>
        <v>MARZO</v>
      </c>
      <c r="H2310">
        <v>800049074</v>
      </c>
      <c r="I2310" t="s">
        <v>337</v>
      </c>
      <c r="J2310" s="35">
        <f t="shared" si="111"/>
        <v>135834</v>
      </c>
      <c r="K2310" s="34">
        <v>25808</v>
      </c>
      <c r="L2310" s="35">
        <v>161642</v>
      </c>
      <c r="M2310" s="1" t="s">
        <v>110</v>
      </c>
      <c r="N2310" s="3">
        <v>46116</v>
      </c>
      <c r="O2310" s="1">
        <f t="shared" si="109"/>
        <v>4</v>
      </c>
      <c r="P2310" t="s">
        <v>2149</v>
      </c>
    </row>
    <row r="2311" spans="1:24" hidden="1">
      <c r="A2311" t="s">
        <v>26</v>
      </c>
      <c r="B2311" t="s">
        <v>3227</v>
      </c>
      <c r="C2311" s="55">
        <v>2369477</v>
      </c>
      <c r="D2311" t="s">
        <v>708</v>
      </c>
      <c r="E2311" s="3">
        <v>46112</v>
      </c>
      <c r="F2311" s="26">
        <v>46112.54105324074</v>
      </c>
      <c r="G2311" s="12" t="str">
        <f t="shared" si="110"/>
        <v>MARZO</v>
      </c>
      <c r="H2311">
        <v>900219834</v>
      </c>
      <c r="I2311" t="s">
        <v>739</v>
      </c>
      <c r="J2311" s="35">
        <f t="shared" si="111"/>
        <v>3361.35</v>
      </c>
      <c r="K2311" s="34">
        <v>638.65</v>
      </c>
      <c r="L2311" s="35">
        <v>4000</v>
      </c>
      <c r="M2311" s="1" t="s">
        <v>70</v>
      </c>
      <c r="N2311" s="32">
        <v>46113</v>
      </c>
      <c r="O2311" s="1">
        <f t="shared" si="109"/>
        <v>1</v>
      </c>
      <c r="P2311" t="s">
        <v>2149</v>
      </c>
      <c r="U2311" s="32">
        <v>46118</v>
      </c>
      <c r="V2311" t="s">
        <v>39</v>
      </c>
      <c r="X2311" s="1" t="s">
        <v>2144</v>
      </c>
    </row>
    <row r="2312" spans="1:24" hidden="1">
      <c r="A2312" t="s">
        <v>26</v>
      </c>
      <c r="B2312" t="s">
        <v>3228</v>
      </c>
      <c r="C2312" s="56">
        <v>10285</v>
      </c>
      <c r="D2312" t="s">
        <v>1529</v>
      </c>
      <c r="E2312" s="3">
        <v>46112</v>
      </c>
      <c r="F2312" s="26">
        <v>46112.496192129627</v>
      </c>
      <c r="G2312" s="12" t="str">
        <f t="shared" si="110"/>
        <v>MARZO</v>
      </c>
      <c r="H2312">
        <v>901832634</v>
      </c>
      <c r="I2312" t="s">
        <v>1530</v>
      </c>
      <c r="J2312" s="35">
        <f t="shared" si="111"/>
        <v>38235.29</v>
      </c>
      <c r="K2312" s="34">
        <v>7264.71</v>
      </c>
      <c r="L2312" s="34">
        <v>45500</v>
      </c>
      <c r="M2312" s="1" t="s">
        <v>54</v>
      </c>
      <c r="O2312" s="1">
        <f t="shared" si="109"/>
        <v>0</v>
      </c>
    </row>
    <row r="2313" spans="1:24" hidden="1">
      <c r="A2313" t="s">
        <v>26</v>
      </c>
      <c r="B2313" t="s">
        <v>3229</v>
      </c>
      <c r="C2313" s="55">
        <v>410</v>
      </c>
      <c r="D2313" t="s">
        <v>122</v>
      </c>
      <c r="E2313" s="3">
        <v>46112</v>
      </c>
      <c r="F2313" s="26">
        <v>46112.394097222219</v>
      </c>
      <c r="G2313" s="12" t="str">
        <f t="shared" si="110"/>
        <v>MARZO</v>
      </c>
      <c r="H2313">
        <v>901437821</v>
      </c>
      <c r="I2313" t="s">
        <v>908</v>
      </c>
      <c r="J2313" s="35">
        <f t="shared" si="111"/>
        <v>4772439</v>
      </c>
      <c r="K2313" s="34">
        <v>0</v>
      </c>
      <c r="L2313" s="34">
        <v>4772439</v>
      </c>
      <c r="M2313" s="1" t="s">
        <v>58</v>
      </c>
      <c r="N2313" s="32">
        <v>46112</v>
      </c>
      <c r="O2313" s="1">
        <f t="shared" si="109"/>
        <v>0</v>
      </c>
      <c r="P2313" t="s">
        <v>2149</v>
      </c>
      <c r="U2313" s="32">
        <v>46118</v>
      </c>
      <c r="V2313" t="s">
        <v>39</v>
      </c>
      <c r="X2313" s="1" t="s">
        <v>2144</v>
      </c>
    </row>
    <row r="2314" spans="1:24" hidden="1">
      <c r="A2314" t="s">
        <v>26</v>
      </c>
      <c r="B2314" t="s">
        <v>3230</v>
      </c>
      <c r="C2314" s="55">
        <v>4143</v>
      </c>
      <c r="D2314" t="s">
        <v>246</v>
      </c>
      <c r="E2314" s="3">
        <v>46113</v>
      </c>
      <c r="F2314" s="26">
        <v>46113.141759259262</v>
      </c>
      <c r="G2314" s="12" t="str">
        <f t="shared" si="110"/>
        <v>ABRIL</v>
      </c>
      <c r="H2314">
        <v>901609691</v>
      </c>
      <c r="I2314" t="s">
        <v>247</v>
      </c>
      <c r="J2314" s="35">
        <f t="shared" si="111"/>
        <v>765600</v>
      </c>
      <c r="K2314" s="36">
        <v>145464</v>
      </c>
      <c r="L2314" s="36">
        <v>911064</v>
      </c>
      <c r="M2314" s="1" t="s">
        <v>195</v>
      </c>
      <c r="N2314" s="32">
        <v>46118</v>
      </c>
      <c r="O2314" s="1">
        <f t="shared" si="109"/>
        <v>5</v>
      </c>
      <c r="P2314" t="s">
        <v>479</v>
      </c>
      <c r="U2314" s="32">
        <v>46118</v>
      </c>
      <c r="V2314" t="s">
        <v>39</v>
      </c>
      <c r="X2314" s="1" t="s">
        <v>2144</v>
      </c>
    </row>
    <row r="2315" spans="1:24" hidden="1">
      <c r="A2315" t="s">
        <v>26</v>
      </c>
      <c r="B2315" t="s">
        <v>3231</v>
      </c>
      <c r="C2315" s="55">
        <v>5118</v>
      </c>
      <c r="D2315" t="s">
        <v>539</v>
      </c>
      <c r="E2315" s="3">
        <v>46113</v>
      </c>
      <c r="F2315" s="26">
        <v>46113.768750000003</v>
      </c>
      <c r="G2315" s="12" t="str">
        <f t="shared" si="110"/>
        <v>ABRIL</v>
      </c>
      <c r="H2315">
        <v>901042685</v>
      </c>
      <c r="I2315" t="s">
        <v>540</v>
      </c>
      <c r="J2315" s="35">
        <f t="shared" si="111"/>
        <v>2021295</v>
      </c>
      <c r="K2315" s="36">
        <v>0</v>
      </c>
      <c r="L2315" s="36">
        <v>2021295</v>
      </c>
      <c r="M2315" s="1" t="s">
        <v>65</v>
      </c>
      <c r="N2315" s="32">
        <v>46118</v>
      </c>
      <c r="O2315" s="1">
        <f t="shared" si="109"/>
        <v>5</v>
      </c>
      <c r="P2315" s="1" t="s">
        <v>191</v>
      </c>
      <c r="U2315" s="32">
        <v>46127</v>
      </c>
      <c r="V2315" t="s">
        <v>39</v>
      </c>
      <c r="X2315" s="1" t="s">
        <v>2144</v>
      </c>
    </row>
    <row r="2316" spans="1:24" hidden="1">
      <c r="A2316" t="s">
        <v>26</v>
      </c>
      <c r="B2316" t="s">
        <v>3232</v>
      </c>
      <c r="C2316" s="55">
        <v>20018487</v>
      </c>
      <c r="D2316" t="s">
        <v>968</v>
      </c>
      <c r="E2316" s="3">
        <v>46113</v>
      </c>
      <c r="F2316" s="26">
        <v>46113.759027777778</v>
      </c>
      <c r="G2316" s="12" t="str">
        <f t="shared" si="110"/>
        <v>ABRIL</v>
      </c>
      <c r="H2316">
        <v>860009195</v>
      </c>
      <c r="I2316" t="s">
        <v>969</v>
      </c>
      <c r="J2316" s="35">
        <f t="shared" si="111"/>
        <v>38750855.330000006</v>
      </c>
      <c r="K2316" s="36">
        <v>7362662.5099999998</v>
      </c>
      <c r="L2316" s="36">
        <v>46113517.840000004</v>
      </c>
      <c r="M2316" s="1" t="s">
        <v>214</v>
      </c>
      <c r="N2316" s="32">
        <v>46119</v>
      </c>
      <c r="O2316" s="1">
        <f t="shared" si="109"/>
        <v>6</v>
      </c>
      <c r="P2316" s="1" t="s">
        <v>215</v>
      </c>
      <c r="U2316" s="32">
        <v>46135</v>
      </c>
      <c r="X2316" s="1" t="s">
        <v>1258</v>
      </c>
    </row>
    <row r="2317" spans="1:24" hidden="1">
      <c r="A2317" t="s">
        <v>26</v>
      </c>
      <c r="B2317" t="s">
        <v>3233</v>
      </c>
      <c r="C2317" s="55">
        <v>1225078</v>
      </c>
      <c r="D2317" t="s">
        <v>217</v>
      </c>
      <c r="E2317" s="3">
        <v>46113</v>
      </c>
      <c r="F2317" s="26">
        <v>46113.731180555558</v>
      </c>
      <c r="G2317" s="12" t="str">
        <f t="shared" si="110"/>
        <v>ABRIL</v>
      </c>
      <c r="H2317">
        <v>890903790</v>
      </c>
      <c r="I2317" t="s">
        <v>218</v>
      </c>
      <c r="J2317" s="35">
        <f t="shared" si="111"/>
        <v>1643587</v>
      </c>
      <c r="K2317" s="36">
        <v>82179.350000000006</v>
      </c>
      <c r="L2317" s="36">
        <v>1725766.35</v>
      </c>
      <c r="M2317" s="1" t="s">
        <v>128</v>
      </c>
      <c r="N2317" s="32">
        <v>46119</v>
      </c>
      <c r="O2317" s="1">
        <f t="shared" si="109"/>
        <v>6</v>
      </c>
      <c r="P2317" t="s">
        <v>2655</v>
      </c>
      <c r="U2317" s="32">
        <v>46119</v>
      </c>
      <c r="V2317" t="s">
        <v>39</v>
      </c>
      <c r="X2317" s="1" t="s">
        <v>1258</v>
      </c>
    </row>
    <row r="2318" spans="1:24" hidden="1">
      <c r="A2318" t="s">
        <v>26</v>
      </c>
      <c r="B2318" t="s">
        <v>3234</v>
      </c>
      <c r="C2318" s="55">
        <v>334</v>
      </c>
      <c r="D2318" t="s">
        <v>28</v>
      </c>
      <c r="E2318" s="3">
        <v>46113</v>
      </c>
      <c r="F2318" s="26">
        <v>46113.845601851855</v>
      </c>
      <c r="G2318" s="12" t="str">
        <f t="shared" si="110"/>
        <v>ABRIL</v>
      </c>
      <c r="H2318">
        <v>901703752</v>
      </c>
      <c r="I2318" t="s">
        <v>1117</v>
      </c>
      <c r="J2318" s="36">
        <f t="shared" si="111"/>
        <v>14946000</v>
      </c>
      <c r="K2318" s="36">
        <v>2839740</v>
      </c>
      <c r="L2318" s="36">
        <v>17785740</v>
      </c>
      <c r="M2318" s="1" t="s">
        <v>195</v>
      </c>
      <c r="N2318" s="32">
        <v>46118</v>
      </c>
      <c r="O2318" s="1">
        <f t="shared" si="109"/>
        <v>5</v>
      </c>
      <c r="P2318" t="s">
        <v>479</v>
      </c>
      <c r="U2318" s="32">
        <v>46118</v>
      </c>
      <c r="V2318" t="s">
        <v>39</v>
      </c>
      <c r="X2318" s="1" t="s">
        <v>2144</v>
      </c>
    </row>
    <row r="2319" spans="1:24" hidden="1">
      <c r="A2319" t="s">
        <v>26</v>
      </c>
      <c r="B2319" t="s">
        <v>3235</v>
      </c>
      <c r="C2319" s="55">
        <v>183</v>
      </c>
      <c r="D2319" t="s">
        <v>299</v>
      </c>
      <c r="E2319" s="3">
        <v>46113</v>
      </c>
      <c r="F2319" s="26">
        <v>46113.529120370367</v>
      </c>
      <c r="G2319" s="12" t="str">
        <f t="shared" si="110"/>
        <v>ABRIL</v>
      </c>
      <c r="H2319">
        <v>901797186</v>
      </c>
      <c r="I2319" t="s">
        <v>300</v>
      </c>
      <c r="J2319" s="36">
        <f t="shared" si="111"/>
        <v>1191350</v>
      </c>
      <c r="K2319" s="36">
        <v>226356.5</v>
      </c>
      <c r="L2319" s="36">
        <v>1417706.5</v>
      </c>
      <c r="M2319" s="1" t="s">
        <v>9455</v>
      </c>
      <c r="N2319" s="32">
        <v>46118</v>
      </c>
      <c r="O2319" s="1">
        <f t="shared" si="109"/>
        <v>5</v>
      </c>
      <c r="P2319" t="s">
        <v>2149</v>
      </c>
      <c r="U2319" s="32">
        <v>46134</v>
      </c>
      <c r="V2319" t="s">
        <v>39</v>
      </c>
      <c r="X2319" s="1" t="s">
        <v>2144</v>
      </c>
    </row>
    <row r="2320" spans="1:24" hidden="1">
      <c r="A2320" t="s">
        <v>26</v>
      </c>
      <c r="B2320" t="s">
        <v>3236</v>
      </c>
      <c r="C2320" s="56">
        <v>137319</v>
      </c>
      <c r="D2320" t="s">
        <v>1883</v>
      </c>
      <c r="E2320" s="3">
        <v>46113</v>
      </c>
      <c r="F2320" s="26">
        <v>46113.736435185187</v>
      </c>
      <c r="G2320" s="12" t="str">
        <f t="shared" si="110"/>
        <v>ABRIL</v>
      </c>
      <c r="H2320">
        <v>811024845</v>
      </c>
      <c r="I2320" t="s">
        <v>1884</v>
      </c>
      <c r="J2320" s="36">
        <f t="shared" si="111"/>
        <v>109696</v>
      </c>
      <c r="K2320" s="36">
        <v>0</v>
      </c>
      <c r="L2320" s="36">
        <v>109696</v>
      </c>
      <c r="M2320" s="1" t="s">
        <v>54</v>
      </c>
      <c r="O2320" s="1">
        <f t="shared" si="109"/>
        <v>0</v>
      </c>
      <c r="U2320" s="32">
        <v>46127</v>
      </c>
      <c r="V2320" t="s">
        <v>39</v>
      </c>
    </row>
    <row r="2321" spans="1:24" hidden="1">
      <c r="A2321" t="s">
        <v>26</v>
      </c>
      <c r="B2321" t="s">
        <v>3237</v>
      </c>
      <c r="C2321" s="55">
        <v>12876</v>
      </c>
      <c r="D2321" t="s">
        <v>28</v>
      </c>
      <c r="E2321" s="3">
        <v>46113</v>
      </c>
      <c r="F2321" s="26">
        <v>46113.482210648152</v>
      </c>
      <c r="G2321" s="12" t="str">
        <f t="shared" si="110"/>
        <v>ABRIL</v>
      </c>
      <c r="H2321">
        <v>900420442</v>
      </c>
      <c r="I2321" t="s">
        <v>586</v>
      </c>
      <c r="J2321" s="36">
        <f t="shared" si="111"/>
        <v>419700</v>
      </c>
      <c r="K2321" s="36">
        <v>79743</v>
      </c>
      <c r="L2321" s="36">
        <v>499443</v>
      </c>
      <c r="M2321" s="1" t="s">
        <v>9455</v>
      </c>
      <c r="N2321" s="32">
        <v>46118</v>
      </c>
      <c r="O2321" s="1">
        <f t="shared" si="109"/>
        <v>5</v>
      </c>
      <c r="P2321" t="s">
        <v>2149</v>
      </c>
      <c r="U2321" s="32">
        <v>46121</v>
      </c>
      <c r="V2321" t="s">
        <v>39</v>
      </c>
      <c r="X2321" s="1" t="s">
        <v>2144</v>
      </c>
    </row>
    <row r="2322" spans="1:24" hidden="1">
      <c r="A2322" t="s">
        <v>26</v>
      </c>
      <c r="B2322" t="s">
        <v>3238</v>
      </c>
      <c r="C2322" s="55">
        <v>70505</v>
      </c>
      <c r="D2322" t="s">
        <v>3239</v>
      </c>
      <c r="E2322" s="3">
        <v>46113</v>
      </c>
      <c r="F2322" s="26">
        <v>46113.944803240738</v>
      </c>
      <c r="G2322" s="12" t="str">
        <f t="shared" si="110"/>
        <v>ABRIL</v>
      </c>
      <c r="H2322">
        <v>860016640</v>
      </c>
      <c r="I2322" t="s">
        <v>3240</v>
      </c>
      <c r="J2322" s="36">
        <f t="shared" si="111"/>
        <v>53470</v>
      </c>
      <c r="K2322" s="36">
        <v>0</v>
      </c>
      <c r="L2322" s="36">
        <v>53470</v>
      </c>
      <c r="M2322" s="1" t="s">
        <v>110</v>
      </c>
      <c r="N2322" s="3">
        <v>46117</v>
      </c>
      <c r="O2322" s="1">
        <f t="shared" si="109"/>
        <v>4</v>
      </c>
    </row>
    <row r="2323" spans="1:24" hidden="1">
      <c r="A2323" t="s">
        <v>26</v>
      </c>
      <c r="B2323" t="s">
        <v>3241</v>
      </c>
      <c r="C2323" s="55">
        <v>76034</v>
      </c>
      <c r="D2323" t="s">
        <v>355</v>
      </c>
      <c r="E2323" s="3">
        <v>46113</v>
      </c>
      <c r="F2323" s="26">
        <v>46113.383402777778</v>
      </c>
      <c r="G2323" s="12" t="str">
        <f t="shared" si="110"/>
        <v>ABRIL</v>
      </c>
      <c r="H2323">
        <v>800204486</v>
      </c>
      <c r="I2323" t="s">
        <v>851</v>
      </c>
      <c r="J2323" s="36">
        <f t="shared" si="111"/>
        <v>2299983</v>
      </c>
      <c r="K2323" s="36">
        <v>436996.77</v>
      </c>
      <c r="L2323" s="36">
        <v>2736979.77</v>
      </c>
      <c r="M2323" s="1" t="s">
        <v>70</v>
      </c>
      <c r="N2323" s="32">
        <v>46126</v>
      </c>
      <c r="O2323" s="1">
        <f t="shared" si="109"/>
        <v>13</v>
      </c>
      <c r="P2323" t="s">
        <v>66</v>
      </c>
      <c r="U2323" s="32">
        <v>46139</v>
      </c>
      <c r="V2323" t="s">
        <v>39</v>
      </c>
    </row>
    <row r="2324" spans="1:24" hidden="1">
      <c r="A2324" t="s">
        <v>26</v>
      </c>
      <c r="B2324" t="s">
        <v>3242</v>
      </c>
      <c r="C2324" s="55">
        <v>4774</v>
      </c>
      <c r="D2324" t="s">
        <v>722</v>
      </c>
      <c r="E2324" s="3">
        <v>46113</v>
      </c>
      <c r="F2324" s="26">
        <v>46113.71166666667</v>
      </c>
      <c r="G2324" s="12" t="str">
        <f t="shared" si="110"/>
        <v>ABRIL</v>
      </c>
      <c r="H2324">
        <v>890904603</v>
      </c>
      <c r="I2324" t="s">
        <v>723</v>
      </c>
      <c r="J2324" s="36">
        <f t="shared" si="111"/>
        <v>966210</v>
      </c>
      <c r="K2324" s="36">
        <v>183580</v>
      </c>
      <c r="L2324" s="36">
        <v>1149790</v>
      </c>
      <c r="M2324" s="1" t="s">
        <v>70</v>
      </c>
      <c r="N2324" s="32">
        <v>46125</v>
      </c>
      <c r="O2324" s="1">
        <f t="shared" ref="O2324:O2387" si="112">IFERROR(IF(-_xlfn.DAYS(E2324,N2324)&lt;0,0,-_xlfn.DAYS(E2324,N2324)), " - ")</f>
        <v>12</v>
      </c>
      <c r="P2324" s="34" t="s">
        <v>3243</v>
      </c>
      <c r="U2324" s="32">
        <v>46134</v>
      </c>
      <c r="V2324" t="s">
        <v>39</v>
      </c>
      <c r="X2324" s="1" t="s">
        <v>50</v>
      </c>
    </row>
    <row r="2325" spans="1:24" hidden="1">
      <c r="A2325" t="s">
        <v>736</v>
      </c>
      <c r="B2325" t="s">
        <v>3244</v>
      </c>
      <c r="C2325" s="55">
        <v>95193441</v>
      </c>
      <c r="D2325" t="s">
        <v>738</v>
      </c>
      <c r="E2325" s="3">
        <v>46113</v>
      </c>
      <c r="F2325" s="26">
        <v>46113.76829861111</v>
      </c>
      <c r="G2325" s="12" t="str">
        <f t="shared" si="110"/>
        <v>ABRIL</v>
      </c>
      <c r="H2325">
        <v>900219834</v>
      </c>
      <c r="I2325" t="s">
        <v>739</v>
      </c>
      <c r="J2325" s="36">
        <f t="shared" si="111"/>
        <v>20200</v>
      </c>
      <c r="K2325" s="36">
        <v>0</v>
      </c>
      <c r="L2325" s="36">
        <v>20200</v>
      </c>
      <c r="M2325" s="1" t="s">
        <v>70</v>
      </c>
      <c r="N2325" s="32">
        <v>46125</v>
      </c>
      <c r="O2325" s="1">
        <f t="shared" si="112"/>
        <v>12</v>
      </c>
      <c r="P2325" t="s">
        <v>2149</v>
      </c>
      <c r="U2325" s="32">
        <v>46127</v>
      </c>
      <c r="V2325" t="s">
        <v>39</v>
      </c>
      <c r="X2325" s="1" t="s">
        <v>50</v>
      </c>
    </row>
    <row r="2326" spans="1:24" hidden="1">
      <c r="A2326" t="s">
        <v>26</v>
      </c>
      <c r="B2326" t="s">
        <v>3245</v>
      </c>
      <c r="C2326" s="55">
        <v>12874</v>
      </c>
      <c r="D2326" t="s">
        <v>28</v>
      </c>
      <c r="E2326" s="3">
        <v>46113</v>
      </c>
      <c r="F2326" s="26">
        <v>46113.476793981485</v>
      </c>
      <c r="G2326" s="12" t="str">
        <f t="shared" si="110"/>
        <v>ABRIL</v>
      </c>
      <c r="H2326">
        <v>900420442</v>
      </c>
      <c r="I2326" t="s">
        <v>586</v>
      </c>
      <c r="J2326" s="36">
        <f t="shared" si="111"/>
        <v>136000</v>
      </c>
      <c r="K2326" s="36">
        <v>25840</v>
      </c>
      <c r="L2326" s="36">
        <v>161840</v>
      </c>
      <c r="M2326" s="1" t="s">
        <v>9455</v>
      </c>
      <c r="N2326" s="32">
        <v>46125</v>
      </c>
      <c r="O2326" s="1">
        <f t="shared" si="112"/>
        <v>12</v>
      </c>
      <c r="P2326" t="s">
        <v>2149</v>
      </c>
      <c r="U2326" s="32">
        <v>46121</v>
      </c>
      <c r="V2326" t="s">
        <v>39</v>
      </c>
      <c r="X2326" s="1" t="s">
        <v>50</v>
      </c>
    </row>
    <row r="2327" spans="1:24" hidden="1">
      <c r="A2327" t="s">
        <v>26</v>
      </c>
      <c r="B2327" t="s">
        <v>3246</v>
      </c>
      <c r="C2327" s="55">
        <v>76071</v>
      </c>
      <c r="D2327" t="s">
        <v>355</v>
      </c>
      <c r="E2327" s="3">
        <v>46113</v>
      </c>
      <c r="F2327" s="26">
        <v>46113.405358796299</v>
      </c>
      <c r="G2327" s="12" t="str">
        <f t="shared" si="110"/>
        <v>ABRIL</v>
      </c>
      <c r="H2327">
        <v>800204486</v>
      </c>
      <c r="I2327" t="s">
        <v>851</v>
      </c>
      <c r="J2327" s="36">
        <f t="shared" si="111"/>
        <v>667737</v>
      </c>
      <c r="K2327" s="36">
        <v>126870.03</v>
      </c>
      <c r="L2327" s="36">
        <v>794607.03</v>
      </c>
      <c r="M2327" s="1" t="s">
        <v>70</v>
      </c>
      <c r="N2327" s="32">
        <v>46125</v>
      </c>
      <c r="O2327" s="1">
        <f t="shared" si="112"/>
        <v>12</v>
      </c>
      <c r="P2327" t="s">
        <v>2222</v>
      </c>
      <c r="U2327" s="32">
        <v>46134</v>
      </c>
      <c r="V2327" t="s">
        <v>39</v>
      </c>
      <c r="X2327" s="1" t="s">
        <v>50</v>
      </c>
    </row>
    <row r="2328" spans="1:24" hidden="1">
      <c r="A2328" t="s">
        <v>26</v>
      </c>
      <c r="B2328" t="s">
        <v>3247</v>
      </c>
      <c r="C2328" s="55">
        <v>76094</v>
      </c>
      <c r="D2328" t="s">
        <v>355</v>
      </c>
      <c r="E2328" s="3">
        <v>46113</v>
      </c>
      <c r="F2328" s="26">
        <v>46113.456018518518</v>
      </c>
      <c r="G2328" s="12" t="str">
        <f t="shared" si="110"/>
        <v>ABRIL</v>
      </c>
      <c r="H2328">
        <v>800204486</v>
      </c>
      <c r="I2328" t="s">
        <v>851</v>
      </c>
      <c r="J2328" s="36">
        <f t="shared" si="111"/>
        <v>2819334</v>
      </c>
      <c r="K2328" s="36">
        <v>535673.46</v>
      </c>
      <c r="L2328" s="36">
        <v>3355007.46</v>
      </c>
      <c r="M2328" s="1" t="s">
        <v>70</v>
      </c>
      <c r="N2328" s="32">
        <v>46125</v>
      </c>
      <c r="O2328" s="1">
        <f t="shared" si="112"/>
        <v>12</v>
      </c>
      <c r="P2328" t="s">
        <v>2222</v>
      </c>
      <c r="U2328" s="32">
        <v>46134</v>
      </c>
      <c r="V2328" t="s">
        <v>39</v>
      </c>
      <c r="X2328" s="1" t="s">
        <v>50</v>
      </c>
    </row>
    <row r="2329" spans="1:24" hidden="1">
      <c r="A2329" t="s">
        <v>26</v>
      </c>
      <c r="B2329" t="s">
        <v>3248</v>
      </c>
      <c r="C2329" s="55">
        <v>4754</v>
      </c>
      <c r="D2329" t="s">
        <v>722</v>
      </c>
      <c r="E2329" s="3">
        <v>46113</v>
      </c>
      <c r="F2329" s="26">
        <v>46113.569224537037</v>
      </c>
      <c r="G2329" s="12" t="str">
        <f t="shared" si="110"/>
        <v>ABRIL</v>
      </c>
      <c r="H2329">
        <v>890904603</v>
      </c>
      <c r="I2329" t="s">
        <v>723</v>
      </c>
      <c r="J2329" s="36">
        <f t="shared" si="111"/>
        <v>828180</v>
      </c>
      <c r="K2329" s="36">
        <v>157354</v>
      </c>
      <c r="L2329" s="36">
        <v>985534</v>
      </c>
      <c r="M2329" s="1" t="s">
        <v>70</v>
      </c>
      <c r="N2329" s="32">
        <v>46125</v>
      </c>
      <c r="O2329" s="1">
        <f t="shared" si="112"/>
        <v>12</v>
      </c>
      <c r="P2329" t="s">
        <v>2222</v>
      </c>
      <c r="U2329" s="32">
        <v>46134</v>
      </c>
      <c r="V2329" t="s">
        <v>39</v>
      </c>
      <c r="X2329" s="1" t="s">
        <v>50</v>
      </c>
    </row>
    <row r="2330" spans="1:24" hidden="1">
      <c r="A2330" t="s">
        <v>26</v>
      </c>
      <c r="B2330" t="s">
        <v>3249</v>
      </c>
      <c r="C2330" s="55">
        <v>8268</v>
      </c>
      <c r="D2330" t="s">
        <v>2896</v>
      </c>
      <c r="E2330" s="3">
        <v>46113</v>
      </c>
      <c r="F2330" s="26">
        <v>46113.436608796299</v>
      </c>
      <c r="G2330" s="12" t="str">
        <f t="shared" si="110"/>
        <v>ABRIL</v>
      </c>
      <c r="H2330">
        <v>901360705</v>
      </c>
      <c r="I2330" t="s">
        <v>877</v>
      </c>
      <c r="J2330" s="36">
        <f t="shared" si="111"/>
        <v>86400</v>
      </c>
      <c r="K2330" s="36">
        <v>16416</v>
      </c>
      <c r="L2330" s="36">
        <v>102816</v>
      </c>
      <c r="M2330" s="1" t="s">
        <v>70</v>
      </c>
      <c r="N2330" s="32">
        <v>46125</v>
      </c>
      <c r="O2330" s="1">
        <f t="shared" si="112"/>
        <v>12</v>
      </c>
      <c r="P2330" t="s">
        <v>2222</v>
      </c>
      <c r="U2330" s="32">
        <v>46121</v>
      </c>
      <c r="V2330" t="s">
        <v>39</v>
      </c>
      <c r="X2330" s="1" t="s">
        <v>50</v>
      </c>
    </row>
    <row r="2331" spans="1:24" hidden="1">
      <c r="A2331" t="s">
        <v>26</v>
      </c>
      <c r="B2331" t="s">
        <v>3250</v>
      </c>
      <c r="C2331" s="55">
        <v>34</v>
      </c>
      <c r="D2331" t="s">
        <v>2388</v>
      </c>
      <c r="E2331" s="3">
        <v>46113</v>
      </c>
      <c r="F2331" s="26">
        <v>46113.536400462966</v>
      </c>
      <c r="G2331" s="12" t="str">
        <f t="shared" si="110"/>
        <v>ABRIL</v>
      </c>
      <c r="H2331">
        <v>901847080</v>
      </c>
      <c r="I2331" t="s">
        <v>2519</v>
      </c>
      <c r="J2331" s="36">
        <f t="shared" si="111"/>
        <v>12550000</v>
      </c>
      <c r="K2331" s="36">
        <v>2384500</v>
      </c>
      <c r="L2331" s="36">
        <v>14934500</v>
      </c>
      <c r="M2331" s="1" t="s">
        <v>9455</v>
      </c>
      <c r="N2331" s="32">
        <v>46125</v>
      </c>
      <c r="O2331" s="1">
        <f t="shared" si="112"/>
        <v>12</v>
      </c>
      <c r="P2331" t="s">
        <v>2149</v>
      </c>
      <c r="U2331" s="32">
        <v>46139</v>
      </c>
      <c r="V2331" t="s">
        <v>39</v>
      </c>
      <c r="X2331" s="1" t="s">
        <v>50</v>
      </c>
    </row>
    <row r="2332" spans="1:24" hidden="1">
      <c r="A2332" t="s">
        <v>26</v>
      </c>
      <c r="B2332" t="s">
        <v>3251</v>
      </c>
      <c r="C2332" s="55">
        <v>22535</v>
      </c>
      <c r="D2332" t="s">
        <v>28</v>
      </c>
      <c r="E2332" s="3">
        <v>46113</v>
      </c>
      <c r="F2332" s="26">
        <v>46113.46497685185</v>
      </c>
      <c r="G2332" s="12" t="str">
        <f t="shared" si="110"/>
        <v>ABRIL</v>
      </c>
      <c r="H2332">
        <v>900083323</v>
      </c>
      <c r="I2332" t="s">
        <v>1103</v>
      </c>
      <c r="J2332" s="36">
        <f t="shared" si="111"/>
        <v>10645841</v>
      </c>
      <c r="K2332" s="36">
        <v>1848510</v>
      </c>
      <c r="L2332" s="36">
        <v>12494351</v>
      </c>
      <c r="M2332" s="1" t="s">
        <v>195</v>
      </c>
      <c r="N2332" s="32">
        <v>46125</v>
      </c>
      <c r="O2332" s="1">
        <f t="shared" si="112"/>
        <v>12</v>
      </c>
      <c r="P2332" t="s">
        <v>479</v>
      </c>
      <c r="U2332" s="32">
        <v>46118</v>
      </c>
      <c r="V2332" t="s">
        <v>39</v>
      </c>
      <c r="X2332" s="1" t="s">
        <v>50</v>
      </c>
    </row>
    <row r="2333" spans="1:24" hidden="1">
      <c r="A2333" t="s">
        <v>26</v>
      </c>
      <c r="B2333" t="s">
        <v>3252</v>
      </c>
      <c r="C2333" s="55">
        <v>42533</v>
      </c>
      <c r="D2333" t="s">
        <v>236</v>
      </c>
      <c r="E2333" s="3">
        <v>46113</v>
      </c>
      <c r="F2333" s="26">
        <v>46113.503611111111</v>
      </c>
      <c r="G2333" s="12" t="str">
        <f t="shared" si="110"/>
        <v>ABRIL</v>
      </c>
      <c r="H2333">
        <v>890938952</v>
      </c>
      <c r="I2333" t="s">
        <v>237</v>
      </c>
      <c r="J2333" s="36">
        <f t="shared" si="111"/>
        <v>4081800</v>
      </c>
      <c r="K2333" s="36">
        <v>775542</v>
      </c>
      <c r="L2333" s="36">
        <v>4857342</v>
      </c>
      <c r="M2333" s="1" t="s">
        <v>58</v>
      </c>
      <c r="N2333" s="32">
        <v>46125</v>
      </c>
      <c r="O2333" s="1">
        <f t="shared" si="112"/>
        <v>12</v>
      </c>
      <c r="P2333" t="s">
        <v>2149</v>
      </c>
      <c r="U2333" s="32">
        <v>46132</v>
      </c>
      <c r="X2333" s="1" t="s">
        <v>50</v>
      </c>
    </row>
    <row r="2334" spans="1:24" hidden="1">
      <c r="A2334" t="s">
        <v>26</v>
      </c>
      <c r="B2334" t="s">
        <v>3253</v>
      </c>
      <c r="C2334" s="55">
        <v>677890</v>
      </c>
      <c r="D2334" t="s">
        <v>868</v>
      </c>
      <c r="E2334" s="3">
        <v>46113</v>
      </c>
      <c r="F2334" s="26">
        <v>46113.64403935185</v>
      </c>
      <c r="G2334" s="12" t="str">
        <f t="shared" si="110"/>
        <v>ABRIL</v>
      </c>
      <c r="H2334">
        <v>811009788</v>
      </c>
      <c r="I2334" t="s">
        <v>869</v>
      </c>
      <c r="J2334" s="36">
        <f t="shared" si="111"/>
        <v>159995</v>
      </c>
      <c r="K2334" s="36">
        <v>0</v>
      </c>
      <c r="L2334" s="36">
        <v>159995</v>
      </c>
      <c r="M2334" s="1" t="s">
        <v>70</v>
      </c>
      <c r="N2334" s="32">
        <v>46125</v>
      </c>
      <c r="O2334" s="1">
        <f t="shared" si="112"/>
        <v>12</v>
      </c>
      <c r="P2334" t="s">
        <v>2222</v>
      </c>
      <c r="U2334" s="32">
        <v>46121</v>
      </c>
      <c r="V2334" t="s">
        <v>39</v>
      </c>
      <c r="X2334" s="1" t="s">
        <v>50</v>
      </c>
    </row>
    <row r="2335" spans="1:24" hidden="1">
      <c r="A2335" t="s">
        <v>26</v>
      </c>
      <c r="B2335" t="s">
        <v>3254</v>
      </c>
      <c r="C2335" s="55">
        <v>80363701</v>
      </c>
      <c r="D2335" t="s">
        <v>255</v>
      </c>
      <c r="E2335" s="3">
        <v>46113</v>
      </c>
      <c r="F2335" s="26">
        <v>46113.606006944443</v>
      </c>
      <c r="G2335" s="12" t="str">
        <f t="shared" si="110"/>
        <v>ABRIL</v>
      </c>
      <c r="H2335">
        <v>900843898</v>
      </c>
      <c r="I2335" t="s">
        <v>256</v>
      </c>
      <c r="J2335" s="36">
        <f t="shared" si="111"/>
        <v>30672.27</v>
      </c>
      <c r="K2335" s="36">
        <v>5827.73</v>
      </c>
      <c r="L2335" s="36">
        <v>36500</v>
      </c>
      <c r="M2335" s="1" t="s">
        <v>54</v>
      </c>
      <c r="O2335" s="1">
        <f t="shared" si="112"/>
        <v>0</v>
      </c>
      <c r="U2335" s="3">
        <v>46119</v>
      </c>
      <c r="V2335" s="1" t="s">
        <v>39</v>
      </c>
      <c r="X2335" s="1"/>
    </row>
    <row r="2336" spans="1:24" hidden="1">
      <c r="A2336" t="s">
        <v>26</v>
      </c>
      <c r="B2336" t="s">
        <v>3255</v>
      </c>
      <c r="C2336" s="56">
        <v>4368</v>
      </c>
      <c r="D2336" t="s">
        <v>52</v>
      </c>
      <c r="E2336" s="3">
        <v>46113</v>
      </c>
      <c r="F2336" s="26">
        <v>46113.557881944442</v>
      </c>
      <c r="G2336" s="12" t="str">
        <f t="shared" si="110"/>
        <v>ABRIL</v>
      </c>
      <c r="H2336">
        <v>70907060</v>
      </c>
      <c r="I2336" t="s">
        <v>53</v>
      </c>
      <c r="J2336" s="36">
        <f t="shared" si="111"/>
        <v>99900</v>
      </c>
      <c r="K2336" s="36">
        <v>0</v>
      </c>
      <c r="L2336" s="36">
        <v>99900</v>
      </c>
      <c r="M2336" s="1" t="s">
        <v>54</v>
      </c>
      <c r="O2336" s="1">
        <f t="shared" si="112"/>
        <v>0</v>
      </c>
      <c r="X2336" s="1"/>
    </row>
    <row r="2337" spans="1:24" hidden="1">
      <c r="A2337" t="s">
        <v>26</v>
      </c>
      <c r="B2337" t="s">
        <v>3256</v>
      </c>
      <c r="C2337" s="55">
        <v>8266</v>
      </c>
      <c r="D2337" t="s">
        <v>2896</v>
      </c>
      <c r="E2337" s="3">
        <v>46113</v>
      </c>
      <c r="F2337" s="26">
        <v>46113.423622685186</v>
      </c>
      <c r="G2337" s="12" t="str">
        <f t="shared" si="110"/>
        <v>ABRIL</v>
      </c>
      <c r="H2337">
        <v>901360705</v>
      </c>
      <c r="I2337" t="s">
        <v>877</v>
      </c>
      <c r="J2337" s="36">
        <f t="shared" si="111"/>
        <v>34650</v>
      </c>
      <c r="K2337" s="36">
        <v>6583.5</v>
      </c>
      <c r="L2337" s="36">
        <v>41233.5</v>
      </c>
      <c r="M2337" s="1" t="s">
        <v>70</v>
      </c>
      <c r="N2337" s="32">
        <v>46125</v>
      </c>
      <c r="O2337" s="1">
        <f t="shared" si="112"/>
        <v>12</v>
      </c>
      <c r="P2337" t="s">
        <v>2222</v>
      </c>
      <c r="U2337" s="32">
        <v>46121</v>
      </c>
      <c r="V2337" t="s">
        <v>39</v>
      </c>
      <c r="X2337" s="1" t="s">
        <v>50</v>
      </c>
    </row>
    <row r="2338" spans="1:24" hidden="1">
      <c r="A2338" t="s">
        <v>26</v>
      </c>
      <c r="B2338" t="s">
        <v>3257</v>
      </c>
      <c r="C2338" s="55">
        <v>22534</v>
      </c>
      <c r="D2338" t="s">
        <v>28</v>
      </c>
      <c r="E2338" s="3">
        <v>46113</v>
      </c>
      <c r="F2338" s="26">
        <v>46113.464722222219</v>
      </c>
      <c r="G2338" s="12" t="str">
        <f t="shared" si="110"/>
        <v>ABRIL</v>
      </c>
      <c r="H2338">
        <v>900083323</v>
      </c>
      <c r="I2338" t="s">
        <v>1103</v>
      </c>
      <c r="J2338" s="36">
        <f t="shared" si="111"/>
        <v>10645841</v>
      </c>
      <c r="K2338" s="36">
        <v>1848510</v>
      </c>
      <c r="L2338" s="36">
        <v>12494351</v>
      </c>
      <c r="M2338" s="1" t="s">
        <v>195</v>
      </c>
      <c r="N2338" s="32">
        <v>46125</v>
      </c>
      <c r="O2338" s="1">
        <f t="shared" si="112"/>
        <v>12</v>
      </c>
      <c r="P2338" t="s">
        <v>479</v>
      </c>
      <c r="U2338" s="32">
        <v>46118</v>
      </c>
      <c r="V2338" t="s">
        <v>39</v>
      </c>
      <c r="X2338" s="1" t="s">
        <v>50</v>
      </c>
    </row>
    <row r="2339" spans="1:24" hidden="1">
      <c r="A2339" t="s">
        <v>736</v>
      </c>
      <c r="B2339" t="s">
        <v>3258</v>
      </c>
      <c r="C2339" s="55">
        <v>95137679</v>
      </c>
      <c r="D2339" t="s">
        <v>738</v>
      </c>
      <c r="E2339" s="3">
        <v>46113</v>
      </c>
      <c r="F2339" s="26">
        <v>46113.657164351855</v>
      </c>
      <c r="G2339" s="12" t="str">
        <f t="shared" si="110"/>
        <v>ABRIL</v>
      </c>
      <c r="H2339">
        <v>900219834</v>
      </c>
      <c r="I2339" t="s">
        <v>739</v>
      </c>
      <c r="J2339" s="36">
        <f t="shared" si="111"/>
        <v>27300</v>
      </c>
      <c r="K2339" s="36">
        <v>0</v>
      </c>
      <c r="L2339" s="36">
        <v>27300</v>
      </c>
      <c r="M2339" s="1" t="s">
        <v>70</v>
      </c>
      <c r="N2339" s="32">
        <v>46125</v>
      </c>
      <c r="O2339" s="1">
        <f t="shared" si="112"/>
        <v>12</v>
      </c>
      <c r="P2339" t="s">
        <v>2149</v>
      </c>
      <c r="U2339" s="32">
        <v>46127</v>
      </c>
      <c r="V2339" t="s">
        <v>39</v>
      </c>
      <c r="X2339" s="1" t="s">
        <v>50</v>
      </c>
    </row>
    <row r="2340" spans="1:24" hidden="1">
      <c r="A2340" t="s">
        <v>26</v>
      </c>
      <c r="B2340" t="s">
        <v>3259</v>
      </c>
      <c r="C2340" s="55">
        <v>4743</v>
      </c>
      <c r="D2340" t="s">
        <v>722</v>
      </c>
      <c r="E2340" s="3">
        <v>46113</v>
      </c>
      <c r="F2340" s="26">
        <v>46113.504259259258</v>
      </c>
      <c r="G2340" s="12" t="str">
        <f t="shared" si="110"/>
        <v>ABRIL</v>
      </c>
      <c r="H2340">
        <v>890904603</v>
      </c>
      <c r="I2340" t="s">
        <v>723</v>
      </c>
      <c r="J2340" s="36">
        <f t="shared" si="111"/>
        <v>2898630</v>
      </c>
      <c r="K2340" s="36">
        <v>550740</v>
      </c>
      <c r="L2340" s="36">
        <v>3449370</v>
      </c>
      <c r="M2340" s="1" t="s">
        <v>70</v>
      </c>
      <c r="N2340" s="32">
        <v>46125</v>
      </c>
      <c r="O2340" s="1">
        <f t="shared" si="112"/>
        <v>12</v>
      </c>
      <c r="P2340" t="s">
        <v>2149</v>
      </c>
      <c r="U2340" s="32">
        <v>46134</v>
      </c>
      <c r="V2340" t="s">
        <v>39</v>
      </c>
      <c r="X2340" s="1" t="s">
        <v>50</v>
      </c>
    </row>
    <row r="2341" spans="1:24" hidden="1">
      <c r="A2341" t="s">
        <v>26</v>
      </c>
      <c r="B2341" t="s">
        <v>3260</v>
      </c>
      <c r="C2341" s="55">
        <v>6777</v>
      </c>
      <c r="D2341" t="s">
        <v>3261</v>
      </c>
      <c r="E2341" s="3">
        <v>46113</v>
      </c>
      <c r="F2341" s="26">
        <v>46113.516828703701</v>
      </c>
      <c r="G2341" s="12" t="str">
        <f t="shared" si="110"/>
        <v>ABRIL</v>
      </c>
      <c r="H2341">
        <v>811011779</v>
      </c>
      <c r="I2341" t="s">
        <v>1339</v>
      </c>
      <c r="J2341" s="36">
        <f t="shared" si="111"/>
        <v>662965.30000000005</v>
      </c>
      <c r="K2341" s="36">
        <v>114101.7</v>
      </c>
      <c r="L2341" s="36">
        <v>777067</v>
      </c>
      <c r="M2341" s="1" t="s">
        <v>70</v>
      </c>
      <c r="N2341" s="32">
        <v>46125</v>
      </c>
      <c r="O2341" s="1">
        <f t="shared" si="112"/>
        <v>12</v>
      </c>
      <c r="P2341" t="s">
        <v>2149</v>
      </c>
      <c r="U2341" s="32">
        <v>46121</v>
      </c>
      <c r="V2341" t="s">
        <v>39</v>
      </c>
      <c r="X2341" s="1" t="s">
        <v>50</v>
      </c>
    </row>
    <row r="2342" spans="1:24" hidden="1">
      <c r="A2342" t="s">
        <v>26</v>
      </c>
      <c r="B2342" t="s">
        <v>3262</v>
      </c>
      <c r="C2342" s="55">
        <v>8267</v>
      </c>
      <c r="D2342" t="s">
        <v>2896</v>
      </c>
      <c r="E2342" s="3">
        <v>46113</v>
      </c>
      <c r="F2342" s="26">
        <v>46113.428530092591</v>
      </c>
      <c r="G2342" s="12" t="str">
        <f t="shared" si="110"/>
        <v>ABRIL</v>
      </c>
      <c r="H2342">
        <v>901360705</v>
      </c>
      <c r="I2342" t="s">
        <v>877</v>
      </c>
      <c r="J2342" s="36">
        <f t="shared" si="111"/>
        <v>448500</v>
      </c>
      <c r="K2342" s="36">
        <v>85215</v>
      </c>
      <c r="L2342" s="36">
        <v>533715</v>
      </c>
      <c r="M2342" s="1" t="s">
        <v>70</v>
      </c>
      <c r="N2342" s="32">
        <v>46125</v>
      </c>
      <c r="O2342" s="1">
        <f t="shared" si="112"/>
        <v>12</v>
      </c>
      <c r="P2342" t="s">
        <v>2149</v>
      </c>
      <c r="U2342" s="32">
        <v>46134</v>
      </c>
      <c r="V2342" t="s">
        <v>39</v>
      </c>
      <c r="X2342" s="1" t="s">
        <v>50</v>
      </c>
    </row>
    <row r="2343" spans="1:24" hidden="1">
      <c r="A2343" t="s">
        <v>26</v>
      </c>
      <c r="B2343" t="s">
        <v>3263</v>
      </c>
      <c r="C2343" s="55">
        <v>350556</v>
      </c>
      <c r="D2343" t="s">
        <v>336</v>
      </c>
      <c r="E2343" s="3">
        <v>46113</v>
      </c>
      <c r="F2343" s="26">
        <v>46113.637048611112</v>
      </c>
      <c r="G2343" s="12" t="str">
        <f t="shared" si="110"/>
        <v>ABRIL</v>
      </c>
      <c r="H2343">
        <v>800049074</v>
      </c>
      <c r="I2343" t="s">
        <v>337</v>
      </c>
      <c r="J2343" s="36">
        <f t="shared" si="111"/>
        <v>161264</v>
      </c>
      <c r="K2343" s="36">
        <v>20504</v>
      </c>
      <c r="L2343" s="36">
        <v>181768</v>
      </c>
      <c r="M2343" s="1" t="s">
        <v>70</v>
      </c>
      <c r="N2343" s="32">
        <v>46125</v>
      </c>
      <c r="O2343" s="1">
        <f t="shared" si="112"/>
        <v>12</v>
      </c>
      <c r="P2343" t="s">
        <v>2149</v>
      </c>
      <c r="U2343" s="32">
        <v>46134</v>
      </c>
      <c r="V2343" t="s">
        <v>39</v>
      </c>
      <c r="X2343" s="1" t="s">
        <v>50</v>
      </c>
    </row>
    <row r="2344" spans="1:24" hidden="1">
      <c r="A2344" t="s">
        <v>26</v>
      </c>
      <c r="B2344" t="s">
        <v>3264</v>
      </c>
      <c r="C2344" s="55">
        <v>12870</v>
      </c>
      <c r="D2344" t="s">
        <v>28</v>
      </c>
      <c r="E2344" s="3">
        <v>46113</v>
      </c>
      <c r="F2344" s="26">
        <v>46113.43141203704</v>
      </c>
      <c r="G2344" s="12" t="str">
        <f t="shared" si="110"/>
        <v>ABRIL</v>
      </c>
      <c r="H2344">
        <v>900420442</v>
      </c>
      <c r="I2344" t="s">
        <v>586</v>
      </c>
      <c r="J2344" s="36">
        <f t="shared" si="111"/>
        <v>947675</v>
      </c>
      <c r="K2344" s="36">
        <v>180058.25</v>
      </c>
      <c r="L2344" s="36">
        <v>1127733.25</v>
      </c>
      <c r="M2344" s="1" t="s">
        <v>9455</v>
      </c>
      <c r="N2344" s="32">
        <v>46125</v>
      </c>
      <c r="O2344" s="1">
        <f t="shared" si="112"/>
        <v>12</v>
      </c>
      <c r="P2344" t="s">
        <v>2222</v>
      </c>
      <c r="U2344" s="32">
        <v>46134</v>
      </c>
      <c r="V2344" t="s">
        <v>39</v>
      </c>
      <c r="X2344" s="1" t="s">
        <v>50</v>
      </c>
    </row>
    <row r="2345" spans="1:24" hidden="1">
      <c r="A2345" t="s">
        <v>26</v>
      </c>
      <c r="B2345" t="s">
        <v>3265</v>
      </c>
      <c r="C2345" s="55">
        <v>350508</v>
      </c>
      <c r="D2345" t="s">
        <v>336</v>
      </c>
      <c r="E2345" s="3">
        <v>46113</v>
      </c>
      <c r="F2345" s="26">
        <v>46113.547615740739</v>
      </c>
      <c r="G2345" s="12" t="str">
        <f t="shared" si="110"/>
        <v>ABRIL</v>
      </c>
      <c r="H2345">
        <v>800049074</v>
      </c>
      <c r="I2345" t="s">
        <v>337</v>
      </c>
      <c r="J2345" s="36">
        <f t="shared" si="111"/>
        <v>622166</v>
      </c>
      <c r="K2345" s="36">
        <v>42878</v>
      </c>
      <c r="L2345" s="36">
        <v>665044</v>
      </c>
      <c r="M2345" s="1" t="s">
        <v>70</v>
      </c>
      <c r="N2345" s="32">
        <v>46125</v>
      </c>
      <c r="O2345" s="1">
        <f t="shared" si="112"/>
        <v>12</v>
      </c>
      <c r="P2345" t="s">
        <v>2149</v>
      </c>
      <c r="U2345" s="32">
        <v>46132</v>
      </c>
      <c r="X2345" s="1" t="s">
        <v>50</v>
      </c>
    </row>
    <row r="2346" spans="1:24" hidden="1">
      <c r="A2346" t="s">
        <v>26</v>
      </c>
      <c r="B2346" t="s">
        <v>3266</v>
      </c>
      <c r="C2346" s="55">
        <v>29</v>
      </c>
      <c r="D2346" t="s">
        <v>2388</v>
      </c>
      <c r="E2346" s="3">
        <v>46113</v>
      </c>
      <c r="F2346" s="26">
        <v>46113.495081018518</v>
      </c>
      <c r="G2346" s="12" t="str">
        <f t="shared" si="110"/>
        <v>ABRIL</v>
      </c>
      <c r="H2346">
        <v>901847080</v>
      </c>
      <c r="I2346" t="s">
        <v>2519</v>
      </c>
      <c r="J2346" s="36">
        <f t="shared" si="111"/>
        <v>70000000</v>
      </c>
      <c r="K2346" s="36">
        <v>13300000</v>
      </c>
      <c r="L2346" s="36">
        <v>83300000</v>
      </c>
      <c r="M2346" s="1" t="s">
        <v>9455</v>
      </c>
      <c r="N2346" s="32">
        <v>46125</v>
      </c>
      <c r="O2346" s="1">
        <f t="shared" si="112"/>
        <v>12</v>
      </c>
      <c r="P2346" t="s">
        <v>2149</v>
      </c>
      <c r="U2346" s="32">
        <v>46133</v>
      </c>
      <c r="V2346" t="s">
        <v>32</v>
      </c>
      <c r="X2346" s="1" t="s">
        <v>50</v>
      </c>
    </row>
    <row r="2347" spans="1:24" hidden="1">
      <c r="A2347" t="s">
        <v>26</v>
      </c>
      <c r="B2347" t="s">
        <v>3267</v>
      </c>
      <c r="C2347" s="55">
        <v>7196</v>
      </c>
      <c r="D2347" t="s">
        <v>1729</v>
      </c>
      <c r="E2347" s="3">
        <v>46113</v>
      </c>
      <c r="F2347" s="26">
        <v>46113.579791666663</v>
      </c>
      <c r="G2347" s="12" t="str">
        <f t="shared" si="110"/>
        <v>ABRIL</v>
      </c>
      <c r="H2347">
        <v>811033997</v>
      </c>
      <c r="I2347" t="s">
        <v>981</v>
      </c>
      <c r="J2347" s="36">
        <f t="shared" si="111"/>
        <v>556194</v>
      </c>
      <c r="K2347" s="36">
        <v>105676.86</v>
      </c>
      <c r="L2347" s="36">
        <v>661870.86</v>
      </c>
      <c r="M2347" s="1" t="s">
        <v>9455</v>
      </c>
      <c r="N2347" s="32">
        <v>46126</v>
      </c>
      <c r="O2347" s="1">
        <f t="shared" si="112"/>
        <v>13</v>
      </c>
      <c r="P2347" t="s">
        <v>66</v>
      </c>
      <c r="U2347" s="32">
        <v>46139</v>
      </c>
      <c r="V2347" t="s">
        <v>39</v>
      </c>
      <c r="X2347" s="1" t="s">
        <v>50</v>
      </c>
    </row>
    <row r="2348" spans="1:24" hidden="1">
      <c r="A2348" t="s">
        <v>26</v>
      </c>
      <c r="B2348" t="s">
        <v>3268</v>
      </c>
      <c r="C2348" s="55">
        <v>35</v>
      </c>
      <c r="D2348" t="s">
        <v>2388</v>
      </c>
      <c r="E2348" s="3">
        <v>46113</v>
      </c>
      <c r="F2348" s="26">
        <v>46113.543749999997</v>
      </c>
      <c r="G2348" s="12" t="str">
        <f t="shared" si="110"/>
        <v>ABRIL</v>
      </c>
      <c r="H2348">
        <v>901847080</v>
      </c>
      <c r="I2348" t="s">
        <v>2519</v>
      </c>
      <c r="J2348" s="36">
        <f t="shared" si="111"/>
        <v>7400000</v>
      </c>
      <c r="K2348" s="36">
        <v>1406000</v>
      </c>
      <c r="L2348" s="36">
        <v>8806000</v>
      </c>
      <c r="M2348" s="1" t="s">
        <v>9455</v>
      </c>
      <c r="N2348" s="32">
        <v>46125</v>
      </c>
      <c r="O2348" s="1">
        <f t="shared" si="112"/>
        <v>12</v>
      </c>
      <c r="P2348" t="s">
        <v>2149</v>
      </c>
      <c r="U2348" s="32">
        <v>46132</v>
      </c>
      <c r="X2348" s="1" t="s">
        <v>50</v>
      </c>
    </row>
    <row r="2349" spans="1:24" hidden="1">
      <c r="A2349" t="s">
        <v>26</v>
      </c>
      <c r="B2349" t="s">
        <v>3269</v>
      </c>
      <c r="C2349" s="55">
        <v>12868</v>
      </c>
      <c r="D2349" t="s">
        <v>28</v>
      </c>
      <c r="E2349" s="3">
        <v>46113</v>
      </c>
      <c r="F2349" s="26">
        <v>46113.420555555553</v>
      </c>
      <c r="G2349" s="12" t="str">
        <f t="shared" si="110"/>
        <v>ABRIL</v>
      </c>
      <c r="H2349">
        <v>900420442</v>
      </c>
      <c r="I2349" t="s">
        <v>586</v>
      </c>
      <c r="J2349" s="36">
        <f t="shared" si="111"/>
        <v>892800</v>
      </c>
      <c r="K2349" s="36">
        <v>169632</v>
      </c>
      <c r="L2349" s="36">
        <v>1062432</v>
      </c>
      <c r="M2349" s="1" t="s">
        <v>9455</v>
      </c>
      <c r="N2349" s="32">
        <v>46125</v>
      </c>
      <c r="O2349" s="1">
        <f t="shared" si="112"/>
        <v>12</v>
      </c>
      <c r="P2349" t="s">
        <v>2149</v>
      </c>
      <c r="U2349" s="32">
        <v>46134</v>
      </c>
      <c r="V2349" t="s">
        <v>39</v>
      </c>
      <c r="X2349" s="1" t="s">
        <v>50</v>
      </c>
    </row>
    <row r="2350" spans="1:24" hidden="1">
      <c r="A2350" t="s">
        <v>26</v>
      </c>
      <c r="B2350" t="s">
        <v>3270</v>
      </c>
      <c r="C2350" s="55">
        <v>76095</v>
      </c>
      <c r="D2350" t="s">
        <v>355</v>
      </c>
      <c r="E2350" s="3">
        <v>46113</v>
      </c>
      <c r="F2350" s="26">
        <v>46113.456469907411</v>
      </c>
      <c r="G2350" s="12" t="str">
        <f t="shared" si="110"/>
        <v>ABRIL</v>
      </c>
      <c r="H2350">
        <v>800204486</v>
      </c>
      <c r="I2350" t="s">
        <v>851</v>
      </c>
      <c r="J2350" s="36">
        <f t="shared" si="111"/>
        <v>2967720</v>
      </c>
      <c r="K2350" s="36">
        <v>563866.80000000005</v>
      </c>
      <c r="L2350" s="36">
        <v>3531586.8</v>
      </c>
      <c r="M2350" s="1" t="s">
        <v>70</v>
      </c>
      <c r="N2350" s="32">
        <v>46125</v>
      </c>
      <c r="O2350" s="1">
        <f t="shared" si="112"/>
        <v>12</v>
      </c>
      <c r="P2350" t="s">
        <v>2149</v>
      </c>
      <c r="U2350" s="32">
        <v>46139</v>
      </c>
      <c r="V2350" t="s">
        <v>39</v>
      </c>
      <c r="X2350" s="1" t="s">
        <v>50</v>
      </c>
    </row>
    <row r="2351" spans="1:24" hidden="1">
      <c r="A2351" t="s">
        <v>26</v>
      </c>
      <c r="B2351" t="s">
        <v>3271</v>
      </c>
      <c r="C2351" s="55">
        <v>33</v>
      </c>
      <c r="D2351" t="s">
        <v>2388</v>
      </c>
      <c r="E2351" s="3">
        <v>46113</v>
      </c>
      <c r="F2351" s="26">
        <v>46113.53402777778</v>
      </c>
      <c r="G2351" s="12" t="str">
        <f t="shared" si="110"/>
        <v>ABRIL</v>
      </c>
      <c r="H2351">
        <v>901847080</v>
      </c>
      <c r="I2351" t="s">
        <v>2519</v>
      </c>
      <c r="J2351" s="36">
        <f t="shared" si="111"/>
        <v>5200000</v>
      </c>
      <c r="K2351" s="36">
        <v>988000</v>
      </c>
      <c r="L2351" s="36">
        <v>6188000</v>
      </c>
      <c r="M2351" s="1" t="s">
        <v>9455</v>
      </c>
      <c r="N2351" s="32">
        <v>46125</v>
      </c>
      <c r="O2351" s="1">
        <f t="shared" si="112"/>
        <v>12</v>
      </c>
      <c r="P2351" t="s">
        <v>2149</v>
      </c>
      <c r="U2351" s="32">
        <v>46134</v>
      </c>
      <c r="V2351" t="s">
        <v>39</v>
      </c>
      <c r="X2351" s="1" t="s">
        <v>50</v>
      </c>
    </row>
    <row r="2352" spans="1:24" hidden="1">
      <c r="A2352" t="s">
        <v>26</v>
      </c>
      <c r="B2352" t="s">
        <v>3272</v>
      </c>
      <c r="C2352" s="55">
        <v>36029</v>
      </c>
      <c r="D2352" t="s">
        <v>376</v>
      </c>
      <c r="E2352" s="3">
        <v>46113</v>
      </c>
      <c r="F2352" s="26">
        <v>46113.681932870371</v>
      </c>
      <c r="G2352" s="12" t="str">
        <f t="shared" si="110"/>
        <v>ABRIL</v>
      </c>
      <c r="H2352">
        <v>9522660</v>
      </c>
      <c r="I2352" t="s">
        <v>377</v>
      </c>
      <c r="J2352" s="36">
        <f t="shared" si="111"/>
        <v>524369.76</v>
      </c>
      <c r="K2352" s="36">
        <v>99630.25</v>
      </c>
      <c r="L2352" s="36">
        <v>624000.01</v>
      </c>
      <c r="M2352" s="1" t="s">
        <v>9455</v>
      </c>
      <c r="N2352" s="32">
        <v>46125</v>
      </c>
      <c r="O2352" s="1">
        <f t="shared" si="112"/>
        <v>12</v>
      </c>
      <c r="P2352" t="s">
        <v>2149</v>
      </c>
      <c r="U2352" s="32">
        <v>46132</v>
      </c>
      <c r="X2352" s="1" t="s">
        <v>50</v>
      </c>
    </row>
    <row r="2353" spans="1:24" hidden="1">
      <c r="A2353" t="s">
        <v>26</v>
      </c>
      <c r="B2353" t="s">
        <v>3273</v>
      </c>
      <c r="C2353" s="55">
        <v>1378</v>
      </c>
      <c r="D2353" t="s">
        <v>151</v>
      </c>
      <c r="E2353" s="3">
        <v>46113</v>
      </c>
      <c r="F2353" s="26">
        <v>46113.52921296296</v>
      </c>
      <c r="G2353" s="12" t="str">
        <f t="shared" si="110"/>
        <v>ABRIL</v>
      </c>
      <c r="H2353">
        <v>901561580</v>
      </c>
      <c r="I2353" t="s">
        <v>152</v>
      </c>
      <c r="J2353" s="36">
        <f t="shared" si="111"/>
        <v>1200000</v>
      </c>
      <c r="K2353" s="36">
        <v>228000</v>
      </c>
      <c r="L2353" s="36">
        <v>1428000</v>
      </c>
      <c r="M2353" s="1" t="s">
        <v>70</v>
      </c>
      <c r="N2353" s="32">
        <v>46125</v>
      </c>
      <c r="O2353" s="1">
        <f t="shared" si="112"/>
        <v>12</v>
      </c>
      <c r="P2353" t="s">
        <v>2149</v>
      </c>
      <c r="U2353" s="32">
        <v>46134</v>
      </c>
      <c r="V2353" t="s">
        <v>39</v>
      </c>
      <c r="X2353" s="1" t="s">
        <v>50</v>
      </c>
    </row>
    <row r="2354" spans="1:24" hidden="1">
      <c r="A2354" t="s">
        <v>26</v>
      </c>
      <c r="B2354" t="s">
        <v>3274</v>
      </c>
      <c r="C2354" s="55">
        <v>184</v>
      </c>
      <c r="D2354" t="s">
        <v>299</v>
      </c>
      <c r="E2354" s="3">
        <v>46113</v>
      </c>
      <c r="F2354" s="26">
        <v>46113.530289351853</v>
      </c>
      <c r="G2354" s="12" t="str">
        <f t="shared" si="110"/>
        <v>ABRIL</v>
      </c>
      <c r="H2354">
        <v>901797186</v>
      </c>
      <c r="I2354" t="s">
        <v>300</v>
      </c>
      <c r="J2354" s="36">
        <f t="shared" si="111"/>
        <v>928800</v>
      </c>
      <c r="K2354" s="36">
        <v>176472</v>
      </c>
      <c r="L2354" s="36">
        <v>1105272</v>
      </c>
      <c r="M2354" s="1" t="s">
        <v>9455</v>
      </c>
      <c r="N2354" s="32">
        <v>46125</v>
      </c>
      <c r="O2354" s="1">
        <f t="shared" si="112"/>
        <v>12</v>
      </c>
      <c r="P2354" t="s">
        <v>2149</v>
      </c>
      <c r="U2354" s="32">
        <v>46134</v>
      </c>
      <c r="V2354" s="1" t="s">
        <v>39</v>
      </c>
      <c r="X2354" s="1" t="s">
        <v>50</v>
      </c>
    </row>
    <row r="2355" spans="1:24" hidden="1">
      <c r="A2355" t="s">
        <v>26</v>
      </c>
      <c r="B2355" t="s">
        <v>3275</v>
      </c>
      <c r="C2355" s="55">
        <v>36</v>
      </c>
      <c r="D2355" t="s">
        <v>2388</v>
      </c>
      <c r="E2355" s="3">
        <v>46113</v>
      </c>
      <c r="F2355" s="26">
        <v>46113.556030092594</v>
      </c>
      <c r="G2355" s="12" t="str">
        <f t="shared" si="110"/>
        <v>ABRIL</v>
      </c>
      <c r="H2355">
        <v>901847080</v>
      </c>
      <c r="I2355" t="s">
        <v>2519</v>
      </c>
      <c r="J2355" s="36">
        <f t="shared" si="111"/>
        <v>10390000</v>
      </c>
      <c r="K2355" s="36">
        <v>1974100</v>
      </c>
      <c r="L2355" s="36">
        <v>12364100</v>
      </c>
      <c r="M2355" s="1" t="s">
        <v>9455</v>
      </c>
      <c r="N2355" s="32">
        <v>46125</v>
      </c>
      <c r="O2355" s="1">
        <f t="shared" si="112"/>
        <v>12</v>
      </c>
      <c r="P2355" t="s">
        <v>2149</v>
      </c>
      <c r="U2355" s="32">
        <v>46133</v>
      </c>
      <c r="V2355" t="s">
        <v>32</v>
      </c>
      <c r="X2355" s="1" t="s">
        <v>50</v>
      </c>
    </row>
    <row r="2356" spans="1:24" hidden="1">
      <c r="A2356" t="s">
        <v>26</v>
      </c>
      <c r="B2356" t="s">
        <v>3276</v>
      </c>
      <c r="C2356" s="55">
        <v>76040</v>
      </c>
      <c r="D2356" t="s">
        <v>355</v>
      </c>
      <c r="E2356" s="3">
        <v>46113</v>
      </c>
      <c r="F2356" s="26">
        <v>46113.389652777776</v>
      </c>
      <c r="G2356" s="12" t="str">
        <f t="shared" si="110"/>
        <v>ABRIL</v>
      </c>
      <c r="H2356">
        <v>800204486</v>
      </c>
      <c r="I2356" t="s">
        <v>851</v>
      </c>
      <c r="J2356" s="36">
        <f t="shared" si="111"/>
        <v>2819334</v>
      </c>
      <c r="K2356" s="36">
        <v>535673.46</v>
      </c>
      <c r="L2356" s="36">
        <v>3355007.46</v>
      </c>
      <c r="M2356" s="1" t="s">
        <v>70</v>
      </c>
      <c r="N2356" s="32">
        <v>46125</v>
      </c>
      <c r="O2356" s="1">
        <f t="shared" si="112"/>
        <v>12</v>
      </c>
      <c r="P2356" t="s">
        <v>2149</v>
      </c>
      <c r="U2356" s="32">
        <v>46134</v>
      </c>
      <c r="V2356" t="s">
        <v>39</v>
      </c>
      <c r="X2356" s="1" t="s">
        <v>50</v>
      </c>
    </row>
    <row r="2357" spans="1:24" hidden="1">
      <c r="A2357" t="s">
        <v>26</v>
      </c>
      <c r="B2357" t="s">
        <v>3277</v>
      </c>
      <c r="C2357" s="55">
        <v>32</v>
      </c>
      <c r="D2357" t="s">
        <v>2388</v>
      </c>
      <c r="E2357" s="3">
        <v>46113</v>
      </c>
      <c r="F2357" s="26">
        <v>46113.523495370369</v>
      </c>
      <c r="G2357" s="12" t="str">
        <f t="shared" si="110"/>
        <v>ABRIL</v>
      </c>
      <c r="H2357">
        <v>901847080</v>
      </c>
      <c r="I2357" t="s">
        <v>2519</v>
      </c>
      <c r="J2357" s="36">
        <f t="shared" si="111"/>
        <v>12095000</v>
      </c>
      <c r="K2357" s="36">
        <v>2298050</v>
      </c>
      <c r="L2357" s="36">
        <v>14393050</v>
      </c>
      <c r="M2357" s="1" t="s">
        <v>9455</v>
      </c>
      <c r="N2357" s="32">
        <v>46122</v>
      </c>
      <c r="O2357" s="1">
        <f t="shared" si="112"/>
        <v>9</v>
      </c>
      <c r="P2357" t="s">
        <v>66</v>
      </c>
      <c r="U2357" s="32">
        <v>46133</v>
      </c>
      <c r="V2357" t="s">
        <v>32</v>
      </c>
      <c r="X2357" s="1" t="s">
        <v>1258</v>
      </c>
    </row>
    <row r="2358" spans="1:24" hidden="1">
      <c r="A2358" t="s">
        <v>26</v>
      </c>
      <c r="B2358" t="s">
        <v>3278</v>
      </c>
      <c r="C2358" s="55">
        <v>8269</v>
      </c>
      <c r="D2358" t="s">
        <v>2896</v>
      </c>
      <c r="E2358" s="3">
        <v>46113</v>
      </c>
      <c r="F2358" s="26">
        <v>46113.442025462966</v>
      </c>
      <c r="G2358" s="12" t="str">
        <f t="shared" si="110"/>
        <v>ABRIL</v>
      </c>
      <c r="H2358">
        <v>901360705</v>
      </c>
      <c r="I2358" t="s">
        <v>877</v>
      </c>
      <c r="J2358" s="36">
        <f t="shared" si="111"/>
        <v>201600</v>
      </c>
      <c r="K2358" s="36">
        <v>38304</v>
      </c>
      <c r="L2358" s="36">
        <v>239904</v>
      </c>
      <c r="M2358" s="1" t="s">
        <v>70</v>
      </c>
      <c r="N2358" s="32">
        <v>46125</v>
      </c>
      <c r="O2358" s="1">
        <f t="shared" si="112"/>
        <v>12</v>
      </c>
      <c r="P2358" s="34" t="s">
        <v>3243</v>
      </c>
      <c r="U2358" s="32">
        <v>46134</v>
      </c>
      <c r="V2358" t="s">
        <v>39</v>
      </c>
      <c r="X2358" s="1" t="s">
        <v>50</v>
      </c>
    </row>
    <row r="2359" spans="1:24" hidden="1">
      <c r="A2359" t="s">
        <v>26</v>
      </c>
      <c r="B2359" t="s">
        <v>3279</v>
      </c>
      <c r="C2359" s="55">
        <v>2910</v>
      </c>
      <c r="D2359" t="s">
        <v>262</v>
      </c>
      <c r="E2359" s="3">
        <v>46113</v>
      </c>
      <c r="F2359" s="26">
        <v>46113.484756944446</v>
      </c>
      <c r="G2359" s="12" t="str">
        <f t="shared" si="110"/>
        <v>ABRIL</v>
      </c>
      <c r="H2359">
        <v>900433773</v>
      </c>
      <c r="I2359" t="s">
        <v>433</v>
      </c>
      <c r="J2359" s="36">
        <f t="shared" si="111"/>
        <v>7512000</v>
      </c>
      <c r="K2359" s="36">
        <v>1427280</v>
      </c>
      <c r="L2359" s="36">
        <v>8939280</v>
      </c>
      <c r="M2359" s="1" t="s">
        <v>9455</v>
      </c>
      <c r="N2359" s="32">
        <v>46118</v>
      </c>
      <c r="O2359" s="1">
        <f t="shared" si="112"/>
        <v>5</v>
      </c>
      <c r="P2359" t="s">
        <v>2149</v>
      </c>
      <c r="U2359" s="32">
        <v>46134</v>
      </c>
      <c r="V2359" t="s">
        <v>39</v>
      </c>
      <c r="X2359" s="1" t="s">
        <v>2144</v>
      </c>
    </row>
    <row r="2360" spans="1:24" hidden="1">
      <c r="A2360" t="s">
        <v>26</v>
      </c>
      <c r="B2360" t="s">
        <v>3280</v>
      </c>
      <c r="C2360" s="55">
        <v>12875</v>
      </c>
      <c r="D2360" t="s">
        <v>28</v>
      </c>
      <c r="E2360" s="3">
        <v>46113</v>
      </c>
      <c r="F2360" s="26">
        <v>46113.478391203702</v>
      </c>
      <c r="G2360" s="12" t="str">
        <f t="shared" si="110"/>
        <v>ABRIL</v>
      </c>
      <c r="H2360">
        <v>900420442</v>
      </c>
      <c r="I2360" t="s">
        <v>586</v>
      </c>
      <c r="J2360" s="36">
        <f t="shared" si="111"/>
        <v>681966</v>
      </c>
      <c r="K2360" s="36">
        <v>129573.54</v>
      </c>
      <c r="L2360" s="36">
        <v>811539.54</v>
      </c>
      <c r="M2360" s="1" t="s">
        <v>9455</v>
      </c>
      <c r="N2360" s="32">
        <v>46118</v>
      </c>
      <c r="O2360" s="1">
        <f t="shared" si="112"/>
        <v>5</v>
      </c>
      <c r="P2360" t="s">
        <v>2149</v>
      </c>
      <c r="U2360" s="32">
        <v>46121</v>
      </c>
      <c r="V2360" t="s">
        <v>39</v>
      </c>
      <c r="X2360" s="1" t="s">
        <v>2144</v>
      </c>
    </row>
    <row r="2361" spans="1:24" hidden="1">
      <c r="A2361" t="s">
        <v>26</v>
      </c>
      <c r="B2361" t="s">
        <v>3281</v>
      </c>
      <c r="C2361" s="55">
        <v>7049</v>
      </c>
      <c r="D2361" t="s">
        <v>2896</v>
      </c>
      <c r="E2361" s="3">
        <v>46113</v>
      </c>
      <c r="F2361" s="26">
        <v>46113.855995370373</v>
      </c>
      <c r="G2361" s="12" t="str">
        <f t="shared" si="110"/>
        <v>ABRIL</v>
      </c>
      <c r="H2361">
        <v>32150739</v>
      </c>
      <c r="I2361" t="s">
        <v>400</v>
      </c>
      <c r="J2361" s="36">
        <f t="shared" si="111"/>
        <v>377500</v>
      </c>
      <c r="K2361" s="36">
        <v>0</v>
      </c>
      <c r="L2361" s="36">
        <v>377500</v>
      </c>
      <c r="M2361" s="1" t="s">
        <v>199</v>
      </c>
      <c r="N2361" s="32">
        <v>46121</v>
      </c>
      <c r="O2361" s="1">
        <f t="shared" si="112"/>
        <v>8</v>
      </c>
      <c r="P2361" t="s">
        <v>2149</v>
      </c>
      <c r="U2361" s="32">
        <v>46135</v>
      </c>
      <c r="X2361" s="1" t="s">
        <v>1258</v>
      </c>
    </row>
    <row r="2362" spans="1:24" hidden="1">
      <c r="A2362" t="s">
        <v>26</v>
      </c>
      <c r="B2362" t="s">
        <v>3282</v>
      </c>
      <c r="C2362" s="55">
        <v>1823</v>
      </c>
      <c r="D2362" t="s">
        <v>28</v>
      </c>
      <c r="E2362" s="3">
        <v>46113</v>
      </c>
      <c r="F2362" s="26">
        <v>46113.404745370368</v>
      </c>
      <c r="G2362" s="12" t="str">
        <f t="shared" si="110"/>
        <v>ABRIL</v>
      </c>
      <c r="H2362">
        <v>900490873</v>
      </c>
      <c r="I2362" t="s">
        <v>1891</v>
      </c>
      <c r="J2362" s="36">
        <f t="shared" si="111"/>
        <v>4147100</v>
      </c>
      <c r="K2362" s="36">
        <v>787949</v>
      </c>
      <c r="L2362" s="36">
        <v>4935049</v>
      </c>
      <c r="M2362" s="1" t="s">
        <v>37</v>
      </c>
      <c r="N2362" s="32">
        <v>46120</v>
      </c>
      <c r="O2362" s="1">
        <f t="shared" si="112"/>
        <v>7</v>
      </c>
      <c r="P2362" t="s">
        <v>2149</v>
      </c>
      <c r="U2362" s="32">
        <v>46134</v>
      </c>
      <c r="V2362" t="s">
        <v>39</v>
      </c>
      <c r="X2362" s="1" t="s">
        <v>1258</v>
      </c>
    </row>
    <row r="2363" spans="1:24" hidden="1">
      <c r="A2363" t="s">
        <v>26</v>
      </c>
      <c r="B2363" t="s">
        <v>3283</v>
      </c>
      <c r="C2363" s="55">
        <v>106600</v>
      </c>
      <c r="D2363" t="s">
        <v>420</v>
      </c>
      <c r="E2363" s="3">
        <v>46113</v>
      </c>
      <c r="F2363" s="26">
        <v>46113.416909722226</v>
      </c>
      <c r="G2363" s="12" t="str">
        <f t="shared" si="110"/>
        <v>ABRIL</v>
      </c>
      <c r="H2363">
        <v>830120839</v>
      </c>
      <c r="I2363" t="s">
        <v>421</v>
      </c>
      <c r="J2363" s="36">
        <f t="shared" si="111"/>
        <v>2050892</v>
      </c>
      <c r="K2363" s="36">
        <v>389669</v>
      </c>
      <c r="L2363" s="36">
        <v>2440561</v>
      </c>
      <c r="M2363" s="1" t="s">
        <v>70</v>
      </c>
      <c r="N2363" s="32">
        <v>46118</v>
      </c>
      <c r="O2363" s="1">
        <f t="shared" si="112"/>
        <v>5</v>
      </c>
      <c r="P2363" t="s">
        <v>2149</v>
      </c>
      <c r="U2363" s="32">
        <v>46134</v>
      </c>
      <c r="V2363" t="s">
        <v>39</v>
      </c>
      <c r="X2363" s="1" t="s">
        <v>2144</v>
      </c>
    </row>
    <row r="2364" spans="1:24" hidden="1">
      <c r="A2364" t="s">
        <v>26</v>
      </c>
      <c r="B2364" t="s">
        <v>3284</v>
      </c>
      <c r="C2364" s="55">
        <v>337</v>
      </c>
      <c r="D2364" t="s">
        <v>708</v>
      </c>
      <c r="E2364" s="3">
        <v>46113</v>
      </c>
      <c r="F2364" s="26">
        <v>46113.436655092592</v>
      </c>
      <c r="G2364" s="12" t="str">
        <f t="shared" si="110"/>
        <v>ABRIL</v>
      </c>
      <c r="H2364">
        <v>900484386</v>
      </c>
      <c r="I2364" t="s">
        <v>709</v>
      </c>
      <c r="J2364" s="36">
        <f t="shared" si="111"/>
        <v>29216568</v>
      </c>
      <c r="K2364" s="36">
        <v>5551147.9199999999</v>
      </c>
      <c r="L2364" s="36">
        <v>34767715.920000002</v>
      </c>
      <c r="M2364" s="1" t="s">
        <v>195</v>
      </c>
      <c r="N2364" s="32">
        <v>46113</v>
      </c>
      <c r="O2364" s="1">
        <f t="shared" si="112"/>
        <v>0</v>
      </c>
      <c r="P2364" t="s">
        <v>2149</v>
      </c>
      <c r="X2364" s="1" t="s">
        <v>2144</v>
      </c>
    </row>
    <row r="2365" spans="1:24" hidden="1">
      <c r="A2365" t="s">
        <v>26</v>
      </c>
      <c r="B2365" t="s">
        <v>3285</v>
      </c>
      <c r="C2365" s="55">
        <v>22472</v>
      </c>
      <c r="D2365" t="s">
        <v>28</v>
      </c>
      <c r="E2365" s="3">
        <v>46113</v>
      </c>
      <c r="F2365" s="26">
        <v>46113.417442129627</v>
      </c>
      <c r="G2365" s="12" t="str">
        <f t="shared" si="110"/>
        <v>ABRIL</v>
      </c>
      <c r="H2365">
        <v>900083323</v>
      </c>
      <c r="I2365" t="s">
        <v>1103</v>
      </c>
      <c r="J2365" s="36">
        <f t="shared" si="111"/>
        <v>8950640</v>
      </c>
      <c r="K2365" s="36">
        <v>1540482</v>
      </c>
      <c r="L2365" s="36">
        <v>10491122</v>
      </c>
      <c r="M2365" s="1" t="s">
        <v>195</v>
      </c>
      <c r="N2365" s="32">
        <v>46113</v>
      </c>
      <c r="O2365" s="1">
        <f t="shared" si="112"/>
        <v>0</v>
      </c>
      <c r="P2365" t="s">
        <v>2149</v>
      </c>
      <c r="U2365" s="32">
        <v>46118</v>
      </c>
      <c r="V2365" t="s">
        <v>39</v>
      </c>
      <c r="X2365" s="1" t="s">
        <v>2144</v>
      </c>
    </row>
    <row r="2366" spans="1:24" hidden="1">
      <c r="A2366" t="s">
        <v>26</v>
      </c>
      <c r="B2366" t="s">
        <v>3286</v>
      </c>
      <c r="C2366" s="55">
        <v>22425</v>
      </c>
      <c r="D2366" t="s">
        <v>28</v>
      </c>
      <c r="E2366" s="3">
        <v>46113</v>
      </c>
      <c r="F2366" s="26">
        <v>46113.399305555555</v>
      </c>
      <c r="G2366" s="12" t="str">
        <f t="shared" si="110"/>
        <v>ABRIL</v>
      </c>
      <c r="H2366">
        <v>900083323</v>
      </c>
      <c r="I2366" t="s">
        <v>1103</v>
      </c>
      <c r="J2366" s="36">
        <f t="shared" si="111"/>
        <v>18283539</v>
      </c>
      <c r="K2366" s="36">
        <v>2943005</v>
      </c>
      <c r="L2366" s="36">
        <v>21226544</v>
      </c>
      <c r="M2366" s="1" t="s">
        <v>195</v>
      </c>
      <c r="N2366" s="32">
        <v>46113</v>
      </c>
      <c r="O2366" s="1">
        <f t="shared" si="112"/>
        <v>0</v>
      </c>
      <c r="P2366" t="s">
        <v>2149</v>
      </c>
      <c r="U2366" s="32">
        <v>46118</v>
      </c>
      <c r="V2366" t="s">
        <v>39</v>
      </c>
      <c r="X2366" s="1" t="s">
        <v>2144</v>
      </c>
    </row>
    <row r="2367" spans="1:24" hidden="1">
      <c r="A2367" t="s">
        <v>26</v>
      </c>
      <c r="B2367" t="s">
        <v>3287</v>
      </c>
      <c r="C2367" s="55">
        <v>109</v>
      </c>
      <c r="D2367" t="s">
        <v>521</v>
      </c>
      <c r="E2367" s="3">
        <v>46113</v>
      </c>
      <c r="F2367" s="26">
        <v>46113.403599537036</v>
      </c>
      <c r="G2367" s="12" t="str">
        <f t="shared" si="110"/>
        <v>ABRIL</v>
      </c>
      <c r="H2367">
        <v>901693444</v>
      </c>
      <c r="I2367" t="s">
        <v>522</v>
      </c>
      <c r="J2367" s="36">
        <f t="shared" si="111"/>
        <v>36388544</v>
      </c>
      <c r="K2367" s="36">
        <v>6913823.3600000003</v>
      </c>
      <c r="L2367" s="36">
        <v>43302367.359999999</v>
      </c>
      <c r="M2367" s="1" t="s">
        <v>195</v>
      </c>
      <c r="N2367" s="32">
        <v>46113</v>
      </c>
      <c r="O2367" s="1">
        <f t="shared" si="112"/>
        <v>0</v>
      </c>
      <c r="P2367" t="s">
        <v>2149</v>
      </c>
      <c r="U2367" s="32">
        <v>46118</v>
      </c>
      <c r="V2367" s="1" t="s">
        <v>39</v>
      </c>
      <c r="X2367" s="1" t="s">
        <v>2144</v>
      </c>
    </row>
    <row r="2368" spans="1:24" hidden="1">
      <c r="A2368" t="s">
        <v>26</v>
      </c>
      <c r="B2368" t="s">
        <v>3288</v>
      </c>
      <c r="C2368" s="55">
        <v>22473</v>
      </c>
      <c r="D2368" t="s">
        <v>28</v>
      </c>
      <c r="E2368" s="3">
        <v>46113</v>
      </c>
      <c r="F2368" s="26">
        <v>46113.417800925927</v>
      </c>
      <c r="G2368" s="12" t="str">
        <f t="shared" si="110"/>
        <v>ABRIL</v>
      </c>
      <c r="H2368">
        <v>900083323</v>
      </c>
      <c r="I2368" t="s">
        <v>1103</v>
      </c>
      <c r="J2368" s="36">
        <f t="shared" si="111"/>
        <v>8950640</v>
      </c>
      <c r="K2368" s="36">
        <v>1540482</v>
      </c>
      <c r="L2368" s="36">
        <v>10491122</v>
      </c>
      <c r="M2368" s="1" t="s">
        <v>195</v>
      </c>
      <c r="N2368" s="32">
        <v>46113</v>
      </c>
      <c r="O2368" s="1">
        <f t="shared" si="112"/>
        <v>0</v>
      </c>
      <c r="P2368" t="s">
        <v>2149</v>
      </c>
      <c r="U2368" s="32">
        <v>46118</v>
      </c>
      <c r="V2368" t="s">
        <v>39</v>
      </c>
      <c r="X2368" s="1" t="s">
        <v>2144</v>
      </c>
    </row>
    <row r="2369" spans="1:24" hidden="1">
      <c r="A2369" t="s">
        <v>26</v>
      </c>
      <c r="B2369" t="s">
        <v>3289</v>
      </c>
      <c r="C2369" s="55">
        <v>22430</v>
      </c>
      <c r="D2369" t="s">
        <v>28</v>
      </c>
      <c r="E2369" s="3">
        <v>46113</v>
      </c>
      <c r="F2369" s="26">
        <v>46113.400057870371</v>
      </c>
      <c r="G2369" s="12" t="str">
        <f t="shared" si="110"/>
        <v>ABRIL</v>
      </c>
      <c r="H2369">
        <v>900083323</v>
      </c>
      <c r="I2369" t="s">
        <v>1103</v>
      </c>
      <c r="J2369" s="36">
        <f t="shared" si="111"/>
        <v>8961500</v>
      </c>
      <c r="K2369" s="36">
        <v>1702685</v>
      </c>
      <c r="L2369" s="36">
        <v>10664185</v>
      </c>
      <c r="M2369" s="1" t="s">
        <v>195</v>
      </c>
      <c r="N2369" s="32">
        <v>46113</v>
      </c>
      <c r="O2369" s="1">
        <f t="shared" si="112"/>
        <v>0</v>
      </c>
      <c r="P2369" t="s">
        <v>2149</v>
      </c>
      <c r="U2369" s="32">
        <v>46118</v>
      </c>
      <c r="V2369" t="s">
        <v>39</v>
      </c>
      <c r="X2369" s="1" t="s">
        <v>2144</v>
      </c>
    </row>
    <row r="2370" spans="1:24" hidden="1">
      <c r="A2370" t="s">
        <v>26</v>
      </c>
      <c r="B2370" t="s">
        <v>3290</v>
      </c>
      <c r="C2370" s="55">
        <v>22429</v>
      </c>
      <c r="D2370" t="s">
        <v>28</v>
      </c>
      <c r="E2370" s="3">
        <v>46113</v>
      </c>
      <c r="F2370" s="26">
        <v>46113.39980324074</v>
      </c>
      <c r="G2370" s="12" t="str">
        <f t="shared" ref="G2370:G2433" si="113">UPPER(TEXT(E2370, "MMMM"))</f>
        <v>ABRIL</v>
      </c>
      <c r="H2370">
        <v>900083323</v>
      </c>
      <c r="I2370" t="s">
        <v>1103</v>
      </c>
      <c r="J2370" s="36">
        <f t="shared" ref="J2370:J2433" si="114">L2370-K2370</f>
        <v>8961500</v>
      </c>
      <c r="K2370" s="36">
        <v>1702685</v>
      </c>
      <c r="L2370" s="36">
        <v>10664185</v>
      </c>
      <c r="M2370" s="1" t="s">
        <v>195</v>
      </c>
      <c r="N2370" s="32">
        <v>46113</v>
      </c>
      <c r="O2370" s="1">
        <f t="shared" si="112"/>
        <v>0</v>
      </c>
      <c r="P2370" t="s">
        <v>2149</v>
      </c>
      <c r="U2370" s="32">
        <v>46118</v>
      </c>
      <c r="V2370" t="s">
        <v>39</v>
      </c>
      <c r="X2370" s="1" t="s">
        <v>2144</v>
      </c>
    </row>
    <row r="2371" spans="1:24" hidden="1">
      <c r="A2371" t="s">
        <v>26</v>
      </c>
      <c r="B2371" t="s">
        <v>3291</v>
      </c>
      <c r="C2371" s="55">
        <v>19945</v>
      </c>
      <c r="D2371" t="s">
        <v>28</v>
      </c>
      <c r="E2371" s="3">
        <v>46113</v>
      </c>
      <c r="F2371" s="26">
        <v>46113.437696759262</v>
      </c>
      <c r="G2371" s="12" t="str">
        <f t="shared" si="113"/>
        <v>ABRIL</v>
      </c>
      <c r="H2371">
        <v>890903388</v>
      </c>
      <c r="I2371" t="s">
        <v>943</v>
      </c>
      <c r="J2371" s="36">
        <f t="shared" si="114"/>
        <v>1699072</v>
      </c>
      <c r="K2371" s="36">
        <v>322823.67999999999</v>
      </c>
      <c r="L2371" s="36">
        <v>2021895.68</v>
      </c>
      <c r="M2371" s="1" t="s">
        <v>195</v>
      </c>
      <c r="N2371" s="32">
        <v>46113</v>
      </c>
      <c r="O2371" s="1">
        <f t="shared" si="112"/>
        <v>0</v>
      </c>
      <c r="P2371" t="s">
        <v>2149</v>
      </c>
      <c r="U2371" s="32">
        <v>46118</v>
      </c>
      <c r="V2371" t="s">
        <v>39</v>
      </c>
      <c r="X2371" s="1" t="s">
        <v>2144</v>
      </c>
    </row>
    <row r="2372" spans="1:24" hidden="1">
      <c r="A2372" t="s">
        <v>26</v>
      </c>
      <c r="B2372" t="s">
        <v>3292</v>
      </c>
      <c r="C2372" s="55">
        <v>12866</v>
      </c>
      <c r="D2372" t="s">
        <v>28</v>
      </c>
      <c r="E2372" s="3">
        <v>46113</v>
      </c>
      <c r="F2372" s="26">
        <v>46113.412187499998</v>
      </c>
      <c r="G2372" s="12" t="str">
        <f t="shared" si="113"/>
        <v>ABRIL</v>
      </c>
      <c r="H2372">
        <v>900420442</v>
      </c>
      <c r="I2372" t="s">
        <v>586</v>
      </c>
      <c r="J2372" s="36">
        <f t="shared" si="114"/>
        <v>38100</v>
      </c>
      <c r="K2372" s="36">
        <v>7239</v>
      </c>
      <c r="L2372" s="36">
        <v>45339</v>
      </c>
      <c r="M2372" s="1" t="s">
        <v>9455</v>
      </c>
      <c r="N2372" s="32">
        <v>46119</v>
      </c>
      <c r="O2372" s="1">
        <f t="shared" si="112"/>
        <v>6</v>
      </c>
      <c r="P2372" t="s">
        <v>2149</v>
      </c>
      <c r="U2372" s="32">
        <v>46134</v>
      </c>
      <c r="V2372" t="s">
        <v>39</v>
      </c>
      <c r="X2372" s="1" t="s">
        <v>1258</v>
      </c>
    </row>
    <row r="2373" spans="1:24" hidden="1">
      <c r="A2373" t="s">
        <v>26</v>
      </c>
      <c r="B2373" t="s">
        <v>3293</v>
      </c>
      <c r="C2373" s="55">
        <v>30</v>
      </c>
      <c r="D2373" t="s">
        <v>2388</v>
      </c>
      <c r="E2373" s="3">
        <v>46113</v>
      </c>
      <c r="F2373" s="26">
        <v>46113.504780092589</v>
      </c>
      <c r="G2373" s="12" t="str">
        <f t="shared" si="113"/>
        <v>ABRIL</v>
      </c>
      <c r="H2373">
        <v>901847080</v>
      </c>
      <c r="I2373" t="s">
        <v>2519</v>
      </c>
      <c r="J2373" s="36">
        <f t="shared" si="114"/>
        <v>9525000</v>
      </c>
      <c r="K2373" s="36">
        <v>1809750</v>
      </c>
      <c r="L2373" s="36">
        <v>11334750</v>
      </c>
      <c r="M2373" s="1" t="s">
        <v>9455</v>
      </c>
      <c r="N2373" s="32">
        <v>46121</v>
      </c>
      <c r="O2373" s="1">
        <f t="shared" si="112"/>
        <v>8</v>
      </c>
      <c r="P2373" t="s">
        <v>2149</v>
      </c>
      <c r="U2373" s="32">
        <v>46139</v>
      </c>
      <c r="V2373" t="s">
        <v>39</v>
      </c>
      <c r="X2373" s="1" t="s">
        <v>1258</v>
      </c>
    </row>
    <row r="2374" spans="1:24" hidden="1">
      <c r="A2374" t="s">
        <v>26</v>
      </c>
      <c r="B2374" t="s">
        <v>3294</v>
      </c>
      <c r="C2374" s="55">
        <v>14078</v>
      </c>
      <c r="D2374" t="s">
        <v>3295</v>
      </c>
      <c r="E2374" s="3">
        <v>46113</v>
      </c>
      <c r="F2374" s="26">
        <v>46113.517592592594</v>
      </c>
      <c r="G2374" s="12" t="str">
        <f t="shared" si="113"/>
        <v>ABRIL</v>
      </c>
      <c r="H2374">
        <v>811011779</v>
      </c>
      <c r="I2374" t="s">
        <v>1339</v>
      </c>
      <c r="J2374" s="36">
        <f t="shared" si="114"/>
        <v>466855.17</v>
      </c>
      <c r="K2374" s="36">
        <v>74656.83</v>
      </c>
      <c r="L2374" s="36">
        <v>541512</v>
      </c>
      <c r="M2374" s="1" t="s">
        <v>70</v>
      </c>
      <c r="N2374" s="32">
        <v>46118</v>
      </c>
      <c r="O2374" s="1">
        <f t="shared" si="112"/>
        <v>5</v>
      </c>
      <c r="P2374" t="s">
        <v>2149</v>
      </c>
      <c r="U2374" s="32">
        <v>46121</v>
      </c>
      <c r="V2374" t="s">
        <v>39</v>
      </c>
      <c r="X2374" s="1" t="s">
        <v>2144</v>
      </c>
    </row>
    <row r="2375" spans="1:24" hidden="1">
      <c r="A2375" t="s">
        <v>26</v>
      </c>
      <c r="B2375" t="s">
        <v>3296</v>
      </c>
      <c r="C2375" s="55">
        <v>3870</v>
      </c>
      <c r="D2375" t="s">
        <v>1570</v>
      </c>
      <c r="E2375" s="3">
        <v>46113</v>
      </c>
      <c r="F2375" s="26">
        <v>46113.636747685188</v>
      </c>
      <c r="G2375" s="12" t="str">
        <f t="shared" si="113"/>
        <v>ABRIL</v>
      </c>
      <c r="H2375">
        <v>901006742</v>
      </c>
      <c r="I2375" t="s">
        <v>1571</v>
      </c>
      <c r="J2375" s="36">
        <f t="shared" si="114"/>
        <v>3620000</v>
      </c>
      <c r="K2375" s="36">
        <v>687800</v>
      </c>
      <c r="L2375" s="36">
        <v>4307800</v>
      </c>
      <c r="M2375" s="1" t="s">
        <v>9455</v>
      </c>
      <c r="N2375" s="3">
        <v>46117</v>
      </c>
      <c r="O2375" s="1">
        <f t="shared" si="112"/>
        <v>4</v>
      </c>
      <c r="P2375" t="s">
        <v>2149</v>
      </c>
    </row>
    <row r="2376" spans="1:24" hidden="1">
      <c r="A2376" t="s">
        <v>26</v>
      </c>
      <c r="B2376" t="s">
        <v>3297</v>
      </c>
      <c r="C2376" s="55">
        <v>4755</v>
      </c>
      <c r="D2376" t="s">
        <v>722</v>
      </c>
      <c r="E2376" s="3">
        <v>46113</v>
      </c>
      <c r="F2376" s="26">
        <v>46113.570509259262</v>
      </c>
      <c r="G2376" s="12" t="str">
        <f t="shared" si="113"/>
        <v>ABRIL</v>
      </c>
      <c r="H2376">
        <v>890904603</v>
      </c>
      <c r="I2376" t="s">
        <v>723</v>
      </c>
      <c r="J2376" s="36">
        <f t="shared" si="114"/>
        <v>1725375</v>
      </c>
      <c r="K2376" s="36">
        <v>327821</v>
      </c>
      <c r="L2376" s="36">
        <v>2053196</v>
      </c>
      <c r="M2376" s="1" t="s">
        <v>70</v>
      </c>
      <c r="N2376" s="32">
        <v>46119</v>
      </c>
      <c r="O2376" s="1">
        <f t="shared" si="112"/>
        <v>6</v>
      </c>
      <c r="P2376" t="s">
        <v>2222</v>
      </c>
      <c r="U2376" s="32">
        <v>46121</v>
      </c>
      <c r="V2376" t="s">
        <v>39</v>
      </c>
      <c r="X2376" s="1" t="s">
        <v>1258</v>
      </c>
    </row>
    <row r="2377" spans="1:24" hidden="1">
      <c r="A2377" t="s">
        <v>26</v>
      </c>
      <c r="B2377" t="s">
        <v>3298</v>
      </c>
      <c r="C2377" s="55">
        <v>31</v>
      </c>
      <c r="D2377" t="s">
        <v>2388</v>
      </c>
      <c r="E2377" s="3">
        <v>46113</v>
      </c>
      <c r="F2377" s="26">
        <v>46113.514687499999</v>
      </c>
      <c r="G2377" s="12" t="str">
        <f t="shared" si="113"/>
        <v>ABRIL</v>
      </c>
      <c r="H2377">
        <v>901847080</v>
      </c>
      <c r="I2377" t="s">
        <v>2519</v>
      </c>
      <c r="J2377" s="36">
        <f t="shared" si="114"/>
        <v>9695000</v>
      </c>
      <c r="K2377" s="36">
        <v>1842050</v>
      </c>
      <c r="L2377" s="36">
        <v>11537050</v>
      </c>
      <c r="M2377" s="1" t="s">
        <v>9455</v>
      </c>
      <c r="N2377" s="32">
        <v>46121</v>
      </c>
      <c r="O2377" s="1">
        <f t="shared" si="112"/>
        <v>8</v>
      </c>
      <c r="P2377" t="s">
        <v>2149</v>
      </c>
      <c r="U2377" s="32">
        <v>46133</v>
      </c>
      <c r="V2377" t="s">
        <v>32</v>
      </c>
      <c r="X2377" s="1" t="s">
        <v>1258</v>
      </c>
    </row>
    <row r="2378" spans="1:24" hidden="1">
      <c r="A2378" t="s">
        <v>26</v>
      </c>
      <c r="B2378" t="s">
        <v>3299</v>
      </c>
      <c r="C2378" s="55">
        <v>76035</v>
      </c>
      <c r="D2378" t="s">
        <v>355</v>
      </c>
      <c r="E2378" s="3">
        <v>46113</v>
      </c>
      <c r="F2378" s="26">
        <v>46113.383761574078</v>
      </c>
      <c r="G2378" s="12" t="str">
        <f t="shared" si="113"/>
        <v>ABRIL</v>
      </c>
      <c r="H2378">
        <v>800204486</v>
      </c>
      <c r="I2378" t="s">
        <v>851</v>
      </c>
      <c r="J2378" s="36">
        <f t="shared" si="114"/>
        <v>6306405</v>
      </c>
      <c r="K2378" s="36">
        <v>1198216.95</v>
      </c>
      <c r="L2378" s="36">
        <v>7504621.9500000002</v>
      </c>
      <c r="M2378" s="1" t="s">
        <v>70</v>
      </c>
      <c r="N2378" s="32">
        <v>46119</v>
      </c>
      <c r="O2378" s="1">
        <f t="shared" si="112"/>
        <v>6</v>
      </c>
      <c r="P2378" t="s">
        <v>2149</v>
      </c>
      <c r="U2378" s="32">
        <v>46134</v>
      </c>
      <c r="V2378" t="s">
        <v>39</v>
      </c>
      <c r="X2378" s="1" t="s">
        <v>1258</v>
      </c>
    </row>
    <row r="2379" spans="1:24" hidden="1">
      <c r="A2379" t="s">
        <v>26</v>
      </c>
      <c r="B2379" t="s">
        <v>3300</v>
      </c>
      <c r="C2379" s="55">
        <v>81014</v>
      </c>
      <c r="D2379" t="s">
        <v>3301</v>
      </c>
      <c r="E2379" s="3">
        <v>46113</v>
      </c>
      <c r="F2379" s="26">
        <v>46113.439120370371</v>
      </c>
      <c r="G2379" s="12" t="str">
        <f t="shared" si="113"/>
        <v>ABRIL</v>
      </c>
      <c r="H2379">
        <v>890937010</v>
      </c>
      <c r="I2379" t="s">
        <v>992</v>
      </c>
      <c r="J2379" s="36">
        <f t="shared" si="114"/>
        <v>249828</v>
      </c>
      <c r="K2379" s="36">
        <v>47467</v>
      </c>
      <c r="L2379" s="36">
        <v>297295</v>
      </c>
      <c r="M2379" s="1" t="s">
        <v>70</v>
      </c>
      <c r="N2379" s="32">
        <v>46119</v>
      </c>
      <c r="O2379" s="1">
        <f t="shared" si="112"/>
        <v>6</v>
      </c>
      <c r="P2379" t="s">
        <v>2149</v>
      </c>
      <c r="U2379" s="32">
        <v>46121</v>
      </c>
      <c r="V2379" t="s">
        <v>39</v>
      </c>
      <c r="X2379" s="1" t="s">
        <v>1258</v>
      </c>
    </row>
    <row r="2380" spans="1:24" hidden="1">
      <c r="A2380" t="s">
        <v>26</v>
      </c>
      <c r="B2380" t="s">
        <v>3302</v>
      </c>
      <c r="C2380" s="55">
        <v>12865</v>
      </c>
      <c r="D2380" t="s">
        <v>28</v>
      </c>
      <c r="E2380" s="3">
        <v>46113</v>
      </c>
      <c r="F2380" s="26">
        <v>46113.400138888886</v>
      </c>
      <c r="G2380" s="12" t="str">
        <f t="shared" si="113"/>
        <v>ABRIL</v>
      </c>
      <c r="H2380">
        <v>900420442</v>
      </c>
      <c r="I2380" t="s">
        <v>586</v>
      </c>
      <c r="J2380" s="36">
        <f t="shared" si="114"/>
        <v>2157980</v>
      </c>
      <c r="K2380" s="36">
        <v>410016.2</v>
      </c>
      <c r="L2380" s="36">
        <v>2567996.2000000002</v>
      </c>
      <c r="M2380" s="1" t="s">
        <v>9455</v>
      </c>
      <c r="N2380" s="32">
        <v>46119</v>
      </c>
      <c r="O2380" s="1">
        <f t="shared" si="112"/>
        <v>6</v>
      </c>
      <c r="P2380" t="s">
        <v>2149</v>
      </c>
      <c r="U2380" s="32">
        <v>46134</v>
      </c>
      <c r="V2380" t="s">
        <v>39</v>
      </c>
      <c r="X2380" s="1" t="s">
        <v>1258</v>
      </c>
    </row>
    <row r="2381" spans="1:24" hidden="1">
      <c r="A2381" t="s">
        <v>26</v>
      </c>
      <c r="B2381" t="s">
        <v>3303</v>
      </c>
      <c r="C2381" s="55">
        <v>102</v>
      </c>
      <c r="D2381" t="s">
        <v>455</v>
      </c>
      <c r="E2381" s="3">
        <v>46113</v>
      </c>
      <c r="F2381" s="26">
        <v>46113.391041666669</v>
      </c>
      <c r="G2381" s="12" t="str">
        <f t="shared" si="113"/>
        <v>ABRIL</v>
      </c>
      <c r="H2381">
        <v>42790604</v>
      </c>
      <c r="I2381" t="s">
        <v>456</v>
      </c>
      <c r="J2381" s="36">
        <f t="shared" si="114"/>
        <v>16479495</v>
      </c>
      <c r="K2381" s="36">
        <v>3131104.05</v>
      </c>
      <c r="L2381" s="36">
        <v>19610599.050000001</v>
      </c>
      <c r="M2381" s="1" t="s">
        <v>195</v>
      </c>
      <c r="N2381" s="32">
        <v>46113</v>
      </c>
      <c r="O2381" s="1">
        <f t="shared" si="112"/>
        <v>0</v>
      </c>
      <c r="P2381" t="s">
        <v>2149</v>
      </c>
      <c r="U2381" s="32">
        <v>46118</v>
      </c>
      <c r="V2381" t="s">
        <v>39</v>
      </c>
      <c r="X2381" s="1" t="s">
        <v>2144</v>
      </c>
    </row>
    <row r="2382" spans="1:24" hidden="1">
      <c r="A2382" t="s">
        <v>26</v>
      </c>
      <c r="B2382" t="s">
        <v>3304</v>
      </c>
      <c r="C2382" s="55">
        <v>2826</v>
      </c>
      <c r="D2382" t="s">
        <v>122</v>
      </c>
      <c r="E2382" s="3">
        <v>46113</v>
      </c>
      <c r="F2382" s="26">
        <v>46113.377592592595</v>
      </c>
      <c r="G2382" s="12" t="str">
        <f t="shared" si="113"/>
        <v>ABRIL</v>
      </c>
      <c r="H2382">
        <v>900667734</v>
      </c>
      <c r="I2382" t="s">
        <v>123</v>
      </c>
      <c r="J2382" s="36">
        <f t="shared" si="114"/>
        <v>1678000</v>
      </c>
      <c r="K2382" s="36">
        <v>318820</v>
      </c>
      <c r="L2382" s="36">
        <v>1996820</v>
      </c>
      <c r="M2382" s="1" t="s">
        <v>9455</v>
      </c>
      <c r="N2382" s="32">
        <v>46118</v>
      </c>
      <c r="O2382" s="1">
        <f t="shared" si="112"/>
        <v>5</v>
      </c>
      <c r="P2382" t="s">
        <v>2149</v>
      </c>
      <c r="U2382" s="32">
        <v>46153</v>
      </c>
      <c r="X2382" s="1" t="s">
        <v>2144</v>
      </c>
    </row>
    <row r="2383" spans="1:24" hidden="1">
      <c r="A2383" t="s">
        <v>26</v>
      </c>
      <c r="B2383" t="s">
        <v>3305</v>
      </c>
      <c r="C2383" s="55">
        <v>76020</v>
      </c>
      <c r="D2383" t="s">
        <v>355</v>
      </c>
      <c r="E2383" s="3">
        <v>46113</v>
      </c>
      <c r="F2383" s="26">
        <v>46113.349930555552</v>
      </c>
      <c r="G2383" s="12" t="str">
        <f t="shared" si="113"/>
        <v>ABRIL</v>
      </c>
      <c r="H2383">
        <v>800204486</v>
      </c>
      <c r="I2383" t="s">
        <v>851</v>
      </c>
      <c r="J2383" s="36">
        <f t="shared" si="114"/>
        <v>2374176</v>
      </c>
      <c r="K2383" s="36">
        <v>451093.44</v>
      </c>
      <c r="L2383" s="36">
        <v>2825269.44</v>
      </c>
      <c r="M2383" s="1" t="s">
        <v>70</v>
      </c>
      <c r="N2383" s="32">
        <v>46121</v>
      </c>
      <c r="O2383" s="1">
        <f t="shared" si="112"/>
        <v>8</v>
      </c>
      <c r="P2383" t="s">
        <v>2149</v>
      </c>
      <c r="U2383" s="32">
        <v>46134</v>
      </c>
      <c r="V2383" t="s">
        <v>39</v>
      </c>
      <c r="X2383" s="1" t="s">
        <v>1258</v>
      </c>
    </row>
    <row r="2384" spans="1:24" hidden="1">
      <c r="A2384" t="s">
        <v>26</v>
      </c>
      <c r="B2384" t="s">
        <v>3306</v>
      </c>
      <c r="C2384" s="55">
        <v>76019</v>
      </c>
      <c r="D2384" t="s">
        <v>355</v>
      </c>
      <c r="E2384" s="3">
        <v>46113</v>
      </c>
      <c r="F2384" s="26">
        <v>46113.349606481483</v>
      </c>
      <c r="G2384" s="12" t="str">
        <f t="shared" si="113"/>
        <v>ABRIL</v>
      </c>
      <c r="H2384">
        <v>800204486</v>
      </c>
      <c r="I2384" t="s">
        <v>851</v>
      </c>
      <c r="J2384" s="36">
        <f t="shared" si="114"/>
        <v>2745141</v>
      </c>
      <c r="K2384" s="36">
        <v>521576.79</v>
      </c>
      <c r="L2384" s="36">
        <v>3266717.79</v>
      </c>
      <c r="M2384" s="1" t="s">
        <v>70</v>
      </c>
      <c r="N2384" s="32">
        <v>46121</v>
      </c>
      <c r="O2384" s="1">
        <f t="shared" si="112"/>
        <v>8</v>
      </c>
      <c r="P2384" t="s">
        <v>2149</v>
      </c>
      <c r="U2384" s="32">
        <v>46134</v>
      </c>
      <c r="V2384" t="s">
        <v>39</v>
      </c>
      <c r="X2384" s="1" t="s">
        <v>1258</v>
      </c>
    </row>
    <row r="2385" spans="1:24" hidden="1">
      <c r="A2385" t="s">
        <v>26</v>
      </c>
      <c r="B2385" t="s">
        <v>3307</v>
      </c>
      <c r="C2385" s="55">
        <v>4618</v>
      </c>
      <c r="D2385" t="s">
        <v>262</v>
      </c>
      <c r="E2385" s="3">
        <v>46113</v>
      </c>
      <c r="F2385" s="26">
        <v>46113.356342592589</v>
      </c>
      <c r="G2385" s="12" t="str">
        <f t="shared" si="113"/>
        <v>ABRIL</v>
      </c>
      <c r="H2385">
        <v>1037587911</v>
      </c>
      <c r="I2385" t="s">
        <v>2272</v>
      </c>
      <c r="J2385" s="36">
        <f t="shared" si="114"/>
        <v>2760000</v>
      </c>
      <c r="K2385" s="36">
        <v>524400</v>
      </c>
      <c r="L2385" s="36">
        <v>3284400</v>
      </c>
      <c r="M2385" s="1" t="s">
        <v>70</v>
      </c>
      <c r="N2385" s="32">
        <v>46118</v>
      </c>
      <c r="O2385" s="1">
        <f t="shared" si="112"/>
        <v>5</v>
      </c>
      <c r="P2385" t="s">
        <v>2149</v>
      </c>
      <c r="U2385" s="32">
        <v>46121</v>
      </c>
      <c r="V2385" t="s">
        <v>39</v>
      </c>
      <c r="X2385" s="1" t="s">
        <v>2144</v>
      </c>
    </row>
    <row r="2386" spans="1:24" hidden="1">
      <c r="A2386" t="s">
        <v>26</v>
      </c>
      <c r="B2386" t="s">
        <v>3308</v>
      </c>
      <c r="C2386" s="55">
        <v>281753</v>
      </c>
      <c r="D2386" t="s">
        <v>1468</v>
      </c>
      <c r="E2386" s="3">
        <v>46113</v>
      </c>
      <c r="F2386" s="26">
        <v>46113.338865740741</v>
      </c>
      <c r="G2386" s="12" t="str">
        <f t="shared" si="113"/>
        <v>ABRIL</v>
      </c>
      <c r="H2386">
        <v>890907841</v>
      </c>
      <c r="I2386" t="s">
        <v>1071</v>
      </c>
      <c r="J2386" s="36">
        <f t="shared" si="114"/>
        <v>377936</v>
      </c>
      <c r="K2386" s="36">
        <v>71808</v>
      </c>
      <c r="L2386" s="36">
        <v>449744</v>
      </c>
      <c r="M2386" s="1" t="s">
        <v>9455</v>
      </c>
      <c r="N2386" s="32">
        <v>46118</v>
      </c>
      <c r="O2386" s="1">
        <f t="shared" si="112"/>
        <v>5</v>
      </c>
      <c r="P2386" t="s">
        <v>2149</v>
      </c>
      <c r="U2386" s="32">
        <v>46134</v>
      </c>
      <c r="V2386" t="s">
        <v>39</v>
      </c>
      <c r="X2386" s="1" t="s">
        <v>2144</v>
      </c>
    </row>
    <row r="2387" spans="1:24" hidden="1">
      <c r="A2387" t="s">
        <v>26</v>
      </c>
      <c r="B2387" t="s">
        <v>3309</v>
      </c>
      <c r="C2387" s="55">
        <v>350462</v>
      </c>
      <c r="D2387" t="s">
        <v>336</v>
      </c>
      <c r="E2387" s="3">
        <v>46113</v>
      </c>
      <c r="F2387" s="26">
        <v>46113.344050925924</v>
      </c>
      <c r="G2387" s="12" t="str">
        <f t="shared" si="113"/>
        <v>ABRIL</v>
      </c>
      <c r="H2387">
        <v>800049074</v>
      </c>
      <c r="I2387" t="s">
        <v>337</v>
      </c>
      <c r="J2387" s="36">
        <f t="shared" si="114"/>
        <v>132232</v>
      </c>
      <c r="K2387" s="36">
        <v>25124</v>
      </c>
      <c r="L2387" s="36">
        <v>157356</v>
      </c>
      <c r="M2387" s="1" t="s">
        <v>70</v>
      </c>
      <c r="N2387" s="32">
        <v>46113</v>
      </c>
      <c r="O2387" s="1">
        <f t="shared" si="112"/>
        <v>0</v>
      </c>
      <c r="P2387" t="s">
        <v>2149</v>
      </c>
      <c r="U2387" s="32">
        <v>46118</v>
      </c>
      <c r="V2387" t="s">
        <v>39</v>
      </c>
      <c r="X2387" s="1" t="s">
        <v>2144</v>
      </c>
    </row>
    <row r="2388" spans="1:24" hidden="1">
      <c r="A2388" t="s">
        <v>26</v>
      </c>
      <c r="B2388" t="s">
        <v>3310</v>
      </c>
      <c r="C2388" s="55">
        <v>350407</v>
      </c>
      <c r="D2388" t="s">
        <v>336</v>
      </c>
      <c r="E2388" s="3">
        <v>46113</v>
      </c>
      <c r="F2388" s="26">
        <v>46113.340914351851</v>
      </c>
      <c r="G2388" s="12" t="str">
        <f t="shared" si="113"/>
        <v>ABRIL</v>
      </c>
      <c r="H2388">
        <v>800049074</v>
      </c>
      <c r="I2388" t="s">
        <v>337</v>
      </c>
      <c r="J2388" s="36">
        <f t="shared" si="114"/>
        <v>4536000</v>
      </c>
      <c r="K2388" s="36">
        <v>861840</v>
      </c>
      <c r="L2388" s="36">
        <v>5397840</v>
      </c>
      <c r="M2388" s="1" t="s">
        <v>70</v>
      </c>
      <c r="N2388" s="32">
        <v>46121</v>
      </c>
      <c r="O2388" s="1">
        <f t="shared" ref="O2388:O2451" si="115">IFERROR(IF(-_xlfn.DAYS(E2388,N2388)&lt;0,0,-_xlfn.DAYS(E2388,N2388)), " - ")</f>
        <v>8</v>
      </c>
      <c r="P2388" t="s">
        <v>2149</v>
      </c>
      <c r="U2388" s="32">
        <v>46134</v>
      </c>
      <c r="V2388" t="s">
        <v>39</v>
      </c>
      <c r="X2388" s="1" t="s">
        <v>1258</v>
      </c>
    </row>
    <row r="2389" spans="1:24" hidden="1">
      <c r="A2389" t="s">
        <v>26</v>
      </c>
      <c r="B2389" t="s">
        <v>3311</v>
      </c>
      <c r="C2389" s="55">
        <v>202123</v>
      </c>
      <c r="D2389" t="s">
        <v>28</v>
      </c>
      <c r="E2389" s="3">
        <v>46113</v>
      </c>
      <c r="F2389" s="26">
        <v>46113.372766203705</v>
      </c>
      <c r="G2389" s="12" t="str">
        <f t="shared" si="113"/>
        <v>ABRIL</v>
      </c>
      <c r="H2389">
        <v>800180675</v>
      </c>
      <c r="I2389" t="s">
        <v>596</v>
      </c>
      <c r="J2389" s="36">
        <f t="shared" si="114"/>
        <v>1965813</v>
      </c>
      <c r="K2389" s="36">
        <v>0</v>
      </c>
      <c r="L2389" s="36">
        <v>1965813</v>
      </c>
      <c r="M2389" s="1" t="s">
        <v>195</v>
      </c>
      <c r="N2389" s="32">
        <v>46113</v>
      </c>
      <c r="O2389" s="1">
        <f t="shared" si="115"/>
        <v>0</v>
      </c>
      <c r="P2389" t="s">
        <v>479</v>
      </c>
      <c r="U2389" s="32">
        <v>46118</v>
      </c>
      <c r="V2389" t="s">
        <v>39</v>
      </c>
      <c r="X2389" s="1" t="s">
        <v>2144</v>
      </c>
    </row>
    <row r="2390" spans="1:24" hidden="1">
      <c r="A2390" t="s">
        <v>26</v>
      </c>
      <c r="B2390" t="s">
        <v>3312</v>
      </c>
      <c r="C2390" s="55">
        <v>16409</v>
      </c>
      <c r="D2390" t="s">
        <v>28</v>
      </c>
      <c r="E2390" s="3">
        <v>46113</v>
      </c>
      <c r="F2390" s="26">
        <v>46113.359594907408</v>
      </c>
      <c r="G2390" s="12" t="str">
        <f t="shared" si="113"/>
        <v>ABRIL</v>
      </c>
      <c r="H2390">
        <v>98666997</v>
      </c>
      <c r="I2390" t="s">
        <v>801</v>
      </c>
      <c r="J2390" s="36">
        <f t="shared" si="114"/>
        <v>65998.8</v>
      </c>
      <c r="K2390" s="36">
        <v>0</v>
      </c>
      <c r="L2390" s="36">
        <v>65998.8</v>
      </c>
      <c r="M2390" s="1" t="s">
        <v>54</v>
      </c>
      <c r="O2390" s="1">
        <f t="shared" si="115"/>
        <v>0</v>
      </c>
    </row>
    <row r="2391" spans="1:24" hidden="1">
      <c r="A2391" t="s">
        <v>26</v>
      </c>
      <c r="B2391" t="s">
        <v>3313</v>
      </c>
      <c r="C2391" s="55">
        <v>31900</v>
      </c>
      <c r="D2391" t="s">
        <v>618</v>
      </c>
      <c r="E2391" s="3">
        <v>46113</v>
      </c>
      <c r="F2391" s="26">
        <v>46113.30982638889</v>
      </c>
      <c r="G2391" s="12" t="str">
        <f t="shared" si="113"/>
        <v>ABRIL</v>
      </c>
      <c r="H2391">
        <v>900322890</v>
      </c>
      <c r="I2391" t="s">
        <v>619</v>
      </c>
      <c r="J2391" s="36">
        <f t="shared" si="114"/>
        <v>6623400</v>
      </c>
      <c r="K2391" s="36">
        <v>1258446</v>
      </c>
      <c r="L2391" s="36">
        <v>7881846</v>
      </c>
      <c r="M2391" s="1" t="s">
        <v>70</v>
      </c>
      <c r="N2391" s="32">
        <v>46113</v>
      </c>
      <c r="O2391" s="1">
        <f t="shared" si="115"/>
        <v>0</v>
      </c>
      <c r="P2391" t="s">
        <v>2149</v>
      </c>
      <c r="U2391" s="32">
        <v>46134</v>
      </c>
      <c r="V2391" t="s">
        <v>39</v>
      </c>
      <c r="X2391" s="1" t="s">
        <v>2144</v>
      </c>
    </row>
    <row r="2392" spans="1:24" hidden="1">
      <c r="A2392" t="s">
        <v>26</v>
      </c>
      <c r="B2392" t="s">
        <v>3314</v>
      </c>
      <c r="C2392" s="55">
        <v>75967</v>
      </c>
      <c r="D2392" t="s">
        <v>355</v>
      </c>
      <c r="E2392" s="3">
        <v>46113</v>
      </c>
      <c r="F2392" s="26">
        <v>46113.265740740739</v>
      </c>
      <c r="G2392" s="12" t="str">
        <f t="shared" si="113"/>
        <v>ABRIL</v>
      </c>
      <c r="H2392">
        <v>800204486</v>
      </c>
      <c r="I2392" t="s">
        <v>851</v>
      </c>
      <c r="J2392" s="36">
        <f t="shared" si="114"/>
        <v>8828967</v>
      </c>
      <c r="K2392" s="36">
        <v>1677503.73</v>
      </c>
      <c r="L2392" s="36">
        <v>10506470.73</v>
      </c>
      <c r="M2392" s="1" t="s">
        <v>70</v>
      </c>
      <c r="N2392" s="32">
        <v>46126</v>
      </c>
      <c r="O2392" s="1">
        <f t="shared" si="115"/>
        <v>13</v>
      </c>
      <c r="P2392" t="s">
        <v>66</v>
      </c>
      <c r="U2392" s="32">
        <v>46153</v>
      </c>
    </row>
    <row r="2393" spans="1:24" hidden="1">
      <c r="A2393" t="s">
        <v>26</v>
      </c>
      <c r="B2393" t="s">
        <v>3315</v>
      </c>
      <c r="C2393" s="55">
        <v>75954</v>
      </c>
      <c r="D2393" t="s">
        <v>355</v>
      </c>
      <c r="E2393" s="3">
        <v>46113</v>
      </c>
      <c r="F2393" s="26">
        <v>46113.260763888888</v>
      </c>
      <c r="G2393" s="12" t="str">
        <f t="shared" si="113"/>
        <v>ABRIL</v>
      </c>
      <c r="H2393">
        <v>800204486</v>
      </c>
      <c r="I2393" t="s">
        <v>851</v>
      </c>
      <c r="J2393" s="36">
        <f t="shared" si="114"/>
        <v>17910102</v>
      </c>
      <c r="K2393" s="36">
        <v>3402919.38</v>
      </c>
      <c r="L2393" s="36">
        <v>21313021.379999999</v>
      </c>
      <c r="M2393" s="1" t="s">
        <v>70</v>
      </c>
      <c r="N2393" s="32">
        <v>46122</v>
      </c>
      <c r="O2393" s="1">
        <f t="shared" si="115"/>
        <v>9</v>
      </c>
      <c r="P2393" t="s">
        <v>66</v>
      </c>
      <c r="U2393" s="32">
        <v>46153</v>
      </c>
      <c r="X2393" s="1" t="s">
        <v>1258</v>
      </c>
    </row>
    <row r="2394" spans="1:24" hidden="1">
      <c r="A2394" t="s">
        <v>26</v>
      </c>
      <c r="B2394" t="s">
        <v>3316</v>
      </c>
      <c r="C2394" s="55">
        <v>75968</v>
      </c>
      <c r="D2394" t="s">
        <v>355</v>
      </c>
      <c r="E2394" s="3">
        <v>46113</v>
      </c>
      <c r="F2394" s="26">
        <v>46113.266134259262</v>
      </c>
      <c r="G2394" s="12" t="str">
        <f t="shared" si="113"/>
        <v>ABRIL</v>
      </c>
      <c r="H2394">
        <v>800204486</v>
      </c>
      <c r="I2394" t="s">
        <v>851</v>
      </c>
      <c r="J2394" s="36">
        <f t="shared" si="114"/>
        <v>8598954</v>
      </c>
      <c r="K2394" s="36">
        <v>1633801.26</v>
      </c>
      <c r="L2394" s="36">
        <v>10232755.26</v>
      </c>
      <c r="M2394" s="1" t="s">
        <v>70</v>
      </c>
      <c r="N2394" s="32">
        <v>46120</v>
      </c>
      <c r="O2394" s="1">
        <f t="shared" si="115"/>
        <v>7</v>
      </c>
      <c r="P2394" t="s">
        <v>66</v>
      </c>
      <c r="U2394" s="32">
        <v>46133</v>
      </c>
      <c r="V2394" t="s">
        <v>32</v>
      </c>
      <c r="X2394" s="1" t="s">
        <v>1258</v>
      </c>
    </row>
    <row r="2395" spans="1:24" hidden="1">
      <c r="A2395" t="s">
        <v>26</v>
      </c>
      <c r="B2395" t="s">
        <v>3317</v>
      </c>
      <c r="C2395" s="55">
        <v>75956</v>
      </c>
      <c r="D2395" t="s">
        <v>355</v>
      </c>
      <c r="E2395" s="3">
        <v>46113</v>
      </c>
      <c r="F2395" s="26">
        <v>46113.261412037034</v>
      </c>
      <c r="G2395" s="12" t="str">
        <f t="shared" si="113"/>
        <v>ABRIL</v>
      </c>
      <c r="H2395">
        <v>800204486</v>
      </c>
      <c r="I2395" t="s">
        <v>851</v>
      </c>
      <c r="J2395" s="36">
        <f t="shared" si="114"/>
        <v>10016055</v>
      </c>
      <c r="K2395" s="36">
        <v>1903050.45</v>
      </c>
      <c r="L2395" s="36">
        <v>11919105.449999999</v>
      </c>
      <c r="M2395" s="1" t="s">
        <v>70</v>
      </c>
      <c r="N2395" s="32">
        <v>46120</v>
      </c>
      <c r="O2395" s="1">
        <f t="shared" si="115"/>
        <v>7</v>
      </c>
      <c r="P2395" t="s">
        <v>2149</v>
      </c>
      <c r="U2395" s="32">
        <v>46133</v>
      </c>
      <c r="V2395" t="s">
        <v>32</v>
      </c>
      <c r="X2395" s="1" t="s">
        <v>1258</v>
      </c>
    </row>
    <row r="2396" spans="1:24" hidden="1">
      <c r="A2396" t="s">
        <v>26</v>
      </c>
      <c r="B2396" t="s">
        <v>3318</v>
      </c>
      <c r="C2396" s="55">
        <v>42461</v>
      </c>
      <c r="D2396" t="s">
        <v>843</v>
      </c>
      <c r="E2396" s="3">
        <v>46113</v>
      </c>
      <c r="F2396" s="26">
        <v>46113.227523148147</v>
      </c>
      <c r="G2396" s="12" t="str">
        <f t="shared" si="113"/>
        <v>ABRIL</v>
      </c>
      <c r="H2396">
        <v>900610585</v>
      </c>
      <c r="I2396" t="s">
        <v>844</v>
      </c>
      <c r="J2396" s="36">
        <f t="shared" si="114"/>
        <v>4846039</v>
      </c>
      <c r="K2396" s="36">
        <v>127000</v>
      </c>
      <c r="L2396" s="36">
        <v>4973039</v>
      </c>
      <c r="M2396" s="1" t="s">
        <v>70</v>
      </c>
      <c r="N2396" s="32">
        <v>46113</v>
      </c>
      <c r="O2396" s="1">
        <f t="shared" si="115"/>
        <v>0</v>
      </c>
      <c r="P2396" t="s">
        <v>2149</v>
      </c>
      <c r="U2396" s="32">
        <v>46119</v>
      </c>
      <c r="V2396" t="s">
        <v>39</v>
      </c>
      <c r="X2396" s="1" t="s">
        <v>2144</v>
      </c>
    </row>
    <row r="2397" spans="1:24" hidden="1">
      <c r="A2397" t="s">
        <v>736</v>
      </c>
      <c r="B2397" t="s">
        <v>3319</v>
      </c>
      <c r="C2397" s="55">
        <v>95040016</v>
      </c>
      <c r="D2397" t="s">
        <v>738</v>
      </c>
      <c r="E2397" s="3">
        <v>46113</v>
      </c>
      <c r="F2397" s="26">
        <v>46113.316608796296</v>
      </c>
      <c r="G2397" s="12" t="str">
        <f t="shared" si="113"/>
        <v>ABRIL</v>
      </c>
      <c r="H2397">
        <v>900219834</v>
      </c>
      <c r="I2397" t="s">
        <v>739</v>
      </c>
      <c r="J2397" s="36">
        <f t="shared" si="114"/>
        <v>26300</v>
      </c>
      <c r="K2397" s="36">
        <v>0</v>
      </c>
      <c r="L2397" s="36">
        <v>26300</v>
      </c>
      <c r="M2397" s="1" t="s">
        <v>70</v>
      </c>
      <c r="N2397" s="32">
        <v>46113</v>
      </c>
      <c r="O2397" s="1">
        <f t="shared" si="115"/>
        <v>0</v>
      </c>
      <c r="P2397" t="s">
        <v>2149</v>
      </c>
      <c r="U2397" s="32">
        <v>46127</v>
      </c>
      <c r="V2397" t="s">
        <v>39</v>
      </c>
      <c r="X2397" s="1" t="s">
        <v>2144</v>
      </c>
    </row>
    <row r="2398" spans="1:24" hidden="1">
      <c r="A2398" t="s">
        <v>26</v>
      </c>
      <c r="B2398" t="s">
        <v>3320</v>
      </c>
      <c r="C2398" s="55">
        <v>272869</v>
      </c>
      <c r="D2398" t="s">
        <v>671</v>
      </c>
      <c r="E2398" s="3">
        <v>46113</v>
      </c>
      <c r="F2398" s="26">
        <v>46113.207175925927</v>
      </c>
      <c r="G2398" s="12" t="str">
        <f t="shared" si="113"/>
        <v>ABRIL</v>
      </c>
      <c r="H2398">
        <v>860001697</v>
      </c>
      <c r="I2398" t="s">
        <v>669</v>
      </c>
      <c r="J2398" s="36">
        <f t="shared" si="114"/>
        <v>440550</v>
      </c>
      <c r="K2398" s="36">
        <v>0</v>
      </c>
      <c r="L2398" s="36">
        <v>440550</v>
      </c>
      <c r="M2398" s="1" t="s">
        <v>70</v>
      </c>
      <c r="N2398" s="32">
        <v>46113</v>
      </c>
      <c r="O2398" s="1">
        <f t="shared" si="115"/>
        <v>0</v>
      </c>
      <c r="P2398" t="s">
        <v>2149</v>
      </c>
      <c r="U2398" s="32">
        <v>46127</v>
      </c>
      <c r="V2398" t="s">
        <v>39</v>
      </c>
      <c r="X2398" s="1" t="s">
        <v>2144</v>
      </c>
    </row>
    <row r="2399" spans="1:24" hidden="1">
      <c r="A2399" t="s">
        <v>26</v>
      </c>
      <c r="B2399" t="s">
        <v>3335</v>
      </c>
      <c r="C2399" s="55">
        <v>292575135</v>
      </c>
      <c r="D2399">
        <v>3</v>
      </c>
      <c r="E2399" s="3">
        <v>46113</v>
      </c>
      <c r="F2399" s="26">
        <v>46118.351053240738</v>
      </c>
      <c r="G2399" s="12" t="str">
        <f t="shared" si="113"/>
        <v>ABRIL</v>
      </c>
      <c r="H2399" s="1">
        <v>800153993</v>
      </c>
      <c r="I2399" t="s">
        <v>915</v>
      </c>
      <c r="J2399" s="36">
        <f t="shared" si="114"/>
        <v>4339505.6399999997</v>
      </c>
      <c r="K2399" s="36">
        <v>479922.36</v>
      </c>
      <c r="L2399" s="36">
        <v>4819428</v>
      </c>
      <c r="M2399" s="1" t="s">
        <v>65</v>
      </c>
      <c r="N2399" s="32">
        <v>46120</v>
      </c>
      <c r="O2399" s="1">
        <f t="shared" si="115"/>
        <v>7</v>
      </c>
      <c r="P2399" s="1" t="s">
        <v>191</v>
      </c>
      <c r="U2399" s="32">
        <v>46126</v>
      </c>
      <c r="V2399" s="1" t="s">
        <v>39</v>
      </c>
      <c r="X2399" s="1" t="s">
        <v>1258</v>
      </c>
    </row>
    <row r="2400" spans="1:24" hidden="1">
      <c r="A2400" t="s">
        <v>26</v>
      </c>
      <c r="B2400" t="s">
        <v>3321</v>
      </c>
      <c r="C2400" s="55">
        <v>164</v>
      </c>
      <c r="D2400" t="s">
        <v>648</v>
      </c>
      <c r="E2400" s="3">
        <v>46114</v>
      </c>
      <c r="F2400" s="26">
        <v>46114.694837962961</v>
      </c>
      <c r="G2400" s="12" t="str">
        <f t="shared" si="113"/>
        <v>ABRIL</v>
      </c>
      <c r="H2400">
        <v>15442838</v>
      </c>
      <c r="I2400" t="s">
        <v>649</v>
      </c>
      <c r="J2400" s="36">
        <f t="shared" si="114"/>
        <v>2012400</v>
      </c>
      <c r="K2400" s="36">
        <v>382356</v>
      </c>
      <c r="L2400" s="36">
        <v>2394756</v>
      </c>
      <c r="M2400" s="1" t="s">
        <v>58</v>
      </c>
      <c r="N2400" s="32">
        <v>46118</v>
      </c>
      <c r="O2400" s="1">
        <f t="shared" si="115"/>
        <v>4</v>
      </c>
      <c r="P2400" t="s">
        <v>2149</v>
      </c>
      <c r="U2400" s="32">
        <v>46121</v>
      </c>
      <c r="V2400" s="1" t="s">
        <v>39</v>
      </c>
      <c r="X2400" s="1" t="s">
        <v>2144</v>
      </c>
    </row>
    <row r="2401" spans="1:24" hidden="1">
      <c r="A2401" t="s">
        <v>26</v>
      </c>
      <c r="B2401" t="s">
        <v>3322</v>
      </c>
      <c r="C2401" s="55">
        <v>7067</v>
      </c>
      <c r="D2401" t="s">
        <v>2896</v>
      </c>
      <c r="E2401" s="3">
        <v>46114</v>
      </c>
      <c r="F2401" s="26">
        <v>46114.856689814813</v>
      </c>
      <c r="G2401" s="12" t="str">
        <f t="shared" si="113"/>
        <v>ABRIL</v>
      </c>
      <c r="H2401">
        <v>32150739</v>
      </c>
      <c r="I2401" t="s">
        <v>400</v>
      </c>
      <c r="J2401" s="36">
        <f t="shared" si="114"/>
        <v>65500</v>
      </c>
      <c r="K2401" s="36">
        <v>0</v>
      </c>
      <c r="L2401" s="36">
        <v>65500</v>
      </c>
      <c r="M2401" s="1" t="s">
        <v>199</v>
      </c>
      <c r="N2401" s="32">
        <v>46121</v>
      </c>
      <c r="O2401" s="1">
        <f t="shared" si="115"/>
        <v>7</v>
      </c>
      <c r="P2401" t="s">
        <v>2149</v>
      </c>
      <c r="U2401" s="32">
        <v>46135</v>
      </c>
      <c r="X2401" s="1" t="s">
        <v>1258</v>
      </c>
    </row>
    <row r="2402" spans="1:24" hidden="1">
      <c r="A2402" t="s">
        <v>26</v>
      </c>
      <c r="B2402" t="s">
        <v>3323</v>
      </c>
      <c r="C2402" s="55">
        <v>3</v>
      </c>
      <c r="D2402" t="s">
        <v>2958</v>
      </c>
      <c r="E2402" s="3">
        <v>46115</v>
      </c>
      <c r="F2402" s="26">
        <v>46115.600983796299</v>
      </c>
      <c r="G2402" s="12" t="str">
        <f t="shared" si="113"/>
        <v>ABRIL</v>
      </c>
      <c r="H2402">
        <v>902036303</v>
      </c>
      <c r="I2402" t="s">
        <v>2959</v>
      </c>
      <c r="J2402" s="36">
        <f t="shared" si="114"/>
        <v>40000000</v>
      </c>
      <c r="K2402" s="36">
        <v>7600000</v>
      </c>
      <c r="L2402" s="36">
        <v>47600000</v>
      </c>
      <c r="M2402" s="1" t="s">
        <v>30</v>
      </c>
      <c r="N2402" s="32">
        <v>46118</v>
      </c>
      <c r="O2402" s="1">
        <f t="shared" si="115"/>
        <v>3</v>
      </c>
      <c r="P2402" t="s">
        <v>2149</v>
      </c>
      <c r="U2402" s="32">
        <v>46118</v>
      </c>
      <c r="V2402" t="s">
        <v>32</v>
      </c>
      <c r="X2402" s="1" t="s">
        <v>2144</v>
      </c>
    </row>
    <row r="2403" spans="1:24" hidden="1">
      <c r="A2403" t="s">
        <v>26</v>
      </c>
      <c r="B2403" t="s">
        <v>3324</v>
      </c>
      <c r="C2403" s="56">
        <v>5185684</v>
      </c>
      <c r="D2403" t="s">
        <v>692</v>
      </c>
      <c r="E2403" s="3">
        <v>46115</v>
      </c>
      <c r="F2403" s="26">
        <v>46115.614988425928</v>
      </c>
      <c r="G2403" s="12" t="str">
        <f t="shared" si="113"/>
        <v>ABRIL</v>
      </c>
      <c r="H2403">
        <v>891408584</v>
      </c>
      <c r="I2403" t="s">
        <v>693</v>
      </c>
      <c r="J2403" s="36">
        <f t="shared" si="114"/>
        <v>36900</v>
      </c>
      <c r="K2403" s="36">
        <v>0</v>
      </c>
      <c r="L2403" s="36">
        <v>36900</v>
      </c>
      <c r="M2403" s="1" t="s">
        <v>54</v>
      </c>
      <c r="O2403" s="1">
        <f t="shared" si="115"/>
        <v>0</v>
      </c>
    </row>
    <row r="2404" spans="1:24" hidden="1">
      <c r="A2404" t="s">
        <v>26</v>
      </c>
      <c r="B2404" t="s">
        <v>3325</v>
      </c>
      <c r="C2404" s="55">
        <v>390</v>
      </c>
      <c r="D2404" t="s">
        <v>144</v>
      </c>
      <c r="E2404" s="3">
        <v>46115</v>
      </c>
      <c r="F2404" s="26">
        <v>46115.530729166669</v>
      </c>
      <c r="G2404" s="12" t="str">
        <f t="shared" si="113"/>
        <v>ABRIL</v>
      </c>
      <c r="H2404">
        <v>900484392</v>
      </c>
      <c r="I2404" t="s">
        <v>194</v>
      </c>
      <c r="J2404" s="36">
        <f t="shared" si="114"/>
        <v>29306184</v>
      </c>
      <c r="K2404" s="36">
        <v>5568174.96</v>
      </c>
      <c r="L2404" s="36">
        <v>34874358.960000001</v>
      </c>
      <c r="M2404" s="1" t="s">
        <v>195</v>
      </c>
      <c r="N2404" s="32">
        <v>46118</v>
      </c>
      <c r="O2404" s="1">
        <f t="shared" si="115"/>
        <v>3</v>
      </c>
      <c r="P2404" t="s">
        <v>2149</v>
      </c>
      <c r="X2404" s="1" t="s">
        <v>2144</v>
      </c>
    </row>
    <row r="2405" spans="1:24" hidden="1">
      <c r="A2405" t="s">
        <v>26</v>
      </c>
      <c r="B2405" t="s">
        <v>3326</v>
      </c>
      <c r="C2405" s="55">
        <v>2616130</v>
      </c>
      <c r="D2405" t="s">
        <v>3327</v>
      </c>
      <c r="E2405" s="3">
        <v>46115</v>
      </c>
      <c r="F2405" s="26">
        <v>46115.25880787037</v>
      </c>
      <c r="G2405" s="12" t="str">
        <f t="shared" si="113"/>
        <v>ABRIL</v>
      </c>
      <c r="H2405">
        <v>830114921</v>
      </c>
      <c r="I2405" t="s">
        <v>934</v>
      </c>
      <c r="J2405" s="36">
        <f t="shared" si="114"/>
        <v>45428.44</v>
      </c>
      <c r="K2405" s="36">
        <v>8471.56</v>
      </c>
      <c r="L2405" s="36">
        <v>53900</v>
      </c>
      <c r="M2405" s="1" t="s">
        <v>65</v>
      </c>
      <c r="N2405" s="32">
        <v>46118</v>
      </c>
      <c r="O2405" s="1">
        <f t="shared" si="115"/>
        <v>3</v>
      </c>
      <c r="P2405" t="s">
        <v>2149</v>
      </c>
      <c r="U2405" s="32">
        <v>46121</v>
      </c>
      <c r="V2405" t="s">
        <v>39</v>
      </c>
      <c r="X2405" s="1" t="s">
        <v>2144</v>
      </c>
    </row>
    <row r="2406" spans="1:24" hidden="1">
      <c r="A2406" t="s">
        <v>26</v>
      </c>
      <c r="B2406" t="s">
        <v>3328</v>
      </c>
      <c r="C2406" s="55">
        <v>71090</v>
      </c>
      <c r="D2406" t="s">
        <v>476</v>
      </c>
      <c r="E2406" s="3">
        <v>46116</v>
      </c>
      <c r="F2406" s="26">
        <v>46116.501736111109</v>
      </c>
      <c r="G2406" s="12" t="str">
        <f t="shared" si="113"/>
        <v>ABRIL</v>
      </c>
      <c r="H2406">
        <v>811001497</v>
      </c>
      <c r="I2406" t="s">
        <v>477</v>
      </c>
      <c r="J2406" s="36">
        <f t="shared" si="114"/>
        <v>1300000</v>
      </c>
      <c r="K2406" s="36">
        <v>0</v>
      </c>
      <c r="L2406" s="36">
        <v>1300000</v>
      </c>
      <c r="M2406" s="1" t="s">
        <v>70</v>
      </c>
      <c r="N2406" s="32">
        <v>46120</v>
      </c>
      <c r="O2406" s="1">
        <f t="shared" si="115"/>
        <v>4</v>
      </c>
      <c r="P2406" t="s">
        <v>2149</v>
      </c>
      <c r="U2406" s="32">
        <v>46134</v>
      </c>
      <c r="V2406" t="s">
        <v>39</v>
      </c>
      <c r="X2406" s="1" t="s">
        <v>2144</v>
      </c>
    </row>
    <row r="2407" spans="1:24" hidden="1">
      <c r="A2407" t="s">
        <v>26</v>
      </c>
      <c r="B2407" t="s">
        <v>3329</v>
      </c>
      <c r="C2407" s="55">
        <v>71088</v>
      </c>
      <c r="D2407" t="s">
        <v>476</v>
      </c>
      <c r="E2407" s="3">
        <v>46116</v>
      </c>
      <c r="F2407" s="26">
        <v>46116.498067129629</v>
      </c>
      <c r="G2407" s="12" t="str">
        <f t="shared" si="113"/>
        <v>ABRIL</v>
      </c>
      <c r="H2407">
        <v>811001497</v>
      </c>
      <c r="I2407" t="s">
        <v>477</v>
      </c>
      <c r="J2407" s="36">
        <f t="shared" si="114"/>
        <v>200000</v>
      </c>
      <c r="K2407" s="36">
        <v>0</v>
      </c>
      <c r="L2407" s="36">
        <v>200000</v>
      </c>
      <c r="M2407" s="1" t="s">
        <v>70</v>
      </c>
      <c r="N2407" s="32">
        <v>46120</v>
      </c>
      <c r="O2407" s="1">
        <f t="shared" si="115"/>
        <v>4</v>
      </c>
      <c r="P2407" t="s">
        <v>2149</v>
      </c>
      <c r="U2407" s="32">
        <v>46134</v>
      </c>
      <c r="V2407" t="s">
        <v>39</v>
      </c>
      <c r="X2407" s="1" t="s">
        <v>2144</v>
      </c>
    </row>
    <row r="2408" spans="1:24" hidden="1">
      <c r="A2408" t="s">
        <v>26</v>
      </c>
      <c r="B2408" t="s">
        <v>3330</v>
      </c>
      <c r="C2408" s="55">
        <v>228656</v>
      </c>
      <c r="D2408" t="s">
        <v>28</v>
      </c>
      <c r="E2408" s="3">
        <v>46116</v>
      </c>
      <c r="F2408" s="26">
        <v>46116.506701388891</v>
      </c>
      <c r="G2408" s="12" t="str">
        <f t="shared" si="113"/>
        <v>ABRIL</v>
      </c>
      <c r="H2408">
        <v>890937070</v>
      </c>
      <c r="I2408" t="s">
        <v>127</v>
      </c>
      <c r="J2408" s="36">
        <f t="shared" si="114"/>
        <v>6592082</v>
      </c>
      <c r="K2408" s="36">
        <v>125250</v>
      </c>
      <c r="L2408" s="36">
        <v>6717332</v>
      </c>
      <c r="M2408" s="1" t="s">
        <v>128</v>
      </c>
      <c r="N2408" s="32">
        <v>46119</v>
      </c>
      <c r="O2408" s="1">
        <f t="shared" si="115"/>
        <v>3</v>
      </c>
      <c r="P2408" t="s">
        <v>2655</v>
      </c>
      <c r="U2408" s="32">
        <v>46122</v>
      </c>
      <c r="V2408" t="s">
        <v>39</v>
      </c>
      <c r="X2408" s="1" t="s">
        <v>2144</v>
      </c>
    </row>
    <row r="2409" spans="1:24" hidden="1">
      <c r="A2409" t="s">
        <v>26</v>
      </c>
      <c r="B2409" t="s">
        <v>3331</v>
      </c>
      <c r="C2409" s="55">
        <v>64</v>
      </c>
      <c r="D2409" t="s">
        <v>1010</v>
      </c>
      <c r="E2409" s="3">
        <v>46116</v>
      </c>
      <c r="F2409" s="26">
        <v>46116.573252314818</v>
      </c>
      <c r="G2409" s="12" t="str">
        <f t="shared" si="113"/>
        <v>ABRIL</v>
      </c>
      <c r="H2409">
        <v>901404801</v>
      </c>
      <c r="I2409" t="s">
        <v>1011</v>
      </c>
      <c r="J2409" s="36">
        <f t="shared" si="114"/>
        <v>36388544</v>
      </c>
      <c r="K2409" s="36">
        <v>6913823.3600000003</v>
      </c>
      <c r="L2409" s="36">
        <v>43302367.359999999</v>
      </c>
      <c r="M2409" s="1" t="s">
        <v>195</v>
      </c>
      <c r="N2409" s="32">
        <v>46118</v>
      </c>
      <c r="O2409" s="1">
        <f t="shared" si="115"/>
        <v>2</v>
      </c>
      <c r="P2409" t="s">
        <v>479</v>
      </c>
      <c r="U2409" s="32">
        <v>46118</v>
      </c>
      <c r="V2409" t="s">
        <v>39</v>
      </c>
      <c r="X2409" s="1" t="s">
        <v>2144</v>
      </c>
    </row>
    <row r="2410" spans="1:24" hidden="1">
      <c r="A2410" t="s">
        <v>26</v>
      </c>
      <c r="B2410" t="s">
        <v>3332</v>
      </c>
      <c r="C2410" s="55">
        <v>10357926</v>
      </c>
      <c r="D2410" t="s">
        <v>258</v>
      </c>
      <c r="E2410" s="3">
        <v>46116</v>
      </c>
      <c r="F2410" s="26">
        <v>46116.432812500003</v>
      </c>
      <c r="G2410" s="12" t="str">
        <f t="shared" si="113"/>
        <v>ABRIL</v>
      </c>
      <c r="H2410">
        <v>900843898</v>
      </c>
      <c r="I2410" t="s">
        <v>256</v>
      </c>
      <c r="J2410" s="36">
        <f t="shared" si="114"/>
        <v>27722.69</v>
      </c>
      <c r="K2410" s="36">
        <v>5267.31</v>
      </c>
      <c r="L2410" s="36">
        <v>32990</v>
      </c>
      <c r="M2410" s="1" t="s">
        <v>54</v>
      </c>
      <c r="O2410" s="1">
        <f t="shared" si="115"/>
        <v>0</v>
      </c>
      <c r="U2410" s="3">
        <v>46119</v>
      </c>
      <c r="V2410" s="1" t="s">
        <v>39</v>
      </c>
    </row>
    <row r="2411" spans="1:24" ht="17.100000000000001" hidden="1" customHeight="1">
      <c r="A2411" t="s">
        <v>736</v>
      </c>
      <c r="B2411" t="s">
        <v>3333</v>
      </c>
      <c r="C2411" s="55">
        <v>95916897</v>
      </c>
      <c r="D2411" t="s">
        <v>738</v>
      </c>
      <c r="E2411" s="3">
        <v>46117</v>
      </c>
      <c r="F2411" s="26">
        <v>46117.799201388887</v>
      </c>
      <c r="G2411" s="12" t="str">
        <f t="shared" si="113"/>
        <v>ABRIL</v>
      </c>
      <c r="H2411">
        <v>900219834</v>
      </c>
      <c r="I2411" t="s">
        <v>739</v>
      </c>
      <c r="J2411" s="36">
        <f t="shared" si="114"/>
        <v>27300</v>
      </c>
      <c r="K2411" s="36">
        <v>0</v>
      </c>
      <c r="L2411" s="36">
        <v>27300</v>
      </c>
      <c r="M2411" s="1" t="s">
        <v>70</v>
      </c>
      <c r="N2411" s="32">
        <v>46118</v>
      </c>
      <c r="O2411" s="1">
        <f t="shared" si="115"/>
        <v>1</v>
      </c>
      <c r="P2411" t="s">
        <v>2149</v>
      </c>
      <c r="U2411" s="32">
        <v>46127</v>
      </c>
      <c r="V2411" t="s">
        <v>39</v>
      </c>
      <c r="X2411" s="1" t="s">
        <v>2144</v>
      </c>
    </row>
    <row r="2412" spans="1:24" hidden="1">
      <c r="A2412" t="s">
        <v>736</v>
      </c>
      <c r="B2412" t="s">
        <v>3334</v>
      </c>
      <c r="C2412" s="55">
        <v>95912977</v>
      </c>
      <c r="D2412" t="s">
        <v>738</v>
      </c>
      <c r="E2412" s="3">
        <v>46117</v>
      </c>
      <c r="F2412" s="26">
        <v>46117.782083333332</v>
      </c>
      <c r="G2412" s="12" t="str">
        <f t="shared" si="113"/>
        <v>ABRIL</v>
      </c>
      <c r="H2412">
        <v>900219834</v>
      </c>
      <c r="I2412" t="s">
        <v>739</v>
      </c>
      <c r="J2412" s="36">
        <f t="shared" si="114"/>
        <v>15200</v>
      </c>
      <c r="K2412" s="36">
        <v>0</v>
      </c>
      <c r="L2412" s="36">
        <v>15200</v>
      </c>
      <c r="M2412" s="1" t="s">
        <v>70</v>
      </c>
      <c r="N2412" s="32">
        <v>46118</v>
      </c>
      <c r="O2412" s="1">
        <f t="shared" si="115"/>
        <v>1</v>
      </c>
      <c r="P2412" t="s">
        <v>2149</v>
      </c>
      <c r="U2412" s="32">
        <v>46132</v>
      </c>
      <c r="X2412" s="1" t="s">
        <v>2144</v>
      </c>
    </row>
    <row r="2413" spans="1:24" hidden="1">
      <c r="A2413" t="s">
        <v>26</v>
      </c>
      <c r="B2413" t="s">
        <v>3336</v>
      </c>
      <c r="C2413" s="55">
        <v>7124</v>
      </c>
      <c r="D2413" t="s">
        <v>371</v>
      </c>
      <c r="E2413" s="32">
        <v>46118</v>
      </c>
      <c r="F2413" s="26">
        <v>46118.716516203705</v>
      </c>
      <c r="G2413" s="12" t="str">
        <f t="shared" si="113"/>
        <v>ABRIL</v>
      </c>
      <c r="H2413">
        <v>800106404</v>
      </c>
      <c r="I2413" t="s">
        <v>369</v>
      </c>
      <c r="J2413" s="36">
        <f t="shared" si="114"/>
        <v>151132049</v>
      </c>
      <c r="K2413" s="36">
        <v>2871509</v>
      </c>
      <c r="L2413" s="36">
        <v>154003558</v>
      </c>
      <c r="M2413" s="1" t="s">
        <v>128</v>
      </c>
      <c r="N2413" s="32">
        <v>46119</v>
      </c>
      <c r="O2413" s="1">
        <f t="shared" si="115"/>
        <v>1</v>
      </c>
      <c r="P2413" t="s">
        <v>2466</v>
      </c>
      <c r="U2413" s="32">
        <v>46122</v>
      </c>
      <c r="V2413" t="s">
        <v>32</v>
      </c>
      <c r="X2413" s="1" t="s">
        <v>2144</v>
      </c>
    </row>
    <row r="2414" spans="1:24" hidden="1">
      <c r="A2414" t="s">
        <v>26</v>
      </c>
      <c r="B2414" t="s">
        <v>3337</v>
      </c>
      <c r="C2414" s="55">
        <v>76977</v>
      </c>
      <c r="D2414" t="s">
        <v>189</v>
      </c>
      <c r="E2414" s="32">
        <v>46118</v>
      </c>
      <c r="F2414" s="26">
        <v>46118.755347222221</v>
      </c>
      <c r="G2414" s="12" t="str">
        <f t="shared" si="113"/>
        <v>ABRIL</v>
      </c>
      <c r="H2414">
        <v>890319193</v>
      </c>
      <c r="I2414" t="s">
        <v>190</v>
      </c>
      <c r="J2414" s="36">
        <f t="shared" si="114"/>
        <v>1000000</v>
      </c>
      <c r="K2414" s="36">
        <v>190000</v>
      </c>
      <c r="L2414" s="36">
        <v>1190000</v>
      </c>
      <c r="M2414" s="1" t="s">
        <v>65</v>
      </c>
      <c r="N2414" s="32">
        <v>46119</v>
      </c>
      <c r="O2414" s="1">
        <f t="shared" si="115"/>
        <v>1</v>
      </c>
      <c r="P2414" s="1" t="s">
        <v>191</v>
      </c>
      <c r="U2414" s="32">
        <v>46119</v>
      </c>
      <c r="V2414" t="s">
        <v>39</v>
      </c>
      <c r="X2414" s="1" t="s">
        <v>2144</v>
      </c>
    </row>
    <row r="2415" spans="1:24" hidden="1">
      <c r="A2415" t="s">
        <v>26</v>
      </c>
      <c r="B2415" t="s">
        <v>3338</v>
      </c>
      <c r="C2415" s="55">
        <v>106754</v>
      </c>
      <c r="D2415" t="s">
        <v>420</v>
      </c>
      <c r="E2415" s="32">
        <v>46118</v>
      </c>
      <c r="F2415" s="26">
        <v>46118.732164351852</v>
      </c>
      <c r="G2415" s="12" t="str">
        <f t="shared" si="113"/>
        <v>ABRIL</v>
      </c>
      <c r="H2415">
        <v>830120839</v>
      </c>
      <c r="I2415" t="s">
        <v>421</v>
      </c>
      <c r="J2415" s="36">
        <f t="shared" si="114"/>
        <v>465120</v>
      </c>
      <c r="K2415" s="36">
        <v>88373</v>
      </c>
      <c r="L2415" s="36">
        <v>553493</v>
      </c>
      <c r="M2415" s="1" t="s">
        <v>70</v>
      </c>
      <c r="N2415" s="32">
        <v>46120</v>
      </c>
      <c r="O2415" s="1">
        <f t="shared" si="115"/>
        <v>2</v>
      </c>
      <c r="P2415" t="s">
        <v>66</v>
      </c>
      <c r="U2415" s="32">
        <v>46134</v>
      </c>
      <c r="V2415" t="s">
        <v>39</v>
      </c>
      <c r="X2415" s="1" t="s">
        <v>2144</v>
      </c>
    </row>
    <row r="2416" spans="1:24" hidden="1">
      <c r="A2416" t="s">
        <v>26</v>
      </c>
      <c r="B2416" t="s">
        <v>3339</v>
      </c>
      <c r="C2416" s="55">
        <v>8283</v>
      </c>
      <c r="D2416" t="s">
        <v>2896</v>
      </c>
      <c r="E2416" s="32">
        <v>46118</v>
      </c>
      <c r="F2416" s="26">
        <v>46118.690949074073</v>
      </c>
      <c r="G2416" s="12" t="str">
        <f t="shared" si="113"/>
        <v>ABRIL</v>
      </c>
      <c r="H2416">
        <v>901360705</v>
      </c>
      <c r="I2416" t="s">
        <v>877</v>
      </c>
      <c r="J2416" s="36">
        <f t="shared" si="114"/>
        <v>172800</v>
      </c>
      <c r="K2416" s="36">
        <v>32832</v>
      </c>
      <c r="L2416" s="36">
        <v>205632</v>
      </c>
      <c r="M2416" s="1" t="s">
        <v>70</v>
      </c>
      <c r="N2416" s="32">
        <v>46120</v>
      </c>
      <c r="O2416" s="1">
        <f t="shared" si="115"/>
        <v>2</v>
      </c>
      <c r="P2416" t="s">
        <v>66</v>
      </c>
      <c r="U2416" s="32">
        <v>46134</v>
      </c>
      <c r="V2416" t="s">
        <v>39</v>
      </c>
      <c r="X2416" s="1" t="s">
        <v>2144</v>
      </c>
    </row>
    <row r="2417" spans="1:24" hidden="1">
      <c r="A2417" t="s">
        <v>26</v>
      </c>
      <c r="B2417" t="s">
        <v>3340</v>
      </c>
      <c r="C2417" s="55">
        <v>6444</v>
      </c>
      <c r="D2417" t="s">
        <v>115</v>
      </c>
      <c r="E2417" s="32">
        <v>46118</v>
      </c>
      <c r="F2417" s="26">
        <v>46118.630254629628</v>
      </c>
      <c r="G2417" s="12" t="str">
        <f t="shared" si="113"/>
        <v>ABRIL</v>
      </c>
      <c r="H2417">
        <v>900036588</v>
      </c>
      <c r="I2417" s="43" t="s">
        <v>116</v>
      </c>
      <c r="J2417" s="36">
        <f t="shared" si="114"/>
        <v>180000</v>
      </c>
      <c r="K2417" s="36">
        <v>0</v>
      </c>
      <c r="L2417" s="36">
        <v>180000</v>
      </c>
      <c r="M2417" s="1" t="s">
        <v>70</v>
      </c>
      <c r="N2417" s="32">
        <v>46120</v>
      </c>
      <c r="O2417" s="1">
        <f t="shared" si="115"/>
        <v>2</v>
      </c>
      <c r="P2417" t="s">
        <v>66</v>
      </c>
      <c r="U2417" s="32">
        <v>46134</v>
      </c>
      <c r="V2417" t="s">
        <v>39</v>
      </c>
      <c r="X2417" s="1" t="s">
        <v>2144</v>
      </c>
    </row>
    <row r="2418" spans="1:24" hidden="1">
      <c r="A2418" t="s">
        <v>26</v>
      </c>
      <c r="B2418" t="s">
        <v>3341</v>
      </c>
      <c r="C2418" s="55">
        <v>36929</v>
      </c>
      <c r="D2418" t="s">
        <v>698</v>
      </c>
      <c r="E2418" s="32">
        <v>46118</v>
      </c>
      <c r="F2418" s="26">
        <v>46118.622245370374</v>
      </c>
      <c r="G2418" s="12" t="str">
        <f t="shared" si="113"/>
        <v>ABRIL</v>
      </c>
      <c r="H2418">
        <v>900229913</v>
      </c>
      <c r="I2418" t="s">
        <v>699</v>
      </c>
      <c r="J2418" s="36">
        <f t="shared" si="114"/>
        <v>693162.87</v>
      </c>
      <c r="K2418" s="36">
        <v>107273.2</v>
      </c>
      <c r="L2418" s="36">
        <v>800436.07</v>
      </c>
      <c r="M2418" s="1" t="s">
        <v>70</v>
      </c>
      <c r="N2418" s="32">
        <v>46120</v>
      </c>
      <c r="O2418" s="1">
        <f t="shared" si="115"/>
        <v>2</v>
      </c>
      <c r="P2418" t="s">
        <v>2149</v>
      </c>
      <c r="U2418" s="32">
        <v>46134</v>
      </c>
      <c r="V2418" t="s">
        <v>39</v>
      </c>
      <c r="X2418" s="1" t="s">
        <v>2144</v>
      </c>
    </row>
    <row r="2419" spans="1:24" hidden="1">
      <c r="A2419" t="s">
        <v>26</v>
      </c>
      <c r="B2419" t="s">
        <v>3342</v>
      </c>
      <c r="C2419" s="55">
        <v>7153</v>
      </c>
      <c r="D2419" t="s">
        <v>2896</v>
      </c>
      <c r="E2419" s="32">
        <v>46118</v>
      </c>
      <c r="F2419" s="26">
        <v>46118.798229166663</v>
      </c>
      <c r="G2419" s="12" t="str">
        <f t="shared" si="113"/>
        <v>ABRIL</v>
      </c>
      <c r="H2419">
        <v>32150739</v>
      </c>
      <c r="I2419" t="s">
        <v>400</v>
      </c>
      <c r="J2419" s="36">
        <f t="shared" si="114"/>
        <v>491000</v>
      </c>
      <c r="K2419" s="36">
        <v>0</v>
      </c>
      <c r="L2419" s="36">
        <v>491000</v>
      </c>
      <c r="M2419" s="1" t="s">
        <v>199</v>
      </c>
      <c r="N2419" s="32">
        <v>46121</v>
      </c>
      <c r="O2419" s="1">
        <f t="shared" si="115"/>
        <v>3</v>
      </c>
      <c r="P2419" t="s">
        <v>2149</v>
      </c>
      <c r="U2419" s="32">
        <v>46135</v>
      </c>
      <c r="X2419" s="1" t="s">
        <v>2144</v>
      </c>
    </row>
    <row r="2420" spans="1:24" hidden="1">
      <c r="A2420" t="s">
        <v>26</v>
      </c>
      <c r="B2420" t="s">
        <v>3343</v>
      </c>
      <c r="C2420" s="55">
        <v>174219</v>
      </c>
      <c r="D2420">
        <v>392</v>
      </c>
      <c r="E2420" s="32">
        <v>46118</v>
      </c>
      <c r="F2420" s="26">
        <v>46118.772094907406</v>
      </c>
      <c r="G2420" s="12" t="str">
        <f t="shared" si="113"/>
        <v>ABRIL</v>
      </c>
      <c r="H2420">
        <v>860000018</v>
      </c>
      <c r="I2420" t="s">
        <v>1084</v>
      </c>
      <c r="J2420" s="36">
        <f t="shared" si="114"/>
        <v>700000</v>
      </c>
      <c r="K2420" s="36">
        <v>133000</v>
      </c>
      <c r="L2420" s="36">
        <v>833000</v>
      </c>
      <c r="M2420" s="1" t="s">
        <v>70</v>
      </c>
      <c r="N2420" s="32">
        <v>46120</v>
      </c>
      <c r="O2420" s="1">
        <f t="shared" si="115"/>
        <v>2</v>
      </c>
      <c r="P2420" t="s">
        <v>2149</v>
      </c>
      <c r="U2420" s="32">
        <v>46127</v>
      </c>
      <c r="V2420" t="s">
        <v>39</v>
      </c>
      <c r="X2420" s="1" t="s">
        <v>2144</v>
      </c>
    </row>
    <row r="2421" spans="1:24" hidden="1">
      <c r="A2421" t="s">
        <v>26</v>
      </c>
      <c r="B2421" t="s">
        <v>3344</v>
      </c>
      <c r="C2421" s="55">
        <v>174191</v>
      </c>
      <c r="D2421">
        <v>392</v>
      </c>
      <c r="E2421" s="32">
        <v>46118</v>
      </c>
      <c r="F2421" s="26">
        <v>46118.747673611113</v>
      </c>
      <c r="G2421" s="12" t="str">
        <f t="shared" si="113"/>
        <v>ABRIL</v>
      </c>
      <c r="H2421">
        <v>860000018</v>
      </c>
      <c r="I2421" t="s">
        <v>1084</v>
      </c>
      <c r="J2421" s="36">
        <f t="shared" si="114"/>
        <v>592315.96</v>
      </c>
      <c r="K2421" s="36">
        <v>103325.04</v>
      </c>
      <c r="L2421" s="36">
        <v>695641</v>
      </c>
      <c r="M2421" s="1" t="s">
        <v>70</v>
      </c>
      <c r="N2421" s="32">
        <v>46120</v>
      </c>
      <c r="O2421" s="1">
        <f t="shared" si="115"/>
        <v>2</v>
      </c>
      <c r="P2421" t="s">
        <v>2149</v>
      </c>
      <c r="U2421" s="32">
        <v>46127</v>
      </c>
      <c r="V2421" t="s">
        <v>39</v>
      </c>
      <c r="X2421" s="1" t="s">
        <v>2144</v>
      </c>
    </row>
    <row r="2422" spans="1:24" hidden="1">
      <c r="A2422" t="s">
        <v>26</v>
      </c>
      <c r="B2422" t="s">
        <v>3345</v>
      </c>
      <c r="C2422" s="55">
        <v>20018832</v>
      </c>
      <c r="D2422">
        <v>41</v>
      </c>
      <c r="E2422" s="32">
        <v>46118</v>
      </c>
      <c r="F2422" s="26">
        <v>46118.71056712963</v>
      </c>
      <c r="G2422" s="12" t="str">
        <f t="shared" si="113"/>
        <v>ABRIL</v>
      </c>
      <c r="H2422">
        <v>860009195</v>
      </c>
      <c r="I2422" t="s">
        <v>969</v>
      </c>
      <c r="J2422" s="36">
        <f t="shared" si="114"/>
        <v>60000</v>
      </c>
      <c r="K2422" s="36">
        <v>11400</v>
      </c>
      <c r="L2422" s="36">
        <v>71400</v>
      </c>
      <c r="M2422" s="1" t="s">
        <v>315</v>
      </c>
      <c r="N2422" s="3">
        <v>46122</v>
      </c>
      <c r="O2422" s="1">
        <f t="shared" si="115"/>
        <v>4</v>
      </c>
    </row>
    <row r="2423" spans="1:24" hidden="1">
      <c r="A2423" t="s">
        <v>26</v>
      </c>
      <c r="B2423" t="s">
        <v>3346</v>
      </c>
      <c r="C2423" s="55">
        <v>9874935</v>
      </c>
      <c r="D2423" t="s">
        <v>742</v>
      </c>
      <c r="E2423" s="32">
        <v>46118</v>
      </c>
      <c r="F2423" s="26">
        <v>46118.690115740741</v>
      </c>
      <c r="G2423" s="12" t="str">
        <f t="shared" si="113"/>
        <v>ABRIL</v>
      </c>
      <c r="H2423">
        <v>900219834</v>
      </c>
      <c r="I2423" t="s">
        <v>739</v>
      </c>
      <c r="J2423" s="36">
        <f t="shared" si="114"/>
        <v>4705.92</v>
      </c>
      <c r="K2423" s="36">
        <v>894.08</v>
      </c>
      <c r="L2423" s="36">
        <v>5600</v>
      </c>
      <c r="M2423" s="1" t="s">
        <v>70</v>
      </c>
      <c r="N2423" s="32">
        <v>46120</v>
      </c>
      <c r="O2423" s="1">
        <f t="shared" si="115"/>
        <v>2</v>
      </c>
      <c r="P2423" t="s">
        <v>2149</v>
      </c>
      <c r="U2423" s="32">
        <v>46127</v>
      </c>
      <c r="V2423" t="s">
        <v>39</v>
      </c>
      <c r="X2423" s="1" t="s">
        <v>2144</v>
      </c>
    </row>
    <row r="2424" spans="1:24" hidden="1">
      <c r="A2424" t="s">
        <v>26</v>
      </c>
      <c r="B2424" t="s">
        <v>3347</v>
      </c>
      <c r="C2424" s="55">
        <v>8282</v>
      </c>
      <c r="D2424" t="s">
        <v>2896</v>
      </c>
      <c r="E2424" s="32">
        <v>46118</v>
      </c>
      <c r="F2424" s="26">
        <v>46118.685578703706</v>
      </c>
      <c r="G2424" s="12" t="str">
        <f t="shared" si="113"/>
        <v>ABRIL</v>
      </c>
      <c r="H2424">
        <v>901360705</v>
      </c>
      <c r="I2424" t="s">
        <v>877</v>
      </c>
      <c r="J2424" s="36">
        <f t="shared" si="114"/>
        <v>397360</v>
      </c>
      <c r="K2424" s="36">
        <v>75498.399999999994</v>
      </c>
      <c r="L2424" s="36">
        <v>472858.4</v>
      </c>
      <c r="M2424" s="1" t="s">
        <v>70</v>
      </c>
      <c r="N2424" s="32">
        <v>46121</v>
      </c>
      <c r="O2424" s="1">
        <f t="shared" si="115"/>
        <v>3</v>
      </c>
      <c r="P2424" t="s">
        <v>2149</v>
      </c>
      <c r="U2424" s="32">
        <v>46134</v>
      </c>
      <c r="V2424" t="s">
        <v>39</v>
      </c>
      <c r="X2424" s="1" t="s">
        <v>2144</v>
      </c>
    </row>
    <row r="2425" spans="1:24" hidden="1">
      <c r="A2425" t="s">
        <v>26</v>
      </c>
      <c r="B2425" t="s">
        <v>3348</v>
      </c>
      <c r="C2425" s="55">
        <v>391</v>
      </c>
      <c r="D2425" t="s">
        <v>144</v>
      </c>
      <c r="E2425" s="32">
        <v>46118</v>
      </c>
      <c r="F2425" s="26">
        <v>46118.650567129633</v>
      </c>
      <c r="G2425" s="12" t="str">
        <f t="shared" si="113"/>
        <v>ABRIL</v>
      </c>
      <c r="H2425">
        <v>900484392</v>
      </c>
      <c r="I2425" t="s">
        <v>194</v>
      </c>
      <c r="J2425" s="36">
        <f t="shared" si="114"/>
        <v>29216568</v>
      </c>
      <c r="K2425" s="36">
        <v>5551147.9199999999</v>
      </c>
      <c r="L2425" s="36">
        <v>34767715.920000002</v>
      </c>
      <c r="M2425" s="1" t="s">
        <v>195</v>
      </c>
      <c r="N2425" s="32">
        <v>46119</v>
      </c>
      <c r="O2425" s="1">
        <f t="shared" si="115"/>
        <v>1</v>
      </c>
      <c r="P2425" t="s">
        <v>479</v>
      </c>
      <c r="U2425" s="32">
        <v>46119</v>
      </c>
      <c r="V2425" s="1" t="s">
        <v>39</v>
      </c>
      <c r="X2425" s="1" t="s">
        <v>2144</v>
      </c>
    </row>
    <row r="2426" spans="1:24" hidden="1">
      <c r="A2426" t="s">
        <v>82</v>
      </c>
      <c r="B2426" t="s">
        <v>3349</v>
      </c>
      <c r="C2426" s="55" t="s">
        <v>3350</v>
      </c>
      <c r="D2426" t="s">
        <v>2896</v>
      </c>
      <c r="E2426" s="32">
        <v>46118</v>
      </c>
      <c r="F2426" s="26">
        <v>46118.64806712963</v>
      </c>
      <c r="G2426" s="12" t="str">
        <f t="shared" si="113"/>
        <v>ABRIL</v>
      </c>
      <c r="H2426">
        <v>900484392</v>
      </c>
      <c r="I2426" t="s">
        <v>194</v>
      </c>
      <c r="J2426" s="36">
        <f t="shared" si="114"/>
        <v>29306184</v>
      </c>
      <c r="K2426" s="36">
        <v>5568174.96</v>
      </c>
      <c r="L2426" s="36">
        <v>34874358.960000001</v>
      </c>
      <c r="M2426" s="1" t="s">
        <v>195</v>
      </c>
      <c r="N2426" s="32">
        <v>46119</v>
      </c>
      <c r="O2426" s="1">
        <f t="shared" si="115"/>
        <v>1</v>
      </c>
      <c r="P2426" t="s">
        <v>479</v>
      </c>
      <c r="X2426" s="1" t="s">
        <v>2144</v>
      </c>
    </row>
    <row r="2427" spans="1:24" hidden="1">
      <c r="A2427" t="s">
        <v>26</v>
      </c>
      <c r="B2427" t="s">
        <v>3351</v>
      </c>
      <c r="C2427" s="55">
        <v>8867</v>
      </c>
      <c r="D2427" t="s">
        <v>3352</v>
      </c>
      <c r="E2427" s="32">
        <v>46118</v>
      </c>
      <c r="F2427" s="26">
        <v>46118.634317129632</v>
      </c>
      <c r="G2427" s="12" t="str">
        <f t="shared" si="113"/>
        <v>ABRIL</v>
      </c>
      <c r="H2427">
        <v>900145763</v>
      </c>
      <c r="I2427" t="s">
        <v>3353</v>
      </c>
      <c r="J2427" s="36">
        <f t="shared" si="114"/>
        <v>1848739.5</v>
      </c>
      <c r="K2427" s="36">
        <v>351261.5</v>
      </c>
      <c r="L2427" s="36">
        <v>2200001</v>
      </c>
      <c r="M2427" s="1" t="s">
        <v>9455</v>
      </c>
      <c r="N2427" s="32">
        <v>46132</v>
      </c>
      <c r="O2427" s="1">
        <f t="shared" si="115"/>
        <v>14</v>
      </c>
      <c r="P2427" s="1" t="s">
        <v>2149</v>
      </c>
      <c r="U2427" s="32">
        <v>46153</v>
      </c>
    </row>
    <row r="2428" spans="1:24" hidden="1">
      <c r="A2428" t="s">
        <v>26</v>
      </c>
      <c r="B2428" t="s">
        <v>3354</v>
      </c>
      <c r="C2428" s="55">
        <v>276</v>
      </c>
      <c r="D2428" t="s">
        <v>28</v>
      </c>
      <c r="E2428" s="32">
        <v>46118</v>
      </c>
      <c r="F2428" s="26">
        <v>46118.628553240742</v>
      </c>
      <c r="G2428" s="12" t="str">
        <f t="shared" si="113"/>
        <v>ABRIL</v>
      </c>
      <c r="H2428">
        <v>17149926</v>
      </c>
      <c r="I2428" t="s">
        <v>1292</v>
      </c>
      <c r="J2428" s="36">
        <f t="shared" si="114"/>
        <v>5252715</v>
      </c>
      <c r="K2428" s="36">
        <v>998015.85</v>
      </c>
      <c r="L2428" s="36">
        <v>6250730.8499999996</v>
      </c>
      <c r="M2428" s="1" t="s">
        <v>195</v>
      </c>
      <c r="N2428" s="32">
        <v>46119</v>
      </c>
      <c r="O2428" s="1">
        <f t="shared" si="115"/>
        <v>1</v>
      </c>
      <c r="P2428" t="s">
        <v>479</v>
      </c>
      <c r="U2428" s="32">
        <v>46119</v>
      </c>
      <c r="V2428" s="1" t="s">
        <v>39</v>
      </c>
      <c r="X2428" s="1" t="s">
        <v>2144</v>
      </c>
    </row>
    <row r="2429" spans="1:24" hidden="1">
      <c r="A2429" t="s">
        <v>26</v>
      </c>
      <c r="B2429" t="s">
        <v>3355</v>
      </c>
      <c r="C2429" s="55">
        <v>17316</v>
      </c>
      <c r="D2429" t="s">
        <v>102</v>
      </c>
      <c r="E2429" s="32">
        <v>46118</v>
      </c>
      <c r="F2429" s="26">
        <v>46118.61204861111</v>
      </c>
      <c r="G2429" s="12" t="str">
        <f t="shared" si="113"/>
        <v>ABRIL</v>
      </c>
      <c r="H2429">
        <v>900075456</v>
      </c>
      <c r="I2429" t="s">
        <v>1041</v>
      </c>
      <c r="J2429" s="36">
        <f t="shared" si="114"/>
        <v>1089832</v>
      </c>
      <c r="K2429" s="36">
        <v>0</v>
      </c>
      <c r="L2429" s="36">
        <v>1089832</v>
      </c>
      <c r="M2429" s="1" t="s">
        <v>128</v>
      </c>
      <c r="N2429" s="32">
        <v>46119</v>
      </c>
      <c r="O2429" s="1">
        <f t="shared" si="115"/>
        <v>1</v>
      </c>
      <c r="P2429" t="s">
        <v>2655</v>
      </c>
      <c r="U2429" s="32">
        <v>46122</v>
      </c>
      <c r="V2429" t="s">
        <v>39</v>
      </c>
      <c r="X2429" s="1" t="s">
        <v>2144</v>
      </c>
    </row>
    <row r="2430" spans="1:24" hidden="1">
      <c r="A2430" t="s">
        <v>26</v>
      </c>
      <c r="B2430" t="s">
        <v>3356</v>
      </c>
      <c r="C2430" s="55">
        <v>17315</v>
      </c>
      <c r="D2430" t="s">
        <v>102</v>
      </c>
      <c r="E2430" s="32">
        <v>46118</v>
      </c>
      <c r="F2430" s="26">
        <v>46118.612013888887</v>
      </c>
      <c r="G2430" s="12" t="str">
        <f t="shared" si="113"/>
        <v>ABRIL</v>
      </c>
      <c r="H2430">
        <v>900075456</v>
      </c>
      <c r="I2430" t="s">
        <v>1041</v>
      </c>
      <c r="J2430" s="36">
        <f t="shared" si="114"/>
        <v>1876831</v>
      </c>
      <c r="K2430" s="36">
        <v>0</v>
      </c>
      <c r="L2430" s="36">
        <v>1876831</v>
      </c>
      <c r="M2430" s="1" t="s">
        <v>128</v>
      </c>
      <c r="N2430" s="32">
        <v>46119</v>
      </c>
      <c r="O2430" s="1">
        <f t="shared" si="115"/>
        <v>1</v>
      </c>
      <c r="P2430" t="s">
        <v>2655</v>
      </c>
      <c r="U2430" s="32">
        <v>46122</v>
      </c>
      <c r="V2430" t="s">
        <v>39</v>
      </c>
      <c r="X2430" s="1" t="s">
        <v>2144</v>
      </c>
    </row>
    <row r="2431" spans="1:24" hidden="1">
      <c r="A2431" t="s">
        <v>26</v>
      </c>
      <c r="B2431" t="s">
        <v>3357</v>
      </c>
      <c r="C2431" s="55">
        <v>17314</v>
      </c>
      <c r="D2431" t="s">
        <v>102</v>
      </c>
      <c r="E2431" s="32">
        <v>46118</v>
      </c>
      <c r="F2431" s="26">
        <v>46118.611956018518</v>
      </c>
      <c r="G2431" s="12" t="str">
        <f t="shared" si="113"/>
        <v>ABRIL</v>
      </c>
      <c r="H2431">
        <v>900075456</v>
      </c>
      <c r="I2431" t="s">
        <v>1041</v>
      </c>
      <c r="J2431" s="36">
        <f t="shared" si="114"/>
        <v>270560415</v>
      </c>
      <c r="K2431" s="36">
        <v>4771099.88</v>
      </c>
      <c r="L2431" s="36">
        <v>275331514.88</v>
      </c>
      <c r="M2431" s="1" t="s">
        <v>128</v>
      </c>
      <c r="N2431" s="32">
        <v>46119</v>
      </c>
      <c r="O2431" s="1">
        <f t="shared" si="115"/>
        <v>1</v>
      </c>
      <c r="P2431" t="s">
        <v>2655</v>
      </c>
      <c r="U2431" s="32">
        <v>46122</v>
      </c>
      <c r="V2431" t="s">
        <v>32</v>
      </c>
      <c r="X2431" s="1" t="s">
        <v>2144</v>
      </c>
    </row>
    <row r="2432" spans="1:24" hidden="1">
      <c r="A2432" t="s">
        <v>26</v>
      </c>
      <c r="B2432" t="s">
        <v>3358</v>
      </c>
      <c r="C2432" s="55">
        <v>1016592</v>
      </c>
      <c r="D2432" t="s">
        <v>138</v>
      </c>
      <c r="E2432" s="32">
        <v>46118</v>
      </c>
      <c r="F2432" s="26">
        <v>46118.595300925925</v>
      </c>
      <c r="G2432" s="12" t="str">
        <f t="shared" si="113"/>
        <v>ABRIL</v>
      </c>
      <c r="H2432">
        <v>860016640</v>
      </c>
      <c r="I2432" t="s">
        <v>139</v>
      </c>
      <c r="J2432" s="36">
        <f t="shared" si="114"/>
        <v>1309610</v>
      </c>
      <c r="K2432" s="36">
        <v>0</v>
      </c>
      <c r="L2432" s="36">
        <v>1309610</v>
      </c>
      <c r="M2432" s="1" t="s">
        <v>70</v>
      </c>
      <c r="N2432" s="32">
        <v>46120</v>
      </c>
      <c r="O2432" s="1">
        <f t="shared" si="115"/>
        <v>2</v>
      </c>
      <c r="P2432" t="s">
        <v>2149</v>
      </c>
      <c r="U2432" s="32">
        <v>46135</v>
      </c>
      <c r="X2432" s="1" t="s">
        <v>2144</v>
      </c>
    </row>
    <row r="2433" spans="1:24" hidden="1">
      <c r="A2433" t="s">
        <v>26</v>
      </c>
      <c r="B2433" t="s">
        <v>3359</v>
      </c>
      <c r="C2433" s="55">
        <v>36918</v>
      </c>
      <c r="D2433" t="s">
        <v>698</v>
      </c>
      <c r="E2433" s="32">
        <v>46118</v>
      </c>
      <c r="F2433" s="26">
        <v>46118.583460648151</v>
      </c>
      <c r="G2433" s="12" t="str">
        <f t="shared" si="113"/>
        <v>ABRIL</v>
      </c>
      <c r="H2433">
        <v>900229913</v>
      </c>
      <c r="I2433" t="s">
        <v>699</v>
      </c>
      <c r="J2433" s="36">
        <f t="shared" si="114"/>
        <v>151563</v>
      </c>
      <c r="K2433" s="36">
        <v>0</v>
      </c>
      <c r="L2433" s="36">
        <v>151563</v>
      </c>
      <c r="M2433" s="1" t="s">
        <v>70</v>
      </c>
      <c r="N2433" s="32">
        <v>46120</v>
      </c>
      <c r="O2433" s="1">
        <f t="shared" si="115"/>
        <v>2</v>
      </c>
      <c r="P2433" t="s">
        <v>2149</v>
      </c>
      <c r="U2433" s="32">
        <v>46134</v>
      </c>
      <c r="V2433" t="s">
        <v>39</v>
      </c>
      <c r="X2433" s="1" t="s">
        <v>2144</v>
      </c>
    </row>
    <row r="2434" spans="1:24" hidden="1">
      <c r="A2434" t="s">
        <v>26</v>
      </c>
      <c r="B2434" t="s">
        <v>3360</v>
      </c>
      <c r="C2434" s="55">
        <v>350750</v>
      </c>
      <c r="D2434" t="s">
        <v>336</v>
      </c>
      <c r="E2434" s="32">
        <v>46118</v>
      </c>
      <c r="F2434" s="26">
        <v>46118.572881944441</v>
      </c>
      <c r="G2434" s="12" t="str">
        <f t="shared" ref="G2434:G2497" si="116">UPPER(TEXT(E2434, "MMMM"))</f>
        <v>ABRIL</v>
      </c>
      <c r="H2434">
        <v>800049074</v>
      </c>
      <c r="I2434" t="s">
        <v>337</v>
      </c>
      <c r="J2434" s="36">
        <f t="shared" ref="J2434:J2497" si="117">L2434-K2434</f>
        <v>175154</v>
      </c>
      <c r="K2434" s="36">
        <v>27870</v>
      </c>
      <c r="L2434" s="36">
        <v>203024</v>
      </c>
      <c r="M2434" s="1" t="s">
        <v>70</v>
      </c>
      <c r="N2434" s="32">
        <v>46120</v>
      </c>
      <c r="O2434" s="1">
        <f t="shared" si="115"/>
        <v>2</v>
      </c>
      <c r="P2434" t="s">
        <v>2149</v>
      </c>
      <c r="U2434" s="32">
        <v>46134</v>
      </c>
      <c r="V2434" t="s">
        <v>39</v>
      </c>
      <c r="X2434" s="1" t="s">
        <v>2144</v>
      </c>
    </row>
    <row r="2435" spans="1:24" hidden="1">
      <c r="A2435" t="s">
        <v>26</v>
      </c>
      <c r="B2435" t="s">
        <v>3361</v>
      </c>
      <c r="C2435" s="55">
        <v>350741</v>
      </c>
      <c r="D2435" t="s">
        <v>336</v>
      </c>
      <c r="E2435" s="32">
        <v>46118</v>
      </c>
      <c r="F2435" s="26">
        <v>46118.546817129631</v>
      </c>
      <c r="G2435" s="12" t="str">
        <f t="shared" si="116"/>
        <v>ABRIL</v>
      </c>
      <c r="H2435">
        <v>800049074</v>
      </c>
      <c r="I2435" t="s">
        <v>337</v>
      </c>
      <c r="J2435" s="36">
        <f t="shared" si="117"/>
        <v>36210</v>
      </c>
      <c r="K2435" s="36">
        <v>6880</v>
      </c>
      <c r="L2435" s="36">
        <v>43090</v>
      </c>
      <c r="M2435" s="1" t="s">
        <v>70</v>
      </c>
      <c r="N2435" s="32">
        <v>46120</v>
      </c>
      <c r="O2435" s="1">
        <f t="shared" si="115"/>
        <v>2</v>
      </c>
      <c r="P2435" t="s">
        <v>2149</v>
      </c>
      <c r="U2435" s="32">
        <v>46132</v>
      </c>
      <c r="X2435" s="1" t="s">
        <v>2144</v>
      </c>
    </row>
    <row r="2436" spans="1:24" hidden="1">
      <c r="A2436" t="s">
        <v>26</v>
      </c>
      <c r="B2436" t="s">
        <v>3362</v>
      </c>
      <c r="C2436" s="55">
        <v>5928</v>
      </c>
      <c r="D2436" t="s">
        <v>28</v>
      </c>
      <c r="E2436" s="32">
        <v>46118</v>
      </c>
      <c r="F2436" s="26">
        <v>46118.548263888886</v>
      </c>
      <c r="G2436" s="12" t="str">
        <f t="shared" si="116"/>
        <v>ABRIL</v>
      </c>
      <c r="H2436">
        <v>900441635</v>
      </c>
      <c r="I2436" t="s">
        <v>846</v>
      </c>
      <c r="J2436" s="36">
        <f t="shared" si="117"/>
        <v>1421016</v>
      </c>
      <c r="K2436" s="36">
        <v>269993.03999999998</v>
      </c>
      <c r="L2436" s="36">
        <v>1691009.04</v>
      </c>
      <c r="M2436" s="1" t="s">
        <v>65</v>
      </c>
      <c r="N2436" s="32">
        <v>46119</v>
      </c>
      <c r="O2436" s="1">
        <f t="shared" si="115"/>
        <v>1</v>
      </c>
      <c r="P2436" s="1" t="s">
        <v>191</v>
      </c>
      <c r="U2436" s="32">
        <v>46119</v>
      </c>
      <c r="V2436" t="s">
        <v>39</v>
      </c>
      <c r="X2436" s="1" t="s">
        <v>2144</v>
      </c>
    </row>
    <row r="2437" spans="1:24" hidden="1">
      <c r="A2437" t="s">
        <v>26</v>
      </c>
      <c r="B2437" t="s">
        <v>3363</v>
      </c>
      <c r="C2437" s="55">
        <v>1623</v>
      </c>
      <c r="D2437" t="s">
        <v>698</v>
      </c>
      <c r="E2437" s="32">
        <v>46118</v>
      </c>
      <c r="F2437" s="26">
        <v>46118.523402777777</v>
      </c>
      <c r="G2437" s="12" t="str">
        <f t="shared" si="116"/>
        <v>ABRIL</v>
      </c>
      <c r="H2437">
        <v>901972620</v>
      </c>
      <c r="I2437" t="s">
        <v>2440</v>
      </c>
      <c r="J2437" s="36">
        <f t="shared" si="117"/>
        <v>75000</v>
      </c>
      <c r="K2437" s="36">
        <v>14250</v>
      </c>
      <c r="L2437" s="36">
        <v>89250</v>
      </c>
      <c r="M2437" s="1" t="s">
        <v>37</v>
      </c>
      <c r="N2437" s="32">
        <v>46119</v>
      </c>
      <c r="O2437" s="1">
        <f t="shared" si="115"/>
        <v>1</v>
      </c>
      <c r="P2437" t="s">
        <v>2222</v>
      </c>
      <c r="U2437" s="32">
        <v>46121</v>
      </c>
      <c r="V2437" t="s">
        <v>39</v>
      </c>
      <c r="X2437" s="1" t="s">
        <v>2144</v>
      </c>
    </row>
    <row r="2438" spans="1:24" hidden="1">
      <c r="A2438" t="s">
        <v>26</v>
      </c>
      <c r="B2438" t="s">
        <v>3364</v>
      </c>
      <c r="C2438" s="55">
        <v>350740</v>
      </c>
      <c r="D2438" t="s">
        <v>336</v>
      </c>
      <c r="E2438" s="32">
        <v>46118</v>
      </c>
      <c r="F2438" s="26">
        <v>46118.546793981484</v>
      </c>
      <c r="G2438" s="12" t="str">
        <f t="shared" si="116"/>
        <v>ABRIL</v>
      </c>
      <c r="H2438">
        <v>800049074</v>
      </c>
      <c r="I2438" t="s">
        <v>337</v>
      </c>
      <c r="J2438" s="36">
        <f t="shared" si="117"/>
        <v>53536</v>
      </c>
      <c r="K2438" s="36">
        <v>10172</v>
      </c>
      <c r="L2438" s="36">
        <v>63708</v>
      </c>
      <c r="M2438" s="1" t="s">
        <v>70</v>
      </c>
      <c r="N2438" s="32">
        <v>46120</v>
      </c>
      <c r="O2438" s="1">
        <f t="shared" si="115"/>
        <v>2</v>
      </c>
      <c r="P2438" t="s">
        <v>2149</v>
      </c>
      <c r="U2438" s="32">
        <v>46134</v>
      </c>
      <c r="V2438" t="s">
        <v>39</v>
      </c>
      <c r="X2438" s="1" t="s">
        <v>2144</v>
      </c>
    </row>
    <row r="2439" spans="1:24" hidden="1">
      <c r="A2439" t="s">
        <v>26</v>
      </c>
      <c r="B2439" t="s">
        <v>3365</v>
      </c>
      <c r="C2439" s="55">
        <v>350729</v>
      </c>
      <c r="D2439" t="s">
        <v>336</v>
      </c>
      <c r="E2439" s="32">
        <v>46118</v>
      </c>
      <c r="F2439" s="26">
        <v>46118.529340277775</v>
      </c>
      <c r="G2439" s="12" t="str">
        <f t="shared" si="116"/>
        <v>ABRIL</v>
      </c>
      <c r="H2439">
        <v>800049074</v>
      </c>
      <c r="I2439" t="s">
        <v>337</v>
      </c>
      <c r="J2439" s="36">
        <f t="shared" si="117"/>
        <v>42681</v>
      </c>
      <c r="K2439" s="36">
        <v>4298</v>
      </c>
      <c r="L2439" s="36">
        <v>46979</v>
      </c>
      <c r="M2439" s="1" t="s">
        <v>70</v>
      </c>
      <c r="N2439" s="32">
        <v>46120</v>
      </c>
      <c r="O2439" s="1">
        <f t="shared" si="115"/>
        <v>2</v>
      </c>
      <c r="P2439" t="s">
        <v>2149</v>
      </c>
      <c r="U2439" s="32">
        <v>46134</v>
      </c>
      <c r="V2439" t="s">
        <v>39</v>
      </c>
      <c r="X2439" s="1" t="s">
        <v>2144</v>
      </c>
    </row>
    <row r="2440" spans="1:24" hidden="1">
      <c r="A2440" t="s">
        <v>26</v>
      </c>
      <c r="B2440" t="s">
        <v>3366</v>
      </c>
      <c r="C2440" s="55">
        <v>350679</v>
      </c>
      <c r="D2440" t="s">
        <v>336</v>
      </c>
      <c r="E2440" s="32">
        <v>46118</v>
      </c>
      <c r="F2440" s="26">
        <v>46118.528194444443</v>
      </c>
      <c r="G2440" s="12" t="str">
        <f t="shared" si="116"/>
        <v>ABRIL</v>
      </c>
      <c r="H2440">
        <v>800049074</v>
      </c>
      <c r="I2440" t="s">
        <v>337</v>
      </c>
      <c r="J2440" s="36">
        <f t="shared" si="117"/>
        <v>135834</v>
      </c>
      <c r="K2440" s="36">
        <v>25808</v>
      </c>
      <c r="L2440" s="36">
        <v>161642</v>
      </c>
      <c r="M2440" s="1" t="s">
        <v>70</v>
      </c>
      <c r="N2440" s="32">
        <v>46121</v>
      </c>
      <c r="O2440" s="1">
        <f t="shared" si="115"/>
        <v>3</v>
      </c>
      <c r="P2440" t="s">
        <v>2149</v>
      </c>
      <c r="U2440" s="32">
        <v>46134</v>
      </c>
      <c r="V2440" t="s">
        <v>39</v>
      </c>
      <c r="X2440" s="1" t="s">
        <v>2144</v>
      </c>
    </row>
    <row r="2441" spans="1:24" hidden="1">
      <c r="A2441" t="s">
        <v>26</v>
      </c>
      <c r="B2441" t="s">
        <v>3367</v>
      </c>
      <c r="C2441" s="55">
        <v>10324</v>
      </c>
      <c r="D2441" t="s">
        <v>28</v>
      </c>
      <c r="E2441" s="32">
        <v>46118</v>
      </c>
      <c r="F2441" s="26">
        <v>46118.500868055555</v>
      </c>
      <c r="G2441" s="12" t="str">
        <f t="shared" si="116"/>
        <v>ABRIL</v>
      </c>
      <c r="H2441">
        <v>900583758</v>
      </c>
      <c r="I2441" t="s">
        <v>603</v>
      </c>
      <c r="J2441" s="36">
        <f t="shared" si="117"/>
        <v>874000</v>
      </c>
      <c r="K2441" s="36">
        <v>166060</v>
      </c>
      <c r="L2441" s="36">
        <v>1040060</v>
      </c>
      <c r="M2441" s="1" t="s">
        <v>37</v>
      </c>
      <c r="N2441" s="32">
        <v>46120</v>
      </c>
      <c r="O2441" s="1">
        <f t="shared" si="115"/>
        <v>2</v>
      </c>
      <c r="P2441" t="s">
        <v>2149</v>
      </c>
      <c r="U2441" s="32">
        <v>46135</v>
      </c>
      <c r="X2441" s="1" t="s">
        <v>2144</v>
      </c>
    </row>
    <row r="2442" spans="1:24" hidden="1">
      <c r="A2442" t="s">
        <v>26</v>
      </c>
      <c r="B2442" t="s">
        <v>3368</v>
      </c>
      <c r="C2442" s="55">
        <v>10323</v>
      </c>
      <c r="D2442" t="s">
        <v>28</v>
      </c>
      <c r="E2442" s="32">
        <v>46118</v>
      </c>
      <c r="F2442" s="26">
        <v>46118.498067129629</v>
      </c>
      <c r="G2442" s="12" t="str">
        <f t="shared" si="116"/>
        <v>ABRIL</v>
      </c>
      <c r="H2442">
        <v>900583758</v>
      </c>
      <c r="I2442" t="s">
        <v>603</v>
      </c>
      <c r="J2442" s="36">
        <f t="shared" si="117"/>
        <v>136300</v>
      </c>
      <c r="K2442" s="36">
        <v>25897</v>
      </c>
      <c r="L2442" s="36">
        <v>162197</v>
      </c>
      <c r="M2442" s="1" t="s">
        <v>37</v>
      </c>
      <c r="N2442" s="32">
        <v>46120</v>
      </c>
      <c r="O2442" s="1">
        <f t="shared" si="115"/>
        <v>2</v>
      </c>
      <c r="P2442" t="s">
        <v>2149</v>
      </c>
      <c r="U2442" s="32">
        <v>46135</v>
      </c>
      <c r="X2442" s="1" t="s">
        <v>2144</v>
      </c>
    </row>
    <row r="2443" spans="1:24" hidden="1">
      <c r="A2443" t="s">
        <v>26</v>
      </c>
      <c r="B2443" t="s">
        <v>3369</v>
      </c>
      <c r="C2443" s="55">
        <v>4732</v>
      </c>
      <c r="D2443" t="s">
        <v>1033</v>
      </c>
      <c r="E2443" s="32">
        <v>46118</v>
      </c>
      <c r="F2443" s="26">
        <v>46118.494525462964</v>
      </c>
      <c r="G2443" s="12" t="str">
        <f t="shared" si="116"/>
        <v>ABRIL</v>
      </c>
      <c r="H2443">
        <v>901417727</v>
      </c>
      <c r="I2443" t="s">
        <v>1034</v>
      </c>
      <c r="J2443" s="36">
        <f t="shared" si="117"/>
        <v>2222303</v>
      </c>
      <c r="K2443" s="36">
        <v>422237.57</v>
      </c>
      <c r="L2443" s="36">
        <v>2644540.5699999998</v>
      </c>
      <c r="M2443" s="1" t="s">
        <v>195</v>
      </c>
      <c r="N2443" s="32">
        <v>46118</v>
      </c>
      <c r="O2443" s="1">
        <f t="shared" si="115"/>
        <v>0</v>
      </c>
      <c r="P2443" t="s">
        <v>479</v>
      </c>
      <c r="U2443" s="32">
        <v>46118</v>
      </c>
      <c r="V2443" t="s">
        <v>39</v>
      </c>
      <c r="X2443" s="1" t="s">
        <v>2144</v>
      </c>
    </row>
    <row r="2444" spans="1:24" hidden="1">
      <c r="A2444" t="s">
        <v>26</v>
      </c>
      <c r="B2444" t="s">
        <v>3370</v>
      </c>
      <c r="C2444" s="55">
        <v>106707</v>
      </c>
      <c r="D2444" t="s">
        <v>420</v>
      </c>
      <c r="E2444" s="32">
        <v>46118</v>
      </c>
      <c r="F2444" s="26">
        <v>46118.499236111114</v>
      </c>
      <c r="G2444" s="12" t="str">
        <f t="shared" si="116"/>
        <v>ABRIL</v>
      </c>
      <c r="H2444">
        <v>830120839</v>
      </c>
      <c r="I2444" t="s">
        <v>421</v>
      </c>
      <c r="J2444" s="36">
        <f t="shared" si="117"/>
        <v>78668</v>
      </c>
      <c r="K2444" s="36">
        <v>14947</v>
      </c>
      <c r="L2444" s="36">
        <v>93615</v>
      </c>
      <c r="M2444" s="1" t="s">
        <v>70</v>
      </c>
      <c r="N2444" s="32">
        <v>46122</v>
      </c>
      <c r="O2444" s="1">
        <f t="shared" si="115"/>
        <v>4</v>
      </c>
      <c r="P2444" t="s">
        <v>66</v>
      </c>
      <c r="U2444" s="32">
        <v>46134</v>
      </c>
      <c r="V2444" t="s">
        <v>39</v>
      </c>
      <c r="X2444" s="1" t="s">
        <v>2144</v>
      </c>
    </row>
    <row r="2445" spans="1:24" hidden="1">
      <c r="A2445" t="s">
        <v>26</v>
      </c>
      <c r="B2445" t="s">
        <v>3371</v>
      </c>
      <c r="C2445" s="55">
        <v>5021</v>
      </c>
      <c r="D2445" t="s">
        <v>609</v>
      </c>
      <c r="E2445" s="32">
        <v>46118</v>
      </c>
      <c r="F2445" s="26">
        <v>46118.490011574075</v>
      </c>
      <c r="G2445" s="12" t="str">
        <f t="shared" si="116"/>
        <v>ABRIL</v>
      </c>
      <c r="H2445">
        <v>901222882</v>
      </c>
      <c r="I2445" t="s">
        <v>610</v>
      </c>
      <c r="J2445" s="36">
        <f t="shared" si="117"/>
        <v>252000</v>
      </c>
      <c r="K2445" s="36">
        <v>47880</v>
      </c>
      <c r="L2445" s="36">
        <v>299880</v>
      </c>
      <c r="M2445" s="1" t="s">
        <v>37</v>
      </c>
      <c r="N2445" s="32">
        <v>46121</v>
      </c>
      <c r="O2445" s="1">
        <f t="shared" si="115"/>
        <v>3</v>
      </c>
      <c r="P2445" t="s">
        <v>2149</v>
      </c>
      <c r="U2445" s="32">
        <v>46135</v>
      </c>
      <c r="X2445" s="1" t="s">
        <v>2144</v>
      </c>
    </row>
    <row r="2446" spans="1:24" hidden="1">
      <c r="A2446" t="s">
        <v>26</v>
      </c>
      <c r="B2446" t="s">
        <v>3372</v>
      </c>
      <c r="C2446" s="55">
        <v>514283</v>
      </c>
      <c r="D2446" t="s">
        <v>2896</v>
      </c>
      <c r="E2446" s="32">
        <v>46118</v>
      </c>
      <c r="F2446" s="26">
        <v>46118.485462962963</v>
      </c>
      <c r="G2446" s="12" t="str">
        <f t="shared" si="116"/>
        <v>ABRIL</v>
      </c>
      <c r="H2446">
        <v>811001182</v>
      </c>
      <c r="I2446" t="s">
        <v>3373</v>
      </c>
      <c r="J2446" s="36">
        <f t="shared" si="117"/>
        <v>102768</v>
      </c>
      <c r="K2446" s="36">
        <v>19525.919999999998</v>
      </c>
      <c r="L2446" s="36">
        <v>122293.92</v>
      </c>
      <c r="M2446" s="1" t="s">
        <v>54</v>
      </c>
      <c r="O2446" s="1">
        <f t="shared" si="115"/>
        <v>0</v>
      </c>
      <c r="P2446" t="s">
        <v>66</v>
      </c>
      <c r="U2446" s="32">
        <v>46134</v>
      </c>
      <c r="V2446" t="s">
        <v>39</v>
      </c>
      <c r="X2446" s="1"/>
    </row>
    <row r="2447" spans="1:24" hidden="1">
      <c r="A2447" t="s">
        <v>26</v>
      </c>
      <c r="B2447" t="s">
        <v>3374</v>
      </c>
      <c r="C2447" s="55">
        <v>265239</v>
      </c>
      <c r="D2447" t="s">
        <v>1070</v>
      </c>
      <c r="E2447" s="32">
        <v>46118</v>
      </c>
      <c r="F2447" s="26">
        <v>46118.434861111113</v>
      </c>
      <c r="G2447" s="12" t="str">
        <f t="shared" si="116"/>
        <v>ABRIL</v>
      </c>
      <c r="H2447">
        <v>890907841</v>
      </c>
      <c r="I2447" t="s">
        <v>1071</v>
      </c>
      <c r="J2447" s="36">
        <f t="shared" si="117"/>
        <v>1073282</v>
      </c>
      <c r="K2447" s="36">
        <v>203924</v>
      </c>
      <c r="L2447" s="36">
        <v>1277206</v>
      </c>
      <c r="M2447" s="1" t="s">
        <v>9455</v>
      </c>
      <c r="N2447" s="32">
        <v>46121</v>
      </c>
      <c r="O2447" s="1">
        <f t="shared" si="115"/>
        <v>3</v>
      </c>
      <c r="P2447" t="s">
        <v>2149</v>
      </c>
      <c r="U2447" s="32">
        <v>46134</v>
      </c>
      <c r="V2447" t="s">
        <v>39</v>
      </c>
      <c r="X2447" s="1" t="s">
        <v>2144</v>
      </c>
    </row>
    <row r="2448" spans="1:24" hidden="1">
      <c r="A2448" t="s">
        <v>26</v>
      </c>
      <c r="B2448" t="s">
        <v>3375</v>
      </c>
      <c r="C2448" s="55">
        <v>4334194</v>
      </c>
      <c r="D2448" t="s">
        <v>3376</v>
      </c>
      <c r="E2448" s="32">
        <v>46118</v>
      </c>
      <c r="F2448" s="26">
        <v>46118.539571759262</v>
      </c>
      <c r="G2448" s="12" t="str">
        <f t="shared" si="116"/>
        <v>ABRIL</v>
      </c>
      <c r="H2448">
        <v>860037013</v>
      </c>
      <c r="I2448" t="s">
        <v>1233</v>
      </c>
      <c r="J2448" s="36">
        <f t="shared" si="117"/>
        <v>10749164.140000001</v>
      </c>
      <c r="K2448" s="36">
        <v>2042341.19</v>
      </c>
      <c r="L2448" s="36">
        <v>12791505.33</v>
      </c>
      <c r="M2448" s="1" t="s">
        <v>214</v>
      </c>
      <c r="N2448" s="32">
        <v>46122</v>
      </c>
      <c r="O2448" s="1">
        <f t="shared" si="115"/>
        <v>4</v>
      </c>
      <c r="P2448" t="s">
        <v>215</v>
      </c>
      <c r="U2448" s="32">
        <v>46135</v>
      </c>
      <c r="X2448" s="1" t="s">
        <v>2144</v>
      </c>
    </row>
    <row r="2449" spans="1:24" hidden="1">
      <c r="A2449" t="s">
        <v>26</v>
      </c>
      <c r="B2449" t="s">
        <v>3377</v>
      </c>
      <c r="C2449" s="56">
        <v>200716</v>
      </c>
      <c r="D2449" t="s">
        <v>3378</v>
      </c>
      <c r="E2449" s="32">
        <v>46118</v>
      </c>
      <c r="F2449" s="26">
        <v>46118.535810185182</v>
      </c>
      <c r="G2449" s="12" t="str">
        <f t="shared" si="116"/>
        <v>ABRIL</v>
      </c>
      <c r="H2449">
        <v>900276962</v>
      </c>
      <c r="I2449" t="s">
        <v>891</v>
      </c>
      <c r="J2449" s="36">
        <f t="shared" si="117"/>
        <v>27580.59</v>
      </c>
      <c r="K2449" s="36">
        <v>5219.41</v>
      </c>
      <c r="L2449" s="36">
        <v>32800</v>
      </c>
      <c r="M2449" s="1" t="s">
        <v>54</v>
      </c>
      <c r="O2449" s="1">
        <f t="shared" si="115"/>
        <v>0</v>
      </c>
    </row>
    <row r="2450" spans="1:24" hidden="1">
      <c r="A2450" t="s">
        <v>26</v>
      </c>
      <c r="B2450" t="s">
        <v>3379</v>
      </c>
      <c r="C2450" s="55">
        <v>567564</v>
      </c>
      <c r="D2450" t="s">
        <v>159</v>
      </c>
      <c r="E2450" s="32">
        <v>46118</v>
      </c>
      <c r="F2450" s="26">
        <v>46118.403541666667</v>
      </c>
      <c r="G2450" s="12" t="str">
        <f t="shared" si="116"/>
        <v>ABRIL</v>
      </c>
      <c r="H2450">
        <v>890800788</v>
      </c>
      <c r="I2450" t="s">
        <v>160</v>
      </c>
      <c r="J2450" s="36">
        <f t="shared" si="117"/>
        <v>272925</v>
      </c>
      <c r="K2450" s="36">
        <v>51856</v>
      </c>
      <c r="L2450" s="36">
        <v>324781</v>
      </c>
      <c r="M2450" s="1" t="s">
        <v>70</v>
      </c>
      <c r="N2450" s="32">
        <v>46120</v>
      </c>
      <c r="O2450" s="1">
        <f t="shared" si="115"/>
        <v>2</v>
      </c>
      <c r="P2450" t="s">
        <v>66</v>
      </c>
      <c r="U2450" s="32">
        <v>46134</v>
      </c>
      <c r="V2450" t="s">
        <v>39</v>
      </c>
      <c r="X2450" s="1" t="s">
        <v>2144</v>
      </c>
    </row>
    <row r="2451" spans="1:24" hidden="1">
      <c r="A2451" t="s">
        <v>26</v>
      </c>
      <c r="B2451" t="s">
        <v>3380</v>
      </c>
      <c r="C2451" s="55">
        <v>3500328</v>
      </c>
      <c r="D2451">
        <v>2083</v>
      </c>
      <c r="E2451" s="32">
        <v>46118</v>
      </c>
      <c r="F2451" s="26">
        <v>46118.29482638889</v>
      </c>
      <c r="G2451" s="12" t="str">
        <f t="shared" si="116"/>
        <v>ABRIL</v>
      </c>
      <c r="H2451">
        <v>890903790</v>
      </c>
      <c r="I2451" t="s">
        <v>218</v>
      </c>
      <c r="J2451" s="36">
        <f t="shared" si="117"/>
        <v>8272296</v>
      </c>
      <c r="K2451" s="36">
        <v>0</v>
      </c>
      <c r="L2451" s="36">
        <v>8272296</v>
      </c>
      <c r="M2451" s="1" t="s">
        <v>199</v>
      </c>
      <c r="N2451" s="32">
        <v>46119</v>
      </c>
      <c r="O2451" s="1">
        <f t="shared" si="115"/>
        <v>1</v>
      </c>
      <c r="P2451" t="s">
        <v>2466</v>
      </c>
      <c r="U2451" s="32">
        <v>46119</v>
      </c>
      <c r="V2451" t="s">
        <v>39</v>
      </c>
      <c r="X2451" s="1" t="s">
        <v>2144</v>
      </c>
    </row>
    <row r="2452" spans="1:24" hidden="1">
      <c r="A2452" t="s">
        <v>26</v>
      </c>
      <c r="B2452" t="s">
        <v>3381</v>
      </c>
      <c r="C2452" s="55">
        <v>3500327</v>
      </c>
      <c r="D2452">
        <v>2083</v>
      </c>
      <c r="E2452" s="32">
        <v>46118</v>
      </c>
      <c r="F2452" s="26">
        <v>46118.294814814813</v>
      </c>
      <c r="G2452" s="12" t="str">
        <f t="shared" si="116"/>
        <v>ABRIL</v>
      </c>
      <c r="H2452">
        <v>890903790</v>
      </c>
      <c r="I2452" t="s">
        <v>218</v>
      </c>
      <c r="J2452" s="36">
        <f t="shared" si="117"/>
        <v>880664</v>
      </c>
      <c r="K2452" s="36">
        <v>0</v>
      </c>
      <c r="L2452" s="36">
        <v>880664</v>
      </c>
      <c r="M2452" s="1" t="s">
        <v>199</v>
      </c>
      <c r="N2452" s="32">
        <v>46119</v>
      </c>
      <c r="O2452" s="1">
        <f t="shared" ref="O2452:O2515" si="118">IFERROR(IF(-_xlfn.DAYS(E2452,N2452)&lt;0,0,-_xlfn.DAYS(E2452,N2452)), " - ")</f>
        <v>1</v>
      </c>
      <c r="P2452" t="s">
        <v>2466</v>
      </c>
      <c r="U2452" s="32">
        <v>46119</v>
      </c>
      <c r="V2452" t="s">
        <v>39</v>
      </c>
      <c r="X2452" s="1" t="s">
        <v>2144</v>
      </c>
    </row>
    <row r="2453" spans="1:24" hidden="1">
      <c r="A2453" t="s">
        <v>26</v>
      </c>
      <c r="B2453" t="s">
        <v>3382</v>
      </c>
      <c r="C2453" s="55">
        <v>76237</v>
      </c>
      <c r="D2453" t="s">
        <v>355</v>
      </c>
      <c r="E2453" s="32">
        <v>46118</v>
      </c>
      <c r="F2453" s="26">
        <v>46118.377511574072</v>
      </c>
      <c r="G2453" s="12" t="str">
        <f t="shared" si="116"/>
        <v>ABRIL</v>
      </c>
      <c r="H2453">
        <v>800204486</v>
      </c>
      <c r="I2453" t="s">
        <v>851</v>
      </c>
      <c r="J2453" s="36">
        <f t="shared" si="117"/>
        <v>2522562</v>
      </c>
      <c r="K2453" s="36">
        <v>479286.78</v>
      </c>
      <c r="L2453" s="36">
        <v>3001848.78</v>
      </c>
      <c r="M2453" s="1" t="s">
        <v>70</v>
      </c>
      <c r="N2453" s="32">
        <v>46121</v>
      </c>
      <c r="O2453" s="1">
        <f t="shared" si="118"/>
        <v>3</v>
      </c>
      <c r="P2453" t="s">
        <v>2149</v>
      </c>
      <c r="U2453" s="32">
        <v>46134</v>
      </c>
      <c r="V2453" t="s">
        <v>39</v>
      </c>
      <c r="X2453" s="1" t="s">
        <v>2144</v>
      </c>
    </row>
    <row r="2454" spans="1:24" hidden="1">
      <c r="A2454" t="s">
        <v>26</v>
      </c>
      <c r="B2454" t="s">
        <v>3383</v>
      </c>
      <c r="C2454" s="55">
        <v>11881</v>
      </c>
      <c r="D2454" t="s">
        <v>122</v>
      </c>
      <c r="E2454" s="32">
        <v>46118</v>
      </c>
      <c r="F2454" s="26">
        <v>46118.381620370368</v>
      </c>
      <c r="G2454" s="12" t="str">
        <f t="shared" si="116"/>
        <v>ABRIL</v>
      </c>
      <c r="H2454">
        <v>70105440</v>
      </c>
      <c r="I2454" t="s">
        <v>537</v>
      </c>
      <c r="J2454" s="36">
        <f t="shared" si="117"/>
        <v>201000</v>
      </c>
      <c r="K2454" s="36">
        <v>38190</v>
      </c>
      <c r="L2454" s="36">
        <v>239190</v>
      </c>
      <c r="M2454" s="1" t="s">
        <v>37</v>
      </c>
      <c r="N2454" s="32">
        <v>46119</v>
      </c>
      <c r="O2454" s="1">
        <f t="shared" si="118"/>
        <v>1</v>
      </c>
      <c r="P2454" t="s">
        <v>2222</v>
      </c>
      <c r="U2454" s="32">
        <v>46121</v>
      </c>
      <c r="V2454" t="s">
        <v>39</v>
      </c>
      <c r="X2454" s="1" t="s">
        <v>2144</v>
      </c>
    </row>
    <row r="2455" spans="1:24" hidden="1">
      <c r="A2455" t="s">
        <v>26</v>
      </c>
      <c r="B2455" t="s">
        <v>3384</v>
      </c>
      <c r="C2455" s="55">
        <v>11880</v>
      </c>
      <c r="D2455" t="s">
        <v>122</v>
      </c>
      <c r="E2455" s="32">
        <v>46118</v>
      </c>
      <c r="F2455" s="26">
        <v>46118.379687499997</v>
      </c>
      <c r="G2455" s="12" t="str">
        <f t="shared" si="116"/>
        <v>ABRIL</v>
      </c>
      <c r="H2455">
        <v>70105440</v>
      </c>
      <c r="I2455" t="s">
        <v>537</v>
      </c>
      <c r="J2455" s="36">
        <f t="shared" si="117"/>
        <v>141000</v>
      </c>
      <c r="K2455" s="36">
        <v>26790</v>
      </c>
      <c r="L2455" s="36">
        <v>167790</v>
      </c>
      <c r="M2455" s="1" t="s">
        <v>37</v>
      </c>
      <c r="N2455" s="32">
        <v>46119</v>
      </c>
      <c r="O2455" s="1">
        <f t="shared" si="118"/>
        <v>1</v>
      </c>
      <c r="P2455" t="s">
        <v>2222</v>
      </c>
      <c r="U2455" s="32">
        <v>46121</v>
      </c>
      <c r="V2455" t="s">
        <v>39</v>
      </c>
      <c r="X2455" s="1" t="s">
        <v>2144</v>
      </c>
    </row>
    <row r="2456" spans="1:24" hidden="1">
      <c r="A2456" t="s">
        <v>26</v>
      </c>
      <c r="B2456" t="s">
        <v>3385</v>
      </c>
      <c r="C2456" s="55">
        <v>11879</v>
      </c>
      <c r="D2456" t="s">
        <v>122</v>
      </c>
      <c r="E2456" s="32">
        <v>46118</v>
      </c>
      <c r="F2456" s="26">
        <v>46118.377685185187</v>
      </c>
      <c r="G2456" s="12" t="str">
        <f t="shared" si="116"/>
        <v>ABRIL</v>
      </c>
      <c r="H2456">
        <v>70105440</v>
      </c>
      <c r="I2456" t="s">
        <v>537</v>
      </c>
      <c r="J2456" s="36">
        <f t="shared" si="117"/>
        <v>94000</v>
      </c>
      <c r="K2456" s="36">
        <v>17860</v>
      </c>
      <c r="L2456" s="36">
        <v>111860</v>
      </c>
      <c r="M2456" s="1" t="s">
        <v>37</v>
      </c>
      <c r="N2456" s="32">
        <v>46119</v>
      </c>
      <c r="O2456" s="1">
        <f t="shared" si="118"/>
        <v>1</v>
      </c>
      <c r="P2456" t="s">
        <v>2222</v>
      </c>
      <c r="U2456" s="32">
        <v>46121</v>
      </c>
      <c r="V2456" t="s">
        <v>39</v>
      </c>
      <c r="X2456" s="1" t="s">
        <v>2144</v>
      </c>
    </row>
    <row r="2457" spans="1:24" hidden="1">
      <c r="A2457" t="s">
        <v>26</v>
      </c>
      <c r="B2457" t="s">
        <v>3386</v>
      </c>
      <c r="C2457" s="55">
        <v>31912</v>
      </c>
      <c r="D2457" t="s">
        <v>618</v>
      </c>
      <c r="E2457" s="32">
        <v>46118</v>
      </c>
      <c r="F2457" s="26">
        <v>46118.335972222223</v>
      </c>
      <c r="G2457" s="12" t="str">
        <f t="shared" si="116"/>
        <v>ABRIL</v>
      </c>
      <c r="H2457">
        <v>900322890</v>
      </c>
      <c r="I2457" t="s">
        <v>619</v>
      </c>
      <c r="J2457" s="36">
        <f t="shared" si="117"/>
        <v>1362600</v>
      </c>
      <c r="K2457" s="36">
        <v>258894</v>
      </c>
      <c r="L2457" s="36">
        <v>1621494</v>
      </c>
      <c r="M2457" s="1" t="s">
        <v>70</v>
      </c>
      <c r="N2457" s="32">
        <v>46121</v>
      </c>
      <c r="O2457" s="1">
        <f t="shared" si="118"/>
        <v>3</v>
      </c>
      <c r="P2457" t="s">
        <v>2149</v>
      </c>
      <c r="U2457" s="32">
        <v>46134</v>
      </c>
      <c r="V2457" t="s">
        <v>39</v>
      </c>
      <c r="X2457" s="1" t="s">
        <v>2144</v>
      </c>
    </row>
    <row r="2458" spans="1:24" hidden="1">
      <c r="A2458" t="s">
        <v>26</v>
      </c>
      <c r="B2458" t="s">
        <v>3387</v>
      </c>
      <c r="C2458" s="55">
        <v>350582</v>
      </c>
      <c r="D2458" t="s">
        <v>336</v>
      </c>
      <c r="E2458" s="32">
        <v>46118</v>
      </c>
      <c r="F2458" s="26">
        <v>46118.335219907407</v>
      </c>
      <c r="G2458" s="12" t="str">
        <f t="shared" si="116"/>
        <v>ABRIL</v>
      </c>
      <c r="H2458">
        <v>800049074</v>
      </c>
      <c r="I2458" t="s">
        <v>337</v>
      </c>
      <c r="J2458" s="36">
        <f t="shared" si="117"/>
        <v>218780</v>
      </c>
      <c r="K2458" s="36">
        <v>41568</v>
      </c>
      <c r="L2458" s="36">
        <v>260348</v>
      </c>
      <c r="M2458" s="1" t="s">
        <v>70</v>
      </c>
      <c r="N2458" s="32">
        <v>46126</v>
      </c>
      <c r="O2458" s="1">
        <f t="shared" si="118"/>
        <v>8</v>
      </c>
      <c r="P2458" t="s">
        <v>66</v>
      </c>
      <c r="U2458" s="32">
        <v>46134</v>
      </c>
      <c r="V2458" t="s">
        <v>39</v>
      </c>
    </row>
    <row r="2459" spans="1:24" hidden="1">
      <c r="A2459" t="s">
        <v>26</v>
      </c>
      <c r="B2459" t="s">
        <v>3388</v>
      </c>
      <c r="C2459" s="55">
        <v>350580</v>
      </c>
      <c r="D2459" t="s">
        <v>336</v>
      </c>
      <c r="E2459" s="32">
        <v>46118</v>
      </c>
      <c r="F2459" s="26">
        <v>46118.335150462961</v>
      </c>
      <c r="G2459" s="12" t="str">
        <f t="shared" si="116"/>
        <v>ABRIL</v>
      </c>
      <c r="H2459">
        <v>800049074</v>
      </c>
      <c r="I2459" t="s">
        <v>337</v>
      </c>
      <c r="J2459" s="36">
        <f t="shared" si="117"/>
        <v>584646</v>
      </c>
      <c r="K2459" s="36">
        <v>86934</v>
      </c>
      <c r="L2459" s="36">
        <v>671580</v>
      </c>
      <c r="M2459" s="1" t="s">
        <v>315</v>
      </c>
      <c r="N2459" s="3">
        <v>46122</v>
      </c>
      <c r="O2459" s="1">
        <f t="shared" si="118"/>
        <v>4</v>
      </c>
      <c r="P2459" t="s">
        <v>66</v>
      </c>
    </row>
    <row r="2460" spans="1:24" hidden="1">
      <c r="A2460" t="s">
        <v>26</v>
      </c>
      <c r="B2460" t="s">
        <v>3389</v>
      </c>
      <c r="C2460" s="55">
        <v>350579</v>
      </c>
      <c r="D2460" t="s">
        <v>336</v>
      </c>
      <c r="E2460" s="32">
        <v>46118</v>
      </c>
      <c r="F2460" s="26">
        <v>46118.335127314815</v>
      </c>
      <c r="G2460" s="12" t="str">
        <f t="shared" si="116"/>
        <v>ABRIL</v>
      </c>
      <c r="H2460">
        <v>800049074</v>
      </c>
      <c r="I2460" t="s">
        <v>337</v>
      </c>
      <c r="J2460" s="36">
        <f t="shared" si="117"/>
        <v>912757</v>
      </c>
      <c r="K2460" s="36">
        <v>166102</v>
      </c>
      <c r="L2460" s="36">
        <v>1078859</v>
      </c>
      <c r="M2460" s="1" t="s">
        <v>70</v>
      </c>
      <c r="N2460" s="32">
        <v>46125</v>
      </c>
      <c r="O2460" s="1">
        <f t="shared" si="118"/>
        <v>7</v>
      </c>
      <c r="P2460" s="34" t="s">
        <v>3243</v>
      </c>
      <c r="U2460" s="32">
        <v>46132</v>
      </c>
      <c r="X2460" s="1" t="s">
        <v>1258</v>
      </c>
    </row>
    <row r="2461" spans="1:24" hidden="1">
      <c r="A2461" t="s">
        <v>26</v>
      </c>
      <c r="B2461" t="s">
        <v>3390</v>
      </c>
      <c r="C2461" s="55">
        <v>350578</v>
      </c>
      <c r="D2461" t="s">
        <v>336</v>
      </c>
      <c r="E2461" s="32">
        <v>46118</v>
      </c>
      <c r="F2461" s="26">
        <v>46118.335092592592</v>
      </c>
      <c r="G2461" s="12" t="str">
        <f t="shared" si="116"/>
        <v>ABRIL</v>
      </c>
      <c r="H2461">
        <v>800049074</v>
      </c>
      <c r="I2461" t="s">
        <v>337</v>
      </c>
      <c r="J2461" s="36">
        <f t="shared" si="117"/>
        <v>389779</v>
      </c>
      <c r="K2461" s="36">
        <v>63922</v>
      </c>
      <c r="L2461" s="36">
        <v>453701</v>
      </c>
      <c r="M2461" s="1" t="s">
        <v>70</v>
      </c>
      <c r="N2461" s="32">
        <v>46120</v>
      </c>
      <c r="O2461" s="1">
        <f t="shared" si="118"/>
        <v>2</v>
      </c>
      <c r="P2461" t="s">
        <v>66</v>
      </c>
      <c r="U2461" s="32">
        <v>46134</v>
      </c>
      <c r="V2461" t="s">
        <v>39</v>
      </c>
      <c r="X2461" s="1" t="s">
        <v>2144</v>
      </c>
    </row>
    <row r="2462" spans="1:24" hidden="1">
      <c r="A2462" t="s">
        <v>26</v>
      </c>
      <c r="B2462" t="s">
        <v>3391</v>
      </c>
      <c r="C2462" s="55">
        <v>350581</v>
      </c>
      <c r="D2462" t="s">
        <v>336</v>
      </c>
      <c r="E2462" s="32">
        <v>46118</v>
      </c>
      <c r="F2462" s="26">
        <v>46118.335196759261</v>
      </c>
      <c r="G2462" s="12" t="str">
        <f t="shared" si="116"/>
        <v>ABRIL</v>
      </c>
      <c r="H2462">
        <v>800049074</v>
      </c>
      <c r="I2462" t="s">
        <v>337</v>
      </c>
      <c r="J2462" s="36">
        <f t="shared" si="117"/>
        <v>928254</v>
      </c>
      <c r="K2462" s="36">
        <v>165385</v>
      </c>
      <c r="L2462" s="36">
        <v>1093639</v>
      </c>
      <c r="M2462" s="1" t="s">
        <v>70</v>
      </c>
      <c r="N2462" s="32">
        <v>46120</v>
      </c>
      <c r="O2462" s="1">
        <f t="shared" si="118"/>
        <v>2</v>
      </c>
      <c r="P2462" t="s">
        <v>2149</v>
      </c>
      <c r="U2462" s="32">
        <v>46134</v>
      </c>
      <c r="V2462" t="s">
        <v>39</v>
      </c>
      <c r="X2462" s="1" t="s">
        <v>2144</v>
      </c>
    </row>
    <row r="2463" spans="1:24" hidden="1">
      <c r="A2463" t="s">
        <v>26</v>
      </c>
      <c r="B2463" t="s">
        <v>3392</v>
      </c>
      <c r="C2463" s="55">
        <v>567554</v>
      </c>
      <c r="D2463" t="s">
        <v>159</v>
      </c>
      <c r="E2463" s="32">
        <v>46118</v>
      </c>
      <c r="F2463" s="26">
        <v>46118.312604166669</v>
      </c>
      <c r="G2463" s="12" t="str">
        <f t="shared" si="116"/>
        <v>ABRIL</v>
      </c>
      <c r="H2463">
        <v>890800788</v>
      </c>
      <c r="I2463" t="s">
        <v>160</v>
      </c>
      <c r="J2463" s="36">
        <f t="shared" si="117"/>
        <v>183852</v>
      </c>
      <c r="K2463" s="36">
        <v>34932</v>
      </c>
      <c r="L2463" s="36">
        <v>218784</v>
      </c>
      <c r="M2463" s="1" t="s">
        <v>70</v>
      </c>
      <c r="N2463" s="32">
        <v>46119</v>
      </c>
      <c r="O2463" s="1">
        <f t="shared" si="118"/>
        <v>1</v>
      </c>
      <c r="P2463" t="s">
        <v>2222</v>
      </c>
      <c r="U2463" s="32">
        <v>46121</v>
      </c>
      <c r="V2463" t="s">
        <v>39</v>
      </c>
      <c r="X2463" s="1" t="s">
        <v>2144</v>
      </c>
    </row>
    <row r="2464" spans="1:24" hidden="1">
      <c r="A2464" t="s">
        <v>26</v>
      </c>
      <c r="B2464" t="s">
        <v>3393</v>
      </c>
      <c r="C2464" s="55">
        <v>99</v>
      </c>
      <c r="D2464" t="s">
        <v>2486</v>
      </c>
      <c r="E2464" s="32">
        <v>46119</v>
      </c>
      <c r="F2464" s="26">
        <v>46119.730393518519</v>
      </c>
      <c r="G2464" s="12" t="str">
        <f t="shared" si="116"/>
        <v>ABRIL</v>
      </c>
      <c r="H2464">
        <v>31323413</v>
      </c>
      <c r="I2464" t="s">
        <v>2484</v>
      </c>
      <c r="J2464" s="36">
        <f t="shared" si="117"/>
        <v>95000</v>
      </c>
      <c r="K2464" s="36">
        <v>0</v>
      </c>
      <c r="L2464" s="36">
        <v>95000</v>
      </c>
      <c r="M2464" s="1" t="s">
        <v>65</v>
      </c>
      <c r="N2464" s="32">
        <v>46121</v>
      </c>
      <c r="O2464" s="1">
        <f t="shared" si="118"/>
        <v>2</v>
      </c>
      <c r="P2464" s="1" t="s">
        <v>191</v>
      </c>
      <c r="U2464" s="32">
        <v>46127</v>
      </c>
      <c r="V2464" s="1" t="s">
        <v>39</v>
      </c>
      <c r="X2464" s="1" t="s">
        <v>2144</v>
      </c>
    </row>
    <row r="2465" spans="1:24" hidden="1">
      <c r="A2465" t="s">
        <v>26</v>
      </c>
      <c r="B2465" t="s">
        <v>3394</v>
      </c>
      <c r="C2465" s="55">
        <v>19656</v>
      </c>
      <c r="D2465" t="s">
        <v>566</v>
      </c>
      <c r="E2465" s="32">
        <v>46119</v>
      </c>
      <c r="F2465" s="26">
        <v>46119.719768518517</v>
      </c>
      <c r="G2465" s="12" t="str">
        <f t="shared" si="116"/>
        <v>ABRIL</v>
      </c>
      <c r="H2465">
        <v>900237741</v>
      </c>
      <c r="I2465" t="s">
        <v>567</v>
      </c>
      <c r="J2465" s="36">
        <f t="shared" si="117"/>
        <v>150000</v>
      </c>
      <c r="K2465" s="36">
        <v>28500</v>
      </c>
      <c r="L2465" s="36">
        <v>178500</v>
      </c>
      <c r="M2465" s="1" t="s">
        <v>70</v>
      </c>
      <c r="N2465" s="32">
        <v>46121</v>
      </c>
      <c r="O2465" s="1">
        <f t="shared" si="118"/>
        <v>2</v>
      </c>
      <c r="P2465" t="s">
        <v>2149</v>
      </c>
      <c r="U2465" s="32">
        <v>46134</v>
      </c>
      <c r="V2465" t="s">
        <v>39</v>
      </c>
      <c r="X2465" s="1" t="s">
        <v>2144</v>
      </c>
    </row>
    <row r="2466" spans="1:24" hidden="1">
      <c r="A2466" t="s">
        <v>26</v>
      </c>
      <c r="B2466" t="s">
        <v>3395</v>
      </c>
      <c r="C2466" s="55">
        <v>2308</v>
      </c>
      <c r="D2466" t="s">
        <v>832</v>
      </c>
      <c r="E2466" s="32">
        <v>46119</v>
      </c>
      <c r="F2466" s="26">
        <v>46119.727916666663</v>
      </c>
      <c r="G2466" s="12" t="str">
        <f t="shared" si="116"/>
        <v>ABRIL</v>
      </c>
      <c r="H2466">
        <v>800046913</v>
      </c>
      <c r="I2466" t="s">
        <v>833</v>
      </c>
      <c r="J2466" s="36">
        <f t="shared" si="117"/>
        <v>672268.9</v>
      </c>
      <c r="K2466" s="36">
        <v>127731.1</v>
      </c>
      <c r="L2466" s="36">
        <v>800000</v>
      </c>
      <c r="M2466" s="1" t="s">
        <v>9455</v>
      </c>
      <c r="N2466" s="32">
        <v>46121</v>
      </c>
      <c r="O2466" s="1">
        <f t="shared" si="118"/>
        <v>2</v>
      </c>
      <c r="P2466" t="s">
        <v>2149</v>
      </c>
      <c r="U2466" s="32">
        <v>46134</v>
      </c>
      <c r="V2466" t="s">
        <v>39</v>
      </c>
      <c r="X2466" s="1" t="s">
        <v>2144</v>
      </c>
    </row>
    <row r="2467" spans="1:24" hidden="1">
      <c r="A2467" t="s">
        <v>26</v>
      </c>
      <c r="B2467" t="s">
        <v>3396</v>
      </c>
      <c r="C2467" s="55">
        <v>19655</v>
      </c>
      <c r="D2467" t="s">
        <v>566</v>
      </c>
      <c r="E2467" s="32">
        <v>46119</v>
      </c>
      <c r="F2467" s="26">
        <v>46119.71912037037</v>
      </c>
      <c r="G2467" s="12" t="str">
        <f t="shared" si="116"/>
        <v>ABRIL</v>
      </c>
      <c r="H2467">
        <v>900237741</v>
      </c>
      <c r="I2467" t="s">
        <v>567</v>
      </c>
      <c r="J2467" s="36">
        <f t="shared" si="117"/>
        <v>105000</v>
      </c>
      <c r="K2467" s="36">
        <v>19950</v>
      </c>
      <c r="L2467" s="36">
        <v>124950</v>
      </c>
      <c r="M2467" s="1" t="s">
        <v>70</v>
      </c>
      <c r="N2467" s="32">
        <v>46121</v>
      </c>
      <c r="O2467" s="1">
        <f t="shared" si="118"/>
        <v>2</v>
      </c>
      <c r="P2467" t="s">
        <v>2149</v>
      </c>
      <c r="U2467" s="32">
        <v>46132</v>
      </c>
      <c r="X2467" s="1" t="s">
        <v>2144</v>
      </c>
    </row>
    <row r="2468" spans="1:24" hidden="1">
      <c r="A2468" t="s">
        <v>26</v>
      </c>
      <c r="B2468" t="s">
        <v>3397</v>
      </c>
      <c r="C2468" s="55">
        <v>19654</v>
      </c>
      <c r="D2468" t="s">
        <v>566</v>
      </c>
      <c r="E2468" s="32">
        <v>46119</v>
      </c>
      <c r="F2468" s="26">
        <v>46119.71837962963</v>
      </c>
      <c r="G2468" s="12" t="str">
        <f t="shared" si="116"/>
        <v>ABRIL</v>
      </c>
      <c r="H2468">
        <v>900237741</v>
      </c>
      <c r="I2468" t="s">
        <v>567</v>
      </c>
      <c r="J2468" s="36">
        <f t="shared" si="117"/>
        <v>55000</v>
      </c>
      <c r="K2468" s="36">
        <v>10450</v>
      </c>
      <c r="L2468" s="36">
        <v>65450</v>
      </c>
      <c r="M2468" s="1" t="s">
        <v>70</v>
      </c>
      <c r="N2468" s="32">
        <v>46121</v>
      </c>
      <c r="O2468" s="1">
        <f t="shared" si="118"/>
        <v>2</v>
      </c>
      <c r="P2468" t="s">
        <v>2149</v>
      </c>
      <c r="U2468" s="32">
        <v>46132</v>
      </c>
      <c r="X2468" s="1" t="s">
        <v>2144</v>
      </c>
    </row>
    <row r="2469" spans="1:24" hidden="1">
      <c r="A2469" t="s">
        <v>26</v>
      </c>
      <c r="B2469" t="s">
        <v>3398</v>
      </c>
      <c r="C2469" s="55">
        <v>19657</v>
      </c>
      <c r="D2469" t="s">
        <v>566</v>
      </c>
      <c r="E2469" s="32">
        <v>46119</v>
      </c>
      <c r="F2469" s="26">
        <v>46119.720381944448</v>
      </c>
      <c r="G2469" s="12" t="str">
        <f t="shared" si="116"/>
        <v>ABRIL</v>
      </c>
      <c r="H2469">
        <v>900237741</v>
      </c>
      <c r="I2469" t="s">
        <v>567</v>
      </c>
      <c r="J2469" s="36">
        <f t="shared" si="117"/>
        <v>30000</v>
      </c>
      <c r="K2469" s="36">
        <v>5700</v>
      </c>
      <c r="L2469" s="36">
        <v>35700</v>
      </c>
      <c r="M2469" s="1" t="s">
        <v>70</v>
      </c>
      <c r="N2469" s="32">
        <v>46121</v>
      </c>
      <c r="O2469" s="1">
        <f t="shared" si="118"/>
        <v>2</v>
      </c>
      <c r="P2469" t="s">
        <v>2149</v>
      </c>
      <c r="U2469" s="32">
        <v>46132</v>
      </c>
      <c r="X2469" s="1" t="s">
        <v>2144</v>
      </c>
    </row>
    <row r="2470" spans="1:24" hidden="1">
      <c r="A2470" t="s">
        <v>26</v>
      </c>
      <c r="B2470" t="s">
        <v>3399</v>
      </c>
      <c r="C2470" s="55">
        <v>19652</v>
      </c>
      <c r="D2470" t="s">
        <v>566</v>
      </c>
      <c r="E2470" s="32">
        <v>46119</v>
      </c>
      <c r="F2470" s="26">
        <v>46119.715208333335</v>
      </c>
      <c r="G2470" s="12" t="str">
        <f t="shared" si="116"/>
        <v>ABRIL</v>
      </c>
      <c r="H2470">
        <v>900237741</v>
      </c>
      <c r="I2470" t="s">
        <v>567</v>
      </c>
      <c r="J2470" s="36">
        <f t="shared" si="117"/>
        <v>450000</v>
      </c>
      <c r="K2470" s="36">
        <v>85500</v>
      </c>
      <c r="L2470" s="36">
        <v>535500</v>
      </c>
      <c r="M2470" s="1" t="s">
        <v>70</v>
      </c>
      <c r="N2470" s="32">
        <v>46121</v>
      </c>
      <c r="O2470" s="1">
        <f t="shared" si="118"/>
        <v>2</v>
      </c>
      <c r="P2470" t="s">
        <v>2149</v>
      </c>
      <c r="U2470" s="32">
        <v>46132</v>
      </c>
      <c r="X2470" s="1" t="s">
        <v>2144</v>
      </c>
    </row>
    <row r="2471" spans="1:24" hidden="1">
      <c r="A2471" t="s">
        <v>26</v>
      </c>
      <c r="B2471" t="s">
        <v>3400</v>
      </c>
      <c r="C2471" s="55">
        <v>19653</v>
      </c>
      <c r="D2471" t="s">
        <v>566</v>
      </c>
      <c r="E2471" s="32">
        <v>46119</v>
      </c>
      <c r="F2471" s="26">
        <v>46119.716516203705</v>
      </c>
      <c r="G2471" s="12" t="str">
        <f t="shared" si="116"/>
        <v>ABRIL</v>
      </c>
      <c r="H2471">
        <v>900237741</v>
      </c>
      <c r="I2471" t="s">
        <v>567</v>
      </c>
      <c r="J2471" s="36">
        <f t="shared" si="117"/>
        <v>150000</v>
      </c>
      <c r="K2471" s="36">
        <v>28500</v>
      </c>
      <c r="L2471" s="36">
        <v>178500</v>
      </c>
      <c r="M2471" s="1" t="s">
        <v>70</v>
      </c>
      <c r="N2471" s="32">
        <v>46121</v>
      </c>
      <c r="O2471" s="1">
        <f t="shared" si="118"/>
        <v>2</v>
      </c>
      <c r="P2471" t="s">
        <v>2149</v>
      </c>
      <c r="U2471" s="32">
        <v>46132</v>
      </c>
      <c r="X2471" s="1" t="s">
        <v>2144</v>
      </c>
    </row>
    <row r="2472" spans="1:24" hidden="1">
      <c r="A2472" t="s">
        <v>26</v>
      </c>
      <c r="B2472" t="s">
        <v>3401</v>
      </c>
      <c r="C2472" s="55">
        <v>19651</v>
      </c>
      <c r="D2472" t="s">
        <v>566</v>
      </c>
      <c r="E2472" s="32">
        <v>46119</v>
      </c>
      <c r="F2472" s="26">
        <v>46119.714583333334</v>
      </c>
      <c r="G2472" s="12" t="str">
        <f t="shared" si="116"/>
        <v>ABRIL</v>
      </c>
      <c r="H2472">
        <v>900237741</v>
      </c>
      <c r="I2472" t="s">
        <v>567</v>
      </c>
      <c r="J2472" s="36">
        <f t="shared" si="117"/>
        <v>105000</v>
      </c>
      <c r="K2472" s="36">
        <v>19950</v>
      </c>
      <c r="L2472" s="36">
        <v>124950</v>
      </c>
      <c r="M2472" s="1" t="s">
        <v>70</v>
      </c>
      <c r="N2472" s="32">
        <v>46121</v>
      </c>
      <c r="O2472" s="1">
        <f t="shared" si="118"/>
        <v>2</v>
      </c>
      <c r="P2472" t="s">
        <v>2149</v>
      </c>
      <c r="U2472" s="32">
        <v>46132</v>
      </c>
      <c r="X2472" s="1" t="s">
        <v>2144</v>
      </c>
    </row>
    <row r="2473" spans="1:24" hidden="1">
      <c r="A2473" t="s">
        <v>26</v>
      </c>
      <c r="B2473" t="s">
        <v>3402</v>
      </c>
      <c r="C2473" s="55">
        <v>19650</v>
      </c>
      <c r="D2473" t="s">
        <v>566</v>
      </c>
      <c r="E2473" s="32">
        <v>46119</v>
      </c>
      <c r="F2473" s="26">
        <v>46119.713622685187</v>
      </c>
      <c r="G2473" s="12" t="str">
        <f t="shared" si="116"/>
        <v>ABRIL</v>
      </c>
      <c r="H2473">
        <v>900237741</v>
      </c>
      <c r="I2473" t="s">
        <v>567</v>
      </c>
      <c r="J2473" s="36">
        <f t="shared" si="117"/>
        <v>270000</v>
      </c>
      <c r="K2473" s="36">
        <v>51300</v>
      </c>
      <c r="L2473" s="36">
        <v>321300</v>
      </c>
      <c r="M2473" s="1" t="s">
        <v>70</v>
      </c>
      <c r="N2473" s="32">
        <v>46121</v>
      </c>
      <c r="O2473" s="1">
        <f t="shared" si="118"/>
        <v>2</v>
      </c>
      <c r="P2473" t="s">
        <v>2149</v>
      </c>
      <c r="U2473" s="32">
        <v>46132</v>
      </c>
      <c r="X2473" s="1" t="s">
        <v>2144</v>
      </c>
    </row>
    <row r="2474" spans="1:24" hidden="1">
      <c r="A2474" t="s">
        <v>26</v>
      </c>
      <c r="B2474" t="s">
        <v>3403</v>
      </c>
      <c r="C2474" s="55">
        <v>4827</v>
      </c>
      <c r="D2474" t="s">
        <v>722</v>
      </c>
      <c r="E2474" s="32">
        <v>46119</v>
      </c>
      <c r="F2474" s="26">
        <v>46119.69604166667</v>
      </c>
      <c r="G2474" s="12" t="str">
        <f t="shared" si="116"/>
        <v>ABRIL</v>
      </c>
      <c r="H2474">
        <v>890904603</v>
      </c>
      <c r="I2474" t="s">
        <v>723</v>
      </c>
      <c r="J2474" s="36">
        <f t="shared" si="117"/>
        <v>13803000</v>
      </c>
      <c r="K2474" s="36">
        <v>2622570</v>
      </c>
      <c r="L2474" s="36">
        <v>16425570</v>
      </c>
      <c r="M2474" s="1" t="s">
        <v>70</v>
      </c>
      <c r="N2474" s="32">
        <v>46122</v>
      </c>
      <c r="O2474" s="1">
        <f t="shared" si="118"/>
        <v>3</v>
      </c>
      <c r="P2474" t="s">
        <v>66</v>
      </c>
      <c r="U2474" s="32">
        <v>46133</v>
      </c>
      <c r="V2474" t="s">
        <v>32</v>
      </c>
      <c r="X2474" s="1" t="s">
        <v>2144</v>
      </c>
    </row>
    <row r="2475" spans="1:24" hidden="1">
      <c r="A2475" t="s">
        <v>26</v>
      </c>
      <c r="B2475" t="s">
        <v>3404</v>
      </c>
      <c r="C2475" s="55">
        <v>3448</v>
      </c>
      <c r="D2475" t="s">
        <v>1341</v>
      </c>
      <c r="E2475" s="32">
        <v>46119</v>
      </c>
      <c r="F2475" s="26">
        <v>46119.662627314814</v>
      </c>
      <c r="G2475" s="12" t="str">
        <f t="shared" si="116"/>
        <v>ABRIL</v>
      </c>
      <c r="H2475">
        <v>811024463</v>
      </c>
      <c r="I2475" t="s">
        <v>1342</v>
      </c>
      <c r="J2475" s="36">
        <f t="shared" si="117"/>
        <v>11835400</v>
      </c>
      <c r="K2475" s="36">
        <v>2248726</v>
      </c>
      <c r="L2475" s="36">
        <v>14084126</v>
      </c>
      <c r="M2475" s="1" t="s">
        <v>70</v>
      </c>
      <c r="N2475" s="32">
        <v>46121</v>
      </c>
      <c r="O2475" s="1">
        <f t="shared" si="118"/>
        <v>2</v>
      </c>
      <c r="P2475" t="s">
        <v>2149</v>
      </c>
      <c r="U2475" s="32">
        <v>46134</v>
      </c>
      <c r="V2475" t="s">
        <v>39</v>
      </c>
      <c r="X2475" s="1" t="s">
        <v>2144</v>
      </c>
    </row>
    <row r="2476" spans="1:24" hidden="1">
      <c r="A2476" t="s">
        <v>26</v>
      </c>
      <c r="B2476" t="s">
        <v>3405</v>
      </c>
      <c r="C2476" s="56">
        <v>1065042</v>
      </c>
      <c r="D2476" t="s">
        <v>3406</v>
      </c>
      <c r="E2476" s="32">
        <v>46119</v>
      </c>
      <c r="F2476" s="26">
        <v>46119.835289351853</v>
      </c>
      <c r="G2476" s="12" t="str">
        <f t="shared" si="116"/>
        <v>ABRIL</v>
      </c>
      <c r="H2476">
        <v>900155107</v>
      </c>
      <c r="I2476" t="s">
        <v>1218</v>
      </c>
      <c r="J2476" s="36">
        <f t="shared" si="117"/>
        <v>31224.32</v>
      </c>
      <c r="K2476" s="36">
        <v>2350.6799999999998</v>
      </c>
      <c r="L2476" s="36">
        <v>33575</v>
      </c>
      <c r="M2476" s="1" t="s">
        <v>54</v>
      </c>
      <c r="O2476" s="1">
        <f t="shared" si="118"/>
        <v>0</v>
      </c>
    </row>
    <row r="2477" spans="1:24" hidden="1">
      <c r="A2477" t="s">
        <v>26</v>
      </c>
      <c r="B2477" t="s">
        <v>3407</v>
      </c>
      <c r="C2477" s="55">
        <v>424204</v>
      </c>
      <c r="D2477" t="s">
        <v>3408</v>
      </c>
      <c r="E2477" s="32">
        <v>46119</v>
      </c>
      <c r="F2477" s="26">
        <v>46119.821284722224</v>
      </c>
      <c r="G2477" s="12" t="str">
        <f t="shared" si="116"/>
        <v>ABRIL</v>
      </c>
      <c r="H2477">
        <v>900328935</v>
      </c>
      <c r="I2477" t="s">
        <v>3409</v>
      </c>
      <c r="J2477" s="36">
        <f t="shared" si="117"/>
        <v>38235.29</v>
      </c>
      <c r="K2477" s="36">
        <v>7264.71</v>
      </c>
      <c r="L2477" s="36">
        <v>45500</v>
      </c>
      <c r="M2477" s="1" t="s">
        <v>54</v>
      </c>
      <c r="O2477" s="1">
        <f t="shared" si="118"/>
        <v>0</v>
      </c>
    </row>
    <row r="2478" spans="1:24" hidden="1">
      <c r="A2478" t="s">
        <v>26</v>
      </c>
      <c r="B2478" t="s">
        <v>3410</v>
      </c>
      <c r="C2478" s="55">
        <v>7188</v>
      </c>
      <c r="D2478" t="s">
        <v>2896</v>
      </c>
      <c r="E2478" s="32">
        <v>46119</v>
      </c>
      <c r="F2478" s="26">
        <v>46119.796631944446</v>
      </c>
      <c r="G2478" s="12" t="str">
        <f t="shared" si="116"/>
        <v>ABRIL</v>
      </c>
      <c r="H2478">
        <v>32150739</v>
      </c>
      <c r="I2478" t="s">
        <v>400</v>
      </c>
      <c r="J2478" s="36">
        <f t="shared" si="117"/>
        <v>530000</v>
      </c>
      <c r="K2478" s="36">
        <v>0</v>
      </c>
      <c r="L2478" s="36">
        <v>530000</v>
      </c>
      <c r="M2478" s="1" t="s">
        <v>199</v>
      </c>
      <c r="N2478" s="32">
        <v>46121</v>
      </c>
      <c r="O2478" s="1">
        <f t="shared" si="118"/>
        <v>2</v>
      </c>
      <c r="P2478" t="s">
        <v>2149</v>
      </c>
      <c r="U2478" s="32">
        <v>46135</v>
      </c>
      <c r="X2478" s="1" t="s">
        <v>2144</v>
      </c>
    </row>
    <row r="2479" spans="1:24" hidden="1">
      <c r="A2479" t="s">
        <v>26</v>
      </c>
      <c r="B2479" t="s">
        <v>3411</v>
      </c>
      <c r="C2479" s="55">
        <v>4830</v>
      </c>
      <c r="D2479" t="s">
        <v>722</v>
      </c>
      <c r="E2479" s="32">
        <v>46119</v>
      </c>
      <c r="F2479" s="26">
        <v>46119.701354166667</v>
      </c>
      <c r="G2479" s="12" t="str">
        <f t="shared" si="116"/>
        <v>ABRIL</v>
      </c>
      <c r="H2479">
        <v>890904603</v>
      </c>
      <c r="I2479" t="s">
        <v>723</v>
      </c>
      <c r="J2479" s="36">
        <f t="shared" si="117"/>
        <v>1794390</v>
      </c>
      <c r="K2479" s="36">
        <v>340934</v>
      </c>
      <c r="L2479" s="36">
        <v>2135324</v>
      </c>
      <c r="M2479" s="1" t="s">
        <v>70</v>
      </c>
      <c r="N2479" s="32">
        <v>46122</v>
      </c>
      <c r="O2479" s="1">
        <f t="shared" si="118"/>
        <v>3</v>
      </c>
      <c r="P2479" t="s">
        <v>66</v>
      </c>
      <c r="U2479" s="32">
        <v>46134</v>
      </c>
      <c r="V2479" t="s">
        <v>39</v>
      </c>
      <c r="X2479" s="1" t="s">
        <v>2144</v>
      </c>
    </row>
    <row r="2480" spans="1:24" hidden="1">
      <c r="A2480" t="s">
        <v>26</v>
      </c>
      <c r="B2480" t="s">
        <v>3412</v>
      </c>
      <c r="C2480" s="55">
        <v>237934</v>
      </c>
      <c r="D2480" t="s">
        <v>28</v>
      </c>
      <c r="E2480" s="32">
        <v>46119</v>
      </c>
      <c r="F2480" s="26">
        <v>46119.685682870368</v>
      </c>
      <c r="G2480" s="12" t="str">
        <f t="shared" si="116"/>
        <v>ABRIL</v>
      </c>
      <c r="H2480">
        <v>900396225</v>
      </c>
      <c r="I2480" t="s">
        <v>1654</v>
      </c>
      <c r="J2480" s="36">
        <f t="shared" si="117"/>
        <v>63024</v>
      </c>
      <c r="K2480" s="36">
        <v>11974.56</v>
      </c>
      <c r="L2480" s="36">
        <v>74998.559999999998</v>
      </c>
      <c r="M2480" s="1" t="s">
        <v>54</v>
      </c>
      <c r="O2480" s="1">
        <f t="shared" si="118"/>
        <v>0</v>
      </c>
      <c r="P2480" t="s">
        <v>2149</v>
      </c>
      <c r="U2480" s="32">
        <v>46132</v>
      </c>
      <c r="X2480" s="1"/>
    </row>
    <row r="2481" spans="1:24" hidden="1">
      <c r="A2481" t="s">
        <v>26</v>
      </c>
      <c r="B2481" t="s">
        <v>3413</v>
      </c>
      <c r="C2481" s="55">
        <v>174346</v>
      </c>
      <c r="D2481" t="s">
        <v>1083</v>
      </c>
      <c r="E2481" s="32">
        <v>46119</v>
      </c>
      <c r="F2481" s="26">
        <v>46119.683912037035</v>
      </c>
      <c r="G2481" s="12" t="str">
        <f t="shared" si="116"/>
        <v>ABRIL</v>
      </c>
      <c r="H2481">
        <v>860000018</v>
      </c>
      <c r="I2481" t="s">
        <v>1084</v>
      </c>
      <c r="J2481" s="36">
        <f t="shared" si="117"/>
        <v>1740000</v>
      </c>
      <c r="K2481" s="36">
        <v>330600</v>
      </c>
      <c r="L2481" s="36">
        <v>2070600</v>
      </c>
      <c r="M2481" s="1" t="s">
        <v>70</v>
      </c>
      <c r="N2481" s="32">
        <v>46120</v>
      </c>
      <c r="O2481" s="1">
        <f t="shared" si="118"/>
        <v>1</v>
      </c>
      <c r="P2481" t="s">
        <v>2149</v>
      </c>
      <c r="U2481" s="32">
        <v>46127</v>
      </c>
      <c r="V2481" t="s">
        <v>39</v>
      </c>
      <c r="X2481" s="1" t="s">
        <v>2144</v>
      </c>
    </row>
    <row r="2482" spans="1:24" hidden="1">
      <c r="A2482" t="s">
        <v>26</v>
      </c>
      <c r="B2482" t="s">
        <v>3414</v>
      </c>
      <c r="C2482" s="55">
        <v>174337</v>
      </c>
      <c r="D2482" t="s">
        <v>1083</v>
      </c>
      <c r="E2482" s="32">
        <v>46119</v>
      </c>
      <c r="F2482" s="26">
        <v>46119.676712962966</v>
      </c>
      <c r="G2482" s="12" t="str">
        <f t="shared" si="116"/>
        <v>ABRIL</v>
      </c>
      <c r="H2482">
        <v>860000018</v>
      </c>
      <c r="I2482" t="s">
        <v>1084</v>
      </c>
      <c r="J2482" s="36">
        <f t="shared" si="117"/>
        <v>220000</v>
      </c>
      <c r="K2482" s="36">
        <v>41800</v>
      </c>
      <c r="L2482" s="36">
        <v>261800</v>
      </c>
      <c r="M2482" s="1" t="s">
        <v>70</v>
      </c>
      <c r="N2482" s="32">
        <v>46120</v>
      </c>
      <c r="O2482" s="1">
        <f t="shared" si="118"/>
        <v>1</v>
      </c>
      <c r="P2482" t="s">
        <v>2149</v>
      </c>
      <c r="U2482" s="32">
        <v>46127</v>
      </c>
      <c r="V2482" t="s">
        <v>39</v>
      </c>
      <c r="X2482" s="1" t="s">
        <v>2144</v>
      </c>
    </row>
    <row r="2483" spans="1:24" hidden="1">
      <c r="A2483" t="s">
        <v>26</v>
      </c>
      <c r="B2483" t="s">
        <v>3415</v>
      </c>
      <c r="C2483" s="55">
        <v>4822</v>
      </c>
      <c r="D2483" t="s">
        <v>722</v>
      </c>
      <c r="E2483" s="32">
        <v>46119</v>
      </c>
      <c r="F2483" s="26">
        <v>46119.674907407411</v>
      </c>
      <c r="G2483" s="12" t="str">
        <f t="shared" si="116"/>
        <v>ABRIL</v>
      </c>
      <c r="H2483">
        <v>890904603</v>
      </c>
      <c r="I2483" t="s">
        <v>723</v>
      </c>
      <c r="J2483" s="36">
        <f t="shared" si="117"/>
        <v>3795825</v>
      </c>
      <c r="K2483" s="36">
        <v>721207</v>
      </c>
      <c r="L2483" s="36">
        <v>4517032</v>
      </c>
      <c r="M2483" s="1" t="s">
        <v>70</v>
      </c>
      <c r="N2483" s="32">
        <v>46122</v>
      </c>
      <c r="O2483" s="1">
        <f t="shared" si="118"/>
        <v>3</v>
      </c>
      <c r="P2483" t="s">
        <v>66</v>
      </c>
      <c r="U2483" s="32">
        <v>46134</v>
      </c>
      <c r="V2483" t="s">
        <v>39</v>
      </c>
      <c r="X2483" s="1" t="s">
        <v>2144</v>
      </c>
    </row>
    <row r="2484" spans="1:24" hidden="1">
      <c r="A2484" t="s">
        <v>26</v>
      </c>
      <c r="B2484" t="s">
        <v>3416</v>
      </c>
      <c r="C2484" s="56">
        <v>471799</v>
      </c>
      <c r="D2484" t="s">
        <v>227</v>
      </c>
      <c r="E2484" s="32">
        <v>46119</v>
      </c>
      <c r="F2484" s="26">
        <v>46119.660509259258</v>
      </c>
      <c r="G2484" s="12" t="str">
        <f t="shared" si="116"/>
        <v>ABRIL</v>
      </c>
      <c r="H2484">
        <v>900993023</v>
      </c>
      <c r="I2484" t="s">
        <v>938</v>
      </c>
      <c r="J2484" s="36">
        <f t="shared" si="117"/>
        <v>37476</v>
      </c>
      <c r="K2484" s="36">
        <v>0</v>
      </c>
      <c r="L2484" s="36">
        <v>37476</v>
      </c>
      <c r="M2484" s="1" t="s">
        <v>54</v>
      </c>
      <c r="O2484" s="1">
        <f t="shared" si="118"/>
        <v>0</v>
      </c>
    </row>
    <row r="2485" spans="1:24" hidden="1">
      <c r="A2485" t="s">
        <v>26</v>
      </c>
      <c r="B2485" t="s">
        <v>3417</v>
      </c>
      <c r="C2485" s="55">
        <v>31938</v>
      </c>
      <c r="D2485" t="s">
        <v>618</v>
      </c>
      <c r="E2485" s="32">
        <v>46119</v>
      </c>
      <c r="F2485" s="26">
        <v>46119.623483796298</v>
      </c>
      <c r="G2485" s="12" t="str">
        <f t="shared" si="116"/>
        <v>ABRIL</v>
      </c>
      <c r="H2485">
        <v>900322890</v>
      </c>
      <c r="I2485" t="s">
        <v>619</v>
      </c>
      <c r="J2485" s="36">
        <f t="shared" si="117"/>
        <v>374400</v>
      </c>
      <c r="K2485" s="36">
        <v>71136</v>
      </c>
      <c r="L2485" s="36">
        <v>445536</v>
      </c>
      <c r="M2485" s="1" t="s">
        <v>70</v>
      </c>
      <c r="N2485" s="32">
        <v>46120</v>
      </c>
      <c r="O2485" s="1">
        <f t="shared" si="118"/>
        <v>1</v>
      </c>
      <c r="P2485" t="s">
        <v>2149</v>
      </c>
      <c r="U2485" s="32">
        <v>46134</v>
      </c>
      <c r="V2485" t="s">
        <v>39</v>
      </c>
      <c r="X2485" s="1" t="s">
        <v>2144</v>
      </c>
    </row>
    <row r="2486" spans="1:24" hidden="1">
      <c r="A2486" t="s">
        <v>26</v>
      </c>
      <c r="B2486" t="s">
        <v>3418</v>
      </c>
      <c r="C2486" s="55">
        <v>731519</v>
      </c>
      <c r="D2486" t="s">
        <v>817</v>
      </c>
      <c r="E2486" s="32">
        <v>46119</v>
      </c>
      <c r="F2486" s="26">
        <v>46119.594861111109</v>
      </c>
      <c r="G2486" s="12" t="str">
        <f t="shared" si="116"/>
        <v>ABRIL</v>
      </c>
      <c r="H2486">
        <v>890915475</v>
      </c>
      <c r="I2486" t="s">
        <v>818</v>
      </c>
      <c r="J2486" s="36">
        <f t="shared" si="117"/>
        <v>1041944.0000000001</v>
      </c>
      <c r="K2486" s="36">
        <v>197969.36</v>
      </c>
      <c r="L2486" s="36">
        <v>1239913.3600000001</v>
      </c>
      <c r="M2486" s="1" t="s">
        <v>70</v>
      </c>
      <c r="N2486" s="32">
        <v>46125</v>
      </c>
      <c r="O2486" s="1">
        <f t="shared" si="118"/>
        <v>6</v>
      </c>
      <c r="P2486" s="34" t="s">
        <v>3243</v>
      </c>
      <c r="U2486" s="32">
        <v>46134</v>
      </c>
      <c r="V2486" t="s">
        <v>39</v>
      </c>
      <c r="X2486" s="1" t="s">
        <v>1258</v>
      </c>
    </row>
    <row r="2487" spans="1:24" hidden="1">
      <c r="A2487" t="s">
        <v>26</v>
      </c>
      <c r="B2487" t="s">
        <v>3419</v>
      </c>
      <c r="C2487" s="55">
        <v>785</v>
      </c>
      <c r="D2487" t="s">
        <v>28</v>
      </c>
      <c r="E2487" s="32">
        <v>46119</v>
      </c>
      <c r="F2487" s="26">
        <v>46119.606157407405</v>
      </c>
      <c r="G2487" s="12" t="str">
        <f t="shared" si="116"/>
        <v>ABRIL</v>
      </c>
      <c r="H2487">
        <v>71660004</v>
      </c>
      <c r="I2487" t="s">
        <v>266</v>
      </c>
      <c r="J2487" s="36">
        <f t="shared" si="117"/>
        <v>43100</v>
      </c>
      <c r="K2487" s="36">
        <v>0</v>
      </c>
      <c r="L2487" s="36">
        <v>43100</v>
      </c>
      <c r="M2487" s="1" t="s">
        <v>70</v>
      </c>
      <c r="N2487" s="32">
        <v>46121</v>
      </c>
      <c r="O2487" s="1">
        <f t="shared" si="118"/>
        <v>2</v>
      </c>
      <c r="P2487" t="s">
        <v>2149</v>
      </c>
      <c r="U2487" s="32">
        <v>46134</v>
      </c>
      <c r="V2487" s="1" t="s">
        <v>39</v>
      </c>
      <c r="X2487" s="1" t="s">
        <v>2144</v>
      </c>
    </row>
    <row r="2488" spans="1:24" hidden="1">
      <c r="A2488" t="s">
        <v>26</v>
      </c>
      <c r="B2488" t="s">
        <v>3420</v>
      </c>
      <c r="C2488" s="55">
        <v>787</v>
      </c>
      <c r="D2488" t="s">
        <v>28</v>
      </c>
      <c r="E2488" s="32">
        <v>46119</v>
      </c>
      <c r="F2488" s="26">
        <v>46119.608576388891</v>
      </c>
      <c r="G2488" s="12" t="str">
        <f t="shared" si="116"/>
        <v>ABRIL</v>
      </c>
      <c r="H2488">
        <v>71660004</v>
      </c>
      <c r="I2488" t="s">
        <v>266</v>
      </c>
      <c r="J2488" s="36">
        <f t="shared" si="117"/>
        <v>170000</v>
      </c>
      <c r="K2488" s="36">
        <v>0</v>
      </c>
      <c r="L2488" s="36">
        <v>170000</v>
      </c>
      <c r="M2488" s="1" t="s">
        <v>70</v>
      </c>
      <c r="N2488" s="32">
        <v>46121</v>
      </c>
      <c r="O2488" s="1">
        <f t="shared" si="118"/>
        <v>2</v>
      </c>
      <c r="P2488" t="s">
        <v>2149</v>
      </c>
      <c r="U2488" s="32">
        <v>46134</v>
      </c>
      <c r="V2488" s="1" t="s">
        <v>39</v>
      </c>
      <c r="X2488" s="1" t="s">
        <v>2144</v>
      </c>
    </row>
    <row r="2489" spans="1:24" hidden="1">
      <c r="A2489" t="s">
        <v>26</v>
      </c>
      <c r="B2489" t="s">
        <v>3421</v>
      </c>
      <c r="C2489" s="55">
        <v>784</v>
      </c>
      <c r="D2489" t="s">
        <v>28</v>
      </c>
      <c r="E2489" s="32">
        <v>46119</v>
      </c>
      <c r="F2489" s="26">
        <v>46119.605254629627</v>
      </c>
      <c r="G2489" s="12" t="str">
        <f t="shared" si="116"/>
        <v>ABRIL</v>
      </c>
      <c r="H2489">
        <v>71660004</v>
      </c>
      <c r="I2489" t="s">
        <v>266</v>
      </c>
      <c r="J2489" s="36">
        <f t="shared" si="117"/>
        <v>172400</v>
      </c>
      <c r="K2489" s="36">
        <v>0</v>
      </c>
      <c r="L2489" s="36">
        <v>172400</v>
      </c>
      <c r="M2489" s="1" t="s">
        <v>70</v>
      </c>
      <c r="N2489" s="32">
        <v>46121</v>
      </c>
      <c r="O2489" s="1">
        <f t="shared" si="118"/>
        <v>2</v>
      </c>
      <c r="P2489" t="s">
        <v>2149</v>
      </c>
      <c r="U2489" s="32">
        <v>46134</v>
      </c>
      <c r="V2489" s="1" t="s">
        <v>39</v>
      </c>
      <c r="X2489" s="1" t="s">
        <v>2144</v>
      </c>
    </row>
    <row r="2490" spans="1:24" hidden="1">
      <c r="A2490" t="s">
        <v>26</v>
      </c>
      <c r="B2490" t="s">
        <v>3422</v>
      </c>
      <c r="C2490" s="55">
        <v>786</v>
      </c>
      <c r="D2490" t="s">
        <v>28</v>
      </c>
      <c r="E2490" s="32">
        <v>46119</v>
      </c>
      <c r="F2490" s="26">
        <v>46119.607418981483</v>
      </c>
      <c r="G2490" s="12" t="str">
        <f t="shared" si="116"/>
        <v>ABRIL</v>
      </c>
      <c r="H2490">
        <v>71660004</v>
      </c>
      <c r="I2490" t="s">
        <v>266</v>
      </c>
      <c r="J2490" s="36">
        <f t="shared" si="117"/>
        <v>100000</v>
      </c>
      <c r="K2490" s="36">
        <v>0</v>
      </c>
      <c r="L2490" s="36">
        <v>100000</v>
      </c>
      <c r="M2490" s="1" t="s">
        <v>70</v>
      </c>
      <c r="N2490" s="32">
        <v>46121</v>
      </c>
      <c r="O2490" s="1">
        <f t="shared" si="118"/>
        <v>2</v>
      </c>
      <c r="P2490" t="s">
        <v>2149</v>
      </c>
      <c r="U2490" s="32">
        <v>46134</v>
      </c>
      <c r="V2490" s="1" t="s">
        <v>39</v>
      </c>
      <c r="X2490" s="1" t="s">
        <v>2144</v>
      </c>
    </row>
    <row r="2491" spans="1:24" hidden="1">
      <c r="A2491" t="s">
        <v>26</v>
      </c>
      <c r="B2491" t="s">
        <v>3423</v>
      </c>
      <c r="C2491" s="55">
        <v>731493</v>
      </c>
      <c r="D2491" t="s">
        <v>817</v>
      </c>
      <c r="E2491" s="32">
        <v>46119</v>
      </c>
      <c r="F2491" s="26">
        <v>46119.548460648148</v>
      </c>
      <c r="G2491" s="12" t="str">
        <f t="shared" si="116"/>
        <v>ABRIL</v>
      </c>
      <c r="H2491">
        <v>890915475</v>
      </c>
      <c r="I2491" t="s">
        <v>818</v>
      </c>
      <c r="J2491" s="36">
        <f t="shared" si="117"/>
        <v>191332</v>
      </c>
      <c r="K2491" s="36">
        <v>36353.08</v>
      </c>
      <c r="L2491" s="36">
        <v>227685.08</v>
      </c>
      <c r="M2491" s="1" t="s">
        <v>70</v>
      </c>
      <c r="N2491" s="32">
        <v>46121</v>
      </c>
      <c r="O2491" s="1">
        <f t="shared" si="118"/>
        <v>2</v>
      </c>
      <c r="P2491" t="s">
        <v>2149</v>
      </c>
      <c r="U2491" s="32">
        <v>46134</v>
      </c>
      <c r="V2491" t="s">
        <v>39</v>
      </c>
      <c r="X2491" s="1" t="s">
        <v>2144</v>
      </c>
    </row>
    <row r="2492" spans="1:24" hidden="1">
      <c r="A2492" t="s">
        <v>26</v>
      </c>
      <c r="B2492" t="s">
        <v>3424</v>
      </c>
      <c r="C2492" s="55">
        <v>731494</v>
      </c>
      <c r="D2492" t="s">
        <v>817</v>
      </c>
      <c r="E2492" s="32">
        <v>46119</v>
      </c>
      <c r="F2492" s="26">
        <v>46119.548518518517</v>
      </c>
      <c r="G2492" s="12" t="str">
        <f t="shared" si="116"/>
        <v>ABRIL</v>
      </c>
      <c r="H2492">
        <v>890915475</v>
      </c>
      <c r="I2492" t="s">
        <v>818</v>
      </c>
      <c r="J2492" s="36">
        <f t="shared" si="117"/>
        <v>38100</v>
      </c>
      <c r="K2492" s="36">
        <v>7239</v>
      </c>
      <c r="L2492" s="36">
        <v>45339</v>
      </c>
      <c r="M2492" s="1" t="s">
        <v>70</v>
      </c>
      <c r="N2492" s="32">
        <v>46121</v>
      </c>
      <c r="O2492" s="1">
        <f t="shared" si="118"/>
        <v>2</v>
      </c>
      <c r="P2492" t="s">
        <v>2149</v>
      </c>
      <c r="U2492" s="32">
        <v>46134</v>
      </c>
      <c r="V2492" t="s">
        <v>39</v>
      </c>
      <c r="X2492" s="1" t="s">
        <v>2144</v>
      </c>
    </row>
    <row r="2493" spans="1:24" hidden="1">
      <c r="A2493" t="s">
        <v>26</v>
      </c>
      <c r="B2493" t="s">
        <v>3425</v>
      </c>
      <c r="C2493" s="55">
        <v>19646</v>
      </c>
      <c r="D2493" t="s">
        <v>566</v>
      </c>
      <c r="E2493" s="32">
        <v>46119</v>
      </c>
      <c r="F2493" s="26">
        <v>46119.554895833331</v>
      </c>
      <c r="G2493" s="12" t="str">
        <f t="shared" si="116"/>
        <v>ABRIL</v>
      </c>
      <c r="H2493">
        <v>900237741</v>
      </c>
      <c r="I2493" t="s">
        <v>567</v>
      </c>
      <c r="J2493" s="36">
        <f t="shared" si="117"/>
        <v>105000</v>
      </c>
      <c r="K2493" s="36">
        <v>19950</v>
      </c>
      <c r="L2493" s="36">
        <v>124950</v>
      </c>
      <c r="M2493" s="1" t="s">
        <v>70</v>
      </c>
      <c r="N2493" s="32">
        <v>46121</v>
      </c>
      <c r="O2493" s="1">
        <f t="shared" si="118"/>
        <v>2</v>
      </c>
      <c r="P2493" t="s">
        <v>2149</v>
      </c>
      <c r="U2493" s="32">
        <v>46134</v>
      </c>
      <c r="V2493" t="s">
        <v>39</v>
      </c>
      <c r="X2493" s="1" t="s">
        <v>2144</v>
      </c>
    </row>
    <row r="2494" spans="1:24" hidden="1">
      <c r="A2494" t="s">
        <v>26</v>
      </c>
      <c r="B2494" t="s">
        <v>3426</v>
      </c>
      <c r="C2494" s="55">
        <v>731467</v>
      </c>
      <c r="D2494" t="s">
        <v>817</v>
      </c>
      <c r="E2494" s="32">
        <v>46119</v>
      </c>
      <c r="F2494" s="26">
        <v>46119.486342592594</v>
      </c>
      <c r="G2494" s="12" t="str">
        <f t="shared" si="116"/>
        <v>ABRIL</v>
      </c>
      <c r="H2494">
        <v>890915475</v>
      </c>
      <c r="I2494" t="s">
        <v>818</v>
      </c>
      <c r="J2494" s="36">
        <f t="shared" si="117"/>
        <v>118342.00000000001</v>
      </c>
      <c r="K2494" s="36">
        <v>22484.98</v>
      </c>
      <c r="L2494" s="36">
        <v>140826.98000000001</v>
      </c>
      <c r="M2494" s="1" t="s">
        <v>70</v>
      </c>
      <c r="N2494" s="32">
        <v>46121</v>
      </c>
      <c r="O2494" s="1">
        <f t="shared" si="118"/>
        <v>2</v>
      </c>
      <c r="P2494" t="s">
        <v>2149</v>
      </c>
      <c r="U2494" s="32">
        <v>46134</v>
      </c>
      <c r="V2494" t="s">
        <v>39</v>
      </c>
      <c r="X2494" s="1" t="s">
        <v>2144</v>
      </c>
    </row>
    <row r="2495" spans="1:24" hidden="1">
      <c r="A2495" t="s">
        <v>26</v>
      </c>
      <c r="B2495" t="s">
        <v>3427</v>
      </c>
      <c r="C2495" s="55">
        <v>731440</v>
      </c>
      <c r="D2495" t="s">
        <v>817</v>
      </c>
      <c r="E2495" s="32">
        <v>46119</v>
      </c>
      <c r="F2495" s="26">
        <v>46119.461134259262</v>
      </c>
      <c r="G2495" s="12" t="str">
        <f t="shared" si="116"/>
        <v>ABRIL</v>
      </c>
      <c r="H2495">
        <v>890915475</v>
      </c>
      <c r="I2495" t="s">
        <v>818</v>
      </c>
      <c r="J2495" s="36">
        <f t="shared" si="117"/>
        <v>96286</v>
      </c>
      <c r="K2495" s="36">
        <v>18294.34</v>
      </c>
      <c r="L2495" s="36">
        <v>114580.34</v>
      </c>
      <c r="M2495" s="1" t="s">
        <v>70</v>
      </c>
      <c r="N2495" s="32">
        <v>46121</v>
      </c>
      <c r="O2495" s="1">
        <f t="shared" si="118"/>
        <v>2</v>
      </c>
      <c r="P2495" t="s">
        <v>2149</v>
      </c>
      <c r="U2495" s="32">
        <v>46134</v>
      </c>
      <c r="V2495" t="s">
        <v>39</v>
      </c>
      <c r="X2495" s="1" t="s">
        <v>2144</v>
      </c>
    </row>
    <row r="2496" spans="1:24" hidden="1">
      <c r="A2496" t="s">
        <v>26</v>
      </c>
      <c r="B2496" t="s">
        <v>3428</v>
      </c>
      <c r="C2496" s="55">
        <v>728282</v>
      </c>
      <c r="D2496" t="s">
        <v>822</v>
      </c>
      <c r="E2496" s="32">
        <v>46119</v>
      </c>
      <c r="F2496" s="26">
        <v>46119.486122685186</v>
      </c>
      <c r="G2496" s="12" t="str">
        <f t="shared" si="116"/>
        <v>ABRIL</v>
      </c>
      <c r="H2496">
        <v>890915475</v>
      </c>
      <c r="I2496" t="s">
        <v>818</v>
      </c>
      <c r="J2496" s="36">
        <f t="shared" si="117"/>
        <v>623700</v>
      </c>
      <c r="K2496" s="36">
        <v>118503</v>
      </c>
      <c r="L2496" s="36">
        <v>742203</v>
      </c>
      <c r="M2496" s="1" t="s">
        <v>70</v>
      </c>
      <c r="N2496" s="32">
        <v>46121</v>
      </c>
      <c r="O2496" s="1">
        <f t="shared" si="118"/>
        <v>2</v>
      </c>
      <c r="P2496" t="s">
        <v>2149</v>
      </c>
      <c r="U2496" s="32">
        <v>46134</v>
      </c>
      <c r="V2496" t="s">
        <v>39</v>
      </c>
      <c r="X2496" s="1" t="s">
        <v>2144</v>
      </c>
    </row>
    <row r="2497" spans="1:24" hidden="1">
      <c r="A2497" t="s">
        <v>26</v>
      </c>
      <c r="B2497" t="s">
        <v>3429</v>
      </c>
      <c r="C2497" s="55">
        <v>1981</v>
      </c>
      <c r="D2497" t="s">
        <v>168</v>
      </c>
      <c r="E2497" s="32">
        <v>46119</v>
      </c>
      <c r="F2497" s="26">
        <v>46119.487708333334</v>
      </c>
      <c r="G2497" s="12" t="str">
        <f t="shared" si="116"/>
        <v>ABRIL</v>
      </c>
      <c r="H2497">
        <v>901068561</v>
      </c>
      <c r="I2497" t="s">
        <v>169</v>
      </c>
      <c r="J2497" s="36">
        <f t="shared" si="117"/>
        <v>199000</v>
      </c>
      <c r="K2497" s="36">
        <v>0</v>
      </c>
      <c r="L2497" s="36">
        <v>199000</v>
      </c>
      <c r="M2497" s="1" t="s">
        <v>70</v>
      </c>
      <c r="N2497" s="32">
        <v>46119</v>
      </c>
      <c r="O2497" s="1">
        <f t="shared" si="118"/>
        <v>0</v>
      </c>
      <c r="P2497" s="1" t="s">
        <v>191</v>
      </c>
      <c r="U2497" s="32">
        <v>46121</v>
      </c>
      <c r="V2497" t="s">
        <v>39</v>
      </c>
      <c r="X2497" s="1" t="s">
        <v>2144</v>
      </c>
    </row>
    <row r="2498" spans="1:24" hidden="1">
      <c r="A2498" t="s">
        <v>26</v>
      </c>
      <c r="B2498" t="s">
        <v>3430</v>
      </c>
      <c r="C2498" s="56">
        <v>82409</v>
      </c>
      <c r="D2498" t="s">
        <v>28</v>
      </c>
      <c r="E2498" s="32">
        <v>46119</v>
      </c>
      <c r="F2498" s="26">
        <v>46119.615428240744</v>
      </c>
      <c r="G2498" s="12" t="str">
        <f t="shared" ref="G2498:G2561" si="119">UPPER(TEXT(E2498, "MMMM"))</f>
        <v>ABRIL</v>
      </c>
      <c r="H2498">
        <v>901151070</v>
      </c>
      <c r="I2498" t="s">
        <v>3431</v>
      </c>
      <c r="J2498" s="36">
        <f t="shared" ref="J2498:J2561" si="120">L2498-K2498</f>
        <v>5042.0200000000004</v>
      </c>
      <c r="K2498" s="36">
        <v>957.98</v>
      </c>
      <c r="L2498" s="36">
        <v>6000</v>
      </c>
      <c r="M2498" s="1" t="s">
        <v>54</v>
      </c>
      <c r="O2498" s="1">
        <f t="shared" si="118"/>
        <v>0</v>
      </c>
    </row>
    <row r="2499" spans="1:24" hidden="1">
      <c r="A2499" t="s">
        <v>26</v>
      </c>
      <c r="B2499" t="s">
        <v>3432</v>
      </c>
      <c r="C2499" s="55">
        <v>174275</v>
      </c>
      <c r="D2499" t="s">
        <v>1083</v>
      </c>
      <c r="E2499" s="32">
        <v>46119</v>
      </c>
      <c r="F2499" s="26">
        <v>46119.497256944444</v>
      </c>
      <c r="G2499" s="12" t="str">
        <f t="shared" si="119"/>
        <v>ABRIL</v>
      </c>
      <c r="H2499">
        <v>860000018</v>
      </c>
      <c r="I2499" t="s">
        <v>1084</v>
      </c>
      <c r="J2499" s="36">
        <f t="shared" si="120"/>
        <v>552315.96</v>
      </c>
      <c r="K2499" s="36">
        <v>95725.04</v>
      </c>
      <c r="L2499" s="36">
        <v>648041</v>
      </c>
      <c r="M2499" s="1" t="s">
        <v>70</v>
      </c>
      <c r="N2499" s="32">
        <v>46121</v>
      </c>
      <c r="O2499" s="1">
        <f t="shared" si="118"/>
        <v>2</v>
      </c>
      <c r="P2499" t="s">
        <v>2149</v>
      </c>
      <c r="U2499" s="32">
        <v>46127</v>
      </c>
      <c r="V2499" t="s">
        <v>39</v>
      </c>
      <c r="X2499" s="1" t="s">
        <v>2144</v>
      </c>
    </row>
    <row r="2500" spans="1:24" hidden="1">
      <c r="A2500" t="s">
        <v>26</v>
      </c>
      <c r="B2500" t="s">
        <v>3433</v>
      </c>
      <c r="C2500" s="55">
        <v>76340</v>
      </c>
      <c r="D2500" t="s">
        <v>355</v>
      </c>
      <c r="E2500" s="32">
        <v>46119</v>
      </c>
      <c r="F2500" s="26">
        <v>46119.476724537039</v>
      </c>
      <c r="G2500" s="12" t="str">
        <f t="shared" si="119"/>
        <v>ABRIL</v>
      </c>
      <c r="H2500">
        <v>800204486</v>
      </c>
      <c r="I2500" t="s">
        <v>851</v>
      </c>
      <c r="J2500" s="36">
        <f t="shared" si="120"/>
        <v>890316</v>
      </c>
      <c r="K2500" s="36">
        <v>169160.04</v>
      </c>
      <c r="L2500" s="36">
        <v>1059476.04</v>
      </c>
      <c r="M2500" s="1" t="s">
        <v>70</v>
      </c>
      <c r="N2500" s="32">
        <v>46125</v>
      </c>
      <c r="O2500" s="1">
        <f t="shared" si="118"/>
        <v>6</v>
      </c>
      <c r="P2500" s="34" t="s">
        <v>3243</v>
      </c>
      <c r="U2500" s="32">
        <v>46132</v>
      </c>
      <c r="X2500" s="1" t="s">
        <v>1258</v>
      </c>
    </row>
    <row r="2501" spans="1:24" hidden="1">
      <c r="A2501" t="s">
        <v>26</v>
      </c>
      <c r="B2501" t="s">
        <v>3434</v>
      </c>
      <c r="C2501" s="55">
        <v>122124</v>
      </c>
      <c r="D2501" t="s">
        <v>28</v>
      </c>
      <c r="E2501" s="32">
        <v>46119</v>
      </c>
      <c r="F2501" s="26">
        <v>46119.454050925924</v>
      </c>
      <c r="G2501" s="12" t="str">
        <f t="shared" si="119"/>
        <v>ABRIL</v>
      </c>
      <c r="H2501">
        <v>830000818</v>
      </c>
      <c r="I2501" t="s">
        <v>901</v>
      </c>
      <c r="J2501" s="36">
        <f t="shared" si="120"/>
        <v>900000</v>
      </c>
      <c r="K2501" s="36">
        <v>171000</v>
      </c>
      <c r="L2501" s="36">
        <v>1071000</v>
      </c>
      <c r="M2501" s="1" t="s">
        <v>195</v>
      </c>
      <c r="N2501" s="32">
        <v>46120</v>
      </c>
      <c r="O2501" s="1">
        <f t="shared" si="118"/>
        <v>1</v>
      </c>
      <c r="P2501" t="s">
        <v>479</v>
      </c>
      <c r="U2501" s="32">
        <v>46121</v>
      </c>
      <c r="V2501" t="s">
        <v>39</v>
      </c>
      <c r="X2501" s="1" t="s">
        <v>2144</v>
      </c>
    </row>
    <row r="2502" spans="1:24" hidden="1">
      <c r="A2502" t="s">
        <v>26</v>
      </c>
      <c r="B2502" t="s">
        <v>3435</v>
      </c>
      <c r="C2502" s="55">
        <v>350959</v>
      </c>
      <c r="D2502" t="s">
        <v>336</v>
      </c>
      <c r="E2502" s="32">
        <v>46119</v>
      </c>
      <c r="F2502" s="26">
        <v>46119.406493055554</v>
      </c>
      <c r="G2502" s="12" t="str">
        <f t="shared" si="119"/>
        <v>ABRIL</v>
      </c>
      <c r="H2502">
        <v>800049074</v>
      </c>
      <c r="I2502" t="s">
        <v>337</v>
      </c>
      <c r="J2502" s="36">
        <f t="shared" si="120"/>
        <v>979913</v>
      </c>
      <c r="K2502" s="36">
        <v>176047</v>
      </c>
      <c r="L2502" s="36">
        <v>1155960</v>
      </c>
      <c r="M2502" s="1" t="s">
        <v>70</v>
      </c>
      <c r="N2502" s="32">
        <v>46122</v>
      </c>
      <c r="O2502" s="1">
        <f t="shared" si="118"/>
        <v>3</v>
      </c>
      <c r="P2502" t="s">
        <v>66</v>
      </c>
      <c r="U2502" s="32">
        <v>46134</v>
      </c>
      <c r="V2502" t="s">
        <v>39</v>
      </c>
      <c r="X2502" s="1" t="s">
        <v>2144</v>
      </c>
    </row>
    <row r="2503" spans="1:24" hidden="1">
      <c r="A2503" t="s">
        <v>26</v>
      </c>
      <c r="B2503" t="s">
        <v>3436</v>
      </c>
      <c r="C2503" s="55">
        <v>8287</v>
      </c>
      <c r="D2503" t="s">
        <v>2896</v>
      </c>
      <c r="E2503" s="32">
        <v>46119</v>
      </c>
      <c r="F2503" s="26">
        <v>46119.401828703703</v>
      </c>
      <c r="G2503" s="12" t="str">
        <f t="shared" si="119"/>
        <v>ABRIL</v>
      </c>
      <c r="H2503">
        <v>901360705</v>
      </c>
      <c r="I2503" t="s">
        <v>877</v>
      </c>
      <c r="J2503" s="36">
        <f t="shared" si="120"/>
        <v>35980</v>
      </c>
      <c r="K2503" s="36">
        <v>6836.2</v>
      </c>
      <c r="L2503" s="36">
        <v>42816.2</v>
      </c>
      <c r="M2503" s="1" t="s">
        <v>70</v>
      </c>
      <c r="N2503" s="32">
        <v>46127</v>
      </c>
      <c r="O2503" s="1">
        <f t="shared" si="118"/>
        <v>8</v>
      </c>
      <c r="P2503" t="s">
        <v>66</v>
      </c>
      <c r="U2503" s="32">
        <v>46134</v>
      </c>
      <c r="V2503" t="s">
        <v>39</v>
      </c>
    </row>
    <row r="2504" spans="1:24" hidden="1">
      <c r="A2504" t="s">
        <v>26</v>
      </c>
      <c r="B2504" t="s">
        <v>3437</v>
      </c>
      <c r="C2504" s="55">
        <v>8286</v>
      </c>
      <c r="D2504" t="s">
        <v>2896</v>
      </c>
      <c r="E2504" s="32">
        <v>46119</v>
      </c>
      <c r="F2504" s="26">
        <v>46119.397199074076</v>
      </c>
      <c r="G2504" s="12" t="str">
        <f t="shared" si="119"/>
        <v>ABRIL</v>
      </c>
      <c r="H2504">
        <v>901360705</v>
      </c>
      <c r="I2504" t="s">
        <v>877</v>
      </c>
      <c r="J2504" s="36">
        <f t="shared" si="120"/>
        <v>839240</v>
      </c>
      <c r="K2504" s="36">
        <v>159455.6</v>
      </c>
      <c r="L2504" s="36">
        <v>998695.6</v>
      </c>
      <c r="M2504" s="1" t="s">
        <v>70</v>
      </c>
      <c r="N2504" s="32">
        <v>46121</v>
      </c>
      <c r="O2504" s="1">
        <f t="shared" si="118"/>
        <v>2</v>
      </c>
      <c r="P2504" t="s">
        <v>2149</v>
      </c>
      <c r="U2504" s="32">
        <v>46134</v>
      </c>
      <c r="V2504" t="s">
        <v>39</v>
      </c>
      <c r="X2504" s="1" t="s">
        <v>2144</v>
      </c>
    </row>
    <row r="2505" spans="1:24" hidden="1">
      <c r="A2505" t="s">
        <v>26</v>
      </c>
      <c r="B2505" t="s">
        <v>3438</v>
      </c>
      <c r="C2505" s="55">
        <v>31931</v>
      </c>
      <c r="D2505" t="s">
        <v>618</v>
      </c>
      <c r="E2505" s="32">
        <v>46119</v>
      </c>
      <c r="F2505" s="26">
        <v>46119.35423611111</v>
      </c>
      <c r="G2505" s="12" t="str">
        <f t="shared" si="119"/>
        <v>ABRIL</v>
      </c>
      <c r="H2505">
        <v>900322890</v>
      </c>
      <c r="I2505" t="s">
        <v>619</v>
      </c>
      <c r="J2505" s="36">
        <f t="shared" si="120"/>
        <v>359200</v>
      </c>
      <c r="K2505" s="36">
        <v>68248</v>
      </c>
      <c r="L2505" s="36">
        <v>427448</v>
      </c>
      <c r="M2505" s="1" t="s">
        <v>70</v>
      </c>
      <c r="N2505" s="32">
        <v>46120</v>
      </c>
      <c r="O2505" s="1">
        <f t="shared" si="118"/>
        <v>1</v>
      </c>
      <c r="P2505" t="s">
        <v>66</v>
      </c>
      <c r="U2505" s="32">
        <v>46134</v>
      </c>
      <c r="V2505" t="s">
        <v>39</v>
      </c>
      <c r="X2505" s="1" t="s">
        <v>2144</v>
      </c>
    </row>
    <row r="2506" spans="1:24" hidden="1">
      <c r="A2506" t="s">
        <v>26</v>
      </c>
      <c r="B2506" t="s">
        <v>3439</v>
      </c>
      <c r="C2506" s="55">
        <v>2244</v>
      </c>
      <c r="D2506" t="s">
        <v>28</v>
      </c>
      <c r="E2506" s="32">
        <v>46119</v>
      </c>
      <c r="F2506" s="26">
        <v>46119.339733796296</v>
      </c>
      <c r="G2506" s="12" t="str">
        <f t="shared" si="119"/>
        <v>ABRIL</v>
      </c>
      <c r="H2506">
        <v>900814712</v>
      </c>
      <c r="I2506" t="s">
        <v>1376</v>
      </c>
      <c r="J2506" s="36">
        <f t="shared" si="120"/>
        <v>431000</v>
      </c>
      <c r="K2506" s="36">
        <v>81890</v>
      </c>
      <c r="L2506" s="36">
        <v>512890</v>
      </c>
      <c r="M2506" s="1" t="s">
        <v>37</v>
      </c>
      <c r="N2506" s="32">
        <v>46121</v>
      </c>
      <c r="O2506" s="1">
        <f t="shared" si="118"/>
        <v>2</v>
      </c>
      <c r="P2506" t="s">
        <v>2149</v>
      </c>
      <c r="U2506" s="32">
        <v>46135</v>
      </c>
      <c r="X2506" s="1" t="s">
        <v>2144</v>
      </c>
    </row>
    <row r="2507" spans="1:24" hidden="1">
      <c r="A2507" t="s">
        <v>26</v>
      </c>
      <c r="B2507" t="s">
        <v>3440</v>
      </c>
      <c r="C2507" s="55">
        <v>731342</v>
      </c>
      <c r="D2507" t="s">
        <v>817</v>
      </c>
      <c r="E2507" s="32">
        <v>46119</v>
      </c>
      <c r="F2507" s="26">
        <v>46119.299791666665</v>
      </c>
      <c r="G2507" s="12" t="str">
        <f t="shared" si="119"/>
        <v>ABRIL</v>
      </c>
      <c r="H2507">
        <v>890915475</v>
      </c>
      <c r="I2507" t="s">
        <v>818</v>
      </c>
      <c r="J2507" s="36">
        <f t="shared" si="120"/>
        <v>96286</v>
      </c>
      <c r="K2507" s="36">
        <v>18294.34</v>
      </c>
      <c r="L2507" s="36">
        <v>114580.34</v>
      </c>
      <c r="M2507" s="1" t="s">
        <v>70</v>
      </c>
      <c r="N2507" s="32">
        <v>46121</v>
      </c>
      <c r="O2507" s="1">
        <f t="shared" si="118"/>
        <v>2</v>
      </c>
      <c r="P2507" t="s">
        <v>2149</v>
      </c>
      <c r="U2507" s="32">
        <v>46134</v>
      </c>
      <c r="V2507" t="s">
        <v>39</v>
      </c>
      <c r="X2507" s="1" t="s">
        <v>2144</v>
      </c>
    </row>
    <row r="2508" spans="1:24" hidden="1">
      <c r="A2508" t="s">
        <v>26</v>
      </c>
      <c r="B2508" t="s">
        <v>3441</v>
      </c>
      <c r="C2508" s="55">
        <v>350940</v>
      </c>
      <c r="D2508" t="s">
        <v>336</v>
      </c>
      <c r="E2508" s="32">
        <v>46119</v>
      </c>
      <c r="F2508" s="26">
        <v>46119.318842592591</v>
      </c>
      <c r="G2508" s="12" t="str">
        <f t="shared" si="119"/>
        <v>ABRIL</v>
      </c>
      <c r="H2508">
        <v>800049074</v>
      </c>
      <c r="I2508" t="s">
        <v>337</v>
      </c>
      <c r="J2508" s="36">
        <f t="shared" si="120"/>
        <v>157072</v>
      </c>
      <c r="K2508" s="36">
        <v>29844</v>
      </c>
      <c r="L2508" s="36">
        <v>186916</v>
      </c>
      <c r="M2508" s="1" t="s">
        <v>70</v>
      </c>
      <c r="N2508" s="32">
        <v>46122</v>
      </c>
      <c r="O2508" s="1">
        <f t="shared" si="118"/>
        <v>3</v>
      </c>
      <c r="P2508" t="s">
        <v>66</v>
      </c>
      <c r="U2508" s="32">
        <v>46134</v>
      </c>
      <c r="V2508" t="s">
        <v>39</v>
      </c>
      <c r="X2508" s="1" t="s">
        <v>2144</v>
      </c>
    </row>
    <row r="2509" spans="1:24" hidden="1">
      <c r="A2509" t="s">
        <v>26</v>
      </c>
      <c r="B2509" t="s">
        <v>3442</v>
      </c>
      <c r="C2509" s="55">
        <v>31921</v>
      </c>
      <c r="D2509" t="s">
        <v>618</v>
      </c>
      <c r="E2509" s="32">
        <v>46119</v>
      </c>
      <c r="F2509" s="26">
        <v>46119.291990740741</v>
      </c>
      <c r="G2509" s="12" t="str">
        <f t="shared" si="119"/>
        <v>ABRIL</v>
      </c>
      <c r="H2509">
        <v>900322890</v>
      </c>
      <c r="I2509" t="s">
        <v>619</v>
      </c>
      <c r="J2509" s="36">
        <f t="shared" si="120"/>
        <v>718400</v>
      </c>
      <c r="K2509" s="36">
        <v>136496</v>
      </c>
      <c r="L2509" s="36">
        <v>854896</v>
      </c>
      <c r="M2509" s="1" t="s">
        <v>70</v>
      </c>
      <c r="N2509" s="32">
        <v>46120</v>
      </c>
      <c r="O2509" s="1">
        <f t="shared" si="118"/>
        <v>1</v>
      </c>
      <c r="P2509" t="s">
        <v>66</v>
      </c>
      <c r="U2509" s="32">
        <v>46134</v>
      </c>
      <c r="V2509" t="s">
        <v>39</v>
      </c>
      <c r="X2509" s="1" t="s">
        <v>2144</v>
      </c>
    </row>
    <row r="2510" spans="1:24" hidden="1">
      <c r="A2510" t="s">
        <v>26</v>
      </c>
      <c r="B2510" t="s">
        <v>3443</v>
      </c>
      <c r="C2510" s="55">
        <v>731341</v>
      </c>
      <c r="D2510" t="s">
        <v>817</v>
      </c>
      <c r="E2510" s="32">
        <v>46119</v>
      </c>
      <c r="F2510" s="26">
        <v>46119.299768518518</v>
      </c>
      <c r="G2510" s="12" t="str">
        <f t="shared" si="119"/>
        <v>ABRIL</v>
      </c>
      <c r="H2510">
        <v>890915475</v>
      </c>
      <c r="I2510" t="s">
        <v>818</v>
      </c>
      <c r="J2510" s="36">
        <f t="shared" si="120"/>
        <v>256852</v>
      </c>
      <c r="K2510" s="36">
        <v>48801.88</v>
      </c>
      <c r="L2510" s="36">
        <v>305653.88</v>
      </c>
      <c r="M2510" s="1" t="s">
        <v>70</v>
      </c>
      <c r="N2510" s="32">
        <v>46122</v>
      </c>
      <c r="O2510" s="1">
        <f t="shared" si="118"/>
        <v>3</v>
      </c>
      <c r="P2510" t="s">
        <v>66</v>
      </c>
      <c r="U2510" s="32">
        <v>46134</v>
      </c>
      <c r="V2510" s="1" t="s">
        <v>39</v>
      </c>
      <c r="X2510" s="1" t="s">
        <v>2144</v>
      </c>
    </row>
    <row r="2511" spans="1:24" hidden="1">
      <c r="A2511" t="s">
        <v>82</v>
      </c>
      <c r="B2511" t="s">
        <v>3444</v>
      </c>
      <c r="C2511" s="55">
        <v>16945</v>
      </c>
      <c r="D2511" t="s">
        <v>373</v>
      </c>
      <c r="E2511" s="32">
        <v>46119</v>
      </c>
      <c r="F2511" s="26">
        <v>46119.34646990741</v>
      </c>
      <c r="G2511" s="12" t="str">
        <f t="shared" si="119"/>
        <v>ABRIL</v>
      </c>
      <c r="H2511">
        <v>800106404</v>
      </c>
      <c r="I2511" t="s">
        <v>369</v>
      </c>
      <c r="J2511" s="36">
        <f t="shared" si="120"/>
        <v>271893</v>
      </c>
      <c r="K2511" s="36">
        <v>5166</v>
      </c>
      <c r="L2511" s="36">
        <v>277059</v>
      </c>
      <c r="M2511" s="1" t="s">
        <v>128</v>
      </c>
      <c r="N2511" s="32">
        <v>46120</v>
      </c>
      <c r="O2511" s="1">
        <f t="shared" si="118"/>
        <v>1</v>
      </c>
      <c r="P2511" t="s">
        <v>2466</v>
      </c>
      <c r="U2511" s="32">
        <v>46134</v>
      </c>
      <c r="V2511" t="s">
        <v>39</v>
      </c>
      <c r="X2511" s="1" t="s">
        <v>2144</v>
      </c>
    </row>
    <row r="2512" spans="1:24" hidden="1">
      <c r="A2512" t="s">
        <v>26</v>
      </c>
      <c r="B2512" t="s">
        <v>3445</v>
      </c>
      <c r="C2512" s="55">
        <v>621029</v>
      </c>
      <c r="D2512" t="s">
        <v>999</v>
      </c>
      <c r="E2512" s="32">
        <v>46119</v>
      </c>
      <c r="F2512" s="26">
        <v>46119.335474537038</v>
      </c>
      <c r="G2512" s="12" t="str">
        <f t="shared" si="119"/>
        <v>ABRIL</v>
      </c>
      <c r="H2512">
        <v>800157427</v>
      </c>
      <c r="I2512" t="s">
        <v>1000</v>
      </c>
      <c r="J2512" s="36">
        <f t="shared" si="120"/>
        <v>12100</v>
      </c>
      <c r="K2512" s="36">
        <v>0</v>
      </c>
      <c r="L2512" s="36">
        <v>12100</v>
      </c>
      <c r="M2512" s="1" t="s">
        <v>1001</v>
      </c>
      <c r="N2512" s="32">
        <v>46133</v>
      </c>
      <c r="O2512" s="1">
        <f t="shared" si="118"/>
        <v>14</v>
      </c>
      <c r="P2512" s="1" t="s">
        <v>1002</v>
      </c>
      <c r="U2512" s="32">
        <v>46147</v>
      </c>
      <c r="V2512" t="s">
        <v>39</v>
      </c>
    </row>
    <row r="2513" spans="1:24" hidden="1">
      <c r="A2513" t="s">
        <v>26</v>
      </c>
      <c r="B2513" t="s">
        <v>3446</v>
      </c>
      <c r="C2513" s="56">
        <v>84617</v>
      </c>
      <c r="D2513" t="s">
        <v>2257</v>
      </c>
      <c r="E2513" s="32">
        <v>46119</v>
      </c>
      <c r="F2513" s="26">
        <v>46119.177094907405</v>
      </c>
      <c r="G2513" s="12" t="str">
        <f t="shared" si="119"/>
        <v>ABRIL</v>
      </c>
      <c r="H2513">
        <v>900359070</v>
      </c>
      <c r="I2513" t="s">
        <v>2258</v>
      </c>
      <c r="J2513" s="36">
        <f t="shared" si="120"/>
        <v>18000</v>
      </c>
      <c r="K2513" s="36">
        <v>0</v>
      </c>
      <c r="L2513" s="36">
        <v>18000</v>
      </c>
      <c r="M2513" s="1" t="s">
        <v>54</v>
      </c>
      <c r="O2513" s="1">
        <f t="shared" si="118"/>
        <v>0</v>
      </c>
    </row>
    <row r="2514" spans="1:24" hidden="1">
      <c r="A2514" t="s">
        <v>26</v>
      </c>
      <c r="B2514" t="s">
        <v>3447</v>
      </c>
      <c r="C2514" s="55">
        <v>520059</v>
      </c>
      <c r="D2514" t="s">
        <v>317</v>
      </c>
      <c r="E2514" s="32">
        <v>46119</v>
      </c>
      <c r="F2514" s="26">
        <v>46119.066747685189</v>
      </c>
      <c r="G2514" s="12" t="str">
        <f t="shared" si="119"/>
        <v>ABRIL</v>
      </c>
      <c r="H2514">
        <v>890903939</v>
      </c>
      <c r="I2514" t="s">
        <v>313</v>
      </c>
      <c r="J2514" s="36">
        <f t="shared" si="120"/>
        <v>40050</v>
      </c>
      <c r="K2514" s="36">
        <v>0</v>
      </c>
      <c r="L2514" s="36">
        <v>40050</v>
      </c>
      <c r="M2514" s="1" t="s">
        <v>70</v>
      </c>
      <c r="N2514" s="32">
        <v>46120</v>
      </c>
      <c r="O2514" s="1">
        <f t="shared" si="118"/>
        <v>1</v>
      </c>
      <c r="P2514" t="s">
        <v>66</v>
      </c>
      <c r="U2514" s="32">
        <v>46127</v>
      </c>
      <c r="V2514" t="s">
        <v>39</v>
      </c>
      <c r="X2514" s="1" t="s">
        <v>2144</v>
      </c>
    </row>
    <row r="2515" spans="1:24" hidden="1">
      <c r="A2515" t="s">
        <v>26</v>
      </c>
      <c r="B2515" t="s">
        <v>3448</v>
      </c>
      <c r="C2515" s="55">
        <v>43</v>
      </c>
      <c r="D2515" t="s">
        <v>2388</v>
      </c>
      <c r="E2515" s="32">
        <v>46120</v>
      </c>
      <c r="F2515" s="26">
        <v>46120.91815972222</v>
      </c>
      <c r="G2515" s="12" t="str">
        <f t="shared" si="119"/>
        <v>ABRIL</v>
      </c>
      <c r="H2515">
        <v>901847080</v>
      </c>
      <c r="I2515" t="s">
        <v>2519</v>
      </c>
      <c r="J2515" s="36">
        <f t="shared" si="120"/>
        <v>3200000</v>
      </c>
      <c r="K2515" s="36">
        <v>608000</v>
      </c>
      <c r="L2515" s="36">
        <v>3808000</v>
      </c>
      <c r="M2515" s="1" t="s">
        <v>9455</v>
      </c>
      <c r="N2515" s="32">
        <v>46127</v>
      </c>
      <c r="O2515" s="1">
        <f t="shared" si="118"/>
        <v>7</v>
      </c>
      <c r="P2515" t="s">
        <v>66</v>
      </c>
      <c r="U2515" s="32">
        <v>46139</v>
      </c>
      <c r="V2515" t="s">
        <v>39</v>
      </c>
    </row>
    <row r="2516" spans="1:24" hidden="1">
      <c r="A2516" t="s">
        <v>26</v>
      </c>
      <c r="B2516" t="s">
        <v>3449</v>
      </c>
      <c r="C2516" s="55">
        <v>41</v>
      </c>
      <c r="D2516" t="s">
        <v>2388</v>
      </c>
      <c r="E2516" s="32">
        <v>46120</v>
      </c>
      <c r="F2516" s="26">
        <v>46120.814814814818</v>
      </c>
      <c r="G2516" s="12" t="str">
        <f t="shared" si="119"/>
        <v>ABRIL</v>
      </c>
      <c r="H2516">
        <v>901847080</v>
      </c>
      <c r="I2516" t="s">
        <v>2519</v>
      </c>
      <c r="J2516" s="36">
        <f t="shared" si="120"/>
        <v>1358100</v>
      </c>
      <c r="K2516" s="36">
        <v>258039</v>
      </c>
      <c r="L2516" s="36">
        <v>1616139</v>
      </c>
      <c r="M2516" s="1" t="s">
        <v>9455</v>
      </c>
      <c r="N2516" s="32">
        <v>46126</v>
      </c>
      <c r="O2516" s="1">
        <f t="shared" ref="O2516:O2579" si="121">IFERROR(IF(-_xlfn.DAYS(E2516,N2516)&lt;0,0,-_xlfn.DAYS(E2516,N2516)), " - ")</f>
        <v>6</v>
      </c>
      <c r="P2516" t="s">
        <v>66</v>
      </c>
      <c r="U2516" s="32">
        <v>46139</v>
      </c>
      <c r="V2516" t="s">
        <v>39</v>
      </c>
    </row>
    <row r="2517" spans="1:24" hidden="1">
      <c r="A2517" t="s">
        <v>26</v>
      </c>
      <c r="B2517" t="s">
        <v>3450</v>
      </c>
      <c r="C2517" s="55">
        <v>40</v>
      </c>
      <c r="D2517" t="s">
        <v>2388</v>
      </c>
      <c r="E2517" s="32">
        <v>46120</v>
      </c>
      <c r="F2517" s="26">
        <v>46120.809236111112</v>
      </c>
      <c r="G2517" s="12" t="str">
        <f t="shared" si="119"/>
        <v>ABRIL</v>
      </c>
      <c r="H2517">
        <v>901847080</v>
      </c>
      <c r="I2517" t="s">
        <v>2519</v>
      </c>
      <c r="J2517" s="36">
        <f t="shared" si="120"/>
        <v>8381000</v>
      </c>
      <c r="K2517" s="36">
        <v>1592390</v>
      </c>
      <c r="L2517" s="36">
        <v>9973390</v>
      </c>
      <c r="M2517" s="1" t="s">
        <v>9455</v>
      </c>
      <c r="N2517" s="32">
        <v>46126</v>
      </c>
      <c r="O2517" s="1">
        <f t="shared" si="121"/>
        <v>6</v>
      </c>
      <c r="P2517" t="s">
        <v>66</v>
      </c>
      <c r="U2517" s="32">
        <v>46139</v>
      </c>
      <c r="V2517" t="s">
        <v>39</v>
      </c>
    </row>
    <row r="2518" spans="1:24" hidden="1">
      <c r="A2518" t="s">
        <v>26</v>
      </c>
      <c r="B2518" t="s">
        <v>3451</v>
      </c>
      <c r="C2518" s="55">
        <v>38</v>
      </c>
      <c r="D2518" t="s">
        <v>2388</v>
      </c>
      <c r="E2518" s="32">
        <v>46120</v>
      </c>
      <c r="F2518" s="26">
        <v>46120.798344907409</v>
      </c>
      <c r="G2518" s="12" t="str">
        <f t="shared" si="119"/>
        <v>ABRIL</v>
      </c>
      <c r="H2518">
        <v>901847080</v>
      </c>
      <c r="I2518" t="s">
        <v>2519</v>
      </c>
      <c r="J2518" s="36">
        <f t="shared" si="120"/>
        <v>9189060</v>
      </c>
      <c r="K2518" s="36">
        <v>1745921.4</v>
      </c>
      <c r="L2518" s="36">
        <v>10934981.4</v>
      </c>
      <c r="M2518" s="1" t="s">
        <v>9455</v>
      </c>
      <c r="N2518" s="32">
        <v>46126</v>
      </c>
      <c r="O2518" s="1">
        <f t="shared" si="121"/>
        <v>6</v>
      </c>
      <c r="P2518" t="s">
        <v>66</v>
      </c>
      <c r="U2518" s="32">
        <v>46133</v>
      </c>
      <c r="V2518" t="s">
        <v>32</v>
      </c>
    </row>
    <row r="2519" spans="1:24" hidden="1">
      <c r="A2519" t="s">
        <v>26</v>
      </c>
      <c r="B2519" t="s">
        <v>3452</v>
      </c>
      <c r="C2519" s="55">
        <v>39</v>
      </c>
      <c r="D2519" t="s">
        <v>2388</v>
      </c>
      <c r="E2519" s="32">
        <v>46120</v>
      </c>
      <c r="F2519" s="26">
        <v>46120.804664351854</v>
      </c>
      <c r="G2519" s="12" t="str">
        <f t="shared" si="119"/>
        <v>ABRIL</v>
      </c>
      <c r="H2519">
        <v>901847080</v>
      </c>
      <c r="I2519" t="s">
        <v>2519</v>
      </c>
      <c r="J2519" s="36">
        <f t="shared" si="120"/>
        <v>5030000</v>
      </c>
      <c r="K2519" s="36">
        <v>955700</v>
      </c>
      <c r="L2519" s="36">
        <v>5985700</v>
      </c>
      <c r="M2519" s="1" t="s">
        <v>9455</v>
      </c>
      <c r="N2519" s="32">
        <v>46126</v>
      </c>
      <c r="O2519" s="1">
        <f t="shared" si="121"/>
        <v>6</v>
      </c>
      <c r="P2519" t="s">
        <v>66</v>
      </c>
      <c r="U2519" s="32">
        <v>46139</v>
      </c>
      <c r="V2519" t="s">
        <v>39</v>
      </c>
    </row>
    <row r="2520" spans="1:24" hidden="1">
      <c r="A2520" t="s">
        <v>26</v>
      </c>
      <c r="B2520" t="s">
        <v>3453</v>
      </c>
      <c r="C2520" s="55">
        <v>19670</v>
      </c>
      <c r="D2520" t="s">
        <v>566</v>
      </c>
      <c r="E2520" s="32">
        <v>46120</v>
      </c>
      <c r="F2520" s="26">
        <v>46120.716736111113</v>
      </c>
      <c r="G2520" s="12" t="str">
        <f t="shared" si="119"/>
        <v>ABRIL</v>
      </c>
      <c r="H2520">
        <v>900237741</v>
      </c>
      <c r="I2520" t="s">
        <v>567</v>
      </c>
      <c r="J2520" s="36">
        <f t="shared" si="120"/>
        <v>150000</v>
      </c>
      <c r="K2520" s="36">
        <v>28500</v>
      </c>
      <c r="L2520" s="36">
        <v>178500</v>
      </c>
      <c r="M2520" s="1" t="s">
        <v>70</v>
      </c>
      <c r="N2520" s="32">
        <v>46127</v>
      </c>
      <c r="O2520" s="1">
        <f t="shared" si="121"/>
        <v>7</v>
      </c>
      <c r="P2520" t="s">
        <v>66</v>
      </c>
      <c r="U2520" s="32">
        <v>46139</v>
      </c>
      <c r="V2520" t="s">
        <v>39</v>
      </c>
    </row>
    <row r="2521" spans="1:24" hidden="1">
      <c r="A2521" t="s">
        <v>26</v>
      </c>
      <c r="B2521" t="s">
        <v>3454</v>
      </c>
      <c r="C2521" s="55">
        <v>57118</v>
      </c>
      <c r="D2521" t="s">
        <v>122</v>
      </c>
      <c r="E2521" s="32">
        <v>46120</v>
      </c>
      <c r="F2521" s="26">
        <v>46120.724965277775</v>
      </c>
      <c r="G2521" s="12" t="str">
        <f t="shared" si="119"/>
        <v>ABRIL</v>
      </c>
      <c r="H2521">
        <v>900650486</v>
      </c>
      <c r="I2521" t="s">
        <v>857</v>
      </c>
      <c r="J2521" s="36">
        <f t="shared" si="120"/>
        <v>4021008.41</v>
      </c>
      <c r="K2521" s="36">
        <v>763991.59</v>
      </c>
      <c r="L2521" s="36">
        <v>4785000</v>
      </c>
      <c r="M2521" s="1" t="s">
        <v>65</v>
      </c>
      <c r="N2521" s="32">
        <v>46122</v>
      </c>
      <c r="O2521" s="1">
        <f t="shared" si="121"/>
        <v>2</v>
      </c>
      <c r="P2521" t="s">
        <v>66</v>
      </c>
      <c r="U2521" s="32">
        <v>46134</v>
      </c>
      <c r="V2521" t="s">
        <v>39</v>
      </c>
      <c r="X2521" s="1" t="s">
        <v>2144</v>
      </c>
    </row>
    <row r="2522" spans="1:24" hidden="1">
      <c r="A2522" t="s">
        <v>26</v>
      </c>
      <c r="B2522" t="s">
        <v>3455</v>
      </c>
      <c r="C2522" s="55">
        <v>19672</v>
      </c>
      <c r="D2522" t="s">
        <v>566</v>
      </c>
      <c r="E2522" s="32">
        <v>46120</v>
      </c>
      <c r="F2522" s="26">
        <v>46120.717488425929</v>
      </c>
      <c r="G2522" s="12" t="str">
        <f t="shared" si="119"/>
        <v>ABRIL</v>
      </c>
      <c r="H2522">
        <v>900237741</v>
      </c>
      <c r="I2522" t="s">
        <v>567</v>
      </c>
      <c r="J2522" s="36">
        <f t="shared" si="120"/>
        <v>220000</v>
      </c>
      <c r="K2522" s="36">
        <v>41800</v>
      </c>
      <c r="L2522" s="36">
        <v>261800</v>
      </c>
      <c r="M2522" s="1" t="s">
        <v>70</v>
      </c>
      <c r="N2522" s="32">
        <v>46121</v>
      </c>
      <c r="O2522" s="1">
        <f t="shared" si="121"/>
        <v>1</v>
      </c>
      <c r="P2522" t="s">
        <v>2149</v>
      </c>
      <c r="U2522" s="32">
        <v>46134</v>
      </c>
      <c r="V2522" t="s">
        <v>39</v>
      </c>
      <c r="X2522" s="1" t="s">
        <v>2144</v>
      </c>
    </row>
    <row r="2523" spans="1:24" hidden="1">
      <c r="A2523" t="s">
        <v>26</v>
      </c>
      <c r="B2523" t="s">
        <v>3456</v>
      </c>
      <c r="C2523" s="55">
        <v>3885</v>
      </c>
      <c r="D2523" t="s">
        <v>1570</v>
      </c>
      <c r="E2523" s="32">
        <v>46120</v>
      </c>
      <c r="F2523" s="26">
        <v>46120.68068287037</v>
      </c>
      <c r="G2523" s="12" t="str">
        <f t="shared" si="119"/>
        <v>ABRIL</v>
      </c>
      <c r="H2523">
        <v>901006742</v>
      </c>
      <c r="I2523" t="s">
        <v>1571</v>
      </c>
      <c r="J2523" s="36">
        <f t="shared" si="120"/>
        <v>16130000</v>
      </c>
      <c r="K2523" s="36">
        <v>3064700</v>
      </c>
      <c r="L2523" s="36">
        <v>19194700</v>
      </c>
      <c r="M2523" s="1" t="s">
        <v>9455</v>
      </c>
      <c r="N2523" s="32">
        <v>46127</v>
      </c>
      <c r="O2523" s="1">
        <f t="shared" si="121"/>
        <v>7</v>
      </c>
      <c r="P2523" t="s">
        <v>66</v>
      </c>
      <c r="U2523" s="32">
        <v>46133</v>
      </c>
      <c r="V2523" t="s">
        <v>32</v>
      </c>
    </row>
    <row r="2524" spans="1:24" hidden="1">
      <c r="A2524" t="s">
        <v>26</v>
      </c>
      <c r="B2524" t="s">
        <v>3457</v>
      </c>
      <c r="C2524" s="55">
        <v>683342</v>
      </c>
      <c r="D2524" t="s">
        <v>868</v>
      </c>
      <c r="E2524" s="32">
        <v>46120</v>
      </c>
      <c r="F2524" s="26">
        <v>46120.666979166665</v>
      </c>
      <c r="G2524" s="12" t="str">
        <f t="shared" si="119"/>
        <v>ABRIL</v>
      </c>
      <c r="H2524">
        <v>811009788</v>
      </c>
      <c r="I2524" t="s">
        <v>869</v>
      </c>
      <c r="J2524" s="36">
        <f t="shared" si="120"/>
        <v>110025</v>
      </c>
      <c r="K2524" s="36">
        <v>0</v>
      </c>
      <c r="L2524" s="36">
        <v>110025</v>
      </c>
      <c r="M2524" s="1" t="s">
        <v>70</v>
      </c>
      <c r="N2524" s="32">
        <v>46126</v>
      </c>
      <c r="O2524" s="1">
        <f t="shared" si="121"/>
        <v>6</v>
      </c>
      <c r="P2524" t="s">
        <v>66</v>
      </c>
      <c r="U2524" s="32">
        <v>46134</v>
      </c>
      <c r="V2524" t="s">
        <v>39</v>
      </c>
    </row>
    <row r="2525" spans="1:24" hidden="1">
      <c r="A2525" t="s">
        <v>26</v>
      </c>
      <c r="B2525" t="s">
        <v>3458</v>
      </c>
      <c r="C2525" s="55">
        <v>7862</v>
      </c>
      <c r="D2525" t="s">
        <v>151</v>
      </c>
      <c r="E2525" s="32">
        <v>46120</v>
      </c>
      <c r="F2525" s="26">
        <v>46120.651712962965</v>
      </c>
      <c r="G2525" s="12" t="str">
        <f t="shared" si="119"/>
        <v>ABRIL</v>
      </c>
      <c r="H2525">
        <v>800205419</v>
      </c>
      <c r="I2525" t="s">
        <v>1153</v>
      </c>
      <c r="J2525" s="36">
        <f t="shared" si="120"/>
        <v>397080</v>
      </c>
      <c r="K2525" s="36">
        <v>75445.2</v>
      </c>
      <c r="L2525" s="36">
        <v>472525.2</v>
      </c>
      <c r="M2525" s="1" t="s">
        <v>70</v>
      </c>
      <c r="N2525" s="32">
        <v>46122</v>
      </c>
      <c r="O2525" s="1">
        <f t="shared" si="121"/>
        <v>2</v>
      </c>
      <c r="P2525" t="s">
        <v>66</v>
      </c>
      <c r="U2525" s="32">
        <v>46134</v>
      </c>
      <c r="V2525" t="s">
        <v>39</v>
      </c>
      <c r="X2525" s="1" t="s">
        <v>2144</v>
      </c>
    </row>
    <row r="2526" spans="1:24" hidden="1">
      <c r="A2526" t="s">
        <v>26</v>
      </c>
      <c r="B2526" t="s">
        <v>3459</v>
      </c>
      <c r="C2526" s="55">
        <v>7861</v>
      </c>
      <c r="D2526" t="s">
        <v>151</v>
      </c>
      <c r="E2526" s="32">
        <v>46120</v>
      </c>
      <c r="F2526" s="26">
        <v>46120.649918981479</v>
      </c>
      <c r="G2526" s="12" t="str">
        <f t="shared" si="119"/>
        <v>ABRIL</v>
      </c>
      <c r="H2526">
        <v>800205419</v>
      </c>
      <c r="I2526" t="s">
        <v>1153</v>
      </c>
      <c r="J2526" s="36">
        <f t="shared" si="120"/>
        <v>562695</v>
      </c>
      <c r="K2526" s="36">
        <v>106912.05</v>
      </c>
      <c r="L2526" s="36">
        <v>669607.05000000005</v>
      </c>
      <c r="M2526" s="1" t="s">
        <v>70</v>
      </c>
      <c r="N2526" s="32">
        <v>46122</v>
      </c>
      <c r="O2526" s="1">
        <f t="shared" si="121"/>
        <v>2</v>
      </c>
      <c r="P2526" s="1" t="s">
        <v>2149</v>
      </c>
      <c r="U2526" s="32">
        <v>46134</v>
      </c>
      <c r="V2526" t="s">
        <v>39</v>
      </c>
      <c r="X2526" s="1" t="s">
        <v>2144</v>
      </c>
    </row>
    <row r="2527" spans="1:24" hidden="1">
      <c r="A2527" t="s">
        <v>26</v>
      </c>
      <c r="B2527" t="s">
        <v>3460</v>
      </c>
      <c r="C2527" s="55">
        <v>7195</v>
      </c>
      <c r="D2527" t="s">
        <v>2896</v>
      </c>
      <c r="E2527" s="32">
        <v>46120</v>
      </c>
      <c r="F2527" s="26">
        <v>46120.88925925926</v>
      </c>
      <c r="G2527" s="12" t="str">
        <f t="shared" si="119"/>
        <v>ABRIL</v>
      </c>
      <c r="H2527">
        <v>32150739</v>
      </c>
      <c r="I2527" t="s">
        <v>400</v>
      </c>
      <c r="J2527" s="36">
        <f t="shared" si="120"/>
        <v>572000</v>
      </c>
      <c r="K2527" s="36">
        <v>0</v>
      </c>
      <c r="L2527" s="36">
        <v>572000</v>
      </c>
      <c r="M2527" s="1" t="s">
        <v>199</v>
      </c>
      <c r="N2527" s="32">
        <v>46122</v>
      </c>
      <c r="O2527" s="1">
        <f t="shared" si="121"/>
        <v>2</v>
      </c>
      <c r="P2527" s="1" t="s">
        <v>2149</v>
      </c>
      <c r="U2527" s="32">
        <v>46135</v>
      </c>
      <c r="X2527" s="1" t="s">
        <v>2144</v>
      </c>
    </row>
    <row r="2528" spans="1:24" hidden="1">
      <c r="A2528" t="s">
        <v>26</v>
      </c>
      <c r="B2528" t="s">
        <v>3461</v>
      </c>
      <c r="C2528" s="56">
        <v>56727</v>
      </c>
      <c r="D2528" t="s">
        <v>3462</v>
      </c>
      <c r="E2528" s="32">
        <v>46120</v>
      </c>
      <c r="F2528" s="26">
        <v>46120.861307870371</v>
      </c>
      <c r="G2528" s="12" t="str">
        <f t="shared" si="119"/>
        <v>ABRIL</v>
      </c>
      <c r="H2528">
        <v>901329730</v>
      </c>
      <c r="I2528" t="s">
        <v>3463</v>
      </c>
      <c r="J2528" s="36">
        <f t="shared" si="120"/>
        <v>66378.990000000005</v>
      </c>
      <c r="K2528" s="36">
        <v>1421.01</v>
      </c>
      <c r="L2528" s="36">
        <v>67800</v>
      </c>
      <c r="M2528" s="1" t="s">
        <v>54</v>
      </c>
      <c r="O2528" s="1">
        <f t="shared" si="121"/>
        <v>0</v>
      </c>
    </row>
    <row r="2529" spans="1:24" hidden="1">
      <c r="A2529" t="s">
        <v>26</v>
      </c>
      <c r="B2529" t="s">
        <v>3464</v>
      </c>
      <c r="C2529" s="55">
        <v>81327422</v>
      </c>
      <c r="D2529" t="s">
        <v>255</v>
      </c>
      <c r="E2529" s="32">
        <v>46120</v>
      </c>
      <c r="F2529" s="26">
        <v>46120.778703703705</v>
      </c>
      <c r="G2529" s="12" t="str">
        <f t="shared" si="119"/>
        <v>ABRIL</v>
      </c>
      <c r="H2529">
        <v>900843898</v>
      </c>
      <c r="I2529" t="s">
        <v>256</v>
      </c>
      <c r="J2529" s="36">
        <f t="shared" si="120"/>
        <v>14033.61</v>
      </c>
      <c r="K2529" s="36">
        <v>2666.39</v>
      </c>
      <c r="L2529" s="36">
        <v>16700</v>
      </c>
      <c r="M2529" s="1" t="s">
        <v>54</v>
      </c>
      <c r="O2529" s="1">
        <f t="shared" si="121"/>
        <v>0</v>
      </c>
      <c r="U2529" s="32">
        <v>46174</v>
      </c>
      <c r="V2529" t="s">
        <v>39</v>
      </c>
    </row>
    <row r="2530" spans="1:24" hidden="1">
      <c r="A2530" t="s">
        <v>26</v>
      </c>
      <c r="B2530" t="s">
        <v>3465</v>
      </c>
      <c r="C2530" s="55">
        <v>4853</v>
      </c>
      <c r="D2530" t="s">
        <v>722</v>
      </c>
      <c r="E2530" s="32">
        <v>46120</v>
      </c>
      <c r="F2530" s="26">
        <v>46120.699178240742</v>
      </c>
      <c r="G2530" s="12" t="str">
        <f t="shared" si="119"/>
        <v>ABRIL</v>
      </c>
      <c r="H2530">
        <v>890904603</v>
      </c>
      <c r="I2530" t="s">
        <v>723</v>
      </c>
      <c r="J2530" s="36">
        <f t="shared" si="120"/>
        <v>2139465</v>
      </c>
      <c r="K2530" s="36">
        <v>406498</v>
      </c>
      <c r="L2530" s="36">
        <v>2545963</v>
      </c>
      <c r="M2530" s="1" t="s">
        <v>70</v>
      </c>
      <c r="N2530" s="32">
        <v>46127</v>
      </c>
      <c r="O2530" s="1">
        <f t="shared" si="121"/>
        <v>7</v>
      </c>
      <c r="P2530" t="s">
        <v>66</v>
      </c>
      <c r="U2530" s="32">
        <v>46139</v>
      </c>
      <c r="V2530" t="s">
        <v>39</v>
      </c>
    </row>
    <row r="2531" spans="1:24" hidden="1">
      <c r="A2531" t="s">
        <v>26</v>
      </c>
      <c r="B2531" t="s">
        <v>3466</v>
      </c>
      <c r="C2531" s="55">
        <v>71214</v>
      </c>
      <c r="D2531" t="s">
        <v>476</v>
      </c>
      <c r="E2531" s="32">
        <v>46120</v>
      </c>
      <c r="F2531" s="26">
        <v>46120.597303240742</v>
      </c>
      <c r="G2531" s="12" t="str">
        <f t="shared" si="119"/>
        <v>ABRIL</v>
      </c>
      <c r="H2531">
        <v>811001497</v>
      </c>
      <c r="I2531" t="s">
        <v>477</v>
      </c>
      <c r="J2531" s="36">
        <f t="shared" si="120"/>
        <v>1971982</v>
      </c>
      <c r="K2531" s="36">
        <v>0</v>
      </c>
      <c r="L2531" s="36">
        <v>1971982</v>
      </c>
      <c r="M2531" s="1" t="s">
        <v>58</v>
      </c>
      <c r="N2531" s="32">
        <v>46129</v>
      </c>
      <c r="O2531" s="1">
        <f t="shared" si="121"/>
        <v>9</v>
      </c>
      <c r="P2531" t="s">
        <v>2698</v>
      </c>
      <c r="U2531" s="32">
        <v>46135</v>
      </c>
    </row>
    <row r="2532" spans="1:24" hidden="1">
      <c r="A2532" t="s">
        <v>26</v>
      </c>
      <c r="B2532" t="s">
        <v>3467</v>
      </c>
      <c r="C2532" s="55">
        <v>351402</v>
      </c>
      <c r="D2532" t="s">
        <v>336</v>
      </c>
      <c r="E2532" s="32">
        <v>46120</v>
      </c>
      <c r="F2532" s="26">
        <v>46120.607569444444</v>
      </c>
      <c r="G2532" s="12" t="str">
        <f t="shared" si="119"/>
        <v>ABRIL</v>
      </c>
      <c r="H2532">
        <v>800049074</v>
      </c>
      <c r="I2532" t="s">
        <v>337</v>
      </c>
      <c r="J2532" s="36">
        <f t="shared" si="120"/>
        <v>171074</v>
      </c>
      <c r="K2532" s="36">
        <v>32504</v>
      </c>
      <c r="L2532" s="36">
        <v>203578</v>
      </c>
      <c r="M2532" s="1" t="s">
        <v>70</v>
      </c>
      <c r="N2532" s="32">
        <v>46127</v>
      </c>
      <c r="O2532" s="1">
        <f t="shared" si="121"/>
        <v>7</v>
      </c>
      <c r="P2532" t="s">
        <v>66</v>
      </c>
      <c r="U2532" s="32">
        <v>46134</v>
      </c>
      <c r="V2532" t="s">
        <v>39</v>
      </c>
    </row>
    <row r="2533" spans="1:24" hidden="1">
      <c r="A2533" t="s">
        <v>26</v>
      </c>
      <c r="B2533" t="s">
        <v>3468</v>
      </c>
      <c r="C2533" s="55">
        <v>351404</v>
      </c>
      <c r="D2533" t="s">
        <v>336</v>
      </c>
      <c r="E2533" s="32">
        <v>46120</v>
      </c>
      <c r="F2533" s="26">
        <v>46120.607615740744</v>
      </c>
      <c r="G2533" s="12" t="str">
        <f t="shared" si="119"/>
        <v>ABRIL</v>
      </c>
      <c r="H2533">
        <v>800049074</v>
      </c>
      <c r="I2533" t="s">
        <v>337</v>
      </c>
      <c r="J2533" s="36">
        <f t="shared" si="120"/>
        <v>38423</v>
      </c>
      <c r="K2533" s="36">
        <v>7300</v>
      </c>
      <c r="L2533" s="36">
        <v>45723</v>
      </c>
      <c r="M2533" s="1" t="s">
        <v>70</v>
      </c>
      <c r="N2533" s="32">
        <v>46122</v>
      </c>
      <c r="O2533" s="1">
        <f t="shared" si="121"/>
        <v>2</v>
      </c>
      <c r="P2533" t="s">
        <v>66</v>
      </c>
      <c r="U2533" s="32">
        <v>46134</v>
      </c>
      <c r="V2533" t="s">
        <v>39</v>
      </c>
      <c r="X2533" s="1" t="s">
        <v>2144</v>
      </c>
    </row>
    <row r="2534" spans="1:24" hidden="1">
      <c r="A2534" t="s">
        <v>26</v>
      </c>
      <c r="B2534" t="s">
        <v>3469</v>
      </c>
      <c r="C2534" s="55">
        <v>351403</v>
      </c>
      <c r="D2534" t="s">
        <v>336</v>
      </c>
      <c r="E2534" s="32">
        <v>46120</v>
      </c>
      <c r="F2534" s="26">
        <v>46120.607592592591</v>
      </c>
      <c r="G2534" s="12" t="str">
        <f t="shared" si="119"/>
        <v>ABRIL</v>
      </c>
      <c r="H2534">
        <v>800049074</v>
      </c>
      <c r="I2534" t="s">
        <v>337</v>
      </c>
      <c r="J2534" s="36">
        <f t="shared" si="120"/>
        <v>132232</v>
      </c>
      <c r="K2534" s="36">
        <v>25124</v>
      </c>
      <c r="L2534" s="36">
        <v>157356</v>
      </c>
      <c r="M2534" s="1" t="s">
        <v>70</v>
      </c>
      <c r="N2534" s="32">
        <v>46122</v>
      </c>
      <c r="O2534" s="1">
        <f t="shared" si="121"/>
        <v>2</v>
      </c>
      <c r="P2534" t="s">
        <v>2149</v>
      </c>
      <c r="U2534" s="32">
        <v>46134</v>
      </c>
      <c r="V2534" t="s">
        <v>39</v>
      </c>
      <c r="X2534" s="1" t="s">
        <v>2144</v>
      </c>
    </row>
    <row r="2535" spans="1:24" hidden="1">
      <c r="A2535" t="s">
        <v>26</v>
      </c>
      <c r="B2535" t="s">
        <v>3470</v>
      </c>
      <c r="C2535" s="55">
        <v>1176</v>
      </c>
      <c r="D2535" t="s">
        <v>28</v>
      </c>
      <c r="E2535" s="32">
        <v>46120</v>
      </c>
      <c r="F2535" s="26">
        <v>46120.589421296296</v>
      </c>
      <c r="G2535" s="12" t="str">
        <f t="shared" si="119"/>
        <v>ABRIL</v>
      </c>
      <c r="H2535">
        <v>811007030</v>
      </c>
      <c r="I2535" t="s">
        <v>903</v>
      </c>
      <c r="J2535" s="36">
        <f t="shared" si="120"/>
        <v>385000</v>
      </c>
      <c r="K2535" s="36">
        <v>73150</v>
      </c>
      <c r="L2535" s="36">
        <v>458150</v>
      </c>
      <c r="M2535" s="1" t="s">
        <v>70</v>
      </c>
      <c r="N2535" s="32">
        <v>46121</v>
      </c>
      <c r="O2535" s="1">
        <f t="shared" si="121"/>
        <v>1</v>
      </c>
      <c r="P2535" t="s">
        <v>2149</v>
      </c>
      <c r="U2535" s="32">
        <v>46132</v>
      </c>
      <c r="X2535" s="1" t="s">
        <v>2144</v>
      </c>
    </row>
    <row r="2536" spans="1:24" hidden="1">
      <c r="A2536" t="s">
        <v>26</v>
      </c>
      <c r="B2536" t="s">
        <v>3471</v>
      </c>
      <c r="C2536" s="55">
        <v>30281</v>
      </c>
      <c r="D2536" t="s">
        <v>698</v>
      </c>
      <c r="E2536" s="32">
        <v>46120</v>
      </c>
      <c r="F2536" s="26">
        <v>46120.570972222224</v>
      </c>
      <c r="G2536" s="12" t="str">
        <f t="shared" si="119"/>
        <v>ABRIL</v>
      </c>
      <c r="H2536">
        <v>900636260</v>
      </c>
      <c r="I2536" t="s">
        <v>1038</v>
      </c>
      <c r="J2536" s="36">
        <f t="shared" si="120"/>
        <v>1989515</v>
      </c>
      <c r="K2536" s="36">
        <v>0</v>
      </c>
      <c r="L2536" s="36">
        <v>1989515</v>
      </c>
      <c r="M2536" s="1" t="s">
        <v>195</v>
      </c>
      <c r="N2536" s="32">
        <v>46120</v>
      </c>
      <c r="O2536" s="1">
        <f t="shared" si="121"/>
        <v>0</v>
      </c>
      <c r="P2536" t="s">
        <v>479</v>
      </c>
      <c r="U2536" s="32">
        <v>46127</v>
      </c>
      <c r="V2536" t="s">
        <v>39</v>
      </c>
      <c r="X2536" s="1" t="s">
        <v>2144</v>
      </c>
    </row>
    <row r="2537" spans="1:24" hidden="1">
      <c r="A2537" t="s">
        <v>26</v>
      </c>
      <c r="B2537" t="s">
        <v>3472</v>
      </c>
      <c r="C2537" s="55">
        <v>30282</v>
      </c>
      <c r="D2537" t="s">
        <v>698</v>
      </c>
      <c r="E2537" s="32">
        <v>46120</v>
      </c>
      <c r="F2537" s="26">
        <v>46120.57236111111</v>
      </c>
      <c r="G2537" s="12" t="str">
        <f t="shared" si="119"/>
        <v>ABRIL</v>
      </c>
      <c r="H2537">
        <v>900636260</v>
      </c>
      <c r="I2537" t="s">
        <v>1038</v>
      </c>
      <c r="J2537" s="36">
        <f t="shared" si="120"/>
        <v>1988918</v>
      </c>
      <c r="K2537" s="36">
        <v>0</v>
      </c>
      <c r="L2537" s="36">
        <v>1988918</v>
      </c>
      <c r="M2537" s="1" t="s">
        <v>195</v>
      </c>
      <c r="N2537" s="32">
        <v>46120</v>
      </c>
      <c r="O2537" s="1">
        <f t="shared" si="121"/>
        <v>0</v>
      </c>
      <c r="P2537" t="s">
        <v>479</v>
      </c>
      <c r="U2537" s="32">
        <v>46127</v>
      </c>
      <c r="V2537" t="s">
        <v>39</v>
      </c>
      <c r="X2537" s="1" t="s">
        <v>2144</v>
      </c>
    </row>
    <row r="2538" spans="1:24" hidden="1">
      <c r="A2538" t="s">
        <v>26</v>
      </c>
      <c r="B2538" t="s">
        <v>3473</v>
      </c>
      <c r="C2538" s="55">
        <v>71211</v>
      </c>
      <c r="D2538" t="s">
        <v>476</v>
      </c>
      <c r="E2538" s="32">
        <v>46120</v>
      </c>
      <c r="F2538" s="26">
        <v>46120.517280092594</v>
      </c>
      <c r="G2538" s="12" t="str">
        <f t="shared" si="119"/>
        <v>ABRIL</v>
      </c>
      <c r="H2538">
        <v>811001497</v>
      </c>
      <c r="I2538" t="s">
        <v>477</v>
      </c>
      <c r="J2538" s="36">
        <f t="shared" si="120"/>
        <v>4176904</v>
      </c>
      <c r="K2538" s="36">
        <v>0</v>
      </c>
      <c r="L2538" s="36">
        <v>4176904</v>
      </c>
      <c r="M2538" s="1" t="s">
        <v>58</v>
      </c>
      <c r="N2538" s="32">
        <v>46129</v>
      </c>
      <c r="O2538" s="1">
        <f t="shared" si="121"/>
        <v>9</v>
      </c>
      <c r="P2538" t="s">
        <v>2698</v>
      </c>
      <c r="U2538" s="32">
        <v>46135</v>
      </c>
    </row>
    <row r="2539" spans="1:24" hidden="1">
      <c r="A2539" t="s">
        <v>26</v>
      </c>
      <c r="B2539" t="s">
        <v>3474</v>
      </c>
      <c r="C2539" s="55">
        <v>14057</v>
      </c>
      <c r="D2539" t="s">
        <v>28</v>
      </c>
      <c r="E2539" s="32">
        <v>46120</v>
      </c>
      <c r="F2539" s="26">
        <v>46120.510763888888</v>
      </c>
      <c r="G2539" s="12" t="str">
        <f t="shared" si="119"/>
        <v>ABRIL</v>
      </c>
      <c r="H2539">
        <v>901059492</v>
      </c>
      <c r="I2539" t="s">
        <v>1036</v>
      </c>
      <c r="J2539" s="36">
        <f t="shared" si="120"/>
        <v>24929.489999999998</v>
      </c>
      <c r="K2539" s="36">
        <v>4736.51</v>
      </c>
      <c r="L2539" s="36">
        <v>29666</v>
      </c>
      <c r="M2539" s="1" t="s">
        <v>70</v>
      </c>
      <c r="N2539" s="32">
        <v>46121</v>
      </c>
      <c r="O2539" s="1">
        <f t="shared" si="121"/>
        <v>1</v>
      </c>
      <c r="P2539" t="s">
        <v>2149</v>
      </c>
      <c r="U2539" s="32">
        <v>46134</v>
      </c>
      <c r="V2539" t="s">
        <v>39</v>
      </c>
      <c r="X2539" s="1" t="s">
        <v>2144</v>
      </c>
    </row>
    <row r="2540" spans="1:24" hidden="1">
      <c r="A2540" t="s">
        <v>26</v>
      </c>
      <c r="B2540" t="s">
        <v>3475</v>
      </c>
      <c r="C2540" s="55">
        <v>14062</v>
      </c>
      <c r="D2540" t="s">
        <v>28</v>
      </c>
      <c r="E2540" s="32">
        <v>46120</v>
      </c>
      <c r="F2540" s="26">
        <v>46120.517627314817</v>
      </c>
      <c r="G2540" s="12" t="str">
        <f t="shared" si="119"/>
        <v>ABRIL</v>
      </c>
      <c r="H2540">
        <v>901059492</v>
      </c>
      <c r="I2540" t="s">
        <v>1036</v>
      </c>
      <c r="J2540" s="36">
        <f t="shared" si="120"/>
        <v>36800</v>
      </c>
      <c r="K2540" s="36">
        <v>0</v>
      </c>
      <c r="L2540" s="36">
        <v>36800</v>
      </c>
      <c r="M2540" s="1" t="s">
        <v>70</v>
      </c>
      <c r="N2540" s="32">
        <v>46121</v>
      </c>
      <c r="O2540" s="1">
        <f t="shared" si="121"/>
        <v>1</v>
      </c>
      <c r="P2540" t="s">
        <v>2149</v>
      </c>
      <c r="U2540" s="32">
        <v>46134</v>
      </c>
      <c r="V2540" t="s">
        <v>39</v>
      </c>
      <c r="X2540" s="1" t="s">
        <v>2144</v>
      </c>
    </row>
    <row r="2541" spans="1:24" hidden="1">
      <c r="A2541" t="s">
        <v>26</v>
      </c>
      <c r="B2541" t="s">
        <v>3476</v>
      </c>
      <c r="C2541" s="55">
        <v>84764</v>
      </c>
      <c r="D2541" t="s">
        <v>544</v>
      </c>
      <c r="E2541" s="32">
        <v>46120</v>
      </c>
      <c r="F2541" s="26">
        <v>46120.587141203701</v>
      </c>
      <c r="G2541" s="12" t="str">
        <f t="shared" si="119"/>
        <v>ABRIL</v>
      </c>
      <c r="H2541">
        <v>860533413</v>
      </c>
      <c r="I2541" t="s">
        <v>545</v>
      </c>
      <c r="J2541" s="36">
        <f t="shared" si="120"/>
        <v>83300</v>
      </c>
      <c r="K2541" s="36">
        <v>0</v>
      </c>
      <c r="L2541" s="36">
        <v>83300</v>
      </c>
      <c r="M2541" s="1" t="s">
        <v>54</v>
      </c>
      <c r="O2541" s="1">
        <f t="shared" si="121"/>
        <v>0</v>
      </c>
    </row>
    <row r="2542" spans="1:24" hidden="1">
      <c r="A2542" t="s">
        <v>26</v>
      </c>
      <c r="B2542" t="s">
        <v>3477</v>
      </c>
      <c r="C2542" s="55">
        <v>100044413</v>
      </c>
      <c r="D2542" t="s">
        <v>3478</v>
      </c>
      <c r="E2542" s="32">
        <v>46120</v>
      </c>
      <c r="F2542" s="26">
        <v>46120.57880787037</v>
      </c>
      <c r="G2542" s="12" t="str">
        <f t="shared" si="119"/>
        <v>ABRIL</v>
      </c>
      <c r="H2542">
        <v>800242106</v>
      </c>
      <c r="I2542" t="s">
        <v>172</v>
      </c>
      <c r="J2542" s="36">
        <f t="shared" si="120"/>
        <v>596554.62</v>
      </c>
      <c r="K2542" s="36">
        <v>113345.38</v>
      </c>
      <c r="L2542" s="36">
        <v>709900</v>
      </c>
      <c r="M2542" s="1" t="s">
        <v>70</v>
      </c>
      <c r="N2542" s="32">
        <v>46126</v>
      </c>
      <c r="O2542" s="1">
        <f t="shared" si="121"/>
        <v>6</v>
      </c>
      <c r="P2542" t="s">
        <v>66</v>
      </c>
      <c r="U2542" s="32">
        <v>46139</v>
      </c>
      <c r="V2542" t="s">
        <v>39</v>
      </c>
    </row>
    <row r="2543" spans="1:24" hidden="1">
      <c r="A2543" t="s">
        <v>26</v>
      </c>
      <c r="B2543" t="s">
        <v>3479</v>
      </c>
      <c r="C2543" s="56">
        <v>10321</v>
      </c>
      <c r="D2543" t="s">
        <v>955</v>
      </c>
      <c r="E2543" s="32">
        <v>46120</v>
      </c>
      <c r="F2543" s="26">
        <v>46120.566481481481</v>
      </c>
      <c r="G2543" s="12" t="str">
        <f t="shared" si="119"/>
        <v>ABRIL</v>
      </c>
      <c r="H2543">
        <v>88147614</v>
      </c>
      <c r="I2543" t="s">
        <v>956</v>
      </c>
      <c r="J2543" s="36">
        <f t="shared" si="120"/>
        <v>150000</v>
      </c>
      <c r="K2543" s="36">
        <v>0</v>
      </c>
      <c r="L2543" s="36">
        <v>150000</v>
      </c>
      <c r="M2543" s="1" t="s">
        <v>54</v>
      </c>
      <c r="N2543" s="32">
        <v>46141</v>
      </c>
      <c r="O2543" s="1">
        <f t="shared" si="121"/>
        <v>21</v>
      </c>
      <c r="P2543" t="s">
        <v>3480</v>
      </c>
    </row>
    <row r="2544" spans="1:24" hidden="1">
      <c r="A2544" t="s">
        <v>26</v>
      </c>
      <c r="B2544" t="s">
        <v>3481</v>
      </c>
      <c r="C2544" s="56">
        <v>10320</v>
      </c>
      <c r="D2544" t="s">
        <v>955</v>
      </c>
      <c r="E2544" s="32">
        <v>46120</v>
      </c>
      <c r="F2544" s="26">
        <v>46120.56621527778</v>
      </c>
      <c r="G2544" s="12" t="str">
        <f t="shared" si="119"/>
        <v>ABRIL</v>
      </c>
      <c r="H2544">
        <v>88147614</v>
      </c>
      <c r="I2544" t="s">
        <v>956</v>
      </c>
      <c r="J2544" s="36">
        <f t="shared" si="120"/>
        <v>150000</v>
      </c>
      <c r="K2544" s="36">
        <v>0</v>
      </c>
      <c r="L2544" s="36">
        <v>150000</v>
      </c>
      <c r="M2544" s="1" t="s">
        <v>54</v>
      </c>
      <c r="N2544" s="32">
        <v>46141</v>
      </c>
      <c r="O2544" s="1">
        <f t="shared" si="121"/>
        <v>21</v>
      </c>
      <c r="P2544" t="s">
        <v>3480</v>
      </c>
    </row>
    <row r="2545" spans="1:24" hidden="1">
      <c r="A2545" t="s">
        <v>26</v>
      </c>
      <c r="B2545" t="s">
        <v>3482</v>
      </c>
      <c r="C2545" s="56">
        <v>53494</v>
      </c>
      <c r="D2545" t="s">
        <v>2158</v>
      </c>
      <c r="E2545" s="32">
        <v>46120</v>
      </c>
      <c r="F2545" s="26">
        <v>46120.553078703706</v>
      </c>
      <c r="G2545" s="12" t="str">
        <f t="shared" si="119"/>
        <v>ABRIL</v>
      </c>
      <c r="H2545">
        <v>860533413</v>
      </c>
      <c r="I2545" t="s">
        <v>545</v>
      </c>
      <c r="J2545" s="36">
        <f t="shared" si="120"/>
        <v>122700</v>
      </c>
      <c r="K2545" s="36">
        <v>0</v>
      </c>
      <c r="L2545" s="36">
        <v>122700</v>
      </c>
      <c r="M2545" s="1" t="s">
        <v>54</v>
      </c>
      <c r="O2545" s="1">
        <f t="shared" si="121"/>
        <v>0</v>
      </c>
      <c r="U2545" s="32">
        <v>46147</v>
      </c>
      <c r="V2545" t="s">
        <v>39</v>
      </c>
    </row>
    <row r="2546" spans="1:24" hidden="1">
      <c r="A2546" t="s">
        <v>26</v>
      </c>
      <c r="B2546" t="s">
        <v>3483</v>
      </c>
      <c r="C2546" s="55">
        <v>679035</v>
      </c>
      <c r="D2546" t="s">
        <v>1046</v>
      </c>
      <c r="E2546" s="32">
        <v>46120</v>
      </c>
      <c r="F2546" s="26">
        <v>46120.480555555558</v>
      </c>
      <c r="G2546" s="12" t="str">
        <f t="shared" si="119"/>
        <v>ABRIL</v>
      </c>
      <c r="H2546">
        <v>890304049</v>
      </c>
      <c r="I2546" t="s">
        <v>1047</v>
      </c>
      <c r="J2546" s="36">
        <f t="shared" si="120"/>
        <v>1778850</v>
      </c>
      <c r="K2546" s="36">
        <v>0</v>
      </c>
      <c r="L2546" s="36">
        <v>1778850</v>
      </c>
      <c r="M2546" s="1" t="s">
        <v>128</v>
      </c>
      <c r="N2546" s="32">
        <v>46129</v>
      </c>
      <c r="O2546" s="1">
        <f t="shared" si="121"/>
        <v>9</v>
      </c>
      <c r="P2546" t="s">
        <v>2466</v>
      </c>
      <c r="U2546" s="32">
        <v>46132</v>
      </c>
      <c r="V2546" t="s">
        <v>39</v>
      </c>
    </row>
    <row r="2547" spans="1:24" hidden="1">
      <c r="A2547" t="s">
        <v>26</v>
      </c>
      <c r="B2547" t="s">
        <v>3484</v>
      </c>
      <c r="C2547" s="55">
        <v>351270</v>
      </c>
      <c r="D2547" t="s">
        <v>336</v>
      </c>
      <c r="E2547" s="32">
        <v>46120</v>
      </c>
      <c r="F2547" s="26">
        <v>46120.439872685187</v>
      </c>
      <c r="G2547" s="12" t="str">
        <f t="shared" si="119"/>
        <v>ABRIL</v>
      </c>
      <c r="H2547">
        <v>800049074</v>
      </c>
      <c r="I2547" t="s">
        <v>337</v>
      </c>
      <c r="J2547" s="36">
        <f t="shared" si="120"/>
        <v>1111321</v>
      </c>
      <c r="K2547" s="36">
        <v>190879</v>
      </c>
      <c r="L2547" s="36">
        <v>1302200</v>
      </c>
      <c r="M2547" s="1" t="s">
        <v>70</v>
      </c>
      <c r="N2547" s="32">
        <v>46125</v>
      </c>
      <c r="O2547" s="1">
        <f t="shared" si="121"/>
        <v>5</v>
      </c>
      <c r="P2547" s="34" t="s">
        <v>3243</v>
      </c>
      <c r="U2547" s="32">
        <v>46132</v>
      </c>
      <c r="X2547" s="1" t="s">
        <v>2144</v>
      </c>
    </row>
    <row r="2548" spans="1:24" hidden="1">
      <c r="A2548" t="s">
        <v>26</v>
      </c>
      <c r="B2548" t="s">
        <v>3485</v>
      </c>
      <c r="C2548" s="55">
        <v>102615</v>
      </c>
      <c r="D2548" t="s">
        <v>458</v>
      </c>
      <c r="E2548" s="32">
        <v>46120</v>
      </c>
      <c r="F2548" s="26">
        <v>46120.436840277776</v>
      </c>
      <c r="G2548" s="12" t="str">
        <f t="shared" si="119"/>
        <v>ABRIL</v>
      </c>
      <c r="H2548">
        <v>890929497</v>
      </c>
      <c r="I2548" t="s">
        <v>459</v>
      </c>
      <c r="J2548" s="36">
        <f t="shared" si="120"/>
        <v>823808</v>
      </c>
      <c r="K2548" s="36">
        <v>156524</v>
      </c>
      <c r="L2548" s="36">
        <v>980332</v>
      </c>
      <c r="M2548" s="1" t="s">
        <v>70</v>
      </c>
      <c r="N2548" s="32">
        <v>46122</v>
      </c>
      <c r="O2548" s="1">
        <f t="shared" si="121"/>
        <v>2</v>
      </c>
      <c r="P2548" t="s">
        <v>66</v>
      </c>
      <c r="U2548" s="32">
        <v>46134</v>
      </c>
      <c r="V2548" t="s">
        <v>39</v>
      </c>
      <c r="X2548" s="1" t="s">
        <v>2144</v>
      </c>
    </row>
    <row r="2549" spans="1:24" hidden="1">
      <c r="A2549" t="s">
        <v>26</v>
      </c>
      <c r="B2549" t="s">
        <v>3486</v>
      </c>
      <c r="C2549" s="55">
        <v>76391</v>
      </c>
      <c r="D2549" t="s">
        <v>355</v>
      </c>
      <c r="E2549" s="32">
        <v>46120</v>
      </c>
      <c r="F2549" s="26">
        <v>46120.418657407405</v>
      </c>
      <c r="G2549" s="12" t="str">
        <f t="shared" si="119"/>
        <v>ABRIL</v>
      </c>
      <c r="H2549">
        <v>800204486</v>
      </c>
      <c r="I2549" t="s">
        <v>851</v>
      </c>
      <c r="J2549" s="36">
        <f t="shared" si="120"/>
        <v>2967720</v>
      </c>
      <c r="K2549" s="36">
        <v>563866.80000000005</v>
      </c>
      <c r="L2549" s="36">
        <v>3531586.8</v>
      </c>
      <c r="M2549" s="1" t="s">
        <v>70</v>
      </c>
      <c r="N2549" s="32">
        <v>46125</v>
      </c>
      <c r="O2549" s="1">
        <f t="shared" si="121"/>
        <v>5</v>
      </c>
      <c r="P2549" s="34" t="s">
        <v>3243</v>
      </c>
      <c r="U2549" s="32">
        <v>46132</v>
      </c>
      <c r="X2549" s="1" t="s">
        <v>2144</v>
      </c>
    </row>
    <row r="2550" spans="1:24" hidden="1">
      <c r="A2550" t="s">
        <v>26</v>
      </c>
      <c r="B2550" t="s">
        <v>3487</v>
      </c>
      <c r="C2550" s="55">
        <v>731677</v>
      </c>
      <c r="D2550" t="s">
        <v>817</v>
      </c>
      <c r="E2550" s="32">
        <v>46120</v>
      </c>
      <c r="F2550" s="26">
        <v>46120.395405092589</v>
      </c>
      <c r="G2550" s="12" t="str">
        <f t="shared" si="119"/>
        <v>ABRIL</v>
      </c>
      <c r="H2550">
        <v>890915475</v>
      </c>
      <c r="I2550" t="s">
        <v>818</v>
      </c>
      <c r="J2550" s="36">
        <f t="shared" si="120"/>
        <v>1076589</v>
      </c>
      <c r="K2550" s="36">
        <v>204551.91</v>
      </c>
      <c r="L2550" s="36">
        <v>1281140.9099999999</v>
      </c>
      <c r="M2550" s="1" t="s">
        <v>70</v>
      </c>
      <c r="N2550" s="32">
        <v>46126</v>
      </c>
      <c r="O2550" s="1">
        <f t="shared" si="121"/>
        <v>6</v>
      </c>
      <c r="P2550" t="s">
        <v>66</v>
      </c>
      <c r="U2550" s="32">
        <v>46139</v>
      </c>
      <c r="V2550" t="s">
        <v>39</v>
      </c>
    </row>
    <row r="2551" spans="1:24" hidden="1">
      <c r="A2551" t="s">
        <v>26</v>
      </c>
      <c r="B2551" t="s">
        <v>3488</v>
      </c>
      <c r="C2551" s="55">
        <v>7847</v>
      </c>
      <c r="D2551" t="s">
        <v>151</v>
      </c>
      <c r="E2551" s="32">
        <v>46120</v>
      </c>
      <c r="F2551" s="26">
        <v>46120.358865740738</v>
      </c>
      <c r="G2551" s="12" t="str">
        <f t="shared" si="119"/>
        <v>ABRIL</v>
      </c>
      <c r="H2551">
        <v>800205419</v>
      </c>
      <c r="I2551" t="s">
        <v>1153</v>
      </c>
      <c r="J2551" s="36">
        <f t="shared" si="120"/>
        <v>533400</v>
      </c>
      <c r="K2551" s="36">
        <v>101346</v>
      </c>
      <c r="L2551" s="36">
        <v>634746</v>
      </c>
      <c r="M2551" s="1" t="s">
        <v>70</v>
      </c>
      <c r="N2551" s="32">
        <v>46121</v>
      </c>
      <c r="O2551" s="1">
        <f t="shared" si="121"/>
        <v>1</v>
      </c>
      <c r="P2551" t="s">
        <v>2149</v>
      </c>
      <c r="U2551" s="32">
        <v>46134</v>
      </c>
      <c r="V2551" t="s">
        <v>39</v>
      </c>
      <c r="X2551" s="1" t="s">
        <v>2144</v>
      </c>
    </row>
    <row r="2552" spans="1:24" hidden="1">
      <c r="A2552" t="s">
        <v>26</v>
      </c>
      <c r="B2552" t="s">
        <v>3489</v>
      </c>
      <c r="C2552" s="55">
        <v>10061</v>
      </c>
      <c r="D2552" t="s">
        <v>719</v>
      </c>
      <c r="E2552" s="32">
        <v>46120</v>
      </c>
      <c r="F2552" s="26">
        <v>46120.324143518519</v>
      </c>
      <c r="G2552" s="12" t="str">
        <f t="shared" si="119"/>
        <v>ABRIL</v>
      </c>
      <c r="H2552">
        <v>891800044</v>
      </c>
      <c r="I2552" t="s">
        <v>910</v>
      </c>
      <c r="J2552" s="36">
        <f t="shared" si="120"/>
        <v>378000</v>
      </c>
      <c r="K2552" s="36">
        <v>0</v>
      </c>
      <c r="L2552" s="36">
        <v>378000</v>
      </c>
      <c r="M2552" s="1" t="s">
        <v>58</v>
      </c>
      <c r="N2552" s="32">
        <v>46140</v>
      </c>
      <c r="O2552" s="1">
        <f t="shared" si="121"/>
        <v>20</v>
      </c>
      <c r="P2552" s="34" t="s">
        <v>3480</v>
      </c>
      <c r="U2552" s="32">
        <v>46141</v>
      </c>
    </row>
    <row r="2553" spans="1:24" hidden="1">
      <c r="A2553" t="s">
        <v>26</v>
      </c>
      <c r="B2553" t="s">
        <v>3490</v>
      </c>
      <c r="C2553" s="55">
        <v>102604</v>
      </c>
      <c r="D2553" t="s">
        <v>458</v>
      </c>
      <c r="E2553" s="32">
        <v>46120</v>
      </c>
      <c r="F2553" s="26">
        <v>46120.313252314816</v>
      </c>
      <c r="G2553" s="12" t="str">
        <f t="shared" si="119"/>
        <v>ABRIL</v>
      </c>
      <c r="H2553">
        <v>890929497</v>
      </c>
      <c r="I2553" t="s">
        <v>459</v>
      </c>
      <c r="J2553" s="36">
        <f t="shared" si="120"/>
        <v>385856</v>
      </c>
      <c r="K2553" s="36">
        <v>73313</v>
      </c>
      <c r="L2553" s="36">
        <v>459169</v>
      </c>
      <c r="M2553" s="1" t="s">
        <v>70</v>
      </c>
      <c r="N2553" s="32">
        <v>46121</v>
      </c>
      <c r="O2553" s="1">
        <f t="shared" si="121"/>
        <v>1</v>
      </c>
      <c r="P2553" t="s">
        <v>2149</v>
      </c>
      <c r="U2553" s="32">
        <v>46134</v>
      </c>
      <c r="V2553" t="s">
        <v>39</v>
      </c>
      <c r="X2553" s="1" t="s">
        <v>2144</v>
      </c>
    </row>
    <row r="2554" spans="1:24" hidden="1">
      <c r="A2554" t="s">
        <v>26</v>
      </c>
      <c r="B2554" t="s">
        <v>3491</v>
      </c>
      <c r="C2554" s="55">
        <v>7845</v>
      </c>
      <c r="D2554" t="s">
        <v>151</v>
      </c>
      <c r="E2554" s="32">
        <v>46120</v>
      </c>
      <c r="F2554" s="26">
        <v>46120.302708333336</v>
      </c>
      <c r="G2554" s="12" t="str">
        <f t="shared" si="119"/>
        <v>ABRIL</v>
      </c>
      <c r="H2554">
        <v>800205419</v>
      </c>
      <c r="I2554" t="s">
        <v>1153</v>
      </c>
      <c r="J2554" s="36">
        <f t="shared" si="120"/>
        <v>397080</v>
      </c>
      <c r="K2554" s="36">
        <v>75445.2</v>
      </c>
      <c r="L2554" s="36">
        <v>472525.2</v>
      </c>
      <c r="M2554" s="1" t="s">
        <v>70</v>
      </c>
      <c r="N2554" s="32">
        <v>46121</v>
      </c>
      <c r="O2554" s="1">
        <f t="shared" si="121"/>
        <v>1</v>
      </c>
      <c r="P2554" t="s">
        <v>2149</v>
      </c>
      <c r="U2554" s="32">
        <v>46134</v>
      </c>
      <c r="V2554" t="s">
        <v>39</v>
      </c>
      <c r="X2554" s="1" t="s">
        <v>2144</v>
      </c>
    </row>
    <row r="2555" spans="1:24" hidden="1">
      <c r="A2555" t="s">
        <v>26</v>
      </c>
      <c r="B2555" t="s">
        <v>3492</v>
      </c>
      <c r="C2555" s="55">
        <v>102602</v>
      </c>
      <c r="D2555" t="s">
        <v>458</v>
      </c>
      <c r="E2555" s="32">
        <v>46120</v>
      </c>
      <c r="F2555" s="26">
        <v>46120.311550925922</v>
      </c>
      <c r="G2555" s="12" t="str">
        <f t="shared" si="119"/>
        <v>ABRIL</v>
      </c>
      <c r="H2555">
        <v>890929497</v>
      </c>
      <c r="I2555" t="s">
        <v>459</v>
      </c>
      <c r="J2555" s="36">
        <f t="shared" si="120"/>
        <v>4129589</v>
      </c>
      <c r="K2555" s="36">
        <v>784622</v>
      </c>
      <c r="L2555" s="36">
        <v>4914211</v>
      </c>
      <c r="M2555" s="1" t="s">
        <v>70</v>
      </c>
      <c r="N2555" s="32">
        <v>46121</v>
      </c>
      <c r="O2555" s="1">
        <f t="shared" si="121"/>
        <v>1</v>
      </c>
      <c r="P2555" t="s">
        <v>2149</v>
      </c>
      <c r="U2555" s="32">
        <v>46134</v>
      </c>
      <c r="V2555" t="s">
        <v>39</v>
      </c>
      <c r="X2555" s="1" t="s">
        <v>2144</v>
      </c>
    </row>
    <row r="2556" spans="1:24" hidden="1">
      <c r="A2556" t="s">
        <v>26</v>
      </c>
      <c r="B2556" t="s">
        <v>3493</v>
      </c>
      <c r="C2556" s="55">
        <v>31942</v>
      </c>
      <c r="D2556" t="s">
        <v>618</v>
      </c>
      <c r="E2556" s="32">
        <v>46120</v>
      </c>
      <c r="F2556" s="26">
        <v>46120.301655092589</v>
      </c>
      <c r="G2556" s="12" t="str">
        <f t="shared" si="119"/>
        <v>ABRIL</v>
      </c>
      <c r="H2556">
        <v>900322890</v>
      </c>
      <c r="I2556" t="s">
        <v>619</v>
      </c>
      <c r="J2556" s="36">
        <f t="shared" si="120"/>
        <v>3232800</v>
      </c>
      <c r="K2556" s="36">
        <v>614232</v>
      </c>
      <c r="L2556" s="36">
        <v>3847032</v>
      </c>
      <c r="M2556" s="1" t="s">
        <v>70</v>
      </c>
      <c r="N2556" s="32">
        <v>46121</v>
      </c>
      <c r="O2556" s="1">
        <f t="shared" si="121"/>
        <v>1</v>
      </c>
      <c r="P2556" t="s">
        <v>2149</v>
      </c>
      <c r="U2556" s="32">
        <v>46134</v>
      </c>
      <c r="V2556" t="s">
        <v>39</v>
      </c>
      <c r="X2556" s="1" t="s">
        <v>2144</v>
      </c>
    </row>
    <row r="2557" spans="1:24" hidden="1">
      <c r="A2557" t="s">
        <v>26</v>
      </c>
      <c r="B2557" t="s">
        <v>3494</v>
      </c>
      <c r="C2557" s="55">
        <v>1489</v>
      </c>
      <c r="D2557" t="s">
        <v>209</v>
      </c>
      <c r="E2557" s="32">
        <v>46120</v>
      </c>
      <c r="F2557" s="26">
        <v>46120.369664351849</v>
      </c>
      <c r="G2557" s="12" t="str">
        <f t="shared" si="119"/>
        <v>ABRIL</v>
      </c>
      <c r="H2557">
        <v>901164820</v>
      </c>
      <c r="I2557" t="s">
        <v>3495</v>
      </c>
      <c r="J2557" s="36">
        <f t="shared" si="120"/>
        <v>105000</v>
      </c>
      <c r="K2557" s="36">
        <v>0</v>
      </c>
      <c r="L2557" s="36">
        <v>105000</v>
      </c>
      <c r="M2557" s="1" t="s">
        <v>199</v>
      </c>
      <c r="N2557" s="32">
        <v>46126</v>
      </c>
      <c r="O2557" s="1">
        <f t="shared" si="121"/>
        <v>6</v>
      </c>
      <c r="P2557" t="s">
        <v>838</v>
      </c>
      <c r="U2557" s="32">
        <v>46134</v>
      </c>
      <c r="V2557" t="s">
        <v>39</v>
      </c>
    </row>
    <row r="2558" spans="1:24" hidden="1">
      <c r="A2558" t="s">
        <v>26</v>
      </c>
      <c r="B2558" t="s">
        <v>3496</v>
      </c>
      <c r="C2558" s="56">
        <v>16542</v>
      </c>
      <c r="D2558" t="s">
        <v>28</v>
      </c>
      <c r="E2558" s="32">
        <v>46120</v>
      </c>
      <c r="F2558" s="26">
        <v>46120.363159722219</v>
      </c>
      <c r="G2558" s="12" t="str">
        <f t="shared" si="119"/>
        <v>ABRIL</v>
      </c>
      <c r="H2558">
        <v>98666997</v>
      </c>
      <c r="I2558" t="s">
        <v>801</v>
      </c>
      <c r="J2558" s="36">
        <f t="shared" si="120"/>
        <v>109996.4</v>
      </c>
      <c r="K2558" s="36">
        <v>0</v>
      </c>
      <c r="L2558" s="36">
        <v>109996.4</v>
      </c>
      <c r="M2558" s="1" t="s">
        <v>54</v>
      </c>
      <c r="O2558" s="1">
        <f t="shared" si="121"/>
        <v>0</v>
      </c>
    </row>
    <row r="2559" spans="1:24" hidden="1">
      <c r="A2559" t="s">
        <v>26</v>
      </c>
      <c r="B2559" t="s">
        <v>3497</v>
      </c>
      <c r="C2559" s="55">
        <v>2486118</v>
      </c>
      <c r="D2559" t="s">
        <v>708</v>
      </c>
      <c r="E2559" s="32">
        <v>46120</v>
      </c>
      <c r="F2559" s="26">
        <v>46120.351817129631</v>
      </c>
      <c r="G2559" s="12" t="str">
        <f t="shared" si="119"/>
        <v>ABRIL</v>
      </c>
      <c r="H2559">
        <v>900219834</v>
      </c>
      <c r="I2559" t="s">
        <v>739</v>
      </c>
      <c r="J2559" s="36">
        <f t="shared" si="120"/>
        <v>5546.22</v>
      </c>
      <c r="K2559" s="36">
        <v>1053.78</v>
      </c>
      <c r="L2559" s="36">
        <v>6600</v>
      </c>
      <c r="M2559" s="1" t="s">
        <v>70</v>
      </c>
      <c r="N2559" s="32">
        <v>46120</v>
      </c>
      <c r="O2559" s="1">
        <f t="shared" si="121"/>
        <v>0</v>
      </c>
      <c r="P2559" t="s">
        <v>66</v>
      </c>
      <c r="U2559" s="32">
        <v>46127</v>
      </c>
      <c r="V2559" t="s">
        <v>39</v>
      </c>
      <c r="X2559" s="1" t="s">
        <v>2144</v>
      </c>
    </row>
    <row r="2560" spans="1:24" hidden="1">
      <c r="A2560" t="s">
        <v>26</v>
      </c>
      <c r="B2560" t="s">
        <v>3498</v>
      </c>
      <c r="C2560" s="56">
        <v>136568</v>
      </c>
      <c r="D2560" t="s">
        <v>3499</v>
      </c>
      <c r="E2560" s="32">
        <v>46120</v>
      </c>
      <c r="F2560" s="26">
        <v>46120.337638888886</v>
      </c>
      <c r="G2560" s="12" t="str">
        <f t="shared" si="119"/>
        <v>ABRIL</v>
      </c>
      <c r="H2560">
        <v>830112317</v>
      </c>
      <c r="I2560" t="s">
        <v>305</v>
      </c>
      <c r="J2560" s="36">
        <f t="shared" si="120"/>
        <v>15966.39</v>
      </c>
      <c r="K2560" s="36">
        <v>3033.61</v>
      </c>
      <c r="L2560" s="36">
        <v>19000</v>
      </c>
      <c r="M2560" s="1" t="s">
        <v>54</v>
      </c>
      <c r="O2560" s="1">
        <f t="shared" si="121"/>
        <v>0</v>
      </c>
    </row>
    <row r="2561" spans="1:24" hidden="1">
      <c r="A2561" t="s">
        <v>736</v>
      </c>
      <c r="B2561" t="s">
        <v>3500</v>
      </c>
      <c r="C2561" s="55">
        <v>96382094</v>
      </c>
      <c r="D2561" t="s">
        <v>738</v>
      </c>
      <c r="E2561" s="32">
        <v>46120</v>
      </c>
      <c r="F2561" s="26">
        <v>46120.212222222224</v>
      </c>
      <c r="G2561" s="12" t="str">
        <f t="shared" si="119"/>
        <v>ABRIL</v>
      </c>
      <c r="H2561">
        <v>900219834</v>
      </c>
      <c r="I2561" t="s">
        <v>739</v>
      </c>
      <c r="J2561" s="36">
        <f t="shared" si="120"/>
        <v>26300</v>
      </c>
      <c r="K2561" s="36">
        <v>0</v>
      </c>
      <c r="L2561" s="36">
        <v>26300</v>
      </c>
      <c r="M2561" s="1" t="s">
        <v>70</v>
      </c>
      <c r="N2561" s="32">
        <v>46120</v>
      </c>
      <c r="O2561" s="1">
        <f t="shared" si="121"/>
        <v>0</v>
      </c>
      <c r="P2561" t="s">
        <v>3501</v>
      </c>
      <c r="U2561" s="32">
        <v>46127</v>
      </c>
      <c r="V2561" t="s">
        <v>39</v>
      </c>
      <c r="X2561" s="1" t="s">
        <v>2144</v>
      </c>
    </row>
    <row r="2562" spans="1:24" hidden="1">
      <c r="A2562" t="s">
        <v>26</v>
      </c>
      <c r="B2562" t="s">
        <v>3502</v>
      </c>
      <c r="C2562" s="55">
        <v>281065</v>
      </c>
      <c r="D2562" t="s">
        <v>671</v>
      </c>
      <c r="E2562" s="32">
        <v>46120</v>
      </c>
      <c r="F2562" s="26">
        <v>46120.196400462963</v>
      </c>
      <c r="G2562" s="12" t="str">
        <f t="shared" ref="G2562:G2625" si="122">UPPER(TEXT(E2562, "MMMM"))</f>
        <v>ABRIL</v>
      </c>
      <c r="H2562">
        <v>860001697</v>
      </c>
      <c r="I2562" t="s">
        <v>669</v>
      </c>
      <c r="J2562" s="36">
        <f t="shared" ref="J2562:J2625" si="123">L2562-K2562</f>
        <v>480600</v>
      </c>
      <c r="K2562" s="36">
        <v>0</v>
      </c>
      <c r="L2562" s="36">
        <v>480600</v>
      </c>
      <c r="M2562" s="1" t="s">
        <v>70</v>
      </c>
      <c r="N2562" s="32">
        <v>46125</v>
      </c>
      <c r="O2562" s="1">
        <f t="shared" si="121"/>
        <v>5</v>
      </c>
      <c r="P2562" t="s">
        <v>2149</v>
      </c>
      <c r="U2562" s="32">
        <v>46132</v>
      </c>
      <c r="X2562" s="1" t="s">
        <v>2144</v>
      </c>
    </row>
    <row r="2563" spans="1:24" hidden="1">
      <c r="A2563" t="s">
        <v>26</v>
      </c>
      <c r="B2563" t="s">
        <v>3503</v>
      </c>
      <c r="C2563" s="55">
        <v>3766</v>
      </c>
      <c r="D2563" t="s">
        <v>28</v>
      </c>
      <c r="E2563" s="32">
        <v>46121</v>
      </c>
      <c r="F2563" s="26">
        <v>46121.293865740743</v>
      </c>
      <c r="G2563" s="12" t="str">
        <f t="shared" si="122"/>
        <v>ABRIL</v>
      </c>
      <c r="H2563">
        <v>900667384</v>
      </c>
      <c r="I2563" t="s">
        <v>198</v>
      </c>
      <c r="J2563" s="36">
        <f t="shared" si="123"/>
        <v>1750905</v>
      </c>
      <c r="K2563" s="36">
        <v>332671.95</v>
      </c>
      <c r="L2563" s="36">
        <v>2083576.95</v>
      </c>
      <c r="M2563" s="1" t="s">
        <v>195</v>
      </c>
      <c r="N2563" s="32">
        <v>46121</v>
      </c>
      <c r="O2563" s="1">
        <f t="shared" si="121"/>
        <v>0</v>
      </c>
      <c r="P2563" t="s">
        <v>479</v>
      </c>
      <c r="U2563" s="32">
        <v>46134</v>
      </c>
      <c r="V2563" t="s">
        <v>39</v>
      </c>
      <c r="X2563" s="1" t="s">
        <v>2144</v>
      </c>
    </row>
    <row r="2564" spans="1:24" hidden="1">
      <c r="A2564" t="s">
        <v>3504</v>
      </c>
      <c r="B2564" t="s">
        <v>3505</v>
      </c>
      <c r="C2564" s="56" t="s">
        <v>3506</v>
      </c>
      <c r="D2564" t="s">
        <v>2896</v>
      </c>
      <c r="E2564" s="32">
        <v>46121</v>
      </c>
      <c r="F2564" s="26">
        <v>46121.306180555555</v>
      </c>
      <c r="G2564" s="12" t="str">
        <f t="shared" si="122"/>
        <v>ABRIL</v>
      </c>
      <c r="H2564">
        <v>891303834</v>
      </c>
      <c r="I2564" t="s">
        <v>3507</v>
      </c>
      <c r="J2564" s="36">
        <f t="shared" si="123"/>
        <v>50000</v>
      </c>
      <c r="K2564" s="36">
        <v>0</v>
      </c>
      <c r="L2564" s="36">
        <v>50000</v>
      </c>
      <c r="M2564" s="1" t="s">
        <v>54</v>
      </c>
      <c r="O2564" s="1">
        <f t="shared" si="121"/>
        <v>0</v>
      </c>
    </row>
    <row r="2565" spans="1:24" hidden="1">
      <c r="A2565" t="s">
        <v>26</v>
      </c>
      <c r="B2565" t="s">
        <v>3508</v>
      </c>
      <c r="C2565" s="55">
        <v>295171</v>
      </c>
      <c r="D2565" t="s">
        <v>2254</v>
      </c>
      <c r="E2565" s="32">
        <v>46121</v>
      </c>
      <c r="F2565" s="26">
        <v>46121.311805555553</v>
      </c>
      <c r="G2565" s="12" t="str">
        <f t="shared" si="122"/>
        <v>ABRIL</v>
      </c>
      <c r="H2565">
        <v>890917295</v>
      </c>
      <c r="I2565" t="s">
        <v>2255</v>
      </c>
      <c r="J2565" s="36">
        <f t="shared" si="123"/>
        <v>140000</v>
      </c>
      <c r="K2565" s="36">
        <v>26600</v>
      </c>
      <c r="L2565" s="36">
        <v>166600</v>
      </c>
      <c r="M2565" s="1" t="s">
        <v>70</v>
      </c>
      <c r="N2565" s="32">
        <v>46125</v>
      </c>
      <c r="O2565" s="1">
        <f t="shared" si="121"/>
        <v>4</v>
      </c>
      <c r="P2565" s="34" t="s">
        <v>3243</v>
      </c>
      <c r="U2565" s="32">
        <v>46134</v>
      </c>
      <c r="V2565" t="s">
        <v>39</v>
      </c>
      <c r="X2565" s="1" t="s">
        <v>2144</v>
      </c>
    </row>
    <row r="2566" spans="1:24" hidden="1">
      <c r="A2566" t="s">
        <v>809</v>
      </c>
      <c r="B2566" t="s">
        <v>3509</v>
      </c>
      <c r="C2566" s="55" t="s">
        <v>3510</v>
      </c>
      <c r="D2566" t="s">
        <v>2896</v>
      </c>
      <c r="E2566" s="32">
        <v>46121</v>
      </c>
      <c r="F2566" s="26">
        <v>46121.331307870372</v>
      </c>
      <c r="G2566" s="12" t="str">
        <f t="shared" si="122"/>
        <v>ABRIL</v>
      </c>
      <c r="H2566">
        <v>890904996</v>
      </c>
      <c r="I2566" t="s">
        <v>812</v>
      </c>
      <c r="J2566" s="36">
        <f t="shared" si="123"/>
        <v>3781699</v>
      </c>
      <c r="K2566" s="36">
        <v>0</v>
      </c>
      <c r="L2566" s="36">
        <v>3781699</v>
      </c>
      <c r="M2566" s="1" t="s">
        <v>813</v>
      </c>
      <c r="N2566" s="3">
        <v>46125</v>
      </c>
      <c r="O2566" s="1">
        <f t="shared" si="121"/>
        <v>4</v>
      </c>
    </row>
    <row r="2567" spans="1:24" hidden="1">
      <c r="A2567" t="s">
        <v>809</v>
      </c>
      <c r="B2567" t="s">
        <v>3511</v>
      </c>
      <c r="C2567" s="55" t="s">
        <v>3512</v>
      </c>
      <c r="D2567" t="s">
        <v>2896</v>
      </c>
      <c r="E2567" s="32">
        <v>46121</v>
      </c>
      <c r="F2567" s="26">
        <v>46121.335740740738</v>
      </c>
      <c r="G2567" s="12" t="str">
        <f t="shared" si="122"/>
        <v>ABRIL</v>
      </c>
      <c r="H2567">
        <v>890904996</v>
      </c>
      <c r="I2567" t="s">
        <v>812</v>
      </c>
      <c r="J2567" s="36">
        <f t="shared" si="123"/>
        <v>8457091</v>
      </c>
      <c r="K2567" s="36">
        <v>0</v>
      </c>
      <c r="L2567" s="36">
        <v>8457091</v>
      </c>
      <c r="M2567" s="1" t="s">
        <v>37</v>
      </c>
      <c r="N2567" s="32">
        <v>46122</v>
      </c>
      <c r="O2567" s="1">
        <f t="shared" si="121"/>
        <v>1</v>
      </c>
      <c r="P2567" s="1" t="s">
        <v>1466</v>
      </c>
      <c r="U2567" s="32">
        <v>46135</v>
      </c>
    </row>
    <row r="2568" spans="1:24" hidden="1">
      <c r="A2568" t="s">
        <v>26</v>
      </c>
      <c r="B2568" t="s">
        <v>3513</v>
      </c>
      <c r="C2568" s="55">
        <v>567727</v>
      </c>
      <c r="D2568" t="s">
        <v>159</v>
      </c>
      <c r="E2568" s="32">
        <v>46121</v>
      </c>
      <c r="F2568" s="26">
        <v>46121.342962962961</v>
      </c>
      <c r="G2568" s="12" t="str">
        <f t="shared" si="122"/>
        <v>ABRIL</v>
      </c>
      <c r="H2568">
        <v>890800788</v>
      </c>
      <c r="I2568" t="s">
        <v>160</v>
      </c>
      <c r="J2568" s="36">
        <f t="shared" si="123"/>
        <v>199330</v>
      </c>
      <c r="K2568" s="36">
        <v>37872</v>
      </c>
      <c r="L2568" s="36">
        <v>237202</v>
      </c>
      <c r="M2568" s="1" t="s">
        <v>70</v>
      </c>
      <c r="N2568" s="32">
        <v>46122</v>
      </c>
      <c r="O2568" s="1">
        <f t="shared" si="121"/>
        <v>1</v>
      </c>
      <c r="P2568" t="s">
        <v>66</v>
      </c>
      <c r="U2568" s="32">
        <v>46134</v>
      </c>
      <c r="V2568" t="s">
        <v>39</v>
      </c>
      <c r="X2568" s="1" t="s">
        <v>2144</v>
      </c>
    </row>
    <row r="2569" spans="1:24" hidden="1">
      <c r="A2569" t="s">
        <v>26</v>
      </c>
      <c r="B2569" t="s">
        <v>3514</v>
      </c>
      <c r="C2569" s="55">
        <v>4337710</v>
      </c>
      <c r="D2569" t="s">
        <v>3376</v>
      </c>
      <c r="E2569" s="32">
        <v>46121</v>
      </c>
      <c r="F2569" s="26">
        <v>46121.366759259261</v>
      </c>
      <c r="G2569" s="12" t="str">
        <f t="shared" si="122"/>
        <v>ABRIL</v>
      </c>
      <c r="H2569">
        <v>860037013</v>
      </c>
      <c r="I2569" t="s">
        <v>1233</v>
      </c>
      <c r="J2569" s="36">
        <f t="shared" si="123"/>
        <v>11961453.379999999</v>
      </c>
      <c r="K2569" s="36">
        <v>2272676.14</v>
      </c>
      <c r="L2569" s="36">
        <v>14234129.52</v>
      </c>
      <c r="M2569" s="1" t="s">
        <v>214</v>
      </c>
      <c r="N2569" s="32">
        <v>46122</v>
      </c>
      <c r="O2569" s="1">
        <f t="shared" si="121"/>
        <v>1</v>
      </c>
      <c r="P2569" t="s">
        <v>215</v>
      </c>
      <c r="U2569" s="32">
        <v>46135</v>
      </c>
      <c r="X2569" s="1" t="s">
        <v>2144</v>
      </c>
    </row>
    <row r="2570" spans="1:24" hidden="1">
      <c r="A2570" t="s">
        <v>82</v>
      </c>
      <c r="B2570" t="s">
        <v>3515</v>
      </c>
      <c r="C2570" s="55">
        <v>102598</v>
      </c>
      <c r="D2570" t="s">
        <v>3516</v>
      </c>
      <c r="E2570" s="32">
        <v>46121</v>
      </c>
      <c r="F2570" s="26">
        <v>46121.389768518522</v>
      </c>
      <c r="G2570" s="12" t="str">
        <f t="shared" si="122"/>
        <v>ABRIL</v>
      </c>
      <c r="H2570">
        <v>890900395</v>
      </c>
      <c r="I2570" t="s">
        <v>3121</v>
      </c>
      <c r="J2570" s="36">
        <f t="shared" si="123"/>
        <v>209948.46000000002</v>
      </c>
      <c r="K2570" s="36">
        <v>39890.21</v>
      </c>
      <c r="L2570" s="36">
        <v>249838.67</v>
      </c>
      <c r="M2570" s="1" t="s">
        <v>110</v>
      </c>
      <c r="N2570" s="3">
        <v>46125</v>
      </c>
      <c r="O2570" s="1">
        <f t="shared" si="121"/>
        <v>4</v>
      </c>
    </row>
    <row r="2571" spans="1:24" hidden="1">
      <c r="A2571" t="s">
        <v>26</v>
      </c>
      <c r="B2571" t="s">
        <v>3517</v>
      </c>
      <c r="C2571" s="56">
        <v>64910</v>
      </c>
      <c r="D2571" t="s">
        <v>3518</v>
      </c>
      <c r="E2571" s="32">
        <v>46121</v>
      </c>
      <c r="F2571" s="26">
        <v>46121.395219907405</v>
      </c>
      <c r="G2571" s="12" t="str">
        <f t="shared" si="122"/>
        <v>ABRIL</v>
      </c>
      <c r="H2571">
        <v>901907616</v>
      </c>
      <c r="I2571" t="s">
        <v>3519</v>
      </c>
      <c r="J2571" s="36">
        <f t="shared" si="123"/>
        <v>14000</v>
      </c>
      <c r="K2571" s="36">
        <v>0</v>
      </c>
      <c r="L2571" s="36">
        <v>14000</v>
      </c>
      <c r="M2571" s="1" t="s">
        <v>54</v>
      </c>
      <c r="O2571" s="1">
        <f t="shared" si="121"/>
        <v>0</v>
      </c>
    </row>
    <row r="2572" spans="1:24" hidden="1">
      <c r="A2572" t="s">
        <v>26</v>
      </c>
      <c r="B2572" t="s">
        <v>3520</v>
      </c>
      <c r="C2572" s="55">
        <v>24298</v>
      </c>
      <c r="D2572" t="s">
        <v>28</v>
      </c>
      <c r="E2572" s="32">
        <v>46121</v>
      </c>
      <c r="F2572" s="26">
        <v>46121.417847222219</v>
      </c>
      <c r="G2572" s="12" t="str">
        <f t="shared" si="122"/>
        <v>ABRIL</v>
      </c>
      <c r="H2572">
        <v>900247227</v>
      </c>
      <c r="I2572" t="s">
        <v>3521</v>
      </c>
      <c r="J2572" s="36">
        <f t="shared" si="123"/>
        <v>325000</v>
      </c>
      <c r="K2572" s="36">
        <v>61750</v>
      </c>
      <c r="L2572" s="36">
        <v>386750</v>
      </c>
      <c r="M2572" s="1" t="s">
        <v>70</v>
      </c>
      <c r="N2572" s="32">
        <v>46132</v>
      </c>
      <c r="O2572" s="1">
        <f t="shared" si="121"/>
        <v>11</v>
      </c>
      <c r="P2572" s="1" t="s">
        <v>2149</v>
      </c>
      <c r="U2572" s="32">
        <v>46153</v>
      </c>
    </row>
    <row r="2573" spans="1:24" hidden="1">
      <c r="A2573" t="s">
        <v>26</v>
      </c>
      <c r="B2573" t="s">
        <v>3522</v>
      </c>
      <c r="C2573" s="55">
        <v>5216</v>
      </c>
      <c r="D2573" t="s">
        <v>585</v>
      </c>
      <c r="E2573" s="32">
        <v>46121</v>
      </c>
      <c r="F2573" s="26">
        <v>46121.419606481482</v>
      </c>
      <c r="G2573" s="12" t="str">
        <f t="shared" si="122"/>
        <v>ABRIL</v>
      </c>
      <c r="H2573">
        <v>901381405</v>
      </c>
      <c r="I2573" t="s">
        <v>1603</v>
      </c>
      <c r="J2573" s="36">
        <f t="shared" si="123"/>
        <v>529200</v>
      </c>
      <c r="K2573" s="36">
        <v>100548</v>
      </c>
      <c r="L2573" s="36">
        <v>629748</v>
      </c>
      <c r="M2573" s="1" t="s">
        <v>70</v>
      </c>
      <c r="N2573" s="32">
        <v>46127</v>
      </c>
      <c r="O2573" s="1">
        <f t="shared" si="121"/>
        <v>6</v>
      </c>
      <c r="P2573" t="s">
        <v>66</v>
      </c>
      <c r="U2573" s="32">
        <v>46153</v>
      </c>
    </row>
    <row r="2574" spans="1:24" hidden="1">
      <c r="A2574" t="s">
        <v>82</v>
      </c>
      <c r="B2574" t="s">
        <v>3523</v>
      </c>
      <c r="C2574" s="55">
        <v>193208</v>
      </c>
      <c r="D2574" t="s">
        <v>3524</v>
      </c>
      <c r="E2574" s="32">
        <v>46121</v>
      </c>
      <c r="F2574" s="26">
        <v>46121.428113425929</v>
      </c>
      <c r="G2574" s="12" t="str">
        <f t="shared" si="122"/>
        <v>ABRIL</v>
      </c>
      <c r="H2574">
        <v>860016640</v>
      </c>
      <c r="I2574" t="s">
        <v>3240</v>
      </c>
      <c r="J2574" s="36">
        <f t="shared" si="123"/>
        <v>53470</v>
      </c>
      <c r="K2574" s="36">
        <v>0</v>
      </c>
      <c r="L2574" s="36">
        <v>53470</v>
      </c>
      <c r="M2574" s="1" t="s">
        <v>110</v>
      </c>
      <c r="N2574" s="3">
        <v>46125</v>
      </c>
      <c r="O2574" s="1">
        <f t="shared" si="121"/>
        <v>4</v>
      </c>
    </row>
    <row r="2575" spans="1:24" hidden="1">
      <c r="A2575" t="s">
        <v>26</v>
      </c>
      <c r="B2575" t="s">
        <v>3525</v>
      </c>
      <c r="C2575" s="55">
        <v>567739</v>
      </c>
      <c r="D2575" t="s">
        <v>159</v>
      </c>
      <c r="E2575" s="32">
        <v>46121</v>
      </c>
      <c r="F2575" s="26">
        <v>46121.433877314812</v>
      </c>
      <c r="G2575" s="12" t="str">
        <f t="shared" si="122"/>
        <v>ABRIL</v>
      </c>
      <c r="H2575">
        <v>890800788</v>
      </c>
      <c r="I2575" t="s">
        <v>160</v>
      </c>
      <c r="J2575" s="36">
        <f t="shared" si="123"/>
        <v>138000</v>
      </c>
      <c r="K2575" s="36">
        <v>26220</v>
      </c>
      <c r="L2575" s="36">
        <v>164220</v>
      </c>
      <c r="M2575" s="1" t="s">
        <v>70</v>
      </c>
      <c r="N2575" s="32">
        <v>46125</v>
      </c>
      <c r="O2575" s="1">
        <f t="shared" si="121"/>
        <v>4</v>
      </c>
      <c r="P2575" s="34" t="s">
        <v>3243</v>
      </c>
      <c r="U2575" s="32">
        <v>46134</v>
      </c>
      <c r="V2575" t="s">
        <v>39</v>
      </c>
      <c r="X2575" s="1" t="s">
        <v>2144</v>
      </c>
    </row>
    <row r="2576" spans="1:24" hidden="1">
      <c r="A2576" t="s">
        <v>26</v>
      </c>
      <c r="B2576" t="s">
        <v>3526</v>
      </c>
      <c r="C2576" s="55">
        <v>567742</v>
      </c>
      <c r="D2576" t="s">
        <v>159</v>
      </c>
      <c r="E2576" s="32">
        <v>46121</v>
      </c>
      <c r="F2576" s="26">
        <v>46121.439097222225</v>
      </c>
      <c r="G2576" s="12" t="str">
        <f t="shared" si="122"/>
        <v>ABRIL</v>
      </c>
      <c r="H2576">
        <v>890800788</v>
      </c>
      <c r="I2576" t="s">
        <v>160</v>
      </c>
      <c r="J2576" s="36">
        <f t="shared" si="123"/>
        <v>138000</v>
      </c>
      <c r="K2576" s="36">
        <v>26220</v>
      </c>
      <c r="L2576" s="36">
        <v>164220</v>
      </c>
      <c r="M2576" s="1" t="s">
        <v>70</v>
      </c>
      <c r="N2576" s="32">
        <v>46125</v>
      </c>
      <c r="O2576" s="1">
        <f t="shared" si="121"/>
        <v>4</v>
      </c>
      <c r="P2576" s="34" t="s">
        <v>3243</v>
      </c>
      <c r="U2576" s="32">
        <v>46134</v>
      </c>
      <c r="V2576" t="s">
        <v>39</v>
      </c>
      <c r="X2576" s="1" t="s">
        <v>2144</v>
      </c>
    </row>
    <row r="2577" spans="1:24" hidden="1">
      <c r="A2577" t="s">
        <v>26</v>
      </c>
      <c r="B2577" t="s">
        <v>3527</v>
      </c>
      <c r="C2577" s="55">
        <v>567743</v>
      </c>
      <c r="D2577" t="s">
        <v>159</v>
      </c>
      <c r="E2577" s="32">
        <v>46121</v>
      </c>
      <c r="F2577" s="26">
        <v>46121.448460648149</v>
      </c>
      <c r="G2577" s="12" t="str">
        <f t="shared" si="122"/>
        <v>ABRIL</v>
      </c>
      <c r="H2577">
        <v>890800788</v>
      </c>
      <c r="I2577" t="s">
        <v>160</v>
      </c>
      <c r="J2577" s="36">
        <f t="shared" si="123"/>
        <v>115000</v>
      </c>
      <c r="K2577" s="36">
        <v>21850</v>
      </c>
      <c r="L2577" s="36">
        <v>136850</v>
      </c>
      <c r="M2577" s="1" t="s">
        <v>70</v>
      </c>
      <c r="N2577" s="32">
        <v>46125</v>
      </c>
      <c r="O2577" s="1">
        <f t="shared" si="121"/>
        <v>4</v>
      </c>
      <c r="P2577" s="34" t="s">
        <v>3243</v>
      </c>
      <c r="U2577" s="32">
        <v>46134</v>
      </c>
      <c r="V2577" t="s">
        <v>39</v>
      </c>
      <c r="X2577" s="1" t="s">
        <v>2144</v>
      </c>
    </row>
    <row r="2578" spans="1:24" hidden="1">
      <c r="A2578" t="s">
        <v>26</v>
      </c>
      <c r="B2578" t="s">
        <v>3528</v>
      </c>
      <c r="C2578" s="55">
        <v>567745</v>
      </c>
      <c r="D2578" t="s">
        <v>159</v>
      </c>
      <c r="E2578" s="32">
        <v>46121</v>
      </c>
      <c r="F2578" s="26">
        <v>46121.452384259261</v>
      </c>
      <c r="G2578" s="12" t="str">
        <f t="shared" si="122"/>
        <v>ABRIL</v>
      </c>
      <c r="H2578">
        <v>890800788</v>
      </c>
      <c r="I2578" t="s">
        <v>160</v>
      </c>
      <c r="J2578" s="36">
        <f t="shared" si="123"/>
        <v>397200</v>
      </c>
      <c r="K2578" s="36">
        <v>75468</v>
      </c>
      <c r="L2578" s="36">
        <v>472668</v>
      </c>
      <c r="M2578" s="1" t="s">
        <v>70</v>
      </c>
      <c r="N2578" s="32">
        <v>46125</v>
      </c>
      <c r="O2578" s="1">
        <f t="shared" si="121"/>
        <v>4</v>
      </c>
      <c r="P2578" s="34" t="s">
        <v>3243</v>
      </c>
      <c r="U2578" s="32">
        <v>46134</v>
      </c>
      <c r="V2578" t="s">
        <v>39</v>
      </c>
      <c r="X2578" s="1" t="s">
        <v>2144</v>
      </c>
    </row>
    <row r="2579" spans="1:24" hidden="1">
      <c r="A2579" t="s">
        <v>26</v>
      </c>
      <c r="B2579" t="s">
        <v>3529</v>
      </c>
      <c r="C2579" s="55">
        <v>102714</v>
      </c>
      <c r="D2579" t="s">
        <v>458</v>
      </c>
      <c r="E2579" s="32">
        <v>46121</v>
      </c>
      <c r="F2579" s="26">
        <v>46121.456006944441</v>
      </c>
      <c r="G2579" s="12" t="str">
        <f t="shared" si="122"/>
        <v>ABRIL</v>
      </c>
      <c r="H2579">
        <v>890929497</v>
      </c>
      <c r="I2579" t="s">
        <v>459</v>
      </c>
      <c r="J2579" s="36">
        <f t="shared" si="123"/>
        <v>194120</v>
      </c>
      <c r="K2579" s="36">
        <v>36883</v>
      </c>
      <c r="L2579" s="36">
        <v>231003</v>
      </c>
      <c r="M2579" s="1" t="s">
        <v>70</v>
      </c>
      <c r="N2579" s="32">
        <v>46127</v>
      </c>
      <c r="O2579" s="1">
        <f t="shared" si="121"/>
        <v>6</v>
      </c>
      <c r="P2579" t="s">
        <v>66</v>
      </c>
      <c r="U2579" s="32">
        <v>46134</v>
      </c>
      <c r="V2579" t="s">
        <v>39</v>
      </c>
    </row>
    <row r="2580" spans="1:24" hidden="1">
      <c r="A2580" t="s">
        <v>26</v>
      </c>
      <c r="B2580" t="s">
        <v>3530</v>
      </c>
      <c r="C2580" s="55">
        <v>1388</v>
      </c>
      <c r="D2580" t="s">
        <v>151</v>
      </c>
      <c r="E2580" s="32">
        <v>46121</v>
      </c>
      <c r="F2580" s="26">
        <v>46121.457291666666</v>
      </c>
      <c r="G2580" s="12" t="str">
        <f t="shared" si="122"/>
        <v>ABRIL</v>
      </c>
      <c r="H2580">
        <v>901561580</v>
      </c>
      <c r="I2580" t="s">
        <v>152</v>
      </c>
      <c r="J2580" s="36">
        <f t="shared" si="123"/>
        <v>8626174.8599999994</v>
      </c>
      <c r="K2580" s="36">
        <v>1638973.22</v>
      </c>
      <c r="L2580" s="36">
        <v>10265148.08</v>
      </c>
      <c r="M2580" s="1" t="s">
        <v>70</v>
      </c>
      <c r="N2580" s="32">
        <v>46126</v>
      </c>
      <c r="O2580" s="1">
        <f t="shared" ref="O2580:O2643" si="124">IFERROR(IF(-_xlfn.DAYS(E2580,N2580)&lt;0,0,-_xlfn.DAYS(E2580,N2580)), " - ")</f>
        <v>5</v>
      </c>
      <c r="P2580" t="s">
        <v>66</v>
      </c>
      <c r="U2580" s="32">
        <v>46133</v>
      </c>
      <c r="V2580" t="s">
        <v>32</v>
      </c>
    </row>
    <row r="2581" spans="1:24" hidden="1">
      <c r="A2581" t="s">
        <v>26</v>
      </c>
      <c r="B2581" t="s">
        <v>3531</v>
      </c>
      <c r="C2581" s="55">
        <v>227421</v>
      </c>
      <c r="D2581" t="s">
        <v>2344</v>
      </c>
      <c r="E2581" s="32">
        <v>46121</v>
      </c>
      <c r="F2581" s="26">
        <v>46121.470416666663</v>
      </c>
      <c r="G2581" s="12" t="str">
        <f t="shared" si="122"/>
        <v>ABRIL</v>
      </c>
      <c r="H2581">
        <v>890331634</v>
      </c>
      <c r="I2581" t="s">
        <v>2345</v>
      </c>
      <c r="J2581" s="36">
        <f t="shared" si="123"/>
        <v>6200000</v>
      </c>
      <c r="K2581" s="36">
        <v>1178000</v>
      </c>
      <c r="L2581" s="36">
        <v>7378000</v>
      </c>
      <c r="M2581" s="1" t="s">
        <v>9455</v>
      </c>
      <c r="N2581" s="32">
        <v>46127</v>
      </c>
      <c r="O2581" s="1">
        <f t="shared" si="124"/>
        <v>6</v>
      </c>
      <c r="P2581" t="s">
        <v>66</v>
      </c>
      <c r="U2581" s="32">
        <v>46139</v>
      </c>
      <c r="V2581" t="s">
        <v>39</v>
      </c>
    </row>
    <row r="2582" spans="1:24" hidden="1">
      <c r="A2582" t="s">
        <v>26</v>
      </c>
      <c r="B2582" t="s">
        <v>3532</v>
      </c>
      <c r="C2582" s="55">
        <v>1380912</v>
      </c>
      <c r="D2582" t="s">
        <v>28</v>
      </c>
      <c r="E2582" s="32">
        <v>46121</v>
      </c>
      <c r="F2582" s="26">
        <v>46121.474768518521</v>
      </c>
      <c r="G2582" s="12" t="str">
        <f t="shared" si="122"/>
        <v>ABRIL</v>
      </c>
      <c r="H2582">
        <v>901378555</v>
      </c>
      <c r="I2582" t="s">
        <v>1111</v>
      </c>
      <c r="J2582" s="36">
        <f t="shared" si="123"/>
        <v>2690625</v>
      </c>
      <c r="K2582" s="36">
        <v>0</v>
      </c>
      <c r="L2582" s="36">
        <v>2690625</v>
      </c>
      <c r="M2582" s="1" t="s">
        <v>195</v>
      </c>
      <c r="N2582" s="32">
        <v>46122</v>
      </c>
      <c r="O2582" s="1">
        <f t="shared" si="124"/>
        <v>1</v>
      </c>
      <c r="P2582" s="1" t="s">
        <v>479</v>
      </c>
      <c r="U2582" s="32">
        <v>46126</v>
      </c>
      <c r="X2582" s="1" t="s">
        <v>2144</v>
      </c>
    </row>
    <row r="2583" spans="1:24" hidden="1">
      <c r="A2583" t="s">
        <v>26</v>
      </c>
      <c r="B2583" t="s">
        <v>3533</v>
      </c>
      <c r="C2583" s="55">
        <v>19692</v>
      </c>
      <c r="D2583" t="s">
        <v>566</v>
      </c>
      <c r="E2583" s="32">
        <v>46121</v>
      </c>
      <c r="F2583" s="26">
        <v>46121.479189814818</v>
      </c>
      <c r="G2583" s="12" t="str">
        <f t="shared" si="122"/>
        <v>ABRIL</v>
      </c>
      <c r="H2583">
        <v>900237741</v>
      </c>
      <c r="I2583" t="s">
        <v>567</v>
      </c>
      <c r="J2583" s="36">
        <f t="shared" si="123"/>
        <v>120000</v>
      </c>
      <c r="K2583" s="36">
        <v>22800</v>
      </c>
      <c r="L2583" s="36">
        <v>142800</v>
      </c>
      <c r="M2583" s="1" t="s">
        <v>70</v>
      </c>
      <c r="N2583" s="32">
        <v>46125</v>
      </c>
      <c r="O2583" s="1">
        <f t="shared" si="124"/>
        <v>4</v>
      </c>
      <c r="P2583" s="34" t="s">
        <v>3243</v>
      </c>
      <c r="U2583" s="32">
        <v>46134</v>
      </c>
      <c r="V2583" t="s">
        <v>39</v>
      </c>
      <c r="X2583" s="1" t="s">
        <v>2144</v>
      </c>
    </row>
    <row r="2584" spans="1:24" hidden="1">
      <c r="A2584" t="s">
        <v>26</v>
      </c>
      <c r="B2584" t="s">
        <v>3534</v>
      </c>
      <c r="C2584" s="55">
        <v>351560</v>
      </c>
      <c r="D2584" t="s">
        <v>336</v>
      </c>
      <c r="E2584" s="32">
        <v>46121</v>
      </c>
      <c r="F2584" s="26">
        <v>46121.504270833335</v>
      </c>
      <c r="G2584" s="12" t="str">
        <f t="shared" si="122"/>
        <v>ABRIL</v>
      </c>
      <c r="H2584">
        <v>800049074</v>
      </c>
      <c r="I2584" t="s">
        <v>337</v>
      </c>
      <c r="J2584" s="36">
        <f t="shared" si="123"/>
        <v>119060</v>
      </c>
      <c r="K2584" s="36">
        <v>22621</v>
      </c>
      <c r="L2584" s="36">
        <v>141681</v>
      </c>
      <c r="M2584" s="1" t="s">
        <v>70</v>
      </c>
      <c r="N2584" s="32">
        <v>46126</v>
      </c>
      <c r="O2584" s="1">
        <f t="shared" si="124"/>
        <v>5</v>
      </c>
      <c r="P2584" t="s">
        <v>66</v>
      </c>
      <c r="U2584" s="32">
        <v>46134</v>
      </c>
      <c r="V2584" t="s">
        <v>39</v>
      </c>
    </row>
    <row r="2585" spans="1:24" hidden="1">
      <c r="A2585" t="s">
        <v>26</v>
      </c>
      <c r="B2585" t="s">
        <v>3535</v>
      </c>
      <c r="C2585" s="55">
        <v>351611</v>
      </c>
      <c r="D2585" t="s">
        <v>336</v>
      </c>
      <c r="E2585" s="32">
        <v>46121</v>
      </c>
      <c r="F2585" s="26">
        <v>46121.508043981485</v>
      </c>
      <c r="G2585" s="12" t="str">
        <f t="shared" si="122"/>
        <v>ABRIL</v>
      </c>
      <c r="H2585">
        <v>800049074</v>
      </c>
      <c r="I2585" t="s">
        <v>337</v>
      </c>
      <c r="J2585" s="36">
        <f t="shared" si="123"/>
        <v>222221</v>
      </c>
      <c r="K2585" s="36">
        <v>42222</v>
      </c>
      <c r="L2585" s="36">
        <v>264443</v>
      </c>
      <c r="M2585" s="1" t="s">
        <v>70</v>
      </c>
      <c r="N2585" s="32">
        <v>46125</v>
      </c>
      <c r="O2585" s="1">
        <f t="shared" si="124"/>
        <v>4</v>
      </c>
      <c r="P2585" s="34" t="s">
        <v>3243</v>
      </c>
      <c r="U2585" s="32">
        <v>46134</v>
      </c>
      <c r="V2585" t="s">
        <v>39</v>
      </c>
      <c r="X2585" s="1" t="s">
        <v>2144</v>
      </c>
    </row>
    <row r="2586" spans="1:24" hidden="1">
      <c r="A2586" t="s">
        <v>26</v>
      </c>
      <c r="B2586" t="s">
        <v>3536</v>
      </c>
      <c r="C2586" s="55">
        <v>351612</v>
      </c>
      <c r="D2586" t="s">
        <v>336</v>
      </c>
      <c r="E2586" s="32">
        <v>46121</v>
      </c>
      <c r="F2586" s="26">
        <v>46121.508067129631</v>
      </c>
      <c r="G2586" s="12" t="str">
        <f t="shared" si="122"/>
        <v>ABRIL</v>
      </c>
      <c r="H2586">
        <v>800049074</v>
      </c>
      <c r="I2586" t="s">
        <v>337</v>
      </c>
      <c r="J2586" s="36">
        <f t="shared" si="123"/>
        <v>84478</v>
      </c>
      <c r="K2586" s="36">
        <v>5039</v>
      </c>
      <c r="L2586" s="36">
        <v>89517</v>
      </c>
      <c r="M2586" s="1" t="s">
        <v>70</v>
      </c>
      <c r="N2586" s="32">
        <v>46125</v>
      </c>
      <c r="O2586" s="1">
        <f t="shared" si="124"/>
        <v>4</v>
      </c>
      <c r="P2586" s="34" t="s">
        <v>3243</v>
      </c>
      <c r="U2586" s="32">
        <v>46134</v>
      </c>
      <c r="V2586" t="s">
        <v>39</v>
      </c>
      <c r="X2586" s="1" t="s">
        <v>2144</v>
      </c>
    </row>
    <row r="2587" spans="1:24" hidden="1">
      <c r="A2587" t="s">
        <v>26</v>
      </c>
      <c r="B2587" t="s">
        <v>3537</v>
      </c>
      <c r="C2587" s="55">
        <v>85656</v>
      </c>
      <c r="D2587" t="s">
        <v>3538</v>
      </c>
      <c r="E2587" s="32">
        <v>46121</v>
      </c>
      <c r="F2587" s="26">
        <v>46121.536076388889</v>
      </c>
      <c r="G2587" s="12" t="str">
        <f t="shared" si="122"/>
        <v>ABRIL</v>
      </c>
      <c r="H2587">
        <v>901230769</v>
      </c>
      <c r="I2587" t="s">
        <v>2581</v>
      </c>
      <c r="J2587" s="36">
        <f t="shared" si="123"/>
        <v>60336.14</v>
      </c>
      <c r="K2587" s="36">
        <v>11463.86</v>
      </c>
      <c r="L2587" s="36">
        <v>71800</v>
      </c>
      <c r="M2587" s="1" t="s">
        <v>54</v>
      </c>
      <c r="O2587" s="1">
        <f t="shared" si="124"/>
        <v>0</v>
      </c>
    </row>
    <row r="2588" spans="1:24" hidden="1">
      <c r="A2588" t="s">
        <v>26</v>
      </c>
      <c r="B2588" t="s">
        <v>3539</v>
      </c>
      <c r="C2588" s="56">
        <v>12180</v>
      </c>
      <c r="D2588" t="s">
        <v>227</v>
      </c>
      <c r="E2588" s="32">
        <v>46121</v>
      </c>
      <c r="F2588" s="26">
        <v>46121.545532407406</v>
      </c>
      <c r="G2588" s="12" t="str">
        <f t="shared" si="122"/>
        <v>ABRIL</v>
      </c>
      <c r="H2588">
        <v>1036929757</v>
      </c>
      <c r="I2588" t="s">
        <v>228</v>
      </c>
      <c r="J2588" s="36">
        <f t="shared" si="123"/>
        <v>20520</v>
      </c>
      <c r="K2588" s="36">
        <v>0</v>
      </c>
      <c r="L2588" s="36">
        <v>20520</v>
      </c>
      <c r="M2588" s="1" t="s">
        <v>54</v>
      </c>
      <c r="O2588" s="1">
        <f t="shared" si="124"/>
        <v>0</v>
      </c>
    </row>
    <row r="2589" spans="1:24" hidden="1">
      <c r="A2589" t="s">
        <v>26</v>
      </c>
      <c r="B2589" t="s">
        <v>3540</v>
      </c>
      <c r="C2589" s="55">
        <v>10598</v>
      </c>
      <c r="D2589" t="s">
        <v>1991</v>
      </c>
      <c r="E2589" s="32">
        <v>46121</v>
      </c>
      <c r="F2589" s="26">
        <v>46121.553900462961</v>
      </c>
      <c r="G2589" s="12" t="str">
        <f t="shared" si="122"/>
        <v>ABRIL</v>
      </c>
      <c r="H2589">
        <v>900402854</v>
      </c>
      <c r="I2589" t="s">
        <v>1992</v>
      </c>
      <c r="J2589" s="36">
        <f t="shared" si="123"/>
        <v>185000</v>
      </c>
      <c r="K2589" s="36">
        <v>35150</v>
      </c>
      <c r="L2589" s="36">
        <v>220150</v>
      </c>
      <c r="M2589" s="1" t="s">
        <v>37</v>
      </c>
      <c r="N2589" s="32">
        <v>46126</v>
      </c>
      <c r="O2589" s="1">
        <f t="shared" si="124"/>
        <v>5</v>
      </c>
      <c r="P2589" t="s">
        <v>66</v>
      </c>
      <c r="U2589" s="32">
        <v>46134</v>
      </c>
      <c r="V2589" t="s">
        <v>39</v>
      </c>
    </row>
    <row r="2590" spans="1:24" hidden="1">
      <c r="A2590" t="s">
        <v>82</v>
      </c>
      <c r="B2590" t="s">
        <v>3541</v>
      </c>
      <c r="C2590" s="55" t="s">
        <v>3542</v>
      </c>
      <c r="D2590" t="s">
        <v>2896</v>
      </c>
      <c r="E2590" s="32">
        <v>46121</v>
      </c>
      <c r="F2590" s="26">
        <v>46121.555532407408</v>
      </c>
      <c r="G2590" s="12" t="str">
        <f t="shared" si="122"/>
        <v>ABRIL</v>
      </c>
      <c r="H2590">
        <v>900402854</v>
      </c>
      <c r="I2590" t="s">
        <v>1992</v>
      </c>
      <c r="J2590" s="36">
        <f t="shared" si="123"/>
        <v>185000</v>
      </c>
      <c r="K2590" s="36">
        <v>35150</v>
      </c>
      <c r="L2590" s="36">
        <v>220150</v>
      </c>
      <c r="M2590" s="1" t="s">
        <v>110</v>
      </c>
      <c r="N2590" s="3">
        <v>46125</v>
      </c>
      <c r="O2590" s="1">
        <f t="shared" si="124"/>
        <v>4</v>
      </c>
      <c r="P2590" t="s">
        <v>66</v>
      </c>
    </row>
    <row r="2591" spans="1:24" hidden="1">
      <c r="A2591" t="s">
        <v>26</v>
      </c>
      <c r="B2591" t="s">
        <v>3543</v>
      </c>
      <c r="C2591" s="55">
        <v>10599</v>
      </c>
      <c r="D2591" t="s">
        <v>1991</v>
      </c>
      <c r="E2591" s="32">
        <v>46121</v>
      </c>
      <c r="F2591" s="26">
        <v>46121.558391203704</v>
      </c>
      <c r="G2591" s="12" t="str">
        <f t="shared" si="122"/>
        <v>ABRIL</v>
      </c>
      <c r="H2591">
        <v>900402854</v>
      </c>
      <c r="I2591" t="s">
        <v>1992</v>
      </c>
      <c r="J2591" s="36">
        <f t="shared" si="123"/>
        <v>125500</v>
      </c>
      <c r="K2591" s="36">
        <v>23845</v>
      </c>
      <c r="L2591" s="36">
        <v>149345</v>
      </c>
      <c r="M2591" s="1" t="s">
        <v>37</v>
      </c>
      <c r="N2591" s="32">
        <v>46126</v>
      </c>
      <c r="O2591" s="1">
        <f t="shared" si="124"/>
        <v>5</v>
      </c>
      <c r="P2591" t="s">
        <v>66</v>
      </c>
      <c r="U2591" s="32">
        <v>46134</v>
      </c>
      <c r="V2591" t="s">
        <v>39</v>
      </c>
    </row>
    <row r="2592" spans="1:24" hidden="1">
      <c r="A2592" t="s">
        <v>82</v>
      </c>
      <c r="B2592" t="s">
        <v>3544</v>
      </c>
      <c r="C2592" s="55" t="s">
        <v>3545</v>
      </c>
      <c r="D2592" t="s">
        <v>2896</v>
      </c>
      <c r="E2592" s="32">
        <v>46121</v>
      </c>
      <c r="F2592" s="26">
        <v>46121.559525462966</v>
      </c>
      <c r="G2592" s="12" t="str">
        <f t="shared" si="122"/>
        <v>ABRIL</v>
      </c>
      <c r="H2592">
        <v>900402854</v>
      </c>
      <c r="I2592" t="s">
        <v>1992</v>
      </c>
      <c r="J2592" s="36">
        <f t="shared" si="123"/>
        <v>125500</v>
      </c>
      <c r="K2592" s="36">
        <v>23845</v>
      </c>
      <c r="L2592" s="36">
        <v>149345</v>
      </c>
      <c r="M2592" s="1" t="s">
        <v>110</v>
      </c>
      <c r="N2592" s="3">
        <v>46125</v>
      </c>
      <c r="O2592" s="1">
        <f t="shared" si="124"/>
        <v>4</v>
      </c>
      <c r="P2592" t="s">
        <v>66</v>
      </c>
    </row>
    <row r="2593" spans="1:24" hidden="1">
      <c r="A2593" t="s">
        <v>26</v>
      </c>
      <c r="B2593" t="s">
        <v>3546</v>
      </c>
      <c r="C2593" s="56">
        <v>102102</v>
      </c>
      <c r="D2593" t="s">
        <v>3547</v>
      </c>
      <c r="E2593" s="32">
        <v>46121</v>
      </c>
      <c r="F2593" s="26">
        <v>46121.583564814813</v>
      </c>
      <c r="G2593" s="12" t="str">
        <f t="shared" si="122"/>
        <v>ABRIL</v>
      </c>
      <c r="H2593">
        <v>890921162</v>
      </c>
      <c r="I2593" t="s">
        <v>3548</v>
      </c>
      <c r="J2593" s="36">
        <f t="shared" si="123"/>
        <v>118000</v>
      </c>
      <c r="K2593" s="36">
        <v>0</v>
      </c>
      <c r="L2593" s="36">
        <v>118000</v>
      </c>
      <c r="M2593" s="1" t="s">
        <v>54</v>
      </c>
      <c r="O2593" s="1">
        <f t="shared" si="124"/>
        <v>0</v>
      </c>
      <c r="U2593" s="32">
        <v>46204</v>
      </c>
      <c r="V2593" t="s">
        <v>39</v>
      </c>
    </row>
    <row r="2594" spans="1:24" hidden="1">
      <c r="A2594" t="s">
        <v>26</v>
      </c>
      <c r="B2594" t="s">
        <v>3549</v>
      </c>
      <c r="C2594" s="55">
        <v>567760</v>
      </c>
      <c r="D2594" t="s">
        <v>159</v>
      </c>
      <c r="E2594" s="32">
        <v>46121</v>
      </c>
      <c r="F2594" s="26">
        <v>46121.598564814813</v>
      </c>
      <c r="G2594" s="12" t="str">
        <f t="shared" si="122"/>
        <v>ABRIL</v>
      </c>
      <c r="H2594">
        <v>890800788</v>
      </c>
      <c r="I2594" t="s">
        <v>160</v>
      </c>
      <c r="J2594" s="36">
        <f t="shared" si="123"/>
        <v>1591588</v>
      </c>
      <c r="K2594" s="36">
        <v>302402</v>
      </c>
      <c r="L2594" s="36">
        <v>1893990</v>
      </c>
      <c r="M2594" s="1" t="s">
        <v>70</v>
      </c>
      <c r="N2594" s="32">
        <v>46125</v>
      </c>
      <c r="O2594" s="1">
        <f t="shared" si="124"/>
        <v>4</v>
      </c>
      <c r="P2594" s="34" t="s">
        <v>3243</v>
      </c>
      <c r="U2594" s="32">
        <v>46134</v>
      </c>
      <c r="V2594" t="s">
        <v>39</v>
      </c>
      <c r="X2594" s="1" t="s">
        <v>2144</v>
      </c>
    </row>
    <row r="2595" spans="1:24" hidden="1">
      <c r="A2595" t="s">
        <v>26</v>
      </c>
      <c r="B2595" t="s">
        <v>3550</v>
      </c>
      <c r="C2595" s="55">
        <v>2511234</v>
      </c>
      <c r="D2595" t="s">
        <v>708</v>
      </c>
      <c r="E2595" s="32">
        <v>46121</v>
      </c>
      <c r="F2595" s="26">
        <v>46121.602048611108</v>
      </c>
      <c r="G2595" s="12" t="str">
        <f t="shared" si="122"/>
        <v>ABRIL</v>
      </c>
      <c r="H2595">
        <v>900219834</v>
      </c>
      <c r="I2595" t="s">
        <v>739</v>
      </c>
      <c r="J2595" s="36">
        <f t="shared" si="123"/>
        <v>5462.1900000000005</v>
      </c>
      <c r="K2595" s="36">
        <v>1037.81</v>
      </c>
      <c r="L2595" s="36">
        <v>6500</v>
      </c>
      <c r="M2595" s="1" t="s">
        <v>70</v>
      </c>
      <c r="N2595" s="32">
        <v>46127</v>
      </c>
      <c r="O2595" s="1">
        <f t="shared" si="124"/>
        <v>6</v>
      </c>
      <c r="P2595" t="s">
        <v>66</v>
      </c>
      <c r="U2595" s="32">
        <v>46132</v>
      </c>
    </row>
    <row r="2596" spans="1:24" hidden="1">
      <c r="A2596" t="s">
        <v>26</v>
      </c>
      <c r="B2596" t="s">
        <v>3551</v>
      </c>
      <c r="C2596" s="55">
        <v>4438</v>
      </c>
      <c r="D2596" t="s">
        <v>977</v>
      </c>
      <c r="E2596" s="32">
        <v>46121</v>
      </c>
      <c r="F2596" s="26">
        <v>46121.621712962966</v>
      </c>
      <c r="G2596" s="12" t="str">
        <f t="shared" si="122"/>
        <v>ABRIL</v>
      </c>
      <c r="H2596">
        <v>900167479</v>
      </c>
      <c r="I2596" t="s">
        <v>978</v>
      </c>
      <c r="J2596" s="36">
        <f t="shared" si="123"/>
        <v>2828569.73</v>
      </c>
      <c r="K2596" s="36">
        <v>0</v>
      </c>
      <c r="L2596" s="36">
        <v>2828569.73</v>
      </c>
      <c r="M2596" s="1" t="s">
        <v>195</v>
      </c>
      <c r="N2596" s="32">
        <v>46122</v>
      </c>
      <c r="O2596" s="1">
        <f t="shared" si="124"/>
        <v>1</v>
      </c>
      <c r="P2596" t="s">
        <v>479</v>
      </c>
      <c r="U2596" s="32">
        <v>46127</v>
      </c>
      <c r="V2596" t="s">
        <v>39</v>
      </c>
      <c r="X2596" s="1" t="s">
        <v>2144</v>
      </c>
    </row>
    <row r="2597" spans="1:24" hidden="1">
      <c r="A2597" t="s">
        <v>26</v>
      </c>
      <c r="B2597" t="s">
        <v>3552</v>
      </c>
      <c r="C2597" s="55">
        <v>567770</v>
      </c>
      <c r="D2597" t="s">
        <v>159</v>
      </c>
      <c r="E2597" s="32">
        <v>46121</v>
      </c>
      <c r="F2597" s="26">
        <v>46121.641574074078</v>
      </c>
      <c r="G2597" s="12" t="str">
        <f t="shared" si="122"/>
        <v>ABRIL</v>
      </c>
      <c r="H2597">
        <v>890800788</v>
      </c>
      <c r="I2597" t="s">
        <v>160</v>
      </c>
      <c r="J2597" s="36">
        <f t="shared" si="123"/>
        <v>808550</v>
      </c>
      <c r="K2597" s="36">
        <v>153625</v>
      </c>
      <c r="L2597" s="36">
        <v>962175</v>
      </c>
      <c r="M2597" s="1" t="s">
        <v>70</v>
      </c>
      <c r="N2597" s="32">
        <v>46126</v>
      </c>
      <c r="O2597" s="1">
        <f t="shared" si="124"/>
        <v>5</v>
      </c>
      <c r="P2597" t="s">
        <v>66</v>
      </c>
      <c r="U2597" s="32">
        <v>46139</v>
      </c>
      <c r="V2597" t="s">
        <v>39</v>
      </c>
    </row>
    <row r="2598" spans="1:24" hidden="1">
      <c r="A2598" t="s">
        <v>26</v>
      </c>
      <c r="B2598" t="s">
        <v>3553</v>
      </c>
      <c r="C2598" s="55">
        <v>3011</v>
      </c>
      <c r="D2598" t="s">
        <v>28</v>
      </c>
      <c r="E2598" s="32">
        <v>46121</v>
      </c>
      <c r="F2598" s="26">
        <v>46121.657881944448</v>
      </c>
      <c r="G2598" s="12" t="str">
        <f t="shared" si="122"/>
        <v>ABRIL</v>
      </c>
      <c r="H2598">
        <v>900144364</v>
      </c>
      <c r="I2598" t="s">
        <v>72</v>
      </c>
      <c r="J2598" s="36">
        <f t="shared" si="123"/>
        <v>746800</v>
      </c>
      <c r="K2598" s="36">
        <v>141892</v>
      </c>
      <c r="L2598" s="36">
        <v>888692</v>
      </c>
      <c r="M2598" s="1" t="s">
        <v>70</v>
      </c>
      <c r="N2598" s="32">
        <v>46125</v>
      </c>
      <c r="O2598" s="1">
        <f t="shared" si="124"/>
        <v>4</v>
      </c>
      <c r="P2598" s="34" t="s">
        <v>3243</v>
      </c>
      <c r="X2598" s="1" t="s">
        <v>2144</v>
      </c>
    </row>
    <row r="2599" spans="1:24" hidden="1">
      <c r="A2599" t="s">
        <v>26</v>
      </c>
      <c r="B2599" t="s">
        <v>3554</v>
      </c>
      <c r="C2599" s="55">
        <v>7417</v>
      </c>
      <c r="D2599" t="s">
        <v>492</v>
      </c>
      <c r="E2599" s="32">
        <v>46121</v>
      </c>
      <c r="F2599" s="26">
        <v>46121.663761574076</v>
      </c>
      <c r="G2599" s="12" t="str">
        <f t="shared" si="122"/>
        <v>ABRIL</v>
      </c>
      <c r="H2599">
        <v>901282287</v>
      </c>
      <c r="I2599" t="s">
        <v>493</v>
      </c>
      <c r="J2599" s="36">
        <f t="shared" si="123"/>
        <v>50000</v>
      </c>
      <c r="K2599" s="36">
        <v>9500</v>
      </c>
      <c r="L2599" s="36">
        <v>59500</v>
      </c>
      <c r="M2599" s="1" t="s">
        <v>65</v>
      </c>
      <c r="N2599" s="32">
        <v>46122</v>
      </c>
      <c r="O2599" s="1">
        <f t="shared" si="124"/>
        <v>1</v>
      </c>
      <c r="P2599" s="1" t="s">
        <v>191</v>
      </c>
      <c r="U2599" s="32">
        <v>46127</v>
      </c>
      <c r="V2599" t="s">
        <v>39</v>
      </c>
      <c r="X2599" s="1" t="s">
        <v>2144</v>
      </c>
    </row>
    <row r="2600" spans="1:24" hidden="1">
      <c r="A2600" t="s">
        <v>26</v>
      </c>
      <c r="B2600" t="s">
        <v>3555</v>
      </c>
      <c r="C2600" s="55">
        <v>152389</v>
      </c>
      <c r="D2600" t="s">
        <v>3120</v>
      </c>
      <c r="E2600" s="32">
        <v>46121</v>
      </c>
      <c r="F2600" s="26">
        <v>46121.664988425924</v>
      </c>
      <c r="G2600" s="12" t="str">
        <f t="shared" si="122"/>
        <v>ABRIL</v>
      </c>
      <c r="H2600">
        <v>890900395</v>
      </c>
      <c r="I2600" t="s">
        <v>3121</v>
      </c>
      <c r="J2600" s="36">
        <f t="shared" si="123"/>
        <v>207992.82</v>
      </c>
      <c r="K2600" s="36">
        <v>39518.639999999999</v>
      </c>
      <c r="L2600" s="36">
        <v>247511.46</v>
      </c>
      <c r="M2600" s="1" t="s">
        <v>98</v>
      </c>
      <c r="N2600" s="32">
        <v>46129</v>
      </c>
      <c r="O2600" s="1">
        <f t="shared" si="124"/>
        <v>8</v>
      </c>
      <c r="P2600" s="1" t="s">
        <v>2149</v>
      </c>
      <c r="U2600" s="32">
        <v>46135</v>
      </c>
    </row>
    <row r="2601" spans="1:24" hidden="1">
      <c r="A2601" t="s">
        <v>26</v>
      </c>
      <c r="B2601" t="s">
        <v>3556</v>
      </c>
      <c r="C2601" s="55">
        <v>111331407</v>
      </c>
      <c r="D2601" t="s">
        <v>3557</v>
      </c>
      <c r="E2601" s="32">
        <v>46121</v>
      </c>
      <c r="F2601" s="26">
        <v>46121.676180555558</v>
      </c>
      <c r="G2601" s="12" t="str">
        <f t="shared" si="122"/>
        <v>ABRIL</v>
      </c>
      <c r="H2601">
        <v>800242106</v>
      </c>
      <c r="I2601" t="s">
        <v>172</v>
      </c>
      <c r="J2601" s="36">
        <f t="shared" si="123"/>
        <v>19900</v>
      </c>
      <c r="K2601" s="36">
        <v>0</v>
      </c>
      <c r="L2601" s="36">
        <v>19900</v>
      </c>
      <c r="M2601" s="1" t="s">
        <v>70</v>
      </c>
      <c r="N2601" s="32">
        <v>46126</v>
      </c>
      <c r="O2601" s="1">
        <f t="shared" si="124"/>
        <v>5</v>
      </c>
      <c r="P2601" t="s">
        <v>66</v>
      </c>
      <c r="U2601" s="32">
        <v>46132</v>
      </c>
    </row>
    <row r="2602" spans="1:24" hidden="1">
      <c r="A2602" t="s">
        <v>26</v>
      </c>
      <c r="B2602" t="s">
        <v>3558</v>
      </c>
      <c r="C2602" s="55">
        <v>116357</v>
      </c>
      <c r="D2602" t="s">
        <v>2265</v>
      </c>
      <c r="E2602" s="32">
        <v>46121</v>
      </c>
      <c r="F2602" s="26">
        <v>46121.686006944445</v>
      </c>
      <c r="G2602" s="12" t="str">
        <f t="shared" si="122"/>
        <v>ABRIL</v>
      </c>
      <c r="H2602">
        <v>900494362</v>
      </c>
      <c r="I2602" t="s">
        <v>2266</v>
      </c>
      <c r="J2602" s="36">
        <f t="shared" si="123"/>
        <v>156000</v>
      </c>
      <c r="K2602" s="36">
        <v>29640</v>
      </c>
      <c r="L2602" s="36">
        <v>185640</v>
      </c>
      <c r="M2602" s="1" t="s">
        <v>70</v>
      </c>
      <c r="N2602" s="32">
        <v>46125</v>
      </c>
      <c r="O2602" s="1">
        <f t="shared" si="124"/>
        <v>4</v>
      </c>
      <c r="P2602" s="34" t="s">
        <v>3243</v>
      </c>
      <c r="U2602" s="32">
        <v>46134</v>
      </c>
      <c r="V2602" t="s">
        <v>39</v>
      </c>
      <c r="X2602" s="1" t="s">
        <v>2144</v>
      </c>
    </row>
    <row r="2603" spans="1:24" hidden="1">
      <c r="A2603" t="s">
        <v>26</v>
      </c>
      <c r="B2603" t="s">
        <v>3559</v>
      </c>
      <c r="C2603" s="55">
        <v>8301</v>
      </c>
      <c r="D2603" t="s">
        <v>2896</v>
      </c>
      <c r="E2603" s="32">
        <v>46121</v>
      </c>
      <c r="F2603" s="26">
        <v>46121.692013888889</v>
      </c>
      <c r="G2603" s="12" t="str">
        <f t="shared" si="122"/>
        <v>ABRIL</v>
      </c>
      <c r="H2603">
        <v>901360705</v>
      </c>
      <c r="I2603" t="s">
        <v>877</v>
      </c>
      <c r="J2603" s="36">
        <f t="shared" si="123"/>
        <v>4115910.0000000005</v>
      </c>
      <c r="K2603" s="36">
        <v>782022.9</v>
      </c>
      <c r="L2603" s="36">
        <v>4897932.9000000004</v>
      </c>
      <c r="M2603" s="1" t="s">
        <v>70</v>
      </c>
      <c r="N2603" s="32">
        <v>46125</v>
      </c>
      <c r="O2603" s="1">
        <f t="shared" si="124"/>
        <v>4</v>
      </c>
      <c r="P2603" s="34" t="s">
        <v>3243</v>
      </c>
      <c r="U2603" s="32">
        <v>46132</v>
      </c>
      <c r="X2603" s="1" t="s">
        <v>2144</v>
      </c>
    </row>
    <row r="2604" spans="1:24" hidden="1">
      <c r="A2604" t="s">
        <v>26</v>
      </c>
      <c r="B2604" t="s">
        <v>3560</v>
      </c>
      <c r="C2604" s="55">
        <v>791</v>
      </c>
      <c r="D2604" t="s">
        <v>28</v>
      </c>
      <c r="E2604" s="32">
        <v>46121</v>
      </c>
      <c r="F2604" s="26">
        <v>46121.694606481484</v>
      </c>
      <c r="G2604" s="12" t="str">
        <f t="shared" si="122"/>
        <v>ABRIL</v>
      </c>
      <c r="H2604">
        <v>71660004</v>
      </c>
      <c r="I2604" t="s">
        <v>266</v>
      </c>
      <c r="J2604" s="36">
        <f t="shared" si="123"/>
        <v>4000</v>
      </c>
      <c r="K2604" s="36">
        <v>0</v>
      </c>
      <c r="L2604" s="36">
        <v>4000</v>
      </c>
      <c r="M2604" s="1" t="s">
        <v>70</v>
      </c>
      <c r="N2604" s="32">
        <v>46128</v>
      </c>
      <c r="O2604" s="1">
        <f t="shared" si="124"/>
        <v>7</v>
      </c>
      <c r="P2604" s="1" t="s">
        <v>2149</v>
      </c>
      <c r="U2604" s="32">
        <v>46134</v>
      </c>
      <c r="V2604" s="1" t="s">
        <v>39</v>
      </c>
    </row>
    <row r="2605" spans="1:24" hidden="1">
      <c r="A2605" t="s">
        <v>26</v>
      </c>
      <c r="B2605" t="s">
        <v>3561</v>
      </c>
      <c r="C2605" s="55">
        <v>792</v>
      </c>
      <c r="D2605" t="s">
        <v>28</v>
      </c>
      <c r="E2605" s="32">
        <v>46121</v>
      </c>
      <c r="F2605" s="26">
        <v>46121.696886574071</v>
      </c>
      <c r="G2605" s="12" t="str">
        <f t="shared" si="122"/>
        <v>ABRIL</v>
      </c>
      <c r="H2605">
        <v>71660004</v>
      </c>
      <c r="I2605" t="s">
        <v>266</v>
      </c>
      <c r="J2605" s="36">
        <f t="shared" si="123"/>
        <v>24000</v>
      </c>
      <c r="K2605" s="36">
        <v>0</v>
      </c>
      <c r="L2605" s="36">
        <v>24000</v>
      </c>
      <c r="M2605" s="1" t="s">
        <v>70</v>
      </c>
      <c r="N2605" s="32">
        <v>46128</v>
      </c>
      <c r="O2605" s="1">
        <f t="shared" si="124"/>
        <v>7</v>
      </c>
      <c r="P2605" s="1" t="s">
        <v>2149</v>
      </c>
      <c r="U2605" s="32">
        <v>46134</v>
      </c>
      <c r="V2605" s="1" t="s">
        <v>39</v>
      </c>
    </row>
    <row r="2606" spans="1:24" hidden="1">
      <c r="A2606" t="s">
        <v>26</v>
      </c>
      <c r="B2606" t="s">
        <v>3562</v>
      </c>
      <c r="C2606" s="56">
        <v>23915</v>
      </c>
      <c r="D2606" t="s">
        <v>560</v>
      </c>
      <c r="E2606" s="32">
        <v>46121</v>
      </c>
      <c r="F2606" s="26">
        <v>46121.712152777778</v>
      </c>
      <c r="G2606" s="12" t="str">
        <f t="shared" si="122"/>
        <v>ABRIL</v>
      </c>
      <c r="H2606">
        <v>900413826</v>
      </c>
      <c r="I2606" t="s">
        <v>3563</v>
      </c>
      <c r="J2606" s="36">
        <f t="shared" si="123"/>
        <v>47526.93</v>
      </c>
      <c r="K2606" s="36">
        <v>0</v>
      </c>
      <c r="L2606" s="36">
        <v>47526.93</v>
      </c>
      <c r="M2606" s="1" t="s">
        <v>54</v>
      </c>
      <c r="O2606" s="1">
        <f t="shared" si="124"/>
        <v>0</v>
      </c>
    </row>
    <row r="2607" spans="1:24" hidden="1">
      <c r="A2607" t="s">
        <v>26</v>
      </c>
      <c r="B2607" t="s">
        <v>3564</v>
      </c>
      <c r="C2607" s="55">
        <v>57131</v>
      </c>
      <c r="D2607" t="s">
        <v>122</v>
      </c>
      <c r="E2607" s="32">
        <v>46121</v>
      </c>
      <c r="F2607" s="26">
        <v>46121.726018518515</v>
      </c>
      <c r="G2607" s="12" t="str">
        <f t="shared" si="122"/>
        <v>ABRIL</v>
      </c>
      <c r="H2607">
        <v>900650486</v>
      </c>
      <c r="I2607" t="s">
        <v>857</v>
      </c>
      <c r="J2607" s="36">
        <f t="shared" si="123"/>
        <v>415966.39</v>
      </c>
      <c r="K2607" s="36">
        <v>79033.61</v>
      </c>
      <c r="L2607" s="36">
        <v>495000</v>
      </c>
      <c r="M2607" s="1" t="s">
        <v>65</v>
      </c>
      <c r="N2607" s="32">
        <v>46126</v>
      </c>
      <c r="O2607" s="1">
        <f t="shared" si="124"/>
        <v>5</v>
      </c>
      <c r="P2607" t="s">
        <v>66</v>
      </c>
      <c r="U2607" s="32">
        <v>46134</v>
      </c>
      <c r="V2607" t="s">
        <v>39</v>
      </c>
    </row>
    <row r="2608" spans="1:24" hidden="1">
      <c r="A2608" t="s">
        <v>26</v>
      </c>
      <c r="B2608" t="s">
        <v>3565</v>
      </c>
      <c r="C2608" s="56">
        <v>30708</v>
      </c>
      <c r="D2608" t="s">
        <v>3566</v>
      </c>
      <c r="E2608" s="32">
        <v>46121</v>
      </c>
      <c r="F2608" s="26">
        <v>46121.730266203704</v>
      </c>
      <c r="G2608" s="12" t="str">
        <f t="shared" si="122"/>
        <v>ABRIL</v>
      </c>
      <c r="H2608">
        <v>830087404</v>
      </c>
      <c r="I2608" t="s">
        <v>3567</v>
      </c>
      <c r="J2608" s="36">
        <f t="shared" si="123"/>
        <v>190800</v>
      </c>
      <c r="K2608" s="36">
        <v>0</v>
      </c>
      <c r="L2608" s="36">
        <v>190800</v>
      </c>
      <c r="M2608" s="1" t="s">
        <v>54</v>
      </c>
      <c r="O2608" s="1">
        <f t="shared" si="124"/>
        <v>0</v>
      </c>
    </row>
    <row r="2609" spans="1:24" hidden="1">
      <c r="A2609" t="s">
        <v>26</v>
      </c>
      <c r="B2609" t="s">
        <v>3568</v>
      </c>
      <c r="C2609" s="56">
        <v>56753</v>
      </c>
      <c r="D2609" t="s">
        <v>3462</v>
      </c>
      <c r="E2609" s="32">
        <v>46121</v>
      </c>
      <c r="F2609" s="26">
        <v>46121.745555555557</v>
      </c>
      <c r="G2609" s="12" t="str">
        <f t="shared" si="122"/>
        <v>ABRIL</v>
      </c>
      <c r="H2609">
        <v>901329730</v>
      </c>
      <c r="I2609" t="s">
        <v>3463</v>
      </c>
      <c r="J2609" s="36">
        <f t="shared" si="123"/>
        <v>15800</v>
      </c>
      <c r="K2609" s="36">
        <v>0</v>
      </c>
      <c r="L2609" s="36">
        <v>15800</v>
      </c>
      <c r="M2609" s="1" t="s">
        <v>54</v>
      </c>
      <c r="O2609" s="1">
        <f t="shared" si="124"/>
        <v>0</v>
      </c>
    </row>
    <row r="2610" spans="1:24" hidden="1">
      <c r="A2610" t="s">
        <v>736</v>
      </c>
      <c r="B2610" t="s">
        <v>3569</v>
      </c>
      <c r="C2610" s="55">
        <v>96738705</v>
      </c>
      <c r="D2610" t="s">
        <v>738</v>
      </c>
      <c r="E2610" s="32">
        <v>46121</v>
      </c>
      <c r="F2610" s="26">
        <v>46121.780138888891</v>
      </c>
      <c r="G2610" s="12" t="str">
        <f t="shared" si="122"/>
        <v>ABRIL</v>
      </c>
      <c r="H2610">
        <v>900219834</v>
      </c>
      <c r="I2610" t="s">
        <v>739</v>
      </c>
      <c r="J2610" s="36">
        <f t="shared" si="123"/>
        <v>18500</v>
      </c>
      <c r="K2610" s="36">
        <v>0</v>
      </c>
      <c r="L2610" s="36">
        <v>18500</v>
      </c>
      <c r="M2610" s="1" t="s">
        <v>70</v>
      </c>
      <c r="N2610" s="32">
        <v>46122</v>
      </c>
      <c r="O2610" s="1">
        <f t="shared" si="124"/>
        <v>1</v>
      </c>
      <c r="P2610" t="s">
        <v>66</v>
      </c>
      <c r="U2610" s="32">
        <v>46132</v>
      </c>
      <c r="X2610" s="1" t="s">
        <v>2144</v>
      </c>
    </row>
    <row r="2611" spans="1:24" hidden="1">
      <c r="A2611" t="s">
        <v>26</v>
      </c>
      <c r="B2611" t="s">
        <v>3570</v>
      </c>
      <c r="C2611" s="55">
        <v>770</v>
      </c>
      <c r="D2611" t="s">
        <v>227</v>
      </c>
      <c r="E2611" s="32">
        <v>46121</v>
      </c>
      <c r="F2611" s="26">
        <v>46121.791006944448</v>
      </c>
      <c r="G2611" s="12" t="str">
        <f t="shared" si="122"/>
        <v>ABRIL</v>
      </c>
      <c r="H2611">
        <v>900049081</v>
      </c>
      <c r="I2611" t="s">
        <v>711</v>
      </c>
      <c r="J2611" s="36">
        <f t="shared" si="123"/>
        <v>1400000</v>
      </c>
      <c r="K2611" s="36">
        <v>266000</v>
      </c>
      <c r="L2611" s="36">
        <v>1666000</v>
      </c>
      <c r="M2611" s="1" t="s">
        <v>9455</v>
      </c>
      <c r="N2611" s="32">
        <v>46126</v>
      </c>
      <c r="O2611" s="1">
        <f t="shared" si="124"/>
        <v>5</v>
      </c>
      <c r="P2611" t="s">
        <v>66</v>
      </c>
      <c r="U2611" s="32">
        <v>46153</v>
      </c>
    </row>
    <row r="2612" spans="1:24" hidden="1">
      <c r="A2612" t="s">
        <v>26</v>
      </c>
      <c r="B2612" t="s">
        <v>3571</v>
      </c>
      <c r="C2612" s="55">
        <v>771</v>
      </c>
      <c r="D2612" t="s">
        <v>227</v>
      </c>
      <c r="E2612" s="32">
        <v>46121</v>
      </c>
      <c r="F2612" s="26">
        <v>46121.804224537038</v>
      </c>
      <c r="G2612" s="12" t="str">
        <f t="shared" si="122"/>
        <v>ABRIL</v>
      </c>
      <c r="H2612">
        <v>900049081</v>
      </c>
      <c r="I2612" t="s">
        <v>711</v>
      </c>
      <c r="J2612" s="36">
        <f t="shared" si="123"/>
        <v>3480000</v>
      </c>
      <c r="K2612" s="36">
        <v>661200</v>
      </c>
      <c r="L2612" s="36">
        <v>4141200</v>
      </c>
      <c r="M2612" s="1" t="s">
        <v>9455</v>
      </c>
      <c r="N2612" s="32">
        <v>46126</v>
      </c>
      <c r="O2612" s="1">
        <f t="shared" si="124"/>
        <v>5</v>
      </c>
      <c r="P2612" t="s">
        <v>66</v>
      </c>
      <c r="U2612" s="32">
        <v>46132</v>
      </c>
    </row>
    <row r="2613" spans="1:24" hidden="1">
      <c r="A2613" t="s">
        <v>26</v>
      </c>
      <c r="B2613" t="s">
        <v>3572</v>
      </c>
      <c r="C2613" s="55">
        <v>5150</v>
      </c>
      <c r="D2613" t="s">
        <v>539</v>
      </c>
      <c r="E2613" s="32">
        <v>46121</v>
      </c>
      <c r="F2613" s="26">
        <v>46121.846400462964</v>
      </c>
      <c r="G2613" s="12" t="str">
        <f t="shared" si="122"/>
        <v>ABRIL</v>
      </c>
      <c r="H2613">
        <v>901042685</v>
      </c>
      <c r="I2613" t="s">
        <v>540</v>
      </c>
      <c r="J2613" s="36">
        <f t="shared" si="123"/>
        <v>9355209</v>
      </c>
      <c r="K2613" s="36">
        <v>0</v>
      </c>
      <c r="L2613" s="36">
        <v>9355209</v>
      </c>
      <c r="M2613" s="1" t="s">
        <v>65</v>
      </c>
      <c r="N2613" s="32">
        <v>46125</v>
      </c>
      <c r="O2613" s="1">
        <f t="shared" si="124"/>
        <v>4</v>
      </c>
      <c r="P2613" s="1" t="s">
        <v>191</v>
      </c>
      <c r="U2613" s="32">
        <v>46127</v>
      </c>
      <c r="V2613" t="s">
        <v>39</v>
      </c>
      <c r="X2613" s="1" t="s">
        <v>2144</v>
      </c>
    </row>
    <row r="2614" spans="1:24" hidden="1">
      <c r="A2614" t="s">
        <v>26</v>
      </c>
      <c r="B2614" t="s">
        <v>3573</v>
      </c>
      <c r="C2614" s="56">
        <v>15135142</v>
      </c>
      <c r="D2614" t="s">
        <v>3574</v>
      </c>
      <c r="E2614" s="32">
        <v>46121</v>
      </c>
      <c r="F2614" s="26">
        <v>46121.859270833331</v>
      </c>
      <c r="G2614" s="12" t="str">
        <f t="shared" si="122"/>
        <v>ABRIL</v>
      </c>
      <c r="H2614">
        <v>891408584</v>
      </c>
      <c r="I2614" t="s">
        <v>693</v>
      </c>
      <c r="J2614" s="36">
        <f t="shared" si="123"/>
        <v>28500</v>
      </c>
      <c r="K2614" s="36">
        <v>0</v>
      </c>
      <c r="L2614" s="36">
        <v>28500</v>
      </c>
      <c r="M2614" s="1" t="s">
        <v>54</v>
      </c>
      <c r="O2614" s="1">
        <f t="shared" si="124"/>
        <v>0</v>
      </c>
    </row>
    <row r="2615" spans="1:24" hidden="1">
      <c r="A2615" t="s">
        <v>26</v>
      </c>
      <c r="B2615" t="s">
        <v>3575</v>
      </c>
      <c r="C2615" s="56">
        <v>51734</v>
      </c>
      <c r="D2615" t="s">
        <v>3576</v>
      </c>
      <c r="E2615" s="32">
        <v>46121</v>
      </c>
      <c r="F2615" s="26">
        <v>46121.866099537037</v>
      </c>
      <c r="G2615" s="12" t="str">
        <f t="shared" si="122"/>
        <v>ABRIL</v>
      </c>
      <c r="H2615">
        <v>900511756</v>
      </c>
      <c r="I2615" t="s">
        <v>3577</v>
      </c>
      <c r="J2615" s="36">
        <f t="shared" si="123"/>
        <v>250600</v>
      </c>
      <c r="K2615" s="36">
        <v>0</v>
      </c>
      <c r="L2615" s="36">
        <v>250600</v>
      </c>
      <c r="M2615" s="1" t="s">
        <v>54</v>
      </c>
      <c r="O2615" s="1">
        <f t="shared" si="124"/>
        <v>0</v>
      </c>
      <c r="U2615" s="32">
        <v>46147</v>
      </c>
      <c r="V2615" t="s">
        <v>39</v>
      </c>
    </row>
    <row r="2616" spans="1:24" hidden="1">
      <c r="A2616" t="s">
        <v>26</v>
      </c>
      <c r="B2616" t="s">
        <v>3578</v>
      </c>
      <c r="C2616" s="55">
        <v>7209</v>
      </c>
      <c r="D2616" t="s">
        <v>2896</v>
      </c>
      <c r="E2616" s="32">
        <v>46121</v>
      </c>
      <c r="F2616" s="26">
        <v>46121.88553240741</v>
      </c>
      <c r="G2616" s="12" t="str">
        <f t="shared" si="122"/>
        <v>ABRIL</v>
      </c>
      <c r="H2616">
        <v>32150739</v>
      </c>
      <c r="I2616" t="s">
        <v>400</v>
      </c>
      <c r="J2616" s="36">
        <f t="shared" si="123"/>
        <v>564000</v>
      </c>
      <c r="K2616" s="36">
        <v>0</v>
      </c>
      <c r="L2616" s="36">
        <v>564000</v>
      </c>
      <c r="M2616" s="1" t="s">
        <v>199</v>
      </c>
      <c r="N2616" s="32">
        <v>46122</v>
      </c>
      <c r="O2616" s="1">
        <f t="shared" si="124"/>
        <v>1</v>
      </c>
      <c r="P2616" t="s">
        <v>66</v>
      </c>
      <c r="U2616" s="32">
        <v>46135</v>
      </c>
      <c r="X2616" s="1" t="s">
        <v>2144</v>
      </c>
    </row>
    <row r="2617" spans="1:24" hidden="1">
      <c r="A2617" t="s">
        <v>26</v>
      </c>
      <c r="B2617" t="s">
        <v>3579</v>
      </c>
      <c r="C2617" s="55">
        <v>1270</v>
      </c>
      <c r="D2617" t="s">
        <v>28</v>
      </c>
      <c r="E2617" s="32">
        <v>46121</v>
      </c>
      <c r="F2617" s="26">
        <v>46121.88652777778</v>
      </c>
      <c r="G2617" s="12" t="str">
        <f t="shared" si="122"/>
        <v>ABRIL</v>
      </c>
      <c r="H2617">
        <v>860404607</v>
      </c>
      <c r="I2617" t="s">
        <v>1429</v>
      </c>
      <c r="J2617" s="36">
        <f t="shared" si="123"/>
        <v>1073500</v>
      </c>
      <c r="K2617" s="36">
        <v>0</v>
      </c>
      <c r="L2617" s="36">
        <v>1073500</v>
      </c>
      <c r="M2617" s="1" t="s">
        <v>58</v>
      </c>
      <c r="N2617" s="32">
        <v>46125</v>
      </c>
      <c r="O2617" s="1">
        <f t="shared" si="124"/>
        <v>4</v>
      </c>
      <c r="P2617" s="1" t="s">
        <v>1652</v>
      </c>
      <c r="U2617" s="32">
        <v>46134</v>
      </c>
      <c r="V2617" t="s">
        <v>39</v>
      </c>
      <c r="X2617" s="1" t="s">
        <v>2144</v>
      </c>
    </row>
    <row r="2618" spans="1:24" hidden="1">
      <c r="A2618" t="s">
        <v>26</v>
      </c>
      <c r="B2618" t="s">
        <v>3580</v>
      </c>
      <c r="C2618" s="55">
        <v>8307</v>
      </c>
      <c r="D2618" t="s">
        <v>2896</v>
      </c>
      <c r="E2618" s="32">
        <v>46122</v>
      </c>
      <c r="F2618" s="26">
        <v>46122.703993055555</v>
      </c>
      <c r="G2618" s="12" t="str">
        <f t="shared" si="122"/>
        <v>ABRIL</v>
      </c>
      <c r="H2618">
        <v>901360705</v>
      </c>
      <c r="I2618" t="s">
        <v>877</v>
      </c>
      <c r="J2618" s="36">
        <f t="shared" si="123"/>
        <v>98000</v>
      </c>
      <c r="K2618" s="36">
        <v>18620</v>
      </c>
      <c r="L2618" s="36">
        <v>116620</v>
      </c>
      <c r="M2618" s="1" t="s">
        <v>70</v>
      </c>
      <c r="N2618" s="32">
        <v>46126</v>
      </c>
      <c r="O2618" s="1">
        <f t="shared" si="124"/>
        <v>4</v>
      </c>
      <c r="P2618" t="s">
        <v>66</v>
      </c>
      <c r="U2618" s="32">
        <v>46132</v>
      </c>
    </row>
    <row r="2619" spans="1:24" hidden="1">
      <c r="A2619" t="s">
        <v>26</v>
      </c>
      <c r="B2619" t="s">
        <v>3581</v>
      </c>
      <c r="C2619" s="55">
        <v>8306</v>
      </c>
      <c r="D2619" t="s">
        <v>2896</v>
      </c>
      <c r="E2619" s="32">
        <v>46122</v>
      </c>
      <c r="F2619" s="26">
        <v>46122.68509259259</v>
      </c>
      <c r="G2619" s="12" t="str">
        <f t="shared" si="122"/>
        <v>ABRIL</v>
      </c>
      <c r="H2619">
        <v>901360705</v>
      </c>
      <c r="I2619" t="s">
        <v>877</v>
      </c>
      <c r="J2619" s="36">
        <f t="shared" si="123"/>
        <v>186200</v>
      </c>
      <c r="K2619" s="36">
        <v>35378</v>
      </c>
      <c r="L2619" s="36">
        <v>221578</v>
      </c>
      <c r="M2619" s="1" t="s">
        <v>110</v>
      </c>
      <c r="N2619" s="3">
        <v>46126</v>
      </c>
      <c r="O2619" s="1">
        <f t="shared" si="124"/>
        <v>4</v>
      </c>
    </row>
    <row r="2620" spans="1:24" hidden="1">
      <c r="A2620" t="s">
        <v>26</v>
      </c>
      <c r="B2620" t="s">
        <v>3582</v>
      </c>
      <c r="C2620" s="55">
        <v>522</v>
      </c>
      <c r="D2620" t="s">
        <v>795</v>
      </c>
      <c r="E2620" s="32">
        <v>46122</v>
      </c>
      <c r="F2620" s="26">
        <v>46122.68577546296</v>
      </c>
      <c r="G2620" s="12" t="str">
        <f t="shared" si="122"/>
        <v>ABRIL</v>
      </c>
      <c r="H2620">
        <v>900062992</v>
      </c>
      <c r="I2620" t="s">
        <v>796</v>
      </c>
      <c r="J2620" s="36">
        <f t="shared" si="123"/>
        <v>836975</v>
      </c>
      <c r="K2620" s="36">
        <v>159025</v>
      </c>
      <c r="L2620" s="36">
        <v>996000</v>
      </c>
      <c r="M2620" s="1" t="s">
        <v>110</v>
      </c>
      <c r="N2620" s="3">
        <v>46126</v>
      </c>
      <c r="O2620" s="1">
        <f t="shared" si="124"/>
        <v>4</v>
      </c>
      <c r="P2620" s="1" t="s">
        <v>66</v>
      </c>
    </row>
    <row r="2621" spans="1:24" hidden="1">
      <c r="A2621" t="s">
        <v>26</v>
      </c>
      <c r="B2621" t="s">
        <v>3583</v>
      </c>
      <c r="C2621" s="55">
        <v>521</v>
      </c>
      <c r="D2621" t="s">
        <v>795</v>
      </c>
      <c r="E2621" s="32">
        <v>46122</v>
      </c>
      <c r="F2621" s="26">
        <v>46122.685532407406</v>
      </c>
      <c r="G2621" s="12" t="str">
        <f t="shared" si="122"/>
        <v>ABRIL</v>
      </c>
      <c r="H2621">
        <v>900062992</v>
      </c>
      <c r="I2621" t="s">
        <v>796</v>
      </c>
      <c r="J2621" s="36">
        <f t="shared" si="123"/>
        <v>537059</v>
      </c>
      <c r="K2621" s="36">
        <v>102041</v>
      </c>
      <c r="L2621" s="36">
        <v>639100</v>
      </c>
      <c r="M2621" s="1" t="s">
        <v>70</v>
      </c>
      <c r="N2621" s="32">
        <v>46136</v>
      </c>
      <c r="O2621" s="1">
        <f t="shared" si="124"/>
        <v>14</v>
      </c>
      <c r="P2621" t="s">
        <v>3480</v>
      </c>
      <c r="U2621" s="32">
        <v>46153</v>
      </c>
    </row>
    <row r="2622" spans="1:24" hidden="1">
      <c r="A2622" t="s">
        <v>26</v>
      </c>
      <c r="B2622" t="s">
        <v>3584</v>
      </c>
      <c r="C2622" s="55">
        <v>90733485</v>
      </c>
      <c r="D2622" t="s">
        <v>1004</v>
      </c>
      <c r="E2622" s="32">
        <v>46122</v>
      </c>
      <c r="F2622" s="26">
        <v>46122.662754629629</v>
      </c>
      <c r="G2622" s="12" t="str">
        <f t="shared" si="122"/>
        <v>ABRIL</v>
      </c>
      <c r="H2622">
        <v>890900841</v>
      </c>
      <c r="I2622" t="s">
        <v>1005</v>
      </c>
      <c r="J2622" s="36">
        <f t="shared" si="123"/>
        <v>300400</v>
      </c>
      <c r="K2622" s="36">
        <v>0</v>
      </c>
      <c r="L2622" s="36">
        <v>300400</v>
      </c>
      <c r="M2622" s="1" t="s">
        <v>62</v>
      </c>
      <c r="N2622" s="32">
        <v>46125</v>
      </c>
      <c r="O2622" s="1">
        <f t="shared" si="124"/>
        <v>3</v>
      </c>
      <c r="P2622" t="s">
        <v>1222</v>
      </c>
      <c r="U2622" s="32">
        <v>46134</v>
      </c>
      <c r="V2622" t="s">
        <v>39</v>
      </c>
      <c r="X2622" s="1" t="s">
        <v>2144</v>
      </c>
    </row>
    <row r="2623" spans="1:24" hidden="1">
      <c r="A2623" t="s">
        <v>26</v>
      </c>
      <c r="B2623" t="s">
        <v>3585</v>
      </c>
      <c r="C2623" s="55">
        <v>42354</v>
      </c>
      <c r="D2623" t="s">
        <v>2896</v>
      </c>
      <c r="E2623" s="32">
        <v>46122</v>
      </c>
      <c r="F2623" s="26">
        <v>46122.645358796297</v>
      </c>
      <c r="G2623" s="12" t="str">
        <f t="shared" si="122"/>
        <v>ABRIL</v>
      </c>
      <c r="H2623">
        <v>900263240</v>
      </c>
      <c r="I2623" t="s">
        <v>888</v>
      </c>
      <c r="J2623" s="36">
        <f t="shared" si="123"/>
        <v>3870000</v>
      </c>
      <c r="K2623" s="36">
        <v>735300</v>
      </c>
      <c r="L2623" s="36">
        <v>4605300</v>
      </c>
      <c r="M2623" s="1" t="s">
        <v>70</v>
      </c>
      <c r="N2623" s="32">
        <v>46127</v>
      </c>
      <c r="O2623" s="1">
        <f t="shared" si="124"/>
        <v>5</v>
      </c>
      <c r="P2623" t="s">
        <v>66</v>
      </c>
      <c r="U2623" s="32">
        <v>46153</v>
      </c>
    </row>
    <row r="2624" spans="1:24" hidden="1">
      <c r="A2624" t="s">
        <v>26</v>
      </c>
      <c r="B2624" t="s">
        <v>3586</v>
      </c>
      <c r="C2624" s="55">
        <v>54616</v>
      </c>
      <c r="D2624" t="s">
        <v>28</v>
      </c>
      <c r="E2624" s="32">
        <v>46122</v>
      </c>
      <c r="F2624" s="26">
        <v>46122.643819444442</v>
      </c>
      <c r="G2624" s="12" t="str">
        <f t="shared" si="122"/>
        <v>ABRIL</v>
      </c>
      <c r="H2624">
        <v>900321758</v>
      </c>
      <c r="I2624" t="s">
        <v>989</v>
      </c>
      <c r="J2624" s="36">
        <f t="shared" si="123"/>
        <v>1910500</v>
      </c>
      <c r="K2624" s="36">
        <v>0</v>
      </c>
      <c r="L2624" s="36">
        <v>1910500</v>
      </c>
      <c r="M2624" s="1" t="s">
        <v>199</v>
      </c>
      <c r="N2624" s="32">
        <v>46129</v>
      </c>
      <c r="O2624" s="1">
        <f t="shared" si="124"/>
        <v>7</v>
      </c>
      <c r="P2624" t="s">
        <v>221</v>
      </c>
      <c r="U2624" s="32">
        <v>46134</v>
      </c>
      <c r="V2624" t="s">
        <v>39</v>
      </c>
    </row>
    <row r="2625" spans="1:24" hidden="1">
      <c r="A2625" t="s">
        <v>26</v>
      </c>
      <c r="B2625" t="s">
        <v>3587</v>
      </c>
      <c r="C2625" s="55">
        <v>567872</v>
      </c>
      <c r="D2625" t="s">
        <v>159</v>
      </c>
      <c r="E2625" s="32">
        <v>46122</v>
      </c>
      <c r="F2625" s="26">
        <v>46122.569131944445</v>
      </c>
      <c r="G2625" s="12" t="str">
        <f t="shared" si="122"/>
        <v>ABRIL</v>
      </c>
      <c r="H2625">
        <v>890800788</v>
      </c>
      <c r="I2625" t="s">
        <v>160</v>
      </c>
      <c r="J2625" s="36">
        <f t="shared" si="123"/>
        <v>287500</v>
      </c>
      <c r="K2625" s="36">
        <v>54625</v>
      </c>
      <c r="L2625" s="36">
        <v>342125</v>
      </c>
      <c r="M2625" s="1" t="s">
        <v>70</v>
      </c>
      <c r="N2625" s="32">
        <v>46125</v>
      </c>
      <c r="O2625" s="1">
        <f t="shared" si="124"/>
        <v>3</v>
      </c>
      <c r="P2625" s="34" t="s">
        <v>3243</v>
      </c>
      <c r="U2625" s="32">
        <v>46132</v>
      </c>
      <c r="X2625" s="1" t="s">
        <v>2144</v>
      </c>
    </row>
    <row r="2626" spans="1:24" hidden="1">
      <c r="A2626" t="s">
        <v>26</v>
      </c>
      <c r="B2626" t="s">
        <v>3588</v>
      </c>
      <c r="C2626" s="55">
        <v>351917</v>
      </c>
      <c r="D2626" t="s">
        <v>336</v>
      </c>
      <c r="E2626" s="32">
        <v>46122</v>
      </c>
      <c r="F2626" s="26">
        <v>46122.584201388891</v>
      </c>
      <c r="G2626" s="12" t="str">
        <f t="shared" ref="G2626:G2689" si="125">UPPER(TEXT(E2626, "MMMM"))</f>
        <v>ABRIL</v>
      </c>
      <c r="H2626">
        <v>800049074</v>
      </c>
      <c r="I2626" t="s">
        <v>337</v>
      </c>
      <c r="J2626" s="36">
        <f t="shared" ref="J2626:J2689" si="126">L2626-K2626</f>
        <v>584646</v>
      </c>
      <c r="K2626" s="36">
        <v>86934</v>
      </c>
      <c r="L2626" s="36">
        <v>671580</v>
      </c>
      <c r="M2626" s="1" t="s">
        <v>70</v>
      </c>
      <c r="N2626" s="32">
        <v>46126</v>
      </c>
      <c r="O2626" s="1">
        <f t="shared" si="124"/>
        <v>4</v>
      </c>
      <c r="P2626" t="s">
        <v>66</v>
      </c>
      <c r="U2626" s="32">
        <v>46139</v>
      </c>
      <c r="V2626" t="s">
        <v>39</v>
      </c>
    </row>
    <row r="2627" spans="1:24" hidden="1">
      <c r="A2627" t="s">
        <v>26</v>
      </c>
      <c r="B2627" t="s">
        <v>3589</v>
      </c>
      <c r="C2627" s="55">
        <v>7230</v>
      </c>
      <c r="D2627" t="s">
        <v>2896</v>
      </c>
      <c r="E2627" s="32">
        <v>46122</v>
      </c>
      <c r="F2627" s="26">
        <v>46122.876608796294</v>
      </c>
      <c r="G2627" s="12" t="str">
        <f t="shared" si="125"/>
        <v>ABRIL</v>
      </c>
      <c r="H2627">
        <v>32150739</v>
      </c>
      <c r="I2627" t="s">
        <v>400</v>
      </c>
      <c r="J2627" s="36">
        <f t="shared" si="126"/>
        <v>178000</v>
      </c>
      <c r="K2627" s="36">
        <v>0</v>
      </c>
      <c r="L2627" s="36">
        <v>178000</v>
      </c>
      <c r="M2627" s="1" t="s">
        <v>199</v>
      </c>
      <c r="N2627" s="32">
        <v>46129</v>
      </c>
      <c r="O2627" s="1">
        <f t="shared" si="124"/>
        <v>7</v>
      </c>
      <c r="P2627" s="1" t="s">
        <v>2149</v>
      </c>
      <c r="U2627" s="32">
        <v>46135</v>
      </c>
    </row>
    <row r="2628" spans="1:24" hidden="1">
      <c r="A2628" t="s">
        <v>26</v>
      </c>
      <c r="B2628" t="s">
        <v>3590</v>
      </c>
      <c r="C2628" s="55">
        <v>233951</v>
      </c>
      <c r="D2628" t="s">
        <v>273</v>
      </c>
      <c r="E2628" s="32">
        <v>46122</v>
      </c>
      <c r="F2628" s="26">
        <v>46122.863541666666</v>
      </c>
      <c r="G2628" s="12" t="str">
        <f t="shared" si="125"/>
        <v>ABRIL</v>
      </c>
      <c r="H2628">
        <v>900659017</v>
      </c>
      <c r="I2628" t="s">
        <v>274</v>
      </c>
      <c r="J2628" s="36">
        <f t="shared" si="126"/>
        <v>1132242.3</v>
      </c>
      <c r="K2628" s="36">
        <v>215126.04</v>
      </c>
      <c r="L2628" s="36">
        <v>1347368.34</v>
      </c>
      <c r="M2628" s="1" t="s">
        <v>70</v>
      </c>
      <c r="N2628" s="32">
        <v>46132</v>
      </c>
      <c r="O2628" s="1">
        <f t="shared" si="124"/>
        <v>10</v>
      </c>
      <c r="P2628" s="1" t="s">
        <v>2149</v>
      </c>
      <c r="U2628" s="32">
        <v>46135</v>
      </c>
    </row>
    <row r="2629" spans="1:24" hidden="1">
      <c r="A2629" t="s">
        <v>26</v>
      </c>
      <c r="B2629" t="s">
        <v>3591</v>
      </c>
      <c r="C2629" s="55">
        <v>82895</v>
      </c>
      <c r="D2629" t="s">
        <v>632</v>
      </c>
      <c r="E2629" s="32">
        <v>46122</v>
      </c>
      <c r="F2629" s="26">
        <v>46122.862812500003</v>
      </c>
      <c r="G2629" s="12" t="str">
        <f t="shared" si="125"/>
        <v>ABRIL</v>
      </c>
      <c r="H2629">
        <v>901033312</v>
      </c>
      <c r="I2629" t="s">
        <v>633</v>
      </c>
      <c r="J2629" s="36">
        <f t="shared" si="126"/>
        <v>36000.019999999997</v>
      </c>
      <c r="K2629" s="36">
        <v>0</v>
      </c>
      <c r="L2629" s="36">
        <v>36000.019999999997</v>
      </c>
      <c r="M2629" s="1" t="s">
        <v>54</v>
      </c>
      <c r="O2629" s="1">
        <f t="shared" si="124"/>
        <v>0</v>
      </c>
    </row>
    <row r="2630" spans="1:24" hidden="1">
      <c r="A2630" t="s">
        <v>736</v>
      </c>
      <c r="B2630" t="s">
        <v>3592</v>
      </c>
      <c r="C2630" s="55">
        <v>96967822</v>
      </c>
      <c r="D2630" t="s">
        <v>738</v>
      </c>
      <c r="E2630" s="32">
        <v>46122</v>
      </c>
      <c r="F2630" s="26">
        <v>46122.805868055555</v>
      </c>
      <c r="G2630" s="12" t="str">
        <f t="shared" si="125"/>
        <v>ABRIL</v>
      </c>
      <c r="H2630">
        <v>900219834</v>
      </c>
      <c r="I2630" t="s">
        <v>739</v>
      </c>
      <c r="J2630" s="36">
        <f t="shared" si="126"/>
        <v>13500</v>
      </c>
      <c r="K2630" s="36">
        <v>0</v>
      </c>
      <c r="L2630" s="36">
        <v>13500</v>
      </c>
      <c r="M2630" s="1" t="s">
        <v>70</v>
      </c>
      <c r="N2630" s="32">
        <v>46125</v>
      </c>
      <c r="O2630" s="1">
        <f t="shared" si="124"/>
        <v>3</v>
      </c>
      <c r="P2630" s="34" t="s">
        <v>3243</v>
      </c>
      <c r="U2630" s="32">
        <v>46132</v>
      </c>
      <c r="X2630" s="1" t="s">
        <v>2144</v>
      </c>
    </row>
    <row r="2631" spans="1:24" hidden="1">
      <c r="A2631" t="s">
        <v>26</v>
      </c>
      <c r="B2631" t="s">
        <v>3593</v>
      </c>
      <c r="C2631" s="56">
        <v>153844</v>
      </c>
      <c r="D2631" t="s">
        <v>3594</v>
      </c>
      <c r="E2631" s="32">
        <v>46122</v>
      </c>
      <c r="F2631" s="26">
        <v>46122.770682870374</v>
      </c>
      <c r="G2631" s="12" t="str">
        <f t="shared" si="125"/>
        <v>ABRIL</v>
      </c>
      <c r="H2631">
        <v>900478797</v>
      </c>
      <c r="I2631" t="s">
        <v>3595</v>
      </c>
      <c r="J2631" s="36">
        <f t="shared" si="126"/>
        <v>24453.781513000002</v>
      </c>
      <c r="K2631" s="36">
        <v>4646.2184870000001</v>
      </c>
      <c r="L2631" s="36">
        <v>29100</v>
      </c>
      <c r="M2631" s="1" t="s">
        <v>54</v>
      </c>
      <c r="O2631" s="1">
        <f t="shared" si="124"/>
        <v>0</v>
      </c>
    </row>
    <row r="2632" spans="1:24" hidden="1">
      <c r="A2632" t="s">
        <v>736</v>
      </c>
      <c r="B2632" t="s">
        <v>3596</v>
      </c>
      <c r="C2632" s="55">
        <v>96947434</v>
      </c>
      <c r="D2632" t="s">
        <v>738</v>
      </c>
      <c r="E2632" s="32">
        <v>46122</v>
      </c>
      <c r="F2632" s="26">
        <v>46122.752881944441</v>
      </c>
      <c r="G2632" s="12" t="str">
        <f t="shared" si="125"/>
        <v>ABRIL</v>
      </c>
      <c r="H2632">
        <v>900219834</v>
      </c>
      <c r="I2632" t="s">
        <v>739</v>
      </c>
      <c r="J2632" s="36">
        <f t="shared" si="126"/>
        <v>15200</v>
      </c>
      <c r="K2632" s="36">
        <v>0</v>
      </c>
      <c r="L2632" s="36">
        <v>15200</v>
      </c>
      <c r="M2632" s="1" t="s">
        <v>70</v>
      </c>
      <c r="N2632" s="32">
        <v>46125</v>
      </c>
      <c r="O2632" s="1">
        <f t="shared" si="124"/>
        <v>3</v>
      </c>
      <c r="P2632" s="34" t="s">
        <v>3243</v>
      </c>
      <c r="U2632" s="32">
        <v>46132</v>
      </c>
      <c r="X2632" s="1" t="s">
        <v>2144</v>
      </c>
    </row>
    <row r="2633" spans="1:24" hidden="1">
      <c r="A2633" t="s">
        <v>736</v>
      </c>
      <c r="B2633" t="s">
        <v>3597</v>
      </c>
      <c r="C2633" s="55">
        <v>96945390</v>
      </c>
      <c r="D2633" t="s">
        <v>738</v>
      </c>
      <c r="E2633" s="32">
        <v>46122</v>
      </c>
      <c r="F2633" s="26">
        <v>46122.750138888892</v>
      </c>
      <c r="G2633" s="12" t="str">
        <f t="shared" si="125"/>
        <v>ABRIL</v>
      </c>
      <c r="H2633">
        <v>900219834</v>
      </c>
      <c r="I2633" t="s">
        <v>739</v>
      </c>
      <c r="J2633" s="36">
        <f t="shared" si="126"/>
        <v>18500</v>
      </c>
      <c r="K2633" s="36">
        <v>0</v>
      </c>
      <c r="L2633" s="36">
        <v>18500</v>
      </c>
      <c r="M2633" s="1" t="s">
        <v>70</v>
      </c>
      <c r="N2633" s="32">
        <v>46125</v>
      </c>
      <c r="O2633" s="1">
        <f t="shared" si="124"/>
        <v>3</v>
      </c>
      <c r="P2633" s="34" t="s">
        <v>3243</v>
      </c>
      <c r="U2633" s="32">
        <v>46132</v>
      </c>
      <c r="X2633" s="1" t="s">
        <v>2144</v>
      </c>
    </row>
    <row r="2634" spans="1:24" hidden="1">
      <c r="A2634" t="s">
        <v>26</v>
      </c>
      <c r="B2634" t="s">
        <v>3598</v>
      </c>
      <c r="C2634" s="55">
        <v>19759</v>
      </c>
      <c r="D2634" t="s">
        <v>566</v>
      </c>
      <c r="E2634" s="32">
        <v>46122</v>
      </c>
      <c r="F2634" s="26">
        <v>46122.730509259258</v>
      </c>
      <c r="G2634" s="12" t="str">
        <f t="shared" si="125"/>
        <v>ABRIL</v>
      </c>
      <c r="H2634">
        <v>900237741</v>
      </c>
      <c r="I2634" t="s">
        <v>567</v>
      </c>
      <c r="J2634" s="36">
        <f t="shared" si="126"/>
        <v>147800</v>
      </c>
      <c r="K2634" s="36">
        <v>28082</v>
      </c>
      <c r="L2634" s="36">
        <v>175882</v>
      </c>
      <c r="M2634" s="1" t="s">
        <v>70</v>
      </c>
      <c r="N2634" s="32">
        <v>46125</v>
      </c>
      <c r="O2634" s="1">
        <f t="shared" si="124"/>
        <v>3</v>
      </c>
      <c r="P2634" s="34" t="s">
        <v>3243</v>
      </c>
      <c r="U2634" s="32">
        <v>46134</v>
      </c>
      <c r="V2634" t="s">
        <v>39</v>
      </c>
      <c r="X2634" s="1" t="s">
        <v>2144</v>
      </c>
    </row>
    <row r="2635" spans="1:24" hidden="1">
      <c r="A2635" t="s">
        <v>26</v>
      </c>
      <c r="B2635" t="s">
        <v>3599</v>
      </c>
      <c r="C2635" s="55">
        <v>19760</v>
      </c>
      <c r="D2635" t="s">
        <v>566</v>
      </c>
      <c r="E2635" s="32">
        <v>46122</v>
      </c>
      <c r="F2635" s="26">
        <v>46122.729166666664</v>
      </c>
      <c r="G2635" s="12" t="str">
        <f t="shared" si="125"/>
        <v>ABRIL</v>
      </c>
      <c r="H2635">
        <v>900237741</v>
      </c>
      <c r="I2635" t="s">
        <v>567</v>
      </c>
      <c r="J2635" s="36">
        <f t="shared" si="126"/>
        <v>147800</v>
      </c>
      <c r="K2635" s="36">
        <v>28082</v>
      </c>
      <c r="L2635" s="36">
        <v>175882</v>
      </c>
      <c r="M2635" s="1" t="s">
        <v>70</v>
      </c>
      <c r="N2635" s="32">
        <v>46125</v>
      </c>
      <c r="O2635" s="1">
        <f t="shared" si="124"/>
        <v>3</v>
      </c>
      <c r="P2635" s="34" t="s">
        <v>3243</v>
      </c>
      <c r="U2635" s="32">
        <v>46132</v>
      </c>
      <c r="X2635" s="1" t="s">
        <v>2144</v>
      </c>
    </row>
    <row r="2636" spans="1:24" hidden="1">
      <c r="A2636" t="s">
        <v>26</v>
      </c>
      <c r="B2636" t="s">
        <v>3600</v>
      </c>
      <c r="C2636" s="55">
        <v>57148</v>
      </c>
      <c r="D2636" t="s">
        <v>122</v>
      </c>
      <c r="E2636" s="32">
        <v>46122</v>
      </c>
      <c r="F2636" s="26">
        <v>46122.700775462959</v>
      </c>
      <c r="G2636" s="12" t="str">
        <f t="shared" si="125"/>
        <v>ABRIL</v>
      </c>
      <c r="H2636">
        <v>900650486</v>
      </c>
      <c r="I2636" t="s">
        <v>857</v>
      </c>
      <c r="J2636" s="36">
        <f t="shared" si="126"/>
        <v>352840.33999999997</v>
      </c>
      <c r="K2636" s="36">
        <v>67039.66</v>
      </c>
      <c r="L2636" s="36">
        <v>419880</v>
      </c>
      <c r="M2636" s="1" t="s">
        <v>65</v>
      </c>
      <c r="N2636" s="32">
        <v>46125</v>
      </c>
      <c r="O2636" s="1">
        <f t="shared" si="124"/>
        <v>3</v>
      </c>
      <c r="P2636" s="34" t="s">
        <v>3243</v>
      </c>
      <c r="U2636" s="32">
        <v>46134</v>
      </c>
      <c r="V2636" t="s">
        <v>39</v>
      </c>
      <c r="X2636" s="1" t="s">
        <v>2144</v>
      </c>
    </row>
    <row r="2637" spans="1:24" hidden="1">
      <c r="A2637" t="s">
        <v>736</v>
      </c>
      <c r="B2637" t="s">
        <v>3601</v>
      </c>
      <c r="C2637" s="55">
        <v>96938344</v>
      </c>
      <c r="D2637" t="s">
        <v>738</v>
      </c>
      <c r="E2637" s="32">
        <v>46122</v>
      </c>
      <c r="F2637" s="26">
        <v>46122.699456018519</v>
      </c>
      <c r="G2637" s="12" t="str">
        <f t="shared" si="125"/>
        <v>ABRIL</v>
      </c>
      <c r="H2637">
        <v>900219834</v>
      </c>
      <c r="I2637" t="s">
        <v>739</v>
      </c>
      <c r="J2637" s="36">
        <f t="shared" si="126"/>
        <v>20200</v>
      </c>
      <c r="K2637" s="36">
        <v>0</v>
      </c>
      <c r="L2637" s="36">
        <v>20200</v>
      </c>
      <c r="M2637" s="1" t="s">
        <v>70</v>
      </c>
      <c r="N2637" s="32">
        <v>46125</v>
      </c>
      <c r="O2637" s="1">
        <f t="shared" si="124"/>
        <v>3</v>
      </c>
      <c r="P2637" s="34" t="s">
        <v>3243</v>
      </c>
      <c r="U2637" s="32">
        <v>46132</v>
      </c>
      <c r="X2637" s="1" t="s">
        <v>2144</v>
      </c>
    </row>
    <row r="2638" spans="1:24" hidden="1">
      <c r="A2638" t="s">
        <v>82</v>
      </c>
      <c r="B2638" t="s">
        <v>3602</v>
      </c>
      <c r="C2638" s="55">
        <v>272</v>
      </c>
      <c r="D2638" t="s">
        <v>1864</v>
      </c>
      <c r="E2638" s="32">
        <v>46122</v>
      </c>
      <c r="F2638" s="26">
        <v>46122.699097222219</v>
      </c>
      <c r="G2638" s="12" t="str">
        <f t="shared" si="125"/>
        <v>ABRIL</v>
      </c>
      <c r="H2638">
        <v>901360705</v>
      </c>
      <c r="I2638" t="s">
        <v>877</v>
      </c>
      <c r="J2638" s="36">
        <f t="shared" si="126"/>
        <v>186200</v>
      </c>
      <c r="K2638" s="36">
        <v>35378</v>
      </c>
      <c r="L2638" s="36">
        <v>221578</v>
      </c>
      <c r="M2638" s="1" t="s">
        <v>110</v>
      </c>
      <c r="N2638" s="3">
        <v>46126</v>
      </c>
      <c r="O2638" s="1">
        <f t="shared" si="124"/>
        <v>4</v>
      </c>
    </row>
    <row r="2639" spans="1:24" hidden="1">
      <c r="A2639" t="s">
        <v>26</v>
      </c>
      <c r="B2639" t="s">
        <v>3603</v>
      </c>
      <c r="C2639" s="55">
        <v>2532136</v>
      </c>
      <c r="D2639" t="s">
        <v>708</v>
      </c>
      <c r="E2639" s="32">
        <v>46122</v>
      </c>
      <c r="F2639" s="26">
        <v>46122.683599537035</v>
      </c>
      <c r="G2639" s="12" t="str">
        <f t="shared" si="125"/>
        <v>ABRIL</v>
      </c>
      <c r="H2639">
        <v>900219834</v>
      </c>
      <c r="I2639" t="s">
        <v>739</v>
      </c>
      <c r="J2639" s="36">
        <f t="shared" si="126"/>
        <v>47713</v>
      </c>
      <c r="K2639" s="36">
        <v>8287</v>
      </c>
      <c r="L2639" s="36">
        <v>56000</v>
      </c>
      <c r="M2639" s="1" t="s">
        <v>70</v>
      </c>
      <c r="N2639" s="32">
        <v>46125</v>
      </c>
      <c r="O2639" s="1">
        <f t="shared" si="124"/>
        <v>3</v>
      </c>
      <c r="P2639" s="34" t="s">
        <v>3243</v>
      </c>
      <c r="U2639" s="32">
        <v>46132</v>
      </c>
      <c r="X2639" s="1" t="s">
        <v>2144</v>
      </c>
    </row>
    <row r="2640" spans="1:24" hidden="1">
      <c r="A2640" t="s">
        <v>26</v>
      </c>
      <c r="B2640" t="s">
        <v>3604</v>
      </c>
      <c r="C2640" s="55">
        <v>2532119</v>
      </c>
      <c r="D2640" t="s">
        <v>708</v>
      </c>
      <c r="E2640" s="32">
        <v>46122</v>
      </c>
      <c r="F2640" s="26">
        <v>46122.68346064815</v>
      </c>
      <c r="G2640" s="12" t="str">
        <f t="shared" si="125"/>
        <v>ABRIL</v>
      </c>
      <c r="H2640">
        <v>900219834</v>
      </c>
      <c r="I2640" t="s">
        <v>739</v>
      </c>
      <c r="J2640" s="36">
        <f t="shared" si="126"/>
        <v>71570</v>
      </c>
      <c r="K2640" s="36">
        <v>12430</v>
      </c>
      <c r="L2640" s="36">
        <v>84000</v>
      </c>
      <c r="M2640" s="1" t="s">
        <v>70</v>
      </c>
      <c r="N2640" s="32">
        <v>46125</v>
      </c>
      <c r="O2640" s="1">
        <f t="shared" si="124"/>
        <v>3</v>
      </c>
      <c r="P2640" s="34" t="s">
        <v>3243</v>
      </c>
      <c r="U2640" s="32">
        <v>46132</v>
      </c>
      <c r="X2640" s="1" t="s">
        <v>2144</v>
      </c>
    </row>
    <row r="2641" spans="1:24" hidden="1">
      <c r="A2641" t="s">
        <v>26</v>
      </c>
      <c r="B2641" t="s">
        <v>3605</v>
      </c>
      <c r="C2641" s="55">
        <v>10124</v>
      </c>
      <c r="D2641" t="s">
        <v>328</v>
      </c>
      <c r="E2641" s="32">
        <v>46122</v>
      </c>
      <c r="F2641" s="26">
        <v>46122.646203703705</v>
      </c>
      <c r="G2641" s="12" t="str">
        <f t="shared" si="125"/>
        <v>ABRIL</v>
      </c>
      <c r="H2641">
        <v>830054539</v>
      </c>
      <c r="I2641" t="s">
        <v>329</v>
      </c>
      <c r="J2641" s="36">
        <f t="shared" si="126"/>
        <v>20000000</v>
      </c>
      <c r="K2641" s="36">
        <v>3800000</v>
      </c>
      <c r="L2641" s="36">
        <v>23800000</v>
      </c>
      <c r="M2641" s="1" t="s">
        <v>214</v>
      </c>
      <c r="N2641" s="32">
        <v>46125</v>
      </c>
      <c r="O2641" s="1">
        <f t="shared" si="124"/>
        <v>3</v>
      </c>
      <c r="P2641" t="s">
        <v>479</v>
      </c>
      <c r="U2641" s="32">
        <v>46127</v>
      </c>
      <c r="V2641" t="s">
        <v>39</v>
      </c>
    </row>
    <row r="2642" spans="1:24" hidden="1">
      <c r="A2642" t="s">
        <v>26</v>
      </c>
      <c r="B2642" t="s">
        <v>3606</v>
      </c>
      <c r="C2642" s="56">
        <v>48272</v>
      </c>
      <c r="D2642" t="s">
        <v>2706</v>
      </c>
      <c r="E2642" s="32">
        <v>46122</v>
      </c>
      <c r="F2642" s="26">
        <v>46122.646226851852</v>
      </c>
      <c r="G2642" s="12" t="str">
        <f t="shared" si="125"/>
        <v>ABRIL</v>
      </c>
      <c r="H2642">
        <v>901258008</v>
      </c>
      <c r="I2642" t="s">
        <v>2707</v>
      </c>
      <c r="J2642" s="36">
        <f t="shared" si="126"/>
        <v>2941</v>
      </c>
      <c r="K2642" s="36">
        <v>559</v>
      </c>
      <c r="L2642" s="36">
        <v>3500</v>
      </c>
      <c r="M2642" s="1" t="s">
        <v>54</v>
      </c>
      <c r="O2642" s="1">
        <f t="shared" si="124"/>
        <v>0</v>
      </c>
    </row>
    <row r="2643" spans="1:24" hidden="1">
      <c r="A2643" t="s">
        <v>26</v>
      </c>
      <c r="B2643" t="s">
        <v>3607</v>
      </c>
      <c r="C2643" s="56">
        <v>217746</v>
      </c>
      <c r="D2643" t="s">
        <v>3608</v>
      </c>
      <c r="E2643" s="32">
        <v>46122</v>
      </c>
      <c r="F2643" s="26">
        <v>46122.63925925926</v>
      </c>
      <c r="G2643" s="12" t="str">
        <f t="shared" si="125"/>
        <v>ABRIL</v>
      </c>
      <c r="H2643">
        <v>900276962</v>
      </c>
      <c r="I2643" t="s">
        <v>891</v>
      </c>
      <c r="J2643" s="36">
        <f t="shared" si="126"/>
        <v>13796.35</v>
      </c>
      <c r="K2643" s="36">
        <v>2253.65</v>
      </c>
      <c r="L2643" s="36">
        <v>16050</v>
      </c>
      <c r="M2643" s="1" t="s">
        <v>54</v>
      </c>
      <c r="O2643" s="1">
        <f t="shared" si="124"/>
        <v>0</v>
      </c>
    </row>
    <row r="2644" spans="1:24" hidden="1">
      <c r="A2644" t="s">
        <v>26</v>
      </c>
      <c r="B2644" t="s">
        <v>3609</v>
      </c>
      <c r="C2644" s="55">
        <v>571</v>
      </c>
      <c r="D2644" t="s">
        <v>35</v>
      </c>
      <c r="E2644" s="32">
        <v>46122</v>
      </c>
      <c r="F2644" s="26">
        <v>46122.508240740739</v>
      </c>
      <c r="G2644" s="12" t="str">
        <f t="shared" si="125"/>
        <v>ABRIL</v>
      </c>
      <c r="H2644">
        <v>901741749</v>
      </c>
      <c r="I2644" t="s">
        <v>36</v>
      </c>
      <c r="J2644" s="36">
        <f t="shared" si="126"/>
        <v>5720000</v>
      </c>
      <c r="K2644" s="36">
        <v>1086800</v>
      </c>
      <c r="L2644" s="36">
        <v>6806800</v>
      </c>
      <c r="M2644" s="1" t="s">
        <v>9455</v>
      </c>
      <c r="N2644" s="32">
        <v>46126</v>
      </c>
      <c r="O2644" s="1">
        <f t="shared" ref="O2644:O2707" si="127">IFERROR(IF(-_xlfn.DAYS(E2644,N2644)&lt;0,0,-_xlfn.DAYS(E2644,N2644)), " - ")</f>
        <v>4</v>
      </c>
      <c r="P2644" t="s">
        <v>66</v>
      </c>
      <c r="U2644" s="32">
        <v>46153</v>
      </c>
    </row>
    <row r="2645" spans="1:24" hidden="1">
      <c r="A2645" t="s">
        <v>736</v>
      </c>
      <c r="B2645" t="s">
        <v>3610</v>
      </c>
      <c r="C2645" s="55">
        <v>96890500</v>
      </c>
      <c r="D2645" t="s">
        <v>738</v>
      </c>
      <c r="E2645" s="32">
        <v>46122</v>
      </c>
      <c r="F2645" s="26">
        <v>46122.539097222223</v>
      </c>
      <c r="G2645" s="12" t="str">
        <f t="shared" si="125"/>
        <v>ABRIL</v>
      </c>
      <c r="H2645">
        <v>900219834</v>
      </c>
      <c r="I2645" t="s">
        <v>739</v>
      </c>
      <c r="J2645" s="36">
        <f t="shared" si="126"/>
        <v>13500</v>
      </c>
      <c r="K2645" s="36">
        <v>0</v>
      </c>
      <c r="L2645" s="36">
        <v>13500</v>
      </c>
      <c r="M2645" s="1" t="s">
        <v>70</v>
      </c>
      <c r="N2645" s="32">
        <v>46126</v>
      </c>
      <c r="O2645" s="1">
        <f t="shared" si="127"/>
        <v>4</v>
      </c>
      <c r="P2645" t="s">
        <v>66</v>
      </c>
      <c r="U2645" s="32">
        <v>46132</v>
      </c>
      <c r="V2645" t="s">
        <v>39</v>
      </c>
    </row>
    <row r="2646" spans="1:24" hidden="1">
      <c r="A2646" t="s">
        <v>26</v>
      </c>
      <c r="B2646" t="s">
        <v>3611</v>
      </c>
      <c r="C2646" s="56">
        <v>191374</v>
      </c>
      <c r="D2646" t="s">
        <v>3612</v>
      </c>
      <c r="E2646" s="32">
        <v>46122</v>
      </c>
      <c r="F2646" s="26">
        <v>46122.523784722223</v>
      </c>
      <c r="G2646" s="12" t="str">
        <f t="shared" si="125"/>
        <v>ABRIL</v>
      </c>
      <c r="H2646">
        <v>860533413</v>
      </c>
      <c r="I2646" t="s">
        <v>545</v>
      </c>
      <c r="J2646" s="36">
        <f t="shared" si="126"/>
        <v>95000</v>
      </c>
      <c r="K2646" s="36">
        <v>0</v>
      </c>
      <c r="L2646" s="36">
        <v>95000</v>
      </c>
      <c r="M2646" s="1" t="s">
        <v>54</v>
      </c>
      <c r="O2646" s="1">
        <f t="shared" si="127"/>
        <v>0</v>
      </c>
    </row>
    <row r="2647" spans="1:24" hidden="1">
      <c r="A2647" t="s">
        <v>26</v>
      </c>
      <c r="B2647" t="s">
        <v>3613</v>
      </c>
      <c r="C2647" s="55">
        <v>31970</v>
      </c>
      <c r="D2647" t="s">
        <v>618</v>
      </c>
      <c r="E2647" s="32">
        <v>46122</v>
      </c>
      <c r="F2647" s="26">
        <v>46122.45789351852</v>
      </c>
      <c r="G2647" s="12" t="str">
        <f t="shared" si="125"/>
        <v>ABRIL</v>
      </c>
      <c r="H2647">
        <v>900322890</v>
      </c>
      <c r="I2647" t="s">
        <v>619</v>
      </c>
      <c r="J2647" s="36">
        <f t="shared" si="126"/>
        <v>5814000</v>
      </c>
      <c r="K2647" s="36">
        <v>1104660</v>
      </c>
      <c r="L2647" s="36">
        <v>6918660</v>
      </c>
      <c r="M2647" s="1" t="s">
        <v>70</v>
      </c>
      <c r="N2647" s="32">
        <v>46126</v>
      </c>
      <c r="O2647" s="1">
        <f t="shared" si="127"/>
        <v>4</v>
      </c>
      <c r="P2647" t="s">
        <v>66</v>
      </c>
      <c r="U2647" s="32">
        <v>46132</v>
      </c>
    </row>
    <row r="2648" spans="1:24" hidden="1">
      <c r="A2648" t="s">
        <v>26</v>
      </c>
      <c r="B2648" t="s">
        <v>3614</v>
      </c>
      <c r="C2648" s="55">
        <v>3014</v>
      </c>
      <c r="D2648" t="s">
        <v>28</v>
      </c>
      <c r="E2648" s="32">
        <v>46122</v>
      </c>
      <c r="F2648" s="26">
        <v>46122.464016203703</v>
      </c>
      <c r="G2648" s="12" t="str">
        <f t="shared" si="125"/>
        <v>ABRIL</v>
      </c>
      <c r="H2648">
        <v>900144364</v>
      </c>
      <c r="I2648" t="s">
        <v>72</v>
      </c>
      <c r="J2648" s="36">
        <f t="shared" si="126"/>
        <v>15480100</v>
      </c>
      <c r="K2648" s="36">
        <v>2941219</v>
      </c>
      <c r="L2648" s="36">
        <v>18421319</v>
      </c>
      <c r="M2648" s="1" t="s">
        <v>70</v>
      </c>
      <c r="N2648" s="32">
        <v>46125</v>
      </c>
      <c r="O2648" s="1">
        <f t="shared" si="127"/>
        <v>3</v>
      </c>
      <c r="P2648" s="34" t="s">
        <v>3243</v>
      </c>
      <c r="U2648" s="32">
        <v>46133</v>
      </c>
      <c r="V2648" t="s">
        <v>32</v>
      </c>
      <c r="X2648" s="1" t="s">
        <v>2144</v>
      </c>
    </row>
    <row r="2649" spans="1:24" hidden="1">
      <c r="A2649" t="s">
        <v>26</v>
      </c>
      <c r="B2649" t="s">
        <v>3615</v>
      </c>
      <c r="C2649" s="55">
        <v>71288</v>
      </c>
      <c r="D2649" t="s">
        <v>476</v>
      </c>
      <c r="E2649" s="32">
        <v>46122</v>
      </c>
      <c r="F2649" s="26">
        <v>46122.414074074077</v>
      </c>
      <c r="G2649" s="12" t="str">
        <f t="shared" si="125"/>
        <v>ABRIL</v>
      </c>
      <c r="H2649">
        <v>811001497</v>
      </c>
      <c r="I2649" t="s">
        <v>477</v>
      </c>
      <c r="J2649" s="36">
        <f t="shared" si="126"/>
        <v>1567732</v>
      </c>
      <c r="K2649" s="36">
        <v>0</v>
      </c>
      <c r="L2649" s="36">
        <v>1567732</v>
      </c>
      <c r="M2649" s="1" t="s">
        <v>58</v>
      </c>
      <c r="N2649" s="32">
        <v>46129</v>
      </c>
      <c r="O2649" s="1">
        <f t="shared" si="127"/>
        <v>7</v>
      </c>
      <c r="P2649" t="s">
        <v>2698</v>
      </c>
      <c r="U2649" s="32">
        <v>46135</v>
      </c>
    </row>
    <row r="2650" spans="1:24" hidden="1">
      <c r="A2650" t="s">
        <v>26</v>
      </c>
      <c r="B2650" t="s">
        <v>3616</v>
      </c>
      <c r="C2650" s="55">
        <v>31969</v>
      </c>
      <c r="D2650" t="s">
        <v>618</v>
      </c>
      <c r="E2650" s="32">
        <v>46122</v>
      </c>
      <c r="F2650" s="26">
        <v>46122.438148148147</v>
      </c>
      <c r="G2650" s="12" t="str">
        <f t="shared" si="125"/>
        <v>ABRIL</v>
      </c>
      <c r="H2650">
        <v>900322890</v>
      </c>
      <c r="I2650" t="s">
        <v>619</v>
      </c>
      <c r="J2650" s="36">
        <f t="shared" si="126"/>
        <v>6313600</v>
      </c>
      <c r="K2650" s="36">
        <v>1199584</v>
      </c>
      <c r="L2650" s="36">
        <v>7513184</v>
      </c>
      <c r="M2650" s="1" t="s">
        <v>70</v>
      </c>
      <c r="N2650" s="32">
        <v>46126</v>
      </c>
      <c r="O2650" s="1">
        <f t="shared" si="127"/>
        <v>4</v>
      </c>
      <c r="P2650" t="s">
        <v>66</v>
      </c>
      <c r="U2650" s="32">
        <v>46132</v>
      </c>
    </row>
    <row r="2651" spans="1:24" hidden="1">
      <c r="A2651" t="s">
        <v>26</v>
      </c>
      <c r="B2651" t="s">
        <v>3617</v>
      </c>
      <c r="C2651" s="55">
        <v>15014</v>
      </c>
      <c r="D2651" t="s">
        <v>28</v>
      </c>
      <c r="E2651" s="32">
        <v>46122</v>
      </c>
      <c r="F2651" s="26">
        <v>46122.407627314817</v>
      </c>
      <c r="G2651" s="12" t="str">
        <f t="shared" si="125"/>
        <v>ABRIL</v>
      </c>
      <c r="H2651">
        <v>8160370</v>
      </c>
      <c r="I2651" t="s">
        <v>529</v>
      </c>
      <c r="J2651" s="36">
        <f t="shared" si="126"/>
        <v>462184</v>
      </c>
      <c r="K2651" s="36">
        <v>87815</v>
      </c>
      <c r="L2651" s="36">
        <v>549999</v>
      </c>
      <c r="M2651" s="1" t="s">
        <v>65</v>
      </c>
      <c r="N2651" s="32">
        <v>46125</v>
      </c>
      <c r="O2651" s="1">
        <f t="shared" si="127"/>
        <v>3</v>
      </c>
      <c r="U2651" s="32">
        <v>46127</v>
      </c>
      <c r="V2651" t="s">
        <v>39</v>
      </c>
      <c r="X2651" s="1" t="s">
        <v>2144</v>
      </c>
    </row>
    <row r="2652" spans="1:24" hidden="1">
      <c r="A2652" t="s">
        <v>26</v>
      </c>
      <c r="B2652" t="s">
        <v>3618</v>
      </c>
      <c r="C2652" s="55">
        <v>3013</v>
      </c>
      <c r="D2652" t="s">
        <v>28</v>
      </c>
      <c r="E2652" s="32">
        <v>46122</v>
      </c>
      <c r="F2652" s="26">
        <v>46122.416145833333</v>
      </c>
      <c r="G2652" s="12" t="str">
        <f t="shared" si="125"/>
        <v>ABRIL</v>
      </c>
      <c r="H2652">
        <v>900144364</v>
      </c>
      <c r="I2652" t="s">
        <v>72</v>
      </c>
      <c r="J2652" s="36">
        <f t="shared" si="126"/>
        <v>746800</v>
      </c>
      <c r="K2652" s="36">
        <v>141892</v>
      </c>
      <c r="L2652" s="36">
        <v>888692</v>
      </c>
      <c r="M2652" s="1" t="s">
        <v>70</v>
      </c>
      <c r="N2652" s="32">
        <v>46126</v>
      </c>
      <c r="O2652" s="1">
        <f t="shared" si="127"/>
        <v>4</v>
      </c>
      <c r="P2652" t="s">
        <v>66</v>
      </c>
      <c r="U2652" s="32">
        <v>46134</v>
      </c>
      <c r="V2652" t="s">
        <v>39</v>
      </c>
    </row>
    <row r="2653" spans="1:24" hidden="1">
      <c r="A2653" t="s">
        <v>26</v>
      </c>
      <c r="B2653" t="s">
        <v>3619</v>
      </c>
      <c r="C2653" s="55">
        <v>3012</v>
      </c>
      <c r="D2653" t="s">
        <v>28</v>
      </c>
      <c r="E2653" s="32">
        <v>46122</v>
      </c>
      <c r="F2653" s="26">
        <v>46122.39</v>
      </c>
      <c r="G2653" s="12" t="str">
        <f t="shared" si="125"/>
        <v>ABRIL</v>
      </c>
      <c r="H2653">
        <v>900144364</v>
      </c>
      <c r="I2653" t="s">
        <v>72</v>
      </c>
      <c r="J2653" s="36">
        <f t="shared" si="126"/>
        <v>480000</v>
      </c>
      <c r="K2653" s="36">
        <v>91200</v>
      </c>
      <c r="L2653" s="36">
        <v>571200</v>
      </c>
      <c r="M2653" s="1" t="s">
        <v>70</v>
      </c>
      <c r="N2653" s="32">
        <v>46127</v>
      </c>
      <c r="O2653" s="1">
        <f t="shared" si="127"/>
        <v>5</v>
      </c>
      <c r="P2653" t="s">
        <v>66</v>
      </c>
      <c r="U2653" s="32">
        <v>46134</v>
      </c>
      <c r="V2653" t="s">
        <v>39</v>
      </c>
    </row>
    <row r="2654" spans="1:24" hidden="1">
      <c r="A2654" t="s">
        <v>26</v>
      </c>
      <c r="B2654" t="s">
        <v>3620</v>
      </c>
      <c r="C2654" s="55">
        <v>732105</v>
      </c>
      <c r="D2654" t="s">
        <v>817</v>
      </c>
      <c r="E2654" s="32">
        <v>46122</v>
      </c>
      <c r="F2654" s="26">
        <v>46122.345706018517</v>
      </c>
      <c r="G2654" s="12" t="str">
        <f t="shared" si="125"/>
        <v>ABRIL</v>
      </c>
      <c r="H2654">
        <v>890915475</v>
      </c>
      <c r="I2654" t="s">
        <v>818</v>
      </c>
      <c r="J2654" s="36">
        <f t="shared" si="126"/>
        <v>109260</v>
      </c>
      <c r="K2654" s="36">
        <v>20759.400000000001</v>
      </c>
      <c r="L2654" s="36">
        <v>130019.4</v>
      </c>
      <c r="M2654" s="1" t="s">
        <v>70</v>
      </c>
      <c r="N2654" s="32">
        <v>46129</v>
      </c>
      <c r="O2654" s="1">
        <f t="shared" si="127"/>
        <v>7</v>
      </c>
      <c r="P2654" s="1" t="s">
        <v>2149</v>
      </c>
      <c r="U2654" s="32">
        <v>46135</v>
      </c>
    </row>
    <row r="2655" spans="1:24" hidden="1">
      <c r="A2655" t="s">
        <v>26</v>
      </c>
      <c r="B2655" t="s">
        <v>3621</v>
      </c>
      <c r="C2655" s="55">
        <v>732113</v>
      </c>
      <c r="D2655" t="s">
        <v>817</v>
      </c>
      <c r="E2655" s="32">
        <v>46122</v>
      </c>
      <c r="F2655" s="26">
        <v>46122.351643518516</v>
      </c>
      <c r="G2655" s="12" t="str">
        <f t="shared" si="125"/>
        <v>ABRIL</v>
      </c>
      <c r="H2655">
        <v>890915475</v>
      </c>
      <c r="I2655" t="s">
        <v>818</v>
      </c>
      <c r="J2655" s="36">
        <f t="shared" si="126"/>
        <v>435670</v>
      </c>
      <c r="K2655" s="36">
        <v>82777.3</v>
      </c>
      <c r="L2655" s="36">
        <v>518447.3</v>
      </c>
      <c r="M2655" s="1" t="s">
        <v>70</v>
      </c>
      <c r="N2655" s="32">
        <v>46129</v>
      </c>
      <c r="O2655" s="1">
        <f t="shared" si="127"/>
        <v>7</v>
      </c>
      <c r="P2655" s="1" t="s">
        <v>2149</v>
      </c>
      <c r="U2655" s="32">
        <v>46135</v>
      </c>
    </row>
    <row r="2656" spans="1:24" hidden="1">
      <c r="A2656" t="s">
        <v>26</v>
      </c>
      <c r="B2656" t="s">
        <v>3622</v>
      </c>
      <c r="C2656" s="55">
        <v>102758</v>
      </c>
      <c r="D2656" t="s">
        <v>458</v>
      </c>
      <c r="E2656" s="32">
        <v>46122</v>
      </c>
      <c r="F2656" s="26">
        <v>46122.338020833333</v>
      </c>
      <c r="G2656" s="12" t="str">
        <f t="shared" si="125"/>
        <v>ABRIL</v>
      </c>
      <c r="H2656">
        <v>890929497</v>
      </c>
      <c r="I2656" t="s">
        <v>459</v>
      </c>
      <c r="J2656" s="36">
        <f t="shared" si="126"/>
        <v>774070</v>
      </c>
      <c r="K2656" s="36">
        <v>147073</v>
      </c>
      <c r="L2656" s="36">
        <v>921143</v>
      </c>
      <c r="M2656" s="1" t="s">
        <v>70</v>
      </c>
      <c r="N2656" s="32">
        <v>46127</v>
      </c>
      <c r="O2656" s="1">
        <f t="shared" si="127"/>
        <v>5</v>
      </c>
      <c r="P2656" t="s">
        <v>66</v>
      </c>
      <c r="U2656" s="32">
        <v>46139</v>
      </c>
      <c r="V2656" t="s">
        <v>39</v>
      </c>
    </row>
    <row r="2657" spans="1:24" hidden="1">
      <c r="A2657" t="s">
        <v>26</v>
      </c>
      <c r="B2657" t="s">
        <v>3623</v>
      </c>
      <c r="C2657" s="55">
        <v>351792</v>
      </c>
      <c r="D2657" t="s">
        <v>336</v>
      </c>
      <c r="E2657" s="32">
        <v>46122</v>
      </c>
      <c r="F2657" s="26">
        <v>46122.322604166664</v>
      </c>
      <c r="G2657" s="12" t="str">
        <f t="shared" si="125"/>
        <v>ABRIL</v>
      </c>
      <c r="H2657">
        <v>800049074</v>
      </c>
      <c r="I2657" t="s">
        <v>337</v>
      </c>
      <c r="J2657" s="36">
        <f t="shared" si="126"/>
        <v>1323936</v>
      </c>
      <c r="K2657" s="36">
        <v>249503</v>
      </c>
      <c r="L2657" s="36">
        <v>1573439</v>
      </c>
      <c r="M2657" s="1" t="s">
        <v>70</v>
      </c>
      <c r="N2657" s="32">
        <v>46127</v>
      </c>
      <c r="O2657" s="1">
        <f t="shared" si="127"/>
        <v>5</v>
      </c>
      <c r="P2657" t="s">
        <v>66</v>
      </c>
      <c r="U2657" s="32">
        <v>46139</v>
      </c>
      <c r="V2657" t="s">
        <v>39</v>
      </c>
    </row>
    <row r="2658" spans="1:24" hidden="1">
      <c r="A2658" t="s">
        <v>26</v>
      </c>
      <c r="B2658" t="s">
        <v>3624</v>
      </c>
      <c r="C2658" s="55">
        <v>351788</v>
      </c>
      <c r="D2658" t="s">
        <v>336</v>
      </c>
      <c r="E2658" s="32">
        <v>46122</v>
      </c>
      <c r="F2658" s="26">
        <v>46122.322488425925</v>
      </c>
      <c r="G2658" s="12" t="str">
        <f t="shared" si="125"/>
        <v>ABRIL</v>
      </c>
      <c r="H2658">
        <v>800049074</v>
      </c>
      <c r="I2658" t="s">
        <v>337</v>
      </c>
      <c r="J2658" s="36">
        <f t="shared" si="126"/>
        <v>1867233</v>
      </c>
      <c r="K2658" s="36">
        <v>293509</v>
      </c>
      <c r="L2658" s="36">
        <v>2160742</v>
      </c>
      <c r="M2658" s="1" t="s">
        <v>70</v>
      </c>
      <c r="N2658" s="32">
        <v>46132</v>
      </c>
      <c r="O2658" s="1">
        <f t="shared" si="127"/>
        <v>10</v>
      </c>
      <c r="P2658" s="1" t="s">
        <v>2149</v>
      </c>
      <c r="U2658" s="32">
        <v>46153</v>
      </c>
    </row>
    <row r="2659" spans="1:24" hidden="1">
      <c r="A2659" t="s">
        <v>82</v>
      </c>
      <c r="B2659" t="s">
        <v>3625</v>
      </c>
      <c r="C2659" s="55">
        <v>235</v>
      </c>
      <c r="D2659" t="s">
        <v>84</v>
      </c>
      <c r="E2659" s="32">
        <v>46122</v>
      </c>
      <c r="F2659" s="26">
        <v>46122.402824074074</v>
      </c>
      <c r="G2659" s="12" t="str">
        <f t="shared" si="125"/>
        <v>ABRIL</v>
      </c>
      <c r="H2659">
        <v>900144364</v>
      </c>
      <c r="I2659" t="s">
        <v>72</v>
      </c>
      <c r="J2659" s="36">
        <f t="shared" si="126"/>
        <v>746800</v>
      </c>
      <c r="K2659" s="36">
        <v>141892</v>
      </c>
      <c r="L2659" s="36">
        <v>888692</v>
      </c>
      <c r="M2659" s="1" t="s">
        <v>70</v>
      </c>
      <c r="N2659" s="32">
        <v>46125</v>
      </c>
      <c r="O2659" s="1">
        <f t="shared" si="127"/>
        <v>3</v>
      </c>
      <c r="P2659" s="34" t="s">
        <v>3243</v>
      </c>
      <c r="X2659" s="1" t="s">
        <v>2144</v>
      </c>
    </row>
    <row r="2660" spans="1:24" hidden="1">
      <c r="A2660" t="s">
        <v>26</v>
      </c>
      <c r="B2660" t="s">
        <v>3626</v>
      </c>
      <c r="C2660" s="55">
        <v>2853</v>
      </c>
      <c r="D2660" t="s">
        <v>122</v>
      </c>
      <c r="E2660" s="32">
        <v>46122</v>
      </c>
      <c r="F2660" s="26">
        <v>46122.380370370367</v>
      </c>
      <c r="G2660" s="12" t="str">
        <f t="shared" si="125"/>
        <v>ABRIL</v>
      </c>
      <c r="H2660">
        <v>900667734</v>
      </c>
      <c r="I2660" t="s">
        <v>123</v>
      </c>
      <c r="J2660" s="36">
        <f t="shared" si="126"/>
        <v>345000</v>
      </c>
      <c r="K2660" s="36">
        <v>65550</v>
      </c>
      <c r="L2660" s="36">
        <v>410550</v>
      </c>
      <c r="M2660" s="1" t="s">
        <v>9455</v>
      </c>
      <c r="N2660" s="32">
        <v>46127</v>
      </c>
      <c r="O2660" s="1">
        <f t="shared" si="127"/>
        <v>5</v>
      </c>
      <c r="P2660" t="s">
        <v>66</v>
      </c>
      <c r="U2660" s="32">
        <v>46139</v>
      </c>
      <c r="V2660" t="s">
        <v>39</v>
      </c>
    </row>
    <row r="2661" spans="1:24" hidden="1">
      <c r="A2661" t="s">
        <v>26</v>
      </c>
      <c r="B2661" t="s">
        <v>3627</v>
      </c>
      <c r="C2661" s="56">
        <v>16610</v>
      </c>
      <c r="D2661" t="s">
        <v>147</v>
      </c>
      <c r="E2661" s="32">
        <v>46122</v>
      </c>
      <c r="F2661" s="26">
        <v>46122.340868055559</v>
      </c>
      <c r="G2661" s="12" t="str">
        <f t="shared" si="125"/>
        <v>ABRIL</v>
      </c>
      <c r="H2661">
        <v>71951636</v>
      </c>
      <c r="I2661" t="s">
        <v>148</v>
      </c>
      <c r="J2661" s="36">
        <f t="shared" si="126"/>
        <v>37563.020000000004</v>
      </c>
      <c r="K2661" s="36">
        <v>7136.98</v>
      </c>
      <c r="L2661" s="36">
        <v>44700</v>
      </c>
      <c r="M2661" s="1" t="s">
        <v>54</v>
      </c>
      <c r="O2661" s="1">
        <f t="shared" si="127"/>
        <v>0</v>
      </c>
    </row>
    <row r="2662" spans="1:24" hidden="1">
      <c r="A2662" t="s">
        <v>26</v>
      </c>
      <c r="B2662" t="s">
        <v>3628</v>
      </c>
      <c r="C2662" s="56">
        <v>56760</v>
      </c>
      <c r="D2662" t="s">
        <v>3462</v>
      </c>
      <c r="E2662" s="32">
        <v>46122</v>
      </c>
      <c r="F2662" s="26">
        <v>46122.2966087963</v>
      </c>
      <c r="G2662" s="12" t="str">
        <f t="shared" si="125"/>
        <v>ABRIL</v>
      </c>
      <c r="H2662">
        <v>901329730</v>
      </c>
      <c r="I2662" t="s">
        <v>3463</v>
      </c>
      <c r="J2662" s="36">
        <f t="shared" si="126"/>
        <v>240000</v>
      </c>
      <c r="K2662" s="36">
        <v>0</v>
      </c>
      <c r="L2662" s="36">
        <v>240000</v>
      </c>
      <c r="M2662" s="1" t="s">
        <v>54</v>
      </c>
      <c r="O2662" s="1">
        <f t="shared" si="127"/>
        <v>0</v>
      </c>
    </row>
    <row r="2663" spans="1:24" hidden="1">
      <c r="A2663" t="s">
        <v>26</v>
      </c>
      <c r="B2663" t="s">
        <v>3629</v>
      </c>
      <c r="C2663" s="55">
        <v>3210861</v>
      </c>
      <c r="D2663" t="s">
        <v>312</v>
      </c>
      <c r="E2663" s="32">
        <v>46122</v>
      </c>
      <c r="F2663" s="26">
        <v>46122.100023148145</v>
      </c>
      <c r="G2663" s="12" t="str">
        <f t="shared" si="125"/>
        <v>ABRIL</v>
      </c>
      <c r="H2663">
        <v>890903939</v>
      </c>
      <c r="I2663" t="s">
        <v>313</v>
      </c>
      <c r="J2663" s="36">
        <f t="shared" si="126"/>
        <v>186900</v>
      </c>
      <c r="K2663" s="36">
        <v>0</v>
      </c>
      <c r="L2663" s="36">
        <v>186900</v>
      </c>
      <c r="M2663" s="1" t="s">
        <v>70</v>
      </c>
      <c r="N2663" s="32">
        <v>46127</v>
      </c>
      <c r="O2663" s="1">
        <f t="shared" si="127"/>
        <v>5</v>
      </c>
      <c r="P2663" t="s">
        <v>66</v>
      </c>
      <c r="U2663" s="32">
        <v>46132</v>
      </c>
    </row>
    <row r="2664" spans="1:24" hidden="1">
      <c r="A2664" t="s">
        <v>26</v>
      </c>
      <c r="B2664" t="s">
        <v>3630</v>
      </c>
      <c r="C2664" s="55">
        <v>2553111</v>
      </c>
      <c r="D2664" t="s">
        <v>708</v>
      </c>
      <c r="E2664" s="32">
        <v>46123</v>
      </c>
      <c r="F2664" s="26">
        <v>46123.671979166669</v>
      </c>
      <c r="G2664" s="12" t="str">
        <f t="shared" si="125"/>
        <v>ABRIL</v>
      </c>
      <c r="H2664">
        <v>900219834</v>
      </c>
      <c r="I2664" t="s">
        <v>739</v>
      </c>
      <c r="J2664" s="36">
        <f t="shared" si="126"/>
        <v>5462.1900000000005</v>
      </c>
      <c r="K2664" s="36">
        <v>1037.81</v>
      </c>
      <c r="L2664" s="36">
        <v>6500</v>
      </c>
      <c r="M2664" s="1" t="s">
        <v>70</v>
      </c>
      <c r="N2664" s="32">
        <v>46127</v>
      </c>
      <c r="O2664" s="1">
        <f t="shared" si="127"/>
        <v>4</v>
      </c>
      <c r="P2664" t="s">
        <v>66</v>
      </c>
      <c r="U2664" s="32">
        <v>46132</v>
      </c>
    </row>
    <row r="2665" spans="1:24" hidden="1">
      <c r="A2665" t="s">
        <v>26</v>
      </c>
      <c r="B2665" t="s">
        <v>3631</v>
      </c>
      <c r="C2665" s="55">
        <v>36421</v>
      </c>
      <c r="D2665" t="s">
        <v>376</v>
      </c>
      <c r="E2665" s="32">
        <v>46123</v>
      </c>
      <c r="F2665" s="26">
        <v>46123.595775462964</v>
      </c>
      <c r="G2665" s="12" t="str">
        <f t="shared" si="125"/>
        <v>ABRIL</v>
      </c>
      <c r="H2665">
        <v>9522660</v>
      </c>
      <c r="I2665" t="s">
        <v>377</v>
      </c>
      <c r="J2665" s="36">
        <f t="shared" si="126"/>
        <v>3878991.23</v>
      </c>
      <c r="K2665" s="36">
        <v>737008.35</v>
      </c>
      <c r="L2665" s="36">
        <v>4615999.58</v>
      </c>
      <c r="M2665" s="1" t="s">
        <v>9455</v>
      </c>
      <c r="N2665" s="32">
        <v>46126</v>
      </c>
      <c r="O2665" s="1">
        <f t="shared" si="127"/>
        <v>3</v>
      </c>
      <c r="P2665" t="s">
        <v>66</v>
      </c>
      <c r="U2665" s="32">
        <v>46153</v>
      </c>
    </row>
    <row r="2666" spans="1:24" hidden="1">
      <c r="A2666" t="s">
        <v>26</v>
      </c>
      <c r="B2666" t="s">
        <v>3632</v>
      </c>
      <c r="C2666" s="55">
        <v>686473</v>
      </c>
      <c r="D2666" t="s">
        <v>252</v>
      </c>
      <c r="E2666" s="32">
        <v>46123</v>
      </c>
      <c r="F2666" s="26">
        <v>46123.538321759261</v>
      </c>
      <c r="G2666" s="12" t="str">
        <f t="shared" si="125"/>
        <v>ABRIL</v>
      </c>
      <c r="H2666">
        <v>800192105</v>
      </c>
      <c r="I2666" t="s">
        <v>253</v>
      </c>
      <c r="J2666" s="36">
        <f t="shared" si="126"/>
        <v>1046700</v>
      </c>
      <c r="K2666" s="36">
        <v>0</v>
      </c>
      <c r="L2666" s="36">
        <v>1046700</v>
      </c>
      <c r="M2666" s="1" t="s">
        <v>128</v>
      </c>
      <c r="N2666" s="32">
        <v>46128</v>
      </c>
      <c r="O2666" s="1">
        <f t="shared" si="127"/>
        <v>5</v>
      </c>
      <c r="P2666" s="1" t="s">
        <v>2149</v>
      </c>
      <c r="U2666" s="32">
        <v>46132</v>
      </c>
      <c r="V2666" t="s">
        <v>39</v>
      </c>
    </row>
    <row r="2667" spans="1:24" hidden="1">
      <c r="A2667" t="s">
        <v>26</v>
      </c>
      <c r="B2667" t="s">
        <v>3633</v>
      </c>
      <c r="C2667" s="55">
        <v>1705</v>
      </c>
      <c r="D2667" t="s">
        <v>28</v>
      </c>
      <c r="E2667" s="32">
        <v>46123</v>
      </c>
      <c r="F2667" s="26">
        <v>46123.479351851849</v>
      </c>
      <c r="G2667" s="12" t="str">
        <f t="shared" si="125"/>
        <v>ABRIL</v>
      </c>
      <c r="H2667">
        <v>901950863</v>
      </c>
      <c r="I2667" t="s">
        <v>549</v>
      </c>
      <c r="J2667" s="36">
        <f t="shared" si="126"/>
        <v>609333.33333199995</v>
      </c>
      <c r="K2667" s="36">
        <v>99906.666666999998</v>
      </c>
      <c r="L2667" s="36">
        <v>709239.99999899999</v>
      </c>
      <c r="M2667" s="1" t="s">
        <v>9455</v>
      </c>
      <c r="N2667" s="32">
        <v>46127</v>
      </c>
      <c r="O2667" s="1">
        <f t="shared" si="127"/>
        <v>4</v>
      </c>
      <c r="P2667" t="s">
        <v>66</v>
      </c>
      <c r="U2667" s="32">
        <v>46134</v>
      </c>
      <c r="V2667" t="s">
        <v>39</v>
      </c>
    </row>
    <row r="2668" spans="1:24" hidden="1">
      <c r="A2668" t="s">
        <v>26</v>
      </c>
      <c r="B2668" t="s">
        <v>3634</v>
      </c>
      <c r="C2668" s="55">
        <v>76649</v>
      </c>
      <c r="D2668" t="s">
        <v>355</v>
      </c>
      <c r="E2668" s="32">
        <v>46123</v>
      </c>
      <c r="F2668" s="26">
        <v>46123.472916666666</v>
      </c>
      <c r="G2668" s="12" t="str">
        <f t="shared" si="125"/>
        <v>ABRIL</v>
      </c>
      <c r="H2668">
        <v>800204486</v>
      </c>
      <c r="I2668" t="s">
        <v>851</v>
      </c>
      <c r="J2668" s="36">
        <f t="shared" si="126"/>
        <v>1706439</v>
      </c>
      <c r="K2668" s="36">
        <v>324223.40999999997</v>
      </c>
      <c r="L2668" s="36">
        <v>2030662.41</v>
      </c>
      <c r="M2668" s="1" t="s">
        <v>70</v>
      </c>
      <c r="N2668" s="32">
        <v>46126</v>
      </c>
      <c r="O2668" s="1">
        <f t="shared" si="127"/>
        <v>3</v>
      </c>
      <c r="P2668" t="s">
        <v>66</v>
      </c>
      <c r="U2668" s="32">
        <v>46132</v>
      </c>
    </row>
    <row r="2669" spans="1:24" hidden="1">
      <c r="A2669" t="s">
        <v>26</v>
      </c>
      <c r="B2669" t="s">
        <v>3635</v>
      </c>
      <c r="C2669" s="55">
        <v>1703</v>
      </c>
      <c r="D2669" t="s">
        <v>28</v>
      </c>
      <c r="E2669" s="32">
        <v>46123</v>
      </c>
      <c r="F2669" s="26">
        <v>46123.470416666663</v>
      </c>
      <c r="G2669" s="12" t="str">
        <f t="shared" si="125"/>
        <v>ABRIL</v>
      </c>
      <c r="H2669">
        <v>901950863</v>
      </c>
      <c r="I2669" t="s">
        <v>549</v>
      </c>
      <c r="J2669" s="36">
        <f t="shared" si="126"/>
        <v>1200000</v>
      </c>
      <c r="K2669" s="36">
        <v>228000</v>
      </c>
      <c r="L2669" s="36">
        <v>1428000</v>
      </c>
      <c r="M2669" s="1" t="s">
        <v>9455</v>
      </c>
      <c r="N2669" s="32">
        <v>46126</v>
      </c>
      <c r="O2669" s="1">
        <f t="shared" si="127"/>
        <v>3</v>
      </c>
      <c r="P2669" t="s">
        <v>66</v>
      </c>
      <c r="U2669" s="32">
        <v>46139</v>
      </c>
      <c r="V2669" s="1" t="s">
        <v>39</v>
      </c>
    </row>
    <row r="2670" spans="1:24" hidden="1">
      <c r="A2670" t="s">
        <v>26</v>
      </c>
      <c r="B2670" t="s">
        <v>3636</v>
      </c>
      <c r="C2670" s="55">
        <v>1702</v>
      </c>
      <c r="D2670" t="s">
        <v>28</v>
      </c>
      <c r="E2670" s="32">
        <v>46123</v>
      </c>
      <c r="F2670" s="26">
        <v>46123.469178240739</v>
      </c>
      <c r="G2670" s="12" t="str">
        <f t="shared" si="125"/>
        <v>ABRIL</v>
      </c>
      <c r="H2670">
        <v>901950863</v>
      </c>
      <c r="I2670" t="s">
        <v>549</v>
      </c>
      <c r="J2670" s="36">
        <f t="shared" si="126"/>
        <v>250000</v>
      </c>
      <c r="K2670" s="36">
        <v>47500</v>
      </c>
      <c r="L2670" s="36">
        <v>297500</v>
      </c>
      <c r="M2670" s="1" t="s">
        <v>9455</v>
      </c>
      <c r="N2670" s="32">
        <v>46128</v>
      </c>
      <c r="O2670" s="1">
        <f t="shared" si="127"/>
        <v>5</v>
      </c>
      <c r="P2670" s="1" t="s">
        <v>2149</v>
      </c>
      <c r="U2670" s="32">
        <v>46139</v>
      </c>
      <c r="V2670" t="s">
        <v>39</v>
      </c>
    </row>
    <row r="2671" spans="1:24" hidden="1">
      <c r="A2671" t="s">
        <v>26</v>
      </c>
      <c r="B2671" t="s">
        <v>3637</v>
      </c>
      <c r="C2671" s="55">
        <v>1701</v>
      </c>
      <c r="D2671" t="s">
        <v>28</v>
      </c>
      <c r="E2671" s="32">
        <v>46123</v>
      </c>
      <c r="F2671" s="26">
        <v>46123.466319444444</v>
      </c>
      <c r="G2671" s="12" t="str">
        <f t="shared" si="125"/>
        <v>ABRIL</v>
      </c>
      <c r="H2671">
        <v>901950863</v>
      </c>
      <c r="I2671" t="s">
        <v>549</v>
      </c>
      <c r="J2671" s="36">
        <f t="shared" si="126"/>
        <v>1092000</v>
      </c>
      <c r="K2671" s="36">
        <v>207480</v>
      </c>
      <c r="L2671" s="36">
        <v>1299480</v>
      </c>
      <c r="M2671" s="1" t="s">
        <v>9455</v>
      </c>
      <c r="N2671" s="32">
        <v>46126</v>
      </c>
      <c r="O2671" s="1">
        <f t="shared" si="127"/>
        <v>3</v>
      </c>
      <c r="P2671" t="s">
        <v>66</v>
      </c>
      <c r="U2671" s="32">
        <v>46139</v>
      </c>
      <c r="V2671" t="s">
        <v>39</v>
      </c>
    </row>
    <row r="2672" spans="1:24" hidden="1">
      <c r="A2672" t="s">
        <v>26</v>
      </c>
      <c r="B2672" t="s">
        <v>3638</v>
      </c>
      <c r="C2672" s="55">
        <v>1700</v>
      </c>
      <c r="D2672" t="s">
        <v>28</v>
      </c>
      <c r="E2672" s="32">
        <v>46123</v>
      </c>
      <c r="F2672" s="26">
        <v>46123.464282407411</v>
      </c>
      <c r="G2672" s="12" t="str">
        <f t="shared" si="125"/>
        <v>ABRIL</v>
      </c>
      <c r="H2672">
        <v>901950863</v>
      </c>
      <c r="I2672" t="s">
        <v>549</v>
      </c>
      <c r="J2672" s="36">
        <f t="shared" si="126"/>
        <v>1790000</v>
      </c>
      <c r="K2672" s="36">
        <v>340100</v>
      </c>
      <c r="L2672" s="36">
        <v>2130100</v>
      </c>
      <c r="M2672" s="1" t="s">
        <v>9455</v>
      </c>
      <c r="N2672" s="32">
        <v>46126</v>
      </c>
      <c r="O2672" s="1">
        <f t="shared" si="127"/>
        <v>3</v>
      </c>
      <c r="P2672" t="s">
        <v>66</v>
      </c>
      <c r="U2672" s="32">
        <v>46139</v>
      </c>
      <c r="V2672" t="s">
        <v>39</v>
      </c>
    </row>
    <row r="2673" spans="1:24" hidden="1">
      <c r="A2673" t="s">
        <v>736</v>
      </c>
      <c r="B2673" t="s">
        <v>3639</v>
      </c>
      <c r="C2673" s="55">
        <v>97075842</v>
      </c>
      <c r="D2673" t="s">
        <v>738</v>
      </c>
      <c r="E2673" s="32">
        <v>46123</v>
      </c>
      <c r="F2673" s="26">
        <v>46123.455416666664</v>
      </c>
      <c r="G2673" s="12" t="str">
        <f t="shared" si="125"/>
        <v>ABRIL</v>
      </c>
      <c r="H2673">
        <v>900219834</v>
      </c>
      <c r="I2673" t="s">
        <v>739</v>
      </c>
      <c r="J2673" s="36">
        <f t="shared" si="126"/>
        <v>13500</v>
      </c>
      <c r="K2673" s="36">
        <v>0</v>
      </c>
      <c r="L2673" s="36">
        <v>13500</v>
      </c>
      <c r="M2673" s="1" t="s">
        <v>70</v>
      </c>
      <c r="N2673" s="32">
        <v>46125</v>
      </c>
      <c r="O2673" s="1">
        <f t="shared" si="127"/>
        <v>2</v>
      </c>
      <c r="P2673" s="34" t="s">
        <v>3243</v>
      </c>
      <c r="U2673" s="32">
        <v>46132</v>
      </c>
      <c r="X2673" s="1" t="s">
        <v>2144</v>
      </c>
    </row>
    <row r="2674" spans="1:24" hidden="1">
      <c r="A2674" t="s">
        <v>26</v>
      </c>
      <c r="B2674" t="s">
        <v>3640</v>
      </c>
      <c r="C2674" s="55">
        <v>21728</v>
      </c>
      <c r="D2674" t="s">
        <v>2896</v>
      </c>
      <c r="E2674" s="32">
        <v>46123</v>
      </c>
      <c r="F2674" s="26">
        <v>46123.321863425925</v>
      </c>
      <c r="G2674" s="12" t="str">
        <f t="shared" si="125"/>
        <v>ABRIL</v>
      </c>
      <c r="H2674">
        <v>900377874</v>
      </c>
      <c r="I2674" t="s">
        <v>1081</v>
      </c>
      <c r="J2674" s="36">
        <f t="shared" si="126"/>
        <v>2523200</v>
      </c>
      <c r="K2674" s="36">
        <v>479408</v>
      </c>
      <c r="L2674" s="36">
        <v>3002608</v>
      </c>
      <c r="M2674" s="1" t="s">
        <v>58</v>
      </c>
      <c r="N2674" s="32">
        <v>46128</v>
      </c>
      <c r="O2674" s="1">
        <f t="shared" si="127"/>
        <v>5</v>
      </c>
      <c r="P2674" s="1" t="s">
        <v>2149</v>
      </c>
      <c r="U2674" s="32">
        <v>46139</v>
      </c>
      <c r="V2674" t="s">
        <v>39</v>
      </c>
    </row>
    <row r="2675" spans="1:24" hidden="1">
      <c r="A2675" t="s">
        <v>736</v>
      </c>
      <c r="B2675" t="s">
        <v>3641</v>
      </c>
      <c r="C2675" s="55">
        <v>97300887</v>
      </c>
      <c r="D2675" t="s">
        <v>738</v>
      </c>
      <c r="E2675" s="32">
        <v>46124</v>
      </c>
      <c r="F2675" s="26">
        <v>46124.674675925926</v>
      </c>
      <c r="G2675" s="12" t="str">
        <f t="shared" si="125"/>
        <v>ABRIL</v>
      </c>
      <c r="H2675">
        <v>900219834</v>
      </c>
      <c r="I2675" t="s">
        <v>739</v>
      </c>
      <c r="J2675" s="36">
        <f t="shared" si="126"/>
        <v>13500</v>
      </c>
      <c r="K2675" s="36">
        <v>0</v>
      </c>
      <c r="L2675" s="36">
        <v>13500</v>
      </c>
      <c r="M2675" s="1" t="s">
        <v>70</v>
      </c>
      <c r="N2675" s="32">
        <v>46125</v>
      </c>
      <c r="O2675" s="1">
        <f t="shared" si="127"/>
        <v>1</v>
      </c>
      <c r="P2675" s="34" t="s">
        <v>3243</v>
      </c>
      <c r="U2675" s="32">
        <v>46132</v>
      </c>
      <c r="V2675" t="s">
        <v>39</v>
      </c>
      <c r="X2675" s="1" t="s">
        <v>2144</v>
      </c>
    </row>
    <row r="2676" spans="1:24" hidden="1">
      <c r="A2676" t="s">
        <v>26</v>
      </c>
      <c r="B2676" t="s">
        <v>3642</v>
      </c>
      <c r="C2676" s="55">
        <v>2567023</v>
      </c>
      <c r="D2676" t="s">
        <v>708</v>
      </c>
      <c r="E2676" s="32">
        <v>46124</v>
      </c>
      <c r="F2676" s="26">
        <v>46124.578344907408</v>
      </c>
      <c r="G2676" s="12" t="str">
        <f t="shared" si="125"/>
        <v>ABRIL</v>
      </c>
      <c r="H2676">
        <v>900219834</v>
      </c>
      <c r="I2676" t="s">
        <v>739</v>
      </c>
      <c r="J2676" s="36">
        <f t="shared" si="126"/>
        <v>5042.0200000000004</v>
      </c>
      <c r="K2676" s="36">
        <v>957.98</v>
      </c>
      <c r="L2676" s="36">
        <v>6000</v>
      </c>
      <c r="M2676" s="1" t="s">
        <v>70</v>
      </c>
      <c r="N2676" s="32">
        <v>46132</v>
      </c>
      <c r="O2676" s="1">
        <f t="shared" si="127"/>
        <v>8</v>
      </c>
      <c r="P2676" s="1" t="s">
        <v>2149</v>
      </c>
      <c r="U2676" s="32">
        <v>46139</v>
      </c>
      <c r="V2676" t="s">
        <v>39</v>
      </c>
    </row>
    <row r="2677" spans="1:24" hidden="1">
      <c r="A2677" t="s">
        <v>26</v>
      </c>
      <c r="B2677" t="s">
        <v>3643</v>
      </c>
      <c r="C2677" s="55">
        <v>2715994</v>
      </c>
      <c r="D2677" t="s">
        <v>2118</v>
      </c>
      <c r="E2677" s="32">
        <v>46124</v>
      </c>
      <c r="F2677" s="26">
        <v>46124.128865740742</v>
      </c>
      <c r="G2677" s="12" t="str">
        <f t="shared" si="125"/>
        <v>ABRIL</v>
      </c>
      <c r="H2677">
        <v>890903939</v>
      </c>
      <c r="I2677" t="s">
        <v>313</v>
      </c>
      <c r="J2677" s="36">
        <f t="shared" si="126"/>
        <v>137500</v>
      </c>
      <c r="K2677" s="36">
        <v>0</v>
      </c>
      <c r="L2677" s="36">
        <v>137500</v>
      </c>
      <c r="M2677" s="1" t="s">
        <v>70</v>
      </c>
      <c r="N2677" s="32">
        <v>46127</v>
      </c>
      <c r="O2677" s="1">
        <f t="shared" si="127"/>
        <v>3</v>
      </c>
      <c r="P2677" t="s">
        <v>66</v>
      </c>
      <c r="U2677" s="32">
        <v>46132</v>
      </c>
    </row>
    <row r="2678" spans="1:24" hidden="1">
      <c r="A2678" t="s">
        <v>26</v>
      </c>
      <c r="B2678" t="s">
        <v>3644</v>
      </c>
      <c r="C2678" s="55">
        <v>1395</v>
      </c>
      <c r="D2678" t="s">
        <v>151</v>
      </c>
      <c r="E2678" s="32">
        <v>46125</v>
      </c>
      <c r="F2678" s="26">
        <v>46125.707013888888</v>
      </c>
      <c r="G2678" s="12" t="str">
        <f t="shared" si="125"/>
        <v>ABRIL</v>
      </c>
      <c r="H2678">
        <v>901561580</v>
      </c>
      <c r="I2678" t="s">
        <v>152</v>
      </c>
      <c r="J2678" s="36">
        <f t="shared" si="126"/>
        <v>8552610.2400000002</v>
      </c>
      <c r="K2678" s="36">
        <v>1624995.94</v>
      </c>
      <c r="L2678" s="36">
        <v>10177606.18</v>
      </c>
      <c r="M2678" t="s">
        <v>70</v>
      </c>
      <c r="N2678" s="32">
        <v>46132</v>
      </c>
      <c r="O2678" s="1">
        <f t="shared" si="127"/>
        <v>7</v>
      </c>
      <c r="P2678" s="1" t="s">
        <v>2149</v>
      </c>
      <c r="U2678" s="32">
        <v>46153</v>
      </c>
    </row>
    <row r="2679" spans="1:24" hidden="1">
      <c r="A2679" t="s">
        <v>26</v>
      </c>
      <c r="B2679" t="s">
        <v>3645</v>
      </c>
      <c r="C2679" s="55">
        <v>732477</v>
      </c>
      <c r="D2679" t="s">
        <v>817</v>
      </c>
      <c r="E2679" s="32">
        <v>46125</v>
      </c>
      <c r="F2679" s="26">
        <v>46125.764189814814</v>
      </c>
      <c r="G2679" s="12" t="str">
        <f t="shared" si="125"/>
        <v>ABRIL</v>
      </c>
      <c r="H2679">
        <v>890915475</v>
      </c>
      <c r="I2679" t="s">
        <v>818</v>
      </c>
      <c r="J2679" s="36">
        <f t="shared" si="126"/>
        <v>129760</v>
      </c>
      <c r="K2679" s="36">
        <v>24654.400000000001</v>
      </c>
      <c r="L2679" s="36">
        <v>154414.39999999999</v>
      </c>
      <c r="M2679" t="s">
        <v>70</v>
      </c>
      <c r="N2679" s="32">
        <v>46128</v>
      </c>
      <c r="O2679" s="1">
        <f t="shared" si="127"/>
        <v>3</v>
      </c>
      <c r="P2679" s="1" t="s">
        <v>2149</v>
      </c>
      <c r="U2679" s="32">
        <v>46139</v>
      </c>
      <c r="V2679" t="s">
        <v>39</v>
      </c>
    </row>
    <row r="2680" spans="1:24" hidden="1">
      <c r="A2680" t="s">
        <v>26</v>
      </c>
      <c r="B2680" t="s">
        <v>3646</v>
      </c>
      <c r="C2680" s="55">
        <v>1017114</v>
      </c>
      <c r="D2680" t="s">
        <v>138</v>
      </c>
      <c r="E2680" s="32">
        <v>46125</v>
      </c>
      <c r="F2680" s="26">
        <v>46125.772881944446</v>
      </c>
      <c r="G2680" s="12" t="str">
        <f t="shared" si="125"/>
        <v>ABRIL</v>
      </c>
      <c r="H2680">
        <v>860016640</v>
      </c>
      <c r="I2680" t="s">
        <v>139</v>
      </c>
      <c r="J2680" s="36">
        <f t="shared" si="126"/>
        <v>1404912</v>
      </c>
      <c r="K2680" s="36">
        <v>0</v>
      </c>
      <c r="L2680" s="36">
        <v>1404912</v>
      </c>
      <c r="M2680" t="s">
        <v>70</v>
      </c>
      <c r="N2680" s="32">
        <v>46126</v>
      </c>
      <c r="O2680" s="1">
        <f t="shared" si="127"/>
        <v>1</v>
      </c>
      <c r="P2680" t="s">
        <v>66</v>
      </c>
      <c r="U2680" s="32">
        <v>46135</v>
      </c>
    </row>
    <row r="2681" spans="1:24" hidden="1">
      <c r="A2681" t="s">
        <v>26</v>
      </c>
      <c r="B2681" t="s">
        <v>3647</v>
      </c>
      <c r="C2681" s="55">
        <v>423700</v>
      </c>
      <c r="D2681" t="s">
        <v>662</v>
      </c>
      <c r="E2681" s="32">
        <v>46125</v>
      </c>
      <c r="F2681" s="26">
        <v>46125.769571759258</v>
      </c>
      <c r="G2681" s="12" t="str">
        <f t="shared" si="125"/>
        <v>ABRIL</v>
      </c>
      <c r="H2681">
        <v>900053978</v>
      </c>
      <c r="I2681" t="s">
        <v>663</v>
      </c>
      <c r="J2681" s="36">
        <f t="shared" si="126"/>
        <v>56900</v>
      </c>
      <c r="K2681" s="36">
        <v>0</v>
      </c>
      <c r="L2681" s="36">
        <v>56900</v>
      </c>
      <c r="M2681" t="s">
        <v>70</v>
      </c>
      <c r="N2681" s="32">
        <v>46127</v>
      </c>
      <c r="O2681" s="1">
        <f t="shared" si="127"/>
        <v>2</v>
      </c>
      <c r="P2681" t="s">
        <v>66</v>
      </c>
      <c r="U2681" s="32">
        <v>46134</v>
      </c>
      <c r="V2681" t="s">
        <v>39</v>
      </c>
    </row>
    <row r="2682" spans="1:24" hidden="1">
      <c r="A2682" t="s">
        <v>26</v>
      </c>
      <c r="B2682" t="s">
        <v>3648</v>
      </c>
      <c r="C2682" s="55">
        <v>197</v>
      </c>
      <c r="D2682" t="s">
        <v>299</v>
      </c>
      <c r="E2682" s="32">
        <v>46125</v>
      </c>
      <c r="F2682" s="26">
        <v>46125.722777777781</v>
      </c>
      <c r="G2682" s="12" t="str">
        <f t="shared" si="125"/>
        <v>ABRIL</v>
      </c>
      <c r="H2682">
        <v>901797186</v>
      </c>
      <c r="I2682" t="s">
        <v>300</v>
      </c>
      <c r="J2682" s="36">
        <f t="shared" si="126"/>
        <v>2001000</v>
      </c>
      <c r="K2682" s="36">
        <v>380190</v>
      </c>
      <c r="L2682" s="36">
        <v>2381190</v>
      </c>
      <c r="M2682" s="1" t="s">
        <v>9455</v>
      </c>
      <c r="N2682" s="32">
        <v>46126</v>
      </c>
      <c r="O2682" s="1">
        <f t="shared" si="127"/>
        <v>1</v>
      </c>
      <c r="P2682" t="s">
        <v>66</v>
      </c>
      <c r="U2682" s="32">
        <v>46139</v>
      </c>
      <c r="V2682" t="s">
        <v>39</v>
      </c>
    </row>
    <row r="2683" spans="1:24" hidden="1">
      <c r="A2683" t="s">
        <v>26</v>
      </c>
      <c r="B2683" t="s">
        <v>3649</v>
      </c>
      <c r="C2683" s="55">
        <v>681312</v>
      </c>
      <c r="D2683" t="s">
        <v>825</v>
      </c>
      <c r="E2683" s="32">
        <v>46125</v>
      </c>
      <c r="F2683" s="26">
        <v>46125.685034722221</v>
      </c>
      <c r="G2683" s="12" t="str">
        <f t="shared" si="125"/>
        <v>ABRIL</v>
      </c>
      <c r="H2683">
        <v>890915475</v>
      </c>
      <c r="I2683" t="s">
        <v>818</v>
      </c>
      <c r="J2683" s="36">
        <f t="shared" si="126"/>
        <v>249689.99999999997</v>
      </c>
      <c r="K2683" s="36">
        <v>47441.1</v>
      </c>
      <c r="L2683" s="36">
        <v>297131.09999999998</v>
      </c>
      <c r="M2683" t="s">
        <v>70</v>
      </c>
      <c r="N2683" s="32">
        <v>46128</v>
      </c>
      <c r="O2683" s="1">
        <f t="shared" si="127"/>
        <v>3</v>
      </c>
      <c r="P2683" s="1" t="s">
        <v>2149</v>
      </c>
      <c r="U2683" s="32">
        <v>46134</v>
      </c>
      <c r="V2683" t="s">
        <v>39</v>
      </c>
    </row>
    <row r="2684" spans="1:24" hidden="1">
      <c r="A2684" t="s">
        <v>26</v>
      </c>
      <c r="B2684" t="s">
        <v>3650</v>
      </c>
      <c r="C2684" s="55">
        <v>914</v>
      </c>
      <c r="D2684" t="s">
        <v>3651</v>
      </c>
      <c r="E2684" s="32">
        <v>46125</v>
      </c>
      <c r="F2684" s="26">
        <v>46125.957812499997</v>
      </c>
      <c r="G2684" s="12" t="str">
        <f t="shared" si="125"/>
        <v>ABRIL</v>
      </c>
      <c r="H2684">
        <v>5689682</v>
      </c>
      <c r="I2684" t="s">
        <v>3652</v>
      </c>
      <c r="J2684" s="36">
        <f t="shared" si="126"/>
        <v>30000</v>
      </c>
      <c r="K2684" s="36">
        <v>0</v>
      </c>
      <c r="L2684" s="36">
        <v>30000</v>
      </c>
      <c r="M2684" t="s">
        <v>264</v>
      </c>
      <c r="N2684" s="32">
        <v>46128</v>
      </c>
      <c r="O2684" s="1">
        <f t="shared" si="127"/>
        <v>3</v>
      </c>
      <c r="P2684" s="1" t="s">
        <v>2149</v>
      </c>
      <c r="U2684" s="32">
        <v>46134</v>
      </c>
      <c r="V2684" s="1" t="s">
        <v>39</v>
      </c>
    </row>
    <row r="2685" spans="1:24" hidden="1">
      <c r="A2685" t="s">
        <v>26</v>
      </c>
      <c r="B2685" t="s">
        <v>3653</v>
      </c>
      <c r="C2685" s="55">
        <v>7291</v>
      </c>
      <c r="D2685" t="s">
        <v>2896</v>
      </c>
      <c r="E2685" s="32">
        <v>46125</v>
      </c>
      <c r="F2685" s="26">
        <v>46125.879444444443</v>
      </c>
      <c r="G2685" s="12" t="str">
        <f t="shared" si="125"/>
        <v>ABRIL</v>
      </c>
      <c r="H2685">
        <v>32150739</v>
      </c>
      <c r="I2685" t="s">
        <v>400</v>
      </c>
      <c r="J2685" s="36">
        <f t="shared" si="126"/>
        <v>576000</v>
      </c>
      <c r="K2685" s="36">
        <v>0</v>
      </c>
      <c r="L2685" s="36">
        <v>576000</v>
      </c>
      <c r="M2685" t="s">
        <v>199</v>
      </c>
      <c r="N2685" s="32">
        <v>46128</v>
      </c>
      <c r="O2685" s="1">
        <f t="shared" si="127"/>
        <v>3</v>
      </c>
      <c r="P2685" s="1" t="s">
        <v>2149</v>
      </c>
      <c r="U2685" s="32">
        <v>46135</v>
      </c>
    </row>
    <row r="2686" spans="1:24" hidden="1">
      <c r="A2686" t="s">
        <v>26</v>
      </c>
      <c r="B2686" t="s">
        <v>3654</v>
      </c>
      <c r="C2686" s="55">
        <v>172927</v>
      </c>
      <c r="D2686" t="s">
        <v>3655</v>
      </c>
      <c r="E2686" s="32">
        <v>46125</v>
      </c>
      <c r="F2686" s="26">
        <v>46125.815775462965</v>
      </c>
      <c r="G2686" s="12" t="str">
        <f t="shared" si="125"/>
        <v>ABRIL</v>
      </c>
      <c r="H2686">
        <v>901102247</v>
      </c>
      <c r="I2686" t="s">
        <v>3656</v>
      </c>
      <c r="J2686" s="36">
        <f t="shared" si="126"/>
        <v>23638000</v>
      </c>
      <c r="K2686" s="36">
        <v>0</v>
      </c>
      <c r="L2686" s="36">
        <v>23638000</v>
      </c>
      <c r="M2686" t="s">
        <v>1001</v>
      </c>
      <c r="N2686" s="32">
        <v>46133</v>
      </c>
      <c r="O2686" s="1">
        <f t="shared" si="127"/>
        <v>8</v>
      </c>
      <c r="P2686" s="1" t="s">
        <v>1002</v>
      </c>
    </row>
    <row r="2687" spans="1:24" hidden="1">
      <c r="A2687" t="s">
        <v>26</v>
      </c>
      <c r="B2687" t="s">
        <v>3657</v>
      </c>
      <c r="C2687" s="55">
        <v>175022</v>
      </c>
      <c r="D2687" t="s">
        <v>1083</v>
      </c>
      <c r="E2687" s="32">
        <v>46125</v>
      </c>
      <c r="F2687" s="26">
        <v>46125.744479166664</v>
      </c>
      <c r="G2687" s="12" t="str">
        <f t="shared" si="125"/>
        <v>ABRIL</v>
      </c>
      <c r="H2687">
        <v>860000018</v>
      </c>
      <c r="I2687" t="s">
        <v>1084</v>
      </c>
      <c r="J2687" s="36">
        <f t="shared" si="126"/>
        <v>789000</v>
      </c>
      <c r="K2687" s="36">
        <v>149910</v>
      </c>
      <c r="L2687" s="36">
        <v>938910</v>
      </c>
      <c r="M2687" t="s">
        <v>70</v>
      </c>
      <c r="N2687" s="32">
        <v>46126</v>
      </c>
      <c r="O2687" s="1">
        <f t="shared" si="127"/>
        <v>1</v>
      </c>
      <c r="P2687" t="s">
        <v>66</v>
      </c>
      <c r="U2687" s="32">
        <v>46132</v>
      </c>
    </row>
    <row r="2688" spans="1:24" hidden="1">
      <c r="A2688" t="s">
        <v>736</v>
      </c>
      <c r="B2688" t="s">
        <v>3658</v>
      </c>
      <c r="C2688" s="55">
        <v>97493782</v>
      </c>
      <c r="D2688" t="s">
        <v>738</v>
      </c>
      <c r="E2688" s="32">
        <v>46125</v>
      </c>
      <c r="F2688" s="26">
        <v>46125.709340277775</v>
      </c>
      <c r="G2688" s="12" t="str">
        <f t="shared" si="125"/>
        <v>ABRIL</v>
      </c>
      <c r="H2688">
        <v>900219834</v>
      </c>
      <c r="I2688" t="s">
        <v>739</v>
      </c>
      <c r="J2688" s="36">
        <f t="shared" si="126"/>
        <v>18500</v>
      </c>
      <c r="K2688" s="36">
        <v>0</v>
      </c>
      <c r="L2688" s="36">
        <v>18500</v>
      </c>
      <c r="M2688" t="s">
        <v>70</v>
      </c>
      <c r="N2688" s="32">
        <v>46126</v>
      </c>
      <c r="O2688" s="1">
        <f t="shared" si="127"/>
        <v>1</v>
      </c>
      <c r="P2688" t="s">
        <v>66</v>
      </c>
      <c r="U2688" s="32">
        <v>46132</v>
      </c>
    </row>
    <row r="2689" spans="1:22" hidden="1">
      <c r="A2689" t="s">
        <v>26</v>
      </c>
      <c r="B2689" t="s">
        <v>3659</v>
      </c>
      <c r="C2689" s="55">
        <v>1240</v>
      </c>
      <c r="D2689" t="s">
        <v>28</v>
      </c>
      <c r="E2689" s="32">
        <v>46125</v>
      </c>
      <c r="F2689" s="26">
        <v>46125.672013888892</v>
      </c>
      <c r="G2689" s="12" t="str">
        <f t="shared" si="125"/>
        <v>ABRIL</v>
      </c>
      <c r="H2689">
        <v>901691937</v>
      </c>
      <c r="I2689" t="s">
        <v>607</v>
      </c>
      <c r="J2689" s="36">
        <f t="shared" si="126"/>
        <v>5966398.7000000002</v>
      </c>
      <c r="K2689" s="36">
        <v>1133615.75</v>
      </c>
      <c r="L2689" s="36">
        <v>7100014.4500000002</v>
      </c>
      <c r="M2689" t="s">
        <v>37</v>
      </c>
      <c r="N2689" s="32">
        <v>46126</v>
      </c>
      <c r="O2689" s="1">
        <f t="shared" si="127"/>
        <v>1</v>
      </c>
      <c r="P2689" t="s">
        <v>66</v>
      </c>
      <c r="U2689" s="32">
        <v>46132</v>
      </c>
      <c r="V2689" t="s">
        <v>39</v>
      </c>
    </row>
    <row r="2690" spans="1:22" hidden="1">
      <c r="A2690" t="s">
        <v>26</v>
      </c>
      <c r="B2690" t="s">
        <v>3660</v>
      </c>
      <c r="C2690" s="55">
        <v>228718</v>
      </c>
      <c r="D2690" t="s">
        <v>28</v>
      </c>
      <c r="E2690" s="32">
        <v>46125</v>
      </c>
      <c r="F2690" s="26">
        <v>46125.666481481479</v>
      </c>
      <c r="G2690" s="12" t="str">
        <f t="shared" ref="G2690:G2753" si="128">UPPER(TEXT(E2690, "MMMM"))</f>
        <v>ABRIL</v>
      </c>
      <c r="H2690">
        <v>890937070</v>
      </c>
      <c r="I2690" t="s">
        <v>127</v>
      </c>
      <c r="J2690" s="36">
        <f t="shared" ref="J2690:J2753" si="129">L2690-K2690</f>
        <v>899228</v>
      </c>
      <c r="K2690" s="36">
        <v>17085</v>
      </c>
      <c r="L2690" s="36">
        <v>916313</v>
      </c>
      <c r="M2690" t="s">
        <v>128</v>
      </c>
      <c r="N2690" s="32">
        <v>46134</v>
      </c>
      <c r="O2690" s="1">
        <f t="shared" si="127"/>
        <v>9</v>
      </c>
      <c r="P2690" t="s">
        <v>2655</v>
      </c>
      <c r="U2690" s="32">
        <v>46153</v>
      </c>
    </row>
    <row r="2691" spans="1:22" hidden="1">
      <c r="A2691" t="s">
        <v>26</v>
      </c>
      <c r="B2691" t="s">
        <v>3661</v>
      </c>
      <c r="C2691" s="55">
        <v>298013</v>
      </c>
      <c r="D2691" t="s">
        <v>28</v>
      </c>
      <c r="E2691" s="32">
        <v>46125</v>
      </c>
      <c r="F2691" s="26">
        <v>46125.659432870372</v>
      </c>
      <c r="G2691" s="12" t="str">
        <f t="shared" si="128"/>
        <v>ABRIL</v>
      </c>
      <c r="H2691">
        <v>811021363</v>
      </c>
      <c r="I2691" t="s">
        <v>64</v>
      </c>
      <c r="J2691" s="36">
        <f t="shared" si="129"/>
        <v>3381522</v>
      </c>
      <c r="K2691" s="36">
        <v>642489.18000000005</v>
      </c>
      <c r="L2691" s="36">
        <v>4024011.18</v>
      </c>
      <c r="M2691" t="s">
        <v>70</v>
      </c>
      <c r="N2691" s="32">
        <v>46127</v>
      </c>
      <c r="O2691" s="1">
        <f t="shared" si="127"/>
        <v>2</v>
      </c>
      <c r="P2691" t="s">
        <v>66</v>
      </c>
      <c r="U2691" s="32">
        <v>46134</v>
      </c>
      <c r="V2691" t="s">
        <v>39</v>
      </c>
    </row>
    <row r="2692" spans="1:22" hidden="1">
      <c r="A2692" t="s">
        <v>736</v>
      </c>
      <c r="B2692" t="s">
        <v>3662</v>
      </c>
      <c r="C2692" s="55">
        <v>97484071</v>
      </c>
      <c r="D2692" t="s">
        <v>738</v>
      </c>
      <c r="E2692" s="32">
        <v>46125</v>
      </c>
      <c r="F2692" s="26">
        <v>46125.673437500001</v>
      </c>
      <c r="G2692" s="12" t="str">
        <f t="shared" si="128"/>
        <v>ABRIL</v>
      </c>
      <c r="H2692">
        <v>900219834</v>
      </c>
      <c r="I2692" t="s">
        <v>739</v>
      </c>
      <c r="J2692" s="36">
        <f t="shared" si="129"/>
        <v>18500</v>
      </c>
      <c r="K2692" s="36">
        <v>0</v>
      </c>
      <c r="L2692" s="36">
        <v>18500</v>
      </c>
      <c r="M2692" t="s">
        <v>70</v>
      </c>
      <c r="N2692" s="32">
        <v>46126</v>
      </c>
      <c r="O2692" s="1">
        <f t="shared" si="127"/>
        <v>1</v>
      </c>
      <c r="P2692" t="s">
        <v>66</v>
      </c>
      <c r="U2692" s="32">
        <v>46132</v>
      </c>
    </row>
    <row r="2693" spans="1:22" hidden="1">
      <c r="A2693" t="s">
        <v>736</v>
      </c>
      <c r="B2693" t="s">
        <v>3663</v>
      </c>
      <c r="C2693" s="55">
        <v>97483638</v>
      </c>
      <c r="D2693" t="s">
        <v>738</v>
      </c>
      <c r="E2693" s="32">
        <v>46125</v>
      </c>
      <c r="F2693" s="26">
        <v>46125.673043981478</v>
      </c>
      <c r="G2693" s="12" t="str">
        <f t="shared" si="128"/>
        <v>ABRIL</v>
      </c>
      <c r="H2693">
        <v>900219834</v>
      </c>
      <c r="I2693" t="s">
        <v>739</v>
      </c>
      <c r="J2693" s="36">
        <f t="shared" si="129"/>
        <v>20200</v>
      </c>
      <c r="K2693" s="36">
        <v>0</v>
      </c>
      <c r="L2693" s="36">
        <v>20200</v>
      </c>
      <c r="M2693" t="s">
        <v>70</v>
      </c>
      <c r="N2693" s="32">
        <v>46126</v>
      </c>
      <c r="O2693" s="1">
        <f t="shared" si="127"/>
        <v>1</v>
      </c>
      <c r="P2693" t="s">
        <v>66</v>
      </c>
      <c r="U2693" s="32">
        <v>46132</v>
      </c>
    </row>
    <row r="2694" spans="1:22" hidden="1">
      <c r="A2694" t="s">
        <v>26</v>
      </c>
      <c r="B2694" t="s">
        <v>3664</v>
      </c>
      <c r="C2694" s="55">
        <v>8047</v>
      </c>
      <c r="D2694" t="s">
        <v>3665</v>
      </c>
      <c r="E2694" s="32">
        <v>46125</v>
      </c>
      <c r="F2694" s="26">
        <v>46125.665451388886</v>
      </c>
      <c r="G2694" s="12" t="str">
        <f t="shared" si="128"/>
        <v>ABRIL</v>
      </c>
      <c r="H2694">
        <v>900111575</v>
      </c>
      <c r="I2694" t="s">
        <v>3666</v>
      </c>
      <c r="J2694" s="36">
        <f t="shared" si="129"/>
        <v>35400</v>
      </c>
      <c r="K2694" s="36">
        <v>0</v>
      </c>
      <c r="L2694" s="36">
        <v>35400</v>
      </c>
      <c r="M2694" t="s">
        <v>54</v>
      </c>
      <c r="O2694" s="1">
        <f t="shared" si="127"/>
        <v>0</v>
      </c>
    </row>
    <row r="2695" spans="1:22" hidden="1">
      <c r="A2695" t="s">
        <v>26</v>
      </c>
      <c r="B2695" t="s">
        <v>3667</v>
      </c>
      <c r="C2695" s="56">
        <v>8046</v>
      </c>
      <c r="D2695" t="s">
        <v>3665</v>
      </c>
      <c r="E2695" s="32">
        <v>46125</v>
      </c>
      <c r="F2695" s="26">
        <v>46125.665243055555</v>
      </c>
      <c r="G2695" s="12" t="str">
        <f t="shared" si="128"/>
        <v>ABRIL</v>
      </c>
      <c r="H2695">
        <v>900111575</v>
      </c>
      <c r="I2695" t="s">
        <v>3666</v>
      </c>
      <c r="J2695" s="36">
        <f t="shared" si="129"/>
        <v>35400</v>
      </c>
      <c r="K2695" s="36">
        <v>0</v>
      </c>
      <c r="L2695" s="36">
        <v>35400</v>
      </c>
      <c r="M2695" t="s">
        <v>54</v>
      </c>
      <c r="O2695" s="1">
        <f t="shared" si="127"/>
        <v>0</v>
      </c>
    </row>
    <row r="2696" spans="1:22" hidden="1">
      <c r="A2696" t="s">
        <v>26</v>
      </c>
      <c r="B2696" t="s">
        <v>3668</v>
      </c>
      <c r="C2696" s="56">
        <v>139541</v>
      </c>
      <c r="D2696" t="s">
        <v>1883</v>
      </c>
      <c r="E2696" s="32">
        <v>46125</v>
      </c>
      <c r="F2696" s="26">
        <v>46125.643252314818</v>
      </c>
      <c r="G2696" s="12" t="str">
        <f t="shared" si="128"/>
        <v>ABRIL</v>
      </c>
      <c r="H2696">
        <v>811024845</v>
      </c>
      <c r="I2696" t="s">
        <v>1884</v>
      </c>
      <c r="J2696" s="36">
        <f t="shared" si="129"/>
        <v>389072</v>
      </c>
      <c r="K2696" s="36">
        <v>0</v>
      </c>
      <c r="L2696" s="36">
        <v>389072</v>
      </c>
      <c r="M2696" t="s">
        <v>54</v>
      </c>
      <c r="O2696" s="1">
        <f t="shared" si="127"/>
        <v>0</v>
      </c>
      <c r="U2696" s="32">
        <v>46147</v>
      </c>
      <c r="V2696" t="s">
        <v>39</v>
      </c>
    </row>
    <row r="2697" spans="1:22" hidden="1">
      <c r="A2697" t="s">
        <v>26</v>
      </c>
      <c r="B2697" t="s">
        <v>3669</v>
      </c>
      <c r="C2697" s="55">
        <v>14099</v>
      </c>
      <c r="D2697" t="s">
        <v>28</v>
      </c>
      <c r="E2697" s="32">
        <v>46125</v>
      </c>
      <c r="F2697" s="26">
        <v>46125.509872685187</v>
      </c>
      <c r="G2697" s="12" t="str">
        <f t="shared" si="128"/>
        <v>ABRIL</v>
      </c>
      <c r="H2697">
        <v>901059492</v>
      </c>
      <c r="I2697" t="s">
        <v>1036</v>
      </c>
      <c r="J2697" s="36">
        <f t="shared" si="129"/>
        <v>2000000</v>
      </c>
      <c r="K2697" s="36">
        <v>380000</v>
      </c>
      <c r="L2697" s="36">
        <v>2380000</v>
      </c>
      <c r="M2697" t="s">
        <v>70</v>
      </c>
      <c r="N2697" s="32">
        <v>46126</v>
      </c>
      <c r="O2697" s="1">
        <f t="shared" si="127"/>
        <v>1</v>
      </c>
      <c r="P2697" t="s">
        <v>66</v>
      </c>
      <c r="U2697" s="32">
        <v>46134</v>
      </c>
      <c r="V2697" t="s">
        <v>39</v>
      </c>
    </row>
    <row r="2698" spans="1:22" hidden="1">
      <c r="A2698" t="s">
        <v>26</v>
      </c>
      <c r="B2698" t="s">
        <v>3670</v>
      </c>
      <c r="C2698" s="55">
        <v>65038079</v>
      </c>
      <c r="D2698" t="s">
        <v>182</v>
      </c>
      <c r="E2698" s="32">
        <v>46125</v>
      </c>
      <c r="F2698" s="26">
        <v>46125.477893518517</v>
      </c>
      <c r="G2698" s="12" t="str">
        <f t="shared" si="128"/>
        <v>ABRIL</v>
      </c>
      <c r="H2698">
        <v>800230447</v>
      </c>
      <c r="I2698" t="s">
        <v>183</v>
      </c>
      <c r="J2698" s="36">
        <f t="shared" si="129"/>
        <v>2659278</v>
      </c>
      <c r="K2698" s="36">
        <v>505262.82</v>
      </c>
      <c r="L2698" s="36">
        <v>3164540.82</v>
      </c>
      <c r="M2698" t="s">
        <v>58</v>
      </c>
      <c r="N2698" s="32">
        <v>46126</v>
      </c>
      <c r="O2698" s="1">
        <f t="shared" si="127"/>
        <v>1</v>
      </c>
      <c r="P2698" t="s">
        <v>66</v>
      </c>
      <c r="U2698" s="32">
        <v>46134</v>
      </c>
      <c r="V2698" t="s">
        <v>39</v>
      </c>
    </row>
    <row r="2699" spans="1:22" hidden="1">
      <c r="A2699" t="s">
        <v>26</v>
      </c>
      <c r="B2699" t="s">
        <v>3671</v>
      </c>
      <c r="C2699" s="55">
        <v>76663</v>
      </c>
      <c r="D2699" t="s">
        <v>355</v>
      </c>
      <c r="E2699" s="32">
        <v>46125</v>
      </c>
      <c r="F2699" s="26">
        <v>46125.449618055558</v>
      </c>
      <c r="G2699" s="12" t="str">
        <f t="shared" si="128"/>
        <v>ABRIL</v>
      </c>
      <c r="H2699">
        <v>800204486</v>
      </c>
      <c r="I2699" t="s">
        <v>851</v>
      </c>
      <c r="J2699" s="36">
        <f t="shared" si="129"/>
        <v>82025</v>
      </c>
      <c r="K2699" s="36">
        <v>15584.75</v>
      </c>
      <c r="L2699" s="36">
        <v>97609.75</v>
      </c>
      <c r="M2699" t="s">
        <v>70</v>
      </c>
      <c r="N2699" s="32">
        <v>46127</v>
      </c>
      <c r="O2699" s="1">
        <f t="shared" si="127"/>
        <v>2</v>
      </c>
      <c r="P2699" t="s">
        <v>66</v>
      </c>
      <c r="U2699" s="32">
        <v>46134</v>
      </c>
      <c r="V2699" t="s">
        <v>39</v>
      </c>
    </row>
    <row r="2700" spans="1:22" hidden="1">
      <c r="A2700" t="s">
        <v>26</v>
      </c>
      <c r="B2700" t="s">
        <v>3672</v>
      </c>
      <c r="C2700" s="55">
        <v>8018</v>
      </c>
      <c r="D2700" t="s">
        <v>371</v>
      </c>
      <c r="E2700" s="32">
        <v>46125</v>
      </c>
      <c r="F2700" s="26">
        <v>46125.625648148147</v>
      </c>
      <c r="G2700" s="12" t="str">
        <f t="shared" si="128"/>
        <v>ABRIL</v>
      </c>
      <c r="H2700">
        <v>900175392</v>
      </c>
      <c r="I2700" t="s">
        <v>3673</v>
      </c>
      <c r="J2700" s="36">
        <f t="shared" si="129"/>
        <v>716806.73</v>
      </c>
      <c r="K2700" s="36">
        <v>136193.26999999999</v>
      </c>
      <c r="L2700" s="36">
        <v>853000</v>
      </c>
      <c r="M2700" t="s">
        <v>315</v>
      </c>
      <c r="N2700" s="3">
        <v>46129</v>
      </c>
      <c r="O2700" s="1">
        <f t="shared" si="127"/>
        <v>4</v>
      </c>
    </row>
    <row r="2701" spans="1:22" hidden="1">
      <c r="A2701" t="s">
        <v>26</v>
      </c>
      <c r="B2701" t="s">
        <v>3674</v>
      </c>
      <c r="C2701" s="55">
        <v>2006</v>
      </c>
      <c r="D2701" t="s">
        <v>2052</v>
      </c>
      <c r="E2701" s="32">
        <v>46125</v>
      </c>
      <c r="F2701" s="26">
        <v>46125.43408564815</v>
      </c>
      <c r="G2701" s="12" t="str">
        <f t="shared" si="128"/>
        <v>ABRIL</v>
      </c>
      <c r="H2701">
        <v>901560805</v>
      </c>
      <c r="I2701" t="s">
        <v>2053</v>
      </c>
      <c r="J2701" s="36">
        <f t="shared" si="129"/>
        <v>250000</v>
      </c>
      <c r="K2701" s="36">
        <v>47500</v>
      </c>
      <c r="L2701" s="36">
        <v>297500</v>
      </c>
      <c r="M2701" t="s">
        <v>264</v>
      </c>
      <c r="N2701" s="32">
        <v>46128</v>
      </c>
      <c r="O2701" s="1">
        <f t="shared" si="127"/>
        <v>3</v>
      </c>
      <c r="P2701" s="1" t="s">
        <v>2149</v>
      </c>
      <c r="U2701" s="32">
        <v>46134</v>
      </c>
      <c r="V2701" t="s">
        <v>39</v>
      </c>
    </row>
    <row r="2702" spans="1:22" hidden="1">
      <c r="A2702" t="s">
        <v>26</v>
      </c>
      <c r="B2702" t="s">
        <v>3675</v>
      </c>
      <c r="C2702" s="55">
        <v>729187</v>
      </c>
      <c r="D2702" t="s">
        <v>822</v>
      </c>
      <c r="E2702" s="32">
        <v>46125</v>
      </c>
      <c r="F2702" s="26">
        <v>46125.429479166669</v>
      </c>
      <c r="G2702" s="12" t="str">
        <f t="shared" si="128"/>
        <v>ABRIL</v>
      </c>
      <c r="H2702">
        <v>890915475</v>
      </c>
      <c r="I2702" t="s">
        <v>818</v>
      </c>
      <c r="J2702" s="36">
        <f t="shared" si="129"/>
        <v>524589</v>
      </c>
      <c r="K2702" s="36">
        <v>99671.91</v>
      </c>
      <c r="L2702" s="36">
        <v>624260.91</v>
      </c>
      <c r="M2702" t="s">
        <v>70</v>
      </c>
      <c r="N2702" s="32">
        <v>46132</v>
      </c>
      <c r="O2702" s="1">
        <f t="shared" si="127"/>
        <v>7</v>
      </c>
      <c r="P2702" s="1" t="s">
        <v>2149</v>
      </c>
      <c r="U2702" s="32">
        <v>46153</v>
      </c>
    </row>
    <row r="2703" spans="1:22" hidden="1">
      <c r="A2703" t="s">
        <v>26</v>
      </c>
      <c r="B2703" t="s">
        <v>3676</v>
      </c>
      <c r="C2703" s="56">
        <v>16623</v>
      </c>
      <c r="D2703" t="s">
        <v>147</v>
      </c>
      <c r="E2703" s="32">
        <v>46125</v>
      </c>
      <c r="F2703" s="26">
        <v>46125.563680555555</v>
      </c>
      <c r="G2703" s="12" t="str">
        <f t="shared" si="128"/>
        <v>ABRIL</v>
      </c>
      <c r="H2703">
        <v>71951636</v>
      </c>
      <c r="I2703" t="s">
        <v>148</v>
      </c>
      <c r="J2703" s="36">
        <f t="shared" si="129"/>
        <v>22689.08</v>
      </c>
      <c r="K2703" s="36">
        <v>4310.92</v>
      </c>
      <c r="L2703" s="36">
        <v>27000</v>
      </c>
      <c r="M2703" t="s">
        <v>54</v>
      </c>
      <c r="O2703" s="1">
        <f t="shared" si="127"/>
        <v>0</v>
      </c>
    </row>
    <row r="2704" spans="1:22" hidden="1">
      <c r="A2704" t="s">
        <v>26</v>
      </c>
      <c r="B2704" t="s">
        <v>3677</v>
      </c>
      <c r="C2704" s="55">
        <v>23006</v>
      </c>
      <c r="D2704" t="s">
        <v>2829</v>
      </c>
      <c r="E2704" s="32">
        <v>46125</v>
      </c>
      <c r="F2704" s="26">
        <v>46125.536990740744</v>
      </c>
      <c r="G2704" s="12" t="str">
        <f t="shared" si="128"/>
        <v>ABRIL</v>
      </c>
      <c r="H2704">
        <v>830010148</v>
      </c>
      <c r="I2704" t="s">
        <v>2830</v>
      </c>
      <c r="J2704" s="36">
        <f t="shared" si="129"/>
        <v>520000</v>
      </c>
      <c r="K2704" s="36">
        <v>98800</v>
      </c>
      <c r="L2704" s="36">
        <v>618800</v>
      </c>
      <c r="M2704" t="s">
        <v>264</v>
      </c>
      <c r="N2704" s="32">
        <v>46128</v>
      </c>
      <c r="O2704" s="1">
        <f t="shared" si="127"/>
        <v>3</v>
      </c>
      <c r="P2704" s="1" t="s">
        <v>2149</v>
      </c>
      <c r="U2704" s="32">
        <v>46134</v>
      </c>
      <c r="V2704" t="s">
        <v>39</v>
      </c>
    </row>
    <row r="2705" spans="1:22" hidden="1">
      <c r="A2705" t="s">
        <v>82</v>
      </c>
      <c r="B2705" t="s">
        <v>3678</v>
      </c>
      <c r="C2705" s="55">
        <v>34009297</v>
      </c>
      <c r="D2705" t="s">
        <v>3679</v>
      </c>
      <c r="E2705" s="32">
        <v>46125</v>
      </c>
      <c r="F2705" s="26">
        <v>46125.522997685184</v>
      </c>
      <c r="G2705" s="12" t="str">
        <f t="shared" si="128"/>
        <v>ABRIL</v>
      </c>
      <c r="H2705">
        <v>809002625</v>
      </c>
      <c r="I2705" t="s">
        <v>2171</v>
      </c>
      <c r="J2705" s="36">
        <f t="shared" si="129"/>
        <v>253725.25</v>
      </c>
      <c r="K2705" s="36">
        <v>48207.75</v>
      </c>
      <c r="L2705" s="36">
        <v>301933</v>
      </c>
      <c r="M2705" s="1" t="s">
        <v>9455</v>
      </c>
      <c r="N2705" s="3">
        <v>46129</v>
      </c>
      <c r="O2705" s="1">
        <f t="shared" si="127"/>
        <v>4</v>
      </c>
      <c r="P2705" t="s">
        <v>3480</v>
      </c>
    </row>
    <row r="2706" spans="1:22" hidden="1">
      <c r="A2706" t="s">
        <v>26</v>
      </c>
      <c r="B2706" t="s">
        <v>3680</v>
      </c>
      <c r="C2706" s="55">
        <v>2995</v>
      </c>
      <c r="D2706" t="s">
        <v>511</v>
      </c>
      <c r="E2706" s="32">
        <v>46125</v>
      </c>
      <c r="F2706" s="26">
        <v>46125.373460648145</v>
      </c>
      <c r="G2706" s="12" t="str">
        <f t="shared" si="128"/>
        <v>ABRIL</v>
      </c>
      <c r="H2706">
        <v>900987425</v>
      </c>
      <c r="I2706" t="s">
        <v>512</v>
      </c>
      <c r="J2706" s="36">
        <f t="shared" si="129"/>
        <v>829239</v>
      </c>
      <c r="K2706" s="36">
        <v>0</v>
      </c>
      <c r="L2706" s="36">
        <v>829239</v>
      </c>
      <c r="M2706" t="s">
        <v>58</v>
      </c>
      <c r="N2706" s="32">
        <v>46126</v>
      </c>
      <c r="O2706" s="1">
        <f t="shared" si="127"/>
        <v>1</v>
      </c>
      <c r="P2706" t="s">
        <v>479</v>
      </c>
      <c r="U2706" s="32">
        <v>46134</v>
      </c>
      <c r="V2706" t="s">
        <v>39</v>
      </c>
    </row>
    <row r="2707" spans="1:22" hidden="1">
      <c r="A2707" t="s">
        <v>26</v>
      </c>
      <c r="B2707" t="s">
        <v>3681</v>
      </c>
      <c r="C2707" s="55">
        <v>2996</v>
      </c>
      <c r="D2707" t="s">
        <v>511</v>
      </c>
      <c r="E2707" s="32">
        <v>46125</v>
      </c>
      <c r="F2707" s="26">
        <v>46125.374421296299</v>
      </c>
      <c r="G2707" s="12" t="str">
        <f t="shared" si="128"/>
        <v>ABRIL</v>
      </c>
      <c r="H2707">
        <v>900987425</v>
      </c>
      <c r="I2707" t="s">
        <v>512</v>
      </c>
      <c r="J2707" s="36">
        <f t="shared" si="129"/>
        <v>1050369</v>
      </c>
      <c r="K2707" s="36">
        <v>0</v>
      </c>
      <c r="L2707" s="36">
        <v>1050369</v>
      </c>
      <c r="M2707" t="s">
        <v>58</v>
      </c>
      <c r="N2707" s="32">
        <v>46126</v>
      </c>
      <c r="O2707" s="1">
        <f t="shared" si="127"/>
        <v>1</v>
      </c>
      <c r="P2707" t="s">
        <v>479</v>
      </c>
      <c r="U2707" s="32">
        <v>46134</v>
      </c>
      <c r="V2707" t="s">
        <v>39</v>
      </c>
    </row>
    <row r="2708" spans="1:22" hidden="1">
      <c r="A2708" t="s">
        <v>26</v>
      </c>
      <c r="B2708" t="s">
        <v>3682</v>
      </c>
      <c r="C2708" s="55">
        <v>23430</v>
      </c>
      <c r="D2708" t="s">
        <v>205</v>
      </c>
      <c r="E2708" s="32">
        <v>46125</v>
      </c>
      <c r="F2708" s="26">
        <v>46125.37394675926</v>
      </c>
      <c r="G2708" s="12" t="str">
        <f t="shared" si="128"/>
        <v>ABRIL</v>
      </c>
      <c r="H2708">
        <v>800079603</v>
      </c>
      <c r="I2708" t="s">
        <v>206</v>
      </c>
      <c r="J2708" s="36">
        <f t="shared" si="129"/>
        <v>91692</v>
      </c>
      <c r="K2708" s="36">
        <v>17421.48</v>
      </c>
      <c r="L2708" s="36">
        <v>109113.48</v>
      </c>
      <c r="M2708" t="s">
        <v>58</v>
      </c>
      <c r="N2708" s="32">
        <v>46128</v>
      </c>
      <c r="O2708" s="1">
        <f t="shared" ref="O2708:O2771" si="130">IFERROR(IF(-_xlfn.DAYS(E2708,N2708)&lt;0,0,-_xlfn.DAYS(E2708,N2708)), " - ")</f>
        <v>3</v>
      </c>
      <c r="P2708" s="1" t="s">
        <v>2149</v>
      </c>
      <c r="U2708" s="32">
        <v>46139</v>
      </c>
      <c r="V2708" t="s">
        <v>39</v>
      </c>
    </row>
    <row r="2709" spans="1:22" hidden="1">
      <c r="A2709" t="s">
        <v>26</v>
      </c>
      <c r="B2709" t="s">
        <v>3683</v>
      </c>
      <c r="C2709" s="56">
        <v>16641</v>
      </c>
      <c r="D2709" t="s">
        <v>28</v>
      </c>
      <c r="E2709" s="32">
        <v>46125</v>
      </c>
      <c r="F2709" s="26">
        <v>46125.35869212963</v>
      </c>
      <c r="G2709" s="12" t="str">
        <f t="shared" si="128"/>
        <v>ABRIL</v>
      </c>
      <c r="H2709">
        <v>98666997</v>
      </c>
      <c r="I2709" t="s">
        <v>801</v>
      </c>
      <c r="J2709" s="36">
        <f t="shared" si="129"/>
        <v>154487.51999999999</v>
      </c>
      <c r="K2709" s="36">
        <v>0</v>
      </c>
      <c r="L2709" s="36">
        <v>154487.51999999999</v>
      </c>
      <c r="M2709" t="s">
        <v>54</v>
      </c>
      <c r="O2709" s="1">
        <f t="shared" si="130"/>
        <v>0</v>
      </c>
    </row>
    <row r="2710" spans="1:22" hidden="1">
      <c r="A2710" t="s">
        <v>736</v>
      </c>
      <c r="B2710" t="s">
        <v>3684</v>
      </c>
      <c r="C2710" s="55">
        <v>97402653</v>
      </c>
      <c r="D2710" t="s">
        <v>738</v>
      </c>
      <c r="E2710" s="32">
        <v>46125</v>
      </c>
      <c r="F2710" s="26">
        <v>46125.327037037037</v>
      </c>
      <c r="G2710" s="12" t="str">
        <f t="shared" si="128"/>
        <v>ABRIL</v>
      </c>
      <c r="H2710">
        <v>900219834</v>
      </c>
      <c r="I2710" t="s">
        <v>739</v>
      </c>
      <c r="J2710" s="36">
        <f t="shared" si="129"/>
        <v>18500</v>
      </c>
      <c r="K2710" s="36">
        <v>0</v>
      </c>
      <c r="L2710" s="36">
        <v>18500</v>
      </c>
      <c r="M2710" t="s">
        <v>70</v>
      </c>
      <c r="N2710" s="32">
        <v>46125</v>
      </c>
      <c r="O2710" s="1">
        <f t="shared" si="130"/>
        <v>0</v>
      </c>
      <c r="P2710" t="s">
        <v>66</v>
      </c>
      <c r="U2710" s="32">
        <v>46132</v>
      </c>
    </row>
    <row r="2711" spans="1:22" hidden="1">
      <c r="A2711" t="s">
        <v>736</v>
      </c>
      <c r="B2711" t="s">
        <v>3685</v>
      </c>
      <c r="C2711" s="55">
        <v>97402533</v>
      </c>
      <c r="D2711" t="s">
        <v>738</v>
      </c>
      <c r="E2711" s="32">
        <v>46125</v>
      </c>
      <c r="F2711" s="26">
        <v>46125.327025462961</v>
      </c>
      <c r="G2711" s="12" t="str">
        <f t="shared" si="128"/>
        <v>ABRIL</v>
      </c>
      <c r="H2711">
        <v>900219834</v>
      </c>
      <c r="I2711" t="s">
        <v>739</v>
      </c>
      <c r="J2711" s="36">
        <f t="shared" si="129"/>
        <v>18500</v>
      </c>
      <c r="K2711" s="36">
        <v>0</v>
      </c>
      <c r="L2711" s="36">
        <v>18500</v>
      </c>
      <c r="M2711" t="s">
        <v>70</v>
      </c>
      <c r="N2711" s="32">
        <v>46125</v>
      </c>
      <c r="O2711" s="1">
        <f t="shared" si="130"/>
        <v>0</v>
      </c>
      <c r="P2711" t="s">
        <v>66</v>
      </c>
      <c r="U2711" s="32">
        <v>46132</v>
      </c>
    </row>
    <row r="2712" spans="1:22" hidden="1">
      <c r="A2712" t="s">
        <v>736</v>
      </c>
      <c r="B2712" t="s">
        <v>3686</v>
      </c>
      <c r="C2712" s="55">
        <v>97399727</v>
      </c>
      <c r="D2712" t="s">
        <v>738</v>
      </c>
      <c r="E2712" s="32">
        <v>46125</v>
      </c>
      <c r="F2712" s="26">
        <v>46125.31695601852</v>
      </c>
      <c r="G2712" s="12" t="str">
        <f t="shared" si="128"/>
        <v>ABRIL</v>
      </c>
      <c r="H2712">
        <v>900219834</v>
      </c>
      <c r="I2712" t="s">
        <v>739</v>
      </c>
      <c r="J2712" s="36">
        <f t="shared" si="129"/>
        <v>26300</v>
      </c>
      <c r="K2712" s="36">
        <v>0</v>
      </c>
      <c r="L2712" s="36">
        <v>26300</v>
      </c>
      <c r="M2712" t="s">
        <v>70</v>
      </c>
      <c r="N2712" s="32">
        <v>46125</v>
      </c>
      <c r="O2712" s="1">
        <f t="shared" si="130"/>
        <v>0</v>
      </c>
      <c r="P2712" t="s">
        <v>66</v>
      </c>
      <c r="U2712" s="32">
        <v>46132</v>
      </c>
    </row>
    <row r="2713" spans="1:22" hidden="1">
      <c r="A2713" t="s">
        <v>26</v>
      </c>
      <c r="B2713" t="s">
        <v>3687</v>
      </c>
      <c r="C2713" s="55">
        <v>518942538</v>
      </c>
      <c r="D2713" t="s">
        <v>930</v>
      </c>
      <c r="E2713" s="32">
        <v>46126</v>
      </c>
      <c r="F2713" s="26">
        <v>46126.043263888889</v>
      </c>
      <c r="G2713" s="12" t="str">
        <f t="shared" si="128"/>
        <v>ABRIL</v>
      </c>
      <c r="H2713">
        <v>830122566</v>
      </c>
      <c r="I2713" t="s">
        <v>931</v>
      </c>
      <c r="J2713" s="36">
        <f t="shared" si="129"/>
        <v>2158585</v>
      </c>
      <c r="K2713" s="36">
        <v>408398</v>
      </c>
      <c r="L2713" s="36">
        <v>2566983</v>
      </c>
      <c r="M2713" t="s">
        <v>65</v>
      </c>
      <c r="N2713" s="32">
        <v>46127</v>
      </c>
      <c r="O2713" s="1">
        <f t="shared" si="130"/>
        <v>1</v>
      </c>
      <c r="P2713" s="1" t="s">
        <v>191</v>
      </c>
      <c r="U2713" s="32">
        <v>46132</v>
      </c>
    </row>
    <row r="2714" spans="1:22" hidden="1">
      <c r="A2714" t="s">
        <v>26</v>
      </c>
      <c r="B2714" t="s">
        <v>3688</v>
      </c>
      <c r="C2714" s="55">
        <v>52</v>
      </c>
      <c r="D2714" t="s">
        <v>2388</v>
      </c>
      <c r="E2714" s="32">
        <v>46126</v>
      </c>
      <c r="F2714" s="26">
        <v>46126.82230324074</v>
      </c>
      <c r="G2714" s="12" t="str">
        <f t="shared" si="128"/>
        <v>ABRIL</v>
      </c>
      <c r="H2714">
        <v>901847080</v>
      </c>
      <c r="I2714" t="s">
        <v>2519</v>
      </c>
      <c r="J2714" s="36">
        <f t="shared" si="129"/>
        <v>2772000</v>
      </c>
      <c r="K2714" s="36">
        <v>526680</v>
      </c>
      <c r="L2714" s="36">
        <v>3298680</v>
      </c>
      <c r="M2714" s="1" t="s">
        <v>9455</v>
      </c>
      <c r="N2714" s="32">
        <v>46129</v>
      </c>
      <c r="O2714" s="1">
        <f t="shared" si="130"/>
        <v>3</v>
      </c>
      <c r="P2714" s="1" t="s">
        <v>2149</v>
      </c>
      <c r="U2714" s="32">
        <v>46153</v>
      </c>
    </row>
    <row r="2715" spans="1:22" hidden="1">
      <c r="A2715" t="s">
        <v>26</v>
      </c>
      <c r="B2715" t="s">
        <v>3689</v>
      </c>
      <c r="C2715" s="55">
        <v>51</v>
      </c>
      <c r="D2715" t="s">
        <v>2388</v>
      </c>
      <c r="E2715" s="32">
        <v>46126</v>
      </c>
      <c r="F2715" s="26">
        <v>46126.817986111113</v>
      </c>
      <c r="G2715" s="12" t="str">
        <f t="shared" si="128"/>
        <v>ABRIL</v>
      </c>
      <c r="H2715">
        <v>901847080</v>
      </c>
      <c r="I2715" t="s">
        <v>2519</v>
      </c>
      <c r="J2715" s="36">
        <f t="shared" si="129"/>
        <v>5068600</v>
      </c>
      <c r="K2715" s="36">
        <v>963034</v>
      </c>
      <c r="L2715" s="36">
        <v>6031634</v>
      </c>
      <c r="M2715" s="1" t="s">
        <v>9455</v>
      </c>
      <c r="N2715" s="32">
        <v>46132</v>
      </c>
      <c r="O2715" s="1">
        <f t="shared" si="130"/>
        <v>6</v>
      </c>
      <c r="P2715" s="1" t="s">
        <v>2149</v>
      </c>
      <c r="U2715" s="32">
        <v>46153</v>
      </c>
    </row>
    <row r="2716" spans="1:22" hidden="1">
      <c r="A2716" t="s">
        <v>26</v>
      </c>
      <c r="B2716" t="s">
        <v>3690</v>
      </c>
      <c r="C2716" s="55">
        <v>50</v>
      </c>
      <c r="D2716" t="s">
        <v>2388</v>
      </c>
      <c r="E2716" s="32">
        <v>46126</v>
      </c>
      <c r="F2716" s="26">
        <v>46126.814560185187</v>
      </c>
      <c r="G2716" s="12" t="str">
        <f t="shared" si="128"/>
        <v>ABRIL</v>
      </c>
      <c r="H2716">
        <v>901847080</v>
      </c>
      <c r="I2716" t="s">
        <v>2519</v>
      </c>
      <c r="J2716" s="36">
        <f t="shared" si="129"/>
        <v>7116647.9999999991</v>
      </c>
      <c r="K2716" s="36">
        <v>1352163.12</v>
      </c>
      <c r="L2716" s="36">
        <v>8468811.1199999992</v>
      </c>
      <c r="M2716" s="1" t="s">
        <v>9455</v>
      </c>
      <c r="N2716" s="32">
        <v>46132</v>
      </c>
      <c r="O2716" s="1">
        <f t="shared" si="130"/>
        <v>6</v>
      </c>
      <c r="P2716" s="1" t="s">
        <v>2149</v>
      </c>
      <c r="U2716" s="32">
        <v>46153</v>
      </c>
    </row>
    <row r="2717" spans="1:22" hidden="1">
      <c r="A2717" t="s">
        <v>26</v>
      </c>
      <c r="B2717" t="s">
        <v>3691</v>
      </c>
      <c r="C2717" s="55">
        <v>57209</v>
      </c>
      <c r="D2717" t="s">
        <v>122</v>
      </c>
      <c r="E2717" s="32">
        <v>46126</v>
      </c>
      <c r="F2717" s="26">
        <v>46126.718773148146</v>
      </c>
      <c r="G2717" s="12" t="str">
        <f t="shared" si="128"/>
        <v>ABRIL</v>
      </c>
      <c r="H2717">
        <v>900650486</v>
      </c>
      <c r="I2717" t="s">
        <v>857</v>
      </c>
      <c r="J2717" s="36">
        <f t="shared" si="129"/>
        <v>235294.12</v>
      </c>
      <c r="K2717" s="36">
        <v>44705.88</v>
      </c>
      <c r="L2717" s="36">
        <v>280000</v>
      </c>
      <c r="M2717" t="s">
        <v>65</v>
      </c>
      <c r="N2717" s="32">
        <v>46128</v>
      </c>
      <c r="O2717" s="1">
        <f t="shared" si="130"/>
        <v>2</v>
      </c>
      <c r="P2717" s="1" t="s">
        <v>2149</v>
      </c>
      <c r="U2717" s="32">
        <v>46139</v>
      </c>
      <c r="V2717" t="s">
        <v>39</v>
      </c>
    </row>
    <row r="2718" spans="1:22" hidden="1">
      <c r="A2718" t="s">
        <v>26</v>
      </c>
      <c r="B2718" t="s">
        <v>3692</v>
      </c>
      <c r="C2718" s="55">
        <v>5040</v>
      </c>
      <c r="D2718" t="s">
        <v>609</v>
      </c>
      <c r="E2718" s="32">
        <v>46126</v>
      </c>
      <c r="F2718" s="26">
        <v>46126.664363425924</v>
      </c>
      <c r="G2718" s="12" t="str">
        <f t="shared" si="128"/>
        <v>ABRIL</v>
      </c>
      <c r="H2718">
        <v>901222882</v>
      </c>
      <c r="I2718" t="s">
        <v>610</v>
      </c>
      <c r="J2718" s="36">
        <f t="shared" si="129"/>
        <v>1850000</v>
      </c>
      <c r="K2718" s="36">
        <v>351500</v>
      </c>
      <c r="L2718" s="36">
        <v>2201500</v>
      </c>
      <c r="M2718" t="s">
        <v>110</v>
      </c>
      <c r="N2718" s="3">
        <v>46130</v>
      </c>
      <c r="O2718" s="1">
        <f t="shared" si="130"/>
        <v>4</v>
      </c>
      <c r="P2718" s="1" t="s">
        <v>2149</v>
      </c>
      <c r="R2718" s="37"/>
    </row>
    <row r="2719" spans="1:22" hidden="1">
      <c r="A2719" t="s">
        <v>26</v>
      </c>
      <c r="B2719" t="s">
        <v>3693</v>
      </c>
      <c r="C2719" s="55">
        <v>33710</v>
      </c>
      <c r="D2719" t="s">
        <v>28</v>
      </c>
      <c r="E2719" s="32">
        <v>46126</v>
      </c>
      <c r="F2719" s="26">
        <v>46126.902812499997</v>
      </c>
      <c r="G2719" s="12" t="str">
        <f t="shared" si="128"/>
        <v>ABRIL</v>
      </c>
      <c r="H2719">
        <v>900848913</v>
      </c>
      <c r="I2719" t="s">
        <v>3694</v>
      </c>
      <c r="J2719" s="36">
        <f t="shared" si="129"/>
        <v>372246</v>
      </c>
      <c r="K2719" s="36">
        <v>0</v>
      </c>
      <c r="L2719" s="36">
        <v>372246</v>
      </c>
      <c r="M2719" t="s">
        <v>54</v>
      </c>
      <c r="O2719" s="1">
        <f t="shared" si="130"/>
        <v>0</v>
      </c>
      <c r="U2719" s="32">
        <v>46209</v>
      </c>
      <c r="V2719" t="s">
        <v>39</v>
      </c>
    </row>
    <row r="2720" spans="1:22" hidden="1">
      <c r="A2720" t="s">
        <v>26</v>
      </c>
      <c r="B2720" t="s">
        <v>3695</v>
      </c>
      <c r="C2720" s="55">
        <v>7305</v>
      </c>
      <c r="D2720" t="s">
        <v>2896</v>
      </c>
      <c r="E2720" s="32">
        <v>46126</v>
      </c>
      <c r="F2720" s="26">
        <v>46126.856215277781</v>
      </c>
      <c r="G2720" s="12" t="str">
        <f t="shared" si="128"/>
        <v>ABRIL</v>
      </c>
      <c r="H2720">
        <v>32150739</v>
      </c>
      <c r="I2720" t="s">
        <v>400</v>
      </c>
      <c r="J2720" s="36">
        <f t="shared" si="129"/>
        <v>499500</v>
      </c>
      <c r="K2720" s="36">
        <v>0</v>
      </c>
      <c r="L2720" s="36">
        <v>499500</v>
      </c>
      <c r="M2720" t="s">
        <v>199</v>
      </c>
      <c r="N2720" s="32">
        <v>46129</v>
      </c>
      <c r="O2720" s="1">
        <f t="shared" si="130"/>
        <v>3</v>
      </c>
      <c r="P2720" s="1" t="s">
        <v>2149</v>
      </c>
      <c r="U2720" s="32">
        <v>46135</v>
      </c>
    </row>
    <row r="2721" spans="1:22" hidden="1">
      <c r="A2721" t="s">
        <v>26</v>
      </c>
      <c r="B2721" t="s">
        <v>3696</v>
      </c>
      <c r="C2721" s="55">
        <v>2609620</v>
      </c>
      <c r="D2721" t="s">
        <v>708</v>
      </c>
      <c r="E2721" s="32">
        <v>46126</v>
      </c>
      <c r="F2721" s="26">
        <v>46126.769120370373</v>
      </c>
      <c r="G2721" s="12" t="str">
        <f t="shared" si="128"/>
        <v>ABRIL</v>
      </c>
      <c r="H2721">
        <v>900219834</v>
      </c>
      <c r="I2721" t="s">
        <v>739</v>
      </c>
      <c r="J2721" s="36">
        <f t="shared" si="129"/>
        <v>5546.22</v>
      </c>
      <c r="K2721" s="36">
        <v>1053.78</v>
      </c>
      <c r="L2721" s="36">
        <v>6600</v>
      </c>
      <c r="M2721" t="s">
        <v>70</v>
      </c>
      <c r="N2721" s="32">
        <v>46127</v>
      </c>
      <c r="O2721" s="1">
        <f t="shared" si="130"/>
        <v>1</v>
      </c>
      <c r="P2721" t="s">
        <v>66</v>
      </c>
      <c r="U2721" s="32">
        <v>46132</v>
      </c>
    </row>
    <row r="2722" spans="1:22" hidden="1">
      <c r="A2722" t="s">
        <v>26</v>
      </c>
      <c r="B2722" t="s">
        <v>3697</v>
      </c>
      <c r="C2722" s="55">
        <v>175176</v>
      </c>
      <c r="D2722" t="s">
        <v>1083</v>
      </c>
      <c r="E2722" s="32">
        <v>46126</v>
      </c>
      <c r="F2722" s="26">
        <v>46126.735497685186</v>
      </c>
      <c r="G2722" s="12" t="str">
        <f t="shared" si="128"/>
        <v>ABRIL</v>
      </c>
      <c r="H2722">
        <v>860000018</v>
      </c>
      <c r="I2722" t="s">
        <v>1084</v>
      </c>
      <c r="J2722" s="36">
        <f t="shared" si="129"/>
        <v>311000</v>
      </c>
      <c r="K2722" s="36">
        <v>59090</v>
      </c>
      <c r="L2722" s="36">
        <v>370090</v>
      </c>
      <c r="M2722" t="s">
        <v>70</v>
      </c>
      <c r="N2722" s="32">
        <v>46127</v>
      </c>
      <c r="O2722" s="1">
        <f t="shared" si="130"/>
        <v>1</v>
      </c>
      <c r="P2722" t="s">
        <v>66</v>
      </c>
      <c r="U2722" s="32">
        <v>46132</v>
      </c>
    </row>
    <row r="2723" spans="1:22" hidden="1">
      <c r="A2723" t="s">
        <v>26</v>
      </c>
      <c r="B2723" t="s">
        <v>3698</v>
      </c>
      <c r="C2723" s="55">
        <v>732725</v>
      </c>
      <c r="D2723" t="s">
        <v>817</v>
      </c>
      <c r="E2723" s="32">
        <v>46126</v>
      </c>
      <c r="F2723" s="26">
        <v>46126.669074074074</v>
      </c>
      <c r="G2723" s="12" t="str">
        <f t="shared" si="128"/>
        <v>ABRIL</v>
      </c>
      <c r="H2723">
        <v>890915475</v>
      </c>
      <c r="I2723" t="s">
        <v>818</v>
      </c>
      <c r="J2723" s="36">
        <f t="shared" si="129"/>
        <v>518400</v>
      </c>
      <c r="K2723" s="36">
        <v>98496</v>
      </c>
      <c r="L2723" s="36">
        <v>616896</v>
      </c>
      <c r="M2723" t="s">
        <v>70</v>
      </c>
      <c r="N2723" s="32">
        <v>46128</v>
      </c>
      <c r="O2723" s="1">
        <f t="shared" si="130"/>
        <v>2</v>
      </c>
      <c r="P2723" s="1" t="s">
        <v>2149</v>
      </c>
      <c r="U2723" s="32">
        <v>46139</v>
      </c>
      <c r="V2723" t="s">
        <v>39</v>
      </c>
    </row>
    <row r="2724" spans="1:22" hidden="1">
      <c r="A2724" t="s">
        <v>26</v>
      </c>
      <c r="B2724" t="s">
        <v>3699</v>
      </c>
      <c r="C2724" s="55">
        <v>1833</v>
      </c>
      <c r="D2724" t="s">
        <v>28</v>
      </c>
      <c r="E2724" s="32">
        <v>46126</v>
      </c>
      <c r="F2724" s="26">
        <v>46126.662592592591</v>
      </c>
      <c r="G2724" s="12" t="str">
        <f t="shared" si="128"/>
        <v>ABRIL</v>
      </c>
      <c r="H2724">
        <v>900490873</v>
      </c>
      <c r="I2724" t="s">
        <v>1891</v>
      </c>
      <c r="J2724" s="36">
        <f t="shared" si="129"/>
        <v>5076000</v>
      </c>
      <c r="K2724" s="36">
        <v>964440</v>
      </c>
      <c r="L2724" s="36">
        <v>6040440</v>
      </c>
      <c r="M2724" t="s">
        <v>37</v>
      </c>
      <c r="N2724" s="32">
        <v>46129</v>
      </c>
      <c r="O2724" s="1">
        <f t="shared" si="130"/>
        <v>3</v>
      </c>
      <c r="P2724" s="1" t="s">
        <v>2149</v>
      </c>
      <c r="U2724" s="32">
        <v>46139</v>
      </c>
      <c r="V2724" t="s">
        <v>39</v>
      </c>
    </row>
    <row r="2725" spans="1:22" hidden="1">
      <c r="A2725" t="s">
        <v>26</v>
      </c>
      <c r="B2725" t="s">
        <v>3700</v>
      </c>
      <c r="C2725" s="55">
        <v>266617</v>
      </c>
      <c r="D2725" t="s">
        <v>1070</v>
      </c>
      <c r="E2725" s="32">
        <v>46126</v>
      </c>
      <c r="F2725" s="26">
        <v>46126.645497685182</v>
      </c>
      <c r="G2725" s="12" t="str">
        <f t="shared" si="128"/>
        <v>ABRIL</v>
      </c>
      <c r="H2725">
        <v>890907841</v>
      </c>
      <c r="I2725" t="s">
        <v>1071</v>
      </c>
      <c r="J2725" s="36">
        <f t="shared" si="129"/>
        <v>2023257</v>
      </c>
      <c r="K2725" s="36">
        <v>384419</v>
      </c>
      <c r="L2725" s="36">
        <v>2407676</v>
      </c>
      <c r="M2725" s="1" t="s">
        <v>9455</v>
      </c>
      <c r="N2725" s="32">
        <v>46132</v>
      </c>
      <c r="O2725" s="1">
        <f t="shared" si="130"/>
        <v>6</v>
      </c>
      <c r="P2725" s="1" t="s">
        <v>2149</v>
      </c>
      <c r="U2725" s="32">
        <v>46153</v>
      </c>
    </row>
    <row r="2726" spans="1:22" hidden="1">
      <c r="A2726" t="s">
        <v>26</v>
      </c>
      <c r="B2726" t="s">
        <v>3701</v>
      </c>
      <c r="C2726" s="55">
        <v>4004</v>
      </c>
      <c r="D2726" t="s">
        <v>1393</v>
      </c>
      <c r="E2726" s="32">
        <v>46126</v>
      </c>
      <c r="F2726" s="26">
        <v>46126.570381944446</v>
      </c>
      <c r="G2726" s="12" t="str">
        <f t="shared" si="128"/>
        <v>ABRIL</v>
      </c>
      <c r="H2726">
        <v>830123047</v>
      </c>
      <c r="I2726" t="s">
        <v>1394</v>
      </c>
      <c r="J2726" s="36">
        <f t="shared" si="129"/>
        <v>823200</v>
      </c>
      <c r="K2726" s="36">
        <v>156408</v>
      </c>
      <c r="L2726" s="36">
        <v>979608</v>
      </c>
      <c r="M2726" t="s">
        <v>37</v>
      </c>
      <c r="N2726" s="32">
        <v>46128</v>
      </c>
      <c r="O2726" s="1">
        <f t="shared" si="130"/>
        <v>2</v>
      </c>
      <c r="P2726" s="1" t="s">
        <v>2149</v>
      </c>
      <c r="U2726" s="32">
        <v>46134</v>
      </c>
      <c r="V2726" t="s">
        <v>39</v>
      </c>
    </row>
    <row r="2727" spans="1:22" hidden="1">
      <c r="A2727" t="s">
        <v>26</v>
      </c>
      <c r="B2727" t="s">
        <v>3702</v>
      </c>
      <c r="C2727" s="55">
        <v>1401</v>
      </c>
      <c r="D2727" t="s">
        <v>151</v>
      </c>
      <c r="E2727" s="32">
        <v>46126</v>
      </c>
      <c r="F2727" s="26">
        <v>46126.623807870368</v>
      </c>
      <c r="G2727" s="12" t="str">
        <f t="shared" si="128"/>
        <v>ABRIL</v>
      </c>
      <c r="H2727">
        <v>901561580</v>
      </c>
      <c r="I2727" t="s">
        <v>152</v>
      </c>
      <c r="J2727" s="36">
        <f t="shared" si="129"/>
        <v>1754300</v>
      </c>
      <c r="K2727" s="36">
        <v>333317</v>
      </c>
      <c r="L2727" s="36">
        <v>2087617</v>
      </c>
      <c r="M2727" t="s">
        <v>70</v>
      </c>
      <c r="N2727" s="32">
        <v>46128</v>
      </c>
      <c r="O2727" s="1">
        <f t="shared" si="130"/>
        <v>2</v>
      </c>
      <c r="P2727" s="1" t="s">
        <v>2149</v>
      </c>
      <c r="U2727" s="32">
        <v>46133</v>
      </c>
    </row>
    <row r="2728" spans="1:22" hidden="1">
      <c r="A2728" t="s">
        <v>26</v>
      </c>
      <c r="B2728" t="s">
        <v>3703</v>
      </c>
      <c r="C2728" s="55">
        <v>1400</v>
      </c>
      <c r="D2728" t="s">
        <v>151</v>
      </c>
      <c r="E2728" s="32">
        <v>46126</v>
      </c>
      <c r="F2728" s="26">
        <v>46126.622129629628</v>
      </c>
      <c r="G2728" s="12" t="str">
        <f t="shared" si="128"/>
        <v>ABRIL</v>
      </c>
      <c r="H2728">
        <v>901561580</v>
      </c>
      <c r="I2728" t="s">
        <v>152</v>
      </c>
      <c r="J2728" s="36">
        <f t="shared" si="129"/>
        <v>193909.56</v>
      </c>
      <c r="K2728" s="36">
        <v>32569.32</v>
      </c>
      <c r="L2728" s="36">
        <v>226478.88</v>
      </c>
      <c r="M2728" t="s">
        <v>70</v>
      </c>
      <c r="N2728" s="32">
        <v>46132</v>
      </c>
      <c r="O2728" s="1">
        <f t="shared" si="130"/>
        <v>6</v>
      </c>
      <c r="P2728" s="1" t="s">
        <v>2149</v>
      </c>
      <c r="U2728" s="32">
        <v>46133</v>
      </c>
    </row>
    <row r="2729" spans="1:22" hidden="1">
      <c r="A2729" t="s">
        <v>26</v>
      </c>
      <c r="B2729" t="s">
        <v>3704</v>
      </c>
      <c r="C2729" s="55">
        <v>1402</v>
      </c>
      <c r="D2729" t="s">
        <v>151</v>
      </c>
      <c r="E2729" s="32">
        <v>46126</v>
      </c>
      <c r="F2729" s="26">
        <v>46126.626423611109</v>
      </c>
      <c r="G2729" s="12" t="str">
        <f t="shared" si="128"/>
        <v>ABRIL</v>
      </c>
      <c r="H2729">
        <v>901561580</v>
      </c>
      <c r="I2729" t="s">
        <v>152</v>
      </c>
      <c r="J2729" s="36">
        <f t="shared" si="129"/>
        <v>319327.71999999997</v>
      </c>
      <c r="K2729" s="36">
        <v>60672.27</v>
      </c>
      <c r="L2729" s="36">
        <v>379999.99</v>
      </c>
      <c r="M2729" t="s">
        <v>70</v>
      </c>
      <c r="N2729" s="32">
        <v>46133</v>
      </c>
      <c r="O2729" s="1">
        <f t="shared" si="130"/>
        <v>7</v>
      </c>
      <c r="P2729" t="s">
        <v>2149</v>
      </c>
      <c r="U2729" s="32">
        <v>46153</v>
      </c>
    </row>
    <row r="2730" spans="1:22" hidden="1">
      <c r="A2730" t="s">
        <v>26</v>
      </c>
      <c r="B2730" t="s">
        <v>3705</v>
      </c>
      <c r="C2730" s="55">
        <v>1399</v>
      </c>
      <c r="D2730" t="s">
        <v>151</v>
      </c>
      <c r="E2730" s="32">
        <v>46126</v>
      </c>
      <c r="F2730" s="26">
        <v>46126.617511574077</v>
      </c>
      <c r="G2730" s="12" t="str">
        <f t="shared" si="128"/>
        <v>ABRIL</v>
      </c>
      <c r="H2730">
        <v>901561580</v>
      </c>
      <c r="I2730" t="s">
        <v>152</v>
      </c>
      <c r="J2730" s="36">
        <f t="shared" si="129"/>
        <v>855000</v>
      </c>
      <c r="K2730" s="36">
        <v>162450</v>
      </c>
      <c r="L2730" s="36">
        <v>1017450</v>
      </c>
      <c r="M2730" t="s">
        <v>70</v>
      </c>
      <c r="N2730" s="32">
        <v>46132</v>
      </c>
      <c r="O2730" s="1">
        <f t="shared" si="130"/>
        <v>6</v>
      </c>
      <c r="P2730" s="1" t="s">
        <v>2149</v>
      </c>
      <c r="U2730" s="32">
        <v>46133</v>
      </c>
    </row>
    <row r="2731" spans="1:22" hidden="1">
      <c r="A2731" t="s">
        <v>26</v>
      </c>
      <c r="B2731" t="s">
        <v>3706</v>
      </c>
      <c r="C2731" s="55">
        <v>3032</v>
      </c>
      <c r="D2731" t="s">
        <v>28</v>
      </c>
      <c r="E2731" s="32">
        <v>46126</v>
      </c>
      <c r="F2731" s="26">
        <v>46126.613240740742</v>
      </c>
      <c r="G2731" s="12" t="str">
        <f t="shared" si="128"/>
        <v>ABRIL</v>
      </c>
      <c r="H2731">
        <v>900144364</v>
      </c>
      <c r="I2731" t="s">
        <v>72</v>
      </c>
      <c r="J2731" s="36">
        <f t="shared" si="129"/>
        <v>2025000</v>
      </c>
      <c r="K2731" s="36">
        <v>384750</v>
      </c>
      <c r="L2731" s="36">
        <v>2409750</v>
      </c>
      <c r="M2731" t="s">
        <v>110</v>
      </c>
      <c r="N2731" s="3">
        <v>46130</v>
      </c>
      <c r="O2731" s="1">
        <f t="shared" si="130"/>
        <v>4</v>
      </c>
    </row>
    <row r="2732" spans="1:22" hidden="1">
      <c r="A2732" t="s">
        <v>26</v>
      </c>
      <c r="B2732" t="s">
        <v>3707</v>
      </c>
      <c r="C2732" s="55">
        <v>3031</v>
      </c>
      <c r="D2732" t="s">
        <v>28</v>
      </c>
      <c r="E2732" s="32">
        <v>46126</v>
      </c>
      <c r="F2732" s="26">
        <v>46126.602488425924</v>
      </c>
      <c r="G2732" s="12" t="str">
        <f t="shared" si="128"/>
        <v>ABRIL</v>
      </c>
      <c r="H2732">
        <v>900144364</v>
      </c>
      <c r="I2732" t="s">
        <v>72</v>
      </c>
      <c r="J2732" s="36">
        <f t="shared" si="129"/>
        <v>360740</v>
      </c>
      <c r="K2732" s="36">
        <v>68540.600000000006</v>
      </c>
      <c r="L2732" s="36">
        <v>429280.6</v>
      </c>
      <c r="M2732" t="s">
        <v>70</v>
      </c>
      <c r="N2732" s="32">
        <v>46127</v>
      </c>
      <c r="O2732" s="1">
        <f t="shared" si="130"/>
        <v>1</v>
      </c>
      <c r="P2732" t="s">
        <v>66</v>
      </c>
      <c r="U2732" s="32">
        <v>46134</v>
      </c>
      <c r="V2732" t="s">
        <v>39</v>
      </c>
    </row>
    <row r="2733" spans="1:22" hidden="1">
      <c r="A2733" t="s">
        <v>26</v>
      </c>
      <c r="B2733" t="s">
        <v>3708</v>
      </c>
      <c r="C2733" s="55">
        <v>175113</v>
      </c>
      <c r="D2733" t="s">
        <v>1083</v>
      </c>
      <c r="E2733" s="32">
        <v>46126</v>
      </c>
      <c r="F2733" s="26">
        <v>46126.619305555556</v>
      </c>
      <c r="G2733" s="12" t="str">
        <f t="shared" si="128"/>
        <v>ABRIL</v>
      </c>
      <c r="H2733">
        <v>860000018</v>
      </c>
      <c r="I2733" t="s">
        <v>1084</v>
      </c>
      <c r="J2733" s="36">
        <f t="shared" si="129"/>
        <v>183215.96</v>
      </c>
      <c r="K2733" s="36">
        <v>28845.040000000001</v>
      </c>
      <c r="L2733" s="36">
        <v>212061</v>
      </c>
      <c r="M2733" t="s">
        <v>70</v>
      </c>
      <c r="N2733" s="32">
        <v>46127</v>
      </c>
      <c r="O2733" s="1">
        <f t="shared" si="130"/>
        <v>1</v>
      </c>
      <c r="P2733" t="s">
        <v>66</v>
      </c>
      <c r="U2733" s="32">
        <v>46132</v>
      </c>
    </row>
    <row r="2734" spans="1:22" hidden="1">
      <c r="A2734" t="s">
        <v>26</v>
      </c>
      <c r="B2734" t="s">
        <v>3709</v>
      </c>
      <c r="C2734" s="56">
        <v>477406</v>
      </c>
      <c r="D2734" t="s">
        <v>227</v>
      </c>
      <c r="E2734" s="32">
        <v>46126</v>
      </c>
      <c r="F2734" s="26">
        <v>46126.596099537041</v>
      </c>
      <c r="G2734" s="12" t="str">
        <f t="shared" si="128"/>
        <v>ABRIL</v>
      </c>
      <c r="H2734">
        <v>900993023</v>
      </c>
      <c r="I2734" t="s">
        <v>938</v>
      </c>
      <c r="J2734" s="36">
        <f t="shared" si="129"/>
        <v>28298</v>
      </c>
      <c r="K2734" s="36">
        <v>0</v>
      </c>
      <c r="L2734" s="36">
        <v>28298</v>
      </c>
      <c r="M2734" t="s">
        <v>54</v>
      </c>
      <c r="O2734" s="1">
        <f t="shared" si="130"/>
        <v>0</v>
      </c>
    </row>
    <row r="2735" spans="1:22" hidden="1">
      <c r="A2735" t="s">
        <v>26</v>
      </c>
      <c r="B2735" t="s">
        <v>3710</v>
      </c>
      <c r="C2735" s="56">
        <v>477405</v>
      </c>
      <c r="D2735" t="s">
        <v>227</v>
      </c>
      <c r="E2735" s="32">
        <v>46126</v>
      </c>
      <c r="F2735" s="26">
        <v>46126.595891203702</v>
      </c>
      <c r="G2735" s="12" t="str">
        <f t="shared" si="128"/>
        <v>ABRIL</v>
      </c>
      <c r="H2735">
        <v>900993023</v>
      </c>
      <c r="I2735" t="s">
        <v>938</v>
      </c>
      <c r="J2735" s="36">
        <f t="shared" si="129"/>
        <v>28298</v>
      </c>
      <c r="K2735" s="36">
        <v>0</v>
      </c>
      <c r="L2735" s="36">
        <v>28298</v>
      </c>
      <c r="M2735" t="s">
        <v>54</v>
      </c>
      <c r="O2735" s="1">
        <f t="shared" si="130"/>
        <v>0</v>
      </c>
    </row>
    <row r="2736" spans="1:22" hidden="1">
      <c r="A2736" t="s">
        <v>736</v>
      </c>
      <c r="B2736" t="s">
        <v>3711</v>
      </c>
      <c r="C2736" s="55">
        <v>97639723</v>
      </c>
      <c r="D2736" t="s">
        <v>738</v>
      </c>
      <c r="E2736" s="32">
        <v>46126</v>
      </c>
      <c r="F2736" s="26">
        <v>46126.525335648148</v>
      </c>
      <c r="G2736" s="12" t="str">
        <f t="shared" si="128"/>
        <v>ABRIL</v>
      </c>
      <c r="H2736">
        <v>900219834</v>
      </c>
      <c r="I2736" t="s">
        <v>739</v>
      </c>
      <c r="J2736" s="36">
        <f t="shared" si="129"/>
        <v>15200</v>
      </c>
      <c r="K2736" s="36">
        <v>0</v>
      </c>
      <c r="L2736" s="36">
        <v>15200</v>
      </c>
      <c r="M2736" t="s">
        <v>70</v>
      </c>
      <c r="N2736" s="32">
        <v>46127</v>
      </c>
      <c r="O2736" s="1">
        <f t="shared" si="130"/>
        <v>1</v>
      </c>
      <c r="P2736" t="s">
        <v>66</v>
      </c>
      <c r="U2736" s="32">
        <v>46132</v>
      </c>
    </row>
    <row r="2737" spans="1:22" hidden="1">
      <c r="A2737" t="s">
        <v>26</v>
      </c>
      <c r="B2737" t="s">
        <v>3712</v>
      </c>
      <c r="C2737" s="56">
        <v>81870</v>
      </c>
      <c r="D2737" t="s">
        <v>547</v>
      </c>
      <c r="E2737" s="32">
        <v>46126</v>
      </c>
      <c r="F2737" s="26">
        <v>46126.498969907407</v>
      </c>
      <c r="G2737" s="12" t="str">
        <f t="shared" si="128"/>
        <v>ABRIL</v>
      </c>
      <c r="H2737">
        <v>860533413</v>
      </c>
      <c r="I2737" t="s">
        <v>545</v>
      </c>
      <c r="J2737" s="36">
        <f t="shared" si="129"/>
        <v>44400</v>
      </c>
      <c r="K2737" s="36">
        <v>0</v>
      </c>
      <c r="L2737" s="36">
        <v>44400</v>
      </c>
      <c r="M2737" t="s">
        <v>54</v>
      </c>
      <c r="O2737" s="1">
        <f t="shared" si="130"/>
        <v>0</v>
      </c>
      <c r="U2737" s="32">
        <v>46147</v>
      </c>
      <c r="V2737" t="s">
        <v>39</v>
      </c>
    </row>
    <row r="2738" spans="1:22" hidden="1">
      <c r="A2738" t="s">
        <v>26</v>
      </c>
      <c r="B2738" t="s">
        <v>3713</v>
      </c>
      <c r="C2738" s="55">
        <v>732546</v>
      </c>
      <c r="D2738" t="s">
        <v>817</v>
      </c>
      <c r="E2738" s="32">
        <v>46126</v>
      </c>
      <c r="F2738" s="26">
        <v>46126.424976851849</v>
      </c>
      <c r="G2738" s="12" t="str">
        <f t="shared" si="128"/>
        <v>ABRIL</v>
      </c>
      <c r="H2738">
        <v>890915475</v>
      </c>
      <c r="I2738" t="s">
        <v>818</v>
      </c>
      <c r="J2738" s="36">
        <f t="shared" si="129"/>
        <v>1599884</v>
      </c>
      <c r="K2738" s="36">
        <v>303977.96000000002</v>
      </c>
      <c r="L2738" s="36">
        <v>1903861.96</v>
      </c>
      <c r="M2738" t="s">
        <v>70</v>
      </c>
      <c r="N2738" s="32">
        <v>46127</v>
      </c>
      <c r="O2738" s="1">
        <f t="shared" si="130"/>
        <v>1</v>
      </c>
      <c r="P2738" t="s">
        <v>66</v>
      </c>
      <c r="U2738" s="32">
        <v>46139</v>
      </c>
      <c r="V2738" t="s">
        <v>39</v>
      </c>
    </row>
    <row r="2739" spans="1:22" hidden="1">
      <c r="A2739" t="s">
        <v>26</v>
      </c>
      <c r="B2739" t="s">
        <v>3714</v>
      </c>
      <c r="C2739" s="55">
        <v>688231</v>
      </c>
      <c r="D2739" t="s">
        <v>868</v>
      </c>
      <c r="E2739" s="32">
        <v>46126</v>
      </c>
      <c r="F2739" s="26">
        <v>46126.444733796299</v>
      </c>
      <c r="G2739" s="12" t="str">
        <f t="shared" si="128"/>
        <v>ABRIL</v>
      </c>
      <c r="H2739">
        <v>811009788</v>
      </c>
      <c r="I2739" t="s">
        <v>869</v>
      </c>
      <c r="J2739" s="36">
        <f t="shared" si="129"/>
        <v>30024</v>
      </c>
      <c r="K2739" s="36">
        <v>0</v>
      </c>
      <c r="L2739" s="36">
        <v>30024</v>
      </c>
      <c r="M2739" t="s">
        <v>70</v>
      </c>
      <c r="N2739" s="32">
        <v>46126</v>
      </c>
      <c r="O2739" s="1">
        <f t="shared" si="130"/>
        <v>0</v>
      </c>
      <c r="P2739" t="s">
        <v>66</v>
      </c>
      <c r="U2739" s="32">
        <v>46135</v>
      </c>
    </row>
    <row r="2740" spans="1:22" hidden="1">
      <c r="A2740" t="s">
        <v>26</v>
      </c>
      <c r="B2740" t="s">
        <v>3715</v>
      </c>
      <c r="C2740" s="55">
        <v>12958</v>
      </c>
      <c r="D2740" t="s">
        <v>28</v>
      </c>
      <c r="E2740" s="32">
        <v>46126</v>
      </c>
      <c r="F2740" s="26">
        <v>46126.379293981481</v>
      </c>
      <c r="G2740" s="12" t="str">
        <f t="shared" si="128"/>
        <v>ABRIL</v>
      </c>
      <c r="H2740">
        <v>900420442</v>
      </c>
      <c r="I2740" t="s">
        <v>586</v>
      </c>
      <c r="J2740" s="36">
        <f t="shared" si="129"/>
        <v>118875</v>
      </c>
      <c r="K2740" s="36">
        <v>22586.25</v>
      </c>
      <c r="L2740" s="36">
        <v>141461.25</v>
      </c>
      <c r="M2740" s="1" t="s">
        <v>9455</v>
      </c>
      <c r="N2740" s="32">
        <v>46129</v>
      </c>
      <c r="O2740" s="1">
        <f t="shared" si="130"/>
        <v>3</v>
      </c>
      <c r="P2740" s="1" t="s">
        <v>2149</v>
      </c>
      <c r="U2740" s="32">
        <v>46135</v>
      </c>
    </row>
    <row r="2741" spans="1:22" hidden="1">
      <c r="A2741" t="s">
        <v>26</v>
      </c>
      <c r="B2741" t="s">
        <v>3716</v>
      </c>
      <c r="C2741" s="55">
        <v>12959</v>
      </c>
      <c r="D2741" t="s">
        <v>28</v>
      </c>
      <c r="E2741" s="32">
        <v>46126</v>
      </c>
      <c r="F2741" s="26">
        <v>46126.383171296293</v>
      </c>
      <c r="G2741" s="12" t="str">
        <f t="shared" si="128"/>
        <v>ABRIL</v>
      </c>
      <c r="H2741">
        <v>900420442</v>
      </c>
      <c r="I2741" t="s">
        <v>586</v>
      </c>
      <c r="J2741" s="36">
        <f t="shared" si="129"/>
        <v>554690</v>
      </c>
      <c r="K2741" s="36">
        <v>105391.1</v>
      </c>
      <c r="L2741" s="36">
        <v>660081.1</v>
      </c>
      <c r="M2741" s="1" t="s">
        <v>9455</v>
      </c>
      <c r="N2741" s="32">
        <v>46129</v>
      </c>
      <c r="O2741" s="1">
        <f t="shared" si="130"/>
        <v>3</v>
      </c>
      <c r="P2741" s="1" t="s">
        <v>2149</v>
      </c>
      <c r="U2741" s="32">
        <v>46135</v>
      </c>
    </row>
    <row r="2742" spans="1:22" hidden="1">
      <c r="A2742" t="s">
        <v>26</v>
      </c>
      <c r="B2742" t="s">
        <v>3717</v>
      </c>
      <c r="C2742" s="56">
        <v>91901</v>
      </c>
      <c r="D2742" t="s">
        <v>3718</v>
      </c>
      <c r="E2742" s="32">
        <v>46126</v>
      </c>
      <c r="F2742" s="26">
        <v>46126.461643518516</v>
      </c>
      <c r="G2742" s="12" t="str">
        <f t="shared" si="128"/>
        <v>ABRIL</v>
      </c>
      <c r="H2742">
        <v>900804563</v>
      </c>
      <c r="I2742" t="s">
        <v>3719</v>
      </c>
      <c r="J2742" s="36">
        <f t="shared" si="129"/>
        <v>16387</v>
      </c>
      <c r="K2742" s="36">
        <v>3113</v>
      </c>
      <c r="L2742" s="36">
        <v>19500</v>
      </c>
      <c r="M2742" t="s">
        <v>54</v>
      </c>
      <c r="O2742" s="1">
        <f t="shared" si="130"/>
        <v>0</v>
      </c>
    </row>
    <row r="2743" spans="1:22" hidden="1">
      <c r="A2743" t="s">
        <v>26</v>
      </c>
      <c r="B2743" t="s">
        <v>3720</v>
      </c>
      <c r="C2743" s="55">
        <v>3338</v>
      </c>
      <c r="D2743" t="s">
        <v>227</v>
      </c>
      <c r="E2743" s="32">
        <v>46126</v>
      </c>
      <c r="F2743" s="26">
        <v>46126.349710648145</v>
      </c>
      <c r="G2743" s="12" t="str">
        <f t="shared" si="128"/>
        <v>ABRIL</v>
      </c>
      <c r="H2743">
        <v>900650348</v>
      </c>
      <c r="I2743" t="s">
        <v>803</v>
      </c>
      <c r="J2743" s="36">
        <f t="shared" si="129"/>
        <v>180000</v>
      </c>
      <c r="K2743" s="36">
        <v>0</v>
      </c>
      <c r="L2743" s="36">
        <v>180000</v>
      </c>
      <c r="M2743" t="s">
        <v>70</v>
      </c>
      <c r="N2743" s="32">
        <v>46127</v>
      </c>
      <c r="O2743" s="1">
        <f t="shared" si="130"/>
        <v>1</v>
      </c>
      <c r="P2743" t="s">
        <v>66</v>
      </c>
      <c r="U2743" s="32">
        <v>46153</v>
      </c>
    </row>
    <row r="2744" spans="1:22" hidden="1">
      <c r="A2744" t="s">
        <v>26</v>
      </c>
      <c r="B2744" t="s">
        <v>3721</v>
      </c>
      <c r="C2744" s="55">
        <v>3337</v>
      </c>
      <c r="D2744" t="s">
        <v>227</v>
      </c>
      <c r="E2744" s="32">
        <v>46126</v>
      </c>
      <c r="F2744" s="26">
        <v>46126.344571759262</v>
      </c>
      <c r="G2744" s="12" t="str">
        <f t="shared" si="128"/>
        <v>ABRIL</v>
      </c>
      <c r="H2744">
        <v>900650348</v>
      </c>
      <c r="I2744" t="s">
        <v>803</v>
      </c>
      <c r="J2744" s="36">
        <f t="shared" si="129"/>
        <v>250000</v>
      </c>
      <c r="K2744" s="36">
        <v>0</v>
      </c>
      <c r="L2744" s="36">
        <v>250000</v>
      </c>
      <c r="M2744" t="s">
        <v>70</v>
      </c>
      <c r="N2744" s="32">
        <v>46127</v>
      </c>
      <c r="O2744" s="1">
        <f t="shared" si="130"/>
        <v>1</v>
      </c>
      <c r="P2744" t="s">
        <v>66</v>
      </c>
      <c r="U2744" s="32">
        <v>46153</v>
      </c>
    </row>
    <row r="2745" spans="1:22" hidden="1">
      <c r="A2745" t="s">
        <v>26</v>
      </c>
      <c r="B2745" t="s">
        <v>3722</v>
      </c>
      <c r="C2745" s="55">
        <v>3375</v>
      </c>
      <c r="D2745" t="s">
        <v>28</v>
      </c>
      <c r="E2745" s="32">
        <v>46126</v>
      </c>
      <c r="F2745" s="26">
        <v>46126.2971412037</v>
      </c>
      <c r="G2745" s="12" t="str">
        <f t="shared" si="128"/>
        <v>ABRIL</v>
      </c>
      <c r="H2745">
        <v>900563128</v>
      </c>
      <c r="I2745" t="s">
        <v>1199</v>
      </c>
      <c r="J2745" s="36">
        <f t="shared" si="129"/>
        <v>9881800</v>
      </c>
      <c r="K2745" s="36">
        <v>1877542</v>
      </c>
      <c r="L2745" s="36">
        <v>11759342</v>
      </c>
      <c r="M2745" s="1" t="s">
        <v>9455</v>
      </c>
      <c r="N2745" s="3">
        <v>46130</v>
      </c>
      <c r="O2745" s="1">
        <f t="shared" si="130"/>
        <v>4</v>
      </c>
    </row>
    <row r="2746" spans="1:22" hidden="1">
      <c r="A2746" t="s">
        <v>26</v>
      </c>
      <c r="B2746" t="s">
        <v>3723</v>
      </c>
      <c r="C2746" s="55">
        <v>3165447</v>
      </c>
      <c r="D2746" t="s">
        <v>668</v>
      </c>
      <c r="E2746" s="32">
        <v>46126</v>
      </c>
      <c r="F2746" s="26">
        <v>46126.016400462962</v>
      </c>
      <c r="G2746" s="12" t="str">
        <f t="shared" si="128"/>
        <v>ABRIL</v>
      </c>
      <c r="H2746">
        <v>860001697</v>
      </c>
      <c r="I2746" t="s">
        <v>669</v>
      </c>
      <c r="J2746" s="36">
        <f t="shared" si="129"/>
        <v>66750</v>
      </c>
      <c r="K2746" s="36">
        <v>0</v>
      </c>
      <c r="L2746" s="36">
        <v>66750</v>
      </c>
      <c r="M2746" t="s">
        <v>70</v>
      </c>
      <c r="N2746" s="32">
        <v>46127</v>
      </c>
      <c r="O2746" s="1">
        <f t="shared" si="130"/>
        <v>1</v>
      </c>
      <c r="P2746" t="s">
        <v>66</v>
      </c>
      <c r="U2746" s="32">
        <v>46132</v>
      </c>
    </row>
    <row r="2747" spans="1:22" hidden="1">
      <c r="A2747" t="s">
        <v>26</v>
      </c>
      <c r="B2747" t="s">
        <v>3724</v>
      </c>
      <c r="C2747" s="55">
        <v>7319</v>
      </c>
      <c r="D2747" t="s">
        <v>2896</v>
      </c>
      <c r="E2747" s="32">
        <v>46127</v>
      </c>
      <c r="F2747" s="26">
        <v>46127.914340277777</v>
      </c>
      <c r="G2747" s="12" t="str">
        <f t="shared" si="128"/>
        <v>ABRIL</v>
      </c>
      <c r="H2747">
        <v>32150739</v>
      </c>
      <c r="I2747" t="s">
        <v>400</v>
      </c>
      <c r="J2747" s="36">
        <f t="shared" si="129"/>
        <v>597000</v>
      </c>
      <c r="K2747" s="36">
        <v>0</v>
      </c>
      <c r="L2747" s="36">
        <v>597000</v>
      </c>
      <c r="M2747" t="s">
        <v>199</v>
      </c>
      <c r="N2747" s="32">
        <v>46129</v>
      </c>
      <c r="O2747" s="1">
        <f t="shared" si="130"/>
        <v>2</v>
      </c>
      <c r="P2747" s="1" t="s">
        <v>2149</v>
      </c>
      <c r="U2747" s="32">
        <v>46135</v>
      </c>
    </row>
    <row r="2748" spans="1:22" hidden="1">
      <c r="A2748" t="s">
        <v>26</v>
      </c>
      <c r="B2748" t="s">
        <v>3725</v>
      </c>
      <c r="C2748" s="55">
        <v>19864</v>
      </c>
      <c r="D2748" t="s">
        <v>566</v>
      </c>
      <c r="E2748" s="32">
        <v>46127</v>
      </c>
      <c r="F2748" s="26">
        <v>46127.720300925925</v>
      </c>
      <c r="G2748" s="12" t="str">
        <f t="shared" si="128"/>
        <v>ABRIL</v>
      </c>
      <c r="H2748">
        <v>900237741</v>
      </c>
      <c r="I2748" t="s">
        <v>567</v>
      </c>
      <c r="J2748" s="36">
        <f t="shared" si="129"/>
        <v>2142000</v>
      </c>
      <c r="K2748" s="36">
        <v>406980</v>
      </c>
      <c r="L2748" s="36">
        <v>2548980</v>
      </c>
      <c r="M2748" t="s">
        <v>70</v>
      </c>
      <c r="N2748" s="32">
        <v>46132</v>
      </c>
      <c r="O2748" s="1">
        <f t="shared" si="130"/>
        <v>5</v>
      </c>
      <c r="P2748" s="1" t="s">
        <v>2149</v>
      </c>
      <c r="U2748" s="32">
        <v>46153</v>
      </c>
    </row>
    <row r="2749" spans="1:22" hidden="1">
      <c r="A2749" t="s">
        <v>26</v>
      </c>
      <c r="B2749" t="s">
        <v>3726</v>
      </c>
      <c r="C2749" s="55">
        <v>19863</v>
      </c>
      <c r="D2749" t="s">
        <v>566</v>
      </c>
      <c r="E2749" s="32">
        <v>46127</v>
      </c>
      <c r="F2749" s="26">
        <v>46127.71943287037</v>
      </c>
      <c r="G2749" s="12" t="str">
        <f t="shared" si="128"/>
        <v>ABRIL</v>
      </c>
      <c r="H2749">
        <v>900237741</v>
      </c>
      <c r="I2749" t="s">
        <v>567</v>
      </c>
      <c r="J2749" s="36">
        <f t="shared" si="129"/>
        <v>1499600</v>
      </c>
      <c r="K2749" s="36">
        <v>284924</v>
      </c>
      <c r="L2749" s="36">
        <v>1784524</v>
      </c>
      <c r="M2749" t="s">
        <v>70</v>
      </c>
      <c r="N2749" s="32">
        <v>46132</v>
      </c>
      <c r="O2749" s="1">
        <f t="shared" si="130"/>
        <v>5</v>
      </c>
      <c r="P2749" s="1" t="s">
        <v>2149</v>
      </c>
      <c r="U2749" s="32">
        <v>46153</v>
      </c>
    </row>
    <row r="2750" spans="1:22" hidden="1">
      <c r="A2750" t="s">
        <v>26</v>
      </c>
      <c r="B2750" t="s">
        <v>3727</v>
      </c>
      <c r="C2750" s="55">
        <v>57266</v>
      </c>
      <c r="D2750" t="s">
        <v>122</v>
      </c>
      <c r="E2750" s="32">
        <v>46127</v>
      </c>
      <c r="F2750" s="26">
        <v>46127.717372685183</v>
      </c>
      <c r="G2750" s="12" t="str">
        <f t="shared" si="128"/>
        <v>ABRIL</v>
      </c>
      <c r="H2750">
        <v>900650486</v>
      </c>
      <c r="I2750" t="s">
        <v>857</v>
      </c>
      <c r="J2750" s="36">
        <f t="shared" si="129"/>
        <v>201681.51</v>
      </c>
      <c r="K2750" s="36">
        <v>38319.49</v>
      </c>
      <c r="L2750" s="36">
        <v>240001</v>
      </c>
      <c r="M2750" t="s">
        <v>65</v>
      </c>
      <c r="N2750" s="32">
        <v>46129</v>
      </c>
      <c r="O2750" s="1">
        <f t="shared" si="130"/>
        <v>2</v>
      </c>
      <c r="P2750" s="1" t="s">
        <v>2149</v>
      </c>
      <c r="U2750" s="32">
        <v>46135</v>
      </c>
    </row>
    <row r="2751" spans="1:22" hidden="1">
      <c r="A2751" t="s">
        <v>26</v>
      </c>
      <c r="B2751" t="s">
        <v>3728</v>
      </c>
      <c r="C2751" s="55">
        <v>8317</v>
      </c>
      <c r="D2751" t="s">
        <v>2896</v>
      </c>
      <c r="E2751" s="32">
        <v>46127</v>
      </c>
      <c r="F2751" s="26">
        <v>46127.699918981481</v>
      </c>
      <c r="G2751" s="12" t="str">
        <f t="shared" si="128"/>
        <v>ABRIL</v>
      </c>
      <c r="H2751">
        <v>901360705</v>
      </c>
      <c r="I2751" t="s">
        <v>877</v>
      </c>
      <c r="J2751" s="36">
        <f t="shared" si="129"/>
        <v>299000</v>
      </c>
      <c r="K2751" s="36">
        <v>56810</v>
      </c>
      <c r="L2751" s="36">
        <v>355810</v>
      </c>
      <c r="M2751" t="s">
        <v>70</v>
      </c>
      <c r="N2751" s="32">
        <v>46129</v>
      </c>
      <c r="O2751" s="1">
        <f t="shared" si="130"/>
        <v>2</v>
      </c>
      <c r="P2751" s="1" t="s">
        <v>2149</v>
      </c>
      <c r="U2751" s="32">
        <v>46139</v>
      </c>
      <c r="V2751" t="s">
        <v>39</v>
      </c>
    </row>
    <row r="2752" spans="1:22" hidden="1">
      <c r="A2752" t="s">
        <v>26</v>
      </c>
      <c r="B2752" t="s">
        <v>3729</v>
      </c>
      <c r="C2752" s="55">
        <v>4979</v>
      </c>
      <c r="D2752" t="s">
        <v>722</v>
      </c>
      <c r="E2752" s="32">
        <v>46127</v>
      </c>
      <c r="F2752" s="26">
        <v>46127.689571759256</v>
      </c>
      <c r="G2752" s="12" t="str">
        <f t="shared" si="128"/>
        <v>ABRIL</v>
      </c>
      <c r="H2752">
        <v>890904603</v>
      </c>
      <c r="I2752" t="s">
        <v>723</v>
      </c>
      <c r="J2752" s="36">
        <f t="shared" si="129"/>
        <v>7361172</v>
      </c>
      <c r="K2752" s="36">
        <v>1398623</v>
      </c>
      <c r="L2752" s="36">
        <v>8759795</v>
      </c>
      <c r="M2752" t="s">
        <v>70</v>
      </c>
      <c r="N2752" s="32">
        <v>46133</v>
      </c>
      <c r="O2752" s="1">
        <f t="shared" si="130"/>
        <v>6</v>
      </c>
      <c r="P2752" t="s">
        <v>2149</v>
      </c>
      <c r="U2752" s="32">
        <v>46153</v>
      </c>
    </row>
    <row r="2753" spans="1:22" hidden="1">
      <c r="A2753" t="s">
        <v>26</v>
      </c>
      <c r="B2753" t="s">
        <v>3730</v>
      </c>
      <c r="C2753" s="55">
        <v>2863</v>
      </c>
      <c r="D2753" t="s">
        <v>122</v>
      </c>
      <c r="E2753" s="32">
        <v>46127</v>
      </c>
      <c r="F2753" s="26">
        <v>46127.687094907407</v>
      </c>
      <c r="G2753" s="12" t="str">
        <f t="shared" si="128"/>
        <v>ABRIL</v>
      </c>
      <c r="H2753">
        <v>900667734</v>
      </c>
      <c r="I2753" t="s">
        <v>123</v>
      </c>
      <c r="J2753" s="36">
        <f t="shared" si="129"/>
        <v>59400</v>
      </c>
      <c r="K2753" s="36">
        <v>11286</v>
      </c>
      <c r="L2753" s="36">
        <v>70686</v>
      </c>
      <c r="M2753" s="1" t="s">
        <v>9455</v>
      </c>
      <c r="N2753" s="32">
        <v>46132</v>
      </c>
      <c r="O2753" s="1">
        <f t="shared" si="130"/>
        <v>5</v>
      </c>
      <c r="P2753" s="1" t="s">
        <v>2149</v>
      </c>
      <c r="U2753" s="32">
        <v>46153</v>
      </c>
    </row>
    <row r="2754" spans="1:22" hidden="1">
      <c r="A2754" t="s">
        <v>26</v>
      </c>
      <c r="B2754" t="s">
        <v>3731</v>
      </c>
      <c r="C2754" s="55">
        <v>19857</v>
      </c>
      <c r="D2754" t="s">
        <v>566</v>
      </c>
      <c r="E2754" s="32">
        <v>46127</v>
      </c>
      <c r="F2754" s="26">
        <v>46127.717002314814</v>
      </c>
      <c r="G2754" s="12" t="str">
        <f t="shared" ref="G2754:G2817" si="131">UPPER(TEXT(E2754, "MMMM"))</f>
        <v>ABRIL</v>
      </c>
      <c r="H2754">
        <v>900237741</v>
      </c>
      <c r="I2754" t="s">
        <v>567</v>
      </c>
      <c r="J2754" s="36">
        <f t="shared" ref="J2754:J2817" si="132">L2754-K2754</f>
        <v>56300</v>
      </c>
      <c r="K2754" s="36">
        <v>10697</v>
      </c>
      <c r="L2754" s="36">
        <v>66997</v>
      </c>
      <c r="M2754" t="s">
        <v>70</v>
      </c>
      <c r="N2754" s="32">
        <v>46132</v>
      </c>
      <c r="O2754" s="1">
        <f t="shared" si="130"/>
        <v>5</v>
      </c>
      <c r="P2754" s="1" t="s">
        <v>2149</v>
      </c>
      <c r="U2754" s="32">
        <v>46153</v>
      </c>
    </row>
    <row r="2755" spans="1:22" hidden="1">
      <c r="A2755" t="s">
        <v>26</v>
      </c>
      <c r="B2755" t="s">
        <v>3732</v>
      </c>
      <c r="C2755" s="55">
        <v>732956</v>
      </c>
      <c r="D2755" t="s">
        <v>817</v>
      </c>
      <c r="E2755" s="32">
        <v>46127</v>
      </c>
      <c r="F2755" s="26">
        <v>46127.707060185188</v>
      </c>
      <c r="G2755" s="12" t="str">
        <f t="shared" si="131"/>
        <v>ABRIL</v>
      </c>
      <c r="H2755">
        <v>890915475</v>
      </c>
      <c r="I2755" t="s">
        <v>818</v>
      </c>
      <c r="J2755" s="36">
        <f t="shared" si="132"/>
        <v>179520</v>
      </c>
      <c r="K2755" s="36">
        <v>34108.800000000003</v>
      </c>
      <c r="L2755" s="36">
        <v>213628.79999999999</v>
      </c>
      <c r="M2755" t="s">
        <v>70</v>
      </c>
      <c r="N2755" s="32">
        <v>46129</v>
      </c>
      <c r="O2755" s="1">
        <f t="shared" si="130"/>
        <v>2</v>
      </c>
      <c r="P2755" s="1" t="s">
        <v>2149</v>
      </c>
      <c r="U2755" s="32">
        <v>46135</v>
      </c>
    </row>
    <row r="2756" spans="1:22" hidden="1">
      <c r="A2756" t="s">
        <v>26</v>
      </c>
      <c r="B2756" t="s">
        <v>3733</v>
      </c>
      <c r="C2756" s="55">
        <v>1404</v>
      </c>
      <c r="D2756" t="s">
        <v>151</v>
      </c>
      <c r="E2756" s="32">
        <v>46127</v>
      </c>
      <c r="F2756" s="26">
        <v>46127.630972222221</v>
      </c>
      <c r="G2756" s="12" t="str">
        <f t="shared" si="131"/>
        <v>ABRIL</v>
      </c>
      <c r="H2756">
        <v>901561580</v>
      </c>
      <c r="I2756" t="s">
        <v>152</v>
      </c>
      <c r="J2756" s="36">
        <f t="shared" si="132"/>
        <v>3118947.7600000002</v>
      </c>
      <c r="K2756" s="36">
        <v>592600.06999999995</v>
      </c>
      <c r="L2756" s="36">
        <v>3711547.83</v>
      </c>
      <c r="M2756" t="s">
        <v>70</v>
      </c>
      <c r="N2756" s="32">
        <v>46132</v>
      </c>
      <c r="O2756" s="1">
        <f t="shared" si="130"/>
        <v>5</v>
      </c>
      <c r="P2756" s="1" t="s">
        <v>2149</v>
      </c>
      <c r="U2756" s="32">
        <v>46133</v>
      </c>
    </row>
    <row r="2757" spans="1:22" hidden="1">
      <c r="A2757" t="s">
        <v>26</v>
      </c>
      <c r="B2757" t="s">
        <v>3734</v>
      </c>
      <c r="C2757" s="55">
        <v>1372</v>
      </c>
      <c r="D2757" t="s">
        <v>209</v>
      </c>
      <c r="E2757" s="32">
        <v>46127</v>
      </c>
      <c r="F2757" s="26">
        <v>46127.66673611111</v>
      </c>
      <c r="G2757" s="12" t="str">
        <f t="shared" si="131"/>
        <v>ABRIL</v>
      </c>
      <c r="H2757">
        <v>900949189</v>
      </c>
      <c r="I2757" t="s">
        <v>210</v>
      </c>
      <c r="J2757" s="36">
        <f t="shared" si="132"/>
        <v>4523600</v>
      </c>
      <c r="K2757" s="36">
        <v>0</v>
      </c>
      <c r="L2757" s="36">
        <v>4523600</v>
      </c>
      <c r="M2757" t="s">
        <v>58</v>
      </c>
      <c r="N2757" s="32">
        <v>46132</v>
      </c>
      <c r="O2757" s="1">
        <f t="shared" si="130"/>
        <v>5</v>
      </c>
      <c r="P2757" s="1" t="s">
        <v>2149</v>
      </c>
      <c r="U2757" s="32">
        <v>46135</v>
      </c>
    </row>
    <row r="2758" spans="1:22" hidden="1">
      <c r="A2758" t="s">
        <v>26</v>
      </c>
      <c r="B2758" t="s">
        <v>3735</v>
      </c>
      <c r="C2758" s="55">
        <v>732912</v>
      </c>
      <c r="D2758" t="s">
        <v>817</v>
      </c>
      <c r="E2758" s="32">
        <v>46127</v>
      </c>
      <c r="F2758" s="26">
        <v>46127.622615740744</v>
      </c>
      <c r="G2758" s="12" t="str">
        <f t="shared" si="131"/>
        <v>ABRIL</v>
      </c>
      <c r="H2758">
        <v>890915475</v>
      </c>
      <c r="I2758" t="s">
        <v>818</v>
      </c>
      <c r="J2758" s="36">
        <f t="shared" si="132"/>
        <v>344080</v>
      </c>
      <c r="K2758" s="36">
        <v>65375.199999999997</v>
      </c>
      <c r="L2758" s="36">
        <v>409455.2</v>
      </c>
      <c r="M2758" t="s">
        <v>70</v>
      </c>
      <c r="N2758" s="32">
        <v>46132</v>
      </c>
      <c r="O2758" s="1">
        <f t="shared" si="130"/>
        <v>5</v>
      </c>
      <c r="P2758" s="1" t="s">
        <v>2149</v>
      </c>
      <c r="U2758" s="32">
        <v>46153</v>
      </c>
    </row>
    <row r="2759" spans="1:22" hidden="1">
      <c r="A2759" t="s">
        <v>26</v>
      </c>
      <c r="B2759" t="s">
        <v>3736</v>
      </c>
      <c r="C2759" s="55">
        <v>352863</v>
      </c>
      <c r="D2759" t="s">
        <v>336</v>
      </c>
      <c r="E2759" s="32">
        <v>46127</v>
      </c>
      <c r="F2759" s="26">
        <v>46127.531319444446</v>
      </c>
      <c r="G2759" s="12" t="str">
        <f t="shared" si="131"/>
        <v>ABRIL</v>
      </c>
      <c r="H2759">
        <v>800049074</v>
      </c>
      <c r="I2759" t="s">
        <v>337</v>
      </c>
      <c r="J2759" s="36">
        <f t="shared" si="132"/>
        <v>70060</v>
      </c>
      <c r="K2759" s="36">
        <v>13311</v>
      </c>
      <c r="L2759" s="36">
        <v>83371</v>
      </c>
      <c r="M2759" t="s">
        <v>70</v>
      </c>
      <c r="N2759" s="32">
        <v>46129</v>
      </c>
      <c r="O2759" s="1">
        <f t="shared" si="130"/>
        <v>2</v>
      </c>
      <c r="P2759" s="1" t="s">
        <v>2149</v>
      </c>
      <c r="U2759" s="32">
        <v>46135</v>
      </c>
    </row>
    <row r="2760" spans="1:22" hidden="1">
      <c r="A2760" t="s">
        <v>26</v>
      </c>
      <c r="B2760" t="s">
        <v>3737</v>
      </c>
      <c r="C2760" s="55">
        <v>7226</v>
      </c>
      <c r="D2760" t="s">
        <v>96</v>
      </c>
      <c r="E2760" s="32">
        <v>46127</v>
      </c>
      <c r="F2760" s="26">
        <v>46127.488657407404</v>
      </c>
      <c r="G2760" s="12" t="str">
        <f t="shared" si="131"/>
        <v>ABRIL</v>
      </c>
      <c r="H2760">
        <v>811006418</v>
      </c>
      <c r="I2760" t="s">
        <v>97</v>
      </c>
      <c r="J2760" s="36">
        <f t="shared" si="132"/>
        <v>517046</v>
      </c>
      <c r="K2760" s="36">
        <v>98238.74</v>
      </c>
      <c r="L2760" s="36">
        <v>615284.74</v>
      </c>
      <c r="M2760" t="s">
        <v>1595</v>
      </c>
      <c r="N2760" s="32">
        <v>46129</v>
      </c>
      <c r="O2760" s="1">
        <f t="shared" si="130"/>
        <v>2</v>
      </c>
      <c r="P2760" s="1" t="s">
        <v>2149</v>
      </c>
      <c r="U2760" s="32">
        <v>46139</v>
      </c>
      <c r="V2760" t="s">
        <v>39</v>
      </c>
    </row>
    <row r="2761" spans="1:22" hidden="1">
      <c r="A2761" t="s">
        <v>26</v>
      </c>
      <c r="B2761" t="s">
        <v>3738</v>
      </c>
      <c r="C2761" s="55">
        <v>7227</v>
      </c>
      <c r="D2761" t="s">
        <v>96</v>
      </c>
      <c r="E2761" s="32">
        <v>46127</v>
      </c>
      <c r="F2761" s="26">
        <v>46127.490567129629</v>
      </c>
      <c r="G2761" s="12" t="str">
        <f t="shared" si="131"/>
        <v>ABRIL</v>
      </c>
      <c r="H2761">
        <v>811006418</v>
      </c>
      <c r="I2761" t="s">
        <v>97</v>
      </c>
      <c r="J2761" s="36">
        <f t="shared" si="132"/>
        <v>142350</v>
      </c>
      <c r="K2761" s="36">
        <v>27046.5</v>
      </c>
      <c r="L2761" s="36">
        <v>169396.5</v>
      </c>
      <c r="M2761" t="s">
        <v>1595</v>
      </c>
      <c r="N2761" s="32">
        <v>46129</v>
      </c>
      <c r="O2761" s="1">
        <f t="shared" si="130"/>
        <v>2</v>
      </c>
      <c r="P2761" s="1" t="s">
        <v>2149</v>
      </c>
      <c r="U2761" s="32">
        <v>46139</v>
      </c>
      <c r="V2761" t="s">
        <v>39</v>
      </c>
    </row>
    <row r="2762" spans="1:22" hidden="1">
      <c r="A2762" t="s">
        <v>26</v>
      </c>
      <c r="B2762" t="s">
        <v>3739</v>
      </c>
      <c r="C2762" s="55">
        <v>7225</v>
      </c>
      <c r="D2762" t="s">
        <v>96</v>
      </c>
      <c r="E2762" s="32">
        <v>46127</v>
      </c>
      <c r="F2762" s="26">
        <v>46127.486122685186</v>
      </c>
      <c r="G2762" s="12" t="str">
        <f t="shared" si="131"/>
        <v>ABRIL</v>
      </c>
      <c r="H2762">
        <v>811006418</v>
      </c>
      <c r="I2762" t="s">
        <v>97</v>
      </c>
      <c r="J2762" s="36">
        <f t="shared" si="132"/>
        <v>517046</v>
      </c>
      <c r="K2762" s="36">
        <v>98238.74</v>
      </c>
      <c r="L2762" s="36">
        <v>615284.74</v>
      </c>
      <c r="M2762" t="s">
        <v>110</v>
      </c>
      <c r="N2762" s="3">
        <v>46131</v>
      </c>
      <c r="O2762" s="1">
        <f t="shared" si="130"/>
        <v>4</v>
      </c>
    </row>
    <row r="2763" spans="1:22" hidden="1">
      <c r="A2763" t="s">
        <v>26</v>
      </c>
      <c r="B2763" t="s">
        <v>3740</v>
      </c>
      <c r="C2763" s="55">
        <v>7224</v>
      </c>
      <c r="D2763" t="s">
        <v>96</v>
      </c>
      <c r="E2763" s="32">
        <v>46127</v>
      </c>
      <c r="F2763" s="26">
        <v>46127.484479166669</v>
      </c>
      <c r="G2763" s="12" t="str">
        <f t="shared" si="131"/>
        <v>ABRIL</v>
      </c>
      <c r="H2763">
        <v>811006418</v>
      </c>
      <c r="I2763" t="s">
        <v>97</v>
      </c>
      <c r="J2763" s="36">
        <f t="shared" si="132"/>
        <v>295767</v>
      </c>
      <c r="K2763" s="36">
        <v>56195.73</v>
      </c>
      <c r="L2763" s="36">
        <v>351962.73</v>
      </c>
      <c r="M2763" t="s">
        <v>1595</v>
      </c>
      <c r="N2763" s="32">
        <v>46129</v>
      </c>
      <c r="O2763" s="1">
        <f t="shared" si="130"/>
        <v>2</v>
      </c>
      <c r="P2763" s="1" t="s">
        <v>2149</v>
      </c>
      <c r="U2763" s="32">
        <v>46139</v>
      </c>
      <c r="V2763" t="s">
        <v>39</v>
      </c>
    </row>
    <row r="2764" spans="1:22" hidden="1">
      <c r="A2764" t="s">
        <v>26</v>
      </c>
      <c r="B2764" t="s">
        <v>3741</v>
      </c>
      <c r="C2764" s="55">
        <v>2862</v>
      </c>
      <c r="D2764" t="s">
        <v>122</v>
      </c>
      <c r="E2764" s="32">
        <v>46127</v>
      </c>
      <c r="F2764" s="26">
        <v>46127.477916666663</v>
      </c>
      <c r="G2764" s="12" t="str">
        <f t="shared" si="131"/>
        <v>ABRIL</v>
      </c>
      <c r="H2764">
        <v>900667734</v>
      </c>
      <c r="I2764" t="s">
        <v>123</v>
      </c>
      <c r="J2764" s="36">
        <f t="shared" si="132"/>
        <v>1038150</v>
      </c>
      <c r="K2764" s="36">
        <v>197248.5</v>
      </c>
      <c r="L2764" s="36">
        <v>1235398.5</v>
      </c>
      <c r="M2764" s="1" t="s">
        <v>9455</v>
      </c>
      <c r="N2764" s="32">
        <v>46132</v>
      </c>
      <c r="O2764" s="1">
        <f t="shared" si="130"/>
        <v>5</v>
      </c>
      <c r="P2764" s="1" t="s">
        <v>2149</v>
      </c>
      <c r="U2764" s="32">
        <v>46153</v>
      </c>
    </row>
    <row r="2765" spans="1:22" hidden="1">
      <c r="A2765" t="s">
        <v>26</v>
      </c>
      <c r="B2765" t="s">
        <v>3742</v>
      </c>
      <c r="C2765" s="55">
        <v>732819</v>
      </c>
      <c r="D2765" t="s">
        <v>817</v>
      </c>
      <c r="E2765" s="32">
        <v>46127</v>
      </c>
      <c r="F2765" s="26">
        <v>46127.433148148149</v>
      </c>
      <c r="G2765" s="12" t="str">
        <f t="shared" si="131"/>
        <v>ABRIL</v>
      </c>
      <c r="H2765">
        <v>890915475</v>
      </c>
      <c r="I2765" t="s">
        <v>818</v>
      </c>
      <c r="J2765" s="36">
        <f t="shared" si="132"/>
        <v>970350</v>
      </c>
      <c r="K2765" s="36">
        <v>184366.5</v>
      </c>
      <c r="L2765" s="36">
        <v>1154716.5</v>
      </c>
      <c r="M2765" t="s">
        <v>70</v>
      </c>
      <c r="N2765" s="32">
        <v>46129</v>
      </c>
      <c r="O2765" s="1">
        <f t="shared" si="130"/>
        <v>2</v>
      </c>
      <c r="P2765" s="1" t="s">
        <v>2149</v>
      </c>
      <c r="U2765" s="32">
        <v>46135</v>
      </c>
    </row>
    <row r="2766" spans="1:22" hidden="1">
      <c r="A2766" t="s">
        <v>26</v>
      </c>
      <c r="B2766" t="s">
        <v>3743</v>
      </c>
      <c r="C2766" s="55">
        <v>464</v>
      </c>
      <c r="D2766" t="s">
        <v>2022</v>
      </c>
      <c r="E2766" s="32">
        <v>46127</v>
      </c>
      <c r="F2766" s="26">
        <v>46127.445798611108</v>
      </c>
      <c r="G2766" s="12" t="str">
        <f t="shared" si="131"/>
        <v>ABRIL</v>
      </c>
      <c r="H2766">
        <v>900422403</v>
      </c>
      <c r="I2766" t="s">
        <v>2023</v>
      </c>
      <c r="J2766" s="36">
        <f t="shared" si="132"/>
        <v>60000</v>
      </c>
      <c r="K2766" s="36">
        <v>0</v>
      </c>
      <c r="L2766" s="36">
        <v>60000</v>
      </c>
      <c r="M2766" t="s">
        <v>37</v>
      </c>
      <c r="N2766" s="32">
        <v>46129</v>
      </c>
      <c r="O2766" s="1">
        <f t="shared" si="130"/>
        <v>2</v>
      </c>
      <c r="P2766" s="1" t="s">
        <v>2149</v>
      </c>
      <c r="U2766" s="32">
        <v>46135</v>
      </c>
    </row>
    <row r="2767" spans="1:22" hidden="1">
      <c r="A2767" t="s">
        <v>26</v>
      </c>
      <c r="B2767" t="s">
        <v>3744</v>
      </c>
      <c r="C2767" s="55">
        <v>465</v>
      </c>
      <c r="D2767" t="s">
        <v>2022</v>
      </c>
      <c r="E2767" s="32">
        <v>46127</v>
      </c>
      <c r="F2767" s="26">
        <v>46127.450555555559</v>
      </c>
      <c r="G2767" s="12" t="str">
        <f t="shared" si="131"/>
        <v>ABRIL</v>
      </c>
      <c r="H2767">
        <v>900422403</v>
      </c>
      <c r="I2767" t="s">
        <v>2023</v>
      </c>
      <c r="J2767" s="36">
        <f t="shared" si="132"/>
        <v>509747.89</v>
      </c>
      <c r="K2767" s="36">
        <v>13252.11</v>
      </c>
      <c r="L2767" s="36">
        <v>523000</v>
      </c>
      <c r="M2767" t="s">
        <v>37</v>
      </c>
      <c r="N2767" s="32">
        <v>46129</v>
      </c>
      <c r="O2767" s="1">
        <f t="shared" si="130"/>
        <v>2</v>
      </c>
      <c r="P2767" s="1" t="s">
        <v>2149</v>
      </c>
      <c r="U2767" s="32">
        <v>46135</v>
      </c>
    </row>
    <row r="2768" spans="1:22" hidden="1">
      <c r="A2768" t="s">
        <v>26</v>
      </c>
      <c r="B2768" t="s">
        <v>3745</v>
      </c>
      <c r="C2768" s="55">
        <v>805</v>
      </c>
      <c r="D2768" t="s">
        <v>3746</v>
      </c>
      <c r="E2768" s="32">
        <v>46127</v>
      </c>
      <c r="F2768" s="26">
        <v>46127.409571759257</v>
      </c>
      <c r="G2768" s="12" t="str">
        <f t="shared" si="131"/>
        <v>ABRIL</v>
      </c>
      <c r="H2768">
        <v>901333289</v>
      </c>
      <c r="I2768" t="s">
        <v>3747</v>
      </c>
      <c r="J2768" s="36">
        <f t="shared" si="132"/>
        <v>4750000</v>
      </c>
      <c r="K2768" s="36">
        <v>902500</v>
      </c>
      <c r="L2768" s="36">
        <v>5652500</v>
      </c>
      <c r="M2768" t="s">
        <v>3748</v>
      </c>
      <c r="N2768" s="32">
        <v>46146</v>
      </c>
      <c r="O2768" s="1">
        <f t="shared" si="130"/>
        <v>19</v>
      </c>
      <c r="P2768" t="s">
        <v>3480</v>
      </c>
      <c r="U2768" s="32">
        <v>46168</v>
      </c>
    </row>
    <row r="2769" spans="1:22" hidden="1">
      <c r="A2769" t="s">
        <v>26</v>
      </c>
      <c r="B2769" t="s">
        <v>3749</v>
      </c>
      <c r="C2769" s="55">
        <v>152974</v>
      </c>
      <c r="D2769" t="s">
        <v>486</v>
      </c>
      <c r="E2769" s="32">
        <v>46127</v>
      </c>
      <c r="F2769" s="26">
        <v>46127.363854166666</v>
      </c>
      <c r="G2769" s="12" t="str">
        <f t="shared" si="131"/>
        <v>ABRIL</v>
      </c>
      <c r="H2769">
        <v>811013715</v>
      </c>
      <c r="I2769" t="s">
        <v>487</v>
      </c>
      <c r="J2769" s="36">
        <f t="shared" si="132"/>
        <v>138911.75</v>
      </c>
      <c r="K2769" s="36">
        <v>26393.25</v>
      </c>
      <c r="L2769" s="36">
        <v>165305</v>
      </c>
      <c r="M2769" t="s">
        <v>70</v>
      </c>
      <c r="N2769" s="32">
        <v>46128</v>
      </c>
      <c r="O2769" s="1">
        <f t="shared" si="130"/>
        <v>1</v>
      </c>
      <c r="P2769" s="1" t="s">
        <v>2149</v>
      </c>
      <c r="U2769" s="32">
        <v>46132</v>
      </c>
    </row>
    <row r="2770" spans="1:22" hidden="1">
      <c r="A2770" t="s">
        <v>26</v>
      </c>
      <c r="B2770" t="s">
        <v>3750</v>
      </c>
      <c r="C2770" s="55">
        <v>152975</v>
      </c>
      <c r="D2770" t="s">
        <v>486</v>
      </c>
      <c r="E2770" s="32">
        <v>46127</v>
      </c>
      <c r="F2770" s="26">
        <v>46127.365162037036</v>
      </c>
      <c r="G2770" s="12" t="str">
        <f t="shared" si="131"/>
        <v>ABRIL</v>
      </c>
      <c r="H2770">
        <v>811013715</v>
      </c>
      <c r="I2770" t="s">
        <v>487</v>
      </c>
      <c r="J2770" s="36">
        <f t="shared" si="132"/>
        <v>613860.36</v>
      </c>
      <c r="K2770" s="36">
        <v>116633.4</v>
      </c>
      <c r="L2770" s="36">
        <v>730493.76</v>
      </c>
      <c r="M2770" t="s">
        <v>70</v>
      </c>
      <c r="N2770" s="32">
        <v>46128</v>
      </c>
      <c r="O2770" s="1">
        <f t="shared" si="130"/>
        <v>1</v>
      </c>
      <c r="P2770" s="1" t="s">
        <v>2149</v>
      </c>
      <c r="U2770" s="32">
        <v>46139</v>
      </c>
      <c r="V2770" t="s">
        <v>39</v>
      </c>
    </row>
    <row r="2771" spans="1:22" hidden="1">
      <c r="A2771" t="s">
        <v>26</v>
      </c>
      <c r="B2771" t="s">
        <v>3751</v>
      </c>
      <c r="C2771" s="55">
        <v>234</v>
      </c>
      <c r="D2771" t="s">
        <v>1049</v>
      </c>
      <c r="E2771" s="32">
        <v>46127</v>
      </c>
      <c r="F2771" s="26">
        <v>46127.687650462962</v>
      </c>
      <c r="G2771" s="12" t="str">
        <f t="shared" si="131"/>
        <v>ABRIL</v>
      </c>
      <c r="H2771">
        <v>900654063</v>
      </c>
      <c r="I2771" t="s">
        <v>1050</v>
      </c>
      <c r="J2771" s="36">
        <f t="shared" si="132"/>
        <v>2627500</v>
      </c>
      <c r="K2771" s="36">
        <v>499225</v>
      </c>
      <c r="L2771" s="36">
        <v>3126725</v>
      </c>
      <c r="M2771" t="s">
        <v>195</v>
      </c>
      <c r="N2771" s="32">
        <v>46128</v>
      </c>
      <c r="O2771" s="1">
        <f t="shared" si="130"/>
        <v>1</v>
      </c>
      <c r="P2771" t="s">
        <v>479</v>
      </c>
      <c r="U2771" s="32">
        <v>46134</v>
      </c>
      <c r="V2771" t="s">
        <v>39</v>
      </c>
    </row>
    <row r="2772" spans="1:22" hidden="1">
      <c r="A2772" t="s">
        <v>26</v>
      </c>
      <c r="B2772" t="s">
        <v>3752</v>
      </c>
      <c r="C2772" s="55">
        <v>6139</v>
      </c>
      <c r="D2772" t="s">
        <v>3123</v>
      </c>
      <c r="E2772" s="32">
        <v>46127</v>
      </c>
      <c r="F2772" s="26">
        <v>46127.679467592592</v>
      </c>
      <c r="G2772" s="12" t="str">
        <f t="shared" si="131"/>
        <v>ABRIL</v>
      </c>
      <c r="H2772">
        <v>901032802</v>
      </c>
      <c r="I2772" t="s">
        <v>3124</v>
      </c>
      <c r="J2772" s="36">
        <f t="shared" si="132"/>
        <v>1968225</v>
      </c>
      <c r="K2772" s="36">
        <v>0</v>
      </c>
      <c r="L2772" s="36">
        <v>1968225</v>
      </c>
      <c r="M2772" t="s">
        <v>62</v>
      </c>
      <c r="N2772" s="32">
        <v>46132</v>
      </c>
      <c r="O2772" s="1">
        <f t="shared" ref="O2772:O2835" si="133">IFERROR(IF(-_xlfn.DAYS(E2772,N2772)&lt;0,0,-_xlfn.DAYS(E2772,N2772)), " - ")</f>
        <v>5</v>
      </c>
      <c r="P2772" s="1" t="s">
        <v>2149</v>
      </c>
      <c r="U2772" s="32">
        <v>46132</v>
      </c>
    </row>
    <row r="2773" spans="1:22" hidden="1">
      <c r="A2773" t="s">
        <v>26</v>
      </c>
      <c r="B2773" t="s">
        <v>3753</v>
      </c>
      <c r="C2773" s="55">
        <v>82101908</v>
      </c>
      <c r="D2773" t="s">
        <v>255</v>
      </c>
      <c r="E2773" s="32">
        <v>46127</v>
      </c>
      <c r="F2773" s="26">
        <v>46127.651817129627</v>
      </c>
      <c r="G2773" s="12" t="str">
        <f t="shared" si="131"/>
        <v>ABRIL</v>
      </c>
      <c r="H2773">
        <v>900843898</v>
      </c>
      <c r="I2773" t="s">
        <v>256</v>
      </c>
      <c r="J2773" s="36">
        <f t="shared" si="132"/>
        <v>18353.95</v>
      </c>
      <c r="K2773" s="36">
        <v>3487.25</v>
      </c>
      <c r="L2773" s="36">
        <v>21841.200000000001</v>
      </c>
      <c r="M2773" t="s">
        <v>54</v>
      </c>
      <c r="O2773" s="1">
        <f t="shared" si="133"/>
        <v>0</v>
      </c>
      <c r="U2773" s="32">
        <v>46174</v>
      </c>
      <c r="V2773" t="s">
        <v>39</v>
      </c>
    </row>
    <row r="2774" spans="1:22" hidden="1">
      <c r="A2774" t="s">
        <v>26</v>
      </c>
      <c r="B2774" t="s">
        <v>3754</v>
      </c>
      <c r="C2774" s="55">
        <v>352906</v>
      </c>
      <c r="D2774" t="s">
        <v>336</v>
      </c>
      <c r="E2774" s="32">
        <v>46127</v>
      </c>
      <c r="F2774" s="26">
        <v>46127.592800925922</v>
      </c>
      <c r="G2774" s="12" t="str">
        <f t="shared" si="131"/>
        <v>ABRIL</v>
      </c>
      <c r="H2774">
        <v>800049074</v>
      </c>
      <c r="I2774" t="s">
        <v>337</v>
      </c>
      <c r="J2774" s="36">
        <f t="shared" si="132"/>
        <v>152754</v>
      </c>
      <c r="K2774" s="36">
        <v>17135</v>
      </c>
      <c r="L2774" s="36">
        <v>169889</v>
      </c>
      <c r="M2774" t="s">
        <v>70</v>
      </c>
      <c r="N2774" s="32">
        <v>46133</v>
      </c>
      <c r="O2774" s="1">
        <f t="shared" si="133"/>
        <v>6</v>
      </c>
      <c r="P2774" t="s">
        <v>2149</v>
      </c>
      <c r="U2774" s="32">
        <v>46135</v>
      </c>
    </row>
    <row r="2775" spans="1:22" hidden="1">
      <c r="A2775" t="s">
        <v>26</v>
      </c>
      <c r="B2775" t="s">
        <v>3755</v>
      </c>
      <c r="C2775" s="55">
        <v>81949</v>
      </c>
      <c r="D2775" t="s">
        <v>547</v>
      </c>
      <c r="E2775" s="32">
        <v>46127</v>
      </c>
      <c r="F2775" s="26">
        <v>46127.500740740739</v>
      </c>
      <c r="G2775" s="12" t="str">
        <f t="shared" si="131"/>
        <v>ABRIL</v>
      </c>
      <c r="H2775">
        <v>860533413</v>
      </c>
      <c r="I2775" t="s">
        <v>545</v>
      </c>
      <c r="J2775" s="36">
        <f t="shared" si="132"/>
        <v>50400</v>
      </c>
      <c r="K2775" s="36">
        <v>0</v>
      </c>
      <c r="L2775" s="36">
        <v>50400</v>
      </c>
      <c r="M2775" t="s">
        <v>54</v>
      </c>
      <c r="O2775" s="1">
        <f t="shared" si="133"/>
        <v>0</v>
      </c>
      <c r="U2775" s="32">
        <v>46147</v>
      </c>
      <c r="V2775" t="s">
        <v>39</v>
      </c>
    </row>
    <row r="2776" spans="1:22" hidden="1">
      <c r="A2776" t="s">
        <v>82</v>
      </c>
      <c r="B2776" t="s">
        <v>3756</v>
      </c>
      <c r="C2776" s="55" t="s">
        <v>3757</v>
      </c>
      <c r="D2776" t="s">
        <v>2896</v>
      </c>
      <c r="E2776" s="32">
        <v>46127</v>
      </c>
      <c r="F2776" s="26">
        <v>46127.487349537034</v>
      </c>
      <c r="G2776" s="12" t="str">
        <f t="shared" si="131"/>
        <v>ABRIL</v>
      </c>
      <c r="H2776">
        <v>811006418</v>
      </c>
      <c r="I2776" t="s">
        <v>97</v>
      </c>
      <c r="J2776" s="36">
        <f t="shared" si="132"/>
        <v>517046</v>
      </c>
      <c r="K2776" s="36">
        <v>98238.74</v>
      </c>
      <c r="L2776" s="36">
        <v>615284.74</v>
      </c>
      <c r="M2776" t="s">
        <v>110</v>
      </c>
      <c r="N2776" s="3">
        <v>46131</v>
      </c>
      <c r="O2776" s="1">
        <f t="shared" si="133"/>
        <v>4</v>
      </c>
    </row>
    <row r="2777" spans="1:22" hidden="1">
      <c r="A2777" t="s">
        <v>26</v>
      </c>
      <c r="B2777" t="s">
        <v>3758</v>
      </c>
      <c r="C2777" s="55">
        <v>43867</v>
      </c>
      <c r="D2777" t="s">
        <v>3759</v>
      </c>
      <c r="E2777" s="32">
        <v>46127</v>
      </c>
      <c r="F2777" s="26">
        <v>46127.47384259259</v>
      </c>
      <c r="G2777" s="12" t="str">
        <f t="shared" si="131"/>
        <v>ABRIL</v>
      </c>
      <c r="H2777">
        <v>901346157</v>
      </c>
      <c r="I2777" t="s">
        <v>3760</v>
      </c>
      <c r="J2777" s="36">
        <f t="shared" si="132"/>
        <v>77000.009999999995</v>
      </c>
      <c r="K2777" s="36">
        <v>0</v>
      </c>
      <c r="L2777" s="36">
        <v>77000.009999999995</v>
      </c>
      <c r="M2777" t="s">
        <v>54</v>
      </c>
      <c r="N2777" s="32">
        <v>46147</v>
      </c>
      <c r="O2777" s="1">
        <f t="shared" si="133"/>
        <v>20</v>
      </c>
      <c r="P2777" t="s">
        <v>3480</v>
      </c>
    </row>
    <row r="2778" spans="1:22" hidden="1">
      <c r="A2778" t="s">
        <v>26</v>
      </c>
      <c r="B2778" t="s">
        <v>3761</v>
      </c>
      <c r="C2778" s="55">
        <v>463</v>
      </c>
      <c r="D2778" t="s">
        <v>2022</v>
      </c>
      <c r="E2778" s="32">
        <v>46127</v>
      </c>
      <c r="F2778" s="26">
        <v>46127.444097222222</v>
      </c>
      <c r="G2778" s="12" t="str">
        <f t="shared" si="131"/>
        <v>ABRIL</v>
      </c>
      <c r="H2778">
        <v>900422403</v>
      </c>
      <c r="I2778" t="s">
        <v>2023</v>
      </c>
      <c r="J2778" s="36">
        <f t="shared" si="132"/>
        <v>58000</v>
      </c>
      <c r="K2778" s="36">
        <v>0</v>
      </c>
      <c r="L2778" s="36">
        <v>58000</v>
      </c>
      <c r="M2778" t="s">
        <v>37</v>
      </c>
      <c r="N2778" s="32">
        <v>46129</v>
      </c>
      <c r="O2778" s="1">
        <f t="shared" si="133"/>
        <v>2</v>
      </c>
      <c r="P2778" s="1" t="s">
        <v>2149</v>
      </c>
      <c r="U2778" s="32">
        <v>46135</v>
      </c>
    </row>
    <row r="2779" spans="1:22" hidden="1">
      <c r="A2779" t="s">
        <v>26</v>
      </c>
      <c r="B2779" t="s">
        <v>3762</v>
      </c>
      <c r="C2779" s="55">
        <v>175225</v>
      </c>
      <c r="D2779" t="s">
        <v>1083</v>
      </c>
      <c r="E2779" s="32">
        <v>46127</v>
      </c>
      <c r="F2779" s="26">
        <v>46127.397291666668</v>
      </c>
      <c r="G2779" s="12" t="str">
        <f t="shared" si="131"/>
        <v>ABRIL</v>
      </c>
      <c r="H2779">
        <v>860000018</v>
      </c>
      <c r="I2779" t="s">
        <v>1084</v>
      </c>
      <c r="J2779" s="36">
        <f t="shared" si="132"/>
        <v>1244000</v>
      </c>
      <c r="K2779" s="36">
        <v>236360</v>
      </c>
      <c r="L2779" s="36">
        <v>1480360</v>
      </c>
      <c r="M2779" t="s">
        <v>70</v>
      </c>
      <c r="N2779" s="32">
        <v>46128</v>
      </c>
      <c r="O2779" s="1">
        <f t="shared" si="133"/>
        <v>1</v>
      </c>
      <c r="P2779" s="1" t="s">
        <v>2149</v>
      </c>
      <c r="U2779" s="32">
        <v>46132</v>
      </c>
    </row>
    <row r="2780" spans="1:22" hidden="1">
      <c r="A2780" t="s">
        <v>26</v>
      </c>
      <c r="B2780" t="s">
        <v>3763</v>
      </c>
      <c r="C2780" s="56">
        <v>16636</v>
      </c>
      <c r="D2780" t="s">
        <v>147</v>
      </c>
      <c r="E2780" s="32">
        <v>46127</v>
      </c>
      <c r="F2780" s="26">
        <v>46127.332245370373</v>
      </c>
      <c r="G2780" s="12" t="str">
        <f t="shared" si="131"/>
        <v>ABRIL</v>
      </c>
      <c r="H2780">
        <v>71951636</v>
      </c>
      <c r="I2780" t="s">
        <v>148</v>
      </c>
      <c r="J2780" s="36">
        <f t="shared" si="132"/>
        <v>10420.18</v>
      </c>
      <c r="K2780" s="36">
        <v>1979.82</v>
      </c>
      <c r="L2780" s="36">
        <v>12400</v>
      </c>
      <c r="M2780" t="s">
        <v>54</v>
      </c>
      <c r="O2780" s="1">
        <f t="shared" si="133"/>
        <v>0</v>
      </c>
    </row>
    <row r="2781" spans="1:22" hidden="1">
      <c r="A2781" t="s">
        <v>26</v>
      </c>
      <c r="B2781" t="s">
        <v>3764</v>
      </c>
      <c r="C2781" s="55">
        <v>294408</v>
      </c>
      <c r="D2781" t="s">
        <v>671</v>
      </c>
      <c r="E2781" s="32">
        <v>46127</v>
      </c>
      <c r="F2781" s="26">
        <v>46127.195659722223</v>
      </c>
      <c r="G2781" s="12" t="str">
        <f t="shared" si="131"/>
        <v>ABRIL</v>
      </c>
      <c r="H2781">
        <v>860001697</v>
      </c>
      <c r="I2781" t="s">
        <v>669</v>
      </c>
      <c r="J2781" s="36">
        <f t="shared" si="132"/>
        <v>507300</v>
      </c>
      <c r="K2781" s="36">
        <v>0</v>
      </c>
      <c r="L2781" s="36">
        <v>507300</v>
      </c>
      <c r="M2781" t="s">
        <v>70</v>
      </c>
      <c r="N2781" s="32">
        <v>46128</v>
      </c>
      <c r="O2781" s="1">
        <f t="shared" si="133"/>
        <v>1</v>
      </c>
      <c r="P2781" s="1" t="s">
        <v>2149</v>
      </c>
      <c r="U2781" s="32">
        <v>46132</v>
      </c>
    </row>
    <row r="2782" spans="1:22" hidden="1">
      <c r="A2782" t="s">
        <v>82</v>
      </c>
      <c r="B2782" t="s">
        <v>3765</v>
      </c>
      <c r="C2782" s="55" t="s">
        <v>3766</v>
      </c>
      <c r="D2782" t="s">
        <v>3767</v>
      </c>
      <c r="E2782" s="32">
        <v>46128</v>
      </c>
      <c r="F2782" s="26">
        <v>46129.478854166664</v>
      </c>
      <c r="G2782" s="12" t="str">
        <f t="shared" si="131"/>
        <v>ABRIL</v>
      </c>
      <c r="H2782">
        <v>900062992</v>
      </c>
      <c r="I2782" t="s">
        <v>796</v>
      </c>
      <c r="J2782" s="36">
        <f t="shared" si="132"/>
        <v>836975</v>
      </c>
      <c r="K2782" s="36">
        <v>159025</v>
      </c>
      <c r="L2782" s="36">
        <v>996000</v>
      </c>
      <c r="M2782" t="s">
        <v>110</v>
      </c>
      <c r="N2782" s="3">
        <v>46132</v>
      </c>
      <c r="O2782" s="1">
        <f t="shared" si="133"/>
        <v>4</v>
      </c>
    </row>
    <row r="2783" spans="1:22" hidden="1">
      <c r="A2783" t="s">
        <v>26</v>
      </c>
      <c r="B2783" t="s">
        <v>3768</v>
      </c>
      <c r="C2783" s="55">
        <v>772</v>
      </c>
      <c r="D2783" t="s">
        <v>227</v>
      </c>
      <c r="E2783" s="32">
        <v>46128</v>
      </c>
      <c r="F2783" s="26">
        <v>46128.800706018519</v>
      </c>
      <c r="G2783" s="12" t="str">
        <f t="shared" si="131"/>
        <v>ABRIL</v>
      </c>
      <c r="H2783">
        <v>900049081</v>
      </c>
      <c r="I2783" t="s">
        <v>711</v>
      </c>
      <c r="J2783" s="36">
        <f t="shared" si="132"/>
        <v>7656000</v>
      </c>
      <c r="K2783" s="36">
        <v>1454640</v>
      </c>
      <c r="L2783" s="36">
        <v>9110640</v>
      </c>
      <c r="M2783" s="1" t="s">
        <v>9455</v>
      </c>
      <c r="N2783" s="32">
        <v>46133</v>
      </c>
      <c r="O2783" s="1">
        <f t="shared" si="133"/>
        <v>5</v>
      </c>
      <c r="P2783" t="s">
        <v>2149</v>
      </c>
      <c r="U2783" s="32">
        <v>46153</v>
      </c>
    </row>
    <row r="2784" spans="1:22" hidden="1">
      <c r="A2784" t="s">
        <v>26</v>
      </c>
      <c r="B2784" t="s">
        <v>3769</v>
      </c>
      <c r="C2784" s="55">
        <v>8995</v>
      </c>
      <c r="D2784" t="s">
        <v>1054</v>
      </c>
      <c r="E2784" s="32">
        <v>46128</v>
      </c>
      <c r="F2784" s="26">
        <v>46128.754108796296</v>
      </c>
      <c r="G2784" s="12" t="str">
        <f t="shared" si="131"/>
        <v>ABRIL</v>
      </c>
      <c r="H2784">
        <v>900614579</v>
      </c>
      <c r="I2784" t="s">
        <v>1055</v>
      </c>
      <c r="J2784" s="36">
        <f t="shared" si="132"/>
        <v>783840</v>
      </c>
      <c r="K2784" s="36">
        <v>148929.60000000001</v>
      </c>
      <c r="L2784" s="36">
        <v>932769.6</v>
      </c>
      <c r="M2784" t="s">
        <v>3770</v>
      </c>
      <c r="N2784" s="32">
        <v>46133</v>
      </c>
      <c r="O2784" s="1">
        <f t="shared" si="133"/>
        <v>5</v>
      </c>
      <c r="P2784" t="s">
        <v>2149</v>
      </c>
      <c r="U2784" s="32">
        <v>46153</v>
      </c>
    </row>
    <row r="2785" spans="1:22" hidden="1">
      <c r="A2785" t="s">
        <v>26</v>
      </c>
      <c r="B2785" t="s">
        <v>3771</v>
      </c>
      <c r="C2785" s="55">
        <v>1408</v>
      </c>
      <c r="D2785" t="s">
        <v>151</v>
      </c>
      <c r="E2785" s="32">
        <v>46128</v>
      </c>
      <c r="F2785" s="26">
        <v>46128.748726851853</v>
      </c>
      <c r="G2785" s="12" t="str">
        <f t="shared" si="131"/>
        <v>ABRIL</v>
      </c>
      <c r="H2785">
        <v>901561580</v>
      </c>
      <c r="I2785" t="s">
        <v>152</v>
      </c>
      <c r="J2785" s="36">
        <f t="shared" si="132"/>
        <v>394614</v>
      </c>
      <c r="K2785" s="36">
        <v>74976.66</v>
      </c>
      <c r="L2785" s="36">
        <v>469590.66</v>
      </c>
      <c r="M2785" t="s">
        <v>70</v>
      </c>
      <c r="N2785" s="32">
        <v>46135</v>
      </c>
      <c r="O2785" s="1">
        <f t="shared" si="133"/>
        <v>7</v>
      </c>
      <c r="P2785" t="s">
        <v>66</v>
      </c>
      <c r="U2785" s="32">
        <v>46153</v>
      </c>
    </row>
    <row r="2786" spans="1:22" hidden="1">
      <c r="A2786" t="s">
        <v>26</v>
      </c>
      <c r="B2786" t="s">
        <v>3772</v>
      </c>
      <c r="C2786" s="55">
        <v>531</v>
      </c>
      <c r="D2786" t="s">
        <v>795</v>
      </c>
      <c r="E2786" s="32">
        <v>46128</v>
      </c>
      <c r="F2786" s="26">
        <v>46128.751886574071</v>
      </c>
      <c r="G2786" s="12" t="str">
        <f t="shared" si="131"/>
        <v>ABRIL</v>
      </c>
      <c r="H2786">
        <v>900062992</v>
      </c>
      <c r="I2786" t="s">
        <v>796</v>
      </c>
      <c r="J2786" s="36">
        <f t="shared" si="132"/>
        <v>976471</v>
      </c>
      <c r="K2786" s="36">
        <v>185529</v>
      </c>
      <c r="L2786" s="36">
        <v>1162000</v>
      </c>
      <c r="M2786" t="s">
        <v>70</v>
      </c>
      <c r="N2786" s="32">
        <v>46129</v>
      </c>
      <c r="O2786" s="1">
        <f t="shared" si="133"/>
        <v>1</v>
      </c>
      <c r="P2786" s="1" t="s">
        <v>2149</v>
      </c>
      <c r="U2786" s="32">
        <v>46139</v>
      </c>
      <c r="V2786" t="s">
        <v>39</v>
      </c>
    </row>
    <row r="2787" spans="1:22" hidden="1">
      <c r="A2787" t="s">
        <v>26</v>
      </c>
      <c r="B2787" t="s">
        <v>3773</v>
      </c>
      <c r="C2787" s="55">
        <v>24309</v>
      </c>
      <c r="D2787" t="s">
        <v>1054</v>
      </c>
      <c r="E2787" s="32">
        <v>46128</v>
      </c>
      <c r="F2787" s="26">
        <v>46128.71738425926</v>
      </c>
      <c r="G2787" s="12" t="str">
        <f t="shared" si="131"/>
        <v>ABRIL</v>
      </c>
      <c r="H2787">
        <v>900023360</v>
      </c>
      <c r="I2787" t="s">
        <v>2806</v>
      </c>
      <c r="J2787" s="36">
        <f t="shared" si="132"/>
        <v>194435</v>
      </c>
      <c r="K2787" s="36">
        <v>36943</v>
      </c>
      <c r="L2787" s="36">
        <v>231378</v>
      </c>
      <c r="M2787" t="s">
        <v>199</v>
      </c>
      <c r="N2787" s="32">
        <v>46129</v>
      </c>
      <c r="O2787" s="1">
        <f t="shared" si="133"/>
        <v>1</v>
      </c>
      <c r="P2787" t="s">
        <v>221</v>
      </c>
      <c r="U2787" s="32">
        <v>46135</v>
      </c>
    </row>
    <row r="2788" spans="1:22" hidden="1">
      <c r="A2788" t="s">
        <v>26</v>
      </c>
      <c r="B2788" t="s">
        <v>3774</v>
      </c>
      <c r="C2788" s="55">
        <v>3381</v>
      </c>
      <c r="D2788" t="s">
        <v>28</v>
      </c>
      <c r="E2788" s="32">
        <v>46128</v>
      </c>
      <c r="F2788" s="26">
        <v>46128.710752314815</v>
      </c>
      <c r="G2788" s="12" t="str">
        <f t="shared" si="131"/>
        <v>ABRIL</v>
      </c>
      <c r="H2788">
        <v>900563128</v>
      </c>
      <c r="I2788" t="s">
        <v>1199</v>
      </c>
      <c r="J2788" s="36">
        <f t="shared" si="132"/>
        <v>1588000</v>
      </c>
      <c r="K2788" s="36">
        <v>301720</v>
      </c>
      <c r="L2788" s="36">
        <v>1889720</v>
      </c>
      <c r="M2788" s="1" t="s">
        <v>9455</v>
      </c>
      <c r="N2788" s="32">
        <v>46142</v>
      </c>
      <c r="O2788" s="1">
        <f t="shared" si="133"/>
        <v>14</v>
      </c>
      <c r="P2788" t="s">
        <v>3480</v>
      </c>
      <c r="U2788" s="32">
        <v>46153</v>
      </c>
    </row>
    <row r="2789" spans="1:22" hidden="1">
      <c r="A2789" t="s">
        <v>26</v>
      </c>
      <c r="B2789" t="s">
        <v>3775</v>
      </c>
      <c r="C2789" s="55">
        <v>4988</v>
      </c>
      <c r="D2789" t="s">
        <v>722</v>
      </c>
      <c r="E2789" s="32">
        <v>46128</v>
      </c>
      <c r="F2789" s="26">
        <v>46128.696851851855</v>
      </c>
      <c r="G2789" s="12" t="str">
        <f t="shared" si="131"/>
        <v>ABRIL</v>
      </c>
      <c r="H2789">
        <v>890904603</v>
      </c>
      <c r="I2789" t="s">
        <v>723</v>
      </c>
      <c r="J2789" s="36">
        <f t="shared" si="132"/>
        <v>1104240</v>
      </c>
      <c r="K2789" s="36">
        <v>209806</v>
      </c>
      <c r="L2789" s="36">
        <v>1314046</v>
      </c>
      <c r="M2789" t="s">
        <v>70</v>
      </c>
      <c r="N2789" s="32">
        <v>46132</v>
      </c>
      <c r="O2789" s="1">
        <f t="shared" si="133"/>
        <v>4</v>
      </c>
      <c r="P2789" s="1" t="s">
        <v>2149</v>
      </c>
      <c r="U2789" s="32">
        <v>46153</v>
      </c>
    </row>
    <row r="2790" spans="1:22" hidden="1">
      <c r="A2790" t="s">
        <v>26</v>
      </c>
      <c r="B2790" t="s">
        <v>3776</v>
      </c>
      <c r="C2790" s="55">
        <v>298097</v>
      </c>
      <c r="D2790" t="s">
        <v>28</v>
      </c>
      <c r="E2790" s="32">
        <v>46128</v>
      </c>
      <c r="F2790" s="26">
        <v>46128.705266203702</v>
      </c>
      <c r="G2790" s="12" t="str">
        <f t="shared" si="131"/>
        <v>ABRIL</v>
      </c>
      <c r="H2790">
        <v>811021363</v>
      </c>
      <c r="I2790" t="s">
        <v>64</v>
      </c>
      <c r="J2790" s="36">
        <f t="shared" si="132"/>
        <v>1305931</v>
      </c>
      <c r="K2790" s="36">
        <v>248126.89</v>
      </c>
      <c r="L2790" s="36">
        <v>1554057.89</v>
      </c>
      <c r="M2790" t="s">
        <v>70</v>
      </c>
      <c r="N2790" s="32">
        <v>46133</v>
      </c>
      <c r="O2790" s="1">
        <f t="shared" si="133"/>
        <v>5</v>
      </c>
      <c r="P2790" t="s">
        <v>2149</v>
      </c>
      <c r="U2790" s="32">
        <v>46135</v>
      </c>
    </row>
    <row r="2791" spans="1:22" hidden="1">
      <c r="A2791" t="s">
        <v>26</v>
      </c>
      <c r="B2791" t="s">
        <v>3777</v>
      </c>
      <c r="C2791" s="55">
        <v>2419</v>
      </c>
      <c r="D2791" t="s">
        <v>2382</v>
      </c>
      <c r="E2791" s="32">
        <v>46128</v>
      </c>
      <c r="F2791" s="26">
        <v>46128.67019675926</v>
      </c>
      <c r="G2791" s="12" t="str">
        <f t="shared" si="131"/>
        <v>ABRIL</v>
      </c>
      <c r="H2791">
        <v>900069861</v>
      </c>
      <c r="I2791" t="s">
        <v>2383</v>
      </c>
      <c r="J2791" s="36">
        <f t="shared" si="132"/>
        <v>9360000</v>
      </c>
      <c r="K2791" s="36">
        <v>1778400</v>
      </c>
      <c r="L2791" s="36">
        <v>11138400</v>
      </c>
      <c r="M2791" t="s">
        <v>30</v>
      </c>
      <c r="N2791" s="32">
        <v>46132</v>
      </c>
      <c r="O2791" s="1">
        <f t="shared" si="133"/>
        <v>4</v>
      </c>
      <c r="P2791" s="1" t="s">
        <v>2149</v>
      </c>
      <c r="U2791" s="32">
        <v>46135</v>
      </c>
    </row>
    <row r="2792" spans="1:22" hidden="1">
      <c r="A2792" t="s">
        <v>26</v>
      </c>
      <c r="B2792" t="s">
        <v>3778</v>
      </c>
      <c r="C2792" s="55">
        <v>283898</v>
      </c>
      <c r="D2792" t="s">
        <v>1468</v>
      </c>
      <c r="E2792" s="32">
        <v>46128</v>
      </c>
      <c r="F2792" s="26">
        <v>46128.641122685185</v>
      </c>
      <c r="G2792" s="12" t="str">
        <f t="shared" si="131"/>
        <v>ABRIL</v>
      </c>
      <c r="H2792">
        <v>890907841</v>
      </c>
      <c r="I2792" t="s">
        <v>1071</v>
      </c>
      <c r="J2792" s="36">
        <f t="shared" si="132"/>
        <v>384510</v>
      </c>
      <c r="K2792" s="36">
        <v>73057</v>
      </c>
      <c r="L2792" s="36">
        <v>457567</v>
      </c>
      <c r="M2792" s="1" t="s">
        <v>9455</v>
      </c>
      <c r="N2792" s="32">
        <v>46132</v>
      </c>
      <c r="O2792" s="1">
        <f t="shared" si="133"/>
        <v>4</v>
      </c>
      <c r="P2792" s="1" t="s">
        <v>2149</v>
      </c>
      <c r="U2792" s="32">
        <v>46153</v>
      </c>
    </row>
    <row r="2793" spans="1:22" hidden="1">
      <c r="A2793" t="s">
        <v>26</v>
      </c>
      <c r="B2793" t="s">
        <v>3779</v>
      </c>
      <c r="C2793" s="55">
        <v>789</v>
      </c>
      <c r="D2793" t="s">
        <v>28</v>
      </c>
      <c r="E2793" s="32">
        <v>46128</v>
      </c>
      <c r="F2793" s="26">
        <v>46128.661863425928</v>
      </c>
      <c r="G2793" s="12" t="str">
        <f t="shared" si="131"/>
        <v>ABRIL</v>
      </c>
      <c r="H2793">
        <v>901661780</v>
      </c>
      <c r="I2793" t="s">
        <v>2678</v>
      </c>
      <c r="J2793" s="36">
        <f t="shared" si="132"/>
        <v>593600</v>
      </c>
      <c r="K2793" s="36">
        <v>112784</v>
      </c>
      <c r="L2793" s="36">
        <v>706384</v>
      </c>
      <c r="M2793" t="s">
        <v>3770</v>
      </c>
      <c r="N2793" s="32">
        <v>46132</v>
      </c>
      <c r="O2793" s="1">
        <f t="shared" si="133"/>
        <v>4</v>
      </c>
      <c r="P2793" s="1" t="s">
        <v>2149</v>
      </c>
      <c r="U2793" s="32">
        <v>46135</v>
      </c>
    </row>
    <row r="2794" spans="1:22" hidden="1">
      <c r="A2794" t="s">
        <v>26</v>
      </c>
      <c r="B2794" t="s">
        <v>3780</v>
      </c>
      <c r="C2794" s="55">
        <v>3034</v>
      </c>
      <c r="D2794" t="s">
        <v>28</v>
      </c>
      <c r="E2794" s="32">
        <v>46128</v>
      </c>
      <c r="F2794" s="26">
        <v>46128.635833333334</v>
      </c>
      <c r="G2794" s="12" t="str">
        <f t="shared" si="131"/>
        <v>ABRIL</v>
      </c>
      <c r="H2794">
        <v>900144364</v>
      </c>
      <c r="I2794" t="s">
        <v>72</v>
      </c>
      <c r="J2794" s="36">
        <f t="shared" si="132"/>
        <v>510000</v>
      </c>
      <c r="K2794" s="36">
        <v>96900</v>
      </c>
      <c r="L2794" s="36">
        <v>606900</v>
      </c>
      <c r="M2794" t="s">
        <v>70</v>
      </c>
      <c r="N2794" s="32">
        <v>46129</v>
      </c>
      <c r="O2794" s="1">
        <f t="shared" si="133"/>
        <v>1</v>
      </c>
      <c r="P2794" s="1" t="s">
        <v>2149</v>
      </c>
      <c r="U2794" s="32">
        <v>46135</v>
      </c>
    </row>
    <row r="2795" spans="1:22" hidden="1">
      <c r="A2795" t="s">
        <v>26</v>
      </c>
      <c r="B2795" t="s">
        <v>3781</v>
      </c>
      <c r="C2795" s="55">
        <v>58</v>
      </c>
      <c r="D2795" t="s">
        <v>2388</v>
      </c>
      <c r="E2795" s="32">
        <v>46128</v>
      </c>
      <c r="F2795" s="26">
        <v>46128.633310185185</v>
      </c>
      <c r="G2795" s="12" t="str">
        <f t="shared" si="131"/>
        <v>ABRIL</v>
      </c>
      <c r="H2795">
        <v>901847080</v>
      </c>
      <c r="I2795" t="s">
        <v>2519</v>
      </c>
      <c r="J2795" s="36">
        <f t="shared" si="132"/>
        <v>2509260</v>
      </c>
      <c r="K2795" s="36">
        <v>476759.4</v>
      </c>
      <c r="L2795" s="36">
        <v>2986019.4</v>
      </c>
      <c r="M2795" s="1" t="s">
        <v>9455</v>
      </c>
      <c r="N2795" s="32">
        <v>46133</v>
      </c>
      <c r="O2795" s="1">
        <f t="shared" si="133"/>
        <v>5</v>
      </c>
      <c r="P2795" t="s">
        <v>2149</v>
      </c>
      <c r="U2795" s="32">
        <v>46153</v>
      </c>
    </row>
    <row r="2796" spans="1:22" hidden="1">
      <c r="A2796" t="s">
        <v>26</v>
      </c>
      <c r="B2796" t="s">
        <v>3782</v>
      </c>
      <c r="C2796" s="55">
        <v>10341</v>
      </c>
      <c r="D2796" t="s">
        <v>1500</v>
      </c>
      <c r="E2796" s="32">
        <v>46128</v>
      </c>
      <c r="F2796" s="26">
        <v>46128.632187499999</v>
      </c>
      <c r="G2796" s="12" t="str">
        <f t="shared" si="131"/>
        <v>ABRIL</v>
      </c>
      <c r="H2796">
        <v>900655384</v>
      </c>
      <c r="I2796" t="s">
        <v>1501</v>
      </c>
      <c r="J2796" s="36">
        <f t="shared" si="132"/>
        <v>47696508</v>
      </c>
      <c r="K2796" s="36">
        <v>9062336.5199999996</v>
      </c>
      <c r="L2796" s="36">
        <v>56758844.520000003</v>
      </c>
      <c r="M2796" t="s">
        <v>3770</v>
      </c>
      <c r="N2796" s="32">
        <v>46134</v>
      </c>
      <c r="O2796" s="1">
        <f t="shared" si="133"/>
        <v>6</v>
      </c>
      <c r="P2796" t="s">
        <v>2149</v>
      </c>
      <c r="U2796" s="32">
        <v>46153</v>
      </c>
    </row>
    <row r="2797" spans="1:22" hidden="1">
      <c r="A2797" t="s">
        <v>26</v>
      </c>
      <c r="B2797" t="s">
        <v>3783</v>
      </c>
      <c r="C2797" s="55">
        <v>57</v>
      </c>
      <c r="D2797" t="s">
        <v>2388</v>
      </c>
      <c r="E2797" s="32">
        <v>46128</v>
      </c>
      <c r="F2797" s="26">
        <v>46128.629745370374</v>
      </c>
      <c r="G2797" s="12" t="str">
        <f t="shared" si="131"/>
        <v>ABRIL</v>
      </c>
      <c r="H2797">
        <v>901847080</v>
      </c>
      <c r="I2797" t="s">
        <v>2519</v>
      </c>
      <c r="J2797" s="36">
        <f t="shared" si="132"/>
        <v>20969580</v>
      </c>
      <c r="K2797" s="36">
        <v>3984220.2</v>
      </c>
      <c r="L2797" s="36">
        <v>24953800.199999999</v>
      </c>
      <c r="M2797" s="1" t="s">
        <v>9455</v>
      </c>
      <c r="N2797" s="32">
        <v>46133</v>
      </c>
      <c r="O2797" s="1">
        <f t="shared" si="133"/>
        <v>5</v>
      </c>
      <c r="P2797" t="s">
        <v>2149</v>
      </c>
      <c r="U2797" s="32">
        <v>46153</v>
      </c>
    </row>
    <row r="2798" spans="1:22" hidden="1">
      <c r="A2798" t="s">
        <v>26</v>
      </c>
      <c r="B2798" t="s">
        <v>3784</v>
      </c>
      <c r="C2798" s="55">
        <v>56</v>
      </c>
      <c r="D2798" t="s">
        <v>2388</v>
      </c>
      <c r="E2798" s="32">
        <v>46128</v>
      </c>
      <c r="F2798" s="26">
        <v>46128.623113425929</v>
      </c>
      <c r="G2798" s="12" t="str">
        <f t="shared" si="131"/>
        <v>ABRIL</v>
      </c>
      <c r="H2798">
        <v>901847080</v>
      </c>
      <c r="I2798" t="s">
        <v>2519</v>
      </c>
      <c r="J2798" s="36">
        <f t="shared" si="132"/>
        <v>9048800</v>
      </c>
      <c r="K2798" s="36">
        <v>1719272</v>
      </c>
      <c r="L2798" s="36">
        <v>10768072</v>
      </c>
      <c r="M2798" s="1" t="s">
        <v>9455</v>
      </c>
      <c r="N2798" s="32">
        <v>46133</v>
      </c>
      <c r="O2798" s="1">
        <f t="shared" si="133"/>
        <v>5</v>
      </c>
      <c r="P2798" t="s">
        <v>2149</v>
      </c>
      <c r="U2798" s="32">
        <v>46153</v>
      </c>
    </row>
    <row r="2799" spans="1:22" hidden="1">
      <c r="A2799" t="s">
        <v>26</v>
      </c>
      <c r="B2799" t="s">
        <v>3785</v>
      </c>
      <c r="C2799" s="55">
        <v>55</v>
      </c>
      <c r="D2799" t="s">
        <v>2388</v>
      </c>
      <c r="E2799" s="32">
        <v>46128</v>
      </c>
      <c r="F2799" s="26">
        <v>46128.613969907405</v>
      </c>
      <c r="G2799" s="12" t="str">
        <f t="shared" si="131"/>
        <v>ABRIL</v>
      </c>
      <c r="H2799">
        <v>901847080</v>
      </c>
      <c r="I2799" t="s">
        <v>2519</v>
      </c>
      <c r="J2799" s="36">
        <f t="shared" si="132"/>
        <v>1121360</v>
      </c>
      <c r="K2799" s="36">
        <v>213058.4</v>
      </c>
      <c r="L2799" s="36">
        <v>1334418.3999999999</v>
      </c>
      <c r="M2799" s="1" t="s">
        <v>9455</v>
      </c>
      <c r="N2799" s="32">
        <v>46133</v>
      </c>
      <c r="O2799" s="1">
        <f t="shared" si="133"/>
        <v>5</v>
      </c>
      <c r="P2799" t="s">
        <v>2149</v>
      </c>
      <c r="U2799" s="32">
        <v>46153</v>
      </c>
    </row>
    <row r="2800" spans="1:22" hidden="1">
      <c r="A2800" t="s">
        <v>26</v>
      </c>
      <c r="B2800" t="s">
        <v>3786</v>
      </c>
      <c r="C2800" s="55">
        <v>1875</v>
      </c>
      <c r="D2800" t="s">
        <v>438</v>
      </c>
      <c r="E2800" s="32">
        <v>46128</v>
      </c>
      <c r="F2800" s="26">
        <v>46128.614027777781</v>
      </c>
      <c r="G2800" s="12" t="str">
        <f t="shared" si="131"/>
        <v>ABRIL</v>
      </c>
      <c r="H2800">
        <v>900497895</v>
      </c>
      <c r="I2800" t="s">
        <v>439</v>
      </c>
      <c r="J2800" s="36">
        <f t="shared" si="132"/>
        <v>750000</v>
      </c>
      <c r="K2800" s="36">
        <v>142500</v>
      </c>
      <c r="L2800" s="36">
        <v>892500</v>
      </c>
      <c r="M2800" s="1" t="s">
        <v>9455</v>
      </c>
      <c r="N2800" s="32">
        <v>46133</v>
      </c>
      <c r="O2800" s="1">
        <f t="shared" si="133"/>
        <v>5</v>
      </c>
      <c r="P2800" t="s">
        <v>2149</v>
      </c>
      <c r="U2800" s="32">
        <v>46153</v>
      </c>
    </row>
    <row r="2801" spans="1:22" hidden="1">
      <c r="A2801" t="s">
        <v>26</v>
      </c>
      <c r="B2801" t="s">
        <v>3787</v>
      </c>
      <c r="C2801" s="55">
        <v>54</v>
      </c>
      <c r="D2801" t="s">
        <v>2388</v>
      </c>
      <c r="E2801" s="32">
        <v>46128</v>
      </c>
      <c r="F2801" s="26">
        <v>46128.608148148145</v>
      </c>
      <c r="G2801" s="12" t="str">
        <f t="shared" si="131"/>
        <v>ABRIL</v>
      </c>
      <c r="H2801">
        <v>901847080</v>
      </c>
      <c r="I2801" t="s">
        <v>2519</v>
      </c>
      <c r="J2801" s="36">
        <f t="shared" si="132"/>
        <v>330000</v>
      </c>
      <c r="K2801" s="36">
        <v>62700</v>
      </c>
      <c r="L2801" s="36">
        <v>392700</v>
      </c>
      <c r="M2801" s="1" t="s">
        <v>9455</v>
      </c>
      <c r="N2801" s="32">
        <v>46133</v>
      </c>
      <c r="O2801" s="1">
        <f t="shared" si="133"/>
        <v>5</v>
      </c>
      <c r="P2801" t="s">
        <v>2149</v>
      </c>
      <c r="U2801" s="32">
        <v>46153</v>
      </c>
    </row>
    <row r="2802" spans="1:22" hidden="1">
      <c r="A2802" t="s">
        <v>26</v>
      </c>
      <c r="B2802" t="s">
        <v>3788</v>
      </c>
      <c r="C2802" s="55">
        <v>7349</v>
      </c>
      <c r="D2802" t="s">
        <v>2896</v>
      </c>
      <c r="E2802" s="32">
        <v>46128</v>
      </c>
      <c r="F2802" s="26">
        <v>46128.877002314817</v>
      </c>
      <c r="G2802" s="12" t="str">
        <f t="shared" si="131"/>
        <v>ABRIL</v>
      </c>
      <c r="H2802">
        <v>32150739</v>
      </c>
      <c r="I2802" t="s">
        <v>400</v>
      </c>
      <c r="J2802" s="36">
        <f t="shared" si="132"/>
        <v>661000</v>
      </c>
      <c r="K2802" s="36">
        <v>0</v>
      </c>
      <c r="L2802" s="36">
        <v>661000</v>
      </c>
      <c r="M2802" t="s">
        <v>199</v>
      </c>
      <c r="N2802" s="32">
        <v>46129</v>
      </c>
      <c r="O2802" s="1">
        <f t="shared" si="133"/>
        <v>1</v>
      </c>
      <c r="P2802" s="1" t="s">
        <v>2149</v>
      </c>
      <c r="U2802" s="32">
        <v>46135</v>
      </c>
    </row>
    <row r="2803" spans="1:22" hidden="1">
      <c r="A2803" t="s">
        <v>736</v>
      </c>
      <c r="B2803" t="s">
        <v>3789</v>
      </c>
      <c r="C2803" s="55">
        <v>98095760</v>
      </c>
      <c r="D2803" t="s">
        <v>738</v>
      </c>
      <c r="E2803" s="32">
        <v>46128</v>
      </c>
      <c r="F2803" s="26">
        <v>46128.668032407404</v>
      </c>
      <c r="G2803" s="12" t="str">
        <f t="shared" si="131"/>
        <v>ABRIL</v>
      </c>
      <c r="H2803">
        <v>900219834</v>
      </c>
      <c r="I2803" t="s">
        <v>739</v>
      </c>
      <c r="J2803" s="36">
        <f t="shared" si="132"/>
        <v>20200</v>
      </c>
      <c r="K2803" s="36">
        <v>0</v>
      </c>
      <c r="L2803" s="36">
        <v>20200</v>
      </c>
      <c r="M2803" t="s">
        <v>70</v>
      </c>
      <c r="N2803" s="32">
        <v>46128</v>
      </c>
      <c r="O2803" s="1">
        <f t="shared" si="133"/>
        <v>0</v>
      </c>
      <c r="P2803" s="1" t="s">
        <v>2149</v>
      </c>
      <c r="U2803" s="32">
        <v>46132</v>
      </c>
      <c r="V2803" t="s">
        <v>39</v>
      </c>
    </row>
    <row r="2804" spans="1:22" hidden="1">
      <c r="A2804" t="s">
        <v>736</v>
      </c>
      <c r="B2804" t="s">
        <v>3790</v>
      </c>
      <c r="C2804" s="55">
        <v>98095041</v>
      </c>
      <c r="D2804" t="s">
        <v>738</v>
      </c>
      <c r="E2804" s="32">
        <v>46128</v>
      </c>
      <c r="F2804" s="26">
        <v>46128.664664351854</v>
      </c>
      <c r="G2804" s="12" t="str">
        <f t="shared" si="131"/>
        <v>ABRIL</v>
      </c>
      <c r="H2804">
        <v>900219834</v>
      </c>
      <c r="I2804" t="s">
        <v>739</v>
      </c>
      <c r="J2804" s="36">
        <f t="shared" si="132"/>
        <v>18500</v>
      </c>
      <c r="K2804" s="36">
        <v>0</v>
      </c>
      <c r="L2804" s="36">
        <v>18500</v>
      </c>
      <c r="M2804" t="s">
        <v>70</v>
      </c>
      <c r="N2804" s="32">
        <v>46128</v>
      </c>
      <c r="O2804" s="1">
        <f t="shared" si="133"/>
        <v>0</v>
      </c>
      <c r="P2804" s="1" t="s">
        <v>2149</v>
      </c>
      <c r="U2804" s="32">
        <v>46132</v>
      </c>
      <c r="V2804" t="s">
        <v>39</v>
      </c>
    </row>
    <row r="2805" spans="1:22" hidden="1">
      <c r="A2805" t="s">
        <v>736</v>
      </c>
      <c r="B2805" t="s">
        <v>3791</v>
      </c>
      <c r="C2805" s="55">
        <v>98093408</v>
      </c>
      <c r="D2805" t="s">
        <v>738</v>
      </c>
      <c r="E2805" s="32">
        <v>46128</v>
      </c>
      <c r="F2805" s="26">
        <v>46128.66033564815</v>
      </c>
      <c r="G2805" s="12" t="str">
        <f t="shared" si="131"/>
        <v>ABRIL</v>
      </c>
      <c r="H2805">
        <v>900219834</v>
      </c>
      <c r="I2805" t="s">
        <v>739</v>
      </c>
      <c r="J2805" s="36">
        <f t="shared" si="132"/>
        <v>26300</v>
      </c>
      <c r="K2805" s="36">
        <v>0</v>
      </c>
      <c r="L2805" s="36">
        <v>26300</v>
      </c>
      <c r="M2805" t="s">
        <v>70</v>
      </c>
      <c r="N2805" s="32">
        <v>46129</v>
      </c>
      <c r="O2805" s="1">
        <f t="shared" si="133"/>
        <v>1</v>
      </c>
      <c r="P2805" s="1" t="s">
        <v>2149</v>
      </c>
      <c r="U2805" s="32">
        <v>46132</v>
      </c>
      <c r="V2805" t="s">
        <v>39</v>
      </c>
    </row>
    <row r="2806" spans="1:22" hidden="1">
      <c r="A2806" t="s">
        <v>26</v>
      </c>
      <c r="B2806" t="s">
        <v>3792</v>
      </c>
      <c r="C2806" s="55">
        <v>58915</v>
      </c>
      <c r="D2806" t="s">
        <v>243</v>
      </c>
      <c r="E2806" s="32">
        <v>46128</v>
      </c>
      <c r="F2806" s="26">
        <v>46128.635636574072</v>
      </c>
      <c r="G2806" s="12" t="str">
        <f t="shared" si="131"/>
        <v>ABRIL</v>
      </c>
      <c r="H2806">
        <v>900877201</v>
      </c>
      <c r="I2806" t="s">
        <v>3793</v>
      </c>
      <c r="J2806" s="36">
        <f t="shared" si="132"/>
        <v>88200</v>
      </c>
      <c r="K2806" s="36">
        <v>0</v>
      </c>
      <c r="L2806" s="36">
        <v>88200</v>
      </c>
      <c r="M2806" t="s">
        <v>54</v>
      </c>
      <c r="O2806" s="1">
        <f t="shared" si="133"/>
        <v>0</v>
      </c>
      <c r="U2806" s="32">
        <v>46204</v>
      </c>
      <c r="V2806" s="1" t="s">
        <v>39</v>
      </c>
    </row>
    <row r="2807" spans="1:22" hidden="1">
      <c r="A2807" t="s">
        <v>26</v>
      </c>
      <c r="B2807" t="s">
        <v>3794</v>
      </c>
      <c r="C2807" s="56">
        <v>139961</v>
      </c>
      <c r="D2807" t="s">
        <v>1883</v>
      </c>
      <c r="E2807" s="32">
        <v>46128</v>
      </c>
      <c r="F2807" s="26">
        <v>46128.62835648148</v>
      </c>
      <c r="G2807" s="12" t="str">
        <f t="shared" si="131"/>
        <v>ABRIL</v>
      </c>
      <c r="H2807">
        <v>811024845</v>
      </c>
      <c r="I2807" t="s">
        <v>1884</v>
      </c>
      <c r="J2807" s="36">
        <f t="shared" si="132"/>
        <v>279813</v>
      </c>
      <c r="K2807" s="36">
        <v>0</v>
      </c>
      <c r="L2807" s="36">
        <v>279813</v>
      </c>
      <c r="M2807" t="s">
        <v>54</v>
      </c>
      <c r="O2807" s="1">
        <f t="shared" si="133"/>
        <v>0</v>
      </c>
    </row>
    <row r="2808" spans="1:22" hidden="1">
      <c r="A2808" t="s">
        <v>736</v>
      </c>
      <c r="B2808" t="s">
        <v>3795</v>
      </c>
      <c r="C2808" s="55">
        <v>98078955</v>
      </c>
      <c r="D2808" t="s">
        <v>738</v>
      </c>
      <c r="E2808" s="32">
        <v>46128</v>
      </c>
      <c r="F2808" s="26">
        <v>46128.607905092591</v>
      </c>
      <c r="G2808" s="12" t="str">
        <f t="shared" si="131"/>
        <v>ABRIL</v>
      </c>
      <c r="H2808">
        <v>900219834</v>
      </c>
      <c r="I2808" t="s">
        <v>739</v>
      </c>
      <c r="J2808" s="36">
        <f t="shared" si="132"/>
        <v>26300</v>
      </c>
      <c r="K2808" s="36">
        <v>0</v>
      </c>
      <c r="L2808" s="36">
        <v>26300</v>
      </c>
      <c r="M2808" t="s">
        <v>70</v>
      </c>
      <c r="N2808" s="32">
        <v>46128</v>
      </c>
      <c r="O2808" s="1">
        <f t="shared" si="133"/>
        <v>0</v>
      </c>
      <c r="P2808" s="1" t="s">
        <v>2149</v>
      </c>
      <c r="U2808" s="32">
        <v>46132</v>
      </c>
      <c r="V2808" t="s">
        <v>39</v>
      </c>
    </row>
    <row r="2809" spans="1:22" hidden="1">
      <c r="A2809" t="s">
        <v>26</v>
      </c>
      <c r="B2809" t="s">
        <v>3796</v>
      </c>
      <c r="C2809" s="55">
        <v>1407</v>
      </c>
      <c r="D2809" t="s">
        <v>151</v>
      </c>
      <c r="E2809" s="32">
        <v>46128</v>
      </c>
      <c r="F2809" s="26">
        <v>46128.579837962963</v>
      </c>
      <c r="G2809" s="12" t="str">
        <f t="shared" si="131"/>
        <v>ABRIL</v>
      </c>
      <c r="H2809">
        <v>901561580</v>
      </c>
      <c r="I2809" t="s">
        <v>152</v>
      </c>
      <c r="J2809" s="36">
        <f t="shared" si="132"/>
        <v>380660</v>
      </c>
      <c r="K2809" s="36">
        <v>72325.399999999994</v>
      </c>
      <c r="L2809" s="36">
        <v>452985.4</v>
      </c>
      <c r="M2809" t="s">
        <v>70</v>
      </c>
      <c r="N2809" s="32">
        <v>46132</v>
      </c>
      <c r="O2809" s="1">
        <f t="shared" si="133"/>
        <v>4</v>
      </c>
      <c r="P2809" s="1" t="s">
        <v>2149</v>
      </c>
      <c r="U2809" s="32">
        <v>46133</v>
      </c>
    </row>
    <row r="2810" spans="1:22" hidden="1">
      <c r="A2810" t="s">
        <v>26</v>
      </c>
      <c r="B2810" t="s">
        <v>3797</v>
      </c>
      <c r="C2810" s="55">
        <v>1406</v>
      </c>
      <c r="D2810" t="s">
        <v>151</v>
      </c>
      <c r="E2810" s="32">
        <v>46128</v>
      </c>
      <c r="F2810" s="26">
        <v>46128.579745370371</v>
      </c>
      <c r="G2810" s="12" t="str">
        <f t="shared" si="131"/>
        <v>ABRIL</v>
      </c>
      <c r="H2810">
        <v>901561580</v>
      </c>
      <c r="I2810" t="s">
        <v>152</v>
      </c>
      <c r="J2810" s="36">
        <f t="shared" si="132"/>
        <v>219230</v>
      </c>
      <c r="K2810" s="36">
        <v>41653.699999999997</v>
      </c>
      <c r="L2810" s="36">
        <v>260883.7</v>
      </c>
      <c r="M2810" t="s">
        <v>70</v>
      </c>
      <c r="N2810" s="32">
        <v>46132</v>
      </c>
      <c r="O2810" s="1">
        <f t="shared" si="133"/>
        <v>4</v>
      </c>
      <c r="P2810" s="1" t="s">
        <v>2149</v>
      </c>
      <c r="U2810" s="32">
        <v>46133</v>
      </c>
    </row>
    <row r="2811" spans="1:22" hidden="1">
      <c r="A2811" t="s">
        <v>26</v>
      </c>
      <c r="B2811" t="s">
        <v>3798</v>
      </c>
      <c r="C2811" s="55">
        <v>568175</v>
      </c>
      <c r="D2811" t="s">
        <v>159</v>
      </c>
      <c r="E2811" s="32">
        <v>46128</v>
      </c>
      <c r="F2811" s="26">
        <v>46128.505937499998</v>
      </c>
      <c r="G2811" s="12" t="str">
        <f t="shared" si="131"/>
        <v>ABRIL</v>
      </c>
      <c r="H2811">
        <v>890800788</v>
      </c>
      <c r="I2811" t="s">
        <v>160</v>
      </c>
      <c r="J2811" s="36">
        <f t="shared" si="132"/>
        <v>567360</v>
      </c>
      <c r="K2811" s="36">
        <v>107798</v>
      </c>
      <c r="L2811" s="36">
        <v>675158</v>
      </c>
      <c r="M2811" t="s">
        <v>70</v>
      </c>
      <c r="N2811" s="32">
        <v>46129</v>
      </c>
      <c r="O2811" s="1">
        <f t="shared" si="133"/>
        <v>1</v>
      </c>
      <c r="P2811" s="1" t="s">
        <v>2149</v>
      </c>
      <c r="U2811" s="32">
        <v>46139</v>
      </c>
      <c r="V2811" t="s">
        <v>39</v>
      </c>
    </row>
    <row r="2812" spans="1:22" hidden="1">
      <c r="A2812" t="s">
        <v>26</v>
      </c>
      <c r="B2812" t="s">
        <v>3799</v>
      </c>
      <c r="C2812" s="55">
        <v>797</v>
      </c>
      <c r="D2812" t="s">
        <v>28</v>
      </c>
      <c r="E2812" s="32">
        <v>46128</v>
      </c>
      <c r="F2812" s="26">
        <v>46128.444513888891</v>
      </c>
      <c r="G2812" s="12" t="str">
        <f t="shared" si="131"/>
        <v>ABRIL</v>
      </c>
      <c r="H2812">
        <v>71660004</v>
      </c>
      <c r="I2812" t="s">
        <v>266</v>
      </c>
      <c r="J2812" s="36">
        <f t="shared" si="132"/>
        <v>18000</v>
      </c>
      <c r="K2812" s="36">
        <v>0</v>
      </c>
      <c r="L2812" s="36">
        <v>18000</v>
      </c>
      <c r="M2812" t="s">
        <v>70</v>
      </c>
      <c r="N2812" s="32">
        <v>46129</v>
      </c>
      <c r="O2812" s="1">
        <f t="shared" si="133"/>
        <v>1</v>
      </c>
      <c r="P2812" s="1" t="s">
        <v>2149</v>
      </c>
      <c r="U2812" s="32">
        <v>46135</v>
      </c>
    </row>
    <row r="2813" spans="1:22" hidden="1">
      <c r="A2813" t="s">
        <v>26</v>
      </c>
      <c r="B2813" t="s">
        <v>3800</v>
      </c>
      <c r="C2813" s="55">
        <v>796</v>
      </c>
      <c r="D2813" t="s">
        <v>28</v>
      </c>
      <c r="E2813" s="32">
        <v>46128</v>
      </c>
      <c r="F2813" s="26">
        <v>46128.443703703706</v>
      </c>
      <c r="G2813" s="12" t="str">
        <f t="shared" si="131"/>
        <v>ABRIL</v>
      </c>
      <c r="H2813">
        <v>71660004</v>
      </c>
      <c r="I2813" t="s">
        <v>266</v>
      </c>
      <c r="J2813" s="36">
        <f t="shared" si="132"/>
        <v>48000</v>
      </c>
      <c r="K2813" s="36">
        <v>0</v>
      </c>
      <c r="L2813" s="36">
        <v>48000</v>
      </c>
      <c r="M2813" t="s">
        <v>70</v>
      </c>
      <c r="N2813" s="32">
        <v>46129</v>
      </c>
      <c r="O2813" s="1">
        <f t="shared" si="133"/>
        <v>1</v>
      </c>
      <c r="P2813" s="1" t="s">
        <v>2149</v>
      </c>
      <c r="U2813" s="32">
        <v>46139</v>
      </c>
      <c r="V2813" s="1" t="s">
        <v>39</v>
      </c>
    </row>
    <row r="2814" spans="1:22" hidden="1">
      <c r="A2814" t="s">
        <v>26</v>
      </c>
      <c r="B2814" t="s">
        <v>3801</v>
      </c>
      <c r="C2814" s="55">
        <v>3378</v>
      </c>
      <c r="D2814" t="s">
        <v>28</v>
      </c>
      <c r="E2814" s="32">
        <v>46128</v>
      </c>
      <c r="F2814" s="26">
        <v>46128.405486111114</v>
      </c>
      <c r="G2814" s="12" t="str">
        <f t="shared" si="131"/>
        <v>ABRIL</v>
      </c>
      <c r="H2814">
        <v>900563128</v>
      </c>
      <c r="I2814" t="s">
        <v>1199</v>
      </c>
      <c r="J2814" s="36">
        <f t="shared" si="132"/>
        <v>1729000</v>
      </c>
      <c r="K2814" s="36">
        <v>328510</v>
      </c>
      <c r="L2814" s="36">
        <v>2057510</v>
      </c>
      <c r="M2814" s="1" t="s">
        <v>9455</v>
      </c>
      <c r="N2814" s="32">
        <v>46129</v>
      </c>
      <c r="O2814" s="1">
        <f t="shared" si="133"/>
        <v>1</v>
      </c>
      <c r="P2814" s="1" t="s">
        <v>2149</v>
      </c>
      <c r="U2814" s="32">
        <v>46135</v>
      </c>
    </row>
    <row r="2815" spans="1:22" hidden="1">
      <c r="A2815" t="s">
        <v>26</v>
      </c>
      <c r="B2815" t="s">
        <v>3802</v>
      </c>
      <c r="C2815" s="55">
        <v>175480</v>
      </c>
      <c r="D2815" t="s">
        <v>1083</v>
      </c>
      <c r="E2815" s="32">
        <v>46128</v>
      </c>
      <c r="F2815" s="26">
        <v>46128.563078703701</v>
      </c>
      <c r="G2815" s="12" t="str">
        <f t="shared" si="131"/>
        <v>ABRIL</v>
      </c>
      <c r="H2815">
        <v>860000018</v>
      </c>
      <c r="I2815" t="s">
        <v>1084</v>
      </c>
      <c r="J2815" s="36">
        <f t="shared" si="132"/>
        <v>262015.96</v>
      </c>
      <c r="K2815" s="36">
        <v>44995.040000000001</v>
      </c>
      <c r="L2815" s="36">
        <v>307011</v>
      </c>
      <c r="M2815" t="s">
        <v>70</v>
      </c>
      <c r="N2815" s="32">
        <v>46128</v>
      </c>
      <c r="O2815" s="1">
        <f t="shared" si="133"/>
        <v>0</v>
      </c>
      <c r="P2815" s="1" t="s">
        <v>2149</v>
      </c>
      <c r="U2815" s="32">
        <v>46132</v>
      </c>
    </row>
    <row r="2816" spans="1:22" hidden="1">
      <c r="A2816" t="s">
        <v>26</v>
      </c>
      <c r="B2816" t="s">
        <v>3803</v>
      </c>
      <c r="C2816" s="56">
        <v>10358</v>
      </c>
      <c r="D2816" t="s">
        <v>955</v>
      </c>
      <c r="E2816" s="32">
        <v>46128</v>
      </c>
      <c r="F2816" s="26">
        <v>46128.522337962961</v>
      </c>
      <c r="G2816" s="12" t="str">
        <f t="shared" si="131"/>
        <v>ABRIL</v>
      </c>
      <c r="H2816">
        <v>88147614</v>
      </c>
      <c r="I2816" t="s">
        <v>956</v>
      </c>
      <c r="J2816" s="36">
        <f t="shared" si="132"/>
        <v>150000</v>
      </c>
      <c r="K2816" s="36">
        <v>0</v>
      </c>
      <c r="L2816" s="36">
        <v>150000</v>
      </c>
      <c r="M2816" t="s">
        <v>54</v>
      </c>
      <c r="N2816" s="32">
        <v>46141</v>
      </c>
      <c r="O2816" s="1">
        <f t="shared" si="133"/>
        <v>13</v>
      </c>
      <c r="P2816" t="s">
        <v>3480</v>
      </c>
    </row>
    <row r="2817" spans="1:22" hidden="1">
      <c r="A2817" t="s">
        <v>26</v>
      </c>
      <c r="B2817" t="s">
        <v>3804</v>
      </c>
      <c r="C2817" s="55">
        <v>6334</v>
      </c>
      <c r="D2817" t="s">
        <v>3805</v>
      </c>
      <c r="E2817" s="32">
        <v>46128</v>
      </c>
      <c r="F2817" s="26">
        <v>46128.458657407406</v>
      </c>
      <c r="G2817" s="12" t="str">
        <f t="shared" si="131"/>
        <v>ABRIL</v>
      </c>
      <c r="H2817">
        <v>43787505</v>
      </c>
      <c r="I2817" t="s">
        <v>3806</v>
      </c>
      <c r="J2817" s="36">
        <f t="shared" si="132"/>
        <v>24285.72</v>
      </c>
      <c r="K2817" s="36">
        <v>4614.28</v>
      </c>
      <c r="L2817" s="36">
        <v>28900</v>
      </c>
      <c r="M2817" t="s">
        <v>54</v>
      </c>
      <c r="O2817" s="1">
        <f t="shared" si="133"/>
        <v>0</v>
      </c>
    </row>
    <row r="2818" spans="1:22" hidden="1">
      <c r="A2818" t="s">
        <v>26</v>
      </c>
      <c r="B2818" t="s">
        <v>3807</v>
      </c>
      <c r="C2818" s="56">
        <v>16700</v>
      </c>
      <c r="D2818" t="s">
        <v>28</v>
      </c>
      <c r="E2818" s="32">
        <v>46128</v>
      </c>
      <c r="F2818" s="26">
        <v>46128.362175925926</v>
      </c>
      <c r="G2818" s="12" t="str">
        <f t="shared" ref="G2818:G2881" si="134">UPPER(TEXT(E2818, "MMMM"))</f>
        <v>ABRIL</v>
      </c>
      <c r="H2818">
        <v>98666997</v>
      </c>
      <c r="I2818" t="s">
        <v>801</v>
      </c>
      <c r="J2818" s="36">
        <f t="shared" ref="J2818:J2881" si="135">L2818-K2818</f>
        <v>89957.28</v>
      </c>
      <c r="K2818" s="36">
        <v>1037.78</v>
      </c>
      <c r="L2818" s="36">
        <v>90995.06</v>
      </c>
      <c r="M2818" t="s">
        <v>54</v>
      </c>
      <c r="O2818" s="1">
        <f t="shared" si="133"/>
        <v>0</v>
      </c>
    </row>
    <row r="2819" spans="1:22" hidden="1">
      <c r="A2819" t="s">
        <v>736</v>
      </c>
      <c r="B2819" t="s">
        <v>3808</v>
      </c>
      <c r="C2819" s="55">
        <v>98003502</v>
      </c>
      <c r="D2819" t="s">
        <v>738</v>
      </c>
      <c r="E2819" s="32">
        <v>46128</v>
      </c>
      <c r="F2819" s="26">
        <v>46128.327361111114</v>
      </c>
      <c r="G2819" s="12" t="str">
        <f t="shared" si="134"/>
        <v>ABRIL</v>
      </c>
      <c r="H2819">
        <v>900219834</v>
      </c>
      <c r="I2819" t="s">
        <v>739</v>
      </c>
      <c r="J2819" s="36">
        <f t="shared" si="135"/>
        <v>18500</v>
      </c>
      <c r="K2819" s="36">
        <v>0</v>
      </c>
      <c r="L2819" s="36">
        <v>18500</v>
      </c>
      <c r="M2819" t="s">
        <v>70</v>
      </c>
      <c r="N2819" s="32">
        <v>46128</v>
      </c>
      <c r="O2819" s="1">
        <f t="shared" si="133"/>
        <v>0</v>
      </c>
      <c r="P2819" s="1" t="s">
        <v>2149</v>
      </c>
      <c r="U2819" s="32">
        <v>46132</v>
      </c>
    </row>
    <row r="2820" spans="1:22" hidden="1">
      <c r="A2820" t="s">
        <v>736</v>
      </c>
      <c r="B2820" t="s">
        <v>3809</v>
      </c>
      <c r="C2820" s="55">
        <v>97998064</v>
      </c>
      <c r="D2820" t="s">
        <v>738</v>
      </c>
      <c r="E2820" s="32">
        <v>46128</v>
      </c>
      <c r="F2820" s="26">
        <v>46128.309699074074</v>
      </c>
      <c r="G2820" s="12" t="str">
        <f t="shared" si="134"/>
        <v>ABRIL</v>
      </c>
      <c r="H2820">
        <v>900219834</v>
      </c>
      <c r="I2820" t="s">
        <v>739</v>
      </c>
      <c r="J2820" s="36">
        <f t="shared" si="135"/>
        <v>26300</v>
      </c>
      <c r="K2820" s="36">
        <v>0</v>
      </c>
      <c r="L2820" s="36">
        <v>26300</v>
      </c>
      <c r="M2820" t="s">
        <v>70</v>
      </c>
      <c r="N2820" s="32">
        <v>46128</v>
      </c>
      <c r="O2820" s="1">
        <f t="shared" si="133"/>
        <v>0</v>
      </c>
      <c r="P2820" s="1" t="s">
        <v>2149</v>
      </c>
      <c r="U2820" s="32">
        <v>46132</v>
      </c>
    </row>
    <row r="2821" spans="1:22" hidden="1">
      <c r="A2821" t="s">
        <v>26</v>
      </c>
      <c r="B2821" t="s">
        <v>3810</v>
      </c>
      <c r="C2821" s="55">
        <v>353378</v>
      </c>
      <c r="D2821" t="s">
        <v>336</v>
      </c>
      <c r="E2821" s="32">
        <v>46129</v>
      </c>
      <c r="F2821" s="26">
        <v>46129.628101851849</v>
      </c>
      <c r="G2821" s="12" t="str">
        <f t="shared" si="134"/>
        <v>ABRIL</v>
      </c>
      <c r="H2821">
        <v>800049074</v>
      </c>
      <c r="I2821" t="s">
        <v>337</v>
      </c>
      <c r="J2821" s="36">
        <f t="shared" si="135"/>
        <v>1190735</v>
      </c>
      <c r="K2821" s="36">
        <v>175270</v>
      </c>
      <c r="L2821" s="36">
        <v>1366005</v>
      </c>
      <c r="M2821" t="s">
        <v>70</v>
      </c>
      <c r="N2821" s="32">
        <v>46132</v>
      </c>
      <c r="O2821" s="1">
        <f t="shared" si="133"/>
        <v>3</v>
      </c>
      <c r="P2821" s="1" t="s">
        <v>2149</v>
      </c>
      <c r="U2821" s="32">
        <v>46153</v>
      </c>
    </row>
    <row r="2822" spans="1:22" hidden="1">
      <c r="A2822" t="s">
        <v>26</v>
      </c>
      <c r="B2822" t="s">
        <v>3811</v>
      </c>
      <c r="C2822" s="55">
        <v>267248</v>
      </c>
      <c r="D2822" t="s">
        <v>1070</v>
      </c>
      <c r="E2822" s="32">
        <v>46129</v>
      </c>
      <c r="F2822" s="26">
        <v>46129.622708333336</v>
      </c>
      <c r="G2822" s="12" t="str">
        <f t="shared" si="134"/>
        <v>ABRIL</v>
      </c>
      <c r="H2822">
        <v>890907841</v>
      </c>
      <c r="I2822" t="s">
        <v>1071</v>
      </c>
      <c r="J2822" s="36">
        <f t="shared" si="135"/>
        <v>747369</v>
      </c>
      <c r="K2822" s="36">
        <v>142000</v>
      </c>
      <c r="L2822" s="36">
        <v>889369</v>
      </c>
      <c r="M2822" s="1" t="s">
        <v>9455</v>
      </c>
      <c r="N2822" s="32">
        <v>46133</v>
      </c>
      <c r="O2822" s="1">
        <f t="shared" si="133"/>
        <v>4</v>
      </c>
      <c r="P2822" t="s">
        <v>2149</v>
      </c>
      <c r="U2822" s="32">
        <v>46153</v>
      </c>
    </row>
    <row r="2823" spans="1:22" hidden="1">
      <c r="A2823" t="s">
        <v>26</v>
      </c>
      <c r="B2823" t="s">
        <v>3812</v>
      </c>
      <c r="C2823" s="55">
        <v>7356</v>
      </c>
      <c r="D2823" t="s">
        <v>2896</v>
      </c>
      <c r="E2823" s="32">
        <v>46129</v>
      </c>
      <c r="F2823" s="26">
        <v>46129.86414351852</v>
      </c>
      <c r="G2823" s="12" t="str">
        <f t="shared" si="134"/>
        <v>ABRIL</v>
      </c>
      <c r="H2823">
        <v>32150739</v>
      </c>
      <c r="I2823" t="s">
        <v>400</v>
      </c>
      <c r="J2823" s="36">
        <f t="shared" si="135"/>
        <v>133000</v>
      </c>
      <c r="K2823" s="36">
        <v>0</v>
      </c>
      <c r="L2823" s="36">
        <v>133000</v>
      </c>
      <c r="M2823" t="s">
        <v>199</v>
      </c>
      <c r="N2823" s="32">
        <v>46132</v>
      </c>
      <c r="O2823" s="1">
        <f t="shared" si="133"/>
        <v>3</v>
      </c>
      <c r="P2823" s="1" t="s">
        <v>2149</v>
      </c>
      <c r="U2823" s="32">
        <v>46135</v>
      </c>
    </row>
    <row r="2824" spans="1:22" hidden="1">
      <c r="A2824" t="s">
        <v>26</v>
      </c>
      <c r="B2824" t="s">
        <v>3813</v>
      </c>
      <c r="C2824" s="55">
        <v>175800</v>
      </c>
      <c r="D2824" t="s">
        <v>1083</v>
      </c>
      <c r="E2824" s="32">
        <v>46129</v>
      </c>
      <c r="F2824" s="26">
        <v>46129.77616898148</v>
      </c>
      <c r="G2824" s="12" t="str">
        <f t="shared" si="134"/>
        <v>ABRIL</v>
      </c>
      <c r="H2824">
        <v>860000018</v>
      </c>
      <c r="I2824" t="s">
        <v>1084</v>
      </c>
      <c r="J2824" s="36">
        <f t="shared" si="135"/>
        <v>280000</v>
      </c>
      <c r="K2824" s="36">
        <v>53200</v>
      </c>
      <c r="L2824" s="36">
        <v>333200</v>
      </c>
      <c r="M2824" t="s">
        <v>70</v>
      </c>
      <c r="N2824" s="32">
        <v>46147</v>
      </c>
      <c r="O2824" s="1">
        <f t="shared" si="133"/>
        <v>18</v>
      </c>
      <c r="P2824" t="s">
        <v>3480</v>
      </c>
      <c r="U2824" s="32">
        <v>46148</v>
      </c>
      <c r="V2824" t="s">
        <v>39</v>
      </c>
    </row>
    <row r="2825" spans="1:22" hidden="1">
      <c r="A2825" t="s">
        <v>736</v>
      </c>
      <c r="B2825" t="s">
        <v>3814</v>
      </c>
      <c r="C2825" s="55">
        <v>98341187</v>
      </c>
      <c r="D2825" t="s">
        <v>738</v>
      </c>
      <c r="E2825" s="32">
        <v>46129</v>
      </c>
      <c r="F2825" s="26">
        <v>46129.762673611112</v>
      </c>
      <c r="G2825" s="12" t="str">
        <f t="shared" si="134"/>
        <v>ABRIL</v>
      </c>
      <c r="H2825">
        <v>900219834</v>
      </c>
      <c r="I2825" t="s">
        <v>739</v>
      </c>
      <c r="J2825" s="36">
        <f t="shared" si="135"/>
        <v>13500</v>
      </c>
      <c r="K2825" s="36">
        <v>0</v>
      </c>
      <c r="L2825" s="36">
        <v>13500</v>
      </c>
      <c r="M2825" t="s">
        <v>70</v>
      </c>
      <c r="N2825" s="32">
        <v>46132</v>
      </c>
      <c r="O2825" s="1">
        <f t="shared" si="133"/>
        <v>3</v>
      </c>
      <c r="P2825" s="1" t="s">
        <v>2149</v>
      </c>
      <c r="U2825" s="32">
        <v>46139</v>
      </c>
      <c r="V2825" t="s">
        <v>39</v>
      </c>
    </row>
    <row r="2826" spans="1:22" hidden="1">
      <c r="A2826" t="s">
        <v>26</v>
      </c>
      <c r="B2826" t="s">
        <v>3815</v>
      </c>
      <c r="C2826" s="55">
        <v>133848041</v>
      </c>
      <c r="D2826" t="s">
        <v>88</v>
      </c>
      <c r="E2826" s="32">
        <v>46129</v>
      </c>
      <c r="F2826" s="26">
        <v>46129.737696759257</v>
      </c>
      <c r="G2826" s="12" t="str">
        <f t="shared" si="134"/>
        <v>ABRIL</v>
      </c>
      <c r="H2826">
        <v>900092385</v>
      </c>
      <c r="I2826" t="s">
        <v>89</v>
      </c>
      <c r="J2826" s="36">
        <f t="shared" si="135"/>
        <v>276213.40000000002</v>
      </c>
      <c r="K2826" s="36">
        <v>49206.6</v>
      </c>
      <c r="L2826" s="36">
        <v>325420</v>
      </c>
      <c r="M2826" t="s">
        <v>65</v>
      </c>
      <c r="N2826" s="32">
        <v>46132</v>
      </c>
      <c r="O2826" s="1">
        <f t="shared" si="133"/>
        <v>3</v>
      </c>
      <c r="P2826" s="1" t="s">
        <v>191</v>
      </c>
      <c r="U2826" s="32">
        <v>46134</v>
      </c>
      <c r="V2826" t="s">
        <v>39</v>
      </c>
    </row>
    <row r="2827" spans="1:22" hidden="1">
      <c r="A2827" t="s">
        <v>26</v>
      </c>
      <c r="B2827" t="s">
        <v>3816</v>
      </c>
      <c r="C2827" s="55">
        <v>133906219</v>
      </c>
      <c r="D2827" t="s">
        <v>88</v>
      </c>
      <c r="E2827" s="32">
        <v>46129</v>
      </c>
      <c r="F2827" s="26">
        <v>46129.736921296295</v>
      </c>
      <c r="G2827" s="12" t="str">
        <f t="shared" si="134"/>
        <v>ABRIL</v>
      </c>
      <c r="H2827">
        <v>900092385</v>
      </c>
      <c r="I2827" t="s">
        <v>89</v>
      </c>
      <c r="J2827" s="36">
        <f t="shared" si="135"/>
        <v>537968.89</v>
      </c>
      <c r="K2827" s="36">
        <v>102214.11</v>
      </c>
      <c r="L2827" s="36">
        <v>640183</v>
      </c>
      <c r="M2827" t="s">
        <v>65</v>
      </c>
      <c r="N2827" s="32">
        <v>46132</v>
      </c>
      <c r="O2827" s="1">
        <f t="shared" si="133"/>
        <v>3</v>
      </c>
      <c r="P2827" s="1" t="s">
        <v>191</v>
      </c>
      <c r="U2827" s="32">
        <v>46134</v>
      </c>
      <c r="V2827" t="s">
        <v>39</v>
      </c>
    </row>
    <row r="2828" spans="1:22" hidden="1">
      <c r="A2828" t="s">
        <v>26</v>
      </c>
      <c r="B2828" t="s">
        <v>3817</v>
      </c>
      <c r="C2828" s="55">
        <v>133914795</v>
      </c>
      <c r="D2828" t="s">
        <v>88</v>
      </c>
      <c r="E2828" s="32">
        <v>46129</v>
      </c>
      <c r="F2828" s="26">
        <v>46129.736539351848</v>
      </c>
      <c r="G2828" s="12" t="str">
        <f t="shared" si="134"/>
        <v>ABRIL</v>
      </c>
      <c r="H2828">
        <v>900092385</v>
      </c>
      <c r="I2828" t="s">
        <v>89</v>
      </c>
      <c r="J2828" s="36">
        <f t="shared" si="135"/>
        <v>325699.19</v>
      </c>
      <c r="K2828" s="36">
        <v>61882.81</v>
      </c>
      <c r="L2828" s="36">
        <v>387582</v>
      </c>
      <c r="M2828" t="s">
        <v>65</v>
      </c>
      <c r="N2828" s="32">
        <v>46132</v>
      </c>
      <c r="O2828" s="1">
        <f t="shared" si="133"/>
        <v>3</v>
      </c>
      <c r="P2828" s="1" t="s">
        <v>191</v>
      </c>
      <c r="U2828" s="32">
        <v>46134</v>
      </c>
      <c r="V2828" t="s">
        <v>39</v>
      </c>
    </row>
    <row r="2829" spans="1:22" hidden="1">
      <c r="A2829" t="s">
        <v>26</v>
      </c>
      <c r="B2829" t="s">
        <v>3818</v>
      </c>
      <c r="C2829" s="56">
        <v>17870</v>
      </c>
      <c r="D2829" t="s">
        <v>3819</v>
      </c>
      <c r="E2829" s="32">
        <v>46129</v>
      </c>
      <c r="F2829" s="26">
        <v>46129.627187500002</v>
      </c>
      <c r="G2829" s="12" t="str">
        <f t="shared" si="134"/>
        <v>ABRIL</v>
      </c>
      <c r="H2829">
        <v>21307859</v>
      </c>
      <c r="I2829" t="s">
        <v>3820</v>
      </c>
      <c r="J2829" s="36">
        <f t="shared" si="135"/>
        <v>52773.130000000005</v>
      </c>
      <c r="K2829" s="36">
        <v>10026.879999999999</v>
      </c>
      <c r="L2829" s="36">
        <v>62800.01</v>
      </c>
      <c r="M2829" t="s">
        <v>54</v>
      </c>
      <c r="O2829" s="1">
        <f t="shared" si="133"/>
        <v>0</v>
      </c>
    </row>
    <row r="2830" spans="1:22" hidden="1">
      <c r="A2830" t="s">
        <v>26</v>
      </c>
      <c r="B2830" t="s">
        <v>3821</v>
      </c>
      <c r="C2830" s="56">
        <v>1703</v>
      </c>
      <c r="D2830" t="s">
        <v>3822</v>
      </c>
      <c r="E2830" s="32">
        <v>46129</v>
      </c>
      <c r="F2830" s="26">
        <v>46129.555127314816</v>
      </c>
      <c r="G2830" s="12" t="str">
        <f t="shared" si="134"/>
        <v>ABRIL</v>
      </c>
      <c r="H2830">
        <v>901907713</v>
      </c>
      <c r="I2830" t="s">
        <v>3823</v>
      </c>
      <c r="J2830" s="36">
        <f t="shared" si="135"/>
        <v>86000</v>
      </c>
      <c r="K2830" s="36">
        <v>0</v>
      </c>
      <c r="L2830" s="36">
        <v>86000</v>
      </c>
      <c r="M2830" t="s">
        <v>54</v>
      </c>
      <c r="O2830" s="1">
        <f t="shared" si="133"/>
        <v>0</v>
      </c>
    </row>
    <row r="2831" spans="1:22" hidden="1">
      <c r="A2831" t="s">
        <v>26</v>
      </c>
      <c r="B2831" t="s">
        <v>3824</v>
      </c>
      <c r="C2831" s="55">
        <v>130765</v>
      </c>
      <c r="D2831" t="s">
        <v>3825</v>
      </c>
      <c r="E2831" s="32">
        <v>46129</v>
      </c>
      <c r="F2831" s="26">
        <v>46129.553449074076</v>
      </c>
      <c r="G2831" s="12" t="str">
        <f t="shared" si="134"/>
        <v>ABRIL</v>
      </c>
      <c r="H2831">
        <v>800157427</v>
      </c>
      <c r="I2831" t="s">
        <v>1000</v>
      </c>
      <c r="J2831" s="36">
        <f t="shared" si="135"/>
        <v>306500</v>
      </c>
      <c r="K2831" s="36">
        <v>0</v>
      </c>
      <c r="L2831" s="36">
        <v>306500</v>
      </c>
      <c r="M2831" t="s">
        <v>214</v>
      </c>
      <c r="N2831" s="32">
        <v>46136</v>
      </c>
      <c r="O2831" s="1">
        <f t="shared" si="133"/>
        <v>7</v>
      </c>
      <c r="P2831" t="s">
        <v>3826</v>
      </c>
      <c r="U2831" s="32">
        <v>46136</v>
      </c>
    </row>
    <row r="2832" spans="1:22" hidden="1">
      <c r="A2832" t="s">
        <v>26</v>
      </c>
      <c r="B2832" t="s">
        <v>3827</v>
      </c>
      <c r="C2832" s="55">
        <v>133904020</v>
      </c>
      <c r="D2832" t="s">
        <v>88</v>
      </c>
      <c r="E2832" s="32">
        <v>46129</v>
      </c>
      <c r="F2832" s="26">
        <v>46129.551435185182</v>
      </c>
      <c r="G2832" s="12" t="str">
        <f t="shared" si="134"/>
        <v>ABRIL</v>
      </c>
      <c r="H2832">
        <v>900092385</v>
      </c>
      <c r="I2832" t="s">
        <v>89</v>
      </c>
      <c r="J2832" s="36">
        <f t="shared" si="135"/>
        <v>537968.89</v>
      </c>
      <c r="K2832" s="36">
        <v>102214.11</v>
      </c>
      <c r="L2832" s="36">
        <v>640183</v>
      </c>
      <c r="M2832" t="s">
        <v>65</v>
      </c>
      <c r="N2832" s="32">
        <v>46132</v>
      </c>
      <c r="O2832" s="1">
        <f t="shared" si="133"/>
        <v>3</v>
      </c>
      <c r="P2832" s="1" t="s">
        <v>191</v>
      </c>
      <c r="U2832" s="32">
        <v>46134</v>
      </c>
      <c r="V2832" t="s">
        <v>39</v>
      </c>
    </row>
    <row r="2833" spans="1:22" hidden="1">
      <c r="A2833" t="s">
        <v>26</v>
      </c>
      <c r="B2833" t="s">
        <v>3828</v>
      </c>
      <c r="C2833" s="55">
        <v>733288</v>
      </c>
      <c r="D2833" t="s">
        <v>817</v>
      </c>
      <c r="E2833" s="32">
        <v>46129</v>
      </c>
      <c r="F2833" s="26">
        <v>46129.541087962964</v>
      </c>
      <c r="G2833" s="12" t="str">
        <f t="shared" si="134"/>
        <v>ABRIL</v>
      </c>
      <c r="H2833">
        <v>890915475</v>
      </c>
      <c r="I2833" t="s">
        <v>818</v>
      </c>
      <c r="J2833" s="36">
        <f t="shared" si="135"/>
        <v>603156</v>
      </c>
      <c r="K2833" s="36">
        <v>114599.64</v>
      </c>
      <c r="L2833" s="36">
        <v>717755.64</v>
      </c>
      <c r="M2833" t="s">
        <v>70</v>
      </c>
      <c r="N2833" s="32">
        <v>46132</v>
      </c>
      <c r="O2833" s="1">
        <f t="shared" si="133"/>
        <v>3</v>
      </c>
      <c r="P2833" s="1" t="s">
        <v>2149</v>
      </c>
      <c r="U2833" s="32">
        <v>46153</v>
      </c>
    </row>
    <row r="2834" spans="1:22" hidden="1">
      <c r="A2834" t="s">
        <v>26</v>
      </c>
      <c r="B2834" t="s">
        <v>3829</v>
      </c>
      <c r="C2834" s="55">
        <v>19936</v>
      </c>
      <c r="D2834" t="s">
        <v>566</v>
      </c>
      <c r="E2834" s="32">
        <v>46129</v>
      </c>
      <c r="F2834" s="26">
        <v>46129.468460648146</v>
      </c>
      <c r="G2834" s="12" t="str">
        <f t="shared" si="134"/>
        <v>ABRIL</v>
      </c>
      <c r="H2834">
        <v>900237741</v>
      </c>
      <c r="I2834" t="s">
        <v>567</v>
      </c>
      <c r="J2834" s="36">
        <f t="shared" si="135"/>
        <v>830000</v>
      </c>
      <c r="K2834" s="36">
        <v>157700</v>
      </c>
      <c r="L2834" s="36">
        <v>987700</v>
      </c>
      <c r="M2834" t="s">
        <v>70</v>
      </c>
      <c r="N2834" s="32">
        <v>46139</v>
      </c>
      <c r="O2834" s="1">
        <f t="shared" si="133"/>
        <v>10</v>
      </c>
      <c r="P2834" t="s">
        <v>3480</v>
      </c>
      <c r="U2834" s="32">
        <v>46153</v>
      </c>
    </row>
    <row r="2835" spans="1:22" hidden="1">
      <c r="A2835" t="s">
        <v>26</v>
      </c>
      <c r="B2835" t="s">
        <v>3830</v>
      </c>
      <c r="C2835" s="55">
        <v>568230</v>
      </c>
      <c r="D2835" t="s">
        <v>159</v>
      </c>
      <c r="E2835" s="32">
        <v>46129</v>
      </c>
      <c r="F2835" s="26">
        <v>46129.482881944445</v>
      </c>
      <c r="G2835" s="12" t="str">
        <f t="shared" si="134"/>
        <v>ABRIL</v>
      </c>
      <c r="H2835">
        <v>890800788</v>
      </c>
      <c r="I2835" t="s">
        <v>160</v>
      </c>
      <c r="J2835" s="36">
        <f t="shared" si="135"/>
        <v>3894368</v>
      </c>
      <c r="K2835" s="36">
        <v>739930</v>
      </c>
      <c r="L2835" s="36">
        <v>4634298</v>
      </c>
      <c r="M2835" t="s">
        <v>70</v>
      </c>
      <c r="N2835" s="32">
        <v>46132</v>
      </c>
      <c r="O2835" s="1">
        <f t="shared" si="133"/>
        <v>3</v>
      </c>
      <c r="P2835" s="1" t="s">
        <v>2149</v>
      </c>
      <c r="U2835" s="32">
        <v>46135</v>
      </c>
    </row>
    <row r="2836" spans="1:22" hidden="1">
      <c r="A2836" t="s">
        <v>26</v>
      </c>
      <c r="B2836" t="s">
        <v>3831</v>
      </c>
      <c r="C2836" s="55">
        <v>353284</v>
      </c>
      <c r="D2836" t="s">
        <v>336</v>
      </c>
      <c r="E2836" s="32">
        <v>46129</v>
      </c>
      <c r="F2836" s="26">
        <v>46129.496805555558</v>
      </c>
      <c r="G2836" s="12" t="str">
        <f t="shared" si="134"/>
        <v>ABRIL</v>
      </c>
      <c r="H2836">
        <v>800049074</v>
      </c>
      <c r="I2836" t="s">
        <v>337</v>
      </c>
      <c r="J2836" s="36">
        <f t="shared" si="135"/>
        <v>825817</v>
      </c>
      <c r="K2836" s="36">
        <v>105136</v>
      </c>
      <c r="L2836" s="36">
        <v>930953</v>
      </c>
      <c r="M2836" t="s">
        <v>70</v>
      </c>
      <c r="N2836" s="32">
        <v>46132</v>
      </c>
      <c r="O2836" s="1">
        <f t="shared" ref="O2836:O2899" si="136">IFERROR(IF(-_xlfn.DAYS(E2836,N2836)&lt;0,0,-_xlfn.DAYS(E2836,N2836)), " - ")</f>
        <v>3</v>
      </c>
      <c r="P2836" s="1" t="s">
        <v>2149</v>
      </c>
      <c r="U2836" s="32">
        <v>46153</v>
      </c>
    </row>
    <row r="2837" spans="1:22" hidden="1">
      <c r="A2837" t="s">
        <v>26</v>
      </c>
      <c r="B2837" t="s">
        <v>3832</v>
      </c>
      <c r="C2837" s="55">
        <v>19940</v>
      </c>
      <c r="D2837" t="s">
        <v>566</v>
      </c>
      <c r="E2837" s="32">
        <v>46129</v>
      </c>
      <c r="F2837" s="26">
        <v>46129.471585648149</v>
      </c>
      <c r="G2837" s="12" t="str">
        <f t="shared" si="134"/>
        <v>ABRIL</v>
      </c>
      <c r="H2837">
        <v>900237741</v>
      </c>
      <c r="I2837" t="s">
        <v>567</v>
      </c>
      <c r="J2837" s="36">
        <f t="shared" si="135"/>
        <v>450000</v>
      </c>
      <c r="K2837" s="36">
        <v>85500</v>
      </c>
      <c r="L2837" s="36">
        <v>535500</v>
      </c>
      <c r="M2837" t="s">
        <v>315</v>
      </c>
      <c r="N2837" s="3">
        <v>46133</v>
      </c>
      <c r="O2837" s="1">
        <f t="shared" si="136"/>
        <v>4</v>
      </c>
    </row>
    <row r="2838" spans="1:22" hidden="1">
      <c r="A2838" t="s">
        <v>26</v>
      </c>
      <c r="B2838" t="s">
        <v>3833</v>
      </c>
      <c r="C2838" s="55">
        <v>3064</v>
      </c>
      <c r="D2838" t="s">
        <v>28</v>
      </c>
      <c r="E2838" s="32">
        <v>46129</v>
      </c>
      <c r="F2838" s="26">
        <v>46129.448831018519</v>
      </c>
      <c r="G2838" s="12" t="str">
        <f t="shared" si="134"/>
        <v>ABRIL</v>
      </c>
      <c r="H2838">
        <v>900554544</v>
      </c>
      <c r="I2838" t="s">
        <v>3834</v>
      </c>
      <c r="J2838" s="36">
        <f t="shared" si="135"/>
        <v>13125600</v>
      </c>
      <c r="K2838" s="36">
        <v>2493864</v>
      </c>
      <c r="L2838" s="36">
        <v>15619464</v>
      </c>
      <c r="M2838" t="s">
        <v>62</v>
      </c>
      <c r="N2838" s="32">
        <v>46140</v>
      </c>
      <c r="O2838" s="1">
        <f t="shared" si="136"/>
        <v>11</v>
      </c>
      <c r="P2838" s="34" t="s">
        <v>3480</v>
      </c>
      <c r="U2838" s="32">
        <v>46153</v>
      </c>
      <c r="V2838" t="s">
        <v>39</v>
      </c>
    </row>
    <row r="2839" spans="1:22" hidden="1">
      <c r="A2839" t="s">
        <v>26</v>
      </c>
      <c r="B2839" t="s">
        <v>3835</v>
      </c>
      <c r="C2839" s="55">
        <v>2936</v>
      </c>
      <c r="D2839" t="s">
        <v>262</v>
      </c>
      <c r="E2839" s="32">
        <v>46129</v>
      </c>
      <c r="F2839" s="26">
        <v>46129.42465277778</v>
      </c>
      <c r="G2839" s="12" t="str">
        <f t="shared" si="134"/>
        <v>ABRIL</v>
      </c>
      <c r="H2839">
        <v>900433773</v>
      </c>
      <c r="I2839" t="s">
        <v>433</v>
      </c>
      <c r="J2839" s="36">
        <f t="shared" si="135"/>
        <v>1460000</v>
      </c>
      <c r="K2839" s="36">
        <v>277400</v>
      </c>
      <c r="L2839" s="36">
        <v>1737400</v>
      </c>
      <c r="M2839" s="1" t="s">
        <v>9455</v>
      </c>
      <c r="N2839" s="32">
        <v>46133</v>
      </c>
      <c r="O2839" s="1">
        <f t="shared" si="136"/>
        <v>4</v>
      </c>
      <c r="P2839" t="s">
        <v>2149</v>
      </c>
      <c r="U2839" s="32">
        <v>46153</v>
      </c>
    </row>
    <row r="2840" spans="1:22" hidden="1">
      <c r="A2840" t="s">
        <v>26</v>
      </c>
      <c r="B2840" t="s">
        <v>3836</v>
      </c>
      <c r="C2840" s="55">
        <v>353248</v>
      </c>
      <c r="D2840" t="s">
        <v>336</v>
      </c>
      <c r="E2840" s="32">
        <v>46129</v>
      </c>
      <c r="F2840" s="26">
        <v>46129.400451388887</v>
      </c>
      <c r="G2840" s="12" t="str">
        <f t="shared" si="134"/>
        <v>ABRIL</v>
      </c>
      <c r="H2840">
        <v>800049074</v>
      </c>
      <c r="I2840" t="s">
        <v>337</v>
      </c>
      <c r="J2840" s="36">
        <f t="shared" si="135"/>
        <v>544006</v>
      </c>
      <c r="K2840" s="36">
        <v>81951</v>
      </c>
      <c r="L2840" s="36">
        <v>625957</v>
      </c>
      <c r="M2840" t="s">
        <v>70</v>
      </c>
      <c r="N2840" s="32">
        <v>46133</v>
      </c>
      <c r="O2840" s="1">
        <f t="shared" si="136"/>
        <v>4</v>
      </c>
      <c r="P2840" t="s">
        <v>2149</v>
      </c>
      <c r="U2840" s="32">
        <v>46153</v>
      </c>
    </row>
    <row r="2841" spans="1:22" hidden="1">
      <c r="A2841" t="s">
        <v>26</v>
      </c>
      <c r="B2841" t="s">
        <v>3837</v>
      </c>
      <c r="C2841" s="55">
        <v>175656</v>
      </c>
      <c r="D2841" t="s">
        <v>1083</v>
      </c>
      <c r="E2841" s="32">
        <v>46129</v>
      </c>
      <c r="F2841" s="26">
        <v>46129.474016203705</v>
      </c>
      <c r="G2841" s="12" t="str">
        <f t="shared" si="134"/>
        <v>ABRIL</v>
      </c>
      <c r="H2841">
        <v>860000018</v>
      </c>
      <c r="I2841" t="s">
        <v>1084</v>
      </c>
      <c r="J2841" s="36">
        <f t="shared" si="135"/>
        <v>957823.92</v>
      </c>
      <c r="K2841" s="36">
        <v>163558.07999999999</v>
      </c>
      <c r="L2841" s="36">
        <v>1121382</v>
      </c>
      <c r="M2841" t="s">
        <v>70</v>
      </c>
      <c r="N2841" s="32">
        <v>46132</v>
      </c>
      <c r="O2841" s="1">
        <f t="shared" si="136"/>
        <v>3</v>
      </c>
      <c r="P2841" s="1" t="s">
        <v>2149</v>
      </c>
      <c r="U2841" s="32">
        <v>46139</v>
      </c>
      <c r="V2841" t="s">
        <v>39</v>
      </c>
    </row>
    <row r="2842" spans="1:22" hidden="1">
      <c r="A2842" t="s">
        <v>26</v>
      </c>
      <c r="B2842" t="s">
        <v>3838</v>
      </c>
      <c r="C2842" s="55">
        <v>43970</v>
      </c>
      <c r="D2842" t="s">
        <v>3759</v>
      </c>
      <c r="E2842" s="32">
        <v>46129</v>
      </c>
      <c r="F2842" s="26">
        <v>46129.360173611109</v>
      </c>
      <c r="G2842" s="12" t="str">
        <f t="shared" si="134"/>
        <v>ABRIL</v>
      </c>
      <c r="H2842">
        <v>901346157</v>
      </c>
      <c r="I2842" t="s">
        <v>3760</v>
      </c>
      <c r="J2842" s="36">
        <f t="shared" si="135"/>
        <v>360500.02</v>
      </c>
      <c r="K2842" s="36">
        <v>0</v>
      </c>
      <c r="L2842" s="36">
        <v>360500.02</v>
      </c>
      <c r="M2842" t="s">
        <v>54</v>
      </c>
      <c r="O2842" s="1">
        <f t="shared" si="136"/>
        <v>0</v>
      </c>
    </row>
    <row r="2843" spans="1:22" hidden="1">
      <c r="A2843" t="s">
        <v>26</v>
      </c>
      <c r="B2843" t="s">
        <v>3839</v>
      </c>
      <c r="C2843" s="55">
        <v>6049625248</v>
      </c>
      <c r="D2843" t="s">
        <v>209</v>
      </c>
      <c r="E2843" s="32">
        <v>46129</v>
      </c>
      <c r="F2843" s="26">
        <v>46129.249502314815</v>
      </c>
      <c r="G2843" s="12" t="str">
        <f t="shared" si="134"/>
        <v>ABRIL</v>
      </c>
      <c r="H2843">
        <v>800153993</v>
      </c>
      <c r="I2843" t="s">
        <v>915</v>
      </c>
      <c r="J2843" s="36">
        <f t="shared" si="135"/>
        <v>2633718.2400000002</v>
      </c>
      <c r="K2843" s="36">
        <v>499543.09</v>
      </c>
      <c r="L2843" s="36">
        <v>3133261.33</v>
      </c>
      <c r="M2843" t="s">
        <v>65</v>
      </c>
      <c r="N2843" s="32">
        <v>46132</v>
      </c>
      <c r="O2843" s="1">
        <f t="shared" si="136"/>
        <v>3</v>
      </c>
      <c r="P2843" s="1" t="s">
        <v>191</v>
      </c>
      <c r="U2843" s="32">
        <v>46135</v>
      </c>
    </row>
    <row r="2844" spans="1:22" hidden="1">
      <c r="A2844" t="s">
        <v>26</v>
      </c>
      <c r="B2844" t="s">
        <v>3840</v>
      </c>
      <c r="C2844" s="55">
        <v>539802</v>
      </c>
      <c r="D2844" t="s">
        <v>317</v>
      </c>
      <c r="E2844" s="32">
        <v>46129</v>
      </c>
      <c r="F2844" s="26">
        <v>46129.341631944444</v>
      </c>
      <c r="G2844" s="12" t="str">
        <f t="shared" si="134"/>
        <v>ABRIL</v>
      </c>
      <c r="H2844">
        <v>890903939</v>
      </c>
      <c r="I2844" t="s">
        <v>313</v>
      </c>
      <c r="J2844" s="36">
        <f t="shared" si="135"/>
        <v>80100</v>
      </c>
      <c r="K2844" s="36">
        <v>0</v>
      </c>
      <c r="L2844" s="36">
        <v>80100</v>
      </c>
      <c r="M2844" t="s">
        <v>70</v>
      </c>
      <c r="N2844" s="32">
        <v>46129</v>
      </c>
      <c r="O2844" s="1">
        <f t="shared" si="136"/>
        <v>0</v>
      </c>
      <c r="P2844" s="1" t="s">
        <v>2149</v>
      </c>
      <c r="U2844" s="32">
        <v>46134</v>
      </c>
      <c r="V2844" t="s">
        <v>39</v>
      </c>
    </row>
    <row r="2845" spans="1:22" hidden="1">
      <c r="A2845" t="s">
        <v>26</v>
      </c>
      <c r="B2845" t="s">
        <v>3841</v>
      </c>
      <c r="C2845" s="55">
        <v>3244403</v>
      </c>
      <c r="D2845" t="s">
        <v>312</v>
      </c>
      <c r="E2845" s="32">
        <v>46129</v>
      </c>
      <c r="F2845" s="26">
        <v>46129.104305555556</v>
      </c>
      <c r="G2845" s="12" t="str">
        <f t="shared" si="134"/>
        <v>ABRIL</v>
      </c>
      <c r="H2845">
        <v>890903939</v>
      </c>
      <c r="I2845" t="s">
        <v>313</v>
      </c>
      <c r="J2845" s="36">
        <f t="shared" si="135"/>
        <v>186900</v>
      </c>
      <c r="K2845" s="36">
        <v>0</v>
      </c>
      <c r="L2845" s="36">
        <v>186900</v>
      </c>
      <c r="M2845" t="s">
        <v>70</v>
      </c>
      <c r="N2845" s="32">
        <v>46133</v>
      </c>
      <c r="O2845" s="1">
        <f t="shared" si="136"/>
        <v>4</v>
      </c>
      <c r="P2845" t="s">
        <v>2149</v>
      </c>
      <c r="U2845" s="32">
        <v>46139</v>
      </c>
      <c r="V2845" t="s">
        <v>39</v>
      </c>
    </row>
    <row r="2846" spans="1:22" hidden="1">
      <c r="A2846" t="s">
        <v>26</v>
      </c>
      <c r="B2846" t="s">
        <v>3842</v>
      </c>
      <c r="C2846" s="55">
        <v>1349</v>
      </c>
      <c r="D2846" t="s">
        <v>435</v>
      </c>
      <c r="E2846" s="32">
        <v>46130</v>
      </c>
      <c r="F2846" s="26">
        <v>46130.917916666665</v>
      </c>
      <c r="G2846" s="12" t="str">
        <f t="shared" si="134"/>
        <v>ABRIL</v>
      </c>
      <c r="H2846">
        <v>900933624</v>
      </c>
      <c r="I2846" t="s">
        <v>436</v>
      </c>
      <c r="J2846" s="36">
        <f t="shared" si="135"/>
        <v>8000000</v>
      </c>
      <c r="K2846" s="36">
        <v>1520000</v>
      </c>
      <c r="L2846" s="36">
        <v>9520000</v>
      </c>
      <c r="M2846" s="1" t="s">
        <v>9455</v>
      </c>
      <c r="N2846" s="32">
        <v>46133</v>
      </c>
      <c r="O2846" s="1">
        <f t="shared" si="136"/>
        <v>3</v>
      </c>
      <c r="P2846" t="s">
        <v>2149</v>
      </c>
      <c r="R2846" s="38"/>
      <c r="U2846" s="32">
        <v>46153</v>
      </c>
    </row>
    <row r="2847" spans="1:22" hidden="1">
      <c r="A2847" t="s">
        <v>26</v>
      </c>
      <c r="B2847" t="s">
        <v>3843</v>
      </c>
      <c r="C2847" s="55">
        <v>1348</v>
      </c>
      <c r="D2847" t="s">
        <v>435</v>
      </c>
      <c r="E2847" s="32">
        <v>46130</v>
      </c>
      <c r="F2847" s="26">
        <v>46130.914988425924</v>
      </c>
      <c r="G2847" s="12" t="str">
        <f t="shared" si="134"/>
        <v>ABRIL</v>
      </c>
      <c r="H2847">
        <v>900933624</v>
      </c>
      <c r="I2847" t="s">
        <v>436</v>
      </c>
      <c r="J2847" s="36">
        <f t="shared" si="135"/>
        <v>2680000</v>
      </c>
      <c r="K2847" s="36">
        <v>509200</v>
      </c>
      <c r="L2847" s="36">
        <v>3189200</v>
      </c>
      <c r="M2847" s="1" t="s">
        <v>9455</v>
      </c>
      <c r="N2847" s="32">
        <v>46133</v>
      </c>
      <c r="O2847" s="1">
        <f t="shared" si="136"/>
        <v>3</v>
      </c>
      <c r="P2847" t="s">
        <v>2149</v>
      </c>
      <c r="Q2847" t="s">
        <v>66</v>
      </c>
      <c r="R2847" s="37">
        <v>46140</v>
      </c>
      <c r="U2847" s="32">
        <v>46153</v>
      </c>
    </row>
    <row r="2848" spans="1:22" hidden="1">
      <c r="A2848" t="s">
        <v>26</v>
      </c>
      <c r="B2848" t="s">
        <v>3844</v>
      </c>
      <c r="C2848" s="55">
        <v>6491</v>
      </c>
      <c r="D2848" t="s">
        <v>115</v>
      </c>
      <c r="E2848" s="32">
        <v>46130</v>
      </c>
      <c r="F2848" s="26">
        <v>46130.328692129631</v>
      </c>
      <c r="G2848" s="12" t="str">
        <f t="shared" si="134"/>
        <v>ABRIL</v>
      </c>
      <c r="H2848">
        <v>900036588</v>
      </c>
      <c r="I2848" t="s">
        <v>116</v>
      </c>
      <c r="J2848" s="36">
        <f t="shared" si="135"/>
        <v>180000</v>
      </c>
      <c r="K2848" s="36">
        <v>0</v>
      </c>
      <c r="L2848" s="36">
        <v>180000</v>
      </c>
      <c r="M2848" t="s">
        <v>70</v>
      </c>
      <c r="N2848" s="32">
        <v>46133</v>
      </c>
      <c r="O2848" s="1">
        <f t="shared" si="136"/>
        <v>3</v>
      </c>
      <c r="P2848" t="s">
        <v>2149</v>
      </c>
      <c r="U2848" s="32">
        <v>46153</v>
      </c>
    </row>
    <row r="2849" spans="1:22" hidden="1">
      <c r="A2849" t="s">
        <v>26</v>
      </c>
      <c r="B2849" t="s">
        <v>3845</v>
      </c>
      <c r="C2849" s="55">
        <v>6490</v>
      </c>
      <c r="D2849" t="s">
        <v>115</v>
      </c>
      <c r="E2849" s="32">
        <v>46130</v>
      </c>
      <c r="F2849" s="26">
        <v>46130.32607638889</v>
      </c>
      <c r="G2849" s="12" t="str">
        <f t="shared" si="134"/>
        <v>ABRIL</v>
      </c>
      <c r="H2849">
        <v>900036588</v>
      </c>
      <c r="I2849" t="s">
        <v>116</v>
      </c>
      <c r="J2849" s="36">
        <f t="shared" si="135"/>
        <v>4276028</v>
      </c>
      <c r="K2849" s="36">
        <v>812445.32</v>
      </c>
      <c r="L2849" s="36">
        <v>5088473.32</v>
      </c>
      <c r="M2849" t="s">
        <v>70</v>
      </c>
      <c r="N2849" s="32">
        <v>46132</v>
      </c>
      <c r="O2849" s="1">
        <f t="shared" si="136"/>
        <v>2</v>
      </c>
      <c r="P2849" s="1" t="s">
        <v>2149</v>
      </c>
      <c r="U2849" s="32">
        <v>46153</v>
      </c>
    </row>
    <row r="2850" spans="1:22" hidden="1">
      <c r="A2850" t="s">
        <v>26</v>
      </c>
      <c r="B2850" t="s">
        <v>3846</v>
      </c>
      <c r="C2850" s="55">
        <v>7378</v>
      </c>
      <c r="D2850" t="s">
        <v>2896</v>
      </c>
      <c r="E2850" s="32">
        <v>46130</v>
      </c>
      <c r="F2850" s="26">
        <v>46130.758032407408</v>
      </c>
      <c r="G2850" s="12" t="str">
        <f t="shared" si="134"/>
        <v>ABRIL</v>
      </c>
      <c r="H2850">
        <v>32150739</v>
      </c>
      <c r="I2850" t="s">
        <v>400</v>
      </c>
      <c r="J2850" s="36">
        <f t="shared" si="135"/>
        <v>45000</v>
      </c>
      <c r="K2850" s="36">
        <v>0</v>
      </c>
      <c r="L2850" s="36">
        <v>45000</v>
      </c>
      <c r="M2850" t="s">
        <v>199</v>
      </c>
      <c r="N2850" s="32">
        <v>46132</v>
      </c>
      <c r="O2850" s="1">
        <f t="shared" si="136"/>
        <v>2</v>
      </c>
      <c r="P2850" s="1" t="s">
        <v>2149</v>
      </c>
      <c r="U2850" s="32">
        <v>46135</v>
      </c>
    </row>
    <row r="2851" spans="1:22" hidden="1">
      <c r="A2851" t="s">
        <v>82</v>
      </c>
      <c r="B2851" t="s">
        <v>3847</v>
      </c>
      <c r="C2851" s="55" t="s">
        <v>3848</v>
      </c>
      <c r="D2851" t="s">
        <v>2896</v>
      </c>
      <c r="E2851" s="32">
        <v>46130</v>
      </c>
      <c r="F2851" s="26">
        <v>46130.687488425923</v>
      </c>
      <c r="G2851" s="12" t="str">
        <f t="shared" si="134"/>
        <v>ABRIL</v>
      </c>
      <c r="H2851">
        <v>830114921</v>
      </c>
      <c r="I2851" t="s">
        <v>3849</v>
      </c>
      <c r="J2851" s="36">
        <f t="shared" si="135"/>
        <v>1388.3600000000001</v>
      </c>
      <c r="K2851" s="36">
        <v>253.64</v>
      </c>
      <c r="L2851" s="36">
        <v>1642</v>
      </c>
      <c r="M2851" t="s">
        <v>65</v>
      </c>
      <c r="N2851" s="32">
        <v>46157</v>
      </c>
      <c r="O2851" s="1">
        <f t="shared" si="136"/>
        <v>27</v>
      </c>
      <c r="P2851" s="1" t="s">
        <v>191</v>
      </c>
      <c r="U2851" s="32">
        <v>46162</v>
      </c>
      <c r="V2851" t="s">
        <v>39</v>
      </c>
    </row>
    <row r="2852" spans="1:22" hidden="1">
      <c r="A2852" t="s">
        <v>26</v>
      </c>
      <c r="B2852" t="s">
        <v>3850</v>
      </c>
      <c r="C2852" s="56">
        <v>8487</v>
      </c>
      <c r="D2852" t="s">
        <v>249</v>
      </c>
      <c r="E2852" s="32">
        <v>46130</v>
      </c>
      <c r="F2852" s="26">
        <v>46130.352372685185</v>
      </c>
      <c r="G2852" s="12" t="str">
        <f t="shared" si="134"/>
        <v>ABRIL</v>
      </c>
      <c r="H2852">
        <v>901793615</v>
      </c>
      <c r="I2852" t="s">
        <v>250</v>
      </c>
      <c r="J2852" s="36">
        <f t="shared" si="135"/>
        <v>87000</v>
      </c>
      <c r="K2852" s="36">
        <v>0</v>
      </c>
      <c r="L2852" s="36">
        <v>87000</v>
      </c>
      <c r="M2852" t="s">
        <v>54</v>
      </c>
      <c r="O2852" s="1">
        <f t="shared" si="136"/>
        <v>0</v>
      </c>
    </row>
    <row r="2853" spans="1:22" hidden="1">
      <c r="A2853" t="s">
        <v>26</v>
      </c>
      <c r="B2853" t="s">
        <v>3851</v>
      </c>
      <c r="C2853" s="55">
        <v>2709732</v>
      </c>
      <c r="D2853" t="s">
        <v>708</v>
      </c>
      <c r="E2853" s="32">
        <v>46131</v>
      </c>
      <c r="F2853" s="26">
        <v>46131.823275462964</v>
      </c>
      <c r="G2853" s="12" t="str">
        <f t="shared" si="134"/>
        <v>ABRIL</v>
      </c>
      <c r="H2853">
        <v>900219834</v>
      </c>
      <c r="I2853" t="s">
        <v>739</v>
      </c>
      <c r="J2853" s="36">
        <f t="shared" si="135"/>
        <v>15126.05</v>
      </c>
      <c r="K2853" s="36">
        <v>2873.95</v>
      </c>
      <c r="L2853" s="36">
        <v>18000</v>
      </c>
      <c r="M2853" t="s">
        <v>70</v>
      </c>
      <c r="N2853" s="32">
        <v>46136</v>
      </c>
      <c r="O2853" s="1">
        <f t="shared" si="136"/>
        <v>5</v>
      </c>
      <c r="P2853" t="s">
        <v>3480</v>
      </c>
      <c r="U2853" s="32">
        <v>46139</v>
      </c>
    </row>
    <row r="2854" spans="1:22" hidden="1">
      <c r="A2854" t="s">
        <v>26</v>
      </c>
      <c r="B2854" t="s">
        <v>3852</v>
      </c>
      <c r="C2854" s="55">
        <v>133954544</v>
      </c>
      <c r="D2854" t="s">
        <v>88</v>
      </c>
      <c r="E2854" s="32">
        <v>46131</v>
      </c>
      <c r="F2854" s="26">
        <v>46131.583773148152</v>
      </c>
      <c r="G2854" s="12" t="str">
        <f t="shared" si="134"/>
        <v>ABRIL</v>
      </c>
      <c r="H2854">
        <v>900092385</v>
      </c>
      <c r="I2854" t="s">
        <v>89</v>
      </c>
      <c r="J2854" s="36">
        <f t="shared" si="135"/>
        <v>22984.04</v>
      </c>
      <c r="K2854" s="36">
        <v>4366.96</v>
      </c>
      <c r="L2854" s="36">
        <v>27351</v>
      </c>
      <c r="M2854" t="s">
        <v>65</v>
      </c>
      <c r="N2854" s="32">
        <v>46132</v>
      </c>
      <c r="O2854" s="1">
        <f t="shared" si="136"/>
        <v>1</v>
      </c>
      <c r="P2854" s="1" t="s">
        <v>191</v>
      </c>
      <c r="U2854" s="32">
        <v>46134</v>
      </c>
      <c r="V2854" t="s">
        <v>39</v>
      </c>
    </row>
    <row r="2855" spans="1:22" hidden="1">
      <c r="A2855" t="s">
        <v>26</v>
      </c>
      <c r="B2855" t="s">
        <v>3853</v>
      </c>
      <c r="C2855" s="55">
        <v>175</v>
      </c>
      <c r="D2855" t="s">
        <v>648</v>
      </c>
      <c r="E2855" s="32">
        <v>46132</v>
      </c>
      <c r="F2855" s="26">
        <v>46132.773680555554</v>
      </c>
      <c r="G2855" s="12" t="str">
        <f t="shared" si="134"/>
        <v>ABRIL</v>
      </c>
      <c r="H2855">
        <v>15442838</v>
      </c>
      <c r="I2855" t="s">
        <v>649</v>
      </c>
      <c r="J2855" s="36">
        <f t="shared" si="135"/>
        <v>1560000</v>
      </c>
      <c r="K2855" s="36">
        <v>296400</v>
      </c>
      <c r="L2855" s="36">
        <v>1856400</v>
      </c>
      <c r="M2855" t="s">
        <v>58</v>
      </c>
      <c r="N2855" s="32">
        <v>46148</v>
      </c>
      <c r="O2855" s="1">
        <f t="shared" si="136"/>
        <v>16</v>
      </c>
      <c r="P2855" t="s">
        <v>3480</v>
      </c>
      <c r="U2855" s="32">
        <v>46148</v>
      </c>
      <c r="V2855" t="s">
        <v>39</v>
      </c>
    </row>
    <row r="2856" spans="1:22" hidden="1">
      <c r="A2856" t="s">
        <v>26</v>
      </c>
      <c r="B2856" t="s">
        <v>3854</v>
      </c>
      <c r="C2856" s="55">
        <v>13007</v>
      </c>
      <c r="D2856" t="s">
        <v>28</v>
      </c>
      <c r="E2856" s="32">
        <v>46132</v>
      </c>
      <c r="F2856" s="26">
        <v>46132.781157407408</v>
      </c>
      <c r="G2856" s="12" t="str">
        <f t="shared" si="134"/>
        <v>ABRIL</v>
      </c>
      <c r="H2856">
        <v>900420442</v>
      </c>
      <c r="I2856" t="s">
        <v>586</v>
      </c>
      <c r="J2856" s="36">
        <f t="shared" si="135"/>
        <v>492000</v>
      </c>
      <c r="K2856" s="36">
        <v>93480</v>
      </c>
      <c r="L2856" s="36">
        <v>585480</v>
      </c>
      <c r="M2856" s="1" t="s">
        <v>9455</v>
      </c>
      <c r="N2856" s="32">
        <v>46134</v>
      </c>
      <c r="O2856" s="1">
        <f t="shared" si="136"/>
        <v>2</v>
      </c>
      <c r="P2856" t="s">
        <v>2149</v>
      </c>
      <c r="U2856" s="32">
        <v>46153</v>
      </c>
    </row>
    <row r="2857" spans="1:22" hidden="1">
      <c r="A2857" t="s">
        <v>26</v>
      </c>
      <c r="B2857" t="s">
        <v>3855</v>
      </c>
      <c r="C2857" s="55">
        <v>423947</v>
      </c>
      <c r="D2857" t="s">
        <v>662</v>
      </c>
      <c r="E2857" s="32">
        <v>46132</v>
      </c>
      <c r="F2857" s="26">
        <v>46132.769953703704</v>
      </c>
      <c r="G2857" s="12" t="str">
        <f t="shared" si="134"/>
        <v>ABRIL</v>
      </c>
      <c r="H2857">
        <v>900053978</v>
      </c>
      <c r="I2857" t="s">
        <v>663</v>
      </c>
      <c r="J2857" s="36">
        <f t="shared" si="135"/>
        <v>56600</v>
      </c>
      <c r="K2857" s="36">
        <v>0</v>
      </c>
      <c r="L2857" s="36">
        <v>56600</v>
      </c>
      <c r="M2857" t="s">
        <v>70</v>
      </c>
      <c r="N2857" s="32">
        <v>46133</v>
      </c>
      <c r="O2857" s="1">
        <f t="shared" si="136"/>
        <v>1</v>
      </c>
      <c r="P2857" t="s">
        <v>66</v>
      </c>
      <c r="U2857" s="32">
        <v>46135</v>
      </c>
    </row>
    <row r="2858" spans="1:22" hidden="1">
      <c r="A2858" t="s">
        <v>26</v>
      </c>
      <c r="B2858" t="s">
        <v>3856</v>
      </c>
      <c r="C2858" s="55">
        <v>1017975</v>
      </c>
      <c r="D2858" t="s">
        <v>138</v>
      </c>
      <c r="E2858" s="32">
        <v>46132</v>
      </c>
      <c r="F2858" s="26">
        <v>46132.762916666667</v>
      </c>
      <c r="G2858" s="12" t="str">
        <f t="shared" si="134"/>
        <v>ABRIL</v>
      </c>
      <c r="H2858">
        <v>860016640</v>
      </c>
      <c r="I2858" t="s">
        <v>139</v>
      </c>
      <c r="J2858" s="36">
        <f t="shared" si="135"/>
        <v>1030125</v>
      </c>
      <c r="K2858" s="36">
        <v>0</v>
      </c>
      <c r="L2858" s="36">
        <v>1030125</v>
      </c>
      <c r="M2858" t="s">
        <v>70</v>
      </c>
      <c r="N2858" s="32">
        <v>46133</v>
      </c>
      <c r="O2858" s="1">
        <f t="shared" si="136"/>
        <v>1</v>
      </c>
      <c r="P2858" t="s">
        <v>66</v>
      </c>
      <c r="U2858" s="32">
        <v>46135</v>
      </c>
    </row>
    <row r="2859" spans="1:22" hidden="1">
      <c r="A2859" t="s">
        <v>26</v>
      </c>
      <c r="B2859" t="s">
        <v>3857</v>
      </c>
      <c r="C2859" s="55">
        <v>228903</v>
      </c>
      <c r="D2859" t="s">
        <v>28</v>
      </c>
      <c r="E2859" s="32">
        <v>46132</v>
      </c>
      <c r="F2859" s="26">
        <v>46132.747812499998</v>
      </c>
      <c r="G2859" s="12" t="str">
        <f t="shared" si="134"/>
        <v>ABRIL</v>
      </c>
      <c r="H2859">
        <v>890937070</v>
      </c>
      <c r="I2859" t="s">
        <v>127</v>
      </c>
      <c r="J2859" s="36">
        <f t="shared" si="135"/>
        <v>7157017</v>
      </c>
      <c r="K2859" s="36">
        <v>135983</v>
      </c>
      <c r="L2859" s="36">
        <v>7293000</v>
      </c>
      <c r="M2859" t="s">
        <v>128</v>
      </c>
      <c r="N2859" s="32">
        <v>46136</v>
      </c>
      <c r="O2859" s="1">
        <f t="shared" si="136"/>
        <v>4</v>
      </c>
      <c r="P2859" t="s">
        <v>2655</v>
      </c>
      <c r="U2859" s="32">
        <v>46153</v>
      </c>
    </row>
    <row r="2860" spans="1:22" hidden="1">
      <c r="A2860" t="s">
        <v>26</v>
      </c>
      <c r="B2860" t="s">
        <v>3858</v>
      </c>
      <c r="C2860" s="55">
        <v>32218</v>
      </c>
      <c r="D2860" t="s">
        <v>393</v>
      </c>
      <c r="E2860" s="32">
        <v>46132</v>
      </c>
      <c r="F2860" s="26">
        <v>46132.647199074076</v>
      </c>
      <c r="G2860" s="12" t="str">
        <f t="shared" si="134"/>
        <v>ABRIL</v>
      </c>
      <c r="H2860">
        <v>890929877</v>
      </c>
      <c r="I2860" t="s">
        <v>394</v>
      </c>
      <c r="J2860" s="36">
        <f t="shared" si="135"/>
        <v>786968</v>
      </c>
      <c r="K2860" s="36">
        <v>149524</v>
      </c>
      <c r="L2860" s="36">
        <v>936492</v>
      </c>
      <c r="M2860" t="s">
        <v>58</v>
      </c>
      <c r="N2860" s="32">
        <v>46139</v>
      </c>
      <c r="O2860" s="1">
        <f t="shared" si="136"/>
        <v>7</v>
      </c>
      <c r="P2860" t="s">
        <v>3480</v>
      </c>
      <c r="U2860" s="32">
        <v>46139</v>
      </c>
    </row>
    <row r="2861" spans="1:22" hidden="1">
      <c r="A2861" t="s">
        <v>26</v>
      </c>
      <c r="B2861" t="s">
        <v>3859</v>
      </c>
      <c r="C2861" s="55">
        <v>32219</v>
      </c>
      <c r="D2861" t="s">
        <v>393</v>
      </c>
      <c r="E2861" s="32">
        <v>46132</v>
      </c>
      <c r="F2861" s="26">
        <v>46132.650706018518</v>
      </c>
      <c r="G2861" s="12" t="str">
        <f t="shared" si="134"/>
        <v>ABRIL</v>
      </c>
      <c r="H2861">
        <v>890929877</v>
      </c>
      <c r="I2861" t="s">
        <v>394</v>
      </c>
      <c r="J2861" s="36">
        <f t="shared" si="135"/>
        <v>2858922</v>
      </c>
      <c r="K2861" s="36">
        <v>543195</v>
      </c>
      <c r="L2861" s="36">
        <v>3402117</v>
      </c>
      <c r="M2861" t="s">
        <v>58</v>
      </c>
      <c r="N2861" s="32">
        <v>46139</v>
      </c>
      <c r="O2861" s="1">
        <f t="shared" si="136"/>
        <v>7</v>
      </c>
      <c r="P2861" t="s">
        <v>3480</v>
      </c>
      <c r="U2861" s="32">
        <v>46139</v>
      </c>
    </row>
    <row r="2862" spans="1:22" hidden="1">
      <c r="A2862" t="s">
        <v>26</v>
      </c>
      <c r="B2862" t="s">
        <v>3860</v>
      </c>
      <c r="C2862" s="55">
        <v>1878</v>
      </c>
      <c r="D2862" t="s">
        <v>438</v>
      </c>
      <c r="E2862" s="32">
        <v>46132</v>
      </c>
      <c r="F2862" s="26">
        <v>46132.713865740741</v>
      </c>
      <c r="G2862" s="12" t="str">
        <f t="shared" si="134"/>
        <v>ABRIL</v>
      </c>
      <c r="H2862">
        <v>900497895</v>
      </c>
      <c r="I2862" t="s">
        <v>439</v>
      </c>
      <c r="J2862" s="36">
        <f t="shared" si="135"/>
        <v>3204000</v>
      </c>
      <c r="K2862" s="36">
        <v>608760</v>
      </c>
      <c r="L2862" s="36">
        <v>3812760</v>
      </c>
      <c r="M2862" s="1" t="s">
        <v>9455</v>
      </c>
      <c r="N2862" s="32">
        <v>46134</v>
      </c>
      <c r="O2862" s="1">
        <f t="shared" si="136"/>
        <v>2</v>
      </c>
      <c r="P2862" t="s">
        <v>2149</v>
      </c>
      <c r="U2862" s="32">
        <v>46153</v>
      </c>
    </row>
    <row r="2863" spans="1:22" hidden="1">
      <c r="A2863" t="s">
        <v>26</v>
      </c>
      <c r="B2863" t="s">
        <v>3861</v>
      </c>
      <c r="C2863" s="55">
        <v>7161</v>
      </c>
      <c r="D2863" t="s">
        <v>371</v>
      </c>
      <c r="E2863" s="32">
        <v>46132</v>
      </c>
      <c r="F2863" s="26">
        <v>46132.711446759262</v>
      </c>
      <c r="G2863" s="12" t="str">
        <f t="shared" si="134"/>
        <v>ABRIL</v>
      </c>
      <c r="H2863">
        <v>800106404</v>
      </c>
      <c r="I2863" t="s">
        <v>369</v>
      </c>
      <c r="J2863" s="36">
        <f t="shared" si="135"/>
        <v>175422798</v>
      </c>
      <c r="K2863" s="36">
        <v>3333033</v>
      </c>
      <c r="L2863" s="36">
        <v>178755831</v>
      </c>
      <c r="M2863" t="s">
        <v>128</v>
      </c>
      <c r="N2863" s="32">
        <v>46136</v>
      </c>
      <c r="O2863" s="1">
        <f t="shared" si="136"/>
        <v>4</v>
      </c>
      <c r="P2863" t="s">
        <v>2655</v>
      </c>
      <c r="U2863" s="32">
        <v>46153</v>
      </c>
    </row>
    <row r="2864" spans="1:22" hidden="1">
      <c r="A2864" t="s">
        <v>26</v>
      </c>
      <c r="B2864" t="s">
        <v>3862</v>
      </c>
      <c r="C2864" s="55">
        <v>694380</v>
      </c>
      <c r="D2864" t="s">
        <v>868</v>
      </c>
      <c r="E2864" s="32">
        <v>46132</v>
      </c>
      <c r="F2864" s="26">
        <v>46132.670451388891</v>
      </c>
      <c r="G2864" s="12" t="str">
        <f t="shared" si="134"/>
        <v>ABRIL</v>
      </c>
      <c r="H2864">
        <v>811009788</v>
      </c>
      <c r="I2864" t="s">
        <v>869</v>
      </c>
      <c r="J2864" s="36">
        <f t="shared" si="135"/>
        <v>485726</v>
      </c>
      <c r="K2864" s="36">
        <v>0</v>
      </c>
      <c r="L2864" s="36">
        <v>485726</v>
      </c>
      <c r="M2864" t="s">
        <v>70</v>
      </c>
      <c r="N2864" s="32">
        <v>46133</v>
      </c>
      <c r="O2864" s="1">
        <f t="shared" si="136"/>
        <v>1</v>
      </c>
      <c r="P2864" t="s">
        <v>2149</v>
      </c>
      <c r="U2864" s="32">
        <v>46135</v>
      </c>
    </row>
    <row r="2865" spans="1:22" hidden="1">
      <c r="A2865" t="s">
        <v>26</v>
      </c>
      <c r="B2865" t="s">
        <v>3863</v>
      </c>
      <c r="C2865" s="55">
        <v>3458</v>
      </c>
      <c r="D2865" t="s">
        <v>1341</v>
      </c>
      <c r="E2865" s="32">
        <v>46132</v>
      </c>
      <c r="F2865" s="26">
        <v>46132.638958333337</v>
      </c>
      <c r="G2865" s="12" t="str">
        <f t="shared" si="134"/>
        <v>ABRIL</v>
      </c>
      <c r="H2865">
        <v>811024463</v>
      </c>
      <c r="I2865" t="s">
        <v>1342</v>
      </c>
      <c r="J2865" s="36">
        <f t="shared" si="135"/>
        <v>10949650</v>
      </c>
      <c r="K2865" s="36">
        <v>2080433.5</v>
      </c>
      <c r="L2865" s="36">
        <v>13030083.5</v>
      </c>
      <c r="M2865" t="s">
        <v>70</v>
      </c>
      <c r="N2865" s="32">
        <v>46133</v>
      </c>
      <c r="O2865" s="1">
        <f t="shared" si="136"/>
        <v>1</v>
      </c>
      <c r="P2865" t="s">
        <v>2149</v>
      </c>
      <c r="U2865" s="32">
        <v>46153</v>
      </c>
    </row>
    <row r="2866" spans="1:22" hidden="1">
      <c r="A2866" t="s">
        <v>26</v>
      </c>
      <c r="B2866" t="s">
        <v>3864</v>
      </c>
      <c r="C2866" s="55">
        <v>23567</v>
      </c>
      <c r="D2866" t="s">
        <v>205</v>
      </c>
      <c r="E2866" s="32">
        <v>46132</v>
      </c>
      <c r="F2866" s="26">
        <v>46132.65284722222</v>
      </c>
      <c r="G2866" s="12" t="str">
        <f t="shared" si="134"/>
        <v>ABRIL</v>
      </c>
      <c r="H2866">
        <v>800079603</v>
      </c>
      <c r="I2866" t="s">
        <v>206</v>
      </c>
      <c r="J2866" s="36">
        <f t="shared" si="135"/>
        <v>84900</v>
      </c>
      <c r="K2866" s="36">
        <v>16131</v>
      </c>
      <c r="L2866" s="36">
        <v>101031</v>
      </c>
      <c r="M2866" t="s">
        <v>58</v>
      </c>
      <c r="N2866" s="32">
        <v>46135</v>
      </c>
      <c r="O2866" s="1">
        <f t="shared" si="136"/>
        <v>3</v>
      </c>
      <c r="P2866" t="s">
        <v>66</v>
      </c>
      <c r="U2866" s="32">
        <v>46136</v>
      </c>
    </row>
    <row r="2867" spans="1:22" hidden="1">
      <c r="A2867" t="s">
        <v>26</v>
      </c>
      <c r="B2867" t="s">
        <v>3865</v>
      </c>
      <c r="C2867" s="55">
        <v>298146</v>
      </c>
      <c r="D2867" t="s">
        <v>28</v>
      </c>
      <c r="E2867" s="32">
        <v>46132</v>
      </c>
      <c r="F2867" s="26">
        <v>46132.608981481484</v>
      </c>
      <c r="G2867" s="12" t="str">
        <f t="shared" si="134"/>
        <v>ABRIL</v>
      </c>
      <c r="H2867">
        <v>811021363</v>
      </c>
      <c r="I2867" t="s">
        <v>64</v>
      </c>
      <c r="J2867" s="36">
        <f t="shared" si="135"/>
        <v>3620000</v>
      </c>
      <c r="K2867" s="36">
        <v>687800</v>
      </c>
      <c r="L2867" s="36">
        <v>4307800</v>
      </c>
      <c r="M2867" t="s">
        <v>70</v>
      </c>
      <c r="N2867" s="32">
        <v>46133</v>
      </c>
      <c r="O2867" s="1">
        <f t="shared" si="136"/>
        <v>1</v>
      </c>
      <c r="P2867" t="s">
        <v>2149</v>
      </c>
      <c r="U2867" s="32">
        <v>46135</v>
      </c>
    </row>
    <row r="2868" spans="1:22" hidden="1">
      <c r="A2868" t="s">
        <v>26</v>
      </c>
      <c r="B2868" t="s">
        <v>3866</v>
      </c>
      <c r="C2868" s="55">
        <v>90735816</v>
      </c>
      <c r="D2868" t="s">
        <v>1004</v>
      </c>
      <c r="E2868" s="32">
        <v>46132</v>
      </c>
      <c r="F2868" s="26">
        <v>46132.601226851853</v>
      </c>
      <c r="G2868" s="12" t="str">
        <f t="shared" si="134"/>
        <v>ABRIL</v>
      </c>
      <c r="H2868">
        <v>890900841</v>
      </c>
      <c r="I2868" t="s">
        <v>1005</v>
      </c>
      <c r="J2868" s="36">
        <f t="shared" si="135"/>
        <v>300400</v>
      </c>
      <c r="K2868" s="36">
        <v>0</v>
      </c>
      <c r="L2868" s="36">
        <v>300400</v>
      </c>
      <c r="M2868" t="s">
        <v>62</v>
      </c>
      <c r="N2868" s="32">
        <v>46133</v>
      </c>
      <c r="O2868" s="1">
        <f t="shared" si="136"/>
        <v>1</v>
      </c>
      <c r="P2868" t="s">
        <v>1222</v>
      </c>
      <c r="U2868" s="32">
        <v>46135</v>
      </c>
    </row>
    <row r="2869" spans="1:22" hidden="1">
      <c r="A2869" t="s">
        <v>26</v>
      </c>
      <c r="B2869" t="s">
        <v>3867</v>
      </c>
      <c r="C2869" s="55">
        <v>3384</v>
      </c>
      <c r="D2869" t="s">
        <v>28</v>
      </c>
      <c r="E2869" s="32">
        <v>46132</v>
      </c>
      <c r="F2869" s="26">
        <v>46132.531365740739</v>
      </c>
      <c r="G2869" s="12" t="str">
        <f t="shared" si="134"/>
        <v>ABRIL</v>
      </c>
      <c r="H2869">
        <v>900563128</v>
      </c>
      <c r="I2869" t="s">
        <v>1199</v>
      </c>
      <c r="J2869" s="36">
        <f t="shared" si="135"/>
        <v>11231200</v>
      </c>
      <c r="K2869" s="36">
        <v>2133928</v>
      </c>
      <c r="L2869" s="36">
        <v>13365128</v>
      </c>
      <c r="M2869" s="1" t="s">
        <v>9455</v>
      </c>
      <c r="N2869" s="32">
        <v>46142</v>
      </c>
      <c r="O2869" s="1">
        <f t="shared" si="136"/>
        <v>10</v>
      </c>
      <c r="P2869" t="s">
        <v>3480</v>
      </c>
      <c r="U2869" s="32">
        <v>46153</v>
      </c>
    </row>
    <row r="2870" spans="1:22" hidden="1">
      <c r="A2870" t="s">
        <v>26</v>
      </c>
      <c r="B2870" t="s">
        <v>3868</v>
      </c>
      <c r="C2870" s="55">
        <v>3041</v>
      </c>
      <c r="D2870" t="s">
        <v>28</v>
      </c>
      <c r="E2870" s="32">
        <v>46132</v>
      </c>
      <c r="F2870" s="26">
        <v>46132.474826388891</v>
      </c>
      <c r="G2870" s="12" t="str">
        <f t="shared" si="134"/>
        <v>ABRIL</v>
      </c>
      <c r="H2870">
        <v>900144364</v>
      </c>
      <c r="I2870" t="s">
        <v>72</v>
      </c>
      <c r="J2870" s="36">
        <f t="shared" si="135"/>
        <v>24000</v>
      </c>
      <c r="K2870" s="36">
        <v>4560</v>
      </c>
      <c r="L2870" s="36">
        <v>28560</v>
      </c>
      <c r="M2870" t="s">
        <v>70</v>
      </c>
      <c r="N2870" s="32">
        <v>46133</v>
      </c>
      <c r="O2870" s="1">
        <f t="shared" si="136"/>
        <v>1</v>
      </c>
      <c r="P2870" t="s">
        <v>2149</v>
      </c>
      <c r="U2870" s="32">
        <v>46135</v>
      </c>
    </row>
    <row r="2871" spans="1:22" hidden="1">
      <c r="A2871" t="s">
        <v>26</v>
      </c>
      <c r="B2871" t="s">
        <v>3869</v>
      </c>
      <c r="C2871" s="55">
        <v>7432</v>
      </c>
      <c r="D2871" t="s">
        <v>2896</v>
      </c>
      <c r="E2871" s="32">
        <v>46132</v>
      </c>
      <c r="F2871" s="26">
        <v>46132.907152777778</v>
      </c>
      <c r="G2871" s="12" t="str">
        <f t="shared" si="134"/>
        <v>ABRIL</v>
      </c>
      <c r="H2871">
        <v>32150739</v>
      </c>
      <c r="I2871" t="s">
        <v>400</v>
      </c>
      <c r="J2871" s="36">
        <f t="shared" si="135"/>
        <v>771500</v>
      </c>
      <c r="K2871" s="36">
        <v>0</v>
      </c>
      <c r="L2871" s="36">
        <v>771500</v>
      </c>
      <c r="M2871" t="s">
        <v>199</v>
      </c>
      <c r="N2871" s="32">
        <v>46135</v>
      </c>
      <c r="O2871" s="1">
        <f t="shared" si="136"/>
        <v>3</v>
      </c>
      <c r="P2871" t="s">
        <v>66</v>
      </c>
      <c r="U2871" s="32">
        <v>46136</v>
      </c>
    </row>
    <row r="2872" spans="1:22" hidden="1">
      <c r="A2872" t="s">
        <v>736</v>
      </c>
      <c r="B2872" t="s">
        <v>3870</v>
      </c>
      <c r="C2872" s="55">
        <v>98901853</v>
      </c>
      <c r="D2872" t="s">
        <v>738</v>
      </c>
      <c r="E2872" s="32">
        <v>46132</v>
      </c>
      <c r="F2872" s="26">
        <v>46132.744930555556</v>
      </c>
      <c r="G2872" s="12" t="str">
        <f t="shared" si="134"/>
        <v>ABRIL</v>
      </c>
      <c r="H2872">
        <v>900219834</v>
      </c>
      <c r="I2872" t="s">
        <v>739</v>
      </c>
      <c r="J2872" s="36">
        <f t="shared" si="135"/>
        <v>26300</v>
      </c>
      <c r="K2872" s="36">
        <v>0</v>
      </c>
      <c r="L2872" s="36">
        <v>26300</v>
      </c>
      <c r="M2872" t="s">
        <v>70</v>
      </c>
      <c r="N2872" s="32">
        <v>46133</v>
      </c>
      <c r="O2872" s="1">
        <f t="shared" si="136"/>
        <v>1</v>
      </c>
      <c r="P2872" t="s">
        <v>2149</v>
      </c>
      <c r="U2872" s="32">
        <v>46139</v>
      </c>
      <c r="V2872" t="s">
        <v>39</v>
      </c>
    </row>
    <row r="2873" spans="1:22" hidden="1">
      <c r="A2873" t="s">
        <v>26</v>
      </c>
      <c r="B2873" t="s">
        <v>3871</v>
      </c>
      <c r="C2873" s="55">
        <v>32231</v>
      </c>
      <c r="D2873" t="s">
        <v>3872</v>
      </c>
      <c r="E2873" s="32">
        <v>46132</v>
      </c>
      <c r="F2873" s="26">
        <v>46132.740567129629</v>
      </c>
      <c r="G2873" s="12" t="str">
        <f t="shared" si="134"/>
        <v>ABRIL</v>
      </c>
      <c r="H2873">
        <v>9522660</v>
      </c>
      <c r="I2873" t="s">
        <v>377</v>
      </c>
      <c r="J2873" s="36">
        <f t="shared" si="135"/>
        <v>3529411.8</v>
      </c>
      <c r="K2873" s="36">
        <v>670588.24</v>
      </c>
      <c r="L2873" s="36">
        <v>4200000.04</v>
      </c>
      <c r="M2873" s="1" t="s">
        <v>9455</v>
      </c>
      <c r="N2873" s="32">
        <v>46134</v>
      </c>
      <c r="O2873" s="1">
        <f t="shared" si="136"/>
        <v>2</v>
      </c>
      <c r="P2873" t="s">
        <v>2149</v>
      </c>
      <c r="U2873" s="32">
        <v>46153</v>
      </c>
    </row>
    <row r="2874" spans="1:22" hidden="1">
      <c r="A2874" t="s">
        <v>26</v>
      </c>
      <c r="B2874" t="s">
        <v>3873</v>
      </c>
      <c r="C2874" s="55">
        <v>32230</v>
      </c>
      <c r="D2874" t="s">
        <v>3872</v>
      </c>
      <c r="E2874" s="32">
        <v>46132</v>
      </c>
      <c r="F2874" s="26">
        <v>46132.740567129629</v>
      </c>
      <c r="G2874" s="12" t="str">
        <f t="shared" si="134"/>
        <v>ABRIL</v>
      </c>
      <c r="H2874">
        <v>9522660</v>
      </c>
      <c r="I2874" t="s">
        <v>377</v>
      </c>
      <c r="J2874" s="36">
        <f t="shared" si="135"/>
        <v>1310921.3999999999</v>
      </c>
      <c r="K2874" s="36">
        <v>249075.06</v>
      </c>
      <c r="L2874" s="36">
        <v>1559996.46</v>
      </c>
      <c r="M2874" s="1" t="s">
        <v>9455</v>
      </c>
      <c r="N2874" s="32">
        <v>46134</v>
      </c>
      <c r="O2874" s="1">
        <f t="shared" si="136"/>
        <v>2</v>
      </c>
      <c r="P2874" t="s">
        <v>2149</v>
      </c>
      <c r="U2874" s="32">
        <v>46153</v>
      </c>
    </row>
    <row r="2875" spans="1:22" hidden="1">
      <c r="A2875" t="s">
        <v>26</v>
      </c>
      <c r="B2875" t="s">
        <v>3874</v>
      </c>
      <c r="C2875" s="56">
        <v>12254</v>
      </c>
      <c r="D2875" t="s">
        <v>227</v>
      </c>
      <c r="E2875" s="32">
        <v>46132</v>
      </c>
      <c r="F2875" s="26">
        <v>46132.562060185184</v>
      </c>
      <c r="G2875" s="12" t="str">
        <f t="shared" si="134"/>
        <v>ABRIL</v>
      </c>
      <c r="H2875">
        <v>1036929757</v>
      </c>
      <c r="I2875" t="s">
        <v>228</v>
      </c>
      <c r="J2875" s="36">
        <f t="shared" si="135"/>
        <v>44000</v>
      </c>
      <c r="K2875" s="36">
        <v>0</v>
      </c>
      <c r="L2875" s="36">
        <v>44000</v>
      </c>
      <c r="M2875" t="s">
        <v>54</v>
      </c>
      <c r="O2875" s="1">
        <f t="shared" si="136"/>
        <v>0</v>
      </c>
    </row>
    <row r="2876" spans="1:22" hidden="1">
      <c r="A2876" t="s">
        <v>82</v>
      </c>
      <c r="B2876" t="s">
        <v>3875</v>
      </c>
      <c r="C2876" s="55" t="s">
        <v>3876</v>
      </c>
      <c r="D2876" t="s">
        <v>2896</v>
      </c>
      <c r="E2876" s="32">
        <v>46132</v>
      </c>
      <c r="F2876" s="26">
        <v>46132.52138888889</v>
      </c>
      <c r="G2876" s="12" t="str">
        <f t="shared" si="134"/>
        <v>ABRIL</v>
      </c>
      <c r="H2876">
        <v>900563128</v>
      </c>
      <c r="I2876" t="s">
        <v>1199</v>
      </c>
      <c r="J2876" s="36">
        <f t="shared" si="135"/>
        <v>9881800</v>
      </c>
      <c r="K2876" s="36">
        <v>1877542</v>
      </c>
      <c r="L2876" s="36">
        <v>11759342</v>
      </c>
      <c r="M2876" s="1" t="s">
        <v>9455</v>
      </c>
      <c r="N2876" s="3">
        <v>46136</v>
      </c>
      <c r="O2876" s="1">
        <f t="shared" si="136"/>
        <v>4</v>
      </c>
    </row>
    <row r="2877" spans="1:22" hidden="1">
      <c r="A2877" t="s">
        <v>82</v>
      </c>
      <c r="B2877" t="s">
        <v>3877</v>
      </c>
      <c r="C2877" s="55">
        <v>43324</v>
      </c>
      <c r="D2877" t="s">
        <v>119</v>
      </c>
      <c r="E2877" s="32">
        <v>46132</v>
      </c>
      <c r="F2877" s="26">
        <v>46132.50445601852</v>
      </c>
      <c r="G2877" s="12" t="str">
        <f t="shared" si="134"/>
        <v>ABRIL</v>
      </c>
      <c r="H2877">
        <v>800106404</v>
      </c>
      <c r="I2877" t="s">
        <v>369</v>
      </c>
      <c r="J2877" s="36">
        <f t="shared" si="135"/>
        <v>291820</v>
      </c>
      <c r="K2877" s="36">
        <v>0</v>
      </c>
      <c r="L2877" s="36">
        <v>291820</v>
      </c>
      <c r="M2877" t="s">
        <v>128</v>
      </c>
      <c r="N2877" s="32">
        <v>46136</v>
      </c>
      <c r="O2877" s="1">
        <f t="shared" si="136"/>
        <v>4</v>
      </c>
      <c r="P2877" t="s">
        <v>2466</v>
      </c>
      <c r="U2877" s="32">
        <v>46153</v>
      </c>
    </row>
    <row r="2878" spans="1:22" hidden="1">
      <c r="A2878" t="s">
        <v>26</v>
      </c>
      <c r="B2878" t="s">
        <v>3878</v>
      </c>
      <c r="C2878" s="55">
        <v>90735668</v>
      </c>
      <c r="D2878" t="s">
        <v>1004</v>
      </c>
      <c r="E2878" s="32">
        <v>46132</v>
      </c>
      <c r="F2878" s="26">
        <v>46132.445243055554</v>
      </c>
      <c r="G2878" s="12" t="str">
        <f t="shared" si="134"/>
        <v>ABRIL</v>
      </c>
      <c r="H2878">
        <v>890900841</v>
      </c>
      <c r="I2878" t="s">
        <v>1005</v>
      </c>
      <c r="J2878" s="36">
        <f t="shared" si="135"/>
        <v>300400</v>
      </c>
      <c r="K2878" s="36">
        <v>0</v>
      </c>
      <c r="L2878" s="36">
        <v>300400</v>
      </c>
      <c r="M2878" t="s">
        <v>62</v>
      </c>
      <c r="N2878" s="32">
        <v>46132</v>
      </c>
      <c r="O2878" s="1">
        <f t="shared" si="136"/>
        <v>0</v>
      </c>
      <c r="P2878" t="s">
        <v>1222</v>
      </c>
      <c r="U2878" s="32">
        <v>46134</v>
      </c>
      <c r="V2878" t="s">
        <v>39</v>
      </c>
    </row>
    <row r="2879" spans="1:22" hidden="1">
      <c r="A2879" t="s">
        <v>26</v>
      </c>
      <c r="B2879" t="s">
        <v>3879</v>
      </c>
      <c r="C2879" s="55">
        <v>3039</v>
      </c>
      <c r="D2879" t="s">
        <v>28</v>
      </c>
      <c r="E2879" s="32">
        <v>46132</v>
      </c>
      <c r="F2879" s="26">
        <v>46132.459085648145</v>
      </c>
      <c r="G2879" s="12" t="str">
        <f t="shared" si="134"/>
        <v>ABRIL</v>
      </c>
      <c r="H2879">
        <v>900144364</v>
      </c>
      <c r="I2879" t="s">
        <v>72</v>
      </c>
      <c r="J2879" s="36">
        <f t="shared" si="135"/>
        <v>2421000</v>
      </c>
      <c r="K2879" s="36">
        <v>459990</v>
      </c>
      <c r="L2879" s="36">
        <v>2880990</v>
      </c>
      <c r="M2879" t="s">
        <v>70</v>
      </c>
      <c r="N2879" s="32">
        <v>46132</v>
      </c>
      <c r="O2879" s="1">
        <f t="shared" si="136"/>
        <v>0</v>
      </c>
      <c r="P2879" s="1" t="s">
        <v>2149</v>
      </c>
      <c r="U2879" s="32">
        <v>46135</v>
      </c>
    </row>
    <row r="2880" spans="1:22" hidden="1">
      <c r="A2880" t="s">
        <v>26</v>
      </c>
      <c r="B2880" t="s">
        <v>3880</v>
      </c>
      <c r="C2880" s="55">
        <v>3040</v>
      </c>
      <c r="D2880" t="s">
        <v>28</v>
      </c>
      <c r="E2880" s="32">
        <v>46132</v>
      </c>
      <c r="F2880" s="26">
        <v>46132.471944444442</v>
      </c>
      <c r="G2880" s="12" t="str">
        <f t="shared" si="134"/>
        <v>ABRIL</v>
      </c>
      <c r="H2880">
        <v>900144364</v>
      </c>
      <c r="I2880" t="s">
        <v>72</v>
      </c>
      <c r="J2880" s="36">
        <f t="shared" si="135"/>
        <v>100000</v>
      </c>
      <c r="K2880" s="36">
        <v>19000</v>
      </c>
      <c r="L2880" s="36">
        <v>119000</v>
      </c>
      <c r="M2880" t="s">
        <v>70</v>
      </c>
      <c r="N2880" s="32">
        <v>46133</v>
      </c>
      <c r="O2880" s="1">
        <f t="shared" si="136"/>
        <v>1</v>
      </c>
      <c r="P2880" t="s">
        <v>2149</v>
      </c>
      <c r="U2880" s="32">
        <v>46135</v>
      </c>
    </row>
    <row r="2881" spans="1:21" hidden="1">
      <c r="A2881" t="s">
        <v>26</v>
      </c>
      <c r="B2881" t="s">
        <v>3881</v>
      </c>
      <c r="C2881" s="55">
        <v>32025</v>
      </c>
      <c r="D2881" t="s">
        <v>618</v>
      </c>
      <c r="E2881" s="32">
        <v>46132</v>
      </c>
      <c r="F2881" s="26">
        <v>46132.429039351853</v>
      </c>
      <c r="G2881" s="12" t="str">
        <f t="shared" si="134"/>
        <v>ABRIL</v>
      </c>
      <c r="H2881">
        <v>900322890</v>
      </c>
      <c r="I2881" t="s">
        <v>619</v>
      </c>
      <c r="J2881" s="36">
        <f t="shared" si="135"/>
        <v>5814000</v>
      </c>
      <c r="K2881" s="36">
        <v>1104660</v>
      </c>
      <c r="L2881" s="36">
        <v>6918660</v>
      </c>
      <c r="M2881" t="s">
        <v>70</v>
      </c>
      <c r="N2881" s="32">
        <v>46135</v>
      </c>
      <c r="O2881" s="1">
        <f t="shared" si="136"/>
        <v>3</v>
      </c>
      <c r="P2881" t="s">
        <v>66</v>
      </c>
      <c r="U2881" s="32">
        <v>46153</v>
      </c>
    </row>
    <row r="2882" spans="1:21" hidden="1">
      <c r="A2882" t="s">
        <v>26</v>
      </c>
      <c r="B2882" t="s">
        <v>3882</v>
      </c>
      <c r="C2882" s="55">
        <v>32024</v>
      </c>
      <c r="D2882" t="s">
        <v>618</v>
      </c>
      <c r="E2882" s="32">
        <v>46132</v>
      </c>
      <c r="F2882" s="26">
        <v>46132.377997685187</v>
      </c>
      <c r="G2882" s="12" t="str">
        <f t="shared" ref="G2882:G2945" si="137">UPPER(TEXT(E2882, "MMMM"))</f>
        <v>ABRIL</v>
      </c>
      <c r="H2882">
        <v>900322890</v>
      </c>
      <c r="I2882" t="s">
        <v>619</v>
      </c>
      <c r="J2882" s="36">
        <f t="shared" ref="J2882:J2945" si="138">L2882-K2882</f>
        <v>4816000</v>
      </c>
      <c r="K2882" s="36">
        <v>915040</v>
      </c>
      <c r="L2882" s="36">
        <v>5731040</v>
      </c>
      <c r="M2882" t="s">
        <v>70</v>
      </c>
      <c r="N2882" s="32">
        <v>46133</v>
      </c>
      <c r="O2882" s="1">
        <f t="shared" si="136"/>
        <v>1</v>
      </c>
      <c r="P2882" t="s">
        <v>2149</v>
      </c>
      <c r="U2882" s="32">
        <v>46153</v>
      </c>
    </row>
    <row r="2883" spans="1:21" hidden="1">
      <c r="A2883" t="s">
        <v>26</v>
      </c>
      <c r="B2883" t="s">
        <v>3883</v>
      </c>
      <c r="C2883" s="55">
        <v>1411</v>
      </c>
      <c r="D2883" t="s">
        <v>151</v>
      </c>
      <c r="E2883" s="32">
        <v>46132</v>
      </c>
      <c r="F2883" s="26">
        <v>46132.39576388889</v>
      </c>
      <c r="G2883" s="12" t="str">
        <f t="shared" si="137"/>
        <v>ABRIL</v>
      </c>
      <c r="H2883">
        <v>901561580</v>
      </c>
      <c r="I2883" t="s">
        <v>152</v>
      </c>
      <c r="J2883" s="36">
        <f t="shared" si="138"/>
        <v>1200000</v>
      </c>
      <c r="K2883" s="36">
        <v>228000</v>
      </c>
      <c r="L2883" s="36">
        <v>1428000</v>
      </c>
      <c r="M2883" t="s">
        <v>70</v>
      </c>
      <c r="N2883" s="32">
        <v>46136</v>
      </c>
      <c r="O2883" s="1">
        <f t="shared" si="136"/>
        <v>4</v>
      </c>
      <c r="P2883" t="s">
        <v>3480</v>
      </c>
      <c r="U2883" s="32">
        <v>46153</v>
      </c>
    </row>
    <row r="2884" spans="1:21" hidden="1">
      <c r="A2884" t="s">
        <v>82</v>
      </c>
      <c r="B2884" t="s">
        <v>3884</v>
      </c>
      <c r="C2884" s="55">
        <v>240</v>
      </c>
      <c r="D2884" t="s">
        <v>84</v>
      </c>
      <c r="E2884" s="32">
        <v>46132</v>
      </c>
      <c r="F2884" s="26">
        <v>46132.452060185184</v>
      </c>
      <c r="G2884" s="12" t="str">
        <f t="shared" si="137"/>
        <v>ABRIL</v>
      </c>
      <c r="H2884">
        <v>900144364</v>
      </c>
      <c r="I2884" t="s">
        <v>72</v>
      </c>
      <c r="J2884" s="36">
        <f t="shared" si="138"/>
        <v>2025000</v>
      </c>
      <c r="K2884" s="36">
        <v>384750</v>
      </c>
      <c r="L2884" s="36">
        <v>2409750</v>
      </c>
      <c r="M2884" s="1" t="s">
        <v>110</v>
      </c>
      <c r="N2884" s="3">
        <v>46136</v>
      </c>
      <c r="O2884" s="1">
        <f t="shared" si="136"/>
        <v>4</v>
      </c>
    </row>
    <row r="2885" spans="1:21" hidden="1">
      <c r="A2885" t="s">
        <v>26</v>
      </c>
      <c r="B2885" t="s">
        <v>3885</v>
      </c>
      <c r="C2885" s="55">
        <v>626226</v>
      </c>
      <c r="D2885" t="s">
        <v>999</v>
      </c>
      <c r="E2885" s="32">
        <v>46132</v>
      </c>
      <c r="F2885" s="26">
        <v>46132.31045138889</v>
      </c>
      <c r="G2885" s="12" t="str">
        <f t="shared" si="137"/>
        <v>ABRIL</v>
      </c>
      <c r="H2885">
        <v>800157427</v>
      </c>
      <c r="I2885" t="s">
        <v>1000</v>
      </c>
      <c r="J2885" s="36">
        <f t="shared" si="138"/>
        <v>12100</v>
      </c>
      <c r="K2885" s="36">
        <v>0</v>
      </c>
      <c r="L2885" s="36">
        <v>12100</v>
      </c>
      <c r="M2885" t="s">
        <v>214</v>
      </c>
      <c r="N2885" s="32">
        <v>46136</v>
      </c>
      <c r="O2885" s="1">
        <f t="shared" si="136"/>
        <v>4</v>
      </c>
      <c r="P2885" t="s">
        <v>3826</v>
      </c>
      <c r="U2885" s="32">
        <v>46136</v>
      </c>
    </row>
    <row r="2886" spans="1:21" hidden="1">
      <c r="A2886" t="s">
        <v>3504</v>
      </c>
      <c r="B2886" t="s">
        <v>3886</v>
      </c>
      <c r="C2886" s="55" t="s">
        <v>3887</v>
      </c>
      <c r="D2886" t="s">
        <v>2896</v>
      </c>
      <c r="E2886" s="32">
        <v>46132</v>
      </c>
      <c r="F2886" s="26">
        <v>46132.209687499999</v>
      </c>
      <c r="G2886" s="12" t="str">
        <f t="shared" si="137"/>
        <v>ABRIL</v>
      </c>
      <c r="H2886">
        <v>891800045</v>
      </c>
      <c r="I2886" t="s">
        <v>3888</v>
      </c>
      <c r="J2886" s="36">
        <f t="shared" si="138"/>
        <v>48000</v>
      </c>
      <c r="K2886" s="36">
        <v>0</v>
      </c>
      <c r="L2886" s="36">
        <v>48000</v>
      </c>
      <c r="M2886" t="s">
        <v>54</v>
      </c>
      <c r="O2886" s="1">
        <f t="shared" si="136"/>
        <v>0</v>
      </c>
    </row>
    <row r="2887" spans="1:21" hidden="1">
      <c r="A2887" t="s">
        <v>26</v>
      </c>
      <c r="B2887" t="s">
        <v>3889</v>
      </c>
      <c r="C2887" s="55">
        <v>32457</v>
      </c>
      <c r="D2887" t="s">
        <v>102</v>
      </c>
      <c r="E2887" s="32">
        <v>46133</v>
      </c>
      <c r="F2887" s="26">
        <v>46133.718969907408</v>
      </c>
      <c r="G2887" s="12" t="str">
        <f t="shared" si="137"/>
        <v>ABRIL</v>
      </c>
      <c r="H2887">
        <v>811006418</v>
      </c>
      <c r="I2887" t="s">
        <v>97</v>
      </c>
      <c r="J2887" s="36">
        <f t="shared" si="138"/>
        <v>318097</v>
      </c>
      <c r="K2887" s="36">
        <v>60438.43</v>
      </c>
      <c r="L2887" s="36">
        <v>378535.43</v>
      </c>
      <c r="M2887" t="s">
        <v>1595</v>
      </c>
      <c r="N2887" s="32">
        <v>46134</v>
      </c>
      <c r="O2887" s="1">
        <f t="shared" si="136"/>
        <v>1</v>
      </c>
      <c r="P2887" t="s">
        <v>2149</v>
      </c>
      <c r="U2887" s="32">
        <v>46153</v>
      </c>
    </row>
    <row r="2888" spans="1:21" hidden="1">
      <c r="A2888" t="s">
        <v>26</v>
      </c>
      <c r="B2888" t="s">
        <v>3890</v>
      </c>
      <c r="C2888" s="55">
        <v>2327</v>
      </c>
      <c r="D2888" t="s">
        <v>832</v>
      </c>
      <c r="E2888" s="32">
        <v>46133</v>
      </c>
      <c r="F2888" s="26">
        <v>46133.718807870369</v>
      </c>
      <c r="G2888" s="12" t="str">
        <f t="shared" si="137"/>
        <v>ABRIL</v>
      </c>
      <c r="H2888">
        <v>800046913</v>
      </c>
      <c r="I2888" t="s">
        <v>833</v>
      </c>
      <c r="J2888" s="36">
        <f t="shared" si="138"/>
        <v>945378.1</v>
      </c>
      <c r="K2888" s="36">
        <v>179621.9</v>
      </c>
      <c r="L2888" s="36">
        <v>1125000</v>
      </c>
      <c r="M2888" s="1" t="s">
        <v>9455</v>
      </c>
      <c r="N2888" s="32">
        <v>46142</v>
      </c>
      <c r="O2888" s="1">
        <f t="shared" si="136"/>
        <v>9</v>
      </c>
      <c r="P2888" t="s">
        <v>3480</v>
      </c>
      <c r="U2888" s="32">
        <v>46153</v>
      </c>
    </row>
    <row r="2889" spans="1:21" hidden="1">
      <c r="A2889" t="s">
        <v>26</v>
      </c>
      <c r="B2889" t="s">
        <v>3891</v>
      </c>
      <c r="C2889" s="55">
        <v>153151</v>
      </c>
      <c r="D2889" t="s">
        <v>486</v>
      </c>
      <c r="E2889" s="32">
        <v>46133</v>
      </c>
      <c r="F2889" s="26">
        <v>46133.664421296293</v>
      </c>
      <c r="G2889" s="12" t="str">
        <f t="shared" si="137"/>
        <v>ABRIL</v>
      </c>
      <c r="H2889">
        <v>811013715</v>
      </c>
      <c r="I2889" t="s">
        <v>487</v>
      </c>
      <c r="J2889" s="36">
        <f t="shared" si="138"/>
        <v>1276812.02</v>
      </c>
      <c r="K2889" s="36">
        <v>242594.28</v>
      </c>
      <c r="L2889" s="36">
        <v>1519406.3</v>
      </c>
      <c r="M2889" t="s">
        <v>70</v>
      </c>
      <c r="N2889" s="32">
        <v>46135</v>
      </c>
      <c r="O2889" s="1">
        <f t="shared" si="136"/>
        <v>2</v>
      </c>
      <c r="P2889" t="s">
        <v>66</v>
      </c>
      <c r="U2889" s="32">
        <v>46136</v>
      </c>
    </row>
    <row r="2890" spans="1:21" hidden="1">
      <c r="A2890" t="s">
        <v>26</v>
      </c>
      <c r="B2890" t="s">
        <v>3892</v>
      </c>
      <c r="C2890" s="55">
        <v>9001</v>
      </c>
      <c r="D2890" t="s">
        <v>1054</v>
      </c>
      <c r="E2890" s="32">
        <v>46133</v>
      </c>
      <c r="F2890" s="26">
        <v>46133.696608796294</v>
      </c>
      <c r="G2890" s="12" t="str">
        <f t="shared" si="137"/>
        <v>ABRIL</v>
      </c>
      <c r="H2890">
        <v>900614579</v>
      </c>
      <c r="I2890" t="s">
        <v>1055</v>
      </c>
      <c r="J2890" s="36">
        <f t="shared" si="138"/>
        <v>1458340</v>
      </c>
      <c r="K2890" s="36">
        <v>277084.59999999998</v>
      </c>
      <c r="L2890" s="36">
        <v>1735424.6</v>
      </c>
      <c r="M2890" t="s">
        <v>3770</v>
      </c>
      <c r="N2890" s="32">
        <v>46135</v>
      </c>
      <c r="O2890" s="1">
        <f t="shared" si="136"/>
        <v>2</v>
      </c>
      <c r="P2890" t="s">
        <v>66</v>
      </c>
      <c r="U2890" s="32">
        <v>46136</v>
      </c>
    </row>
    <row r="2891" spans="1:21" hidden="1">
      <c r="A2891" t="s">
        <v>26</v>
      </c>
      <c r="B2891" t="s">
        <v>3893</v>
      </c>
      <c r="C2891" s="55">
        <v>8912</v>
      </c>
      <c r="D2891" t="s">
        <v>3894</v>
      </c>
      <c r="E2891" s="32">
        <v>46133</v>
      </c>
      <c r="F2891" s="26">
        <v>46133.654467592591</v>
      </c>
      <c r="G2891" s="12" t="str">
        <f t="shared" si="137"/>
        <v>ABRIL</v>
      </c>
      <c r="H2891">
        <v>900488151</v>
      </c>
      <c r="I2891" t="s">
        <v>3895</v>
      </c>
      <c r="J2891" s="36">
        <f t="shared" si="138"/>
        <v>280585</v>
      </c>
      <c r="K2891" s="36">
        <v>53311.15</v>
      </c>
      <c r="L2891" s="36">
        <v>333896.15000000002</v>
      </c>
      <c r="M2891" t="s">
        <v>214</v>
      </c>
      <c r="N2891" s="32">
        <v>46134</v>
      </c>
      <c r="O2891" s="1">
        <f t="shared" si="136"/>
        <v>1</v>
      </c>
      <c r="P2891" t="s">
        <v>215</v>
      </c>
      <c r="U2891" s="32">
        <v>46135</v>
      </c>
    </row>
    <row r="2892" spans="1:21" hidden="1">
      <c r="A2892" t="s">
        <v>26</v>
      </c>
      <c r="B2892" t="s">
        <v>3896</v>
      </c>
      <c r="C2892" s="55">
        <v>4040</v>
      </c>
      <c r="D2892" t="s">
        <v>1393</v>
      </c>
      <c r="E2892" s="32">
        <v>46133</v>
      </c>
      <c r="F2892" s="26">
        <v>46133.650381944448</v>
      </c>
      <c r="G2892" s="12" t="str">
        <f t="shared" si="137"/>
        <v>ABRIL</v>
      </c>
      <c r="H2892">
        <v>830123047</v>
      </c>
      <c r="I2892" t="s">
        <v>1394</v>
      </c>
      <c r="J2892" s="36">
        <f t="shared" si="138"/>
        <v>1346000</v>
      </c>
      <c r="K2892" s="36">
        <v>255740</v>
      </c>
      <c r="L2892" s="36">
        <v>1601740</v>
      </c>
      <c r="M2892" t="s">
        <v>37</v>
      </c>
      <c r="N2892" s="32">
        <v>46135</v>
      </c>
      <c r="O2892" s="1">
        <f t="shared" si="136"/>
        <v>2</v>
      </c>
      <c r="P2892" t="s">
        <v>66</v>
      </c>
      <c r="U2892" s="32">
        <v>46153</v>
      </c>
    </row>
    <row r="2893" spans="1:21" hidden="1">
      <c r="A2893" t="s">
        <v>26</v>
      </c>
      <c r="B2893" t="s">
        <v>3897</v>
      </c>
      <c r="C2893" s="55">
        <v>17393</v>
      </c>
      <c r="D2893" t="s">
        <v>102</v>
      </c>
      <c r="E2893" s="32">
        <v>46133</v>
      </c>
      <c r="F2893" s="26">
        <v>46133.639525462961</v>
      </c>
      <c r="G2893" s="12" t="str">
        <f t="shared" si="137"/>
        <v>ABRIL</v>
      </c>
      <c r="H2893">
        <v>900075456</v>
      </c>
      <c r="I2893" t="s">
        <v>1041</v>
      </c>
      <c r="J2893" s="36">
        <f t="shared" si="138"/>
        <v>232652353</v>
      </c>
      <c r="K2893" s="36">
        <v>4101776.43</v>
      </c>
      <c r="L2893" s="36">
        <v>236754129.43000001</v>
      </c>
      <c r="M2893" t="s">
        <v>128</v>
      </c>
      <c r="N2893" s="32">
        <v>46136</v>
      </c>
      <c r="O2893" s="1">
        <f t="shared" si="136"/>
        <v>3</v>
      </c>
      <c r="P2893" t="s">
        <v>2655</v>
      </c>
      <c r="U2893" s="32">
        <v>46153</v>
      </c>
    </row>
    <row r="2894" spans="1:21" hidden="1">
      <c r="A2894" t="s">
        <v>26</v>
      </c>
      <c r="B2894" t="s">
        <v>3898</v>
      </c>
      <c r="C2894" s="55">
        <v>413</v>
      </c>
      <c r="D2894" t="s">
        <v>122</v>
      </c>
      <c r="E2894" s="32">
        <v>46133</v>
      </c>
      <c r="F2894" s="26">
        <v>46133.640833333331</v>
      </c>
      <c r="G2894" s="12" t="str">
        <f t="shared" si="137"/>
        <v>ABRIL</v>
      </c>
      <c r="H2894">
        <v>901437821</v>
      </c>
      <c r="I2894" t="s">
        <v>908</v>
      </c>
      <c r="J2894" s="36">
        <f t="shared" si="138"/>
        <v>3716685</v>
      </c>
      <c r="K2894" s="36">
        <v>0</v>
      </c>
      <c r="L2894" s="36">
        <v>3716685</v>
      </c>
      <c r="M2894" t="s">
        <v>58</v>
      </c>
      <c r="N2894" s="32">
        <v>46135</v>
      </c>
      <c r="O2894" s="1">
        <f t="shared" si="136"/>
        <v>2</v>
      </c>
      <c r="P2894" t="s">
        <v>66</v>
      </c>
      <c r="U2894" s="32">
        <v>46136</v>
      </c>
    </row>
    <row r="2895" spans="1:21" hidden="1">
      <c r="A2895" t="s">
        <v>26</v>
      </c>
      <c r="B2895" t="s">
        <v>3899</v>
      </c>
      <c r="C2895" s="55">
        <v>730543</v>
      </c>
      <c r="D2895" t="s">
        <v>822</v>
      </c>
      <c r="E2895" s="32">
        <v>46133</v>
      </c>
      <c r="F2895" s="26">
        <v>46133.632592592592</v>
      </c>
      <c r="G2895" s="12" t="str">
        <f t="shared" si="137"/>
        <v>ABRIL</v>
      </c>
      <c r="H2895">
        <v>890915475</v>
      </c>
      <c r="I2895" t="s">
        <v>818</v>
      </c>
      <c r="J2895" s="36">
        <f t="shared" si="138"/>
        <v>3339878</v>
      </c>
      <c r="K2895" s="36">
        <v>634576.81999999995</v>
      </c>
      <c r="L2895" s="36">
        <v>3974454.82</v>
      </c>
      <c r="M2895" t="s">
        <v>70</v>
      </c>
      <c r="N2895" s="32">
        <v>46139</v>
      </c>
      <c r="O2895" s="1">
        <f t="shared" si="136"/>
        <v>6</v>
      </c>
      <c r="P2895" t="s">
        <v>3480</v>
      </c>
      <c r="U2895" s="32">
        <v>46153</v>
      </c>
    </row>
    <row r="2896" spans="1:21" hidden="1">
      <c r="A2896" t="s">
        <v>26</v>
      </c>
      <c r="B2896" t="s">
        <v>3900</v>
      </c>
      <c r="C2896" s="55">
        <v>1842</v>
      </c>
      <c r="D2896" t="s">
        <v>28</v>
      </c>
      <c r="E2896" s="32">
        <v>46133</v>
      </c>
      <c r="F2896" s="26">
        <v>46133.615891203706</v>
      </c>
      <c r="G2896" s="12" t="str">
        <f t="shared" si="137"/>
        <v>ABRIL</v>
      </c>
      <c r="H2896">
        <v>900490873</v>
      </c>
      <c r="I2896" t="s">
        <v>1891</v>
      </c>
      <c r="J2896" s="36">
        <f t="shared" si="138"/>
        <v>2951300</v>
      </c>
      <c r="K2896" s="36">
        <v>560747</v>
      </c>
      <c r="L2896" s="36">
        <v>3512047</v>
      </c>
      <c r="M2896" t="s">
        <v>37</v>
      </c>
      <c r="N2896" s="32">
        <v>46135</v>
      </c>
      <c r="O2896" s="1">
        <f t="shared" si="136"/>
        <v>2</v>
      </c>
      <c r="P2896" t="s">
        <v>66</v>
      </c>
      <c r="U2896" s="32">
        <v>46136</v>
      </c>
    </row>
    <row r="2897" spans="1:22" hidden="1">
      <c r="A2897" t="s">
        <v>26</v>
      </c>
      <c r="B2897" t="s">
        <v>3901</v>
      </c>
      <c r="C2897" s="55">
        <v>57367</v>
      </c>
      <c r="D2897" t="s">
        <v>122</v>
      </c>
      <c r="E2897" s="32">
        <v>46133</v>
      </c>
      <c r="F2897" s="26">
        <v>46133.602638888886</v>
      </c>
      <c r="G2897" s="12" t="str">
        <f t="shared" si="137"/>
        <v>ABRIL</v>
      </c>
      <c r="H2897">
        <v>900650486</v>
      </c>
      <c r="I2897" t="s">
        <v>857</v>
      </c>
      <c r="J2897" s="36">
        <f t="shared" si="138"/>
        <v>900000</v>
      </c>
      <c r="K2897" s="36">
        <v>0</v>
      </c>
      <c r="L2897" s="36">
        <v>900000</v>
      </c>
      <c r="M2897" t="s">
        <v>65</v>
      </c>
      <c r="N2897" s="32">
        <v>46135</v>
      </c>
      <c r="O2897" s="1">
        <f t="shared" si="136"/>
        <v>2</v>
      </c>
      <c r="P2897" t="s">
        <v>66</v>
      </c>
      <c r="U2897" s="32">
        <v>46136</v>
      </c>
    </row>
    <row r="2898" spans="1:22" hidden="1">
      <c r="A2898" t="s">
        <v>26</v>
      </c>
      <c r="B2898" t="s">
        <v>3902</v>
      </c>
      <c r="C2898" s="55">
        <v>30085</v>
      </c>
      <c r="D2898" t="s">
        <v>355</v>
      </c>
      <c r="E2898" s="32">
        <v>46133</v>
      </c>
      <c r="F2898" s="26">
        <v>46133.536504629628</v>
      </c>
      <c r="G2898" s="12" t="str">
        <f t="shared" si="137"/>
        <v>ABRIL</v>
      </c>
      <c r="H2898">
        <v>900405705</v>
      </c>
      <c r="I2898" t="s">
        <v>356</v>
      </c>
      <c r="J2898" s="36">
        <f t="shared" si="138"/>
        <v>377034</v>
      </c>
      <c r="K2898" s="36">
        <v>71636.460000000006</v>
      </c>
      <c r="L2898" s="36">
        <v>448670.46</v>
      </c>
      <c r="M2898" t="s">
        <v>1595</v>
      </c>
      <c r="N2898" s="32">
        <v>46134</v>
      </c>
      <c r="O2898" s="1">
        <f t="shared" si="136"/>
        <v>1</v>
      </c>
      <c r="P2898" t="s">
        <v>2149</v>
      </c>
      <c r="U2898" s="3">
        <v>45770</v>
      </c>
    </row>
    <row r="2899" spans="1:22" hidden="1">
      <c r="A2899" t="s">
        <v>26</v>
      </c>
      <c r="B2899" t="s">
        <v>3903</v>
      </c>
      <c r="C2899" s="55">
        <v>200</v>
      </c>
      <c r="D2899" t="s">
        <v>299</v>
      </c>
      <c r="E2899" s="32">
        <v>46133</v>
      </c>
      <c r="F2899" s="26">
        <v>46133.536238425928</v>
      </c>
      <c r="G2899" s="12" t="str">
        <f t="shared" si="137"/>
        <v>ABRIL</v>
      </c>
      <c r="H2899">
        <v>901797186</v>
      </c>
      <c r="I2899" t="s">
        <v>300</v>
      </c>
      <c r="J2899" s="36">
        <f t="shared" si="138"/>
        <v>928800</v>
      </c>
      <c r="K2899" s="36">
        <v>176472</v>
      </c>
      <c r="L2899" s="36">
        <v>1105272</v>
      </c>
      <c r="M2899" s="1" t="s">
        <v>9455</v>
      </c>
      <c r="N2899" s="32">
        <v>46136</v>
      </c>
      <c r="O2899" s="1">
        <f t="shared" si="136"/>
        <v>3</v>
      </c>
      <c r="P2899" t="s">
        <v>3480</v>
      </c>
      <c r="U2899" s="32">
        <v>46153</v>
      </c>
    </row>
    <row r="2900" spans="1:22" hidden="1">
      <c r="A2900" t="s">
        <v>26</v>
      </c>
      <c r="B2900" t="s">
        <v>3904</v>
      </c>
      <c r="C2900" s="55">
        <v>199</v>
      </c>
      <c r="D2900" t="s">
        <v>299</v>
      </c>
      <c r="E2900" s="32">
        <v>46133</v>
      </c>
      <c r="F2900" s="26">
        <v>46133.534085648149</v>
      </c>
      <c r="G2900" s="12" t="str">
        <f t="shared" si="137"/>
        <v>ABRIL</v>
      </c>
      <c r="H2900">
        <v>901797186</v>
      </c>
      <c r="I2900" t="s">
        <v>300</v>
      </c>
      <c r="J2900" s="36">
        <f t="shared" si="138"/>
        <v>3268737</v>
      </c>
      <c r="K2900" s="36">
        <v>621060.03</v>
      </c>
      <c r="L2900" s="36">
        <v>3889797.03</v>
      </c>
      <c r="M2900" s="1" t="s">
        <v>9455</v>
      </c>
      <c r="N2900" s="32">
        <v>46136</v>
      </c>
      <c r="O2900" s="1">
        <f t="shared" ref="O2900:O2963" si="139">IFERROR(IF(-_xlfn.DAYS(E2900,N2900)&lt;0,0,-_xlfn.DAYS(E2900,N2900)), " - ")</f>
        <v>3</v>
      </c>
      <c r="P2900" t="s">
        <v>3480</v>
      </c>
      <c r="U2900" s="32">
        <v>46153</v>
      </c>
    </row>
    <row r="2901" spans="1:22" hidden="1">
      <c r="A2901" t="s">
        <v>26</v>
      </c>
      <c r="B2901" t="s">
        <v>3905</v>
      </c>
      <c r="C2901" s="55">
        <v>107469</v>
      </c>
      <c r="D2901" t="s">
        <v>420</v>
      </c>
      <c r="E2901" s="32">
        <v>46133</v>
      </c>
      <c r="F2901" s="26">
        <v>46133.526597222219</v>
      </c>
      <c r="G2901" s="12" t="str">
        <f t="shared" si="137"/>
        <v>ABRIL</v>
      </c>
      <c r="H2901">
        <v>830120839</v>
      </c>
      <c r="I2901" t="s">
        <v>421</v>
      </c>
      <c r="J2901" s="36">
        <f t="shared" si="138"/>
        <v>258624</v>
      </c>
      <c r="K2901" s="36">
        <v>49139</v>
      </c>
      <c r="L2901" s="36">
        <v>307763</v>
      </c>
      <c r="M2901" t="s">
        <v>70</v>
      </c>
      <c r="N2901" s="32">
        <v>46134</v>
      </c>
      <c r="O2901" s="1">
        <f t="shared" si="139"/>
        <v>1</v>
      </c>
      <c r="P2901" t="s">
        <v>2149</v>
      </c>
      <c r="U2901" s="32">
        <v>46153</v>
      </c>
    </row>
    <row r="2902" spans="1:22" hidden="1">
      <c r="A2902" t="s">
        <v>26</v>
      </c>
      <c r="B2902" t="s">
        <v>3906</v>
      </c>
      <c r="C2902" s="55">
        <v>1343324</v>
      </c>
      <c r="D2902" t="s">
        <v>321</v>
      </c>
      <c r="E2902" s="32">
        <v>46133</v>
      </c>
      <c r="F2902" s="26">
        <v>46133.979155092595</v>
      </c>
      <c r="G2902" s="12" t="str">
        <f t="shared" si="137"/>
        <v>ABRIL</v>
      </c>
      <c r="H2902">
        <v>890903939</v>
      </c>
      <c r="I2902" t="s">
        <v>313</v>
      </c>
      <c r="J2902" s="36">
        <f t="shared" si="138"/>
        <v>66750</v>
      </c>
      <c r="K2902" s="36">
        <v>0</v>
      </c>
      <c r="L2902" s="36">
        <v>66750</v>
      </c>
      <c r="M2902" t="s">
        <v>70</v>
      </c>
      <c r="N2902" s="32">
        <v>46136</v>
      </c>
      <c r="O2902" s="1">
        <f t="shared" si="139"/>
        <v>3</v>
      </c>
      <c r="P2902" t="s">
        <v>3480</v>
      </c>
      <c r="U2902" s="32">
        <v>46139</v>
      </c>
    </row>
    <row r="2903" spans="1:22" hidden="1">
      <c r="A2903" t="s">
        <v>736</v>
      </c>
      <c r="B2903" t="s">
        <v>3907</v>
      </c>
      <c r="C2903" s="55">
        <v>99124564</v>
      </c>
      <c r="D2903" t="s">
        <v>738</v>
      </c>
      <c r="E2903" s="32">
        <v>46133</v>
      </c>
      <c r="F2903" s="26">
        <v>46133.838113425925</v>
      </c>
      <c r="G2903" s="12" t="str">
        <f t="shared" si="137"/>
        <v>ABRIL</v>
      </c>
      <c r="H2903">
        <v>900219834</v>
      </c>
      <c r="I2903" t="s">
        <v>739</v>
      </c>
      <c r="J2903" s="36">
        <f t="shared" si="138"/>
        <v>26300</v>
      </c>
      <c r="K2903" s="36">
        <v>0</v>
      </c>
      <c r="L2903" s="36">
        <v>26300</v>
      </c>
      <c r="M2903" t="s">
        <v>70</v>
      </c>
      <c r="N2903" s="32">
        <v>46134</v>
      </c>
      <c r="O2903" s="1">
        <f t="shared" si="139"/>
        <v>1</v>
      </c>
      <c r="P2903" t="s">
        <v>2149</v>
      </c>
      <c r="U2903" s="32">
        <v>46139</v>
      </c>
    </row>
    <row r="2904" spans="1:22" hidden="1">
      <c r="A2904" t="s">
        <v>26</v>
      </c>
      <c r="B2904" t="s">
        <v>3908</v>
      </c>
      <c r="C2904" s="55">
        <v>7457</v>
      </c>
      <c r="D2904" t="s">
        <v>2896</v>
      </c>
      <c r="E2904" s="32">
        <v>46133</v>
      </c>
      <c r="F2904" s="26">
        <v>46133.835706018515</v>
      </c>
      <c r="G2904" s="12" t="str">
        <f t="shared" si="137"/>
        <v>ABRIL</v>
      </c>
      <c r="H2904">
        <v>32150739</v>
      </c>
      <c r="I2904" t="s">
        <v>400</v>
      </c>
      <c r="J2904" s="36">
        <f t="shared" si="138"/>
        <v>713000</v>
      </c>
      <c r="K2904" s="36">
        <v>0</v>
      </c>
      <c r="L2904" s="36">
        <v>713000</v>
      </c>
      <c r="M2904" t="s">
        <v>199</v>
      </c>
      <c r="N2904" s="32">
        <v>46135</v>
      </c>
      <c r="O2904" s="1">
        <f t="shared" si="139"/>
        <v>2</v>
      </c>
      <c r="P2904" t="s">
        <v>66</v>
      </c>
      <c r="U2904" s="32">
        <v>46136</v>
      </c>
    </row>
    <row r="2905" spans="1:22" hidden="1">
      <c r="A2905" t="s">
        <v>26</v>
      </c>
      <c r="B2905" t="s">
        <v>3909</v>
      </c>
      <c r="C2905" s="55">
        <v>2745468</v>
      </c>
      <c r="D2905" t="s">
        <v>708</v>
      </c>
      <c r="E2905" s="32">
        <v>46133</v>
      </c>
      <c r="F2905" s="26">
        <v>46133.8203125</v>
      </c>
      <c r="G2905" s="12" t="str">
        <f t="shared" si="137"/>
        <v>ABRIL</v>
      </c>
      <c r="H2905">
        <v>900219834</v>
      </c>
      <c r="I2905" t="s">
        <v>739</v>
      </c>
      <c r="J2905" s="36">
        <f t="shared" si="138"/>
        <v>3810.65</v>
      </c>
      <c r="K2905" s="36">
        <v>689.35</v>
      </c>
      <c r="L2905" s="36">
        <v>4500</v>
      </c>
      <c r="M2905" t="s">
        <v>70</v>
      </c>
      <c r="N2905" s="32">
        <v>46134</v>
      </c>
      <c r="O2905" s="1">
        <f t="shared" si="139"/>
        <v>1</v>
      </c>
      <c r="P2905" t="s">
        <v>2149</v>
      </c>
      <c r="U2905" s="32">
        <v>46139</v>
      </c>
    </row>
    <row r="2906" spans="1:22" hidden="1">
      <c r="A2906" t="s">
        <v>26</v>
      </c>
      <c r="B2906" t="s">
        <v>3910</v>
      </c>
      <c r="C2906" s="55">
        <v>2741617</v>
      </c>
      <c r="D2906" t="s">
        <v>708</v>
      </c>
      <c r="E2906" s="32">
        <v>46133</v>
      </c>
      <c r="F2906" s="26">
        <v>46133.719097222223</v>
      </c>
      <c r="G2906" s="12" t="str">
        <f t="shared" si="137"/>
        <v>ABRIL</v>
      </c>
      <c r="H2906">
        <v>900219834</v>
      </c>
      <c r="I2906" t="s">
        <v>739</v>
      </c>
      <c r="J2906" s="36">
        <f t="shared" si="138"/>
        <v>7668.22</v>
      </c>
      <c r="K2906" s="36">
        <v>1331.78</v>
      </c>
      <c r="L2906" s="36">
        <v>9000</v>
      </c>
      <c r="M2906" t="s">
        <v>70</v>
      </c>
      <c r="N2906" s="32">
        <v>46134</v>
      </c>
      <c r="O2906" s="1">
        <f t="shared" si="139"/>
        <v>1</v>
      </c>
      <c r="P2906" t="s">
        <v>2149</v>
      </c>
      <c r="U2906" s="32">
        <v>46139</v>
      </c>
      <c r="V2906" t="s">
        <v>39</v>
      </c>
    </row>
    <row r="2907" spans="1:22" hidden="1">
      <c r="A2907" t="s">
        <v>26</v>
      </c>
      <c r="B2907" t="s">
        <v>3911</v>
      </c>
      <c r="C2907" s="55">
        <v>83048</v>
      </c>
      <c r="D2907" t="s">
        <v>3912</v>
      </c>
      <c r="E2907" s="32">
        <v>46133</v>
      </c>
      <c r="F2907" s="26">
        <v>46133.708715277775</v>
      </c>
      <c r="G2907" s="12" t="str">
        <f t="shared" si="137"/>
        <v>ABRIL</v>
      </c>
      <c r="H2907">
        <v>891480030</v>
      </c>
      <c r="I2907" t="s">
        <v>3913</v>
      </c>
      <c r="J2907" s="36">
        <f t="shared" si="138"/>
        <v>283153</v>
      </c>
      <c r="K2907" s="36">
        <v>0</v>
      </c>
      <c r="L2907" s="36">
        <v>283153</v>
      </c>
      <c r="M2907" t="s">
        <v>264</v>
      </c>
      <c r="N2907" s="32">
        <v>46134</v>
      </c>
      <c r="O2907" s="1">
        <f t="shared" si="139"/>
        <v>1</v>
      </c>
      <c r="P2907" t="s">
        <v>2149</v>
      </c>
    </row>
    <row r="2908" spans="1:22" hidden="1">
      <c r="A2908" t="s">
        <v>26</v>
      </c>
      <c r="B2908" t="s">
        <v>3914</v>
      </c>
      <c r="C2908" s="56">
        <v>133262</v>
      </c>
      <c r="D2908" t="s">
        <v>3915</v>
      </c>
      <c r="E2908" s="32">
        <v>46133</v>
      </c>
      <c r="F2908" s="26">
        <v>46133.705879629626</v>
      </c>
      <c r="G2908" s="12" t="str">
        <f t="shared" si="137"/>
        <v>ABRIL</v>
      </c>
      <c r="H2908">
        <v>900480569</v>
      </c>
      <c r="I2908" t="s">
        <v>2281</v>
      </c>
      <c r="J2908" s="36">
        <f t="shared" si="138"/>
        <v>45327.729999999996</v>
      </c>
      <c r="K2908" s="36">
        <v>8612.27</v>
      </c>
      <c r="L2908" s="36">
        <v>53940</v>
      </c>
      <c r="M2908" t="s">
        <v>54</v>
      </c>
      <c r="O2908" s="1">
        <f t="shared" si="139"/>
        <v>0</v>
      </c>
    </row>
    <row r="2909" spans="1:22" hidden="1">
      <c r="A2909" t="s">
        <v>26</v>
      </c>
      <c r="B2909" t="s">
        <v>3916</v>
      </c>
      <c r="C2909" s="56">
        <v>1025512</v>
      </c>
      <c r="D2909" t="s">
        <v>3917</v>
      </c>
      <c r="E2909" s="32">
        <v>46133</v>
      </c>
      <c r="F2909" s="26">
        <v>46133.696770833332</v>
      </c>
      <c r="G2909" s="12" t="str">
        <f t="shared" si="137"/>
        <v>ABRIL</v>
      </c>
      <c r="H2909">
        <v>900943243</v>
      </c>
      <c r="I2909" t="s">
        <v>2816</v>
      </c>
      <c r="J2909" s="36">
        <f t="shared" si="138"/>
        <v>30672.27</v>
      </c>
      <c r="K2909" s="36">
        <v>5827.73</v>
      </c>
      <c r="L2909" s="36">
        <v>36500</v>
      </c>
      <c r="M2909" t="s">
        <v>54</v>
      </c>
      <c r="O2909" s="1">
        <f t="shared" si="139"/>
        <v>0</v>
      </c>
    </row>
    <row r="2910" spans="1:22" hidden="1">
      <c r="A2910" t="s">
        <v>26</v>
      </c>
      <c r="B2910" t="s">
        <v>3918</v>
      </c>
      <c r="C2910" s="56">
        <v>11023</v>
      </c>
      <c r="D2910" t="s">
        <v>3919</v>
      </c>
      <c r="E2910" s="32">
        <v>46133</v>
      </c>
      <c r="F2910" s="26">
        <v>46133.623483796298</v>
      </c>
      <c r="G2910" s="12" t="str">
        <f t="shared" si="137"/>
        <v>ABRIL</v>
      </c>
      <c r="H2910">
        <v>88147614</v>
      </c>
      <c r="I2910" t="s">
        <v>956</v>
      </c>
      <c r="J2910" s="36">
        <f t="shared" si="138"/>
        <v>50000</v>
      </c>
      <c r="K2910" s="36">
        <v>0</v>
      </c>
      <c r="L2910" s="36">
        <v>50000</v>
      </c>
      <c r="M2910" t="s">
        <v>54</v>
      </c>
      <c r="N2910" s="32">
        <v>46141</v>
      </c>
      <c r="O2910" s="1">
        <f t="shared" si="139"/>
        <v>8</v>
      </c>
      <c r="P2910" t="s">
        <v>3480</v>
      </c>
    </row>
    <row r="2911" spans="1:22" hidden="1">
      <c r="A2911" t="s">
        <v>26</v>
      </c>
      <c r="B2911" t="s">
        <v>3920</v>
      </c>
      <c r="C2911" s="56">
        <v>11022</v>
      </c>
      <c r="D2911" t="s">
        <v>3919</v>
      </c>
      <c r="E2911" s="32">
        <v>46133</v>
      </c>
      <c r="F2911" s="26">
        <v>46133.62222222222</v>
      </c>
      <c r="G2911" s="12" t="str">
        <f t="shared" si="137"/>
        <v>ABRIL</v>
      </c>
      <c r="H2911">
        <v>88147614</v>
      </c>
      <c r="I2911" t="s">
        <v>956</v>
      </c>
      <c r="J2911" s="36">
        <f t="shared" si="138"/>
        <v>50000</v>
      </c>
      <c r="K2911" s="36">
        <v>0</v>
      </c>
      <c r="L2911" s="36">
        <v>50000</v>
      </c>
      <c r="M2911" t="s">
        <v>54</v>
      </c>
      <c r="N2911" s="32">
        <v>46141</v>
      </c>
      <c r="O2911" s="1">
        <f t="shared" si="139"/>
        <v>8</v>
      </c>
      <c r="P2911" t="s">
        <v>3480</v>
      </c>
    </row>
    <row r="2912" spans="1:22" hidden="1">
      <c r="A2912" t="s">
        <v>82</v>
      </c>
      <c r="B2912" t="s">
        <v>3921</v>
      </c>
      <c r="C2912" s="55">
        <v>8727</v>
      </c>
      <c r="D2912" t="s">
        <v>2896</v>
      </c>
      <c r="E2912" s="32">
        <v>46133</v>
      </c>
      <c r="F2912" s="26">
        <v>46133.621990740743</v>
      </c>
      <c r="G2912" s="12" t="str">
        <f t="shared" si="137"/>
        <v>ABRIL</v>
      </c>
      <c r="H2912">
        <v>800049074</v>
      </c>
      <c r="I2912" t="s">
        <v>337</v>
      </c>
      <c r="J2912" s="36">
        <f t="shared" si="138"/>
        <v>584646</v>
      </c>
      <c r="K2912" s="36">
        <v>86934</v>
      </c>
      <c r="L2912" s="36">
        <v>671580</v>
      </c>
      <c r="M2912" t="s">
        <v>110</v>
      </c>
      <c r="N2912" s="3">
        <v>46137</v>
      </c>
      <c r="O2912" s="1">
        <f t="shared" si="139"/>
        <v>4</v>
      </c>
    </row>
    <row r="2913" spans="1:22" hidden="1">
      <c r="A2913" t="s">
        <v>26</v>
      </c>
      <c r="B2913" t="s">
        <v>3922</v>
      </c>
      <c r="C2913" s="56">
        <v>639769</v>
      </c>
      <c r="D2913" t="s">
        <v>227</v>
      </c>
      <c r="E2913" s="32">
        <v>46133</v>
      </c>
      <c r="F2913" s="26">
        <v>46133.574942129628</v>
      </c>
      <c r="G2913" s="12" t="str">
        <f t="shared" si="137"/>
        <v>ABRIL</v>
      </c>
      <c r="H2913">
        <v>901118257</v>
      </c>
      <c r="I2913" t="s">
        <v>936</v>
      </c>
      <c r="J2913" s="36">
        <f t="shared" si="138"/>
        <v>56300</v>
      </c>
      <c r="K2913" s="36">
        <v>0</v>
      </c>
      <c r="L2913" s="36">
        <v>56300</v>
      </c>
      <c r="M2913" t="s">
        <v>54</v>
      </c>
      <c r="O2913" s="1">
        <f t="shared" si="139"/>
        <v>0</v>
      </c>
    </row>
    <row r="2914" spans="1:22" hidden="1">
      <c r="A2914" t="s">
        <v>26</v>
      </c>
      <c r="B2914" t="s">
        <v>3923</v>
      </c>
      <c r="C2914" s="55">
        <v>32276</v>
      </c>
      <c r="D2914" t="s">
        <v>3872</v>
      </c>
      <c r="E2914" s="32">
        <v>46133</v>
      </c>
      <c r="F2914" s="26">
        <v>46133.545613425929</v>
      </c>
      <c r="G2914" s="12" t="str">
        <f t="shared" si="137"/>
        <v>ABRIL</v>
      </c>
      <c r="H2914">
        <v>9522660</v>
      </c>
      <c r="I2914" t="s">
        <v>377</v>
      </c>
      <c r="J2914" s="36">
        <f t="shared" si="138"/>
        <v>262184.88</v>
      </c>
      <c r="K2914" s="36">
        <v>49815.13</v>
      </c>
      <c r="L2914" s="36">
        <v>312000.01</v>
      </c>
      <c r="M2914" s="1" t="s">
        <v>9455</v>
      </c>
      <c r="N2914" s="32">
        <v>46136</v>
      </c>
      <c r="O2914" s="1">
        <f t="shared" si="139"/>
        <v>3</v>
      </c>
      <c r="P2914" t="s">
        <v>3480</v>
      </c>
      <c r="U2914" s="32">
        <v>46153</v>
      </c>
    </row>
    <row r="2915" spans="1:22" hidden="1">
      <c r="A2915" t="s">
        <v>736</v>
      </c>
      <c r="B2915" t="s">
        <v>3924</v>
      </c>
      <c r="C2915" s="55">
        <v>99038529</v>
      </c>
      <c r="D2915" t="s">
        <v>738</v>
      </c>
      <c r="E2915" s="32">
        <v>46133</v>
      </c>
      <c r="F2915" s="26">
        <v>46133.517928240741</v>
      </c>
      <c r="G2915" s="12" t="str">
        <f t="shared" si="137"/>
        <v>ABRIL</v>
      </c>
      <c r="H2915">
        <v>900219834</v>
      </c>
      <c r="I2915" t="s">
        <v>739</v>
      </c>
      <c r="J2915" s="36">
        <f t="shared" si="138"/>
        <v>26300</v>
      </c>
      <c r="K2915" s="36">
        <v>0</v>
      </c>
      <c r="L2915" s="36">
        <v>26300</v>
      </c>
      <c r="M2915" t="s">
        <v>70</v>
      </c>
      <c r="N2915" s="32">
        <v>46134</v>
      </c>
      <c r="O2915" s="1">
        <f t="shared" si="139"/>
        <v>1</v>
      </c>
      <c r="P2915" t="s">
        <v>2149</v>
      </c>
      <c r="U2915" s="32">
        <v>46139</v>
      </c>
      <c r="V2915" t="s">
        <v>39</v>
      </c>
    </row>
    <row r="2916" spans="1:22" hidden="1">
      <c r="A2916" t="s">
        <v>26</v>
      </c>
      <c r="B2916" t="s">
        <v>3925</v>
      </c>
      <c r="C2916" s="55">
        <v>733670</v>
      </c>
      <c r="D2916" t="s">
        <v>817</v>
      </c>
      <c r="E2916" s="32">
        <v>46133</v>
      </c>
      <c r="F2916" s="26">
        <v>46133.448171296295</v>
      </c>
      <c r="G2916" s="12" t="str">
        <f t="shared" si="137"/>
        <v>ABRIL</v>
      </c>
      <c r="H2916">
        <v>890915475</v>
      </c>
      <c r="I2916" t="s">
        <v>818</v>
      </c>
      <c r="J2916" s="36">
        <f t="shared" si="138"/>
        <v>64859.999999999993</v>
      </c>
      <c r="K2916" s="36">
        <v>12323.4</v>
      </c>
      <c r="L2916" s="36">
        <v>77183.399999999994</v>
      </c>
      <c r="M2916" t="s">
        <v>70</v>
      </c>
      <c r="N2916" s="32">
        <v>46135</v>
      </c>
      <c r="O2916" s="1">
        <f t="shared" si="139"/>
        <v>2</v>
      </c>
      <c r="P2916" t="s">
        <v>66</v>
      </c>
      <c r="U2916" s="32">
        <v>46153</v>
      </c>
    </row>
    <row r="2917" spans="1:22" hidden="1">
      <c r="A2917" t="s">
        <v>26</v>
      </c>
      <c r="B2917" t="s">
        <v>3926</v>
      </c>
      <c r="C2917" s="55">
        <v>353669</v>
      </c>
      <c r="D2917" t="s">
        <v>336</v>
      </c>
      <c r="E2917" s="32">
        <v>46133</v>
      </c>
      <c r="F2917" s="26">
        <v>46133.488587962966</v>
      </c>
      <c r="G2917" s="12" t="str">
        <f t="shared" si="137"/>
        <v>ABRIL</v>
      </c>
      <c r="H2917">
        <v>800049074</v>
      </c>
      <c r="I2917" t="s">
        <v>337</v>
      </c>
      <c r="J2917" s="36">
        <f t="shared" si="138"/>
        <v>1568990</v>
      </c>
      <c r="K2917" s="36">
        <v>251871</v>
      </c>
      <c r="L2917" s="36">
        <v>1820861</v>
      </c>
      <c r="M2917" t="s">
        <v>70</v>
      </c>
      <c r="N2917" s="32">
        <v>46139</v>
      </c>
      <c r="O2917" s="1">
        <f t="shared" si="139"/>
        <v>6</v>
      </c>
      <c r="P2917" t="s">
        <v>3480</v>
      </c>
      <c r="U2917" s="32">
        <v>46153</v>
      </c>
    </row>
    <row r="2918" spans="1:22" hidden="1">
      <c r="A2918" t="s">
        <v>26</v>
      </c>
      <c r="B2918" t="s">
        <v>3927</v>
      </c>
      <c r="C2918" s="55">
        <v>353670</v>
      </c>
      <c r="D2918" t="s">
        <v>336</v>
      </c>
      <c r="E2918" s="32">
        <v>46133</v>
      </c>
      <c r="F2918" s="26">
        <v>46133.488622685189</v>
      </c>
      <c r="G2918" s="12" t="str">
        <f t="shared" si="137"/>
        <v>ABRIL</v>
      </c>
      <c r="H2918">
        <v>800049074</v>
      </c>
      <c r="I2918" t="s">
        <v>337</v>
      </c>
      <c r="J2918" s="36">
        <f t="shared" si="138"/>
        <v>52862</v>
      </c>
      <c r="K2918" s="36">
        <v>10044</v>
      </c>
      <c r="L2918" s="36">
        <v>62906</v>
      </c>
      <c r="M2918" t="s">
        <v>70</v>
      </c>
      <c r="N2918" s="32">
        <v>46139</v>
      </c>
      <c r="O2918" s="1">
        <f t="shared" si="139"/>
        <v>6</v>
      </c>
      <c r="P2918" t="s">
        <v>3480</v>
      </c>
      <c r="U2918" s="32">
        <v>46153</v>
      </c>
    </row>
    <row r="2919" spans="1:22" hidden="1">
      <c r="A2919" t="s">
        <v>26</v>
      </c>
      <c r="B2919" t="s">
        <v>3928</v>
      </c>
      <c r="C2919" s="55">
        <v>8335</v>
      </c>
      <c r="D2919" t="s">
        <v>2896</v>
      </c>
      <c r="E2919" s="32">
        <v>46133</v>
      </c>
      <c r="F2919" s="26">
        <v>46133.42114583333</v>
      </c>
      <c r="G2919" s="12" t="str">
        <f t="shared" si="137"/>
        <v>ABRIL</v>
      </c>
      <c r="H2919">
        <v>901360705</v>
      </c>
      <c r="I2919" t="s">
        <v>877</v>
      </c>
      <c r="J2919" s="36">
        <f t="shared" si="138"/>
        <v>230400</v>
      </c>
      <c r="K2919" s="36">
        <v>43776</v>
      </c>
      <c r="L2919" s="36">
        <v>274176</v>
      </c>
      <c r="M2919" t="s">
        <v>70</v>
      </c>
      <c r="N2919" s="32">
        <v>46133</v>
      </c>
      <c r="O2919" s="1">
        <f t="shared" si="139"/>
        <v>0</v>
      </c>
      <c r="P2919" t="s">
        <v>2149</v>
      </c>
      <c r="U2919" s="32">
        <v>46153</v>
      </c>
    </row>
    <row r="2920" spans="1:22" hidden="1">
      <c r="A2920" t="s">
        <v>26</v>
      </c>
      <c r="B2920" t="s">
        <v>3929</v>
      </c>
      <c r="C2920" s="55">
        <v>733652</v>
      </c>
      <c r="D2920" t="s">
        <v>817</v>
      </c>
      <c r="E2920" s="32">
        <v>46133</v>
      </c>
      <c r="F2920" s="26">
        <v>46133.429120370369</v>
      </c>
      <c r="G2920" s="12" t="str">
        <f t="shared" si="137"/>
        <v>ABRIL</v>
      </c>
      <c r="H2920">
        <v>890915475</v>
      </c>
      <c r="I2920" t="s">
        <v>818</v>
      </c>
      <c r="J2920" s="36">
        <f t="shared" si="138"/>
        <v>49000</v>
      </c>
      <c r="K2920" s="36">
        <v>9310</v>
      </c>
      <c r="L2920" s="36">
        <v>58310</v>
      </c>
      <c r="M2920" t="s">
        <v>70</v>
      </c>
      <c r="N2920" s="32">
        <v>46135</v>
      </c>
      <c r="O2920" s="1">
        <f t="shared" si="139"/>
        <v>2</v>
      </c>
      <c r="P2920" t="s">
        <v>66</v>
      </c>
      <c r="U2920" s="32">
        <v>46136</v>
      </c>
    </row>
    <row r="2921" spans="1:22" hidden="1">
      <c r="A2921" t="s">
        <v>26</v>
      </c>
      <c r="B2921" t="s">
        <v>3930</v>
      </c>
      <c r="C2921" s="55">
        <v>1213</v>
      </c>
      <c r="D2921" t="s">
        <v>698</v>
      </c>
      <c r="E2921" s="32">
        <v>46133</v>
      </c>
      <c r="F2921" s="26">
        <v>46133.414849537039</v>
      </c>
      <c r="G2921" s="12" t="str">
        <f t="shared" si="137"/>
        <v>ABRIL</v>
      </c>
      <c r="H2921">
        <v>900795868</v>
      </c>
      <c r="I2921" t="s">
        <v>3931</v>
      </c>
      <c r="J2921" s="36">
        <f t="shared" si="138"/>
        <v>237350</v>
      </c>
      <c r="K2921" s="36">
        <v>45097</v>
      </c>
      <c r="L2921" s="36">
        <v>282447</v>
      </c>
      <c r="M2921" t="s">
        <v>264</v>
      </c>
      <c r="N2921" s="32">
        <v>46134</v>
      </c>
      <c r="O2921" s="1">
        <f t="shared" si="139"/>
        <v>1</v>
      </c>
      <c r="P2921" t="s">
        <v>2149</v>
      </c>
      <c r="U2921" s="32">
        <v>46153</v>
      </c>
    </row>
    <row r="2922" spans="1:22" hidden="1">
      <c r="A2922" t="s">
        <v>26</v>
      </c>
      <c r="B2922" t="s">
        <v>3932</v>
      </c>
      <c r="C2922" s="55">
        <v>17683</v>
      </c>
      <c r="D2922" t="s">
        <v>518</v>
      </c>
      <c r="E2922" s="32">
        <v>46133</v>
      </c>
      <c r="F2922" s="26">
        <v>46133.409675925926</v>
      </c>
      <c r="G2922" s="12" t="str">
        <f t="shared" si="137"/>
        <v>ABRIL</v>
      </c>
      <c r="H2922">
        <v>830085391</v>
      </c>
      <c r="I2922" t="s">
        <v>519</v>
      </c>
      <c r="J2922" s="36">
        <f t="shared" si="138"/>
        <v>5340000</v>
      </c>
      <c r="K2922" s="36">
        <v>1014600</v>
      </c>
      <c r="L2922" s="36">
        <v>6354600</v>
      </c>
      <c r="M2922" s="1" t="s">
        <v>9455</v>
      </c>
      <c r="N2922" s="32">
        <v>46135</v>
      </c>
      <c r="O2922" s="1">
        <f t="shared" si="139"/>
        <v>2</v>
      </c>
      <c r="P2922" t="s">
        <v>66</v>
      </c>
      <c r="U2922" s="32">
        <v>46153</v>
      </c>
    </row>
    <row r="2923" spans="1:22" hidden="1">
      <c r="A2923" t="s">
        <v>26</v>
      </c>
      <c r="B2923" t="s">
        <v>3933</v>
      </c>
      <c r="C2923" s="55">
        <v>176161</v>
      </c>
      <c r="D2923" t="s">
        <v>1083</v>
      </c>
      <c r="E2923" s="32">
        <v>46133</v>
      </c>
      <c r="F2923" s="26">
        <v>46133.463587962964</v>
      </c>
      <c r="G2923" s="12" t="str">
        <f t="shared" si="137"/>
        <v>ABRIL</v>
      </c>
      <c r="H2923">
        <v>860000018</v>
      </c>
      <c r="I2923" t="s">
        <v>1084</v>
      </c>
      <c r="J2923" s="36">
        <f t="shared" si="138"/>
        <v>453315.96</v>
      </c>
      <c r="K2923" s="36">
        <v>76915.039999999994</v>
      </c>
      <c r="L2923" s="36">
        <v>530231</v>
      </c>
      <c r="M2923" t="s">
        <v>70</v>
      </c>
      <c r="N2923" s="32">
        <v>46133</v>
      </c>
      <c r="O2923" s="1">
        <f t="shared" si="139"/>
        <v>0</v>
      </c>
      <c r="P2923" t="s">
        <v>2149</v>
      </c>
      <c r="U2923" s="32">
        <v>46139</v>
      </c>
    </row>
    <row r="2924" spans="1:22" hidden="1">
      <c r="A2924" t="s">
        <v>26</v>
      </c>
      <c r="B2924" t="s">
        <v>3934</v>
      </c>
      <c r="C2924" s="55">
        <v>92913</v>
      </c>
      <c r="D2924" t="s">
        <v>3718</v>
      </c>
      <c r="E2924" s="32">
        <v>46133</v>
      </c>
      <c r="F2924" s="26">
        <v>46133.461817129632</v>
      </c>
      <c r="G2924" s="12" t="str">
        <f t="shared" si="137"/>
        <v>ABRIL</v>
      </c>
      <c r="H2924">
        <v>900804563</v>
      </c>
      <c r="I2924" t="s">
        <v>3719</v>
      </c>
      <c r="J2924" s="36">
        <f t="shared" si="138"/>
        <v>16387</v>
      </c>
      <c r="K2924" s="36">
        <v>3113</v>
      </c>
      <c r="L2924" s="36">
        <v>19500</v>
      </c>
      <c r="M2924" t="s">
        <v>54</v>
      </c>
      <c r="O2924" s="1">
        <f t="shared" si="139"/>
        <v>0</v>
      </c>
    </row>
    <row r="2925" spans="1:22" hidden="1">
      <c r="A2925" t="s">
        <v>82</v>
      </c>
      <c r="B2925" t="s">
        <v>3935</v>
      </c>
      <c r="C2925" s="55">
        <v>17017</v>
      </c>
      <c r="D2925" t="s">
        <v>373</v>
      </c>
      <c r="E2925" s="32">
        <v>46133</v>
      </c>
      <c r="F2925" s="26">
        <v>46133.400196759256</v>
      </c>
      <c r="G2925" s="12" t="str">
        <f t="shared" si="137"/>
        <v>ABRIL</v>
      </c>
      <c r="H2925">
        <v>800106404</v>
      </c>
      <c r="I2925" t="s">
        <v>369</v>
      </c>
      <c r="J2925" s="36">
        <f t="shared" si="138"/>
        <v>643060</v>
      </c>
      <c r="K2925" s="36">
        <v>12218</v>
      </c>
      <c r="L2925" s="36">
        <v>655278</v>
      </c>
      <c r="M2925" t="s">
        <v>128</v>
      </c>
      <c r="N2925" s="32">
        <v>46136</v>
      </c>
      <c r="O2925" s="1">
        <f t="shared" si="139"/>
        <v>3</v>
      </c>
      <c r="P2925" t="s">
        <v>2466</v>
      </c>
      <c r="U2925" s="32">
        <v>46153</v>
      </c>
    </row>
    <row r="2926" spans="1:22" hidden="1">
      <c r="A2926" t="s">
        <v>26</v>
      </c>
      <c r="B2926" t="s">
        <v>3936</v>
      </c>
      <c r="C2926" s="55">
        <v>23156</v>
      </c>
      <c r="D2926" t="s">
        <v>2829</v>
      </c>
      <c r="E2926" s="32">
        <v>46133</v>
      </c>
      <c r="F2926" s="26">
        <v>46133.367407407408</v>
      </c>
      <c r="G2926" s="12" t="str">
        <f t="shared" si="137"/>
        <v>ABRIL</v>
      </c>
      <c r="H2926">
        <v>830010148</v>
      </c>
      <c r="I2926" t="s">
        <v>2830</v>
      </c>
      <c r="J2926" s="36">
        <f t="shared" si="138"/>
        <v>130000</v>
      </c>
      <c r="K2926" s="36">
        <v>24700</v>
      </c>
      <c r="L2926" s="36">
        <v>154700</v>
      </c>
      <c r="M2926" t="s">
        <v>264</v>
      </c>
      <c r="N2926" s="32">
        <v>46133</v>
      </c>
      <c r="O2926" s="1">
        <f t="shared" si="139"/>
        <v>0</v>
      </c>
      <c r="P2926" t="s">
        <v>2149</v>
      </c>
      <c r="U2926" s="32">
        <v>46153</v>
      </c>
    </row>
    <row r="2927" spans="1:22" hidden="1">
      <c r="A2927" t="s">
        <v>26</v>
      </c>
      <c r="B2927" t="s">
        <v>3937</v>
      </c>
      <c r="C2927" s="55">
        <v>176103</v>
      </c>
      <c r="D2927" t="s">
        <v>1083</v>
      </c>
      <c r="E2927" s="32">
        <v>46133</v>
      </c>
      <c r="F2927" s="26">
        <v>46133.345949074072</v>
      </c>
      <c r="G2927" s="12" t="str">
        <f t="shared" si="137"/>
        <v>ABRIL</v>
      </c>
      <c r="H2927">
        <v>860000018</v>
      </c>
      <c r="I2927" t="s">
        <v>1084</v>
      </c>
      <c r="J2927" s="36">
        <f t="shared" si="138"/>
        <v>1680000</v>
      </c>
      <c r="K2927" s="36">
        <v>319200</v>
      </c>
      <c r="L2927" s="36">
        <v>1999200</v>
      </c>
      <c r="M2927" t="s">
        <v>70</v>
      </c>
      <c r="N2927" s="32">
        <v>46133</v>
      </c>
      <c r="O2927" s="1">
        <f t="shared" si="139"/>
        <v>0</v>
      </c>
      <c r="P2927" t="s">
        <v>2149</v>
      </c>
      <c r="U2927" s="32">
        <v>46139</v>
      </c>
    </row>
    <row r="2928" spans="1:22" hidden="1">
      <c r="A2928" t="s">
        <v>26</v>
      </c>
      <c r="B2928" t="s">
        <v>3938</v>
      </c>
      <c r="C2928" s="55">
        <v>176101</v>
      </c>
      <c r="D2928" t="s">
        <v>1083</v>
      </c>
      <c r="E2928" s="32">
        <v>46133</v>
      </c>
      <c r="F2928" s="26">
        <v>46133.345254629632</v>
      </c>
      <c r="G2928" s="12" t="str">
        <f t="shared" si="137"/>
        <v>ABRIL</v>
      </c>
      <c r="H2928">
        <v>860000018</v>
      </c>
      <c r="I2928" t="s">
        <v>1084</v>
      </c>
      <c r="J2928" s="36">
        <f t="shared" si="138"/>
        <v>1200035.92</v>
      </c>
      <c r="K2928" s="36">
        <v>209006.07999999999</v>
      </c>
      <c r="L2928" s="36">
        <v>1409042</v>
      </c>
      <c r="M2928" t="s">
        <v>70</v>
      </c>
      <c r="N2928" s="32">
        <v>46133</v>
      </c>
      <c r="O2928" s="1">
        <f t="shared" si="139"/>
        <v>0</v>
      </c>
      <c r="P2928" t="s">
        <v>2149</v>
      </c>
      <c r="U2928" s="32">
        <v>46139</v>
      </c>
      <c r="V2928" t="s">
        <v>39</v>
      </c>
    </row>
    <row r="2929" spans="1:22" hidden="1">
      <c r="A2929" t="s">
        <v>26</v>
      </c>
      <c r="B2929" t="s">
        <v>3939</v>
      </c>
      <c r="C2929" s="56">
        <v>17103</v>
      </c>
      <c r="D2929" t="s">
        <v>147</v>
      </c>
      <c r="E2929" s="32">
        <v>46133</v>
      </c>
      <c r="F2929" s="26">
        <v>46133.336909722224</v>
      </c>
      <c r="G2929" s="12" t="str">
        <f t="shared" si="137"/>
        <v>ABRIL</v>
      </c>
      <c r="H2929">
        <v>71951636</v>
      </c>
      <c r="I2929" t="s">
        <v>148</v>
      </c>
      <c r="J2929" s="36">
        <f t="shared" si="138"/>
        <v>26050.42</v>
      </c>
      <c r="K2929" s="36">
        <v>4949.58</v>
      </c>
      <c r="L2929" s="36">
        <v>31000</v>
      </c>
      <c r="M2929" t="s">
        <v>54</v>
      </c>
      <c r="O2929" s="1">
        <f t="shared" si="139"/>
        <v>0</v>
      </c>
    </row>
    <row r="2930" spans="1:22" hidden="1">
      <c r="A2930" t="s">
        <v>26</v>
      </c>
      <c r="B2930" t="s">
        <v>3940</v>
      </c>
      <c r="C2930" s="55">
        <v>3203040</v>
      </c>
      <c r="D2930" t="s">
        <v>668</v>
      </c>
      <c r="E2930" s="32">
        <v>46133</v>
      </c>
      <c r="F2930" s="26">
        <v>46133.0544212963</v>
      </c>
      <c r="G2930" s="12" t="str">
        <f t="shared" si="137"/>
        <v>ABRIL</v>
      </c>
      <c r="H2930">
        <v>860001697</v>
      </c>
      <c r="I2930" t="s">
        <v>669</v>
      </c>
      <c r="J2930" s="36">
        <f t="shared" si="138"/>
        <v>80100</v>
      </c>
      <c r="K2930" s="36">
        <v>0</v>
      </c>
      <c r="L2930" s="36">
        <v>80100</v>
      </c>
      <c r="M2930" t="s">
        <v>70</v>
      </c>
      <c r="N2930" s="32">
        <v>46133</v>
      </c>
      <c r="O2930" s="1">
        <f t="shared" si="139"/>
        <v>0</v>
      </c>
      <c r="P2930" t="s">
        <v>2149</v>
      </c>
      <c r="U2930" s="32">
        <v>46139</v>
      </c>
      <c r="V2930" t="s">
        <v>39</v>
      </c>
    </row>
    <row r="2931" spans="1:22" hidden="1">
      <c r="A2931" t="s">
        <v>26</v>
      </c>
      <c r="B2931" t="s">
        <v>3941</v>
      </c>
      <c r="C2931" s="55">
        <v>3203014</v>
      </c>
      <c r="D2931" t="s">
        <v>668</v>
      </c>
      <c r="E2931" s="32">
        <v>46133</v>
      </c>
      <c r="F2931" s="26">
        <v>46133.054398148146</v>
      </c>
      <c r="G2931" s="12" t="str">
        <f t="shared" si="137"/>
        <v>ABRIL</v>
      </c>
      <c r="H2931">
        <v>860001697</v>
      </c>
      <c r="I2931" t="s">
        <v>669</v>
      </c>
      <c r="J2931" s="36">
        <f t="shared" si="138"/>
        <v>13350</v>
      </c>
      <c r="K2931" s="36">
        <v>0</v>
      </c>
      <c r="L2931" s="36">
        <v>13350</v>
      </c>
      <c r="M2931" t="s">
        <v>70</v>
      </c>
      <c r="N2931" s="32">
        <v>46133</v>
      </c>
      <c r="O2931" s="1">
        <f t="shared" si="139"/>
        <v>0</v>
      </c>
      <c r="P2931" t="s">
        <v>2149</v>
      </c>
      <c r="U2931" s="32">
        <v>46139</v>
      </c>
      <c r="V2931" t="s">
        <v>39</v>
      </c>
    </row>
    <row r="2932" spans="1:22" hidden="1">
      <c r="A2932" t="s">
        <v>26</v>
      </c>
      <c r="B2932" t="s">
        <v>3942</v>
      </c>
      <c r="C2932" s="55">
        <v>66</v>
      </c>
      <c r="D2932" t="s">
        <v>2388</v>
      </c>
      <c r="E2932" s="32">
        <v>46134</v>
      </c>
      <c r="F2932" s="26">
        <v>46134.876643518517</v>
      </c>
      <c r="G2932" s="12" t="str">
        <f t="shared" si="137"/>
        <v>ABRIL</v>
      </c>
      <c r="H2932">
        <v>901847080</v>
      </c>
      <c r="I2932" t="s">
        <v>2519</v>
      </c>
      <c r="J2932" s="36">
        <f t="shared" si="138"/>
        <v>8305400</v>
      </c>
      <c r="K2932" s="36">
        <v>1578026</v>
      </c>
      <c r="L2932" s="36">
        <v>9883426</v>
      </c>
      <c r="M2932" s="1" t="s">
        <v>9455</v>
      </c>
      <c r="N2932" s="32">
        <v>46136</v>
      </c>
      <c r="O2932" s="1">
        <f t="shared" si="139"/>
        <v>2</v>
      </c>
      <c r="P2932" t="s">
        <v>3480</v>
      </c>
      <c r="U2932" s="32">
        <v>46153</v>
      </c>
    </row>
    <row r="2933" spans="1:22" hidden="1">
      <c r="A2933" t="s">
        <v>26</v>
      </c>
      <c r="B2933" t="s">
        <v>3943</v>
      </c>
      <c r="C2933" s="55">
        <v>67</v>
      </c>
      <c r="D2933" t="s">
        <v>2388</v>
      </c>
      <c r="E2933" s="32">
        <v>46134</v>
      </c>
      <c r="F2933" s="26">
        <v>46134.88721064815</v>
      </c>
      <c r="G2933" s="12" t="str">
        <f t="shared" si="137"/>
        <v>ABRIL</v>
      </c>
      <c r="H2933">
        <v>901847080</v>
      </c>
      <c r="I2933" t="s">
        <v>2519</v>
      </c>
      <c r="J2933" s="36">
        <f t="shared" si="138"/>
        <v>1496000</v>
      </c>
      <c r="K2933" s="36">
        <v>284240</v>
      </c>
      <c r="L2933" s="36">
        <v>1780240</v>
      </c>
      <c r="M2933" s="1" t="s">
        <v>9455</v>
      </c>
      <c r="N2933" s="32">
        <v>46136</v>
      </c>
      <c r="O2933" s="1">
        <f t="shared" si="139"/>
        <v>2</v>
      </c>
      <c r="P2933" t="s">
        <v>3480</v>
      </c>
      <c r="U2933" s="32">
        <v>46153</v>
      </c>
    </row>
    <row r="2934" spans="1:22" hidden="1">
      <c r="A2934" t="s">
        <v>26</v>
      </c>
      <c r="B2934" t="s">
        <v>3944</v>
      </c>
      <c r="C2934" s="55">
        <v>65</v>
      </c>
      <c r="D2934" t="s">
        <v>2388</v>
      </c>
      <c r="E2934" s="32">
        <v>46134</v>
      </c>
      <c r="F2934" s="26">
        <v>46134.863958333335</v>
      </c>
      <c r="G2934" s="12" t="str">
        <f t="shared" si="137"/>
        <v>ABRIL</v>
      </c>
      <c r="H2934">
        <v>901847080</v>
      </c>
      <c r="I2934" t="s">
        <v>2519</v>
      </c>
      <c r="J2934" s="36">
        <f t="shared" si="138"/>
        <v>430000</v>
      </c>
      <c r="K2934" s="36">
        <v>81700</v>
      </c>
      <c r="L2934" s="36">
        <v>511700</v>
      </c>
      <c r="M2934" s="1" t="s">
        <v>9455</v>
      </c>
      <c r="N2934" s="32">
        <v>46136</v>
      </c>
      <c r="O2934" s="1">
        <f t="shared" si="139"/>
        <v>2</v>
      </c>
      <c r="P2934" t="s">
        <v>3480</v>
      </c>
      <c r="U2934" s="32">
        <v>46153</v>
      </c>
    </row>
    <row r="2935" spans="1:22" hidden="1">
      <c r="A2935" t="s">
        <v>26</v>
      </c>
      <c r="B2935" t="s">
        <v>3945</v>
      </c>
      <c r="C2935" s="55">
        <v>62</v>
      </c>
      <c r="D2935" t="s">
        <v>2388</v>
      </c>
      <c r="E2935" s="32">
        <v>46134</v>
      </c>
      <c r="F2935" s="26">
        <v>46134.834131944444</v>
      </c>
      <c r="G2935" s="12" t="str">
        <f t="shared" si="137"/>
        <v>ABRIL</v>
      </c>
      <c r="H2935">
        <v>901847080</v>
      </c>
      <c r="I2935" t="s">
        <v>2519</v>
      </c>
      <c r="J2935" s="36">
        <f t="shared" si="138"/>
        <v>7986500</v>
      </c>
      <c r="K2935" s="36">
        <v>1517435</v>
      </c>
      <c r="L2935" s="36">
        <v>9503935</v>
      </c>
      <c r="M2935" s="1" t="s">
        <v>9455</v>
      </c>
      <c r="N2935" s="32">
        <v>46136</v>
      </c>
      <c r="O2935" s="1">
        <f t="shared" si="139"/>
        <v>2</v>
      </c>
      <c r="P2935" t="s">
        <v>3480</v>
      </c>
      <c r="U2935" s="32">
        <v>46153</v>
      </c>
    </row>
    <row r="2936" spans="1:22" hidden="1">
      <c r="A2936" t="s">
        <v>26</v>
      </c>
      <c r="B2936" t="s">
        <v>3946</v>
      </c>
      <c r="C2936" s="55">
        <v>63</v>
      </c>
      <c r="D2936" t="s">
        <v>2388</v>
      </c>
      <c r="E2936" s="32">
        <v>46134</v>
      </c>
      <c r="F2936" s="26">
        <v>46134.840231481481</v>
      </c>
      <c r="G2936" s="12" t="str">
        <f t="shared" si="137"/>
        <v>ABRIL</v>
      </c>
      <c r="H2936">
        <v>901847080</v>
      </c>
      <c r="I2936" t="s">
        <v>2519</v>
      </c>
      <c r="J2936" s="36">
        <f t="shared" si="138"/>
        <v>208000</v>
      </c>
      <c r="K2936" s="36">
        <v>39520</v>
      </c>
      <c r="L2936" s="36">
        <v>247520</v>
      </c>
      <c r="M2936" s="1" t="s">
        <v>9455</v>
      </c>
      <c r="N2936" s="32">
        <v>46136</v>
      </c>
      <c r="O2936" s="1">
        <f t="shared" si="139"/>
        <v>2</v>
      </c>
      <c r="P2936" t="s">
        <v>3480</v>
      </c>
      <c r="U2936" s="32">
        <v>46153</v>
      </c>
    </row>
    <row r="2937" spans="1:22" hidden="1">
      <c r="A2937" t="s">
        <v>26</v>
      </c>
      <c r="B2937" t="s">
        <v>3947</v>
      </c>
      <c r="C2937" s="55">
        <v>61</v>
      </c>
      <c r="D2937" t="s">
        <v>2388</v>
      </c>
      <c r="E2937" s="32">
        <v>46134</v>
      </c>
      <c r="F2937" s="26">
        <v>46134.827534722222</v>
      </c>
      <c r="G2937" s="12" t="str">
        <f t="shared" si="137"/>
        <v>ABRIL</v>
      </c>
      <c r="H2937">
        <v>901847080</v>
      </c>
      <c r="I2937" t="s">
        <v>2519</v>
      </c>
      <c r="J2937" s="36">
        <f t="shared" si="138"/>
        <v>5907440</v>
      </c>
      <c r="K2937" s="36">
        <v>1122413.6000000001</v>
      </c>
      <c r="L2937" s="36">
        <v>7029853.5999999996</v>
      </c>
      <c r="M2937" s="1" t="s">
        <v>9455</v>
      </c>
      <c r="N2937" s="32">
        <v>46136</v>
      </c>
      <c r="O2937" s="1">
        <f t="shared" si="139"/>
        <v>2</v>
      </c>
      <c r="P2937" t="s">
        <v>3480</v>
      </c>
      <c r="U2937" s="32">
        <v>46153</v>
      </c>
    </row>
    <row r="2938" spans="1:22" hidden="1">
      <c r="A2938" t="s">
        <v>26</v>
      </c>
      <c r="B2938" t="s">
        <v>3948</v>
      </c>
      <c r="C2938" s="55">
        <v>13033</v>
      </c>
      <c r="D2938" t="s">
        <v>28</v>
      </c>
      <c r="E2938" s="32">
        <v>46134</v>
      </c>
      <c r="F2938" s="26">
        <v>46134.76425925926</v>
      </c>
      <c r="G2938" s="12" t="str">
        <f t="shared" si="137"/>
        <v>ABRIL</v>
      </c>
      <c r="H2938">
        <v>900420442</v>
      </c>
      <c r="I2938" t="s">
        <v>586</v>
      </c>
      <c r="J2938" s="36">
        <f t="shared" si="138"/>
        <v>170000</v>
      </c>
      <c r="K2938" s="36">
        <v>32300</v>
      </c>
      <c r="L2938" s="36">
        <v>202300</v>
      </c>
      <c r="M2938" s="1" t="s">
        <v>9455</v>
      </c>
      <c r="N2938" s="32">
        <v>46142</v>
      </c>
      <c r="O2938" s="1">
        <f t="shared" si="139"/>
        <v>8</v>
      </c>
      <c r="R2938" s="32">
        <v>46140</v>
      </c>
      <c r="U2938" s="32">
        <v>46153</v>
      </c>
    </row>
    <row r="2939" spans="1:22" hidden="1">
      <c r="A2939" t="s">
        <v>26</v>
      </c>
      <c r="B2939" t="s">
        <v>3949</v>
      </c>
      <c r="C2939" s="55">
        <v>57381</v>
      </c>
      <c r="D2939" t="s">
        <v>122</v>
      </c>
      <c r="E2939" s="32">
        <v>46134</v>
      </c>
      <c r="F2939" s="26">
        <v>46134.738622685189</v>
      </c>
      <c r="G2939" s="12" t="str">
        <f t="shared" si="137"/>
        <v>ABRIL</v>
      </c>
      <c r="H2939">
        <v>900650486</v>
      </c>
      <c r="I2939" t="s">
        <v>857</v>
      </c>
      <c r="J2939" s="36">
        <f t="shared" si="138"/>
        <v>369747.9</v>
      </c>
      <c r="K2939" s="36">
        <v>70252.100000000006</v>
      </c>
      <c r="L2939" s="36">
        <v>440000</v>
      </c>
      <c r="M2939" t="s">
        <v>65</v>
      </c>
      <c r="N2939" s="32">
        <v>46135</v>
      </c>
      <c r="O2939" s="1">
        <f t="shared" si="139"/>
        <v>1</v>
      </c>
      <c r="P2939" t="s">
        <v>66</v>
      </c>
      <c r="U2939" s="32">
        <v>46136</v>
      </c>
    </row>
    <row r="2940" spans="1:22" hidden="1">
      <c r="A2940" t="s">
        <v>26</v>
      </c>
      <c r="B2940" t="s">
        <v>3950</v>
      </c>
      <c r="C2940" s="55">
        <v>228939</v>
      </c>
      <c r="D2940" t="s">
        <v>28</v>
      </c>
      <c r="E2940" s="32">
        <v>46134</v>
      </c>
      <c r="F2940" s="26">
        <v>46134.726122685184</v>
      </c>
      <c r="G2940" s="12" t="str">
        <f t="shared" si="137"/>
        <v>ABRIL</v>
      </c>
      <c r="H2940">
        <v>890937070</v>
      </c>
      <c r="I2940" t="s">
        <v>127</v>
      </c>
      <c r="J2940" s="36">
        <f t="shared" si="138"/>
        <v>225506</v>
      </c>
      <c r="K2940" s="36">
        <v>0</v>
      </c>
      <c r="L2940" s="36">
        <v>225506</v>
      </c>
      <c r="M2940" t="s">
        <v>128</v>
      </c>
      <c r="N2940" s="32">
        <v>46140</v>
      </c>
      <c r="O2940" s="1">
        <f t="shared" si="139"/>
        <v>6</v>
      </c>
      <c r="P2940" s="34" t="s">
        <v>2466</v>
      </c>
      <c r="U2940" s="32">
        <v>46153</v>
      </c>
    </row>
    <row r="2941" spans="1:22" hidden="1">
      <c r="A2941" t="s">
        <v>26</v>
      </c>
      <c r="B2941" t="s">
        <v>3951</v>
      </c>
      <c r="C2941" s="55">
        <v>284828</v>
      </c>
      <c r="D2941" t="s">
        <v>1468</v>
      </c>
      <c r="E2941" s="32">
        <v>46134</v>
      </c>
      <c r="F2941" s="26">
        <v>46134.721759259257</v>
      </c>
      <c r="G2941" s="12" t="str">
        <f t="shared" si="137"/>
        <v>ABRIL</v>
      </c>
      <c r="H2941">
        <v>890907841</v>
      </c>
      <c r="I2941" t="s">
        <v>1071</v>
      </c>
      <c r="J2941" s="36">
        <f t="shared" si="138"/>
        <v>1023950</v>
      </c>
      <c r="K2941" s="36">
        <v>194551</v>
      </c>
      <c r="L2941" s="36">
        <v>1218501</v>
      </c>
      <c r="M2941" s="1" t="s">
        <v>9455</v>
      </c>
      <c r="N2941" s="32">
        <v>46142</v>
      </c>
      <c r="O2941" s="1">
        <f t="shared" si="139"/>
        <v>8</v>
      </c>
      <c r="R2941" s="32">
        <v>46140</v>
      </c>
      <c r="U2941" s="32">
        <v>46153</v>
      </c>
    </row>
    <row r="2942" spans="1:22" hidden="1">
      <c r="A2942" t="s">
        <v>26</v>
      </c>
      <c r="B2942" t="s">
        <v>3952</v>
      </c>
      <c r="C2942" s="55">
        <v>7468</v>
      </c>
      <c r="D2942" t="s">
        <v>2896</v>
      </c>
      <c r="E2942" s="32">
        <v>46134</v>
      </c>
      <c r="F2942" s="26">
        <v>46134.851273148146</v>
      </c>
      <c r="G2942" s="12" t="str">
        <f t="shared" si="137"/>
        <v>ABRIL</v>
      </c>
      <c r="H2942">
        <v>32150739</v>
      </c>
      <c r="I2942" t="s">
        <v>400</v>
      </c>
      <c r="J2942" s="36">
        <f t="shared" si="138"/>
        <v>794000</v>
      </c>
      <c r="K2942" s="36">
        <v>0</v>
      </c>
      <c r="L2942" s="36">
        <v>794000</v>
      </c>
      <c r="M2942" t="s">
        <v>199</v>
      </c>
      <c r="N2942" s="32">
        <v>46135</v>
      </c>
      <c r="O2942" s="1">
        <f t="shared" si="139"/>
        <v>1</v>
      </c>
      <c r="P2942" t="s">
        <v>66</v>
      </c>
      <c r="U2942" s="32">
        <v>46136</v>
      </c>
    </row>
    <row r="2943" spans="1:22" hidden="1">
      <c r="A2943" t="s">
        <v>736</v>
      </c>
      <c r="B2943" t="s">
        <v>3953</v>
      </c>
      <c r="C2943" s="55">
        <v>99301620</v>
      </c>
      <c r="D2943" t="s">
        <v>738</v>
      </c>
      <c r="E2943" s="32">
        <v>46134</v>
      </c>
      <c r="F2943" s="26">
        <v>46134.72320601852</v>
      </c>
      <c r="G2943" s="12" t="str">
        <f t="shared" si="137"/>
        <v>ABRIL</v>
      </c>
      <c r="H2943">
        <v>900219834</v>
      </c>
      <c r="I2943" t="s">
        <v>739</v>
      </c>
      <c r="J2943" s="36">
        <f t="shared" si="138"/>
        <v>18500</v>
      </c>
      <c r="K2943" s="36">
        <v>0</v>
      </c>
      <c r="L2943" s="36">
        <v>18500</v>
      </c>
      <c r="M2943" t="s">
        <v>70</v>
      </c>
      <c r="N2943" s="32">
        <v>46135</v>
      </c>
      <c r="O2943" s="1">
        <f t="shared" si="139"/>
        <v>1</v>
      </c>
      <c r="P2943" t="s">
        <v>66</v>
      </c>
      <c r="U2943" s="32">
        <v>46139</v>
      </c>
      <c r="V2943" t="s">
        <v>39</v>
      </c>
    </row>
    <row r="2944" spans="1:22" hidden="1">
      <c r="A2944" t="s">
        <v>26</v>
      </c>
      <c r="B2944" t="s">
        <v>3954</v>
      </c>
      <c r="C2944" s="55">
        <v>802</v>
      </c>
      <c r="D2944" t="s">
        <v>28</v>
      </c>
      <c r="E2944" s="32">
        <v>46134</v>
      </c>
      <c r="F2944" s="26">
        <v>46134.678622685184</v>
      </c>
      <c r="G2944" s="12" t="str">
        <f t="shared" si="137"/>
        <v>ABRIL</v>
      </c>
      <c r="H2944">
        <v>71660004</v>
      </c>
      <c r="I2944" t="s">
        <v>266</v>
      </c>
      <c r="J2944" s="36">
        <f t="shared" si="138"/>
        <v>630000</v>
      </c>
      <c r="K2944" s="36">
        <v>0</v>
      </c>
      <c r="L2944" s="36">
        <v>630000</v>
      </c>
      <c r="M2944" t="s">
        <v>70</v>
      </c>
      <c r="N2944" s="32">
        <v>46136</v>
      </c>
      <c r="O2944" s="1">
        <f t="shared" si="139"/>
        <v>2</v>
      </c>
      <c r="P2944" t="s">
        <v>3480</v>
      </c>
      <c r="U2944" s="32">
        <v>46139</v>
      </c>
    </row>
    <row r="2945" spans="1:21" hidden="1">
      <c r="A2945" t="s">
        <v>26</v>
      </c>
      <c r="B2945" t="s">
        <v>3955</v>
      </c>
      <c r="C2945" s="55">
        <v>803</v>
      </c>
      <c r="D2945" t="s">
        <v>28</v>
      </c>
      <c r="E2945" s="32">
        <v>46134</v>
      </c>
      <c r="F2945" s="26">
        <v>46134.679791666669</v>
      </c>
      <c r="G2945" s="12" t="str">
        <f t="shared" si="137"/>
        <v>ABRIL</v>
      </c>
      <c r="H2945">
        <v>71660004</v>
      </c>
      <c r="I2945" t="s">
        <v>266</v>
      </c>
      <c r="J2945" s="36">
        <f t="shared" si="138"/>
        <v>240000</v>
      </c>
      <c r="K2945" s="36">
        <v>0</v>
      </c>
      <c r="L2945" s="36">
        <v>240000</v>
      </c>
      <c r="M2945" t="s">
        <v>70</v>
      </c>
      <c r="N2945" s="32">
        <v>46136</v>
      </c>
      <c r="O2945" s="1">
        <f t="shared" si="139"/>
        <v>2</v>
      </c>
      <c r="P2945" t="s">
        <v>3480</v>
      </c>
      <c r="U2945" s="32">
        <v>46139</v>
      </c>
    </row>
    <row r="2946" spans="1:21" hidden="1">
      <c r="A2946" t="s">
        <v>26</v>
      </c>
      <c r="B2946" t="s">
        <v>3956</v>
      </c>
      <c r="C2946" s="55">
        <v>804</v>
      </c>
      <c r="D2946" t="s">
        <v>28</v>
      </c>
      <c r="E2946" s="32">
        <v>46134</v>
      </c>
      <c r="F2946" s="26">
        <v>46134.680972222224</v>
      </c>
      <c r="G2946" s="12" t="str">
        <f t="shared" ref="G2946:G3009" si="140">UPPER(TEXT(E2946, "MMMM"))</f>
        <v>ABRIL</v>
      </c>
      <c r="H2946">
        <v>71660004</v>
      </c>
      <c r="I2946" t="s">
        <v>266</v>
      </c>
      <c r="J2946" s="36">
        <f t="shared" ref="J2946:J3009" si="141">L2946-K2946</f>
        <v>830000</v>
      </c>
      <c r="K2946" s="36">
        <v>0</v>
      </c>
      <c r="L2946" s="36">
        <v>830000</v>
      </c>
      <c r="M2946" t="s">
        <v>70</v>
      </c>
      <c r="N2946" s="32">
        <v>46136</v>
      </c>
      <c r="O2946" s="1">
        <f t="shared" si="139"/>
        <v>2</v>
      </c>
      <c r="P2946" t="s">
        <v>3480</v>
      </c>
      <c r="U2946" s="32">
        <v>46139</v>
      </c>
    </row>
    <row r="2947" spans="1:21" hidden="1">
      <c r="A2947" t="s">
        <v>26</v>
      </c>
      <c r="B2947" t="s">
        <v>3957</v>
      </c>
      <c r="C2947" s="55">
        <v>57383</v>
      </c>
      <c r="D2947" t="s">
        <v>122</v>
      </c>
      <c r="E2947" s="32">
        <v>46134</v>
      </c>
      <c r="F2947" s="26">
        <v>46134.613761574074</v>
      </c>
      <c r="G2947" s="12" t="str">
        <f t="shared" si="140"/>
        <v>ABRIL</v>
      </c>
      <c r="H2947">
        <v>900650486</v>
      </c>
      <c r="I2947" t="s">
        <v>857</v>
      </c>
      <c r="J2947" s="36">
        <f t="shared" si="141"/>
        <v>900000</v>
      </c>
      <c r="K2947" s="36">
        <v>0</v>
      </c>
      <c r="L2947" s="36">
        <v>900000</v>
      </c>
      <c r="M2947" t="s">
        <v>65</v>
      </c>
      <c r="N2947" s="32">
        <v>46135</v>
      </c>
      <c r="O2947" s="1">
        <f t="shared" si="139"/>
        <v>1</v>
      </c>
      <c r="P2947" t="s">
        <v>66</v>
      </c>
      <c r="U2947" s="32">
        <v>46136</v>
      </c>
    </row>
    <row r="2948" spans="1:21" hidden="1">
      <c r="A2948" t="s">
        <v>26</v>
      </c>
      <c r="B2948" t="s">
        <v>3958</v>
      </c>
      <c r="C2948" s="55">
        <v>6890</v>
      </c>
      <c r="D2948" t="s">
        <v>227</v>
      </c>
      <c r="E2948" s="32">
        <v>46134</v>
      </c>
      <c r="F2948" s="26">
        <v>46134.56145833333</v>
      </c>
      <c r="G2948" s="12" t="str">
        <f t="shared" si="140"/>
        <v>ABRIL</v>
      </c>
      <c r="H2948">
        <v>900694961</v>
      </c>
      <c r="I2948" t="s">
        <v>1304</v>
      </c>
      <c r="J2948" s="36">
        <f t="shared" si="141"/>
        <v>1380000</v>
      </c>
      <c r="K2948" s="36">
        <v>262200</v>
      </c>
      <c r="L2948" s="36">
        <v>1642200</v>
      </c>
      <c r="M2948" t="s">
        <v>70</v>
      </c>
      <c r="N2948" s="32">
        <v>46141</v>
      </c>
      <c r="O2948" s="1">
        <f t="shared" si="139"/>
        <v>7</v>
      </c>
      <c r="P2948" t="s">
        <v>3480</v>
      </c>
      <c r="U2948" s="32">
        <v>46153</v>
      </c>
    </row>
    <row r="2949" spans="1:21" hidden="1">
      <c r="A2949" t="s">
        <v>26</v>
      </c>
      <c r="B2949" t="s">
        <v>3959</v>
      </c>
      <c r="C2949" s="55">
        <v>99775</v>
      </c>
      <c r="D2949" t="s">
        <v>28</v>
      </c>
      <c r="E2949" s="32">
        <v>46134</v>
      </c>
      <c r="F2949" s="26">
        <v>46134.52171296296</v>
      </c>
      <c r="G2949" s="12" t="str">
        <f t="shared" si="140"/>
        <v>ABRIL</v>
      </c>
      <c r="H2949">
        <v>890932535</v>
      </c>
      <c r="I2949" t="s">
        <v>1594</v>
      </c>
      <c r="J2949" s="36">
        <f t="shared" si="141"/>
        <v>34208</v>
      </c>
      <c r="K2949" s="36">
        <v>6499.52</v>
      </c>
      <c r="L2949" s="36">
        <v>40707.519999999997</v>
      </c>
      <c r="M2949" t="s">
        <v>1595</v>
      </c>
      <c r="N2949" s="32">
        <v>46135</v>
      </c>
      <c r="O2949" s="1">
        <f t="shared" si="139"/>
        <v>1</v>
      </c>
      <c r="P2949" t="s">
        <v>66</v>
      </c>
      <c r="U2949" s="32">
        <v>46136</v>
      </c>
    </row>
    <row r="2950" spans="1:21" hidden="1">
      <c r="A2950" t="s">
        <v>26</v>
      </c>
      <c r="B2950" t="s">
        <v>3960</v>
      </c>
      <c r="C2950" s="55">
        <v>19997</v>
      </c>
      <c r="D2950" t="s">
        <v>566</v>
      </c>
      <c r="E2950" s="32">
        <v>46134</v>
      </c>
      <c r="F2950" s="26">
        <v>46134.532638888886</v>
      </c>
      <c r="G2950" s="12" t="str">
        <f t="shared" si="140"/>
        <v>ABRIL</v>
      </c>
      <c r="H2950">
        <v>900237741</v>
      </c>
      <c r="I2950" t="s">
        <v>567</v>
      </c>
      <c r="J2950" s="36">
        <f t="shared" si="141"/>
        <v>126400</v>
      </c>
      <c r="K2950" s="36">
        <v>24016</v>
      </c>
      <c r="L2950" s="36">
        <v>150416</v>
      </c>
      <c r="M2950" t="s">
        <v>70</v>
      </c>
      <c r="N2950" s="32">
        <v>46135</v>
      </c>
      <c r="O2950" s="1">
        <f t="shared" si="139"/>
        <v>1</v>
      </c>
      <c r="P2950" t="s">
        <v>66</v>
      </c>
      <c r="U2950" s="32">
        <v>46136</v>
      </c>
    </row>
    <row r="2951" spans="1:21" hidden="1">
      <c r="A2951" t="s">
        <v>26</v>
      </c>
      <c r="B2951" t="s">
        <v>3961</v>
      </c>
      <c r="C2951" s="55">
        <v>19984</v>
      </c>
      <c r="D2951" t="s">
        <v>566</v>
      </c>
      <c r="E2951" s="32">
        <v>46134</v>
      </c>
      <c r="F2951" s="26">
        <v>46134.523877314816</v>
      </c>
      <c r="G2951" s="12" t="str">
        <f t="shared" si="140"/>
        <v>ABRIL</v>
      </c>
      <c r="H2951">
        <v>900237741</v>
      </c>
      <c r="I2951" t="s">
        <v>567</v>
      </c>
      <c r="J2951" s="36">
        <f t="shared" si="141"/>
        <v>175000</v>
      </c>
      <c r="K2951" s="36">
        <v>33250</v>
      </c>
      <c r="L2951" s="36">
        <v>208250</v>
      </c>
      <c r="M2951" t="s">
        <v>70</v>
      </c>
      <c r="N2951" s="32">
        <v>46140</v>
      </c>
      <c r="O2951" s="1">
        <f t="shared" si="139"/>
        <v>6</v>
      </c>
      <c r="P2951" s="34" t="s">
        <v>3480</v>
      </c>
      <c r="U2951" s="32">
        <v>46153</v>
      </c>
    </row>
    <row r="2952" spans="1:21" hidden="1">
      <c r="A2952" t="s">
        <v>26</v>
      </c>
      <c r="B2952" t="s">
        <v>3962</v>
      </c>
      <c r="C2952" s="55">
        <v>97140</v>
      </c>
      <c r="D2952" t="s">
        <v>638</v>
      </c>
      <c r="E2952" s="32">
        <v>46134</v>
      </c>
      <c r="F2952" s="26">
        <v>46134.494976851849</v>
      </c>
      <c r="G2952" s="12" t="str">
        <f t="shared" si="140"/>
        <v>ABRIL</v>
      </c>
      <c r="H2952">
        <v>800128989</v>
      </c>
      <c r="I2952" t="s">
        <v>639</v>
      </c>
      <c r="J2952" s="36">
        <f t="shared" si="141"/>
        <v>38000</v>
      </c>
      <c r="K2952" s="36">
        <v>7220</v>
      </c>
      <c r="L2952" s="36">
        <v>45220</v>
      </c>
      <c r="M2952" t="s">
        <v>70</v>
      </c>
      <c r="N2952" s="32">
        <v>46135</v>
      </c>
      <c r="O2952" s="1">
        <f t="shared" si="139"/>
        <v>1</v>
      </c>
      <c r="P2952" t="s">
        <v>66</v>
      </c>
      <c r="U2952" s="32">
        <v>46136</v>
      </c>
    </row>
    <row r="2953" spans="1:21" hidden="1">
      <c r="A2953" t="s">
        <v>26</v>
      </c>
      <c r="B2953" t="s">
        <v>3963</v>
      </c>
      <c r="C2953" s="55">
        <v>65039092</v>
      </c>
      <c r="D2953" t="s">
        <v>182</v>
      </c>
      <c r="E2953" s="32">
        <v>46134</v>
      </c>
      <c r="F2953" s="26">
        <v>46134.424074074072</v>
      </c>
      <c r="G2953" s="12" t="str">
        <f t="shared" si="140"/>
        <v>ABRIL</v>
      </c>
      <c r="H2953">
        <v>800230447</v>
      </c>
      <c r="I2953" t="s">
        <v>183</v>
      </c>
      <c r="J2953" s="36">
        <f t="shared" si="141"/>
        <v>21932340</v>
      </c>
      <c r="K2953" s="36">
        <v>4167144.6</v>
      </c>
      <c r="L2953" s="36">
        <v>26099484.600000001</v>
      </c>
      <c r="M2953" t="s">
        <v>58</v>
      </c>
      <c r="N2953" s="32">
        <v>46135</v>
      </c>
      <c r="O2953" s="1">
        <f t="shared" si="139"/>
        <v>1</v>
      </c>
      <c r="P2953" t="s">
        <v>66</v>
      </c>
      <c r="U2953" s="32">
        <v>46153</v>
      </c>
    </row>
    <row r="2954" spans="1:21" hidden="1">
      <c r="A2954" t="s">
        <v>26</v>
      </c>
      <c r="B2954" t="s">
        <v>3964</v>
      </c>
      <c r="C2954" s="55">
        <v>17030</v>
      </c>
      <c r="D2954" t="s">
        <v>698</v>
      </c>
      <c r="E2954" s="32">
        <v>46134</v>
      </c>
      <c r="F2954" s="26">
        <v>46134.455034722225</v>
      </c>
      <c r="G2954" s="12" t="str">
        <f t="shared" si="140"/>
        <v>ABRIL</v>
      </c>
      <c r="H2954">
        <v>830093880</v>
      </c>
      <c r="I2954" t="s">
        <v>1367</v>
      </c>
      <c r="J2954" s="36">
        <f t="shared" si="141"/>
        <v>9235000</v>
      </c>
      <c r="K2954" s="36">
        <v>0</v>
      </c>
      <c r="L2954" s="36">
        <v>9235000</v>
      </c>
      <c r="M2954" t="s">
        <v>58</v>
      </c>
      <c r="N2954" s="32">
        <v>46135</v>
      </c>
      <c r="O2954" s="1">
        <f t="shared" si="139"/>
        <v>1</v>
      </c>
      <c r="P2954" t="s">
        <v>66</v>
      </c>
      <c r="R2954" s="37"/>
      <c r="U2954" s="32">
        <v>46139</v>
      </c>
    </row>
    <row r="2955" spans="1:21" hidden="1">
      <c r="A2955" t="s">
        <v>26</v>
      </c>
      <c r="B2955" t="s">
        <v>3965</v>
      </c>
      <c r="C2955" s="55">
        <v>2900</v>
      </c>
      <c r="D2955" t="s">
        <v>598</v>
      </c>
      <c r="E2955" s="32">
        <v>46134</v>
      </c>
      <c r="F2955" s="26">
        <v>46134.448831018519</v>
      </c>
      <c r="G2955" s="12" t="str">
        <f t="shared" si="140"/>
        <v>ABRIL</v>
      </c>
      <c r="H2955">
        <v>901101232</v>
      </c>
      <c r="I2955" t="s">
        <v>599</v>
      </c>
      <c r="J2955" s="36">
        <f t="shared" si="141"/>
        <v>2988500</v>
      </c>
      <c r="K2955" s="36">
        <v>567815</v>
      </c>
      <c r="L2955" s="36">
        <v>3556315</v>
      </c>
      <c r="M2955" s="1" t="s">
        <v>9455</v>
      </c>
      <c r="N2955" s="32">
        <v>46135</v>
      </c>
      <c r="O2955" s="1">
        <f t="shared" si="139"/>
        <v>1</v>
      </c>
      <c r="P2955" t="s">
        <v>66</v>
      </c>
      <c r="U2955" s="32">
        <v>46153</v>
      </c>
    </row>
    <row r="2956" spans="1:21" hidden="1">
      <c r="A2956" t="s">
        <v>26</v>
      </c>
      <c r="B2956" t="s">
        <v>3966</v>
      </c>
      <c r="C2956" s="55">
        <v>1843</v>
      </c>
      <c r="D2956" t="s">
        <v>28</v>
      </c>
      <c r="E2956" s="32">
        <v>46134</v>
      </c>
      <c r="F2956" s="26">
        <v>46134.385613425926</v>
      </c>
      <c r="G2956" s="12" t="str">
        <f t="shared" si="140"/>
        <v>ABRIL</v>
      </c>
      <c r="H2956">
        <v>900490873</v>
      </c>
      <c r="I2956" t="s">
        <v>1891</v>
      </c>
      <c r="J2956" s="36">
        <f t="shared" si="141"/>
        <v>360000</v>
      </c>
      <c r="K2956" s="36">
        <v>68400</v>
      </c>
      <c r="L2956" s="36">
        <v>428400</v>
      </c>
      <c r="M2956" t="s">
        <v>37</v>
      </c>
      <c r="N2956" s="32">
        <v>46135</v>
      </c>
      <c r="O2956" s="1">
        <f t="shared" si="139"/>
        <v>1</v>
      </c>
      <c r="P2956" t="s">
        <v>66</v>
      </c>
      <c r="U2956" s="32">
        <v>46136</v>
      </c>
    </row>
    <row r="2957" spans="1:21" hidden="1">
      <c r="A2957" t="s">
        <v>26</v>
      </c>
      <c r="B2957" t="s">
        <v>3967</v>
      </c>
      <c r="C2957" s="55">
        <v>3017</v>
      </c>
      <c r="D2957" t="s">
        <v>511</v>
      </c>
      <c r="E2957" s="32">
        <v>46134</v>
      </c>
      <c r="F2957" s="26">
        <v>46134.390405092592</v>
      </c>
      <c r="G2957" s="12" t="str">
        <f t="shared" si="140"/>
        <v>ABRIL</v>
      </c>
      <c r="H2957">
        <v>900987425</v>
      </c>
      <c r="I2957" t="s">
        <v>512</v>
      </c>
      <c r="J2957" s="36">
        <f t="shared" si="141"/>
        <v>550000</v>
      </c>
      <c r="K2957" s="36">
        <v>0</v>
      </c>
      <c r="L2957" s="36">
        <v>550000</v>
      </c>
      <c r="M2957" t="s">
        <v>65</v>
      </c>
      <c r="N2957" s="32">
        <v>46136</v>
      </c>
      <c r="O2957" s="1">
        <f t="shared" si="139"/>
        <v>2</v>
      </c>
      <c r="P2957" s="1" t="s">
        <v>191</v>
      </c>
      <c r="U2957" s="32">
        <v>46136</v>
      </c>
    </row>
    <row r="2958" spans="1:21" hidden="1">
      <c r="A2958" t="s">
        <v>26</v>
      </c>
      <c r="B2958" t="s">
        <v>3968</v>
      </c>
      <c r="C2958" s="55">
        <v>733869</v>
      </c>
      <c r="D2958" t="s">
        <v>817</v>
      </c>
      <c r="E2958" s="32">
        <v>46134</v>
      </c>
      <c r="F2958" s="26">
        <v>46134.410312499997</v>
      </c>
      <c r="G2958" s="12" t="str">
        <f t="shared" si="140"/>
        <v>ABRIL</v>
      </c>
      <c r="H2958">
        <v>890915475</v>
      </c>
      <c r="I2958" t="s">
        <v>818</v>
      </c>
      <c r="J2958" s="36">
        <f t="shared" si="141"/>
        <v>98000</v>
      </c>
      <c r="K2958" s="36">
        <v>18620</v>
      </c>
      <c r="L2958" s="36">
        <v>116620</v>
      </c>
      <c r="M2958" t="s">
        <v>70</v>
      </c>
      <c r="N2958" s="32">
        <v>46136</v>
      </c>
      <c r="O2958" s="1">
        <f t="shared" si="139"/>
        <v>2</v>
      </c>
      <c r="P2958" t="s">
        <v>3480</v>
      </c>
      <c r="U2958" s="32">
        <v>46139</v>
      </c>
    </row>
    <row r="2959" spans="1:21" hidden="1">
      <c r="A2959" t="s">
        <v>26</v>
      </c>
      <c r="B2959" t="s">
        <v>3969</v>
      </c>
      <c r="C2959" s="55">
        <v>54</v>
      </c>
      <c r="D2959" t="s">
        <v>28</v>
      </c>
      <c r="E2959" s="32">
        <v>46134</v>
      </c>
      <c r="F2959" s="26">
        <v>46134.67087962963</v>
      </c>
      <c r="G2959" s="12" t="str">
        <f t="shared" si="140"/>
        <v>ABRIL</v>
      </c>
      <c r="H2959">
        <v>1107092866</v>
      </c>
      <c r="I2959" t="s">
        <v>3970</v>
      </c>
      <c r="J2959" s="36">
        <f t="shared" si="141"/>
        <v>112000</v>
      </c>
      <c r="K2959" s="36">
        <v>0</v>
      </c>
      <c r="L2959" s="36">
        <v>112000</v>
      </c>
      <c r="M2959" t="s">
        <v>54</v>
      </c>
      <c r="O2959" s="1">
        <f t="shared" si="139"/>
        <v>0</v>
      </c>
    </row>
    <row r="2960" spans="1:21" hidden="1">
      <c r="A2960" t="s">
        <v>26</v>
      </c>
      <c r="B2960" t="s">
        <v>3971</v>
      </c>
      <c r="C2960" s="55">
        <v>5602</v>
      </c>
      <c r="D2960" t="s">
        <v>28</v>
      </c>
      <c r="E2960" s="32">
        <v>46134</v>
      </c>
      <c r="F2960" s="26">
        <v>46134.369988425926</v>
      </c>
      <c r="G2960" s="12" t="str">
        <f t="shared" si="140"/>
        <v>ABRIL</v>
      </c>
      <c r="H2960">
        <v>900604334</v>
      </c>
      <c r="I2960" t="s">
        <v>1274</v>
      </c>
      <c r="J2960" s="36">
        <f t="shared" si="141"/>
        <v>1974275</v>
      </c>
      <c r="K2960" s="36">
        <v>375112</v>
      </c>
      <c r="L2960" s="36">
        <v>2349387</v>
      </c>
      <c r="M2960" t="s">
        <v>37</v>
      </c>
      <c r="N2960" s="32">
        <v>46135</v>
      </c>
      <c r="O2960" s="1">
        <f t="shared" si="139"/>
        <v>1</v>
      </c>
      <c r="P2960" t="s">
        <v>66</v>
      </c>
      <c r="U2960" s="32">
        <v>46153</v>
      </c>
    </row>
    <row r="2961" spans="1:22" hidden="1">
      <c r="A2961" t="s">
        <v>736</v>
      </c>
      <c r="B2961" t="s">
        <v>3972</v>
      </c>
      <c r="C2961" s="55">
        <v>99280662</v>
      </c>
      <c r="D2961" t="s">
        <v>738</v>
      </c>
      <c r="E2961" s="32">
        <v>46134</v>
      </c>
      <c r="F2961" s="26">
        <v>46134.650243055556</v>
      </c>
      <c r="G2961" s="12" t="str">
        <f t="shared" si="140"/>
        <v>ABRIL</v>
      </c>
      <c r="H2961">
        <v>900219834</v>
      </c>
      <c r="I2961" t="s">
        <v>739</v>
      </c>
      <c r="J2961" s="36">
        <f t="shared" si="141"/>
        <v>15200</v>
      </c>
      <c r="K2961" s="36">
        <v>0</v>
      </c>
      <c r="L2961" s="36">
        <v>15200</v>
      </c>
      <c r="M2961" t="s">
        <v>70</v>
      </c>
      <c r="N2961" s="32">
        <v>46135</v>
      </c>
      <c r="O2961" s="1">
        <f t="shared" si="139"/>
        <v>1</v>
      </c>
      <c r="P2961" t="s">
        <v>66</v>
      </c>
      <c r="U2961" s="32">
        <v>46139</v>
      </c>
      <c r="V2961" t="s">
        <v>39</v>
      </c>
    </row>
    <row r="2962" spans="1:22" hidden="1">
      <c r="A2962" t="s">
        <v>26</v>
      </c>
      <c r="B2962" t="s">
        <v>3973</v>
      </c>
      <c r="C2962" s="56">
        <v>26919</v>
      </c>
      <c r="D2962" t="s">
        <v>3974</v>
      </c>
      <c r="E2962" s="32">
        <v>46134</v>
      </c>
      <c r="F2962" s="26">
        <v>46134.649988425925</v>
      </c>
      <c r="G2962" s="12" t="str">
        <f t="shared" si="140"/>
        <v>ABRIL</v>
      </c>
      <c r="H2962">
        <v>901861922</v>
      </c>
      <c r="I2962" t="s">
        <v>3975</v>
      </c>
      <c r="J2962" s="36">
        <f t="shared" si="141"/>
        <v>24453.78</v>
      </c>
      <c r="K2962" s="36">
        <v>4646.22</v>
      </c>
      <c r="L2962" s="36">
        <v>29100</v>
      </c>
      <c r="M2962" t="s">
        <v>54</v>
      </c>
      <c r="O2962" s="1">
        <f t="shared" si="139"/>
        <v>0</v>
      </c>
    </row>
    <row r="2963" spans="1:22" hidden="1">
      <c r="A2963" t="s">
        <v>26</v>
      </c>
      <c r="B2963" t="s">
        <v>3976</v>
      </c>
      <c r="C2963" s="55">
        <v>1903</v>
      </c>
      <c r="D2963" t="s">
        <v>874</v>
      </c>
      <c r="E2963" s="32">
        <v>46134</v>
      </c>
      <c r="F2963" s="26">
        <v>46134.634166666663</v>
      </c>
      <c r="G2963" s="12" t="str">
        <f t="shared" si="140"/>
        <v>ABRIL</v>
      </c>
      <c r="H2963">
        <v>43643700</v>
      </c>
      <c r="I2963" t="s">
        <v>875</v>
      </c>
      <c r="J2963" s="36">
        <f t="shared" si="141"/>
        <v>201000</v>
      </c>
      <c r="K2963" s="36">
        <v>38190</v>
      </c>
      <c r="L2963" s="36">
        <v>239190</v>
      </c>
      <c r="M2963" t="s">
        <v>70</v>
      </c>
      <c r="N2963" s="32">
        <v>46140</v>
      </c>
      <c r="O2963" s="1">
        <f t="shared" si="139"/>
        <v>6</v>
      </c>
      <c r="P2963" s="34" t="s">
        <v>3480</v>
      </c>
      <c r="U2963" s="32">
        <v>46141</v>
      </c>
    </row>
    <row r="2964" spans="1:22" hidden="1">
      <c r="A2964" t="s">
        <v>26</v>
      </c>
      <c r="B2964" t="s">
        <v>3977</v>
      </c>
      <c r="C2964" s="55">
        <v>82887506</v>
      </c>
      <c r="D2964" t="s">
        <v>255</v>
      </c>
      <c r="E2964" s="32">
        <v>46134</v>
      </c>
      <c r="F2964" s="26">
        <v>46134.628368055557</v>
      </c>
      <c r="G2964" s="12" t="str">
        <f t="shared" si="140"/>
        <v>ABRIL</v>
      </c>
      <c r="H2964">
        <v>900843898</v>
      </c>
      <c r="I2964" t="s">
        <v>256</v>
      </c>
      <c r="J2964" s="36">
        <f t="shared" si="141"/>
        <v>12773.1</v>
      </c>
      <c r="K2964" s="36">
        <v>2426.9</v>
      </c>
      <c r="L2964" s="36">
        <v>15200</v>
      </c>
      <c r="M2964" t="s">
        <v>54</v>
      </c>
      <c r="O2964" s="1">
        <f t="shared" ref="O2964:O3027" si="142">IFERROR(IF(-_xlfn.DAYS(E2964,N2964)&lt;0,0,-_xlfn.DAYS(E2964,N2964)), " - ")</f>
        <v>0</v>
      </c>
      <c r="U2964" s="32">
        <v>46174</v>
      </c>
      <c r="V2964" t="s">
        <v>39</v>
      </c>
    </row>
    <row r="2965" spans="1:22" hidden="1">
      <c r="A2965" t="s">
        <v>26</v>
      </c>
      <c r="B2965" t="s">
        <v>3978</v>
      </c>
      <c r="C2965" s="55">
        <v>68904</v>
      </c>
      <c r="D2965" t="s">
        <v>3979</v>
      </c>
      <c r="E2965" s="32">
        <v>46134</v>
      </c>
      <c r="F2965" s="26">
        <v>46134.622766203705</v>
      </c>
      <c r="G2965" s="12" t="str">
        <f t="shared" si="140"/>
        <v>ABRIL</v>
      </c>
      <c r="H2965">
        <v>860533413</v>
      </c>
      <c r="I2965" t="s">
        <v>545</v>
      </c>
      <c r="J2965" s="36">
        <f t="shared" si="141"/>
        <v>90800</v>
      </c>
      <c r="K2965" s="36">
        <v>0</v>
      </c>
      <c r="L2965" s="36">
        <v>90800</v>
      </c>
      <c r="M2965" t="s">
        <v>54</v>
      </c>
      <c r="O2965" s="1">
        <f t="shared" si="142"/>
        <v>0</v>
      </c>
    </row>
    <row r="2966" spans="1:22" hidden="1">
      <c r="A2966" t="s">
        <v>26</v>
      </c>
      <c r="B2966" t="s">
        <v>3980</v>
      </c>
      <c r="C2966" s="56">
        <v>4609</v>
      </c>
      <c r="D2966" t="s">
        <v>52</v>
      </c>
      <c r="E2966" s="32">
        <v>46134</v>
      </c>
      <c r="F2966" s="26">
        <v>46134.582152777781</v>
      </c>
      <c r="G2966" s="12" t="str">
        <f t="shared" si="140"/>
        <v>ABRIL</v>
      </c>
      <c r="H2966">
        <v>70907060</v>
      </c>
      <c r="I2966" t="s">
        <v>53</v>
      </c>
      <c r="J2966" s="36">
        <f t="shared" si="141"/>
        <v>59700</v>
      </c>
      <c r="K2966" s="36">
        <v>0</v>
      </c>
      <c r="L2966" s="36">
        <v>59700</v>
      </c>
      <c r="M2966" t="s">
        <v>54</v>
      </c>
      <c r="O2966" s="1">
        <f t="shared" si="142"/>
        <v>0</v>
      </c>
    </row>
    <row r="2967" spans="1:22" hidden="1">
      <c r="A2967" t="s">
        <v>26</v>
      </c>
      <c r="B2967" t="s">
        <v>3981</v>
      </c>
      <c r="C2967" s="56">
        <v>4608</v>
      </c>
      <c r="D2967" t="s">
        <v>52</v>
      </c>
      <c r="E2967" s="32">
        <v>46134</v>
      </c>
      <c r="F2967" s="26">
        <v>46134.581006944441</v>
      </c>
      <c r="G2967" s="12" t="str">
        <f t="shared" si="140"/>
        <v>ABRIL</v>
      </c>
      <c r="H2967">
        <v>70907060</v>
      </c>
      <c r="I2967" t="s">
        <v>53</v>
      </c>
      <c r="J2967" s="36">
        <f t="shared" si="141"/>
        <v>72300</v>
      </c>
      <c r="K2967" s="36">
        <v>0</v>
      </c>
      <c r="L2967" s="36">
        <v>72300</v>
      </c>
      <c r="M2967" t="s">
        <v>54</v>
      </c>
      <c r="O2967" s="1">
        <f t="shared" si="142"/>
        <v>0</v>
      </c>
    </row>
    <row r="2968" spans="1:22" hidden="1">
      <c r="A2968" t="s">
        <v>26</v>
      </c>
      <c r="B2968" t="s">
        <v>3982</v>
      </c>
      <c r="C2968" s="55">
        <v>107524</v>
      </c>
      <c r="D2968" t="s">
        <v>420</v>
      </c>
      <c r="E2968" s="32">
        <v>46134</v>
      </c>
      <c r="F2968" s="26">
        <v>46134.543402777781</v>
      </c>
      <c r="G2968" s="12" t="str">
        <f t="shared" si="140"/>
        <v>ABRIL</v>
      </c>
      <c r="H2968">
        <v>830120839</v>
      </c>
      <c r="I2968" t="s">
        <v>421</v>
      </c>
      <c r="J2968" s="36">
        <f t="shared" si="141"/>
        <v>78668</v>
      </c>
      <c r="K2968" s="36">
        <v>14947</v>
      </c>
      <c r="L2968" s="36">
        <v>93615</v>
      </c>
      <c r="M2968" t="s">
        <v>70</v>
      </c>
      <c r="N2968" s="32">
        <v>46136</v>
      </c>
      <c r="O2968" s="1">
        <f t="shared" si="142"/>
        <v>2</v>
      </c>
      <c r="P2968" t="s">
        <v>3480</v>
      </c>
      <c r="U2968" s="32">
        <v>46139</v>
      </c>
    </row>
    <row r="2969" spans="1:22" hidden="1">
      <c r="A2969" t="s">
        <v>26</v>
      </c>
      <c r="B2969" t="s">
        <v>3983</v>
      </c>
      <c r="C2969" s="55">
        <v>2151</v>
      </c>
      <c r="D2969" t="s">
        <v>3984</v>
      </c>
      <c r="E2969" s="32">
        <v>46134</v>
      </c>
      <c r="F2969" s="26">
        <v>46134.535821759258</v>
      </c>
      <c r="G2969" s="12" t="str">
        <f t="shared" si="140"/>
        <v>ABRIL</v>
      </c>
      <c r="H2969">
        <v>901457464</v>
      </c>
      <c r="I2969" t="s">
        <v>3985</v>
      </c>
      <c r="J2969" s="36">
        <f t="shared" si="141"/>
        <v>30000</v>
      </c>
      <c r="K2969" s="36">
        <v>5700</v>
      </c>
      <c r="L2969" s="36">
        <v>35700</v>
      </c>
      <c r="M2969" t="s">
        <v>54</v>
      </c>
      <c r="O2969" s="1">
        <f t="shared" si="142"/>
        <v>0</v>
      </c>
    </row>
    <row r="2970" spans="1:22" hidden="1">
      <c r="A2970" t="s">
        <v>26</v>
      </c>
      <c r="B2970" t="s">
        <v>3986</v>
      </c>
      <c r="C2970" s="55">
        <v>4598</v>
      </c>
      <c r="D2970" t="s">
        <v>52</v>
      </c>
      <c r="E2970" s="32">
        <v>46134</v>
      </c>
      <c r="F2970" s="26">
        <v>46134.503611111111</v>
      </c>
      <c r="G2970" s="12" t="str">
        <f t="shared" si="140"/>
        <v>ABRIL</v>
      </c>
      <c r="H2970">
        <v>70907060</v>
      </c>
      <c r="I2970" t="s">
        <v>53</v>
      </c>
      <c r="J2970" s="36">
        <f t="shared" si="141"/>
        <v>59700</v>
      </c>
      <c r="K2970" s="36">
        <v>0</v>
      </c>
      <c r="L2970" s="36">
        <v>59700</v>
      </c>
      <c r="M2970" t="s">
        <v>54</v>
      </c>
      <c r="O2970" s="1">
        <f t="shared" si="142"/>
        <v>0</v>
      </c>
    </row>
    <row r="2971" spans="1:22" hidden="1">
      <c r="A2971" t="s">
        <v>26</v>
      </c>
      <c r="B2971" t="s">
        <v>3987</v>
      </c>
      <c r="C2971" s="55">
        <v>60</v>
      </c>
      <c r="D2971" t="s">
        <v>2388</v>
      </c>
      <c r="E2971" s="32">
        <v>46134</v>
      </c>
      <c r="F2971" s="26">
        <v>46134.431597222225</v>
      </c>
      <c r="G2971" s="12" t="str">
        <f t="shared" si="140"/>
        <v>ABRIL</v>
      </c>
      <c r="H2971">
        <v>901847080</v>
      </c>
      <c r="I2971" t="s">
        <v>2519</v>
      </c>
      <c r="J2971" s="36">
        <f t="shared" si="141"/>
        <v>15534609.999999998</v>
      </c>
      <c r="K2971" s="36">
        <v>2951575.9</v>
      </c>
      <c r="L2971" s="36">
        <v>18486185.899999999</v>
      </c>
      <c r="M2971" s="1" t="s">
        <v>9455</v>
      </c>
      <c r="N2971" s="32">
        <v>46136</v>
      </c>
      <c r="O2971" s="1">
        <f t="shared" si="142"/>
        <v>2</v>
      </c>
      <c r="P2971" t="s">
        <v>3480</v>
      </c>
      <c r="U2971" s="32">
        <v>46153</v>
      </c>
    </row>
    <row r="2972" spans="1:22" hidden="1">
      <c r="A2972" t="s">
        <v>26</v>
      </c>
      <c r="B2972" t="s">
        <v>3988</v>
      </c>
      <c r="C2972" s="55">
        <v>32038</v>
      </c>
      <c r="D2972" t="s">
        <v>618</v>
      </c>
      <c r="E2972" s="32">
        <v>46134</v>
      </c>
      <c r="F2972" s="26">
        <v>46134.293622685182</v>
      </c>
      <c r="G2972" s="12" t="str">
        <f t="shared" si="140"/>
        <v>ABRIL</v>
      </c>
      <c r="H2972">
        <v>900322890</v>
      </c>
      <c r="I2972" t="s">
        <v>619</v>
      </c>
      <c r="J2972" s="36">
        <f t="shared" si="141"/>
        <v>1050210</v>
      </c>
      <c r="K2972" s="36">
        <v>199539.9</v>
      </c>
      <c r="L2972" s="36">
        <v>1249749.8999999999</v>
      </c>
      <c r="M2972" t="s">
        <v>70</v>
      </c>
      <c r="N2972" s="32">
        <v>46135</v>
      </c>
      <c r="O2972" s="1">
        <f t="shared" si="142"/>
        <v>1</v>
      </c>
      <c r="P2972" t="s">
        <v>66</v>
      </c>
      <c r="U2972" s="32">
        <v>46153</v>
      </c>
    </row>
    <row r="2973" spans="1:22" hidden="1">
      <c r="A2973" t="s">
        <v>26</v>
      </c>
      <c r="B2973" t="s">
        <v>3989</v>
      </c>
      <c r="C2973" s="55">
        <v>2038144</v>
      </c>
      <c r="D2973" t="s">
        <v>3990</v>
      </c>
      <c r="E2973" s="32">
        <v>46134</v>
      </c>
      <c r="F2973" s="26">
        <v>46134.24417824074</v>
      </c>
      <c r="G2973" s="12" t="str">
        <f t="shared" si="140"/>
        <v>ABRIL</v>
      </c>
      <c r="H2973">
        <v>890900943</v>
      </c>
      <c r="I2973" t="s">
        <v>3991</v>
      </c>
      <c r="J2973" s="36">
        <f t="shared" si="141"/>
        <v>1786716.86</v>
      </c>
      <c r="K2973" s="36">
        <v>339476.2</v>
      </c>
      <c r="L2973" s="36">
        <v>2126193.06</v>
      </c>
      <c r="M2973" t="s">
        <v>3770</v>
      </c>
      <c r="N2973" s="32">
        <v>46142</v>
      </c>
      <c r="O2973" s="1">
        <f t="shared" si="142"/>
        <v>8</v>
      </c>
      <c r="P2973" t="s">
        <v>66</v>
      </c>
      <c r="R2973" s="32">
        <v>46141</v>
      </c>
      <c r="U2973" s="32">
        <v>46153</v>
      </c>
    </row>
    <row r="2974" spans="1:22" hidden="1">
      <c r="A2974" t="s">
        <v>736</v>
      </c>
      <c r="B2974" t="s">
        <v>3992</v>
      </c>
      <c r="C2974" s="55">
        <v>99200246</v>
      </c>
      <c r="D2974" t="s">
        <v>738</v>
      </c>
      <c r="E2974" s="32">
        <v>46134</v>
      </c>
      <c r="F2974" s="26">
        <v>46134.355150462965</v>
      </c>
      <c r="G2974" s="12" t="str">
        <f t="shared" si="140"/>
        <v>ABRIL</v>
      </c>
      <c r="H2974">
        <v>900219834</v>
      </c>
      <c r="I2974" t="s">
        <v>739</v>
      </c>
      <c r="J2974" s="36">
        <f t="shared" si="141"/>
        <v>18500</v>
      </c>
      <c r="K2974" s="36">
        <v>0</v>
      </c>
      <c r="L2974" s="36">
        <v>18500</v>
      </c>
      <c r="M2974" t="s">
        <v>70</v>
      </c>
      <c r="N2974" s="32">
        <v>46134</v>
      </c>
      <c r="O2974" s="1">
        <f t="shared" si="142"/>
        <v>0</v>
      </c>
      <c r="P2974" t="s">
        <v>2149</v>
      </c>
      <c r="U2974" s="32">
        <v>46139</v>
      </c>
      <c r="V2974" t="s">
        <v>39</v>
      </c>
    </row>
    <row r="2975" spans="1:22" hidden="1">
      <c r="A2975" t="s">
        <v>26</v>
      </c>
      <c r="B2975" t="s">
        <v>3993</v>
      </c>
      <c r="C2975" s="55">
        <v>305872</v>
      </c>
      <c r="D2975" t="s">
        <v>671</v>
      </c>
      <c r="E2975" s="32">
        <v>46134</v>
      </c>
      <c r="F2975" s="26">
        <v>46134.156655092593</v>
      </c>
      <c r="G2975" s="12" t="str">
        <f t="shared" si="140"/>
        <v>ABRIL</v>
      </c>
      <c r="H2975">
        <v>860001697</v>
      </c>
      <c r="I2975" t="s">
        <v>669</v>
      </c>
      <c r="J2975" s="36">
        <f t="shared" si="141"/>
        <v>507300</v>
      </c>
      <c r="K2975" s="36">
        <v>0</v>
      </c>
      <c r="L2975" s="36">
        <v>507300</v>
      </c>
      <c r="M2975" t="s">
        <v>70</v>
      </c>
      <c r="N2975" s="32">
        <v>46139</v>
      </c>
      <c r="O2975" s="1">
        <f t="shared" si="142"/>
        <v>5</v>
      </c>
      <c r="P2975" t="s">
        <v>3480</v>
      </c>
    </row>
    <row r="2976" spans="1:22" hidden="1">
      <c r="A2976" t="s">
        <v>26</v>
      </c>
      <c r="B2976" t="s">
        <v>3994</v>
      </c>
      <c r="C2976" s="55">
        <v>777</v>
      </c>
      <c r="D2976" t="s">
        <v>227</v>
      </c>
      <c r="E2976" s="32">
        <v>46135</v>
      </c>
      <c r="F2976" s="26">
        <v>46135.922256944446</v>
      </c>
      <c r="G2976" s="12" t="str">
        <f t="shared" si="140"/>
        <v>ABRIL</v>
      </c>
      <c r="H2976">
        <v>900049081</v>
      </c>
      <c r="I2976" t="s">
        <v>711</v>
      </c>
      <c r="J2976" s="36">
        <f t="shared" si="141"/>
        <v>5710000</v>
      </c>
      <c r="K2976" s="36">
        <v>1084900</v>
      </c>
      <c r="L2976" s="36">
        <v>6794900</v>
      </c>
      <c r="M2976" s="1" t="s">
        <v>9455</v>
      </c>
      <c r="N2976" s="32">
        <v>46139</v>
      </c>
      <c r="O2976" s="1">
        <f t="shared" si="142"/>
        <v>4</v>
      </c>
      <c r="P2976" t="s">
        <v>3480</v>
      </c>
      <c r="U2976" s="32">
        <v>46153</v>
      </c>
    </row>
    <row r="2977" spans="1:21" hidden="1">
      <c r="A2977" t="s">
        <v>26</v>
      </c>
      <c r="B2977" t="s">
        <v>3995</v>
      </c>
      <c r="C2977" s="55">
        <v>776</v>
      </c>
      <c r="D2977" t="s">
        <v>227</v>
      </c>
      <c r="E2977" s="32">
        <v>46135</v>
      </c>
      <c r="F2977" s="26">
        <v>46135.917210648149</v>
      </c>
      <c r="G2977" s="12" t="str">
        <f t="shared" si="140"/>
        <v>ABRIL</v>
      </c>
      <c r="H2977">
        <v>900049081</v>
      </c>
      <c r="I2977" t="s">
        <v>711</v>
      </c>
      <c r="J2977" s="36">
        <f t="shared" si="141"/>
        <v>2700000</v>
      </c>
      <c r="K2977" s="36">
        <v>513000</v>
      </c>
      <c r="L2977" s="36">
        <v>3213000</v>
      </c>
      <c r="M2977" s="1" t="s">
        <v>9455</v>
      </c>
      <c r="N2977" s="32">
        <v>46139</v>
      </c>
      <c r="O2977" s="1">
        <f t="shared" si="142"/>
        <v>4</v>
      </c>
      <c r="P2977" t="s">
        <v>3480</v>
      </c>
      <c r="U2977" s="32">
        <v>46153</v>
      </c>
    </row>
    <row r="2978" spans="1:21" hidden="1">
      <c r="A2978" t="s">
        <v>26</v>
      </c>
      <c r="B2978" t="s">
        <v>3996</v>
      </c>
      <c r="C2978" s="55">
        <v>1350</v>
      </c>
      <c r="D2978" t="s">
        <v>435</v>
      </c>
      <c r="E2978" s="32">
        <v>46135</v>
      </c>
      <c r="F2978" s="26">
        <v>46135.870439814818</v>
      </c>
      <c r="G2978" s="12" t="str">
        <f t="shared" si="140"/>
        <v>ABRIL</v>
      </c>
      <c r="H2978">
        <v>900933624</v>
      </c>
      <c r="I2978" t="s">
        <v>436</v>
      </c>
      <c r="J2978" s="36">
        <f t="shared" si="141"/>
        <v>3000000</v>
      </c>
      <c r="K2978" s="36">
        <v>570000</v>
      </c>
      <c r="L2978" s="36">
        <v>3570000</v>
      </c>
      <c r="M2978" s="1" t="s">
        <v>9455</v>
      </c>
      <c r="N2978" s="32">
        <v>46139</v>
      </c>
      <c r="O2978" s="1">
        <f t="shared" si="142"/>
        <v>4</v>
      </c>
      <c r="P2978" t="s">
        <v>3480</v>
      </c>
      <c r="U2978" s="32">
        <v>46153</v>
      </c>
    </row>
    <row r="2979" spans="1:21" hidden="1">
      <c r="A2979" t="s">
        <v>26</v>
      </c>
      <c r="B2979" t="s">
        <v>3997</v>
      </c>
      <c r="C2979" s="55">
        <v>345</v>
      </c>
      <c r="D2979" t="s">
        <v>2896</v>
      </c>
      <c r="E2979" s="32">
        <v>46135</v>
      </c>
      <c r="F2979" s="26">
        <v>46135.730034722219</v>
      </c>
      <c r="G2979" s="12" t="str">
        <f t="shared" si="140"/>
        <v>ABRIL</v>
      </c>
      <c r="H2979">
        <v>901880635</v>
      </c>
      <c r="I2979" t="s">
        <v>3998</v>
      </c>
      <c r="J2979" s="36">
        <f t="shared" si="141"/>
        <v>220000</v>
      </c>
      <c r="K2979" s="36">
        <v>41800</v>
      </c>
      <c r="L2979" s="36">
        <v>261800</v>
      </c>
      <c r="M2979" t="s">
        <v>37</v>
      </c>
      <c r="N2979" s="32">
        <v>46139</v>
      </c>
      <c r="O2979" s="1">
        <f t="shared" si="142"/>
        <v>4</v>
      </c>
      <c r="P2979" t="s">
        <v>3480</v>
      </c>
      <c r="U2979" s="32">
        <v>46153</v>
      </c>
    </row>
    <row r="2980" spans="1:21" hidden="1">
      <c r="A2980" t="s">
        <v>26</v>
      </c>
      <c r="B2980" t="s">
        <v>3999</v>
      </c>
      <c r="C2980" s="55">
        <v>344</v>
      </c>
      <c r="D2980" t="s">
        <v>2896</v>
      </c>
      <c r="E2980" s="32">
        <v>46135</v>
      </c>
      <c r="F2980" s="26">
        <v>46135.723344907405</v>
      </c>
      <c r="G2980" s="12" t="str">
        <f t="shared" si="140"/>
        <v>ABRIL</v>
      </c>
      <c r="H2980">
        <v>901880635</v>
      </c>
      <c r="I2980" t="s">
        <v>3998</v>
      </c>
      <c r="J2980" s="36">
        <f t="shared" si="141"/>
        <v>660000</v>
      </c>
      <c r="K2980" s="36">
        <v>125400</v>
      </c>
      <c r="L2980" s="36">
        <v>785400</v>
      </c>
      <c r="M2980" t="s">
        <v>315</v>
      </c>
      <c r="N2980" s="3">
        <v>46139</v>
      </c>
      <c r="O2980" s="1">
        <f t="shared" si="142"/>
        <v>4</v>
      </c>
    </row>
    <row r="2981" spans="1:21" hidden="1">
      <c r="A2981" t="s">
        <v>26</v>
      </c>
      <c r="B2981" t="s">
        <v>4000</v>
      </c>
      <c r="C2981" s="55">
        <v>20068</v>
      </c>
      <c r="D2981" t="s">
        <v>566</v>
      </c>
      <c r="E2981" s="32">
        <v>46135</v>
      </c>
      <c r="F2981" s="26">
        <v>46135.717280092591</v>
      </c>
      <c r="G2981" s="12" t="str">
        <f t="shared" si="140"/>
        <v>ABRIL</v>
      </c>
      <c r="H2981">
        <v>900237741</v>
      </c>
      <c r="I2981" t="s">
        <v>567</v>
      </c>
      <c r="J2981" s="36">
        <f t="shared" si="141"/>
        <v>450000</v>
      </c>
      <c r="K2981" s="36">
        <v>85500</v>
      </c>
      <c r="L2981" s="36">
        <v>535500</v>
      </c>
      <c r="M2981" t="s">
        <v>70</v>
      </c>
      <c r="N2981" s="32">
        <v>46139</v>
      </c>
      <c r="O2981" s="1">
        <f t="shared" si="142"/>
        <v>4</v>
      </c>
      <c r="P2981" t="s">
        <v>3480</v>
      </c>
      <c r="U2981" s="32">
        <v>46139</v>
      </c>
    </row>
    <row r="2982" spans="1:21" hidden="1">
      <c r="A2982" t="s">
        <v>26</v>
      </c>
      <c r="B2982" t="s">
        <v>4001</v>
      </c>
      <c r="C2982" s="55">
        <v>1768</v>
      </c>
      <c r="D2982" t="s">
        <v>28</v>
      </c>
      <c r="E2982" s="32">
        <v>46135</v>
      </c>
      <c r="F2982" s="26">
        <v>46135.717731481483</v>
      </c>
      <c r="G2982" s="12" t="str">
        <f t="shared" si="140"/>
        <v>ABRIL</v>
      </c>
      <c r="H2982">
        <v>901950863</v>
      </c>
      <c r="I2982" t="s">
        <v>549</v>
      </c>
      <c r="J2982" s="36">
        <f t="shared" si="141"/>
        <v>698000</v>
      </c>
      <c r="K2982" s="36">
        <v>132620</v>
      </c>
      <c r="L2982" s="36">
        <v>830620</v>
      </c>
      <c r="M2982" s="1" t="s">
        <v>9455</v>
      </c>
      <c r="N2982" s="32">
        <v>46139</v>
      </c>
      <c r="O2982" s="1">
        <f t="shared" si="142"/>
        <v>4</v>
      </c>
      <c r="P2982" t="s">
        <v>3480</v>
      </c>
      <c r="U2982" s="32">
        <v>46153</v>
      </c>
    </row>
    <row r="2983" spans="1:21" hidden="1">
      <c r="A2983" t="s">
        <v>26</v>
      </c>
      <c r="B2983" t="s">
        <v>4002</v>
      </c>
      <c r="C2983" s="55">
        <v>32610</v>
      </c>
      <c r="D2983" t="s">
        <v>393</v>
      </c>
      <c r="E2983" s="32">
        <v>46135</v>
      </c>
      <c r="F2983" s="26">
        <v>46135.458854166667</v>
      </c>
      <c r="G2983" s="12" t="str">
        <f t="shared" si="140"/>
        <v>ABRIL</v>
      </c>
      <c r="H2983">
        <v>890929877</v>
      </c>
      <c r="I2983" t="s">
        <v>394</v>
      </c>
      <c r="J2983" s="36">
        <f t="shared" si="141"/>
        <v>3830420</v>
      </c>
      <c r="K2983" s="36">
        <v>727780</v>
      </c>
      <c r="L2983" s="36">
        <v>4558200</v>
      </c>
      <c r="M2983" t="s">
        <v>58</v>
      </c>
      <c r="N2983" s="32">
        <v>46136</v>
      </c>
      <c r="O2983" s="1">
        <f t="shared" si="142"/>
        <v>1</v>
      </c>
      <c r="P2983" t="s">
        <v>3480</v>
      </c>
      <c r="U2983" s="32">
        <v>46139</v>
      </c>
    </row>
    <row r="2984" spans="1:21" hidden="1">
      <c r="A2984" t="s">
        <v>26</v>
      </c>
      <c r="B2984" t="s">
        <v>4003</v>
      </c>
      <c r="C2984" s="55">
        <v>1767</v>
      </c>
      <c r="D2984" t="s">
        <v>28</v>
      </c>
      <c r="E2984" s="32">
        <v>46135</v>
      </c>
      <c r="F2984" s="26">
        <v>46135.71361111111</v>
      </c>
      <c r="G2984" s="12" t="str">
        <f t="shared" si="140"/>
        <v>ABRIL</v>
      </c>
      <c r="H2984">
        <v>901950863</v>
      </c>
      <c r="I2984" t="s">
        <v>549</v>
      </c>
      <c r="J2984" s="36">
        <f t="shared" si="141"/>
        <v>1712500</v>
      </c>
      <c r="K2984" s="36">
        <v>325375</v>
      </c>
      <c r="L2984" s="36">
        <v>2037875</v>
      </c>
      <c r="M2984" s="1" t="s">
        <v>9455</v>
      </c>
      <c r="N2984" s="32">
        <v>46139</v>
      </c>
      <c r="O2984" s="1">
        <f t="shared" si="142"/>
        <v>4</v>
      </c>
      <c r="P2984" t="s">
        <v>3480</v>
      </c>
      <c r="U2984" s="32">
        <v>46153</v>
      </c>
    </row>
    <row r="2985" spans="1:21" hidden="1">
      <c r="A2985" t="s">
        <v>26</v>
      </c>
      <c r="B2985" t="s">
        <v>4004</v>
      </c>
      <c r="C2985" s="55">
        <v>32151</v>
      </c>
      <c r="D2985" t="s">
        <v>325</v>
      </c>
      <c r="E2985" s="32">
        <v>46135</v>
      </c>
      <c r="F2985" s="26">
        <v>46135.696458333332</v>
      </c>
      <c r="G2985" s="12" t="str">
        <f t="shared" si="140"/>
        <v>ABRIL</v>
      </c>
      <c r="H2985">
        <v>800119647</v>
      </c>
      <c r="I2985" t="s">
        <v>326</v>
      </c>
      <c r="J2985" s="36">
        <f t="shared" si="141"/>
        <v>260703</v>
      </c>
      <c r="K2985" s="36">
        <v>0</v>
      </c>
      <c r="L2985" s="36">
        <v>260703</v>
      </c>
      <c r="M2985" t="s">
        <v>58</v>
      </c>
      <c r="N2985" s="32">
        <v>46140</v>
      </c>
      <c r="O2985" s="1">
        <f t="shared" si="142"/>
        <v>5</v>
      </c>
      <c r="P2985" s="34" t="s">
        <v>3480</v>
      </c>
      <c r="U2985" s="32">
        <v>46141</v>
      </c>
    </row>
    <row r="2986" spans="1:21" hidden="1">
      <c r="A2986" t="s">
        <v>26</v>
      </c>
      <c r="B2986" t="s">
        <v>4005</v>
      </c>
      <c r="C2986" s="55">
        <v>405520</v>
      </c>
      <c r="D2986" t="s">
        <v>698</v>
      </c>
      <c r="E2986" s="32">
        <v>46135</v>
      </c>
      <c r="F2986" s="26">
        <v>46135.66510416667</v>
      </c>
      <c r="G2986" s="12" t="str">
        <f t="shared" si="140"/>
        <v>ABRIL</v>
      </c>
      <c r="H2986">
        <v>890102727</v>
      </c>
      <c r="I2986" t="s">
        <v>4006</v>
      </c>
      <c r="J2986" s="36">
        <f t="shared" si="141"/>
        <v>128721.12000000001</v>
      </c>
      <c r="K2986" s="36">
        <v>24457.01</v>
      </c>
      <c r="L2986" s="36">
        <v>153178.13</v>
      </c>
      <c r="M2986" s="34" t="s">
        <v>70</v>
      </c>
      <c r="N2986" s="32">
        <v>46139</v>
      </c>
      <c r="O2986" s="1">
        <f t="shared" si="142"/>
        <v>4</v>
      </c>
      <c r="P2986" t="s">
        <v>3480</v>
      </c>
      <c r="U2986" s="32">
        <v>46153</v>
      </c>
    </row>
    <row r="2987" spans="1:21" hidden="1">
      <c r="A2987" t="s">
        <v>26</v>
      </c>
      <c r="B2987" t="s">
        <v>4007</v>
      </c>
      <c r="C2987" s="55">
        <v>655</v>
      </c>
      <c r="D2987" t="s">
        <v>996</v>
      </c>
      <c r="E2987" s="32">
        <v>46135</v>
      </c>
      <c r="F2987" s="26">
        <v>46135.643414351849</v>
      </c>
      <c r="G2987" s="12" t="str">
        <f t="shared" si="140"/>
        <v>ABRIL</v>
      </c>
      <c r="H2987">
        <v>6136844</v>
      </c>
      <c r="I2987" t="s">
        <v>997</v>
      </c>
      <c r="J2987" s="36">
        <f t="shared" si="141"/>
        <v>121848.74</v>
      </c>
      <c r="K2987" s="36">
        <v>23151.26</v>
      </c>
      <c r="L2987" s="36">
        <v>145000</v>
      </c>
      <c r="M2987" s="34" t="s">
        <v>62</v>
      </c>
      <c r="N2987" s="32">
        <v>46141</v>
      </c>
      <c r="O2987" s="1">
        <f t="shared" si="142"/>
        <v>6</v>
      </c>
      <c r="P2987" s="34" t="s">
        <v>3480</v>
      </c>
      <c r="U2987" s="32">
        <v>46153</v>
      </c>
    </row>
    <row r="2988" spans="1:21" hidden="1">
      <c r="A2988" t="s">
        <v>26</v>
      </c>
      <c r="B2988" t="s">
        <v>4008</v>
      </c>
      <c r="C2988" s="55">
        <v>3139</v>
      </c>
      <c r="D2988" t="s">
        <v>28</v>
      </c>
      <c r="E2988" s="32">
        <v>46135</v>
      </c>
      <c r="F2988" s="26">
        <v>46135.635763888888</v>
      </c>
      <c r="G2988" s="12" t="str">
        <f t="shared" si="140"/>
        <v>ABRIL</v>
      </c>
      <c r="H2988">
        <v>901033179</v>
      </c>
      <c r="I2988" t="s">
        <v>4009</v>
      </c>
      <c r="J2988" s="36">
        <f t="shared" si="141"/>
        <v>355656</v>
      </c>
      <c r="K2988" s="36">
        <v>67575</v>
      </c>
      <c r="L2988" s="36">
        <v>423231</v>
      </c>
      <c r="M2988" s="34" t="s">
        <v>70</v>
      </c>
      <c r="N2988" s="32">
        <v>46136</v>
      </c>
      <c r="O2988" s="1">
        <f t="shared" si="142"/>
        <v>1</v>
      </c>
      <c r="P2988" t="s">
        <v>3480</v>
      </c>
      <c r="U2988" s="32">
        <v>46139</v>
      </c>
    </row>
    <row r="2989" spans="1:21" hidden="1">
      <c r="A2989" t="s">
        <v>26</v>
      </c>
      <c r="B2989" t="s">
        <v>4010</v>
      </c>
      <c r="C2989" s="55">
        <v>6509</v>
      </c>
      <c r="D2989" t="s">
        <v>115</v>
      </c>
      <c r="E2989" s="32">
        <v>46135</v>
      </c>
      <c r="F2989" s="26">
        <v>46135.644062500003</v>
      </c>
      <c r="G2989" s="12" t="str">
        <f t="shared" si="140"/>
        <v>ABRIL</v>
      </c>
      <c r="H2989">
        <v>900036588</v>
      </c>
      <c r="I2989" t="s">
        <v>116</v>
      </c>
      <c r="J2989" s="36">
        <f t="shared" si="141"/>
        <v>180000</v>
      </c>
      <c r="K2989" s="36">
        <v>0</v>
      </c>
      <c r="L2989" s="36">
        <v>180000</v>
      </c>
      <c r="M2989" t="s">
        <v>70</v>
      </c>
      <c r="N2989" s="32">
        <v>46136</v>
      </c>
      <c r="O2989" s="1">
        <f t="shared" si="142"/>
        <v>1</v>
      </c>
      <c r="P2989" t="s">
        <v>3480</v>
      </c>
      <c r="U2989" s="32">
        <v>46153</v>
      </c>
    </row>
    <row r="2990" spans="1:21" hidden="1">
      <c r="A2990" t="s">
        <v>26</v>
      </c>
      <c r="B2990" t="s">
        <v>4011</v>
      </c>
      <c r="C2990" s="55">
        <v>1765</v>
      </c>
      <c r="D2990" t="s">
        <v>28</v>
      </c>
      <c r="E2990" s="32">
        <v>46135</v>
      </c>
      <c r="F2990" s="26">
        <v>46135.624143518522</v>
      </c>
      <c r="G2990" s="12" t="str">
        <f t="shared" si="140"/>
        <v>ABRIL</v>
      </c>
      <c r="H2990">
        <v>901950863</v>
      </c>
      <c r="I2990" t="s">
        <v>549</v>
      </c>
      <c r="J2990" s="36">
        <f t="shared" si="141"/>
        <v>50000</v>
      </c>
      <c r="K2990" s="36">
        <v>9500</v>
      </c>
      <c r="L2990" s="36">
        <v>59500</v>
      </c>
      <c r="M2990" s="1" t="s">
        <v>9455</v>
      </c>
      <c r="N2990" s="32">
        <v>46139</v>
      </c>
      <c r="O2990" s="1">
        <f t="shared" si="142"/>
        <v>4</v>
      </c>
      <c r="P2990" t="s">
        <v>3480</v>
      </c>
      <c r="U2990" s="32">
        <v>46153</v>
      </c>
    </row>
    <row r="2991" spans="1:21" hidden="1">
      <c r="A2991" t="s">
        <v>26</v>
      </c>
      <c r="B2991" t="s">
        <v>4012</v>
      </c>
      <c r="C2991" s="55">
        <v>1882</v>
      </c>
      <c r="D2991" t="s">
        <v>438</v>
      </c>
      <c r="E2991" s="32">
        <v>46135</v>
      </c>
      <c r="F2991" s="26">
        <v>46135.628912037035</v>
      </c>
      <c r="G2991" s="12" t="str">
        <f t="shared" si="140"/>
        <v>ABRIL</v>
      </c>
      <c r="H2991">
        <v>900497895</v>
      </c>
      <c r="I2991" t="s">
        <v>439</v>
      </c>
      <c r="J2991" s="36">
        <f t="shared" si="141"/>
        <v>3040000</v>
      </c>
      <c r="K2991" s="36">
        <v>577600</v>
      </c>
      <c r="L2991" s="36">
        <v>3617600</v>
      </c>
      <c r="M2991" s="1" t="s">
        <v>9455</v>
      </c>
      <c r="N2991" s="32">
        <v>46139</v>
      </c>
      <c r="O2991" s="1">
        <f t="shared" si="142"/>
        <v>4</v>
      </c>
      <c r="P2991" t="s">
        <v>3480</v>
      </c>
      <c r="U2991" s="32">
        <v>46153</v>
      </c>
    </row>
    <row r="2992" spans="1:21" hidden="1">
      <c r="A2992" t="s">
        <v>26</v>
      </c>
      <c r="B2992" t="s">
        <v>4013</v>
      </c>
      <c r="C2992" s="55">
        <v>34143579</v>
      </c>
      <c r="D2992" t="s">
        <v>580</v>
      </c>
      <c r="E2992" s="32">
        <v>46135</v>
      </c>
      <c r="F2992" s="26">
        <v>46135.609351851854</v>
      </c>
      <c r="G2992" s="12" t="str">
        <f t="shared" si="140"/>
        <v>ABRIL</v>
      </c>
      <c r="H2992">
        <v>809002625</v>
      </c>
      <c r="I2992" t="s">
        <v>2171</v>
      </c>
      <c r="J2992" s="36">
        <f t="shared" si="141"/>
        <v>1837765.58</v>
      </c>
      <c r="K2992" s="36">
        <v>349175.42</v>
      </c>
      <c r="L2992" s="36">
        <v>2186941</v>
      </c>
      <c r="M2992" s="1" t="s">
        <v>9455</v>
      </c>
      <c r="N2992" s="32">
        <v>46139</v>
      </c>
      <c r="O2992" s="1">
        <f t="shared" si="142"/>
        <v>4</v>
      </c>
      <c r="P2992" t="s">
        <v>3480</v>
      </c>
      <c r="U2992" s="32">
        <v>46153</v>
      </c>
    </row>
    <row r="2993" spans="1:22" hidden="1">
      <c r="A2993" t="s">
        <v>26</v>
      </c>
      <c r="B2993" t="s">
        <v>4014</v>
      </c>
      <c r="C2993" s="55">
        <v>5505</v>
      </c>
      <c r="D2993" t="s">
        <v>807</v>
      </c>
      <c r="E2993" s="32">
        <v>46135</v>
      </c>
      <c r="F2993" s="26">
        <v>46135.621655092589</v>
      </c>
      <c r="G2993" s="12" t="str">
        <f t="shared" si="140"/>
        <v>ABRIL</v>
      </c>
      <c r="H2993">
        <v>830118111</v>
      </c>
      <c r="I2993" t="s">
        <v>808</v>
      </c>
      <c r="J2993" s="36">
        <f t="shared" si="141"/>
        <v>2889678</v>
      </c>
      <c r="K2993" s="36">
        <v>549038.81999999995</v>
      </c>
      <c r="L2993" s="36">
        <v>3438716.82</v>
      </c>
      <c r="M2993" s="1" t="s">
        <v>9455</v>
      </c>
      <c r="N2993" s="32">
        <v>46139</v>
      </c>
      <c r="O2993" s="1">
        <f t="shared" si="142"/>
        <v>4</v>
      </c>
      <c r="P2993" t="s">
        <v>3480</v>
      </c>
      <c r="U2993" s="32">
        <v>46153</v>
      </c>
    </row>
    <row r="2994" spans="1:22" hidden="1">
      <c r="A2994" t="s">
        <v>26</v>
      </c>
      <c r="B2994" t="s">
        <v>4015</v>
      </c>
      <c r="C2994" s="55">
        <v>1845</v>
      </c>
      <c r="D2994" t="s">
        <v>28</v>
      </c>
      <c r="E2994" s="32">
        <v>46135</v>
      </c>
      <c r="F2994" s="26">
        <v>46135.536053240743</v>
      </c>
      <c r="G2994" s="12" t="str">
        <f t="shared" si="140"/>
        <v>ABRIL</v>
      </c>
      <c r="H2994">
        <v>900490873</v>
      </c>
      <c r="I2994" t="s">
        <v>1891</v>
      </c>
      <c r="J2994" s="36">
        <f t="shared" si="141"/>
        <v>3979000</v>
      </c>
      <c r="K2994" s="36">
        <v>756010</v>
      </c>
      <c r="L2994" s="36">
        <v>4735010</v>
      </c>
      <c r="M2994" t="s">
        <v>37</v>
      </c>
      <c r="N2994" s="32">
        <v>46139</v>
      </c>
      <c r="O2994" s="1">
        <f t="shared" si="142"/>
        <v>4</v>
      </c>
      <c r="P2994" t="s">
        <v>3480</v>
      </c>
      <c r="U2994" s="32">
        <v>46153</v>
      </c>
    </row>
    <row r="2995" spans="1:22" hidden="1">
      <c r="A2995" t="s">
        <v>26</v>
      </c>
      <c r="B2995" t="s">
        <v>4016</v>
      </c>
      <c r="C2995" s="55">
        <v>5504</v>
      </c>
      <c r="D2995" t="s">
        <v>807</v>
      </c>
      <c r="E2995" s="32">
        <v>46135</v>
      </c>
      <c r="F2995" s="26">
        <v>46135.576099537036</v>
      </c>
      <c r="G2995" s="12" t="str">
        <f t="shared" si="140"/>
        <v>ABRIL</v>
      </c>
      <c r="H2995">
        <v>830118111</v>
      </c>
      <c r="I2995" t="s">
        <v>808</v>
      </c>
      <c r="J2995" s="36">
        <f t="shared" si="141"/>
        <v>8300000</v>
      </c>
      <c r="K2995" s="36">
        <v>1577000</v>
      </c>
      <c r="L2995" s="36">
        <v>9877000</v>
      </c>
      <c r="M2995" s="1" t="s">
        <v>9455</v>
      </c>
      <c r="N2995" s="32">
        <v>46139</v>
      </c>
      <c r="O2995" s="1">
        <f t="shared" si="142"/>
        <v>4</v>
      </c>
      <c r="P2995" t="s">
        <v>3480</v>
      </c>
      <c r="U2995" s="32">
        <v>46153</v>
      </c>
    </row>
    <row r="2996" spans="1:22" hidden="1">
      <c r="A2996" t="s">
        <v>26</v>
      </c>
      <c r="B2996" t="s">
        <v>4017</v>
      </c>
      <c r="C2996" s="55">
        <v>7172</v>
      </c>
      <c r="D2996" t="s">
        <v>371</v>
      </c>
      <c r="E2996" s="32">
        <v>46135</v>
      </c>
      <c r="F2996" s="26">
        <v>46135.511944444443</v>
      </c>
      <c r="G2996" s="12" t="str">
        <f t="shared" si="140"/>
        <v>ABRIL</v>
      </c>
      <c r="H2996">
        <v>800106404</v>
      </c>
      <c r="I2996" t="s">
        <v>369</v>
      </c>
      <c r="J2996" s="36">
        <f t="shared" si="141"/>
        <v>2162700</v>
      </c>
      <c r="K2996" s="36">
        <v>0</v>
      </c>
      <c r="L2996" s="36">
        <v>2162700</v>
      </c>
      <c r="M2996" t="s">
        <v>128</v>
      </c>
      <c r="N2996" s="32">
        <v>46140</v>
      </c>
      <c r="O2996" s="1">
        <f t="shared" si="142"/>
        <v>5</v>
      </c>
      <c r="P2996" s="34" t="s">
        <v>2466</v>
      </c>
      <c r="U2996" s="32">
        <v>46153</v>
      </c>
    </row>
    <row r="2997" spans="1:22" hidden="1">
      <c r="A2997" t="s">
        <v>26</v>
      </c>
      <c r="B2997" t="s">
        <v>4018</v>
      </c>
      <c r="C2997" s="55">
        <v>3050</v>
      </c>
      <c r="D2997" t="s">
        <v>28</v>
      </c>
      <c r="E2997" s="32">
        <v>46135</v>
      </c>
      <c r="F2997" s="26">
        <v>46135.505914351852</v>
      </c>
      <c r="G2997" s="12" t="str">
        <f t="shared" si="140"/>
        <v>ABRIL</v>
      </c>
      <c r="H2997">
        <v>900144364</v>
      </c>
      <c r="I2997" t="s">
        <v>72</v>
      </c>
      <c r="J2997" s="36">
        <f t="shared" si="141"/>
        <v>1683600</v>
      </c>
      <c r="K2997" s="36">
        <v>319884</v>
      </c>
      <c r="L2997" s="36">
        <v>2003484</v>
      </c>
      <c r="M2997" t="s">
        <v>70</v>
      </c>
      <c r="N2997" s="32">
        <v>46136</v>
      </c>
      <c r="O2997" s="1">
        <f t="shared" si="142"/>
        <v>1</v>
      </c>
      <c r="P2997" t="s">
        <v>3480</v>
      </c>
      <c r="U2997" s="32">
        <v>46139</v>
      </c>
    </row>
    <row r="2998" spans="1:22" hidden="1">
      <c r="A2998" t="s">
        <v>26</v>
      </c>
      <c r="B2998" t="s">
        <v>4019</v>
      </c>
      <c r="C2998" s="55">
        <v>734196</v>
      </c>
      <c r="D2998" t="s">
        <v>817</v>
      </c>
      <c r="E2998" s="32">
        <v>46135</v>
      </c>
      <c r="F2998" s="26">
        <v>46135.500856481478</v>
      </c>
      <c r="G2998" s="12" t="str">
        <f t="shared" si="140"/>
        <v>ABRIL</v>
      </c>
      <c r="H2998">
        <v>890915475</v>
      </c>
      <c r="I2998" t="s">
        <v>818</v>
      </c>
      <c r="J2998" s="36">
        <f t="shared" si="141"/>
        <v>22540</v>
      </c>
      <c r="K2998" s="36">
        <v>4282.6000000000004</v>
      </c>
      <c r="L2998" s="36">
        <v>26822.6</v>
      </c>
      <c r="M2998" t="s">
        <v>70</v>
      </c>
      <c r="N2998" s="32">
        <v>46139</v>
      </c>
      <c r="O2998" s="1">
        <f t="shared" si="142"/>
        <v>4</v>
      </c>
      <c r="P2998" t="s">
        <v>3480</v>
      </c>
      <c r="U2998" s="32">
        <v>46153</v>
      </c>
    </row>
    <row r="2999" spans="1:22" hidden="1">
      <c r="A2999" t="s">
        <v>26</v>
      </c>
      <c r="B2999" t="s">
        <v>4020</v>
      </c>
      <c r="C2999" s="55">
        <v>3051</v>
      </c>
      <c r="D2999" t="s">
        <v>28</v>
      </c>
      <c r="E2999" s="32">
        <v>46135</v>
      </c>
      <c r="F2999" s="26">
        <v>46135.509606481479</v>
      </c>
      <c r="G2999" s="12" t="str">
        <f t="shared" si="140"/>
        <v>ABRIL</v>
      </c>
      <c r="H2999">
        <v>900144364</v>
      </c>
      <c r="I2999" t="s">
        <v>72</v>
      </c>
      <c r="J2999" s="36">
        <f t="shared" si="141"/>
        <v>251460.00000000003</v>
      </c>
      <c r="K2999" s="36">
        <v>47777.4</v>
      </c>
      <c r="L2999" s="36">
        <v>299237.40000000002</v>
      </c>
      <c r="M2999" t="s">
        <v>70</v>
      </c>
      <c r="N2999" s="32">
        <v>46136</v>
      </c>
      <c r="O2999" s="1">
        <f t="shared" si="142"/>
        <v>1</v>
      </c>
      <c r="P2999" t="s">
        <v>3480</v>
      </c>
      <c r="U2999" s="32">
        <v>46139</v>
      </c>
    </row>
    <row r="3000" spans="1:22" hidden="1">
      <c r="A3000" t="s">
        <v>26</v>
      </c>
      <c r="B3000" t="s">
        <v>4021</v>
      </c>
      <c r="C3000" s="55">
        <v>29006</v>
      </c>
      <c r="D3000" t="s">
        <v>1057</v>
      </c>
      <c r="E3000" s="32">
        <v>46135</v>
      </c>
      <c r="F3000" s="26">
        <v>46135.494571759256</v>
      </c>
      <c r="G3000" s="12" t="str">
        <f t="shared" si="140"/>
        <v>ABRIL</v>
      </c>
      <c r="H3000">
        <v>900923100</v>
      </c>
      <c r="I3000" t="s">
        <v>1058</v>
      </c>
      <c r="J3000" s="36">
        <f t="shared" si="141"/>
        <v>27420000</v>
      </c>
      <c r="K3000" s="36">
        <v>5209800</v>
      </c>
      <c r="L3000" s="36">
        <v>32629800</v>
      </c>
      <c r="M3000" s="1" t="s">
        <v>9455</v>
      </c>
      <c r="N3000" s="32">
        <v>46139</v>
      </c>
      <c r="O3000" s="1">
        <f t="shared" si="142"/>
        <v>4</v>
      </c>
      <c r="P3000" t="s">
        <v>3480</v>
      </c>
      <c r="U3000" s="32">
        <v>46153</v>
      </c>
    </row>
    <row r="3001" spans="1:22" hidden="1">
      <c r="A3001" t="s">
        <v>26</v>
      </c>
      <c r="B3001" t="s">
        <v>4022</v>
      </c>
      <c r="C3001" s="55">
        <v>3049</v>
      </c>
      <c r="D3001" t="s">
        <v>28</v>
      </c>
      <c r="E3001" s="32">
        <v>46135</v>
      </c>
      <c r="F3001" s="26">
        <v>46135.493784722225</v>
      </c>
      <c r="G3001" s="12" t="str">
        <f t="shared" si="140"/>
        <v>ABRIL</v>
      </c>
      <c r="H3001">
        <v>900144364</v>
      </c>
      <c r="I3001" t="s">
        <v>72</v>
      </c>
      <c r="J3001" s="36">
        <f t="shared" si="141"/>
        <v>158000</v>
      </c>
      <c r="K3001" s="36">
        <v>30020</v>
      </c>
      <c r="L3001" s="36">
        <v>188020</v>
      </c>
      <c r="M3001" t="s">
        <v>70</v>
      </c>
      <c r="N3001" s="32">
        <v>46136</v>
      </c>
      <c r="O3001" s="1">
        <f t="shared" si="142"/>
        <v>1</v>
      </c>
      <c r="P3001" t="s">
        <v>3480</v>
      </c>
      <c r="U3001" s="32">
        <v>46139</v>
      </c>
    </row>
    <row r="3002" spans="1:22" hidden="1">
      <c r="A3002" t="s">
        <v>26</v>
      </c>
      <c r="B3002" t="s">
        <v>4023</v>
      </c>
      <c r="C3002" s="55">
        <v>65039228</v>
      </c>
      <c r="D3002" t="s">
        <v>182</v>
      </c>
      <c r="E3002" s="32">
        <v>46135</v>
      </c>
      <c r="F3002" s="26">
        <v>46135.475775462961</v>
      </c>
      <c r="G3002" s="12" t="str">
        <f t="shared" si="140"/>
        <v>ABRIL</v>
      </c>
      <c r="H3002">
        <v>800230447</v>
      </c>
      <c r="I3002" t="s">
        <v>183</v>
      </c>
      <c r="J3002" s="36">
        <f t="shared" si="141"/>
        <v>15104068.000000002</v>
      </c>
      <c r="K3002" s="36">
        <v>2869772.92</v>
      </c>
      <c r="L3002" s="36">
        <v>17973840.920000002</v>
      </c>
      <c r="M3002" t="s">
        <v>58</v>
      </c>
      <c r="N3002" s="32">
        <v>46136</v>
      </c>
      <c r="O3002" s="1">
        <f t="shared" si="142"/>
        <v>1</v>
      </c>
      <c r="P3002" t="s">
        <v>3480</v>
      </c>
      <c r="U3002" s="32">
        <v>46153</v>
      </c>
    </row>
    <row r="3003" spans="1:22" hidden="1">
      <c r="A3003" t="s">
        <v>26</v>
      </c>
      <c r="B3003" t="s">
        <v>4024</v>
      </c>
      <c r="C3003" s="55">
        <v>153</v>
      </c>
      <c r="D3003" t="s">
        <v>28</v>
      </c>
      <c r="E3003" s="32">
        <v>46135</v>
      </c>
      <c r="F3003" s="26">
        <v>46135.479189814818</v>
      </c>
      <c r="G3003" s="12" t="str">
        <f t="shared" si="140"/>
        <v>ABRIL</v>
      </c>
      <c r="H3003">
        <v>901995498</v>
      </c>
      <c r="I3003" t="s">
        <v>504</v>
      </c>
      <c r="J3003" s="36">
        <f t="shared" si="141"/>
        <v>1204400</v>
      </c>
      <c r="K3003" s="36">
        <v>0</v>
      </c>
      <c r="L3003" s="36">
        <v>1204400</v>
      </c>
      <c r="M3003" s="34" t="s">
        <v>58</v>
      </c>
      <c r="N3003" s="32">
        <v>46148</v>
      </c>
      <c r="O3003" s="1">
        <f t="shared" si="142"/>
        <v>13</v>
      </c>
      <c r="P3003" t="s">
        <v>3480</v>
      </c>
      <c r="U3003" s="32">
        <v>46148</v>
      </c>
      <c r="V3003" t="s">
        <v>39</v>
      </c>
    </row>
    <row r="3004" spans="1:22" hidden="1">
      <c r="A3004" t="s">
        <v>26</v>
      </c>
      <c r="B3004" t="s">
        <v>4025</v>
      </c>
      <c r="C3004" s="55">
        <v>8654</v>
      </c>
      <c r="D3004" t="s">
        <v>28</v>
      </c>
      <c r="E3004" s="32">
        <v>46135</v>
      </c>
      <c r="F3004" s="26">
        <v>46135.46230324074</v>
      </c>
      <c r="G3004" s="12" t="str">
        <f t="shared" si="140"/>
        <v>ABRIL</v>
      </c>
      <c r="H3004">
        <v>900834719</v>
      </c>
      <c r="I3004" t="s">
        <v>886</v>
      </c>
      <c r="J3004" s="36">
        <f t="shared" si="141"/>
        <v>87117</v>
      </c>
      <c r="K3004" s="36">
        <v>0</v>
      </c>
      <c r="L3004" s="36">
        <v>87117</v>
      </c>
      <c r="M3004" s="34" t="s">
        <v>65</v>
      </c>
      <c r="N3004" s="32">
        <v>46136</v>
      </c>
      <c r="O3004" s="1">
        <f t="shared" si="142"/>
        <v>1</v>
      </c>
      <c r="P3004" s="1" t="s">
        <v>191</v>
      </c>
      <c r="U3004" s="32">
        <v>46136</v>
      </c>
    </row>
    <row r="3005" spans="1:22" hidden="1">
      <c r="A3005" t="s">
        <v>26</v>
      </c>
      <c r="B3005" t="s">
        <v>4026</v>
      </c>
      <c r="C3005" s="55">
        <v>34143560</v>
      </c>
      <c r="D3005" t="s">
        <v>580</v>
      </c>
      <c r="E3005" s="32">
        <v>46135</v>
      </c>
      <c r="F3005" s="26">
        <v>46135.451331018521</v>
      </c>
      <c r="G3005" s="12" t="str">
        <f t="shared" si="140"/>
        <v>ABRIL</v>
      </c>
      <c r="H3005">
        <v>809002625</v>
      </c>
      <c r="I3005" t="s">
        <v>2171</v>
      </c>
      <c r="J3005" s="36">
        <f t="shared" si="141"/>
        <v>253725.25</v>
      </c>
      <c r="K3005" s="36">
        <v>48207.75</v>
      </c>
      <c r="L3005" s="36">
        <v>301933</v>
      </c>
      <c r="M3005" s="1" t="s">
        <v>9455</v>
      </c>
      <c r="N3005" s="3">
        <v>46139</v>
      </c>
      <c r="O3005" s="1">
        <f t="shared" si="142"/>
        <v>4</v>
      </c>
      <c r="P3005" t="s">
        <v>3480</v>
      </c>
    </row>
    <row r="3006" spans="1:22" hidden="1">
      <c r="A3006" t="s">
        <v>26</v>
      </c>
      <c r="B3006" t="s">
        <v>4027</v>
      </c>
      <c r="C3006" s="55">
        <v>2942</v>
      </c>
      <c r="D3006" t="s">
        <v>262</v>
      </c>
      <c r="E3006" s="32">
        <v>46135</v>
      </c>
      <c r="F3006" s="26">
        <v>46135.435648148145</v>
      </c>
      <c r="G3006" s="12" t="str">
        <f t="shared" si="140"/>
        <v>ABRIL</v>
      </c>
      <c r="H3006">
        <v>900433773</v>
      </c>
      <c r="I3006" t="s">
        <v>433</v>
      </c>
      <c r="J3006" s="36">
        <f t="shared" si="141"/>
        <v>1700000</v>
      </c>
      <c r="K3006" s="36">
        <v>323000</v>
      </c>
      <c r="L3006" s="36">
        <v>2023000</v>
      </c>
      <c r="M3006" s="1" t="s">
        <v>9455</v>
      </c>
      <c r="N3006" s="32">
        <v>46139</v>
      </c>
      <c r="O3006" s="1">
        <f t="shared" si="142"/>
        <v>4</v>
      </c>
      <c r="P3006" t="s">
        <v>3480</v>
      </c>
      <c r="U3006" s="32">
        <v>46153</v>
      </c>
    </row>
    <row r="3007" spans="1:22" hidden="1">
      <c r="A3007" t="s">
        <v>26</v>
      </c>
      <c r="B3007" t="s">
        <v>4028</v>
      </c>
      <c r="C3007" s="55">
        <v>1417</v>
      </c>
      <c r="D3007" t="s">
        <v>151</v>
      </c>
      <c r="E3007" s="32">
        <v>46135</v>
      </c>
      <c r="F3007" s="26">
        <v>46135.404074074075</v>
      </c>
      <c r="G3007" s="12" t="str">
        <f t="shared" si="140"/>
        <v>ABRIL</v>
      </c>
      <c r="H3007">
        <v>901561580</v>
      </c>
      <c r="I3007" t="s">
        <v>152</v>
      </c>
      <c r="J3007" s="36">
        <f t="shared" si="141"/>
        <v>601200</v>
      </c>
      <c r="K3007" s="36">
        <v>114228</v>
      </c>
      <c r="L3007" s="36">
        <v>715428</v>
      </c>
      <c r="M3007" t="s">
        <v>70</v>
      </c>
      <c r="N3007" s="32">
        <v>46141</v>
      </c>
      <c r="O3007" s="1">
        <f t="shared" si="142"/>
        <v>6</v>
      </c>
      <c r="P3007" t="s">
        <v>3480</v>
      </c>
      <c r="U3007" s="32">
        <v>46153</v>
      </c>
    </row>
    <row r="3008" spans="1:22" hidden="1">
      <c r="A3008" t="s">
        <v>26</v>
      </c>
      <c r="B3008" t="s">
        <v>4029</v>
      </c>
      <c r="C3008" s="55">
        <v>7486</v>
      </c>
      <c r="D3008" t="s">
        <v>2896</v>
      </c>
      <c r="E3008" s="32">
        <v>46135</v>
      </c>
      <c r="F3008" s="26">
        <v>46135.887662037036</v>
      </c>
      <c r="G3008" s="12" t="str">
        <f t="shared" si="140"/>
        <v>ABRIL</v>
      </c>
      <c r="H3008">
        <v>32150739</v>
      </c>
      <c r="I3008" t="s">
        <v>400</v>
      </c>
      <c r="J3008" s="36">
        <f t="shared" si="141"/>
        <v>637500</v>
      </c>
      <c r="K3008" s="36">
        <v>0</v>
      </c>
      <c r="L3008" s="36">
        <v>637500</v>
      </c>
      <c r="M3008" t="s">
        <v>199</v>
      </c>
      <c r="N3008" s="32">
        <v>46136</v>
      </c>
      <c r="O3008" s="1">
        <f t="shared" si="142"/>
        <v>1</v>
      </c>
      <c r="P3008" t="s">
        <v>3480</v>
      </c>
      <c r="U3008" s="32">
        <v>46139</v>
      </c>
    </row>
    <row r="3009" spans="1:22" hidden="1">
      <c r="A3009" t="s">
        <v>26</v>
      </c>
      <c r="B3009" t="s">
        <v>4030</v>
      </c>
      <c r="C3009" s="56">
        <v>102665</v>
      </c>
      <c r="D3009" t="s">
        <v>958</v>
      </c>
      <c r="E3009" s="32">
        <v>46135</v>
      </c>
      <c r="F3009" s="26">
        <v>46135.717395833337</v>
      </c>
      <c r="G3009" s="12" t="str">
        <f t="shared" si="140"/>
        <v>ABRIL</v>
      </c>
      <c r="H3009">
        <v>900125852</v>
      </c>
      <c r="I3009" t="s">
        <v>959</v>
      </c>
      <c r="J3009" s="36">
        <f t="shared" si="141"/>
        <v>19328.11</v>
      </c>
      <c r="K3009" s="36">
        <v>3671.89</v>
      </c>
      <c r="L3009" s="36">
        <v>23000</v>
      </c>
      <c r="M3009" s="34" t="s">
        <v>54</v>
      </c>
      <c r="O3009" s="1">
        <f t="shared" si="142"/>
        <v>0</v>
      </c>
    </row>
    <row r="3010" spans="1:22" hidden="1">
      <c r="A3010" t="s">
        <v>26</v>
      </c>
      <c r="B3010" t="s">
        <v>4031</v>
      </c>
      <c r="C3010" s="56">
        <v>102664</v>
      </c>
      <c r="D3010" t="s">
        <v>958</v>
      </c>
      <c r="E3010" s="32">
        <v>46135</v>
      </c>
      <c r="F3010" s="26">
        <v>46135.716851851852</v>
      </c>
      <c r="G3010" s="12" t="str">
        <f t="shared" ref="G3010:G3073" si="143">UPPER(TEXT(E3010, "MMMM"))</f>
        <v>ABRIL</v>
      </c>
      <c r="H3010">
        <v>900125852</v>
      </c>
      <c r="I3010" t="s">
        <v>959</v>
      </c>
      <c r="J3010" s="36">
        <f t="shared" ref="J3010:J3073" si="144">L3010-K3010</f>
        <v>19328.150000000001</v>
      </c>
      <c r="K3010" s="36">
        <v>3671.85</v>
      </c>
      <c r="L3010" s="36">
        <v>23000</v>
      </c>
      <c r="M3010" s="34" t="s">
        <v>54</v>
      </c>
      <c r="O3010" s="1">
        <f t="shared" si="142"/>
        <v>0</v>
      </c>
    </row>
    <row r="3011" spans="1:22" hidden="1">
      <c r="A3011" t="s">
        <v>82</v>
      </c>
      <c r="B3011" t="s">
        <v>4032</v>
      </c>
      <c r="C3011" s="55" t="s">
        <v>4033</v>
      </c>
      <c r="D3011" t="s">
        <v>2896</v>
      </c>
      <c r="E3011" s="32">
        <v>46135</v>
      </c>
      <c r="F3011" s="26">
        <v>46135.716608796298</v>
      </c>
      <c r="G3011" s="12" t="str">
        <f t="shared" si="143"/>
        <v>ABRIL</v>
      </c>
      <c r="H3011">
        <v>900237741</v>
      </c>
      <c r="I3011" t="s">
        <v>567</v>
      </c>
      <c r="J3011" s="36">
        <f t="shared" si="144"/>
        <v>450000</v>
      </c>
      <c r="K3011" s="36">
        <v>85500</v>
      </c>
      <c r="L3011" s="36">
        <v>535500</v>
      </c>
      <c r="M3011" s="34" t="s">
        <v>110</v>
      </c>
      <c r="N3011" s="3">
        <v>46139</v>
      </c>
      <c r="O3011" s="1">
        <f t="shared" si="142"/>
        <v>4</v>
      </c>
      <c r="P3011" s="34" t="s">
        <v>66</v>
      </c>
      <c r="U3011" s="32">
        <v>46139</v>
      </c>
    </row>
    <row r="3012" spans="1:22" hidden="1">
      <c r="A3012" t="s">
        <v>26</v>
      </c>
      <c r="B3012" t="s">
        <v>4034</v>
      </c>
      <c r="C3012" s="56">
        <v>1852</v>
      </c>
      <c r="D3012" t="s">
        <v>4035</v>
      </c>
      <c r="E3012" s="32">
        <v>46135</v>
      </c>
      <c r="F3012" s="26">
        <v>46135.700740740744</v>
      </c>
      <c r="G3012" s="12" t="str">
        <f t="shared" si="143"/>
        <v>ABRIL</v>
      </c>
      <c r="H3012">
        <v>890903388</v>
      </c>
      <c r="I3012" t="s">
        <v>943</v>
      </c>
      <c r="J3012" s="36">
        <f t="shared" si="144"/>
        <v>362400</v>
      </c>
      <c r="K3012" s="36">
        <v>0</v>
      </c>
      <c r="L3012" s="36">
        <v>362400</v>
      </c>
      <c r="M3012" s="34" t="s">
        <v>54</v>
      </c>
      <c r="O3012" s="1">
        <f t="shared" si="142"/>
        <v>0</v>
      </c>
      <c r="U3012" s="32">
        <v>46177</v>
      </c>
      <c r="V3012" t="s">
        <v>39</v>
      </c>
    </row>
    <row r="3013" spans="1:22" hidden="1">
      <c r="A3013" t="s">
        <v>26</v>
      </c>
      <c r="B3013" t="s">
        <v>4036</v>
      </c>
      <c r="C3013" s="55">
        <v>6152</v>
      </c>
      <c r="D3013" t="s">
        <v>209</v>
      </c>
      <c r="E3013" s="32">
        <v>46135</v>
      </c>
      <c r="F3013" s="26">
        <v>46135.559537037036</v>
      </c>
      <c r="G3013" s="12" t="str">
        <f t="shared" si="143"/>
        <v>ABRIL</v>
      </c>
      <c r="H3013">
        <v>901435216</v>
      </c>
      <c r="I3013" t="s">
        <v>4037</v>
      </c>
      <c r="J3013" s="36">
        <f t="shared" si="144"/>
        <v>1848739.5</v>
      </c>
      <c r="K3013" s="36">
        <v>351260.5</v>
      </c>
      <c r="L3013" s="36">
        <v>2200000</v>
      </c>
      <c r="M3013" t="s">
        <v>3748</v>
      </c>
      <c r="N3013" s="32">
        <v>46136</v>
      </c>
      <c r="O3013" s="1">
        <f t="shared" si="142"/>
        <v>1</v>
      </c>
      <c r="P3013" s="1" t="s">
        <v>191</v>
      </c>
      <c r="U3013" s="32">
        <v>46139</v>
      </c>
    </row>
    <row r="3014" spans="1:22" hidden="1">
      <c r="A3014" t="s">
        <v>26</v>
      </c>
      <c r="B3014" t="s">
        <v>4038</v>
      </c>
      <c r="C3014" s="56">
        <v>15106957</v>
      </c>
      <c r="D3014" t="s">
        <v>4039</v>
      </c>
      <c r="E3014" s="32">
        <v>46135</v>
      </c>
      <c r="F3014" s="26">
        <v>46135.503842592596</v>
      </c>
      <c r="G3014" s="12" t="str">
        <f t="shared" si="143"/>
        <v>ABRIL</v>
      </c>
      <c r="H3014">
        <v>891408584</v>
      </c>
      <c r="I3014" t="s">
        <v>693</v>
      </c>
      <c r="J3014" s="36">
        <f t="shared" si="144"/>
        <v>24500</v>
      </c>
      <c r="K3014" s="36">
        <v>0</v>
      </c>
      <c r="L3014" s="36">
        <v>24500</v>
      </c>
      <c r="M3014" t="s">
        <v>54</v>
      </c>
      <c r="O3014" s="1">
        <f t="shared" si="142"/>
        <v>0</v>
      </c>
    </row>
    <row r="3015" spans="1:22" hidden="1">
      <c r="A3015" t="s">
        <v>26</v>
      </c>
      <c r="B3015" t="s">
        <v>4040</v>
      </c>
      <c r="C3015" s="56">
        <v>93220</v>
      </c>
      <c r="D3015" t="s">
        <v>3718</v>
      </c>
      <c r="E3015" s="32">
        <v>46135</v>
      </c>
      <c r="F3015" s="26">
        <v>46135.466527777775</v>
      </c>
      <c r="G3015" s="12" t="str">
        <f t="shared" si="143"/>
        <v>ABRIL</v>
      </c>
      <c r="H3015">
        <v>900804563</v>
      </c>
      <c r="I3015" t="s">
        <v>3719</v>
      </c>
      <c r="J3015" s="36">
        <f t="shared" si="144"/>
        <v>21848.7</v>
      </c>
      <c r="K3015" s="36">
        <v>4151.25</v>
      </c>
      <c r="L3015" s="36">
        <v>25999.95</v>
      </c>
      <c r="M3015" t="s">
        <v>54</v>
      </c>
      <c r="O3015" s="1">
        <f t="shared" si="142"/>
        <v>0</v>
      </c>
    </row>
    <row r="3016" spans="1:22" hidden="1">
      <c r="A3016" t="s">
        <v>26</v>
      </c>
      <c r="B3016" t="s">
        <v>4041</v>
      </c>
      <c r="C3016" s="55">
        <v>7132</v>
      </c>
      <c r="D3016" t="s">
        <v>678</v>
      </c>
      <c r="E3016" s="32">
        <v>46135</v>
      </c>
      <c r="F3016" s="26">
        <v>46135.302847222221</v>
      </c>
      <c r="G3016" s="12" t="str">
        <f t="shared" si="143"/>
        <v>ABRIL</v>
      </c>
      <c r="H3016">
        <v>901174199</v>
      </c>
      <c r="I3016" t="s">
        <v>679</v>
      </c>
      <c r="J3016" s="36">
        <f t="shared" si="144"/>
        <v>1409706</v>
      </c>
      <c r="K3016" s="36">
        <v>267844.14</v>
      </c>
      <c r="L3016" s="36">
        <v>1677550.14</v>
      </c>
      <c r="M3016" s="34" t="s">
        <v>37</v>
      </c>
      <c r="N3016" s="32">
        <v>46135</v>
      </c>
      <c r="O3016" s="1">
        <f t="shared" si="142"/>
        <v>0</v>
      </c>
      <c r="P3016" t="s">
        <v>66</v>
      </c>
      <c r="U3016" s="32">
        <v>46136</v>
      </c>
    </row>
    <row r="3017" spans="1:22" hidden="1">
      <c r="A3017" t="s">
        <v>26</v>
      </c>
      <c r="B3017" t="s">
        <v>4042</v>
      </c>
      <c r="C3017" s="55">
        <v>7133</v>
      </c>
      <c r="D3017" t="s">
        <v>678</v>
      </c>
      <c r="E3017" s="32">
        <v>46135</v>
      </c>
      <c r="F3017" s="26">
        <v>46135.307476851849</v>
      </c>
      <c r="G3017" s="12" t="str">
        <f t="shared" si="143"/>
        <v>ABRIL</v>
      </c>
      <c r="H3017">
        <v>901174199</v>
      </c>
      <c r="I3017" t="s">
        <v>679</v>
      </c>
      <c r="J3017" s="36">
        <f t="shared" si="144"/>
        <v>552826</v>
      </c>
      <c r="K3017" s="36">
        <v>105036.94</v>
      </c>
      <c r="L3017" s="36">
        <v>657862.93999999994</v>
      </c>
      <c r="M3017" s="34" t="s">
        <v>37</v>
      </c>
      <c r="N3017" s="32">
        <v>46135</v>
      </c>
      <c r="O3017" s="1">
        <f t="shared" si="142"/>
        <v>0</v>
      </c>
      <c r="P3017" t="s">
        <v>66</v>
      </c>
      <c r="U3017" s="32">
        <v>46136</v>
      </c>
    </row>
    <row r="3018" spans="1:22" hidden="1">
      <c r="A3018" t="s">
        <v>26</v>
      </c>
      <c r="B3018" t="s">
        <v>4043</v>
      </c>
      <c r="C3018" s="55">
        <v>10385</v>
      </c>
      <c r="D3018" t="s">
        <v>1500</v>
      </c>
      <c r="E3018" s="32">
        <v>46135</v>
      </c>
      <c r="F3018" s="26">
        <v>46135.39607638889</v>
      </c>
      <c r="G3018" s="12" t="str">
        <f t="shared" si="143"/>
        <v>ABRIL</v>
      </c>
      <c r="H3018">
        <v>900655384</v>
      </c>
      <c r="I3018" t="s">
        <v>1501</v>
      </c>
      <c r="J3018" s="36">
        <f t="shared" si="144"/>
        <v>26748288</v>
      </c>
      <c r="K3018" s="36">
        <v>5082174.72</v>
      </c>
      <c r="L3018" s="36">
        <v>31830462.719999999</v>
      </c>
      <c r="M3018" t="s">
        <v>3770</v>
      </c>
      <c r="N3018" s="32">
        <v>46140</v>
      </c>
      <c r="O3018" s="1">
        <f t="shared" si="142"/>
        <v>5</v>
      </c>
      <c r="P3018" s="34" t="s">
        <v>3480</v>
      </c>
      <c r="U3018" s="32">
        <v>46153</v>
      </c>
    </row>
    <row r="3019" spans="1:22" hidden="1">
      <c r="A3019" t="s">
        <v>26</v>
      </c>
      <c r="B3019" t="s">
        <v>4044</v>
      </c>
      <c r="C3019" s="55">
        <v>7129</v>
      </c>
      <c r="D3019" t="s">
        <v>678</v>
      </c>
      <c r="E3019" s="32">
        <v>46135</v>
      </c>
      <c r="F3019" s="26">
        <v>46135.287361111114</v>
      </c>
      <c r="G3019" s="12" t="str">
        <f t="shared" si="143"/>
        <v>ABRIL</v>
      </c>
      <c r="H3019">
        <v>901174199</v>
      </c>
      <c r="I3019" t="s">
        <v>679</v>
      </c>
      <c r="J3019" s="36">
        <f t="shared" si="144"/>
        <v>4414200</v>
      </c>
      <c r="K3019" s="36">
        <v>838698</v>
      </c>
      <c r="L3019" s="36">
        <v>5252898</v>
      </c>
      <c r="M3019" s="34" t="s">
        <v>37</v>
      </c>
      <c r="N3019" s="32">
        <v>46135</v>
      </c>
      <c r="O3019" s="1">
        <f t="shared" si="142"/>
        <v>0</v>
      </c>
      <c r="P3019" t="s">
        <v>66</v>
      </c>
      <c r="U3019" s="32">
        <v>46136</v>
      </c>
    </row>
    <row r="3020" spans="1:22" hidden="1">
      <c r="A3020" t="s">
        <v>26</v>
      </c>
      <c r="B3020" t="s">
        <v>4045</v>
      </c>
      <c r="C3020" s="55">
        <v>7131</v>
      </c>
      <c r="D3020" t="s">
        <v>678</v>
      </c>
      <c r="E3020" s="32">
        <v>46135</v>
      </c>
      <c r="F3020" s="26">
        <v>46135.299155092594</v>
      </c>
      <c r="G3020" s="12" t="str">
        <f t="shared" si="143"/>
        <v>ABRIL</v>
      </c>
      <c r="H3020">
        <v>901174199</v>
      </c>
      <c r="I3020" t="s">
        <v>679</v>
      </c>
      <c r="J3020" s="36">
        <f t="shared" si="144"/>
        <v>3050271</v>
      </c>
      <c r="K3020" s="36">
        <v>579551.49</v>
      </c>
      <c r="L3020" s="36">
        <v>3629822.49</v>
      </c>
      <c r="M3020" s="34" t="s">
        <v>37</v>
      </c>
      <c r="N3020" s="32">
        <v>46135</v>
      </c>
      <c r="O3020" s="1">
        <f t="shared" si="142"/>
        <v>0</v>
      </c>
      <c r="P3020" t="s">
        <v>66</v>
      </c>
      <c r="U3020" s="32">
        <v>46136</v>
      </c>
    </row>
    <row r="3021" spans="1:22" hidden="1">
      <c r="A3021" t="s">
        <v>26</v>
      </c>
      <c r="B3021" t="s">
        <v>4046</v>
      </c>
      <c r="C3021" s="55">
        <v>7128</v>
      </c>
      <c r="D3021" t="s">
        <v>678</v>
      </c>
      <c r="E3021" s="32">
        <v>46135</v>
      </c>
      <c r="F3021" s="26">
        <v>46135.284583333334</v>
      </c>
      <c r="G3021" s="12" t="str">
        <f t="shared" si="143"/>
        <v>ABRIL</v>
      </c>
      <c r="H3021">
        <v>901174199</v>
      </c>
      <c r="I3021" t="s">
        <v>679</v>
      </c>
      <c r="J3021" s="36">
        <f t="shared" si="144"/>
        <v>7529447.9999999991</v>
      </c>
      <c r="K3021" s="36">
        <v>1430595.12</v>
      </c>
      <c r="L3021" s="36">
        <v>8960043.1199999992</v>
      </c>
      <c r="M3021" s="34" t="s">
        <v>37</v>
      </c>
      <c r="N3021" s="32">
        <v>46135</v>
      </c>
      <c r="O3021" s="1">
        <f t="shared" si="142"/>
        <v>0</v>
      </c>
      <c r="P3021" t="s">
        <v>66</v>
      </c>
      <c r="U3021" s="32">
        <v>46136</v>
      </c>
    </row>
    <row r="3022" spans="1:22" hidden="1">
      <c r="A3022" t="s">
        <v>26</v>
      </c>
      <c r="B3022" t="s">
        <v>4047</v>
      </c>
      <c r="C3022" s="55">
        <v>7127</v>
      </c>
      <c r="D3022" t="s">
        <v>678</v>
      </c>
      <c r="E3022" s="32">
        <v>46135</v>
      </c>
      <c r="F3022" s="26">
        <v>46135.282164351855</v>
      </c>
      <c r="G3022" s="12" t="str">
        <f t="shared" si="143"/>
        <v>ABRIL</v>
      </c>
      <c r="H3022">
        <v>901174199</v>
      </c>
      <c r="I3022" t="s">
        <v>679</v>
      </c>
      <c r="J3022" s="36">
        <f t="shared" si="144"/>
        <v>4643738</v>
      </c>
      <c r="K3022" s="36">
        <v>882310.22</v>
      </c>
      <c r="L3022" s="36">
        <v>5526048.2199999997</v>
      </c>
      <c r="M3022" s="34" t="s">
        <v>37</v>
      </c>
      <c r="N3022" s="32">
        <v>46135</v>
      </c>
      <c r="O3022" s="1">
        <f t="shared" si="142"/>
        <v>0</v>
      </c>
      <c r="P3022" t="s">
        <v>66</v>
      </c>
      <c r="U3022" s="32">
        <v>46136</v>
      </c>
    </row>
    <row r="3023" spans="1:22" hidden="1">
      <c r="A3023" t="s">
        <v>26</v>
      </c>
      <c r="B3023" t="s">
        <v>4048</v>
      </c>
      <c r="C3023" s="55">
        <v>7130</v>
      </c>
      <c r="D3023" t="s">
        <v>678</v>
      </c>
      <c r="E3023" s="32">
        <v>46135</v>
      </c>
      <c r="F3023" s="26">
        <v>46135.289189814815</v>
      </c>
      <c r="G3023" s="12" t="str">
        <f t="shared" si="143"/>
        <v>ABRIL</v>
      </c>
      <c r="H3023">
        <v>901174199</v>
      </c>
      <c r="I3023" t="s">
        <v>679</v>
      </c>
      <c r="J3023" s="36">
        <f t="shared" si="144"/>
        <v>3624768</v>
      </c>
      <c r="K3023" s="36">
        <v>688705.92</v>
      </c>
      <c r="L3023" s="36">
        <v>4313473.92</v>
      </c>
      <c r="M3023" s="34" t="s">
        <v>37</v>
      </c>
      <c r="N3023" s="32">
        <v>46135</v>
      </c>
      <c r="O3023" s="1">
        <f t="shared" si="142"/>
        <v>0</v>
      </c>
      <c r="P3023" t="s">
        <v>66</v>
      </c>
      <c r="U3023" s="32">
        <v>46136</v>
      </c>
    </row>
    <row r="3024" spans="1:22" hidden="1">
      <c r="A3024" t="s">
        <v>26</v>
      </c>
      <c r="B3024" t="s">
        <v>4049</v>
      </c>
      <c r="C3024" s="55">
        <v>7126</v>
      </c>
      <c r="D3024" t="s">
        <v>678</v>
      </c>
      <c r="E3024" s="32">
        <v>46135</v>
      </c>
      <c r="F3024" s="26">
        <v>46135.279826388891</v>
      </c>
      <c r="G3024" s="12" t="str">
        <f t="shared" si="143"/>
        <v>ABRIL</v>
      </c>
      <c r="H3024">
        <v>901174199</v>
      </c>
      <c r="I3024" t="s">
        <v>679</v>
      </c>
      <c r="J3024" s="36">
        <f t="shared" si="144"/>
        <v>5799630</v>
      </c>
      <c r="K3024" s="36">
        <v>1101929.7</v>
      </c>
      <c r="L3024" s="36">
        <v>6901559.7000000002</v>
      </c>
      <c r="M3024" s="34" t="s">
        <v>37</v>
      </c>
      <c r="N3024" s="32">
        <v>46135</v>
      </c>
      <c r="O3024" s="1">
        <f t="shared" si="142"/>
        <v>0</v>
      </c>
      <c r="P3024" t="s">
        <v>66</v>
      </c>
      <c r="U3024" s="32">
        <v>46136</v>
      </c>
    </row>
    <row r="3025" spans="1:22" hidden="1">
      <c r="A3025" t="s">
        <v>26</v>
      </c>
      <c r="B3025" t="s">
        <v>4050</v>
      </c>
      <c r="C3025" s="55">
        <v>7140</v>
      </c>
      <c r="D3025" t="s">
        <v>678</v>
      </c>
      <c r="E3025" s="32">
        <v>46136</v>
      </c>
      <c r="F3025" s="26">
        <v>46136.859699074077</v>
      </c>
      <c r="G3025" s="12" t="str">
        <f t="shared" si="143"/>
        <v>ABRIL</v>
      </c>
      <c r="H3025">
        <v>901174199</v>
      </c>
      <c r="I3025" t="s">
        <v>679</v>
      </c>
      <c r="J3025" s="36">
        <f t="shared" si="144"/>
        <v>916000</v>
      </c>
      <c r="K3025" s="36">
        <v>174040</v>
      </c>
      <c r="L3025" s="36">
        <v>1090040</v>
      </c>
      <c r="M3025" t="s">
        <v>37</v>
      </c>
      <c r="N3025" s="32">
        <v>46142</v>
      </c>
      <c r="O3025" s="1">
        <f t="shared" si="142"/>
        <v>6</v>
      </c>
      <c r="P3025" t="s">
        <v>3480</v>
      </c>
      <c r="U3025" s="32">
        <v>46147</v>
      </c>
      <c r="V3025" t="s">
        <v>39</v>
      </c>
    </row>
    <row r="3026" spans="1:22" hidden="1">
      <c r="A3026" t="s">
        <v>26</v>
      </c>
      <c r="B3026" t="s">
        <v>4051</v>
      </c>
      <c r="C3026" s="55">
        <v>7138</v>
      </c>
      <c r="D3026" t="s">
        <v>678</v>
      </c>
      <c r="E3026" s="32">
        <v>46136</v>
      </c>
      <c r="F3026" s="26">
        <v>46136.848935185182</v>
      </c>
      <c r="G3026" s="12" t="str">
        <f t="shared" si="143"/>
        <v>ABRIL</v>
      </c>
      <c r="H3026">
        <v>901174199</v>
      </c>
      <c r="I3026" t="s">
        <v>679</v>
      </c>
      <c r="J3026" s="36">
        <f t="shared" si="144"/>
        <v>160000</v>
      </c>
      <c r="K3026" s="36">
        <v>30400</v>
      </c>
      <c r="L3026" s="36">
        <v>190400</v>
      </c>
      <c r="M3026" t="s">
        <v>37</v>
      </c>
      <c r="N3026" s="32">
        <v>46142</v>
      </c>
      <c r="O3026" s="1">
        <f t="shared" si="142"/>
        <v>6</v>
      </c>
      <c r="P3026" t="s">
        <v>3480</v>
      </c>
      <c r="U3026" s="32">
        <v>46147</v>
      </c>
      <c r="V3026" t="s">
        <v>39</v>
      </c>
    </row>
    <row r="3027" spans="1:22" hidden="1">
      <c r="A3027" t="s">
        <v>26</v>
      </c>
      <c r="B3027" t="s">
        <v>4052</v>
      </c>
      <c r="C3027" s="55">
        <v>7137</v>
      </c>
      <c r="D3027" t="s">
        <v>678</v>
      </c>
      <c r="E3027" s="32">
        <v>46136</v>
      </c>
      <c r="F3027" s="26">
        <v>46136.846053240741</v>
      </c>
      <c r="G3027" s="12" t="str">
        <f t="shared" si="143"/>
        <v>ABRIL</v>
      </c>
      <c r="H3027">
        <v>901174199</v>
      </c>
      <c r="I3027" t="s">
        <v>679</v>
      </c>
      <c r="J3027" s="36">
        <f t="shared" si="144"/>
        <v>1133500</v>
      </c>
      <c r="K3027" s="36">
        <v>215365</v>
      </c>
      <c r="L3027" s="36">
        <v>1348865</v>
      </c>
      <c r="M3027" t="s">
        <v>37</v>
      </c>
      <c r="N3027" s="32">
        <v>46142</v>
      </c>
      <c r="O3027" s="1">
        <f t="shared" si="142"/>
        <v>6</v>
      </c>
      <c r="P3027" t="s">
        <v>3480</v>
      </c>
      <c r="U3027" s="32">
        <v>46147</v>
      </c>
      <c r="V3027" t="s">
        <v>39</v>
      </c>
    </row>
    <row r="3028" spans="1:22" hidden="1">
      <c r="A3028" t="s">
        <v>26</v>
      </c>
      <c r="B3028" t="s">
        <v>4053</v>
      </c>
      <c r="C3028" s="55">
        <v>7136</v>
      </c>
      <c r="D3028" t="s">
        <v>678</v>
      </c>
      <c r="E3028" s="32">
        <v>46136</v>
      </c>
      <c r="F3028" s="26">
        <v>46136.841481481482</v>
      </c>
      <c r="G3028" s="12" t="str">
        <f t="shared" si="143"/>
        <v>ABRIL</v>
      </c>
      <c r="H3028">
        <v>901174199</v>
      </c>
      <c r="I3028" t="s">
        <v>679</v>
      </c>
      <c r="J3028" s="36">
        <f t="shared" si="144"/>
        <v>2200000</v>
      </c>
      <c r="K3028" s="36">
        <v>418000</v>
      </c>
      <c r="L3028" s="36">
        <v>2618000</v>
      </c>
      <c r="M3028" t="s">
        <v>37</v>
      </c>
      <c r="N3028" s="32">
        <v>46142</v>
      </c>
      <c r="O3028" s="1">
        <f t="shared" ref="O3028:O3091" si="145">IFERROR(IF(-_xlfn.DAYS(E3028,N3028)&lt;0,0,-_xlfn.DAYS(E3028,N3028)), " - ")</f>
        <v>6</v>
      </c>
      <c r="P3028" t="s">
        <v>3480</v>
      </c>
      <c r="U3028" s="32">
        <v>46147</v>
      </c>
      <c r="V3028" t="s">
        <v>39</v>
      </c>
    </row>
    <row r="3029" spans="1:22" hidden="1">
      <c r="A3029" t="s">
        <v>26</v>
      </c>
      <c r="B3029" t="s">
        <v>4054</v>
      </c>
      <c r="C3029" s="55">
        <v>82</v>
      </c>
      <c r="D3029" t="s">
        <v>2388</v>
      </c>
      <c r="E3029" s="32">
        <v>46136</v>
      </c>
      <c r="F3029" s="26">
        <v>46136.842662037037</v>
      </c>
      <c r="G3029" s="12" t="str">
        <f t="shared" si="143"/>
        <v>ABRIL</v>
      </c>
      <c r="H3029">
        <v>901847080</v>
      </c>
      <c r="I3029" t="s">
        <v>2519</v>
      </c>
      <c r="J3029" s="36">
        <f t="shared" si="144"/>
        <v>5642218</v>
      </c>
      <c r="K3029" s="36">
        <v>1072021.42</v>
      </c>
      <c r="L3029" s="36">
        <v>6714239.4199999999</v>
      </c>
      <c r="M3029" s="1" t="s">
        <v>9455</v>
      </c>
      <c r="N3029" s="32">
        <v>46141</v>
      </c>
      <c r="O3029" s="1">
        <f t="shared" si="145"/>
        <v>5</v>
      </c>
      <c r="P3029" t="s">
        <v>3480</v>
      </c>
      <c r="U3029" s="32">
        <v>46153</v>
      </c>
    </row>
    <row r="3030" spans="1:22" hidden="1">
      <c r="A3030" t="s">
        <v>26</v>
      </c>
      <c r="B3030" t="s">
        <v>4055</v>
      </c>
      <c r="C3030" s="55">
        <v>7139</v>
      </c>
      <c r="D3030" t="s">
        <v>678</v>
      </c>
      <c r="E3030" s="32">
        <v>46136</v>
      </c>
      <c r="F3030" s="26">
        <v>46136.855671296296</v>
      </c>
      <c r="G3030" s="12" t="str">
        <f t="shared" si="143"/>
        <v>ABRIL</v>
      </c>
      <c r="H3030">
        <v>901174199</v>
      </c>
      <c r="I3030" t="s">
        <v>679</v>
      </c>
      <c r="J3030" s="36">
        <f t="shared" si="144"/>
        <v>1735500</v>
      </c>
      <c r="K3030" s="36">
        <v>329745</v>
      </c>
      <c r="L3030" s="36">
        <v>2065245</v>
      </c>
      <c r="M3030" t="s">
        <v>37</v>
      </c>
      <c r="N3030" s="32">
        <v>46142</v>
      </c>
      <c r="O3030" s="1">
        <f t="shared" si="145"/>
        <v>6</v>
      </c>
      <c r="P3030" t="s">
        <v>3480</v>
      </c>
      <c r="U3030" s="32">
        <v>46147</v>
      </c>
      <c r="V3030" t="s">
        <v>39</v>
      </c>
    </row>
    <row r="3031" spans="1:22" hidden="1">
      <c r="A3031" t="s">
        <v>26</v>
      </c>
      <c r="B3031" t="s">
        <v>4056</v>
      </c>
      <c r="C3031" s="55">
        <v>80</v>
      </c>
      <c r="D3031" t="s">
        <v>2388</v>
      </c>
      <c r="E3031" s="32">
        <v>46136</v>
      </c>
      <c r="F3031" s="26">
        <v>46136.835462962961</v>
      </c>
      <c r="G3031" s="12" t="str">
        <f t="shared" si="143"/>
        <v>ABRIL</v>
      </c>
      <c r="H3031">
        <v>901847080</v>
      </c>
      <c r="I3031" t="s">
        <v>2519</v>
      </c>
      <c r="J3031" s="36">
        <f t="shared" si="144"/>
        <v>2478388</v>
      </c>
      <c r="K3031" s="36">
        <v>470893.72</v>
      </c>
      <c r="L3031" s="36">
        <v>2949281.72</v>
      </c>
      <c r="M3031" s="1" t="s">
        <v>9455</v>
      </c>
      <c r="N3031" s="32">
        <v>46141</v>
      </c>
      <c r="O3031" s="1">
        <f t="shared" si="145"/>
        <v>5</v>
      </c>
      <c r="P3031" t="s">
        <v>3480</v>
      </c>
      <c r="U3031" s="32">
        <v>46153</v>
      </c>
    </row>
    <row r="3032" spans="1:22" hidden="1">
      <c r="A3032" t="s">
        <v>26</v>
      </c>
      <c r="B3032" t="s">
        <v>4057</v>
      </c>
      <c r="C3032" s="55">
        <v>782</v>
      </c>
      <c r="D3032" t="s">
        <v>227</v>
      </c>
      <c r="E3032" s="32">
        <v>46136</v>
      </c>
      <c r="F3032" s="26">
        <v>46136.806076388886</v>
      </c>
      <c r="G3032" s="12" t="str">
        <f t="shared" si="143"/>
        <v>ABRIL</v>
      </c>
      <c r="H3032">
        <v>900049081</v>
      </c>
      <c r="I3032" t="s">
        <v>711</v>
      </c>
      <c r="J3032" s="36">
        <f t="shared" si="144"/>
        <v>4536000</v>
      </c>
      <c r="K3032" s="36">
        <v>861840</v>
      </c>
      <c r="L3032" s="36">
        <v>5397840</v>
      </c>
      <c r="M3032" s="1" t="s">
        <v>9455</v>
      </c>
      <c r="N3032" s="32">
        <v>46141</v>
      </c>
      <c r="O3032" s="1">
        <f t="shared" si="145"/>
        <v>5</v>
      </c>
      <c r="P3032" t="s">
        <v>3480</v>
      </c>
      <c r="U3032" s="32">
        <v>46153</v>
      </c>
    </row>
    <row r="3033" spans="1:22" hidden="1">
      <c r="A3033" t="s">
        <v>26</v>
      </c>
      <c r="B3033" t="s">
        <v>4058</v>
      </c>
      <c r="C3033" s="55">
        <v>7135</v>
      </c>
      <c r="D3033" t="s">
        <v>678</v>
      </c>
      <c r="E3033" s="32">
        <v>46136</v>
      </c>
      <c r="F3033" s="26">
        <v>46136.837199074071</v>
      </c>
      <c r="G3033" s="12" t="str">
        <f t="shared" si="143"/>
        <v>ABRIL</v>
      </c>
      <c r="H3033">
        <v>901174199</v>
      </c>
      <c r="I3033" t="s">
        <v>679</v>
      </c>
      <c r="J3033" s="36">
        <f t="shared" si="144"/>
        <v>3000000</v>
      </c>
      <c r="K3033" s="36">
        <v>570000</v>
      </c>
      <c r="L3033" s="36">
        <v>3570000</v>
      </c>
      <c r="M3033" t="s">
        <v>37</v>
      </c>
      <c r="N3033" s="32">
        <v>46142</v>
      </c>
      <c r="O3033" s="1">
        <f t="shared" si="145"/>
        <v>6</v>
      </c>
      <c r="P3033" t="s">
        <v>3480</v>
      </c>
      <c r="U3033" s="32">
        <v>46147</v>
      </c>
      <c r="V3033" t="s">
        <v>39</v>
      </c>
    </row>
    <row r="3034" spans="1:22" hidden="1">
      <c r="A3034" t="s">
        <v>26</v>
      </c>
      <c r="B3034" t="s">
        <v>4059</v>
      </c>
      <c r="C3034" s="55">
        <v>81</v>
      </c>
      <c r="D3034" t="s">
        <v>2388</v>
      </c>
      <c r="E3034" s="32">
        <v>46136</v>
      </c>
      <c r="F3034" s="26">
        <v>46136.837905092594</v>
      </c>
      <c r="G3034" s="12" t="str">
        <f t="shared" si="143"/>
        <v>ABRIL</v>
      </c>
      <c r="H3034">
        <v>901847080</v>
      </c>
      <c r="I3034" t="s">
        <v>2519</v>
      </c>
      <c r="J3034" s="36">
        <f t="shared" si="144"/>
        <v>2825600</v>
      </c>
      <c r="K3034" s="36">
        <v>536864</v>
      </c>
      <c r="L3034" s="36">
        <v>3362464</v>
      </c>
      <c r="M3034" s="1" t="s">
        <v>9455</v>
      </c>
      <c r="N3034" s="32">
        <v>46141</v>
      </c>
      <c r="O3034" s="1">
        <f t="shared" si="145"/>
        <v>5</v>
      </c>
      <c r="P3034" t="s">
        <v>3480</v>
      </c>
      <c r="U3034" s="32">
        <v>46153</v>
      </c>
    </row>
    <row r="3035" spans="1:22" hidden="1">
      <c r="A3035" t="s">
        <v>26</v>
      </c>
      <c r="B3035" t="s">
        <v>4060</v>
      </c>
      <c r="C3035" s="55">
        <v>57418</v>
      </c>
      <c r="D3035" t="s">
        <v>122</v>
      </c>
      <c r="E3035" s="32">
        <v>46136</v>
      </c>
      <c r="F3035" s="26">
        <v>46136.698391203703</v>
      </c>
      <c r="G3035" s="12" t="str">
        <f t="shared" si="143"/>
        <v>ABRIL</v>
      </c>
      <c r="H3035">
        <v>900650486</v>
      </c>
      <c r="I3035" t="s">
        <v>857</v>
      </c>
      <c r="J3035" s="36">
        <f t="shared" si="144"/>
        <v>1243697.48</v>
      </c>
      <c r="K3035" s="36">
        <v>236302.52</v>
      </c>
      <c r="L3035" s="36">
        <v>1480000</v>
      </c>
      <c r="M3035" t="s">
        <v>65</v>
      </c>
      <c r="N3035" s="32">
        <v>46146</v>
      </c>
      <c r="O3035" s="1">
        <f t="shared" si="145"/>
        <v>10</v>
      </c>
      <c r="P3035" t="s">
        <v>3480</v>
      </c>
      <c r="U3035" s="32">
        <v>46147</v>
      </c>
      <c r="V3035" t="s">
        <v>39</v>
      </c>
    </row>
    <row r="3036" spans="1:22" hidden="1">
      <c r="A3036" t="s">
        <v>26</v>
      </c>
      <c r="B3036" t="s">
        <v>4061</v>
      </c>
      <c r="C3036" s="55">
        <v>14199</v>
      </c>
      <c r="D3036" t="s">
        <v>28</v>
      </c>
      <c r="E3036" s="32">
        <v>46136</v>
      </c>
      <c r="F3036" s="26">
        <v>46136.699537037035</v>
      </c>
      <c r="G3036" s="12" t="str">
        <f t="shared" si="143"/>
        <v>ABRIL</v>
      </c>
      <c r="H3036">
        <v>901059492</v>
      </c>
      <c r="I3036" t="s">
        <v>1036</v>
      </c>
      <c r="J3036" s="36">
        <f t="shared" si="144"/>
        <v>3000000</v>
      </c>
      <c r="K3036" s="36">
        <v>570000</v>
      </c>
      <c r="L3036" s="36">
        <v>3570000</v>
      </c>
      <c r="M3036" t="s">
        <v>70</v>
      </c>
      <c r="N3036" s="32">
        <v>46140</v>
      </c>
      <c r="O3036" s="1">
        <f t="shared" si="145"/>
        <v>4</v>
      </c>
      <c r="P3036" s="34" t="s">
        <v>3480</v>
      </c>
      <c r="U3036" s="32">
        <v>46141</v>
      </c>
    </row>
    <row r="3037" spans="1:22" hidden="1">
      <c r="A3037" t="s">
        <v>26</v>
      </c>
      <c r="B3037" t="s">
        <v>4062</v>
      </c>
      <c r="C3037" s="55">
        <v>9541</v>
      </c>
      <c r="D3037" t="s">
        <v>56</v>
      </c>
      <c r="E3037" s="32">
        <v>46136</v>
      </c>
      <c r="F3037" s="26">
        <v>46136.778321759259</v>
      </c>
      <c r="G3037" s="12" t="str">
        <f t="shared" si="143"/>
        <v>ABRIL</v>
      </c>
      <c r="H3037">
        <v>901242715</v>
      </c>
      <c r="I3037" t="s">
        <v>57</v>
      </c>
      <c r="J3037" s="36">
        <f t="shared" si="144"/>
        <v>890000</v>
      </c>
      <c r="K3037" s="36">
        <v>0</v>
      </c>
      <c r="L3037" s="36">
        <v>890000</v>
      </c>
      <c r="M3037" t="s">
        <v>110</v>
      </c>
      <c r="N3037" s="3">
        <v>46140</v>
      </c>
      <c r="O3037" s="1">
        <f t="shared" si="145"/>
        <v>4</v>
      </c>
      <c r="P3037" t="s">
        <v>3480</v>
      </c>
    </row>
    <row r="3038" spans="1:22" hidden="1">
      <c r="A3038" t="s">
        <v>26</v>
      </c>
      <c r="B3038" t="s">
        <v>4063</v>
      </c>
      <c r="C3038" s="55">
        <v>31</v>
      </c>
      <c r="D3038" t="s">
        <v>28</v>
      </c>
      <c r="E3038" s="32">
        <v>46136</v>
      </c>
      <c r="F3038" s="26">
        <v>46136.681516203702</v>
      </c>
      <c r="G3038" s="12" t="str">
        <f t="shared" si="143"/>
        <v>ABRIL</v>
      </c>
      <c r="H3038">
        <v>901943322</v>
      </c>
      <c r="I3038" t="s">
        <v>641</v>
      </c>
      <c r="J3038" s="36">
        <f t="shared" si="144"/>
        <v>4900000</v>
      </c>
      <c r="K3038" s="36">
        <v>931000</v>
      </c>
      <c r="L3038" s="36">
        <v>5831000</v>
      </c>
      <c r="M3038" t="s">
        <v>37</v>
      </c>
      <c r="N3038" s="32">
        <v>46142</v>
      </c>
      <c r="O3038" s="1">
        <f t="shared" si="145"/>
        <v>6</v>
      </c>
      <c r="P3038" t="s">
        <v>3480</v>
      </c>
      <c r="U3038" s="32">
        <v>46147</v>
      </c>
      <c r="V3038" t="s">
        <v>39</v>
      </c>
    </row>
    <row r="3039" spans="1:22" hidden="1">
      <c r="A3039" t="s">
        <v>26</v>
      </c>
      <c r="B3039" t="s">
        <v>4064</v>
      </c>
      <c r="C3039" s="55">
        <v>77248</v>
      </c>
      <c r="D3039" t="s">
        <v>355</v>
      </c>
      <c r="E3039" s="32">
        <v>46136</v>
      </c>
      <c r="F3039" s="26">
        <v>46136.612083333333</v>
      </c>
      <c r="G3039" s="12" t="str">
        <f t="shared" si="143"/>
        <v>ABRIL</v>
      </c>
      <c r="H3039">
        <v>800204486</v>
      </c>
      <c r="I3039" t="s">
        <v>851</v>
      </c>
      <c r="J3039" s="36">
        <f t="shared" si="144"/>
        <v>2096117</v>
      </c>
      <c r="K3039" s="36">
        <v>398262.23</v>
      </c>
      <c r="L3039" s="36">
        <v>2494379.23</v>
      </c>
      <c r="M3039" t="s">
        <v>70</v>
      </c>
      <c r="N3039" s="32">
        <v>46140</v>
      </c>
      <c r="O3039" s="1">
        <f t="shared" si="145"/>
        <v>4</v>
      </c>
      <c r="P3039" s="34" t="s">
        <v>3480</v>
      </c>
      <c r="U3039" s="32">
        <v>46153</v>
      </c>
    </row>
    <row r="3040" spans="1:22" hidden="1">
      <c r="A3040" t="s">
        <v>26</v>
      </c>
      <c r="B3040" t="s">
        <v>4065</v>
      </c>
      <c r="C3040" s="55">
        <v>79</v>
      </c>
      <c r="D3040" t="s">
        <v>2388</v>
      </c>
      <c r="E3040" s="32">
        <v>46136</v>
      </c>
      <c r="F3040" s="26">
        <v>46136.59652777778</v>
      </c>
      <c r="G3040" s="12" t="str">
        <f t="shared" si="143"/>
        <v>ABRIL</v>
      </c>
      <c r="H3040">
        <v>901847080</v>
      </c>
      <c r="I3040" t="s">
        <v>2519</v>
      </c>
      <c r="J3040" s="36">
        <f t="shared" si="144"/>
        <v>3429200</v>
      </c>
      <c r="K3040" s="36">
        <v>651548</v>
      </c>
      <c r="L3040" s="36">
        <v>4080748</v>
      </c>
      <c r="M3040" s="1" t="s">
        <v>9455</v>
      </c>
      <c r="N3040" s="32">
        <v>46142</v>
      </c>
      <c r="O3040" s="1">
        <f t="shared" si="145"/>
        <v>6</v>
      </c>
      <c r="P3040" t="s">
        <v>3480</v>
      </c>
      <c r="U3040" s="32">
        <v>46153</v>
      </c>
    </row>
    <row r="3041" spans="1:22" hidden="1">
      <c r="A3041" t="s">
        <v>26</v>
      </c>
      <c r="B3041" t="s">
        <v>4066</v>
      </c>
      <c r="C3041" s="55">
        <v>2908</v>
      </c>
      <c r="D3041" t="s">
        <v>4067</v>
      </c>
      <c r="E3041" s="32">
        <v>46136</v>
      </c>
      <c r="F3041" s="26">
        <v>46136.593287037038</v>
      </c>
      <c r="G3041" s="12" t="str">
        <f t="shared" si="143"/>
        <v>ABRIL</v>
      </c>
      <c r="H3041">
        <v>800019249</v>
      </c>
      <c r="I3041" t="s">
        <v>4068</v>
      </c>
      <c r="J3041" s="36">
        <f t="shared" si="144"/>
        <v>1024122</v>
      </c>
      <c r="K3041" s="36">
        <v>194583</v>
      </c>
      <c r="L3041" s="36">
        <v>1218705</v>
      </c>
      <c r="M3041" t="s">
        <v>199</v>
      </c>
      <c r="N3041" s="32">
        <v>46142</v>
      </c>
      <c r="O3041" s="1">
        <f t="shared" si="145"/>
        <v>6</v>
      </c>
      <c r="P3041" t="s">
        <v>221</v>
      </c>
      <c r="U3041" s="32">
        <v>46153</v>
      </c>
    </row>
    <row r="3042" spans="1:22" hidden="1">
      <c r="A3042" t="s">
        <v>26</v>
      </c>
      <c r="B3042" t="s">
        <v>4069</v>
      </c>
      <c r="C3042" s="55">
        <v>78</v>
      </c>
      <c r="D3042" t="s">
        <v>2388</v>
      </c>
      <c r="E3042" s="32">
        <v>46136</v>
      </c>
      <c r="F3042" s="26">
        <v>46136.552569444444</v>
      </c>
      <c r="G3042" s="12" t="str">
        <f t="shared" si="143"/>
        <v>ABRIL</v>
      </c>
      <c r="H3042">
        <v>901847080</v>
      </c>
      <c r="I3042" t="s">
        <v>2519</v>
      </c>
      <c r="J3042" s="36">
        <f t="shared" si="144"/>
        <v>7286500</v>
      </c>
      <c r="K3042" s="36">
        <v>1384435</v>
      </c>
      <c r="L3042" s="36">
        <v>8670935</v>
      </c>
      <c r="M3042" s="1" t="s">
        <v>9455</v>
      </c>
      <c r="N3042" s="32">
        <v>46142</v>
      </c>
      <c r="O3042" s="1">
        <f t="shared" si="145"/>
        <v>6</v>
      </c>
      <c r="P3042" t="s">
        <v>3480</v>
      </c>
      <c r="U3042" s="32">
        <v>46153</v>
      </c>
    </row>
    <row r="3043" spans="1:22" hidden="1">
      <c r="A3043" t="s">
        <v>26</v>
      </c>
      <c r="B3043" t="s">
        <v>4070</v>
      </c>
      <c r="C3043" s="55">
        <v>354150</v>
      </c>
      <c r="D3043" t="s">
        <v>336</v>
      </c>
      <c r="E3043" s="32">
        <v>46136</v>
      </c>
      <c r="F3043" s="26">
        <v>46136.563402777778</v>
      </c>
      <c r="G3043" s="12" t="str">
        <f t="shared" si="143"/>
        <v>ABRIL</v>
      </c>
      <c r="H3043">
        <v>800049074</v>
      </c>
      <c r="I3043" t="s">
        <v>337</v>
      </c>
      <c r="J3043" s="36">
        <f t="shared" si="144"/>
        <v>10000</v>
      </c>
      <c r="K3043" s="36">
        <v>1900</v>
      </c>
      <c r="L3043" s="36">
        <v>11900</v>
      </c>
      <c r="M3043" t="s">
        <v>70</v>
      </c>
      <c r="N3043" s="32">
        <v>46139</v>
      </c>
      <c r="O3043" s="1">
        <f t="shared" si="145"/>
        <v>3</v>
      </c>
      <c r="P3043" t="s">
        <v>3480</v>
      </c>
      <c r="U3043" s="32">
        <v>46139</v>
      </c>
    </row>
    <row r="3044" spans="1:22" hidden="1">
      <c r="A3044" t="s">
        <v>26</v>
      </c>
      <c r="B3044" t="s">
        <v>4071</v>
      </c>
      <c r="C3044" s="55">
        <v>354151</v>
      </c>
      <c r="D3044" t="s">
        <v>336</v>
      </c>
      <c r="E3044" s="32">
        <v>46136</v>
      </c>
      <c r="F3044" s="26">
        <v>46136.563425925924</v>
      </c>
      <c r="G3044" s="12" t="str">
        <f t="shared" si="143"/>
        <v>ABRIL</v>
      </c>
      <c r="H3044">
        <v>800049074</v>
      </c>
      <c r="I3044" t="s">
        <v>337</v>
      </c>
      <c r="J3044" s="36">
        <f t="shared" si="144"/>
        <v>51611</v>
      </c>
      <c r="K3044" s="36">
        <v>9806</v>
      </c>
      <c r="L3044" s="36">
        <v>61417</v>
      </c>
      <c r="M3044" t="s">
        <v>70</v>
      </c>
      <c r="N3044" s="32">
        <v>46139</v>
      </c>
      <c r="O3044" s="1">
        <f t="shared" si="145"/>
        <v>3</v>
      </c>
      <c r="P3044" t="s">
        <v>3480</v>
      </c>
      <c r="U3044" s="32">
        <v>46139</v>
      </c>
      <c r="V3044" s="34" t="s">
        <v>39</v>
      </c>
    </row>
    <row r="3045" spans="1:22" hidden="1">
      <c r="A3045" t="s">
        <v>26</v>
      </c>
      <c r="B3045" t="s">
        <v>4072</v>
      </c>
      <c r="C3045" s="55">
        <v>77</v>
      </c>
      <c r="D3045" t="s">
        <v>2388</v>
      </c>
      <c r="E3045" s="32">
        <v>46136</v>
      </c>
      <c r="F3045" s="26">
        <v>46136.549814814818</v>
      </c>
      <c r="G3045" s="12" t="str">
        <f t="shared" si="143"/>
        <v>ABRIL</v>
      </c>
      <c r="H3045">
        <v>901847080</v>
      </c>
      <c r="I3045" t="s">
        <v>2519</v>
      </c>
      <c r="J3045" s="36">
        <f t="shared" si="144"/>
        <v>2149300</v>
      </c>
      <c r="K3045" s="36">
        <v>408367</v>
      </c>
      <c r="L3045" s="36">
        <v>2557667</v>
      </c>
      <c r="M3045" s="1" t="s">
        <v>9455</v>
      </c>
      <c r="N3045" s="32">
        <v>46141</v>
      </c>
      <c r="O3045" s="1">
        <f t="shared" si="145"/>
        <v>5</v>
      </c>
      <c r="P3045" t="s">
        <v>3480</v>
      </c>
      <c r="U3045" s="32">
        <v>46153</v>
      </c>
    </row>
    <row r="3046" spans="1:22" hidden="1">
      <c r="A3046" t="s">
        <v>26</v>
      </c>
      <c r="B3046" t="s">
        <v>4073</v>
      </c>
      <c r="C3046" s="55">
        <v>75</v>
      </c>
      <c r="D3046" t="s">
        <v>2388</v>
      </c>
      <c r="E3046" s="32">
        <v>46136</v>
      </c>
      <c r="F3046" s="26">
        <v>46136.540185185186</v>
      </c>
      <c r="G3046" s="12" t="str">
        <f t="shared" si="143"/>
        <v>ABRIL</v>
      </c>
      <c r="H3046">
        <v>901847080</v>
      </c>
      <c r="I3046" t="s">
        <v>2519</v>
      </c>
      <c r="J3046" s="36">
        <f t="shared" si="144"/>
        <v>6712400</v>
      </c>
      <c r="K3046" s="36">
        <v>1275356</v>
      </c>
      <c r="L3046" s="36">
        <v>7987756</v>
      </c>
      <c r="M3046" s="1" t="s">
        <v>9455</v>
      </c>
      <c r="N3046" s="32">
        <v>46141</v>
      </c>
      <c r="O3046" s="1">
        <f t="shared" si="145"/>
        <v>5</v>
      </c>
      <c r="P3046" t="s">
        <v>3480</v>
      </c>
      <c r="U3046" s="32">
        <v>46153</v>
      </c>
    </row>
    <row r="3047" spans="1:22" hidden="1">
      <c r="A3047" t="s">
        <v>26</v>
      </c>
      <c r="B3047" t="s">
        <v>4074</v>
      </c>
      <c r="C3047" s="55">
        <v>74</v>
      </c>
      <c r="D3047" t="s">
        <v>2388</v>
      </c>
      <c r="E3047" s="32">
        <v>46136</v>
      </c>
      <c r="F3047" s="26">
        <v>46136.537870370368</v>
      </c>
      <c r="G3047" s="12" t="str">
        <f t="shared" si="143"/>
        <v>ABRIL</v>
      </c>
      <c r="H3047">
        <v>901847080</v>
      </c>
      <c r="I3047" t="s">
        <v>2519</v>
      </c>
      <c r="J3047" s="36">
        <f t="shared" si="144"/>
        <v>1512400</v>
      </c>
      <c r="K3047" s="36">
        <v>287356</v>
      </c>
      <c r="L3047" s="36">
        <v>1799756</v>
      </c>
      <c r="M3047" s="1" t="s">
        <v>9455</v>
      </c>
      <c r="N3047" s="32">
        <v>46141</v>
      </c>
      <c r="O3047" s="1">
        <f t="shared" si="145"/>
        <v>5</v>
      </c>
      <c r="P3047" t="s">
        <v>3480</v>
      </c>
      <c r="U3047" s="32">
        <v>46153</v>
      </c>
    </row>
    <row r="3048" spans="1:22" hidden="1">
      <c r="A3048" t="s">
        <v>26</v>
      </c>
      <c r="B3048" t="s">
        <v>4075</v>
      </c>
      <c r="C3048" s="55">
        <v>71</v>
      </c>
      <c r="D3048" t="s">
        <v>2388</v>
      </c>
      <c r="E3048" s="32">
        <v>46136</v>
      </c>
      <c r="F3048" s="26">
        <v>46136.524305555555</v>
      </c>
      <c r="G3048" s="12" t="str">
        <f t="shared" si="143"/>
        <v>ABRIL</v>
      </c>
      <c r="H3048">
        <v>901847080</v>
      </c>
      <c r="I3048" t="s">
        <v>2519</v>
      </c>
      <c r="J3048" s="36">
        <f t="shared" si="144"/>
        <v>2358550</v>
      </c>
      <c r="K3048" s="36">
        <v>448124.5</v>
      </c>
      <c r="L3048" s="36">
        <v>2806674.5</v>
      </c>
      <c r="M3048" s="1" t="s">
        <v>9455</v>
      </c>
      <c r="N3048" s="32">
        <v>46141</v>
      </c>
      <c r="O3048" s="1">
        <f t="shared" si="145"/>
        <v>5</v>
      </c>
      <c r="P3048" t="s">
        <v>3480</v>
      </c>
      <c r="U3048" s="32">
        <v>46153</v>
      </c>
    </row>
    <row r="3049" spans="1:22" hidden="1">
      <c r="A3049" t="s">
        <v>26</v>
      </c>
      <c r="B3049" t="s">
        <v>4076</v>
      </c>
      <c r="C3049" s="55">
        <v>614</v>
      </c>
      <c r="D3049" t="s">
        <v>106</v>
      </c>
      <c r="E3049" s="32">
        <v>46136</v>
      </c>
      <c r="F3049" s="26">
        <v>46136.524398148147</v>
      </c>
      <c r="G3049" s="12" t="str">
        <f t="shared" si="143"/>
        <v>ABRIL</v>
      </c>
      <c r="H3049">
        <v>901161036</v>
      </c>
      <c r="I3049" t="s">
        <v>107</v>
      </c>
      <c r="J3049" s="36">
        <f t="shared" si="144"/>
        <v>15841464</v>
      </c>
      <c r="K3049" s="36">
        <v>3009878</v>
      </c>
      <c r="L3049" s="36">
        <v>18851342</v>
      </c>
      <c r="M3049" t="s">
        <v>58</v>
      </c>
      <c r="N3049" s="32">
        <v>46140</v>
      </c>
      <c r="O3049" s="1">
        <f t="shared" si="145"/>
        <v>4</v>
      </c>
      <c r="P3049" s="34" t="s">
        <v>3480</v>
      </c>
      <c r="U3049" s="32">
        <v>46153</v>
      </c>
    </row>
    <row r="3050" spans="1:22" hidden="1">
      <c r="A3050" t="s">
        <v>26</v>
      </c>
      <c r="B3050" t="s">
        <v>4077</v>
      </c>
      <c r="C3050" s="55">
        <v>72</v>
      </c>
      <c r="D3050" t="s">
        <v>2388</v>
      </c>
      <c r="E3050" s="32">
        <v>46136</v>
      </c>
      <c r="F3050" s="26">
        <v>46136.528368055559</v>
      </c>
      <c r="G3050" s="12" t="str">
        <f t="shared" si="143"/>
        <v>ABRIL</v>
      </c>
      <c r="H3050">
        <v>901847080</v>
      </c>
      <c r="I3050" t="s">
        <v>2519</v>
      </c>
      <c r="J3050" s="36">
        <f t="shared" si="144"/>
        <v>1747366</v>
      </c>
      <c r="K3050" s="36">
        <v>331999.53999999998</v>
      </c>
      <c r="L3050" s="36">
        <v>2079365.54</v>
      </c>
      <c r="M3050" s="1" t="s">
        <v>9455</v>
      </c>
      <c r="N3050" s="32">
        <v>46141</v>
      </c>
      <c r="O3050" s="1">
        <f t="shared" si="145"/>
        <v>5</v>
      </c>
      <c r="P3050" t="s">
        <v>3480</v>
      </c>
      <c r="U3050" s="32">
        <v>46153</v>
      </c>
    </row>
    <row r="3051" spans="1:22" hidden="1">
      <c r="A3051" t="s">
        <v>26</v>
      </c>
      <c r="B3051" t="s">
        <v>4078</v>
      </c>
      <c r="C3051" s="55">
        <v>73</v>
      </c>
      <c r="D3051" t="s">
        <v>2388</v>
      </c>
      <c r="E3051" s="32">
        <v>46136</v>
      </c>
      <c r="F3051" s="26">
        <v>46136.53496527778</v>
      </c>
      <c r="G3051" s="12" t="str">
        <f t="shared" si="143"/>
        <v>ABRIL</v>
      </c>
      <c r="H3051">
        <v>901847080</v>
      </c>
      <c r="I3051" t="s">
        <v>2519</v>
      </c>
      <c r="J3051" s="36">
        <f t="shared" si="144"/>
        <v>7413600</v>
      </c>
      <c r="K3051" s="36">
        <v>1408584</v>
      </c>
      <c r="L3051" s="36">
        <v>8822184</v>
      </c>
      <c r="M3051" s="1" t="s">
        <v>9455</v>
      </c>
      <c r="N3051" s="32">
        <v>46141</v>
      </c>
      <c r="O3051" s="1">
        <f t="shared" si="145"/>
        <v>5</v>
      </c>
      <c r="P3051" t="s">
        <v>3480</v>
      </c>
      <c r="U3051" s="32">
        <v>46153</v>
      </c>
    </row>
    <row r="3052" spans="1:22" hidden="1">
      <c r="A3052" t="s">
        <v>26</v>
      </c>
      <c r="B3052" t="s">
        <v>4079</v>
      </c>
      <c r="C3052" s="55">
        <v>70</v>
      </c>
      <c r="D3052" t="s">
        <v>2388</v>
      </c>
      <c r="E3052" s="32">
        <v>46136</v>
      </c>
      <c r="F3052" s="26">
        <v>46136.521643518521</v>
      </c>
      <c r="G3052" s="12" t="str">
        <f t="shared" si="143"/>
        <v>ABRIL</v>
      </c>
      <c r="H3052">
        <v>901847080</v>
      </c>
      <c r="I3052" t="s">
        <v>2519</v>
      </c>
      <c r="J3052" s="36">
        <f t="shared" si="144"/>
        <v>6550000</v>
      </c>
      <c r="K3052" s="36">
        <v>1244500</v>
      </c>
      <c r="L3052" s="36">
        <v>7794500</v>
      </c>
      <c r="M3052" s="1" t="s">
        <v>9455</v>
      </c>
      <c r="N3052" s="32">
        <v>46140</v>
      </c>
      <c r="O3052" s="1">
        <f t="shared" si="145"/>
        <v>4</v>
      </c>
      <c r="P3052" s="34" t="s">
        <v>3480</v>
      </c>
      <c r="U3052" s="32">
        <v>46153</v>
      </c>
    </row>
    <row r="3053" spans="1:22" hidden="1">
      <c r="A3053" t="s">
        <v>26</v>
      </c>
      <c r="B3053" t="s">
        <v>4080</v>
      </c>
      <c r="C3053" s="55">
        <v>68</v>
      </c>
      <c r="D3053" t="s">
        <v>2388</v>
      </c>
      <c r="E3053" s="32">
        <v>46136</v>
      </c>
      <c r="F3053" s="26">
        <v>46136.510347222225</v>
      </c>
      <c r="G3053" s="12" t="str">
        <f t="shared" si="143"/>
        <v>ABRIL</v>
      </c>
      <c r="H3053">
        <v>901847080</v>
      </c>
      <c r="I3053" t="s">
        <v>2519</v>
      </c>
      <c r="J3053" s="36">
        <f t="shared" si="144"/>
        <v>16108600</v>
      </c>
      <c r="K3053" s="36">
        <v>3060634</v>
      </c>
      <c r="L3053" s="36">
        <v>19169234</v>
      </c>
      <c r="M3053" s="1" t="s">
        <v>9455</v>
      </c>
      <c r="N3053" s="32">
        <v>46141</v>
      </c>
      <c r="O3053" s="1">
        <f t="shared" si="145"/>
        <v>5</v>
      </c>
      <c r="P3053" t="s">
        <v>3480</v>
      </c>
      <c r="U3053" s="32">
        <v>46153</v>
      </c>
    </row>
    <row r="3054" spans="1:22" hidden="1">
      <c r="A3054" t="s">
        <v>26</v>
      </c>
      <c r="B3054" t="s">
        <v>4081</v>
      </c>
      <c r="C3054" s="55">
        <v>69</v>
      </c>
      <c r="D3054" t="s">
        <v>2388</v>
      </c>
      <c r="E3054" s="32">
        <v>46136</v>
      </c>
      <c r="F3054" s="26">
        <v>46136.51767361111</v>
      </c>
      <c r="G3054" s="12" t="str">
        <f t="shared" si="143"/>
        <v>ABRIL</v>
      </c>
      <c r="H3054">
        <v>901847080</v>
      </c>
      <c r="I3054" t="s">
        <v>2519</v>
      </c>
      <c r="J3054" s="36">
        <f t="shared" si="144"/>
        <v>8580000</v>
      </c>
      <c r="K3054" s="36">
        <v>1630200</v>
      </c>
      <c r="L3054" s="36">
        <v>10210200</v>
      </c>
      <c r="M3054" s="1" t="s">
        <v>9455</v>
      </c>
      <c r="N3054" s="32">
        <v>46140</v>
      </c>
      <c r="O3054" s="1">
        <f t="shared" si="145"/>
        <v>4</v>
      </c>
      <c r="P3054" s="34" t="s">
        <v>3480</v>
      </c>
      <c r="U3054" s="32">
        <v>46153</v>
      </c>
    </row>
    <row r="3055" spans="1:22" hidden="1">
      <c r="A3055" t="s">
        <v>26</v>
      </c>
      <c r="B3055" t="s">
        <v>4082</v>
      </c>
      <c r="C3055" s="55">
        <v>1421</v>
      </c>
      <c r="D3055" t="s">
        <v>151</v>
      </c>
      <c r="E3055" s="32">
        <v>46136</v>
      </c>
      <c r="F3055" s="26">
        <v>46136.483217592591</v>
      </c>
      <c r="G3055" s="12" t="str">
        <f t="shared" si="143"/>
        <v>ABRIL</v>
      </c>
      <c r="H3055">
        <v>901561580</v>
      </c>
      <c r="I3055" t="s">
        <v>152</v>
      </c>
      <c r="J3055" s="36">
        <f t="shared" si="144"/>
        <v>752007</v>
      </c>
      <c r="K3055" s="36">
        <v>142881.32999999999</v>
      </c>
      <c r="L3055" s="36">
        <v>894888.33</v>
      </c>
      <c r="M3055" t="s">
        <v>70</v>
      </c>
      <c r="N3055" s="32">
        <v>46141</v>
      </c>
      <c r="O3055" s="1">
        <f t="shared" si="145"/>
        <v>5</v>
      </c>
      <c r="P3055" s="1" t="s">
        <v>3480</v>
      </c>
      <c r="U3055" s="32">
        <v>46153</v>
      </c>
    </row>
    <row r="3056" spans="1:22" hidden="1">
      <c r="A3056" t="s">
        <v>26</v>
      </c>
      <c r="B3056" t="s">
        <v>4083</v>
      </c>
      <c r="C3056" s="55">
        <v>101317</v>
      </c>
      <c r="D3056" t="s">
        <v>4084</v>
      </c>
      <c r="E3056" s="32">
        <v>46136</v>
      </c>
      <c r="F3056" s="26">
        <v>46136.494444444441</v>
      </c>
      <c r="G3056" s="12" t="str">
        <f t="shared" si="143"/>
        <v>ABRIL</v>
      </c>
      <c r="H3056">
        <v>811033997</v>
      </c>
      <c r="I3056" t="s">
        <v>981</v>
      </c>
      <c r="J3056" s="36">
        <f t="shared" si="144"/>
        <v>175076.66</v>
      </c>
      <c r="K3056" s="36">
        <v>33264.57</v>
      </c>
      <c r="L3056" s="36">
        <v>208341.23</v>
      </c>
      <c r="M3056" s="1" t="s">
        <v>9455</v>
      </c>
      <c r="N3056" s="32">
        <v>46141</v>
      </c>
      <c r="O3056" s="1">
        <f t="shared" si="145"/>
        <v>5</v>
      </c>
      <c r="P3056" t="s">
        <v>3480</v>
      </c>
      <c r="U3056" s="32">
        <v>46153</v>
      </c>
    </row>
    <row r="3057" spans="1:22" hidden="1">
      <c r="A3057" t="s">
        <v>26</v>
      </c>
      <c r="B3057" t="s">
        <v>4085</v>
      </c>
      <c r="C3057" s="55">
        <v>14195</v>
      </c>
      <c r="D3057" t="s">
        <v>28</v>
      </c>
      <c r="E3057" s="32">
        <v>46136</v>
      </c>
      <c r="F3057" s="26">
        <v>46136.480856481481</v>
      </c>
      <c r="G3057" s="12" t="str">
        <f t="shared" si="143"/>
        <v>ABRIL</v>
      </c>
      <c r="H3057">
        <v>901059492</v>
      </c>
      <c r="I3057" t="s">
        <v>1036</v>
      </c>
      <c r="J3057" s="36">
        <f t="shared" si="144"/>
        <v>49372.32</v>
      </c>
      <c r="K3057" s="36">
        <v>9380.68</v>
      </c>
      <c r="L3057" s="36">
        <v>58753</v>
      </c>
      <c r="M3057" t="s">
        <v>70</v>
      </c>
      <c r="N3057" s="32">
        <v>46139</v>
      </c>
      <c r="O3057" s="1">
        <f t="shared" si="145"/>
        <v>3</v>
      </c>
      <c r="P3057" t="s">
        <v>3480</v>
      </c>
      <c r="U3057" s="32">
        <v>46139</v>
      </c>
    </row>
    <row r="3058" spans="1:22" hidden="1">
      <c r="A3058" t="s">
        <v>26</v>
      </c>
      <c r="B3058" t="s">
        <v>4086</v>
      </c>
      <c r="C3058" s="55">
        <v>1420</v>
      </c>
      <c r="D3058" t="s">
        <v>151</v>
      </c>
      <c r="E3058" s="32">
        <v>46136</v>
      </c>
      <c r="F3058" s="26">
        <v>46136.480416666665</v>
      </c>
      <c r="G3058" s="12" t="str">
        <f t="shared" si="143"/>
        <v>ABRIL</v>
      </c>
      <c r="H3058">
        <v>901561580</v>
      </c>
      <c r="I3058" t="s">
        <v>152</v>
      </c>
      <c r="J3058" s="36">
        <f t="shared" si="144"/>
        <v>528000</v>
      </c>
      <c r="K3058" s="36">
        <v>100320</v>
      </c>
      <c r="L3058" s="36">
        <v>628320</v>
      </c>
      <c r="M3058" t="s">
        <v>70</v>
      </c>
      <c r="N3058" s="32">
        <v>46139</v>
      </c>
      <c r="O3058" s="1">
        <f t="shared" si="145"/>
        <v>3</v>
      </c>
      <c r="P3058" t="s">
        <v>3480</v>
      </c>
      <c r="U3058" s="32">
        <v>46153</v>
      </c>
    </row>
    <row r="3059" spans="1:22" hidden="1">
      <c r="A3059" t="s">
        <v>26</v>
      </c>
      <c r="B3059" t="s">
        <v>4087</v>
      </c>
      <c r="C3059" s="55">
        <v>117424</v>
      </c>
      <c r="D3059" t="s">
        <v>2265</v>
      </c>
      <c r="E3059" s="32">
        <v>46136</v>
      </c>
      <c r="F3059" s="26">
        <v>46136.468935185185</v>
      </c>
      <c r="G3059" s="12" t="str">
        <f t="shared" si="143"/>
        <v>ABRIL</v>
      </c>
      <c r="H3059">
        <v>900494362</v>
      </c>
      <c r="I3059" t="s">
        <v>2266</v>
      </c>
      <c r="J3059" s="36">
        <f t="shared" si="144"/>
        <v>31800</v>
      </c>
      <c r="K3059" s="36">
        <v>6042</v>
      </c>
      <c r="L3059" s="36">
        <v>37842</v>
      </c>
      <c r="M3059" t="s">
        <v>70</v>
      </c>
      <c r="N3059" s="32">
        <v>46139</v>
      </c>
      <c r="O3059" s="1">
        <f t="shared" si="145"/>
        <v>3</v>
      </c>
      <c r="P3059" t="s">
        <v>3480</v>
      </c>
      <c r="U3059" s="32">
        <v>46139</v>
      </c>
    </row>
    <row r="3060" spans="1:22" hidden="1">
      <c r="A3060" t="s">
        <v>26</v>
      </c>
      <c r="B3060" t="s">
        <v>4088</v>
      </c>
      <c r="C3060" s="55">
        <v>7520</v>
      </c>
      <c r="D3060" t="s">
        <v>2896</v>
      </c>
      <c r="E3060" s="32">
        <v>46136</v>
      </c>
      <c r="F3060" s="26">
        <v>46136.864652777775</v>
      </c>
      <c r="G3060" s="12" t="str">
        <f t="shared" si="143"/>
        <v>ABRIL</v>
      </c>
      <c r="H3060">
        <v>32150739</v>
      </c>
      <c r="I3060" t="s">
        <v>400</v>
      </c>
      <c r="J3060" s="36">
        <f t="shared" si="144"/>
        <v>203500</v>
      </c>
      <c r="K3060" s="36">
        <v>0</v>
      </c>
      <c r="L3060" s="36">
        <v>203500</v>
      </c>
      <c r="M3060" t="s">
        <v>199</v>
      </c>
      <c r="N3060" s="32">
        <v>46140</v>
      </c>
      <c r="O3060" s="1">
        <f t="shared" si="145"/>
        <v>4</v>
      </c>
      <c r="P3060" t="s">
        <v>3480</v>
      </c>
      <c r="U3060" s="32">
        <v>46140</v>
      </c>
    </row>
    <row r="3061" spans="1:22" hidden="1">
      <c r="A3061" t="s">
        <v>26</v>
      </c>
      <c r="B3061" t="s">
        <v>4089</v>
      </c>
      <c r="C3061" s="55">
        <v>32439</v>
      </c>
      <c r="D3061" t="s">
        <v>3872</v>
      </c>
      <c r="E3061" s="32">
        <v>46136</v>
      </c>
      <c r="F3061" s="26">
        <v>46136.544942129629</v>
      </c>
      <c r="G3061" s="12" t="str">
        <f t="shared" si="143"/>
        <v>ABRIL</v>
      </c>
      <c r="H3061">
        <v>9522660</v>
      </c>
      <c r="I3061" t="s">
        <v>377</v>
      </c>
      <c r="J3061" s="36">
        <f t="shared" si="144"/>
        <v>3243697.48</v>
      </c>
      <c r="K3061" s="36">
        <v>616302.52</v>
      </c>
      <c r="L3061" s="36">
        <v>3860000</v>
      </c>
      <c r="M3061" s="1" t="s">
        <v>9455</v>
      </c>
      <c r="N3061" s="32">
        <v>46141</v>
      </c>
      <c r="O3061" s="1">
        <f t="shared" si="145"/>
        <v>5</v>
      </c>
      <c r="P3061" t="s">
        <v>3480</v>
      </c>
      <c r="U3061" s="32">
        <v>46153</v>
      </c>
    </row>
    <row r="3062" spans="1:22" hidden="1">
      <c r="A3062" t="s">
        <v>26</v>
      </c>
      <c r="B3062" t="s">
        <v>4090</v>
      </c>
      <c r="C3062" s="56">
        <v>13526</v>
      </c>
      <c r="D3062" t="s">
        <v>3919</v>
      </c>
      <c r="E3062" s="32">
        <v>46136</v>
      </c>
      <c r="F3062" s="26">
        <v>46136.481087962966</v>
      </c>
      <c r="G3062" s="12" t="str">
        <f t="shared" si="143"/>
        <v>ABRIL</v>
      </c>
      <c r="H3062">
        <v>88147614</v>
      </c>
      <c r="I3062" t="s">
        <v>956</v>
      </c>
      <c r="J3062" s="36">
        <f t="shared" si="144"/>
        <v>150000</v>
      </c>
      <c r="K3062" s="36">
        <v>0</v>
      </c>
      <c r="L3062" s="36">
        <v>150000</v>
      </c>
      <c r="M3062" t="s">
        <v>54</v>
      </c>
      <c r="N3062" s="32">
        <v>46170</v>
      </c>
      <c r="O3062" s="1">
        <f t="shared" si="145"/>
        <v>34</v>
      </c>
      <c r="P3062" t="s">
        <v>3480</v>
      </c>
    </row>
    <row r="3063" spans="1:22" hidden="1">
      <c r="A3063" t="s">
        <v>26</v>
      </c>
      <c r="B3063" t="s">
        <v>4091</v>
      </c>
      <c r="C3063" s="55">
        <v>46188</v>
      </c>
      <c r="D3063" t="s">
        <v>28</v>
      </c>
      <c r="E3063" s="32">
        <v>46136</v>
      </c>
      <c r="F3063" s="26">
        <v>46136.44835648148</v>
      </c>
      <c r="G3063" s="12" t="str">
        <f t="shared" si="143"/>
        <v>ABRIL</v>
      </c>
      <c r="H3063">
        <v>811011781</v>
      </c>
      <c r="I3063" t="s">
        <v>4092</v>
      </c>
      <c r="J3063" s="36">
        <f t="shared" si="144"/>
        <v>7484400</v>
      </c>
      <c r="K3063" s="36">
        <v>1422036</v>
      </c>
      <c r="L3063" s="36">
        <v>8906436</v>
      </c>
      <c r="M3063" s="1" t="s">
        <v>9455</v>
      </c>
      <c r="N3063" s="32">
        <v>46139</v>
      </c>
      <c r="O3063" s="1">
        <f t="shared" si="145"/>
        <v>3</v>
      </c>
      <c r="P3063" t="s">
        <v>3480</v>
      </c>
      <c r="U3063" s="32">
        <v>46153</v>
      </c>
      <c r="V3063" t="s">
        <v>39</v>
      </c>
    </row>
    <row r="3064" spans="1:22" hidden="1">
      <c r="A3064" t="s">
        <v>26</v>
      </c>
      <c r="B3064" t="s">
        <v>4093</v>
      </c>
      <c r="C3064" s="56">
        <v>23253</v>
      </c>
      <c r="D3064" t="s">
        <v>325</v>
      </c>
      <c r="E3064" s="32">
        <v>46136</v>
      </c>
      <c r="F3064" s="26">
        <v>46136.4534375</v>
      </c>
      <c r="G3064" s="12" t="str">
        <f t="shared" si="143"/>
        <v>ABRIL</v>
      </c>
      <c r="H3064">
        <v>900154900</v>
      </c>
      <c r="I3064" t="s">
        <v>4094</v>
      </c>
      <c r="J3064" s="36">
        <f t="shared" si="144"/>
        <v>16807.330000000002</v>
      </c>
      <c r="K3064" s="36">
        <v>3193</v>
      </c>
      <c r="L3064" s="36">
        <v>20000.330000000002</v>
      </c>
      <c r="M3064" t="s">
        <v>54</v>
      </c>
      <c r="O3064" s="1">
        <f t="shared" si="145"/>
        <v>0</v>
      </c>
    </row>
    <row r="3065" spans="1:22" hidden="1">
      <c r="A3065" t="s">
        <v>26</v>
      </c>
      <c r="B3065" t="s">
        <v>4095</v>
      </c>
      <c r="C3065" s="55">
        <v>5231</v>
      </c>
      <c r="D3065" t="s">
        <v>4096</v>
      </c>
      <c r="E3065" s="32">
        <v>46136</v>
      </c>
      <c r="F3065" s="26">
        <v>46136.397974537038</v>
      </c>
      <c r="G3065" s="12" t="str">
        <f t="shared" si="143"/>
        <v>ABRIL</v>
      </c>
      <c r="H3065">
        <v>70059553</v>
      </c>
      <c r="I3065" t="s">
        <v>4097</v>
      </c>
      <c r="J3065" s="36">
        <f t="shared" si="144"/>
        <v>52000</v>
      </c>
      <c r="K3065" s="36">
        <v>9880</v>
      </c>
      <c r="L3065" s="36">
        <v>61880</v>
      </c>
      <c r="M3065" t="s">
        <v>62</v>
      </c>
      <c r="N3065" s="32">
        <v>46136</v>
      </c>
      <c r="O3065" s="1">
        <f t="shared" si="145"/>
        <v>0</v>
      </c>
      <c r="P3065" t="s">
        <v>3125</v>
      </c>
      <c r="U3065" s="32">
        <v>46139</v>
      </c>
    </row>
    <row r="3066" spans="1:22" hidden="1">
      <c r="A3066" t="s">
        <v>26</v>
      </c>
      <c r="B3066" t="s">
        <v>4098</v>
      </c>
      <c r="C3066" s="55">
        <v>682353</v>
      </c>
      <c r="D3066" t="s">
        <v>825</v>
      </c>
      <c r="E3066" s="32">
        <v>46136</v>
      </c>
      <c r="F3066" s="26">
        <v>46136.389189814814</v>
      </c>
      <c r="G3066" s="12" t="str">
        <f t="shared" si="143"/>
        <v>ABRIL</v>
      </c>
      <c r="H3066">
        <v>890915475</v>
      </c>
      <c r="I3066" t="s">
        <v>818</v>
      </c>
      <c r="J3066" s="36">
        <f t="shared" si="144"/>
        <v>2376612</v>
      </c>
      <c r="K3066" s="36">
        <v>451556.28</v>
      </c>
      <c r="L3066" s="36">
        <v>2828168.28</v>
      </c>
      <c r="M3066" t="s">
        <v>70</v>
      </c>
      <c r="N3066" s="32">
        <v>46139</v>
      </c>
      <c r="O3066" s="1">
        <f t="shared" si="145"/>
        <v>3</v>
      </c>
      <c r="P3066" t="s">
        <v>3480</v>
      </c>
      <c r="U3066" s="32">
        <v>46153</v>
      </c>
    </row>
    <row r="3067" spans="1:22" hidden="1">
      <c r="A3067" t="s">
        <v>26</v>
      </c>
      <c r="B3067" t="s">
        <v>4099</v>
      </c>
      <c r="C3067" s="55">
        <v>176456</v>
      </c>
      <c r="D3067" t="s">
        <v>1083</v>
      </c>
      <c r="E3067" s="32">
        <v>46136</v>
      </c>
      <c r="F3067" s="26">
        <v>46136.421400462961</v>
      </c>
      <c r="G3067" s="12" t="str">
        <f t="shared" si="143"/>
        <v>ABRIL</v>
      </c>
      <c r="H3067">
        <v>860000018</v>
      </c>
      <c r="I3067" t="s">
        <v>1084</v>
      </c>
      <c r="J3067" s="36">
        <f t="shared" si="144"/>
        <v>273000</v>
      </c>
      <c r="K3067" s="36">
        <v>51870</v>
      </c>
      <c r="L3067" s="36">
        <v>324870</v>
      </c>
      <c r="M3067" t="s">
        <v>70</v>
      </c>
      <c r="N3067" s="32">
        <v>46139</v>
      </c>
      <c r="O3067" s="1">
        <f t="shared" si="145"/>
        <v>3</v>
      </c>
      <c r="P3067" t="s">
        <v>3480</v>
      </c>
      <c r="U3067" s="32">
        <v>46139</v>
      </c>
    </row>
    <row r="3068" spans="1:22" hidden="1">
      <c r="A3068" t="s">
        <v>26</v>
      </c>
      <c r="B3068" t="s">
        <v>4100</v>
      </c>
      <c r="C3068" s="55">
        <v>17121</v>
      </c>
      <c r="D3068" t="s">
        <v>147</v>
      </c>
      <c r="E3068" s="32">
        <v>46136</v>
      </c>
      <c r="F3068" s="26">
        <v>46136.347337962965</v>
      </c>
      <c r="G3068" s="12" t="str">
        <f t="shared" si="143"/>
        <v>ABRIL</v>
      </c>
      <c r="H3068">
        <v>71951636</v>
      </c>
      <c r="I3068" t="s">
        <v>148</v>
      </c>
      <c r="J3068" s="36">
        <f t="shared" si="144"/>
        <v>41680.68</v>
      </c>
      <c r="K3068" s="36">
        <v>7919.32</v>
      </c>
      <c r="L3068" s="36">
        <v>49600</v>
      </c>
      <c r="M3068" t="s">
        <v>54</v>
      </c>
      <c r="O3068" s="1">
        <f t="shared" si="145"/>
        <v>0</v>
      </c>
    </row>
    <row r="3069" spans="1:22" hidden="1">
      <c r="A3069" t="s">
        <v>26</v>
      </c>
      <c r="B3069" t="s">
        <v>4101</v>
      </c>
      <c r="C3069" s="55">
        <v>550822</v>
      </c>
      <c r="D3069" t="s">
        <v>317</v>
      </c>
      <c r="E3069" s="32">
        <v>46136</v>
      </c>
      <c r="F3069" s="26">
        <v>46136.291319444441</v>
      </c>
      <c r="G3069" s="12" t="str">
        <f t="shared" si="143"/>
        <v>ABRIL</v>
      </c>
      <c r="H3069">
        <v>890903939</v>
      </c>
      <c r="I3069" t="s">
        <v>313</v>
      </c>
      <c r="J3069" s="36">
        <f t="shared" si="144"/>
        <v>40050</v>
      </c>
      <c r="K3069" s="36">
        <v>0</v>
      </c>
      <c r="L3069" s="36">
        <v>40050</v>
      </c>
      <c r="M3069" t="s">
        <v>70</v>
      </c>
      <c r="N3069" s="32">
        <v>46139</v>
      </c>
      <c r="O3069" s="1">
        <f t="shared" si="145"/>
        <v>3</v>
      </c>
      <c r="P3069" t="s">
        <v>3480</v>
      </c>
      <c r="U3069" s="32">
        <v>46139</v>
      </c>
      <c r="V3069" s="34" t="s">
        <v>39</v>
      </c>
    </row>
    <row r="3070" spans="1:22" hidden="1">
      <c r="A3070" t="s">
        <v>26</v>
      </c>
      <c r="B3070" t="s">
        <v>4102</v>
      </c>
      <c r="C3070" s="55">
        <v>616</v>
      </c>
      <c r="D3070" t="s">
        <v>106</v>
      </c>
      <c r="E3070" s="32">
        <v>46137</v>
      </c>
      <c r="F3070" s="26">
        <v>46137.508449074077</v>
      </c>
      <c r="G3070" s="12" t="str">
        <f t="shared" si="143"/>
        <v>ABRIL</v>
      </c>
      <c r="H3070">
        <v>901161036</v>
      </c>
      <c r="I3070" t="s">
        <v>107</v>
      </c>
      <c r="J3070" s="36">
        <f t="shared" si="144"/>
        <v>30480000</v>
      </c>
      <c r="K3070" s="36">
        <v>5791200</v>
      </c>
      <c r="L3070" s="36">
        <v>36271200</v>
      </c>
      <c r="M3070" t="s">
        <v>58</v>
      </c>
      <c r="N3070" s="32">
        <v>46140</v>
      </c>
      <c r="O3070" s="1">
        <f t="shared" si="145"/>
        <v>3</v>
      </c>
      <c r="P3070" s="34" t="s">
        <v>3480</v>
      </c>
      <c r="U3070" s="32">
        <v>46153</v>
      </c>
    </row>
    <row r="3071" spans="1:22" hidden="1">
      <c r="A3071" t="s">
        <v>26</v>
      </c>
      <c r="B3071" t="s">
        <v>4103</v>
      </c>
      <c r="C3071" s="55">
        <v>13495</v>
      </c>
      <c r="D3071" t="s">
        <v>3209</v>
      </c>
      <c r="E3071" s="32">
        <v>46137</v>
      </c>
      <c r="F3071" s="26">
        <v>46137.489918981482</v>
      </c>
      <c r="G3071" s="12" t="str">
        <f t="shared" si="143"/>
        <v>ABRIL</v>
      </c>
      <c r="H3071">
        <v>811033997</v>
      </c>
      <c r="I3071" t="s">
        <v>981</v>
      </c>
      <c r="J3071" s="36">
        <f t="shared" si="144"/>
        <v>891972.39999999991</v>
      </c>
      <c r="K3071" s="36">
        <v>169474.75</v>
      </c>
      <c r="L3071" s="36">
        <v>1061447.1499999999</v>
      </c>
      <c r="M3071" s="1" t="s">
        <v>9455</v>
      </c>
      <c r="N3071" s="32">
        <v>46141</v>
      </c>
      <c r="O3071" s="1">
        <f t="shared" si="145"/>
        <v>4</v>
      </c>
      <c r="P3071" t="s">
        <v>3480</v>
      </c>
      <c r="U3071" s="32">
        <v>46153</v>
      </c>
    </row>
    <row r="3072" spans="1:22" hidden="1">
      <c r="A3072" t="s">
        <v>26</v>
      </c>
      <c r="B3072" t="s">
        <v>4104</v>
      </c>
      <c r="C3072" s="55">
        <v>615</v>
      </c>
      <c r="D3072" t="s">
        <v>106</v>
      </c>
      <c r="E3072" s="32">
        <v>46137</v>
      </c>
      <c r="F3072" s="26">
        <v>46137.474270833336</v>
      </c>
      <c r="G3072" s="12" t="str">
        <f t="shared" si="143"/>
        <v>ABRIL</v>
      </c>
      <c r="H3072">
        <v>901161036</v>
      </c>
      <c r="I3072" t="s">
        <v>107</v>
      </c>
      <c r="J3072" s="36">
        <f t="shared" si="144"/>
        <v>5500000</v>
      </c>
      <c r="K3072" s="36">
        <v>1045000</v>
      </c>
      <c r="L3072" s="36">
        <v>6545000</v>
      </c>
      <c r="M3072" t="s">
        <v>58</v>
      </c>
      <c r="N3072" s="32">
        <v>46140</v>
      </c>
      <c r="O3072" s="1">
        <f t="shared" si="145"/>
        <v>3</v>
      </c>
      <c r="P3072" s="34" t="s">
        <v>3480</v>
      </c>
      <c r="U3072" s="32">
        <v>46141</v>
      </c>
    </row>
    <row r="3073" spans="1:22" hidden="1">
      <c r="A3073" t="s">
        <v>736</v>
      </c>
      <c r="B3073" t="s">
        <v>4105</v>
      </c>
      <c r="C3073" s="55">
        <v>99962928</v>
      </c>
      <c r="D3073" t="s">
        <v>738</v>
      </c>
      <c r="E3073" s="32">
        <v>46137</v>
      </c>
      <c r="F3073" s="26">
        <v>46137.757349537038</v>
      </c>
      <c r="G3073" s="12" t="str">
        <f t="shared" si="143"/>
        <v>ABRIL</v>
      </c>
      <c r="H3073">
        <v>900219834</v>
      </c>
      <c r="I3073" t="s">
        <v>739</v>
      </c>
      <c r="J3073" s="36">
        <f t="shared" si="144"/>
        <v>15200</v>
      </c>
      <c r="K3073" s="36">
        <v>0</v>
      </c>
      <c r="L3073" s="36">
        <v>15200</v>
      </c>
      <c r="M3073" t="s">
        <v>70</v>
      </c>
      <c r="N3073" s="32">
        <v>46141</v>
      </c>
      <c r="O3073" s="1">
        <f t="shared" si="145"/>
        <v>4</v>
      </c>
      <c r="P3073" t="s">
        <v>3480</v>
      </c>
      <c r="U3073" s="32">
        <v>46147</v>
      </c>
      <c r="V3073" t="s">
        <v>39</v>
      </c>
    </row>
    <row r="3074" spans="1:22" hidden="1">
      <c r="A3074" t="s">
        <v>26</v>
      </c>
      <c r="B3074" t="s">
        <v>4106</v>
      </c>
      <c r="C3074" s="55">
        <v>2820144</v>
      </c>
      <c r="D3074" t="s">
        <v>708</v>
      </c>
      <c r="E3074" s="32">
        <v>46137</v>
      </c>
      <c r="F3074" s="26">
        <v>46137.73196759259</v>
      </c>
      <c r="G3074" s="12" t="str">
        <f t="shared" ref="G3074:G3137" si="146">UPPER(TEXT(E3074, "MMMM"))</f>
        <v>ABRIL</v>
      </c>
      <c r="H3074">
        <v>900219834</v>
      </c>
      <c r="I3074" t="s">
        <v>739</v>
      </c>
      <c r="J3074" s="36">
        <f t="shared" ref="J3074:J3137" si="147">L3074-K3074</f>
        <v>11932.77</v>
      </c>
      <c r="K3074" s="36">
        <v>2267.23</v>
      </c>
      <c r="L3074" s="36">
        <v>14200</v>
      </c>
      <c r="M3074" t="s">
        <v>70</v>
      </c>
      <c r="N3074" s="32">
        <v>46141</v>
      </c>
      <c r="O3074" s="1">
        <f t="shared" si="145"/>
        <v>4</v>
      </c>
      <c r="P3074" t="s">
        <v>3480</v>
      </c>
      <c r="U3074" s="32">
        <v>46147</v>
      </c>
      <c r="V3074" t="s">
        <v>39</v>
      </c>
    </row>
    <row r="3075" spans="1:22" hidden="1">
      <c r="A3075" t="s">
        <v>26</v>
      </c>
      <c r="B3075" t="s">
        <v>4107</v>
      </c>
      <c r="C3075" s="56">
        <v>4640</v>
      </c>
      <c r="D3075" t="s">
        <v>52</v>
      </c>
      <c r="E3075" s="32">
        <v>46137</v>
      </c>
      <c r="F3075" s="26">
        <v>46137.360856481479</v>
      </c>
      <c r="G3075" s="12" t="str">
        <f t="shared" si="146"/>
        <v>ABRIL</v>
      </c>
      <c r="H3075">
        <v>70907060</v>
      </c>
      <c r="I3075" t="s">
        <v>53</v>
      </c>
      <c r="J3075" s="36">
        <f t="shared" si="147"/>
        <v>136500</v>
      </c>
      <c r="K3075" s="36">
        <v>0</v>
      </c>
      <c r="L3075" s="36">
        <v>136500</v>
      </c>
      <c r="M3075" t="s">
        <v>54</v>
      </c>
      <c r="O3075" s="1">
        <f t="shared" si="145"/>
        <v>0</v>
      </c>
    </row>
    <row r="3076" spans="1:22" hidden="1">
      <c r="A3076" t="s">
        <v>26</v>
      </c>
      <c r="B3076" t="s">
        <v>4108</v>
      </c>
      <c r="C3076" s="55">
        <v>4639</v>
      </c>
      <c r="D3076" t="s">
        <v>52</v>
      </c>
      <c r="E3076" s="32">
        <v>46137</v>
      </c>
      <c r="F3076" s="26">
        <v>46137.360266203701</v>
      </c>
      <c r="G3076" s="12" t="str">
        <f t="shared" si="146"/>
        <v>ABRIL</v>
      </c>
      <c r="H3076">
        <v>70907060</v>
      </c>
      <c r="I3076" t="s">
        <v>53</v>
      </c>
      <c r="J3076" s="36">
        <f t="shared" si="147"/>
        <v>136500</v>
      </c>
      <c r="K3076" s="36">
        <v>0</v>
      </c>
      <c r="L3076" s="36">
        <v>136500</v>
      </c>
      <c r="M3076" t="s">
        <v>54</v>
      </c>
      <c r="O3076" s="1">
        <f t="shared" si="145"/>
        <v>0</v>
      </c>
    </row>
    <row r="3077" spans="1:22" hidden="1">
      <c r="A3077" t="s">
        <v>26</v>
      </c>
      <c r="B3077" t="s">
        <v>4109</v>
      </c>
      <c r="C3077" s="55">
        <v>7572</v>
      </c>
      <c r="D3077" t="s">
        <v>2896</v>
      </c>
      <c r="E3077" s="32">
        <v>46139</v>
      </c>
      <c r="F3077" s="26">
        <v>46139.91138888889</v>
      </c>
      <c r="G3077" s="12" t="str">
        <f t="shared" si="146"/>
        <v>ABRIL</v>
      </c>
      <c r="H3077">
        <v>32150739</v>
      </c>
      <c r="I3077" t="s">
        <v>400</v>
      </c>
      <c r="J3077" s="36">
        <f t="shared" si="147"/>
        <v>516500</v>
      </c>
      <c r="K3077" s="39">
        <v>0</v>
      </c>
      <c r="L3077" s="39">
        <v>516500</v>
      </c>
      <c r="M3077" t="s">
        <v>199</v>
      </c>
      <c r="N3077" s="32">
        <v>46141</v>
      </c>
      <c r="O3077" s="1">
        <f t="shared" si="145"/>
        <v>2</v>
      </c>
      <c r="P3077" t="s">
        <v>3480</v>
      </c>
      <c r="U3077" s="32">
        <v>46146</v>
      </c>
      <c r="V3077" t="s">
        <v>39</v>
      </c>
    </row>
    <row r="3078" spans="1:22" hidden="1">
      <c r="A3078" t="s">
        <v>26</v>
      </c>
      <c r="B3078" t="s">
        <v>4110</v>
      </c>
      <c r="C3078" s="55">
        <v>33103</v>
      </c>
      <c r="D3078" t="s">
        <v>393</v>
      </c>
      <c r="E3078" s="32">
        <v>46139</v>
      </c>
      <c r="F3078" s="26">
        <v>46139.905231481483</v>
      </c>
      <c r="G3078" s="12" t="str">
        <f t="shared" si="146"/>
        <v>ABRIL</v>
      </c>
      <c r="H3078">
        <v>890929877</v>
      </c>
      <c r="I3078" t="s">
        <v>394</v>
      </c>
      <c r="J3078" s="36">
        <f t="shared" si="147"/>
        <v>2102453</v>
      </c>
      <c r="K3078" s="39">
        <v>399466</v>
      </c>
      <c r="L3078" s="39">
        <v>2501919</v>
      </c>
      <c r="M3078" t="s">
        <v>58</v>
      </c>
      <c r="N3078" s="32">
        <v>46140</v>
      </c>
      <c r="O3078" s="1">
        <f t="shared" si="145"/>
        <v>1</v>
      </c>
      <c r="P3078" s="34" t="s">
        <v>3480</v>
      </c>
      <c r="U3078" s="32">
        <v>46140</v>
      </c>
    </row>
    <row r="3079" spans="1:22" hidden="1">
      <c r="A3079" t="s">
        <v>26</v>
      </c>
      <c r="B3079" t="s">
        <v>4111</v>
      </c>
      <c r="C3079" s="55">
        <v>1380</v>
      </c>
      <c r="D3079" t="s">
        <v>209</v>
      </c>
      <c r="E3079" s="32">
        <v>46139</v>
      </c>
      <c r="F3079" s="26">
        <v>46139.804699074077</v>
      </c>
      <c r="G3079" s="12" t="str">
        <f t="shared" si="146"/>
        <v>ABRIL</v>
      </c>
      <c r="H3079">
        <v>900949189</v>
      </c>
      <c r="I3079" t="s">
        <v>210</v>
      </c>
      <c r="J3079" s="36">
        <f t="shared" si="147"/>
        <v>5880680</v>
      </c>
      <c r="K3079" s="39">
        <v>0</v>
      </c>
      <c r="L3079" s="39">
        <v>5880680</v>
      </c>
      <c r="M3079" t="s">
        <v>58</v>
      </c>
      <c r="N3079" s="32">
        <v>46141</v>
      </c>
      <c r="O3079" s="1">
        <f t="shared" si="145"/>
        <v>2</v>
      </c>
      <c r="P3079" s="1" t="s">
        <v>3480</v>
      </c>
      <c r="U3079" s="32">
        <v>46146</v>
      </c>
      <c r="V3079" t="s">
        <v>39</v>
      </c>
    </row>
    <row r="3080" spans="1:22" hidden="1">
      <c r="A3080" t="s">
        <v>736</v>
      </c>
      <c r="B3080" t="s">
        <v>4112</v>
      </c>
      <c r="C3080" s="55">
        <v>100213326</v>
      </c>
      <c r="D3080" t="s">
        <v>738</v>
      </c>
      <c r="E3080" s="32">
        <v>46139</v>
      </c>
      <c r="F3080" s="26">
        <v>46139.767141203702</v>
      </c>
      <c r="G3080" s="12" t="str">
        <f t="shared" si="146"/>
        <v>ABRIL</v>
      </c>
      <c r="H3080">
        <v>900219834</v>
      </c>
      <c r="I3080" t="s">
        <v>739</v>
      </c>
      <c r="J3080" s="36">
        <f t="shared" si="147"/>
        <v>26300</v>
      </c>
      <c r="K3080" s="39">
        <v>0</v>
      </c>
      <c r="L3080" s="39">
        <v>26300</v>
      </c>
      <c r="M3080" t="s">
        <v>70</v>
      </c>
      <c r="N3080" s="32">
        <v>46140</v>
      </c>
      <c r="O3080" s="1">
        <f t="shared" si="145"/>
        <v>1</v>
      </c>
      <c r="P3080" t="s">
        <v>3480</v>
      </c>
      <c r="U3080" s="32">
        <v>46147</v>
      </c>
      <c r="V3080" t="s">
        <v>39</v>
      </c>
    </row>
    <row r="3081" spans="1:22" hidden="1">
      <c r="A3081" t="s">
        <v>26</v>
      </c>
      <c r="B3081" t="s">
        <v>4113</v>
      </c>
      <c r="C3081" s="55">
        <v>2100239918</v>
      </c>
      <c r="D3081" t="s">
        <v>1061</v>
      </c>
      <c r="E3081" s="32">
        <v>46139</v>
      </c>
      <c r="F3081" s="26">
        <v>46139.650821759256</v>
      </c>
      <c r="G3081" s="12" t="str">
        <f t="shared" si="146"/>
        <v>ABRIL</v>
      </c>
      <c r="H3081">
        <v>860010973</v>
      </c>
      <c r="I3081" t="s">
        <v>1062</v>
      </c>
      <c r="J3081" s="36">
        <f t="shared" si="147"/>
        <v>75173248</v>
      </c>
      <c r="K3081" s="39">
        <v>14282917</v>
      </c>
      <c r="L3081" s="39">
        <v>89456165</v>
      </c>
      <c r="M3081" t="s">
        <v>58</v>
      </c>
      <c r="N3081" s="32">
        <v>46140</v>
      </c>
      <c r="O3081" s="1">
        <f t="shared" si="145"/>
        <v>1</v>
      </c>
      <c r="P3081" t="s">
        <v>2698</v>
      </c>
      <c r="U3081" s="32">
        <v>46140</v>
      </c>
    </row>
    <row r="3082" spans="1:22" hidden="1">
      <c r="A3082" t="s">
        <v>26</v>
      </c>
      <c r="B3082" t="s">
        <v>4114</v>
      </c>
      <c r="C3082" s="55">
        <v>354329</v>
      </c>
      <c r="D3082" t="s">
        <v>336</v>
      </c>
      <c r="E3082" s="32">
        <v>46139</v>
      </c>
      <c r="F3082" s="26">
        <v>46139.655775462961</v>
      </c>
      <c r="G3082" s="12" t="str">
        <f t="shared" si="146"/>
        <v>ABRIL</v>
      </c>
      <c r="H3082">
        <v>800049074</v>
      </c>
      <c r="I3082" t="s">
        <v>337</v>
      </c>
      <c r="J3082" s="36">
        <f t="shared" si="147"/>
        <v>421704</v>
      </c>
      <c r="K3082" s="39">
        <v>80124</v>
      </c>
      <c r="L3082" s="39">
        <v>501828</v>
      </c>
      <c r="M3082" t="s">
        <v>70</v>
      </c>
      <c r="N3082" s="32">
        <v>46141</v>
      </c>
      <c r="O3082" s="1">
        <f t="shared" si="145"/>
        <v>2</v>
      </c>
      <c r="P3082" t="s">
        <v>3480</v>
      </c>
      <c r="U3082" s="32">
        <v>46146</v>
      </c>
      <c r="V3082" t="s">
        <v>39</v>
      </c>
    </row>
    <row r="3083" spans="1:22" hidden="1">
      <c r="A3083" t="s">
        <v>26</v>
      </c>
      <c r="B3083" t="s">
        <v>4115</v>
      </c>
      <c r="C3083" s="55">
        <v>2100239919</v>
      </c>
      <c r="D3083" t="s">
        <v>1061</v>
      </c>
      <c r="E3083" s="32">
        <v>46139</v>
      </c>
      <c r="F3083" s="26">
        <v>46139.666145833333</v>
      </c>
      <c r="G3083" s="12" t="str">
        <f t="shared" si="146"/>
        <v>ABRIL</v>
      </c>
      <c r="H3083">
        <v>860010973</v>
      </c>
      <c r="I3083" t="s">
        <v>1062</v>
      </c>
      <c r="J3083" s="36">
        <f t="shared" si="147"/>
        <v>24792751</v>
      </c>
      <c r="K3083" s="39">
        <v>4710622</v>
      </c>
      <c r="L3083" s="39">
        <v>29503373</v>
      </c>
      <c r="M3083" t="s">
        <v>58</v>
      </c>
      <c r="N3083" s="32">
        <v>46140</v>
      </c>
      <c r="O3083" s="1">
        <f t="shared" si="145"/>
        <v>1</v>
      </c>
      <c r="P3083" t="s">
        <v>2698</v>
      </c>
      <c r="U3083" s="32">
        <v>46140</v>
      </c>
    </row>
    <row r="3084" spans="1:22" hidden="1">
      <c r="A3084" t="s">
        <v>736</v>
      </c>
      <c r="B3084" t="s">
        <v>4116</v>
      </c>
      <c r="C3084" s="55">
        <v>100167766</v>
      </c>
      <c r="D3084" t="s">
        <v>738</v>
      </c>
      <c r="E3084" s="32">
        <v>46139</v>
      </c>
      <c r="F3084" s="26">
        <v>46139.703773148147</v>
      </c>
      <c r="G3084" s="12" t="str">
        <f t="shared" si="146"/>
        <v>ABRIL</v>
      </c>
      <c r="H3084">
        <v>900219834</v>
      </c>
      <c r="I3084" t="s">
        <v>739</v>
      </c>
      <c r="J3084" s="36">
        <f t="shared" si="147"/>
        <v>15200</v>
      </c>
      <c r="K3084" s="39">
        <v>0</v>
      </c>
      <c r="L3084" s="39">
        <v>15200</v>
      </c>
      <c r="M3084" t="s">
        <v>70</v>
      </c>
      <c r="N3084" s="32">
        <v>46140</v>
      </c>
      <c r="O3084" s="1">
        <f t="shared" si="145"/>
        <v>1</v>
      </c>
      <c r="P3084" t="s">
        <v>3480</v>
      </c>
      <c r="U3084" s="32">
        <v>46147</v>
      </c>
      <c r="V3084" t="s">
        <v>39</v>
      </c>
    </row>
    <row r="3085" spans="1:22" hidden="1">
      <c r="A3085" t="s">
        <v>26</v>
      </c>
      <c r="B3085" t="s">
        <v>4117</v>
      </c>
      <c r="C3085" s="55">
        <v>2100239922</v>
      </c>
      <c r="D3085" t="s">
        <v>1061</v>
      </c>
      <c r="E3085" s="32">
        <v>46139</v>
      </c>
      <c r="F3085" s="26">
        <v>46139.679560185185</v>
      </c>
      <c r="G3085" s="12" t="str">
        <f t="shared" si="146"/>
        <v>ABRIL</v>
      </c>
      <c r="H3085">
        <v>860010973</v>
      </c>
      <c r="I3085" t="s">
        <v>1062</v>
      </c>
      <c r="J3085" s="36">
        <f t="shared" si="147"/>
        <v>11875144</v>
      </c>
      <c r="K3085" s="39">
        <v>0</v>
      </c>
      <c r="L3085" s="39">
        <v>11875144</v>
      </c>
      <c r="M3085" t="s">
        <v>58</v>
      </c>
      <c r="N3085" s="32">
        <v>46140</v>
      </c>
      <c r="O3085" s="1">
        <f t="shared" si="145"/>
        <v>1</v>
      </c>
      <c r="P3085" t="s">
        <v>2698</v>
      </c>
      <c r="U3085" s="32">
        <v>46140</v>
      </c>
    </row>
    <row r="3086" spans="1:22" hidden="1">
      <c r="A3086" t="s">
        <v>82</v>
      </c>
      <c r="B3086" t="s">
        <v>4118</v>
      </c>
      <c r="C3086" s="55" t="s">
        <v>4119</v>
      </c>
      <c r="D3086" t="s">
        <v>2896</v>
      </c>
      <c r="E3086" s="32">
        <v>46139</v>
      </c>
      <c r="F3086" s="26">
        <v>46139.61891203704</v>
      </c>
      <c r="G3086" s="12" t="str">
        <f t="shared" si="146"/>
        <v>ABRIL</v>
      </c>
      <c r="H3086">
        <v>901059492</v>
      </c>
      <c r="I3086" t="s">
        <v>1036</v>
      </c>
      <c r="J3086" s="36">
        <f t="shared" si="147"/>
        <v>1900000</v>
      </c>
      <c r="K3086" s="39">
        <v>361000</v>
      </c>
      <c r="L3086" s="39">
        <v>2261000</v>
      </c>
      <c r="M3086" t="s">
        <v>70</v>
      </c>
      <c r="N3086" s="32">
        <v>46140</v>
      </c>
      <c r="O3086" s="1">
        <f t="shared" si="145"/>
        <v>1</v>
      </c>
      <c r="P3086" s="34" t="s">
        <v>3480</v>
      </c>
      <c r="U3086" s="32">
        <v>46141</v>
      </c>
    </row>
    <row r="3087" spans="1:22" hidden="1">
      <c r="A3087" t="s">
        <v>26</v>
      </c>
      <c r="B3087" t="s">
        <v>4120</v>
      </c>
      <c r="C3087" s="55">
        <v>122571</v>
      </c>
      <c r="D3087" t="s">
        <v>28</v>
      </c>
      <c r="E3087" s="32">
        <v>46139</v>
      </c>
      <c r="F3087" s="26">
        <v>46139.50576388889</v>
      </c>
      <c r="G3087" s="12" t="str">
        <f t="shared" si="146"/>
        <v>ABRIL</v>
      </c>
      <c r="H3087">
        <v>830000818</v>
      </c>
      <c r="I3087" t="s">
        <v>901</v>
      </c>
      <c r="J3087" s="36">
        <f t="shared" si="147"/>
        <v>10000000</v>
      </c>
      <c r="K3087" s="39">
        <v>1900000</v>
      </c>
      <c r="L3087" s="39">
        <v>11900000</v>
      </c>
      <c r="M3087" t="s">
        <v>214</v>
      </c>
      <c r="N3087" s="32">
        <v>46140</v>
      </c>
      <c r="O3087" s="1">
        <f t="shared" si="145"/>
        <v>1</v>
      </c>
      <c r="P3087" s="1" t="s">
        <v>215</v>
      </c>
      <c r="U3087" s="32">
        <v>46140</v>
      </c>
    </row>
    <row r="3088" spans="1:22" hidden="1">
      <c r="A3088" t="s">
        <v>26</v>
      </c>
      <c r="B3088" t="s">
        <v>4121</v>
      </c>
      <c r="C3088" s="55">
        <v>65039724</v>
      </c>
      <c r="D3088" t="s">
        <v>182</v>
      </c>
      <c r="E3088" s="32">
        <v>46139</v>
      </c>
      <c r="F3088" s="26">
        <v>46139.473090277781</v>
      </c>
      <c r="G3088" s="12" t="str">
        <f t="shared" si="146"/>
        <v>ABRIL</v>
      </c>
      <c r="H3088">
        <v>800230447</v>
      </c>
      <c r="I3088" t="s">
        <v>183</v>
      </c>
      <c r="J3088" s="36">
        <f t="shared" si="147"/>
        <v>11396750</v>
      </c>
      <c r="K3088" s="39">
        <v>2165382.5</v>
      </c>
      <c r="L3088" s="39">
        <v>13562132.5</v>
      </c>
      <c r="M3088" t="s">
        <v>58</v>
      </c>
      <c r="N3088" s="32">
        <v>46140</v>
      </c>
      <c r="O3088" s="1">
        <f t="shared" si="145"/>
        <v>1</v>
      </c>
      <c r="P3088" s="34" t="s">
        <v>3480</v>
      </c>
      <c r="U3088" s="32">
        <v>46153</v>
      </c>
    </row>
    <row r="3089" spans="1:22" hidden="1">
      <c r="A3089" t="s">
        <v>26</v>
      </c>
      <c r="B3089" t="s">
        <v>4122</v>
      </c>
      <c r="C3089" s="55">
        <v>99952</v>
      </c>
      <c r="D3089" t="s">
        <v>28</v>
      </c>
      <c r="E3089" s="32">
        <v>46139</v>
      </c>
      <c r="F3089" s="26">
        <v>46139.459756944445</v>
      </c>
      <c r="G3089" s="12" t="str">
        <f t="shared" si="146"/>
        <v>ABRIL</v>
      </c>
      <c r="H3089">
        <v>890932535</v>
      </c>
      <c r="I3089" t="s">
        <v>1594</v>
      </c>
      <c r="J3089" s="36">
        <f t="shared" si="147"/>
        <v>1632012.0087840001</v>
      </c>
      <c r="K3089" s="39">
        <v>310082.28121599997</v>
      </c>
      <c r="L3089" s="39">
        <v>1942094.29</v>
      </c>
      <c r="M3089" t="s">
        <v>1595</v>
      </c>
      <c r="N3089" s="32">
        <v>46139</v>
      </c>
      <c r="O3089" s="1">
        <f t="shared" si="145"/>
        <v>0</v>
      </c>
      <c r="P3089" t="s">
        <v>3480</v>
      </c>
      <c r="U3089" s="32">
        <v>46153</v>
      </c>
    </row>
    <row r="3090" spans="1:22" hidden="1">
      <c r="A3090" t="s">
        <v>26</v>
      </c>
      <c r="B3090" t="s">
        <v>4123</v>
      </c>
      <c r="C3090" s="55">
        <v>99951</v>
      </c>
      <c r="D3090" t="s">
        <v>28</v>
      </c>
      <c r="E3090" s="32">
        <v>46139</v>
      </c>
      <c r="F3090" s="26">
        <v>46139.456678240742</v>
      </c>
      <c r="G3090" s="12" t="str">
        <f t="shared" si="146"/>
        <v>ABRIL</v>
      </c>
      <c r="H3090">
        <v>890932535</v>
      </c>
      <c r="I3090" t="s">
        <v>1594</v>
      </c>
      <c r="J3090" s="36">
        <f t="shared" si="147"/>
        <v>365242.99969600001</v>
      </c>
      <c r="K3090" s="39">
        <v>69396.170303999999</v>
      </c>
      <c r="L3090" s="39">
        <v>434639.17</v>
      </c>
      <c r="M3090" t="s">
        <v>1595</v>
      </c>
      <c r="N3090" s="32">
        <v>46139</v>
      </c>
      <c r="O3090" s="1">
        <f t="shared" si="145"/>
        <v>0</v>
      </c>
      <c r="P3090" t="s">
        <v>3480</v>
      </c>
      <c r="U3090" s="32">
        <v>46153</v>
      </c>
    </row>
    <row r="3091" spans="1:22" hidden="1">
      <c r="A3091" t="s">
        <v>26</v>
      </c>
      <c r="B3091" t="s">
        <v>4124</v>
      </c>
      <c r="C3091" s="56">
        <v>84137</v>
      </c>
      <c r="D3091" t="s">
        <v>28</v>
      </c>
      <c r="E3091" s="32">
        <v>46139</v>
      </c>
      <c r="F3091" s="26">
        <v>46139.494155092594</v>
      </c>
      <c r="G3091" s="12" t="str">
        <f t="shared" si="146"/>
        <v>ABRIL</v>
      </c>
      <c r="H3091">
        <v>901151070</v>
      </c>
      <c r="I3091" t="s">
        <v>3431</v>
      </c>
      <c r="J3091" s="36">
        <f t="shared" si="147"/>
        <v>7563.03</v>
      </c>
      <c r="K3091" s="39">
        <v>1436.97</v>
      </c>
      <c r="L3091" s="39">
        <v>9000</v>
      </c>
      <c r="M3091" t="s">
        <v>54</v>
      </c>
      <c r="O3091" s="1">
        <f t="shared" si="145"/>
        <v>0</v>
      </c>
    </row>
    <row r="3092" spans="1:22" hidden="1">
      <c r="A3092" t="s">
        <v>26</v>
      </c>
      <c r="B3092" t="s">
        <v>4125</v>
      </c>
      <c r="C3092" s="55">
        <v>103631</v>
      </c>
      <c r="D3092" t="s">
        <v>458</v>
      </c>
      <c r="E3092" s="32">
        <v>46139</v>
      </c>
      <c r="F3092" s="26">
        <v>46139.305752314816</v>
      </c>
      <c r="G3092" s="12" t="str">
        <f t="shared" si="146"/>
        <v>ABRIL</v>
      </c>
      <c r="H3092">
        <v>890929497</v>
      </c>
      <c r="I3092" t="s">
        <v>459</v>
      </c>
      <c r="J3092" s="36">
        <f t="shared" si="147"/>
        <v>204200</v>
      </c>
      <c r="K3092" s="39">
        <v>38798</v>
      </c>
      <c r="L3092" s="39">
        <v>242998</v>
      </c>
      <c r="M3092" t="s">
        <v>37</v>
      </c>
      <c r="N3092" s="32">
        <v>46142</v>
      </c>
      <c r="O3092" s="1">
        <f t="shared" ref="O3092:O3096" si="148">IFERROR(IF(-_xlfn.DAYS(E3092,N3092)&lt;0,0,-_xlfn.DAYS(E3092,N3092)), " - ")</f>
        <v>3</v>
      </c>
      <c r="P3092" t="s">
        <v>3480</v>
      </c>
      <c r="U3092" s="32">
        <v>46153</v>
      </c>
    </row>
    <row r="3093" spans="1:22" hidden="1">
      <c r="A3093" t="s">
        <v>26</v>
      </c>
      <c r="B3093" t="s">
        <v>4126</v>
      </c>
      <c r="C3093" s="55">
        <v>103630</v>
      </c>
      <c r="D3093" t="s">
        <v>458</v>
      </c>
      <c r="E3093" s="32">
        <v>46139</v>
      </c>
      <c r="F3093" s="26">
        <v>46139.304988425924</v>
      </c>
      <c r="G3093" s="12" t="str">
        <f t="shared" si="146"/>
        <v>ABRIL</v>
      </c>
      <c r="H3093">
        <v>890929497</v>
      </c>
      <c r="I3093" t="s">
        <v>459</v>
      </c>
      <c r="J3093" s="36">
        <f t="shared" si="147"/>
        <v>950000</v>
      </c>
      <c r="K3093" s="39">
        <v>180500</v>
      </c>
      <c r="L3093" s="39">
        <v>1130500</v>
      </c>
      <c r="M3093" t="s">
        <v>37</v>
      </c>
      <c r="N3093" s="32">
        <v>46142</v>
      </c>
      <c r="O3093" s="1">
        <f t="shared" si="148"/>
        <v>3</v>
      </c>
      <c r="P3093" t="s">
        <v>3480</v>
      </c>
      <c r="U3093" s="32">
        <v>46153</v>
      </c>
    </row>
    <row r="3094" spans="1:22" hidden="1">
      <c r="A3094" t="s">
        <v>26</v>
      </c>
      <c r="B3094" t="s">
        <v>4127</v>
      </c>
      <c r="C3094" s="55">
        <v>103627</v>
      </c>
      <c r="D3094" t="s">
        <v>458</v>
      </c>
      <c r="E3094" s="32">
        <v>46139</v>
      </c>
      <c r="F3094" s="26">
        <v>46139.303217592591</v>
      </c>
      <c r="G3094" s="12" t="str">
        <f t="shared" si="146"/>
        <v>ABRIL</v>
      </c>
      <c r="H3094">
        <v>890929497</v>
      </c>
      <c r="I3094" t="s">
        <v>459</v>
      </c>
      <c r="J3094" s="36">
        <f t="shared" si="147"/>
        <v>902500</v>
      </c>
      <c r="K3094" s="39">
        <v>171475</v>
      </c>
      <c r="L3094" s="39">
        <v>1073975</v>
      </c>
      <c r="M3094" t="s">
        <v>37</v>
      </c>
      <c r="N3094" s="32">
        <v>46142</v>
      </c>
      <c r="O3094" s="1">
        <f t="shared" si="148"/>
        <v>3</v>
      </c>
      <c r="P3094" t="s">
        <v>3480</v>
      </c>
      <c r="U3094" s="32">
        <v>46147</v>
      </c>
      <c r="V3094" t="s">
        <v>39</v>
      </c>
    </row>
    <row r="3095" spans="1:22" hidden="1">
      <c r="A3095" t="s">
        <v>26</v>
      </c>
      <c r="B3095" t="s">
        <v>4128</v>
      </c>
      <c r="C3095" s="55">
        <v>6209</v>
      </c>
      <c r="D3095" t="s">
        <v>3123</v>
      </c>
      <c r="E3095" s="32">
        <v>46139</v>
      </c>
      <c r="F3095" s="26">
        <v>46139.359282407408</v>
      </c>
      <c r="G3095" s="12" t="str">
        <f t="shared" si="146"/>
        <v>ABRIL</v>
      </c>
      <c r="H3095">
        <v>901032802</v>
      </c>
      <c r="I3095" t="s">
        <v>3124</v>
      </c>
      <c r="J3095" s="36">
        <f t="shared" si="147"/>
        <v>10980200</v>
      </c>
      <c r="K3095" s="39">
        <v>0</v>
      </c>
      <c r="L3095" s="39">
        <v>10980200</v>
      </c>
      <c r="M3095" t="s">
        <v>315</v>
      </c>
      <c r="N3095" s="3">
        <v>46143</v>
      </c>
      <c r="O3095" s="1">
        <f t="shared" si="148"/>
        <v>4</v>
      </c>
    </row>
    <row r="3096" spans="1:22" hidden="1">
      <c r="A3096" t="s">
        <v>26</v>
      </c>
      <c r="B3096" t="s">
        <v>4129</v>
      </c>
      <c r="C3096" s="55">
        <v>33227</v>
      </c>
      <c r="D3096" t="s">
        <v>393</v>
      </c>
      <c r="E3096" s="32">
        <v>46140</v>
      </c>
      <c r="F3096" s="26">
        <v>46140.669432870367</v>
      </c>
      <c r="G3096" s="12" t="str">
        <f t="shared" si="146"/>
        <v>ABRIL</v>
      </c>
      <c r="H3096">
        <v>890929877</v>
      </c>
      <c r="I3096" t="s">
        <v>394</v>
      </c>
      <c r="J3096" s="39">
        <f t="shared" si="147"/>
        <v>2026024</v>
      </c>
      <c r="K3096" s="39">
        <v>384945</v>
      </c>
      <c r="L3096" s="39">
        <v>2410969</v>
      </c>
      <c r="M3096" t="s">
        <v>58</v>
      </c>
      <c r="N3096" s="32">
        <v>46142</v>
      </c>
      <c r="O3096" s="1">
        <f t="shared" si="148"/>
        <v>2</v>
      </c>
      <c r="P3096" t="s">
        <v>3480</v>
      </c>
      <c r="U3096" s="32">
        <v>46147</v>
      </c>
      <c r="V3096" t="s">
        <v>39</v>
      </c>
    </row>
    <row r="3097" spans="1:22" hidden="1">
      <c r="A3097" t="s">
        <v>26</v>
      </c>
      <c r="B3097" t="s">
        <v>4130</v>
      </c>
      <c r="C3097" s="55">
        <v>33166</v>
      </c>
      <c r="D3097" t="s">
        <v>393</v>
      </c>
      <c r="E3097" s="32">
        <v>46140</v>
      </c>
      <c r="F3097" s="26">
        <v>46140.485590277778</v>
      </c>
      <c r="G3097" s="12" t="str">
        <f t="shared" si="146"/>
        <v>ABRIL</v>
      </c>
      <c r="H3097">
        <v>890929877</v>
      </c>
      <c r="I3097" t="s">
        <v>394</v>
      </c>
      <c r="J3097" s="39">
        <f t="shared" si="147"/>
        <v>3214728</v>
      </c>
      <c r="K3097" s="39">
        <v>610798</v>
      </c>
      <c r="L3097" s="39">
        <v>3825526</v>
      </c>
      <c r="M3097" t="s">
        <v>58</v>
      </c>
      <c r="N3097" s="32">
        <v>46141</v>
      </c>
      <c r="O3097" s="1"/>
      <c r="P3097" t="s">
        <v>3480</v>
      </c>
      <c r="U3097" s="32">
        <v>46146</v>
      </c>
      <c r="V3097" t="s">
        <v>39</v>
      </c>
    </row>
    <row r="3098" spans="1:22" hidden="1">
      <c r="A3098" t="s">
        <v>26</v>
      </c>
      <c r="B3098" t="s">
        <v>4131</v>
      </c>
      <c r="C3098" s="55">
        <v>7580</v>
      </c>
      <c r="D3098" t="s">
        <v>2896</v>
      </c>
      <c r="E3098" s="32">
        <v>46140</v>
      </c>
      <c r="F3098" s="26">
        <v>46140.915462962963</v>
      </c>
      <c r="G3098" s="12" t="str">
        <f t="shared" si="146"/>
        <v>ABRIL</v>
      </c>
      <c r="H3098">
        <v>32150739</v>
      </c>
      <c r="I3098" t="s">
        <v>400</v>
      </c>
      <c r="J3098" s="39">
        <f t="shared" si="147"/>
        <v>437000</v>
      </c>
      <c r="K3098" s="39">
        <v>0</v>
      </c>
      <c r="L3098" s="39">
        <v>437000</v>
      </c>
      <c r="M3098" t="s">
        <v>199</v>
      </c>
      <c r="N3098" s="32">
        <v>46141</v>
      </c>
      <c r="O3098" s="1">
        <f t="shared" ref="O3098:O3129" si="149">IFERROR(IF(-_xlfn.DAYS(E3098,N3098)&lt;0,0,-_xlfn.DAYS(E3098,N3098)), " - ")</f>
        <v>1</v>
      </c>
      <c r="P3098" t="s">
        <v>3480</v>
      </c>
      <c r="U3098" s="32">
        <v>46146</v>
      </c>
      <c r="V3098" t="s">
        <v>39</v>
      </c>
    </row>
    <row r="3099" spans="1:22" hidden="1">
      <c r="A3099" t="s">
        <v>26</v>
      </c>
      <c r="B3099" t="s">
        <v>4132</v>
      </c>
      <c r="C3099" s="56">
        <v>1277019</v>
      </c>
      <c r="D3099" t="s">
        <v>4133</v>
      </c>
      <c r="E3099" s="32">
        <v>46140</v>
      </c>
      <c r="F3099" s="26">
        <v>46140.859988425924</v>
      </c>
      <c r="G3099" s="12" t="str">
        <f t="shared" si="146"/>
        <v>ABRIL</v>
      </c>
      <c r="H3099">
        <v>900943243</v>
      </c>
      <c r="I3099" t="s">
        <v>2816</v>
      </c>
      <c r="J3099" s="39">
        <f t="shared" si="147"/>
        <v>88235.290000000008</v>
      </c>
      <c r="K3099" s="39">
        <v>16764.71</v>
      </c>
      <c r="L3099" s="39">
        <v>105000</v>
      </c>
      <c r="M3099" t="s">
        <v>54</v>
      </c>
      <c r="O3099" s="1">
        <f t="shared" si="149"/>
        <v>0</v>
      </c>
    </row>
    <row r="3100" spans="1:22" hidden="1">
      <c r="A3100" t="s">
        <v>26</v>
      </c>
      <c r="B3100" t="s">
        <v>4134</v>
      </c>
      <c r="C3100" s="55">
        <v>71693</v>
      </c>
      <c r="D3100" t="s">
        <v>476</v>
      </c>
      <c r="E3100" s="32">
        <v>46140</v>
      </c>
      <c r="F3100" s="26">
        <v>46140.666689814818</v>
      </c>
      <c r="G3100" s="12" t="str">
        <f t="shared" si="146"/>
        <v>ABRIL</v>
      </c>
      <c r="H3100">
        <v>811001497</v>
      </c>
      <c r="I3100" t="s">
        <v>477</v>
      </c>
      <c r="J3100" s="39">
        <f t="shared" si="147"/>
        <v>4263767</v>
      </c>
      <c r="K3100" s="39">
        <v>0</v>
      </c>
      <c r="L3100" s="39">
        <v>4263767</v>
      </c>
      <c r="M3100" t="s">
        <v>58</v>
      </c>
      <c r="N3100" s="32">
        <v>46141</v>
      </c>
      <c r="O3100" s="1">
        <f t="shared" si="149"/>
        <v>1</v>
      </c>
      <c r="P3100" t="s">
        <v>3480</v>
      </c>
      <c r="U3100" s="32">
        <v>46146</v>
      </c>
      <c r="V3100" t="s">
        <v>39</v>
      </c>
    </row>
    <row r="3101" spans="1:22" hidden="1">
      <c r="A3101" t="s">
        <v>26</v>
      </c>
      <c r="B3101" t="s">
        <v>4135</v>
      </c>
      <c r="C3101" s="55">
        <v>2150</v>
      </c>
      <c r="D3101" t="s">
        <v>698</v>
      </c>
      <c r="E3101" s="32">
        <v>46140</v>
      </c>
      <c r="F3101" s="26">
        <v>46140.666342592594</v>
      </c>
      <c r="G3101" s="12" t="str">
        <f t="shared" si="146"/>
        <v>ABRIL</v>
      </c>
      <c r="H3101">
        <v>901972620</v>
      </c>
      <c r="I3101" t="s">
        <v>2440</v>
      </c>
      <c r="J3101" s="39">
        <f t="shared" si="147"/>
        <v>2159500</v>
      </c>
      <c r="K3101" s="39">
        <v>410305</v>
      </c>
      <c r="L3101" s="39">
        <v>2569805</v>
      </c>
      <c r="M3101" t="s">
        <v>37</v>
      </c>
      <c r="N3101" s="32">
        <v>46141</v>
      </c>
      <c r="O3101" s="1">
        <f t="shared" si="149"/>
        <v>1</v>
      </c>
      <c r="P3101" t="s">
        <v>3480</v>
      </c>
      <c r="U3101" s="32">
        <v>46147</v>
      </c>
      <c r="V3101" t="s">
        <v>39</v>
      </c>
    </row>
    <row r="3102" spans="1:22" hidden="1">
      <c r="A3102" t="s">
        <v>26</v>
      </c>
      <c r="B3102" t="s">
        <v>4136</v>
      </c>
      <c r="C3102" s="55">
        <v>33175</v>
      </c>
      <c r="D3102" t="s">
        <v>393</v>
      </c>
      <c r="E3102" s="32">
        <v>46140</v>
      </c>
      <c r="F3102" s="26">
        <v>46140.513773148145</v>
      </c>
      <c r="G3102" s="12" t="str">
        <f t="shared" si="146"/>
        <v>ABRIL</v>
      </c>
      <c r="H3102">
        <v>890929877</v>
      </c>
      <c r="I3102" t="s">
        <v>394</v>
      </c>
      <c r="J3102" s="39">
        <f t="shared" si="147"/>
        <v>6028748</v>
      </c>
      <c r="K3102" s="39">
        <v>1145462</v>
      </c>
      <c r="L3102" s="39">
        <v>7174210</v>
      </c>
      <c r="M3102" t="s">
        <v>58</v>
      </c>
      <c r="N3102" s="32">
        <v>46142</v>
      </c>
      <c r="O3102" s="1">
        <f t="shared" si="149"/>
        <v>2</v>
      </c>
      <c r="P3102" t="s">
        <v>3480</v>
      </c>
      <c r="U3102" s="32">
        <v>46147</v>
      </c>
      <c r="V3102" t="s">
        <v>39</v>
      </c>
    </row>
    <row r="3103" spans="1:22" hidden="1">
      <c r="A3103" t="s">
        <v>26</v>
      </c>
      <c r="B3103" t="s">
        <v>4137</v>
      </c>
      <c r="C3103" s="55">
        <v>71692</v>
      </c>
      <c r="D3103" t="s">
        <v>476</v>
      </c>
      <c r="E3103" s="32">
        <v>46140</v>
      </c>
      <c r="F3103" s="26">
        <v>46140.657465277778</v>
      </c>
      <c r="G3103" s="12" t="str">
        <f t="shared" si="146"/>
        <v>ABRIL</v>
      </c>
      <c r="H3103">
        <v>811001497</v>
      </c>
      <c r="I3103" t="s">
        <v>477</v>
      </c>
      <c r="J3103" s="39">
        <f t="shared" si="147"/>
        <v>8022549</v>
      </c>
      <c r="K3103" s="39">
        <v>0</v>
      </c>
      <c r="L3103" s="39">
        <v>8022549</v>
      </c>
      <c r="M3103" t="s">
        <v>58</v>
      </c>
      <c r="N3103" s="32">
        <v>46141</v>
      </c>
      <c r="O3103" s="1">
        <f t="shared" si="149"/>
        <v>1</v>
      </c>
      <c r="P3103" t="s">
        <v>3480</v>
      </c>
      <c r="U3103" s="32">
        <v>46146</v>
      </c>
      <c r="V3103" t="s">
        <v>39</v>
      </c>
    </row>
    <row r="3104" spans="1:22" hidden="1">
      <c r="A3104" t="s">
        <v>26</v>
      </c>
      <c r="B3104" t="s">
        <v>4138</v>
      </c>
      <c r="C3104" s="55">
        <v>9561</v>
      </c>
      <c r="D3104" t="s">
        <v>56</v>
      </c>
      <c r="E3104" s="32">
        <v>46140</v>
      </c>
      <c r="F3104" s="26">
        <v>46140.624803240738</v>
      </c>
      <c r="G3104" s="12" t="str">
        <f t="shared" si="146"/>
        <v>ABRIL</v>
      </c>
      <c r="H3104">
        <v>901242715</v>
      </c>
      <c r="I3104" t="s">
        <v>57</v>
      </c>
      <c r="J3104" s="39">
        <f t="shared" si="147"/>
        <v>980000</v>
      </c>
      <c r="K3104" s="39">
        <v>0</v>
      </c>
      <c r="L3104" s="39">
        <v>980000</v>
      </c>
      <c r="M3104" t="s">
        <v>58</v>
      </c>
      <c r="N3104" s="32">
        <v>46141</v>
      </c>
      <c r="O3104" s="1">
        <f t="shared" si="149"/>
        <v>1</v>
      </c>
      <c r="P3104" t="s">
        <v>3480</v>
      </c>
      <c r="U3104" s="32">
        <v>46146</v>
      </c>
      <c r="V3104" t="s">
        <v>39</v>
      </c>
    </row>
    <row r="3105" spans="1:22" hidden="1">
      <c r="A3105" t="s">
        <v>26</v>
      </c>
      <c r="B3105" t="s">
        <v>4139</v>
      </c>
      <c r="C3105" s="55">
        <v>1389</v>
      </c>
      <c r="D3105" t="s">
        <v>489</v>
      </c>
      <c r="E3105" s="32">
        <v>46140</v>
      </c>
      <c r="F3105" s="26">
        <v>46140.66978009259</v>
      </c>
      <c r="G3105" s="12" t="str">
        <f t="shared" si="146"/>
        <v>ABRIL</v>
      </c>
      <c r="H3105">
        <v>29347195</v>
      </c>
      <c r="I3105" t="s">
        <v>490</v>
      </c>
      <c r="J3105" s="39">
        <f t="shared" si="147"/>
        <v>832000</v>
      </c>
      <c r="K3105" s="39">
        <v>0</v>
      </c>
      <c r="L3105" s="39">
        <v>832000</v>
      </c>
      <c r="M3105" t="s">
        <v>58</v>
      </c>
      <c r="N3105" s="32">
        <v>46142</v>
      </c>
      <c r="O3105" s="1">
        <f t="shared" si="149"/>
        <v>2</v>
      </c>
      <c r="P3105" t="s">
        <v>3480</v>
      </c>
      <c r="U3105" s="32">
        <v>46147</v>
      </c>
      <c r="V3105" t="s">
        <v>39</v>
      </c>
    </row>
    <row r="3106" spans="1:22" hidden="1">
      <c r="A3106" t="s">
        <v>26</v>
      </c>
      <c r="B3106" t="s">
        <v>4140</v>
      </c>
      <c r="C3106" s="55">
        <v>2870872</v>
      </c>
      <c r="D3106" t="s">
        <v>708</v>
      </c>
      <c r="E3106" s="32">
        <v>46140</v>
      </c>
      <c r="F3106" s="26">
        <v>46140.63658564815</v>
      </c>
      <c r="G3106" s="12" t="str">
        <f t="shared" si="146"/>
        <v>ABRIL</v>
      </c>
      <c r="H3106">
        <v>900219834</v>
      </c>
      <c r="I3106" t="s">
        <v>739</v>
      </c>
      <c r="J3106" s="39">
        <f t="shared" si="147"/>
        <v>5042.0200000000004</v>
      </c>
      <c r="K3106" s="39">
        <v>957.98</v>
      </c>
      <c r="L3106" s="39">
        <v>6000</v>
      </c>
      <c r="M3106" t="s">
        <v>70</v>
      </c>
      <c r="N3106" s="32">
        <v>46141</v>
      </c>
      <c r="O3106" s="1">
        <f t="shared" si="149"/>
        <v>1</v>
      </c>
      <c r="P3106" t="s">
        <v>3480</v>
      </c>
      <c r="U3106" s="32">
        <v>46147</v>
      </c>
      <c r="V3106" t="s">
        <v>39</v>
      </c>
    </row>
    <row r="3107" spans="1:22" hidden="1">
      <c r="A3107" t="s">
        <v>82</v>
      </c>
      <c r="B3107" t="s">
        <v>4141</v>
      </c>
      <c r="C3107" s="55" t="s">
        <v>4142</v>
      </c>
      <c r="D3107" t="s">
        <v>2896</v>
      </c>
      <c r="E3107" s="32">
        <v>46140</v>
      </c>
      <c r="F3107" s="26">
        <v>46140.623101851852</v>
      </c>
      <c r="G3107" s="12" t="str">
        <f t="shared" si="146"/>
        <v>ABRIL</v>
      </c>
      <c r="H3107">
        <v>901242715</v>
      </c>
      <c r="I3107" t="s">
        <v>57</v>
      </c>
      <c r="J3107" s="39">
        <f t="shared" si="147"/>
        <v>890000</v>
      </c>
      <c r="K3107" s="39">
        <v>0</v>
      </c>
      <c r="L3107" s="39">
        <v>890000</v>
      </c>
      <c r="M3107" t="s">
        <v>110</v>
      </c>
      <c r="N3107" s="3">
        <v>46144</v>
      </c>
      <c r="O3107" s="1">
        <f t="shared" si="149"/>
        <v>4</v>
      </c>
      <c r="P3107" t="s">
        <v>3480</v>
      </c>
    </row>
    <row r="3108" spans="1:22" hidden="1">
      <c r="A3108" t="s">
        <v>736</v>
      </c>
      <c r="B3108" t="s">
        <v>4143</v>
      </c>
      <c r="C3108" s="55">
        <v>100465441</v>
      </c>
      <c r="D3108" t="s">
        <v>738</v>
      </c>
      <c r="E3108" s="32">
        <v>46140</v>
      </c>
      <c r="F3108" s="26">
        <v>46140.570277777777</v>
      </c>
      <c r="G3108" s="12" t="str">
        <f t="shared" si="146"/>
        <v>ABRIL</v>
      </c>
      <c r="H3108">
        <v>900219834</v>
      </c>
      <c r="I3108" t="s">
        <v>739</v>
      </c>
      <c r="J3108" s="39">
        <f t="shared" si="147"/>
        <v>15200</v>
      </c>
      <c r="K3108" s="39">
        <v>0</v>
      </c>
      <c r="L3108" s="39">
        <v>15200</v>
      </c>
      <c r="M3108" t="s">
        <v>70</v>
      </c>
      <c r="N3108" s="32">
        <v>46141</v>
      </c>
      <c r="O3108" s="1">
        <f t="shared" si="149"/>
        <v>1</v>
      </c>
      <c r="P3108" t="s">
        <v>3480</v>
      </c>
      <c r="U3108" s="32">
        <v>46147</v>
      </c>
      <c r="V3108" t="s">
        <v>39</v>
      </c>
    </row>
    <row r="3109" spans="1:22" hidden="1">
      <c r="A3109" t="s">
        <v>26</v>
      </c>
      <c r="B3109" t="s">
        <v>4144</v>
      </c>
      <c r="C3109" s="55">
        <v>177077</v>
      </c>
      <c r="D3109" t="s">
        <v>1083</v>
      </c>
      <c r="E3109" s="32">
        <v>46140</v>
      </c>
      <c r="F3109" s="26">
        <v>46140.513599537036</v>
      </c>
      <c r="G3109" s="12" t="str">
        <f t="shared" si="146"/>
        <v>ABRIL</v>
      </c>
      <c r="H3109">
        <v>860000018</v>
      </c>
      <c r="I3109" t="s">
        <v>1084</v>
      </c>
      <c r="J3109" s="39">
        <f t="shared" si="147"/>
        <v>488915.96</v>
      </c>
      <c r="K3109" s="39">
        <v>82425.039999999994</v>
      </c>
      <c r="L3109" s="39">
        <v>571341</v>
      </c>
      <c r="M3109" t="s">
        <v>70</v>
      </c>
      <c r="N3109" s="32">
        <v>46141</v>
      </c>
      <c r="O3109" s="1">
        <f t="shared" si="149"/>
        <v>1</v>
      </c>
      <c r="P3109" t="s">
        <v>3480</v>
      </c>
      <c r="U3109" s="32">
        <v>46147</v>
      </c>
      <c r="V3109" t="s">
        <v>39</v>
      </c>
    </row>
    <row r="3110" spans="1:22" hidden="1">
      <c r="A3110" t="s">
        <v>26</v>
      </c>
      <c r="B3110" t="s">
        <v>4145</v>
      </c>
      <c r="C3110" s="55">
        <v>118</v>
      </c>
      <c r="D3110" t="s">
        <v>243</v>
      </c>
      <c r="E3110" s="32">
        <v>46140</v>
      </c>
      <c r="F3110" s="26">
        <v>46140.354421296295</v>
      </c>
      <c r="G3110" s="12" t="str">
        <f t="shared" si="146"/>
        <v>ABRIL</v>
      </c>
      <c r="H3110">
        <v>4179102</v>
      </c>
      <c r="I3110" t="s">
        <v>244</v>
      </c>
      <c r="J3110" s="39">
        <f t="shared" si="147"/>
        <v>18873000</v>
      </c>
      <c r="K3110" s="39">
        <v>3585870</v>
      </c>
      <c r="L3110" s="39">
        <v>22458870</v>
      </c>
      <c r="M3110" t="s">
        <v>58</v>
      </c>
      <c r="N3110" s="32">
        <v>46141</v>
      </c>
      <c r="O3110" s="1">
        <f t="shared" si="149"/>
        <v>1</v>
      </c>
      <c r="P3110" t="s">
        <v>3480</v>
      </c>
      <c r="U3110" s="32">
        <v>46153</v>
      </c>
    </row>
    <row r="3111" spans="1:22" hidden="1">
      <c r="A3111" t="s">
        <v>26</v>
      </c>
      <c r="B3111" t="s">
        <v>4146</v>
      </c>
      <c r="C3111" s="55">
        <v>700808</v>
      </c>
      <c r="D3111" t="s">
        <v>868</v>
      </c>
      <c r="E3111" s="32">
        <v>46140</v>
      </c>
      <c r="F3111" s="26">
        <v>46140.323923611111</v>
      </c>
      <c r="G3111" s="12" t="str">
        <f t="shared" si="146"/>
        <v>ABRIL</v>
      </c>
      <c r="H3111">
        <v>811009788</v>
      </c>
      <c r="I3111" t="s">
        <v>869</v>
      </c>
      <c r="J3111" s="39">
        <f t="shared" si="147"/>
        <v>255618</v>
      </c>
      <c r="K3111" s="39">
        <v>0</v>
      </c>
      <c r="L3111" s="39">
        <v>255618</v>
      </c>
      <c r="M3111" t="s">
        <v>70</v>
      </c>
      <c r="N3111" s="32">
        <v>46140</v>
      </c>
      <c r="O3111" s="1">
        <f t="shared" si="149"/>
        <v>0</v>
      </c>
      <c r="P3111" s="34" t="s">
        <v>3480</v>
      </c>
      <c r="U3111" s="32">
        <v>46141</v>
      </c>
    </row>
    <row r="3112" spans="1:22" hidden="1">
      <c r="A3112" t="s">
        <v>26</v>
      </c>
      <c r="B3112" t="s">
        <v>4147</v>
      </c>
      <c r="C3112" s="55">
        <v>350955</v>
      </c>
      <c r="D3112" t="s">
        <v>28</v>
      </c>
      <c r="E3112" s="32">
        <v>46140</v>
      </c>
      <c r="F3112" s="26">
        <v>46140.43677083333</v>
      </c>
      <c r="G3112" s="12" t="str">
        <f t="shared" si="146"/>
        <v>ABRIL</v>
      </c>
      <c r="H3112">
        <v>800049104</v>
      </c>
      <c r="I3112" t="s">
        <v>498</v>
      </c>
      <c r="J3112" s="39">
        <f t="shared" si="147"/>
        <v>15618800</v>
      </c>
      <c r="K3112" s="39">
        <v>0</v>
      </c>
      <c r="L3112" s="39">
        <v>15618800</v>
      </c>
      <c r="M3112" t="s">
        <v>199</v>
      </c>
      <c r="N3112" s="32">
        <v>46141</v>
      </c>
      <c r="O3112" s="1">
        <f t="shared" si="149"/>
        <v>1</v>
      </c>
      <c r="U3112" s="32">
        <v>46153</v>
      </c>
    </row>
    <row r="3113" spans="1:22" hidden="1">
      <c r="A3113" t="s">
        <v>26</v>
      </c>
      <c r="B3113" t="s">
        <v>4148</v>
      </c>
      <c r="C3113" s="55">
        <v>43005</v>
      </c>
      <c r="D3113" t="s">
        <v>236</v>
      </c>
      <c r="E3113" s="32">
        <v>46140</v>
      </c>
      <c r="F3113" s="26">
        <v>46140.379988425928</v>
      </c>
      <c r="G3113" s="12" t="str">
        <f t="shared" si="146"/>
        <v>ABRIL</v>
      </c>
      <c r="H3113">
        <v>890938952</v>
      </c>
      <c r="I3113" t="s">
        <v>237</v>
      </c>
      <c r="J3113" s="39">
        <f t="shared" si="147"/>
        <v>8066100</v>
      </c>
      <c r="K3113" s="39">
        <v>1532559</v>
      </c>
      <c r="L3113" s="39">
        <v>9598659</v>
      </c>
      <c r="M3113" t="s">
        <v>58</v>
      </c>
      <c r="N3113" s="32">
        <v>46140</v>
      </c>
      <c r="O3113" s="1">
        <f t="shared" si="149"/>
        <v>0</v>
      </c>
      <c r="P3113" s="34" t="s">
        <v>3480</v>
      </c>
      <c r="U3113" s="32">
        <v>46141</v>
      </c>
    </row>
    <row r="3114" spans="1:22" hidden="1">
      <c r="A3114" t="s">
        <v>26</v>
      </c>
      <c r="B3114" t="s">
        <v>4149</v>
      </c>
      <c r="C3114" s="55">
        <v>46394</v>
      </c>
      <c r="D3114" t="s">
        <v>500</v>
      </c>
      <c r="E3114" s="32">
        <v>46140</v>
      </c>
      <c r="F3114" s="26">
        <v>46140.337685185186</v>
      </c>
      <c r="G3114" s="12" t="str">
        <f t="shared" si="146"/>
        <v>ABRIL</v>
      </c>
      <c r="H3114">
        <v>800049104</v>
      </c>
      <c r="I3114" t="s">
        <v>498</v>
      </c>
      <c r="J3114" s="39">
        <f t="shared" si="147"/>
        <v>2716800</v>
      </c>
      <c r="K3114" s="39">
        <v>0</v>
      </c>
      <c r="L3114" s="39">
        <v>2716800</v>
      </c>
      <c r="M3114" t="s">
        <v>199</v>
      </c>
      <c r="N3114" s="32">
        <v>46141</v>
      </c>
      <c r="O3114" s="1">
        <f t="shared" si="149"/>
        <v>1</v>
      </c>
      <c r="P3114" t="s">
        <v>221</v>
      </c>
      <c r="U3114" s="32">
        <v>46146</v>
      </c>
      <c r="V3114" t="s">
        <v>39</v>
      </c>
    </row>
    <row r="3115" spans="1:22" hidden="1">
      <c r="A3115" t="s">
        <v>26</v>
      </c>
      <c r="B3115" t="s">
        <v>4150</v>
      </c>
      <c r="C3115" s="55">
        <v>170610</v>
      </c>
      <c r="D3115" t="s">
        <v>502</v>
      </c>
      <c r="E3115" s="32">
        <v>46140</v>
      </c>
      <c r="F3115" s="26">
        <v>46140.333668981482</v>
      </c>
      <c r="G3115" s="12" t="str">
        <f t="shared" si="146"/>
        <v>ABRIL</v>
      </c>
      <c r="H3115">
        <v>800049104</v>
      </c>
      <c r="I3115" t="s">
        <v>498</v>
      </c>
      <c r="J3115" s="39">
        <f t="shared" si="147"/>
        <v>2231400</v>
      </c>
      <c r="K3115" s="39">
        <v>0</v>
      </c>
      <c r="L3115" s="39">
        <v>2231400</v>
      </c>
      <c r="M3115" t="s">
        <v>199</v>
      </c>
      <c r="N3115" s="32">
        <v>46141</v>
      </c>
      <c r="O3115" s="1">
        <f t="shared" si="149"/>
        <v>1</v>
      </c>
      <c r="P3115" t="s">
        <v>221</v>
      </c>
      <c r="U3115" s="32">
        <v>46146</v>
      </c>
      <c r="V3115" t="s">
        <v>39</v>
      </c>
    </row>
    <row r="3116" spans="1:22" hidden="1">
      <c r="A3116" t="s">
        <v>26</v>
      </c>
      <c r="B3116" t="s">
        <v>4151</v>
      </c>
      <c r="C3116" s="55">
        <v>177032</v>
      </c>
      <c r="D3116" t="s">
        <v>1083</v>
      </c>
      <c r="E3116" s="32">
        <v>46140</v>
      </c>
      <c r="F3116" s="26">
        <v>46140.409525462965</v>
      </c>
      <c r="G3116" s="12" t="str">
        <f t="shared" si="146"/>
        <v>ABRIL</v>
      </c>
      <c r="H3116">
        <v>860000018</v>
      </c>
      <c r="I3116" t="s">
        <v>1084</v>
      </c>
      <c r="J3116" s="39">
        <f t="shared" si="147"/>
        <v>516214.96</v>
      </c>
      <c r="K3116" s="39">
        <v>88866.04</v>
      </c>
      <c r="L3116" s="39">
        <v>605081</v>
      </c>
      <c r="M3116" t="s">
        <v>70</v>
      </c>
      <c r="N3116" s="32">
        <v>46140</v>
      </c>
      <c r="O3116" s="1">
        <f t="shared" si="149"/>
        <v>0</v>
      </c>
      <c r="P3116" t="s">
        <v>3480</v>
      </c>
      <c r="U3116" s="32">
        <v>46147</v>
      </c>
      <c r="V3116" t="s">
        <v>39</v>
      </c>
    </row>
    <row r="3117" spans="1:22" hidden="1">
      <c r="A3117" t="s">
        <v>26</v>
      </c>
      <c r="B3117" t="s">
        <v>4152</v>
      </c>
      <c r="C3117" s="55">
        <v>71703</v>
      </c>
      <c r="D3117" t="s">
        <v>476</v>
      </c>
      <c r="E3117" s="32">
        <v>46141</v>
      </c>
      <c r="F3117" s="26">
        <v>46141.700439814813</v>
      </c>
      <c r="G3117" s="12" t="str">
        <f t="shared" si="146"/>
        <v>ABRIL</v>
      </c>
      <c r="H3117">
        <v>811001497</v>
      </c>
      <c r="I3117" t="s">
        <v>477</v>
      </c>
      <c r="J3117" s="39">
        <f t="shared" si="147"/>
        <v>800000</v>
      </c>
      <c r="K3117" s="39">
        <v>0</v>
      </c>
      <c r="L3117" s="39">
        <v>800000</v>
      </c>
      <c r="M3117" t="s">
        <v>70</v>
      </c>
      <c r="N3117" s="32">
        <v>46147</v>
      </c>
      <c r="O3117" s="1">
        <f t="shared" si="149"/>
        <v>6</v>
      </c>
      <c r="P3117" t="s">
        <v>3480</v>
      </c>
      <c r="U3117" s="32">
        <v>46148</v>
      </c>
      <c r="V3117" t="s">
        <v>39</v>
      </c>
    </row>
    <row r="3118" spans="1:22" hidden="1">
      <c r="A3118" t="s">
        <v>26</v>
      </c>
      <c r="B3118" t="s">
        <v>4153</v>
      </c>
      <c r="C3118" s="55">
        <v>3308850</v>
      </c>
      <c r="D3118" t="s">
        <v>312</v>
      </c>
      <c r="E3118" s="32">
        <v>46141</v>
      </c>
      <c r="F3118" s="26">
        <v>46141.973321759258</v>
      </c>
      <c r="G3118" s="12" t="str">
        <f t="shared" si="146"/>
        <v>ABRIL</v>
      </c>
      <c r="H3118">
        <v>890903939</v>
      </c>
      <c r="I3118" t="s">
        <v>313</v>
      </c>
      <c r="J3118" s="39">
        <f t="shared" si="147"/>
        <v>186900</v>
      </c>
      <c r="K3118" s="39">
        <v>0</v>
      </c>
      <c r="L3118" s="39">
        <v>186900</v>
      </c>
      <c r="M3118" t="s">
        <v>70</v>
      </c>
      <c r="N3118" s="32">
        <v>46146</v>
      </c>
      <c r="O3118" s="1">
        <f t="shared" si="149"/>
        <v>5</v>
      </c>
      <c r="P3118" t="s">
        <v>3480</v>
      </c>
      <c r="U3118" s="32">
        <v>46147</v>
      </c>
      <c r="V3118" t="s">
        <v>39</v>
      </c>
    </row>
    <row r="3119" spans="1:22" hidden="1">
      <c r="A3119" t="s">
        <v>26</v>
      </c>
      <c r="B3119" t="s">
        <v>4154</v>
      </c>
      <c r="C3119" s="55">
        <v>7597</v>
      </c>
      <c r="D3119" t="s">
        <v>2896</v>
      </c>
      <c r="E3119" s="32">
        <v>46141</v>
      </c>
      <c r="F3119" s="26">
        <v>46141.861215277779</v>
      </c>
      <c r="G3119" s="12" t="str">
        <f t="shared" si="146"/>
        <v>ABRIL</v>
      </c>
      <c r="H3119">
        <v>32150739</v>
      </c>
      <c r="I3119" t="s">
        <v>400</v>
      </c>
      <c r="J3119" s="39">
        <f t="shared" si="147"/>
        <v>658000</v>
      </c>
      <c r="K3119" s="39">
        <v>0</v>
      </c>
      <c r="L3119" s="39">
        <v>658000</v>
      </c>
      <c r="M3119" t="s">
        <v>199</v>
      </c>
      <c r="N3119" s="32">
        <v>46142</v>
      </c>
      <c r="O3119" s="1">
        <f t="shared" si="149"/>
        <v>1</v>
      </c>
      <c r="P3119" t="s">
        <v>3480</v>
      </c>
      <c r="U3119" s="32">
        <v>46147</v>
      </c>
      <c r="V3119" t="s">
        <v>39</v>
      </c>
    </row>
    <row r="3120" spans="1:22" hidden="1">
      <c r="A3120" t="s">
        <v>26</v>
      </c>
      <c r="B3120" t="s">
        <v>4155</v>
      </c>
      <c r="C3120" s="55">
        <v>9019695842</v>
      </c>
      <c r="D3120" t="s">
        <v>361</v>
      </c>
      <c r="E3120" s="32">
        <v>46141</v>
      </c>
      <c r="F3120" s="26">
        <v>46141.841886574075</v>
      </c>
      <c r="G3120" s="12" t="str">
        <f t="shared" si="146"/>
        <v>ABRIL</v>
      </c>
      <c r="H3120">
        <v>830095213</v>
      </c>
      <c r="I3120" t="s">
        <v>362</v>
      </c>
      <c r="J3120" s="39">
        <f t="shared" si="147"/>
        <v>4261682.59</v>
      </c>
      <c r="K3120" s="39">
        <v>0</v>
      </c>
      <c r="L3120" s="39">
        <v>4261682.59</v>
      </c>
      <c r="M3120" t="s">
        <v>70</v>
      </c>
      <c r="N3120" s="32">
        <v>46142</v>
      </c>
      <c r="O3120" s="1">
        <f t="shared" si="149"/>
        <v>1</v>
      </c>
      <c r="P3120" t="s">
        <v>3480</v>
      </c>
      <c r="U3120" s="32">
        <v>46147</v>
      </c>
      <c r="V3120" t="s">
        <v>39</v>
      </c>
    </row>
    <row r="3121" spans="1:22" hidden="1">
      <c r="A3121" t="s">
        <v>736</v>
      </c>
      <c r="B3121" t="s">
        <v>4156</v>
      </c>
      <c r="C3121" s="55">
        <v>100735529</v>
      </c>
      <c r="D3121" t="s">
        <v>738</v>
      </c>
      <c r="E3121" s="32">
        <v>46141</v>
      </c>
      <c r="F3121" s="26">
        <v>46141.768252314818</v>
      </c>
      <c r="G3121" s="12" t="str">
        <f t="shared" si="146"/>
        <v>ABRIL</v>
      </c>
      <c r="H3121">
        <v>900219834</v>
      </c>
      <c r="I3121" t="s">
        <v>739</v>
      </c>
      <c r="J3121" s="39">
        <f t="shared" si="147"/>
        <v>26300</v>
      </c>
      <c r="K3121" s="39">
        <v>0</v>
      </c>
      <c r="L3121" s="39">
        <v>26300</v>
      </c>
      <c r="M3121" t="s">
        <v>70</v>
      </c>
      <c r="N3121" s="32">
        <v>46142</v>
      </c>
      <c r="O3121" s="1">
        <f t="shared" si="149"/>
        <v>1</v>
      </c>
      <c r="P3121" t="s">
        <v>3480</v>
      </c>
      <c r="U3121" s="32">
        <v>46147</v>
      </c>
      <c r="V3121" t="s">
        <v>39</v>
      </c>
    </row>
    <row r="3122" spans="1:22" hidden="1">
      <c r="A3122" t="s">
        <v>26</v>
      </c>
      <c r="B3122" t="s">
        <v>4157</v>
      </c>
      <c r="C3122" s="55">
        <v>224</v>
      </c>
      <c r="D3122" t="s">
        <v>905</v>
      </c>
      <c r="E3122" s="32">
        <v>46141</v>
      </c>
      <c r="F3122" s="26">
        <v>46141.702291666668</v>
      </c>
      <c r="G3122" s="12" t="str">
        <f t="shared" si="146"/>
        <v>ABRIL</v>
      </c>
      <c r="H3122">
        <v>91512569</v>
      </c>
      <c r="I3122" t="s">
        <v>906</v>
      </c>
      <c r="J3122" s="39">
        <f t="shared" si="147"/>
        <v>200000</v>
      </c>
      <c r="K3122" s="39">
        <v>0</v>
      </c>
      <c r="L3122" s="39">
        <v>200000</v>
      </c>
      <c r="M3122" t="s">
        <v>4158</v>
      </c>
      <c r="N3122" s="32">
        <v>46142</v>
      </c>
      <c r="O3122" s="1">
        <f t="shared" si="149"/>
        <v>1</v>
      </c>
      <c r="P3122" t="s">
        <v>3480</v>
      </c>
      <c r="U3122" s="32">
        <v>46147</v>
      </c>
      <c r="V3122" t="s">
        <v>39</v>
      </c>
    </row>
    <row r="3123" spans="1:22" hidden="1">
      <c r="A3123" t="s">
        <v>26</v>
      </c>
      <c r="B3123" t="s">
        <v>4159</v>
      </c>
      <c r="C3123" s="55">
        <v>18056</v>
      </c>
      <c r="D3123" t="s">
        <v>3919</v>
      </c>
      <c r="E3123" s="32">
        <v>46141</v>
      </c>
      <c r="F3123" s="26">
        <v>46141.634432870371</v>
      </c>
      <c r="G3123" s="12" t="str">
        <f t="shared" si="146"/>
        <v>ABRIL</v>
      </c>
      <c r="H3123">
        <v>88147614</v>
      </c>
      <c r="I3123" t="s">
        <v>956</v>
      </c>
      <c r="J3123" s="39">
        <f t="shared" si="147"/>
        <v>100000</v>
      </c>
      <c r="K3123" s="39">
        <v>0</v>
      </c>
      <c r="L3123" s="39">
        <v>100000</v>
      </c>
      <c r="M3123" t="s">
        <v>54</v>
      </c>
      <c r="N3123" s="32">
        <v>46170</v>
      </c>
      <c r="O3123" s="1">
        <f t="shared" si="149"/>
        <v>29</v>
      </c>
      <c r="P3123" t="s">
        <v>3480</v>
      </c>
    </row>
    <row r="3124" spans="1:22" hidden="1">
      <c r="A3124" t="s">
        <v>26</v>
      </c>
      <c r="B3124" t="s">
        <v>4160</v>
      </c>
      <c r="C3124" s="56">
        <v>176815</v>
      </c>
      <c r="D3124" t="s">
        <v>4161</v>
      </c>
      <c r="E3124" s="32">
        <v>46141</v>
      </c>
      <c r="F3124" s="26">
        <v>46141.584016203706</v>
      </c>
      <c r="G3124" s="12" t="str">
        <f t="shared" si="146"/>
        <v>ABRIL</v>
      </c>
      <c r="H3124">
        <v>811045607</v>
      </c>
      <c r="I3124" t="s">
        <v>4162</v>
      </c>
      <c r="J3124" s="39">
        <f t="shared" si="147"/>
        <v>15370</v>
      </c>
      <c r="K3124" s="39">
        <v>2920</v>
      </c>
      <c r="L3124" s="39">
        <v>18290</v>
      </c>
      <c r="M3124" t="s">
        <v>54</v>
      </c>
      <c r="O3124" s="1">
        <f t="shared" si="149"/>
        <v>0</v>
      </c>
    </row>
    <row r="3125" spans="1:22" hidden="1">
      <c r="A3125" t="s">
        <v>26</v>
      </c>
      <c r="B3125" t="s">
        <v>4163</v>
      </c>
      <c r="C3125" s="55">
        <v>23202</v>
      </c>
      <c r="D3125" t="s">
        <v>28</v>
      </c>
      <c r="E3125" s="32">
        <v>46141</v>
      </c>
      <c r="F3125" s="26">
        <v>46141.514004629629</v>
      </c>
      <c r="G3125" s="12" t="str">
        <f t="shared" si="146"/>
        <v>ABRIL</v>
      </c>
      <c r="H3125">
        <v>830046791</v>
      </c>
      <c r="I3125" t="s">
        <v>4164</v>
      </c>
      <c r="J3125" s="39">
        <f t="shared" si="147"/>
        <v>683500</v>
      </c>
      <c r="K3125" s="39">
        <v>129865</v>
      </c>
      <c r="L3125" s="39">
        <v>813365</v>
      </c>
      <c r="M3125" t="s">
        <v>1001</v>
      </c>
      <c r="N3125" s="32">
        <v>46142</v>
      </c>
      <c r="O3125" s="1">
        <f t="shared" si="149"/>
        <v>1</v>
      </c>
      <c r="P3125" t="s">
        <v>4165</v>
      </c>
      <c r="U3125" s="32">
        <v>46148</v>
      </c>
      <c r="V3125" t="s">
        <v>39</v>
      </c>
    </row>
    <row r="3126" spans="1:22" hidden="1">
      <c r="A3126" t="s">
        <v>26</v>
      </c>
      <c r="B3126" t="s">
        <v>4166</v>
      </c>
      <c r="C3126" s="56">
        <v>84406</v>
      </c>
      <c r="D3126" t="s">
        <v>28</v>
      </c>
      <c r="E3126" s="32">
        <v>46141</v>
      </c>
      <c r="F3126" s="26">
        <v>46141.58116898148</v>
      </c>
      <c r="G3126" s="12" t="str">
        <f t="shared" si="146"/>
        <v>ABRIL</v>
      </c>
      <c r="H3126">
        <v>901151070</v>
      </c>
      <c r="I3126" t="s">
        <v>3431</v>
      </c>
      <c r="J3126" s="39">
        <f t="shared" si="147"/>
        <v>15546.22</v>
      </c>
      <c r="K3126" s="39">
        <v>2953.78</v>
      </c>
      <c r="L3126" s="39">
        <v>18500</v>
      </c>
      <c r="M3126" t="s">
        <v>54</v>
      </c>
      <c r="O3126" s="1">
        <f t="shared" si="149"/>
        <v>0</v>
      </c>
    </row>
    <row r="3127" spans="1:22" hidden="1">
      <c r="A3127" t="s">
        <v>26</v>
      </c>
      <c r="B3127" t="s">
        <v>4167</v>
      </c>
      <c r="C3127" s="55">
        <v>4195</v>
      </c>
      <c r="D3127" t="s">
        <v>28</v>
      </c>
      <c r="E3127" s="32">
        <v>46141</v>
      </c>
      <c r="F3127" s="26">
        <v>46141.45275462963</v>
      </c>
      <c r="G3127" s="12" t="str">
        <f t="shared" si="146"/>
        <v>ABRIL</v>
      </c>
      <c r="H3127">
        <v>900387697</v>
      </c>
      <c r="I3127" t="s">
        <v>912</v>
      </c>
      <c r="J3127" s="39">
        <f t="shared" si="147"/>
        <v>359717.76</v>
      </c>
      <c r="K3127" s="39">
        <v>0</v>
      </c>
      <c r="L3127" s="39">
        <v>359717.76</v>
      </c>
      <c r="M3127" t="s">
        <v>58</v>
      </c>
      <c r="N3127" s="32">
        <v>46142</v>
      </c>
      <c r="O3127" s="1">
        <f t="shared" si="149"/>
        <v>1</v>
      </c>
      <c r="P3127" t="s">
        <v>3480</v>
      </c>
      <c r="U3127" s="32">
        <v>46147</v>
      </c>
      <c r="V3127" t="s">
        <v>39</v>
      </c>
    </row>
    <row r="3128" spans="1:22" hidden="1">
      <c r="A3128" t="s">
        <v>26</v>
      </c>
      <c r="B3128" t="s">
        <v>4168</v>
      </c>
      <c r="C3128" s="55">
        <v>90739274</v>
      </c>
      <c r="D3128" t="s">
        <v>1004</v>
      </c>
      <c r="E3128" s="32">
        <v>46141</v>
      </c>
      <c r="F3128" s="26">
        <v>46141.431770833333</v>
      </c>
      <c r="G3128" s="12" t="str">
        <f t="shared" si="146"/>
        <v>ABRIL</v>
      </c>
      <c r="H3128">
        <v>890900841</v>
      </c>
      <c r="I3128" t="s">
        <v>1005</v>
      </c>
      <c r="J3128" s="39">
        <f t="shared" si="147"/>
        <v>300400</v>
      </c>
      <c r="K3128" s="39">
        <v>0</v>
      </c>
      <c r="L3128" s="39">
        <v>300400</v>
      </c>
      <c r="M3128" t="s">
        <v>62</v>
      </c>
      <c r="N3128" s="32">
        <v>46142</v>
      </c>
      <c r="O3128" s="1">
        <f t="shared" si="149"/>
        <v>1</v>
      </c>
      <c r="P3128" t="s">
        <v>1222</v>
      </c>
      <c r="U3128" s="32">
        <v>46147</v>
      </c>
      <c r="V3128" t="s">
        <v>39</v>
      </c>
    </row>
    <row r="3129" spans="1:22" hidden="1">
      <c r="A3129" t="s">
        <v>26</v>
      </c>
      <c r="B3129" t="s">
        <v>4169</v>
      </c>
      <c r="C3129" s="56">
        <v>94071</v>
      </c>
      <c r="D3129" t="s">
        <v>3718</v>
      </c>
      <c r="E3129" s="32">
        <v>46141</v>
      </c>
      <c r="F3129" s="26">
        <v>46141.463726851849</v>
      </c>
      <c r="G3129" s="12" t="str">
        <f t="shared" si="146"/>
        <v>ABRIL</v>
      </c>
      <c r="H3129">
        <v>900804563</v>
      </c>
      <c r="I3129" t="s">
        <v>3719</v>
      </c>
      <c r="J3129" s="39">
        <f t="shared" si="147"/>
        <v>16386.599999999999</v>
      </c>
      <c r="K3129" s="39">
        <v>3113.45</v>
      </c>
      <c r="L3129" s="39">
        <v>19500.05</v>
      </c>
      <c r="M3129" t="s">
        <v>54</v>
      </c>
      <c r="O3129" s="1">
        <f t="shared" si="149"/>
        <v>0</v>
      </c>
    </row>
    <row r="3130" spans="1:22" hidden="1">
      <c r="A3130" t="s">
        <v>26</v>
      </c>
      <c r="B3130" t="s">
        <v>4170</v>
      </c>
      <c r="C3130" s="55">
        <v>319243</v>
      </c>
      <c r="D3130" t="s">
        <v>671</v>
      </c>
      <c r="E3130" s="32">
        <v>46141</v>
      </c>
      <c r="F3130" s="26">
        <v>46141.198842592596</v>
      </c>
      <c r="G3130" s="12" t="str">
        <f t="shared" si="146"/>
        <v>ABRIL</v>
      </c>
      <c r="H3130">
        <v>860001697</v>
      </c>
      <c r="I3130" t="s">
        <v>669</v>
      </c>
      <c r="J3130" s="39">
        <f t="shared" si="147"/>
        <v>507300</v>
      </c>
      <c r="K3130" s="39">
        <v>0</v>
      </c>
      <c r="L3130" s="39">
        <v>507300</v>
      </c>
      <c r="M3130" t="s">
        <v>70</v>
      </c>
      <c r="N3130" s="32">
        <v>46142</v>
      </c>
      <c r="O3130" s="1">
        <f t="shared" ref="O3130:O3161" si="150">IFERROR(IF(-_xlfn.DAYS(E3130,N3130)&lt;0,0,-_xlfn.DAYS(E3130,N3130)), " - ")</f>
        <v>1</v>
      </c>
      <c r="P3130" t="s">
        <v>3480</v>
      </c>
      <c r="U3130" s="32">
        <v>46147</v>
      </c>
      <c r="V3130" t="s">
        <v>39</v>
      </c>
    </row>
    <row r="3131" spans="1:22" hidden="1">
      <c r="A3131" t="s">
        <v>26</v>
      </c>
      <c r="B3131" t="s">
        <v>4171</v>
      </c>
      <c r="C3131" s="55">
        <v>7611</v>
      </c>
      <c r="D3131" t="s">
        <v>2896</v>
      </c>
      <c r="E3131" s="32">
        <v>46142</v>
      </c>
      <c r="F3131" s="26">
        <v>46142.900671296295</v>
      </c>
      <c r="G3131" s="12" t="str">
        <f t="shared" si="146"/>
        <v>ABRIL</v>
      </c>
      <c r="H3131">
        <v>32150739</v>
      </c>
      <c r="I3131" t="s">
        <v>400</v>
      </c>
      <c r="J3131" s="39">
        <f t="shared" si="147"/>
        <v>516000</v>
      </c>
      <c r="K3131" s="39">
        <v>0</v>
      </c>
      <c r="L3131" s="39">
        <v>516000</v>
      </c>
      <c r="M3131" t="s">
        <v>199</v>
      </c>
      <c r="N3131" s="32">
        <v>46147</v>
      </c>
      <c r="O3131" s="1">
        <f t="shared" si="150"/>
        <v>5</v>
      </c>
      <c r="P3131" t="s">
        <v>3480</v>
      </c>
      <c r="U3131" s="32">
        <v>46148</v>
      </c>
      <c r="V3131" t="s">
        <v>39</v>
      </c>
    </row>
    <row r="3132" spans="1:22" hidden="1">
      <c r="A3132" t="s">
        <v>26</v>
      </c>
      <c r="B3132" t="s">
        <v>4172</v>
      </c>
      <c r="C3132" s="55">
        <v>71708</v>
      </c>
      <c r="D3132" t="s">
        <v>476</v>
      </c>
      <c r="E3132" s="32">
        <v>46142</v>
      </c>
      <c r="F3132" s="26">
        <v>46142.731400462966</v>
      </c>
      <c r="G3132" s="12" t="str">
        <f t="shared" si="146"/>
        <v>ABRIL</v>
      </c>
      <c r="H3132">
        <v>811001497</v>
      </c>
      <c r="I3132" t="s">
        <v>477</v>
      </c>
      <c r="J3132" s="39">
        <f t="shared" si="147"/>
        <v>900000</v>
      </c>
      <c r="K3132" s="39">
        <v>0</v>
      </c>
      <c r="L3132" s="39">
        <v>900000</v>
      </c>
      <c r="M3132" t="s">
        <v>58</v>
      </c>
      <c r="N3132" s="32">
        <v>46147</v>
      </c>
      <c r="O3132" s="1">
        <f t="shared" si="150"/>
        <v>5</v>
      </c>
      <c r="P3132" t="s">
        <v>3480</v>
      </c>
      <c r="U3132" s="32">
        <v>46148</v>
      </c>
      <c r="V3132" t="s">
        <v>39</v>
      </c>
    </row>
    <row r="3133" spans="1:22" hidden="1">
      <c r="A3133" t="s">
        <v>26</v>
      </c>
      <c r="B3133" t="s">
        <v>4173</v>
      </c>
      <c r="C3133" s="56">
        <v>5192409</v>
      </c>
      <c r="D3133" t="s">
        <v>692</v>
      </c>
      <c r="E3133" s="32">
        <v>46142</v>
      </c>
      <c r="F3133" s="26">
        <v>46142.714259259257</v>
      </c>
      <c r="G3133" s="12" t="str">
        <f t="shared" si="146"/>
        <v>ABRIL</v>
      </c>
      <c r="H3133">
        <v>891408584</v>
      </c>
      <c r="I3133" t="s">
        <v>693</v>
      </c>
      <c r="J3133" s="39">
        <f t="shared" si="147"/>
        <v>47800</v>
      </c>
      <c r="K3133" s="39">
        <v>0</v>
      </c>
      <c r="L3133" s="39">
        <v>47800</v>
      </c>
      <c r="M3133" t="s">
        <v>54</v>
      </c>
      <c r="O3133" s="1">
        <f t="shared" si="150"/>
        <v>0</v>
      </c>
    </row>
    <row r="3134" spans="1:22" hidden="1">
      <c r="A3134" t="s">
        <v>3504</v>
      </c>
      <c r="B3134" t="s">
        <v>4174</v>
      </c>
      <c r="C3134" s="55" t="s">
        <v>4175</v>
      </c>
      <c r="D3134" t="s">
        <v>2896</v>
      </c>
      <c r="E3134" s="32">
        <v>46142</v>
      </c>
      <c r="F3134" s="26">
        <v>46142.670613425929</v>
      </c>
      <c r="G3134" s="12" t="str">
        <f t="shared" si="146"/>
        <v>ABRIL</v>
      </c>
      <c r="H3134">
        <v>891800045</v>
      </c>
      <c r="I3134" t="s">
        <v>3888</v>
      </c>
      <c r="J3134" s="39">
        <f t="shared" si="147"/>
        <v>48000</v>
      </c>
      <c r="K3134" s="39">
        <v>0</v>
      </c>
      <c r="L3134" s="39">
        <v>48000</v>
      </c>
      <c r="M3134" t="s">
        <v>54</v>
      </c>
      <c r="O3134" s="1">
        <f t="shared" si="150"/>
        <v>0</v>
      </c>
    </row>
    <row r="3135" spans="1:22" hidden="1">
      <c r="A3135" t="s">
        <v>26</v>
      </c>
      <c r="B3135" t="s">
        <v>4176</v>
      </c>
      <c r="C3135" s="55">
        <v>2100240050</v>
      </c>
      <c r="D3135" t="s">
        <v>1061</v>
      </c>
      <c r="E3135" s="32">
        <v>46142</v>
      </c>
      <c r="F3135" s="26">
        <v>46142.583136574074</v>
      </c>
      <c r="G3135" s="12" t="str">
        <f t="shared" si="146"/>
        <v>ABRIL</v>
      </c>
      <c r="H3135">
        <v>860010973</v>
      </c>
      <c r="I3135" t="s">
        <v>1062</v>
      </c>
      <c r="J3135" s="39">
        <f t="shared" si="147"/>
        <v>727776</v>
      </c>
      <c r="K3135" s="39">
        <v>138277</v>
      </c>
      <c r="L3135" s="39">
        <v>866053</v>
      </c>
      <c r="M3135" t="s">
        <v>58</v>
      </c>
      <c r="N3135" s="32">
        <v>46146</v>
      </c>
      <c r="O3135" s="1">
        <f t="shared" si="150"/>
        <v>4</v>
      </c>
      <c r="P3135" t="s">
        <v>1067</v>
      </c>
      <c r="U3135" s="32">
        <v>46147</v>
      </c>
      <c r="V3135" t="s">
        <v>39</v>
      </c>
    </row>
    <row r="3136" spans="1:22" hidden="1">
      <c r="A3136" t="s">
        <v>26</v>
      </c>
      <c r="B3136" t="s">
        <v>4177</v>
      </c>
      <c r="C3136" s="55">
        <v>550</v>
      </c>
      <c r="D3136" t="s">
        <v>795</v>
      </c>
      <c r="E3136" s="32">
        <v>46142</v>
      </c>
      <c r="F3136" s="26">
        <v>46142.568969907406</v>
      </c>
      <c r="G3136" s="12" t="str">
        <f t="shared" si="146"/>
        <v>ABRIL</v>
      </c>
      <c r="H3136">
        <v>900062992</v>
      </c>
      <c r="I3136" t="s">
        <v>796</v>
      </c>
      <c r="J3136" s="39">
        <f t="shared" si="147"/>
        <v>1660000</v>
      </c>
      <c r="K3136" s="39">
        <v>315400</v>
      </c>
      <c r="L3136" s="39">
        <v>1975400</v>
      </c>
      <c r="M3136" t="s">
        <v>70</v>
      </c>
      <c r="N3136" s="32">
        <v>46146</v>
      </c>
      <c r="O3136" s="1">
        <f t="shared" si="150"/>
        <v>4</v>
      </c>
      <c r="P3136" t="s">
        <v>3480</v>
      </c>
      <c r="U3136" s="32">
        <v>46153</v>
      </c>
    </row>
    <row r="3137" spans="1:22" hidden="1">
      <c r="A3137" t="s">
        <v>26</v>
      </c>
      <c r="B3137" t="s">
        <v>4178</v>
      </c>
      <c r="C3137" s="55">
        <v>2100240042</v>
      </c>
      <c r="D3137" t="s">
        <v>1061</v>
      </c>
      <c r="E3137" s="32">
        <v>46142</v>
      </c>
      <c r="F3137" s="26">
        <v>46142.528692129628</v>
      </c>
      <c r="G3137" s="12" t="str">
        <f t="shared" si="146"/>
        <v>ABRIL</v>
      </c>
      <c r="H3137">
        <v>860010973</v>
      </c>
      <c r="I3137" t="s">
        <v>1062</v>
      </c>
      <c r="J3137" s="39">
        <f t="shared" si="147"/>
        <v>433200</v>
      </c>
      <c r="K3137" s="39">
        <v>82308</v>
      </c>
      <c r="L3137" s="39">
        <v>515508</v>
      </c>
      <c r="M3137" t="s">
        <v>58</v>
      </c>
      <c r="N3137" s="32">
        <v>46146</v>
      </c>
      <c r="O3137" s="1">
        <f t="shared" si="150"/>
        <v>4</v>
      </c>
      <c r="P3137" t="s">
        <v>1067</v>
      </c>
      <c r="U3137" s="32">
        <v>46147</v>
      </c>
      <c r="V3137" t="s">
        <v>39</v>
      </c>
    </row>
    <row r="3138" spans="1:22" hidden="1">
      <c r="A3138" t="s">
        <v>736</v>
      </c>
      <c r="B3138" t="s">
        <v>4179</v>
      </c>
      <c r="C3138" s="55">
        <v>100903353</v>
      </c>
      <c r="D3138" t="s">
        <v>738</v>
      </c>
      <c r="E3138" s="32">
        <v>46142</v>
      </c>
      <c r="F3138" s="26">
        <v>46142.578055555554</v>
      </c>
      <c r="G3138" s="12" t="str">
        <f t="shared" ref="G3138:G3201" si="151">UPPER(TEXT(E3138, "MMMM"))</f>
        <v>ABRIL</v>
      </c>
      <c r="H3138">
        <v>900219834</v>
      </c>
      <c r="I3138" t="s">
        <v>739</v>
      </c>
      <c r="J3138" s="39">
        <f t="shared" ref="J3138:J3201" si="152">L3138-K3138</f>
        <v>12400</v>
      </c>
      <c r="K3138" s="39">
        <v>0</v>
      </c>
      <c r="L3138" s="39">
        <v>12400</v>
      </c>
      <c r="M3138" t="s">
        <v>70</v>
      </c>
      <c r="N3138" s="32">
        <v>46146</v>
      </c>
      <c r="O3138" s="1">
        <f t="shared" si="150"/>
        <v>4</v>
      </c>
      <c r="P3138" t="s">
        <v>3480</v>
      </c>
      <c r="U3138" s="32">
        <v>46147</v>
      </c>
      <c r="V3138" s="1" t="s">
        <v>39</v>
      </c>
    </row>
    <row r="3139" spans="1:22" hidden="1">
      <c r="A3139" t="s">
        <v>26</v>
      </c>
      <c r="B3139" t="s">
        <v>4180</v>
      </c>
      <c r="C3139" s="55">
        <v>158586</v>
      </c>
      <c r="D3139" t="s">
        <v>1226</v>
      </c>
      <c r="E3139" s="32">
        <v>46142</v>
      </c>
      <c r="F3139" s="26">
        <v>46142.550787037035</v>
      </c>
      <c r="G3139" s="12" t="str">
        <f t="shared" si="151"/>
        <v>ABRIL</v>
      </c>
      <c r="H3139">
        <v>900276962</v>
      </c>
      <c r="I3139" t="s">
        <v>891</v>
      </c>
      <c r="J3139" s="39">
        <f t="shared" si="152"/>
        <v>10907.56</v>
      </c>
      <c r="K3139" s="39">
        <v>2072.44</v>
      </c>
      <c r="L3139" s="39">
        <v>12980</v>
      </c>
      <c r="M3139" t="s">
        <v>54</v>
      </c>
      <c r="O3139" s="1">
        <f t="shared" si="150"/>
        <v>0</v>
      </c>
    </row>
    <row r="3140" spans="1:22" hidden="1">
      <c r="A3140" t="s">
        <v>736</v>
      </c>
      <c r="B3140" t="s">
        <v>4181</v>
      </c>
      <c r="C3140" s="55">
        <v>100887322</v>
      </c>
      <c r="D3140" t="s">
        <v>738</v>
      </c>
      <c r="E3140" s="32">
        <v>46142</v>
      </c>
      <c r="F3140" s="26">
        <v>46142.549664351849</v>
      </c>
      <c r="G3140" s="12" t="str">
        <f t="shared" si="151"/>
        <v>ABRIL</v>
      </c>
      <c r="H3140">
        <v>900219834</v>
      </c>
      <c r="I3140" t="s">
        <v>739</v>
      </c>
      <c r="J3140" s="39">
        <f t="shared" si="152"/>
        <v>12400</v>
      </c>
      <c r="K3140" s="39">
        <v>0</v>
      </c>
      <c r="L3140" s="39">
        <v>12400</v>
      </c>
      <c r="M3140" t="s">
        <v>70</v>
      </c>
      <c r="N3140" s="32">
        <v>46146</v>
      </c>
      <c r="O3140" s="1">
        <f t="shared" si="150"/>
        <v>4</v>
      </c>
      <c r="P3140" t="s">
        <v>3480</v>
      </c>
      <c r="U3140" s="32">
        <v>46147</v>
      </c>
      <c r="V3140" t="s">
        <v>39</v>
      </c>
    </row>
    <row r="3141" spans="1:22" hidden="1">
      <c r="A3141" t="s">
        <v>26</v>
      </c>
      <c r="B3141" t="s">
        <v>4182</v>
      </c>
      <c r="C3141" s="55">
        <v>21346</v>
      </c>
      <c r="D3141" t="s">
        <v>4183</v>
      </c>
      <c r="E3141" s="32">
        <v>46142</v>
      </c>
      <c r="F3141" s="26">
        <v>46142.527499999997</v>
      </c>
      <c r="G3141" s="12" t="str">
        <f t="shared" si="151"/>
        <v>ABRIL</v>
      </c>
      <c r="H3141">
        <v>901361256</v>
      </c>
      <c r="I3141" t="s">
        <v>4184</v>
      </c>
      <c r="J3141" s="39">
        <f t="shared" si="152"/>
        <v>4033.5999999999995</v>
      </c>
      <c r="K3141" s="39">
        <v>766.38</v>
      </c>
      <c r="L3141" s="39">
        <v>4799.9799999999996</v>
      </c>
      <c r="M3141" t="s">
        <v>54</v>
      </c>
      <c r="O3141" s="1">
        <f t="shared" si="150"/>
        <v>0</v>
      </c>
    </row>
    <row r="3142" spans="1:22" hidden="1">
      <c r="A3142" t="s">
        <v>736</v>
      </c>
      <c r="B3142" t="s">
        <v>4185</v>
      </c>
      <c r="C3142" s="55">
        <v>100880385</v>
      </c>
      <c r="D3142" t="s">
        <v>738</v>
      </c>
      <c r="E3142" s="32">
        <v>46142</v>
      </c>
      <c r="F3142" s="26">
        <v>46142.52542824074</v>
      </c>
      <c r="G3142" s="12" t="str">
        <f t="shared" si="151"/>
        <v>ABRIL</v>
      </c>
      <c r="H3142">
        <v>900219834</v>
      </c>
      <c r="I3142" t="s">
        <v>739</v>
      </c>
      <c r="J3142" s="39">
        <f t="shared" si="152"/>
        <v>12400</v>
      </c>
      <c r="K3142" s="39">
        <v>0</v>
      </c>
      <c r="L3142" s="39">
        <v>12400</v>
      </c>
      <c r="M3142" t="s">
        <v>70</v>
      </c>
      <c r="N3142" s="32">
        <v>46146</v>
      </c>
      <c r="O3142" s="1">
        <f t="shared" si="150"/>
        <v>4</v>
      </c>
      <c r="P3142" t="s">
        <v>3480</v>
      </c>
      <c r="U3142" s="32">
        <v>46147</v>
      </c>
      <c r="V3142" t="s">
        <v>39</v>
      </c>
    </row>
    <row r="3143" spans="1:22" hidden="1">
      <c r="A3143" t="s">
        <v>26</v>
      </c>
      <c r="B3143" t="s">
        <v>4186</v>
      </c>
      <c r="C3143" s="55">
        <v>811</v>
      </c>
      <c r="D3143" t="s">
        <v>28</v>
      </c>
      <c r="E3143" s="32">
        <v>46142</v>
      </c>
      <c r="F3143" s="26">
        <v>46142.481898148151</v>
      </c>
      <c r="G3143" s="12" t="str">
        <f t="shared" si="151"/>
        <v>ABRIL</v>
      </c>
      <c r="H3143">
        <v>71660004</v>
      </c>
      <c r="I3143" t="s">
        <v>266</v>
      </c>
      <c r="J3143" s="39">
        <f t="shared" si="152"/>
        <v>360000</v>
      </c>
      <c r="K3143" s="39">
        <v>0</v>
      </c>
      <c r="L3143" s="39">
        <v>360000</v>
      </c>
      <c r="M3143" t="s">
        <v>70</v>
      </c>
      <c r="N3143" s="32">
        <v>46142</v>
      </c>
      <c r="O3143" s="1">
        <f t="shared" si="150"/>
        <v>0</v>
      </c>
      <c r="P3143" s="1" t="s">
        <v>4187</v>
      </c>
      <c r="U3143" s="32">
        <v>46147</v>
      </c>
      <c r="V3143" t="s">
        <v>39</v>
      </c>
    </row>
    <row r="3144" spans="1:22" hidden="1">
      <c r="A3144" t="s">
        <v>26</v>
      </c>
      <c r="B3144" t="s">
        <v>4188</v>
      </c>
      <c r="C3144" s="55">
        <v>43027</v>
      </c>
      <c r="D3144" t="s">
        <v>236</v>
      </c>
      <c r="E3144" s="32">
        <v>46142</v>
      </c>
      <c r="F3144" s="26">
        <v>46142.462893518517</v>
      </c>
      <c r="G3144" s="12" t="str">
        <f t="shared" si="151"/>
        <v>ABRIL</v>
      </c>
      <c r="H3144">
        <v>890938952</v>
      </c>
      <c r="I3144" t="s">
        <v>237</v>
      </c>
      <c r="J3144" s="39">
        <f t="shared" si="152"/>
        <v>274890</v>
      </c>
      <c r="K3144" s="39">
        <v>52229.1</v>
      </c>
      <c r="L3144" s="39">
        <v>327119.09999999998</v>
      </c>
      <c r="M3144" t="s">
        <v>58</v>
      </c>
      <c r="N3144" s="32">
        <v>46146</v>
      </c>
      <c r="O3144" s="1">
        <f t="shared" si="150"/>
        <v>4</v>
      </c>
      <c r="P3144" t="s">
        <v>3480</v>
      </c>
      <c r="U3144" s="32">
        <v>46147</v>
      </c>
      <c r="V3144" t="s">
        <v>39</v>
      </c>
    </row>
    <row r="3145" spans="1:22" hidden="1">
      <c r="A3145" t="s">
        <v>26</v>
      </c>
      <c r="B3145" t="s">
        <v>4189</v>
      </c>
      <c r="C3145" s="55">
        <v>44378</v>
      </c>
      <c r="D3145" t="s">
        <v>3759</v>
      </c>
      <c r="E3145" s="32">
        <v>46142</v>
      </c>
      <c r="F3145" s="26">
        <v>46142.492418981485</v>
      </c>
      <c r="G3145" s="12" t="str">
        <f t="shared" si="151"/>
        <v>ABRIL</v>
      </c>
      <c r="H3145">
        <v>901346157</v>
      </c>
      <c r="I3145" t="s">
        <v>3760</v>
      </c>
      <c r="J3145" s="39">
        <f t="shared" si="152"/>
        <v>291022.71000000002</v>
      </c>
      <c r="K3145" s="39">
        <v>1277.31</v>
      </c>
      <c r="L3145" s="39">
        <v>292300.02</v>
      </c>
      <c r="M3145" t="s">
        <v>54</v>
      </c>
      <c r="O3145" s="1">
        <f t="shared" si="150"/>
        <v>0</v>
      </c>
    </row>
    <row r="3146" spans="1:22" hidden="1">
      <c r="A3146" t="s">
        <v>26</v>
      </c>
      <c r="B3146" t="s">
        <v>4190</v>
      </c>
      <c r="C3146" s="55">
        <v>94212</v>
      </c>
      <c r="D3146" t="s">
        <v>3718</v>
      </c>
      <c r="E3146" s="32">
        <v>46142</v>
      </c>
      <c r="F3146" s="26">
        <v>46142.459062499998</v>
      </c>
      <c r="G3146" s="12" t="str">
        <f t="shared" si="151"/>
        <v>ABRIL</v>
      </c>
      <c r="H3146">
        <v>900804563</v>
      </c>
      <c r="I3146" t="s">
        <v>3719</v>
      </c>
      <c r="J3146" s="39">
        <f t="shared" si="152"/>
        <v>16386.599999999999</v>
      </c>
      <c r="K3146" s="39">
        <v>3113.45</v>
      </c>
      <c r="L3146" s="39">
        <v>19500.05</v>
      </c>
      <c r="M3146" t="s">
        <v>54</v>
      </c>
      <c r="O3146" s="1">
        <f t="shared" si="150"/>
        <v>0</v>
      </c>
    </row>
    <row r="3147" spans="1:22" hidden="1">
      <c r="A3147" t="s">
        <v>26</v>
      </c>
      <c r="B3147" t="s">
        <v>4191</v>
      </c>
      <c r="C3147" s="55">
        <v>1708</v>
      </c>
      <c r="D3147" t="s">
        <v>4192</v>
      </c>
      <c r="E3147" s="32">
        <v>46142</v>
      </c>
      <c r="F3147" s="26">
        <v>46142.364791666667</v>
      </c>
      <c r="G3147" s="12" t="str">
        <f t="shared" si="151"/>
        <v>ABRIL</v>
      </c>
      <c r="H3147">
        <v>900458550</v>
      </c>
      <c r="I3147" t="s">
        <v>4193</v>
      </c>
      <c r="J3147" s="39">
        <f t="shared" si="152"/>
        <v>650000</v>
      </c>
      <c r="K3147" s="39">
        <v>123500</v>
      </c>
      <c r="L3147" s="39">
        <v>773500</v>
      </c>
      <c r="M3147" t="s">
        <v>110</v>
      </c>
      <c r="N3147" s="3">
        <v>46146</v>
      </c>
      <c r="O3147" s="1">
        <f t="shared" si="150"/>
        <v>4</v>
      </c>
    </row>
    <row r="3148" spans="1:22" hidden="1">
      <c r="A3148" t="s">
        <v>26</v>
      </c>
      <c r="B3148" t="s">
        <v>4194</v>
      </c>
      <c r="C3148" s="55">
        <v>14641189</v>
      </c>
      <c r="D3148" t="s">
        <v>212</v>
      </c>
      <c r="E3148" s="32">
        <v>46142</v>
      </c>
      <c r="F3148" s="26">
        <v>46142.355416666665</v>
      </c>
      <c r="G3148" s="12" t="str">
        <f t="shared" si="151"/>
        <v>ABRIL</v>
      </c>
      <c r="H3148">
        <v>890903407</v>
      </c>
      <c r="I3148" t="s">
        <v>213</v>
      </c>
      <c r="J3148" s="39">
        <f t="shared" si="152"/>
        <v>3035001</v>
      </c>
      <c r="K3148" s="39">
        <v>576650.18999999994</v>
      </c>
      <c r="L3148" s="39">
        <v>3611651.19</v>
      </c>
      <c r="M3148" t="s">
        <v>214</v>
      </c>
      <c r="N3148" s="32">
        <v>46147</v>
      </c>
      <c r="O3148" s="1">
        <f t="shared" si="150"/>
        <v>5</v>
      </c>
      <c r="P3148" t="s">
        <v>215</v>
      </c>
      <c r="U3148" s="32">
        <v>46148</v>
      </c>
      <c r="V3148" t="s">
        <v>39</v>
      </c>
    </row>
    <row r="3149" spans="1:22" hidden="1">
      <c r="A3149" t="s">
        <v>26</v>
      </c>
      <c r="B3149" t="s">
        <v>4195</v>
      </c>
      <c r="C3149" s="55">
        <v>3256291</v>
      </c>
      <c r="D3149" t="s">
        <v>668</v>
      </c>
      <c r="E3149" s="32">
        <v>46142</v>
      </c>
      <c r="F3149" s="26">
        <v>46142.085868055554</v>
      </c>
      <c r="G3149" s="12" t="str">
        <f t="shared" si="151"/>
        <v>ABRIL</v>
      </c>
      <c r="H3149">
        <v>860001697</v>
      </c>
      <c r="I3149" t="s">
        <v>669</v>
      </c>
      <c r="J3149" s="39">
        <f t="shared" si="152"/>
        <v>80100</v>
      </c>
      <c r="K3149" s="39">
        <v>0</v>
      </c>
      <c r="L3149" s="39">
        <v>80100</v>
      </c>
      <c r="M3149" t="s">
        <v>70</v>
      </c>
      <c r="N3149" s="32">
        <v>46142</v>
      </c>
      <c r="O3149" s="1">
        <f t="shared" si="150"/>
        <v>0</v>
      </c>
      <c r="P3149" t="s">
        <v>3480</v>
      </c>
      <c r="U3149" s="32">
        <v>46147</v>
      </c>
      <c r="V3149" t="s">
        <v>39</v>
      </c>
    </row>
    <row r="3150" spans="1:22" hidden="1">
      <c r="A3150" t="s">
        <v>26</v>
      </c>
      <c r="B3150" t="s">
        <v>4196</v>
      </c>
      <c r="C3150" s="55">
        <v>45371</v>
      </c>
      <c r="D3150" t="s">
        <v>843</v>
      </c>
      <c r="E3150" s="32">
        <v>46143</v>
      </c>
      <c r="F3150" s="26">
        <v>46143.218530092592</v>
      </c>
      <c r="G3150" s="12" t="str">
        <f t="shared" si="151"/>
        <v>MAYO</v>
      </c>
      <c r="H3150">
        <v>900610585</v>
      </c>
      <c r="I3150" t="s">
        <v>844</v>
      </c>
      <c r="J3150" s="39">
        <f t="shared" si="152"/>
        <v>3003036</v>
      </c>
      <c r="K3150" s="39">
        <v>78700</v>
      </c>
      <c r="L3150" s="39">
        <v>3081736</v>
      </c>
      <c r="M3150" t="s">
        <v>70</v>
      </c>
      <c r="N3150" s="32">
        <v>46147</v>
      </c>
      <c r="O3150" s="1">
        <f t="shared" si="150"/>
        <v>4</v>
      </c>
      <c r="P3150" t="s">
        <v>3480</v>
      </c>
      <c r="U3150" s="32">
        <v>46153</v>
      </c>
    </row>
    <row r="3151" spans="1:22" hidden="1">
      <c r="A3151" t="s">
        <v>82</v>
      </c>
      <c r="B3151" t="s">
        <v>4197</v>
      </c>
      <c r="C3151" s="55">
        <v>2660</v>
      </c>
      <c r="D3151" t="s">
        <v>4198</v>
      </c>
      <c r="E3151" s="32">
        <v>46143</v>
      </c>
      <c r="F3151" s="26">
        <v>46143.937557870369</v>
      </c>
      <c r="G3151" s="12" t="str">
        <f t="shared" si="151"/>
        <v>MAYO</v>
      </c>
      <c r="H3151">
        <v>900610585</v>
      </c>
      <c r="I3151" t="s">
        <v>844</v>
      </c>
      <c r="J3151" s="39">
        <f t="shared" si="152"/>
        <v>145000</v>
      </c>
      <c r="K3151" s="39">
        <v>3800</v>
      </c>
      <c r="L3151" s="39">
        <v>148800</v>
      </c>
      <c r="M3151" t="s">
        <v>70</v>
      </c>
      <c r="N3151" s="32">
        <v>46147</v>
      </c>
      <c r="O3151" s="1">
        <f t="shared" si="150"/>
        <v>4</v>
      </c>
      <c r="P3151" t="s">
        <v>3480</v>
      </c>
      <c r="U3151" s="32">
        <v>46153</v>
      </c>
    </row>
    <row r="3152" spans="1:22" hidden="1">
      <c r="A3152" t="s">
        <v>26</v>
      </c>
      <c r="B3152" t="s">
        <v>4199</v>
      </c>
      <c r="C3152" s="55">
        <v>349</v>
      </c>
      <c r="D3152" t="s">
        <v>28</v>
      </c>
      <c r="E3152" s="32">
        <v>46143</v>
      </c>
      <c r="F3152" s="26">
        <v>46143.881273148145</v>
      </c>
      <c r="G3152" s="12" t="str">
        <f t="shared" si="151"/>
        <v>MAYO</v>
      </c>
      <c r="H3152">
        <v>901703752</v>
      </c>
      <c r="I3152" t="s">
        <v>1117</v>
      </c>
      <c r="J3152" s="39">
        <f t="shared" si="152"/>
        <v>14946000</v>
      </c>
      <c r="K3152" s="39">
        <v>2839740</v>
      </c>
      <c r="L3152" s="39">
        <v>17785740</v>
      </c>
      <c r="M3152" t="s">
        <v>195</v>
      </c>
      <c r="N3152" s="32">
        <v>46146</v>
      </c>
      <c r="O3152" s="1">
        <f t="shared" si="150"/>
        <v>3</v>
      </c>
      <c r="P3152" t="s">
        <v>479</v>
      </c>
      <c r="U3152" s="32">
        <v>46147</v>
      </c>
      <c r="V3152" t="s">
        <v>39</v>
      </c>
    </row>
    <row r="3153" spans="1:22" hidden="1">
      <c r="A3153" t="s">
        <v>26</v>
      </c>
      <c r="B3153" t="s">
        <v>4200</v>
      </c>
      <c r="C3153" s="55">
        <v>1228818</v>
      </c>
      <c r="D3153" t="s">
        <v>217</v>
      </c>
      <c r="E3153" s="32">
        <v>46143</v>
      </c>
      <c r="F3153" s="26">
        <v>46143.860960648148</v>
      </c>
      <c r="G3153" s="12" t="str">
        <f t="shared" si="151"/>
        <v>MAYO</v>
      </c>
      <c r="H3153">
        <v>890903790</v>
      </c>
      <c r="I3153" t="s">
        <v>218</v>
      </c>
      <c r="J3153" s="39">
        <f t="shared" si="152"/>
        <v>1344753</v>
      </c>
      <c r="K3153" s="39">
        <v>67237.649999999994</v>
      </c>
      <c r="L3153" s="39">
        <v>1411990.65</v>
      </c>
      <c r="M3153" t="s">
        <v>128</v>
      </c>
      <c r="N3153" s="32">
        <v>46156</v>
      </c>
      <c r="O3153" s="1">
        <f t="shared" si="150"/>
        <v>13</v>
      </c>
      <c r="P3153" t="s">
        <v>221</v>
      </c>
      <c r="U3153" s="32">
        <v>46156</v>
      </c>
    </row>
    <row r="3154" spans="1:22" hidden="1">
      <c r="A3154" t="s">
        <v>26</v>
      </c>
      <c r="B3154" t="s">
        <v>4201</v>
      </c>
      <c r="C3154" s="55">
        <v>5209</v>
      </c>
      <c r="D3154" t="s">
        <v>539</v>
      </c>
      <c r="E3154" s="32">
        <v>46143</v>
      </c>
      <c r="F3154" s="26">
        <v>46143.758032407408</v>
      </c>
      <c r="G3154" s="12" t="str">
        <f t="shared" si="151"/>
        <v>MAYO</v>
      </c>
      <c r="H3154">
        <v>901042685</v>
      </c>
      <c r="I3154" t="s">
        <v>540</v>
      </c>
      <c r="J3154" s="39">
        <f t="shared" si="152"/>
        <v>1997345</v>
      </c>
      <c r="K3154" s="39">
        <v>0</v>
      </c>
      <c r="L3154" s="39">
        <v>1997345</v>
      </c>
      <c r="M3154" t="s">
        <v>65</v>
      </c>
      <c r="N3154" s="32">
        <v>46146</v>
      </c>
      <c r="O3154" s="1">
        <f t="shared" si="150"/>
        <v>3</v>
      </c>
      <c r="P3154" s="1" t="s">
        <v>191</v>
      </c>
      <c r="U3154" s="32">
        <v>46153</v>
      </c>
      <c r="V3154" t="s">
        <v>39</v>
      </c>
    </row>
    <row r="3155" spans="1:22" hidden="1">
      <c r="A3155" t="s">
        <v>26</v>
      </c>
      <c r="B3155" t="s">
        <v>4202</v>
      </c>
      <c r="C3155" s="55">
        <v>177512</v>
      </c>
      <c r="D3155" t="s">
        <v>1083</v>
      </c>
      <c r="E3155" s="32">
        <v>46143</v>
      </c>
      <c r="F3155" s="26">
        <v>46143.646064814813</v>
      </c>
      <c r="G3155" s="12" t="str">
        <f t="shared" si="151"/>
        <v>MAYO</v>
      </c>
      <c r="H3155">
        <v>860000018</v>
      </c>
      <c r="I3155" t="s">
        <v>1084</v>
      </c>
      <c r="J3155" s="39">
        <f t="shared" si="152"/>
        <v>331813.96000000002</v>
      </c>
      <c r="K3155" s="39">
        <v>58257.04</v>
      </c>
      <c r="L3155" s="39">
        <v>390071</v>
      </c>
      <c r="M3155" t="s">
        <v>70</v>
      </c>
      <c r="N3155" s="32">
        <v>46147</v>
      </c>
      <c r="O3155" s="1">
        <f t="shared" si="150"/>
        <v>4</v>
      </c>
      <c r="P3155" t="s">
        <v>3480</v>
      </c>
      <c r="U3155" s="32">
        <v>46155</v>
      </c>
      <c r="V3155" t="s">
        <v>39</v>
      </c>
    </row>
    <row r="3156" spans="1:22" hidden="1">
      <c r="A3156" t="s">
        <v>26</v>
      </c>
      <c r="B3156" t="s">
        <v>4203</v>
      </c>
      <c r="C3156" s="55">
        <v>177511</v>
      </c>
      <c r="D3156" t="s">
        <v>1083</v>
      </c>
      <c r="E3156" s="32">
        <v>46143</v>
      </c>
      <c r="F3156" s="26">
        <v>46143.646099537036</v>
      </c>
      <c r="G3156" s="12" t="str">
        <f t="shared" si="151"/>
        <v>MAYO</v>
      </c>
      <c r="H3156">
        <v>860000018</v>
      </c>
      <c r="I3156" t="s">
        <v>1084</v>
      </c>
      <c r="J3156" s="39">
        <f t="shared" si="152"/>
        <v>308312.96000000002</v>
      </c>
      <c r="K3156" s="39">
        <v>53868.04</v>
      </c>
      <c r="L3156" s="39">
        <v>362181</v>
      </c>
      <c r="M3156" t="s">
        <v>70</v>
      </c>
      <c r="N3156" s="32">
        <v>46147</v>
      </c>
      <c r="O3156" s="1">
        <f t="shared" si="150"/>
        <v>4</v>
      </c>
      <c r="P3156" t="s">
        <v>3480</v>
      </c>
      <c r="U3156" s="32">
        <v>46155</v>
      </c>
      <c r="V3156" t="s">
        <v>39</v>
      </c>
    </row>
    <row r="3157" spans="1:22" hidden="1">
      <c r="A3157" t="s">
        <v>26</v>
      </c>
      <c r="B3157" t="s">
        <v>4204</v>
      </c>
      <c r="C3157" s="56">
        <v>5192658</v>
      </c>
      <c r="D3157" t="s">
        <v>692</v>
      </c>
      <c r="E3157" s="32">
        <v>46143</v>
      </c>
      <c r="F3157" s="26">
        <v>46143.58320601852</v>
      </c>
      <c r="G3157" s="12" t="str">
        <f t="shared" si="151"/>
        <v>MAYO</v>
      </c>
      <c r="H3157">
        <v>891408584</v>
      </c>
      <c r="I3157" t="s">
        <v>693</v>
      </c>
      <c r="J3157" s="39">
        <f t="shared" si="152"/>
        <v>86800</v>
      </c>
      <c r="K3157" s="39">
        <v>0</v>
      </c>
      <c r="L3157" s="39">
        <v>86800</v>
      </c>
      <c r="M3157" t="s">
        <v>54</v>
      </c>
      <c r="O3157" s="1">
        <f t="shared" si="150"/>
        <v>0</v>
      </c>
    </row>
    <row r="3158" spans="1:22" hidden="1">
      <c r="A3158" t="s">
        <v>26</v>
      </c>
      <c r="B3158" t="s">
        <v>4205</v>
      </c>
      <c r="C3158" s="55">
        <v>4</v>
      </c>
      <c r="D3158" t="s">
        <v>2958</v>
      </c>
      <c r="E3158" s="32">
        <v>46143</v>
      </c>
      <c r="F3158" s="26">
        <v>46143.506678240738</v>
      </c>
      <c r="G3158" s="12" t="str">
        <f t="shared" si="151"/>
        <v>MAYO</v>
      </c>
      <c r="H3158">
        <v>902036303</v>
      </c>
      <c r="I3158" t="s">
        <v>2959</v>
      </c>
      <c r="J3158" s="39">
        <f t="shared" si="152"/>
        <v>40000000</v>
      </c>
      <c r="K3158" s="39">
        <v>7600000</v>
      </c>
      <c r="L3158" s="39">
        <v>47600000</v>
      </c>
      <c r="M3158" t="s">
        <v>195</v>
      </c>
      <c r="N3158" s="32">
        <v>46146</v>
      </c>
      <c r="O3158" s="1">
        <f t="shared" si="150"/>
        <v>3</v>
      </c>
      <c r="P3158" t="s">
        <v>479</v>
      </c>
      <c r="U3158" s="32">
        <v>46147</v>
      </c>
      <c r="V3158" t="s">
        <v>39</v>
      </c>
    </row>
    <row r="3159" spans="1:22" hidden="1">
      <c r="A3159" t="s">
        <v>26</v>
      </c>
      <c r="B3159" t="s">
        <v>4206</v>
      </c>
      <c r="C3159" s="55">
        <v>396</v>
      </c>
      <c r="D3159" t="s">
        <v>144</v>
      </c>
      <c r="E3159" s="32">
        <v>46143</v>
      </c>
      <c r="F3159" s="26">
        <v>46143.485011574077</v>
      </c>
      <c r="G3159" s="12" t="str">
        <f t="shared" si="151"/>
        <v>MAYO</v>
      </c>
      <c r="H3159">
        <v>900484392</v>
      </c>
      <c r="I3159" t="s">
        <v>194</v>
      </c>
      <c r="J3159" s="39">
        <f t="shared" si="152"/>
        <v>29216568</v>
      </c>
      <c r="K3159" s="39">
        <v>5551147.9199999999</v>
      </c>
      <c r="L3159" s="39">
        <v>34767715.920000002</v>
      </c>
      <c r="M3159" t="s">
        <v>195</v>
      </c>
      <c r="N3159" s="32">
        <v>46146</v>
      </c>
      <c r="O3159" s="1">
        <f t="shared" si="150"/>
        <v>3</v>
      </c>
      <c r="P3159" t="s">
        <v>479</v>
      </c>
      <c r="U3159" s="32">
        <v>46147</v>
      </c>
      <c r="V3159" s="1" t="s">
        <v>39</v>
      </c>
    </row>
    <row r="3160" spans="1:22" hidden="1">
      <c r="A3160" t="s">
        <v>82</v>
      </c>
      <c r="B3160" t="s">
        <v>4207</v>
      </c>
      <c r="C3160" s="55">
        <v>6660110</v>
      </c>
      <c r="D3160" t="s">
        <v>1858</v>
      </c>
      <c r="E3160" s="32">
        <v>46143</v>
      </c>
      <c r="F3160" s="26">
        <v>46143.373402777775</v>
      </c>
      <c r="G3160" s="12" t="str">
        <f t="shared" si="151"/>
        <v>MAYO</v>
      </c>
      <c r="H3160">
        <v>890903790</v>
      </c>
      <c r="I3160" t="s">
        <v>218</v>
      </c>
      <c r="J3160" s="39">
        <f t="shared" si="152"/>
        <v>249028</v>
      </c>
      <c r="K3160" s="39">
        <v>12451.4</v>
      </c>
      <c r="L3160" s="39">
        <v>261479.4</v>
      </c>
      <c r="M3160" t="s">
        <v>128</v>
      </c>
      <c r="N3160" s="32">
        <v>46156</v>
      </c>
      <c r="O3160" s="1">
        <f t="shared" si="150"/>
        <v>13</v>
      </c>
      <c r="P3160" t="s">
        <v>221</v>
      </c>
      <c r="U3160" s="32">
        <v>46156</v>
      </c>
    </row>
    <row r="3161" spans="1:22" hidden="1">
      <c r="A3161" t="s">
        <v>82</v>
      </c>
      <c r="B3161" t="s">
        <v>4208</v>
      </c>
      <c r="C3161" s="55">
        <v>6660111</v>
      </c>
      <c r="D3161" t="s">
        <v>1858</v>
      </c>
      <c r="E3161" s="32">
        <v>46143</v>
      </c>
      <c r="F3161" s="26">
        <v>46143.373402777775</v>
      </c>
      <c r="G3161" s="12" t="str">
        <f t="shared" si="151"/>
        <v>MAYO</v>
      </c>
      <c r="H3161">
        <v>890903790</v>
      </c>
      <c r="I3161" t="s">
        <v>218</v>
      </c>
      <c r="J3161" s="39">
        <f t="shared" si="152"/>
        <v>149417</v>
      </c>
      <c r="K3161" s="39">
        <v>7470.85</v>
      </c>
      <c r="L3161" s="39">
        <v>156887.85</v>
      </c>
      <c r="M3161" t="s">
        <v>128</v>
      </c>
      <c r="N3161" s="32">
        <v>46156</v>
      </c>
      <c r="O3161" s="1">
        <f t="shared" si="150"/>
        <v>13</v>
      </c>
      <c r="P3161" t="s">
        <v>221</v>
      </c>
      <c r="U3161" s="32">
        <v>46156</v>
      </c>
    </row>
    <row r="3162" spans="1:22" hidden="1">
      <c r="A3162" t="s">
        <v>26</v>
      </c>
      <c r="B3162" t="s">
        <v>4209</v>
      </c>
      <c r="C3162" s="55">
        <v>4402</v>
      </c>
      <c r="D3162" t="s">
        <v>246</v>
      </c>
      <c r="E3162" s="32">
        <v>46143</v>
      </c>
      <c r="F3162" s="26">
        <v>46143.143483796295</v>
      </c>
      <c r="G3162" s="12" t="str">
        <f t="shared" si="151"/>
        <v>MAYO</v>
      </c>
      <c r="H3162">
        <v>901609691</v>
      </c>
      <c r="I3162" t="s">
        <v>247</v>
      </c>
      <c r="J3162" s="39">
        <f t="shared" si="152"/>
        <v>829600</v>
      </c>
      <c r="K3162" s="39">
        <v>157624</v>
      </c>
      <c r="L3162" s="39">
        <v>987224</v>
      </c>
      <c r="M3162" t="s">
        <v>195</v>
      </c>
      <c r="N3162" s="32">
        <v>46146</v>
      </c>
      <c r="O3162" s="1">
        <f t="shared" ref="O3162" si="153">IFERROR(IF(-_xlfn.DAYS(E3162,N3162)&lt;0,0,-_xlfn.DAYS(E3162,N3162)), " - ")</f>
        <v>3</v>
      </c>
      <c r="P3162" t="s">
        <v>479</v>
      </c>
      <c r="U3162" s="32">
        <v>46147</v>
      </c>
      <c r="V3162" t="s">
        <v>39</v>
      </c>
    </row>
    <row r="3163" spans="1:22" hidden="1">
      <c r="A3163" t="s">
        <v>26</v>
      </c>
      <c r="B3163" t="s">
        <v>4210</v>
      </c>
      <c r="C3163" s="55">
        <v>292607778</v>
      </c>
      <c r="D3163" t="s">
        <v>914</v>
      </c>
      <c r="E3163" s="32">
        <v>46143</v>
      </c>
      <c r="F3163" s="26">
        <v>46147.619583333333</v>
      </c>
      <c r="G3163" s="12" t="str">
        <f t="shared" si="151"/>
        <v>MAYO</v>
      </c>
      <c r="H3163">
        <v>800153993</v>
      </c>
      <c r="I3163" t="s">
        <v>915</v>
      </c>
      <c r="J3163" s="39">
        <f t="shared" si="152"/>
        <v>9971664.4600000009</v>
      </c>
      <c r="K3163" s="39">
        <v>1550032.54</v>
      </c>
      <c r="L3163" s="39">
        <v>11521697</v>
      </c>
      <c r="M3163" t="s">
        <v>65</v>
      </c>
      <c r="N3163" s="32">
        <v>46149</v>
      </c>
      <c r="O3163" s="1"/>
      <c r="P3163" s="1" t="s">
        <v>191</v>
      </c>
      <c r="U3163" s="32">
        <v>46153</v>
      </c>
      <c r="V3163" t="s">
        <v>39</v>
      </c>
    </row>
    <row r="3164" spans="1:22" hidden="1">
      <c r="A3164" t="s">
        <v>26</v>
      </c>
      <c r="B3164" t="s">
        <v>4211</v>
      </c>
      <c r="C3164" s="55">
        <v>7658</v>
      </c>
      <c r="D3164" t="s">
        <v>2896</v>
      </c>
      <c r="E3164" s="32">
        <v>46144</v>
      </c>
      <c r="F3164" s="26">
        <v>46144.845706018517</v>
      </c>
      <c r="G3164" s="12" t="str">
        <f t="shared" si="151"/>
        <v>MAYO</v>
      </c>
      <c r="H3164">
        <v>32150739</v>
      </c>
      <c r="I3164" t="s">
        <v>400</v>
      </c>
      <c r="J3164" s="39">
        <f t="shared" si="152"/>
        <v>77500</v>
      </c>
      <c r="K3164" s="39">
        <v>0</v>
      </c>
      <c r="L3164" s="39">
        <v>77500</v>
      </c>
      <c r="M3164" t="s">
        <v>199</v>
      </c>
      <c r="N3164" s="32">
        <v>46147</v>
      </c>
      <c r="O3164" s="1">
        <f t="shared" ref="O3164:O3227" si="154">IFERROR(IF(-_xlfn.DAYS(E3164,N3164)&lt;0,0,-_xlfn.DAYS(E3164,N3164)), " - ")</f>
        <v>3</v>
      </c>
      <c r="P3164" t="s">
        <v>3480</v>
      </c>
      <c r="U3164" s="32">
        <v>46153</v>
      </c>
      <c r="V3164" t="s">
        <v>39</v>
      </c>
    </row>
    <row r="3165" spans="1:22" hidden="1">
      <c r="A3165" t="s">
        <v>26</v>
      </c>
      <c r="B3165" t="s">
        <v>4212</v>
      </c>
      <c r="C3165" s="55">
        <v>705059</v>
      </c>
      <c r="D3165" t="s">
        <v>868</v>
      </c>
      <c r="E3165" s="32">
        <v>46144</v>
      </c>
      <c r="F3165" s="26">
        <v>46144.81863425926</v>
      </c>
      <c r="G3165" s="12" t="str">
        <f t="shared" si="151"/>
        <v>MAYO</v>
      </c>
      <c r="H3165">
        <v>811009788</v>
      </c>
      <c r="I3165" t="s">
        <v>869</v>
      </c>
      <c r="J3165" s="39">
        <f t="shared" si="152"/>
        <v>105019</v>
      </c>
      <c r="K3165" s="39">
        <v>0</v>
      </c>
      <c r="L3165" s="39">
        <v>105019</v>
      </c>
      <c r="M3165" t="s">
        <v>70</v>
      </c>
      <c r="N3165" s="32">
        <v>46147</v>
      </c>
      <c r="O3165" s="1">
        <f t="shared" si="154"/>
        <v>3</v>
      </c>
      <c r="P3165" t="s">
        <v>3480</v>
      </c>
      <c r="U3165" s="32">
        <v>46153</v>
      </c>
      <c r="V3165" t="s">
        <v>39</v>
      </c>
    </row>
    <row r="3166" spans="1:22" hidden="1">
      <c r="A3166" t="s">
        <v>26</v>
      </c>
      <c r="B3166" t="s">
        <v>4213</v>
      </c>
      <c r="C3166" s="56">
        <v>5193060</v>
      </c>
      <c r="D3166" t="s">
        <v>692</v>
      </c>
      <c r="E3166" s="32">
        <v>46144</v>
      </c>
      <c r="F3166" s="26">
        <v>46144.655335648145</v>
      </c>
      <c r="G3166" s="12" t="str">
        <f t="shared" si="151"/>
        <v>MAYO</v>
      </c>
      <c r="H3166">
        <v>891408584</v>
      </c>
      <c r="I3166" t="s">
        <v>693</v>
      </c>
      <c r="J3166" s="39">
        <f t="shared" si="152"/>
        <v>48600</v>
      </c>
      <c r="K3166" s="39">
        <v>0</v>
      </c>
      <c r="L3166" s="39">
        <v>48600</v>
      </c>
      <c r="M3166" t="s">
        <v>54</v>
      </c>
      <c r="O3166" s="1">
        <f t="shared" si="154"/>
        <v>0</v>
      </c>
    </row>
    <row r="3167" spans="1:22" hidden="1">
      <c r="A3167" t="s">
        <v>26</v>
      </c>
      <c r="B3167" t="s">
        <v>4214</v>
      </c>
      <c r="C3167" s="55">
        <v>3244851</v>
      </c>
      <c r="D3167" t="s">
        <v>708</v>
      </c>
      <c r="E3167" s="32">
        <v>46144</v>
      </c>
      <c r="F3167" s="26">
        <v>46144.64980324074</v>
      </c>
      <c r="G3167" s="12" t="str">
        <f t="shared" si="151"/>
        <v>MAYO</v>
      </c>
      <c r="H3167">
        <v>900219834</v>
      </c>
      <c r="I3167" t="s">
        <v>739</v>
      </c>
      <c r="J3167" s="39">
        <f t="shared" si="152"/>
        <v>12400</v>
      </c>
      <c r="K3167" s="39">
        <v>0</v>
      </c>
      <c r="L3167" s="39">
        <v>12400</v>
      </c>
      <c r="M3167" t="s">
        <v>70</v>
      </c>
      <c r="N3167" s="32">
        <v>46150</v>
      </c>
      <c r="O3167" s="1">
        <f t="shared" si="154"/>
        <v>6</v>
      </c>
      <c r="P3167" t="s">
        <v>3480</v>
      </c>
      <c r="U3167" s="32">
        <v>46155</v>
      </c>
      <c r="V3167" t="s">
        <v>39</v>
      </c>
    </row>
    <row r="3168" spans="1:22" hidden="1">
      <c r="A3168" t="s">
        <v>26</v>
      </c>
      <c r="B3168" t="s">
        <v>4215</v>
      </c>
      <c r="C3168" s="55">
        <v>3238723</v>
      </c>
      <c r="D3168" t="s">
        <v>708</v>
      </c>
      <c r="E3168" s="32">
        <v>46144</v>
      </c>
      <c r="F3168" s="26">
        <v>46144.629247685189</v>
      </c>
      <c r="G3168" s="12" t="str">
        <f t="shared" si="151"/>
        <v>MAYO</v>
      </c>
      <c r="H3168">
        <v>900219834</v>
      </c>
      <c r="I3168" t="s">
        <v>739</v>
      </c>
      <c r="J3168" s="39">
        <f t="shared" si="152"/>
        <v>12400</v>
      </c>
      <c r="K3168" s="39">
        <v>0</v>
      </c>
      <c r="L3168" s="39">
        <v>12400</v>
      </c>
      <c r="M3168" t="s">
        <v>70</v>
      </c>
      <c r="N3168" s="32">
        <v>46150</v>
      </c>
      <c r="O3168" s="1">
        <f t="shared" si="154"/>
        <v>6</v>
      </c>
      <c r="P3168" t="s">
        <v>3480</v>
      </c>
      <c r="U3168" s="32">
        <v>46155</v>
      </c>
      <c r="V3168" t="s">
        <v>39</v>
      </c>
    </row>
    <row r="3169" spans="1:22" hidden="1">
      <c r="A3169" t="s">
        <v>26</v>
      </c>
      <c r="B3169" t="s">
        <v>4216</v>
      </c>
      <c r="C3169" s="55">
        <v>22934</v>
      </c>
      <c r="D3169" t="s">
        <v>28</v>
      </c>
      <c r="E3169" s="32">
        <v>46144</v>
      </c>
      <c r="F3169" s="26">
        <v>46144.610081018516</v>
      </c>
      <c r="G3169" s="12" t="str">
        <f t="shared" si="151"/>
        <v>MAYO</v>
      </c>
      <c r="H3169">
        <v>900083323</v>
      </c>
      <c r="I3169" t="s">
        <v>1103</v>
      </c>
      <c r="J3169" s="39">
        <f t="shared" si="152"/>
        <v>10645841</v>
      </c>
      <c r="K3169" s="39">
        <v>1848510</v>
      </c>
      <c r="L3169" s="39">
        <v>12494351</v>
      </c>
      <c r="M3169" t="s">
        <v>195</v>
      </c>
      <c r="N3169" s="32">
        <v>46146</v>
      </c>
      <c r="O3169" s="1">
        <f t="shared" si="154"/>
        <v>2</v>
      </c>
      <c r="P3169" t="s">
        <v>479</v>
      </c>
      <c r="U3169" s="32">
        <v>46147</v>
      </c>
      <c r="V3169" t="s">
        <v>39</v>
      </c>
    </row>
    <row r="3170" spans="1:22" hidden="1">
      <c r="A3170" t="s">
        <v>26</v>
      </c>
      <c r="B3170" t="s">
        <v>4217</v>
      </c>
      <c r="C3170" s="55">
        <v>22933</v>
      </c>
      <c r="D3170" t="s">
        <v>28</v>
      </c>
      <c r="E3170" s="32">
        <v>46144</v>
      </c>
      <c r="F3170" s="26">
        <v>46144.609826388885</v>
      </c>
      <c r="G3170" s="12" t="str">
        <f t="shared" si="151"/>
        <v>MAYO</v>
      </c>
      <c r="H3170">
        <v>900083323</v>
      </c>
      <c r="I3170" t="s">
        <v>1103</v>
      </c>
      <c r="J3170" s="39">
        <f t="shared" si="152"/>
        <v>10645841</v>
      </c>
      <c r="K3170" s="39">
        <v>1848510</v>
      </c>
      <c r="L3170" s="39">
        <v>12494351</v>
      </c>
      <c r="M3170" t="s">
        <v>195</v>
      </c>
      <c r="N3170" s="32">
        <v>46146</v>
      </c>
      <c r="O3170" s="1">
        <f t="shared" si="154"/>
        <v>2</v>
      </c>
      <c r="P3170" t="s">
        <v>479</v>
      </c>
      <c r="U3170" s="32">
        <v>46147</v>
      </c>
      <c r="V3170" t="s">
        <v>39</v>
      </c>
    </row>
    <row r="3171" spans="1:22" hidden="1">
      <c r="A3171" t="s">
        <v>26</v>
      </c>
      <c r="B3171" t="s">
        <v>4218</v>
      </c>
      <c r="C3171" s="55">
        <v>22879</v>
      </c>
      <c r="D3171" t="s">
        <v>28</v>
      </c>
      <c r="E3171" s="32">
        <v>46144</v>
      </c>
      <c r="F3171" s="26">
        <v>46144.596712962964</v>
      </c>
      <c r="G3171" s="12" t="str">
        <f t="shared" si="151"/>
        <v>MAYO</v>
      </c>
      <c r="H3171">
        <v>900083323</v>
      </c>
      <c r="I3171" t="s">
        <v>1103</v>
      </c>
      <c r="J3171" s="39">
        <f t="shared" si="152"/>
        <v>8950640</v>
      </c>
      <c r="K3171" s="39">
        <v>1540482</v>
      </c>
      <c r="L3171" s="39">
        <v>10491122</v>
      </c>
      <c r="M3171" t="s">
        <v>195</v>
      </c>
      <c r="N3171" s="32">
        <v>46146</v>
      </c>
      <c r="O3171" s="1">
        <f t="shared" si="154"/>
        <v>2</v>
      </c>
      <c r="P3171" t="s">
        <v>479</v>
      </c>
      <c r="U3171" s="32">
        <v>46147</v>
      </c>
      <c r="V3171" t="s">
        <v>39</v>
      </c>
    </row>
    <row r="3172" spans="1:22" hidden="1">
      <c r="A3172" t="s">
        <v>26</v>
      </c>
      <c r="B3172" t="s">
        <v>4219</v>
      </c>
      <c r="C3172" s="55">
        <v>22878</v>
      </c>
      <c r="D3172" t="s">
        <v>28</v>
      </c>
      <c r="E3172" s="32">
        <v>46144</v>
      </c>
      <c r="F3172" s="26">
        <v>46144.596458333333</v>
      </c>
      <c r="G3172" s="12" t="str">
        <f t="shared" si="151"/>
        <v>MAYO</v>
      </c>
      <c r="H3172">
        <v>900083323</v>
      </c>
      <c r="I3172" t="s">
        <v>1103</v>
      </c>
      <c r="J3172" s="39">
        <f t="shared" si="152"/>
        <v>8950640</v>
      </c>
      <c r="K3172" s="39">
        <v>1540482</v>
      </c>
      <c r="L3172" s="39">
        <v>10491122</v>
      </c>
      <c r="M3172" t="s">
        <v>195</v>
      </c>
      <c r="N3172" s="32">
        <v>46146</v>
      </c>
      <c r="O3172" s="1">
        <f t="shared" si="154"/>
        <v>2</v>
      </c>
      <c r="P3172" t="s">
        <v>479</v>
      </c>
      <c r="U3172" s="32">
        <v>46147</v>
      </c>
      <c r="V3172" t="s">
        <v>39</v>
      </c>
    </row>
    <row r="3173" spans="1:22" hidden="1">
      <c r="A3173" t="s">
        <v>26</v>
      </c>
      <c r="B3173" t="s">
        <v>4220</v>
      </c>
      <c r="C3173" s="55">
        <v>22835</v>
      </c>
      <c r="D3173" t="s">
        <v>28</v>
      </c>
      <c r="E3173" s="32">
        <v>46144</v>
      </c>
      <c r="F3173" s="26">
        <v>46144.586157407408</v>
      </c>
      <c r="G3173" s="12" t="str">
        <f t="shared" si="151"/>
        <v>MAYO</v>
      </c>
      <c r="H3173">
        <v>900083323</v>
      </c>
      <c r="I3173" t="s">
        <v>1103</v>
      </c>
      <c r="J3173" s="39">
        <f t="shared" si="152"/>
        <v>8961500</v>
      </c>
      <c r="K3173" s="39">
        <v>1702685</v>
      </c>
      <c r="L3173" s="39">
        <v>10664185</v>
      </c>
      <c r="M3173" t="s">
        <v>195</v>
      </c>
      <c r="N3173" s="32">
        <v>46146</v>
      </c>
      <c r="O3173" s="1">
        <f t="shared" si="154"/>
        <v>2</v>
      </c>
      <c r="P3173" t="s">
        <v>479</v>
      </c>
      <c r="U3173" s="32">
        <v>46147</v>
      </c>
      <c r="V3173" t="s">
        <v>39</v>
      </c>
    </row>
    <row r="3174" spans="1:22" hidden="1">
      <c r="A3174" t="s">
        <v>26</v>
      </c>
      <c r="B3174" t="s">
        <v>4221</v>
      </c>
      <c r="C3174" s="55">
        <v>22834</v>
      </c>
      <c r="D3174" t="s">
        <v>28</v>
      </c>
      <c r="E3174" s="32">
        <v>46144</v>
      </c>
      <c r="F3174" s="26">
        <v>46144.585914351854</v>
      </c>
      <c r="G3174" s="12" t="str">
        <f t="shared" si="151"/>
        <v>MAYO</v>
      </c>
      <c r="H3174">
        <v>900083323</v>
      </c>
      <c r="I3174" t="s">
        <v>1103</v>
      </c>
      <c r="J3174" s="39">
        <f t="shared" si="152"/>
        <v>8961500</v>
      </c>
      <c r="K3174" s="39">
        <v>1702685</v>
      </c>
      <c r="L3174" s="39">
        <v>10664185</v>
      </c>
      <c r="M3174" t="s">
        <v>195</v>
      </c>
      <c r="N3174" s="32">
        <v>46146</v>
      </c>
      <c r="O3174" s="1">
        <f t="shared" si="154"/>
        <v>2</v>
      </c>
      <c r="P3174" t="s">
        <v>479</v>
      </c>
      <c r="U3174" s="32">
        <v>46147</v>
      </c>
      <c r="V3174" t="s">
        <v>39</v>
      </c>
    </row>
    <row r="3175" spans="1:22" hidden="1">
      <c r="A3175" t="s">
        <v>26</v>
      </c>
      <c r="B3175" t="s">
        <v>4222</v>
      </c>
      <c r="C3175" s="55">
        <v>22830</v>
      </c>
      <c r="D3175" t="s">
        <v>28</v>
      </c>
      <c r="E3175" s="32">
        <v>46144</v>
      </c>
      <c r="F3175" s="26">
        <v>46144.585393518515</v>
      </c>
      <c r="G3175" s="12" t="str">
        <f t="shared" si="151"/>
        <v>MAYO</v>
      </c>
      <c r="H3175">
        <v>900083323</v>
      </c>
      <c r="I3175" t="s">
        <v>1103</v>
      </c>
      <c r="J3175" s="39">
        <f t="shared" si="152"/>
        <v>18283539</v>
      </c>
      <c r="K3175" s="39">
        <v>2943005</v>
      </c>
      <c r="L3175" s="39">
        <v>21226544</v>
      </c>
      <c r="M3175" t="s">
        <v>195</v>
      </c>
      <c r="N3175" s="32">
        <v>46146</v>
      </c>
      <c r="O3175" s="1">
        <f t="shared" si="154"/>
        <v>2</v>
      </c>
      <c r="P3175" t="s">
        <v>479</v>
      </c>
      <c r="U3175" s="32">
        <v>46147</v>
      </c>
      <c r="V3175" t="s">
        <v>39</v>
      </c>
    </row>
    <row r="3176" spans="1:22" hidden="1">
      <c r="A3176" t="s">
        <v>26</v>
      </c>
      <c r="B3176" t="s">
        <v>4223</v>
      </c>
      <c r="C3176" s="55">
        <v>88</v>
      </c>
      <c r="D3176" t="s">
        <v>2388</v>
      </c>
      <c r="E3176" s="32">
        <v>46144</v>
      </c>
      <c r="F3176" s="26">
        <v>46144.56658564815</v>
      </c>
      <c r="G3176" s="12" t="str">
        <f t="shared" si="151"/>
        <v>MAYO</v>
      </c>
      <c r="H3176">
        <v>901847080</v>
      </c>
      <c r="I3176" t="s">
        <v>2519</v>
      </c>
      <c r="J3176" s="39">
        <f t="shared" si="152"/>
        <v>2760000</v>
      </c>
      <c r="K3176" s="39">
        <v>524400</v>
      </c>
      <c r="L3176" s="39">
        <v>3284400</v>
      </c>
      <c r="M3176" s="1" t="s">
        <v>9455</v>
      </c>
      <c r="N3176" s="32">
        <v>46148</v>
      </c>
      <c r="O3176" s="1">
        <f t="shared" si="154"/>
        <v>4</v>
      </c>
      <c r="P3176" t="s">
        <v>3480</v>
      </c>
      <c r="U3176" s="32">
        <v>46167</v>
      </c>
    </row>
    <row r="3177" spans="1:22" hidden="1">
      <c r="A3177" t="s">
        <v>26</v>
      </c>
      <c r="B3177" t="s">
        <v>4224</v>
      </c>
      <c r="C3177" s="55">
        <v>3219363</v>
      </c>
      <c r="D3177" t="s">
        <v>708</v>
      </c>
      <c r="E3177" s="32">
        <v>46144</v>
      </c>
      <c r="F3177" s="26">
        <v>46144.563622685186</v>
      </c>
      <c r="G3177" s="12" t="str">
        <f t="shared" si="151"/>
        <v>MAYO</v>
      </c>
      <c r="H3177">
        <v>900219834</v>
      </c>
      <c r="I3177" t="s">
        <v>739</v>
      </c>
      <c r="J3177" s="39">
        <f t="shared" si="152"/>
        <v>12400</v>
      </c>
      <c r="K3177" s="39">
        <v>0</v>
      </c>
      <c r="L3177" s="39">
        <v>12400</v>
      </c>
      <c r="M3177" t="s">
        <v>70</v>
      </c>
      <c r="N3177" s="32">
        <v>46150</v>
      </c>
      <c r="O3177" s="1">
        <f t="shared" si="154"/>
        <v>6</v>
      </c>
      <c r="P3177" t="s">
        <v>3480</v>
      </c>
      <c r="U3177" s="32">
        <v>46155</v>
      </c>
      <c r="V3177" t="s">
        <v>39</v>
      </c>
    </row>
    <row r="3178" spans="1:22" hidden="1">
      <c r="A3178" t="s">
        <v>26</v>
      </c>
      <c r="B3178" t="s">
        <v>4225</v>
      </c>
      <c r="C3178" s="55">
        <v>87</v>
      </c>
      <c r="D3178" t="s">
        <v>2388</v>
      </c>
      <c r="E3178" s="32">
        <v>46144</v>
      </c>
      <c r="F3178" s="26">
        <v>46144.533564814818</v>
      </c>
      <c r="G3178" s="12" t="str">
        <f t="shared" si="151"/>
        <v>MAYO</v>
      </c>
      <c r="H3178">
        <v>901847080</v>
      </c>
      <c r="I3178" t="s">
        <v>2519</v>
      </c>
      <c r="J3178" s="39">
        <f t="shared" si="152"/>
        <v>4135500</v>
      </c>
      <c r="K3178" s="39">
        <v>785745</v>
      </c>
      <c r="L3178" s="39">
        <v>4921245</v>
      </c>
      <c r="M3178" s="1" t="s">
        <v>9455</v>
      </c>
      <c r="N3178" s="32">
        <v>46148</v>
      </c>
      <c r="O3178" s="1">
        <f t="shared" si="154"/>
        <v>4</v>
      </c>
      <c r="P3178" t="s">
        <v>3480</v>
      </c>
      <c r="U3178" s="32">
        <v>46167</v>
      </c>
    </row>
    <row r="3179" spans="1:22" hidden="1">
      <c r="A3179" t="s">
        <v>26</v>
      </c>
      <c r="B3179" t="s">
        <v>4226</v>
      </c>
      <c r="C3179" s="55">
        <v>86</v>
      </c>
      <c r="D3179" t="s">
        <v>2388</v>
      </c>
      <c r="E3179" s="32">
        <v>46144</v>
      </c>
      <c r="F3179" s="26">
        <v>46144.529629629629</v>
      </c>
      <c r="G3179" s="12" t="str">
        <f t="shared" si="151"/>
        <v>MAYO</v>
      </c>
      <c r="H3179">
        <v>901847080</v>
      </c>
      <c r="I3179" t="s">
        <v>2519</v>
      </c>
      <c r="J3179" s="39">
        <f t="shared" si="152"/>
        <v>6200000</v>
      </c>
      <c r="K3179" s="39">
        <v>1178000</v>
      </c>
      <c r="L3179" s="39">
        <v>7378000</v>
      </c>
      <c r="M3179" s="1" t="s">
        <v>9455</v>
      </c>
      <c r="N3179" s="32">
        <v>46148</v>
      </c>
      <c r="O3179" s="1">
        <f t="shared" si="154"/>
        <v>4</v>
      </c>
      <c r="P3179" t="s">
        <v>3480</v>
      </c>
      <c r="U3179" s="32">
        <v>46167</v>
      </c>
    </row>
    <row r="3180" spans="1:22" hidden="1">
      <c r="A3180" t="s">
        <v>26</v>
      </c>
      <c r="B3180" t="s">
        <v>4227</v>
      </c>
      <c r="C3180" s="55">
        <v>107910</v>
      </c>
      <c r="D3180" t="s">
        <v>420</v>
      </c>
      <c r="E3180" s="32">
        <v>46144</v>
      </c>
      <c r="F3180" s="26">
        <v>46144.499675925923</v>
      </c>
      <c r="G3180" s="12" t="str">
        <f t="shared" si="151"/>
        <v>MAYO</v>
      </c>
      <c r="H3180">
        <v>830120839</v>
      </c>
      <c r="I3180" t="s">
        <v>421</v>
      </c>
      <c r="J3180" s="39">
        <f t="shared" si="152"/>
        <v>298512</v>
      </c>
      <c r="K3180" s="39">
        <v>56717</v>
      </c>
      <c r="L3180" s="39">
        <v>355229</v>
      </c>
      <c r="M3180" t="s">
        <v>70</v>
      </c>
      <c r="N3180" s="32">
        <v>46146</v>
      </c>
      <c r="O3180" s="1">
        <f t="shared" si="154"/>
        <v>2</v>
      </c>
      <c r="P3180" t="s">
        <v>3480</v>
      </c>
      <c r="U3180" s="32">
        <v>46150</v>
      </c>
      <c r="V3180" t="s">
        <v>39</v>
      </c>
    </row>
    <row r="3181" spans="1:22" hidden="1">
      <c r="A3181" t="s">
        <v>26</v>
      </c>
      <c r="B3181" t="s">
        <v>4228</v>
      </c>
      <c r="C3181" s="55">
        <v>586</v>
      </c>
      <c r="D3181" t="s">
        <v>35</v>
      </c>
      <c r="E3181" s="32">
        <v>46144</v>
      </c>
      <c r="F3181" s="26">
        <v>46144.495034722226</v>
      </c>
      <c r="G3181" s="12" t="str">
        <f t="shared" si="151"/>
        <v>MAYO</v>
      </c>
      <c r="H3181">
        <v>901741749</v>
      </c>
      <c r="I3181" t="s">
        <v>36</v>
      </c>
      <c r="J3181" s="39">
        <f t="shared" si="152"/>
        <v>4830000</v>
      </c>
      <c r="K3181" s="39">
        <v>917700</v>
      </c>
      <c r="L3181" s="39">
        <v>5747700</v>
      </c>
      <c r="M3181" s="1" t="s">
        <v>9455</v>
      </c>
      <c r="N3181" s="32">
        <v>46148</v>
      </c>
      <c r="O3181" s="1">
        <f t="shared" si="154"/>
        <v>4</v>
      </c>
      <c r="P3181" t="s">
        <v>3480</v>
      </c>
      <c r="U3181" s="32">
        <v>46167</v>
      </c>
    </row>
    <row r="3182" spans="1:22" hidden="1">
      <c r="A3182" t="s">
        <v>26</v>
      </c>
      <c r="B3182" t="s">
        <v>4229</v>
      </c>
      <c r="C3182" s="55">
        <v>117814</v>
      </c>
      <c r="D3182" t="s">
        <v>2265</v>
      </c>
      <c r="E3182" s="32">
        <v>46144</v>
      </c>
      <c r="F3182" s="26">
        <v>46144.482557870368</v>
      </c>
      <c r="G3182" s="12" t="str">
        <f t="shared" si="151"/>
        <v>MAYO</v>
      </c>
      <c r="H3182">
        <v>900494362</v>
      </c>
      <c r="I3182" t="s">
        <v>2266</v>
      </c>
      <c r="J3182" s="39">
        <f t="shared" si="152"/>
        <v>234000</v>
      </c>
      <c r="K3182" s="39">
        <v>44460</v>
      </c>
      <c r="L3182" s="39">
        <v>278460</v>
      </c>
      <c r="M3182" t="s">
        <v>70</v>
      </c>
      <c r="N3182" s="32">
        <v>46146</v>
      </c>
      <c r="O3182" s="1">
        <f t="shared" si="154"/>
        <v>2</v>
      </c>
      <c r="P3182" t="s">
        <v>3480</v>
      </c>
      <c r="U3182" s="32">
        <v>46150</v>
      </c>
      <c r="V3182" t="s">
        <v>39</v>
      </c>
    </row>
    <row r="3183" spans="1:22" hidden="1">
      <c r="A3183" t="s">
        <v>26</v>
      </c>
      <c r="B3183" t="s">
        <v>4230</v>
      </c>
      <c r="C3183" s="55">
        <v>340</v>
      </c>
      <c r="D3183" t="s">
        <v>708</v>
      </c>
      <c r="E3183" s="32">
        <v>46144</v>
      </c>
      <c r="F3183" s="26">
        <v>46144.44458333333</v>
      </c>
      <c r="G3183" s="12" t="str">
        <f t="shared" si="151"/>
        <v>MAYO</v>
      </c>
      <c r="H3183">
        <v>900484386</v>
      </c>
      <c r="I3183" t="s">
        <v>709</v>
      </c>
      <c r="J3183" s="39">
        <f t="shared" si="152"/>
        <v>29216568</v>
      </c>
      <c r="K3183" s="39">
        <v>5551148</v>
      </c>
      <c r="L3183" s="39">
        <v>34767716</v>
      </c>
      <c r="M3183" t="s">
        <v>195</v>
      </c>
      <c r="N3183" s="32">
        <v>46146</v>
      </c>
      <c r="O3183" s="1">
        <f t="shared" si="154"/>
        <v>2</v>
      </c>
      <c r="P3183" t="s">
        <v>479</v>
      </c>
      <c r="U3183" s="32">
        <v>46147</v>
      </c>
      <c r="V3183" t="s">
        <v>39</v>
      </c>
    </row>
    <row r="3184" spans="1:22" hidden="1">
      <c r="A3184" t="s">
        <v>26</v>
      </c>
      <c r="B3184" t="s">
        <v>4231</v>
      </c>
      <c r="C3184" s="55">
        <v>107891</v>
      </c>
      <c r="D3184" t="s">
        <v>420</v>
      </c>
      <c r="E3184" s="32">
        <v>46144</v>
      </c>
      <c r="F3184" s="26">
        <v>46144.395671296297</v>
      </c>
      <c r="G3184" s="12" t="str">
        <f t="shared" si="151"/>
        <v>MAYO</v>
      </c>
      <c r="H3184">
        <v>830120839</v>
      </c>
      <c r="I3184" t="s">
        <v>421</v>
      </c>
      <c r="J3184" s="39">
        <f t="shared" si="152"/>
        <v>258624</v>
      </c>
      <c r="K3184" s="39">
        <v>49139</v>
      </c>
      <c r="L3184" s="39">
        <v>307763</v>
      </c>
      <c r="M3184" t="s">
        <v>70</v>
      </c>
      <c r="N3184" s="32">
        <v>46148</v>
      </c>
      <c r="O3184" s="1">
        <f t="shared" si="154"/>
        <v>4</v>
      </c>
      <c r="P3184" t="s">
        <v>3480</v>
      </c>
      <c r="U3184" s="32">
        <v>46167</v>
      </c>
    </row>
    <row r="3185" spans="1:22" hidden="1">
      <c r="A3185" t="s">
        <v>26</v>
      </c>
      <c r="B3185" t="s">
        <v>4232</v>
      </c>
      <c r="C3185" s="56">
        <v>4722</v>
      </c>
      <c r="D3185" t="s">
        <v>52</v>
      </c>
      <c r="E3185" s="32">
        <v>46144</v>
      </c>
      <c r="F3185" s="26">
        <v>46144.366053240738</v>
      </c>
      <c r="G3185" s="12" t="str">
        <f t="shared" si="151"/>
        <v>MAYO</v>
      </c>
      <c r="H3185">
        <v>70907060</v>
      </c>
      <c r="I3185" t="s">
        <v>53</v>
      </c>
      <c r="J3185" s="39">
        <f t="shared" si="152"/>
        <v>45800</v>
      </c>
      <c r="K3185" s="39">
        <v>0</v>
      </c>
      <c r="L3185" s="39">
        <v>45800</v>
      </c>
      <c r="M3185" t="s">
        <v>54</v>
      </c>
      <c r="O3185" s="1">
        <f t="shared" si="154"/>
        <v>0</v>
      </c>
    </row>
    <row r="3186" spans="1:22" hidden="1">
      <c r="A3186" t="s">
        <v>26</v>
      </c>
      <c r="B3186" t="s">
        <v>4233</v>
      </c>
      <c r="C3186" s="55">
        <v>205855</v>
      </c>
      <c r="D3186" t="s">
        <v>28</v>
      </c>
      <c r="E3186" s="32">
        <v>46144</v>
      </c>
      <c r="F3186" s="26">
        <v>46144.358356481483</v>
      </c>
      <c r="G3186" s="12" t="str">
        <f t="shared" si="151"/>
        <v>MAYO</v>
      </c>
      <c r="H3186">
        <v>800180675</v>
      </c>
      <c r="I3186" t="s">
        <v>596</v>
      </c>
      <c r="J3186" s="39">
        <f t="shared" si="152"/>
        <v>1965813</v>
      </c>
      <c r="K3186" s="39">
        <v>0</v>
      </c>
      <c r="L3186" s="39">
        <v>1965813</v>
      </c>
      <c r="M3186" t="s">
        <v>195</v>
      </c>
      <c r="N3186" s="32">
        <v>46146</v>
      </c>
      <c r="O3186" s="1">
        <f t="shared" si="154"/>
        <v>2</v>
      </c>
      <c r="P3186" t="s">
        <v>479</v>
      </c>
      <c r="U3186" s="32">
        <v>46147</v>
      </c>
      <c r="V3186" t="s">
        <v>39</v>
      </c>
    </row>
    <row r="3187" spans="1:22" hidden="1">
      <c r="A3187" t="s">
        <v>26</v>
      </c>
      <c r="B3187" t="s">
        <v>4234</v>
      </c>
      <c r="C3187" s="55">
        <v>3504573</v>
      </c>
      <c r="D3187" t="s">
        <v>708</v>
      </c>
      <c r="E3187" s="32">
        <v>46145</v>
      </c>
      <c r="F3187" s="26">
        <v>46145.906689814816</v>
      </c>
      <c r="G3187" s="12" t="str">
        <f t="shared" si="151"/>
        <v>MAYO</v>
      </c>
      <c r="H3187">
        <v>900219834</v>
      </c>
      <c r="I3187" t="s">
        <v>739</v>
      </c>
      <c r="J3187" s="39">
        <f t="shared" si="152"/>
        <v>26300</v>
      </c>
      <c r="K3187" s="39">
        <v>0</v>
      </c>
      <c r="L3187" s="39">
        <v>26300</v>
      </c>
      <c r="M3187" t="s">
        <v>70</v>
      </c>
      <c r="N3187" s="32">
        <v>46169</v>
      </c>
      <c r="O3187" s="1">
        <f t="shared" si="154"/>
        <v>24</v>
      </c>
      <c r="P3187" t="s">
        <v>3480</v>
      </c>
      <c r="U3187" s="32">
        <v>46171</v>
      </c>
      <c r="V3187" t="s">
        <v>39</v>
      </c>
    </row>
    <row r="3188" spans="1:22" hidden="1">
      <c r="A3188" t="s">
        <v>26</v>
      </c>
      <c r="B3188" t="s">
        <v>4235</v>
      </c>
      <c r="C3188" s="55">
        <v>7722918</v>
      </c>
      <c r="D3188" t="s">
        <v>3327</v>
      </c>
      <c r="E3188" s="32">
        <v>46145</v>
      </c>
      <c r="F3188" s="26">
        <v>46145.580625000002</v>
      </c>
      <c r="G3188" s="12" t="str">
        <f t="shared" si="151"/>
        <v>MAYO</v>
      </c>
      <c r="H3188">
        <v>830114921</v>
      </c>
      <c r="I3188" t="s">
        <v>934</v>
      </c>
      <c r="J3188" s="39">
        <f t="shared" si="152"/>
        <v>45428.44</v>
      </c>
      <c r="K3188" s="39">
        <v>8471.56</v>
      </c>
      <c r="L3188" s="39">
        <v>53900</v>
      </c>
      <c r="M3188" t="s">
        <v>65</v>
      </c>
      <c r="N3188" s="32">
        <v>46147</v>
      </c>
      <c r="O3188" s="1">
        <f t="shared" si="154"/>
        <v>2</v>
      </c>
      <c r="P3188" s="1" t="s">
        <v>191</v>
      </c>
      <c r="U3188" s="32">
        <v>46153</v>
      </c>
      <c r="V3188" t="s">
        <v>39</v>
      </c>
    </row>
    <row r="3189" spans="1:22" hidden="1">
      <c r="A3189" t="s">
        <v>26</v>
      </c>
      <c r="B3189" t="s">
        <v>4236</v>
      </c>
      <c r="C3189" s="55">
        <v>23312</v>
      </c>
      <c r="D3189" t="s">
        <v>2829</v>
      </c>
      <c r="E3189" s="32">
        <v>46145</v>
      </c>
      <c r="F3189" s="26">
        <v>46145.513969907406</v>
      </c>
      <c r="G3189" s="12" t="str">
        <f t="shared" si="151"/>
        <v>MAYO</v>
      </c>
      <c r="H3189">
        <v>830010148</v>
      </c>
      <c r="I3189" t="s">
        <v>2830</v>
      </c>
      <c r="J3189" s="39">
        <f t="shared" si="152"/>
        <v>750000</v>
      </c>
      <c r="K3189" s="39">
        <v>142500</v>
      </c>
      <c r="L3189" s="39">
        <v>892500</v>
      </c>
      <c r="M3189" t="s">
        <v>264</v>
      </c>
      <c r="N3189" s="32">
        <v>46146</v>
      </c>
      <c r="O3189" s="1">
        <f t="shared" si="154"/>
        <v>1</v>
      </c>
      <c r="P3189" t="s">
        <v>3480</v>
      </c>
      <c r="U3189" s="32">
        <v>46167</v>
      </c>
    </row>
    <row r="3190" spans="1:22" hidden="1">
      <c r="A3190" t="s">
        <v>26</v>
      </c>
      <c r="B3190" t="s">
        <v>4237</v>
      </c>
      <c r="C3190" s="55">
        <v>23311</v>
      </c>
      <c r="D3190" t="s">
        <v>2829</v>
      </c>
      <c r="E3190" s="32">
        <v>46145</v>
      </c>
      <c r="F3190" s="26">
        <v>46145.508483796293</v>
      </c>
      <c r="G3190" s="12" t="str">
        <f t="shared" si="151"/>
        <v>MAYO</v>
      </c>
      <c r="H3190">
        <v>830010148</v>
      </c>
      <c r="I3190" t="s">
        <v>2830</v>
      </c>
      <c r="J3190" s="39">
        <f t="shared" si="152"/>
        <v>200000</v>
      </c>
      <c r="K3190" s="39">
        <v>38000</v>
      </c>
      <c r="L3190" s="39">
        <v>238000</v>
      </c>
      <c r="M3190" t="s">
        <v>264</v>
      </c>
      <c r="N3190" s="32">
        <v>46146</v>
      </c>
      <c r="O3190" s="1">
        <f t="shared" si="154"/>
        <v>1</v>
      </c>
      <c r="P3190" t="s">
        <v>3480</v>
      </c>
      <c r="U3190" s="32">
        <v>46167</v>
      </c>
    </row>
    <row r="3191" spans="1:22" hidden="1">
      <c r="A3191" t="s">
        <v>26</v>
      </c>
      <c r="B3191" t="s">
        <v>4238</v>
      </c>
      <c r="C3191" s="55">
        <v>9600342917</v>
      </c>
      <c r="D3191" t="s">
        <v>458</v>
      </c>
      <c r="E3191" s="32">
        <v>46146</v>
      </c>
      <c r="F3191" s="26">
        <v>46146.968564814815</v>
      </c>
      <c r="G3191" s="12" t="str">
        <f t="shared" si="151"/>
        <v>MAYO</v>
      </c>
      <c r="H3191">
        <v>830095213</v>
      </c>
      <c r="I3191" t="s">
        <v>362</v>
      </c>
      <c r="J3191" s="39">
        <f t="shared" si="152"/>
        <v>1039999.8600000001</v>
      </c>
      <c r="K3191" s="39">
        <v>197599.97</v>
      </c>
      <c r="L3191" s="39">
        <v>1237599.83</v>
      </c>
      <c r="M3191" t="s">
        <v>70</v>
      </c>
      <c r="N3191" s="32">
        <v>46148</v>
      </c>
      <c r="O3191" s="1">
        <f t="shared" si="154"/>
        <v>2</v>
      </c>
      <c r="P3191" t="s">
        <v>3480</v>
      </c>
      <c r="U3191" s="32">
        <v>46167</v>
      </c>
    </row>
    <row r="3192" spans="1:22" hidden="1">
      <c r="A3192" t="s">
        <v>26</v>
      </c>
      <c r="B3192" t="s">
        <v>4239</v>
      </c>
      <c r="C3192" s="55">
        <v>7151</v>
      </c>
      <c r="D3192" t="s">
        <v>678</v>
      </c>
      <c r="E3192" s="32">
        <v>46146</v>
      </c>
      <c r="F3192" s="26">
        <v>46146.967233796298</v>
      </c>
      <c r="G3192" s="12" t="str">
        <f t="shared" si="151"/>
        <v>MAYO</v>
      </c>
      <c r="H3192">
        <v>901174199</v>
      </c>
      <c r="I3192" t="s">
        <v>679</v>
      </c>
      <c r="J3192" s="39">
        <f t="shared" si="152"/>
        <v>3400000</v>
      </c>
      <c r="K3192" s="39">
        <v>646000</v>
      </c>
      <c r="L3192" s="39">
        <v>4046000</v>
      </c>
      <c r="M3192" t="s">
        <v>37</v>
      </c>
      <c r="N3192" s="32">
        <v>46148</v>
      </c>
      <c r="O3192" s="1">
        <f t="shared" si="154"/>
        <v>2</v>
      </c>
      <c r="P3192" t="s">
        <v>3480</v>
      </c>
      <c r="U3192" s="32">
        <v>46150</v>
      </c>
      <c r="V3192" t="s">
        <v>39</v>
      </c>
    </row>
    <row r="3193" spans="1:22" hidden="1">
      <c r="A3193" t="s">
        <v>26</v>
      </c>
      <c r="B3193" t="s">
        <v>4240</v>
      </c>
      <c r="C3193" s="55">
        <v>190</v>
      </c>
      <c r="D3193" t="s">
        <v>648</v>
      </c>
      <c r="E3193" s="32">
        <v>46146</v>
      </c>
      <c r="F3193" s="26">
        <v>46146.81145833333</v>
      </c>
      <c r="G3193" s="12" t="str">
        <f t="shared" si="151"/>
        <v>MAYO</v>
      </c>
      <c r="H3193">
        <v>15442838</v>
      </c>
      <c r="I3193" t="s">
        <v>649</v>
      </c>
      <c r="J3193" s="39">
        <f t="shared" si="152"/>
        <v>1300000</v>
      </c>
      <c r="K3193" s="39">
        <v>247000</v>
      </c>
      <c r="L3193" s="39">
        <v>1547000</v>
      </c>
      <c r="M3193" t="s">
        <v>58</v>
      </c>
      <c r="N3193" s="32">
        <v>46168</v>
      </c>
      <c r="O3193" s="1">
        <f t="shared" si="154"/>
        <v>22</v>
      </c>
      <c r="P3193" t="s">
        <v>3480</v>
      </c>
      <c r="U3193" s="32">
        <v>46169</v>
      </c>
      <c r="V3193" t="s">
        <v>39</v>
      </c>
    </row>
    <row r="3194" spans="1:22" hidden="1">
      <c r="A3194" t="s">
        <v>26</v>
      </c>
      <c r="B3194" t="s">
        <v>4241</v>
      </c>
      <c r="C3194" s="55">
        <v>57478</v>
      </c>
      <c r="D3194" t="s">
        <v>122</v>
      </c>
      <c r="E3194" s="32">
        <v>46146</v>
      </c>
      <c r="F3194" s="26">
        <v>46146.714687500003</v>
      </c>
      <c r="G3194" s="12" t="str">
        <f t="shared" si="151"/>
        <v>MAYO</v>
      </c>
      <c r="H3194">
        <v>900650486</v>
      </c>
      <c r="I3194" t="s">
        <v>857</v>
      </c>
      <c r="J3194" s="39">
        <f t="shared" si="152"/>
        <v>3542016.81</v>
      </c>
      <c r="K3194" s="39">
        <v>672983.19</v>
      </c>
      <c r="L3194" s="39">
        <v>4215000</v>
      </c>
      <c r="M3194" t="s">
        <v>65</v>
      </c>
      <c r="N3194" s="32">
        <v>46148</v>
      </c>
      <c r="O3194" s="1">
        <f t="shared" si="154"/>
        <v>2</v>
      </c>
      <c r="P3194" t="s">
        <v>3480</v>
      </c>
      <c r="U3194" s="32">
        <v>46150</v>
      </c>
      <c r="V3194" t="s">
        <v>39</v>
      </c>
    </row>
    <row r="3195" spans="1:22" hidden="1">
      <c r="A3195" t="s">
        <v>26</v>
      </c>
      <c r="B3195" t="s">
        <v>4242</v>
      </c>
      <c r="C3195" s="55">
        <v>569133</v>
      </c>
      <c r="D3195" t="s">
        <v>159</v>
      </c>
      <c r="E3195" s="32">
        <v>46146</v>
      </c>
      <c r="F3195" s="26">
        <v>46146.709837962961</v>
      </c>
      <c r="G3195" s="12" t="str">
        <f t="shared" si="151"/>
        <v>MAYO</v>
      </c>
      <c r="H3195">
        <v>890800788</v>
      </c>
      <c r="I3195" t="s">
        <v>160</v>
      </c>
      <c r="J3195" s="39">
        <f t="shared" si="152"/>
        <v>239196</v>
      </c>
      <c r="K3195" s="39">
        <v>45447</v>
      </c>
      <c r="L3195" s="39">
        <v>284643</v>
      </c>
      <c r="M3195" t="s">
        <v>70</v>
      </c>
      <c r="N3195" s="32">
        <v>46147</v>
      </c>
      <c r="O3195" s="1">
        <f t="shared" si="154"/>
        <v>1</v>
      </c>
      <c r="P3195" t="s">
        <v>3480</v>
      </c>
      <c r="U3195" s="32">
        <v>46150</v>
      </c>
      <c r="V3195" t="s">
        <v>39</v>
      </c>
    </row>
    <row r="3196" spans="1:22" hidden="1">
      <c r="A3196" t="s">
        <v>26</v>
      </c>
      <c r="B3196" t="s">
        <v>4243</v>
      </c>
      <c r="C3196" s="55">
        <v>1437</v>
      </c>
      <c r="D3196" t="s">
        <v>151</v>
      </c>
      <c r="E3196" s="32">
        <v>46146</v>
      </c>
      <c r="F3196" s="26">
        <v>46146.691747685189</v>
      </c>
      <c r="G3196" s="12" t="str">
        <f t="shared" si="151"/>
        <v>MAYO</v>
      </c>
      <c r="H3196">
        <v>901561580</v>
      </c>
      <c r="I3196" t="s">
        <v>152</v>
      </c>
      <c r="J3196" s="39">
        <f t="shared" si="152"/>
        <v>2069977.52</v>
      </c>
      <c r="K3196" s="39">
        <v>393295.73</v>
      </c>
      <c r="L3196" s="39">
        <v>2463273.25</v>
      </c>
      <c r="M3196" t="s">
        <v>70</v>
      </c>
      <c r="N3196" s="32">
        <v>46149</v>
      </c>
      <c r="O3196" s="1">
        <f t="shared" si="154"/>
        <v>3</v>
      </c>
      <c r="P3196" t="s">
        <v>3480</v>
      </c>
      <c r="U3196" s="32">
        <v>46167</v>
      </c>
    </row>
    <row r="3197" spans="1:22" hidden="1">
      <c r="A3197" t="s">
        <v>26</v>
      </c>
      <c r="B3197" t="s">
        <v>4244</v>
      </c>
      <c r="C3197" s="55">
        <v>1436</v>
      </c>
      <c r="D3197" t="s">
        <v>151</v>
      </c>
      <c r="E3197" s="32">
        <v>46146</v>
      </c>
      <c r="F3197" s="26">
        <v>46146.688275462962</v>
      </c>
      <c r="G3197" s="12" t="str">
        <f t="shared" si="151"/>
        <v>MAYO</v>
      </c>
      <c r="H3197">
        <v>901561580</v>
      </c>
      <c r="I3197" t="s">
        <v>152</v>
      </c>
      <c r="J3197" s="39">
        <f t="shared" si="152"/>
        <v>284999</v>
      </c>
      <c r="K3197" s="39">
        <v>54149.81</v>
      </c>
      <c r="L3197" s="39">
        <v>339148.81</v>
      </c>
      <c r="M3197" t="s">
        <v>70</v>
      </c>
      <c r="N3197" s="32">
        <v>46149</v>
      </c>
      <c r="O3197" s="1">
        <f t="shared" si="154"/>
        <v>3</v>
      </c>
      <c r="P3197" t="s">
        <v>3480</v>
      </c>
      <c r="U3197" s="32">
        <v>46167</v>
      </c>
    </row>
    <row r="3198" spans="1:22" hidden="1">
      <c r="A3198" t="s">
        <v>26</v>
      </c>
      <c r="B3198" t="s">
        <v>4245</v>
      </c>
      <c r="C3198" s="55">
        <v>7709</v>
      </c>
      <c r="D3198" t="s">
        <v>2896</v>
      </c>
      <c r="E3198" s="32">
        <v>46146</v>
      </c>
      <c r="F3198" s="26">
        <v>46146.842881944445</v>
      </c>
      <c r="G3198" s="12" t="str">
        <f t="shared" si="151"/>
        <v>MAYO</v>
      </c>
      <c r="H3198">
        <v>32150739</v>
      </c>
      <c r="I3198" t="s">
        <v>400</v>
      </c>
      <c r="J3198" s="39">
        <f t="shared" si="152"/>
        <v>477500</v>
      </c>
      <c r="K3198" s="39">
        <v>0</v>
      </c>
      <c r="L3198" s="39">
        <v>477500</v>
      </c>
      <c r="M3198" t="s">
        <v>199</v>
      </c>
      <c r="N3198" s="32">
        <v>46148</v>
      </c>
      <c r="O3198" s="1">
        <f t="shared" si="154"/>
        <v>2</v>
      </c>
      <c r="P3198" t="s">
        <v>3480</v>
      </c>
      <c r="U3198" s="32">
        <v>46153</v>
      </c>
      <c r="V3198" t="s">
        <v>39</v>
      </c>
    </row>
    <row r="3199" spans="1:22" hidden="1">
      <c r="A3199" t="s">
        <v>26</v>
      </c>
      <c r="B3199" t="s">
        <v>4246</v>
      </c>
      <c r="C3199" s="55">
        <v>177764</v>
      </c>
      <c r="D3199" t="s">
        <v>1083</v>
      </c>
      <c r="E3199" s="32">
        <v>46146</v>
      </c>
      <c r="F3199" s="26">
        <v>46146.745393518519</v>
      </c>
      <c r="G3199" s="12" t="str">
        <f t="shared" si="151"/>
        <v>MAYO</v>
      </c>
      <c r="H3199">
        <v>860000018</v>
      </c>
      <c r="I3199" t="s">
        <v>1084</v>
      </c>
      <c r="J3199" s="39">
        <f t="shared" si="152"/>
        <v>232434.04</v>
      </c>
      <c r="K3199" s="39">
        <v>5487.96</v>
      </c>
      <c r="L3199" s="39">
        <v>237922</v>
      </c>
      <c r="M3199" t="s">
        <v>70</v>
      </c>
      <c r="N3199" s="32">
        <v>46147</v>
      </c>
      <c r="O3199" s="1">
        <f t="shared" si="154"/>
        <v>1</v>
      </c>
      <c r="P3199" t="s">
        <v>3480</v>
      </c>
      <c r="U3199" s="32">
        <v>46155</v>
      </c>
      <c r="V3199" t="s">
        <v>39</v>
      </c>
    </row>
    <row r="3200" spans="1:22" hidden="1">
      <c r="A3200" t="s">
        <v>26</v>
      </c>
      <c r="B3200" t="s">
        <v>4247</v>
      </c>
      <c r="C3200" s="55">
        <v>354778</v>
      </c>
      <c r="D3200" t="s">
        <v>336</v>
      </c>
      <c r="E3200" s="32">
        <v>46146</v>
      </c>
      <c r="F3200" s="26">
        <v>46146.709166666667</v>
      </c>
      <c r="G3200" s="12" t="str">
        <f t="shared" si="151"/>
        <v>MAYO</v>
      </c>
      <c r="H3200">
        <v>800049074</v>
      </c>
      <c r="I3200" t="s">
        <v>337</v>
      </c>
      <c r="J3200" s="39">
        <f t="shared" si="152"/>
        <v>820946</v>
      </c>
      <c r="K3200" s="39">
        <v>135708</v>
      </c>
      <c r="L3200" s="39">
        <v>956654</v>
      </c>
      <c r="M3200" t="s">
        <v>70</v>
      </c>
      <c r="N3200" s="32">
        <v>46153</v>
      </c>
      <c r="O3200" s="1">
        <f t="shared" si="154"/>
        <v>7</v>
      </c>
      <c r="P3200" t="s">
        <v>3480</v>
      </c>
      <c r="U3200" s="32">
        <v>46167</v>
      </c>
    </row>
    <row r="3201" spans="1:22" hidden="1">
      <c r="A3201" t="s">
        <v>26</v>
      </c>
      <c r="B3201" t="s">
        <v>4248</v>
      </c>
      <c r="C3201" s="55">
        <v>982</v>
      </c>
      <c r="D3201" t="s">
        <v>28</v>
      </c>
      <c r="E3201" s="32">
        <v>46146</v>
      </c>
      <c r="F3201" s="26">
        <v>46146.671574074076</v>
      </c>
      <c r="G3201" s="12" t="str">
        <f t="shared" si="151"/>
        <v>MAYO</v>
      </c>
      <c r="H3201">
        <v>901661780</v>
      </c>
      <c r="I3201" t="s">
        <v>2678</v>
      </c>
      <c r="J3201" s="39">
        <f t="shared" si="152"/>
        <v>178080</v>
      </c>
      <c r="K3201" s="39">
        <v>33835</v>
      </c>
      <c r="L3201" s="39">
        <v>211915</v>
      </c>
      <c r="M3201" t="s">
        <v>3770</v>
      </c>
      <c r="N3201" s="32">
        <v>46148</v>
      </c>
      <c r="O3201" s="1">
        <f t="shared" si="154"/>
        <v>2</v>
      </c>
      <c r="P3201" t="s">
        <v>3480</v>
      </c>
      <c r="U3201" s="32">
        <v>46150</v>
      </c>
      <c r="V3201" t="s">
        <v>39</v>
      </c>
    </row>
    <row r="3202" spans="1:22" hidden="1">
      <c r="A3202" t="s">
        <v>26</v>
      </c>
      <c r="B3202" t="s">
        <v>4249</v>
      </c>
      <c r="C3202" s="55">
        <v>37888</v>
      </c>
      <c r="D3202" t="s">
        <v>698</v>
      </c>
      <c r="E3202" s="32">
        <v>46146</v>
      </c>
      <c r="F3202" s="26">
        <v>46146.671932870369</v>
      </c>
      <c r="G3202" s="12" t="str">
        <f t="shared" ref="G3202:G3265" si="155">UPPER(TEXT(E3202, "MMMM"))</f>
        <v>MAYO</v>
      </c>
      <c r="H3202">
        <v>900229913</v>
      </c>
      <c r="I3202" t="s">
        <v>699</v>
      </c>
      <c r="J3202" s="39">
        <f t="shared" ref="J3202:J3265" si="156">L3202-K3202</f>
        <v>28366.42</v>
      </c>
      <c r="K3202" s="39">
        <v>5389.58</v>
      </c>
      <c r="L3202" s="39">
        <v>33756</v>
      </c>
      <c r="M3202" t="s">
        <v>70</v>
      </c>
      <c r="N3202" s="32">
        <v>46147</v>
      </c>
      <c r="O3202" s="1">
        <f t="shared" si="154"/>
        <v>1</v>
      </c>
      <c r="P3202" t="s">
        <v>3480</v>
      </c>
      <c r="U3202" s="32">
        <v>46150</v>
      </c>
      <c r="V3202" t="s">
        <v>39</v>
      </c>
    </row>
    <row r="3203" spans="1:22" hidden="1">
      <c r="A3203" t="s">
        <v>26</v>
      </c>
      <c r="B3203" t="s">
        <v>4250</v>
      </c>
      <c r="C3203" s="55">
        <v>354738</v>
      </c>
      <c r="D3203" t="s">
        <v>336</v>
      </c>
      <c r="E3203" s="32">
        <v>46146</v>
      </c>
      <c r="F3203" s="26">
        <v>46146.658425925925</v>
      </c>
      <c r="G3203" s="12" t="str">
        <f t="shared" si="155"/>
        <v>MAYO</v>
      </c>
      <c r="H3203">
        <v>800049074</v>
      </c>
      <c r="I3203" t="s">
        <v>337</v>
      </c>
      <c r="J3203" s="39">
        <f t="shared" si="156"/>
        <v>114140</v>
      </c>
      <c r="K3203" s="39">
        <v>21687</v>
      </c>
      <c r="L3203" s="39">
        <v>135827</v>
      </c>
      <c r="M3203" t="s">
        <v>70</v>
      </c>
      <c r="N3203" s="32">
        <v>46149</v>
      </c>
      <c r="O3203" s="1">
        <f t="shared" si="154"/>
        <v>3</v>
      </c>
      <c r="P3203" t="s">
        <v>3480</v>
      </c>
      <c r="U3203" s="32">
        <v>46167</v>
      </c>
    </row>
    <row r="3204" spans="1:22" hidden="1">
      <c r="A3204" t="s">
        <v>26</v>
      </c>
      <c r="B3204" t="s">
        <v>4251</v>
      </c>
      <c r="C3204" s="55">
        <v>20121</v>
      </c>
      <c r="D3204" t="s">
        <v>28</v>
      </c>
      <c r="E3204" s="32">
        <v>46146</v>
      </c>
      <c r="F3204" s="26">
        <v>46146.654027777775</v>
      </c>
      <c r="G3204" s="12" t="str">
        <f t="shared" si="155"/>
        <v>MAYO</v>
      </c>
      <c r="H3204">
        <v>890903388</v>
      </c>
      <c r="I3204" t="s">
        <v>943</v>
      </c>
      <c r="J3204" s="39">
        <f t="shared" si="156"/>
        <v>1699072</v>
      </c>
      <c r="K3204" s="39">
        <v>322823.67999999999</v>
      </c>
      <c r="L3204" s="39">
        <v>2021895.68</v>
      </c>
      <c r="M3204" t="s">
        <v>195</v>
      </c>
      <c r="N3204" s="32">
        <v>46146</v>
      </c>
      <c r="O3204" s="1">
        <f t="shared" si="154"/>
        <v>0</v>
      </c>
      <c r="P3204" t="s">
        <v>479</v>
      </c>
      <c r="U3204" s="32">
        <v>46147</v>
      </c>
      <c r="V3204" t="s">
        <v>39</v>
      </c>
    </row>
    <row r="3205" spans="1:22" hidden="1">
      <c r="A3205" t="s">
        <v>26</v>
      </c>
      <c r="B3205" t="s">
        <v>4252</v>
      </c>
      <c r="C3205" s="55">
        <v>735432</v>
      </c>
      <c r="D3205" t="s">
        <v>817</v>
      </c>
      <c r="E3205" s="32">
        <v>46146</v>
      </c>
      <c r="F3205" s="26">
        <v>46146.615844907406</v>
      </c>
      <c r="G3205" s="12" t="str">
        <f t="shared" si="155"/>
        <v>MAYO</v>
      </c>
      <c r="H3205">
        <v>890915475</v>
      </c>
      <c r="I3205" t="s">
        <v>818</v>
      </c>
      <c r="J3205" s="39">
        <f t="shared" si="156"/>
        <v>210468</v>
      </c>
      <c r="K3205" s="39">
        <v>39988.92</v>
      </c>
      <c r="L3205" s="39">
        <v>250456.92</v>
      </c>
      <c r="M3205" t="s">
        <v>70</v>
      </c>
      <c r="N3205" s="32">
        <v>46148</v>
      </c>
      <c r="O3205" s="1">
        <f t="shared" si="154"/>
        <v>2</v>
      </c>
      <c r="P3205" t="s">
        <v>3480</v>
      </c>
      <c r="U3205" s="32">
        <v>46150</v>
      </c>
      <c r="V3205" t="s">
        <v>39</v>
      </c>
    </row>
    <row r="3206" spans="1:22" hidden="1">
      <c r="A3206" t="s">
        <v>26</v>
      </c>
      <c r="B3206" t="s">
        <v>4253</v>
      </c>
      <c r="C3206" s="55">
        <v>8368</v>
      </c>
      <c r="D3206" t="s">
        <v>2896</v>
      </c>
      <c r="E3206" s="32">
        <v>46146</v>
      </c>
      <c r="F3206" s="26">
        <v>46146.608043981483</v>
      </c>
      <c r="G3206" s="12" t="str">
        <f t="shared" si="155"/>
        <v>MAYO</v>
      </c>
      <c r="H3206">
        <v>901360705</v>
      </c>
      <c r="I3206" t="s">
        <v>877</v>
      </c>
      <c r="J3206" s="39">
        <f t="shared" si="156"/>
        <v>883520</v>
      </c>
      <c r="K3206" s="39">
        <v>167868.79999999999</v>
      </c>
      <c r="L3206" s="39">
        <v>1051388.8</v>
      </c>
      <c r="M3206" t="s">
        <v>70</v>
      </c>
      <c r="N3206" s="32">
        <v>46149</v>
      </c>
      <c r="O3206" s="1">
        <f t="shared" si="154"/>
        <v>3</v>
      </c>
      <c r="P3206" t="s">
        <v>3480</v>
      </c>
      <c r="U3206" s="32">
        <v>46167</v>
      </c>
    </row>
    <row r="3207" spans="1:22" hidden="1">
      <c r="A3207" t="s">
        <v>26</v>
      </c>
      <c r="B3207" t="s">
        <v>4254</v>
      </c>
      <c r="C3207" s="55">
        <v>8370</v>
      </c>
      <c r="D3207" t="s">
        <v>2896</v>
      </c>
      <c r="E3207" s="32">
        <v>46146</v>
      </c>
      <c r="F3207" s="26">
        <v>46146.639490740738</v>
      </c>
      <c r="G3207" s="12" t="str">
        <f t="shared" si="155"/>
        <v>MAYO</v>
      </c>
      <c r="H3207">
        <v>901360705</v>
      </c>
      <c r="I3207" t="s">
        <v>877</v>
      </c>
      <c r="J3207" s="39">
        <f t="shared" si="156"/>
        <v>322990</v>
      </c>
      <c r="K3207" s="39">
        <v>61368.1</v>
      </c>
      <c r="L3207" s="39">
        <v>384358.1</v>
      </c>
      <c r="M3207" t="s">
        <v>70</v>
      </c>
      <c r="N3207" s="32">
        <v>46147</v>
      </c>
      <c r="O3207" s="1">
        <f t="shared" si="154"/>
        <v>1</v>
      </c>
      <c r="P3207" t="s">
        <v>3480</v>
      </c>
      <c r="U3207" s="32">
        <v>46167</v>
      </c>
    </row>
    <row r="3208" spans="1:22" hidden="1">
      <c r="A3208" t="s">
        <v>26</v>
      </c>
      <c r="B3208" t="s">
        <v>4255</v>
      </c>
      <c r="C3208" s="55">
        <v>424576</v>
      </c>
      <c r="D3208" t="s">
        <v>662</v>
      </c>
      <c r="E3208" s="32">
        <v>46146</v>
      </c>
      <c r="F3208" s="26">
        <v>46146.603437500002</v>
      </c>
      <c r="G3208" s="12" t="str">
        <f t="shared" si="155"/>
        <v>MAYO</v>
      </c>
      <c r="H3208">
        <v>900053978</v>
      </c>
      <c r="I3208" t="s">
        <v>663</v>
      </c>
      <c r="J3208" s="39">
        <f t="shared" si="156"/>
        <v>29300</v>
      </c>
      <c r="K3208" s="39">
        <v>0</v>
      </c>
      <c r="L3208" s="39">
        <v>29300</v>
      </c>
      <c r="M3208" t="s">
        <v>70</v>
      </c>
      <c r="N3208" s="32">
        <v>46147</v>
      </c>
      <c r="O3208" s="1">
        <f t="shared" si="154"/>
        <v>1</v>
      </c>
      <c r="P3208" t="s">
        <v>3480</v>
      </c>
      <c r="U3208" s="32">
        <v>46150</v>
      </c>
      <c r="V3208" t="s">
        <v>39</v>
      </c>
    </row>
    <row r="3209" spans="1:22" hidden="1">
      <c r="A3209" t="s">
        <v>26</v>
      </c>
      <c r="B3209" t="s">
        <v>4256</v>
      </c>
      <c r="C3209" s="55">
        <v>10118768</v>
      </c>
      <c r="D3209" t="s">
        <v>742</v>
      </c>
      <c r="E3209" s="32">
        <v>46146</v>
      </c>
      <c r="F3209" s="26">
        <v>46146.636736111112</v>
      </c>
      <c r="G3209" s="12" t="str">
        <f t="shared" si="155"/>
        <v>MAYO</v>
      </c>
      <c r="H3209">
        <v>900219834</v>
      </c>
      <c r="I3209" t="s">
        <v>739</v>
      </c>
      <c r="J3209" s="39">
        <f t="shared" si="156"/>
        <v>7058.88</v>
      </c>
      <c r="K3209" s="39">
        <v>1341.12</v>
      </c>
      <c r="L3209" s="39">
        <v>8400</v>
      </c>
      <c r="M3209" t="s">
        <v>70</v>
      </c>
      <c r="N3209" s="32">
        <v>46147</v>
      </c>
      <c r="O3209" s="1">
        <f t="shared" si="154"/>
        <v>1</v>
      </c>
      <c r="P3209" t="s">
        <v>3480</v>
      </c>
      <c r="U3209" s="32">
        <v>46155</v>
      </c>
      <c r="V3209" t="s">
        <v>39</v>
      </c>
    </row>
    <row r="3210" spans="1:22" hidden="1">
      <c r="A3210" t="s">
        <v>26</v>
      </c>
      <c r="B3210" t="s">
        <v>4257</v>
      </c>
      <c r="C3210" s="55">
        <v>354691</v>
      </c>
      <c r="D3210" t="s">
        <v>336</v>
      </c>
      <c r="E3210" s="32">
        <v>46146</v>
      </c>
      <c r="F3210" s="26">
        <v>46146.597025462965</v>
      </c>
      <c r="G3210" s="12" t="str">
        <f t="shared" si="155"/>
        <v>MAYO</v>
      </c>
      <c r="H3210">
        <v>800049074</v>
      </c>
      <c r="I3210" t="s">
        <v>337</v>
      </c>
      <c r="J3210" s="39">
        <f t="shared" si="156"/>
        <v>83424</v>
      </c>
      <c r="K3210" s="39">
        <v>15851</v>
      </c>
      <c r="L3210" s="39">
        <v>99275</v>
      </c>
      <c r="M3210" t="s">
        <v>70</v>
      </c>
      <c r="N3210" s="32">
        <v>46148</v>
      </c>
      <c r="O3210" s="1">
        <f t="shared" si="154"/>
        <v>2</v>
      </c>
      <c r="P3210" t="s">
        <v>3480</v>
      </c>
      <c r="U3210" s="32">
        <v>46150</v>
      </c>
      <c r="V3210" t="s">
        <v>39</v>
      </c>
    </row>
    <row r="3211" spans="1:22" hidden="1">
      <c r="A3211" t="s">
        <v>26</v>
      </c>
      <c r="B3211" t="s">
        <v>4258</v>
      </c>
      <c r="C3211" s="55">
        <v>354682</v>
      </c>
      <c r="D3211" t="s">
        <v>336</v>
      </c>
      <c r="E3211" s="32">
        <v>46146</v>
      </c>
      <c r="F3211" s="26">
        <v>46146.596770833334</v>
      </c>
      <c r="G3211" s="12" t="str">
        <f t="shared" si="155"/>
        <v>MAYO</v>
      </c>
      <c r="H3211">
        <v>800049074</v>
      </c>
      <c r="I3211" t="s">
        <v>337</v>
      </c>
      <c r="J3211" s="39">
        <f t="shared" si="156"/>
        <v>1451882</v>
      </c>
      <c r="K3211" s="39">
        <v>264874</v>
      </c>
      <c r="L3211" s="39">
        <v>1716756</v>
      </c>
      <c r="M3211" t="s">
        <v>70</v>
      </c>
      <c r="N3211" s="32">
        <v>46148</v>
      </c>
      <c r="O3211" s="1">
        <f t="shared" si="154"/>
        <v>2</v>
      </c>
      <c r="P3211" t="s">
        <v>3480</v>
      </c>
      <c r="U3211" s="32">
        <v>46150</v>
      </c>
      <c r="V3211" t="s">
        <v>39</v>
      </c>
    </row>
    <row r="3212" spans="1:22" hidden="1">
      <c r="A3212" t="s">
        <v>26</v>
      </c>
      <c r="B3212" t="s">
        <v>4259</v>
      </c>
      <c r="C3212" s="55">
        <v>89536</v>
      </c>
      <c r="D3212" t="s">
        <v>4260</v>
      </c>
      <c r="E3212" s="32">
        <v>46146</v>
      </c>
      <c r="F3212" s="26">
        <v>46146.636446759258</v>
      </c>
      <c r="G3212" s="12" t="str">
        <f t="shared" si="155"/>
        <v>MAYO</v>
      </c>
      <c r="H3212">
        <v>830011670</v>
      </c>
      <c r="I3212" t="s">
        <v>4261</v>
      </c>
      <c r="J3212" s="39">
        <f t="shared" si="156"/>
        <v>1512.6100000000001</v>
      </c>
      <c r="K3212" s="39">
        <v>287.39</v>
      </c>
      <c r="L3212" s="39">
        <v>1800</v>
      </c>
      <c r="M3212" t="s">
        <v>54</v>
      </c>
      <c r="O3212" s="1">
        <f t="shared" si="154"/>
        <v>0</v>
      </c>
    </row>
    <row r="3213" spans="1:22" hidden="1">
      <c r="A3213" t="s">
        <v>26</v>
      </c>
      <c r="B3213" t="s">
        <v>4262</v>
      </c>
      <c r="C3213" s="55">
        <v>354695</v>
      </c>
      <c r="D3213" t="s">
        <v>336</v>
      </c>
      <c r="E3213" s="32">
        <v>46146</v>
      </c>
      <c r="F3213" s="26">
        <v>46146.597129629627</v>
      </c>
      <c r="G3213" s="12" t="str">
        <f t="shared" si="155"/>
        <v>MAYO</v>
      </c>
      <c r="H3213">
        <v>800049074</v>
      </c>
      <c r="I3213" t="s">
        <v>337</v>
      </c>
      <c r="J3213" s="39">
        <f t="shared" si="156"/>
        <v>77560</v>
      </c>
      <c r="K3213" s="39">
        <v>10924</v>
      </c>
      <c r="L3213" s="39">
        <v>88484</v>
      </c>
      <c r="M3213" t="s">
        <v>70</v>
      </c>
      <c r="N3213" s="32">
        <v>46148</v>
      </c>
      <c r="O3213" s="1">
        <f t="shared" si="154"/>
        <v>2</v>
      </c>
      <c r="P3213" t="s">
        <v>3480</v>
      </c>
      <c r="U3213" s="32">
        <v>46150</v>
      </c>
      <c r="V3213" t="s">
        <v>39</v>
      </c>
    </row>
    <row r="3214" spans="1:22" hidden="1">
      <c r="A3214" t="s">
        <v>26</v>
      </c>
      <c r="B3214" t="s">
        <v>4263</v>
      </c>
      <c r="C3214" s="55">
        <v>569114</v>
      </c>
      <c r="D3214" t="s">
        <v>159</v>
      </c>
      <c r="E3214" s="32">
        <v>46146</v>
      </c>
      <c r="F3214" s="26">
        <v>46146.615231481483</v>
      </c>
      <c r="G3214" s="12" t="str">
        <f t="shared" si="155"/>
        <v>MAYO</v>
      </c>
      <c r="H3214">
        <v>890800788</v>
      </c>
      <c r="I3214" t="s">
        <v>160</v>
      </c>
      <c r="J3214" s="39">
        <f t="shared" si="156"/>
        <v>53694</v>
      </c>
      <c r="K3214" s="39">
        <v>10202</v>
      </c>
      <c r="L3214" s="39">
        <v>63896</v>
      </c>
      <c r="M3214" t="s">
        <v>70</v>
      </c>
      <c r="N3214" s="32">
        <v>46147</v>
      </c>
      <c r="O3214" s="1">
        <f t="shared" si="154"/>
        <v>1</v>
      </c>
      <c r="P3214" t="s">
        <v>3480</v>
      </c>
      <c r="U3214" s="32">
        <v>46150</v>
      </c>
      <c r="V3214" t="s">
        <v>39</v>
      </c>
    </row>
    <row r="3215" spans="1:22" hidden="1">
      <c r="A3215" t="s">
        <v>26</v>
      </c>
      <c r="B3215" t="s">
        <v>4264</v>
      </c>
      <c r="C3215" s="55">
        <v>4825</v>
      </c>
      <c r="D3215" t="s">
        <v>1033</v>
      </c>
      <c r="E3215" s="32">
        <v>46146</v>
      </c>
      <c r="F3215" s="26">
        <v>46146.606550925928</v>
      </c>
      <c r="G3215" s="12" t="str">
        <f t="shared" si="155"/>
        <v>MAYO</v>
      </c>
      <c r="H3215">
        <v>901417727</v>
      </c>
      <c r="I3215" t="s">
        <v>1034</v>
      </c>
      <c r="J3215" s="39">
        <f t="shared" si="156"/>
        <v>2222303</v>
      </c>
      <c r="K3215" s="39">
        <v>422237.57</v>
      </c>
      <c r="L3215" s="39">
        <v>2644540.5699999998</v>
      </c>
      <c r="M3215" t="s">
        <v>195</v>
      </c>
      <c r="N3215" s="32">
        <v>46146</v>
      </c>
      <c r="O3215" s="1">
        <f t="shared" si="154"/>
        <v>0</v>
      </c>
      <c r="P3215" t="s">
        <v>479</v>
      </c>
      <c r="U3215" s="32">
        <v>46147</v>
      </c>
      <c r="V3215" t="s">
        <v>39</v>
      </c>
    </row>
    <row r="3216" spans="1:22" hidden="1">
      <c r="A3216" t="s">
        <v>26</v>
      </c>
      <c r="B3216" t="s">
        <v>4265</v>
      </c>
      <c r="C3216" s="55">
        <v>354689</v>
      </c>
      <c r="D3216" t="s">
        <v>336</v>
      </c>
      <c r="E3216" s="32">
        <v>46146</v>
      </c>
      <c r="F3216" s="26">
        <v>46146.596979166665</v>
      </c>
      <c r="G3216" s="12" t="str">
        <f t="shared" si="155"/>
        <v>MAYO</v>
      </c>
      <c r="H3216">
        <v>800049074</v>
      </c>
      <c r="I3216" t="s">
        <v>337</v>
      </c>
      <c r="J3216" s="39">
        <f t="shared" si="156"/>
        <v>27258</v>
      </c>
      <c r="K3216" s="39">
        <v>5179</v>
      </c>
      <c r="L3216" s="39">
        <v>32437</v>
      </c>
      <c r="M3216" t="s">
        <v>70</v>
      </c>
      <c r="N3216" s="32">
        <v>46148</v>
      </c>
      <c r="O3216" s="1">
        <f t="shared" si="154"/>
        <v>2</v>
      </c>
      <c r="P3216" t="s">
        <v>3480</v>
      </c>
      <c r="U3216" s="32">
        <v>46150</v>
      </c>
      <c r="V3216" t="s">
        <v>39</v>
      </c>
    </row>
    <row r="3217" spans="1:22" hidden="1">
      <c r="A3217" t="s">
        <v>26</v>
      </c>
      <c r="B3217" t="s">
        <v>4266</v>
      </c>
      <c r="C3217" s="55">
        <v>735426</v>
      </c>
      <c r="D3217" t="s">
        <v>817</v>
      </c>
      <c r="E3217" s="32">
        <v>46146</v>
      </c>
      <c r="F3217" s="26">
        <v>46146.608483796299</v>
      </c>
      <c r="G3217" s="12" t="str">
        <f t="shared" si="155"/>
        <v>MAYO</v>
      </c>
      <c r="H3217">
        <v>890915475</v>
      </c>
      <c r="I3217" t="s">
        <v>818</v>
      </c>
      <c r="J3217" s="39">
        <f t="shared" si="156"/>
        <v>55000</v>
      </c>
      <c r="K3217" s="39">
        <v>10450</v>
      </c>
      <c r="L3217" s="39">
        <v>65450</v>
      </c>
      <c r="M3217" t="s">
        <v>70</v>
      </c>
      <c r="N3217" s="32">
        <v>46148</v>
      </c>
      <c r="O3217" s="1">
        <f t="shared" si="154"/>
        <v>2</v>
      </c>
      <c r="P3217" t="s">
        <v>3480</v>
      </c>
      <c r="U3217" s="32">
        <v>46150</v>
      </c>
      <c r="V3217" t="s">
        <v>39</v>
      </c>
    </row>
    <row r="3218" spans="1:22" hidden="1">
      <c r="A3218" t="s">
        <v>26</v>
      </c>
      <c r="B3218" t="s">
        <v>4267</v>
      </c>
      <c r="C3218" s="55">
        <v>8366</v>
      </c>
      <c r="D3218" t="s">
        <v>2896</v>
      </c>
      <c r="E3218" s="32">
        <v>46146</v>
      </c>
      <c r="F3218" s="26">
        <v>46146.575821759259</v>
      </c>
      <c r="G3218" s="12" t="str">
        <f t="shared" si="155"/>
        <v>MAYO</v>
      </c>
      <c r="H3218">
        <v>901360705</v>
      </c>
      <c r="I3218" t="s">
        <v>877</v>
      </c>
      <c r="J3218" s="39">
        <f t="shared" si="156"/>
        <v>448500</v>
      </c>
      <c r="K3218" s="39">
        <v>85215</v>
      </c>
      <c r="L3218" s="39">
        <v>533715</v>
      </c>
      <c r="M3218" t="s">
        <v>70</v>
      </c>
      <c r="N3218" s="32">
        <v>46148</v>
      </c>
      <c r="O3218" s="1">
        <f t="shared" si="154"/>
        <v>2</v>
      </c>
      <c r="P3218" t="s">
        <v>3480</v>
      </c>
      <c r="U3218" s="32">
        <v>46167</v>
      </c>
    </row>
    <row r="3219" spans="1:22" hidden="1">
      <c r="A3219" t="s">
        <v>26</v>
      </c>
      <c r="B3219" t="s">
        <v>4268</v>
      </c>
      <c r="C3219" s="55">
        <v>530081521</v>
      </c>
      <c r="D3219" t="s">
        <v>524</v>
      </c>
      <c r="E3219" s="32">
        <v>46146</v>
      </c>
      <c r="F3219" s="26">
        <v>46146.568854166668</v>
      </c>
      <c r="G3219" s="12" t="str">
        <f t="shared" si="155"/>
        <v>MAYO</v>
      </c>
      <c r="H3219">
        <v>830067414</v>
      </c>
      <c r="I3219" t="s">
        <v>525</v>
      </c>
      <c r="J3219" s="39">
        <f t="shared" si="156"/>
        <v>650547</v>
      </c>
      <c r="K3219" s="39">
        <v>123604</v>
      </c>
      <c r="L3219" s="39">
        <v>774151</v>
      </c>
      <c r="M3219" s="1" t="s">
        <v>9455</v>
      </c>
      <c r="N3219" s="32">
        <v>46148</v>
      </c>
      <c r="O3219" s="1">
        <f t="shared" si="154"/>
        <v>2</v>
      </c>
      <c r="P3219" t="s">
        <v>3480</v>
      </c>
      <c r="U3219" s="32">
        <v>46167</v>
      </c>
    </row>
    <row r="3220" spans="1:22" hidden="1">
      <c r="A3220" t="s">
        <v>26</v>
      </c>
      <c r="B3220" t="s">
        <v>4269</v>
      </c>
      <c r="C3220" s="55">
        <v>354694</v>
      </c>
      <c r="D3220" t="s">
        <v>336</v>
      </c>
      <c r="E3220" s="32">
        <v>46146</v>
      </c>
      <c r="F3220" s="26">
        <v>46146.59710648148</v>
      </c>
      <c r="G3220" s="12" t="str">
        <f t="shared" si="155"/>
        <v>MAYO</v>
      </c>
      <c r="H3220">
        <v>800049074</v>
      </c>
      <c r="I3220" t="s">
        <v>337</v>
      </c>
      <c r="J3220" s="39">
        <f t="shared" si="156"/>
        <v>80900</v>
      </c>
      <c r="K3220" s="39">
        <v>15371</v>
      </c>
      <c r="L3220" s="39">
        <v>96271</v>
      </c>
      <c r="M3220" t="s">
        <v>70</v>
      </c>
      <c r="N3220" s="32">
        <v>46148</v>
      </c>
      <c r="O3220" s="1">
        <f t="shared" si="154"/>
        <v>2</v>
      </c>
      <c r="P3220" t="s">
        <v>3480</v>
      </c>
      <c r="U3220" s="32">
        <v>46150</v>
      </c>
      <c r="V3220" t="s">
        <v>39</v>
      </c>
    </row>
    <row r="3221" spans="1:22" hidden="1">
      <c r="A3221" t="s">
        <v>26</v>
      </c>
      <c r="B3221" t="s">
        <v>4270</v>
      </c>
      <c r="C3221" s="55">
        <v>354693</v>
      </c>
      <c r="D3221" t="s">
        <v>336</v>
      </c>
      <c r="E3221" s="32">
        <v>46146</v>
      </c>
      <c r="F3221" s="26">
        <v>46146.597083333334</v>
      </c>
      <c r="G3221" s="12" t="str">
        <f t="shared" si="155"/>
        <v>MAYO</v>
      </c>
      <c r="H3221">
        <v>800049074</v>
      </c>
      <c r="I3221" t="s">
        <v>337</v>
      </c>
      <c r="J3221" s="39">
        <f t="shared" si="156"/>
        <v>441656</v>
      </c>
      <c r="K3221" s="39">
        <v>38989</v>
      </c>
      <c r="L3221" s="39">
        <v>480645</v>
      </c>
      <c r="M3221" t="s">
        <v>70</v>
      </c>
      <c r="N3221" s="32">
        <v>46153</v>
      </c>
      <c r="O3221" s="1">
        <f t="shared" si="154"/>
        <v>7</v>
      </c>
      <c r="P3221" t="s">
        <v>3480</v>
      </c>
      <c r="U3221" s="32">
        <v>46155</v>
      </c>
      <c r="V3221" t="s">
        <v>39</v>
      </c>
    </row>
    <row r="3222" spans="1:22" hidden="1">
      <c r="A3222" t="s">
        <v>26</v>
      </c>
      <c r="B3222" t="s">
        <v>4271</v>
      </c>
      <c r="C3222" s="55">
        <v>354690</v>
      </c>
      <c r="D3222" t="s">
        <v>336</v>
      </c>
      <c r="E3222" s="32">
        <v>46146</v>
      </c>
      <c r="F3222" s="26">
        <v>46146.597002314818</v>
      </c>
      <c r="G3222" s="12" t="str">
        <f t="shared" si="155"/>
        <v>MAYO</v>
      </c>
      <c r="H3222">
        <v>800049074</v>
      </c>
      <c r="I3222" t="s">
        <v>337</v>
      </c>
      <c r="J3222" s="39">
        <f t="shared" si="156"/>
        <v>78129</v>
      </c>
      <c r="K3222" s="39">
        <v>14845</v>
      </c>
      <c r="L3222" s="39">
        <v>92974</v>
      </c>
      <c r="M3222" t="s">
        <v>70</v>
      </c>
      <c r="N3222" s="32">
        <v>46148</v>
      </c>
      <c r="O3222" s="1">
        <f t="shared" si="154"/>
        <v>2</v>
      </c>
      <c r="P3222" t="s">
        <v>3480</v>
      </c>
      <c r="U3222" s="32">
        <v>46150</v>
      </c>
      <c r="V3222" t="s">
        <v>39</v>
      </c>
    </row>
    <row r="3223" spans="1:22" hidden="1">
      <c r="A3223" t="s">
        <v>26</v>
      </c>
      <c r="B3223" t="s">
        <v>4272</v>
      </c>
      <c r="C3223" s="55">
        <v>1799</v>
      </c>
      <c r="D3223" t="s">
        <v>28</v>
      </c>
      <c r="E3223" s="32">
        <v>46146</v>
      </c>
      <c r="F3223" s="26">
        <v>46146.52847222222</v>
      </c>
      <c r="G3223" s="12" t="str">
        <f t="shared" si="155"/>
        <v>MAYO</v>
      </c>
      <c r="H3223">
        <v>901950863</v>
      </c>
      <c r="I3223" t="s">
        <v>549</v>
      </c>
      <c r="J3223" s="39">
        <f t="shared" si="156"/>
        <v>1142500</v>
      </c>
      <c r="K3223" s="39">
        <v>217075</v>
      </c>
      <c r="L3223" s="39">
        <v>1359575</v>
      </c>
      <c r="M3223" s="1" t="s">
        <v>9455</v>
      </c>
      <c r="N3223" s="32">
        <v>46148</v>
      </c>
      <c r="O3223" s="1">
        <f t="shared" si="154"/>
        <v>2</v>
      </c>
      <c r="P3223" t="s">
        <v>3480</v>
      </c>
      <c r="U3223" s="32">
        <v>46167</v>
      </c>
    </row>
    <row r="3224" spans="1:22" hidden="1">
      <c r="A3224" t="s">
        <v>26</v>
      </c>
      <c r="B3224" t="s">
        <v>4273</v>
      </c>
      <c r="C3224" s="55">
        <v>1018996</v>
      </c>
      <c r="D3224" t="s">
        <v>138</v>
      </c>
      <c r="E3224" s="32">
        <v>46146</v>
      </c>
      <c r="F3224" s="26">
        <v>46146.506423611114</v>
      </c>
      <c r="G3224" s="12" t="str">
        <f t="shared" si="155"/>
        <v>MAYO</v>
      </c>
      <c r="H3224">
        <v>860016640</v>
      </c>
      <c r="I3224" t="s">
        <v>139</v>
      </c>
      <c r="J3224" s="39">
        <f t="shared" si="156"/>
        <v>2552974</v>
      </c>
      <c r="K3224" s="39">
        <v>0</v>
      </c>
      <c r="L3224" s="39">
        <v>2552974</v>
      </c>
      <c r="M3224" t="s">
        <v>3770</v>
      </c>
      <c r="N3224" s="32">
        <v>46147</v>
      </c>
      <c r="O3224" s="1">
        <f t="shared" si="154"/>
        <v>1</v>
      </c>
      <c r="P3224" t="s">
        <v>3480</v>
      </c>
      <c r="U3224" s="32">
        <v>46153</v>
      </c>
      <c r="V3224" t="s">
        <v>39</v>
      </c>
    </row>
    <row r="3225" spans="1:22" hidden="1">
      <c r="A3225" t="s">
        <v>26</v>
      </c>
      <c r="B3225" t="s">
        <v>4274</v>
      </c>
      <c r="C3225" s="55">
        <v>3056</v>
      </c>
      <c r="D3225" t="s">
        <v>28</v>
      </c>
      <c r="E3225" s="32">
        <v>46146</v>
      </c>
      <c r="F3225" s="26">
        <v>46146.514699074076</v>
      </c>
      <c r="G3225" s="12" t="str">
        <f t="shared" si="155"/>
        <v>MAYO</v>
      </c>
      <c r="H3225">
        <v>900144364</v>
      </c>
      <c r="I3225" t="s">
        <v>72</v>
      </c>
      <c r="J3225" s="39">
        <f t="shared" si="156"/>
        <v>4418900</v>
      </c>
      <c r="K3225" s="39">
        <v>839591</v>
      </c>
      <c r="L3225" s="39">
        <v>5258491</v>
      </c>
      <c r="M3225" t="s">
        <v>70</v>
      </c>
      <c r="N3225" s="32">
        <v>46148</v>
      </c>
      <c r="O3225" s="1">
        <f t="shared" si="154"/>
        <v>2</v>
      </c>
      <c r="P3225" t="s">
        <v>3480</v>
      </c>
      <c r="U3225" s="32">
        <v>46150</v>
      </c>
      <c r="V3225" t="s">
        <v>39</v>
      </c>
    </row>
    <row r="3226" spans="1:22" hidden="1">
      <c r="A3226" t="s">
        <v>26</v>
      </c>
      <c r="B3226" t="s">
        <v>4275</v>
      </c>
      <c r="C3226" s="55">
        <v>8365</v>
      </c>
      <c r="D3226" t="s">
        <v>2896</v>
      </c>
      <c r="E3226" s="32">
        <v>46146</v>
      </c>
      <c r="F3226" s="26">
        <v>46146.51599537037</v>
      </c>
      <c r="G3226" s="12" t="str">
        <f t="shared" si="155"/>
        <v>MAYO</v>
      </c>
      <c r="H3226">
        <v>901360705</v>
      </c>
      <c r="I3226" t="s">
        <v>877</v>
      </c>
      <c r="J3226" s="39">
        <f t="shared" si="156"/>
        <v>115200</v>
      </c>
      <c r="K3226" s="39">
        <v>21888</v>
      </c>
      <c r="L3226" s="39">
        <v>137088</v>
      </c>
      <c r="M3226" t="s">
        <v>70</v>
      </c>
      <c r="N3226" s="32">
        <v>46147</v>
      </c>
      <c r="O3226" s="1">
        <f t="shared" si="154"/>
        <v>1</v>
      </c>
      <c r="P3226" t="s">
        <v>3480</v>
      </c>
      <c r="U3226" s="32">
        <v>46150</v>
      </c>
      <c r="V3226" t="s">
        <v>39</v>
      </c>
    </row>
    <row r="3227" spans="1:22" hidden="1">
      <c r="A3227" t="s">
        <v>26</v>
      </c>
      <c r="B3227" t="s">
        <v>4276</v>
      </c>
      <c r="C3227" s="55">
        <v>1433</v>
      </c>
      <c r="D3227" t="s">
        <v>151</v>
      </c>
      <c r="E3227" s="32">
        <v>46146</v>
      </c>
      <c r="F3227" s="26">
        <v>46146.511296296296</v>
      </c>
      <c r="G3227" s="12" t="str">
        <f t="shared" si="155"/>
        <v>MAYO</v>
      </c>
      <c r="H3227">
        <v>901561580</v>
      </c>
      <c r="I3227" t="s">
        <v>152</v>
      </c>
      <c r="J3227" s="39">
        <f t="shared" si="156"/>
        <v>774583.05999999994</v>
      </c>
      <c r="K3227" s="39">
        <v>147170.78</v>
      </c>
      <c r="L3227" s="39">
        <v>921753.84</v>
      </c>
      <c r="M3227" t="s">
        <v>70</v>
      </c>
      <c r="N3227" s="32">
        <v>46147</v>
      </c>
      <c r="O3227" s="1">
        <f t="shared" si="154"/>
        <v>1</v>
      </c>
      <c r="P3227" t="s">
        <v>3480</v>
      </c>
      <c r="U3227" s="32">
        <v>46167</v>
      </c>
    </row>
    <row r="3228" spans="1:22" hidden="1">
      <c r="A3228" t="s">
        <v>26</v>
      </c>
      <c r="B3228" t="s">
        <v>4277</v>
      </c>
      <c r="C3228" s="55">
        <v>1432</v>
      </c>
      <c r="D3228" t="s">
        <v>151</v>
      </c>
      <c r="E3228" s="32">
        <v>46146</v>
      </c>
      <c r="F3228" s="26">
        <v>46146.509120370371</v>
      </c>
      <c r="G3228" s="12" t="str">
        <f t="shared" si="155"/>
        <v>MAYO</v>
      </c>
      <c r="H3228">
        <v>901561580</v>
      </c>
      <c r="I3228" t="s">
        <v>152</v>
      </c>
      <c r="J3228" s="39">
        <f t="shared" si="156"/>
        <v>833074</v>
      </c>
      <c r="K3228" s="39">
        <v>158284.06</v>
      </c>
      <c r="L3228" s="39">
        <v>991358.06</v>
      </c>
      <c r="M3228" t="s">
        <v>70</v>
      </c>
      <c r="N3228" s="32">
        <v>46147</v>
      </c>
      <c r="O3228" s="1">
        <f t="shared" ref="O3228:O3291" si="157">IFERROR(IF(-_xlfn.DAYS(E3228,N3228)&lt;0,0,-_xlfn.DAYS(E3228,N3228)), " - ")</f>
        <v>1</v>
      </c>
      <c r="P3228" t="s">
        <v>3480</v>
      </c>
      <c r="U3228" s="32">
        <v>46167</v>
      </c>
    </row>
    <row r="3229" spans="1:22" hidden="1">
      <c r="A3229" t="s">
        <v>26</v>
      </c>
      <c r="B3229" t="s">
        <v>4278</v>
      </c>
      <c r="C3229" s="55">
        <v>8364</v>
      </c>
      <c r="D3229" t="s">
        <v>2896</v>
      </c>
      <c r="E3229" s="32">
        <v>46146</v>
      </c>
      <c r="F3229" s="26">
        <v>46146.5078587963</v>
      </c>
      <c r="G3229" s="12" t="str">
        <f t="shared" si="155"/>
        <v>MAYO</v>
      </c>
      <c r="H3229">
        <v>901360705</v>
      </c>
      <c r="I3229" t="s">
        <v>877</v>
      </c>
      <c r="J3229" s="39">
        <f t="shared" si="156"/>
        <v>218400</v>
      </c>
      <c r="K3229" s="39">
        <v>41496</v>
      </c>
      <c r="L3229" s="39">
        <v>259896</v>
      </c>
      <c r="M3229" t="s">
        <v>70</v>
      </c>
      <c r="N3229" s="32">
        <v>46149</v>
      </c>
      <c r="O3229" s="1">
        <f t="shared" si="157"/>
        <v>3</v>
      </c>
      <c r="P3229" t="s">
        <v>3480</v>
      </c>
      <c r="U3229" s="32">
        <v>46167</v>
      </c>
    </row>
    <row r="3230" spans="1:22" hidden="1">
      <c r="A3230" t="s">
        <v>26</v>
      </c>
      <c r="B3230" t="s">
        <v>4279</v>
      </c>
      <c r="C3230" s="55">
        <v>20167</v>
      </c>
      <c r="D3230" t="s">
        <v>566</v>
      </c>
      <c r="E3230" s="32">
        <v>46146</v>
      </c>
      <c r="F3230" s="26">
        <v>46146.502696759257</v>
      </c>
      <c r="G3230" s="12" t="str">
        <f t="shared" si="155"/>
        <v>MAYO</v>
      </c>
      <c r="H3230">
        <v>900237741</v>
      </c>
      <c r="I3230" t="s">
        <v>567</v>
      </c>
      <c r="J3230" s="39">
        <f t="shared" si="156"/>
        <v>432627</v>
      </c>
      <c r="K3230" s="39">
        <v>82199.13</v>
      </c>
      <c r="L3230" s="39">
        <v>514826.13</v>
      </c>
      <c r="M3230" t="s">
        <v>70</v>
      </c>
      <c r="N3230" s="32">
        <v>46156</v>
      </c>
      <c r="O3230" s="1">
        <f t="shared" si="157"/>
        <v>10</v>
      </c>
      <c r="P3230" t="s">
        <v>3480</v>
      </c>
      <c r="U3230" s="32">
        <v>46170</v>
      </c>
    </row>
    <row r="3231" spans="1:22" hidden="1">
      <c r="A3231" t="s">
        <v>26</v>
      </c>
      <c r="B3231" t="s">
        <v>4280</v>
      </c>
      <c r="C3231" s="55">
        <v>20169</v>
      </c>
      <c r="D3231" t="s">
        <v>566</v>
      </c>
      <c r="E3231" s="32">
        <v>46146</v>
      </c>
      <c r="F3231" s="26">
        <v>46146.504143518519</v>
      </c>
      <c r="G3231" s="12" t="str">
        <f t="shared" si="155"/>
        <v>MAYO</v>
      </c>
      <c r="H3231">
        <v>900237741</v>
      </c>
      <c r="I3231" t="s">
        <v>567</v>
      </c>
      <c r="J3231" s="39">
        <f t="shared" si="156"/>
        <v>300000</v>
      </c>
      <c r="K3231" s="39">
        <v>57000</v>
      </c>
      <c r="L3231" s="39">
        <v>357000</v>
      </c>
      <c r="M3231" t="s">
        <v>70</v>
      </c>
      <c r="N3231" s="32">
        <v>46148</v>
      </c>
      <c r="O3231" s="1">
        <f t="shared" si="157"/>
        <v>2</v>
      </c>
      <c r="P3231" t="s">
        <v>3480</v>
      </c>
      <c r="U3231" s="32">
        <v>46150</v>
      </c>
      <c r="V3231" t="s">
        <v>39</v>
      </c>
    </row>
    <row r="3232" spans="1:22" hidden="1">
      <c r="A3232" t="s">
        <v>26</v>
      </c>
      <c r="B3232" t="s">
        <v>4281</v>
      </c>
      <c r="C3232" s="55">
        <v>20166</v>
      </c>
      <c r="D3232" t="s">
        <v>566</v>
      </c>
      <c r="E3232" s="32">
        <v>46146</v>
      </c>
      <c r="F3232" s="26">
        <v>46146.502326388887</v>
      </c>
      <c r="G3232" s="12" t="str">
        <f t="shared" si="155"/>
        <v>MAYO</v>
      </c>
      <c r="H3232">
        <v>900237741</v>
      </c>
      <c r="I3232" t="s">
        <v>567</v>
      </c>
      <c r="J3232" s="39">
        <f t="shared" si="156"/>
        <v>150000</v>
      </c>
      <c r="K3232" s="39">
        <v>28500</v>
      </c>
      <c r="L3232" s="39">
        <v>178500</v>
      </c>
      <c r="M3232" t="s">
        <v>70</v>
      </c>
      <c r="N3232" s="32">
        <v>46148</v>
      </c>
      <c r="O3232" s="1">
        <f t="shared" si="157"/>
        <v>2</v>
      </c>
      <c r="P3232" t="s">
        <v>3480</v>
      </c>
      <c r="U3232" s="32">
        <v>46150</v>
      </c>
      <c r="V3232" t="s">
        <v>39</v>
      </c>
    </row>
    <row r="3233" spans="1:22" hidden="1">
      <c r="A3233" t="s">
        <v>26</v>
      </c>
      <c r="B3233" t="s">
        <v>4282</v>
      </c>
      <c r="C3233" s="55">
        <v>20165</v>
      </c>
      <c r="D3233" t="s">
        <v>566</v>
      </c>
      <c r="E3233" s="32">
        <v>46146</v>
      </c>
      <c r="F3233" s="26">
        <v>46146.501550925925</v>
      </c>
      <c r="G3233" s="12" t="str">
        <f t="shared" si="155"/>
        <v>MAYO</v>
      </c>
      <c r="H3233">
        <v>900237741</v>
      </c>
      <c r="I3233" t="s">
        <v>567</v>
      </c>
      <c r="J3233" s="39">
        <f t="shared" si="156"/>
        <v>300000</v>
      </c>
      <c r="K3233" s="39">
        <v>57000</v>
      </c>
      <c r="L3233" s="39">
        <v>357000</v>
      </c>
      <c r="M3233" t="s">
        <v>70</v>
      </c>
      <c r="N3233" s="32">
        <v>46148</v>
      </c>
      <c r="O3233" s="1">
        <f t="shared" si="157"/>
        <v>2</v>
      </c>
      <c r="P3233" t="s">
        <v>3480</v>
      </c>
      <c r="U3233" s="32">
        <v>46150</v>
      </c>
      <c r="V3233" t="s">
        <v>39</v>
      </c>
    </row>
    <row r="3234" spans="1:22" hidden="1">
      <c r="A3234" t="s">
        <v>26</v>
      </c>
      <c r="B3234" t="s">
        <v>4283</v>
      </c>
      <c r="C3234" s="55">
        <v>20168</v>
      </c>
      <c r="D3234" t="s">
        <v>566</v>
      </c>
      <c r="E3234" s="32">
        <v>46146</v>
      </c>
      <c r="F3234" s="26">
        <v>46146.503171296295</v>
      </c>
      <c r="G3234" s="12" t="str">
        <f t="shared" si="155"/>
        <v>MAYO</v>
      </c>
      <c r="H3234">
        <v>900237741</v>
      </c>
      <c r="I3234" t="s">
        <v>567</v>
      </c>
      <c r="J3234" s="39">
        <f t="shared" si="156"/>
        <v>135000</v>
      </c>
      <c r="K3234" s="39">
        <v>25650</v>
      </c>
      <c r="L3234" s="39">
        <v>160650</v>
      </c>
      <c r="M3234" t="s">
        <v>70</v>
      </c>
      <c r="N3234" s="32">
        <v>46148</v>
      </c>
      <c r="O3234" s="1">
        <f t="shared" si="157"/>
        <v>2</v>
      </c>
      <c r="P3234" t="s">
        <v>3480</v>
      </c>
      <c r="U3234" s="32">
        <v>46150</v>
      </c>
      <c r="V3234" t="s">
        <v>39</v>
      </c>
    </row>
    <row r="3235" spans="1:22" hidden="1">
      <c r="A3235" t="s">
        <v>26</v>
      </c>
      <c r="B3235" t="s">
        <v>4284</v>
      </c>
      <c r="C3235" s="55">
        <v>112238</v>
      </c>
      <c r="D3235" t="s">
        <v>2445</v>
      </c>
      <c r="E3235" s="32">
        <v>46146</v>
      </c>
      <c r="F3235" s="26">
        <v>46146.491851851853</v>
      </c>
      <c r="G3235" s="12" t="str">
        <f t="shared" si="155"/>
        <v>MAYO</v>
      </c>
      <c r="H3235">
        <v>901828473</v>
      </c>
      <c r="I3235" t="s">
        <v>2446</v>
      </c>
      <c r="J3235" s="39">
        <f t="shared" si="156"/>
        <v>236975</v>
      </c>
      <c r="K3235" s="39">
        <v>45025</v>
      </c>
      <c r="L3235" s="39">
        <v>282000</v>
      </c>
      <c r="M3235" t="s">
        <v>37</v>
      </c>
      <c r="N3235" s="32">
        <v>46148</v>
      </c>
      <c r="O3235" s="1">
        <f t="shared" si="157"/>
        <v>2</v>
      </c>
      <c r="P3235" t="s">
        <v>3480</v>
      </c>
      <c r="U3235" s="32">
        <v>46167</v>
      </c>
    </row>
    <row r="3236" spans="1:22" hidden="1">
      <c r="A3236" t="s">
        <v>26</v>
      </c>
      <c r="B3236" t="s">
        <v>4285</v>
      </c>
      <c r="C3236" s="55">
        <v>3055</v>
      </c>
      <c r="D3236" t="s">
        <v>28</v>
      </c>
      <c r="E3236" s="32">
        <v>46146</v>
      </c>
      <c r="F3236" s="26">
        <v>46146.487569444442</v>
      </c>
      <c r="G3236" s="12" t="str">
        <f t="shared" si="155"/>
        <v>MAYO</v>
      </c>
      <c r="H3236">
        <v>900144364</v>
      </c>
      <c r="I3236" t="s">
        <v>72</v>
      </c>
      <c r="J3236" s="39">
        <f t="shared" si="156"/>
        <v>586740</v>
      </c>
      <c r="K3236" s="39">
        <v>111480.6</v>
      </c>
      <c r="L3236" s="39">
        <v>698220.6</v>
      </c>
      <c r="M3236" t="s">
        <v>70</v>
      </c>
      <c r="N3236" s="32">
        <v>46148</v>
      </c>
      <c r="O3236" s="1">
        <f t="shared" si="157"/>
        <v>2</v>
      </c>
      <c r="P3236" t="s">
        <v>3480</v>
      </c>
      <c r="U3236" s="32">
        <v>46150</v>
      </c>
      <c r="V3236" t="s">
        <v>39</v>
      </c>
    </row>
    <row r="3237" spans="1:22" hidden="1">
      <c r="A3237" t="s">
        <v>26</v>
      </c>
      <c r="B3237" t="s">
        <v>4286</v>
      </c>
      <c r="C3237" s="55">
        <v>735322</v>
      </c>
      <c r="D3237" t="s">
        <v>817</v>
      </c>
      <c r="E3237" s="32">
        <v>46146</v>
      </c>
      <c r="F3237" s="26">
        <v>46146.436261574076</v>
      </c>
      <c r="G3237" s="12" t="str">
        <f t="shared" si="155"/>
        <v>MAYO</v>
      </c>
      <c r="H3237">
        <v>890915475</v>
      </c>
      <c r="I3237" t="s">
        <v>818</v>
      </c>
      <c r="J3237" s="39">
        <f t="shared" si="156"/>
        <v>953801</v>
      </c>
      <c r="K3237" s="39">
        <v>181222.19</v>
      </c>
      <c r="L3237" s="39">
        <v>1135023.19</v>
      </c>
      <c r="M3237" t="s">
        <v>70</v>
      </c>
      <c r="N3237" s="32">
        <v>46147</v>
      </c>
      <c r="O3237" s="1">
        <f t="shared" si="157"/>
        <v>1</v>
      </c>
      <c r="P3237" t="s">
        <v>3480</v>
      </c>
      <c r="U3237" s="32">
        <v>46167</v>
      </c>
    </row>
    <row r="3238" spans="1:22" hidden="1">
      <c r="A3238" t="s">
        <v>26</v>
      </c>
      <c r="B3238" t="s">
        <v>4287</v>
      </c>
      <c r="C3238" s="55">
        <v>2406</v>
      </c>
      <c r="D3238" t="s">
        <v>452</v>
      </c>
      <c r="E3238" s="32">
        <v>46146</v>
      </c>
      <c r="F3238" s="26">
        <v>46146.476770833331</v>
      </c>
      <c r="G3238" s="12" t="str">
        <f t="shared" si="155"/>
        <v>MAYO</v>
      </c>
      <c r="H3238">
        <v>901485351</v>
      </c>
      <c r="I3238" t="s">
        <v>453</v>
      </c>
      <c r="J3238" s="39">
        <f t="shared" si="156"/>
        <v>10650000</v>
      </c>
      <c r="K3238" s="39">
        <v>2023500</v>
      </c>
      <c r="L3238" s="39">
        <v>12673500</v>
      </c>
      <c r="M3238" s="1" t="s">
        <v>9455</v>
      </c>
      <c r="N3238" s="3">
        <v>46150</v>
      </c>
      <c r="O3238" s="1">
        <f t="shared" si="157"/>
        <v>4</v>
      </c>
      <c r="P3238" t="s">
        <v>3480</v>
      </c>
      <c r="Q3238" t="s">
        <v>1935</v>
      </c>
      <c r="R3238" s="37">
        <v>46155</v>
      </c>
    </row>
    <row r="3239" spans="1:22" hidden="1">
      <c r="A3239" t="s">
        <v>26</v>
      </c>
      <c r="B3239" t="s">
        <v>4288</v>
      </c>
      <c r="C3239" s="55">
        <v>269059</v>
      </c>
      <c r="D3239" t="s">
        <v>1070</v>
      </c>
      <c r="E3239" s="32">
        <v>46146</v>
      </c>
      <c r="F3239" s="26">
        <v>46146.474583333336</v>
      </c>
      <c r="G3239" s="12" t="str">
        <f t="shared" si="155"/>
        <v>MAYO</v>
      </c>
      <c r="H3239">
        <v>890907841</v>
      </c>
      <c r="I3239" t="s">
        <v>1071</v>
      </c>
      <c r="J3239" s="39">
        <f t="shared" si="156"/>
        <v>2748110</v>
      </c>
      <c r="K3239" s="39">
        <v>522141</v>
      </c>
      <c r="L3239" s="39">
        <v>3270251</v>
      </c>
      <c r="M3239" s="1" t="s">
        <v>9455</v>
      </c>
      <c r="N3239" s="32">
        <v>46148</v>
      </c>
      <c r="O3239" s="1">
        <f t="shared" si="157"/>
        <v>2</v>
      </c>
      <c r="P3239" t="s">
        <v>3480</v>
      </c>
      <c r="U3239" s="32">
        <v>46167</v>
      </c>
    </row>
    <row r="3240" spans="1:22" hidden="1">
      <c r="A3240" t="s">
        <v>26</v>
      </c>
      <c r="B3240" t="s">
        <v>4289</v>
      </c>
      <c r="C3240" s="55">
        <v>2407</v>
      </c>
      <c r="D3240" t="s">
        <v>452</v>
      </c>
      <c r="E3240" s="32">
        <v>46146</v>
      </c>
      <c r="F3240" s="26">
        <v>46146.478067129632</v>
      </c>
      <c r="G3240" s="12" t="str">
        <f t="shared" si="155"/>
        <v>MAYO</v>
      </c>
      <c r="H3240">
        <v>901485351</v>
      </c>
      <c r="I3240" t="s">
        <v>453</v>
      </c>
      <c r="J3240" s="39">
        <f t="shared" si="156"/>
        <v>1300000</v>
      </c>
      <c r="K3240" s="39">
        <v>247000</v>
      </c>
      <c r="L3240" s="39">
        <v>1547000</v>
      </c>
      <c r="M3240" s="1" t="s">
        <v>9455</v>
      </c>
      <c r="N3240" s="32">
        <v>46148</v>
      </c>
      <c r="O3240" s="1">
        <f t="shared" si="157"/>
        <v>2</v>
      </c>
      <c r="P3240" t="s">
        <v>3480</v>
      </c>
      <c r="U3240" s="32">
        <v>46167</v>
      </c>
    </row>
    <row r="3241" spans="1:22" hidden="1">
      <c r="A3241" t="s">
        <v>26</v>
      </c>
      <c r="B3241" t="s">
        <v>4290</v>
      </c>
      <c r="C3241" s="55">
        <v>269058</v>
      </c>
      <c r="D3241" t="s">
        <v>1070</v>
      </c>
      <c r="E3241" s="32">
        <v>46146</v>
      </c>
      <c r="F3241" s="26">
        <v>46146.474189814813</v>
      </c>
      <c r="G3241" s="12" t="str">
        <f t="shared" si="155"/>
        <v>MAYO</v>
      </c>
      <c r="H3241">
        <v>890907841</v>
      </c>
      <c r="I3241" t="s">
        <v>1071</v>
      </c>
      <c r="J3241" s="39">
        <f t="shared" si="156"/>
        <v>647130</v>
      </c>
      <c r="K3241" s="39">
        <v>122955</v>
      </c>
      <c r="L3241" s="39">
        <v>770085</v>
      </c>
      <c r="M3241" s="1" t="s">
        <v>9455</v>
      </c>
      <c r="N3241" s="32">
        <v>46148</v>
      </c>
      <c r="O3241" s="1">
        <f t="shared" si="157"/>
        <v>2</v>
      </c>
      <c r="P3241" t="s">
        <v>3480</v>
      </c>
      <c r="U3241" s="32">
        <v>46167</v>
      </c>
    </row>
    <row r="3242" spans="1:22" hidden="1">
      <c r="A3242" t="s">
        <v>26</v>
      </c>
      <c r="B3242" t="s">
        <v>4291</v>
      </c>
      <c r="C3242" s="55">
        <v>13083</v>
      </c>
      <c r="D3242" t="s">
        <v>28</v>
      </c>
      <c r="E3242" s="32">
        <v>46146</v>
      </c>
      <c r="F3242" s="26">
        <v>46146.4608912037</v>
      </c>
      <c r="G3242" s="12" t="str">
        <f t="shared" si="155"/>
        <v>MAYO</v>
      </c>
      <c r="H3242">
        <v>900420442</v>
      </c>
      <c r="I3242" t="s">
        <v>586</v>
      </c>
      <c r="J3242" s="39">
        <f t="shared" si="156"/>
        <v>417470</v>
      </c>
      <c r="K3242" s="39">
        <v>79319.3</v>
      </c>
      <c r="L3242" s="39">
        <v>496789.3</v>
      </c>
      <c r="M3242" s="1" t="s">
        <v>9455</v>
      </c>
      <c r="N3242" s="32">
        <v>46155</v>
      </c>
      <c r="O3242" s="1">
        <f t="shared" si="157"/>
        <v>9</v>
      </c>
      <c r="P3242" t="s">
        <v>3480</v>
      </c>
      <c r="U3242" s="32">
        <v>46157</v>
      </c>
      <c r="V3242" t="s">
        <v>39</v>
      </c>
    </row>
    <row r="3243" spans="1:22" hidden="1">
      <c r="A3243" t="s">
        <v>26</v>
      </c>
      <c r="B3243" t="s">
        <v>4292</v>
      </c>
      <c r="C3243" s="55">
        <v>13084</v>
      </c>
      <c r="D3243" t="s">
        <v>28</v>
      </c>
      <c r="E3243" s="32">
        <v>46146</v>
      </c>
      <c r="F3243" s="26">
        <v>46146.463969907411</v>
      </c>
      <c r="G3243" s="12" t="str">
        <f t="shared" si="155"/>
        <v>MAYO</v>
      </c>
      <c r="H3243">
        <v>900420442</v>
      </c>
      <c r="I3243" t="s">
        <v>586</v>
      </c>
      <c r="J3243" s="39">
        <f t="shared" si="156"/>
        <v>103600</v>
      </c>
      <c r="K3243" s="39">
        <v>19684</v>
      </c>
      <c r="L3243" s="39">
        <v>123284</v>
      </c>
      <c r="M3243" s="1" t="s">
        <v>9455</v>
      </c>
      <c r="N3243" s="32">
        <v>46148</v>
      </c>
      <c r="O3243" s="1">
        <f t="shared" si="157"/>
        <v>2</v>
      </c>
      <c r="P3243" t="s">
        <v>3480</v>
      </c>
      <c r="U3243" s="32">
        <v>46153</v>
      </c>
      <c r="V3243" t="s">
        <v>39</v>
      </c>
    </row>
    <row r="3244" spans="1:22" hidden="1">
      <c r="A3244" t="s">
        <v>26</v>
      </c>
      <c r="B3244" t="s">
        <v>4293</v>
      </c>
      <c r="C3244" s="55">
        <v>13085</v>
      </c>
      <c r="D3244" t="s">
        <v>28</v>
      </c>
      <c r="E3244" s="32">
        <v>46146</v>
      </c>
      <c r="F3244" s="26">
        <v>46146.47210648148</v>
      </c>
      <c r="G3244" s="12" t="str">
        <f t="shared" si="155"/>
        <v>MAYO</v>
      </c>
      <c r="H3244">
        <v>900420442</v>
      </c>
      <c r="I3244" t="s">
        <v>586</v>
      </c>
      <c r="J3244" s="39">
        <f t="shared" si="156"/>
        <v>1288300</v>
      </c>
      <c r="K3244" s="39">
        <v>244777</v>
      </c>
      <c r="L3244" s="39">
        <v>1533077</v>
      </c>
      <c r="M3244" s="1" t="s">
        <v>9455</v>
      </c>
      <c r="N3244" s="32">
        <v>46148</v>
      </c>
      <c r="O3244" s="1">
        <f t="shared" si="157"/>
        <v>2</v>
      </c>
      <c r="P3244" t="s">
        <v>3480</v>
      </c>
      <c r="U3244" s="32">
        <v>46167</v>
      </c>
    </row>
    <row r="3245" spans="1:22" hidden="1">
      <c r="A3245" t="s">
        <v>26</v>
      </c>
      <c r="B3245" t="s">
        <v>4294</v>
      </c>
      <c r="C3245" s="55">
        <v>107925</v>
      </c>
      <c r="D3245" t="s">
        <v>420</v>
      </c>
      <c r="E3245" s="32">
        <v>46146</v>
      </c>
      <c r="F3245" s="26">
        <v>46146.421875</v>
      </c>
      <c r="G3245" s="12" t="str">
        <f t="shared" si="155"/>
        <v>MAYO</v>
      </c>
      <c r="H3245">
        <v>830120839</v>
      </c>
      <c r="I3245" t="s">
        <v>421</v>
      </c>
      <c r="J3245" s="39">
        <f t="shared" si="156"/>
        <v>763632</v>
      </c>
      <c r="K3245" s="39">
        <v>145090</v>
      </c>
      <c r="L3245" s="39">
        <v>908722</v>
      </c>
      <c r="M3245" t="s">
        <v>70</v>
      </c>
      <c r="N3245" s="32">
        <v>46147</v>
      </c>
      <c r="O3245" s="1">
        <f t="shared" si="157"/>
        <v>1</v>
      </c>
      <c r="P3245" t="s">
        <v>3480</v>
      </c>
      <c r="U3245" s="32">
        <v>46167</v>
      </c>
    </row>
    <row r="3246" spans="1:22" hidden="1">
      <c r="A3246" t="s">
        <v>26</v>
      </c>
      <c r="B3246" t="s">
        <v>4295</v>
      </c>
      <c r="C3246" s="55">
        <v>1798</v>
      </c>
      <c r="D3246" t="s">
        <v>28</v>
      </c>
      <c r="E3246" s="32">
        <v>46146</v>
      </c>
      <c r="F3246" s="26">
        <v>46146.41982638889</v>
      </c>
      <c r="G3246" s="12" t="str">
        <f t="shared" si="155"/>
        <v>MAYO</v>
      </c>
      <c r="H3246">
        <v>901950863</v>
      </c>
      <c r="I3246" t="s">
        <v>549</v>
      </c>
      <c r="J3246" s="39">
        <f t="shared" si="156"/>
        <v>3176459.6638719998</v>
      </c>
      <c r="K3246" s="39">
        <v>603527.336136</v>
      </c>
      <c r="L3246" s="39">
        <v>3779987.0000080001</v>
      </c>
      <c r="M3246" s="1" t="s">
        <v>9455</v>
      </c>
      <c r="N3246" s="32">
        <v>46148</v>
      </c>
      <c r="O3246" s="1">
        <f t="shared" si="157"/>
        <v>2</v>
      </c>
      <c r="P3246" t="s">
        <v>3480</v>
      </c>
      <c r="U3246" s="32">
        <v>46167</v>
      </c>
    </row>
    <row r="3247" spans="1:22" hidden="1">
      <c r="A3247" t="s">
        <v>26</v>
      </c>
      <c r="B3247" t="s">
        <v>4296</v>
      </c>
      <c r="C3247" s="55">
        <v>1592648</v>
      </c>
      <c r="D3247" t="s">
        <v>176</v>
      </c>
      <c r="E3247" s="32">
        <v>46146</v>
      </c>
      <c r="F3247" s="26">
        <v>46146.553946759261</v>
      </c>
      <c r="G3247" s="12" t="str">
        <f t="shared" si="155"/>
        <v>MAYO</v>
      </c>
      <c r="H3247">
        <v>800242106</v>
      </c>
      <c r="I3247" t="s">
        <v>172</v>
      </c>
      <c r="J3247" s="39">
        <f t="shared" si="156"/>
        <v>83949.58</v>
      </c>
      <c r="K3247" s="39">
        <v>15950.42</v>
      </c>
      <c r="L3247" s="39">
        <v>99900</v>
      </c>
      <c r="M3247" t="s">
        <v>70</v>
      </c>
      <c r="N3247" s="32">
        <v>46149</v>
      </c>
      <c r="O3247" s="1">
        <f t="shared" si="157"/>
        <v>3</v>
      </c>
      <c r="P3247" t="s">
        <v>3480</v>
      </c>
      <c r="U3247" s="32">
        <v>46153</v>
      </c>
      <c r="V3247" t="s">
        <v>39</v>
      </c>
    </row>
    <row r="3248" spans="1:22" hidden="1">
      <c r="A3248" t="s">
        <v>26</v>
      </c>
      <c r="B3248" t="s">
        <v>4297</v>
      </c>
      <c r="C3248" s="55">
        <v>177666</v>
      </c>
      <c r="D3248" t="s">
        <v>1083</v>
      </c>
      <c r="E3248" s="32">
        <v>46146</v>
      </c>
      <c r="F3248" s="26">
        <v>46146.521041666667</v>
      </c>
      <c r="G3248" s="12" t="str">
        <f t="shared" si="155"/>
        <v>MAYO</v>
      </c>
      <c r="H3248">
        <v>860000018</v>
      </c>
      <c r="I3248" t="s">
        <v>1084</v>
      </c>
      <c r="J3248" s="39">
        <f t="shared" si="156"/>
        <v>2700000</v>
      </c>
      <c r="K3248" s="39">
        <v>513000</v>
      </c>
      <c r="L3248" s="39">
        <v>3213000</v>
      </c>
      <c r="M3248" t="s">
        <v>70</v>
      </c>
      <c r="N3248" s="32">
        <v>46147</v>
      </c>
      <c r="O3248" s="1">
        <f t="shared" si="157"/>
        <v>1</v>
      </c>
      <c r="P3248" t="s">
        <v>3480</v>
      </c>
      <c r="U3248" s="32">
        <v>46155</v>
      </c>
      <c r="V3248" t="s">
        <v>39</v>
      </c>
    </row>
    <row r="3249" spans="1:22" hidden="1">
      <c r="A3249" t="s">
        <v>26</v>
      </c>
      <c r="B3249" t="s">
        <v>4298</v>
      </c>
      <c r="C3249" s="55">
        <v>103</v>
      </c>
      <c r="D3249" t="s">
        <v>455</v>
      </c>
      <c r="E3249" s="32">
        <v>46146</v>
      </c>
      <c r="F3249" s="26">
        <v>46146.509594907409</v>
      </c>
      <c r="G3249" s="12" t="str">
        <f t="shared" si="155"/>
        <v>MAYO</v>
      </c>
      <c r="H3249">
        <v>42790604</v>
      </c>
      <c r="I3249" t="s">
        <v>456</v>
      </c>
      <c r="J3249" s="39">
        <f t="shared" si="156"/>
        <v>16479495</v>
      </c>
      <c r="K3249" s="39">
        <v>3131104.05</v>
      </c>
      <c r="L3249" s="39">
        <v>19610599.050000001</v>
      </c>
      <c r="M3249" t="s">
        <v>195</v>
      </c>
      <c r="N3249" s="32">
        <v>46146</v>
      </c>
      <c r="O3249" s="1">
        <f t="shared" si="157"/>
        <v>0</v>
      </c>
      <c r="P3249" t="s">
        <v>479</v>
      </c>
      <c r="U3249" s="32">
        <v>46147</v>
      </c>
      <c r="V3249" t="s">
        <v>39</v>
      </c>
    </row>
    <row r="3250" spans="1:22" hidden="1">
      <c r="A3250" t="s">
        <v>26</v>
      </c>
      <c r="B3250" t="s">
        <v>4299</v>
      </c>
      <c r="C3250" s="55">
        <v>6231</v>
      </c>
      <c r="D3250" t="s">
        <v>3123</v>
      </c>
      <c r="E3250" s="32">
        <v>46146</v>
      </c>
      <c r="F3250" s="26">
        <v>46146.452800925923</v>
      </c>
      <c r="G3250" s="12" t="str">
        <f t="shared" si="155"/>
        <v>MAYO</v>
      </c>
      <c r="H3250">
        <v>901032802</v>
      </c>
      <c r="I3250" t="s">
        <v>3124</v>
      </c>
      <c r="J3250" s="39">
        <f t="shared" si="156"/>
        <v>10980200</v>
      </c>
      <c r="K3250" s="39">
        <v>0</v>
      </c>
      <c r="L3250" s="39">
        <v>10980200</v>
      </c>
      <c r="M3250" t="s">
        <v>62</v>
      </c>
      <c r="N3250" s="32">
        <v>46146</v>
      </c>
      <c r="O3250" s="1">
        <f t="shared" si="157"/>
        <v>0</v>
      </c>
      <c r="P3250" s="1" t="s">
        <v>3125</v>
      </c>
      <c r="U3250" s="32">
        <v>46150</v>
      </c>
      <c r="V3250" s="1" t="s">
        <v>39</v>
      </c>
    </row>
    <row r="3251" spans="1:22" hidden="1">
      <c r="A3251" t="s">
        <v>82</v>
      </c>
      <c r="B3251" t="s">
        <v>4300</v>
      </c>
      <c r="C3251" s="55">
        <v>733</v>
      </c>
      <c r="D3251" t="s">
        <v>4301</v>
      </c>
      <c r="E3251" s="32">
        <v>46146</v>
      </c>
      <c r="F3251" s="26">
        <v>46146.450798611113</v>
      </c>
      <c r="G3251" s="12" t="str">
        <f t="shared" si="155"/>
        <v>MAYO</v>
      </c>
      <c r="H3251">
        <v>901032802</v>
      </c>
      <c r="I3251" t="s">
        <v>3124</v>
      </c>
      <c r="J3251" s="39">
        <f t="shared" si="156"/>
        <v>10980200</v>
      </c>
      <c r="K3251" s="39">
        <v>0</v>
      </c>
      <c r="L3251" s="39">
        <v>10980200</v>
      </c>
      <c r="M3251" t="s">
        <v>110</v>
      </c>
      <c r="N3251" s="3">
        <v>46150</v>
      </c>
      <c r="O3251" s="1">
        <f t="shared" si="157"/>
        <v>4</v>
      </c>
    </row>
    <row r="3252" spans="1:22" hidden="1">
      <c r="A3252" t="s">
        <v>26</v>
      </c>
      <c r="B3252" t="s">
        <v>4302</v>
      </c>
      <c r="C3252" s="55">
        <v>10817266</v>
      </c>
      <c r="D3252" t="s">
        <v>258</v>
      </c>
      <c r="E3252" s="32">
        <v>46146</v>
      </c>
      <c r="F3252" s="26">
        <v>46146.438645833332</v>
      </c>
      <c r="G3252" s="12" t="str">
        <f t="shared" si="155"/>
        <v>MAYO</v>
      </c>
      <c r="H3252">
        <v>900843898</v>
      </c>
      <c r="I3252" t="s">
        <v>256</v>
      </c>
      <c r="J3252" s="39">
        <f t="shared" si="156"/>
        <v>27722.69</v>
      </c>
      <c r="K3252" s="39">
        <v>5267.31</v>
      </c>
      <c r="L3252" s="39">
        <v>32990</v>
      </c>
      <c r="M3252" t="s">
        <v>54</v>
      </c>
      <c r="O3252" s="1">
        <f t="shared" si="157"/>
        <v>0</v>
      </c>
    </row>
    <row r="3253" spans="1:22" hidden="1">
      <c r="A3253" t="s">
        <v>26</v>
      </c>
      <c r="B3253" t="s">
        <v>4303</v>
      </c>
      <c r="C3253" s="55">
        <v>112</v>
      </c>
      <c r="D3253" t="s">
        <v>521</v>
      </c>
      <c r="E3253" s="32">
        <v>46146</v>
      </c>
      <c r="F3253" s="26">
        <v>46146.422581018516</v>
      </c>
      <c r="G3253" s="12" t="str">
        <f t="shared" si="155"/>
        <v>MAYO</v>
      </c>
      <c r="H3253">
        <v>901693444</v>
      </c>
      <c r="I3253" t="s">
        <v>522</v>
      </c>
      <c r="J3253" s="39">
        <f t="shared" si="156"/>
        <v>36388544</v>
      </c>
      <c r="K3253" s="39">
        <v>6913823.3600000003</v>
      </c>
      <c r="L3253" s="39">
        <v>43302367.359999999</v>
      </c>
      <c r="M3253" t="s">
        <v>195</v>
      </c>
      <c r="N3253" s="32">
        <v>46147</v>
      </c>
      <c r="O3253" s="1">
        <f t="shared" si="157"/>
        <v>1</v>
      </c>
      <c r="P3253" t="s">
        <v>479</v>
      </c>
      <c r="U3253" s="32">
        <v>46147</v>
      </c>
      <c r="V3253" s="1" t="s">
        <v>39</v>
      </c>
    </row>
    <row r="3254" spans="1:22" hidden="1">
      <c r="A3254" t="s">
        <v>26</v>
      </c>
      <c r="B3254" t="s">
        <v>4304</v>
      </c>
      <c r="C3254" s="55">
        <v>10447</v>
      </c>
      <c r="D3254" t="s">
        <v>1500</v>
      </c>
      <c r="E3254" s="32">
        <v>46146</v>
      </c>
      <c r="F3254" s="26">
        <v>46146.389120370368</v>
      </c>
      <c r="G3254" s="12" t="str">
        <f t="shared" si="155"/>
        <v>MAYO</v>
      </c>
      <c r="H3254">
        <v>900655384</v>
      </c>
      <c r="I3254" t="s">
        <v>1501</v>
      </c>
      <c r="J3254" s="39">
        <f t="shared" si="156"/>
        <v>16744216</v>
      </c>
      <c r="K3254" s="39">
        <v>3181401.04</v>
      </c>
      <c r="L3254" s="39">
        <v>19925617.039999999</v>
      </c>
      <c r="M3254" t="s">
        <v>3770</v>
      </c>
      <c r="N3254" s="32">
        <v>46162</v>
      </c>
      <c r="O3254" s="1">
        <f t="shared" si="157"/>
        <v>16</v>
      </c>
      <c r="P3254" t="s">
        <v>3480</v>
      </c>
      <c r="U3254" s="32">
        <v>46164</v>
      </c>
      <c r="V3254" t="s">
        <v>39</v>
      </c>
    </row>
    <row r="3255" spans="1:22" hidden="1">
      <c r="A3255" t="s">
        <v>26</v>
      </c>
      <c r="B3255" t="s">
        <v>4305</v>
      </c>
      <c r="C3255" s="55">
        <v>735261</v>
      </c>
      <c r="D3255" t="s">
        <v>817</v>
      </c>
      <c r="E3255" s="32">
        <v>46146</v>
      </c>
      <c r="F3255" s="26">
        <v>46146.344155092593</v>
      </c>
      <c r="G3255" s="12" t="str">
        <f t="shared" si="155"/>
        <v>MAYO</v>
      </c>
      <c r="H3255">
        <v>890915475</v>
      </c>
      <c r="I3255" t="s">
        <v>818</v>
      </c>
      <c r="J3255" s="39">
        <f t="shared" si="156"/>
        <v>48143</v>
      </c>
      <c r="K3255" s="39">
        <v>9147.17</v>
      </c>
      <c r="L3255" s="39">
        <v>57290.17</v>
      </c>
      <c r="M3255" t="s">
        <v>70</v>
      </c>
      <c r="N3255" s="32">
        <v>46146</v>
      </c>
      <c r="O3255" s="1">
        <f t="shared" si="157"/>
        <v>0</v>
      </c>
      <c r="P3255" t="s">
        <v>3480</v>
      </c>
      <c r="U3255" s="32">
        <v>46150</v>
      </c>
      <c r="V3255" t="s">
        <v>39</v>
      </c>
    </row>
    <row r="3256" spans="1:22" hidden="1">
      <c r="A3256" t="s">
        <v>26</v>
      </c>
      <c r="B3256" t="s">
        <v>4306</v>
      </c>
      <c r="C3256" s="55">
        <v>731743</v>
      </c>
      <c r="D3256" t="s">
        <v>822</v>
      </c>
      <c r="E3256" s="32">
        <v>46146</v>
      </c>
      <c r="F3256" s="26">
        <v>46146.304236111115</v>
      </c>
      <c r="G3256" s="12" t="str">
        <f t="shared" si="155"/>
        <v>MAYO</v>
      </c>
      <c r="H3256">
        <v>890915475</v>
      </c>
      <c r="I3256" t="s">
        <v>818</v>
      </c>
      <c r="J3256" s="39">
        <f t="shared" si="156"/>
        <v>733514</v>
      </c>
      <c r="K3256" s="39">
        <v>139367.66</v>
      </c>
      <c r="L3256" s="39">
        <v>872881.66</v>
      </c>
      <c r="M3256" t="s">
        <v>70</v>
      </c>
      <c r="N3256" s="32">
        <v>46154</v>
      </c>
      <c r="O3256" s="1">
        <f t="shared" si="157"/>
        <v>8</v>
      </c>
      <c r="P3256" t="s">
        <v>3480</v>
      </c>
      <c r="U3256" s="32">
        <v>46167</v>
      </c>
    </row>
    <row r="3257" spans="1:22" hidden="1">
      <c r="A3257" t="s">
        <v>26</v>
      </c>
      <c r="B3257" t="s">
        <v>4307</v>
      </c>
      <c r="C3257" s="55">
        <v>37833</v>
      </c>
      <c r="D3257" t="s">
        <v>698</v>
      </c>
      <c r="E3257" s="32">
        <v>46146</v>
      </c>
      <c r="F3257" s="26">
        <v>46146.310370370367</v>
      </c>
      <c r="G3257" s="12" t="str">
        <f t="shared" si="155"/>
        <v>MAYO</v>
      </c>
      <c r="H3257">
        <v>900229913</v>
      </c>
      <c r="I3257" t="s">
        <v>699</v>
      </c>
      <c r="J3257" s="39">
        <f t="shared" si="156"/>
        <v>589747.57999999996</v>
      </c>
      <c r="K3257" s="39">
        <v>112052.12</v>
      </c>
      <c r="L3257" s="39">
        <v>701799.7</v>
      </c>
      <c r="M3257" t="s">
        <v>70</v>
      </c>
      <c r="N3257" s="32">
        <v>46147</v>
      </c>
      <c r="O3257" s="1">
        <f t="shared" si="157"/>
        <v>1</v>
      </c>
      <c r="P3257" t="s">
        <v>3480</v>
      </c>
      <c r="U3257" s="32">
        <v>46150</v>
      </c>
      <c r="V3257" t="s">
        <v>39</v>
      </c>
    </row>
    <row r="3258" spans="1:22" hidden="1">
      <c r="A3258" t="s">
        <v>26</v>
      </c>
      <c r="B3258" t="s">
        <v>4308</v>
      </c>
      <c r="C3258" s="55">
        <v>735245</v>
      </c>
      <c r="D3258" t="s">
        <v>817</v>
      </c>
      <c r="E3258" s="32">
        <v>46146</v>
      </c>
      <c r="F3258" s="26">
        <v>46146.307812500003</v>
      </c>
      <c r="G3258" s="12" t="str">
        <f t="shared" si="155"/>
        <v>MAYO</v>
      </c>
      <c r="H3258">
        <v>890915475</v>
      </c>
      <c r="I3258" t="s">
        <v>818</v>
      </c>
      <c r="J3258" s="39">
        <f t="shared" si="156"/>
        <v>192366</v>
      </c>
      <c r="K3258" s="39">
        <v>36549.54</v>
      </c>
      <c r="L3258" s="39">
        <v>228915.54</v>
      </c>
      <c r="M3258" t="s">
        <v>70</v>
      </c>
      <c r="N3258" s="32">
        <v>46148</v>
      </c>
      <c r="O3258" s="1">
        <f t="shared" si="157"/>
        <v>2</v>
      </c>
      <c r="P3258" t="s">
        <v>3480</v>
      </c>
      <c r="U3258" s="32">
        <v>46167</v>
      </c>
    </row>
    <row r="3259" spans="1:22" hidden="1">
      <c r="A3259" t="s">
        <v>26</v>
      </c>
      <c r="B3259" t="s">
        <v>4309</v>
      </c>
      <c r="C3259" s="55">
        <v>735255</v>
      </c>
      <c r="D3259" t="s">
        <v>817</v>
      </c>
      <c r="E3259" s="32">
        <v>46146</v>
      </c>
      <c r="F3259" s="26">
        <v>46146.350358796299</v>
      </c>
      <c r="G3259" s="12" t="str">
        <f t="shared" si="155"/>
        <v>MAYO</v>
      </c>
      <c r="H3259">
        <v>890915475</v>
      </c>
      <c r="I3259" t="s">
        <v>818</v>
      </c>
      <c r="J3259" s="39">
        <f t="shared" si="156"/>
        <v>151220</v>
      </c>
      <c r="K3259" s="39">
        <v>28731.8</v>
      </c>
      <c r="L3259" s="39">
        <v>179951.8</v>
      </c>
      <c r="M3259" t="s">
        <v>70</v>
      </c>
      <c r="N3259" s="32">
        <v>46146</v>
      </c>
      <c r="O3259" s="1">
        <f t="shared" si="157"/>
        <v>0</v>
      </c>
      <c r="P3259" t="s">
        <v>3480</v>
      </c>
      <c r="U3259" s="32">
        <v>46150</v>
      </c>
      <c r="V3259" t="s">
        <v>39</v>
      </c>
    </row>
    <row r="3260" spans="1:22" hidden="1">
      <c r="A3260" t="s">
        <v>26</v>
      </c>
      <c r="B3260" t="s">
        <v>4310</v>
      </c>
      <c r="C3260" s="55">
        <v>735217</v>
      </c>
      <c r="D3260" t="s">
        <v>817</v>
      </c>
      <c r="E3260" s="32">
        <v>46146</v>
      </c>
      <c r="F3260" s="26">
        <v>46146.25922453704</v>
      </c>
      <c r="G3260" s="12" t="str">
        <f t="shared" si="155"/>
        <v>MAYO</v>
      </c>
      <c r="H3260">
        <v>890915475</v>
      </c>
      <c r="I3260" t="s">
        <v>818</v>
      </c>
      <c r="J3260" s="39">
        <f t="shared" si="156"/>
        <v>184475</v>
      </c>
      <c r="K3260" s="39">
        <v>35050.25</v>
      </c>
      <c r="L3260" s="39">
        <v>219525.25</v>
      </c>
      <c r="M3260" t="s">
        <v>70</v>
      </c>
      <c r="N3260" s="32">
        <v>46146</v>
      </c>
      <c r="O3260" s="1">
        <f t="shared" si="157"/>
        <v>0</v>
      </c>
      <c r="P3260" t="s">
        <v>3480</v>
      </c>
      <c r="U3260" s="32">
        <v>46150</v>
      </c>
      <c r="V3260" t="s">
        <v>39</v>
      </c>
    </row>
    <row r="3261" spans="1:22" hidden="1">
      <c r="A3261" t="s">
        <v>26</v>
      </c>
      <c r="B3261" t="s">
        <v>4311</v>
      </c>
      <c r="C3261" s="55">
        <v>34144156</v>
      </c>
      <c r="D3261" t="s">
        <v>580</v>
      </c>
      <c r="E3261" s="32">
        <v>46146</v>
      </c>
      <c r="F3261" s="26">
        <v>46146.356134259258</v>
      </c>
      <c r="G3261" s="12" t="str">
        <f t="shared" si="155"/>
        <v>MAYO</v>
      </c>
      <c r="H3261">
        <v>809002625</v>
      </c>
      <c r="I3261" t="s">
        <v>2171</v>
      </c>
      <c r="J3261" s="39">
        <f t="shared" si="156"/>
        <v>2273113.4699999997</v>
      </c>
      <c r="K3261" s="39">
        <v>431891.53</v>
      </c>
      <c r="L3261" s="39">
        <v>2705005</v>
      </c>
      <c r="M3261" s="1" t="s">
        <v>9455</v>
      </c>
      <c r="N3261" s="32">
        <v>46168</v>
      </c>
      <c r="O3261" s="1">
        <f t="shared" si="157"/>
        <v>22</v>
      </c>
      <c r="P3261" t="s">
        <v>3480</v>
      </c>
      <c r="U3261" s="32">
        <v>46171</v>
      </c>
    </row>
    <row r="3262" spans="1:22" hidden="1">
      <c r="A3262" t="s">
        <v>26</v>
      </c>
      <c r="B3262" t="s">
        <v>4312</v>
      </c>
      <c r="C3262" s="55">
        <v>95</v>
      </c>
      <c r="D3262" t="s">
        <v>2388</v>
      </c>
      <c r="E3262" s="32">
        <v>46147</v>
      </c>
      <c r="F3262" s="26">
        <v>46147.973043981481</v>
      </c>
      <c r="G3262" s="12" t="str">
        <f t="shared" si="155"/>
        <v>MAYO</v>
      </c>
      <c r="H3262">
        <v>901847080</v>
      </c>
      <c r="I3262" t="s">
        <v>2519</v>
      </c>
      <c r="J3262" s="39">
        <f t="shared" si="156"/>
        <v>3130180</v>
      </c>
      <c r="K3262" s="39">
        <v>594734.19999999995</v>
      </c>
      <c r="L3262" s="39">
        <v>3724914.2</v>
      </c>
      <c r="M3262" s="1" t="s">
        <v>9455</v>
      </c>
      <c r="N3262" s="32">
        <v>46149</v>
      </c>
      <c r="O3262" s="1">
        <f t="shared" si="157"/>
        <v>2</v>
      </c>
      <c r="P3262" t="s">
        <v>3480</v>
      </c>
      <c r="U3262" s="32">
        <v>46167</v>
      </c>
    </row>
    <row r="3263" spans="1:22" hidden="1">
      <c r="A3263" t="s">
        <v>26</v>
      </c>
      <c r="B3263" t="s">
        <v>4313</v>
      </c>
      <c r="C3263" s="55">
        <v>94</v>
      </c>
      <c r="D3263" t="s">
        <v>2388</v>
      </c>
      <c r="E3263" s="32">
        <v>46147</v>
      </c>
      <c r="F3263" s="26">
        <v>46147.970555555556</v>
      </c>
      <c r="G3263" s="12" t="str">
        <f t="shared" si="155"/>
        <v>MAYO</v>
      </c>
      <c r="H3263">
        <v>901847080</v>
      </c>
      <c r="I3263" t="s">
        <v>2519</v>
      </c>
      <c r="J3263" s="39">
        <f t="shared" si="156"/>
        <v>4826500</v>
      </c>
      <c r="K3263" s="39">
        <v>917035</v>
      </c>
      <c r="L3263" s="39">
        <v>5743535</v>
      </c>
      <c r="M3263" s="1" t="s">
        <v>9455</v>
      </c>
      <c r="N3263" s="32">
        <v>46149</v>
      </c>
      <c r="O3263" s="1">
        <f t="shared" si="157"/>
        <v>2</v>
      </c>
      <c r="P3263" t="s">
        <v>3480</v>
      </c>
      <c r="U3263" s="32">
        <v>46167</v>
      </c>
    </row>
    <row r="3264" spans="1:22" hidden="1">
      <c r="A3264" t="s">
        <v>26</v>
      </c>
      <c r="B3264" t="s">
        <v>4314</v>
      </c>
      <c r="C3264" s="55">
        <v>93</v>
      </c>
      <c r="D3264" t="s">
        <v>2388</v>
      </c>
      <c r="E3264" s="32">
        <v>46147</v>
      </c>
      <c r="F3264" s="26">
        <v>46147.89503472222</v>
      </c>
      <c r="G3264" s="12" t="str">
        <f t="shared" si="155"/>
        <v>MAYO</v>
      </c>
      <c r="H3264">
        <v>901847080</v>
      </c>
      <c r="I3264" t="s">
        <v>2519</v>
      </c>
      <c r="J3264" s="39">
        <f t="shared" si="156"/>
        <v>5850000</v>
      </c>
      <c r="K3264" s="39">
        <v>1111500</v>
      </c>
      <c r="L3264" s="39">
        <v>6961500</v>
      </c>
      <c r="M3264" s="1" t="s">
        <v>9455</v>
      </c>
      <c r="N3264" s="32">
        <v>46149</v>
      </c>
      <c r="O3264" s="1">
        <f t="shared" si="157"/>
        <v>2</v>
      </c>
      <c r="P3264" t="s">
        <v>3480</v>
      </c>
      <c r="U3264" s="32">
        <v>46167</v>
      </c>
    </row>
    <row r="3265" spans="1:22" hidden="1">
      <c r="A3265" t="s">
        <v>26</v>
      </c>
      <c r="B3265" t="s">
        <v>4315</v>
      </c>
      <c r="C3265" s="55">
        <v>92</v>
      </c>
      <c r="D3265" t="s">
        <v>2388</v>
      </c>
      <c r="E3265" s="32">
        <v>46147</v>
      </c>
      <c r="F3265" s="26">
        <v>46147.892789351848</v>
      </c>
      <c r="G3265" s="12" t="str">
        <f t="shared" si="155"/>
        <v>MAYO</v>
      </c>
      <c r="H3265">
        <v>901847080</v>
      </c>
      <c r="I3265" t="s">
        <v>2519</v>
      </c>
      <c r="J3265" s="39">
        <f t="shared" si="156"/>
        <v>2560000</v>
      </c>
      <c r="K3265" s="39">
        <v>486400</v>
      </c>
      <c r="L3265" s="39">
        <v>3046400</v>
      </c>
      <c r="M3265" s="1" t="s">
        <v>9455</v>
      </c>
      <c r="N3265" s="32">
        <v>46149</v>
      </c>
      <c r="O3265" s="1">
        <f t="shared" si="157"/>
        <v>2</v>
      </c>
      <c r="P3265" t="s">
        <v>3480</v>
      </c>
      <c r="U3265" s="32">
        <v>46167</v>
      </c>
    </row>
    <row r="3266" spans="1:22" hidden="1">
      <c r="A3266" t="s">
        <v>26</v>
      </c>
      <c r="B3266" t="s">
        <v>4316</v>
      </c>
      <c r="C3266" s="55">
        <v>7726</v>
      </c>
      <c r="D3266" t="s">
        <v>2896</v>
      </c>
      <c r="E3266" s="32">
        <v>46147</v>
      </c>
      <c r="F3266" s="26">
        <v>46147.888310185182</v>
      </c>
      <c r="G3266" s="12" t="str">
        <f t="shared" ref="G3266:G3329" si="158">UPPER(TEXT(E3266, "MMMM"))</f>
        <v>MAYO</v>
      </c>
      <c r="H3266">
        <v>32150739</v>
      </c>
      <c r="I3266" t="s">
        <v>400</v>
      </c>
      <c r="J3266" s="39">
        <f t="shared" ref="J3266:J3329" si="159">L3266-K3266</f>
        <v>503500</v>
      </c>
      <c r="K3266" s="39">
        <v>0</v>
      </c>
      <c r="L3266" s="39">
        <v>503500</v>
      </c>
      <c r="M3266" t="s">
        <v>199</v>
      </c>
      <c r="N3266" s="32">
        <v>46150</v>
      </c>
      <c r="O3266" s="1">
        <f t="shared" si="157"/>
        <v>3</v>
      </c>
      <c r="P3266" t="s">
        <v>3480</v>
      </c>
      <c r="U3266" s="32">
        <v>46153</v>
      </c>
      <c r="V3266" t="s">
        <v>39</v>
      </c>
    </row>
    <row r="3267" spans="1:22" hidden="1">
      <c r="A3267" t="s">
        <v>26</v>
      </c>
      <c r="B3267" t="s">
        <v>4317</v>
      </c>
      <c r="C3267" s="56">
        <v>255557</v>
      </c>
      <c r="D3267" t="s">
        <v>2339</v>
      </c>
      <c r="E3267" s="32">
        <v>46147</v>
      </c>
      <c r="F3267" s="26">
        <v>46147.868449074071</v>
      </c>
      <c r="G3267" s="12" t="str">
        <f t="shared" si="158"/>
        <v>MAYO</v>
      </c>
      <c r="H3267">
        <v>860076919</v>
      </c>
      <c r="I3267" t="s">
        <v>2340</v>
      </c>
      <c r="J3267" s="39">
        <f t="shared" si="159"/>
        <v>28700</v>
      </c>
      <c r="K3267" s="39">
        <v>0</v>
      </c>
      <c r="L3267" s="39">
        <v>28700</v>
      </c>
      <c r="M3267" t="s">
        <v>54</v>
      </c>
      <c r="O3267" s="1">
        <f t="shared" si="157"/>
        <v>0</v>
      </c>
    </row>
    <row r="3268" spans="1:22" hidden="1">
      <c r="A3268" t="s">
        <v>26</v>
      </c>
      <c r="B3268" t="s">
        <v>4318</v>
      </c>
      <c r="C3268" s="55">
        <v>174223</v>
      </c>
      <c r="D3268" t="s">
        <v>4319</v>
      </c>
      <c r="E3268" s="32">
        <v>46147</v>
      </c>
      <c r="F3268" s="26">
        <v>46147.844907407409</v>
      </c>
      <c r="G3268" s="12" t="str">
        <f t="shared" si="158"/>
        <v>MAYO</v>
      </c>
      <c r="H3268">
        <v>901095278</v>
      </c>
      <c r="I3268" t="s">
        <v>4320</v>
      </c>
      <c r="J3268" s="39">
        <f t="shared" si="159"/>
        <v>70420.17</v>
      </c>
      <c r="K3268" s="39">
        <v>13379.83</v>
      </c>
      <c r="L3268" s="39">
        <v>83800</v>
      </c>
      <c r="M3268" t="s">
        <v>54</v>
      </c>
      <c r="O3268" s="1">
        <f t="shared" si="157"/>
        <v>0</v>
      </c>
    </row>
    <row r="3269" spans="1:22" hidden="1">
      <c r="A3269" t="s">
        <v>82</v>
      </c>
      <c r="B3269" t="s">
        <v>4321</v>
      </c>
      <c r="C3269" s="55">
        <v>409</v>
      </c>
      <c r="D3269" t="s">
        <v>4322</v>
      </c>
      <c r="E3269" s="32">
        <v>46147</v>
      </c>
      <c r="F3269" s="26">
        <v>46147.844895833332</v>
      </c>
      <c r="G3269" s="12" t="str">
        <f t="shared" si="158"/>
        <v>MAYO</v>
      </c>
      <c r="H3269">
        <v>901095278</v>
      </c>
      <c r="I3269" t="s">
        <v>4320</v>
      </c>
      <c r="J3269" s="39">
        <f t="shared" si="159"/>
        <v>70420.17</v>
      </c>
      <c r="K3269" s="39">
        <v>13379.83</v>
      </c>
      <c r="L3269" s="39">
        <v>83800</v>
      </c>
      <c r="M3269" t="s">
        <v>54</v>
      </c>
      <c r="O3269" s="1">
        <f t="shared" si="157"/>
        <v>0</v>
      </c>
    </row>
    <row r="3270" spans="1:22" hidden="1">
      <c r="A3270" t="s">
        <v>26</v>
      </c>
      <c r="B3270" t="s">
        <v>4323</v>
      </c>
      <c r="C3270" s="56">
        <v>174222</v>
      </c>
      <c r="D3270" t="s">
        <v>4319</v>
      </c>
      <c r="E3270" s="32">
        <v>46147</v>
      </c>
      <c r="F3270" s="26">
        <v>46147.844872685186</v>
      </c>
      <c r="G3270" s="12" t="str">
        <f t="shared" si="158"/>
        <v>MAYO</v>
      </c>
      <c r="H3270">
        <v>901095278</v>
      </c>
      <c r="I3270" t="s">
        <v>4320</v>
      </c>
      <c r="J3270" s="39">
        <f t="shared" si="159"/>
        <v>70420.17</v>
      </c>
      <c r="K3270" s="39">
        <v>13379.83</v>
      </c>
      <c r="L3270" s="39">
        <v>83800</v>
      </c>
      <c r="M3270" t="s">
        <v>54</v>
      </c>
      <c r="O3270" s="1">
        <f t="shared" si="157"/>
        <v>0</v>
      </c>
    </row>
    <row r="3271" spans="1:22" hidden="1">
      <c r="A3271" t="s">
        <v>26</v>
      </c>
      <c r="B3271" t="s">
        <v>4324</v>
      </c>
      <c r="C3271" s="55">
        <v>78647</v>
      </c>
      <c r="D3271" t="s">
        <v>189</v>
      </c>
      <c r="E3271" s="32">
        <v>46147</v>
      </c>
      <c r="F3271" s="26">
        <v>46147.840416666666</v>
      </c>
      <c r="G3271" s="12" t="str">
        <f t="shared" si="158"/>
        <v>MAYO</v>
      </c>
      <c r="H3271">
        <v>890319193</v>
      </c>
      <c r="I3271" t="s">
        <v>190</v>
      </c>
      <c r="J3271" s="39">
        <f t="shared" si="159"/>
        <v>1000000</v>
      </c>
      <c r="K3271" s="39">
        <v>190000</v>
      </c>
      <c r="L3271" s="39">
        <v>1190000</v>
      </c>
      <c r="M3271" t="s">
        <v>65</v>
      </c>
      <c r="N3271" s="32">
        <v>46148</v>
      </c>
      <c r="O3271" s="1">
        <f t="shared" si="157"/>
        <v>1</v>
      </c>
      <c r="P3271" s="1" t="s">
        <v>191</v>
      </c>
      <c r="U3271" s="32">
        <v>46150</v>
      </c>
      <c r="V3271" t="s">
        <v>39</v>
      </c>
    </row>
    <row r="3272" spans="1:22" hidden="1">
      <c r="A3272" t="s">
        <v>26</v>
      </c>
      <c r="B3272" t="s">
        <v>4325</v>
      </c>
      <c r="C3272" s="56">
        <v>134036</v>
      </c>
      <c r="D3272" t="s">
        <v>4326</v>
      </c>
      <c r="E3272" s="32">
        <v>46147</v>
      </c>
      <c r="F3272" s="26">
        <v>46147.796168981484</v>
      </c>
      <c r="G3272" s="12" t="str">
        <f t="shared" si="158"/>
        <v>MAYO</v>
      </c>
      <c r="H3272">
        <v>900872767</v>
      </c>
      <c r="I3272" t="s">
        <v>4327</v>
      </c>
      <c r="J3272" s="39">
        <f t="shared" si="159"/>
        <v>94687</v>
      </c>
      <c r="K3272" s="39">
        <v>17963</v>
      </c>
      <c r="L3272" s="39">
        <v>112650</v>
      </c>
      <c r="M3272" t="s">
        <v>54</v>
      </c>
      <c r="O3272" s="1">
        <f t="shared" si="157"/>
        <v>0</v>
      </c>
    </row>
    <row r="3273" spans="1:22" hidden="1">
      <c r="A3273" t="s">
        <v>26</v>
      </c>
      <c r="B3273" t="s">
        <v>4328</v>
      </c>
      <c r="C3273" s="55">
        <v>103885</v>
      </c>
      <c r="D3273" t="s">
        <v>458</v>
      </c>
      <c r="E3273" s="32">
        <v>46147</v>
      </c>
      <c r="F3273" s="26">
        <v>46147.369571759256</v>
      </c>
      <c r="G3273" s="12" t="str">
        <f t="shared" si="158"/>
        <v>MAYO</v>
      </c>
      <c r="H3273">
        <v>890929497</v>
      </c>
      <c r="I3273" t="s">
        <v>459</v>
      </c>
      <c r="J3273" s="39">
        <f t="shared" si="159"/>
        <v>1997780</v>
      </c>
      <c r="K3273" s="39">
        <v>379578</v>
      </c>
      <c r="L3273" s="39">
        <v>2377358</v>
      </c>
      <c r="M3273" t="s">
        <v>70</v>
      </c>
      <c r="N3273" s="32">
        <v>46153</v>
      </c>
      <c r="O3273" s="1">
        <f t="shared" si="157"/>
        <v>6</v>
      </c>
      <c r="P3273" t="s">
        <v>3480</v>
      </c>
      <c r="U3273" s="32">
        <v>46167</v>
      </c>
    </row>
    <row r="3274" spans="1:22" hidden="1">
      <c r="A3274" t="s">
        <v>26</v>
      </c>
      <c r="B3274" t="s">
        <v>4329</v>
      </c>
      <c r="C3274" s="55">
        <v>37912</v>
      </c>
      <c r="D3274" t="s">
        <v>698</v>
      </c>
      <c r="E3274" s="32">
        <v>46147</v>
      </c>
      <c r="F3274" s="26">
        <v>46147.336967592593</v>
      </c>
      <c r="G3274" s="12" t="str">
        <f t="shared" si="158"/>
        <v>MAYO</v>
      </c>
      <c r="H3274">
        <v>900229913</v>
      </c>
      <c r="I3274" t="s">
        <v>699</v>
      </c>
      <c r="J3274" s="39">
        <f t="shared" si="159"/>
        <v>301677.37</v>
      </c>
      <c r="K3274" s="39">
        <v>57318.63</v>
      </c>
      <c r="L3274" s="39">
        <v>358996</v>
      </c>
      <c r="M3274" t="s">
        <v>70</v>
      </c>
      <c r="N3274" s="32">
        <v>46147</v>
      </c>
      <c r="O3274" s="1">
        <f t="shared" si="157"/>
        <v>0</v>
      </c>
      <c r="P3274" t="s">
        <v>3480</v>
      </c>
      <c r="U3274" s="32">
        <v>46150</v>
      </c>
      <c r="V3274" t="s">
        <v>39</v>
      </c>
    </row>
    <row r="3275" spans="1:22" hidden="1">
      <c r="A3275" t="s">
        <v>26</v>
      </c>
      <c r="B3275" t="s">
        <v>4330</v>
      </c>
      <c r="C3275" s="55">
        <v>8371</v>
      </c>
      <c r="D3275" t="s">
        <v>2896</v>
      </c>
      <c r="E3275" s="32">
        <v>46147</v>
      </c>
      <c r="F3275" s="26">
        <v>46147.349143518521</v>
      </c>
      <c r="G3275" s="12" t="str">
        <f t="shared" si="158"/>
        <v>MAYO</v>
      </c>
      <c r="H3275">
        <v>901360705</v>
      </c>
      <c r="I3275" t="s">
        <v>877</v>
      </c>
      <c r="J3275" s="39">
        <f t="shared" si="159"/>
        <v>467720.00000000006</v>
      </c>
      <c r="K3275" s="39">
        <v>88866.8</v>
      </c>
      <c r="L3275" s="39">
        <v>556586.80000000005</v>
      </c>
      <c r="M3275" t="s">
        <v>70</v>
      </c>
      <c r="N3275" s="32">
        <v>46153</v>
      </c>
      <c r="O3275" s="1">
        <f t="shared" si="157"/>
        <v>6</v>
      </c>
      <c r="P3275" t="s">
        <v>3480</v>
      </c>
      <c r="U3275" s="32">
        <v>46167</v>
      </c>
    </row>
    <row r="3276" spans="1:22" hidden="1">
      <c r="A3276" t="s">
        <v>82</v>
      </c>
      <c r="B3276" t="s">
        <v>4331</v>
      </c>
      <c r="C3276" s="55">
        <v>17100</v>
      </c>
      <c r="D3276" t="s">
        <v>373</v>
      </c>
      <c r="E3276" s="32">
        <v>46147</v>
      </c>
      <c r="F3276" s="26">
        <v>46147.714375000003</v>
      </c>
      <c r="G3276" s="12" t="str">
        <f t="shared" si="158"/>
        <v>MAYO</v>
      </c>
      <c r="H3276">
        <v>800106404</v>
      </c>
      <c r="I3276" t="s">
        <v>369</v>
      </c>
      <c r="J3276" s="39">
        <f t="shared" si="159"/>
        <v>431438</v>
      </c>
      <c r="K3276" s="39">
        <v>8197</v>
      </c>
      <c r="L3276" s="39">
        <v>439635</v>
      </c>
      <c r="M3276" t="s">
        <v>128</v>
      </c>
      <c r="N3276" s="32">
        <v>46153</v>
      </c>
      <c r="O3276" s="1">
        <f t="shared" si="157"/>
        <v>6</v>
      </c>
      <c r="P3276" t="s">
        <v>2466</v>
      </c>
      <c r="U3276" s="32">
        <v>46153</v>
      </c>
    </row>
    <row r="3277" spans="1:22" hidden="1">
      <c r="A3277" t="s">
        <v>26</v>
      </c>
      <c r="B3277" t="s">
        <v>4332</v>
      </c>
      <c r="C3277" s="55">
        <v>7211</v>
      </c>
      <c r="D3277" t="s">
        <v>371</v>
      </c>
      <c r="E3277" s="32">
        <v>46147</v>
      </c>
      <c r="F3277" s="26">
        <v>46147.709432870368</v>
      </c>
      <c r="G3277" s="12" t="str">
        <f t="shared" si="158"/>
        <v>MAYO</v>
      </c>
      <c r="H3277">
        <v>800106404</v>
      </c>
      <c r="I3277" t="s">
        <v>369</v>
      </c>
      <c r="J3277" s="39">
        <f t="shared" si="159"/>
        <v>182112961</v>
      </c>
      <c r="K3277" s="39">
        <v>3460146</v>
      </c>
      <c r="L3277" s="39">
        <v>185573107</v>
      </c>
      <c r="M3277" t="s">
        <v>128</v>
      </c>
      <c r="N3277" s="32">
        <v>46153</v>
      </c>
      <c r="O3277" s="1">
        <f t="shared" si="157"/>
        <v>6</v>
      </c>
      <c r="P3277" t="s">
        <v>2466</v>
      </c>
      <c r="U3277" s="32">
        <v>46153</v>
      </c>
    </row>
    <row r="3278" spans="1:22" hidden="1">
      <c r="A3278" t="s">
        <v>82</v>
      </c>
      <c r="B3278" t="s">
        <v>4333</v>
      </c>
      <c r="C3278" s="55">
        <v>17101</v>
      </c>
      <c r="D3278" t="s">
        <v>373</v>
      </c>
      <c r="E3278" s="32">
        <v>46147</v>
      </c>
      <c r="F3278" s="26">
        <v>46147.714375000003</v>
      </c>
      <c r="G3278" s="12" t="str">
        <f t="shared" si="158"/>
        <v>MAYO</v>
      </c>
      <c r="H3278">
        <v>800106404</v>
      </c>
      <c r="I3278" t="s">
        <v>369</v>
      </c>
      <c r="J3278" s="39">
        <f t="shared" si="159"/>
        <v>81359</v>
      </c>
      <c r="K3278" s="39">
        <v>1546</v>
      </c>
      <c r="L3278" s="39">
        <v>82905</v>
      </c>
      <c r="M3278" t="s">
        <v>128</v>
      </c>
      <c r="N3278" s="32">
        <v>46153</v>
      </c>
      <c r="O3278" s="1">
        <f t="shared" si="157"/>
        <v>6</v>
      </c>
      <c r="P3278" t="s">
        <v>2466</v>
      </c>
      <c r="U3278" s="32">
        <v>46153</v>
      </c>
    </row>
    <row r="3279" spans="1:22" hidden="1">
      <c r="A3279" t="s">
        <v>26</v>
      </c>
      <c r="B3279" t="s">
        <v>4334</v>
      </c>
      <c r="C3279" s="55">
        <v>20229</v>
      </c>
      <c r="D3279" t="s">
        <v>566</v>
      </c>
      <c r="E3279" s="32">
        <v>46147</v>
      </c>
      <c r="F3279" s="26">
        <v>46147.713020833333</v>
      </c>
      <c r="G3279" s="12" t="str">
        <f t="shared" si="158"/>
        <v>MAYO</v>
      </c>
      <c r="H3279">
        <v>900237741</v>
      </c>
      <c r="I3279" t="s">
        <v>567</v>
      </c>
      <c r="J3279" s="39">
        <f t="shared" si="159"/>
        <v>150000</v>
      </c>
      <c r="K3279" s="39">
        <v>28500</v>
      </c>
      <c r="L3279" s="39">
        <v>178500</v>
      </c>
      <c r="M3279" t="s">
        <v>70</v>
      </c>
      <c r="N3279" s="32">
        <v>46156</v>
      </c>
      <c r="O3279" s="1">
        <f t="shared" si="157"/>
        <v>9</v>
      </c>
      <c r="P3279" t="s">
        <v>3480</v>
      </c>
      <c r="U3279" s="32">
        <v>46170</v>
      </c>
    </row>
    <row r="3280" spans="1:22" hidden="1">
      <c r="A3280" t="s">
        <v>26</v>
      </c>
      <c r="B3280" t="s">
        <v>4335</v>
      </c>
      <c r="C3280" s="55">
        <v>178003</v>
      </c>
      <c r="D3280" t="s">
        <v>1083</v>
      </c>
      <c r="E3280" s="32">
        <v>46147</v>
      </c>
      <c r="F3280" s="26">
        <v>46147.707928240743</v>
      </c>
      <c r="G3280" s="12" t="str">
        <f t="shared" si="158"/>
        <v>MAYO</v>
      </c>
      <c r="H3280">
        <v>860000018</v>
      </c>
      <c r="I3280" t="s">
        <v>1084</v>
      </c>
      <c r="J3280" s="39">
        <f t="shared" si="159"/>
        <v>503015.96</v>
      </c>
      <c r="K3280" s="39">
        <v>84895.039999999994</v>
      </c>
      <c r="L3280" s="39">
        <v>587911</v>
      </c>
      <c r="M3280" t="s">
        <v>70</v>
      </c>
      <c r="N3280" s="32">
        <v>46150</v>
      </c>
      <c r="O3280" s="1">
        <f t="shared" si="157"/>
        <v>3</v>
      </c>
      <c r="P3280" t="s">
        <v>3480</v>
      </c>
      <c r="U3280" s="32">
        <v>46155</v>
      </c>
      <c r="V3280" t="s">
        <v>39</v>
      </c>
    </row>
    <row r="3281" spans="1:22" hidden="1">
      <c r="A3281" t="s">
        <v>82</v>
      </c>
      <c r="B3281" t="s">
        <v>4336</v>
      </c>
      <c r="C3281" s="55">
        <v>89</v>
      </c>
      <c r="D3281" t="s">
        <v>2896</v>
      </c>
      <c r="E3281" s="32">
        <v>46147</v>
      </c>
      <c r="F3281" s="26">
        <v>46147.696793981479</v>
      </c>
      <c r="G3281" s="12" t="str">
        <f t="shared" si="158"/>
        <v>MAYO</v>
      </c>
      <c r="H3281">
        <v>900458550</v>
      </c>
      <c r="I3281" t="s">
        <v>4193</v>
      </c>
      <c r="J3281" s="39">
        <f t="shared" si="159"/>
        <v>650000</v>
      </c>
      <c r="K3281" s="39">
        <v>123500</v>
      </c>
      <c r="L3281" s="39">
        <v>773500</v>
      </c>
      <c r="M3281" t="s">
        <v>110</v>
      </c>
      <c r="N3281" s="3">
        <v>46151</v>
      </c>
      <c r="O3281" s="1">
        <f t="shared" si="157"/>
        <v>4</v>
      </c>
    </row>
    <row r="3282" spans="1:22" hidden="1">
      <c r="A3282" t="s">
        <v>26</v>
      </c>
      <c r="B3282" t="s">
        <v>4337</v>
      </c>
      <c r="C3282" s="55">
        <v>2963</v>
      </c>
      <c r="D3282" t="s">
        <v>262</v>
      </c>
      <c r="E3282" s="32">
        <v>46147</v>
      </c>
      <c r="F3282" s="26">
        <v>46147.669907407406</v>
      </c>
      <c r="G3282" s="12" t="str">
        <f t="shared" si="158"/>
        <v>MAYO</v>
      </c>
      <c r="H3282">
        <v>900433773</v>
      </c>
      <c r="I3282" t="s">
        <v>433</v>
      </c>
      <c r="J3282" s="39">
        <f t="shared" si="159"/>
        <v>1060000</v>
      </c>
      <c r="K3282" s="39">
        <v>201400</v>
      </c>
      <c r="L3282" s="39">
        <v>1261400</v>
      </c>
      <c r="M3282" s="1" t="s">
        <v>9455</v>
      </c>
      <c r="N3282" s="32">
        <v>46149</v>
      </c>
      <c r="O3282" s="1">
        <f t="shared" si="157"/>
        <v>2</v>
      </c>
      <c r="P3282" t="s">
        <v>3480</v>
      </c>
      <c r="U3282" s="32">
        <v>46167</v>
      </c>
    </row>
    <row r="3283" spans="1:22" hidden="1">
      <c r="A3283" t="s">
        <v>26</v>
      </c>
      <c r="B3283" t="s">
        <v>4338</v>
      </c>
      <c r="C3283" s="55">
        <v>76715</v>
      </c>
      <c r="D3283" t="s">
        <v>1113</v>
      </c>
      <c r="E3283" s="32">
        <v>46147</v>
      </c>
      <c r="F3283" s="26">
        <v>46147.66611111111</v>
      </c>
      <c r="G3283" s="12" t="str">
        <f t="shared" si="158"/>
        <v>MAYO</v>
      </c>
      <c r="H3283">
        <v>860029995</v>
      </c>
      <c r="I3283" t="s">
        <v>1114</v>
      </c>
      <c r="J3283" s="39">
        <f t="shared" si="159"/>
        <v>7952865</v>
      </c>
      <c r="K3283" s="39">
        <v>1511044</v>
      </c>
      <c r="L3283" s="39">
        <v>9463909</v>
      </c>
      <c r="M3283" t="s">
        <v>58</v>
      </c>
      <c r="N3283" s="32">
        <v>46196</v>
      </c>
      <c r="O3283" s="1">
        <f t="shared" si="157"/>
        <v>49</v>
      </c>
      <c r="P3283" t="s">
        <v>3480</v>
      </c>
      <c r="U3283" s="32">
        <v>46196</v>
      </c>
      <c r="V3283" t="s">
        <v>39</v>
      </c>
    </row>
    <row r="3284" spans="1:22" hidden="1">
      <c r="A3284" t="s">
        <v>26</v>
      </c>
      <c r="B3284" t="s">
        <v>4339</v>
      </c>
      <c r="C3284" s="55">
        <v>569197</v>
      </c>
      <c r="D3284" t="s">
        <v>159</v>
      </c>
      <c r="E3284" s="32">
        <v>46147</v>
      </c>
      <c r="F3284" s="26">
        <v>46147.65556712963</v>
      </c>
      <c r="G3284" s="12" t="str">
        <f t="shared" si="158"/>
        <v>MAYO</v>
      </c>
      <c r="H3284">
        <v>890800788</v>
      </c>
      <c r="I3284" t="s">
        <v>160</v>
      </c>
      <c r="J3284" s="39">
        <f t="shared" si="159"/>
        <v>127560</v>
      </c>
      <c r="K3284" s="39">
        <v>24236</v>
      </c>
      <c r="L3284" s="39">
        <v>151796</v>
      </c>
      <c r="M3284" t="s">
        <v>70</v>
      </c>
      <c r="N3284" s="32">
        <v>46148</v>
      </c>
      <c r="O3284" s="1">
        <f t="shared" si="157"/>
        <v>1</v>
      </c>
      <c r="P3284" t="s">
        <v>3480</v>
      </c>
      <c r="U3284" s="32">
        <v>46150</v>
      </c>
      <c r="V3284" t="s">
        <v>39</v>
      </c>
    </row>
    <row r="3285" spans="1:22" hidden="1">
      <c r="A3285" t="s">
        <v>26</v>
      </c>
      <c r="B3285" t="s">
        <v>4340</v>
      </c>
      <c r="C3285" s="55">
        <v>569195</v>
      </c>
      <c r="D3285" t="s">
        <v>159</v>
      </c>
      <c r="E3285" s="32">
        <v>46147</v>
      </c>
      <c r="F3285" s="26">
        <v>46147.653090277781</v>
      </c>
      <c r="G3285" s="12" t="str">
        <f t="shared" si="158"/>
        <v>MAYO</v>
      </c>
      <c r="H3285">
        <v>890800788</v>
      </c>
      <c r="I3285" t="s">
        <v>160</v>
      </c>
      <c r="J3285" s="39">
        <f t="shared" si="159"/>
        <v>397200</v>
      </c>
      <c r="K3285" s="39">
        <v>75468</v>
      </c>
      <c r="L3285" s="39">
        <v>472668</v>
      </c>
      <c r="M3285" t="s">
        <v>70</v>
      </c>
      <c r="N3285" s="32">
        <v>46148</v>
      </c>
      <c r="O3285" s="1">
        <f t="shared" si="157"/>
        <v>1</v>
      </c>
      <c r="P3285" t="s">
        <v>3480</v>
      </c>
      <c r="U3285" s="32">
        <v>46150</v>
      </c>
      <c r="V3285" t="s">
        <v>39</v>
      </c>
    </row>
    <row r="3286" spans="1:22" hidden="1">
      <c r="A3286" t="s">
        <v>26</v>
      </c>
      <c r="B3286" t="s">
        <v>4341</v>
      </c>
      <c r="C3286" s="55">
        <v>30649</v>
      </c>
      <c r="D3286" t="s">
        <v>698</v>
      </c>
      <c r="E3286" s="32">
        <v>46147</v>
      </c>
      <c r="F3286" s="26">
        <v>46147.643958333334</v>
      </c>
      <c r="G3286" s="12" t="str">
        <f t="shared" si="158"/>
        <v>MAYO</v>
      </c>
      <c r="H3286">
        <v>900636260</v>
      </c>
      <c r="I3286" t="s">
        <v>1038</v>
      </c>
      <c r="J3286" s="39">
        <f t="shared" si="159"/>
        <v>1988789</v>
      </c>
      <c r="K3286" s="39">
        <v>0</v>
      </c>
      <c r="L3286" s="39">
        <v>1988789</v>
      </c>
      <c r="M3286" t="s">
        <v>195</v>
      </c>
      <c r="N3286" s="32">
        <v>46148</v>
      </c>
      <c r="O3286" s="1">
        <f t="shared" si="157"/>
        <v>1</v>
      </c>
      <c r="P3286" t="s">
        <v>479</v>
      </c>
      <c r="U3286" s="32">
        <v>46148</v>
      </c>
      <c r="V3286" t="s">
        <v>39</v>
      </c>
    </row>
    <row r="3287" spans="1:22" hidden="1">
      <c r="A3287" t="s">
        <v>26</v>
      </c>
      <c r="B3287" t="s">
        <v>4342</v>
      </c>
      <c r="C3287" s="55">
        <v>30648</v>
      </c>
      <c r="D3287" t="s">
        <v>698</v>
      </c>
      <c r="E3287" s="32">
        <v>46147</v>
      </c>
      <c r="F3287" s="26">
        <v>46147.63921296296</v>
      </c>
      <c r="G3287" s="12" t="str">
        <f t="shared" si="158"/>
        <v>MAYO</v>
      </c>
      <c r="H3287">
        <v>900636260</v>
      </c>
      <c r="I3287" t="s">
        <v>1038</v>
      </c>
      <c r="J3287" s="39">
        <f t="shared" si="159"/>
        <v>1989386</v>
      </c>
      <c r="K3287" s="39">
        <v>0</v>
      </c>
      <c r="L3287" s="39">
        <v>1989386</v>
      </c>
      <c r="M3287" t="s">
        <v>195</v>
      </c>
      <c r="N3287" s="32">
        <v>46148</v>
      </c>
      <c r="O3287" s="1">
        <f t="shared" si="157"/>
        <v>1</v>
      </c>
      <c r="P3287" t="s">
        <v>479</v>
      </c>
      <c r="U3287" s="32">
        <v>46148</v>
      </c>
      <c r="V3287" t="s">
        <v>39</v>
      </c>
    </row>
    <row r="3288" spans="1:22" hidden="1">
      <c r="A3288" t="s">
        <v>26</v>
      </c>
      <c r="B3288" t="s">
        <v>4343</v>
      </c>
      <c r="C3288" s="55">
        <v>354945</v>
      </c>
      <c r="D3288" t="s">
        <v>336</v>
      </c>
      <c r="E3288" s="32">
        <v>46147</v>
      </c>
      <c r="F3288" s="26">
        <v>46147.627835648149</v>
      </c>
      <c r="G3288" s="12" t="str">
        <f t="shared" si="158"/>
        <v>MAYO</v>
      </c>
      <c r="H3288">
        <v>800049074</v>
      </c>
      <c r="I3288" t="s">
        <v>337</v>
      </c>
      <c r="J3288" s="39">
        <f t="shared" si="159"/>
        <v>564781</v>
      </c>
      <c r="K3288" s="39">
        <v>89792</v>
      </c>
      <c r="L3288" s="39">
        <v>654573</v>
      </c>
      <c r="M3288" t="s">
        <v>70</v>
      </c>
      <c r="N3288" s="32">
        <v>46150</v>
      </c>
      <c r="O3288" s="1">
        <f t="shared" si="157"/>
        <v>3</v>
      </c>
      <c r="P3288" t="s">
        <v>3480</v>
      </c>
      <c r="U3288" s="32">
        <v>46167</v>
      </c>
    </row>
    <row r="3289" spans="1:22" hidden="1">
      <c r="A3289" t="s">
        <v>26</v>
      </c>
      <c r="B3289" t="s">
        <v>4344</v>
      </c>
      <c r="C3289" s="55">
        <v>354944</v>
      </c>
      <c r="D3289" t="s">
        <v>336</v>
      </c>
      <c r="E3289" s="32">
        <v>46147</v>
      </c>
      <c r="F3289" s="26">
        <v>46147.627812500003</v>
      </c>
      <c r="G3289" s="12" t="str">
        <f t="shared" si="158"/>
        <v>MAYO</v>
      </c>
      <c r="H3289">
        <v>800049074</v>
      </c>
      <c r="I3289" t="s">
        <v>337</v>
      </c>
      <c r="J3289" s="39">
        <f t="shared" si="159"/>
        <v>201233</v>
      </c>
      <c r="K3289" s="39">
        <v>34731</v>
      </c>
      <c r="L3289" s="39">
        <v>235964</v>
      </c>
      <c r="M3289" t="s">
        <v>70</v>
      </c>
      <c r="N3289" s="32">
        <v>46150</v>
      </c>
      <c r="O3289" s="1">
        <f t="shared" si="157"/>
        <v>3</v>
      </c>
      <c r="P3289" t="s">
        <v>3480</v>
      </c>
      <c r="U3289" s="32">
        <v>46167</v>
      </c>
    </row>
    <row r="3290" spans="1:22" hidden="1">
      <c r="A3290" t="s">
        <v>26</v>
      </c>
      <c r="B3290" t="s">
        <v>4345</v>
      </c>
      <c r="C3290" s="55">
        <v>42507</v>
      </c>
      <c r="D3290" t="s">
        <v>2896</v>
      </c>
      <c r="E3290" s="32">
        <v>46147</v>
      </c>
      <c r="F3290" s="26">
        <v>46147.624675925923</v>
      </c>
      <c r="G3290" s="12" t="str">
        <f t="shared" si="158"/>
        <v>MAYO</v>
      </c>
      <c r="H3290">
        <v>900263240</v>
      </c>
      <c r="I3290" t="s">
        <v>888</v>
      </c>
      <c r="J3290" s="39">
        <f t="shared" si="159"/>
        <v>12675000</v>
      </c>
      <c r="K3290" s="39">
        <v>2408250</v>
      </c>
      <c r="L3290" s="39">
        <v>15083250</v>
      </c>
      <c r="M3290" t="s">
        <v>70</v>
      </c>
      <c r="N3290" s="32">
        <v>46149</v>
      </c>
      <c r="O3290" s="1">
        <f t="shared" si="157"/>
        <v>2</v>
      </c>
      <c r="P3290" t="s">
        <v>3480</v>
      </c>
      <c r="U3290" s="32">
        <v>46174</v>
      </c>
      <c r="V3290" t="s">
        <v>39</v>
      </c>
    </row>
    <row r="3291" spans="1:22" hidden="1">
      <c r="A3291" t="s">
        <v>26</v>
      </c>
      <c r="B3291" t="s">
        <v>4346</v>
      </c>
      <c r="C3291" s="55">
        <v>569188</v>
      </c>
      <c r="D3291" t="s">
        <v>159</v>
      </c>
      <c r="E3291" s="32">
        <v>46147</v>
      </c>
      <c r="F3291" s="26">
        <v>46147.618622685186</v>
      </c>
      <c r="G3291" s="12" t="str">
        <f t="shared" si="158"/>
        <v>MAYO</v>
      </c>
      <c r="H3291">
        <v>890800788</v>
      </c>
      <c r="I3291" t="s">
        <v>160</v>
      </c>
      <c r="J3291" s="39">
        <f t="shared" si="159"/>
        <v>138000</v>
      </c>
      <c r="K3291" s="39">
        <v>26220</v>
      </c>
      <c r="L3291" s="39">
        <v>164220</v>
      </c>
      <c r="M3291" t="s">
        <v>70</v>
      </c>
      <c r="N3291" s="32">
        <v>46148</v>
      </c>
      <c r="O3291" s="1">
        <f t="shared" si="157"/>
        <v>1</v>
      </c>
      <c r="P3291" t="s">
        <v>3480</v>
      </c>
      <c r="U3291" s="32">
        <v>46150</v>
      </c>
      <c r="V3291" t="s">
        <v>39</v>
      </c>
    </row>
    <row r="3292" spans="1:22" hidden="1">
      <c r="A3292" t="s">
        <v>82</v>
      </c>
      <c r="B3292" t="s">
        <v>4347</v>
      </c>
      <c r="C3292" s="55">
        <v>13900</v>
      </c>
      <c r="D3292" t="s">
        <v>131</v>
      </c>
      <c r="E3292" s="32">
        <v>46147</v>
      </c>
      <c r="F3292" s="26">
        <v>46147.617986111109</v>
      </c>
      <c r="G3292" s="12" t="str">
        <f t="shared" si="158"/>
        <v>MAYO</v>
      </c>
      <c r="H3292">
        <v>890937070</v>
      </c>
      <c r="I3292" t="s">
        <v>127</v>
      </c>
      <c r="J3292" s="39">
        <f t="shared" si="159"/>
        <v>124841</v>
      </c>
      <c r="K3292" s="39">
        <v>2372</v>
      </c>
      <c r="L3292" s="39">
        <v>127213</v>
      </c>
      <c r="M3292" t="s">
        <v>128</v>
      </c>
      <c r="N3292" s="32">
        <v>46153</v>
      </c>
      <c r="O3292" s="1">
        <f t="shared" ref="O3292:O3355" si="160">IFERROR(IF(-_xlfn.DAYS(E3292,N3292)&lt;0,0,-_xlfn.DAYS(E3292,N3292)), " - ")</f>
        <v>6</v>
      </c>
      <c r="P3292" t="s">
        <v>2466</v>
      </c>
      <c r="U3292" s="32">
        <v>46153</v>
      </c>
    </row>
    <row r="3293" spans="1:22" hidden="1">
      <c r="A3293" t="s">
        <v>26</v>
      </c>
      <c r="B3293" t="s">
        <v>4348</v>
      </c>
      <c r="C3293" s="55">
        <v>229184</v>
      </c>
      <c r="D3293" t="s">
        <v>28</v>
      </c>
      <c r="E3293" s="32">
        <v>46147</v>
      </c>
      <c r="F3293" s="26">
        <v>46147.616446759261</v>
      </c>
      <c r="G3293" s="12" t="str">
        <f t="shared" si="158"/>
        <v>MAYO</v>
      </c>
      <c r="H3293">
        <v>890937070</v>
      </c>
      <c r="I3293" t="s">
        <v>127</v>
      </c>
      <c r="J3293" s="39">
        <f t="shared" si="159"/>
        <v>12638414</v>
      </c>
      <c r="K3293" s="39">
        <v>240130</v>
      </c>
      <c r="L3293" s="39">
        <v>12878544</v>
      </c>
      <c r="M3293" t="s">
        <v>128</v>
      </c>
      <c r="N3293" s="32">
        <v>46153</v>
      </c>
      <c r="O3293" s="1">
        <f t="shared" si="160"/>
        <v>6</v>
      </c>
      <c r="P3293" t="s">
        <v>2466</v>
      </c>
      <c r="U3293" s="32">
        <v>46153</v>
      </c>
    </row>
    <row r="3294" spans="1:22" hidden="1">
      <c r="A3294" t="s">
        <v>26</v>
      </c>
      <c r="B3294" t="s">
        <v>4349</v>
      </c>
      <c r="C3294" s="56">
        <v>12777</v>
      </c>
      <c r="D3294" t="s">
        <v>2314</v>
      </c>
      <c r="E3294" s="32">
        <v>46147</v>
      </c>
      <c r="F3294" s="26">
        <v>46147.608067129629</v>
      </c>
      <c r="G3294" s="12" t="str">
        <f t="shared" si="158"/>
        <v>MAYO</v>
      </c>
      <c r="H3294">
        <v>891304904</v>
      </c>
      <c r="I3294" t="s">
        <v>2315</v>
      </c>
      <c r="J3294" s="39">
        <f t="shared" si="159"/>
        <v>130900</v>
      </c>
      <c r="K3294" s="39">
        <v>0</v>
      </c>
      <c r="L3294" s="39">
        <v>130900</v>
      </c>
      <c r="M3294" t="s">
        <v>54</v>
      </c>
      <c r="O3294" s="1">
        <f t="shared" si="160"/>
        <v>0</v>
      </c>
    </row>
    <row r="3295" spans="1:22" hidden="1">
      <c r="A3295" t="s">
        <v>26</v>
      </c>
      <c r="B3295" t="s">
        <v>4350</v>
      </c>
      <c r="C3295" s="55">
        <v>3419</v>
      </c>
      <c r="D3295" t="s">
        <v>28</v>
      </c>
      <c r="E3295" s="32">
        <v>46147</v>
      </c>
      <c r="F3295" s="26">
        <v>46147.602314814816</v>
      </c>
      <c r="G3295" s="12" t="str">
        <f t="shared" si="158"/>
        <v>MAYO</v>
      </c>
      <c r="H3295">
        <v>900563128</v>
      </c>
      <c r="I3295" t="s">
        <v>1199</v>
      </c>
      <c r="J3295" s="39">
        <f t="shared" si="159"/>
        <v>492000</v>
      </c>
      <c r="K3295" s="39">
        <v>93480</v>
      </c>
      <c r="L3295" s="39">
        <v>585480</v>
      </c>
      <c r="M3295" s="1" t="s">
        <v>9455</v>
      </c>
      <c r="N3295" s="32">
        <v>46149</v>
      </c>
      <c r="O3295" s="1">
        <f t="shared" si="160"/>
        <v>2</v>
      </c>
      <c r="P3295" t="s">
        <v>3480</v>
      </c>
      <c r="U3295" s="32">
        <v>46167</v>
      </c>
    </row>
    <row r="3296" spans="1:22" hidden="1">
      <c r="A3296" t="s">
        <v>700</v>
      </c>
      <c r="B3296" t="s">
        <v>4351</v>
      </c>
      <c r="C3296" s="56">
        <v>241088</v>
      </c>
      <c r="D3296" t="s">
        <v>3518</v>
      </c>
      <c r="E3296" s="32">
        <v>46147</v>
      </c>
      <c r="F3296" s="26">
        <v>46147.590509259258</v>
      </c>
      <c r="G3296" s="12" t="str">
        <f t="shared" si="158"/>
        <v>MAYO</v>
      </c>
      <c r="H3296">
        <v>17688062</v>
      </c>
      <c r="I3296" t="s">
        <v>4352</v>
      </c>
      <c r="J3296" s="39">
        <f t="shared" si="159"/>
        <v>63100</v>
      </c>
      <c r="K3296" s="39">
        <v>0</v>
      </c>
      <c r="L3296" s="39">
        <v>63100</v>
      </c>
      <c r="M3296" t="s">
        <v>54</v>
      </c>
      <c r="O3296" s="1">
        <f t="shared" si="160"/>
        <v>0</v>
      </c>
    </row>
    <row r="3297" spans="1:22" hidden="1">
      <c r="A3297" t="s">
        <v>26</v>
      </c>
      <c r="B3297" t="s">
        <v>4353</v>
      </c>
      <c r="C3297" s="55">
        <v>6009</v>
      </c>
      <c r="D3297" t="s">
        <v>28</v>
      </c>
      <c r="E3297" s="32">
        <v>46147</v>
      </c>
      <c r="F3297" s="26">
        <v>46147.574745370373</v>
      </c>
      <c r="G3297" s="12" t="str">
        <f t="shared" si="158"/>
        <v>MAYO</v>
      </c>
      <c r="H3297">
        <v>900441635</v>
      </c>
      <c r="I3297" t="s">
        <v>846</v>
      </c>
      <c r="J3297" s="39">
        <f t="shared" si="159"/>
        <v>1421016</v>
      </c>
      <c r="K3297" s="39">
        <v>269993.03999999998</v>
      </c>
      <c r="L3297" s="39">
        <v>1691009.04</v>
      </c>
      <c r="M3297" t="s">
        <v>65</v>
      </c>
      <c r="N3297" s="32">
        <v>46148</v>
      </c>
      <c r="O3297" s="1">
        <f t="shared" si="160"/>
        <v>1</v>
      </c>
      <c r="P3297" s="1" t="s">
        <v>191</v>
      </c>
      <c r="U3297" s="32">
        <v>46150</v>
      </c>
      <c r="V3297" t="s">
        <v>39</v>
      </c>
    </row>
    <row r="3298" spans="1:22" hidden="1">
      <c r="A3298" t="s">
        <v>26</v>
      </c>
      <c r="B3298" t="s">
        <v>4354</v>
      </c>
      <c r="C3298" s="56">
        <v>55787</v>
      </c>
      <c r="D3298" t="s">
        <v>4355</v>
      </c>
      <c r="E3298" s="32">
        <v>46147</v>
      </c>
      <c r="F3298" s="26">
        <v>46147.560254629629</v>
      </c>
      <c r="G3298" s="12" t="str">
        <f t="shared" si="158"/>
        <v>MAYO</v>
      </c>
      <c r="H3298">
        <v>900648058</v>
      </c>
      <c r="I3298" t="s">
        <v>4356</v>
      </c>
      <c r="J3298" s="39">
        <f t="shared" si="159"/>
        <v>41000.01</v>
      </c>
      <c r="K3298" s="39">
        <v>0</v>
      </c>
      <c r="L3298" s="39">
        <v>41000.01</v>
      </c>
      <c r="M3298" t="s">
        <v>54</v>
      </c>
      <c r="O3298" s="1">
        <f t="shared" si="160"/>
        <v>0</v>
      </c>
    </row>
    <row r="3299" spans="1:22" hidden="1">
      <c r="A3299" t="s">
        <v>26</v>
      </c>
      <c r="B3299" t="s">
        <v>4357</v>
      </c>
      <c r="C3299" s="56">
        <v>18179</v>
      </c>
      <c r="D3299" t="s">
        <v>3819</v>
      </c>
      <c r="E3299" s="32">
        <v>46147</v>
      </c>
      <c r="F3299" s="26">
        <v>46147.557384259257</v>
      </c>
      <c r="G3299" s="12" t="str">
        <f t="shared" si="158"/>
        <v>MAYO</v>
      </c>
      <c r="H3299">
        <v>21307859</v>
      </c>
      <c r="I3299" t="s">
        <v>3820</v>
      </c>
      <c r="J3299" s="39">
        <f t="shared" si="159"/>
        <v>24873.940000000002</v>
      </c>
      <c r="K3299" s="39">
        <v>4726.05</v>
      </c>
      <c r="L3299" s="39">
        <v>29599.99</v>
      </c>
      <c r="M3299" t="s">
        <v>54</v>
      </c>
      <c r="O3299" s="1">
        <f t="shared" si="160"/>
        <v>0</v>
      </c>
    </row>
    <row r="3300" spans="1:22" hidden="1">
      <c r="A3300" t="s">
        <v>26</v>
      </c>
      <c r="B3300" t="s">
        <v>4358</v>
      </c>
      <c r="C3300" s="55">
        <v>20226</v>
      </c>
      <c r="D3300" t="s">
        <v>566</v>
      </c>
      <c r="E3300" s="32">
        <v>46147</v>
      </c>
      <c r="F3300" s="26">
        <v>46147.554282407407</v>
      </c>
      <c r="G3300" s="12" t="str">
        <f t="shared" si="158"/>
        <v>MAYO</v>
      </c>
      <c r="H3300">
        <v>900237741</v>
      </c>
      <c r="I3300" t="s">
        <v>567</v>
      </c>
      <c r="J3300" s="39">
        <f t="shared" si="159"/>
        <v>13900</v>
      </c>
      <c r="K3300" s="39">
        <v>2641</v>
      </c>
      <c r="L3300" s="39">
        <v>16541</v>
      </c>
      <c r="M3300" t="s">
        <v>70</v>
      </c>
      <c r="N3300" s="32">
        <v>46149</v>
      </c>
      <c r="O3300" s="1">
        <f t="shared" si="160"/>
        <v>2</v>
      </c>
      <c r="P3300" t="s">
        <v>3480</v>
      </c>
      <c r="U3300" s="32">
        <v>46153</v>
      </c>
      <c r="V3300" t="s">
        <v>39</v>
      </c>
    </row>
    <row r="3301" spans="1:22" hidden="1">
      <c r="A3301" t="s">
        <v>26</v>
      </c>
      <c r="B3301" t="s">
        <v>4359</v>
      </c>
      <c r="C3301" s="55">
        <v>19207756</v>
      </c>
      <c r="D3301" t="s">
        <v>1232</v>
      </c>
      <c r="E3301" s="32">
        <v>46147</v>
      </c>
      <c r="F3301" s="26">
        <v>46147.53601851852</v>
      </c>
      <c r="G3301" s="12" t="str">
        <f t="shared" si="158"/>
        <v>MAYO</v>
      </c>
      <c r="H3301">
        <v>860037013</v>
      </c>
      <c r="I3301" t="s">
        <v>1233</v>
      </c>
      <c r="J3301" s="39">
        <f t="shared" si="159"/>
        <v>256200</v>
      </c>
      <c r="K3301" s="39">
        <v>0</v>
      </c>
      <c r="L3301" s="39">
        <v>256200</v>
      </c>
      <c r="M3301" t="s">
        <v>214</v>
      </c>
      <c r="N3301" s="32">
        <v>46147</v>
      </c>
      <c r="O3301" s="1">
        <f t="shared" si="160"/>
        <v>0</v>
      </c>
      <c r="P3301" t="s">
        <v>3480</v>
      </c>
      <c r="U3301" s="32">
        <v>46153</v>
      </c>
      <c r="V3301" t="s">
        <v>39</v>
      </c>
    </row>
    <row r="3302" spans="1:22" hidden="1">
      <c r="A3302" t="s">
        <v>26</v>
      </c>
      <c r="B3302" t="s">
        <v>4360</v>
      </c>
      <c r="C3302" s="55">
        <v>1440</v>
      </c>
      <c r="D3302" t="s">
        <v>151</v>
      </c>
      <c r="E3302" s="32">
        <v>46147</v>
      </c>
      <c r="F3302" s="26">
        <v>46147.534710648149</v>
      </c>
      <c r="G3302" s="12" t="str">
        <f t="shared" si="158"/>
        <v>MAYO</v>
      </c>
      <c r="H3302">
        <v>901561580</v>
      </c>
      <c r="I3302" t="s">
        <v>152</v>
      </c>
      <c r="J3302" s="39">
        <f t="shared" si="159"/>
        <v>1212000</v>
      </c>
      <c r="K3302" s="39">
        <v>230280</v>
      </c>
      <c r="L3302" s="39">
        <v>1442280</v>
      </c>
      <c r="M3302" t="s">
        <v>70</v>
      </c>
      <c r="N3302" s="32">
        <v>46154</v>
      </c>
      <c r="O3302" s="1">
        <f t="shared" si="160"/>
        <v>7</v>
      </c>
      <c r="P3302" t="s">
        <v>3480</v>
      </c>
      <c r="U3302" s="32">
        <v>46167</v>
      </c>
    </row>
    <row r="3303" spans="1:22" hidden="1">
      <c r="A3303" t="s">
        <v>26</v>
      </c>
      <c r="B3303" t="s">
        <v>4361</v>
      </c>
      <c r="C3303" s="55">
        <v>19206589</v>
      </c>
      <c r="D3303" t="s">
        <v>1232</v>
      </c>
      <c r="E3303" s="32">
        <v>46147</v>
      </c>
      <c r="F3303" s="26">
        <v>46147.533692129633</v>
      </c>
      <c r="G3303" s="12" t="str">
        <f t="shared" si="158"/>
        <v>MAYO</v>
      </c>
      <c r="H3303">
        <v>860037013</v>
      </c>
      <c r="I3303" t="s">
        <v>1233</v>
      </c>
      <c r="J3303" s="39">
        <f t="shared" si="159"/>
        <v>544700</v>
      </c>
      <c r="K3303" s="39">
        <v>0</v>
      </c>
      <c r="L3303" s="39">
        <v>544700</v>
      </c>
      <c r="M3303" t="s">
        <v>214</v>
      </c>
      <c r="N3303" s="32">
        <v>46147</v>
      </c>
      <c r="O3303" s="1">
        <f t="shared" si="160"/>
        <v>0</v>
      </c>
      <c r="P3303" t="s">
        <v>3480</v>
      </c>
      <c r="U3303" s="32">
        <v>46153</v>
      </c>
      <c r="V3303" t="s">
        <v>39</v>
      </c>
    </row>
    <row r="3304" spans="1:22" hidden="1">
      <c r="A3304" t="s">
        <v>26</v>
      </c>
      <c r="B3304" t="s">
        <v>4362</v>
      </c>
      <c r="C3304" s="55">
        <v>77541</v>
      </c>
      <c r="D3304" t="s">
        <v>355</v>
      </c>
      <c r="E3304" s="32">
        <v>46147</v>
      </c>
      <c r="F3304" s="26">
        <v>46147.525266203702</v>
      </c>
      <c r="G3304" s="12" t="str">
        <f t="shared" si="158"/>
        <v>MAYO</v>
      </c>
      <c r="H3304">
        <v>800204486</v>
      </c>
      <c r="I3304" t="s">
        <v>851</v>
      </c>
      <c r="J3304" s="39">
        <f t="shared" si="159"/>
        <v>3481142</v>
      </c>
      <c r="K3304" s="39">
        <v>661416.98</v>
      </c>
      <c r="L3304" s="39">
        <v>4142558.98</v>
      </c>
      <c r="M3304" t="s">
        <v>70</v>
      </c>
      <c r="N3304" s="32">
        <v>46156</v>
      </c>
      <c r="O3304" s="1">
        <f t="shared" si="160"/>
        <v>9</v>
      </c>
      <c r="P3304" t="s">
        <v>3480</v>
      </c>
      <c r="U3304" s="32">
        <v>46170</v>
      </c>
    </row>
    <row r="3305" spans="1:22" hidden="1">
      <c r="A3305" t="s">
        <v>26</v>
      </c>
      <c r="B3305" t="s">
        <v>4363</v>
      </c>
      <c r="C3305" s="55">
        <v>32104</v>
      </c>
      <c r="D3305" t="s">
        <v>618</v>
      </c>
      <c r="E3305" s="32">
        <v>46147</v>
      </c>
      <c r="F3305" s="26">
        <v>46147.511574074073</v>
      </c>
      <c r="G3305" s="12" t="str">
        <f t="shared" si="158"/>
        <v>MAYO</v>
      </c>
      <c r="H3305">
        <v>900322890</v>
      </c>
      <c r="I3305" t="s">
        <v>619</v>
      </c>
      <c r="J3305" s="39">
        <f t="shared" si="159"/>
        <v>10592000</v>
      </c>
      <c r="K3305" s="39">
        <v>2012480</v>
      </c>
      <c r="L3305" s="39">
        <v>12604480</v>
      </c>
      <c r="M3305" t="s">
        <v>70</v>
      </c>
      <c r="N3305" s="32">
        <v>46156</v>
      </c>
      <c r="O3305" s="1">
        <f t="shared" si="160"/>
        <v>9</v>
      </c>
      <c r="P3305" t="s">
        <v>3480</v>
      </c>
      <c r="U3305" s="32">
        <v>46170</v>
      </c>
    </row>
    <row r="3306" spans="1:22" hidden="1">
      <c r="A3306" t="s">
        <v>26</v>
      </c>
      <c r="B3306" t="s">
        <v>4364</v>
      </c>
      <c r="C3306" s="55">
        <v>2021</v>
      </c>
      <c r="D3306" t="s">
        <v>168</v>
      </c>
      <c r="E3306" s="32">
        <v>46147</v>
      </c>
      <c r="F3306" s="26">
        <v>46147.502986111111</v>
      </c>
      <c r="G3306" s="12" t="str">
        <f t="shared" si="158"/>
        <v>MAYO</v>
      </c>
      <c r="H3306">
        <v>901068561</v>
      </c>
      <c r="I3306" t="s">
        <v>169</v>
      </c>
      <c r="J3306" s="39">
        <f t="shared" si="159"/>
        <v>199000</v>
      </c>
      <c r="K3306" s="39">
        <v>0</v>
      </c>
      <c r="L3306" s="39">
        <v>199000</v>
      </c>
      <c r="M3306" t="s">
        <v>65</v>
      </c>
      <c r="N3306" s="32">
        <v>46148</v>
      </c>
      <c r="O3306" s="1">
        <f t="shared" si="160"/>
        <v>1</v>
      </c>
      <c r="P3306" s="1" t="s">
        <v>191</v>
      </c>
      <c r="U3306" s="32">
        <v>46150</v>
      </c>
      <c r="V3306" t="s">
        <v>39</v>
      </c>
    </row>
    <row r="3307" spans="1:22" hidden="1">
      <c r="A3307" t="s">
        <v>26</v>
      </c>
      <c r="B3307" t="s">
        <v>4365</v>
      </c>
      <c r="C3307" s="55">
        <v>347</v>
      </c>
      <c r="D3307" t="s">
        <v>2896</v>
      </c>
      <c r="E3307" s="32">
        <v>46147</v>
      </c>
      <c r="F3307" s="26">
        <v>46147.502928240741</v>
      </c>
      <c r="G3307" s="12" t="str">
        <f t="shared" si="158"/>
        <v>MAYO</v>
      </c>
      <c r="H3307">
        <v>901880635</v>
      </c>
      <c r="I3307" t="s">
        <v>3998</v>
      </c>
      <c r="J3307" s="39">
        <f t="shared" si="159"/>
        <v>280000</v>
      </c>
      <c r="K3307" s="39">
        <v>53200</v>
      </c>
      <c r="L3307" s="39">
        <v>333200</v>
      </c>
      <c r="M3307" t="s">
        <v>37</v>
      </c>
      <c r="N3307" s="32">
        <v>46155</v>
      </c>
      <c r="O3307" s="1">
        <f t="shared" si="160"/>
        <v>8</v>
      </c>
      <c r="P3307" s="1" t="s">
        <v>3480</v>
      </c>
      <c r="U3307" s="32">
        <v>46167</v>
      </c>
    </row>
    <row r="3308" spans="1:22" hidden="1">
      <c r="A3308" t="s">
        <v>26</v>
      </c>
      <c r="B3308" t="s">
        <v>4366</v>
      </c>
      <c r="C3308" s="55">
        <v>346</v>
      </c>
      <c r="D3308" t="s">
        <v>2896</v>
      </c>
      <c r="E3308" s="32">
        <v>46147</v>
      </c>
      <c r="F3308" s="26">
        <v>46147.496203703704</v>
      </c>
      <c r="G3308" s="12" t="str">
        <f t="shared" si="158"/>
        <v>MAYO</v>
      </c>
      <c r="H3308">
        <v>901880635</v>
      </c>
      <c r="I3308" t="s">
        <v>3998</v>
      </c>
      <c r="J3308" s="39">
        <f t="shared" si="159"/>
        <v>380000</v>
      </c>
      <c r="K3308" s="39">
        <v>72200</v>
      </c>
      <c r="L3308" s="39">
        <v>452200</v>
      </c>
      <c r="M3308" t="s">
        <v>37</v>
      </c>
      <c r="N3308" s="32">
        <v>46155</v>
      </c>
      <c r="O3308" s="1">
        <f t="shared" si="160"/>
        <v>8</v>
      </c>
      <c r="P3308" t="s">
        <v>3480</v>
      </c>
      <c r="U3308" s="32">
        <v>46167</v>
      </c>
    </row>
    <row r="3309" spans="1:22" hidden="1">
      <c r="A3309" t="s">
        <v>26</v>
      </c>
      <c r="B3309" t="s">
        <v>4367</v>
      </c>
      <c r="C3309" s="56">
        <v>95026</v>
      </c>
      <c r="D3309" t="s">
        <v>3718</v>
      </c>
      <c r="E3309" s="32">
        <v>46147</v>
      </c>
      <c r="F3309" s="26">
        <v>46147.495972222219</v>
      </c>
      <c r="G3309" s="12" t="str">
        <f t="shared" si="158"/>
        <v>MAYO</v>
      </c>
      <c r="H3309">
        <v>900804563</v>
      </c>
      <c r="I3309" t="s">
        <v>3719</v>
      </c>
      <c r="J3309" s="39">
        <f t="shared" si="159"/>
        <v>21848.7</v>
      </c>
      <c r="K3309" s="39">
        <v>4151.25</v>
      </c>
      <c r="L3309" s="39">
        <v>25999.95</v>
      </c>
      <c r="M3309" t="s">
        <v>54</v>
      </c>
      <c r="O3309" s="1">
        <f t="shared" si="160"/>
        <v>0</v>
      </c>
    </row>
    <row r="3310" spans="1:22" hidden="1">
      <c r="A3310" t="s">
        <v>26</v>
      </c>
      <c r="B3310" t="s">
        <v>4368</v>
      </c>
      <c r="C3310" s="55">
        <v>117944</v>
      </c>
      <c r="D3310" t="s">
        <v>2265</v>
      </c>
      <c r="E3310" s="32">
        <v>46147</v>
      </c>
      <c r="F3310" s="26">
        <v>46147.490127314813</v>
      </c>
      <c r="G3310" s="12" t="str">
        <f t="shared" si="158"/>
        <v>MAYO</v>
      </c>
      <c r="H3310">
        <v>900494362</v>
      </c>
      <c r="I3310" t="s">
        <v>2266</v>
      </c>
      <c r="J3310" s="39">
        <f t="shared" si="159"/>
        <v>9500</v>
      </c>
      <c r="K3310" s="39">
        <v>0</v>
      </c>
      <c r="L3310" s="39">
        <v>9500</v>
      </c>
      <c r="M3310" t="s">
        <v>70</v>
      </c>
      <c r="N3310" s="32">
        <v>46149</v>
      </c>
      <c r="O3310" s="1">
        <f t="shared" si="160"/>
        <v>2</v>
      </c>
      <c r="P3310" t="s">
        <v>3480</v>
      </c>
      <c r="U3310" s="32">
        <v>46167</v>
      </c>
    </row>
    <row r="3311" spans="1:22" hidden="1">
      <c r="A3311" t="s">
        <v>82</v>
      </c>
      <c r="B3311" t="s">
        <v>4369</v>
      </c>
      <c r="C3311" s="55" t="s">
        <v>4370</v>
      </c>
      <c r="D3311" t="s">
        <v>2896</v>
      </c>
      <c r="E3311" s="32">
        <v>46147</v>
      </c>
      <c r="F3311" s="26">
        <v>46147.489386574074</v>
      </c>
      <c r="G3311" s="12" t="str">
        <f t="shared" si="158"/>
        <v>MAYO</v>
      </c>
      <c r="H3311">
        <v>901880635</v>
      </c>
      <c r="I3311" t="s">
        <v>3998</v>
      </c>
      <c r="J3311" s="39">
        <f t="shared" si="159"/>
        <v>660000</v>
      </c>
      <c r="K3311" s="39">
        <v>125400</v>
      </c>
      <c r="L3311" s="39">
        <v>785400</v>
      </c>
      <c r="M3311" t="s">
        <v>110</v>
      </c>
      <c r="N3311" s="3">
        <v>46151</v>
      </c>
      <c r="O3311" s="1">
        <f t="shared" si="160"/>
        <v>4</v>
      </c>
      <c r="P3311" t="s">
        <v>66</v>
      </c>
    </row>
    <row r="3312" spans="1:22" hidden="1">
      <c r="A3312" t="s">
        <v>26</v>
      </c>
      <c r="B3312" t="s">
        <v>4371</v>
      </c>
      <c r="C3312" s="55">
        <v>122938</v>
      </c>
      <c r="D3312" t="s">
        <v>28</v>
      </c>
      <c r="E3312" s="32">
        <v>46147</v>
      </c>
      <c r="F3312" s="26">
        <v>46147.482256944444</v>
      </c>
      <c r="G3312" s="12" t="str">
        <f t="shared" si="158"/>
        <v>MAYO</v>
      </c>
      <c r="H3312">
        <v>830000818</v>
      </c>
      <c r="I3312" t="s">
        <v>901</v>
      </c>
      <c r="J3312" s="39">
        <f t="shared" si="159"/>
        <v>10000000</v>
      </c>
      <c r="K3312" s="39">
        <v>1900000</v>
      </c>
      <c r="L3312" s="39">
        <v>11900000</v>
      </c>
      <c r="M3312" t="s">
        <v>195</v>
      </c>
      <c r="N3312" s="32">
        <v>46148</v>
      </c>
      <c r="O3312" s="1">
        <f t="shared" si="160"/>
        <v>1</v>
      </c>
      <c r="P3312" t="s">
        <v>479</v>
      </c>
      <c r="U3312" s="32">
        <v>46148</v>
      </c>
      <c r="V3312" t="s">
        <v>39</v>
      </c>
    </row>
    <row r="3313" spans="1:22" hidden="1">
      <c r="A3313" t="s">
        <v>26</v>
      </c>
      <c r="B3313" t="s">
        <v>4372</v>
      </c>
      <c r="C3313" s="55">
        <v>569167</v>
      </c>
      <c r="D3313" t="s">
        <v>159</v>
      </c>
      <c r="E3313" s="32">
        <v>46147</v>
      </c>
      <c r="F3313" s="26">
        <v>46147.47587962963</v>
      </c>
      <c r="G3313" s="12" t="str">
        <f t="shared" si="158"/>
        <v>MAYO</v>
      </c>
      <c r="H3313">
        <v>890800788</v>
      </c>
      <c r="I3313" t="s">
        <v>160</v>
      </c>
      <c r="J3313" s="39">
        <f t="shared" si="159"/>
        <v>575000</v>
      </c>
      <c r="K3313" s="39">
        <v>109250</v>
      </c>
      <c r="L3313" s="39">
        <v>684250</v>
      </c>
      <c r="M3313" t="s">
        <v>70</v>
      </c>
      <c r="N3313" s="32">
        <v>46148</v>
      </c>
      <c r="O3313" s="1">
        <f t="shared" si="160"/>
        <v>1</v>
      </c>
      <c r="P3313" t="s">
        <v>3480</v>
      </c>
      <c r="U3313" s="32">
        <v>46150</v>
      </c>
      <c r="V3313" t="s">
        <v>39</v>
      </c>
    </row>
    <row r="3314" spans="1:22" hidden="1">
      <c r="A3314" t="s">
        <v>26</v>
      </c>
      <c r="B3314" t="s">
        <v>4373</v>
      </c>
      <c r="C3314" s="56">
        <v>213352</v>
      </c>
      <c r="D3314" t="s">
        <v>1860</v>
      </c>
      <c r="E3314" s="32">
        <v>46147</v>
      </c>
      <c r="F3314" s="26">
        <v>46147.464999999997</v>
      </c>
      <c r="G3314" s="12" t="str">
        <f t="shared" si="158"/>
        <v>MAYO</v>
      </c>
      <c r="H3314">
        <v>811023238</v>
      </c>
      <c r="I3314" t="s">
        <v>1861</v>
      </c>
      <c r="J3314" s="39">
        <f t="shared" si="159"/>
        <v>5900</v>
      </c>
      <c r="K3314" s="39">
        <v>0</v>
      </c>
      <c r="L3314" s="39">
        <v>5900</v>
      </c>
      <c r="M3314" t="s">
        <v>54</v>
      </c>
      <c r="O3314" s="1">
        <f t="shared" si="160"/>
        <v>0</v>
      </c>
    </row>
    <row r="3315" spans="1:22" hidden="1">
      <c r="A3315" t="s">
        <v>26</v>
      </c>
      <c r="B3315" t="s">
        <v>4374</v>
      </c>
      <c r="C3315" s="55">
        <v>354849</v>
      </c>
      <c r="D3315" t="s">
        <v>336</v>
      </c>
      <c r="E3315" s="32">
        <v>46147</v>
      </c>
      <c r="F3315" s="26">
        <v>46147.45653935185</v>
      </c>
      <c r="G3315" s="12" t="str">
        <f t="shared" si="158"/>
        <v>MAYO</v>
      </c>
      <c r="H3315">
        <v>800049074</v>
      </c>
      <c r="I3315" t="s">
        <v>337</v>
      </c>
      <c r="J3315" s="39">
        <f t="shared" si="159"/>
        <v>2543318</v>
      </c>
      <c r="K3315" s="39">
        <v>483230</v>
      </c>
      <c r="L3315" s="39">
        <v>3026548</v>
      </c>
      <c r="M3315" t="s">
        <v>70</v>
      </c>
      <c r="N3315" s="32">
        <v>46153</v>
      </c>
      <c r="O3315" s="1">
        <f t="shared" si="160"/>
        <v>6</v>
      </c>
      <c r="P3315" t="s">
        <v>3480</v>
      </c>
      <c r="U3315" s="32">
        <v>46167</v>
      </c>
    </row>
    <row r="3316" spans="1:22" hidden="1">
      <c r="A3316" t="s">
        <v>26</v>
      </c>
      <c r="B3316" t="s">
        <v>4375</v>
      </c>
      <c r="C3316" s="55">
        <v>90741025</v>
      </c>
      <c r="D3316" t="s">
        <v>1004</v>
      </c>
      <c r="E3316" s="32">
        <v>46147</v>
      </c>
      <c r="F3316" s="26">
        <v>46147.447824074072</v>
      </c>
      <c r="G3316" s="12" t="str">
        <f t="shared" si="158"/>
        <v>MAYO</v>
      </c>
      <c r="H3316">
        <v>890900841</v>
      </c>
      <c r="I3316" t="s">
        <v>1005</v>
      </c>
      <c r="J3316" s="39">
        <f t="shared" si="159"/>
        <v>300400</v>
      </c>
      <c r="K3316" s="39">
        <v>0</v>
      </c>
      <c r="L3316" s="39">
        <v>300400</v>
      </c>
      <c r="M3316" t="s">
        <v>62</v>
      </c>
      <c r="N3316" s="32">
        <v>46148</v>
      </c>
      <c r="O3316" s="1">
        <f t="shared" si="160"/>
        <v>1</v>
      </c>
      <c r="P3316" t="s">
        <v>1222</v>
      </c>
      <c r="U3316" s="32">
        <v>46150</v>
      </c>
      <c r="V3316" t="s">
        <v>39</v>
      </c>
    </row>
    <row r="3317" spans="1:22" hidden="1">
      <c r="A3317" t="s">
        <v>26</v>
      </c>
      <c r="B3317" t="s">
        <v>4376</v>
      </c>
      <c r="C3317" s="55">
        <v>569161</v>
      </c>
      <c r="D3317" t="s">
        <v>159</v>
      </c>
      <c r="E3317" s="32">
        <v>46147</v>
      </c>
      <c r="F3317" s="26">
        <v>46147.442557870374</v>
      </c>
      <c r="G3317" s="12" t="str">
        <f t="shared" si="158"/>
        <v>MAYO</v>
      </c>
      <c r="H3317">
        <v>890800788</v>
      </c>
      <c r="I3317" t="s">
        <v>160</v>
      </c>
      <c r="J3317" s="39">
        <f t="shared" si="159"/>
        <v>1104000</v>
      </c>
      <c r="K3317" s="39">
        <v>209760</v>
      </c>
      <c r="L3317" s="39">
        <v>1313760</v>
      </c>
      <c r="M3317" t="s">
        <v>70</v>
      </c>
      <c r="N3317" s="32">
        <v>46148</v>
      </c>
      <c r="O3317" s="1">
        <f t="shared" si="160"/>
        <v>1</v>
      </c>
      <c r="P3317" t="s">
        <v>3480</v>
      </c>
      <c r="U3317" s="32">
        <v>46150</v>
      </c>
      <c r="V3317" t="s">
        <v>39</v>
      </c>
    </row>
    <row r="3318" spans="1:22" hidden="1">
      <c r="A3318" t="s">
        <v>26</v>
      </c>
      <c r="B3318" t="s">
        <v>4377</v>
      </c>
      <c r="C3318" s="55">
        <v>569160</v>
      </c>
      <c r="D3318" t="s">
        <v>159</v>
      </c>
      <c r="E3318" s="32">
        <v>46147</v>
      </c>
      <c r="F3318" s="26">
        <v>46147.43954861111</v>
      </c>
      <c r="G3318" s="12" t="str">
        <f t="shared" si="158"/>
        <v>MAYO</v>
      </c>
      <c r="H3318">
        <v>890800788</v>
      </c>
      <c r="I3318" t="s">
        <v>160</v>
      </c>
      <c r="J3318" s="39">
        <f t="shared" si="159"/>
        <v>487692</v>
      </c>
      <c r="K3318" s="39">
        <v>92661</v>
      </c>
      <c r="L3318" s="39">
        <v>580353</v>
      </c>
      <c r="M3318" t="s">
        <v>70</v>
      </c>
      <c r="N3318" s="32">
        <v>46148</v>
      </c>
      <c r="O3318" s="1">
        <f t="shared" si="160"/>
        <v>1</v>
      </c>
      <c r="P3318" t="s">
        <v>3480</v>
      </c>
      <c r="U3318" s="32">
        <v>46167</v>
      </c>
    </row>
    <row r="3319" spans="1:22" hidden="1">
      <c r="A3319" t="s">
        <v>26</v>
      </c>
      <c r="B3319" t="s">
        <v>4378</v>
      </c>
      <c r="C3319" s="55">
        <v>32103</v>
      </c>
      <c r="D3319" t="s">
        <v>618</v>
      </c>
      <c r="E3319" s="32">
        <v>46147</v>
      </c>
      <c r="F3319" s="26">
        <v>46147.438807870371</v>
      </c>
      <c r="G3319" s="12" t="str">
        <f t="shared" si="158"/>
        <v>MAYO</v>
      </c>
      <c r="H3319">
        <v>900322890</v>
      </c>
      <c r="I3319" t="s">
        <v>619</v>
      </c>
      <c r="J3319" s="39">
        <f t="shared" si="159"/>
        <v>8893800</v>
      </c>
      <c r="K3319" s="39">
        <v>1689822</v>
      </c>
      <c r="L3319" s="39">
        <v>10583622</v>
      </c>
      <c r="M3319" t="s">
        <v>70</v>
      </c>
      <c r="N3319" s="32">
        <v>46150</v>
      </c>
      <c r="O3319" s="1">
        <f t="shared" si="160"/>
        <v>3</v>
      </c>
      <c r="P3319" t="s">
        <v>3480</v>
      </c>
      <c r="U3319" s="32">
        <v>46184</v>
      </c>
      <c r="V3319" t="s">
        <v>39</v>
      </c>
    </row>
    <row r="3320" spans="1:22" hidden="1">
      <c r="A3320" t="s">
        <v>26</v>
      </c>
      <c r="B3320" t="s">
        <v>4379</v>
      </c>
      <c r="C3320" s="55">
        <v>1714</v>
      </c>
      <c r="D3320" t="s">
        <v>4192</v>
      </c>
      <c r="E3320" s="32">
        <v>46147</v>
      </c>
      <c r="F3320" s="26">
        <v>46147.419791666667</v>
      </c>
      <c r="G3320" s="12" t="str">
        <f t="shared" si="158"/>
        <v>MAYO</v>
      </c>
      <c r="H3320">
        <v>900458550</v>
      </c>
      <c r="I3320" t="s">
        <v>4193</v>
      </c>
      <c r="J3320" s="39">
        <f t="shared" si="159"/>
        <v>650000</v>
      </c>
      <c r="K3320" s="39">
        <v>123500</v>
      </c>
      <c r="L3320" s="39">
        <v>773500</v>
      </c>
      <c r="M3320" t="s">
        <v>37</v>
      </c>
      <c r="N3320" s="32">
        <v>46174</v>
      </c>
      <c r="O3320" s="1">
        <f t="shared" si="160"/>
        <v>27</v>
      </c>
      <c r="P3320" t="s">
        <v>3480</v>
      </c>
      <c r="U3320" s="32">
        <v>46177</v>
      </c>
      <c r="V3320" t="s">
        <v>39</v>
      </c>
    </row>
    <row r="3321" spans="1:22" hidden="1">
      <c r="A3321" t="s">
        <v>26</v>
      </c>
      <c r="B3321" t="s">
        <v>4380</v>
      </c>
      <c r="C3321" s="55">
        <v>10124</v>
      </c>
      <c r="D3321" t="s">
        <v>719</v>
      </c>
      <c r="E3321" s="32">
        <v>46147</v>
      </c>
      <c r="F3321" s="26">
        <v>46147.419340277775</v>
      </c>
      <c r="G3321" s="12" t="str">
        <f t="shared" si="158"/>
        <v>MAYO</v>
      </c>
      <c r="H3321">
        <v>891800044</v>
      </c>
      <c r="I3321" t="s">
        <v>910</v>
      </c>
      <c r="J3321" s="39">
        <f t="shared" si="159"/>
        <v>1218000</v>
      </c>
      <c r="K3321" s="39">
        <v>0</v>
      </c>
      <c r="L3321" s="39">
        <v>1218000</v>
      </c>
      <c r="M3321" t="s">
        <v>58</v>
      </c>
      <c r="N3321" s="32">
        <v>46148</v>
      </c>
      <c r="O3321" s="1">
        <f t="shared" si="160"/>
        <v>1</v>
      </c>
      <c r="P3321" t="s">
        <v>3480</v>
      </c>
      <c r="U3321" s="32">
        <v>46150</v>
      </c>
      <c r="V3321" t="s">
        <v>39</v>
      </c>
    </row>
    <row r="3322" spans="1:22" hidden="1">
      <c r="A3322" t="s">
        <v>26</v>
      </c>
      <c r="B3322" t="s">
        <v>4381</v>
      </c>
      <c r="C3322" s="55">
        <v>122910</v>
      </c>
      <c r="D3322" t="s">
        <v>28</v>
      </c>
      <c r="E3322" s="32">
        <v>46147</v>
      </c>
      <c r="F3322" s="26">
        <v>46147.412407407406</v>
      </c>
      <c r="G3322" s="12" t="str">
        <f t="shared" si="158"/>
        <v>MAYO</v>
      </c>
      <c r="H3322">
        <v>830000818</v>
      </c>
      <c r="I3322" t="s">
        <v>901</v>
      </c>
      <c r="J3322" s="39">
        <f t="shared" si="159"/>
        <v>900000</v>
      </c>
      <c r="K3322" s="39">
        <v>171000</v>
      </c>
      <c r="L3322" s="39">
        <v>1071000</v>
      </c>
      <c r="M3322" t="s">
        <v>195</v>
      </c>
      <c r="N3322" s="32">
        <v>46148</v>
      </c>
      <c r="O3322" s="1">
        <f t="shared" si="160"/>
        <v>1</v>
      </c>
      <c r="P3322" t="s">
        <v>479</v>
      </c>
      <c r="U3322" s="32">
        <v>46148</v>
      </c>
      <c r="V3322" t="s">
        <v>39</v>
      </c>
    </row>
    <row r="3323" spans="1:22" hidden="1">
      <c r="A3323" t="s">
        <v>82</v>
      </c>
      <c r="B3323" t="s">
        <v>4382</v>
      </c>
      <c r="C3323" s="55">
        <v>36</v>
      </c>
      <c r="D3323" t="s">
        <v>119</v>
      </c>
      <c r="E3323" s="32">
        <v>46147</v>
      </c>
      <c r="F3323" s="26">
        <v>46147.378819444442</v>
      </c>
      <c r="G3323" s="12" t="str">
        <f t="shared" si="158"/>
        <v>MAYO</v>
      </c>
      <c r="H3323">
        <v>901222882</v>
      </c>
      <c r="I3323" t="s">
        <v>610</v>
      </c>
      <c r="J3323" s="39">
        <f t="shared" si="159"/>
        <v>1850000</v>
      </c>
      <c r="K3323" s="39">
        <v>351500</v>
      </c>
      <c r="L3323" s="39">
        <v>2201500</v>
      </c>
      <c r="M3323" t="s">
        <v>110</v>
      </c>
      <c r="N3323" s="3">
        <v>46151</v>
      </c>
      <c r="O3323" s="1">
        <f t="shared" si="160"/>
        <v>4</v>
      </c>
      <c r="P3323" t="s">
        <v>3480</v>
      </c>
    </row>
    <row r="3324" spans="1:22" hidden="1">
      <c r="A3324" t="s">
        <v>26</v>
      </c>
      <c r="B3324" t="s">
        <v>4383</v>
      </c>
      <c r="C3324" s="55">
        <v>65</v>
      </c>
      <c r="D3324" t="s">
        <v>1010</v>
      </c>
      <c r="E3324" s="32">
        <v>46147</v>
      </c>
      <c r="F3324" s="26">
        <v>46147.351886574077</v>
      </c>
      <c r="G3324" s="12" t="str">
        <f t="shared" si="158"/>
        <v>MAYO</v>
      </c>
      <c r="H3324">
        <v>901404801</v>
      </c>
      <c r="I3324" t="s">
        <v>1011</v>
      </c>
      <c r="J3324" s="39">
        <f t="shared" si="159"/>
        <v>36388544</v>
      </c>
      <c r="K3324" s="39">
        <v>6913823.3600000003</v>
      </c>
      <c r="L3324" s="39">
        <v>43302367.359999999</v>
      </c>
      <c r="M3324" t="s">
        <v>195</v>
      </c>
      <c r="N3324" s="32">
        <v>46148</v>
      </c>
      <c r="O3324" s="1">
        <f t="shared" si="160"/>
        <v>1</v>
      </c>
      <c r="P3324" t="s">
        <v>479</v>
      </c>
      <c r="U3324" s="32">
        <v>46148</v>
      </c>
      <c r="V3324" t="s">
        <v>39</v>
      </c>
    </row>
    <row r="3325" spans="1:22" hidden="1">
      <c r="A3325" t="s">
        <v>26</v>
      </c>
      <c r="B3325" t="s">
        <v>4384</v>
      </c>
      <c r="C3325" s="55">
        <v>735550</v>
      </c>
      <c r="D3325" t="s">
        <v>817</v>
      </c>
      <c r="E3325" s="32">
        <v>46147</v>
      </c>
      <c r="F3325" s="26">
        <v>46147.314270833333</v>
      </c>
      <c r="G3325" s="12" t="str">
        <f t="shared" si="158"/>
        <v>MAYO</v>
      </c>
      <c r="H3325">
        <v>890915475</v>
      </c>
      <c r="I3325" t="s">
        <v>818</v>
      </c>
      <c r="J3325" s="39">
        <f t="shared" si="159"/>
        <v>356380</v>
      </c>
      <c r="K3325" s="39">
        <v>67712.2</v>
      </c>
      <c r="L3325" s="39">
        <v>424092.2</v>
      </c>
      <c r="M3325" t="s">
        <v>70</v>
      </c>
      <c r="N3325" s="32">
        <v>46148</v>
      </c>
      <c r="O3325" s="1">
        <f t="shared" si="160"/>
        <v>1</v>
      </c>
      <c r="P3325" t="s">
        <v>3480</v>
      </c>
      <c r="U3325" s="32">
        <v>46150</v>
      </c>
      <c r="V3325" t="s">
        <v>39</v>
      </c>
    </row>
    <row r="3326" spans="1:22" hidden="1">
      <c r="A3326" t="s">
        <v>26</v>
      </c>
      <c r="B3326" t="s">
        <v>4385</v>
      </c>
      <c r="C3326" s="55">
        <v>32100</v>
      </c>
      <c r="D3326" t="s">
        <v>618</v>
      </c>
      <c r="E3326" s="32">
        <v>46147</v>
      </c>
      <c r="F3326" s="26">
        <v>46147.295347222222</v>
      </c>
      <c r="G3326" s="12" t="str">
        <f t="shared" si="158"/>
        <v>MAYO</v>
      </c>
      <c r="H3326">
        <v>900322890</v>
      </c>
      <c r="I3326" t="s">
        <v>619</v>
      </c>
      <c r="J3326" s="39">
        <f t="shared" si="159"/>
        <v>4309200</v>
      </c>
      <c r="K3326" s="39">
        <v>818748</v>
      </c>
      <c r="L3326" s="39">
        <v>5127948</v>
      </c>
      <c r="M3326" t="s">
        <v>70</v>
      </c>
      <c r="N3326" s="32">
        <v>46148</v>
      </c>
      <c r="O3326" s="1">
        <f t="shared" si="160"/>
        <v>1</v>
      </c>
      <c r="P3326" t="s">
        <v>3480</v>
      </c>
      <c r="U3326" s="32">
        <v>46167</v>
      </c>
    </row>
    <row r="3327" spans="1:22" hidden="1">
      <c r="A3327" t="s">
        <v>26</v>
      </c>
      <c r="B3327" t="s">
        <v>4386</v>
      </c>
      <c r="C3327" s="55">
        <v>569137</v>
      </c>
      <c r="D3327" t="s">
        <v>159</v>
      </c>
      <c r="E3327" s="32">
        <v>46147</v>
      </c>
      <c r="F3327" s="26">
        <v>46147.270289351851</v>
      </c>
      <c r="G3327" s="12" t="str">
        <f t="shared" si="158"/>
        <v>MAYO</v>
      </c>
      <c r="H3327">
        <v>890800788</v>
      </c>
      <c r="I3327" t="s">
        <v>160</v>
      </c>
      <c r="J3327" s="39">
        <f t="shared" si="159"/>
        <v>728200</v>
      </c>
      <c r="K3327" s="39">
        <v>138358</v>
      </c>
      <c r="L3327" s="39">
        <v>866558</v>
      </c>
      <c r="M3327" t="s">
        <v>70</v>
      </c>
      <c r="N3327" s="32">
        <v>46147</v>
      </c>
      <c r="O3327" s="1">
        <f t="shared" si="160"/>
        <v>0</v>
      </c>
      <c r="P3327" t="s">
        <v>3480</v>
      </c>
      <c r="U3327" s="32">
        <v>46150</v>
      </c>
      <c r="V3327" t="s">
        <v>39</v>
      </c>
    </row>
    <row r="3328" spans="1:22" hidden="1">
      <c r="A3328" t="s">
        <v>26</v>
      </c>
      <c r="B3328" t="s">
        <v>4387</v>
      </c>
      <c r="C3328" s="55">
        <v>3274309</v>
      </c>
      <c r="D3328" t="s">
        <v>668</v>
      </c>
      <c r="E3328" s="32">
        <v>46147</v>
      </c>
      <c r="F3328" s="26">
        <v>46147.102870370371</v>
      </c>
      <c r="G3328" s="12" t="str">
        <f t="shared" si="158"/>
        <v>MAYO</v>
      </c>
      <c r="H3328">
        <v>860001697</v>
      </c>
      <c r="I3328" t="s">
        <v>669</v>
      </c>
      <c r="J3328" s="39">
        <f t="shared" si="159"/>
        <v>80100</v>
      </c>
      <c r="K3328" s="39">
        <v>0</v>
      </c>
      <c r="L3328" s="39">
        <v>80100</v>
      </c>
      <c r="M3328" t="s">
        <v>70</v>
      </c>
      <c r="N3328" s="32">
        <v>46149</v>
      </c>
      <c r="O3328" s="1">
        <f t="shared" si="160"/>
        <v>2</v>
      </c>
      <c r="P3328" t="s">
        <v>3480</v>
      </c>
      <c r="U3328" s="32">
        <v>46155</v>
      </c>
      <c r="V3328" t="s">
        <v>39</v>
      </c>
    </row>
    <row r="3329" spans="1:22" hidden="1">
      <c r="A3329" t="s">
        <v>26</v>
      </c>
      <c r="B3329" t="s">
        <v>4388</v>
      </c>
      <c r="C3329" s="55">
        <v>57616</v>
      </c>
      <c r="D3329" t="s">
        <v>122</v>
      </c>
      <c r="E3329" s="32">
        <v>46148</v>
      </c>
      <c r="F3329" s="26">
        <v>46148.728067129632</v>
      </c>
      <c r="G3329" s="12" t="str">
        <f t="shared" si="158"/>
        <v>MAYO</v>
      </c>
      <c r="H3329">
        <v>900650486</v>
      </c>
      <c r="I3329" t="s">
        <v>857</v>
      </c>
      <c r="J3329" s="39">
        <f t="shared" si="159"/>
        <v>1243700</v>
      </c>
      <c r="K3329" s="39">
        <v>236303</v>
      </c>
      <c r="L3329" s="39">
        <v>1480003</v>
      </c>
      <c r="M3329" t="s">
        <v>65</v>
      </c>
      <c r="N3329" s="32">
        <v>46153</v>
      </c>
      <c r="O3329" s="1">
        <f t="shared" si="160"/>
        <v>5</v>
      </c>
      <c r="P3329" t="s">
        <v>3480</v>
      </c>
      <c r="U3329" s="32">
        <v>46155</v>
      </c>
      <c r="V3329" t="s">
        <v>39</v>
      </c>
    </row>
    <row r="3330" spans="1:22" hidden="1">
      <c r="A3330" t="s">
        <v>26</v>
      </c>
      <c r="B3330" t="s">
        <v>4389</v>
      </c>
      <c r="C3330" s="55">
        <v>555</v>
      </c>
      <c r="D3330" t="s">
        <v>795</v>
      </c>
      <c r="E3330" s="32">
        <v>46148</v>
      </c>
      <c r="F3330" s="26">
        <v>46148.699814814812</v>
      </c>
      <c r="G3330" s="12" t="str">
        <f t="shared" ref="G3330:G3393" si="161">UPPER(TEXT(E3330, "MMMM"))</f>
        <v>MAYO</v>
      </c>
      <c r="H3330">
        <v>900062992</v>
      </c>
      <c r="I3330" t="s">
        <v>796</v>
      </c>
      <c r="J3330" s="39">
        <f t="shared" ref="J3330:J3393" si="162">L3330-K3330</f>
        <v>854412</v>
      </c>
      <c r="K3330" s="39">
        <v>162338</v>
      </c>
      <c r="L3330" s="39">
        <v>1016750</v>
      </c>
      <c r="M3330" t="s">
        <v>70</v>
      </c>
      <c r="N3330" s="32">
        <v>46154</v>
      </c>
      <c r="O3330" s="1">
        <f t="shared" si="160"/>
        <v>6</v>
      </c>
      <c r="P3330" s="1" t="s">
        <v>3480</v>
      </c>
      <c r="U3330" s="32">
        <v>46155</v>
      </c>
      <c r="V3330" s="1" t="s">
        <v>39</v>
      </c>
    </row>
    <row r="3331" spans="1:22" hidden="1">
      <c r="A3331" t="s">
        <v>26</v>
      </c>
      <c r="B3331" t="s">
        <v>4390</v>
      </c>
      <c r="C3331" s="55">
        <v>736026</v>
      </c>
      <c r="D3331" t="s">
        <v>817</v>
      </c>
      <c r="E3331" s="32">
        <v>46148</v>
      </c>
      <c r="F3331" s="26">
        <v>46148.685277777775</v>
      </c>
      <c r="G3331" s="12" t="str">
        <f t="shared" si="161"/>
        <v>MAYO</v>
      </c>
      <c r="H3331">
        <v>890915475</v>
      </c>
      <c r="I3331" t="s">
        <v>818</v>
      </c>
      <c r="J3331" s="39">
        <f t="shared" si="162"/>
        <v>144429</v>
      </c>
      <c r="K3331" s="39">
        <v>27441.51</v>
      </c>
      <c r="L3331" s="39">
        <v>171870.51</v>
      </c>
      <c r="M3331" t="s">
        <v>70</v>
      </c>
      <c r="N3331" s="32">
        <v>46149</v>
      </c>
      <c r="O3331" s="1">
        <f t="shared" si="160"/>
        <v>1</v>
      </c>
      <c r="P3331" t="s">
        <v>3480</v>
      </c>
      <c r="U3331" s="32">
        <v>46153</v>
      </c>
      <c r="V3331" t="s">
        <v>39</v>
      </c>
    </row>
    <row r="3332" spans="1:22" hidden="1">
      <c r="A3332" t="s">
        <v>26</v>
      </c>
      <c r="B3332" t="s">
        <v>4391</v>
      </c>
      <c r="C3332" s="55">
        <v>32114</v>
      </c>
      <c r="D3332" t="s">
        <v>618</v>
      </c>
      <c r="E3332" s="32">
        <v>46148</v>
      </c>
      <c r="F3332" s="26">
        <v>46148.636678240742</v>
      </c>
      <c r="G3332" s="12" t="str">
        <f t="shared" si="161"/>
        <v>MAYO</v>
      </c>
      <c r="H3332">
        <v>900322890</v>
      </c>
      <c r="I3332" t="s">
        <v>619</v>
      </c>
      <c r="J3332" s="39">
        <f t="shared" si="162"/>
        <v>1596000</v>
      </c>
      <c r="K3332" s="39">
        <v>303240</v>
      </c>
      <c r="L3332" s="39">
        <v>1899240</v>
      </c>
      <c r="M3332" t="s">
        <v>70</v>
      </c>
      <c r="N3332" s="32">
        <v>46157</v>
      </c>
      <c r="O3332" s="1">
        <f t="shared" si="160"/>
        <v>9</v>
      </c>
      <c r="P3332" t="s">
        <v>3480</v>
      </c>
      <c r="U3332" s="32">
        <v>46170</v>
      </c>
    </row>
    <row r="3333" spans="1:22" hidden="1">
      <c r="A3333" t="s">
        <v>26</v>
      </c>
      <c r="B3333" t="s">
        <v>4392</v>
      </c>
      <c r="C3333" s="55">
        <v>3546172</v>
      </c>
      <c r="D3333" t="s">
        <v>220</v>
      </c>
      <c r="E3333" s="32">
        <v>46148</v>
      </c>
      <c r="F3333" s="26">
        <v>46148.361724537041</v>
      </c>
      <c r="G3333" s="12" t="str">
        <f t="shared" si="161"/>
        <v>MAYO</v>
      </c>
      <c r="H3333">
        <v>890903790</v>
      </c>
      <c r="I3333" t="s">
        <v>218</v>
      </c>
      <c r="J3333" s="39">
        <f t="shared" si="162"/>
        <v>7764282</v>
      </c>
      <c r="K3333" s="39">
        <v>0</v>
      </c>
      <c r="L3333" s="39">
        <v>7764282</v>
      </c>
      <c r="M3333" t="s">
        <v>199</v>
      </c>
      <c r="N3333" s="32">
        <v>46149</v>
      </c>
      <c r="O3333" s="1">
        <f t="shared" si="160"/>
        <v>1</v>
      </c>
      <c r="P3333" t="s">
        <v>4393</v>
      </c>
      <c r="U3333" s="32">
        <v>46153</v>
      </c>
      <c r="V3333" t="s">
        <v>39</v>
      </c>
    </row>
    <row r="3334" spans="1:22" hidden="1">
      <c r="A3334" t="s">
        <v>26</v>
      </c>
      <c r="B3334" t="s">
        <v>4394</v>
      </c>
      <c r="C3334" s="55">
        <v>57603</v>
      </c>
      <c r="D3334" t="s">
        <v>122</v>
      </c>
      <c r="E3334" s="32">
        <v>46148</v>
      </c>
      <c r="F3334" s="26">
        <v>46148.709537037037</v>
      </c>
      <c r="G3334" s="12" t="str">
        <f t="shared" si="161"/>
        <v>MAYO</v>
      </c>
      <c r="H3334">
        <v>900650486</v>
      </c>
      <c r="I3334" t="s">
        <v>857</v>
      </c>
      <c r="J3334" s="39">
        <f t="shared" si="162"/>
        <v>1483193.28</v>
      </c>
      <c r="K3334" s="39">
        <v>281806.71999999997</v>
      </c>
      <c r="L3334" s="39">
        <v>1765000</v>
      </c>
      <c r="M3334" t="s">
        <v>65</v>
      </c>
      <c r="N3334" s="32">
        <v>46149</v>
      </c>
      <c r="O3334" s="1">
        <f t="shared" si="160"/>
        <v>1</v>
      </c>
      <c r="P3334" t="s">
        <v>3480</v>
      </c>
      <c r="U3334" s="32">
        <v>46153</v>
      </c>
      <c r="V3334" t="s">
        <v>39</v>
      </c>
    </row>
    <row r="3335" spans="1:22" hidden="1">
      <c r="A3335" t="s">
        <v>26</v>
      </c>
      <c r="B3335" t="s">
        <v>4395</v>
      </c>
      <c r="C3335" s="55">
        <v>591</v>
      </c>
      <c r="D3335" t="s">
        <v>35</v>
      </c>
      <c r="E3335" s="32">
        <v>46148</v>
      </c>
      <c r="F3335" s="26">
        <v>46148.700543981482</v>
      </c>
      <c r="G3335" s="12" t="str">
        <f t="shared" si="161"/>
        <v>MAYO</v>
      </c>
      <c r="H3335">
        <v>901741749</v>
      </c>
      <c r="I3335" t="s">
        <v>36</v>
      </c>
      <c r="J3335" s="39">
        <f t="shared" si="162"/>
        <v>6700000</v>
      </c>
      <c r="K3335" s="39">
        <v>1273000</v>
      </c>
      <c r="L3335" s="39">
        <v>7973000</v>
      </c>
      <c r="M3335" s="1" t="s">
        <v>9455</v>
      </c>
      <c r="N3335" s="32">
        <v>46149</v>
      </c>
      <c r="O3335" s="1">
        <f t="shared" si="160"/>
        <v>1</v>
      </c>
      <c r="P3335" s="1" t="s">
        <v>3480</v>
      </c>
      <c r="U3335" s="32">
        <v>46167</v>
      </c>
    </row>
    <row r="3336" spans="1:22" hidden="1">
      <c r="A3336" t="s">
        <v>26</v>
      </c>
      <c r="B3336" t="s">
        <v>4396</v>
      </c>
      <c r="C3336" s="55">
        <v>20257</v>
      </c>
      <c r="D3336" t="s">
        <v>566</v>
      </c>
      <c r="E3336" s="32">
        <v>46148</v>
      </c>
      <c r="F3336" s="26">
        <v>46148.678981481484</v>
      </c>
      <c r="G3336" s="12" t="str">
        <f t="shared" si="161"/>
        <v>MAYO</v>
      </c>
      <c r="H3336">
        <v>900237741</v>
      </c>
      <c r="I3336" t="s">
        <v>567</v>
      </c>
      <c r="J3336" s="39">
        <f t="shared" si="162"/>
        <v>197400</v>
      </c>
      <c r="K3336" s="39">
        <v>37506</v>
      </c>
      <c r="L3336" s="39">
        <v>234906</v>
      </c>
      <c r="M3336" t="s">
        <v>70</v>
      </c>
      <c r="N3336" s="32">
        <v>46150</v>
      </c>
      <c r="O3336" s="1">
        <f t="shared" si="160"/>
        <v>2</v>
      </c>
      <c r="P3336" t="s">
        <v>3480</v>
      </c>
      <c r="U3336" s="32">
        <v>46153</v>
      </c>
      <c r="V3336" t="s">
        <v>39</v>
      </c>
    </row>
    <row r="3337" spans="1:22" hidden="1">
      <c r="A3337" t="s">
        <v>26</v>
      </c>
      <c r="B3337" t="s">
        <v>4397</v>
      </c>
      <c r="C3337" s="55">
        <v>355218</v>
      </c>
      <c r="D3337" t="s">
        <v>336</v>
      </c>
      <c r="E3337" s="32">
        <v>46148</v>
      </c>
      <c r="F3337" s="26">
        <v>46148.671817129631</v>
      </c>
      <c r="G3337" s="12" t="str">
        <f t="shared" si="161"/>
        <v>MAYO</v>
      </c>
      <c r="H3337">
        <v>800049074</v>
      </c>
      <c r="I3337" t="s">
        <v>337</v>
      </c>
      <c r="J3337" s="39">
        <f t="shared" si="162"/>
        <v>54571</v>
      </c>
      <c r="K3337" s="39">
        <v>10368</v>
      </c>
      <c r="L3337" s="39">
        <v>64939</v>
      </c>
      <c r="M3337" t="s">
        <v>70</v>
      </c>
      <c r="N3337" s="32">
        <v>46150</v>
      </c>
      <c r="O3337" s="1">
        <f t="shared" si="160"/>
        <v>2</v>
      </c>
      <c r="P3337" t="s">
        <v>3480</v>
      </c>
      <c r="U3337" s="32">
        <v>46153</v>
      </c>
      <c r="V3337" t="s">
        <v>39</v>
      </c>
    </row>
    <row r="3338" spans="1:22" hidden="1">
      <c r="A3338" t="s">
        <v>26</v>
      </c>
      <c r="B3338" t="s">
        <v>4398</v>
      </c>
      <c r="C3338" s="55">
        <v>269556</v>
      </c>
      <c r="D3338" t="s">
        <v>1070</v>
      </c>
      <c r="E3338" s="32">
        <v>46148</v>
      </c>
      <c r="F3338" s="26">
        <v>46148.627511574072</v>
      </c>
      <c r="G3338" s="12" t="str">
        <f t="shared" si="161"/>
        <v>MAYO</v>
      </c>
      <c r="H3338">
        <v>890907841</v>
      </c>
      <c r="I3338" t="s">
        <v>1071</v>
      </c>
      <c r="J3338" s="39">
        <f t="shared" si="162"/>
        <v>1440260</v>
      </c>
      <c r="K3338" s="39">
        <v>273649</v>
      </c>
      <c r="L3338" s="39">
        <v>1713909</v>
      </c>
      <c r="M3338" s="1" t="s">
        <v>9455</v>
      </c>
      <c r="N3338" s="32">
        <v>46149</v>
      </c>
      <c r="O3338" s="1">
        <f t="shared" si="160"/>
        <v>1</v>
      </c>
      <c r="P3338" t="s">
        <v>3480</v>
      </c>
      <c r="U3338" s="32">
        <v>46167</v>
      </c>
    </row>
    <row r="3339" spans="1:22" hidden="1">
      <c r="A3339" t="s">
        <v>26</v>
      </c>
      <c r="B3339" t="s">
        <v>4399</v>
      </c>
      <c r="C3339" s="55">
        <v>355217</v>
      </c>
      <c r="D3339" t="s">
        <v>336</v>
      </c>
      <c r="E3339" s="32">
        <v>46148</v>
      </c>
      <c r="F3339" s="26">
        <v>46148.671770833331</v>
      </c>
      <c r="G3339" s="12" t="str">
        <f t="shared" si="161"/>
        <v>MAYO</v>
      </c>
      <c r="H3339">
        <v>800049074</v>
      </c>
      <c r="I3339" t="s">
        <v>337</v>
      </c>
      <c r="J3339" s="39">
        <f t="shared" si="162"/>
        <v>42348</v>
      </c>
      <c r="K3339" s="39">
        <v>8046</v>
      </c>
      <c r="L3339" s="39">
        <v>50394</v>
      </c>
      <c r="M3339" t="s">
        <v>70</v>
      </c>
      <c r="N3339" s="32">
        <v>46150</v>
      </c>
      <c r="O3339" s="1">
        <f t="shared" si="160"/>
        <v>2</v>
      </c>
      <c r="P3339" t="s">
        <v>3480</v>
      </c>
      <c r="U3339" s="32">
        <v>46153</v>
      </c>
      <c r="V3339" t="s">
        <v>39</v>
      </c>
    </row>
    <row r="3340" spans="1:22" hidden="1">
      <c r="A3340" t="s">
        <v>26</v>
      </c>
      <c r="B3340" t="s">
        <v>4400</v>
      </c>
      <c r="C3340" s="55">
        <v>29175</v>
      </c>
      <c r="D3340" t="s">
        <v>1057</v>
      </c>
      <c r="E3340" s="32">
        <v>46148</v>
      </c>
      <c r="F3340" s="26">
        <v>46148.670138888891</v>
      </c>
      <c r="G3340" s="12" t="str">
        <f t="shared" si="161"/>
        <v>MAYO</v>
      </c>
      <c r="H3340">
        <v>900923100</v>
      </c>
      <c r="I3340" t="s">
        <v>1058</v>
      </c>
      <c r="J3340" s="39">
        <f t="shared" si="162"/>
        <v>1817000</v>
      </c>
      <c r="K3340" s="39">
        <v>345230</v>
      </c>
      <c r="L3340" s="39">
        <v>2162230</v>
      </c>
      <c r="M3340" s="1" t="s">
        <v>9455</v>
      </c>
      <c r="N3340" s="32">
        <v>46149</v>
      </c>
      <c r="O3340" s="1">
        <f t="shared" si="160"/>
        <v>1</v>
      </c>
      <c r="P3340" t="s">
        <v>3480</v>
      </c>
      <c r="U3340" s="32">
        <v>46167</v>
      </c>
    </row>
    <row r="3341" spans="1:22" hidden="1">
      <c r="A3341" t="s">
        <v>26</v>
      </c>
      <c r="B3341" t="s">
        <v>4401</v>
      </c>
      <c r="C3341" s="55">
        <v>8381</v>
      </c>
      <c r="D3341" t="s">
        <v>2896</v>
      </c>
      <c r="E3341" s="32">
        <v>46148</v>
      </c>
      <c r="F3341" s="26">
        <v>46148.640601851854</v>
      </c>
      <c r="G3341" s="12" t="str">
        <f t="shared" si="161"/>
        <v>MAYO</v>
      </c>
      <c r="H3341">
        <v>901360705</v>
      </c>
      <c r="I3341" t="s">
        <v>877</v>
      </c>
      <c r="J3341" s="39">
        <f t="shared" si="162"/>
        <v>273600</v>
      </c>
      <c r="K3341" s="39">
        <v>51984</v>
      </c>
      <c r="L3341" s="39">
        <v>325584</v>
      </c>
      <c r="M3341" t="s">
        <v>70</v>
      </c>
      <c r="N3341" s="32">
        <v>46153</v>
      </c>
      <c r="O3341" s="1">
        <f t="shared" si="160"/>
        <v>5</v>
      </c>
      <c r="P3341" t="s">
        <v>3480</v>
      </c>
      <c r="U3341" s="32">
        <v>46167</v>
      </c>
    </row>
    <row r="3342" spans="1:22" hidden="1">
      <c r="A3342" t="s">
        <v>26</v>
      </c>
      <c r="B3342" t="s">
        <v>4402</v>
      </c>
      <c r="C3342" s="55">
        <v>8380</v>
      </c>
      <c r="D3342" t="s">
        <v>2896</v>
      </c>
      <c r="E3342" s="32">
        <v>46148</v>
      </c>
      <c r="F3342" s="26">
        <v>46148.637013888889</v>
      </c>
      <c r="G3342" s="12" t="str">
        <f t="shared" si="161"/>
        <v>MAYO</v>
      </c>
      <c r="H3342">
        <v>901360705</v>
      </c>
      <c r="I3342" t="s">
        <v>877</v>
      </c>
      <c r="J3342" s="39">
        <f t="shared" si="162"/>
        <v>71950</v>
      </c>
      <c r="K3342" s="39">
        <v>13670.5</v>
      </c>
      <c r="L3342" s="39">
        <v>85620.5</v>
      </c>
      <c r="M3342" t="s">
        <v>70</v>
      </c>
      <c r="N3342" s="32">
        <v>46154</v>
      </c>
      <c r="O3342" s="1">
        <f t="shared" si="160"/>
        <v>6</v>
      </c>
      <c r="P3342" t="s">
        <v>3480</v>
      </c>
      <c r="U3342" s="32">
        <v>46155</v>
      </c>
      <c r="V3342" t="s">
        <v>39</v>
      </c>
    </row>
    <row r="3343" spans="1:22" hidden="1">
      <c r="A3343" t="s">
        <v>26</v>
      </c>
      <c r="B3343" t="s">
        <v>4403</v>
      </c>
      <c r="C3343" s="55">
        <v>5302</v>
      </c>
      <c r="D3343" t="s">
        <v>722</v>
      </c>
      <c r="E3343" s="32">
        <v>46148</v>
      </c>
      <c r="F3343" s="26">
        <v>46148.624479166669</v>
      </c>
      <c r="G3343" s="12" t="str">
        <f t="shared" si="161"/>
        <v>MAYO</v>
      </c>
      <c r="H3343">
        <v>890904603</v>
      </c>
      <c r="I3343" t="s">
        <v>723</v>
      </c>
      <c r="J3343" s="39">
        <f t="shared" si="162"/>
        <v>4140900</v>
      </c>
      <c r="K3343" s="39">
        <v>786771</v>
      </c>
      <c r="L3343" s="39">
        <v>4927671</v>
      </c>
      <c r="M3343" t="s">
        <v>70</v>
      </c>
      <c r="N3343" s="32">
        <v>46155</v>
      </c>
      <c r="O3343" s="1">
        <f t="shared" si="160"/>
        <v>7</v>
      </c>
      <c r="P3343" t="s">
        <v>3480</v>
      </c>
      <c r="U3343" s="32">
        <v>46157</v>
      </c>
      <c r="V3343" t="s">
        <v>39</v>
      </c>
    </row>
    <row r="3344" spans="1:22" hidden="1">
      <c r="A3344" t="s">
        <v>26</v>
      </c>
      <c r="B3344" t="s">
        <v>4404</v>
      </c>
      <c r="C3344" s="55">
        <v>108133</v>
      </c>
      <c r="D3344" t="s">
        <v>420</v>
      </c>
      <c r="E3344" s="32">
        <v>46148</v>
      </c>
      <c r="F3344" s="26">
        <v>46148.623796296299</v>
      </c>
      <c r="G3344" s="12" t="str">
        <f t="shared" si="161"/>
        <v>MAYO</v>
      </c>
      <c r="H3344">
        <v>830120839</v>
      </c>
      <c r="I3344" t="s">
        <v>421</v>
      </c>
      <c r="J3344" s="39">
        <f t="shared" si="162"/>
        <v>242250</v>
      </c>
      <c r="K3344" s="39">
        <v>46028</v>
      </c>
      <c r="L3344" s="39">
        <v>288278</v>
      </c>
      <c r="M3344" t="s">
        <v>70</v>
      </c>
      <c r="N3344" s="32">
        <v>46149</v>
      </c>
      <c r="O3344" s="1">
        <f t="shared" si="160"/>
        <v>1</v>
      </c>
      <c r="P3344" t="s">
        <v>3480</v>
      </c>
      <c r="U3344" s="32">
        <v>46167</v>
      </c>
    </row>
    <row r="3345" spans="1:22" hidden="1">
      <c r="A3345" t="s">
        <v>26</v>
      </c>
      <c r="B3345" t="s">
        <v>4405</v>
      </c>
      <c r="C3345" s="55">
        <v>8377</v>
      </c>
      <c r="D3345" t="s">
        <v>2896</v>
      </c>
      <c r="E3345" s="32">
        <v>46148</v>
      </c>
      <c r="F3345" s="26">
        <v>46148.596817129626</v>
      </c>
      <c r="G3345" s="12" t="str">
        <f t="shared" si="161"/>
        <v>MAYO</v>
      </c>
      <c r="H3345">
        <v>901360705</v>
      </c>
      <c r="I3345" t="s">
        <v>877</v>
      </c>
      <c r="J3345" s="39">
        <f t="shared" si="162"/>
        <v>598000</v>
      </c>
      <c r="K3345" s="39">
        <v>113620</v>
      </c>
      <c r="L3345" s="39">
        <v>711620</v>
      </c>
      <c r="M3345" t="s">
        <v>70</v>
      </c>
      <c r="N3345" s="32">
        <v>46153</v>
      </c>
      <c r="O3345" s="1">
        <f t="shared" si="160"/>
        <v>5</v>
      </c>
      <c r="P3345" t="s">
        <v>3480</v>
      </c>
      <c r="U3345" s="32">
        <v>46167</v>
      </c>
    </row>
    <row r="3346" spans="1:22" hidden="1">
      <c r="A3346" t="s">
        <v>26</v>
      </c>
      <c r="B3346" t="s">
        <v>4406</v>
      </c>
      <c r="C3346" s="55">
        <v>9991</v>
      </c>
      <c r="D3346" t="s">
        <v>227</v>
      </c>
      <c r="E3346" s="32">
        <v>46148</v>
      </c>
      <c r="F3346" s="26">
        <v>46148.573807870373</v>
      </c>
      <c r="G3346" s="12" t="str">
        <f t="shared" si="161"/>
        <v>MAYO</v>
      </c>
      <c r="H3346">
        <v>811025549</v>
      </c>
      <c r="I3346" t="s">
        <v>4407</v>
      </c>
      <c r="J3346" s="39">
        <f t="shared" si="162"/>
        <v>900000</v>
      </c>
      <c r="K3346" s="39">
        <v>171000</v>
      </c>
      <c r="L3346" s="39">
        <v>1071000</v>
      </c>
      <c r="M3346" t="s">
        <v>70</v>
      </c>
      <c r="N3346" s="32">
        <v>46149</v>
      </c>
      <c r="O3346" s="1">
        <f t="shared" si="160"/>
        <v>1</v>
      </c>
      <c r="P3346" t="s">
        <v>3480</v>
      </c>
      <c r="U3346" s="32">
        <v>46167</v>
      </c>
    </row>
    <row r="3347" spans="1:22" hidden="1">
      <c r="A3347" t="s">
        <v>26</v>
      </c>
      <c r="B3347" t="s">
        <v>4408</v>
      </c>
      <c r="C3347" s="55">
        <v>7738</v>
      </c>
      <c r="D3347" t="s">
        <v>2896</v>
      </c>
      <c r="E3347" s="32">
        <v>46148</v>
      </c>
      <c r="F3347" s="26">
        <v>46148.862939814811</v>
      </c>
      <c r="G3347" s="12" t="str">
        <f t="shared" si="161"/>
        <v>MAYO</v>
      </c>
      <c r="H3347">
        <v>32150739</v>
      </c>
      <c r="I3347" t="s">
        <v>400</v>
      </c>
      <c r="J3347" s="39">
        <f t="shared" si="162"/>
        <v>301000</v>
      </c>
      <c r="K3347" s="39">
        <v>0</v>
      </c>
      <c r="L3347" s="39">
        <v>301000</v>
      </c>
      <c r="M3347" t="s">
        <v>199</v>
      </c>
      <c r="N3347" s="32">
        <v>46150</v>
      </c>
      <c r="O3347" s="1">
        <f t="shared" si="160"/>
        <v>2</v>
      </c>
      <c r="P3347" t="s">
        <v>3480</v>
      </c>
      <c r="U3347" s="32">
        <v>46153</v>
      </c>
      <c r="V3347" t="s">
        <v>39</v>
      </c>
    </row>
    <row r="3348" spans="1:22" hidden="1">
      <c r="A3348" t="s">
        <v>26</v>
      </c>
      <c r="B3348" t="s">
        <v>4409</v>
      </c>
      <c r="C3348" s="55">
        <v>22947</v>
      </c>
      <c r="D3348" t="s">
        <v>4410</v>
      </c>
      <c r="E3348" s="32">
        <v>46148</v>
      </c>
      <c r="F3348" s="26">
        <v>46148.83902777778</v>
      </c>
      <c r="G3348" s="12" t="str">
        <f t="shared" si="161"/>
        <v>MAYO</v>
      </c>
      <c r="H3348">
        <v>901518404</v>
      </c>
      <c r="I3348" t="s">
        <v>4411</v>
      </c>
      <c r="J3348" s="39">
        <f t="shared" si="162"/>
        <v>114200.01</v>
      </c>
      <c r="K3348" s="39">
        <v>0</v>
      </c>
      <c r="L3348" s="39">
        <v>114200.01</v>
      </c>
      <c r="M3348" t="s">
        <v>54</v>
      </c>
      <c r="O3348" s="1">
        <f t="shared" si="160"/>
        <v>0</v>
      </c>
    </row>
    <row r="3349" spans="1:22" hidden="1">
      <c r="A3349" t="s">
        <v>26</v>
      </c>
      <c r="B3349" t="s">
        <v>4412</v>
      </c>
      <c r="C3349" s="56">
        <v>55115</v>
      </c>
      <c r="D3349" t="s">
        <v>2158</v>
      </c>
      <c r="E3349" s="32">
        <v>46148</v>
      </c>
      <c r="F3349" s="26">
        <v>46148.795011574075</v>
      </c>
      <c r="G3349" s="12" t="str">
        <f t="shared" si="161"/>
        <v>MAYO</v>
      </c>
      <c r="H3349">
        <v>860533413</v>
      </c>
      <c r="I3349" t="s">
        <v>545</v>
      </c>
      <c r="J3349" s="39">
        <f t="shared" si="162"/>
        <v>28900</v>
      </c>
      <c r="K3349" s="39">
        <v>0</v>
      </c>
      <c r="L3349" s="39">
        <v>28900</v>
      </c>
      <c r="M3349" t="s">
        <v>54</v>
      </c>
      <c r="O3349" s="1">
        <f t="shared" si="160"/>
        <v>0</v>
      </c>
    </row>
    <row r="3350" spans="1:22" hidden="1">
      <c r="A3350" t="s">
        <v>26</v>
      </c>
      <c r="B3350" t="s">
        <v>4413</v>
      </c>
      <c r="C3350" s="55">
        <v>1286</v>
      </c>
      <c r="D3350" t="s">
        <v>28</v>
      </c>
      <c r="E3350" s="32">
        <v>46148</v>
      </c>
      <c r="F3350" s="26">
        <v>46148.6952662037</v>
      </c>
      <c r="G3350" s="12" t="str">
        <f t="shared" si="161"/>
        <v>MAYO</v>
      </c>
      <c r="H3350">
        <v>860404607</v>
      </c>
      <c r="I3350" t="s">
        <v>1429</v>
      </c>
      <c r="J3350" s="39">
        <f t="shared" si="162"/>
        <v>13983000</v>
      </c>
      <c r="K3350" s="39">
        <v>0</v>
      </c>
      <c r="L3350" s="39">
        <v>13983000</v>
      </c>
      <c r="M3350" t="s">
        <v>195</v>
      </c>
      <c r="N3350" s="32">
        <v>46149</v>
      </c>
      <c r="O3350" s="1">
        <f t="shared" si="160"/>
        <v>1</v>
      </c>
      <c r="P3350" t="s">
        <v>479</v>
      </c>
      <c r="U3350" s="32">
        <v>46174</v>
      </c>
      <c r="V3350" t="s">
        <v>39</v>
      </c>
    </row>
    <row r="3351" spans="1:22" hidden="1">
      <c r="A3351" t="s">
        <v>26</v>
      </c>
      <c r="B3351" t="s">
        <v>4414</v>
      </c>
      <c r="C3351" s="55">
        <v>17507</v>
      </c>
      <c r="D3351" t="s">
        <v>102</v>
      </c>
      <c r="E3351" s="32">
        <v>46148</v>
      </c>
      <c r="F3351" s="26">
        <v>46148.62296296296</v>
      </c>
      <c r="G3351" s="12" t="str">
        <f t="shared" si="161"/>
        <v>MAYO</v>
      </c>
      <c r="H3351">
        <v>900075456</v>
      </c>
      <c r="I3351" t="s">
        <v>1041</v>
      </c>
      <c r="J3351" s="39">
        <f t="shared" si="162"/>
        <v>227661848</v>
      </c>
      <c r="K3351" s="39">
        <v>4014426.02</v>
      </c>
      <c r="L3351" s="39">
        <v>231676274.02000001</v>
      </c>
      <c r="M3351" t="s">
        <v>128</v>
      </c>
      <c r="N3351" s="32">
        <v>46153</v>
      </c>
      <c r="O3351" s="1">
        <f t="shared" si="160"/>
        <v>5</v>
      </c>
      <c r="P3351" t="s">
        <v>2466</v>
      </c>
      <c r="U3351" s="32">
        <v>46153</v>
      </c>
    </row>
    <row r="3352" spans="1:22" hidden="1">
      <c r="A3352" t="s">
        <v>26</v>
      </c>
      <c r="B3352" t="s">
        <v>4415</v>
      </c>
      <c r="C3352" s="55">
        <v>1204629</v>
      </c>
      <c r="D3352" t="s">
        <v>4416</v>
      </c>
      <c r="E3352" s="32">
        <v>46148</v>
      </c>
      <c r="F3352" s="26">
        <v>46148.634050925924</v>
      </c>
      <c r="G3352" s="12" t="str">
        <f t="shared" si="161"/>
        <v>MAYO</v>
      </c>
      <c r="H3352">
        <v>800242106</v>
      </c>
      <c r="I3352" t="s">
        <v>172</v>
      </c>
      <c r="J3352" s="39">
        <f t="shared" si="162"/>
        <v>14900</v>
      </c>
      <c r="K3352" s="39">
        <v>0</v>
      </c>
      <c r="L3352" s="39">
        <v>14900</v>
      </c>
      <c r="M3352" t="s">
        <v>70</v>
      </c>
      <c r="N3352" s="32">
        <v>46164</v>
      </c>
      <c r="O3352" s="1">
        <f t="shared" si="160"/>
        <v>16</v>
      </c>
      <c r="P3352" t="s">
        <v>3480</v>
      </c>
      <c r="U3352" s="32">
        <v>46170</v>
      </c>
    </row>
    <row r="3353" spans="1:22" hidden="1">
      <c r="A3353" t="s">
        <v>26</v>
      </c>
      <c r="B3353" t="s">
        <v>4417</v>
      </c>
      <c r="C3353" s="55">
        <v>17508</v>
      </c>
      <c r="D3353" t="s">
        <v>102</v>
      </c>
      <c r="E3353" s="32">
        <v>46148</v>
      </c>
      <c r="F3353" s="26">
        <v>46148.622997685183</v>
      </c>
      <c r="G3353" s="12" t="str">
        <f t="shared" si="161"/>
        <v>MAYO</v>
      </c>
      <c r="H3353">
        <v>900075456</v>
      </c>
      <c r="I3353" t="s">
        <v>1041</v>
      </c>
      <c r="J3353" s="39">
        <f t="shared" si="162"/>
        <v>621486</v>
      </c>
      <c r="K3353" s="39">
        <v>0</v>
      </c>
      <c r="L3353" s="39">
        <v>621486</v>
      </c>
      <c r="M3353" t="s">
        <v>128</v>
      </c>
      <c r="N3353" s="32">
        <v>46155</v>
      </c>
      <c r="O3353" s="1">
        <f t="shared" si="160"/>
        <v>7</v>
      </c>
      <c r="P3353" t="s">
        <v>2466</v>
      </c>
      <c r="U3353" s="32">
        <v>46170</v>
      </c>
    </row>
    <row r="3354" spans="1:22" hidden="1">
      <c r="A3354" t="s">
        <v>26</v>
      </c>
      <c r="B3354" t="s">
        <v>4418</v>
      </c>
      <c r="C3354" s="55">
        <v>17509</v>
      </c>
      <c r="D3354" t="s">
        <v>102</v>
      </c>
      <c r="E3354" s="32">
        <v>46148</v>
      </c>
      <c r="F3354" s="26">
        <v>46148.62300925926</v>
      </c>
      <c r="G3354" s="12" t="str">
        <f t="shared" si="161"/>
        <v>MAYO</v>
      </c>
      <c r="H3354">
        <v>900075456</v>
      </c>
      <c r="I3354" t="s">
        <v>1041</v>
      </c>
      <c r="J3354" s="39">
        <f t="shared" si="162"/>
        <v>547189</v>
      </c>
      <c r="K3354" s="39">
        <v>0</v>
      </c>
      <c r="L3354" s="39">
        <v>547189</v>
      </c>
      <c r="M3354" t="s">
        <v>128</v>
      </c>
      <c r="N3354" s="32">
        <v>46155</v>
      </c>
      <c r="O3354" s="1">
        <f t="shared" si="160"/>
        <v>7</v>
      </c>
      <c r="P3354" t="s">
        <v>2466</v>
      </c>
      <c r="U3354" s="32">
        <v>46170</v>
      </c>
    </row>
    <row r="3355" spans="1:22" hidden="1">
      <c r="A3355" t="s">
        <v>26</v>
      </c>
      <c r="B3355" t="s">
        <v>4419</v>
      </c>
      <c r="C3355" s="55">
        <v>735955</v>
      </c>
      <c r="D3355" t="s">
        <v>817</v>
      </c>
      <c r="E3355" s="32">
        <v>46148</v>
      </c>
      <c r="F3355" s="26">
        <v>46148.560532407406</v>
      </c>
      <c r="G3355" s="12" t="str">
        <f t="shared" si="161"/>
        <v>MAYO</v>
      </c>
      <c r="H3355">
        <v>890915475</v>
      </c>
      <c r="I3355" t="s">
        <v>818</v>
      </c>
      <c r="J3355" s="39">
        <f t="shared" si="162"/>
        <v>479927.99999999994</v>
      </c>
      <c r="K3355" s="39">
        <v>91186.32</v>
      </c>
      <c r="L3355" s="39">
        <v>571114.31999999995</v>
      </c>
      <c r="M3355" t="s">
        <v>3770</v>
      </c>
      <c r="N3355" s="32">
        <v>46149</v>
      </c>
      <c r="O3355" s="1">
        <f t="shared" si="160"/>
        <v>1</v>
      </c>
      <c r="P3355" t="s">
        <v>3480</v>
      </c>
      <c r="U3355" s="32">
        <v>46153</v>
      </c>
      <c r="V3355" t="s">
        <v>39</v>
      </c>
    </row>
    <row r="3356" spans="1:22" hidden="1">
      <c r="A3356" t="s">
        <v>26</v>
      </c>
      <c r="B3356" t="s">
        <v>4420</v>
      </c>
      <c r="C3356" s="55">
        <v>23688</v>
      </c>
      <c r="D3356" t="s">
        <v>205</v>
      </c>
      <c r="E3356" s="32">
        <v>46148</v>
      </c>
      <c r="F3356" s="26">
        <v>46148.555104166669</v>
      </c>
      <c r="G3356" s="12" t="str">
        <f t="shared" si="161"/>
        <v>MAYO</v>
      </c>
      <c r="H3356">
        <v>800079603</v>
      </c>
      <c r="I3356" t="s">
        <v>206</v>
      </c>
      <c r="J3356" s="39">
        <f t="shared" si="162"/>
        <v>108672</v>
      </c>
      <c r="K3356" s="39">
        <v>20647.68</v>
      </c>
      <c r="L3356" s="39">
        <v>129319.67999999999</v>
      </c>
      <c r="M3356" t="s">
        <v>58</v>
      </c>
      <c r="N3356" s="32">
        <v>46154</v>
      </c>
      <c r="O3356" s="1">
        <f t="shared" ref="O3356:O3419" si="163">IFERROR(IF(-_xlfn.DAYS(E3356,N3356)&lt;0,0,-_xlfn.DAYS(E3356,N3356)), " - ")</f>
        <v>6</v>
      </c>
      <c r="P3356" t="s">
        <v>3480</v>
      </c>
      <c r="U3356" s="32">
        <v>46155</v>
      </c>
      <c r="V3356" t="s">
        <v>39</v>
      </c>
    </row>
    <row r="3357" spans="1:22" hidden="1">
      <c r="A3357" t="s">
        <v>26</v>
      </c>
      <c r="B3357" t="s">
        <v>4421</v>
      </c>
      <c r="C3357" s="55">
        <v>108104</v>
      </c>
      <c r="D3357" t="s">
        <v>420</v>
      </c>
      <c r="E3357" s="32">
        <v>46148</v>
      </c>
      <c r="F3357" s="26">
        <v>46148.463113425925</v>
      </c>
      <c r="G3357" s="12" t="str">
        <f t="shared" si="161"/>
        <v>MAYO</v>
      </c>
      <c r="H3357">
        <v>830120839</v>
      </c>
      <c r="I3357" t="s">
        <v>421</v>
      </c>
      <c r="J3357" s="39">
        <f t="shared" si="162"/>
        <v>2394320</v>
      </c>
      <c r="K3357" s="39">
        <v>454921</v>
      </c>
      <c r="L3357" s="39">
        <v>2849241</v>
      </c>
      <c r="M3357" t="s">
        <v>70</v>
      </c>
      <c r="N3357" s="32">
        <v>46153</v>
      </c>
      <c r="O3357" s="1">
        <f t="shared" si="163"/>
        <v>5</v>
      </c>
      <c r="P3357" t="s">
        <v>3480</v>
      </c>
      <c r="U3357" s="32">
        <v>46167</v>
      </c>
    </row>
    <row r="3358" spans="1:22" hidden="1">
      <c r="A3358" t="s">
        <v>26</v>
      </c>
      <c r="B3358" t="s">
        <v>4422</v>
      </c>
      <c r="C3358" s="55">
        <v>732282</v>
      </c>
      <c r="D3358" t="s">
        <v>822</v>
      </c>
      <c r="E3358" s="32">
        <v>46148</v>
      </c>
      <c r="F3358" s="26">
        <v>46148.438680555555</v>
      </c>
      <c r="G3358" s="12" t="str">
        <f t="shared" si="161"/>
        <v>MAYO</v>
      </c>
      <c r="H3358">
        <v>890915475</v>
      </c>
      <c r="I3358" t="s">
        <v>818</v>
      </c>
      <c r="J3358" s="39">
        <f t="shared" si="162"/>
        <v>2796442</v>
      </c>
      <c r="K3358" s="39">
        <v>531323.98</v>
      </c>
      <c r="L3358" s="39">
        <v>3327765.98</v>
      </c>
      <c r="M3358" t="s">
        <v>70</v>
      </c>
      <c r="N3358" s="32">
        <v>46150</v>
      </c>
      <c r="O3358" s="1">
        <f t="shared" si="163"/>
        <v>2</v>
      </c>
      <c r="P3358" t="s">
        <v>3480</v>
      </c>
      <c r="U3358" s="32">
        <v>46167</v>
      </c>
    </row>
    <row r="3359" spans="1:22" hidden="1">
      <c r="A3359" t="s">
        <v>26</v>
      </c>
      <c r="B3359" t="s">
        <v>4423</v>
      </c>
      <c r="C3359" s="55">
        <v>569250</v>
      </c>
      <c r="D3359" t="s">
        <v>159</v>
      </c>
      <c r="E3359" s="32">
        <v>46148</v>
      </c>
      <c r="F3359" s="26">
        <v>46148.406226851854</v>
      </c>
      <c r="G3359" s="12" t="str">
        <f t="shared" si="161"/>
        <v>MAYO</v>
      </c>
      <c r="H3359">
        <v>890800788</v>
      </c>
      <c r="I3359" t="s">
        <v>160</v>
      </c>
      <c r="J3359" s="39">
        <f t="shared" si="162"/>
        <v>598000</v>
      </c>
      <c r="K3359" s="39">
        <v>113620</v>
      </c>
      <c r="L3359" s="39">
        <v>711620</v>
      </c>
      <c r="M3359" t="s">
        <v>70</v>
      </c>
      <c r="N3359" s="32">
        <v>46149</v>
      </c>
      <c r="O3359" s="1">
        <f t="shared" si="163"/>
        <v>1</v>
      </c>
      <c r="P3359" t="s">
        <v>3480</v>
      </c>
      <c r="U3359" s="32">
        <v>46167</v>
      </c>
    </row>
    <row r="3360" spans="1:22" hidden="1">
      <c r="A3360" t="s">
        <v>26</v>
      </c>
      <c r="B3360" t="s">
        <v>4424</v>
      </c>
      <c r="C3360" s="55">
        <v>569247</v>
      </c>
      <c r="D3360" t="s">
        <v>159</v>
      </c>
      <c r="E3360" s="32">
        <v>46148</v>
      </c>
      <c r="F3360" s="26">
        <v>46148.373483796298</v>
      </c>
      <c r="G3360" s="12" t="str">
        <f t="shared" si="161"/>
        <v>MAYO</v>
      </c>
      <c r="H3360">
        <v>890800788</v>
      </c>
      <c r="I3360" t="s">
        <v>160</v>
      </c>
      <c r="J3360" s="39">
        <f t="shared" si="162"/>
        <v>33100</v>
      </c>
      <c r="K3360" s="39">
        <v>6289</v>
      </c>
      <c r="L3360" s="39">
        <v>39389</v>
      </c>
      <c r="M3360" t="s">
        <v>70</v>
      </c>
      <c r="N3360" s="32">
        <v>46148</v>
      </c>
      <c r="O3360" s="1">
        <f t="shared" si="163"/>
        <v>0</v>
      </c>
      <c r="P3360" t="s">
        <v>3480</v>
      </c>
      <c r="U3360" s="32">
        <v>46150</v>
      </c>
      <c r="V3360" t="s">
        <v>39</v>
      </c>
    </row>
    <row r="3361" spans="1:22" hidden="1">
      <c r="A3361" t="s">
        <v>26</v>
      </c>
      <c r="B3361" t="s">
        <v>4425</v>
      </c>
      <c r="C3361" s="55">
        <v>569246</v>
      </c>
      <c r="D3361" t="s">
        <v>159</v>
      </c>
      <c r="E3361" s="32">
        <v>46148</v>
      </c>
      <c r="F3361" s="26">
        <v>46148.372106481482</v>
      </c>
      <c r="G3361" s="12" t="str">
        <f t="shared" si="161"/>
        <v>MAYO</v>
      </c>
      <c r="H3361">
        <v>890800788</v>
      </c>
      <c r="I3361" t="s">
        <v>160</v>
      </c>
      <c r="J3361" s="39">
        <f t="shared" si="162"/>
        <v>99300</v>
      </c>
      <c r="K3361" s="39">
        <v>18867</v>
      </c>
      <c r="L3361" s="39">
        <v>118167</v>
      </c>
      <c r="M3361" t="s">
        <v>70</v>
      </c>
      <c r="N3361" s="32">
        <v>46148</v>
      </c>
      <c r="O3361" s="1">
        <f t="shared" si="163"/>
        <v>0</v>
      </c>
      <c r="P3361" t="s">
        <v>3480</v>
      </c>
      <c r="U3361" s="32">
        <v>46150</v>
      </c>
      <c r="V3361" t="s">
        <v>39</v>
      </c>
    </row>
    <row r="3362" spans="1:22" hidden="1">
      <c r="A3362" t="s">
        <v>26</v>
      </c>
      <c r="B3362" t="s">
        <v>4426</v>
      </c>
      <c r="C3362" s="56">
        <v>43892</v>
      </c>
      <c r="D3362" t="s">
        <v>4427</v>
      </c>
      <c r="E3362" s="32">
        <v>46148</v>
      </c>
      <c r="F3362" s="26">
        <v>46148.611817129633</v>
      </c>
      <c r="G3362" s="12" t="str">
        <f t="shared" si="161"/>
        <v>MAYO</v>
      </c>
      <c r="H3362">
        <v>860533413</v>
      </c>
      <c r="I3362" t="s">
        <v>545</v>
      </c>
      <c r="J3362" s="39">
        <f t="shared" si="162"/>
        <v>131700</v>
      </c>
      <c r="K3362" s="39">
        <v>0</v>
      </c>
      <c r="L3362" s="39">
        <v>131700</v>
      </c>
      <c r="M3362" t="s">
        <v>54</v>
      </c>
      <c r="O3362" s="1">
        <f t="shared" si="163"/>
        <v>0</v>
      </c>
    </row>
    <row r="3363" spans="1:22" hidden="1">
      <c r="A3363" t="s">
        <v>26</v>
      </c>
      <c r="B3363" t="s">
        <v>4428</v>
      </c>
      <c r="C3363" s="55">
        <v>32959</v>
      </c>
      <c r="D3363" t="s">
        <v>3872</v>
      </c>
      <c r="E3363" s="32">
        <v>46148</v>
      </c>
      <c r="F3363" s="26">
        <v>46148.594328703701</v>
      </c>
      <c r="G3363" s="12" t="str">
        <f t="shared" si="161"/>
        <v>MAYO</v>
      </c>
      <c r="H3363">
        <v>9522660</v>
      </c>
      <c r="I3363" t="s">
        <v>377</v>
      </c>
      <c r="J3363" s="39">
        <f t="shared" si="162"/>
        <v>1028571.4800000001</v>
      </c>
      <c r="K3363" s="39">
        <v>195428.58</v>
      </c>
      <c r="L3363" s="39">
        <v>1224000.06</v>
      </c>
      <c r="M3363" s="1" t="s">
        <v>9455</v>
      </c>
      <c r="N3363" s="32">
        <v>46155</v>
      </c>
      <c r="O3363" s="1">
        <f t="shared" si="163"/>
        <v>7</v>
      </c>
      <c r="P3363" t="s">
        <v>3480</v>
      </c>
      <c r="U3363" s="32">
        <v>46167</v>
      </c>
    </row>
    <row r="3364" spans="1:22" hidden="1">
      <c r="A3364" t="s">
        <v>26</v>
      </c>
      <c r="B3364" t="s">
        <v>4429</v>
      </c>
      <c r="C3364" s="56">
        <v>20150413</v>
      </c>
      <c r="D3364" t="s">
        <v>4430</v>
      </c>
      <c r="E3364" s="32">
        <v>46148</v>
      </c>
      <c r="F3364" s="26">
        <v>46148.562222222223</v>
      </c>
      <c r="G3364" s="12" t="str">
        <f t="shared" si="161"/>
        <v>MAYO</v>
      </c>
      <c r="H3364">
        <v>900178348</v>
      </c>
      <c r="I3364" t="s">
        <v>696</v>
      </c>
      <c r="J3364" s="39">
        <f t="shared" si="162"/>
        <v>43025.22</v>
      </c>
      <c r="K3364" s="39">
        <v>8174.79</v>
      </c>
      <c r="L3364" s="39">
        <v>51200.01</v>
      </c>
      <c r="M3364" t="s">
        <v>54</v>
      </c>
      <c r="O3364" s="1">
        <f t="shared" si="163"/>
        <v>0</v>
      </c>
    </row>
    <row r="3365" spans="1:22" hidden="1">
      <c r="A3365" t="s">
        <v>26</v>
      </c>
      <c r="B3365" t="s">
        <v>4431</v>
      </c>
      <c r="C3365" s="56">
        <v>12789</v>
      </c>
      <c r="D3365" t="s">
        <v>2314</v>
      </c>
      <c r="E3365" s="32">
        <v>46148</v>
      </c>
      <c r="F3365" s="26">
        <v>46148.559432870374</v>
      </c>
      <c r="G3365" s="12" t="str">
        <f t="shared" si="161"/>
        <v>MAYO</v>
      </c>
      <c r="H3365">
        <v>891304904</v>
      </c>
      <c r="I3365" t="s">
        <v>2315</v>
      </c>
      <c r="J3365" s="39">
        <f t="shared" si="162"/>
        <v>143800</v>
      </c>
      <c r="K3365" s="39">
        <v>0</v>
      </c>
      <c r="L3365" s="39">
        <v>143800</v>
      </c>
      <c r="M3365" t="s">
        <v>54</v>
      </c>
      <c r="O3365" s="1">
        <f t="shared" si="163"/>
        <v>0</v>
      </c>
    </row>
    <row r="3366" spans="1:22" hidden="1">
      <c r="A3366" t="s">
        <v>26</v>
      </c>
      <c r="B3366" t="s">
        <v>4432</v>
      </c>
      <c r="C3366" s="55">
        <v>1514035</v>
      </c>
      <c r="D3366" t="s">
        <v>4433</v>
      </c>
      <c r="E3366" s="32">
        <v>46148</v>
      </c>
      <c r="F3366" s="26">
        <v>46148.536562499998</v>
      </c>
      <c r="G3366" s="12" t="str">
        <f t="shared" si="161"/>
        <v>MAYO</v>
      </c>
      <c r="H3366">
        <v>860076919</v>
      </c>
      <c r="I3366" t="s">
        <v>2340</v>
      </c>
      <c r="J3366" s="39">
        <f t="shared" si="162"/>
        <v>66300</v>
      </c>
      <c r="K3366" s="39">
        <v>0</v>
      </c>
      <c r="L3366" s="39">
        <v>66300</v>
      </c>
      <c r="M3366" t="s">
        <v>54</v>
      </c>
      <c r="O3366" s="1">
        <f t="shared" si="163"/>
        <v>0</v>
      </c>
      <c r="U3366" s="32">
        <v>46195</v>
      </c>
      <c r="V3366" t="s">
        <v>39</v>
      </c>
    </row>
    <row r="3367" spans="1:22" hidden="1">
      <c r="A3367" t="s">
        <v>26</v>
      </c>
      <c r="B3367" t="s">
        <v>4434</v>
      </c>
      <c r="C3367" s="55">
        <v>289</v>
      </c>
      <c r="D3367" t="s">
        <v>4435</v>
      </c>
      <c r="E3367" s="32">
        <v>46148</v>
      </c>
      <c r="F3367" s="26">
        <v>46148.386030092595</v>
      </c>
      <c r="G3367" s="12" t="str">
        <f t="shared" si="161"/>
        <v>MAYO</v>
      </c>
      <c r="H3367">
        <v>80547282</v>
      </c>
      <c r="I3367" t="s">
        <v>4436</v>
      </c>
      <c r="J3367" s="39">
        <f t="shared" si="162"/>
        <v>145000</v>
      </c>
      <c r="K3367" s="39">
        <v>0</v>
      </c>
      <c r="L3367" s="39">
        <v>145000</v>
      </c>
      <c r="M3367" t="s">
        <v>54</v>
      </c>
      <c r="O3367" s="1">
        <f t="shared" si="163"/>
        <v>0</v>
      </c>
      <c r="U3367" s="32">
        <v>46195</v>
      </c>
      <c r="V3367" t="s">
        <v>39</v>
      </c>
    </row>
    <row r="3368" spans="1:22" hidden="1">
      <c r="A3368" t="s">
        <v>82</v>
      </c>
      <c r="B3368" t="s">
        <v>4437</v>
      </c>
      <c r="C3368" s="55">
        <v>6690420</v>
      </c>
      <c r="D3368" t="s">
        <v>1858</v>
      </c>
      <c r="E3368" s="32">
        <v>46148</v>
      </c>
      <c r="F3368" s="26">
        <v>46148.361724537041</v>
      </c>
      <c r="G3368" s="12" t="str">
        <f t="shared" si="161"/>
        <v>MAYO</v>
      </c>
      <c r="H3368">
        <v>890903790</v>
      </c>
      <c r="I3368" t="s">
        <v>218</v>
      </c>
      <c r="J3368" s="39">
        <f t="shared" si="162"/>
        <v>1607551</v>
      </c>
      <c r="K3368" s="39">
        <v>0</v>
      </c>
      <c r="L3368" s="39">
        <v>1607551</v>
      </c>
      <c r="M3368" t="s">
        <v>199</v>
      </c>
      <c r="N3368" s="32">
        <v>46149</v>
      </c>
      <c r="O3368" s="1">
        <f t="shared" si="163"/>
        <v>1</v>
      </c>
      <c r="P3368" t="s">
        <v>221</v>
      </c>
      <c r="U3368" s="32">
        <v>46150</v>
      </c>
    </row>
    <row r="3369" spans="1:22" hidden="1">
      <c r="A3369" t="s">
        <v>26</v>
      </c>
      <c r="B3369" t="s">
        <v>4438</v>
      </c>
      <c r="C3369" s="55">
        <v>21765</v>
      </c>
      <c r="D3369" t="s">
        <v>2896</v>
      </c>
      <c r="E3369" s="32">
        <v>46148</v>
      </c>
      <c r="F3369" s="26">
        <v>46148.272210648145</v>
      </c>
      <c r="G3369" s="12" t="str">
        <f t="shared" si="161"/>
        <v>MAYO</v>
      </c>
      <c r="H3369">
        <v>900377874</v>
      </c>
      <c r="I3369" t="s">
        <v>1081</v>
      </c>
      <c r="J3369" s="39">
        <f t="shared" si="162"/>
        <v>2249600</v>
      </c>
      <c r="K3369" s="39">
        <v>427424</v>
      </c>
      <c r="L3369" s="39">
        <v>2677024</v>
      </c>
      <c r="M3369" t="s">
        <v>58</v>
      </c>
      <c r="N3369" s="32">
        <v>46154</v>
      </c>
      <c r="O3369" s="1">
        <f t="shared" si="163"/>
        <v>6</v>
      </c>
      <c r="P3369" t="s">
        <v>3480</v>
      </c>
      <c r="U3369" s="32">
        <v>46155</v>
      </c>
    </row>
    <row r="3370" spans="1:22" hidden="1">
      <c r="A3370" t="s">
        <v>26</v>
      </c>
      <c r="B3370" t="s">
        <v>4439</v>
      </c>
      <c r="C3370" s="55">
        <v>569228</v>
      </c>
      <c r="D3370" t="s">
        <v>159</v>
      </c>
      <c r="E3370" s="32">
        <v>46148</v>
      </c>
      <c r="F3370" s="26">
        <v>46148.299097222225</v>
      </c>
      <c r="G3370" s="12" t="str">
        <f t="shared" si="161"/>
        <v>MAYO</v>
      </c>
      <c r="H3370">
        <v>890800788</v>
      </c>
      <c r="I3370" t="s">
        <v>160</v>
      </c>
      <c r="J3370" s="39">
        <f t="shared" si="162"/>
        <v>153359</v>
      </c>
      <c r="K3370" s="39">
        <v>29138</v>
      </c>
      <c r="L3370" s="39">
        <v>182497</v>
      </c>
      <c r="M3370" s="32" t="s">
        <v>70</v>
      </c>
      <c r="N3370" s="32">
        <v>46148</v>
      </c>
      <c r="O3370" s="1">
        <f t="shared" si="163"/>
        <v>0</v>
      </c>
      <c r="P3370" t="s">
        <v>3480</v>
      </c>
      <c r="U3370" s="32">
        <v>46150</v>
      </c>
      <c r="V3370" t="s">
        <v>39</v>
      </c>
    </row>
    <row r="3371" spans="1:22" hidden="1">
      <c r="A3371" t="s">
        <v>26</v>
      </c>
      <c r="B3371" t="s">
        <v>4440</v>
      </c>
      <c r="C3371" s="55">
        <v>569238</v>
      </c>
      <c r="D3371" t="s">
        <v>159</v>
      </c>
      <c r="E3371" s="32">
        <v>46148</v>
      </c>
      <c r="F3371" s="26">
        <v>46148.347013888888</v>
      </c>
      <c r="G3371" s="12" t="str">
        <f t="shared" si="161"/>
        <v>MAYO</v>
      </c>
      <c r="H3371">
        <v>890800788</v>
      </c>
      <c r="I3371" t="s">
        <v>160</v>
      </c>
      <c r="J3371" s="39">
        <f t="shared" si="162"/>
        <v>145560</v>
      </c>
      <c r="K3371" s="39">
        <v>27656</v>
      </c>
      <c r="L3371" s="39">
        <v>173216</v>
      </c>
      <c r="M3371" s="32" t="s">
        <v>70</v>
      </c>
      <c r="N3371" s="32">
        <v>46153</v>
      </c>
      <c r="O3371" s="1">
        <f t="shared" si="163"/>
        <v>5</v>
      </c>
      <c r="P3371" t="s">
        <v>3480</v>
      </c>
      <c r="U3371" s="32">
        <v>46167</v>
      </c>
    </row>
    <row r="3372" spans="1:22" hidden="1">
      <c r="A3372" t="s">
        <v>26</v>
      </c>
      <c r="B3372" t="s">
        <v>4441</v>
      </c>
      <c r="C3372" s="56">
        <v>135609</v>
      </c>
      <c r="D3372" t="s">
        <v>3137</v>
      </c>
      <c r="E3372" s="32">
        <v>46148</v>
      </c>
      <c r="F3372" s="26">
        <v>46148.336550925924</v>
      </c>
      <c r="G3372" s="12" t="str">
        <f t="shared" si="161"/>
        <v>MAYO</v>
      </c>
      <c r="H3372">
        <v>900341810</v>
      </c>
      <c r="I3372" t="s">
        <v>3138</v>
      </c>
      <c r="J3372" s="39">
        <f t="shared" si="162"/>
        <v>45888.89</v>
      </c>
      <c r="K3372" s="39">
        <v>0</v>
      </c>
      <c r="L3372" s="39">
        <v>45888.89</v>
      </c>
      <c r="M3372" t="s">
        <v>54</v>
      </c>
      <c r="O3372" s="1">
        <f t="shared" si="163"/>
        <v>0</v>
      </c>
    </row>
    <row r="3373" spans="1:22" hidden="1">
      <c r="A3373" t="s">
        <v>26</v>
      </c>
      <c r="B3373" t="s">
        <v>4442</v>
      </c>
      <c r="C3373" s="55">
        <v>57620</v>
      </c>
      <c r="D3373" t="s">
        <v>122</v>
      </c>
      <c r="E3373" s="32">
        <v>46149</v>
      </c>
      <c r="F3373" s="26">
        <v>46149.712881944448</v>
      </c>
      <c r="G3373" s="12" t="str">
        <f t="shared" si="161"/>
        <v>MAYO</v>
      </c>
      <c r="H3373">
        <v>900650486</v>
      </c>
      <c r="I3373" t="s">
        <v>857</v>
      </c>
      <c r="J3373" s="39">
        <f t="shared" si="162"/>
        <v>115966.39</v>
      </c>
      <c r="K3373" s="39">
        <v>22033.61</v>
      </c>
      <c r="L3373" s="39">
        <v>138000</v>
      </c>
      <c r="M3373" t="s">
        <v>65</v>
      </c>
      <c r="N3373" s="32">
        <v>46149</v>
      </c>
      <c r="O3373" s="1">
        <f t="shared" si="163"/>
        <v>0</v>
      </c>
      <c r="P3373" t="s">
        <v>3480</v>
      </c>
      <c r="U3373" s="32">
        <v>46153</v>
      </c>
      <c r="V3373" t="s">
        <v>39</v>
      </c>
    </row>
    <row r="3374" spans="1:22" hidden="1">
      <c r="A3374" t="s">
        <v>26</v>
      </c>
      <c r="B3374" t="s">
        <v>4443</v>
      </c>
      <c r="C3374" s="55">
        <v>57619</v>
      </c>
      <c r="D3374" t="s">
        <v>122</v>
      </c>
      <c r="E3374" s="32">
        <v>46149</v>
      </c>
      <c r="F3374" s="26">
        <v>46149.712719907409</v>
      </c>
      <c r="G3374" s="12" t="str">
        <f t="shared" si="161"/>
        <v>MAYO</v>
      </c>
      <c r="H3374">
        <v>900650486</v>
      </c>
      <c r="I3374" t="s">
        <v>857</v>
      </c>
      <c r="J3374" s="39">
        <f t="shared" si="162"/>
        <v>231932.77</v>
      </c>
      <c r="K3374" s="39">
        <v>44067.23</v>
      </c>
      <c r="L3374" s="39">
        <v>276000</v>
      </c>
      <c r="M3374" t="s">
        <v>65</v>
      </c>
      <c r="N3374" s="32">
        <v>46149</v>
      </c>
      <c r="O3374" s="1">
        <f t="shared" si="163"/>
        <v>0</v>
      </c>
      <c r="P3374" t="s">
        <v>3480</v>
      </c>
      <c r="U3374" s="32">
        <v>46153</v>
      </c>
      <c r="V3374" t="s">
        <v>39</v>
      </c>
    </row>
    <row r="3375" spans="1:22" hidden="1">
      <c r="A3375" t="s">
        <v>26</v>
      </c>
      <c r="B3375" t="s">
        <v>4444</v>
      </c>
      <c r="C3375" s="55">
        <v>20290</v>
      </c>
      <c r="D3375" t="s">
        <v>566</v>
      </c>
      <c r="E3375" s="32">
        <v>46149</v>
      </c>
      <c r="F3375" s="26">
        <v>46149.698437500003</v>
      </c>
      <c r="G3375" s="12" t="str">
        <f t="shared" si="161"/>
        <v>MAYO</v>
      </c>
      <c r="H3375">
        <v>900237741</v>
      </c>
      <c r="I3375" t="s">
        <v>567</v>
      </c>
      <c r="J3375" s="39">
        <f t="shared" si="162"/>
        <v>687600</v>
      </c>
      <c r="K3375" s="39">
        <v>130644</v>
      </c>
      <c r="L3375" s="39">
        <v>818244</v>
      </c>
      <c r="M3375" t="s">
        <v>70</v>
      </c>
      <c r="N3375" s="32">
        <v>46150</v>
      </c>
      <c r="O3375" s="1">
        <f t="shared" si="163"/>
        <v>1</v>
      </c>
      <c r="P3375" t="s">
        <v>3480</v>
      </c>
      <c r="U3375" s="32">
        <v>46150</v>
      </c>
      <c r="V3375" t="s">
        <v>39</v>
      </c>
    </row>
    <row r="3376" spans="1:22" hidden="1">
      <c r="A3376" t="s">
        <v>26</v>
      </c>
      <c r="B3376" t="s">
        <v>4445</v>
      </c>
      <c r="C3376" s="55">
        <v>1065</v>
      </c>
      <c r="D3376" t="s">
        <v>28</v>
      </c>
      <c r="E3376" s="32">
        <v>46149</v>
      </c>
      <c r="F3376" s="26">
        <v>46149.670960648145</v>
      </c>
      <c r="G3376" s="12" t="str">
        <f t="shared" si="161"/>
        <v>MAYO</v>
      </c>
      <c r="H3376">
        <v>901661780</v>
      </c>
      <c r="I3376" t="s">
        <v>2678</v>
      </c>
      <c r="J3376" s="39">
        <f t="shared" si="162"/>
        <v>593600</v>
      </c>
      <c r="K3376" s="39">
        <v>112784</v>
      </c>
      <c r="L3376" s="39">
        <v>706384</v>
      </c>
      <c r="M3376" t="s">
        <v>3770</v>
      </c>
      <c r="N3376" s="32">
        <v>46155</v>
      </c>
      <c r="O3376" s="1">
        <f t="shared" si="163"/>
        <v>6</v>
      </c>
      <c r="P3376" t="s">
        <v>3480</v>
      </c>
      <c r="U3376" s="32">
        <v>46157</v>
      </c>
      <c r="V3376" t="s">
        <v>39</v>
      </c>
    </row>
    <row r="3377" spans="1:22" hidden="1">
      <c r="A3377" t="s">
        <v>26</v>
      </c>
      <c r="B3377" t="s">
        <v>4446</v>
      </c>
      <c r="C3377" s="55">
        <v>8382</v>
      </c>
      <c r="D3377" t="s">
        <v>2896</v>
      </c>
      <c r="E3377" s="32">
        <v>46149</v>
      </c>
      <c r="F3377" s="26">
        <v>46149.630729166667</v>
      </c>
      <c r="G3377" s="12" t="str">
        <f t="shared" si="161"/>
        <v>MAYO</v>
      </c>
      <c r="H3377">
        <v>901360705</v>
      </c>
      <c r="I3377" t="s">
        <v>877</v>
      </c>
      <c r="J3377" s="39">
        <f t="shared" si="162"/>
        <v>7385860</v>
      </c>
      <c r="K3377" s="39">
        <v>1403313.4</v>
      </c>
      <c r="L3377" s="39">
        <v>8789173.4000000004</v>
      </c>
      <c r="M3377" t="s">
        <v>70</v>
      </c>
      <c r="N3377" s="32">
        <v>46156</v>
      </c>
      <c r="O3377" s="1">
        <f t="shared" si="163"/>
        <v>7</v>
      </c>
      <c r="P3377" t="s">
        <v>3480</v>
      </c>
      <c r="U3377" s="32">
        <v>46170</v>
      </c>
    </row>
    <row r="3378" spans="1:22" hidden="1">
      <c r="A3378" t="s">
        <v>26</v>
      </c>
      <c r="B3378" t="s">
        <v>4447</v>
      </c>
      <c r="C3378" s="55">
        <v>736247</v>
      </c>
      <c r="D3378" t="s">
        <v>817</v>
      </c>
      <c r="E3378" s="32">
        <v>46149</v>
      </c>
      <c r="F3378" s="26">
        <v>46149.618414351855</v>
      </c>
      <c r="G3378" s="12" t="str">
        <f t="shared" si="161"/>
        <v>MAYO</v>
      </c>
      <c r="H3378">
        <v>890915475</v>
      </c>
      <c r="I3378" t="s">
        <v>818</v>
      </c>
      <c r="J3378" s="39">
        <f t="shared" si="162"/>
        <v>668580</v>
      </c>
      <c r="K3378" s="39">
        <v>127030.2</v>
      </c>
      <c r="L3378" s="39">
        <v>795610.2</v>
      </c>
      <c r="M3378" t="s">
        <v>70</v>
      </c>
      <c r="N3378" s="32">
        <v>46153</v>
      </c>
      <c r="O3378" s="1">
        <f t="shared" si="163"/>
        <v>4</v>
      </c>
      <c r="P3378" t="s">
        <v>3480</v>
      </c>
      <c r="U3378" s="32">
        <v>46167</v>
      </c>
    </row>
    <row r="3379" spans="1:22" hidden="1">
      <c r="A3379" t="s">
        <v>26</v>
      </c>
      <c r="B3379" t="s">
        <v>4448</v>
      </c>
      <c r="C3379" s="55">
        <v>104075</v>
      </c>
      <c r="D3379" t="s">
        <v>458</v>
      </c>
      <c r="E3379" s="32">
        <v>46149</v>
      </c>
      <c r="F3379" s="26">
        <v>46149.583020833335</v>
      </c>
      <c r="G3379" s="12" t="str">
        <f t="shared" si="161"/>
        <v>MAYO</v>
      </c>
      <c r="H3379">
        <v>890929497</v>
      </c>
      <c r="I3379" t="s">
        <v>459</v>
      </c>
      <c r="J3379" s="39">
        <f t="shared" si="162"/>
        <v>134622</v>
      </c>
      <c r="K3379" s="39">
        <v>25578</v>
      </c>
      <c r="L3379" s="39">
        <v>160200</v>
      </c>
      <c r="M3379" t="s">
        <v>70</v>
      </c>
      <c r="N3379" s="32">
        <v>46154</v>
      </c>
      <c r="O3379" s="1">
        <f t="shared" si="163"/>
        <v>5</v>
      </c>
      <c r="P3379" t="s">
        <v>3480</v>
      </c>
      <c r="U3379" s="32">
        <v>46167</v>
      </c>
    </row>
    <row r="3380" spans="1:22" hidden="1">
      <c r="A3380" t="s">
        <v>26</v>
      </c>
      <c r="B3380" t="s">
        <v>4449</v>
      </c>
      <c r="C3380" s="55">
        <v>97705</v>
      </c>
      <c r="D3380" t="s">
        <v>638</v>
      </c>
      <c r="E3380" s="32">
        <v>46149</v>
      </c>
      <c r="F3380" s="26">
        <v>46149.599340277775</v>
      </c>
      <c r="G3380" s="12" t="str">
        <f t="shared" si="161"/>
        <v>MAYO</v>
      </c>
      <c r="H3380">
        <v>800128989</v>
      </c>
      <c r="I3380" t="s">
        <v>639</v>
      </c>
      <c r="J3380" s="39">
        <f t="shared" si="162"/>
        <v>19000</v>
      </c>
      <c r="K3380" s="39">
        <v>3610</v>
      </c>
      <c r="L3380" s="39">
        <v>22610</v>
      </c>
      <c r="M3380" t="s">
        <v>70</v>
      </c>
      <c r="N3380" s="32">
        <v>46150</v>
      </c>
      <c r="O3380" s="1">
        <f t="shared" si="163"/>
        <v>1</v>
      </c>
      <c r="P3380" t="s">
        <v>3480</v>
      </c>
      <c r="U3380" s="32">
        <v>46153</v>
      </c>
      <c r="V3380" t="s">
        <v>39</v>
      </c>
    </row>
    <row r="3381" spans="1:22" hidden="1">
      <c r="A3381" t="s">
        <v>26</v>
      </c>
      <c r="B3381" t="s">
        <v>4450</v>
      </c>
      <c r="C3381" s="55">
        <v>104074</v>
      </c>
      <c r="D3381" t="s">
        <v>458</v>
      </c>
      <c r="E3381" s="32">
        <v>46149</v>
      </c>
      <c r="F3381" s="26">
        <v>46149.582546296297</v>
      </c>
      <c r="G3381" s="12" t="str">
        <f t="shared" si="161"/>
        <v>MAYO</v>
      </c>
      <c r="H3381">
        <v>890929497</v>
      </c>
      <c r="I3381" t="s">
        <v>459</v>
      </c>
      <c r="J3381" s="39">
        <f t="shared" si="162"/>
        <v>978985</v>
      </c>
      <c r="K3381" s="39">
        <v>186007</v>
      </c>
      <c r="L3381" s="39">
        <v>1164992</v>
      </c>
      <c r="M3381" t="s">
        <v>70</v>
      </c>
      <c r="N3381" s="32">
        <v>46154</v>
      </c>
      <c r="O3381" s="1">
        <f t="shared" si="163"/>
        <v>5</v>
      </c>
      <c r="P3381" t="s">
        <v>3480</v>
      </c>
      <c r="U3381" s="32">
        <v>46167</v>
      </c>
    </row>
    <row r="3382" spans="1:22" hidden="1">
      <c r="A3382" t="s">
        <v>26</v>
      </c>
      <c r="B3382" t="s">
        <v>4451</v>
      </c>
      <c r="C3382" s="55">
        <v>104076</v>
      </c>
      <c r="D3382" t="s">
        <v>458</v>
      </c>
      <c r="E3382" s="32">
        <v>46149</v>
      </c>
      <c r="F3382" s="26">
        <v>46149.583553240744</v>
      </c>
      <c r="G3382" s="12" t="str">
        <f t="shared" si="161"/>
        <v>MAYO</v>
      </c>
      <c r="H3382">
        <v>890929497</v>
      </c>
      <c r="I3382" t="s">
        <v>459</v>
      </c>
      <c r="J3382" s="39">
        <f t="shared" si="162"/>
        <v>1552734</v>
      </c>
      <c r="K3382" s="39">
        <v>295019</v>
      </c>
      <c r="L3382" s="39">
        <v>1847753</v>
      </c>
      <c r="M3382" t="s">
        <v>70</v>
      </c>
      <c r="N3382" s="32">
        <v>46154</v>
      </c>
      <c r="O3382" s="1">
        <f t="shared" si="163"/>
        <v>5</v>
      </c>
      <c r="P3382" t="s">
        <v>3480</v>
      </c>
      <c r="U3382" s="32">
        <v>46167</v>
      </c>
    </row>
    <row r="3383" spans="1:22" hidden="1">
      <c r="A3383" t="s">
        <v>26</v>
      </c>
      <c r="B3383" t="s">
        <v>4452</v>
      </c>
      <c r="C3383" s="55">
        <v>3811</v>
      </c>
      <c r="D3383" t="s">
        <v>28</v>
      </c>
      <c r="E3383" s="32">
        <v>46149</v>
      </c>
      <c r="F3383" s="26">
        <v>46149.510509259257</v>
      </c>
      <c r="G3383" s="12" t="str">
        <f t="shared" si="161"/>
        <v>MAYO</v>
      </c>
      <c r="H3383">
        <v>900667384</v>
      </c>
      <c r="I3383" t="s">
        <v>198</v>
      </c>
      <c r="J3383" s="39">
        <f t="shared" si="162"/>
        <v>1750905</v>
      </c>
      <c r="K3383" s="39">
        <v>332671.95</v>
      </c>
      <c r="L3383" s="39">
        <v>2083576.95</v>
      </c>
      <c r="M3383" t="s">
        <v>195</v>
      </c>
      <c r="N3383" s="32">
        <v>46150</v>
      </c>
      <c r="O3383" s="1">
        <f t="shared" si="163"/>
        <v>1</v>
      </c>
      <c r="P3383" t="s">
        <v>4453</v>
      </c>
      <c r="U3383" s="32">
        <v>46153</v>
      </c>
      <c r="V3383" t="s">
        <v>39</v>
      </c>
    </row>
    <row r="3384" spans="1:22" hidden="1">
      <c r="A3384" t="s">
        <v>26</v>
      </c>
      <c r="B3384" t="s">
        <v>4454</v>
      </c>
      <c r="C3384" s="55">
        <v>1899</v>
      </c>
      <c r="D3384" t="s">
        <v>438</v>
      </c>
      <c r="E3384" s="32">
        <v>46149</v>
      </c>
      <c r="F3384" s="26">
        <v>46149.501516203702</v>
      </c>
      <c r="G3384" s="12" t="str">
        <f t="shared" si="161"/>
        <v>MAYO</v>
      </c>
      <c r="H3384">
        <v>900497895</v>
      </c>
      <c r="I3384" t="s">
        <v>439</v>
      </c>
      <c r="J3384" s="39">
        <f t="shared" si="162"/>
        <v>7200000</v>
      </c>
      <c r="K3384" s="39">
        <v>1368000</v>
      </c>
      <c r="L3384" s="39">
        <v>8568000</v>
      </c>
      <c r="M3384" s="1" t="s">
        <v>9455</v>
      </c>
      <c r="N3384" s="32">
        <v>46155</v>
      </c>
      <c r="O3384" s="1">
        <f t="shared" si="163"/>
        <v>6</v>
      </c>
      <c r="P3384" t="s">
        <v>3480</v>
      </c>
      <c r="U3384" s="32">
        <v>46170</v>
      </c>
    </row>
    <row r="3385" spans="1:22" hidden="1">
      <c r="A3385" t="s">
        <v>26</v>
      </c>
      <c r="B3385" t="s">
        <v>4455</v>
      </c>
      <c r="C3385" s="55">
        <v>7944</v>
      </c>
      <c r="D3385" t="s">
        <v>151</v>
      </c>
      <c r="E3385" s="32">
        <v>46149</v>
      </c>
      <c r="F3385" s="26">
        <v>46149.50917824074</v>
      </c>
      <c r="G3385" s="12" t="str">
        <f t="shared" si="161"/>
        <v>MAYO</v>
      </c>
      <c r="H3385">
        <v>800205419</v>
      </c>
      <c r="I3385" t="s">
        <v>1153</v>
      </c>
      <c r="J3385" s="39">
        <f t="shared" si="162"/>
        <v>750260</v>
      </c>
      <c r="K3385" s="39">
        <v>142549.4</v>
      </c>
      <c r="L3385" s="39">
        <v>892809.4</v>
      </c>
      <c r="M3385" t="s">
        <v>70</v>
      </c>
      <c r="N3385" s="32">
        <v>46154</v>
      </c>
      <c r="O3385" s="1">
        <f t="shared" si="163"/>
        <v>5</v>
      </c>
      <c r="P3385" t="s">
        <v>3480</v>
      </c>
      <c r="U3385" s="32">
        <v>46155</v>
      </c>
      <c r="V3385" t="s">
        <v>39</v>
      </c>
    </row>
    <row r="3386" spans="1:22" hidden="1">
      <c r="A3386" t="s">
        <v>26</v>
      </c>
      <c r="B3386" t="s">
        <v>4456</v>
      </c>
      <c r="C3386" s="55">
        <v>32008096</v>
      </c>
      <c r="D3386" t="s">
        <v>2896</v>
      </c>
      <c r="E3386" s="32">
        <v>46149</v>
      </c>
      <c r="F3386" s="26">
        <v>46149.455625000002</v>
      </c>
      <c r="G3386" s="12" t="str">
        <f t="shared" si="161"/>
        <v>MAYO</v>
      </c>
      <c r="H3386">
        <v>900750184</v>
      </c>
      <c r="I3386" t="s">
        <v>4457</v>
      </c>
      <c r="J3386" s="39">
        <f t="shared" si="162"/>
        <v>1260000</v>
      </c>
      <c r="K3386" s="39">
        <v>239400</v>
      </c>
      <c r="L3386" s="39">
        <v>1499400</v>
      </c>
      <c r="M3386" t="s">
        <v>70</v>
      </c>
      <c r="N3386" s="32">
        <v>46162</v>
      </c>
      <c r="O3386" s="1">
        <f t="shared" si="163"/>
        <v>13</v>
      </c>
      <c r="P3386" t="s">
        <v>3480</v>
      </c>
      <c r="U3386" s="32">
        <v>46170</v>
      </c>
    </row>
    <row r="3387" spans="1:22" hidden="1">
      <c r="A3387" t="s">
        <v>26</v>
      </c>
      <c r="B3387" t="s">
        <v>4458</v>
      </c>
      <c r="C3387" s="55">
        <v>1898</v>
      </c>
      <c r="D3387" t="s">
        <v>438</v>
      </c>
      <c r="E3387" s="32">
        <v>46149</v>
      </c>
      <c r="F3387" s="26">
        <v>46149.492106481484</v>
      </c>
      <c r="G3387" s="12" t="str">
        <f t="shared" si="161"/>
        <v>MAYO</v>
      </c>
      <c r="H3387">
        <v>900497895</v>
      </c>
      <c r="I3387" t="s">
        <v>439</v>
      </c>
      <c r="J3387" s="39">
        <f t="shared" si="162"/>
        <v>2550000</v>
      </c>
      <c r="K3387" s="39">
        <v>484500</v>
      </c>
      <c r="L3387" s="39">
        <v>3034500</v>
      </c>
      <c r="M3387" s="1" t="s">
        <v>9455</v>
      </c>
      <c r="N3387" s="32">
        <v>46155</v>
      </c>
      <c r="O3387" s="1">
        <f t="shared" si="163"/>
        <v>6</v>
      </c>
      <c r="P3387" s="1" t="s">
        <v>3480</v>
      </c>
      <c r="U3387" s="32">
        <v>46167</v>
      </c>
    </row>
    <row r="3388" spans="1:22" hidden="1">
      <c r="A3388" t="s">
        <v>26</v>
      </c>
      <c r="B3388" t="s">
        <v>4459</v>
      </c>
      <c r="C3388" s="55">
        <v>355406</v>
      </c>
      <c r="D3388" t="s">
        <v>336</v>
      </c>
      <c r="E3388" s="32">
        <v>46149</v>
      </c>
      <c r="F3388" s="26">
        <v>46149.483738425923</v>
      </c>
      <c r="G3388" s="12" t="str">
        <f t="shared" si="161"/>
        <v>MAYO</v>
      </c>
      <c r="H3388">
        <v>800049074</v>
      </c>
      <c r="I3388" t="s">
        <v>337</v>
      </c>
      <c r="J3388" s="39">
        <f t="shared" si="162"/>
        <v>906353</v>
      </c>
      <c r="K3388" s="39">
        <v>151935</v>
      </c>
      <c r="L3388" s="39">
        <v>1058288</v>
      </c>
      <c r="M3388" t="s">
        <v>70</v>
      </c>
      <c r="N3388" s="32">
        <v>46153</v>
      </c>
      <c r="O3388" s="1">
        <f t="shared" si="163"/>
        <v>4</v>
      </c>
      <c r="P3388" t="s">
        <v>3480</v>
      </c>
      <c r="U3388" s="32">
        <v>46167</v>
      </c>
    </row>
    <row r="3389" spans="1:22" hidden="1">
      <c r="A3389" t="s">
        <v>26</v>
      </c>
      <c r="B3389" t="s">
        <v>4460</v>
      </c>
      <c r="C3389" s="55">
        <v>817</v>
      </c>
      <c r="D3389" t="s">
        <v>28</v>
      </c>
      <c r="E3389" s="32">
        <v>46149</v>
      </c>
      <c r="F3389" s="26">
        <v>46149.458310185182</v>
      </c>
      <c r="G3389" s="12" t="str">
        <f t="shared" si="161"/>
        <v>MAYO</v>
      </c>
      <c r="H3389">
        <v>71660004</v>
      </c>
      <c r="I3389" t="s">
        <v>266</v>
      </c>
      <c r="J3389" s="39">
        <f t="shared" si="162"/>
        <v>18000</v>
      </c>
      <c r="K3389" s="39">
        <v>0</v>
      </c>
      <c r="L3389" s="39">
        <v>18000</v>
      </c>
      <c r="M3389" t="s">
        <v>70</v>
      </c>
      <c r="N3389" s="32">
        <v>46156</v>
      </c>
      <c r="O3389" s="1">
        <f t="shared" si="163"/>
        <v>7</v>
      </c>
      <c r="P3389" t="s">
        <v>3480</v>
      </c>
      <c r="U3389" s="32">
        <v>46157</v>
      </c>
      <c r="V3389" t="s">
        <v>39</v>
      </c>
    </row>
    <row r="3390" spans="1:22" hidden="1">
      <c r="A3390" t="s">
        <v>26</v>
      </c>
      <c r="B3390" t="s">
        <v>4461</v>
      </c>
      <c r="C3390" s="55">
        <v>7942</v>
      </c>
      <c r="D3390" t="s">
        <v>151</v>
      </c>
      <c r="E3390" s="32">
        <v>46149</v>
      </c>
      <c r="F3390" s="26">
        <v>46149.50582175926</v>
      </c>
      <c r="G3390" s="12" t="str">
        <f t="shared" si="161"/>
        <v>MAYO</v>
      </c>
      <c r="H3390">
        <v>800205419</v>
      </c>
      <c r="I3390" t="s">
        <v>1153</v>
      </c>
      <c r="J3390" s="39">
        <f t="shared" si="162"/>
        <v>529440</v>
      </c>
      <c r="K3390" s="39">
        <v>100593.60000000001</v>
      </c>
      <c r="L3390" s="39">
        <v>630033.6</v>
      </c>
      <c r="M3390" t="s">
        <v>70</v>
      </c>
      <c r="N3390" s="32">
        <v>46154</v>
      </c>
      <c r="O3390" s="1">
        <f t="shared" si="163"/>
        <v>5</v>
      </c>
      <c r="P3390" t="s">
        <v>3480</v>
      </c>
      <c r="U3390" s="32">
        <v>46155</v>
      </c>
      <c r="V3390" t="s">
        <v>39</v>
      </c>
    </row>
    <row r="3391" spans="1:22" hidden="1">
      <c r="A3391" t="s">
        <v>26</v>
      </c>
      <c r="B3391" t="s">
        <v>4462</v>
      </c>
      <c r="C3391" s="55">
        <v>7943</v>
      </c>
      <c r="D3391" t="s">
        <v>151</v>
      </c>
      <c r="E3391" s="32">
        <v>46149</v>
      </c>
      <c r="F3391" s="26">
        <v>46149.5078587963</v>
      </c>
      <c r="G3391" s="12" t="str">
        <f t="shared" si="161"/>
        <v>MAYO</v>
      </c>
      <c r="H3391">
        <v>800205419</v>
      </c>
      <c r="I3391" t="s">
        <v>1153</v>
      </c>
      <c r="J3391" s="39">
        <f t="shared" si="162"/>
        <v>562695</v>
      </c>
      <c r="K3391" s="39">
        <v>106912.05</v>
      </c>
      <c r="L3391" s="39">
        <v>669607.05000000005</v>
      </c>
      <c r="M3391" t="s">
        <v>70</v>
      </c>
      <c r="N3391" s="32">
        <v>46154</v>
      </c>
      <c r="O3391" s="1">
        <f t="shared" si="163"/>
        <v>5</v>
      </c>
      <c r="P3391" t="s">
        <v>3480</v>
      </c>
      <c r="U3391" s="32">
        <v>46155</v>
      </c>
      <c r="V3391" t="s">
        <v>39</v>
      </c>
    </row>
    <row r="3392" spans="1:22" hidden="1">
      <c r="A3392" t="s">
        <v>26</v>
      </c>
      <c r="B3392" t="s">
        <v>4463</v>
      </c>
      <c r="C3392" s="55">
        <v>108189</v>
      </c>
      <c r="D3392" t="s">
        <v>420</v>
      </c>
      <c r="E3392" s="32">
        <v>46149</v>
      </c>
      <c r="F3392" s="26">
        <v>46149.499641203707</v>
      </c>
      <c r="G3392" s="12" t="str">
        <f t="shared" si="161"/>
        <v>MAYO</v>
      </c>
      <c r="H3392">
        <v>830120839</v>
      </c>
      <c r="I3392" t="s">
        <v>421</v>
      </c>
      <c r="J3392" s="39">
        <f t="shared" si="162"/>
        <v>957728</v>
      </c>
      <c r="K3392" s="39">
        <v>181968</v>
      </c>
      <c r="L3392" s="39">
        <v>1139696</v>
      </c>
      <c r="M3392" t="s">
        <v>70</v>
      </c>
      <c r="N3392" s="32">
        <v>46153</v>
      </c>
      <c r="O3392" s="1">
        <f t="shared" si="163"/>
        <v>4</v>
      </c>
      <c r="P3392" t="s">
        <v>3480</v>
      </c>
      <c r="U3392" s="32">
        <v>46167</v>
      </c>
    </row>
    <row r="3393" spans="1:22" hidden="1">
      <c r="A3393" t="s">
        <v>26</v>
      </c>
      <c r="B3393" t="s">
        <v>4464</v>
      </c>
      <c r="C3393" s="55">
        <v>5742</v>
      </c>
      <c r="D3393" t="s">
        <v>1797</v>
      </c>
      <c r="E3393" s="32">
        <v>46149</v>
      </c>
      <c r="F3393" s="26">
        <v>46149.465752314813</v>
      </c>
      <c r="G3393" s="12" t="str">
        <f t="shared" si="161"/>
        <v>MAYO</v>
      </c>
      <c r="H3393">
        <v>900664067</v>
      </c>
      <c r="I3393" t="s">
        <v>1798</v>
      </c>
      <c r="J3393" s="39">
        <f t="shared" si="162"/>
        <v>115000</v>
      </c>
      <c r="K3393" s="39">
        <v>21850</v>
      </c>
      <c r="L3393" s="39">
        <v>136850</v>
      </c>
      <c r="M3393" t="s">
        <v>264</v>
      </c>
      <c r="N3393" s="32">
        <v>46150</v>
      </c>
      <c r="O3393" s="1">
        <f t="shared" si="163"/>
        <v>1</v>
      </c>
      <c r="P3393" t="s">
        <v>3480</v>
      </c>
      <c r="U3393" s="32">
        <v>46167</v>
      </c>
    </row>
    <row r="3394" spans="1:22" hidden="1">
      <c r="A3394" t="s">
        <v>26</v>
      </c>
      <c r="B3394" t="s">
        <v>4465</v>
      </c>
      <c r="C3394" s="55">
        <v>818</v>
      </c>
      <c r="D3394" t="s">
        <v>28</v>
      </c>
      <c r="E3394" s="32">
        <v>46149</v>
      </c>
      <c r="F3394" s="26">
        <v>46149.458865740744</v>
      </c>
      <c r="G3394" s="12" t="str">
        <f t="shared" ref="G3394:G3457" si="164">UPPER(TEXT(E3394, "MMMM"))</f>
        <v>MAYO</v>
      </c>
      <c r="H3394">
        <v>71660004</v>
      </c>
      <c r="I3394" t="s">
        <v>266</v>
      </c>
      <c r="J3394" s="39">
        <f t="shared" ref="J3394:J3457" si="165">L3394-K3394</f>
        <v>28000</v>
      </c>
      <c r="K3394" s="39">
        <v>0</v>
      </c>
      <c r="L3394" s="39">
        <v>28000</v>
      </c>
      <c r="M3394" t="s">
        <v>3770</v>
      </c>
      <c r="N3394" s="32">
        <v>46156</v>
      </c>
      <c r="O3394" s="1">
        <f t="shared" si="163"/>
        <v>7</v>
      </c>
      <c r="P3394" t="s">
        <v>3480</v>
      </c>
      <c r="U3394" s="32">
        <v>46167</v>
      </c>
    </row>
    <row r="3395" spans="1:22" hidden="1">
      <c r="A3395" t="s">
        <v>26</v>
      </c>
      <c r="B3395" t="s">
        <v>4466</v>
      </c>
      <c r="C3395" s="55">
        <v>2829688</v>
      </c>
      <c r="D3395" t="s">
        <v>2118</v>
      </c>
      <c r="E3395" s="32">
        <v>46149</v>
      </c>
      <c r="F3395" s="26">
        <v>46149.995532407411</v>
      </c>
      <c r="G3395" s="12" t="str">
        <f t="shared" si="164"/>
        <v>MAYO</v>
      </c>
      <c r="H3395">
        <v>890903939</v>
      </c>
      <c r="I3395" t="s">
        <v>313</v>
      </c>
      <c r="J3395" s="39">
        <f t="shared" si="165"/>
        <v>137500</v>
      </c>
      <c r="K3395" s="39">
        <v>0</v>
      </c>
      <c r="L3395" s="39">
        <v>137500</v>
      </c>
      <c r="M3395" t="s">
        <v>3770</v>
      </c>
      <c r="N3395" s="32">
        <v>46155</v>
      </c>
      <c r="O3395" s="1">
        <f t="shared" si="163"/>
        <v>6</v>
      </c>
      <c r="P3395" t="s">
        <v>3480</v>
      </c>
      <c r="U3395" s="32">
        <v>46157</v>
      </c>
      <c r="V3395" t="s">
        <v>39</v>
      </c>
    </row>
    <row r="3396" spans="1:22" hidden="1">
      <c r="A3396" t="s">
        <v>26</v>
      </c>
      <c r="B3396" t="s">
        <v>4467</v>
      </c>
      <c r="C3396" s="55">
        <v>7766</v>
      </c>
      <c r="D3396" t="s">
        <v>2896</v>
      </c>
      <c r="E3396" s="32">
        <v>46149</v>
      </c>
      <c r="F3396" s="26">
        <v>46149.876342592594</v>
      </c>
      <c r="G3396" s="12" t="str">
        <f t="shared" si="164"/>
        <v>MAYO</v>
      </c>
      <c r="H3396">
        <v>32150739</v>
      </c>
      <c r="I3396" t="s">
        <v>400</v>
      </c>
      <c r="J3396" s="39">
        <f t="shared" si="165"/>
        <v>426000</v>
      </c>
      <c r="K3396" s="39">
        <v>0</v>
      </c>
      <c r="L3396" s="39">
        <v>426000</v>
      </c>
      <c r="M3396" t="s">
        <v>199</v>
      </c>
      <c r="N3396" s="32">
        <v>46176</v>
      </c>
      <c r="O3396" s="1">
        <f t="shared" si="163"/>
        <v>27</v>
      </c>
      <c r="P3396" t="s">
        <v>3480</v>
      </c>
      <c r="U3396" s="32">
        <v>46177</v>
      </c>
      <c r="V3396" t="s">
        <v>39</v>
      </c>
    </row>
    <row r="3397" spans="1:22" hidden="1">
      <c r="A3397" t="s">
        <v>3504</v>
      </c>
      <c r="B3397" t="s">
        <v>4468</v>
      </c>
      <c r="C3397" s="55" t="s">
        <v>4469</v>
      </c>
      <c r="D3397" t="s">
        <v>2896</v>
      </c>
      <c r="E3397" s="32">
        <v>46149</v>
      </c>
      <c r="F3397" s="26">
        <v>46149.813506944447</v>
      </c>
      <c r="G3397" s="12" t="str">
        <f t="shared" si="164"/>
        <v>MAYO</v>
      </c>
      <c r="H3397">
        <v>891800045</v>
      </c>
      <c r="I3397" t="s">
        <v>3888</v>
      </c>
      <c r="J3397" s="39">
        <f t="shared" si="165"/>
        <v>47000</v>
      </c>
      <c r="K3397" s="39">
        <v>0</v>
      </c>
      <c r="L3397" s="39">
        <v>47000</v>
      </c>
      <c r="M3397" t="s">
        <v>54</v>
      </c>
      <c r="O3397" s="1">
        <f t="shared" si="163"/>
        <v>0</v>
      </c>
    </row>
    <row r="3398" spans="1:22" hidden="1">
      <c r="A3398" t="s">
        <v>3504</v>
      </c>
      <c r="B3398" t="s">
        <v>4470</v>
      </c>
      <c r="C3398" s="55" t="s">
        <v>4471</v>
      </c>
      <c r="D3398" t="s">
        <v>2896</v>
      </c>
      <c r="E3398" s="32">
        <v>46149</v>
      </c>
      <c r="F3398" s="26">
        <v>46149.813472222224</v>
      </c>
      <c r="G3398" s="12" t="str">
        <f t="shared" si="164"/>
        <v>MAYO</v>
      </c>
      <c r="H3398">
        <v>891800045</v>
      </c>
      <c r="I3398" t="s">
        <v>3888</v>
      </c>
      <c r="J3398" s="39">
        <f t="shared" si="165"/>
        <v>47000</v>
      </c>
      <c r="K3398" s="39">
        <v>0</v>
      </c>
      <c r="L3398" s="39">
        <v>47000</v>
      </c>
      <c r="M3398" t="s">
        <v>54</v>
      </c>
      <c r="O3398" s="1">
        <f t="shared" si="163"/>
        <v>0</v>
      </c>
    </row>
    <row r="3399" spans="1:22" hidden="1">
      <c r="A3399" t="s">
        <v>26</v>
      </c>
      <c r="B3399" t="s">
        <v>4472</v>
      </c>
      <c r="C3399" s="55">
        <v>178439</v>
      </c>
      <c r="D3399" t="s">
        <v>1083</v>
      </c>
      <c r="E3399" s="32">
        <v>46149</v>
      </c>
      <c r="F3399" s="26">
        <v>46149.730671296296</v>
      </c>
      <c r="G3399" s="12" t="str">
        <f t="shared" si="164"/>
        <v>MAYO</v>
      </c>
      <c r="H3399">
        <v>860000018</v>
      </c>
      <c r="I3399" t="s">
        <v>1084</v>
      </c>
      <c r="J3399" s="39">
        <f t="shared" si="165"/>
        <v>320000</v>
      </c>
      <c r="K3399" s="39">
        <v>60800</v>
      </c>
      <c r="L3399" s="39">
        <v>380800</v>
      </c>
      <c r="M3399" t="s">
        <v>70</v>
      </c>
      <c r="N3399" s="32">
        <v>46150</v>
      </c>
      <c r="O3399" s="1">
        <f t="shared" si="163"/>
        <v>1</v>
      </c>
      <c r="P3399" t="s">
        <v>3480</v>
      </c>
      <c r="U3399" s="32">
        <v>46066</v>
      </c>
      <c r="V3399" t="s">
        <v>39</v>
      </c>
    </row>
    <row r="3400" spans="1:22" hidden="1">
      <c r="A3400" t="s">
        <v>26</v>
      </c>
      <c r="B3400" t="s">
        <v>4473</v>
      </c>
      <c r="C3400" s="55">
        <v>736159</v>
      </c>
      <c r="D3400" t="s">
        <v>817</v>
      </c>
      <c r="E3400" s="32">
        <v>46149</v>
      </c>
      <c r="F3400" s="26">
        <v>46149.440682870372</v>
      </c>
      <c r="G3400" s="12" t="str">
        <f t="shared" si="164"/>
        <v>MAYO</v>
      </c>
      <c r="H3400">
        <v>890915475</v>
      </c>
      <c r="I3400" t="s">
        <v>818</v>
      </c>
      <c r="J3400" s="39">
        <f t="shared" si="165"/>
        <v>1122432</v>
      </c>
      <c r="K3400" s="39">
        <v>213262.07999999999</v>
      </c>
      <c r="L3400" s="39">
        <v>1335694.08</v>
      </c>
      <c r="M3400" t="s">
        <v>70</v>
      </c>
      <c r="N3400" s="32">
        <v>46154</v>
      </c>
      <c r="O3400" s="1">
        <f t="shared" si="163"/>
        <v>5</v>
      </c>
      <c r="P3400" t="s">
        <v>3480</v>
      </c>
      <c r="U3400" s="32">
        <v>46167</v>
      </c>
    </row>
    <row r="3401" spans="1:22" hidden="1">
      <c r="A3401" t="s">
        <v>26</v>
      </c>
      <c r="B3401" t="s">
        <v>4474</v>
      </c>
      <c r="C3401" s="55">
        <v>569334</v>
      </c>
      <c r="D3401" t="s">
        <v>159</v>
      </c>
      <c r="E3401" s="32">
        <v>46149</v>
      </c>
      <c r="F3401" s="26">
        <v>46149.41746527778</v>
      </c>
      <c r="G3401" s="12" t="str">
        <f t="shared" si="164"/>
        <v>MAYO</v>
      </c>
      <c r="H3401">
        <v>890800788</v>
      </c>
      <c r="I3401" t="s">
        <v>160</v>
      </c>
      <c r="J3401" s="39">
        <f t="shared" si="165"/>
        <v>335559</v>
      </c>
      <c r="K3401" s="39">
        <v>63757</v>
      </c>
      <c r="L3401" s="39">
        <v>399316</v>
      </c>
      <c r="M3401" t="s">
        <v>70</v>
      </c>
      <c r="N3401" s="32">
        <v>46150</v>
      </c>
      <c r="O3401" s="1">
        <f t="shared" si="163"/>
        <v>1</v>
      </c>
      <c r="P3401" t="s">
        <v>3480</v>
      </c>
      <c r="U3401" s="32">
        <v>46153</v>
      </c>
      <c r="V3401" t="s">
        <v>39</v>
      </c>
    </row>
    <row r="3402" spans="1:22" hidden="1">
      <c r="A3402" t="s">
        <v>26</v>
      </c>
      <c r="B3402" t="s">
        <v>4475</v>
      </c>
      <c r="C3402" s="55">
        <v>569337</v>
      </c>
      <c r="D3402" t="s">
        <v>159</v>
      </c>
      <c r="E3402" s="32">
        <v>46149</v>
      </c>
      <c r="F3402" s="26">
        <v>46149.42019675926</v>
      </c>
      <c r="G3402" s="12" t="str">
        <f t="shared" si="164"/>
        <v>MAYO</v>
      </c>
      <c r="H3402">
        <v>890800788</v>
      </c>
      <c r="I3402" t="s">
        <v>160</v>
      </c>
      <c r="J3402" s="39">
        <f t="shared" si="165"/>
        <v>496500</v>
      </c>
      <c r="K3402" s="39">
        <v>94335</v>
      </c>
      <c r="L3402" s="39">
        <v>590835</v>
      </c>
      <c r="M3402" t="s">
        <v>70</v>
      </c>
      <c r="N3402" s="32">
        <v>46150</v>
      </c>
      <c r="O3402" s="1">
        <f t="shared" si="163"/>
        <v>1</v>
      </c>
      <c r="P3402" t="s">
        <v>3480</v>
      </c>
      <c r="U3402" s="32">
        <v>46153</v>
      </c>
      <c r="V3402" t="s">
        <v>39</v>
      </c>
    </row>
    <row r="3403" spans="1:22" hidden="1">
      <c r="A3403" t="s">
        <v>26</v>
      </c>
      <c r="B3403" t="s">
        <v>4476</v>
      </c>
      <c r="C3403" s="55">
        <v>569331</v>
      </c>
      <c r="D3403" t="s">
        <v>159</v>
      </c>
      <c r="E3403" s="32">
        <v>46149</v>
      </c>
      <c r="F3403" s="26">
        <v>46149.414849537039</v>
      </c>
      <c r="G3403" s="12" t="str">
        <f t="shared" si="164"/>
        <v>MAYO</v>
      </c>
      <c r="H3403">
        <v>890800788</v>
      </c>
      <c r="I3403" t="s">
        <v>160</v>
      </c>
      <c r="J3403" s="39">
        <f t="shared" si="165"/>
        <v>90975</v>
      </c>
      <c r="K3403" s="39">
        <v>17285</v>
      </c>
      <c r="L3403" s="39">
        <v>108260</v>
      </c>
      <c r="M3403" t="s">
        <v>70</v>
      </c>
      <c r="N3403" s="32">
        <v>46153</v>
      </c>
      <c r="O3403" s="1">
        <f t="shared" si="163"/>
        <v>4</v>
      </c>
      <c r="P3403" t="s">
        <v>3480</v>
      </c>
      <c r="U3403" s="32">
        <v>46167</v>
      </c>
    </row>
    <row r="3404" spans="1:22" hidden="1">
      <c r="A3404" t="s">
        <v>26</v>
      </c>
      <c r="B3404" t="s">
        <v>4477</v>
      </c>
      <c r="C3404" s="55">
        <v>816</v>
      </c>
      <c r="D3404" t="s">
        <v>3746</v>
      </c>
      <c r="E3404" s="32">
        <v>46149</v>
      </c>
      <c r="F3404" s="26">
        <v>46149.396782407406</v>
      </c>
      <c r="G3404" s="12" t="str">
        <f t="shared" si="164"/>
        <v>MAYO</v>
      </c>
      <c r="H3404">
        <v>901333289</v>
      </c>
      <c r="I3404" t="s">
        <v>3747</v>
      </c>
      <c r="J3404" s="39">
        <f t="shared" si="165"/>
        <v>4750000</v>
      </c>
      <c r="K3404" s="39">
        <v>902500</v>
      </c>
      <c r="L3404" s="39">
        <v>5652500</v>
      </c>
      <c r="M3404" t="s">
        <v>1452</v>
      </c>
      <c r="N3404" s="32">
        <v>46150</v>
      </c>
      <c r="O3404" s="1">
        <f t="shared" si="163"/>
        <v>1</v>
      </c>
      <c r="P3404" t="s">
        <v>3480</v>
      </c>
      <c r="U3404" s="32">
        <v>46168</v>
      </c>
    </row>
    <row r="3405" spans="1:22" hidden="1">
      <c r="A3405" t="s">
        <v>26</v>
      </c>
      <c r="B3405" t="s">
        <v>4478</v>
      </c>
      <c r="C3405" s="55">
        <v>1916</v>
      </c>
      <c r="D3405" t="s">
        <v>28</v>
      </c>
      <c r="E3405" s="32">
        <v>46149</v>
      </c>
      <c r="F3405" s="26">
        <v>46149.669224537036</v>
      </c>
      <c r="G3405" s="12" t="str">
        <f t="shared" si="164"/>
        <v>MAYO</v>
      </c>
      <c r="H3405">
        <v>900031940</v>
      </c>
      <c r="I3405" t="s">
        <v>4479</v>
      </c>
      <c r="J3405" s="39">
        <f t="shared" si="165"/>
        <v>300000</v>
      </c>
      <c r="K3405" s="39">
        <v>57000</v>
      </c>
      <c r="L3405" s="39">
        <v>357000</v>
      </c>
      <c r="M3405" s="1" t="s">
        <v>9455</v>
      </c>
      <c r="N3405" s="32">
        <v>46163</v>
      </c>
      <c r="O3405" s="1">
        <f t="shared" si="163"/>
        <v>14</v>
      </c>
      <c r="P3405" t="s">
        <v>3480</v>
      </c>
      <c r="U3405" s="32">
        <v>46170</v>
      </c>
    </row>
    <row r="3406" spans="1:22" hidden="1">
      <c r="A3406" t="s">
        <v>26</v>
      </c>
      <c r="B3406" t="s">
        <v>4480</v>
      </c>
      <c r="C3406" s="56">
        <v>49996</v>
      </c>
      <c r="D3406" t="s">
        <v>4481</v>
      </c>
      <c r="E3406" s="32">
        <v>46149</v>
      </c>
      <c r="F3406" s="26">
        <v>46149.622731481482</v>
      </c>
      <c r="G3406" s="12" t="str">
        <f t="shared" si="164"/>
        <v>MAYO</v>
      </c>
      <c r="H3406">
        <v>901095278</v>
      </c>
      <c r="I3406" t="s">
        <v>4320</v>
      </c>
      <c r="J3406" s="39">
        <f t="shared" si="165"/>
        <v>96638.66</v>
      </c>
      <c r="K3406" s="39">
        <v>18361.34</v>
      </c>
      <c r="L3406" s="39">
        <v>115000</v>
      </c>
      <c r="M3406" t="s">
        <v>54</v>
      </c>
      <c r="O3406" s="1">
        <f t="shared" si="163"/>
        <v>0</v>
      </c>
    </row>
    <row r="3407" spans="1:22" hidden="1">
      <c r="A3407" t="s">
        <v>26</v>
      </c>
      <c r="B3407" t="s">
        <v>4482</v>
      </c>
      <c r="C3407" s="55">
        <v>1530062</v>
      </c>
      <c r="D3407" t="s">
        <v>1541</v>
      </c>
      <c r="E3407" s="32">
        <v>46149</v>
      </c>
      <c r="F3407" s="26">
        <v>46149.59171296296</v>
      </c>
      <c r="G3407" s="12" t="str">
        <f t="shared" si="164"/>
        <v>MAYO</v>
      </c>
      <c r="H3407">
        <v>800242106</v>
      </c>
      <c r="I3407" t="s">
        <v>172</v>
      </c>
      <c r="J3407" s="39">
        <f t="shared" si="165"/>
        <v>11900</v>
      </c>
      <c r="K3407" s="39">
        <v>0</v>
      </c>
      <c r="L3407" s="39">
        <v>11900</v>
      </c>
      <c r="M3407" t="s">
        <v>70</v>
      </c>
      <c r="N3407" s="32">
        <v>46150</v>
      </c>
      <c r="O3407" s="1">
        <f t="shared" si="163"/>
        <v>1</v>
      </c>
      <c r="P3407" t="s">
        <v>3480</v>
      </c>
      <c r="U3407" s="32">
        <v>46153</v>
      </c>
      <c r="V3407" t="s">
        <v>39</v>
      </c>
    </row>
    <row r="3408" spans="1:22" hidden="1">
      <c r="A3408" t="s">
        <v>26</v>
      </c>
      <c r="B3408" t="s">
        <v>4483</v>
      </c>
      <c r="C3408" s="55">
        <v>2295</v>
      </c>
      <c r="D3408" t="s">
        <v>698</v>
      </c>
      <c r="E3408" s="32">
        <v>46149</v>
      </c>
      <c r="F3408" s="26">
        <v>46149.543680555558</v>
      </c>
      <c r="G3408" s="12" t="str">
        <f t="shared" si="164"/>
        <v>MAYO</v>
      </c>
      <c r="H3408">
        <v>901972620</v>
      </c>
      <c r="I3408" t="s">
        <v>2440</v>
      </c>
      <c r="J3408" s="39">
        <f t="shared" si="165"/>
        <v>33000</v>
      </c>
      <c r="K3408" s="39">
        <v>6270</v>
      </c>
      <c r="L3408" s="39">
        <v>39270</v>
      </c>
      <c r="M3408" t="s">
        <v>54</v>
      </c>
      <c r="N3408" s="32">
        <v>46150</v>
      </c>
      <c r="O3408" s="1">
        <f t="shared" si="163"/>
        <v>1</v>
      </c>
      <c r="P3408" t="s">
        <v>3480</v>
      </c>
      <c r="U3408" s="32">
        <v>46153</v>
      </c>
      <c r="V3408" t="s">
        <v>39</v>
      </c>
    </row>
    <row r="3409" spans="1:22" hidden="1">
      <c r="A3409" t="s">
        <v>26</v>
      </c>
      <c r="B3409" t="s">
        <v>4484</v>
      </c>
      <c r="C3409" s="55">
        <v>34144487</v>
      </c>
      <c r="D3409" t="s">
        <v>580</v>
      </c>
      <c r="E3409" s="32">
        <v>46149</v>
      </c>
      <c r="F3409" s="26">
        <v>46149.511053240742</v>
      </c>
      <c r="G3409" s="12" t="str">
        <f t="shared" si="164"/>
        <v>MAYO</v>
      </c>
      <c r="H3409">
        <v>809002625</v>
      </c>
      <c r="I3409" t="s">
        <v>2171</v>
      </c>
      <c r="J3409" s="39">
        <f t="shared" si="165"/>
        <v>1014900</v>
      </c>
      <c r="K3409" s="39">
        <v>192831</v>
      </c>
      <c r="L3409" s="39">
        <v>1207731</v>
      </c>
      <c r="M3409" s="1" t="s">
        <v>9455</v>
      </c>
      <c r="N3409" s="32">
        <v>46168</v>
      </c>
      <c r="O3409" s="1">
        <f t="shared" si="163"/>
        <v>19</v>
      </c>
      <c r="P3409" t="s">
        <v>3480</v>
      </c>
      <c r="U3409" s="32">
        <v>46171</v>
      </c>
    </row>
    <row r="3410" spans="1:22" hidden="1">
      <c r="A3410" t="s">
        <v>26</v>
      </c>
      <c r="B3410" t="s">
        <v>4485</v>
      </c>
      <c r="C3410" s="56">
        <v>95323</v>
      </c>
      <c r="D3410" t="s">
        <v>3718</v>
      </c>
      <c r="E3410" s="32">
        <v>46149</v>
      </c>
      <c r="F3410" s="26">
        <v>46149.503171296295</v>
      </c>
      <c r="G3410" s="12" t="str">
        <f t="shared" si="164"/>
        <v>MAYO</v>
      </c>
      <c r="H3410">
        <v>900804563</v>
      </c>
      <c r="I3410" t="s">
        <v>3719</v>
      </c>
      <c r="J3410" s="39">
        <f t="shared" si="165"/>
        <v>21848.7</v>
      </c>
      <c r="K3410" s="39">
        <v>4151.25</v>
      </c>
      <c r="L3410" s="39">
        <v>25999.95</v>
      </c>
      <c r="M3410" t="s">
        <v>54</v>
      </c>
      <c r="O3410" s="1">
        <f t="shared" si="163"/>
        <v>0</v>
      </c>
    </row>
    <row r="3411" spans="1:22" hidden="1">
      <c r="A3411" t="s">
        <v>26</v>
      </c>
      <c r="B3411" t="s">
        <v>4486</v>
      </c>
      <c r="C3411" s="56">
        <v>5194055</v>
      </c>
      <c r="D3411" t="s">
        <v>692</v>
      </c>
      <c r="E3411" s="32">
        <v>46149</v>
      </c>
      <c r="F3411" s="26">
        <v>46149.459050925929</v>
      </c>
      <c r="G3411" s="12" t="str">
        <f t="shared" si="164"/>
        <v>MAYO</v>
      </c>
      <c r="H3411">
        <v>891408584</v>
      </c>
      <c r="I3411" t="s">
        <v>693</v>
      </c>
      <c r="J3411" s="39">
        <f t="shared" si="165"/>
        <v>121100</v>
      </c>
      <c r="K3411" s="39">
        <v>0</v>
      </c>
      <c r="L3411" s="39">
        <v>121100</v>
      </c>
      <c r="M3411" t="s">
        <v>54</v>
      </c>
      <c r="O3411" s="1">
        <f t="shared" si="163"/>
        <v>0</v>
      </c>
      <c r="U3411" s="32">
        <v>46155</v>
      </c>
      <c r="V3411" t="s">
        <v>39</v>
      </c>
    </row>
    <row r="3412" spans="1:22" hidden="1">
      <c r="A3412" t="s">
        <v>26</v>
      </c>
      <c r="B3412" t="s">
        <v>4487</v>
      </c>
      <c r="C3412" s="55">
        <v>83913</v>
      </c>
      <c r="D3412" t="s">
        <v>632</v>
      </c>
      <c r="E3412" s="32">
        <v>46149</v>
      </c>
      <c r="F3412" s="26">
        <v>46149.413877314815</v>
      </c>
      <c r="G3412" s="12" t="str">
        <f t="shared" si="164"/>
        <v>MAYO</v>
      </c>
      <c r="H3412">
        <v>901033312</v>
      </c>
      <c r="I3412" t="s">
        <v>633</v>
      </c>
      <c r="J3412" s="39">
        <f t="shared" si="165"/>
        <v>189000</v>
      </c>
      <c r="K3412" s="39">
        <v>0</v>
      </c>
      <c r="L3412" s="39">
        <v>189000</v>
      </c>
      <c r="M3412" t="s">
        <v>54</v>
      </c>
      <c r="O3412" s="1">
        <f t="shared" si="163"/>
        <v>0</v>
      </c>
    </row>
    <row r="3413" spans="1:22" hidden="1">
      <c r="A3413" t="s">
        <v>26</v>
      </c>
      <c r="B3413" t="s">
        <v>4488</v>
      </c>
      <c r="C3413" s="55">
        <v>32123</v>
      </c>
      <c r="D3413" t="s">
        <v>618</v>
      </c>
      <c r="E3413" s="32">
        <v>46149</v>
      </c>
      <c r="F3413" s="26">
        <v>46149.366828703707</v>
      </c>
      <c r="G3413" s="12" t="str">
        <f t="shared" si="164"/>
        <v>MAYO</v>
      </c>
      <c r="H3413">
        <v>900322890</v>
      </c>
      <c r="I3413" t="s">
        <v>619</v>
      </c>
      <c r="J3413" s="39">
        <f t="shared" si="165"/>
        <v>6783000</v>
      </c>
      <c r="K3413" s="39">
        <v>1288770</v>
      </c>
      <c r="L3413" s="39">
        <v>8071770</v>
      </c>
      <c r="M3413" t="s">
        <v>70</v>
      </c>
      <c r="N3413" s="32">
        <v>46153</v>
      </c>
      <c r="O3413" s="1">
        <f t="shared" si="163"/>
        <v>4</v>
      </c>
      <c r="P3413" t="s">
        <v>3480</v>
      </c>
      <c r="U3413" s="32">
        <v>46167</v>
      </c>
    </row>
    <row r="3414" spans="1:22" hidden="1">
      <c r="A3414" t="s">
        <v>26</v>
      </c>
      <c r="B3414" t="s">
        <v>4489</v>
      </c>
      <c r="C3414" s="55">
        <v>736078</v>
      </c>
      <c r="D3414" t="s">
        <v>817</v>
      </c>
      <c r="E3414" s="32">
        <v>46149</v>
      </c>
      <c r="F3414" s="26">
        <v>46149.299513888887</v>
      </c>
      <c r="G3414" s="12" t="str">
        <f t="shared" si="164"/>
        <v>MAYO</v>
      </c>
      <c r="H3414">
        <v>890915475</v>
      </c>
      <c r="I3414" t="s">
        <v>818</v>
      </c>
      <c r="J3414" s="39">
        <f t="shared" si="165"/>
        <v>96286</v>
      </c>
      <c r="K3414" s="39">
        <v>18294.34</v>
      </c>
      <c r="L3414" s="39">
        <v>114580.34</v>
      </c>
      <c r="M3414" t="s">
        <v>70</v>
      </c>
      <c r="N3414" s="32">
        <v>46153</v>
      </c>
      <c r="O3414" s="1">
        <f t="shared" si="163"/>
        <v>4</v>
      </c>
      <c r="P3414" t="s">
        <v>3480</v>
      </c>
      <c r="U3414" s="32">
        <v>46155</v>
      </c>
      <c r="V3414" t="s">
        <v>39</v>
      </c>
    </row>
    <row r="3415" spans="1:22" hidden="1">
      <c r="A3415" t="s">
        <v>26</v>
      </c>
      <c r="B3415" t="s">
        <v>4490</v>
      </c>
      <c r="C3415" s="55">
        <v>355340</v>
      </c>
      <c r="D3415" t="s">
        <v>336</v>
      </c>
      <c r="E3415" s="32">
        <v>46149</v>
      </c>
      <c r="F3415" s="26">
        <v>46149.282604166663</v>
      </c>
      <c r="G3415" s="12" t="str">
        <f t="shared" si="164"/>
        <v>MAYO</v>
      </c>
      <c r="H3415">
        <v>800049074</v>
      </c>
      <c r="I3415" t="s">
        <v>337</v>
      </c>
      <c r="J3415" s="39">
        <f t="shared" si="165"/>
        <v>645208</v>
      </c>
      <c r="K3415" s="39">
        <v>32260</v>
      </c>
      <c r="L3415" s="39">
        <v>677468</v>
      </c>
      <c r="M3415" t="s">
        <v>70</v>
      </c>
      <c r="N3415" s="32">
        <v>46150</v>
      </c>
      <c r="O3415" s="1">
        <f t="shared" si="163"/>
        <v>1</v>
      </c>
      <c r="P3415" t="s">
        <v>3480</v>
      </c>
      <c r="U3415" s="32">
        <v>46153</v>
      </c>
      <c r="V3415" t="s">
        <v>39</v>
      </c>
    </row>
    <row r="3416" spans="1:22" hidden="1">
      <c r="A3416" t="s">
        <v>26</v>
      </c>
      <c r="B3416" t="s">
        <v>4491</v>
      </c>
      <c r="C3416" s="55">
        <v>736077</v>
      </c>
      <c r="D3416" t="s">
        <v>817</v>
      </c>
      <c r="E3416" s="32">
        <v>46149</v>
      </c>
      <c r="F3416" s="26">
        <v>46149.297685185185</v>
      </c>
      <c r="G3416" s="12" t="str">
        <f t="shared" si="164"/>
        <v>MAYO</v>
      </c>
      <c r="H3416">
        <v>890915475</v>
      </c>
      <c r="I3416" t="s">
        <v>818</v>
      </c>
      <c r="J3416" s="39">
        <f t="shared" si="165"/>
        <v>96286</v>
      </c>
      <c r="K3416" s="39">
        <v>18294.34</v>
      </c>
      <c r="L3416" s="39">
        <v>114580.34</v>
      </c>
      <c r="M3416" t="s">
        <v>70</v>
      </c>
      <c r="N3416" s="32">
        <v>46153</v>
      </c>
      <c r="O3416" s="1">
        <f t="shared" si="163"/>
        <v>4</v>
      </c>
      <c r="P3416" t="s">
        <v>3480</v>
      </c>
      <c r="U3416" s="32">
        <v>46155</v>
      </c>
      <c r="V3416" t="s">
        <v>39</v>
      </c>
    </row>
    <row r="3417" spans="1:22" hidden="1">
      <c r="A3417" t="s">
        <v>26</v>
      </c>
      <c r="B3417" t="s">
        <v>4492</v>
      </c>
      <c r="C3417" s="55">
        <v>566</v>
      </c>
      <c r="D3417" t="s">
        <v>465</v>
      </c>
      <c r="E3417" s="32">
        <v>46149</v>
      </c>
      <c r="F3417" s="26">
        <v>46149.241018518522</v>
      </c>
      <c r="G3417" s="12" t="str">
        <f t="shared" si="164"/>
        <v>MAYO</v>
      </c>
      <c r="H3417">
        <v>32543035</v>
      </c>
      <c r="I3417" t="s">
        <v>466</v>
      </c>
      <c r="J3417" s="39">
        <f t="shared" si="165"/>
        <v>1080000</v>
      </c>
      <c r="K3417" s="39">
        <v>205200</v>
      </c>
      <c r="L3417" s="39">
        <v>1285200</v>
      </c>
      <c r="M3417" t="s">
        <v>70</v>
      </c>
      <c r="N3417" s="32">
        <v>46155</v>
      </c>
      <c r="O3417" s="1">
        <f t="shared" si="163"/>
        <v>6</v>
      </c>
      <c r="P3417" s="1" t="s">
        <v>3480</v>
      </c>
      <c r="U3417" s="32">
        <v>46157</v>
      </c>
      <c r="V3417" s="1" t="s">
        <v>39</v>
      </c>
    </row>
    <row r="3418" spans="1:22" hidden="1">
      <c r="A3418" t="s">
        <v>26</v>
      </c>
      <c r="B3418" t="s">
        <v>4493</v>
      </c>
      <c r="C3418" s="56">
        <v>17203</v>
      </c>
      <c r="D3418" t="s">
        <v>147</v>
      </c>
      <c r="E3418" s="32">
        <v>46149</v>
      </c>
      <c r="F3418" s="26">
        <v>46149.325486111113</v>
      </c>
      <c r="G3418" s="12" t="str">
        <f t="shared" si="164"/>
        <v>MAYO</v>
      </c>
      <c r="H3418">
        <v>71951636</v>
      </c>
      <c r="I3418" t="s">
        <v>148</v>
      </c>
      <c r="J3418" s="39">
        <f t="shared" si="165"/>
        <v>26050.42</v>
      </c>
      <c r="K3418" s="39">
        <v>4949.58</v>
      </c>
      <c r="L3418" s="39">
        <v>31000</v>
      </c>
      <c r="M3418" t="s">
        <v>54</v>
      </c>
      <c r="O3418" s="1">
        <f t="shared" si="163"/>
        <v>0</v>
      </c>
    </row>
    <row r="3419" spans="1:22" hidden="1">
      <c r="A3419" t="s">
        <v>26</v>
      </c>
      <c r="B3419" t="s">
        <v>4494</v>
      </c>
      <c r="C3419" s="55">
        <v>6953</v>
      </c>
      <c r="D3419" t="s">
        <v>3261</v>
      </c>
      <c r="E3419" s="32">
        <v>46149</v>
      </c>
      <c r="F3419" s="26">
        <v>46149.317488425928</v>
      </c>
      <c r="G3419" s="12" t="str">
        <f t="shared" si="164"/>
        <v>MAYO</v>
      </c>
      <c r="H3419">
        <v>811011779</v>
      </c>
      <c r="I3419" t="s">
        <v>1339</v>
      </c>
      <c r="J3419" s="39">
        <f t="shared" si="165"/>
        <v>488210.75</v>
      </c>
      <c r="K3419" s="39">
        <v>84532.25</v>
      </c>
      <c r="L3419" s="39">
        <v>572743</v>
      </c>
      <c r="M3419" t="s">
        <v>70</v>
      </c>
      <c r="N3419" s="32">
        <v>46155</v>
      </c>
      <c r="O3419" s="1">
        <f t="shared" si="163"/>
        <v>6</v>
      </c>
      <c r="P3419" t="s">
        <v>3480</v>
      </c>
      <c r="U3419" s="32">
        <v>46157</v>
      </c>
      <c r="V3419" t="s">
        <v>39</v>
      </c>
    </row>
    <row r="3420" spans="1:22" hidden="1">
      <c r="A3420" t="s">
        <v>26</v>
      </c>
      <c r="B3420" t="s">
        <v>4495</v>
      </c>
      <c r="C3420" s="55">
        <v>5222</v>
      </c>
      <c r="D3420" t="s">
        <v>539</v>
      </c>
      <c r="E3420" s="32">
        <v>46150</v>
      </c>
      <c r="F3420" s="26">
        <v>46150.562986111108</v>
      </c>
      <c r="G3420" s="12" t="str">
        <f t="shared" si="164"/>
        <v>MAYO</v>
      </c>
      <c r="H3420">
        <v>901042685</v>
      </c>
      <c r="I3420" t="s">
        <v>540</v>
      </c>
      <c r="J3420" s="39">
        <f t="shared" si="165"/>
        <v>9430201</v>
      </c>
      <c r="K3420" s="39">
        <v>0</v>
      </c>
      <c r="L3420" s="39">
        <v>9430201</v>
      </c>
      <c r="M3420" t="s">
        <v>65</v>
      </c>
      <c r="N3420" s="32">
        <v>46153</v>
      </c>
      <c r="O3420" s="1">
        <f t="shared" ref="O3420:O3483" si="166">IFERROR(IF(-_xlfn.DAYS(E3420,N3420)&lt;0,0,-_xlfn.DAYS(E3420,N3420)), " - ")</f>
        <v>3</v>
      </c>
      <c r="P3420" s="1" t="s">
        <v>191</v>
      </c>
      <c r="U3420" s="32">
        <v>46155</v>
      </c>
      <c r="V3420" t="s">
        <v>39</v>
      </c>
    </row>
    <row r="3421" spans="1:22" hidden="1">
      <c r="A3421" t="s">
        <v>26</v>
      </c>
      <c r="B3421" t="s">
        <v>4496</v>
      </c>
      <c r="C3421" s="55">
        <v>214</v>
      </c>
      <c r="D3421" t="s">
        <v>299</v>
      </c>
      <c r="E3421" s="32">
        <v>46150</v>
      </c>
      <c r="F3421" s="26">
        <v>46150.562094907407</v>
      </c>
      <c r="G3421" s="12" t="str">
        <f t="shared" si="164"/>
        <v>MAYO</v>
      </c>
      <c r="H3421">
        <v>901797186</v>
      </c>
      <c r="I3421" t="s">
        <v>300</v>
      </c>
      <c r="J3421" s="39">
        <f t="shared" si="165"/>
        <v>3482403</v>
      </c>
      <c r="K3421" s="39">
        <v>661656.56999999995</v>
      </c>
      <c r="L3421" s="39">
        <v>4144059.57</v>
      </c>
      <c r="M3421" s="1" t="s">
        <v>9455</v>
      </c>
      <c r="N3421" s="32">
        <v>46155</v>
      </c>
      <c r="O3421" s="1">
        <f t="shared" si="166"/>
        <v>5</v>
      </c>
      <c r="P3421" t="s">
        <v>3480</v>
      </c>
      <c r="U3421" s="32">
        <v>46170</v>
      </c>
    </row>
    <row r="3422" spans="1:22" hidden="1">
      <c r="A3422" t="s">
        <v>26</v>
      </c>
      <c r="B3422" t="s">
        <v>4497</v>
      </c>
      <c r="C3422" s="55">
        <v>7775</v>
      </c>
      <c r="D3422" t="s">
        <v>2896</v>
      </c>
      <c r="E3422" s="32">
        <v>46150</v>
      </c>
      <c r="F3422" s="26">
        <v>46150.842951388891</v>
      </c>
      <c r="G3422" s="12" t="str">
        <f t="shared" si="164"/>
        <v>MAYO</v>
      </c>
      <c r="H3422">
        <v>32150739</v>
      </c>
      <c r="I3422" t="s">
        <v>400</v>
      </c>
      <c r="J3422" s="39">
        <f t="shared" si="165"/>
        <v>45000</v>
      </c>
      <c r="K3422" s="39">
        <v>0</v>
      </c>
      <c r="L3422" s="39">
        <v>45000</v>
      </c>
      <c r="M3422" t="s">
        <v>199</v>
      </c>
      <c r="N3422" s="32">
        <v>46155</v>
      </c>
      <c r="O3422" s="1">
        <f t="shared" si="166"/>
        <v>5</v>
      </c>
      <c r="P3422" t="s">
        <v>3480</v>
      </c>
      <c r="U3422" s="32">
        <v>46157</v>
      </c>
      <c r="V3422" t="s">
        <v>39</v>
      </c>
    </row>
    <row r="3423" spans="1:22" hidden="1">
      <c r="A3423" t="s">
        <v>26</v>
      </c>
      <c r="B3423" t="s">
        <v>4498</v>
      </c>
      <c r="C3423" s="55">
        <v>694634</v>
      </c>
      <c r="D3423" t="s">
        <v>4499</v>
      </c>
      <c r="E3423" s="32">
        <v>46150</v>
      </c>
      <c r="F3423" s="26">
        <v>46150.799050925925</v>
      </c>
      <c r="G3423" s="12" t="str">
        <f t="shared" si="164"/>
        <v>MAYO</v>
      </c>
      <c r="H3423">
        <v>900219834</v>
      </c>
      <c r="I3423" t="s">
        <v>739</v>
      </c>
      <c r="J3423" s="39">
        <f t="shared" si="165"/>
        <v>20200</v>
      </c>
      <c r="K3423" s="39">
        <v>0</v>
      </c>
      <c r="L3423" s="39">
        <v>20200</v>
      </c>
      <c r="M3423" t="s">
        <v>70</v>
      </c>
      <c r="N3423" s="32">
        <v>46154</v>
      </c>
      <c r="O3423" s="1">
        <f t="shared" si="166"/>
        <v>4</v>
      </c>
      <c r="P3423" t="s">
        <v>3480</v>
      </c>
      <c r="U3423" s="32">
        <v>46155</v>
      </c>
      <c r="V3423" s="1" t="s">
        <v>39</v>
      </c>
    </row>
    <row r="3424" spans="1:22" hidden="1">
      <c r="A3424" t="s">
        <v>26</v>
      </c>
      <c r="B3424" t="s">
        <v>4500</v>
      </c>
      <c r="C3424" s="55">
        <v>1439509</v>
      </c>
      <c r="D3424" t="s">
        <v>28</v>
      </c>
      <c r="E3424" s="32">
        <v>46150</v>
      </c>
      <c r="F3424" s="26">
        <v>46150.763854166667</v>
      </c>
      <c r="G3424" s="12" t="str">
        <f t="shared" si="164"/>
        <v>MAYO</v>
      </c>
      <c r="H3424">
        <v>901378555</v>
      </c>
      <c r="I3424" t="s">
        <v>1111</v>
      </c>
      <c r="J3424" s="39">
        <f t="shared" si="165"/>
        <v>2690625</v>
      </c>
      <c r="K3424" s="39">
        <v>0</v>
      </c>
      <c r="L3424" s="39">
        <v>2690625</v>
      </c>
      <c r="M3424" t="s">
        <v>195</v>
      </c>
      <c r="N3424" s="32">
        <v>46153</v>
      </c>
      <c r="O3424" s="1">
        <f t="shared" si="166"/>
        <v>3</v>
      </c>
      <c r="P3424" t="s">
        <v>479</v>
      </c>
      <c r="U3424" s="32">
        <v>46153</v>
      </c>
    </row>
    <row r="3425" spans="1:22" hidden="1">
      <c r="A3425" t="s">
        <v>26</v>
      </c>
      <c r="B3425" t="s">
        <v>4501</v>
      </c>
      <c r="C3425" s="55">
        <v>17988</v>
      </c>
      <c r="D3425" t="s">
        <v>4502</v>
      </c>
      <c r="E3425" s="32">
        <v>46150</v>
      </c>
      <c r="F3425" s="26">
        <v>46150.686203703706</v>
      </c>
      <c r="G3425" s="12" t="str">
        <f t="shared" si="164"/>
        <v>MAYO</v>
      </c>
      <c r="H3425">
        <v>830097493</v>
      </c>
      <c r="I3425" t="s">
        <v>4503</v>
      </c>
      <c r="J3425" s="39">
        <f t="shared" si="165"/>
        <v>6121138</v>
      </c>
      <c r="K3425" s="39">
        <v>1163016</v>
      </c>
      <c r="L3425" s="39">
        <v>7284154</v>
      </c>
      <c r="M3425" t="s">
        <v>214</v>
      </c>
      <c r="N3425" s="32">
        <v>46154</v>
      </c>
      <c r="O3425" s="1">
        <f t="shared" si="166"/>
        <v>4</v>
      </c>
      <c r="P3425" t="s">
        <v>215</v>
      </c>
      <c r="U3425" s="32">
        <v>46155</v>
      </c>
      <c r="V3425" t="s">
        <v>39</v>
      </c>
    </row>
    <row r="3426" spans="1:22" hidden="1">
      <c r="A3426" t="s">
        <v>26</v>
      </c>
      <c r="B3426" t="s">
        <v>4504</v>
      </c>
      <c r="C3426" s="56">
        <v>26488</v>
      </c>
      <c r="D3426" t="s">
        <v>3919</v>
      </c>
      <c r="E3426" s="32">
        <v>46150</v>
      </c>
      <c r="F3426" s="26">
        <v>46150.682939814818</v>
      </c>
      <c r="G3426" s="12" t="str">
        <f t="shared" si="164"/>
        <v>MAYO</v>
      </c>
      <c r="H3426">
        <v>88147614</v>
      </c>
      <c r="I3426" t="s">
        <v>956</v>
      </c>
      <c r="J3426" s="39">
        <f t="shared" si="165"/>
        <v>150000</v>
      </c>
      <c r="K3426" s="39">
        <v>0</v>
      </c>
      <c r="L3426" s="39">
        <v>150000</v>
      </c>
      <c r="M3426" t="s">
        <v>54</v>
      </c>
      <c r="N3426" s="32">
        <v>46170</v>
      </c>
      <c r="O3426" s="1">
        <f t="shared" si="166"/>
        <v>20</v>
      </c>
      <c r="P3426" t="s">
        <v>3480</v>
      </c>
    </row>
    <row r="3427" spans="1:22" hidden="1">
      <c r="A3427" t="s">
        <v>26</v>
      </c>
      <c r="B3427" t="s">
        <v>4505</v>
      </c>
      <c r="C3427" s="55">
        <v>10404</v>
      </c>
      <c r="D3427" t="s">
        <v>28</v>
      </c>
      <c r="E3427" s="32">
        <v>46150</v>
      </c>
      <c r="F3427" s="26">
        <v>46150.678124999999</v>
      </c>
      <c r="G3427" s="12" t="str">
        <f t="shared" si="164"/>
        <v>MAYO</v>
      </c>
      <c r="H3427">
        <v>900583758</v>
      </c>
      <c r="I3427" t="s">
        <v>603</v>
      </c>
      <c r="J3427" s="39">
        <f t="shared" si="165"/>
        <v>874000</v>
      </c>
      <c r="K3427" s="39">
        <v>166060</v>
      </c>
      <c r="L3427" s="39">
        <v>1040060</v>
      </c>
      <c r="M3427" t="s">
        <v>37</v>
      </c>
      <c r="N3427" s="32">
        <v>46155</v>
      </c>
      <c r="O3427" s="1">
        <f t="shared" si="166"/>
        <v>5</v>
      </c>
      <c r="P3427" t="s">
        <v>3480</v>
      </c>
      <c r="U3427" s="32">
        <v>46157</v>
      </c>
      <c r="V3427" t="s">
        <v>39</v>
      </c>
    </row>
    <row r="3428" spans="1:22" hidden="1">
      <c r="A3428" t="s">
        <v>26</v>
      </c>
      <c r="B3428" t="s">
        <v>4506</v>
      </c>
      <c r="C3428" s="56">
        <v>50164</v>
      </c>
      <c r="D3428" t="s">
        <v>2706</v>
      </c>
      <c r="E3428" s="32">
        <v>46150</v>
      </c>
      <c r="F3428" s="26">
        <v>46150.676504629628</v>
      </c>
      <c r="G3428" s="12" t="str">
        <f t="shared" si="164"/>
        <v>MAYO</v>
      </c>
      <c r="H3428">
        <v>901258008</v>
      </c>
      <c r="I3428" t="s">
        <v>2707</v>
      </c>
      <c r="J3428" s="39">
        <f t="shared" si="165"/>
        <v>5882.35</v>
      </c>
      <c r="K3428" s="39">
        <v>1117.6500000000001</v>
      </c>
      <c r="L3428" s="39">
        <v>7000</v>
      </c>
      <c r="M3428" t="s">
        <v>54</v>
      </c>
      <c r="O3428" s="1">
        <f t="shared" si="166"/>
        <v>0</v>
      </c>
    </row>
    <row r="3429" spans="1:22" hidden="1">
      <c r="A3429" t="s">
        <v>82</v>
      </c>
      <c r="B3429" t="s">
        <v>4507</v>
      </c>
      <c r="C3429" s="55">
        <v>118794</v>
      </c>
      <c r="D3429" t="s">
        <v>4508</v>
      </c>
      <c r="E3429" s="32">
        <v>46150</v>
      </c>
      <c r="F3429" s="26">
        <v>46150.658101851855</v>
      </c>
      <c r="G3429" s="12" t="str">
        <f t="shared" si="164"/>
        <v>MAYO</v>
      </c>
      <c r="H3429">
        <v>860001697</v>
      </c>
      <c r="I3429" t="s">
        <v>669</v>
      </c>
      <c r="J3429" s="39">
        <f t="shared" si="165"/>
        <v>80100</v>
      </c>
      <c r="K3429" s="39">
        <v>0</v>
      </c>
      <c r="L3429" s="39">
        <v>80100</v>
      </c>
      <c r="M3429" t="s">
        <v>110</v>
      </c>
      <c r="N3429" s="3">
        <v>46154</v>
      </c>
      <c r="O3429" s="1">
        <f t="shared" si="166"/>
        <v>4</v>
      </c>
      <c r="P3429" t="s">
        <v>3480</v>
      </c>
    </row>
    <row r="3430" spans="1:22" hidden="1">
      <c r="A3430" t="s">
        <v>26</v>
      </c>
      <c r="B3430" t="s">
        <v>4509</v>
      </c>
      <c r="C3430" s="55">
        <v>3292902</v>
      </c>
      <c r="D3430" t="s">
        <v>668</v>
      </c>
      <c r="E3430" s="32">
        <v>46150</v>
      </c>
      <c r="F3430" s="26">
        <v>46150.048900462964</v>
      </c>
      <c r="G3430" s="12" t="str">
        <f t="shared" si="164"/>
        <v>MAYO</v>
      </c>
      <c r="H3430">
        <v>860001697</v>
      </c>
      <c r="I3430" t="s">
        <v>669</v>
      </c>
      <c r="J3430" s="39">
        <f t="shared" si="165"/>
        <v>80100</v>
      </c>
      <c r="K3430" s="39">
        <v>0</v>
      </c>
      <c r="L3430" s="39">
        <v>80100</v>
      </c>
      <c r="M3430" t="s">
        <v>110</v>
      </c>
      <c r="N3430" s="3">
        <v>46154</v>
      </c>
      <c r="O3430" s="1">
        <f t="shared" si="166"/>
        <v>4</v>
      </c>
      <c r="P3430" t="s">
        <v>3480</v>
      </c>
    </row>
    <row r="3431" spans="1:22" hidden="1">
      <c r="A3431" t="s">
        <v>26</v>
      </c>
      <c r="B3431" t="s">
        <v>4510</v>
      </c>
      <c r="C3431" s="55">
        <v>239508</v>
      </c>
      <c r="D3431" t="s">
        <v>273</v>
      </c>
      <c r="E3431" s="32">
        <v>46150</v>
      </c>
      <c r="F3431" s="26">
        <v>46150.636747685188</v>
      </c>
      <c r="G3431" s="12" t="str">
        <f t="shared" si="164"/>
        <v>MAYO</v>
      </c>
      <c r="H3431">
        <v>900659017</v>
      </c>
      <c r="I3431" t="s">
        <v>274</v>
      </c>
      <c r="J3431" s="39">
        <f t="shared" si="165"/>
        <v>1132242.3</v>
      </c>
      <c r="K3431" s="39">
        <v>215126.04</v>
      </c>
      <c r="L3431" s="39">
        <v>1347368.34</v>
      </c>
      <c r="M3431" t="s">
        <v>3770</v>
      </c>
      <c r="N3431" s="32">
        <v>46154</v>
      </c>
      <c r="O3431" s="1">
        <f t="shared" si="166"/>
        <v>4</v>
      </c>
      <c r="P3431" t="s">
        <v>3480</v>
      </c>
      <c r="U3431" s="32">
        <v>46155</v>
      </c>
      <c r="V3431" t="s">
        <v>39</v>
      </c>
    </row>
    <row r="3432" spans="1:22" hidden="1">
      <c r="A3432" t="s">
        <v>26</v>
      </c>
      <c r="B3432" t="s">
        <v>4511</v>
      </c>
      <c r="C3432" s="55">
        <v>4112</v>
      </c>
      <c r="D3432" t="s">
        <v>1393</v>
      </c>
      <c r="E3432" s="32">
        <v>46150</v>
      </c>
      <c r="F3432" s="26">
        <v>46150.579861111109</v>
      </c>
      <c r="G3432" s="12" t="str">
        <f t="shared" si="164"/>
        <v>MAYO</v>
      </c>
      <c r="H3432">
        <v>830123047</v>
      </c>
      <c r="I3432" t="s">
        <v>1394</v>
      </c>
      <c r="J3432" s="39">
        <f t="shared" si="165"/>
        <v>2108000</v>
      </c>
      <c r="K3432" s="39">
        <v>400520</v>
      </c>
      <c r="L3432" s="39">
        <v>2508520</v>
      </c>
      <c r="M3432" t="s">
        <v>37</v>
      </c>
      <c r="N3432" s="32">
        <v>46155</v>
      </c>
      <c r="O3432" s="1">
        <f t="shared" si="166"/>
        <v>5</v>
      </c>
      <c r="P3432" t="s">
        <v>3480</v>
      </c>
      <c r="U3432" s="32">
        <v>46167</v>
      </c>
    </row>
    <row r="3433" spans="1:22" hidden="1">
      <c r="A3433" t="s">
        <v>26</v>
      </c>
      <c r="B3433" t="s">
        <v>4512</v>
      </c>
      <c r="C3433" s="55">
        <v>630022</v>
      </c>
      <c r="D3433" t="s">
        <v>4499</v>
      </c>
      <c r="E3433" s="32">
        <v>46150</v>
      </c>
      <c r="F3433" s="26">
        <v>46150.563750000001</v>
      </c>
      <c r="G3433" s="12" t="str">
        <f t="shared" si="164"/>
        <v>MAYO</v>
      </c>
      <c r="H3433">
        <v>900219834</v>
      </c>
      <c r="I3433" t="s">
        <v>739</v>
      </c>
      <c r="J3433" s="39">
        <f t="shared" si="165"/>
        <v>26300</v>
      </c>
      <c r="K3433" s="39">
        <v>0</v>
      </c>
      <c r="L3433" s="39">
        <v>26300</v>
      </c>
      <c r="M3433" t="s">
        <v>70</v>
      </c>
      <c r="N3433" s="32">
        <v>46153</v>
      </c>
      <c r="O3433" s="1">
        <f t="shared" si="166"/>
        <v>3</v>
      </c>
      <c r="P3433" t="s">
        <v>3480</v>
      </c>
      <c r="U3433" s="32">
        <v>46155</v>
      </c>
      <c r="V3433" t="s">
        <v>39</v>
      </c>
    </row>
    <row r="3434" spans="1:22" hidden="1">
      <c r="A3434" t="s">
        <v>26</v>
      </c>
      <c r="B3434" t="s">
        <v>4513</v>
      </c>
      <c r="C3434" s="55">
        <v>213</v>
      </c>
      <c r="D3434" t="s">
        <v>299</v>
      </c>
      <c r="E3434" s="32">
        <v>46150</v>
      </c>
      <c r="F3434" s="26">
        <v>46150.539131944446</v>
      </c>
      <c r="G3434" s="12" t="str">
        <f t="shared" si="164"/>
        <v>MAYO</v>
      </c>
      <c r="H3434">
        <v>901797186</v>
      </c>
      <c r="I3434" t="s">
        <v>300</v>
      </c>
      <c r="J3434" s="39">
        <f t="shared" si="165"/>
        <v>330600</v>
      </c>
      <c r="K3434" s="39">
        <v>62814</v>
      </c>
      <c r="L3434" s="39">
        <v>393414</v>
      </c>
      <c r="M3434" s="1" t="s">
        <v>9455</v>
      </c>
      <c r="N3434" s="32">
        <v>46155</v>
      </c>
      <c r="O3434" s="1">
        <f t="shared" si="166"/>
        <v>5</v>
      </c>
      <c r="P3434" t="s">
        <v>3480</v>
      </c>
      <c r="U3434" s="32">
        <v>46167</v>
      </c>
    </row>
    <row r="3435" spans="1:22" hidden="1">
      <c r="A3435" t="s">
        <v>26</v>
      </c>
      <c r="B3435" t="s">
        <v>4514</v>
      </c>
      <c r="C3435" s="55">
        <v>212</v>
      </c>
      <c r="D3435" t="s">
        <v>299</v>
      </c>
      <c r="E3435" s="32">
        <v>46150</v>
      </c>
      <c r="F3435" s="26">
        <v>46150.536562499998</v>
      </c>
      <c r="G3435" s="12" t="str">
        <f t="shared" si="164"/>
        <v>MAYO</v>
      </c>
      <c r="H3435">
        <v>901797186</v>
      </c>
      <c r="I3435" t="s">
        <v>300</v>
      </c>
      <c r="J3435" s="39">
        <f t="shared" si="165"/>
        <v>153480</v>
      </c>
      <c r="K3435" s="39">
        <v>29161.200000000001</v>
      </c>
      <c r="L3435" s="39">
        <v>182641.2</v>
      </c>
      <c r="M3435" s="1" t="s">
        <v>9455</v>
      </c>
      <c r="N3435" s="32">
        <v>46155</v>
      </c>
      <c r="O3435" s="1">
        <f t="shared" si="166"/>
        <v>5</v>
      </c>
      <c r="P3435" t="s">
        <v>3480</v>
      </c>
      <c r="U3435" s="32">
        <v>46167</v>
      </c>
    </row>
    <row r="3436" spans="1:22" hidden="1">
      <c r="A3436" t="s">
        <v>26</v>
      </c>
      <c r="B3436" t="s">
        <v>4515</v>
      </c>
      <c r="C3436" s="55">
        <v>496</v>
      </c>
      <c r="D3436" t="s">
        <v>122</v>
      </c>
      <c r="E3436" s="32">
        <v>46150</v>
      </c>
      <c r="F3436" s="26">
        <v>46150.513148148151</v>
      </c>
      <c r="G3436" s="12" t="str">
        <f t="shared" si="164"/>
        <v>MAYO</v>
      </c>
      <c r="H3436">
        <v>901402351</v>
      </c>
      <c r="I3436" t="s">
        <v>531</v>
      </c>
      <c r="J3436" s="39">
        <f t="shared" si="165"/>
        <v>12369000</v>
      </c>
      <c r="K3436" s="39">
        <v>2350110</v>
      </c>
      <c r="L3436" s="39">
        <v>14719110</v>
      </c>
      <c r="M3436" s="1" t="s">
        <v>9455</v>
      </c>
      <c r="N3436" s="32">
        <v>46155</v>
      </c>
      <c r="O3436" s="1">
        <f t="shared" si="166"/>
        <v>5</v>
      </c>
      <c r="P3436" t="s">
        <v>3480</v>
      </c>
      <c r="U3436" s="32">
        <v>46174</v>
      </c>
      <c r="V3436" t="s">
        <v>39</v>
      </c>
    </row>
    <row r="3437" spans="1:22" hidden="1">
      <c r="A3437" t="s">
        <v>26</v>
      </c>
      <c r="B3437" t="s">
        <v>4516</v>
      </c>
      <c r="C3437" s="55">
        <v>43171</v>
      </c>
      <c r="D3437" t="s">
        <v>236</v>
      </c>
      <c r="E3437" s="32">
        <v>46150</v>
      </c>
      <c r="F3437" s="26">
        <v>46150.503703703704</v>
      </c>
      <c r="G3437" s="12" t="str">
        <f t="shared" si="164"/>
        <v>MAYO</v>
      </c>
      <c r="H3437">
        <v>890938952</v>
      </c>
      <c r="I3437" t="s">
        <v>237</v>
      </c>
      <c r="J3437" s="39">
        <f t="shared" si="165"/>
        <v>4952500</v>
      </c>
      <c r="K3437" s="39">
        <v>940975</v>
      </c>
      <c r="L3437" s="39">
        <v>5893475</v>
      </c>
      <c r="M3437" t="s">
        <v>58</v>
      </c>
      <c r="N3437" s="32">
        <v>46164</v>
      </c>
      <c r="O3437" s="1">
        <f t="shared" si="166"/>
        <v>14</v>
      </c>
      <c r="P3437" t="s">
        <v>3480</v>
      </c>
      <c r="U3437" s="32">
        <v>46168</v>
      </c>
      <c r="V3437" t="s">
        <v>39</v>
      </c>
    </row>
    <row r="3438" spans="1:22" hidden="1">
      <c r="A3438" t="s">
        <v>26</v>
      </c>
      <c r="B3438" t="s">
        <v>4517</v>
      </c>
      <c r="C3438" s="55">
        <v>355691</v>
      </c>
      <c r="D3438" t="s">
        <v>336</v>
      </c>
      <c r="E3438" s="32">
        <v>46150</v>
      </c>
      <c r="F3438" s="26">
        <v>46150.453217592592</v>
      </c>
      <c r="G3438" s="12" t="str">
        <f t="shared" si="164"/>
        <v>MAYO</v>
      </c>
      <c r="H3438">
        <v>800049074</v>
      </c>
      <c r="I3438" t="s">
        <v>337</v>
      </c>
      <c r="J3438" s="39">
        <f t="shared" si="165"/>
        <v>925622</v>
      </c>
      <c r="K3438" s="39">
        <v>166337</v>
      </c>
      <c r="L3438" s="39">
        <v>1091959</v>
      </c>
      <c r="M3438" t="s">
        <v>70</v>
      </c>
      <c r="N3438" s="32">
        <v>46156</v>
      </c>
      <c r="O3438" s="1">
        <f t="shared" si="166"/>
        <v>6</v>
      </c>
      <c r="P3438" t="s">
        <v>3480</v>
      </c>
      <c r="U3438" s="32">
        <v>46170</v>
      </c>
    </row>
    <row r="3439" spans="1:22" hidden="1">
      <c r="A3439" t="s">
        <v>26</v>
      </c>
      <c r="B3439" t="s">
        <v>4518</v>
      </c>
      <c r="C3439" s="55">
        <v>494</v>
      </c>
      <c r="D3439" t="s">
        <v>122</v>
      </c>
      <c r="E3439" s="32">
        <v>46150</v>
      </c>
      <c r="F3439" s="26">
        <v>46150.497314814813</v>
      </c>
      <c r="G3439" s="12" t="str">
        <f t="shared" si="164"/>
        <v>MAYO</v>
      </c>
      <c r="H3439">
        <v>901402351</v>
      </c>
      <c r="I3439" t="s">
        <v>531</v>
      </c>
      <c r="J3439" s="39">
        <f t="shared" si="165"/>
        <v>8119000</v>
      </c>
      <c r="K3439" s="39">
        <v>1542610</v>
      </c>
      <c r="L3439" s="39">
        <v>9661610</v>
      </c>
      <c r="M3439" s="1" t="s">
        <v>9455</v>
      </c>
      <c r="N3439" s="32">
        <v>46155</v>
      </c>
      <c r="O3439" s="1">
        <f t="shared" si="166"/>
        <v>5</v>
      </c>
      <c r="P3439" t="s">
        <v>3480</v>
      </c>
      <c r="U3439" s="32">
        <v>46167</v>
      </c>
    </row>
    <row r="3440" spans="1:22" hidden="1">
      <c r="A3440" t="s">
        <v>26</v>
      </c>
      <c r="B3440" t="s">
        <v>4519</v>
      </c>
      <c r="C3440" s="55">
        <v>495</v>
      </c>
      <c r="D3440" t="s">
        <v>122</v>
      </c>
      <c r="E3440" s="32">
        <v>46150</v>
      </c>
      <c r="F3440" s="26">
        <v>46150.502650462964</v>
      </c>
      <c r="G3440" s="12" t="str">
        <f t="shared" si="164"/>
        <v>MAYO</v>
      </c>
      <c r="H3440">
        <v>901402351</v>
      </c>
      <c r="I3440" t="s">
        <v>531</v>
      </c>
      <c r="J3440" s="39">
        <f t="shared" si="165"/>
        <v>5609000</v>
      </c>
      <c r="K3440" s="39">
        <v>1065710</v>
      </c>
      <c r="L3440" s="39">
        <v>6674710</v>
      </c>
      <c r="M3440" s="1" t="s">
        <v>9455</v>
      </c>
      <c r="N3440" s="32">
        <v>46155</v>
      </c>
      <c r="O3440" s="1">
        <f t="shared" si="166"/>
        <v>5</v>
      </c>
      <c r="P3440" t="s">
        <v>3480</v>
      </c>
      <c r="U3440" s="32">
        <v>46170</v>
      </c>
    </row>
    <row r="3441" spans="1:22" hidden="1">
      <c r="A3441" t="s">
        <v>26</v>
      </c>
      <c r="B3441" t="s">
        <v>4520</v>
      </c>
      <c r="C3441" s="55">
        <v>355705</v>
      </c>
      <c r="D3441" t="s">
        <v>336</v>
      </c>
      <c r="E3441" s="32">
        <v>46150</v>
      </c>
      <c r="F3441" s="26">
        <v>46150.453553240739</v>
      </c>
      <c r="G3441" s="12" t="str">
        <f t="shared" si="164"/>
        <v>MAYO</v>
      </c>
      <c r="H3441">
        <v>800049074</v>
      </c>
      <c r="I3441" t="s">
        <v>337</v>
      </c>
      <c r="J3441" s="39">
        <f t="shared" si="165"/>
        <v>134928</v>
      </c>
      <c r="K3441" s="39">
        <v>25636</v>
      </c>
      <c r="L3441" s="39">
        <v>160564</v>
      </c>
      <c r="M3441" t="s">
        <v>70</v>
      </c>
      <c r="N3441" s="32">
        <v>46156</v>
      </c>
      <c r="O3441" s="1">
        <f t="shared" si="166"/>
        <v>6</v>
      </c>
      <c r="P3441" t="s">
        <v>3480</v>
      </c>
      <c r="U3441" s="32">
        <v>46170</v>
      </c>
    </row>
    <row r="3442" spans="1:22" hidden="1">
      <c r="A3442" t="s">
        <v>26</v>
      </c>
      <c r="B3442" t="s">
        <v>4521</v>
      </c>
      <c r="C3442" s="55">
        <v>3488</v>
      </c>
      <c r="D3442" t="s">
        <v>1341</v>
      </c>
      <c r="E3442" s="32">
        <v>46150</v>
      </c>
      <c r="F3442" s="26">
        <v>46150.44321759259</v>
      </c>
      <c r="G3442" s="12" t="str">
        <f t="shared" si="164"/>
        <v>MAYO</v>
      </c>
      <c r="H3442">
        <v>811024463</v>
      </c>
      <c r="I3442" t="s">
        <v>1342</v>
      </c>
      <c r="J3442" s="39">
        <f t="shared" si="165"/>
        <v>1740000</v>
      </c>
      <c r="K3442" s="39">
        <v>330600</v>
      </c>
      <c r="L3442" s="39">
        <v>2070600</v>
      </c>
      <c r="M3442" t="s">
        <v>110</v>
      </c>
      <c r="N3442" s="3">
        <v>46154</v>
      </c>
      <c r="O3442" s="1">
        <f t="shared" si="166"/>
        <v>4</v>
      </c>
      <c r="P3442" t="s">
        <v>3480</v>
      </c>
    </row>
    <row r="3443" spans="1:22" hidden="1">
      <c r="A3443" t="s">
        <v>26</v>
      </c>
      <c r="B3443" t="s">
        <v>4522</v>
      </c>
      <c r="C3443" s="55">
        <v>102</v>
      </c>
      <c r="D3443" t="s">
        <v>122</v>
      </c>
      <c r="E3443" s="32">
        <v>46150</v>
      </c>
      <c r="F3443" s="26">
        <v>46150.403182870374</v>
      </c>
      <c r="G3443" s="12" t="str">
        <f t="shared" si="164"/>
        <v>MAYO</v>
      </c>
      <c r="H3443">
        <v>902020620</v>
      </c>
      <c r="I3443" t="s">
        <v>2152</v>
      </c>
      <c r="J3443" s="39">
        <f t="shared" si="165"/>
        <v>567600</v>
      </c>
      <c r="K3443" s="39">
        <v>107844</v>
      </c>
      <c r="L3443" s="39">
        <v>675444</v>
      </c>
      <c r="M3443" t="s">
        <v>70</v>
      </c>
      <c r="N3443" s="32">
        <v>46153</v>
      </c>
      <c r="O3443" s="1">
        <f t="shared" si="166"/>
        <v>3</v>
      </c>
      <c r="P3443" t="s">
        <v>3480</v>
      </c>
      <c r="U3443" s="32">
        <v>46155</v>
      </c>
      <c r="V3443" t="s">
        <v>39</v>
      </c>
    </row>
    <row r="3444" spans="1:22" hidden="1">
      <c r="A3444" t="s">
        <v>26</v>
      </c>
      <c r="B3444" t="s">
        <v>4523</v>
      </c>
      <c r="C3444" s="55">
        <v>62398</v>
      </c>
      <c r="D3444" t="s">
        <v>2896</v>
      </c>
      <c r="E3444" s="32">
        <v>46150</v>
      </c>
      <c r="F3444" s="26">
        <v>46150.352766203701</v>
      </c>
      <c r="G3444" s="12" t="str">
        <f t="shared" si="164"/>
        <v>MAYO</v>
      </c>
      <c r="H3444">
        <v>811026198</v>
      </c>
      <c r="I3444" t="s">
        <v>4524</v>
      </c>
      <c r="J3444" s="39">
        <f t="shared" si="165"/>
        <v>3000000</v>
      </c>
      <c r="K3444" s="39">
        <v>570000</v>
      </c>
      <c r="L3444" s="39">
        <v>3570000</v>
      </c>
      <c r="M3444" t="s">
        <v>65</v>
      </c>
      <c r="N3444" s="32">
        <v>46170</v>
      </c>
      <c r="O3444" s="1">
        <f t="shared" si="166"/>
        <v>20</v>
      </c>
      <c r="P3444" t="s">
        <v>3480</v>
      </c>
      <c r="U3444" s="32">
        <v>46174</v>
      </c>
      <c r="V3444" t="s">
        <v>39</v>
      </c>
    </row>
    <row r="3445" spans="1:22" hidden="1">
      <c r="A3445" t="s">
        <v>82</v>
      </c>
      <c r="B3445" t="s">
        <v>4525</v>
      </c>
      <c r="C3445" s="55">
        <v>16627</v>
      </c>
      <c r="D3445" t="s">
        <v>4526</v>
      </c>
      <c r="E3445" s="32">
        <v>46150</v>
      </c>
      <c r="F3445" s="26">
        <v>46150.50949074074</v>
      </c>
      <c r="G3445" s="12" t="str">
        <f t="shared" si="164"/>
        <v>MAYO</v>
      </c>
      <c r="H3445">
        <v>860404607</v>
      </c>
      <c r="I3445" t="s">
        <v>1429</v>
      </c>
      <c r="J3445" s="39">
        <f t="shared" si="165"/>
        <v>5292500</v>
      </c>
      <c r="K3445" s="39">
        <v>0</v>
      </c>
      <c r="L3445" s="39">
        <v>5292500</v>
      </c>
      <c r="M3445" t="s">
        <v>4527</v>
      </c>
      <c r="N3445" s="3">
        <v>46154</v>
      </c>
      <c r="O3445" s="1">
        <f t="shared" si="166"/>
        <v>4</v>
      </c>
    </row>
    <row r="3446" spans="1:22" hidden="1">
      <c r="A3446" t="s">
        <v>26</v>
      </c>
      <c r="B3446" t="s">
        <v>4528</v>
      </c>
      <c r="C3446" s="55">
        <v>688716</v>
      </c>
      <c r="D3446" t="s">
        <v>1046</v>
      </c>
      <c r="E3446" s="32">
        <v>46150</v>
      </c>
      <c r="F3446" s="26">
        <v>46150.493391203701</v>
      </c>
      <c r="G3446" s="12" t="str">
        <f t="shared" si="164"/>
        <v>MAYO</v>
      </c>
      <c r="H3446">
        <v>890304049</v>
      </c>
      <c r="I3446" t="s">
        <v>1047</v>
      </c>
      <c r="J3446" s="39">
        <f t="shared" si="165"/>
        <v>1643050</v>
      </c>
      <c r="K3446" s="39">
        <v>0</v>
      </c>
      <c r="L3446" s="39">
        <v>1643050</v>
      </c>
      <c r="M3446" t="s">
        <v>128</v>
      </c>
      <c r="N3446" s="32">
        <v>46157</v>
      </c>
      <c r="O3446" s="1">
        <f t="shared" si="166"/>
        <v>7</v>
      </c>
      <c r="P3446" t="s">
        <v>2466</v>
      </c>
      <c r="U3446" s="32">
        <v>46162</v>
      </c>
      <c r="V3446" t="s">
        <v>39</v>
      </c>
    </row>
    <row r="3447" spans="1:22" hidden="1">
      <c r="A3447" t="s">
        <v>26</v>
      </c>
      <c r="B3447" t="s">
        <v>4529</v>
      </c>
      <c r="C3447" s="55">
        <v>606082</v>
      </c>
      <c r="D3447" t="s">
        <v>4499</v>
      </c>
      <c r="E3447" s="32">
        <v>46150</v>
      </c>
      <c r="F3447" s="26">
        <v>46150.472372685188</v>
      </c>
      <c r="G3447" s="12" t="str">
        <f t="shared" si="164"/>
        <v>MAYO</v>
      </c>
      <c r="H3447">
        <v>900219834</v>
      </c>
      <c r="I3447" t="s">
        <v>739</v>
      </c>
      <c r="J3447" s="39">
        <f t="shared" si="165"/>
        <v>16200</v>
      </c>
      <c r="K3447" s="39">
        <v>0</v>
      </c>
      <c r="L3447" s="39">
        <v>16200</v>
      </c>
      <c r="M3447" t="s">
        <v>70</v>
      </c>
      <c r="N3447" s="32">
        <v>46156</v>
      </c>
      <c r="O3447" s="1">
        <f t="shared" si="166"/>
        <v>6</v>
      </c>
      <c r="P3447" t="s">
        <v>3480</v>
      </c>
      <c r="U3447" s="32">
        <v>46157</v>
      </c>
      <c r="V3447" t="s">
        <v>39</v>
      </c>
    </row>
    <row r="3448" spans="1:22" hidden="1">
      <c r="A3448" t="s">
        <v>82</v>
      </c>
      <c r="B3448" t="s">
        <v>4530</v>
      </c>
      <c r="C3448" s="55">
        <v>8770</v>
      </c>
      <c r="D3448" t="s">
        <v>2896</v>
      </c>
      <c r="E3448" s="32">
        <v>46150</v>
      </c>
      <c r="F3448" s="26">
        <v>46150.455682870372</v>
      </c>
      <c r="G3448" s="12" t="str">
        <f t="shared" si="164"/>
        <v>MAYO</v>
      </c>
      <c r="H3448">
        <v>800049074</v>
      </c>
      <c r="I3448" t="s">
        <v>337</v>
      </c>
      <c r="J3448" s="39">
        <f t="shared" si="165"/>
        <v>289600</v>
      </c>
      <c r="K3448" s="39">
        <v>14480</v>
      </c>
      <c r="L3448" s="39">
        <v>304080</v>
      </c>
      <c r="M3448" t="s">
        <v>70</v>
      </c>
      <c r="N3448" s="32">
        <v>46153</v>
      </c>
      <c r="O3448" s="1">
        <f t="shared" si="166"/>
        <v>3</v>
      </c>
      <c r="P3448" t="s">
        <v>3480</v>
      </c>
      <c r="U3448" s="32">
        <v>46155</v>
      </c>
      <c r="V3448" t="s">
        <v>39</v>
      </c>
    </row>
    <row r="3449" spans="1:22" hidden="1">
      <c r="A3449" t="s">
        <v>3504</v>
      </c>
      <c r="B3449" t="s">
        <v>4531</v>
      </c>
      <c r="C3449" s="55" t="s">
        <v>4532</v>
      </c>
      <c r="D3449" t="s">
        <v>2896</v>
      </c>
      <c r="E3449" s="32">
        <v>46150</v>
      </c>
      <c r="F3449" s="26">
        <v>46150.400196759256</v>
      </c>
      <c r="G3449" s="12" t="str">
        <f t="shared" si="164"/>
        <v>MAYO</v>
      </c>
      <c r="H3449">
        <v>800050356</v>
      </c>
      <c r="I3449" t="s">
        <v>4533</v>
      </c>
      <c r="J3449" s="39">
        <f t="shared" si="165"/>
        <v>8500</v>
      </c>
      <c r="K3449" s="39">
        <v>0</v>
      </c>
      <c r="L3449" s="39">
        <v>8500</v>
      </c>
      <c r="M3449" t="s">
        <v>54</v>
      </c>
      <c r="O3449" s="1">
        <f t="shared" si="166"/>
        <v>0</v>
      </c>
    </row>
    <row r="3450" spans="1:22" hidden="1">
      <c r="A3450" t="s">
        <v>26</v>
      </c>
      <c r="B3450" t="s">
        <v>4534</v>
      </c>
      <c r="C3450" s="55">
        <v>586115</v>
      </c>
      <c r="D3450" t="s">
        <v>4499</v>
      </c>
      <c r="E3450" s="32">
        <v>46150</v>
      </c>
      <c r="F3450" s="26">
        <v>46150.394560185188</v>
      </c>
      <c r="G3450" s="12" t="str">
        <f t="shared" si="164"/>
        <v>MAYO</v>
      </c>
      <c r="H3450">
        <v>900219834</v>
      </c>
      <c r="I3450" t="s">
        <v>739</v>
      </c>
      <c r="J3450" s="39">
        <f t="shared" si="165"/>
        <v>23900</v>
      </c>
      <c r="K3450" s="39">
        <v>0</v>
      </c>
      <c r="L3450" s="39">
        <v>23900</v>
      </c>
      <c r="M3450" t="s">
        <v>70</v>
      </c>
      <c r="N3450" s="32">
        <v>46156</v>
      </c>
      <c r="O3450" s="1">
        <f t="shared" si="166"/>
        <v>6</v>
      </c>
      <c r="P3450" t="s">
        <v>3480</v>
      </c>
      <c r="U3450" s="32">
        <v>46157</v>
      </c>
      <c r="V3450" t="s">
        <v>39</v>
      </c>
    </row>
    <row r="3451" spans="1:22" hidden="1">
      <c r="A3451" t="s">
        <v>26</v>
      </c>
      <c r="B3451" t="s">
        <v>4535</v>
      </c>
      <c r="C3451" s="56">
        <v>4788</v>
      </c>
      <c r="D3451" t="s">
        <v>52</v>
      </c>
      <c r="E3451" s="32">
        <v>46150</v>
      </c>
      <c r="F3451" s="26">
        <v>46150.380694444444</v>
      </c>
      <c r="G3451" s="12" t="str">
        <f t="shared" si="164"/>
        <v>MAYO</v>
      </c>
      <c r="H3451">
        <v>70907060</v>
      </c>
      <c r="I3451" t="s">
        <v>53</v>
      </c>
      <c r="J3451" s="39">
        <f t="shared" si="165"/>
        <v>45800</v>
      </c>
      <c r="K3451" s="39">
        <v>0</v>
      </c>
      <c r="L3451" s="39">
        <v>45800</v>
      </c>
      <c r="M3451" t="s">
        <v>54</v>
      </c>
      <c r="O3451" s="1">
        <f t="shared" si="166"/>
        <v>0</v>
      </c>
    </row>
    <row r="3452" spans="1:22" hidden="1">
      <c r="A3452" t="s">
        <v>26</v>
      </c>
      <c r="B3452" t="s">
        <v>4536</v>
      </c>
      <c r="C3452" s="55">
        <v>3485</v>
      </c>
      <c r="D3452" t="s">
        <v>1341</v>
      </c>
      <c r="E3452" s="32">
        <v>46150</v>
      </c>
      <c r="F3452" s="26">
        <v>46150.322094907409</v>
      </c>
      <c r="G3452" s="12" t="str">
        <f t="shared" si="164"/>
        <v>MAYO</v>
      </c>
      <c r="H3452">
        <v>811024463</v>
      </c>
      <c r="I3452" t="s">
        <v>1342</v>
      </c>
      <c r="J3452" s="39">
        <f t="shared" si="165"/>
        <v>8028000</v>
      </c>
      <c r="K3452" s="39">
        <v>1525320</v>
      </c>
      <c r="L3452" s="39">
        <v>9553320</v>
      </c>
      <c r="M3452" t="s">
        <v>70</v>
      </c>
      <c r="N3452" s="32">
        <v>46154</v>
      </c>
      <c r="O3452" s="1">
        <f t="shared" si="166"/>
        <v>4</v>
      </c>
      <c r="P3452" t="s">
        <v>3480</v>
      </c>
      <c r="U3452" s="32">
        <v>46167</v>
      </c>
    </row>
    <row r="3453" spans="1:22" hidden="1">
      <c r="A3453" t="s">
        <v>26</v>
      </c>
      <c r="B3453" t="s">
        <v>4537</v>
      </c>
      <c r="C3453" s="55">
        <v>333549</v>
      </c>
      <c r="D3453" t="s">
        <v>671</v>
      </c>
      <c r="E3453" s="32">
        <v>46150</v>
      </c>
      <c r="F3453" s="26">
        <v>46150.22519675926</v>
      </c>
      <c r="G3453" s="12" t="str">
        <f t="shared" si="164"/>
        <v>MAYO</v>
      </c>
      <c r="H3453">
        <v>860001697</v>
      </c>
      <c r="I3453" t="s">
        <v>669</v>
      </c>
      <c r="J3453" s="39">
        <f t="shared" si="165"/>
        <v>520650</v>
      </c>
      <c r="K3453" s="39">
        <v>0</v>
      </c>
      <c r="L3453" s="39">
        <v>520650</v>
      </c>
      <c r="M3453" t="s">
        <v>70</v>
      </c>
      <c r="N3453" s="32">
        <v>46154</v>
      </c>
      <c r="O3453" s="1">
        <f t="shared" si="166"/>
        <v>4</v>
      </c>
      <c r="P3453" t="s">
        <v>3480</v>
      </c>
      <c r="U3453" s="32">
        <v>46155</v>
      </c>
      <c r="V3453" t="s">
        <v>39</v>
      </c>
    </row>
    <row r="3454" spans="1:22" hidden="1">
      <c r="A3454" t="s">
        <v>26</v>
      </c>
      <c r="B3454" t="s">
        <v>4538</v>
      </c>
      <c r="C3454" s="55">
        <v>3343816</v>
      </c>
      <c r="D3454" t="s">
        <v>312</v>
      </c>
      <c r="E3454" s="32">
        <v>46150</v>
      </c>
      <c r="F3454" s="26">
        <v>46150.003912037035</v>
      </c>
      <c r="G3454" s="12" t="str">
        <f t="shared" si="164"/>
        <v>MAYO</v>
      </c>
      <c r="H3454">
        <v>890903939</v>
      </c>
      <c r="I3454" t="s">
        <v>313</v>
      </c>
      <c r="J3454" s="39">
        <f t="shared" si="165"/>
        <v>186900</v>
      </c>
      <c r="K3454" s="39">
        <v>0</v>
      </c>
      <c r="L3454" s="39">
        <v>186900</v>
      </c>
      <c r="M3454" t="s">
        <v>3770</v>
      </c>
      <c r="N3454" s="32">
        <v>46157</v>
      </c>
      <c r="O3454" s="1">
        <f t="shared" si="166"/>
        <v>7</v>
      </c>
      <c r="P3454" t="s">
        <v>3480</v>
      </c>
      <c r="U3454" s="32">
        <v>46168</v>
      </c>
      <c r="V3454" t="s">
        <v>39</v>
      </c>
    </row>
    <row r="3455" spans="1:22" hidden="1">
      <c r="A3455" t="s">
        <v>26</v>
      </c>
      <c r="B3455" t="s">
        <v>4539</v>
      </c>
      <c r="C3455" s="56">
        <v>27264</v>
      </c>
      <c r="D3455" t="s">
        <v>3919</v>
      </c>
      <c r="E3455" s="32">
        <v>46151</v>
      </c>
      <c r="F3455" s="26">
        <v>46151.477129629631</v>
      </c>
      <c r="G3455" s="12" t="str">
        <f t="shared" si="164"/>
        <v>MAYO</v>
      </c>
      <c r="H3455">
        <v>88147614</v>
      </c>
      <c r="I3455" t="s">
        <v>956</v>
      </c>
      <c r="J3455" s="39">
        <f t="shared" si="165"/>
        <v>100000</v>
      </c>
      <c r="K3455" s="39">
        <v>0</v>
      </c>
      <c r="L3455" s="39">
        <v>100000</v>
      </c>
      <c r="M3455" t="s">
        <v>54</v>
      </c>
      <c r="N3455" s="32">
        <v>46167</v>
      </c>
      <c r="O3455" s="1">
        <f t="shared" si="166"/>
        <v>16</v>
      </c>
      <c r="P3455" t="s">
        <v>3480</v>
      </c>
    </row>
    <row r="3456" spans="1:22" hidden="1">
      <c r="A3456" t="s">
        <v>26</v>
      </c>
      <c r="B3456" t="s">
        <v>4540</v>
      </c>
      <c r="C3456" s="55">
        <v>118291</v>
      </c>
      <c r="D3456" t="s">
        <v>2265</v>
      </c>
      <c r="E3456" s="32">
        <v>46151</v>
      </c>
      <c r="F3456" s="26">
        <v>46151.453368055554</v>
      </c>
      <c r="G3456" s="12" t="str">
        <f t="shared" si="164"/>
        <v>MAYO</v>
      </c>
      <c r="H3456">
        <v>900494362</v>
      </c>
      <c r="I3456" t="s">
        <v>2266</v>
      </c>
      <c r="J3456" s="39">
        <f t="shared" si="165"/>
        <v>78000</v>
      </c>
      <c r="K3456" s="39">
        <v>14820</v>
      </c>
      <c r="L3456" s="39">
        <v>92820</v>
      </c>
      <c r="M3456" t="s">
        <v>70</v>
      </c>
      <c r="N3456" s="32">
        <v>46154</v>
      </c>
      <c r="O3456" s="1">
        <f t="shared" si="166"/>
        <v>3</v>
      </c>
      <c r="P3456" t="s">
        <v>3480</v>
      </c>
      <c r="U3456" s="32">
        <v>46155</v>
      </c>
      <c r="V3456" t="s">
        <v>39</v>
      </c>
    </row>
    <row r="3457" spans="1:22" hidden="1">
      <c r="A3457" t="s">
        <v>26</v>
      </c>
      <c r="B3457" t="s">
        <v>4541</v>
      </c>
      <c r="C3457" s="55">
        <v>1447</v>
      </c>
      <c r="D3457" t="s">
        <v>151</v>
      </c>
      <c r="E3457" s="32">
        <v>46151</v>
      </c>
      <c r="F3457" s="26">
        <v>46151.415370370371</v>
      </c>
      <c r="G3457" s="12" t="str">
        <f t="shared" si="164"/>
        <v>MAYO</v>
      </c>
      <c r="H3457">
        <v>901561580</v>
      </c>
      <c r="I3457" t="s">
        <v>152</v>
      </c>
      <c r="J3457" s="39">
        <f t="shared" si="165"/>
        <v>2731702</v>
      </c>
      <c r="K3457" s="39">
        <v>519023.38</v>
      </c>
      <c r="L3457" s="39">
        <v>3250725.38</v>
      </c>
      <c r="M3457" t="s">
        <v>70</v>
      </c>
      <c r="N3457" s="32">
        <v>46155</v>
      </c>
      <c r="O3457" s="1">
        <f t="shared" si="166"/>
        <v>4</v>
      </c>
      <c r="P3457" t="s">
        <v>3480</v>
      </c>
      <c r="U3457" s="32">
        <v>46167</v>
      </c>
    </row>
    <row r="3458" spans="1:22" hidden="1">
      <c r="A3458" t="s">
        <v>26</v>
      </c>
      <c r="B3458" t="s">
        <v>4542</v>
      </c>
      <c r="C3458" s="55">
        <v>178696</v>
      </c>
      <c r="D3458" t="s">
        <v>1083</v>
      </c>
      <c r="E3458" s="32">
        <v>46151</v>
      </c>
      <c r="F3458" s="26">
        <v>46151.410960648151</v>
      </c>
      <c r="G3458" s="12" t="str">
        <f t="shared" ref="G3458:G3521" si="167">UPPER(TEXT(E3458, "MMMM"))</f>
        <v>MAYO</v>
      </c>
      <c r="H3458">
        <v>860000018</v>
      </c>
      <c r="I3458" t="s">
        <v>1084</v>
      </c>
      <c r="J3458" s="39">
        <f t="shared" ref="J3458:J3521" si="168">L3458-K3458</f>
        <v>622000</v>
      </c>
      <c r="K3458" s="39">
        <v>118180</v>
      </c>
      <c r="L3458" s="39">
        <v>740180</v>
      </c>
      <c r="M3458" t="s">
        <v>70</v>
      </c>
      <c r="N3458" s="32">
        <v>46153</v>
      </c>
      <c r="O3458" s="1">
        <f t="shared" si="166"/>
        <v>2</v>
      </c>
      <c r="P3458" t="s">
        <v>3480</v>
      </c>
      <c r="U3458" s="32">
        <v>46157</v>
      </c>
      <c r="V3458" t="s">
        <v>39</v>
      </c>
    </row>
    <row r="3459" spans="1:22" hidden="1">
      <c r="A3459" t="s">
        <v>26</v>
      </c>
      <c r="B3459" t="s">
        <v>4543</v>
      </c>
      <c r="C3459" s="56">
        <v>4801</v>
      </c>
      <c r="D3459" t="s">
        <v>52</v>
      </c>
      <c r="E3459" s="32">
        <v>46151</v>
      </c>
      <c r="F3459" s="26">
        <v>46151.382291666669</v>
      </c>
      <c r="G3459" s="12" t="str">
        <f t="shared" si="167"/>
        <v>MAYO</v>
      </c>
      <c r="H3459">
        <v>70907060</v>
      </c>
      <c r="I3459" t="s">
        <v>53</v>
      </c>
      <c r="J3459" s="39">
        <f t="shared" si="168"/>
        <v>68700</v>
      </c>
      <c r="K3459" s="39">
        <v>0</v>
      </c>
      <c r="L3459" s="39">
        <v>68700</v>
      </c>
      <c r="M3459" t="s">
        <v>54</v>
      </c>
      <c r="O3459" s="1">
        <f t="shared" si="166"/>
        <v>0</v>
      </c>
    </row>
    <row r="3460" spans="1:22" hidden="1">
      <c r="A3460" t="s">
        <v>26</v>
      </c>
      <c r="B3460" t="s">
        <v>4544</v>
      </c>
      <c r="C3460" s="55">
        <v>1071612</v>
      </c>
      <c r="D3460" t="s">
        <v>4499</v>
      </c>
      <c r="E3460" s="32">
        <v>46152</v>
      </c>
      <c r="F3460" s="26">
        <v>46152.946539351855</v>
      </c>
      <c r="G3460" s="12" t="str">
        <f t="shared" si="167"/>
        <v>MAYO</v>
      </c>
      <c r="H3460">
        <v>900219834</v>
      </c>
      <c r="I3460" t="s">
        <v>739</v>
      </c>
      <c r="J3460" s="39">
        <f t="shared" si="168"/>
        <v>20600</v>
      </c>
      <c r="K3460" s="39">
        <v>0</v>
      </c>
      <c r="L3460" s="39">
        <v>20600</v>
      </c>
      <c r="M3460" t="s">
        <v>70</v>
      </c>
      <c r="N3460" s="32">
        <v>46156</v>
      </c>
      <c r="O3460" s="1">
        <f t="shared" si="166"/>
        <v>4</v>
      </c>
      <c r="P3460" t="s">
        <v>3480</v>
      </c>
      <c r="U3460" s="32">
        <v>46157</v>
      </c>
      <c r="V3460" t="s">
        <v>39</v>
      </c>
    </row>
    <row r="3461" spans="1:22" hidden="1">
      <c r="A3461" t="s">
        <v>26</v>
      </c>
      <c r="B3461" t="s">
        <v>4545</v>
      </c>
      <c r="C3461" s="55">
        <v>1054602</v>
      </c>
      <c r="D3461" t="s">
        <v>4499</v>
      </c>
      <c r="E3461" s="32">
        <v>46152</v>
      </c>
      <c r="F3461" s="26">
        <v>46152.901122685187</v>
      </c>
      <c r="G3461" s="12" t="str">
        <f t="shared" si="167"/>
        <v>MAYO</v>
      </c>
      <c r="H3461">
        <v>900219834</v>
      </c>
      <c r="I3461" t="s">
        <v>739</v>
      </c>
      <c r="J3461" s="39">
        <f t="shared" si="168"/>
        <v>23900</v>
      </c>
      <c r="K3461" s="39">
        <v>0</v>
      </c>
      <c r="L3461" s="39">
        <v>23900</v>
      </c>
      <c r="M3461" t="s">
        <v>70</v>
      </c>
      <c r="N3461" s="32">
        <v>46156</v>
      </c>
      <c r="O3461" s="1">
        <f t="shared" si="166"/>
        <v>4</v>
      </c>
      <c r="P3461" t="s">
        <v>3480</v>
      </c>
      <c r="U3461" s="32">
        <v>46157</v>
      </c>
      <c r="V3461" t="s">
        <v>39</v>
      </c>
    </row>
    <row r="3462" spans="1:22" hidden="1">
      <c r="A3462" t="s">
        <v>26</v>
      </c>
      <c r="B3462" t="s">
        <v>4546</v>
      </c>
      <c r="C3462" s="55">
        <v>1049121</v>
      </c>
      <c r="D3462" t="s">
        <v>4499</v>
      </c>
      <c r="E3462" s="32">
        <v>46152</v>
      </c>
      <c r="F3462" s="26">
        <v>46152.87427083333</v>
      </c>
      <c r="G3462" s="12" t="str">
        <f t="shared" si="167"/>
        <v>MAYO</v>
      </c>
      <c r="H3462">
        <v>900219834</v>
      </c>
      <c r="I3462" t="s">
        <v>739</v>
      </c>
      <c r="J3462" s="39">
        <f t="shared" si="168"/>
        <v>17500</v>
      </c>
      <c r="K3462" s="39">
        <v>0</v>
      </c>
      <c r="L3462" s="39">
        <v>17500</v>
      </c>
      <c r="M3462" t="s">
        <v>70</v>
      </c>
      <c r="N3462" s="32">
        <v>46156</v>
      </c>
      <c r="O3462" s="1">
        <f t="shared" si="166"/>
        <v>4</v>
      </c>
      <c r="P3462" t="s">
        <v>3480</v>
      </c>
      <c r="U3462" s="32">
        <v>46157</v>
      </c>
      <c r="V3462" t="s">
        <v>39</v>
      </c>
    </row>
    <row r="3463" spans="1:22" hidden="1">
      <c r="A3463" t="s">
        <v>26</v>
      </c>
      <c r="B3463" t="s">
        <v>4547</v>
      </c>
      <c r="C3463" s="55">
        <v>1032193</v>
      </c>
      <c r="D3463" t="s">
        <v>4499</v>
      </c>
      <c r="E3463" s="32">
        <v>46152</v>
      </c>
      <c r="F3463" s="26">
        <v>46152.760370370372</v>
      </c>
      <c r="G3463" s="12" t="str">
        <f t="shared" si="167"/>
        <v>MAYO</v>
      </c>
      <c r="H3463">
        <v>900219834</v>
      </c>
      <c r="I3463" t="s">
        <v>739</v>
      </c>
      <c r="J3463" s="39">
        <f t="shared" si="168"/>
        <v>17600</v>
      </c>
      <c r="K3463" s="39">
        <v>0</v>
      </c>
      <c r="L3463" s="39">
        <v>17600</v>
      </c>
      <c r="M3463" t="s">
        <v>70</v>
      </c>
      <c r="N3463" s="32">
        <v>46156</v>
      </c>
      <c r="O3463" s="1">
        <f t="shared" si="166"/>
        <v>4</v>
      </c>
      <c r="P3463" t="s">
        <v>3480</v>
      </c>
      <c r="U3463" s="32">
        <v>46157</v>
      </c>
      <c r="V3463" t="s">
        <v>39</v>
      </c>
    </row>
    <row r="3464" spans="1:22" hidden="1">
      <c r="A3464" t="s">
        <v>26</v>
      </c>
      <c r="B3464" t="s">
        <v>4548</v>
      </c>
      <c r="C3464" s="55">
        <v>52440</v>
      </c>
      <c r="D3464" t="s">
        <v>4549</v>
      </c>
      <c r="E3464" s="32">
        <v>46152</v>
      </c>
      <c r="F3464" s="26">
        <v>46152.726990740739</v>
      </c>
      <c r="G3464" s="12" t="str">
        <f t="shared" si="167"/>
        <v>MAYO</v>
      </c>
      <c r="H3464">
        <v>901268872</v>
      </c>
      <c r="I3464" t="s">
        <v>4550</v>
      </c>
      <c r="J3464" s="39">
        <f t="shared" si="168"/>
        <v>110000</v>
      </c>
      <c r="K3464" s="39">
        <v>0</v>
      </c>
      <c r="L3464" s="39">
        <v>110000</v>
      </c>
      <c r="M3464" t="s">
        <v>54</v>
      </c>
      <c r="O3464" s="1">
        <f t="shared" si="166"/>
        <v>0</v>
      </c>
    </row>
    <row r="3465" spans="1:22" hidden="1">
      <c r="A3465" t="s">
        <v>26</v>
      </c>
      <c r="B3465" t="s">
        <v>4551</v>
      </c>
      <c r="C3465" s="55">
        <v>985087</v>
      </c>
      <c r="D3465" t="s">
        <v>4499</v>
      </c>
      <c r="E3465" s="32">
        <v>46152</v>
      </c>
      <c r="F3465" s="26">
        <v>46152.477268518516</v>
      </c>
      <c r="G3465" s="12" t="str">
        <f t="shared" si="167"/>
        <v>MAYO</v>
      </c>
      <c r="H3465">
        <v>900219834</v>
      </c>
      <c r="I3465" t="s">
        <v>739</v>
      </c>
      <c r="J3465" s="39">
        <f t="shared" si="168"/>
        <v>16200</v>
      </c>
      <c r="K3465" s="39">
        <v>0</v>
      </c>
      <c r="L3465" s="39">
        <v>16200</v>
      </c>
      <c r="M3465" t="s">
        <v>70</v>
      </c>
      <c r="N3465" s="32">
        <v>46156</v>
      </c>
      <c r="O3465" s="1">
        <f t="shared" si="166"/>
        <v>4</v>
      </c>
      <c r="P3465" t="s">
        <v>3480</v>
      </c>
      <c r="U3465" s="32">
        <v>46157</v>
      </c>
      <c r="V3465" t="s">
        <v>39</v>
      </c>
    </row>
    <row r="3466" spans="1:22" hidden="1">
      <c r="A3466" t="s">
        <v>26</v>
      </c>
      <c r="B3466" t="s">
        <v>4552</v>
      </c>
      <c r="C3466" s="55">
        <v>3315949</v>
      </c>
      <c r="D3466" t="s">
        <v>307</v>
      </c>
      <c r="E3466" s="32">
        <v>46152</v>
      </c>
      <c r="F3466" s="26">
        <v>46152.438333333332</v>
      </c>
      <c r="G3466" s="12" t="str">
        <f t="shared" si="167"/>
        <v>MAYO</v>
      </c>
      <c r="H3466">
        <v>900319753</v>
      </c>
      <c r="I3466" t="s">
        <v>308</v>
      </c>
      <c r="J3466" s="39">
        <f t="shared" si="168"/>
        <v>70068</v>
      </c>
      <c r="K3466" s="39">
        <v>5732</v>
      </c>
      <c r="L3466" s="39">
        <v>75800</v>
      </c>
      <c r="M3466" t="s">
        <v>54</v>
      </c>
      <c r="O3466" s="1">
        <f t="shared" si="166"/>
        <v>0</v>
      </c>
    </row>
    <row r="3467" spans="1:22" hidden="1">
      <c r="A3467" t="s">
        <v>26</v>
      </c>
      <c r="B3467" t="s">
        <v>4553</v>
      </c>
      <c r="C3467" s="55">
        <v>736734</v>
      </c>
      <c r="D3467" t="s">
        <v>817</v>
      </c>
      <c r="E3467" s="32">
        <v>46153</v>
      </c>
      <c r="F3467" s="26">
        <v>46153.767187500001</v>
      </c>
      <c r="G3467" s="12" t="str">
        <f t="shared" si="167"/>
        <v>MAYO</v>
      </c>
      <c r="H3467">
        <v>890915475</v>
      </c>
      <c r="I3467" t="s">
        <v>818</v>
      </c>
      <c r="J3467" s="39">
        <f t="shared" si="168"/>
        <v>580618</v>
      </c>
      <c r="K3467" s="39">
        <v>110317.42</v>
      </c>
      <c r="L3467" s="39">
        <v>690935.42</v>
      </c>
      <c r="M3467" t="s">
        <v>70</v>
      </c>
      <c r="N3467" s="32">
        <v>46162</v>
      </c>
      <c r="O3467" s="1">
        <f t="shared" si="166"/>
        <v>9</v>
      </c>
      <c r="P3467" t="s">
        <v>3480</v>
      </c>
      <c r="U3467" s="32">
        <v>46164</v>
      </c>
      <c r="V3467" t="s">
        <v>39</v>
      </c>
    </row>
    <row r="3468" spans="1:22" hidden="1">
      <c r="A3468" t="s">
        <v>26</v>
      </c>
      <c r="B3468" t="s">
        <v>4554</v>
      </c>
      <c r="C3468" s="55">
        <v>1020073</v>
      </c>
      <c r="D3468" t="s">
        <v>138</v>
      </c>
      <c r="E3468" s="32">
        <v>46153</v>
      </c>
      <c r="F3468" s="26">
        <v>46153.744629629633</v>
      </c>
      <c r="G3468" s="12" t="str">
        <f t="shared" si="167"/>
        <v>MAYO</v>
      </c>
      <c r="H3468">
        <v>860016640</v>
      </c>
      <c r="I3468" t="s">
        <v>139</v>
      </c>
      <c r="J3468" s="39">
        <f t="shared" si="168"/>
        <v>893044</v>
      </c>
      <c r="K3468" s="39">
        <v>0</v>
      </c>
      <c r="L3468" s="39">
        <v>893044</v>
      </c>
      <c r="M3468" t="s">
        <v>3770</v>
      </c>
      <c r="N3468" s="32">
        <v>46154</v>
      </c>
      <c r="O3468" s="1">
        <f t="shared" si="166"/>
        <v>1</v>
      </c>
      <c r="P3468" t="s">
        <v>3480</v>
      </c>
      <c r="U3468" s="32">
        <v>46155</v>
      </c>
      <c r="V3468" t="s">
        <v>39</v>
      </c>
    </row>
    <row r="3469" spans="1:22" hidden="1">
      <c r="A3469" t="s">
        <v>26</v>
      </c>
      <c r="B3469" t="s">
        <v>4555</v>
      </c>
      <c r="C3469" s="55">
        <v>57668</v>
      </c>
      <c r="D3469" t="s">
        <v>122</v>
      </c>
      <c r="E3469" s="32">
        <v>46153</v>
      </c>
      <c r="F3469" s="26">
        <v>46153.720613425925</v>
      </c>
      <c r="G3469" s="12" t="str">
        <f t="shared" si="167"/>
        <v>MAYO</v>
      </c>
      <c r="H3469">
        <v>900650486</v>
      </c>
      <c r="I3469" t="s">
        <v>857</v>
      </c>
      <c r="J3469" s="39">
        <f t="shared" si="168"/>
        <v>1084873.95</v>
      </c>
      <c r="K3469" s="39">
        <v>35126.050000000003</v>
      </c>
      <c r="L3469" s="39">
        <v>1120000</v>
      </c>
      <c r="M3469" t="s">
        <v>65</v>
      </c>
      <c r="N3469" s="32">
        <v>46154</v>
      </c>
      <c r="O3469" s="1">
        <f t="shared" si="166"/>
        <v>1</v>
      </c>
      <c r="P3469" t="s">
        <v>3480</v>
      </c>
      <c r="U3469" s="32">
        <v>46155</v>
      </c>
      <c r="V3469" t="s">
        <v>39</v>
      </c>
    </row>
    <row r="3470" spans="1:22" hidden="1">
      <c r="A3470" t="s">
        <v>26</v>
      </c>
      <c r="B3470" t="s">
        <v>4556</v>
      </c>
      <c r="C3470" s="55">
        <v>57665</v>
      </c>
      <c r="D3470" t="s">
        <v>122</v>
      </c>
      <c r="E3470" s="32">
        <v>46153</v>
      </c>
      <c r="F3470" s="26">
        <v>46153.720486111109</v>
      </c>
      <c r="G3470" s="12" t="str">
        <f t="shared" si="167"/>
        <v>MAYO</v>
      </c>
      <c r="H3470">
        <v>900650486</v>
      </c>
      <c r="I3470" t="s">
        <v>857</v>
      </c>
      <c r="J3470" s="39">
        <f t="shared" si="168"/>
        <v>201680.66999999998</v>
      </c>
      <c r="K3470" s="39">
        <v>38319.33</v>
      </c>
      <c r="L3470" s="39">
        <v>240000</v>
      </c>
      <c r="M3470" t="s">
        <v>65</v>
      </c>
      <c r="N3470" s="32">
        <v>46154</v>
      </c>
      <c r="O3470" s="1">
        <f t="shared" si="166"/>
        <v>1</v>
      </c>
      <c r="P3470" t="s">
        <v>3480</v>
      </c>
      <c r="U3470" s="32">
        <v>46155</v>
      </c>
      <c r="V3470" t="s">
        <v>39</v>
      </c>
    </row>
    <row r="3471" spans="1:22" hidden="1">
      <c r="A3471" t="s">
        <v>26</v>
      </c>
      <c r="B3471" t="s">
        <v>4557</v>
      </c>
      <c r="C3471" s="55">
        <v>424957</v>
      </c>
      <c r="D3471" t="s">
        <v>662</v>
      </c>
      <c r="E3471" s="32">
        <v>46153</v>
      </c>
      <c r="F3471" s="26">
        <v>46153.7034375</v>
      </c>
      <c r="G3471" s="12" t="str">
        <f t="shared" si="167"/>
        <v>MAYO</v>
      </c>
      <c r="H3471">
        <v>900053978</v>
      </c>
      <c r="I3471" t="s">
        <v>663</v>
      </c>
      <c r="J3471" s="39">
        <f t="shared" si="168"/>
        <v>27300</v>
      </c>
      <c r="K3471" s="39">
        <v>0</v>
      </c>
      <c r="L3471" s="39">
        <v>27300</v>
      </c>
      <c r="M3471" t="s">
        <v>70</v>
      </c>
      <c r="N3471" s="32">
        <v>46154</v>
      </c>
      <c r="O3471" s="1">
        <f t="shared" si="166"/>
        <v>1</v>
      </c>
      <c r="P3471" t="s">
        <v>3480</v>
      </c>
      <c r="U3471" s="32">
        <v>46155</v>
      </c>
      <c r="V3471" t="s">
        <v>39</v>
      </c>
    </row>
    <row r="3472" spans="1:22" hidden="1">
      <c r="A3472" t="s">
        <v>26</v>
      </c>
      <c r="B3472" t="s">
        <v>4558</v>
      </c>
      <c r="C3472" s="55">
        <v>714608</v>
      </c>
      <c r="D3472" t="s">
        <v>868</v>
      </c>
      <c r="E3472" s="32">
        <v>46153</v>
      </c>
      <c r="F3472" s="26">
        <v>46153.676354166666</v>
      </c>
      <c r="G3472" s="12" t="str">
        <f t="shared" si="167"/>
        <v>MAYO</v>
      </c>
      <c r="H3472">
        <v>811009788</v>
      </c>
      <c r="I3472" t="s">
        <v>869</v>
      </c>
      <c r="J3472" s="39">
        <f t="shared" si="168"/>
        <v>188328</v>
      </c>
      <c r="K3472" s="39">
        <v>0</v>
      </c>
      <c r="L3472" s="39">
        <v>188328</v>
      </c>
      <c r="M3472" t="s">
        <v>70</v>
      </c>
      <c r="N3472" s="32">
        <v>46154</v>
      </c>
      <c r="O3472" s="1">
        <f t="shared" si="166"/>
        <v>1</v>
      </c>
      <c r="P3472" t="s">
        <v>3480</v>
      </c>
      <c r="U3472" s="32">
        <v>46155</v>
      </c>
      <c r="V3472" t="s">
        <v>39</v>
      </c>
    </row>
    <row r="3473" spans="1:22" hidden="1">
      <c r="A3473" t="s">
        <v>26</v>
      </c>
      <c r="B3473" t="s">
        <v>4559</v>
      </c>
      <c r="C3473" s="55">
        <v>10408</v>
      </c>
      <c r="D3473" t="s">
        <v>28</v>
      </c>
      <c r="E3473" s="32">
        <v>46153</v>
      </c>
      <c r="F3473" s="26">
        <v>46153.646203703705</v>
      </c>
      <c r="G3473" s="12" t="str">
        <f t="shared" si="167"/>
        <v>MAYO</v>
      </c>
      <c r="H3473">
        <v>900583758</v>
      </c>
      <c r="I3473" t="s">
        <v>603</v>
      </c>
      <c r="J3473" s="39">
        <f t="shared" si="168"/>
        <v>874000</v>
      </c>
      <c r="K3473" s="39">
        <v>166060</v>
      </c>
      <c r="L3473" s="39">
        <v>1040060</v>
      </c>
      <c r="M3473" t="s">
        <v>37</v>
      </c>
      <c r="N3473" s="32">
        <v>46155</v>
      </c>
      <c r="O3473" s="1">
        <f t="shared" si="166"/>
        <v>2</v>
      </c>
      <c r="P3473" t="s">
        <v>3480</v>
      </c>
      <c r="U3473" s="32">
        <v>46157</v>
      </c>
      <c r="V3473" t="s">
        <v>39</v>
      </c>
    </row>
    <row r="3474" spans="1:22" hidden="1">
      <c r="A3474" t="s">
        <v>26</v>
      </c>
      <c r="B3474" t="s">
        <v>4560</v>
      </c>
      <c r="C3474" s="55">
        <v>9120</v>
      </c>
      <c r="D3474" t="s">
        <v>3894</v>
      </c>
      <c r="E3474" s="32">
        <v>46153</v>
      </c>
      <c r="F3474" s="26">
        <v>46153.654374999998</v>
      </c>
      <c r="G3474" s="12" t="str">
        <f t="shared" si="167"/>
        <v>MAYO</v>
      </c>
      <c r="H3474">
        <v>900488151</v>
      </c>
      <c r="I3474" t="s">
        <v>3895</v>
      </c>
      <c r="J3474" s="39">
        <f t="shared" si="168"/>
        <v>160797</v>
      </c>
      <c r="K3474" s="39">
        <v>30551.43</v>
      </c>
      <c r="L3474" s="39">
        <v>191348.43</v>
      </c>
      <c r="M3474" t="s">
        <v>214</v>
      </c>
      <c r="N3474" s="32">
        <v>46154</v>
      </c>
      <c r="O3474" s="1">
        <f t="shared" si="166"/>
        <v>1</v>
      </c>
      <c r="P3474" t="s">
        <v>215</v>
      </c>
      <c r="U3474" s="32">
        <v>46155</v>
      </c>
      <c r="V3474" t="s">
        <v>39</v>
      </c>
    </row>
    <row r="3475" spans="1:22" hidden="1">
      <c r="A3475" t="s">
        <v>26</v>
      </c>
      <c r="B3475" t="s">
        <v>4561</v>
      </c>
      <c r="C3475" s="55">
        <v>1904</v>
      </c>
      <c r="D3475" t="s">
        <v>438</v>
      </c>
      <c r="E3475" s="32">
        <v>46153</v>
      </c>
      <c r="F3475" s="26">
        <v>46153.657314814816</v>
      </c>
      <c r="G3475" s="12" t="str">
        <f t="shared" si="167"/>
        <v>MAYO</v>
      </c>
      <c r="H3475">
        <v>900497895</v>
      </c>
      <c r="I3475" t="s">
        <v>439</v>
      </c>
      <c r="J3475" s="39">
        <f t="shared" si="168"/>
        <v>400000</v>
      </c>
      <c r="K3475" s="39">
        <v>76000</v>
      </c>
      <c r="L3475" s="39">
        <v>476000</v>
      </c>
      <c r="M3475" s="1" t="s">
        <v>9455</v>
      </c>
      <c r="N3475" s="32">
        <v>46155</v>
      </c>
      <c r="O3475" s="1">
        <f t="shared" si="166"/>
        <v>2</v>
      </c>
      <c r="P3475" t="s">
        <v>3480</v>
      </c>
      <c r="U3475" s="32">
        <v>46167</v>
      </c>
    </row>
    <row r="3476" spans="1:22" hidden="1">
      <c r="A3476" t="s">
        <v>26</v>
      </c>
      <c r="B3476" t="s">
        <v>4562</v>
      </c>
      <c r="C3476" s="55">
        <v>10407</v>
      </c>
      <c r="D3476" t="s">
        <v>28</v>
      </c>
      <c r="E3476" s="32">
        <v>46153</v>
      </c>
      <c r="F3476" s="26">
        <v>46153.644791666666</v>
      </c>
      <c r="G3476" s="12" t="str">
        <f t="shared" si="167"/>
        <v>MAYO</v>
      </c>
      <c r="H3476">
        <v>900583758</v>
      </c>
      <c r="I3476" t="s">
        <v>603</v>
      </c>
      <c r="J3476" s="39">
        <f t="shared" si="168"/>
        <v>874000</v>
      </c>
      <c r="K3476" s="39">
        <v>166060</v>
      </c>
      <c r="L3476" s="39">
        <v>1040060</v>
      </c>
      <c r="M3476" t="s">
        <v>37</v>
      </c>
      <c r="N3476" s="32">
        <v>46155</v>
      </c>
      <c r="O3476" s="1">
        <f t="shared" si="166"/>
        <v>2</v>
      </c>
      <c r="P3476" t="s">
        <v>3480</v>
      </c>
      <c r="U3476" s="32">
        <v>46157</v>
      </c>
      <c r="V3476" t="s">
        <v>39</v>
      </c>
    </row>
    <row r="3477" spans="1:22" hidden="1">
      <c r="A3477" t="s">
        <v>26</v>
      </c>
      <c r="B3477" t="s">
        <v>4563</v>
      </c>
      <c r="C3477" s="55">
        <v>3079</v>
      </c>
      <c r="D3477" t="s">
        <v>28</v>
      </c>
      <c r="E3477" s="32">
        <v>46153</v>
      </c>
      <c r="F3477" s="26">
        <v>46153.636064814818</v>
      </c>
      <c r="G3477" s="12" t="str">
        <f t="shared" si="167"/>
        <v>MAYO</v>
      </c>
      <c r="H3477">
        <v>900144364</v>
      </c>
      <c r="I3477" t="s">
        <v>72</v>
      </c>
      <c r="J3477" s="39">
        <f t="shared" si="168"/>
        <v>3812850</v>
      </c>
      <c r="K3477" s="39">
        <v>724441.5</v>
      </c>
      <c r="L3477" s="39">
        <v>4537291.5</v>
      </c>
      <c r="M3477" t="s">
        <v>70</v>
      </c>
      <c r="N3477" s="32">
        <v>46154</v>
      </c>
      <c r="O3477" s="1">
        <f t="shared" si="166"/>
        <v>1</v>
      </c>
      <c r="P3477" t="s">
        <v>3480</v>
      </c>
      <c r="U3477" s="32">
        <v>46155</v>
      </c>
      <c r="V3477" t="s">
        <v>39</v>
      </c>
    </row>
    <row r="3478" spans="1:22" hidden="1">
      <c r="A3478" t="s">
        <v>26</v>
      </c>
      <c r="B3478" t="s">
        <v>4564</v>
      </c>
      <c r="C3478" s="55">
        <v>3157</v>
      </c>
      <c r="D3478" t="s">
        <v>201</v>
      </c>
      <c r="E3478" s="32">
        <v>46153</v>
      </c>
      <c r="F3478" s="26">
        <v>46153.631782407407</v>
      </c>
      <c r="G3478" s="12" t="str">
        <f t="shared" si="167"/>
        <v>MAYO</v>
      </c>
      <c r="H3478">
        <v>901325099</v>
      </c>
      <c r="I3478" t="s">
        <v>4565</v>
      </c>
      <c r="J3478" s="39">
        <f t="shared" si="168"/>
        <v>23457182</v>
      </c>
      <c r="K3478" s="39">
        <v>181173.36</v>
      </c>
      <c r="L3478" s="39">
        <v>23638355.359999999</v>
      </c>
      <c r="M3478" t="s">
        <v>37</v>
      </c>
      <c r="N3478" s="32">
        <v>46155</v>
      </c>
      <c r="O3478" s="1">
        <f t="shared" si="166"/>
        <v>2</v>
      </c>
      <c r="P3478" s="1" t="s">
        <v>3480</v>
      </c>
      <c r="U3478" s="32">
        <v>46157</v>
      </c>
      <c r="V3478" s="1" t="s">
        <v>39</v>
      </c>
    </row>
    <row r="3479" spans="1:22" hidden="1">
      <c r="A3479" t="s">
        <v>26</v>
      </c>
      <c r="B3479" t="s">
        <v>4566</v>
      </c>
      <c r="C3479" s="55">
        <v>1902</v>
      </c>
      <c r="D3479" t="s">
        <v>438</v>
      </c>
      <c r="E3479" s="32">
        <v>46153</v>
      </c>
      <c r="F3479" s="26">
        <v>46153.62127314815</v>
      </c>
      <c r="G3479" s="12" t="str">
        <f t="shared" si="167"/>
        <v>MAYO</v>
      </c>
      <c r="H3479">
        <v>900497895</v>
      </c>
      <c r="I3479" t="s">
        <v>439</v>
      </c>
      <c r="J3479" s="39">
        <f t="shared" si="168"/>
        <v>2700000</v>
      </c>
      <c r="K3479" s="39">
        <v>513000</v>
      </c>
      <c r="L3479" s="39">
        <v>3213000</v>
      </c>
      <c r="M3479" s="1" t="s">
        <v>9455</v>
      </c>
      <c r="N3479" s="32">
        <v>46155</v>
      </c>
      <c r="O3479" s="1">
        <f t="shared" si="166"/>
        <v>2</v>
      </c>
      <c r="P3479" t="s">
        <v>3480</v>
      </c>
      <c r="U3479" s="32">
        <v>46170</v>
      </c>
    </row>
    <row r="3480" spans="1:22" hidden="1">
      <c r="A3480" t="s">
        <v>26</v>
      </c>
      <c r="B3480" t="s">
        <v>4567</v>
      </c>
      <c r="C3480" s="55">
        <v>1903</v>
      </c>
      <c r="D3480" t="s">
        <v>438</v>
      </c>
      <c r="E3480" s="32">
        <v>46153</v>
      </c>
      <c r="F3480" s="26">
        <v>46153.627615740741</v>
      </c>
      <c r="G3480" s="12" t="str">
        <f t="shared" si="167"/>
        <v>MAYO</v>
      </c>
      <c r="H3480">
        <v>900497895</v>
      </c>
      <c r="I3480" t="s">
        <v>439</v>
      </c>
      <c r="J3480" s="39">
        <f t="shared" si="168"/>
        <v>2700000</v>
      </c>
      <c r="K3480" s="39">
        <v>513000</v>
      </c>
      <c r="L3480" s="39">
        <v>3213000</v>
      </c>
      <c r="M3480" s="1" t="s">
        <v>9455</v>
      </c>
      <c r="N3480" s="32">
        <v>46155</v>
      </c>
      <c r="O3480" s="1">
        <f t="shared" si="166"/>
        <v>2</v>
      </c>
      <c r="P3480" t="s">
        <v>3480</v>
      </c>
      <c r="U3480" s="32">
        <v>46170</v>
      </c>
    </row>
    <row r="3481" spans="1:22" hidden="1">
      <c r="A3481" t="s">
        <v>26</v>
      </c>
      <c r="B3481" t="s">
        <v>4568</v>
      </c>
      <c r="C3481" s="55">
        <v>356119</v>
      </c>
      <c r="D3481" t="s">
        <v>336</v>
      </c>
      <c r="E3481" s="32">
        <v>46153</v>
      </c>
      <c r="F3481" s="26">
        <v>46153.601620370369</v>
      </c>
      <c r="G3481" s="12" t="str">
        <f t="shared" si="167"/>
        <v>MAYO</v>
      </c>
      <c r="H3481">
        <v>800049074</v>
      </c>
      <c r="I3481" t="s">
        <v>337</v>
      </c>
      <c r="J3481" s="39">
        <f t="shared" si="168"/>
        <v>37629</v>
      </c>
      <c r="K3481" s="39">
        <v>4522</v>
      </c>
      <c r="L3481" s="39">
        <v>42151</v>
      </c>
      <c r="M3481" t="s">
        <v>70</v>
      </c>
      <c r="N3481" s="32">
        <v>46155</v>
      </c>
      <c r="O3481" s="1">
        <f t="shared" si="166"/>
        <v>2</v>
      </c>
      <c r="P3481" t="s">
        <v>3480</v>
      </c>
      <c r="U3481" s="32">
        <v>46157</v>
      </c>
      <c r="V3481" t="s">
        <v>39</v>
      </c>
    </row>
    <row r="3482" spans="1:22" hidden="1">
      <c r="A3482" t="s">
        <v>26</v>
      </c>
      <c r="B3482" t="s">
        <v>4569</v>
      </c>
      <c r="C3482" s="55">
        <v>7953</v>
      </c>
      <c r="D3482" t="s">
        <v>151</v>
      </c>
      <c r="E3482" s="32">
        <v>46153</v>
      </c>
      <c r="F3482" s="26">
        <v>46153.570763888885</v>
      </c>
      <c r="G3482" s="12" t="str">
        <f t="shared" si="167"/>
        <v>MAYO</v>
      </c>
      <c r="H3482">
        <v>800205419</v>
      </c>
      <c r="I3482" t="s">
        <v>1153</v>
      </c>
      <c r="J3482" s="39">
        <f t="shared" si="168"/>
        <v>355600</v>
      </c>
      <c r="K3482" s="39">
        <v>67564</v>
      </c>
      <c r="L3482" s="39">
        <v>423164</v>
      </c>
      <c r="M3482" t="s">
        <v>70</v>
      </c>
      <c r="N3482" s="32">
        <v>46155</v>
      </c>
      <c r="O3482" s="1">
        <f t="shared" si="166"/>
        <v>2</v>
      </c>
      <c r="P3482" t="s">
        <v>3480</v>
      </c>
      <c r="U3482" s="32">
        <v>46157</v>
      </c>
      <c r="V3482" t="s">
        <v>39</v>
      </c>
    </row>
    <row r="3483" spans="1:22" hidden="1">
      <c r="A3483" t="s">
        <v>26</v>
      </c>
      <c r="B3483" t="s">
        <v>4570</v>
      </c>
      <c r="C3483" s="55">
        <v>356121</v>
      </c>
      <c r="D3483" t="s">
        <v>336</v>
      </c>
      <c r="E3483" s="32">
        <v>46153</v>
      </c>
      <c r="F3483" s="26">
        <v>46153.601666666669</v>
      </c>
      <c r="G3483" s="12" t="str">
        <f t="shared" si="167"/>
        <v>MAYO</v>
      </c>
      <c r="H3483">
        <v>800049074</v>
      </c>
      <c r="I3483" t="s">
        <v>337</v>
      </c>
      <c r="J3483" s="39">
        <f t="shared" si="168"/>
        <v>72400</v>
      </c>
      <c r="K3483" s="39">
        <v>3620</v>
      </c>
      <c r="L3483" s="39">
        <v>76020</v>
      </c>
      <c r="M3483" t="s">
        <v>70</v>
      </c>
      <c r="N3483" s="32">
        <v>46155</v>
      </c>
      <c r="O3483" s="1">
        <f t="shared" si="166"/>
        <v>2</v>
      </c>
      <c r="P3483" t="s">
        <v>3480</v>
      </c>
      <c r="U3483" s="32">
        <v>46157</v>
      </c>
      <c r="V3483" t="s">
        <v>39</v>
      </c>
    </row>
    <row r="3484" spans="1:22" hidden="1">
      <c r="A3484" t="s">
        <v>26</v>
      </c>
      <c r="B3484" t="s">
        <v>4571</v>
      </c>
      <c r="C3484" s="55">
        <v>356120</v>
      </c>
      <c r="D3484" t="s">
        <v>336</v>
      </c>
      <c r="E3484" s="32">
        <v>46153</v>
      </c>
      <c r="F3484" s="26">
        <v>46153.601643518516</v>
      </c>
      <c r="G3484" s="12" t="str">
        <f t="shared" si="167"/>
        <v>MAYO</v>
      </c>
      <c r="H3484">
        <v>800049074</v>
      </c>
      <c r="I3484" t="s">
        <v>337</v>
      </c>
      <c r="J3484" s="39">
        <f t="shared" si="168"/>
        <v>38538</v>
      </c>
      <c r="K3484" s="39">
        <v>7322</v>
      </c>
      <c r="L3484" s="39">
        <v>45860</v>
      </c>
      <c r="M3484" t="s">
        <v>70</v>
      </c>
      <c r="N3484" s="32">
        <v>46155</v>
      </c>
      <c r="O3484" s="1">
        <f t="shared" ref="O3484:O3547" si="169">IFERROR(IF(-_xlfn.DAYS(E3484,N3484)&lt;0,0,-_xlfn.DAYS(E3484,N3484)), " - ")</f>
        <v>2</v>
      </c>
      <c r="P3484" t="s">
        <v>3480</v>
      </c>
      <c r="U3484" s="32">
        <v>46157</v>
      </c>
      <c r="V3484" t="s">
        <v>39</v>
      </c>
    </row>
    <row r="3485" spans="1:22" hidden="1">
      <c r="A3485" t="s">
        <v>26</v>
      </c>
      <c r="B3485" t="s">
        <v>4572</v>
      </c>
      <c r="C3485" s="55">
        <v>356118</v>
      </c>
      <c r="D3485" t="s">
        <v>336</v>
      </c>
      <c r="E3485" s="32">
        <v>46153</v>
      </c>
      <c r="F3485" s="26">
        <v>46153.601597222223</v>
      </c>
      <c r="G3485" s="12" t="str">
        <f t="shared" si="167"/>
        <v>MAYO</v>
      </c>
      <c r="H3485">
        <v>800049074</v>
      </c>
      <c r="I3485" t="s">
        <v>337</v>
      </c>
      <c r="J3485" s="39">
        <f t="shared" si="168"/>
        <v>88709</v>
      </c>
      <c r="K3485" s="39">
        <v>16855</v>
      </c>
      <c r="L3485" s="39">
        <v>105564</v>
      </c>
      <c r="M3485" t="s">
        <v>70</v>
      </c>
      <c r="N3485" s="32">
        <v>46155</v>
      </c>
      <c r="O3485" s="1">
        <f t="shared" si="169"/>
        <v>2</v>
      </c>
      <c r="P3485" t="s">
        <v>3480</v>
      </c>
      <c r="U3485" s="32">
        <v>46157</v>
      </c>
      <c r="V3485" t="s">
        <v>39</v>
      </c>
    </row>
    <row r="3486" spans="1:22" hidden="1">
      <c r="A3486" t="s">
        <v>26</v>
      </c>
      <c r="B3486" t="s">
        <v>4573</v>
      </c>
      <c r="C3486" s="55">
        <v>708917</v>
      </c>
      <c r="D3486" t="s">
        <v>252</v>
      </c>
      <c r="E3486" s="32">
        <v>46153</v>
      </c>
      <c r="F3486" s="26">
        <v>46153.574814814812</v>
      </c>
      <c r="G3486" s="12" t="str">
        <f t="shared" si="167"/>
        <v>MAYO</v>
      </c>
      <c r="H3486">
        <v>800192105</v>
      </c>
      <c r="I3486" t="s">
        <v>253</v>
      </c>
      <c r="J3486" s="39">
        <f t="shared" si="168"/>
        <v>1046700</v>
      </c>
      <c r="K3486" s="39">
        <v>0</v>
      </c>
      <c r="L3486" s="39">
        <v>1046700</v>
      </c>
      <c r="M3486" t="s">
        <v>128</v>
      </c>
      <c r="N3486" s="32">
        <v>46161</v>
      </c>
      <c r="O3486" s="1">
        <f t="shared" si="169"/>
        <v>8</v>
      </c>
      <c r="P3486" t="s">
        <v>3480</v>
      </c>
      <c r="U3486" s="32">
        <v>46162</v>
      </c>
      <c r="V3486" t="s">
        <v>39</v>
      </c>
    </row>
    <row r="3487" spans="1:22" hidden="1">
      <c r="A3487" t="s">
        <v>26</v>
      </c>
      <c r="B3487" t="s">
        <v>4574</v>
      </c>
      <c r="C3487" s="55">
        <v>4503</v>
      </c>
      <c r="D3487" t="s">
        <v>977</v>
      </c>
      <c r="E3487" s="32">
        <v>46153</v>
      </c>
      <c r="F3487" s="26">
        <v>46153.52685185185</v>
      </c>
      <c r="G3487" s="12" t="str">
        <f t="shared" si="167"/>
        <v>MAYO</v>
      </c>
      <c r="H3487">
        <v>900167479</v>
      </c>
      <c r="I3487" t="s">
        <v>978</v>
      </c>
      <c r="J3487" s="39">
        <f t="shared" si="168"/>
        <v>2104981.12</v>
      </c>
      <c r="K3487" s="39">
        <v>0</v>
      </c>
      <c r="L3487" s="39">
        <v>2104981.12</v>
      </c>
      <c r="M3487" t="s">
        <v>195</v>
      </c>
      <c r="N3487" s="32">
        <v>46154</v>
      </c>
      <c r="O3487" s="1">
        <f t="shared" si="169"/>
        <v>1</v>
      </c>
      <c r="P3487" t="s">
        <v>479</v>
      </c>
      <c r="U3487" s="32">
        <v>46155</v>
      </c>
      <c r="V3487" t="s">
        <v>39</v>
      </c>
    </row>
    <row r="3488" spans="1:22" hidden="1">
      <c r="A3488" t="s">
        <v>26</v>
      </c>
      <c r="B3488" t="s">
        <v>4575</v>
      </c>
      <c r="C3488" s="55">
        <v>356117</v>
      </c>
      <c r="D3488" t="s">
        <v>336</v>
      </c>
      <c r="E3488" s="32">
        <v>46153</v>
      </c>
      <c r="F3488" s="26">
        <v>46153.601574074077</v>
      </c>
      <c r="G3488" s="12" t="str">
        <f t="shared" si="167"/>
        <v>MAYO</v>
      </c>
      <c r="H3488">
        <v>800049074</v>
      </c>
      <c r="I3488" t="s">
        <v>337</v>
      </c>
      <c r="J3488" s="39">
        <f t="shared" si="168"/>
        <v>156590</v>
      </c>
      <c r="K3488" s="39">
        <v>29752</v>
      </c>
      <c r="L3488" s="39">
        <v>186342</v>
      </c>
      <c r="M3488" t="s">
        <v>70</v>
      </c>
      <c r="N3488" s="32">
        <v>46155</v>
      </c>
      <c r="O3488" s="1">
        <f t="shared" si="169"/>
        <v>2</v>
      </c>
      <c r="P3488" t="s">
        <v>3480</v>
      </c>
      <c r="U3488" s="32">
        <v>46157</v>
      </c>
      <c r="V3488" t="s">
        <v>39</v>
      </c>
    </row>
    <row r="3489" spans="1:22" hidden="1">
      <c r="A3489" t="s">
        <v>26</v>
      </c>
      <c r="B3489" t="s">
        <v>4576</v>
      </c>
      <c r="C3489" s="55">
        <v>3078</v>
      </c>
      <c r="D3489" t="s">
        <v>28</v>
      </c>
      <c r="E3489" s="32">
        <v>46153</v>
      </c>
      <c r="F3489" s="26">
        <v>46153.59175925926</v>
      </c>
      <c r="G3489" s="12" t="str">
        <f t="shared" si="167"/>
        <v>MAYO</v>
      </c>
      <c r="H3489">
        <v>900144364</v>
      </c>
      <c r="I3489" t="s">
        <v>72</v>
      </c>
      <c r="J3489" s="39">
        <f t="shared" si="168"/>
        <v>1514250</v>
      </c>
      <c r="K3489" s="39">
        <v>287707.5</v>
      </c>
      <c r="L3489" s="39">
        <v>1801957.5</v>
      </c>
      <c r="M3489" t="s">
        <v>70</v>
      </c>
      <c r="N3489" s="32">
        <v>46154</v>
      </c>
      <c r="O3489" s="1">
        <f t="shared" si="169"/>
        <v>1</v>
      </c>
      <c r="P3489" t="s">
        <v>3480</v>
      </c>
      <c r="U3489" s="32">
        <v>46155</v>
      </c>
      <c r="V3489" t="s">
        <v>39</v>
      </c>
    </row>
    <row r="3490" spans="1:22" hidden="1">
      <c r="A3490" t="s">
        <v>26</v>
      </c>
      <c r="B3490" t="s">
        <v>4577</v>
      </c>
      <c r="C3490" s="55">
        <v>8389</v>
      </c>
      <c r="D3490" t="s">
        <v>2896</v>
      </c>
      <c r="E3490" s="32">
        <v>46153</v>
      </c>
      <c r="F3490" s="26">
        <v>46153.546388888892</v>
      </c>
      <c r="G3490" s="12" t="str">
        <f t="shared" si="167"/>
        <v>MAYO</v>
      </c>
      <c r="H3490">
        <v>901360705</v>
      </c>
      <c r="I3490" t="s">
        <v>877</v>
      </c>
      <c r="J3490" s="39">
        <f t="shared" si="168"/>
        <v>205880</v>
      </c>
      <c r="K3490" s="39">
        <v>39117.199999999997</v>
      </c>
      <c r="L3490" s="39">
        <v>244997.2</v>
      </c>
      <c r="M3490" t="s">
        <v>70</v>
      </c>
      <c r="N3490" s="32">
        <v>46154</v>
      </c>
      <c r="O3490" s="1">
        <f t="shared" si="169"/>
        <v>1</v>
      </c>
      <c r="P3490" t="s">
        <v>3480</v>
      </c>
      <c r="U3490" s="32">
        <v>46155</v>
      </c>
      <c r="V3490" t="s">
        <v>39</v>
      </c>
    </row>
    <row r="3491" spans="1:22" hidden="1">
      <c r="A3491" t="s">
        <v>26</v>
      </c>
      <c r="B3491" t="s">
        <v>4578</v>
      </c>
      <c r="C3491" s="55">
        <v>8390</v>
      </c>
      <c r="D3491" t="s">
        <v>2896</v>
      </c>
      <c r="E3491" s="32">
        <v>46153</v>
      </c>
      <c r="F3491" s="26">
        <v>46153.681770833333</v>
      </c>
      <c r="G3491" s="12" t="str">
        <f t="shared" si="167"/>
        <v>MAYO</v>
      </c>
      <c r="H3491">
        <v>901360705</v>
      </c>
      <c r="I3491" t="s">
        <v>877</v>
      </c>
      <c r="J3491" s="39">
        <f t="shared" si="168"/>
        <v>337200</v>
      </c>
      <c r="K3491" s="39">
        <v>64068</v>
      </c>
      <c r="L3491" s="39">
        <v>401268</v>
      </c>
      <c r="M3491" t="s">
        <v>70</v>
      </c>
      <c r="N3491" s="32">
        <v>46154</v>
      </c>
      <c r="O3491" s="1">
        <f t="shared" si="169"/>
        <v>1</v>
      </c>
      <c r="P3491" t="s">
        <v>3480</v>
      </c>
      <c r="U3491" s="32">
        <v>46167</v>
      </c>
    </row>
    <row r="3492" spans="1:22" hidden="1">
      <c r="A3492" t="s">
        <v>26</v>
      </c>
      <c r="B3492" t="s">
        <v>4579</v>
      </c>
      <c r="C3492" s="55">
        <v>20416</v>
      </c>
      <c r="D3492" t="s">
        <v>28</v>
      </c>
      <c r="E3492" s="32">
        <v>46153</v>
      </c>
      <c r="F3492" s="26">
        <v>46153.543703703705</v>
      </c>
      <c r="G3492" s="12" t="str">
        <f t="shared" si="167"/>
        <v>MAYO</v>
      </c>
      <c r="H3492">
        <v>901159065</v>
      </c>
      <c r="I3492" t="s">
        <v>2591</v>
      </c>
      <c r="J3492" s="39">
        <f t="shared" si="168"/>
        <v>1045500</v>
      </c>
      <c r="K3492" s="39">
        <v>198645</v>
      </c>
      <c r="L3492" s="39">
        <v>1244145</v>
      </c>
      <c r="M3492" t="s">
        <v>37</v>
      </c>
      <c r="N3492" s="32">
        <v>46163</v>
      </c>
      <c r="O3492" s="1">
        <f t="shared" si="169"/>
        <v>10</v>
      </c>
      <c r="P3492" t="s">
        <v>3480</v>
      </c>
      <c r="U3492" s="32">
        <v>46164</v>
      </c>
      <c r="V3492" t="s">
        <v>39</v>
      </c>
    </row>
    <row r="3493" spans="1:22" hidden="1">
      <c r="A3493" t="s">
        <v>26</v>
      </c>
      <c r="B3493" t="s">
        <v>4580</v>
      </c>
      <c r="C3493" s="55">
        <v>71870</v>
      </c>
      <c r="D3493" t="s">
        <v>476</v>
      </c>
      <c r="E3493" s="32">
        <v>46153</v>
      </c>
      <c r="F3493" s="26">
        <v>46153.494629629633</v>
      </c>
      <c r="G3493" s="12" t="str">
        <f t="shared" si="167"/>
        <v>MAYO</v>
      </c>
      <c r="H3493">
        <v>811001497</v>
      </c>
      <c r="I3493" t="s">
        <v>477</v>
      </c>
      <c r="J3493" s="39">
        <f t="shared" si="168"/>
        <v>1233000</v>
      </c>
      <c r="K3493" s="39">
        <v>0</v>
      </c>
      <c r="L3493" s="39">
        <v>1233000</v>
      </c>
      <c r="M3493" t="s">
        <v>58</v>
      </c>
      <c r="N3493" s="32">
        <v>46161</v>
      </c>
      <c r="O3493" s="1">
        <f t="shared" si="169"/>
        <v>8</v>
      </c>
      <c r="P3493" t="s">
        <v>3480</v>
      </c>
      <c r="U3493" s="32">
        <v>46162</v>
      </c>
    </row>
    <row r="3494" spans="1:22" hidden="1">
      <c r="A3494" t="s">
        <v>26</v>
      </c>
      <c r="B3494" t="s">
        <v>4581</v>
      </c>
      <c r="C3494" s="55">
        <v>13144</v>
      </c>
      <c r="D3494" t="s">
        <v>28</v>
      </c>
      <c r="E3494" s="32">
        <v>46153</v>
      </c>
      <c r="F3494" s="26">
        <v>46153.486747685187</v>
      </c>
      <c r="G3494" s="12" t="str">
        <f t="shared" si="167"/>
        <v>MAYO</v>
      </c>
      <c r="H3494">
        <v>900420442</v>
      </c>
      <c r="I3494" t="s">
        <v>586</v>
      </c>
      <c r="J3494" s="39">
        <f t="shared" si="168"/>
        <v>359144</v>
      </c>
      <c r="K3494" s="39">
        <v>68237.36</v>
      </c>
      <c r="L3494" s="39">
        <v>427381.36</v>
      </c>
      <c r="M3494" s="1" t="s">
        <v>9455</v>
      </c>
      <c r="N3494" s="32">
        <v>46155</v>
      </c>
      <c r="O3494" s="1">
        <f t="shared" si="169"/>
        <v>2</v>
      </c>
      <c r="P3494" t="s">
        <v>3480</v>
      </c>
      <c r="U3494" s="32">
        <v>46157</v>
      </c>
      <c r="V3494" t="s">
        <v>39</v>
      </c>
    </row>
    <row r="3495" spans="1:22" hidden="1">
      <c r="A3495" t="s">
        <v>26</v>
      </c>
      <c r="B3495" t="s">
        <v>4582</v>
      </c>
      <c r="C3495" s="55">
        <v>13143</v>
      </c>
      <c r="D3495" t="s">
        <v>28</v>
      </c>
      <c r="E3495" s="32">
        <v>46153</v>
      </c>
      <c r="F3495" s="26">
        <v>46153.484710648147</v>
      </c>
      <c r="G3495" s="12" t="str">
        <f t="shared" si="167"/>
        <v>MAYO</v>
      </c>
      <c r="H3495">
        <v>900420442</v>
      </c>
      <c r="I3495" t="s">
        <v>586</v>
      </c>
      <c r="J3495" s="39">
        <f t="shared" si="168"/>
        <v>50000</v>
      </c>
      <c r="K3495" s="39">
        <v>9500</v>
      </c>
      <c r="L3495" s="39">
        <v>59500</v>
      </c>
      <c r="M3495" s="1" t="s">
        <v>9455</v>
      </c>
      <c r="N3495" s="32">
        <v>46155</v>
      </c>
      <c r="O3495" s="1">
        <f t="shared" si="169"/>
        <v>2</v>
      </c>
      <c r="P3495" t="s">
        <v>3480</v>
      </c>
      <c r="U3495" s="32">
        <v>46157</v>
      </c>
      <c r="V3495" t="s">
        <v>39</v>
      </c>
    </row>
    <row r="3496" spans="1:22" hidden="1">
      <c r="A3496" t="s">
        <v>26</v>
      </c>
      <c r="B3496" t="s">
        <v>4583</v>
      </c>
      <c r="C3496" s="56">
        <v>1138</v>
      </c>
      <c r="D3496" t="s">
        <v>4584</v>
      </c>
      <c r="E3496" s="32">
        <v>46153</v>
      </c>
      <c r="F3496" s="26">
        <v>46153.49015046296</v>
      </c>
      <c r="G3496" s="12" t="str">
        <f t="shared" si="167"/>
        <v>MAYO</v>
      </c>
      <c r="H3496">
        <v>830512776</v>
      </c>
      <c r="I3496" t="s">
        <v>4585</v>
      </c>
      <c r="J3496" s="39">
        <f t="shared" si="168"/>
        <v>30800</v>
      </c>
      <c r="K3496" s="39">
        <v>5852</v>
      </c>
      <c r="L3496" s="39">
        <v>36652</v>
      </c>
      <c r="M3496" t="s">
        <v>54</v>
      </c>
      <c r="O3496" s="1">
        <f t="shared" si="169"/>
        <v>0</v>
      </c>
    </row>
    <row r="3497" spans="1:22" hidden="1">
      <c r="A3497" t="s">
        <v>26</v>
      </c>
      <c r="B3497" t="s">
        <v>4586</v>
      </c>
      <c r="C3497" s="55">
        <v>1449</v>
      </c>
      <c r="D3497" t="s">
        <v>151</v>
      </c>
      <c r="E3497" s="32">
        <v>46153</v>
      </c>
      <c r="F3497" s="26">
        <v>46153.480104166665</v>
      </c>
      <c r="G3497" s="12" t="str">
        <f t="shared" si="167"/>
        <v>MAYO</v>
      </c>
      <c r="H3497">
        <v>901561580</v>
      </c>
      <c r="I3497" t="s">
        <v>152</v>
      </c>
      <c r="J3497" s="39">
        <f t="shared" si="168"/>
        <v>10484855.919999998</v>
      </c>
      <c r="K3497" s="39">
        <v>1992122.62</v>
      </c>
      <c r="L3497" s="39">
        <v>12476978.539999999</v>
      </c>
      <c r="M3497" t="s">
        <v>70</v>
      </c>
      <c r="N3497" s="32">
        <v>46155</v>
      </c>
      <c r="O3497" s="1">
        <f t="shared" si="169"/>
        <v>2</v>
      </c>
      <c r="P3497" t="s">
        <v>3480</v>
      </c>
      <c r="U3497" s="32">
        <v>46174</v>
      </c>
      <c r="V3497" t="s">
        <v>39</v>
      </c>
    </row>
    <row r="3498" spans="1:22" hidden="1">
      <c r="A3498" t="s">
        <v>26</v>
      </c>
      <c r="B3498" t="s">
        <v>4587</v>
      </c>
      <c r="C3498" s="55">
        <v>356086</v>
      </c>
      <c r="D3498" t="s">
        <v>336</v>
      </c>
      <c r="E3498" s="32">
        <v>46153</v>
      </c>
      <c r="F3498" s="26">
        <v>46153.478784722225</v>
      </c>
      <c r="G3498" s="12" t="str">
        <f t="shared" si="167"/>
        <v>MAYO</v>
      </c>
      <c r="H3498">
        <v>800049074</v>
      </c>
      <c r="I3498" t="s">
        <v>337</v>
      </c>
      <c r="J3498" s="39">
        <f t="shared" si="168"/>
        <v>19886</v>
      </c>
      <c r="K3498" s="39">
        <v>3778</v>
      </c>
      <c r="L3498" s="39">
        <v>23664</v>
      </c>
      <c r="M3498" t="s">
        <v>70</v>
      </c>
      <c r="N3498" s="32">
        <v>46155</v>
      </c>
      <c r="O3498" s="1">
        <f t="shared" si="169"/>
        <v>2</v>
      </c>
      <c r="P3498" t="s">
        <v>3480</v>
      </c>
      <c r="U3498" s="32">
        <v>46157</v>
      </c>
      <c r="V3498" t="s">
        <v>39</v>
      </c>
    </row>
    <row r="3499" spans="1:22" hidden="1">
      <c r="A3499" t="s">
        <v>26</v>
      </c>
      <c r="B3499" t="s">
        <v>4588</v>
      </c>
      <c r="C3499" s="55">
        <v>356084</v>
      </c>
      <c r="D3499" t="s">
        <v>336</v>
      </c>
      <c r="E3499" s="32">
        <v>46153</v>
      </c>
      <c r="F3499" s="26">
        <v>46153.478738425925</v>
      </c>
      <c r="G3499" s="12" t="str">
        <f t="shared" si="167"/>
        <v>MAYO</v>
      </c>
      <c r="H3499">
        <v>800049074</v>
      </c>
      <c r="I3499" t="s">
        <v>337</v>
      </c>
      <c r="J3499" s="39">
        <f t="shared" si="168"/>
        <v>233323</v>
      </c>
      <c r="K3499" s="39">
        <v>44331</v>
      </c>
      <c r="L3499" s="39">
        <v>277654</v>
      </c>
      <c r="M3499" t="s">
        <v>70</v>
      </c>
      <c r="N3499" s="32">
        <v>46155</v>
      </c>
      <c r="O3499" s="1">
        <f t="shared" si="169"/>
        <v>2</v>
      </c>
      <c r="P3499" t="s">
        <v>3480</v>
      </c>
      <c r="U3499" s="32">
        <v>46157</v>
      </c>
      <c r="V3499" t="s">
        <v>39</v>
      </c>
    </row>
    <row r="3500" spans="1:22" hidden="1">
      <c r="A3500" t="s">
        <v>26</v>
      </c>
      <c r="B3500" t="s">
        <v>4589</v>
      </c>
      <c r="C3500" s="55">
        <v>356085</v>
      </c>
      <c r="D3500" t="s">
        <v>336</v>
      </c>
      <c r="E3500" s="32">
        <v>46153</v>
      </c>
      <c r="F3500" s="26">
        <v>46153.478761574072</v>
      </c>
      <c r="G3500" s="12" t="str">
        <f t="shared" si="167"/>
        <v>MAYO</v>
      </c>
      <c r="H3500">
        <v>800049074</v>
      </c>
      <c r="I3500" t="s">
        <v>337</v>
      </c>
      <c r="J3500" s="39">
        <f t="shared" si="168"/>
        <v>55976</v>
      </c>
      <c r="K3500" s="39">
        <v>10635</v>
      </c>
      <c r="L3500" s="39">
        <v>66611</v>
      </c>
      <c r="M3500" t="s">
        <v>70</v>
      </c>
      <c r="N3500" s="32">
        <v>46155</v>
      </c>
      <c r="O3500" s="1">
        <f t="shared" si="169"/>
        <v>2</v>
      </c>
      <c r="P3500" t="s">
        <v>3480</v>
      </c>
      <c r="U3500" s="32">
        <v>46157</v>
      </c>
      <c r="V3500" t="s">
        <v>39</v>
      </c>
    </row>
    <row r="3501" spans="1:22" hidden="1">
      <c r="A3501" t="s">
        <v>26</v>
      </c>
      <c r="B3501" t="s">
        <v>4590</v>
      </c>
      <c r="C3501" s="55">
        <v>20330</v>
      </c>
      <c r="D3501" t="s">
        <v>566</v>
      </c>
      <c r="E3501" s="32">
        <v>46153</v>
      </c>
      <c r="F3501" s="26">
        <v>46153.461817129632</v>
      </c>
      <c r="G3501" s="12" t="str">
        <f t="shared" si="167"/>
        <v>MAYO</v>
      </c>
      <c r="H3501">
        <v>900237741</v>
      </c>
      <c r="I3501" t="s">
        <v>567</v>
      </c>
      <c r="J3501" s="39">
        <f t="shared" si="168"/>
        <v>37400</v>
      </c>
      <c r="K3501" s="39">
        <v>7106</v>
      </c>
      <c r="L3501" s="39">
        <v>44506</v>
      </c>
      <c r="M3501" t="s">
        <v>70</v>
      </c>
      <c r="N3501" s="32">
        <v>46154</v>
      </c>
      <c r="O3501" s="1">
        <f t="shared" si="169"/>
        <v>1</v>
      </c>
      <c r="P3501" t="s">
        <v>3480</v>
      </c>
      <c r="U3501" s="32">
        <v>46155</v>
      </c>
      <c r="V3501" t="s">
        <v>39</v>
      </c>
    </row>
    <row r="3502" spans="1:22" hidden="1">
      <c r="A3502" t="s">
        <v>26</v>
      </c>
      <c r="B3502" t="s">
        <v>4591</v>
      </c>
      <c r="C3502" s="55">
        <v>3491</v>
      </c>
      <c r="D3502" t="s">
        <v>1341</v>
      </c>
      <c r="E3502" s="32">
        <v>46153</v>
      </c>
      <c r="F3502" s="26">
        <v>46153.452673611115</v>
      </c>
      <c r="G3502" s="12" t="str">
        <f t="shared" si="167"/>
        <v>MAYO</v>
      </c>
      <c r="H3502">
        <v>811024463</v>
      </c>
      <c r="I3502" t="s">
        <v>1342</v>
      </c>
      <c r="J3502" s="39">
        <f t="shared" si="168"/>
        <v>1160000</v>
      </c>
      <c r="K3502" s="39">
        <v>220400</v>
      </c>
      <c r="L3502" s="39">
        <v>1380400</v>
      </c>
      <c r="M3502" t="s">
        <v>70</v>
      </c>
      <c r="N3502" s="32">
        <v>46154</v>
      </c>
      <c r="O3502" s="1">
        <f t="shared" si="169"/>
        <v>1</v>
      </c>
      <c r="P3502" t="s">
        <v>3480</v>
      </c>
      <c r="U3502" s="32">
        <v>46167</v>
      </c>
    </row>
    <row r="3503" spans="1:22" hidden="1">
      <c r="A3503" t="s">
        <v>26</v>
      </c>
      <c r="B3503" t="s">
        <v>4592</v>
      </c>
      <c r="C3503" s="55">
        <v>3490</v>
      </c>
      <c r="D3503" t="s">
        <v>1341</v>
      </c>
      <c r="E3503" s="32">
        <v>46153</v>
      </c>
      <c r="F3503" s="26">
        <v>46153.449131944442</v>
      </c>
      <c r="G3503" s="12" t="str">
        <f t="shared" si="167"/>
        <v>MAYO</v>
      </c>
      <c r="H3503">
        <v>811024463</v>
      </c>
      <c r="I3503" t="s">
        <v>1342</v>
      </c>
      <c r="J3503" s="39">
        <f t="shared" si="168"/>
        <v>580000</v>
      </c>
      <c r="K3503" s="39">
        <v>110200</v>
      </c>
      <c r="L3503" s="39">
        <v>690200</v>
      </c>
      <c r="M3503" t="s">
        <v>70</v>
      </c>
      <c r="N3503" s="32">
        <v>46154</v>
      </c>
      <c r="O3503" s="1">
        <f t="shared" si="169"/>
        <v>1</v>
      </c>
      <c r="P3503" t="s">
        <v>3480</v>
      </c>
      <c r="U3503" s="32">
        <v>46167</v>
      </c>
    </row>
    <row r="3504" spans="1:22" hidden="1">
      <c r="A3504" t="s">
        <v>26</v>
      </c>
      <c r="B3504" t="s">
        <v>4593</v>
      </c>
      <c r="C3504" s="55">
        <v>20328</v>
      </c>
      <c r="D3504" t="s">
        <v>566</v>
      </c>
      <c r="E3504" s="32">
        <v>46153</v>
      </c>
      <c r="F3504" s="26">
        <v>46153.40320601852</v>
      </c>
      <c r="G3504" s="12" t="str">
        <f t="shared" si="167"/>
        <v>MAYO</v>
      </c>
      <c r="H3504">
        <v>900237741</v>
      </c>
      <c r="I3504" t="s">
        <v>567</v>
      </c>
      <c r="J3504" s="39">
        <f t="shared" si="168"/>
        <v>510000</v>
      </c>
      <c r="K3504" s="39">
        <v>96900</v>
      </c>
      <c r="L3504" s="39">
        <v>606900</v>
      </c>
      <c r="M3504" t="s">
        <v>70</v>
      </c>
      <c r="N3504" s="32">
        <v>46154</v>
      </c>
      <c r="O3504" s="1">
        <f t="shared" si="169"/>
        <v>1</v>
      </c>
      <c r="P3504" t="s">
        <v>3480</v>
      </c>
      <c r="U3504" s="32">
        <v>46155</v>
      </c>
      <c r="V3504" t="s">
        <v>39</v>
      </c>
    </row>
    <row r="3505" spans="1:22" hidden="1">
      <c r="A3505" t="s">
        <v>26</v>
      </c>
      <c r="B3505" t="s">
        <v>4594</v>
      </c>
      <c r="C3505" s="55">
        <v>3076</v>
      </c>
      <c r="D3505" t="s">
        <v>28</v>
      </c>
      <c r="E3505" s="32">
        <v>46153</v>
      </c>
      <c r="F3505" s="26">
        <v>46153.424814814818</v>
      </c>
      <c r="G3505" s="12" t="str">
        <f t="shared" si="167"/>
        <v>MAYO</v>
      </c>
      <c r="H3505">
        <v>900144364</v>
      </c>
      <c r="I3505" t="s">
        <v>72</v>
      </c>
      <c r="J3505" s="39">
        <f t="shared" si="168"/>
        <v>34038350</v>
      </c>
      <c r="K3505" s="39">
        <v>6467286.5</v>
      </c>
      <c r="L3505" s="39">
        <v>40505636.5</v>
      </c>
      <c r="M3505" t="s">
        <v>70</v>
      </c>
      <c r="N3505" s="32">
        <v>46161</v>
      </c>
      <c r="O3505" s="1">
        <f t="shared" si="169"/>
        <v>8</v>
      </c>
      <c r="P3505" t="s">
        <v>3480</v>
      </c>
      <c r="U3505" s="32">
        <v>46162</v>
      </c>
      <c r="V3505" t="s">
        <v>32</v>
      </c>
    </row>
    <row r="3506" spans="1:22" hidden="1">
      <c r="A3506" t="s">
        <v>26</v>
      </c>
      <c r="B3506" t="s">
        <v>4595</v>
      </c>
      <c r="C3506" s="55">
        <v>3075</v>
      </c>
      <c r="D3506" t="s">
        <v>28</v>
      </c>
      <c r="E3506" s="32">
        <v>46153</v>
      </c>
      <c r="F3506" s="26">
        <v>46153.410555555558</v>
      </c>
      <c r="G3506" s="12" t="str">
        <f t="shared" si="167"/>
        <v>MAYO</v>
      </c>
      <c r="H3506">
        <v>900144364</v>
      </c>
      <c r="I3506" t="s">
        <v>72</v>
      </c>
      <c r="J3506" s="39">
        <f t="shared" si="168"/>
        <v>34362850</v>
      </c>
      <c r="K3506" s="39">
        <v>6528941.5</v>
      </c>
      <c r="L3506" s="39">
        <v>40891791.5</v>
      </c>
      <c r="M3506" t="s">
        <v>110</v>
      </c>
      <c r="N3506" s="3">
        <v>46157</v>
      </c>
      <c r="O3506" s="1">
        <f t="shared" si="169"/>
        <v>4</v>
      </c>
      <c r="P3506" t="s">
        <v>3480</v>
      </c>
    </row>
    <row r="3507" spans="1:22" hidden="1">
      <c r="A3507" t="s">
        <v>26</v>
      </c>
      <c r="B3507" t="s">
        <v>4596</v>
      </c>
      <c r="C3507" s="55">
        <v>20327</v>
      </c>
      <c r="D3507" t="s">
        <v>566</v>
      </c>
      <c r="E3507" s="32">
        <v>46153</v>
      </c>
      <c r="F3507" s="26">
        <v>46153.402650462966</v>
      </c>
      <c r="G3507" s="12" t="str">
        <f t="shared" si="167"/>
        <v>MAYO</v>
      </c>
      <c r="H3507">
        <v>900237741</v>
      </c>
      <c r="I3507" t="s">
        <v>567</v>
      </c>
      <c r="J3507" s="39">
        <f t="shared" si="168"/>
        <v>300000</v>
      </c>
      <c r="K3507" s="39">
        <v>57000</v>
      </c>
      <c r="L3507" s="39">
        <v>357000</v>
      </c>
      <c r="M3507" t="s">
        <v>70</v>
      </c>
      <c r="N3507" s="32">
        <v>46154</v>
      </c>
      <c r="O3507" s="1">
        <f t="shared" si="169"/>
        <v>1</v>
      </c>
      <c r="P3507" t="s">
        <v>3480</v>
      </c>
      <c r="U3507" s="32">
        <v>46155</v>
      </c>
      <c r="V3507" t="s">
        <v>39</v>
      </c>
    </row>
    <row r="3508" spans="1:22" hidden="1">
      <c r="A3508" t="s">
        <v>26</v>
      </c>
      <c r="B3508" t="s">
        <v>4597</v>
      </c>
      <c r="C3508" s="55">
        <v>7847</v>
      </c>
      <c r="D3508" t="s">
        <v>2896</v>
      </c>
      <c r="E3508" s="32">
        <v>46153</v>
      </c>
      <c r="F3508" s="26">
        <v>46153.921342592592</v>
      </c>
      <c r="G3508" s="12" t="str">
        <f t="shared" si="167"/>
        <v>MAYO</v>
      </c>
      <c r="H3508">
        <v>32150739</v>
      </c>
      <c r="I3508" t="s">
        <v>400</v>
      </c>
      <c r="J3508" s="39">
        <f t="shared" si="168"/>
        <v>524000</v>
      </c>
      <c r="K3508" s="39">
        <v>0</v>
      </c>
      <c r="L3508" s="39">
        <v>524000</v>
      </c>
      <c r="M3508" t="s">
        <v>199</v>
      </c>
      <c r="N3508" s="32">
        <v>46155</v>
      </c>
      <c r="O3508" s="1">
        <f t="shared" si="169"/>
        <v>2</v>
      </c>
      <c r="P3508" t="s">
        <v>3480</v>
      </c>
      <c r="U3508" s="32">
        <v>46157</v>
      </c>
      <c r="V3508" t="s">
        <v>39</v>
      </c>
    </row>
    <row r="3509" spans="1:22" hidden="1">
      <c r="A3509" t="s">
        <v>26</v>
      </c>
      <c r="B3509" t="s">
        <v>4598</v>
      </c>
      <c r="C3509" s="56">
        <v>1113381</v>
      </c>
      <c r="D3509" t="s">
        <v>4599</v>
      </c>
      <c r="E3509" s="32">
        <v>46153</v>
      </c>
      <c r="F3509" s="26">
        <v>46153.772638888891</v>
      </c>
      <c r="G3509" s="12" t="str">
        <f t="shared" si="167"/>
        <v>MAYO</v>
      </c>
      <c r="H3509">
        <v>900155107</v>
      </c>
      <c r="I3509" t="s">
        <v>1218</v>
      </c>
      <c r="J3509" s="39">
        <f t="shared" si="168"/>
        <v>77706.5</v>
      </c>
      <c r="K3509" s="39">
        <v>7953.5</v>
      </c>
      <c r="L3509" s="39">
        <v>85660</v>
      </c>
      <c r="M3509" t="s">
        <v>54</v>
      </c>
      <c r="O3509" s="1">
        <f t="shared" si="169"/>
        <v>0</v>
      </c>
    </row>
    <row r="3510" spans="1:22" hidden="1">
      <c r="A3510" t="s">
        <v>26</v>
      </c>
      <c r="B3510" t="s">
        <v>4600</v>
      </c>
      <c r="C3510" s="55">
        <v>33177</v>
      </c>
      <c r="D3510" t="s">
        <v>3872</v>
      </c>
      <c r="E3510" s="32">
        <v>46153</v>
      </c>
      <c r="F3510" s="26">
        <v>46153.704861111109</v>
      </c>
      <c r="G3510" s="12" t="str">
        <f t="shared" si="167"/>
        <v>MAYO</v>
      </c>
      <c r="H3510">
        <v>9522660</v>
      </c>
      <c r="I3510" t="s">
        <v>377</v>
      </c>
      <c r="J3510" s="39">
        <f t="shared" si="168"/>
        <v>3704201.3200000003</v>
      </c>
      <c r="K3510" s="39">
        <v>703798.26</v>
      </c>
      <c r="L3510" s="39">
        <v>4407999.58</v>
      </c>
      <c r="M3510" s="1" t="s">
        <v>9455</v>
      </c>
      <c r="N3510" s="32">
        <v>46156</v>
      </c>
      <c r="O3510" s="1">
        <f t="shared" si="169"/>
        <v>3</v>
      </c>
      <c r="P3510" t="s">
        <v>3480</v>
      </c>
      <c r="U3510" s="32">
        <v>46170</v>
      </c>
    </row>
    <row r="3511" spans="1:22" hidden="1">
      <c r="A3511" t="s">
        <v>82</v>
      </c>
      <c r="B3511" t="s">
        <v>4601</v>
      </c>
      <c r="C3511" s="55">
        <v>2555</v>
      </c>
      <c r="D3511" t="s">
        <v>131</v>
      </c>
      <c r="E3511" s="32">
        <v>46153</v>
      </c>
      <c r="F3511" s="26">
        <v>46153.701550925929</v>
      </c>
      <c r="G3511" s="12" t="str">
        <f t="shared" si="167"/>
        <v>MAYO</v>
      </c>
      <c r="H3511">
        <v>9522660</v>
      </c>
      <c r="I3511" t="s">
        <v>377</v>
      </c>
      <c r="J3511" s="39">
        <f t="shared" si="168"/>
        <v>3878991.23</v>
      </c>
      <c r="K3511" s="39">
        <v>737008.35</v>
      </c>
      <c r="L3511" s="39">
        <v>4615999.58</v>
      </c>
      <c r="M3511" s="1" t="s">
        <v>9455</v>
      </c>
      <c r="N3511" s="32">
        <v>46156</v>
      </c>
      <c r="O3511" s="1">
        <f t="shared" si="169"/>
        <v>3</v>
      </c>
      <c r="P3511" t="s">
        <v>3480</v>
      </c>
      <c r="U3511" s="32">
        <v>46170</v>
      </c>
    </row>
    <row r="3512" spans="1:22" hidden="1">
      <c r="A3512" t="s">
        <v>26</v>
      </c>
      <c r="B3512" t="s">
        <v>4602</v>
      </c>
      <c r="C3512" s="56">
        <v>85642</v>
      </c>
      <c r="D3512" t="s">
        <v>1255</v>
      </c>
      <c r="E3512" s="32">
        <v>46153</v>
      </c>
      <c r="F3512" s="26">
        <v>46153.513124999998</v>
      </c>
      <c r="G3512" s="12" t="str">
        <f t="shared" si="167"/>
        <v>MAYO</v>
      </c>
      <c r="H3512">
        <v>816005306</v>
      </c>
      <c r="I3512" t="s">
        <v>1256</v>
      </c>
      <c r="J3512" s="39">
        <f t="shared" si="168"/>
        <v>78600</v>
      </c>
      <c r="K3512" s="39">
        <v>0</v>
      </c>
      <c r="L3512" s="39">
        <v>78600</v>
      </c>
      <c r="M3512" t="s">
        <v>54</v>
      </c>
      <c r="O3512" s="1">
        <f t="shared" si="169"/>
        <v>0</v>
      </c>
    </row>
    <row r="3513" spans="1:22" hidden="1">
      <c r="A3513" t="s">
        <v>82</v>
      </c>
      <c r="B3513" t="s">
        <v>4603</v>
      </c>
      <c r="C3513" s="55">
        <v>44</v>
      </c>
      <c r="D3513" t="s">
        <v>4604</v>
      </c>
      <c r="E3513" s="32">
        <v>46153</v>
      </c>
      <c r="F3513" s="26">
        <v>46153.436631944445</v>
      </c>
      <c r="G3513" s="12" t="str">
        <f t="shared" si="167"/>
        <v>MAYO</v>
      </c>
      <c r="H3513">
        <v>811024463</v>
      </c>
      <c r="I3513" t="s">
        <v>1342</v>
      </c>
      <c r="J3513" s="39">
        <f t="shared" si="168"/>
        <v>1740000</v>
      </c>
      <c r="K3513" s="39">
        <v>330600</v>
      </c>
      <c r="L3513" s="39">
        <v>2070600</v>
      </c>
      <c r="M3513" t="s">
        <v>110</v>
      </c>
      <c r="N3513" s="3">
        <v>46157</v>
      </c>
      <c r="O3513" s="1">
        <f t="shared" si="169"/>
        <v>4</v>
      </c>
    </row>
    <row r="3514" spans="1:22" hidden="1">
      <c r="A3514" t="s">
        <v>26</v>
      </c>
      <c r="B3514" t="s">
        <v>4605</v>
      </c>
      <c r="C3514" s="55">
        <v>229225</v>
      </c>
      <c r="D3514" t="s">
        <v>28</v>
      </c>
      <c r="E3514" s="32">
        <v>46153</v>
      </c>
      <c r="F3514" s="26">
        <v>46153.393819444442</v>
      </c>
      <c r="G3514" s="12" t="str">
        <f t="shared" si="167"/>
        <v>MAYO</v>
      </c>
      <c r="H3514">
        <v>890937070</v>
      </c>
      <c r="I3514" t="s">
        <v>127</v>
      </c>
      <c r="J3514" s="39">
        <f t="shared" si="168"/>
        <v>496159</v>
      </c>
      <c r="K3514" s="39">
        <v>9427</v>
      </c>
      <c r="L3514" s="39">
        <v>505586</v>
      </c>
      <c r="M3514" t="s">
        <v>128</v>
      </c>
      <c r="N3514" s="32">
        <v>46168</v>
      </c>
      <c r="O3514" s="1">
        <f t="shared" si="169"/>
        <v>15</v>
      </c>
      <c r="P3514" t="s">
        <v>2466</v>
      </c>
      <c r="U3514" s="32">
        <v>46171</v>
      </c>
    </row>
    <row r="3515" spans="1:22" hidden="1">
      <c r="A3515" t="s">
        <v>82</v>
      </c>
      <c r="B3515" t="s">
        <v>4606</v>
      </c>
      <c r="C3515" s="55">
        <v>250</v>
      </c>
      <c r="D3515" t="s">
        <v>84</v>
      </c>
      <c r="E3515" s="32">
        <v>46153</v>
      </c>
      <c r="F3515" s="26">
        <v>46153.418090277781</v>
      </c>
      <c r="G3515" s="12" t="str">
        <f t="shared" si="167"/>
        <v>MAYO</v>
      </c>
      <c r="H3515">
        <v>900144364</v>
      </c>
      <c r="I3515" t="s">
        <v>72</v>
      </c>
      <c r="J3515" s="39">
        <f t="shared" si="168"/>
        <v>34362850</v>
      </c>
      <c r="K3515" s="39">
        <v>6528941.5</v>
      </c>
      <c r="L3515" s="39">
        <v>40891791.5</v>
      </c>
      <c r="M3515" t="s">
        <v>110</v>
      </c>
      <c r="N3515" s="3">
        <v>46157</v>
      </c>
      <c r="O3515" s="1">
        <f t="shared" si="169"/>
        <v>4</v>
      </c>
      <c r="P3515" t="s">
        <v>3480</v>
      </c>
    </row>
    <row r="3516" spans="1:22" hidden="1">
      <c r="A3516" t="s">
        <v>26</v>
      </c>
      <c r="B3516" t="s">
        <v>4607</v>
      </c>
      <c r="C3516" s="55">
        <v>78883</v>
      </c>
      <c r="D3516" t="s">
        <v>1745</v>
      </c>
      <c r="E3516" s="32">
        <v>46153</v>
      </c>
      <c r="F3516" s="26">
        <v>46153.376747685186</v>
      </c>
      <c r="G3516" s="12" t="str">
        <f t="shared" si="167"/>
        <v>MAYO</v>
      </c>
      <c r="H3516">
        <v>890900161</v>
      </c>
      <c r="I3516" t="s">
        <v>1746</v>
      </c>
      <c r="J3516" s="18">
        <f t="shared" si="168"/>
        <v>1452349</v>
      </c>
      <c r="K3516" s="39">
        <v>275946</v>
      </c>
      <c r="L3516" s="39">
        <v>1728295</v>
      </c>
      <c r="M3516" t="s">
        <v>58</v>
      </c>
      <c r="N3516" s="32">
        <v>46205</v>
      </c>
      <c r="O3516" s="1">
        <f t="shared" si="169"/>
        <v>52</v>
      </c>
      <c r="P3516" t="s">
        <v>4608</v>
      </c>
      <c r="U3516" s="32">
        <v>46210</v>
      </c>
      <c r="V3516" t="s">
        <v>39</v>
      </c>
    </row>
    <row r="3517" spans="1:22" hidden="1">
      <c r="A3517" t="s">
        <v>26</v>
      </c>
      <c r="B3517" t="s">
        <v>4609</v>
      </c>
      <c r="C3517" s="55">
        <v>12121</v>
      </c>
      <c r="D3517" t="s">
        <v>122</v>
      </c>
      <c r="E3517" s="32">
        <v>46153</v>
      </c>
      <c r="F3517" s="26">
        <v>46153.37605324074</v>
      </c>
      <c r="G3517" s="12" t="str">
        <f t="shared" si="167"/>
        <v>MAYO</v>
      </c>
      <c r="H3517">
        <v>70105440</v>
      </c>
      <c r="I3517" t="s">
        <v>537</v>
      </c>
      <c r="J3517" s="39">
        <f t="shared" si="168"/>
        <v>47000</v>
      </c>
      <c r="K3517" s="39">
        <v>8930</v>
      </c>
      <c r="L3517" s="39">
        <v>55930</v>
      </c>
      <c r="M3517" t="s">
        <v>70</v>
      </c>
      <c r="N3517" s="32">
        <v>46155</v>
      </c>
      <c r="O3517" s="1">
        <f t="shared" si="169"/>
        <v>2</v>
      </c>
      <c r="P3517" t="s">
        <v>3480</v>
      </c>
      <c r="U3517" s="32">
        <v>46157</v>
      </c>
      <c r="V3517" t="s">
        <v>39</v>
      </c>
    </row>
    <row r="3518" spans="1:22" hidden="1">
      <c r="A3518" t="s">
        <v>26</v>
      </c>
      <c r="B3518" t="s">
        <v>4610</v>
      </c>
      <c r="C3518" s="55">
        <v>12119</v>
      </c>
      <c r="D3518" t="s">
        <v>122</v>
      </c>
      <c r="E3518" s="32">
        <v>46153</v>
      </c>
      <c r="F3518" s="26">
        <v>46153.373738425929</v>
      </c>
      <c r="G3518" s="12" t="str">
        <f t="shared" si="167"/>
        <v>MAYO</v>
      </c>
      <c r="H3518">
        <v>70105440</v>
      </c>
      <c r="I3518" t="s">
        <v>537</v>
      </c>
      <c r="J3518" s="39">
        <f t="shared" si="168"/>
        <v>201000</v>
      </c>
      <c r="K3518" s="39">
        <v>38190</v>
      </c>
      <c r="L3518" s="39">
        <v>239190</v>
      </c>
      <c r="M3518" t="s">
        <v>70</v>
      </c>
      <c r="N3518" s="32">
        <v>46155</v>
      </c>
      <c r="O3518" s="1">
        <f t="shared" si="169"/>
        <v>2</v>
      </c>
      <c r="P3518" t="s">
        <v>3480</v>
      </c>
      <c r="U3518" s="32">
        <v>46157</v>
      </c>
      <c r="V3518" t="s">
        <v>39</v>
      </c>
    </row>
    <row r="3519" spans="1:22" hidden="1">
      <c r="A3519" t="s">
        <v>26</v>
      </c>
      <c r="B3519" t="s">
        <v>4611</v>
      </c>
      <c r="C3519" s="55">
        <v>12120</v>
      </c>
      <c r="D3519" t="s">
        <v>122</v>
      </c>
      <c r="E3519" s="32">
        <v>46153</v>
      </c>
      <c r="F3519" s="26">
        <v>46153.375081018516</v>
      </c>
      <c r="G3519" s="12" t="str">
        <f t="shared" si="167"/>
        <v>MAYO</v>
      </c>
      <c r="H3519">
        <v>70105440</v>
      </c>
      <c r="I3519" t="s">
        <v>537</v>
      </c>
      <c r="J3519" s="39">
        <f t="shared" si="168"/>
        <v>188000</v>
      </c>
      <c r="K3519" s="39">
        <v>35720</v>
      </c>
      <c r="L3519" s="39">
        <v>223720</v>
      </c>
      <c r="M3519" t="s">
        <v>70</v>
      </c>
      <c r="N3519" s="32">
        <v>46155</v>
      </c>
      <c r="O3519" s="1">
        <f t="shared" si="169"/>
        <v>2</v>
      </c>
      <c r="P3519" t="s">
        <v>3480</v>
      </c>
      <c r="U3519" s="32">
        <v>46157</v>
      </c>
      <c r="V3519" t="s">
        <v>39</v>
      </c>
    </row>
    <row r="3520" spans="1:22" hidden="1">
      <c r="A3520" t="s">
        <v>26</v>
      </c>
      <c r="B3520" t="s">
        <v>4612</v>
      </c>
      <c r="C3520" s="55">
        <v>3829</v>
      </c>
      <c r="D3520" t="s">
        <v>122</v>
      </c>
      <c r="E3520" s="32">
        <v>46153</v>
      </c>
      <c r="F3520" s="26">
        <v>46153.367083333331</v>
      </c>
      <c r="G3520" s="12" t="str">
        <f t="shared" si="167"/>
        <v>MAYO</v>
      </c>
      <c r="H3520">
        <v>811031208</v>
      </c>
      <c r="I3520" t="s">
        <v>1535</v>
      </c>
      <c r="J3520" s="39">
        <f t="shared" si="168"/>
        <v>3039582</v>
      </c>
      <c r="K3520" s="39">
        <v>577520.57999999996</v>
      </c>
      <c r="L3520" s="39">
        <v>3617102.58</v>
      </c>
      <c r="M3520" t="s">
        <v>70</v>
      </c>
      <c r="N3520" s="32">
        <v>46154</v>
      </c>
      <c r="O3520" s="1">
        <f t="shared" si="169"/>
        <v>1</v>
      </c>
      <c r="P3520" t="s">
        <v>3480</v>
      </c>
      <c r="U3520" s="32">
        <v>46167</v>
      </c>
    </row>
    <row r="3521" spans="1:22" hidden="1">
      <c r="A3521" t="s">
        <v>26</v>
      </c>
      <c r="B3521" t="s">
        <v>4613</v>
      </c>
      <c r="C3521" s="55">
        <v>1448</v>
      </c>
      <c r="D3521" t="s">
        <v>151</v>
      </c>
      <c r="E3521" s="32">
        <v>46153</v>
      </c>
      <c r="F3521" s="26">
        <v>46153.357743055552</v>
      </c>
      <c r="G3521" s="12" t="str">
        <f t="shared" si="167"/>
        <v>MAYO</v>
      </c>
      <c r="H3521">
        <v>901561580</v>
      </c>
      <c r="I3521" t="s">
        <v>152</v>
      </c>
      <c r="J3521" s="39">
        <f t="shared" si="168"/>
        <v>350000</v>
      </c>
      <c r="K3521" s="39">
        <v>66500</v>
      </c>
      <c r="L3521" s="39">
        <v>416500</v>
      </c>
      <c r="M3521" t="s">
        <v>70</v>
      </c>
      <c r="N3521" s="32">
        <v>46154</v>
      </c>
      <c r="O3521" s="1">
        <f t="shared" si="169"/>
        <v>1</v>
      </c>
      <c r="P3521" t="s">
        <v>3480</v>
      </c>
      <c r="U3521" s="32">
        <v>46167</v>
      </c>
    </row>
    <row r="3522" spans="1:22" hidden="1">
      <c r="A3522" t="s">
        <v>26</v>
      </c>
      <c r="B3522" t="s">
        <v>4614</v>
      </c>
      <c r="C3522" s="55">
        <v>1154469</v>
      </c>
      <c r="D3522" t="s">
        <v>4499</v>
      </c>
      <c r="E3522" s="32">
        <v>46153</v>
      </c>
      <c r="F3522" s="26">
        <v>46153.389594907407</v>
      </c>
      <c r="G3522" s="12" t="str">
        <f t="shared" ref="G3522:G3585" si="170">UPPER(TEXT(E3522, "MMMM"))</f>
        <v>MAYO</v>
      </c>
      <c r="H3522">
        <v>900219834</v>
      </c>
      <c r="I3522" t="s">
        <v>739</v>
      </c>
      <c r="J3522" s="39">
        <f t="shared" ref="J3522:J3585" si="171">L3522-K3522</f>
        <v>26300</v>
      </c>
      <c r="K3522" s="39">
        <v>0</v>
      </c>
      <c r="L3522" s="39">
        <v>26300</v>
      </c>
      <c r="M3522" t="s">
        <v>70</v>
      </c>
      <c r="N3522" s="32">
        <v>46154</v>
      </c>
      <c r="O3522" s="1">
        <f t="shared" si="169"/>
        <v>1</v>
      </c>
      <c r="P3522" t="s">
        <v>3480</v>
      </c>
      <c r="U3522" s="32">
        <v>46155</v>
      </c>
      <c r="V3522" t="s">
        <v>4615</v>
      </c>
    </row>
    <row r="3523" spans="1:22" hidden="1">
      <c r="A3523" t="s">
        <v>26</v>
      </c>
      <c r="B3523" t="s">
        <v>4616</v>
      </c>
      <c r="C3523" s="56">
        <v>4812</v>
      </c>
      <c r="D3523" t="s">
        <v>52</v>
      </c>
      <c r="E3523" s="32">
        <v>46153</v>
      </c>
      <c r="F3523" s="26">
        <v>46153.379756944443</v>
      </c>
      <c r="G3523" s="12" t="str">
        <f t="shared" si="170"/>
        <v>MAYO</v>
      </c>
      <c r="H3523">
        <v>70907060</v>
      </c>
      <c r="I3523" t="s">
        <v>53</v>
      </c>
      <c r="J3523" s="39">
        <f t="shared" si="171"/>
        <v>45800</v>
      </c>
      <c r="K3523" s="39">
        <v>0</v>
      </c>
      <c r="L3523" s="39">
        <v>45800</v>
      </c>
      <c r="M3523" t="s">
        <v>54</v>
      </c>
      <c r="O3523" s="1">
        <f t="shared" si="169"/>
        <v>0</v>
      </c>
    </row>
    <row r="3524" spans="1:22" hidden="1">
      <c r="A3524" t="s">
        <v>26</v>
      </c>
      <c r="B3524" t="s">
        <v>4617</v>
      </c>
      <c r="C3524" s="55">
        <v>32145</v>
      </c>
      <c r="D3524" t="s">
        <v>618</v>
      </c>
      <c r="E3524" s="32">
        <v>46153</v>
      </c>
      <c r="F3524" s="26">
        <v>46153.303888888891</v>
      </c>
      <c r="G3524" s="12" t="str">
        <f t="shared" si="170"/>
        <v>MAYO</v>
      </c>
      <c r="H3524">
        <v>900322890</v>
      </c>
      <c r="I3524" t="s">
        <v>619</v>
      </c>
      <c r="J3524" s="39">
        <f t="shared" si="171"/>
        <v>4206400</v>
      </c>
      <c r="K3524" s="39">
        <v>799216</v>
      </c>
      <c r="L3524" s="39">
        <v>5005616</v>
      </c>
      <c r="M3524" t="s">
        <v>70</v>
      </c>
      <c r="N3524" s="32">
        <v>46155</v>
      </c>
      <c r="O3524" s="1">
        <f t="shared" si="169"/>
        <v>2</v>
      </c>
      <c r="P3524" t="s">
        <v>3480</v>
      </c>
      <c r="U3524" s="32">
        <v>46167</v>
      </c>
    </row>
    <row r="3525" spans="1:22" hidden="1">
      <c r="A3525" t="s">
        <v>26</v>
      </c>
      <c r="B3525" t="s">
        <v>4618</v>
      </c>
      <c r="C3525" s="56">
        <v>31306</v>
      </c>
      <c r="D3525" t="s">
        <v>4619</v>
      </c>
      <c r="E3525" s="32">
        <v>46153</v>
      </c>
      <c r="F3525" s="26">
        <v>46153.31150462963</v>
      </c>
      <c r="G3525" s="12" t="str">
        <f t="shared" si="170"/>
        <v>MAYO</v>
      </c>
      <c r="H3525">
        <v>900923179</v>
      </c>
      <c r="I3525" t="s">
        <v>4620</v>
      </c>
      <c r="J3525" s="39">
        <f t="shared" si="171"/>
        <v>35500</v>
      </c>
      <c r="K3525" s="39">
        <v>0</v>
      </c>
      <c r="L3525" s="39">
        <v>35500</v>
      </c>
      <c r="M3525" t="s">
        <v>54</v>
      </c>
      <c r="O3525" s="1">
        <f t="shared" si="169"/>
        <v>0</v>
      </c>
    </row>
    <row r="3526" spans="1:22" hidden="1">
      <c r="A3526" t="s">
        <v>26</v>
      </c>
      <c r="B3526" t="s">
        <v>4621</v>
      </c>
      <c r="C3526" s="55">
        <v>3044</v>
      </c>
      <c r="D3526" t="s">
        <v>511</v>
      </c>
      <c r="E3526" s="32">
        <v>46154</v>
      </c>
      <c r="F3526" s="26">
        <v>46154.802685185183</v>
      </c>
      <c r="G3526" s="12" t="str">
        <f t="shared" si="170"/>
        <v>MAYO</v>
      </c>
      <c r="H3526">
        <v>900987425</v>
      </c>
      <c r="I3526" t="s">
        <v>512</v>
      </c>
      <c r="J3526" s="39">
        <f t="shared" si="171"/>
        <v>829239</v>
      </c>
      <c r="K3526" s="39">
        <v>0</v>
      </c>
      <c r="L3526" s="39">
        <v>829239</v>
      </c>
      <c r="M3526" t="s">
        <v>58</v>
      </c>
      <c r="N3526" s="32">
        <v>46161</v>
      </c>
      <c r="O3526" s="1">
        <f t="shared" si="169"/>
        <v>7</v>
      </c>
      <c r="P3526" t="s">
        <v>1652</v>
      </c>
      <c r="U3526" s="32">
        <v>46162</v>
      </c>
      <c r="V3526" t="s">
        <v>39</v>
      </c>
    </row>
    <row r="3527" spans="1:22" hidden="1">
      <c r="A3527" t="s">
        <v>26</v>
      </c>
      <c r="B3527" t="s">
        <v>4622</v>
      </c>
      <c r="C3527" s="55">
        <v>3043</v>
      </c>
      <c r="D3527" t="s">
        <v>511</v>
      </c>
      <c r="E3527" s="32">
        <v>46154</v>
      </c>
      <c r="F3527" s="26">
        <v>46154.801053240742</v>
      </c>
      <c r="G3527" s="12" t="str">
        <f t="shared" si="170"/>
        <v>MAYO</v>
      </c>
      <c r="H3527">
        <v>900987425</v>
      </c>
      <c r="I3527" t="s">
        <v>512</v>
      </c>
      <c r="J3527" s="39">
        <f t="shared" si="171"/>
        <v>1050369</v>
      </c>
      <c r="K3527" s="39">
        <v>0</v>
      </c>
      <c r="L3527" s="39">
        <v>1050369</v>
      </c>
      <c r="M3527" t="s">
        <v>58</v>
      </c>
      <c r="N3527" s="32">
        <v>46161</v>
      </c>
      <c r="O3527" s="1">
        <f t="shared" si="169"/>
        <v>7</v>
      </c>
      <c r="P3527" t="s">
        <v>3480</v>
      </c>
      <c r="U3527" s="32">
        <v>46162</v>
      </c>
    </row>
    <row r="3528" spans="1:22" hidden="1">
      <c r="A3528" t="s">
        <v>26</v>
      </c>
      <c r="B3528" t="s">
        <v>4623</v>
      </c>
      <c r="C3528" s="55">
        <v>1296</v>
      </c>
      <c r="D3528" t="s">
        <v>28</v>
      </c>
      <c r="E3528" s="32">
        <v>46154</v>
      </c>
      <c r="F3528" s="26">
        <v>46154.740729166668</v>
      </c>
      <c r="G3528" s="12" t="str">
        <f t="shared" si="170"/>
        <v>MAYO</v>
      </c>
      <c r="H3528">
        <v>860404607</v>
      </c>
      <c r="I3528" t="s">
        <v>1429</v>
      </c>
      <c r="J3528" s="39">
        <f t="shared" si="171"/>
        <v>430000</v>
      </c>
      <c r="K3528" s="39">
        <v>0</v>
      </c>
      <c r="L3528" s="39">
        <v>430000</v>
      </c>
      <c r="M3528" t="s">
        <v>58</v>
      </c>
      <c r="N3528" s="32">
        <v>46161</v>
      </c>
      <c r="O3528" s="1">
        <f t="shared" si="169"/>
        <v>7</v>
      </c>
      <c r="P3528" s="1" t="s">
        <v>1652</v>
      </c>
      <c r="U3528" s="32">
        <v>46162</v>
      </c>
      <c r="V3528" t="s">
        <v>39</v>
      </c>
    </row>
    <row r="3529" spans="1:22" hidden="1">
      <c r="A3529" t="s">
        <v>26</v>
      </c>
      <c r="B3529" t="s">
        <v>4624</v>
      </c>
      <c r="C3529" s="55">
        <v>1853</v>
      </c>
      <c r="D3529" t="s">
        <v>28</v>
      </c>
      <c r="E3529" s="32">
        <v>46154</v>
      </c>
      <c r="F3529" s="26">
        <v>46154.736747685187</v>
      </c>
      <c r="G3529" s="12" t="str">
        <f t="shared" si="170"/>
        <v>MAYO</v>
      </c>
      <c r="H3529">
        <v>901950863</v>
      </c>
      <c r="I3529" t="s">
        <v>549</v>
      </c>
      <c r="J3529" s="39">
        <f t="shared" si="171"/>
        <v>912000</v>
      </c>
      <c r="K3529" s="39">
        <v>173280</v>
      </c>
      <c r="L3529" s="39">
        <v>1085280</v>
      </c>
      <c r="M3529" s="1" t="s">
        <v>9455</v>
      </c>
      <c r="N3529" s="32">
        <v>46161</v>
      </c>
      <c r="O3529" s="1">
        <f t="shared" si="169"/>
        <v>7</v>
      </c>
      <c r="P3529" t="s">
        <v>3480</v>
      </c>
      <c r="U3529" s="32">
        <v>46170</v>
      </c>
    </row>
    <row r="3530" spans="1:22" hidden="1">
      <c r="A3530" t="s">
        <v>26</v>
      </c>
      <c r="B3530" t="s">
        <v>4625</v>
      </c>
      <c r="C3530" s="55">
        <v>1850</v>
      </c>
      <c r="D3530" t="s">
        <v>28</v>
      </c>
      <c r="E3530" s="32">
        <v>46154</v>
      </c>
      <c r="F3530" s="26">
        <v>46154.710196759261</v>
      </c>
      <c r="G3530" s="12" t="str">
        <f t="shared" si="170"/>
        <v>MAYO</v>
      </c>
      <c r="H3530">
        <v>901950863</v>
      </c>
      <c r="I3530" t="s">
        <v>549</v>
      </c>
      <c r="J3530" s="39">
        <f t="shared" si="171"/>
        <v>538000</v>
      </c>
      <c r="K3530" s="39">
        <v>102220</v>
      </c>
      <c r="L3530" s="39">
        <v>640220</v>
      </c>
      <c r="M3530" s="1" t="s">
        <v>9455</v>
      </c>
      <c r="N3530" s="32">
        <v>46161</v>
      </c>
      <c r="O3530" s="1">
        <f t="shared" si="169"/>
        <v>7</v>
      </c>
      <c r="P3530" t="s">
        <v>3480</v>
      </c>
      <c r="U3530" s="32">
        <v>46170</v>
      </c>
    </row>
    <row r="3531" spans="1:22" hidden="1">
      <c r="A3531" t="s">
        <v>26</v>
      </c>
      <c r="B3531" t="s">
        <v>4626</v>
      </c>
      <c r="C3531" s="55">
        <v>6992</v>
      </c>
      <c r="D3531" t="s">
        <v>4627</v>
      </c>
      <c r="E3531" s="32">
        <v>46154</v>
      </c>
      <c r="F3531" s="26">
        <v>46154.709293981483</v>
      </c>
      <c r="G3531" s="12" t="str">
        <f t="shared" si="170"/>
        <v>MAYO</v>
      </c>
      <c r="H3531">
        <v>901370300</v>
      </c>
      <c r="I3531" t="s">
        <v>4628</v>
      </c>
      <c r="J3531" s="39">
        <f t="shared" si="171"/>
        <v>3444000</v>
      </c>
      <c r="K3531" s="39">
        <v>654360</v>
      </c>
      <c r="L3531" s="39">
        <v>4098360</v>
      </c>
      <c r="M3531" t="s">
        <v>70</v>
      </c>
      <c r="N3531" s="32">
        <v>46156</v>
      </c>
      <c r="O3531" s="1">
        <f t="shared" si="169"/>
        <v>2</v>
      </c>
      <c r="P3531" t="s">
        <v>3480</v>
      </c>
      <c r="U3531" s="32">
        <v>46170</v>
      </c>
    </row>
    <row r="3532" spans="1:22" hidden="1">
      <c r="A3532" t="s">
        <v>26</v>
      </c>
      <c r="B3532" t="s">
        <v>4629</v>
      </c>
      <c r="C3532" s="55">
        <v>1849</v>
      </c>
      <c r="D3532" t="s">
        <v>28</v>
      </c>
      <c r="E3532" s="32">
        <v>46154</v>
      </c>
      <c r="F3532" s="26">
        <v>46154.702881944446</v>
      </c>
      <c r="G3532" s="12" t="str">
        <f t="shared" si="170"/>
        <v>MAYO</v>
      </c>
      <c r="H3532">
        <v>901950863</v>
      </c>
      <c r="I3532" t="s">
        <v>549</v>
      </c>
      <c r="J3532" s="39">
        <f t="shared" si="171"/>
        <v>1031000</v>
      </c>
      <c r="K3532" s="39">
        <v>195890</v>
      </c>
      <c r="L3532" s="39">
        <v>1226890</v>
      </c>
      <c r="M3532" s="1" t="s">
        <v>9455</v>
      </c>
      <c r="N3532" s="32">
        <v>46162</v>
      </c>
      <c r="O3532" s="1">
        <f t="shared" si="169"/>
        <v>8</v>
      </c>
      <c r="P3532" s="1" t="s">
        <v>3480</v>
      </c>
      <c r="U3532" s="32">
        <v>46170</v>
      </c>
    </row>
    <row r="3533" spans="1:22" hidden="1">
      <c r="A3533" t="s">
        <v>26</v>
      </c>
      <c r="B3533" t="s">
        <v>4630</v>
      </c>
      <c r="C3533" s="55">
        <v>1848</v>
      </c>
      <c r="D3533" t="s">
        <v>28</v>
      </c>
      <c r="E3533" s="32">
        <v>46154</v>
      </c>
      <c r="F3533" s="26">
        <v>46154.693425925929</v>
      </c>
      <c r="G3533" s="12" t="str">
        <f t="shared" si="170"/>
        <v>MAYO</v>
      </c>
      <c r="H3533">
        <v>901950863</v>
      </c>
      <c r="I3533" t="s">
        <v>549</v>
      </c>
      <c r="J3533" s="39">
        <f t="shared" si="171"/>
        <v>435000</v>
      </c>
      <c r="K3533" s="39">
        <v>82650</v>
      </c>
      <c r="L3533" s="39">
        <v>517650</v>
      </c>
      <c r="M3533" s="1" t="s">
        <v>9455</v>
      </c>
      <c r="N3533" s="32">
        <v>46161</v>
      </c>
      <c r="O3533" s="1">
        <f t="shared" si="169"/>
        <v>7</v>
      </c>
      <c r="P3533" t="s">
        <v>3480</v>
      </c>
      <c r="U3533" s="32">
        <v>46170</v>
      </c>
    </row>
    <row r="3534" spans="1:22" hidden="1">
      <c r="A3534" t="s">
        <v>26</v>
      </c>
      <c r="B3534" t="s">
        <v>4631</v>
      </c>
      <c r="C3534" s="55">
        <v>1847</v>
      </c>
      <c r="D3534" t="s">
        <v>28</v>
      </c>
      <c r="E3534" s="32">
        <v>46154</v>
      </c>
      <c r="F3534" s="26">
        <v>46154.687384259261</v>
      </c>
      <c r="G3534" s="12" t="str">
        <f t="shared" si="170"/>
        <v>MAYO</v>
      </c>
      <c r="H3534">
        <v>901950863</v>
      </c>
      <c r="I3534" t="s">
        <v>549</v>
      </c>
      <c r="J3534" s="39">
        <f t="shared" si="171"/>
        <v>3330000</v>
      </c>
      <c r="K3534" s="39">
        <v>632700</v>
      </c>
      <c r="L3534" s="39">
        <v>3962700</v>
      </c>
      <c r="M3534" s="1" t="s">
        <v>9455</v>
      </c>
      <c r="N3534" s="32">
        <v>46161</v>
      </c>
      <c r="O3534" s="1">
        <f t="shared" si="169"/>
        <v>7</v>
      </c>
      <c r="P3534" t="s">
        <v>3480</v>
      </c>
      <c r="U3534" s="32">
        <v>46170</v>
      </c>
    </row>
    <row r="3535" spans="1:22" hidden="1">
      <c r="A3535" t="s">
        <v>26</v>
      </c>
      <c r="B3535" t="s">
        <v>4632</v>
      </c>
      <c r="C3535" s="55">
        <v>1846</v>
      </c>
      <c r="D3535" t="s">
        <v>28</v>
      </c>
      <c r="E3535" s="32">
        <v>46154</v>
      </c>
      <c r="F3535" s="26">
        <v>46154.67454861111</v>
      </c>
      <c r="G3535" s="12" t="str">
        <f t="shared" si="170"/>
        <v>MAYO</v>
      </c>
      <c r="H3535">
        <v>901950863</v>
      </c>
      <c r="I3535" t="s">
        <v>549</v>
      </c>
      <c r="J3535" s="39">
        <f t="shared" si="171"/>
        <v>5210084.0336140003</v>
      </c>
      <c r="K3535" s="39">
        <v>989915.96638600004</v>
      </c>
      <c r="L3535" s="39">
        <v>6200000</v>
      </c>
      <c r="M3535" s="1" t="s">
        <v>9455</v>
      </c>
      <c r="N3535" s="32">
        <v>46161</v>
      </c>
      <c r="O3535" s="1">
        <f t="shared" si="169"/>
        <v>7</v>
      </c>
      <c r="P3535" t="s">
        <v>3480</v>
      </c>
      <c r="U3535" s="32">
        <v>46170</v>
      </c>
    </row>
    <row r="3536" spans="1:22" hidden="1">
      <c r="A3536" t="s">
        <v>26</v>
      </c>
      <c r="B3536" t="s">
        <v>4633</v>
      </c>
      <c r="C3536" s="55">
        <v>4842</v>
      </c>
      <c r="D3536" t="s">
        <v>4634</v>
      </c>
      <c r="E3536" s="32">
        <v>46154</v>
      </c>
      <c r="F3536" s="26">
        <v>46154.664687500001</v>
      </c>
      <c r="G3536" s="12" t="str">
        <f t="shared" si="170"/>
        <v>MAYO</v>
      </c>
      <c r="H3536">
        <v>901261048</v>
      </c>
      <c r="I3536" t="s">
        <v>4635</v>
      </c>
      <c r="J3536" s="39">
        <f t="shared" si="171"/>
        <v>5209244</v>
      </c>
      <c r="K3536" s="39">
        <v>989756</v>
      </c>
      <c r="L3536" s="39">
        <v>6199000</v>
      </c>
      <c r="M3536" t="s">
        <v>70</v>
      </c>
      <c r="N3536" s="32">
        <v>46170</v>
      </c>
      <c r="O3536" s="1">
        <f t="shared" si="169"/>
        <v>16</v>
      </c>
      <c r="P3536" t="s">
        <v>3480</v>
      </c>
      <c r="U3536" s="32">
        <v>46174</v>
      </c>
      <c r="V3536" t="s">
        <v>39</v>
      </c>
    </row>
    <row r="3537" spans="1:22" hidden="1">
      <c r="A3537" t="s">
        <v>26</v>
      </c>
      <c r="B3537" t="s">
        <v>4636</v>
      </c>
      <c r="C3537" s="55">
        <v>5457</v>
      </c>
      <c r="D3537" t="s">
        <v>722</v>
      </c>
      <c r="E3537" s="32">
        <v>46154</v>
      </c>
      <c r="F3537" s="26">
        <v>46154.667048611111</v>
      </c>
      <c r="G3537" s="12" t="str">
        <f t="shared" si="170"/>
        <v>MAYO</v>
      </c>
      <c r="H3537">
        <v>890904603</v>
      </c>
      <c r="I3537" t="s">
        <v>723</v>
      </c>
      <c r="J3537" s="39">
        <f t="shared" si="171"/>
        <v>690150</v>
      </c>
      <c r="K3537" s="39">
        <v>131129</v>
      </c>
      <c r="L3537" s="39">
        <v>821279</v>
      </c>
      <c r="M3537" t="s">
        <v>70</v>
      </c>
      <c r="N3537" s="32">
        <v>46156</v>
      </c>
      <c r="O3537" s="1">
        <f t="shared" si="169"/>
        <v>2</v>
      </c>
      <c r="P3537" t="s">
        <v>3480</v>
      </c>
      <c r="U3537" s="32">
        <v>46157</v>
      </c>
      <c r="V3537" t="s">
        <v>39</v>
      </c>
    </row>
    <row r="3538" spans="1:22" hidden="1">
      <c r="A3538" t="s">
        <v>26</v>
      </c>
      <c r="B3538" t="s">
        <v>4637</v>
      </c>
      <c r="C3538" s="55">
        <v>71902</v>
      </c>
      <c r="D3538" t="s">
        <v>476</v>
      </c>
      <c r="E3538" s="32">
        <v>46154</v>
      </c>
      <c r="F3538" s="26">
        <v>46154.64880787037</v>
      </c>
      <c r="G3538" s="12" t="str">
        <f t="shared" si="170"/>
        <v>MAYO</v>
      </c>
      <c r="H3538">
        <v>811001497</v>
      </c>
      <c r="I3538" t="s">
        <v>477</v>
      </c>
      <c r="J3538" s="39">
        <f t="shared" si="171"/>
        <v>2254099</v>
      </c>
      <c r="K3538" s="39">
        <v>0</v>
      </c>
      <c r="L3538" s="39">
        <v>2254099</v>
      </c>
      <c r="M3538" t="s">
        <v>58</v>
      </c>
      <c r="N3538" s="32">
        <v>46161</v>
      </c>
      <c r="O3538" s="1">
        <f t="shared" si="169"/>
        <v>7</v>
      </c>
      <c r="P3538" t="s">
        <v>3480</v>
      </c>
      <c r="U3538" s="32">
        <v>46162</v>
      </c>
    </row>
    <row r="3539" spans="1:22" hidden="1">
      <c r="A3539" t="s">
        <v>26</v>
      </c>
      <c r="B3539" t="s">
        <v>4638</v>
      </c>
      <c r="C3539" s="55">
        <v>1845</v>
      </c>
      <c r="D3539" t="s">
        <v>28</v>
      </c>
      <c r="E3539" s="32">
        <v>46154</v>
      </c>
      <c r="F3539" s="26">
        <v>46154.638680555552</v>
      </c>
      <c r="G3539" s="12" t="str">
        <f t="shared" si="170"/>
        <v>MAYO</v>
      </c>
      <c r="H3539">
        <v>901950863</v>
      </c>
      <c r="I3539" t="s">
        <v>549</v>
      </c>
      <c r="J3539" s="39">
        <f t="shared" si="171"/>
        <v>5210084.0336140003</v>
      </c>
      <c r="K3539" s="39">
        <v>989915.96638600004</v>
      </c>
      <c r="L3539" s="39">
        <v>6200000</v>
      </c>
      <c r="M3539" s="1" t="s">
        <v>9455</v>
      </c>
      <c r="N3539" s="32">
        <v>46161</v>
      </c>
      <c r="O3539" s="1">
        <f t="shared" si="169"/>
        <v>7</v>
      </c>
      <c r="P3539" t="s">
        <v>3480</v>
      </c>
      <c r="U3539" s="32">
        <v>46170</v>
      </c>
    </row>
    <row r="3540" spans="1:22" hidden="1">
      <c r="A3540" t="s">
        <v>26</v>
      </c>
      <c r="B3540" t="s">
        <v>4639</v>
      </c>
      <c r="C3540" s="55">
        <v>1844</v>
      </c>
      <c r="D3540" t="s">
        <v>28</v>
      </c>
      <c r="E3540" s="32">
        <v>46154</v>
      </c>
      <c r="F3540" s="26">
        <v>46154.63013888889</v>
      </c>
      <c r="G3540" s="12" t="str">
        <f t="shared" si="170"/>
        <v>MAYO</v>
      </c>
      <c r="H3540">
        <v>901950863</v>
      </c>
      <c r="I3540" t="s">
        <v>549</v>
      </c>
      <c r="J3540" s="39">
        <f t="shared" si="171"/>
        <v>980000</v>
      </c>
      <c r="K3540" s="39">
        <v>186200</v>
      </c>
      <c r="L3540" s="39">
        <v>1166200</v>
      </c>
      <c r="M3540" s="1" t="s">
        <v>9455</v>
      </c>
      <c r="N3540" s="32">
        <v>46163</v>
      </c>
      <c r="O3540" s="1">
        <f t="shared" si="169"/>
        <v>9</v>
      </c>
      <c r="P3540" t="s">
        <v>3480</v>
      </c>
      <c r="U3540" s="32">
        <v>46170</v>
      </c>
    </row>
    <row r="3541" spans="1:22" hidden="1">
      <c r="A3541" t="s">
        <v>26</v>
      </c>
      <c r="B3541" t="s">
        <v>4640</v>
      </c>
      <c r="C3541" s="55">
        <v>6083</v>
      </c>
      <c r="D3541" t="s">
        <v>332</v>
      </c>
      <c r="E3541" s="32">
        <v>46154</v>
      </c>
      <c r="F3541" s="26">
        <v>46154.624201388891</v>
      </c>
      <c r="G3541" s="12" t="str">
        <f t="shared" si="170"/>
        <v>MAYO</v>
      </c>
      <c r="H3541">
        <v>900519343</v>
      </c>
      <c r="I3541" t="s">
        <v>1708</v>
      </c>
      <c r="J3541" s="39">
        <f t="shared" si="171"/>
        <v>1125190</v>
      </c>
      <c r="K3541" s="39">
        <v>0</v>
      </c>
      <c r="L3541" s="39">
        <v>1125190</v>
      </c>
      <c r="M3541" t="s">
        <v>264</v>
      </c>
      <c r="N3541" s="32">
        <v>46156</v>
      </c>
      <c r="O3541" s="1">
        <f t="shared" si="169"/>
        <v>2</v>
      </c>
      <c r="P3541" t="s">
        <v>3480</v>
      </c>
      <c r="U3541" s="32">
        <v>46170</v>
      </c>
    </row>
    <row r="3542" spans="1:22" hidden="1">
      <c r="A3542" t="s">
        <v>26</v>
      </c>
      <c r="B3542" t="s">
        <v>4641</v>
      </c>
      <c r="C3542" s="55">
        <v>71900</v>
      </c>
      <c r="D3542" t="s">
        <v>476</v>
      </c>
      <c r="E3542" s="32">
        <v>46154</v>
      </c>
      <c r="F3542" s="26">
        <v>46154.614305555559</v>
      </c>
      <c r="G3542" s="12" t="str">
        <f t="shared" si="170"/>
        <v>MAYO</v>
      </c>
      <c r="H3542">
        <v>811001497</v>
      </c>
      <c r="I3542" t="s">
        <v>477</v>
      </c>
      <c r="J3542" s="39">
        <f t="shared" si="171"/>
        <v>3242715</v>
      </c>
      <c r="K3542" s="39">
        <v>0</v>
      </c>
      <c r="L3542" s="39">
        <v>3242715</v>
      </c>
      <c r="M3542" t="s">
        <v>58</v>
      </c>
      <c r="N3542" s="32">
        <v>46161</v>
      </c>
      <c r="O3542" s="1">
        <f t="shared" si="169"/>
        <v>7</v>
      </c>
      <c r="P3542" t="s">
        <v>3480</v>
      </c>
      <c r="U3542" s="32">
        <v>46162</v>
      </c>
    </row>
    <row r="3543" spans="1:22" hidden="1">
      <c r="A3543" t="s">
        <v>26</v>
      </c>
      <c r="B3543" t="s">
        <v>4642</v>
      </c>
      <c r="C3543" s="55">
        <v>1301</v>
      </c>
      <c r="D3543" t="s">
        <v>28</v>
      </c>
      <c r="E3543" s="32">
        <v>46154</v>
      </c>
      <c r="F3543" s="26">
        <v>46154.620520833334</v>
      </c>
      <c r="G3543" s="12" t="str">
        <f t="shared" si="170"/>
        <v>MAYO</v>
      </c>
      <c r="H3543">
        <v>901691937</v>
      </c>
      <c r="I3543" t="s">
        <v>607</v>
      </c>
      <c r="J3543" s="39">
        <f t="shared" si="171"/>
        <v>5966398.7000000002</v>
      </c>
      <c r="K3543" s="39">
        <v>1133615.75</v>
      </c>
      <c r="L3543" s="39">
        <v>7100014.4500000002</v>
      </c>
      <c r="M3543" t="s">
        <v>70</v>
      </c>
      <c r="N3543" s="32">
        <v>46163</v>
      </c>
      <c r="O3543" s="1">
        <f t="shared" si="169"/>
        <v>9</v>
      </c>
      <c r="P3543" s="1" t="s">
        <v>3480</v>
      </c>
      <c r="U3543" s="32">
        <v>46170</v>
      </c>
    </row>
    <row r="3544" spans="1:22" hidden="1">
      <c r="A3544" t="s">
        <v>26</v>
      </c>
      <c r="B3544" t="s">
        <v>4643</v>
      </c>
      <c r="C3544" s="55">
        <v>1843</v>
      </c>
      <c r="D3544" t="s">
        <v>28</v>
      </c>
      <c r="E3544" s="32">
        <v>46154</v>
      </c>
      <c r="F3544" s="26">
        <v>46154.620868055557</v>
      </c>
      <c r="G3544" s="12" t="str">
        <f t="shared" si="170"/>
        <v>MAYO</v>
      </c>
      <c r="H3544">
        <v>901950863</v>
      </c>
      <c r="I3544" t="s">
        <v>549</v>
      </c>
      <c r="J3544" s="39">
        <f t="shared" si="171"/>
        <v>780000</v>
      </c>
      <c r="K3544" s="39">
        <v>148200</v>
      </c>
      <c r="L3544" s="39">
        <v>928200</v>
      </c>
      <c r="M3544" s="1" t="s">
        <v>9455</v>
      </c>
      <c r="N3544" s="32">
        <v>46161</v>
      </c>
      <c r="O3544" s="1">
        <f t="shared" si="169"/>
        <v>7</v>
      </c>
      <c r="P3544" t="s">
        <v>3480</v>
      </c>
      <c r="U3544" s="32">
        <v>46170</v>
      </c>
    </row>
    <row r="3545" spans="1:22" hidden="1">
      <c r="A3545" t="s">
        <v>26</v>
      </c>
      <c r="B3545" t="s">
        <v>4644</v>
      </c>
      <c r="C3545" s="55">
        <v>1453</v>
      </c>
      <c r="D3545" t="s">
        <v>151</v>
      </c>
      <c r="E3545" s="32">
        <v>46154</v>
      </c>
      <c r="F3545" s="26">
        <v>46154.614872685182</v>
      </c>
      <c r="G3545" s="12" t="str">
        <f t="shared" si="170"/>
        <v>MAYO</v>
      </c>
      <c r="H3545">
        <v>901561580</v>
      </c>
      <c r="I3545" t="s">
        <v>152</v>
      </c>
      <c r="J3545" s="39">
        <f t="shared" si="171"/>
        <v>285000</v>
      </c>
      <c r="K3545" s="39">
        <v>54150</v>
      </c>
      <c r="L3545" s="39">
        <v>339150</v>
      </c>
      <c r="M3545" t="s">
        <v>70</v>
      </c>
      <c r="N3545" s="32">
        <v>46161</v>
      </c>
      <c r="O3545" s="1">
        <f t="shared" si="169"/>
        <v>7</v>
      </c>
      <c r="P3545" t="s">
        <v>3480</v>
      </c>
      <c r="U3545" s="32">
        <v>46170</v>
      </c>
    </row>
    <row r="3546" spans="1:22" hidden="1">
      <c r="A3546" t="s">
        <v>26</v>
      </c>
      <c r="B3546" t="s">
        <v>4645</v>
      </c>
      <c r="C3546" s="55">
        <v>71899</v>
      </c>
      <c r="D3546" t="s">
        <v>476</v>
      </c>
      <c r="E3546" s="32">
        <v>46154</v>
      </c>
      <c r="F3546" s="26">
        <v>46154.60392361111</v>
      </c>
      <c r="G3546" s="12" t="str">
        <f t="shared" si="170"/>
        <v>MAYO</v>
      </c>
      <c r="H3546">
        <v>811001497</v>
      </c>
      <c r="I3546" t="s">
        <v>477</v>
      </c>
      <c r="J3546" s="39">
        <f t="shared" si="171"/>
        <v>2316951</v>
      </c>
      <c r="K3546" s="39">
        <v>0</v>
      </c>
      <c r="L3546" s="39">
        <v>2316951</v>
      </c>
      <c r="M3546" t="s">
        <v>58</v>
      </c>
      <c r="N3546" s="32">
        <v>46161</v>
      </c>
      <c r="O3546" s="1">
        <f t="shared" si="169"/>
        <v>7</v>
      </c>
      <c r="P3546" t="s">
        <v>3480</v>
      </c>
      <c r="U3546" s="32">
        <v>46162</v>
      </c>
    </row>
    <row r="3547" spans="1:22" hidden="1">
      <c r="A3547" t="s">
        <v>26</v>
      </c>
      <c r="B3547" t="s">
        <v>4646</v>
      </c>
      <c r="C3547" s="55">
        <v>356455</v>
      </c>
      <c r="D3547" t="s">
        <v>336</v>
      </c>
      <c r="E3547" s="32">
        <v>46154</v>
      </c>
      <c r="F3547" s="26">
        <v>46154.605208333334</v>
      </c>
      <c r="G3547" s="12" t="str">
        <f t="shared" si="170"/>
        <v>MAYO</v>
      </c>
      <c r="H3547">
        <v>800049074</v>
      </c>
      <c r="I3547" t="s">
        <v>337</v>
      </c>
      <c r="J3547" s="39">
        <f t="shared" si="171"/>
        <v>66116</v>
      </c>
      <c r="K3547" s="39">
        <v>12562</v>
      </c>
      <c r="L3547" s="39">
        <v>78678</v>
      </c>
      <c r="M3547" t="s">
        <v>70</v>
      </c>
      <c r="N3547" s="32">
        <v>46155</v>
      </c>
      <c r="O3547" s="1">
        <f t="shared" si="169"/>
        <v>1</v>
      </c>
      <c r="P3547" t="s">
        <v>3480</v>
      </c>
      <c r="U3547" s="32">
        <v>46157</v>
      </c>
      <c r="V3547" s="1" t="s">
        <v>39</v>
      </c>
    </row>
    <row r="3548" spans="1:22" hidden="1">
      <c r="A3548" t="s">
        <v>26</v>
      </c>
      <c r="B3548" t="s">
        <v>4647</v>
      </c>
      <c r="C3548" s="55">
        <v>356456</v>
      </c>
      <c r="D3548" t="s">
        <v>336</v>
      </c>
      <c r="E3548" s="32">
        <v>46154</v>
      </c>
      <c r="F3548" s="26">
        <v>46154.605231481481</v>
      </c>
      <c r="G3548" s="12" t="str">
        <f t="shared" si="170"/>
        <v>MAYO</v>
      </c>
      <c r="H3548">
        <v>800049074</v>
      </c>
      <c r="I3548" t="s">
        <v>337</v>
      </c>
      <c r="J3548" s="39">
        <f t="shared" si="171"/>
        <v>968036</v>
      </c>
      <c r="K3548" s="39">
        <v>183927</v>
      </c>
      <c r="L3548" s="39">
        <v>1151963</v>
      </c>
      <c r="M3548" t="s">
        <v>70</v>
      </c>
      <c r="N3548" s="32">
        <v>46156</v>
      </c>
      <c r="O3548" s="1">
        <f t="shared" ref="O3548:O3611" si="172">IFERROR(IF(-_xlfn.DAYS(E3548,N3548)&lt;0,0,-_xlfn.DAYS(E3548,N3548)), " - ")</f>
        <v>2</v>
      </c>
      <c r="P3548" t="s">
        <v>3480</v>
      </c>
      <c r="U3548" s="32">
        <v>46157</v>
      </c>
      <c r="V3548" t="s">
        <v>39</v>
      </c>
    </row>
    <row r="3549" spans="1:22" hidden="1">
      <c r="A3549" t="s">
        <v>26</v>
      </c>
      <c r="B3549" t="s">
        <v>4648</v>
      </c>
      <c r="C3549" s="55">
        <v>6583</v>
      </c>
      <c r="D3549" t="s">
        <v>115</v>
      </c>
      <c r="E3549" s="32">
        <v>46154</v>
      </c>
      <c r="F3549" s="26">
        <v>46154.560081018521</v>
      </c>
      <c r="G3549" s="12" t="str">
        <f t="shared" si="170"/>
        <v>MAYO</v>
      </c>
      <c r="H3549">
        <v>900036588</v>
      </c>
      <c r="I3549" t="s">
        <v>116</v>
      </c>
      <c r="J3549" s="39">
        <f t="shared" si="171"/>
        <v>4789550</v>
      </c>
      <c r="K3549" s="39">
        <v>910014.5</v>
      </c>
      <c r="L3549" s="39">
        <v>5699564.5</v>
      </c>
      <c r="M3549" t="s">
        <v>70</v>
      </c>
      <c r="N3549" s="32">
        <v>46161</v>
      </c>
      <c r="O3549" s="1">
        <f t="shared" si="172"/>
        <v>7</v>
      </c>
      <c r="P3549" t="s">
        <v>3480</v>
      </c>
      <c r="U3549" s="32">
        <v>46170</v>
      </c>
    </row>
    <row r="3550" spans="1:22" hidden="1">
      <c r="A3550" t="s">
        <v>26</v>
      </c>
      <c r="B3550" t="s">
        <v>4649</v>
      </c>
      <c r="C3550" s="56">
        <v>257059</v>
      </c>
      <c r="D3550" t="s">
        <v>2339</v>
      </c>
      <c r="E3550" s="32">
        <v>46154</v>
      </c>
      <c r="F3550" s="26">
        <v>46154.860578703701</v>
      </c>
      <c r="G3550" s="12" t="str">
        <f t="shared" si="170"/>
        <v>MAYO</v>
      </c>
      <c r="H3550">
        <v>860076919</v>
      </c>
      <c r="I3550" t="s">
        <v>2340</v>
      </c>
      <c r="J3550" s="39">
        <f t="shared" si="171"/>
        <v>51400</v>
      </c>
      <c r="K3550" s="39">
        <v>0</v>
      </c>
      <c r="L3550" s="39">
        <v>51400</v>
      </c>
      <c r="M3550" t="s">
        <v>54</v>
      </c>
      <c r="O3550" s="1">
        <f t="shared" si="172"/>
        <v>0</v>
      </c>
    </row>
    <row r="3551" spans="1:22" hidden="1">
      <c r="A3551" t="s">
        <v>26</v>
      </c>
      <c r="B3551" t="s">
        <v>4650</v>
      </c>
      <c r="C3551" s="55">
        <v>7869</v>
      </c>
      <c r="D3551" t="s">
        <v>2896</v>
      </c>
      <c r="E3551" s="32">
        <v>46154</v>
      </c>
      <c r="F3551" s="26">
        <v>46154.8281712963</v>
      </c>
      <c r="G3551" s="12" t="str">
        <f t="shared" si="170"/>
        <v>MAYO</v>
      </c>
      <c r="H3551">
        <v>32150739</v>
      </c>
      <c r="I3551" t="s">
        <v>400</v>
      </c>
      <c r="J3551" s="39">
        <f t="shared" si="171"/>
        <v>351000</v>
      </c>
      <c r="K3551" s="39">
        <v>0</v>
      </c>
      <c r="L3551" s="39">
        <v>351000</v>
      </c>
      <c r="M3551" t="s">
        <v>199</v>
      </c>
      <c r="N3551" s="32">
        <v>46155</v>
      </c>
      <c r="O3551" s="1">
        <f t="shared" si="172"/>
        <v>1</v>
      </c>
      <c r="P3551" t="s">
        <v>3480</v>
      </c>
      <c r="U3551" s="32">
        <v>46157</v>
      </c>
      <c r="V3551" t="s">
        <v>39</v>
      </c>
    </row>
    <row r="3552" spans="1:22" hidden="1">
      <c r="A3552" t="s">
        <v>26</v>
      </c>
      <c r="B3552" t="s">
        <v>4651</v>
      </c>
      <c r="C3552" s="56">
        <v>11212</v>
      </c>
      <c r="D3552" t="s">
        <v>4652</v>
      </c>
      <c r="E3552" s="32">
        <v>46154</v>
      </c>
      <c r="F3552" s="26">
        <v>46154.768321759257</v>
      </c>
      <c r="G3552" s="12" t="str">
        <f t="shared" si="170"/>
        <v>MAYO</v>
      </c>
      <c r="H3552">
        <v>830101778</v>
      </c>
      <c r="I3552" t="s">
        <v>1872</v>
      </c>
      <c r="J3552" s="39">
        <f t="shared" si="171"/>
        <v>20900</v>
      </c>
      <c r="K3552" s="39">
        <v>0</v>
      </c>
      <c r="L3552" s="39">
        <v>20900</v>
      </c>
      <c r="M3552" t="s">
        <v>54</v>
      </c>
      <c r="O3552" s="1">
        <f t="shared" si="172"/>
        <v>0</v>
      </c>
    </row>
    <row r="3553" spans="1:22" hidden="1">
      <c r="A3553" t="s">
        <v>26</v>
      </c>
      <c r="B3553" t="s">
        <v>4653</v>
      </c>
      <c r="C3553" s="56">
        <v>5056978</v>
      </c>
      <c r="D3553" t="s">
        <v>2205</v>
      </c>
      <c r="E3553" s="32">
        <v>46154</v>
      </c>
      <c r="F3553" s="26">
        <v>46154.68959490741</v>
      </c>
      <c r="G3553" s="12" t="str">
        <f t="shared" si="170"/>
        <v>MAYO</v>
      </c>
      <c r="H3553">
        <v>891408584</v>
      </c>
      <c r="I3553" t="s">
        <v>693</v>
      </c>
      <c r="J3553" s="39">
        <f t="shared" si="171"/>
        <v>26000</v>
      </c>
      <c r="K3553" s="39">
        <v>0</v>
      </c>
      <c r="L3553" s="39">
        <v>26000</v>
      </c>
      <c r="M3553" t="s">
        <v>54</v>
      </c>
      <c r="O3553" s="1">
        <f t="shared" si="172"/>
        <v>0</v>
      </c>
    </row>
    <row r="3554" spans="1:22" hidden="1">
      <c r="A3554" t="s">
        <v>26</v>
      </c>
      <c r="B3554" t="s">
        <v>4654</v>
      </c>
      <c r="C3554" s="56">
        <v>22562</v>
      </c>
      <c r="D3554" t="s">
        <v>4655</v>
      </c>
      <c r="E3554" s="32">
        <v>46154</v>
      </c>
      <c r="F3554" s="26">
        <v>46154.673275462963</v>
      </c>
      <c r="G3554" s="12" t="str">
        <f t="shared" si="170"/>
        <v>MAYO</v>
      </c>
      <c r="H3554">
        <v>10130145</v>
      </c>
      <c r="I3554" t="s">
        <v>4656</v>
      </c>
      <c r="J3554" s="39">
        <f t="shared" si="171"/>
        <v>2941</v>
      </c>
      <c r="K3554" s="39">
        <v>559</v>
      </c>
      <c r="L3554" s="39">
        <v>3500</v>
      </c>
      <c r="M3554" t="s">
        <v>54</v>
      </c>
      <c r="O3554" s="1">
        <f t="shared" si="172"/>
        <v>0</v>
      </c>
    </row>
    <row r="3555" spans="1:22" hidden="1">
      <c r="A3555" t="s">
        <v>26</v>
      </c>
      <c r="B3555" t="s">
        <v>4657</v>
      </c>
      <c r="C3555" s="55">
        <v>4843</v>
      </c>
      <c r="D3555" t="s">
        <v>4634</v>
      </c>
      <c r="E3555" s="32">
        <v>46154</v>
      </c>
      <c r="F3555" s="26">
        <v>46154.666759259257</v>
      </c>
      <c r="G3555" s="12" t="str">
        <f t="shared" si="170"/>
        <v>MAYO</v>
      </c>
      <c r="H3555">
        <v>901261048</v>
      </c>
      <c r="I3555" t="s">
        <v>4635</v>
      </c>
      <c r="J3555" s="39">
        <f t="shared" si="171"/>
        <v>577938</v>
      </c>
      <c r="K3555" s="39">
        <v>18362</v>
      </c>
      <c r="L3555" s="39">
        <v>596300</v>
      </c>
      <c r="M3555" t="s">
        <v>3770</v>
      </c>
      <c r="N3555" s="32">
        <v>46170</v>
      </c>
      <c r="O3555" s="1">
        <f t="shared" si="172"/>
        <v>16</v>
      </c>
      <c r="P3555" t="s">
        <v>3480</v>
      </c>
      <c r="U3555" s="32">
        <v>46174</v>
      </c>
      <c r="V3555" t="s">
        <v>39</v>
      </c>
    </row>
    <row r="3556" spans="1:22" hidden="1">
      <c r="A3556" t="s">
        <v>26</v>
      </c>
      <c r="B3556" t="s">
        <v>4658</v>
      </c>
      <c r="C3556" s="55">
        <v>1452</v>
      </c>
      <c r="D3556" t="s">
        <v>151</v>
      </c>
      <c r="E3556" s="32">
        <v>46154</v>
      </c>
      <c r="F3556" s="26">
        <v>46154.526296296295</v>
      </c>
      <c r="G3556" s="12" t="str">
        <f t="shared" si="170"/>
        <v>MAYO</v>
      </c>
      <c r="H3556">
        <v>901561580</v>
      </c>
      <c r="I3556" t="s">
        <v>152</v>
      </c>
      <c r="J3556" s="39">
        <f t="shared" si="171"/>
        <v>2409229.7600000002</v>
      </c>
      <c r="K3556" s="39">
        <v>457753.65</v>
      </c>
      <c r="L3556" s="39">
        <v>2866983.41</v>
      </c>
      <c r="M3556" t="s">
        <v>70</v>
      </c>
      <c r="N3556" s="32">
        <v>46157</v>
      </c>
      <c r="O3556" s="1">
        <f t="shared" si="172"/>
        <v>3</v>
      </c>
      <c r="P3556" t="s">
        <v>3480</v>
      </c>
      <c r="U3556" s="32">
        <v>46167</v>
      </c>
    </row>
    <row r="3557" spans="1:22" hidden="1">
      <c r="A3557" t="s">
        <v>26</v>
      </c>
      <c r="B3557" t="s">
        <v>4659</v>
      </c>
      <c r="C3557" s="55">
        <v>71901</v>
      </c>
      <c r="D3557" t="s">
        <v>476</v>
      </c>
      <c r="E3557" s="32">
        <v>46154</v>
      </c>
      <c r="F3557" s="26">
        <v>46154.630208333336</v>
      </c>
      <c r="G3557" s="12" t="str">
        <f t="shared" si="170"/>
        <v>MAYO</v>
      </c>
      <c r="H3557">
        <v>811001497</v>
      </c>
      <c r="I3557" t="s">
        <v>477</v>
      </c>
      <c r="J3557" s="39">
        <f t="shared" si="171"/>
        <v>1709384</v>
      </c>
      <c r="K3557" s="39">
        <v>0</v>
      </c>
      <c r="L3557" s="39">
        <v>1709384</v>
      </c>
      <c r="M3557" t="s">
        <v>58</v>
      </c>
      <c r="N3557" s="32">
        <v>46161</v>
      </c>
      <c r="O3557" s="1">
        <f t="shared" si="172"/>
        <v>7</v>
      </c>
      <c r="P3557" t="s">
        <v>3480</v>
      </c>
      <c r="U3557" s="32">
        <v>46162</v>
      </c>
    </row>
    <row r="3558" spans="1:22" hidden="1">
      <c r="A3558" t="s">
        <v>26</v>
      </c>
      <c r="B3558" t="s">
        <v>4660</v>
      </c>
      <c r="C3558" s="56">
        <v>3470</v>
      </c>
      <c r="D3558" t="s">
        <v>4661</v>
      </c>
      <c r="E3558" s="32">
        <v>46154</v>
      </c>
      <c r="F3558" s="26">
        <v>46154.554571759261</v>
      </c>
      <c r="G3558" s="12" t="str">
        <f t="shared" si="170"/>
        <v>MAYO</v>
      </c>
      <c r="H3558">
        <v>901784030</v>
      </c>
      <c r="I3558" t="s">
        <v>1016</v>
      </c>
      <c r="J3558" s="39">
        <f t="shared" si="171"/>
        <v>66300</v>
      </c>
      <c r="K3558" s="39">
        <v>0</v>
      </c>
      <c r="L3558" s="39">
        <v>66300</v>
      </c>
      <c r="M3558" t="s">
        <v>54</v>
      </c>
      <c r="O3558" s="1">
        <f t="shared" si="172"/>
        <v>0</v>
      </c>
    </row>
    <row r="3559" spans="1:22" hidden="1">
      <c r="A3559" t="s">
        <v>26</v>
      </c>
      <c r="B3559" t="s">
        <v>4662</v>
      </c>
      <c r="C3559" s="55">
        <v>1379292</v>
      </c>
      <c r="D3559" t="s">
        <v>4499</v>
      </c>
      <c r="E3559" s="32">
        <v>46154</v>
      </c>
      <c r="F3559" s="26">
        <v>46154.546354166669</v>
      </c>
      <c r="G3559" s="12" t="str">
        <f t="shared" si="170"/>
        <v>MAYO</v>
      </c>
      <c r="H3559">
        <v>900219834</v>
      </c>
      <c r="I3559" t="s">
        <v>739</v>
      </c>
      <c r="J3559" s="39">
        <f t="shared" si="171"/>
        <v>15200</v>
      </c>
      <c r="K3559" s="39">
        <v>0</v>
      </c>
      <c r="L3559" s="39">
        <v>15200</v>
      </c>
      <c r="M3559" t="s">
        <v>70</v>
      </c>
      <c r="N3559" s="32">
        <v>46155</v>
      </c>
      <c r="O3559" s="1">
        <f t="shared" si="172"/>
        <v>1</v>
      </c>
      <c r="P3559" t="s">
        <v>3480</v>
      </c>
      <c r="U3559" s="32">
        <v>46157</v>
      </c>
      <c r="V3559" t="s">
        <v>39</v>
      </c>
    </row>
    <row r="3560" spans="1:22" hidden="1">
      <c r="A3560" t="s">
        <v>26</v>
      </c>
      <c r="B3560" t="s">
        <v>4663</v>
      </c>
      <c r="C3560" s="55">
        <v>356356</v>
      </c>
      <c r="D3560" t="s">
        <v>336</v>
      </c>
      <c r="E3560" s="32">
        <v>46154</v>
      </c>
      <c r="F3560" s="26">
        <v>46154.504826388889</v>
      </c>
      <c r="G3560" s="12" t="str">
        <f t="shared" si="170"/>
        <v>MAYO</v>
      </c>
      <c r="H3560">
        <v>800049074</v>
      </c>
      <c r="I3560" t="s">
        <v>337</v>
      </c>
      <c r="J3560" s="39">
        <f t="shared" si="171"/>
        <v>2375621</v>
      </c>
      <c r="K3560" s="39">
        <v>375271</v>
      </c>
      <c r="L3560" s="39">
        <v>2750892</v>
      </c>
      <c r="M3560" t="s">
        <v>110</v>
      </c>
      <c r="N3560" s="3">
        <v>46158</v>
      </c>
      <c r="O3560" s="1">
        <f t="shared" si="172"/>
        <v>4</v>
      </c>
      <c r="P3560" t="s">
        <v>3480</v>
      </c>
    </row>
    <row r="3561" spans="1:22" hidden="1">
      <c r="A3561" t="s">
        <v>26</v>
      </c>
      <c r="B3561" t="s">
        <v>4664</v>
      </c>
      <c r="C3561" s="56">
        <v>10080695</v>
      </c>
      <c r="D3561" t="s">
        <v>1308</v>
      </c>
      <c r="E3561" s="32">
        <v>46154</v>
      </c>
      <c r="F3561" s="26">
        <v>46154.509918981479</v>
      </c>
      <c r="G3561" s="12" t="str">
        <f t="shared" si="170"/>
        <v>MAYO</v>
      </c>
      <c r="H3561">
        <v>900407915</v>
      </c>
      <c r="I3561" t="s">
        <v>1309</v>
      </c>
      <c r="J3561" s="39">
        <f t="shared" si="171"/>
        <v>25126.05</v>
      </c>
      <c r="K3561" s="39">
        <v>4773.95</v>
      </c>
      <c r="L3561" s="39">
        <v>29900</v>
      </c>
      <c r="M3561" t="s">
        <v>54</v>
      </c>
      <c r="O3561" s="1">
        <f t="shared" si="172"/>
        <v>0</v>
      </c>
    </row>
    <row r="3562" spans="1:22" hidden="1">
      <c r="A3562" t="s">
        <v>26</v>
      </c>
      <c r="B3562" t="s">
        <v>4665</v>
      </c>
      <c r="C3562" s="55">
        <v>356389</v>
      </c>
      <c r="D3562" t="s">
        <v>336</v>
      </c>
      <c r="E3562" s="32">
        <v>46154</v>
      </c>
      <c r="F3562" s="26">
        <v>46154.505601851852</v>
      </c>
      <c r="G3562" s="12" t="str">
        <f t="shared" si="170"/>
        <v>MAYO</v>
      </c>
      <c r="H3562">
        <v>800049074</v>
      </c>
      <c r="I3562" t="s">
        <v>337</v>
      </c>
      <c r="J3562" s="39">
        <f t="shared" si="171"/>
        <v>1034872</v>
      </c>
      <c r="K3562" s="39">
        <v>161880</v>
      </c>
      <c r="L3562" s="39">
        <v>1196752</v>
      </c>
      <c r="M3562" t="s">
        <v>70</v>
      </c>
      <c r="N3562" s="32">
        <v>46161</v>
      </c>
      <c r="O3562" s="1">
        <f t="shared" si="172"/>
        <v>7</v>
      </c>
      <c r="P3562" t="s">
        <v>3480</v>
      </c>
      <c r="U3562" s="32">
        <v>46170</v>
      </c>
    </row>
    <row r="3563" spans="1:22" hidden="1">
      <c r="A3563" t="s">
        <v>26</v>
      </c>
      <c r="B3563" t="s">
        <v>4666</v>
      </c>
      <c r="C3563" s="55">
        <v>55910</v>
      </c>
      <c r="D3563" t="s">
        <v>28</v>
      </c>
      <c r="E3563" s="32">
        <v>46154</v>
      </c>
      <c r="F3563" s="26">
        <v>46154.487546296295</v>
      </c>
      <c r="G3563" s="12" t="str">
        <f t="shared" si="170"/>
        <v>MAYO</v>
      </c>
      <c r="H3563">
        <v>900321758</v>
      </c>
      <c r="I3563" t="s">
        <v>989</v>
      </c>
      <c r="J3563" s="39">
        <f t="shared" si="171"/>
        <v>2341100</v>
      </c>
      <c r="K3563" s="39">
        <v>0</v>
      </c>
      <c r="L3563" s="39">
        <v>2341100</v>
      </c>
      <c r="M3563" t="s">
        <v>199</v>
      </c>
      <c r="N3563" s="32">
        <v>46156</v>
      </c>
      <c r="O3563" s="1">
        <f t="shared" si="172"/>
        <v>2</v>
      </c>
      <c r="P3563" t="s">
        <v>221</v>
      </c>
      <c r="U3563" s="32">
        <v>46162</v>
      </c>
      <c r="V3563" t="s">
        <v>39</v>
      </c>
    </row>
    <row r="3564" spans="1:22" hidden="1">
      <c r="A3564" t="s">
        <v>26</v>
      </c>
      <c r="B3564" t="s">
        <v>4667</v>
      </c>
      <c r="C3564" s="55">
        <v>356337</v>
      </c>
      <c r="D3564" t="s">
        <v>336</v>
      </c>
      <c r="E3564" s="32">
        <v>46154</v>
      </c>
      <c r="F3564" s="26">
        <v>46154.457835648151</v>
      </c>
      <c r="G3564" s="12" t="str">
        <f t="shared" si="170"/>
        <v>MAYO</v>
      </c>
      <c r="H3564">
        <v>800049074</v>
      </c>
      <c r="I3564" t="s">
        <v>337</v>
      </c>
      <c r="J3564" s="39">
        <f t="shared" si="171"/>
        <v>400330</v>
      </c>
      <c r="K3564" s="39">
        <v>54653</v>
      </c>
      <c r="L3564" s="39">
        <v>454983</v>
      </c>
      <c r="M3564" t="s">
        <v>70</v>
      </c>
      <c r="N3564" s="32">
        <v>46156</v>
      </c>
      <c r="O3564" s="1">
        <f t="shared" si="172"/>
        <v>2</v>
      </c>
      <c r="P3564" t="s">
        <v>3480</v>
      </c>
      <c r="U3564" s="32">
        <v>46170</v>
      </c>
    </row>
    <row r="3565" spans="1:22" hidden="1">
      <c r="A3565" t="s">
        <v>26</v>
      </c>
      <c r="B3565" t="s">
        <v>4668</v>
      </c>
      <c r="C3565" s="55">
        <v>6580</v>
      </c>
      <c r="D3565" t="s">
        <v>115</v>
      </c>
      <c r="E3565" s="32">
        <v>46154</v>
      </c>
      <c r="F3565" s="26">
        <v>46154.455381944441</v>
      </c>
      <c r="G3565" s="12" t="str">
        <f t="shared" si="170"/>
        <v>MAYO</v>
      </c>
      <c r="H3565">
        <v>900036588</v>
      </c>
      <c r="I3565" t="s">
        <v>116</v>
      </c>
      <c r="J3565" s="39">
        <f t="shared" si="171"/>
        <v>432300</v>
      </c>
      <c r="K3565" s="39">
        <v>82137</v>
      </c>
      <c r="L3565" s="39">
        <v>514437</v>
      </c>
      <c r="M3565" t="s">
        <v>315</v>
      </c>
      <c r="N3565" s="3">
        <v>46158</v>
      </c>
      <c r="O3565" s="1">
        <f t="shared" si="172"/>
        <v>4</v>
      </c>
      <c r="P3565" t="s">
        <v>2149</v>
      </c>
    </row>
    <row r="3566" spans="1:22" hidden="1">
      <c r="A3566" t="s">
        <v>26</v>
      </c>
      <c r="B3566" t="s">
        <v>4669</v>
      </c>
      <c r="C3566" s="55">
        <v>2912</v>
      </c>
      <c r="D3566" t="s">
        <v>598</v>
      </c>
      <c r="E3566" s="32">
        <v>46154</v>
      </c>
      <c r="F3566" s="26">
        <v>46154.429212962961</v>
      </c>
      <c r="G3566" s="12" t="str">
        <f t="shared" si="170"/>
        <v>MAYO</v>
      </c>
      <c r="H3566">
        <v>901101232</v>
      </c>
      <c r="I3566" t="s">
        <v>599</v>
      </c>
      <c r="J3566" s="39">
        <f t="shared" si="171"/>
        <v>2989600</v>
      </c>
      <c r="K3566" s="39">
        <v>568024</v>
      </c>
      <c r="L3566" s="39">
        <v>3557624</v>
      </c>
      <c r="M3566" s="1" t="s">
        <v>9455</v>
      </c>
      <c r="N3566" s="32">
        <v>46161</v>
      </c>
      <c r="O3566" s="1">
        <f t="shared" si="172"/>
        <v>7</v>
      </c>
      <c r="P3566" t="s">
        <v>3480</v>
      </c>
      <c r="U3566" s="32">
        <v>46170</v>
      </c>
    </row>
    <row r="3567" spans="1:22" hidden="1">
      <c r="A3567" t="s">
        <v>26</v>
      </c>
      <c r="B3567" t="s">
        <v>4670</v>
      </c>
      <c r="C3567" s="55">
        <v>2913</v>
      </c>
      <c r="D3567" t="s">
        <v>598</v>
      </c>
      <c r="E3567" s="32">
        <v>46154</v>
      </c>
      <c r="F3567" s="26">
        <v>46154.433993055558</v>
      </c>
      <c r="G3567" s="12" t="str">
        <f t="shared" si="170"/>
        <v>MAYO</v>
      </c>
      <c r="H3567">
        <v>901101232</v>
      </c>
      <c r="I3567" t="s">
        <v>599</v>
      </c>
      <c r="J3567" s="39">
        <f t="shared" si="171"/>
        <v>987400</v>
      </c>
      <c r="K3567" s="39">
        <v>187606</v>
      </c>
      <c r="L3567" s="39">
        <v>1175006</v>
      </c>
      <c r="M3567" s="1" t="s">
        <v>9455</v>
      </c>
      <c r="N3567" s="32">
        <v>46163</v>
      </c>
      <c r="O3567" s="1">
        <f t="shared" si="172"/>
        <v>9</v>
      </c>
      <c r="P3567" t="s">
        <v>3480</v>
      </c>
      <c r="U3567" s="32">
        <v>46170</v>
      </c>
    </row>
    <row r="3568" spans="1:22" hidden="1">
      <c r="A3568" t="s">
        <v>26</v>
      </c>
      <c r="B3568" t="s">
        <v>4671</v>
      </c>
      <c r="C3568" s="55">
        <v>569578</v>
      </c>
      <c r="D3568" t="s">
        <v>159</v>
      </c>
      <c r="E3568" s="32">
        <v>46154</v>
      </c>
      <c r="F3568" s="26">
        <v>46154.420266203706</v>
      </c>
      <c r="G3568" s="12" t="str">
        <f t="shared" si="170"/>
        <v>MAYO</v>
      </c>
      <c r="H3568">
        <v>890800788</v>
      </c>
      <c r="I3568" t="s">
        <v>160</v>
      </c>
      <c r="J3568" s="39">
        <f t="shared" si="171"/>
        <v>93225</v>
      </c>
      <c r="K3568" s="39">
        <v>17713</v>
      </c>
      <c r="L3568" s="39">
        <v>110938</v>
      </c>
      <c r="M3568" t="s">
        <v>70</v>
      </c>
      <c r="N3568" s="32">
        <v>46155</v>
      </c>
      <c r="O3568" s="1">
        <f t="shared" si="172"/>
        <v>1</v>
      </c>
      <c r="P3568" t="s">
        <v>3480</v>
      </c>
      <c r="U3568" s="32">
        <v>46167</v>
      </c>
    </row>
    <row r="3569" spans="1:22" hidden="1">
      <c r="A3569" t="s">
        <v>26</v>
      </c>
      <c r="B3569" t="s">
        <v>4672</v>
      </c>
      <c r="C3569" s="55">
        <v>569579</v>
      </c>
      <c r="D3569" t="s">
        <v>159</v>
      </c>
      <c r="E3569" s="32">
        <v>46154</v>
      </c>
      <c r="F3569" s="26">
        <v>46154.421446759261</v>
      </c>
      <c r="G3569" s="12" t="str">
        <f t="shared" si="170"/>
        <v>MAYO</v>
      </c>
      <c r="H3569">
        <v>890800788</v>
      </c>
      <c r="I3569" t="s">
        <v>160</v>
      </c>
      <c r="J3569" s="39">
        <f t="shared" si="171"/>
        <v>37290</v>
      </c>
      <c r="K3569" s="39">
        <v>7085</v>
      </c>
      <c r="L3569" s="39">
        <v>44375</v>
      </c>
      <c r="M3569" t="s">
        <v>70</v>
      </c>
      <c r="N3569" s="32">
        <v>46155</v>
      </c>
      <c r="O3569" s="1">
        <f t="shared" si="172"/>
        <v>1</v>
      </c>
      <c r="P3569" t="s">
        <v>3480</v>
      </c>
      <c r="U3569" s="32">
        <v>46157</v>
      </c>
      <c r="V3569" t="s">
        <v>39</v>
      </c>
    </row>
    <row r="3570" spans="1:22" hidden="1">
      <c r="A3570" t="s">
        <v>26</v>
      </c>
      <c r="B3570" t="s">
        <v>4673</v>
      </c>
      <c r="C3570" s="56">
        <v>6970</v>
      </c>
      <c r="D3570" t="s">
        <v>1313</v>
      </c>
      <c r="E3570" s="32">
        <v>46154</v>
      </c>
      <c r="F3570" s="26">
        <v>46154.392777777779</v>
      </c>
      <c r="G3570" s="12" t="str">
        <f t="shared" si="170"/>
        <v>MAYO</v>
      </c>
      <c r="H3570">
        <v>900860284</v>
      </c>
      <c r="I3570" t="s">
        <v>1028</v>
      </c>
      <c r="J3570" s="39">
        <f t="shared" si="171"/>
        <v>16400.84</v>
      </c>
      <c r="K3570" s="39">
        <v>399.16</v>
      </c>
      <c r="L3570" s="39">
        <v>16800</v>
      </c>
      <c r="M3570" t="s">
        <v>54</v>
      </c>
      <c r="O3570" s="1">
        <f t="shared" si="172"/>
        <v>0</v>
      </c>
    </row>
    <row r="3571" spans="1:22" hidden="1">
      <c r="A3571" t="s">
        <v>26</v>
      </c>
      <c r="B3571" t="s">
        <v>4674</v>
      </c>
      <c r="C3571" s="56">
        <v>4827</v>
      </c>
      <c r="D3571" t="s">
        <v>52</v>
      </c>
      <c r="E3571" s="32">
        <v>46154</v>
      </c>
      <c r="F3571" s="26">
        <v>46154.37667824074</v>
      </c>
      <c r="G3571" s="12" t="str">
        <f t="shared" si="170"/>
        <v>MAYO</v>
      </c>
      <c r="H3571">
        <v>70907060</v>
      </c>
      <c r="I3571" t="s">
        <v>53</v>
      </c>
      <c r="J3571" s="39">
        <f t="shared" si="171"/>
        <v>22900</v>
      </c>
      <c r="K3571" s="39">
        <v>0</v>
      </c>
      <c r="L3571" s="39">
        <v>22900</v>
      </c>
      <c r="M3571" t="s">
        <v>54</v>
      </c>
      <c r="O3571" s="1">
        <f t="shared" si="172"/>
        <v>0</v>
      </c>
    </row>
    <row r="3572" spans="1:22" hidden="1">
      <c r="A3572" t="s">
        <v>26</v>
      </c>
      <c r="B3572" t="s">
        <v>4675</v>
      </c>
      <c r="C3572" s="55">
        <v>28674</v>
      </c>
      <c r="D3572" t="s">
        <v>28</v>
      </c>
      <c r="E3572" s="32">
        <v>46154</v>
      </c>
      <c r="F3572" s="26">
        <v>46154.35365740741</v>
      </c>
      <c r="G3572" s="12" t="str">
        <f t="shared" si="170"/>
        <v>MAYO</v>
      </c>
      <c r="H3572">
        <v>900508116</v>
      </c>
      <c r="I3572" t="s">
        <v>3036</v>
      </c>
      <c r="J3572" s="39">
        <f t="shared" si="171"/>
        <v>42000</v>
      </c>
      <c r="K3572" s="39">
        <v>7980</v>
      </c>
      <c r="L3572" s="39">
        <v>49980</v>
      </c>
      <c r="M3572" t="s">
        <v>3770</v>
      </c>
      <c r="N3572" s="32">
        <v>46156</v>
      </c>
      <c r="O3572" s="1">
        <f t="shared" si="172"/>
        <v>2</v>
      </c>
      <c r="P3572" t="s">
        <v>3480</v>
      </c>
      <c r="U3572" s="32">
        <v>46157</v>
      </c>
      <c r="V3572" t="s">
        <v>39</v>
      </c>
    </row>
    <row r="3573" spans="1:22" hidden="1">
      <c r="A3573" t="s">
        <v>26</v>
      </c>
      <c r="B3573" t="s">
        <v>4676</v>
      </c>
      <c r="C3573" s="55">
        <v>35853</v>
      </c>
      <c r="D3573" t="s">
        <v>2017</v>
      </c>
      <c r="E3573" s="32">
        <v>46154</v>
      </c>
      <c r="F3573" s="26">
        <v>46154.334340277775</v>
      </c>
      <c r="G3573" s="12" t="str">
        <f t="shared" si="170"/>
        <v>MAYO</v>
      </c>
      <c r="H3573">
        <v>811020078</v>
      </c>
      <c r="I3573" t="s">
        <v>2018</v>
      </c>
      <c r="J3573" s="39">
        <f t="shared" si="171"/>
        <v>380700</v>
      </c>
      <c r="K3573" s="39">
        <v>72333</v>
      </c>
      <c r="L3573" s="39">
        <v>453033</v>
      </c>
      <c r="M3573" t="s">
        <v>70</v>
      </c>
      <c r="N3573" s="32">
        <v>46164</v>
      </c>
      <c r="O3573" s="1">
        <f t="shared" si="172"/>
        <v>10</v>
      </c>
      <c r="P3573" t="s">
        <v>3480</v>
      </c>
      <c r="U3573" s="32">
        <v>46168</v>
      </c>
      <c r="V3573" t="s">
        <v>39</v>
      </c>
    </row>
    <row r="3574" spans="1:22" hidden="1">
      <c r="A3574" t="s">
        <v>26</v>
      </c>
      <c r="B3574" t="s">
        <v>4677</v>
      </c>
      <c r="C3574" s="55">
        <v>32159</v>
      </c>
      <c r="D3574" t="s">
        <v>618</v>
      </c>
      <c r="E3574" s="32">
        <v>46154</v>
      </c>
      <c r="F3574" s="26">
        <v>46154.305393518516</v>
      </c>
      <c r="G3574" s="12" t="str">
        <f t="shared" si="170"/>
        <v>MAYO</v>
      </c>
      <c r="H3574">
        <v>900322890</v>
      </c>
      <c r="I3574" t="s">
        <v>619</v>
      </c>
      <c r="J3574" s="39">
        <f t="shared" si="171"/>
        <v>124800</v>
      </c>
      <c r="K3574" s="39">
        <v>23712</v>
      </c>
      <c r="L3574" s="39">
        <v>148512</v>
      </c>
      <c r="M3574" t="s">
        <v>70</v>
      </c>
      <c r="N3574" s="32">
        <v>46155</v>
      </c>
      <c r="O3574" s="1">
        <f t="shared" si="172"/>
        <v>1</v>
      </c>
      <c r="P3574" t="s">
        <v>3480</v>
      </c>
      <c r="U3574" s="32">
        <v>46157</v>
      </c>
      <c r="V3574" t="s">
        <v>39</v>
      </c>
    </row>
    <row r="3575" spans="1:22" hidden="1">
      <c r="A3575" t="s">
        <v>26</v>
      </c>
      <c r="B3575" t="s">
        <v>4678</v>
      </c>
      <c r="C3575" s="55">
        <v>578667</v>
      </c>
      <c r="D3575" t="s">
        <v>317</v>
      </c>
      <c r="E3575" s="32">
        <v>46154</v>
      </c>
      <c r="F3575" s="26">
        <v>46154.199641203704</v>
      </c>
      <c r="G3575" s="12" t="str">
        <f t="shared" si="170"/>
        <v>MAYO</v>
      </c>
      <c r="H3575">
        <v>890903939</v>
      </c>
      <c r="I3575" t="s">
        <v>313</v>
      </c>
      <c r="J3575" s="39">
        <f t="shared" si="171"/>
        <v>66750</v>
      </c>
      <c r="K3575" s="39">
        <v>0</v>
      </c>
      <c r="L3575" s="39">
        <v>66750</v>
      </c>
      <c r="M3575" t="s">
        <v>3770</v>
      </c>
      <c r="N3575" s="32">
        <v>46154</v>
      </c>
      <c r="O3575" s="1">
        <f t="shared" si="172"/>
        <v>0</v>
      </c>
      <c r="P3575" t="s">
        <v>3480</v>
      </c>
      <c r="U3575" s="32">
        <v>46155</v>
      </c>
      <c r="V3575" t="s">
        <v>39</v>
      </c>
    </row>
    <row r="3576" spans="1:22" hidden="1">
      <c r="A3576" t="s">
        <v>26</v>
      </c>
      <c r="B3576" t="s">
        <v>4679</v>
      </c>
      <c r="C3576" s="55">
        <v>32158</v>
      </c>
      <c r="D3576" t="s">
        <v>618</v>
      </c>
      <c r="E3576" s="32">
        <v>46154</v>
      </c>
      <c r="F3576" s="26">
        <v>46154.303344907406</v>
      </c>
      <c r="G3576" s="12" t="str">
        <f t="shared" si="170"/>
        <v>MAYO</v>
      </c>
      <c r="H3576">
        <v>900322890</v>
      </c>
      <c r="I3576" t="s">
        <v>619</v>
      </c>
      <c r="J3576" s="39">
        <f t="shared" si="171"/>
        <v>968000</v>
      </c>
      <c r="K3576" s="39">
        <v>183920</v>
      </c>
      <c r="L3576" s="39">
        <v>1151920</v>
      </c>
      <c r="M3576" t="s">
        <v>70</v>
      </c>
      <c r="N3576" s="32">
        <v>46155</v>
      </c>
      <c r="O3576" s="1">
        <f t="shared" si="172"/>
        <v>1</v>
      </c>
      <c r="P3576" t="s">
        <v>3480</v>
      </c>
      <c r="U3576" s="32">
        <v>46157</v>
      </c>
      <c r="V3576" t="s">
        <v>39</v>
      </c>
    </row>
    <row r="3577" spans="1:22" hidden="1">
      <c r="A3577" t="s">
        <v>809</v>
      </c>
      <c r="B3577" t="s">
        <v>4680</v>
      </c>
      <c r="C3577" s="55" t="s">
        <v>4681</v>
      </c>
      <c r="D3577" t="s">
        <v>2896</v>
      </c>
      <c r="E3577" s="32">
        <v>46154</v>
      </c>
      <c r="F3577" s="26">
        <v>46154.33221064815</v>
      </c>
      <c r="G3577" s="12" t="str">
        <f t="shared" si="170"/>
        <v>MAYO</v>
      </c>
      <c r="H3577">
        <v>890904996</v>
      </c>
      <c r="I3577" t="s">
        <v>812</v>
      </c>
      <c r="J3577" s="39">
        <f t="shared" si="171"/>
        <v>4150281</v>
      </c>
      <c r="K3577" s="39">
        <v>0</v>
      </c>
      <c r="L3577" s="39">
        <v>4150281</v>
      </c>
      <c r="M3577" t="s">
        <v>813</v>
      </c>
      <c r="N3577" s="3">
        <v>46158</v>
      </c>
      <c r="O3577" s="1">
        <f t="shared" si="172"/>
        <v>4</v>
      </c>
    </row>
    <row r="3578" spans="1:22" hidden="1">
      <c r="A3578" t="s">
        <v>809</v>
      </c>
      <c r="B3578" t="s">
        <v>4682</v>
      </c>
      <c r="C3578" s="55" t="s">
        <v>4683</v>
      </c>
      <c r="D3578" t="s">
        <v>2896</v>
      </c>
      <c r="E3578" s="32">
        <v>46154</v>
      </c>
      <c r="F3578" s="26">
        <v>46154.295775462961</v>
      </c>
      <c r="G3578" s="12" t="str">
        <f t="shared" si="170"/>
        <v>MAYO</v>
      </c>
      <c r="H3578">
        <v>890904996</v>
      </c>
      <c r="I3578" t="s">
        <v>812</v>
      </c>
      <c r="J3578" s="39">
        <f t="shared" si="171"/>
        <v>8444090</v>
      </c>
      <c r="K3578" s="39">
        <v>0</v>
      </c>
      <c r="L3578" s="39">
        <v>8444090</v>
      </c>
      <c r="M3578" t="s">
        <v>37</v>
      </c>
      <c r="N3578" s="32">
        <v>46157</v>
      </c>
      <c r="O3578" s="1">
        <f t="shared" si="172"/>
        <v>3</v>
      </c>
      <c r="P3578" s="1" t="s">
        <v>1466</v>
      </c>
      <c r="U3578" s="32">
        <v>46157</v>
      </c>
      <c r="V3578" t="s">
        <v>39</v>
      </c>
    </row>
    <row r="3579" spans="1:22" hidden="1">
      <c r="A3579" t="s">
        <v>26</v>
      </c>
      <c r="B3579" t="s">
        <v>4684</v>
      </c>
      <c r="C3579" s="55">
        <v>98</v>
      </c>
      <c r="D3579" t="s">
        <v>2388</v>
      </c>
      <c r="E3579" s="32">
        <v>46155</v>
      </c>
      <c r="F3579" s="26">
        <v>46155.879548611112</v>
      </c>
      <c r="G3579" s="12" t="str">
        <f t="shared" si="170"/>
        <v>MAYO</v>
      </c>
      <c r="H3579">
        <v>901847080</v>
      </c>
      <c r="I3579" t="s">
        <v>2519</v>
      </c>
      <c r="J3579" s="39">
        <f t="shared" si="171"/>
        <v>5466190</v>
      </c>
      <c r="K3579" s="39">
        <v>1038576.1</v>
      </c>
      <c r="L3579" s="39">
        <v>6504766.0999999996</v>
      </c>
      <c r="M3579" s="1" t="s">
        <v>9455</v>
      </c>
      <c r="N3579" s="32">
        <v>46161</v>
      </c>
      <c r="O3579" s="1">
        <f t="shared" si="172"/>
        <v>6</v>
      </c>
      <c r="P3579" t="s">
        <v>3480</v>
      </c>
      <c r="U3579" s="32">
        <v>46170</v>
      </c>
    </row>
    <row r="3580" spans="1:22" hidden="1">
      <c r="A3580" t="s">
        <v>26</v>
      </c>
      <c r="B3580" t="s">
        <v>4685</v>
      </c>
      <c r="C3580" s="55">
        <v>97</v>
      </c>
      <c r="D3580" t="s">
        <v>2388</v>
      </c>
      <c r="E3580" s="32">
        <v>46155</v>
      </c>
      <c r="F3580" s="26">
        <v>46155.873831018522</v>
      </c>
      <c r="G3580" s="12" t="str">
        <f t="shared" si="170"/>
        <v>MAYO</v>
      </c>
      <c r="H3580">
        <v>901847080</v>
      </c>
      <c r="I3580" t="s">
        <v>2519</v>
      </c>
      <c r="J3580" s="39">
        <f t="shared" si="171"/>
        <v>2250000</v>
      </c>
      <c r="K3580" s="39">
        <v>427500</v>
      </c>
      <c r="L3580" s="39">
        <v>2677500</v>
      </c>
      <c r="M3580" s="1" t="s">
        <v>9455</v>
      </c>
      <c r="N3580" s="32">
        <v>46161</v>
      </c>
      <c r="O3580" s="1">
        <f t="shared" si="172"/>
        <v>6</v>
      </c>
      <c r="P3580" t="s">
        <v>3480</v>
      </c>
      <c r="U3580" s="32">
        <v>46170</v>
      </c>
    </row>
    <row r="3581" spans="1:22" hidden="1">
      <c r="A3581" t="s">
        <v>26</v>
      </c>
      <c r="B3581" t="s">
        <v>4686</v>
      </c>
      <c r="C3581" s="55">
        <v>13179</v>
      </c>
      <c r="D3581" t="s">
        <v>28</v>
      </c>
      <c r="E3581" s="32">
        <v>46155</v>
      </c>
      <c r="F3581" s="26">
        <v>46155.804305555554</v>
      </c>
      <c r="G3581" s="12" t="str">
        <f t="shared" si="170"/>
        <v>MAYO</v>
      </c>
      <c r="H3581">
        <v>900420442</v>
      </c>
      <c r="I3581" t="s">
        <v>586</v>
      </c>
      <c r="J3581" s="39">
        <f t="shared" si="171"/>
        <v>792000</v>
      </c>
      <c r="K3581" s="39">
        <v>150480</v>
      </c>
      <c r="L3581" s="39">
        <v>942480</v>
      </c>
      <c r="M3581" s="1" t="s">
        <v>9455</v>
      </c>
      <c r="N3581" s="32">
        <v>46156</v>
      </c>
      <c r="O3581" s="1">
        <f t="shared" si="172"/>
        <v>1</v>
      </c>
      <c r="P3581" t="s">
        <v>3480</v>
      </c>
      <c r="U3581" s="32">
        <v>46170</v>
      </c>
    </row>
    <row r="3582" spans="1:22" hidden="1">
      <c r="A3582" t="s">
        <v>26</v>
      </c>
      <c r="B3582" t="s">
        <v>4687</v>
      </c>
      <c r="C3582" s="55">
        <v>7348</v>
      </c>
      <c r="D3582" t="s">
        <v>96</v>
      </c>
      <c r="E3582" s="32">
        <v>46155</v>
      </c>
      <c r="F3582" s="26">
        <v>46155.707812499997</v>
      </c>
      <c r="G3582" s="12" t="str">
        <f t="shared" si="170"/>
        <v>MAYO</v>
      </c>
      <c r="H3582">
        <v>811006418</v>
      </c>
      <c r="I3582" t="s">
        <v>97</v>
      </c>
      <c r="J3582" s="39">
        <f t="shared" si="171"/>
        <v>142350</v>
      </c>
      <c r="K3582" s="39">
        <v>27046.5</v>
      </c>
      <c r="L3582" s="39">
        <v>169396.5</v>
      </c>
      <c r="M3582" t="s">
        <v>1595</v>
      </c>
      <c r="N3582" s="32">
        <v>46156</v>
      </c>
      <c r="O3582" s="1">
        <f t="shared" si="172"/>
        <v>1</v>
      </c>
      <c r="P3582" t="s">
        <v>3480</v>
      </c>
      <c r="U3582" s="32">
        <v>46167</v>
      </c>
    </row>
    <row r="3583" spans="1:22" hidden="1">
      <c r="A3583" t="s">
        <v>26</v>
      </c>
      <c r="B3583" t="s">
        <v>4688</v>
      </c>
      <c r="C3583" s="55">
        <v>57721</v>
      </c>
      <c r="D3583" t="s">
        <v>122</v>
      </c>
      <c r="E3583" s="32">
        <v>46155</v>
      </c>
      <c r="F3583" s="26">
        <v>46155.713148148148</v>
      </c>
      <c r="G3583" s="12" t="str">
        <f t="shared" si="170"/>
        <v>MAYO</v>
      </c>
      <c r="H3583">
        <v>900650486</v>
      </c>
      <c r="I3583" t="s">
        <v>857</v>
      </c>
      <c r="J3583" s="39">
        <f t="shared" si="171"/>
        <v>1084033.6099999999</v>
      </c>
      <c r="K3583" s="39">
        <v>205966.39</v>
      </c>
      <c r="L3583" s="39">
        <v>1290000</v>
      </c>
      <c r="M3583" t="s">
        <v>65</v>
      </c>
      <c r="N3583" s="32">
        <v>46156</v>
      </c>
      <c r="O3583" s="1">
        <f t="shared" si="172"/>
        <v>1</v>
      </c>
      <c r="P3583" t="s">
        <v>3480</v>
      </c>
      <c r="U3583" s="32">
        <v>46157</v>
      </c>
      <c r="V3583" t="s">
        <v>39</v>
      </c>
    </row>
    <row r="3584" spans="1:22" hidden="1">
      <c r="A3584" t="s">
        <v>26</v>
      </c>
      <c r="B3584" t="s">
        <v>4689</v>
      </c>
      <c r="C3584" s="55">
        <v>20388</v>
      </c>
      <c r="D3584" t="s">
        <v>566</v>
      </c>
      <c r="E3584" s="32">
        <v>46155</v>
      </c>
      <c r="F3584" s="26">
        <v>46155.689872685187</v>
      </c>
      <c r="G3584" s="12" t="str">
        <f t="shared" si="170"/>
        <v>MAYO</v>
      </c>
      <c r="H3584">
        <v>900237741</v>
      </c>
      <c r="I3584" t="s">
        <v>567</v>
      </c>
      <c r="J3584" s="39">
        <f t="shared" si="171"/>
        <v>280000</v>
      </c>
      <c r="K3584" s="39">
        <v>53200</v>
      </c>
      <c r="L3584" s="39">
        <v>333200</v>
      </c>
      <c r="M3584" t="s">
        <v>70</v>
      </c>
      <c r="N3584" s="32">
        <v>46157</v>
      </c>
      <c r="O3584" s="1">
        <f t="shared" si="172"/>
        <v>2</v>
      </c>
      <c r="P3584" t="s">
        <v>3480</v>
      </c>
      <c r="U3584" s="32">
        <v>46162</v>
      </c>
      <c r="V3584" t="s">
        <v>39</v>
      </c>
    </row>
    <row r="3585" spans="1:22" hidden="1">
      <c r="A3585" t="s">
        <v>26</v>
      </c>
      <c r="B3585" t="s">
        <v>4690</v>
      </c>
      <c r="C3585" s="55">
        <v>20387</v>
      </c>
      <c r="D3585" t="s">
        <v>566</v>
      </c>
      <c r="E3585" s="32">
        <v>46155</v>
      </c>
      <c r="F3585" s="26">
        <v>46155.687789351854</v>
      </c>
      <c r="G3585" s="12" t="str">
        <f t="shared" si="170"/>
        <v>MAYO</v>
      </c>
      <c r="H3585">
        <v>900237741</v>
      </c>
      <c r="I3585" t="s">
        <v>567</v>
      </c>
      <c r="J3585" s="39">
        <f t="shared" si="171"/>
        <v>110000</v>
      </c>
      <c r="K3585" s="39">
        <v>20900</v>
      </c>
      <c r="L3585" s="39">
        <v>130900</v>
      </c>
      <c r="M3585" t="s">
        <v>70</v>
      </c>
      <c r="N3585" s="32">
        <v>46157</v>
      </c>
      <c r="O3585" s="1">
        <f t="shared" si="172"/>
        <v>2</v>
      </c>
      <c r="P3585" t="s">
        <v>3480</v>
      </c>
      <c r="U3585" s="32">
        <v>46162</v>
      </c>
      <c r="V3585" t="s">
        <v>39</v>
      </c>
    </row>
    <row r="3586" spans="1:22" hidden="1">
      <c r="A3586" t="s">
        <v>26</v>
      </c>
      <c r="B3586" t="s">
        <v>4691</v>
      </c>
      <c r="C3586" s="55">
        <v>13173</v>
      </c>
      <c r="D3586" t="s">
        <v>28</v>
      </c>
      <c r="E3586" s="32">
        <v>46155</v>
      </c>
      <c r="F3586" s="26">
        <v>46155.617175925923</v>
      </c>
      <c r="G3586" s="12" t="str">
        <f t="shared" ref="G3586:G3649" si="173">UPPER(TEXT(E3586, "MMMM"))</f>
        <v>MAYO</v>
      </c>
      <c r="H3586">
        <v>900420442</v>
      </c>
      <c r="I3586" t="s">
        <v>586</v>
      </c>
      <c r="J3586" s="39">
        <f t="shared" ref="J3586:J3649" si="174">L3586-K3586</f>
        <v>68400</v>
      </c>
      <c r="K3586" s="39">
        <v>12996</v>
      </c>
      <c r="L3586" s="39">
        <v>81396</v>
      </c>
      <c r="M3586" s="1" t="s">
        <v>9455</v>
      </c>
      <c r="N3586" s="32">
        <v>46161</v>
      </c>
      <c r="O3586" s="1">
        <f t="shared" si="172"/>
        <v>6</v>
      </c>
      <c r="P3586" t="s">
        <v>3480</v>
      </c>
      <c r="U3586" s="32">
        <v>46170</v>
      </c>
    </row>
    <row r="3587" spans="1:22" hidden="1">
      <c r="A3587" t="s">
        <v>26</v>
      </c>
      <c r="B3587" t="s">
        <v>4692</v>
      </c>
      <c r="C3587" s="55">
        <v>118644</v>
      </c>
      <c r="D3587" t="s">
        <v>2265</v>
      </c>
      <c r="E3587" s="32">
        <v>46155</v>
      </c>
      <c r="F3587" s="26">
        <v>46155.575740740744</v>
      </c>
      <c r="G3587" s="12" t="str">
        <f t="shared" si="173"/>
        <v>MAYO</v>
      </c>
      <c r="H3587">
        <v>900494362</v>
      </c>
      <c r="I3587" t="s">
        <v>2266</v>
      </c>
      <c r="J3587" s="39">
        <f t="shared" si="174"/>
        <v>81000</v>
      </c>
      <c r="K3587" s="39">
        <v>7410</v>
      </c>
      <c r="L3587" s="39">
        <v>88410</v>
      </c>
      <c r="M3587" t="s">
        <v>110</v>
      </c>
      <c r="N3587" s="3">
        <v>46159</v>
      </c>
      <c r="O3587" s="1">
        <f t="shared" si="172"/>
        <v>4</v>
      </c>
      <c r="P3587" t="s">
        <v>3480</v>
      </c>
    </row>
    <row r="3588" spans="1:22" hidden="1">
      <c r="A3588" t="s">
        <v>26</v>
      </c>
      <c r="B3588" t="s">
        <v>4693</v>
      </c>
      <c r="C3588" s="55">
        <v>356577</v>
      </c>
      <c r="D3588" t="s">
        <v>336</v>
      </c>
      <c r="E3588" s="32">
        <v>46155</v>
      </c>
      <c r="F3588" s="26">
        <v>46155.562314814815</v>
      </c>
      <c r="G3588" s="12" t="str">
        <f t="shared" si="173"/>
        <v>MAYO</v>
      </c>
      <c r="H3588">
        <v>800049074</v>
      </c>
      <c r="I3588" t="s">
        <v>337</v>
      </c>
      <c r="J3588" s="39">
        <f t="shared" si="174"/>
        <v>1061452</v>
      </c>
      <c r="K3588" s="39">
        <v>201676</v>
      </c>
      <c r="L3588" s="39">
        <v>1263128</v>
      </c>
      <c r="M3588" t="s">
        <v>70</v>
      </c>
      <c r="N3588" s="32">
        <v>46157</v>
      </c>
      <c r="O3588" s="1">
        <f t="shared" si="172"/>
        <v>2</v>
      </c>
      <c r="P3588" t="s">
        <v>3480</v>
      </c>
      <c r="U3588" s="32">
        <v>46170</v>
      </c>
    </row>
    <row r="3589" spans="1:22" hidden="1">
      <c r="A3589" t="s">
        <v>26</v>
      </c>
      <c r="B3589" t="s">
        <v>4694</v>
      </c>
      <c r="C3589" s="55">
        <v>356578</v>
      </c>
      <c r="D3589" t="s">
        <v>336</v>
      </c>
      <c r="E3589" s="32">
        <v>46155</v>
      </c>
      <c r="F3589" s="26">
        <v>46155.562326388892</v>
      </c>
      <c r="G3589" s="12" t="str">
        <f t="shared" si="173"/>
        <v>MAYO</v>
      </c>
      <c r="H3589">
        <v>800049074</v>
      </c>
      <c r="I3589" t="s">
        <v>337</v>
      </c>
      <c r="J3589" s="39">
        <f t="shared" si="174"/>
        <v>122860</v>
      </c>
      <c r="K3589" s="39">
        <v>23343</v>
      </c>
      <c r="L3589" s="39">
        <v>146203</v>
      </c>
      <c r="M3589" t="s">
        <v>70</v>
      </c>
      <c r="N3589" s="32">
        <v>46157</v>
      </c>
      <c r="O3589" s="1">
        <f t="shared" si="172"/>
        <v>2</v>
      </c>
      <c r="P3589" t="s">
        <v>3480</v>
      </c>
      <c r="U3589" s="32">
        <v>46170</v>
      </c>
    </row>
    <row r="3590" spans="1:22" hidden="1">
      <c r="A3590" t="s">
        <v>26</v>
      </c>
      <c r="B3590" t="s">
        <v>4695</v>
      </c>
      <c r="C3590" s="55">
        <v>356576</v>
      </c>
      <c r="D3590" t="s">
        <v>336</v>
      </c>
      <c r="E3590" s="32">
        <v>46155</v>
      </c>
      <c r="F3590" s="26">
        <v>46155.562291666669</v>
      </c>
      <c r="G3590" s="12" t="str">
        <f t="shared" si="173"/>
        <v>MAYO</v>
      </c>
      <c r="H3590">
        <v>800049074</v>
      </c>
      <c r="I3590" t="s">
        <v>337</v>
      </c>
      <c r="J3590" s="39">
        <f t="shared" si="174"/>
        <v>564130</v>
      </c>
      <c r="K3590" s="39">
        <v>105140</v>
      </c>
      <c r="L3590" s="39">
        <v>669270</v>
      </c>
      <c r="M3590" t="s">
        <v>70</v>
      </c>
      <c r="N3590" s="32">
        <v>46157</v>
      </c>
      <c r="O3590" s="1">
        <f t="shared" si="172"/>
        <v>2</v>
      </c>
      <c r="P3590" t="s">
        <v>3480</v>
      </c>
      <c r="U3590" s="32">
        <v>46170</v>
      </c>
    </row>
    <row r="3591" spans="1:22" hidden="1">
      <c r="A3591" t="s">
        <v>26</v>
      </c>
      <c r="B3591" t="s">
        <v>4696</v>
      </c>
      <c r="C3591" s="55">
        <v>356575</v>
      </c>
      <c r="D3591" t="s">
        <v>336</v>
      </c>
      <c r="E3591" s="32">
        <v>46155</v>
      </c>
      <c r="F3591" s="26">
        <v>46155.562256944446</v>
      </c>
      <c r="G3591" s="12" t="str">
        <f t="shared" si="173"/>
        <v>MAYO</v>
      </c>
      <c r="H3591">
        <v>800049074</v>
      </c>
      <c r="I3591" t="s">
        <v>337</v>
      </c>
      <c r="J3591" s="39">
        <f t="shared" si="174"/>
        <v>1892727</v>
      </c>
      <c r="K3591" s="39">
        <v>279501</v>
      </c>
      <c r="L3591" s="39">
        <v>2172228</v>
      </c>
      <c r="M3591" t="s">
        <v>70</v>
      </c>
      <c r="N3591" s="32">
        <v>46157</v>
      </c>
      <c r="O3591" s="1">
        <f t="shared" si="172"/>
        <v>2</v>
      </c>
      <c r="P3591" t="s">
        <v>3480</v>
      </c>
      <c r="U3591" s="32">
        <v>46170</v>
      </c>
    </row>
    <row r="3592" spans="1:22" hidden="1">
      <c r="A3592" t="s">
        <v>26</v>
      </c>
      <c r="B3592" t="s">
        <v>4697</v>
      </c>
      <c r="C3592" s="55">
        <v>7879</v>
      </c>
      <c r="D3592" t="s">
        <v>2896</v>
      </c>
      <c r="E3592" s="32">
        <v>46155</v>
      </c>
      <c r="F3592" s="26">
        <v>46155.865474537037</v>
      </c>
      <c r="G3592" s="12" t="str">
        <f t="shared" si="173"/>
        <v>MAYO</v>
      </c>
      <c r="H3592">
        <v>32150739</v>
      </c>
      <c r="I3592" t="s">
        <v>400</v>
      </c>
      <c r="J3592" s="39">
        <f t="shared" si="174"/>
        <v>545500</v>
      </c>
      <c r="K3592" s="39">
        <v>0</v>
      </c>
      <c r="L3592" s="39">
        <v>545500</v>
      </c>
      <c r="M3592" t="s">
        <v>199</v>
      </c>
      <c r="N3592" s="32">
        <v>46156</v>
      </c>
      <c r="O3592" s="1">
        <f t="shared" si="172"/>
        <v>1</v>
      </c>
      <c r="P3592" t="s">
        <v>3480</v>
      </c>
      <c r="U3592" s="32">
        <v>46157</v>
      </c>
      <c r="V3592" t="s">
        <v>39</v>
      </c>
    </row>
    <row r="3593" spans="1:22" hidden="1">
      <c r="A3593" t="s">
        <v>26</v>
      </c>
      <c r="B3593" t="s">
        <v>4698</v>
      </c>
      <c r="C3593" s="56">
        <v>1128008</v>
      </c>
      <c r="D3593" t="s">
        <v>4699</v>
      </c>
      <c r="E3593" s="32">
        <v>46155</v>
      </c>
      <c r="F3593" s="26">
        <v>46155.823750000003</v>
      </c>
      <c r="G3593" s="12" t="str">
        <f t="shared" si="173"/>
        <v>MAYO</v>
      </c>
      <c r="H3593">
        <v>900155107</v>
      </c>
      <c r="I3593" t="s">
        <v>1218</v>
      </c>
      <c r="J3593" s="39">
        <f t="shared" si="174"/>
        <v>29115.119999999999</v>
      </c>
      <c r="K3593" s="39">
        <v>3429.88</v>
      </c>
      <c r="L3593" s="39">
        <v>32545</v>
      </c>
      <c r="M3593" t="s">
        <v>54</v>
      </c>
      <c r="O3593" s="1">
        <f t="shared" si="172"/>
        <v>0</v>
      </c>
    </row>
    <row r="3594" spans="1:22" hidden="1">
      <c r="A3594" t="s">
        <v>82</v>
      </c>
      <c r="B3594" t="s">
        <v>4700</v>
      </c>
      <c r="C3594" s="55">
        <v>43490</v>
      </c>
      <c r="D3594" t="s">
        <v>119</v>
      </c>
      <c r="E3594" s="32">
        <v>46155</v>
      </c>
      <c r="F3594" s="26">
        <v>46155.730393518519</v>
      </c>
      <c r="G3594" s="12" t="str">
        <f t="shared" si="173"/>
        <v>MAYO</v>
      </c>
      <c r="H3594">
        <v>800106404</v>
      </c>
      <c r="I3594" t="s">
        <v>369</v>
      </c>
      <c r="J3594" s="39">
        <f t="shared" si="174"/>
        <v>175092</v>
      </c>
      <c r="K3594" s="39">
        <v>0</v>
      </c>
      <c r="L3594" s="39">
        <v>175092</v>
      </c>
      <c r="M3594" t="s">
        <v>128</v>
      </c>
      <c r="N3594" s="32">
        <v>46167</v>
      </c>
      <c r="O3594" s="1">
        <f t="shared" si="172"/>
        <v>12</v>
      </c>
      <c r="P3594" t="s">
        <v>2466</v>
      </c>
      <c r="U3594" s="32">
        <v>46171</v>
      </c>
    </row>
    <row r="3595" spans="1:22" hidden="1">
      <c r="A3595" t="s">
        <v>26</v>
      </c>
      <c r="B3595" t="s">
        <v>4701</v>
      </c>
      <c r="C3595" s="55">
        <v>356568</v>
      </c>
      <c r="D3595" t="s">
        <v>336</v>
      </c>
      <c r="E3595" s="32">
        <v>46155</v>
      </c>
      <c r="F3595" s="26">
        <v>46155.436226851853</v>
      </c>
      <c r="G3595" s="12" t="str">
        <f t="shared" si="173"/>
        <v>MAYO</v>
      </c>
      <c r="H3595">
        <v>800049074</v>
      </c>
      <c r="I3595" t="s">
        <v>337</v>
      </c>
      <c r="J3595" s="39">
        <f t="shared" si="174"/>
        <v>72016</v>
      </c>
      <c r="K3595" s="39">
        <v>13683</v>
      </c>
      <c r="L3595" s="39">
        <v>85699</v>
      </c>
      <c r="M3595" t="s">
        <v>70</v>
      </c>
      <c r="N3595" s="32">
        <v>46157</v>
      </c>
      <c r="O3595" s="1">
        <f t="shared" si="172"/>
        <v>2</v>
      </c>
      <c r="P3595" t="s">
        <v>3480</v>
      </c>
      <c r="U3595" s="32">
        <v>46170</v>
      </c>
    </row>
    <row r="3596" spans="1:22" hidden="1">
      <c r="A3596" t="s">
        <v>26</v>
      </c>
      <c r="B3596" t="s">
        <v>4702</v>
      </c>
      <c r="C3596" s="55">
        <v>356562</v>
      </c>
      <c r="D3596" t="s">
        <v>336</v>
      </c>
      <c r="E3596" s="32">
        <v>46155</v>
      </c>
      <c r="F3596" s="26">
        <v>46155.436111111114</v>
      </c>
      <c r="G3596" s="12" t="str">
        <f t="shared" si="173"/>
        <v>MAYO</v>
      </c>
      <c r="H3596">
        <v>800049074</v>
      </c>
      <c r="I3596" t="s">
        <v>337</v>
      </c>
      <c r="J3596" s="39">
        <f t="shared" si="174"/>
        <v>72000</v>
      </c>
      <c r="K3596" s="39">
        <v>13680</v>
      </c>
      <c r="L3596" s="39">
        <v>85680</v>
      </c>
      <c r="M3596" t="s">
        <v>70</v>
      </c>
      <c r="N3596" s="32">
        <v>46156</v>
      </c>
      <c r="O3596" s="1">
        <f t="shared" si="172"/>
        <v>1</v>
      </c>
      <c r="P3596" t="s">
        <v>3480</v>
      </c>
      <c r="U3596" s="32">
        <v>46157</v>
      </c>
      <c r="V3596" t="s">
        <v>39</v>
      </c>
    </row>
    <row r="3597" spans="1:22" hidden="1">
      <c r="A3597" t="s">
        <v>26</v>
      </c>
      <c r="B3597" t="s">
        <v>4703</v>
      </c>
      <c r="C3597" s="55">
        <v>2414</v>
      </c>
      <c r="D3597" t="s">
        <v>452</v>
      </c>
      <c r="E3597" s="32">
        <v>46155</v>
      </c>
      <c r="F3597" s="26">
        <v>46155.647407407407</v>
      </c>
      <c r="G3597" s="12" t="str">
        <f t="shared" si="173"/>
        <v>MAYO</v>
      </c>
      <c r="H3597">
        <v>901485351</v>
      </c>
      <c r="I3597" t="s">
        <v>453</v>
      </c>
      <c r="J3597" s="39">
        <f t="shared" si="174"/>
        <v>3300000</v>
      </c>
      <c r="K3597" s="39">
        <v>627000</v>
      </c>
      <c r="L3597" s="39">
        <v>3927000</v>
      </c>
      <c r="M3597" s="1" t="s">
        <v>9455</v>
      </c>
      <c r="N3597" s="3">
        <v>46159</v>
      </c>
      <c r="O3597" s="1">
        <f t="shared" si="172"/>
        <v>4</v>
      </c>
      <c r="P3597" t="s">
        <v>3480</v>
      </c>
    </row>
    <row r="3598" spans="1:22" hidden="1">
      <c r="A3598" t="s">
        <v>26</v>
      </c>
      <c r="B3598" t="s">
        <v>4704</v>
      </c>
      <c r="C3598" s="56">
        <v>30886</v>
      </c>
      <c r="D3598" t="s">
        <v>3919</v>
      </c>
      <c r="E3598" s="32">
        <v>46155</v>
      </c>
      <c r="F3598" s="26">
        <v>46155.583275462966</v>
      </c>
      <c r="G3598" s="12" t="str">
        <f t="shared" si="173"/>
        <v>MAYO</v>
      </c>
      <c r="H3598">
        <v>88147614</v>
      </c>
      <c r="I3598" t="s">
        <v>956</v>
      </c>
      <c r="J3598" s="39">
        <f t="shared" si="174"/>
        <v>100000</v>
      </c>
      <c r="K3598" s="39">
        <v>0</v>
      </c>
      <c r="L3598" s="39">
        <v>100000</v>
      </c>
      <c r="M3598" t="s">
        <v>54</v>
      </c>
      <c r="N3598" s="32">
        <v>46167</v>
      </c>
      <c r="O3598" s="1">
        <f t="shared" si="172"/>
        <v>12</v>
      </c>
      <c r="P3598" t="s">
        <v>3480</v>
      </c>
    </row>
    <row r="3599" spans="1:22" hidden="1">
      <c r="A3599" t="s">
        <v>26</v>
      </c>
      <c r="B3599" t="s">
        <v>4705</v>
      </c>
      <c r="C3599" s="56">
        <v>15389</v>
      </c>
      <c r="D3599" t="s">
        <v>4706</v>
      </c>
      <c r="E3599" s="32">
        <v>46155</v>
      </c>
      <c r="F3599" s="26">
        <v>46155.527268518519</v>
      </c>
      <c r="G3599" s="12" t="str">
        <f t="shared" si="173"/>
        <v>MAYO</v>
      </c>
      <c r="H3599">
        <v>901354070</v>
      </c>
      <c r="I3599" t="s">
        <v>4707</v>
      </c>
      <c r="J3599" s="39">
        <f t="shared" si="174"/>
        <v>49800.959999999999</v>
      </c>
      <c r="K3599" s="39">
        <v>0</v>
      </c>
      <c r="L3599" s="39">
        <v>49800.959999999999</v>
      </c>
      <c r="M3599" t="s">
        <v>54</v>
      </c>
      <c r="O3599" s="1">
        <f t="shared" si="172"/>
        <v>0</v>
      </c>
    </row>
    <row r="3600" spans="1:22" hidden="1">
      <c r="A3600" t="s">
        <v>26</v>
      </c>
      <c r="B3600" t="s">
        <v>4708</v>
      </c>
      <c r="C3600" s="56">
        <v>15388</v>
      </c>
      <c r="D3600" t="s">
        <v>4706</v>
      </c>
      <c r="E3600" s="32">
        <v>46155</v>
      </c>
      <c r="F3600" s="26">
        <v>46155.524664351855</v>
      </c>
      <c r="G3600" s="12" t="str">
        <f t="shared" si="173"/>
        <v>MAYO</v>
      </c>
      <c r="H3600">
        <v>901354070</v>
      </c>
      <c r="I3600" t="s">
        <v>4707</v>
      </c>
      <c r="J3600" s="39">
        <f t="shared" si="174"/>
        <v>24900.48</v>
      </c>
      <c r="K3600" s="39">
        <v>0</v>
      </c>
      <c r="L3600" s="39">
        <v>24900.48</v>
      </c>
      <c r="M3600" t="s">
        <v>54</v>
      </c>
      <c r="O3600" s="1">
        <f t="shared" si="172"/>
        <v>0</v>
      </c>
    </row>
    <row r="3601" spans="1:22" hidden="1">
      <c r="A3601" t="s">
        <v>26</v>
      </c>
      <c r="B3601" t="s">
        <v>4709</v>
      </c>
      <c r="C3601" s="55">
        <v>292</v>
      </c>
      <c r="D3601" t="s">
        <v>4435</v>
      </c>
      <c r="E3601" s="32">
        <v>46155</v>
      </c>
      <c r="F3601" s="26">
        <v>46155.506064814814</v>
      </c>
      <c r="G3601" s="12" t="str">
        <f t="shared" si="173"/>
        <v>MAYO</v>
      </c>
      <c r="H3601">
        <v>80547282</v>
      </c>
      <c r="I3601" t="s">
        <v>4436</v>
      </c>
      <c r="J3601" s="39">
        <f t="shared" si="174"/>
        <v>155000</v>
      </c>
      <c r="K3601" s="39">
        <v>0</v>
      </c>
      <c r="L3601" s="39">
        <v>155000</v>
      </c>
      <c r="M3601" t="s">
        <v>54</v>
      </c>
      <c r="O3601" s="1">
        <f t="shared" si="172"/>
        <v>0</v>
      </c>
      <c r="U3601" s="32">
        <v>46195</v>
      </c>
      <c r="V3601" t="s">
        <v>39</v>
      </c>
    </row>
    <row r="3602" spans="1:22" hidden="1">
      <c r="A3602" t="s">
        <v>26</v>
      </c>
      <c r="B3602" t="s">
        <v>4710</v>
      </c>
      <c r="C3602" s="55">
        <v>7772</v>
      </c>
      <c r="D3602" t="s">
        <v>492</v>
      </c>
      <c r="E3602" s="32">
        <v>46155</v>
      </c>
      <c r="F3602" s="26">
        <v>46155.498159722221</v>
      </c>
      <c r="G3602" s="12" t="str">
        <f t="shared" si="173"/>
        <v>MAYO</v>
      </c>
      <c r="H3602">
        <v>901282287</v>
      </c>
      <c r="I3602" t="s">
        <v>493</v>
      </c>
      <c r="J3602" s="39">
        <f t="shared" si="174"/>
        <v>50000</v>
      </c>
      <c r="K3602" s="39">
        <v>9500</v>
      </c>
      <c r="L3602" s="39">
        <v>59500</v>
      </c>
      <c r="M3602" t="s">
        <v>65</v>
      </c>
      <c r="N3602" s="32">
        <v>46156</v>
      </c>
      <c r="O3602" s="1">
        <f t="shared" si="172"/>
        <v>1</v>
      </c>
      <c r="P3602" s="1" t="s">
        <v>191</v>
      </c>
      <c r="U3602" s="32">
        <v>46157</v>
      </c>
      <c r="V3602" t="s">
        <v>39</v>
      </c>
    </row>
    <row r="3603" spans="1:22" hidden="1">
      <c r="A3603" t="s">
        <v>26</v>
      </c>
      <c r="B3603" t="s">
        <v>4711</v>
      </c>
      <c r="C3603" s="55">
        <v>7343</v>
      </c>
      <c r="D3603" t="s">
        <v>96</v>
      </c>
      <c r="E3603" s="32">
        <v>46155</v>
      </c>
      <c r="F3603" s="26">
        <v>46155.338206018518</v>
      </c>
      <c r="G3603" s="12" t="str">
        <f t="shared" si="173"/>
        <v>MAYO</v>
      </c>
      <c r="H3603">
        <v>811006418</v>
      </c>
      <c r="I3603" t="s">
        <v>97</v>
      </c>
      <c r="J3603" s="39">
        <f t="shared" si="174"/>
        <v>517045.00000000006</v>
      </c>
      <c r="K3603" s="39">
        <v>98238.55</v>
      </c>
      <c r="L3603" s="39">
        <v>615283.55000000005</v>
      </c>
      <c r="M3603" t="s">
        <v>1595</v>
      </c>
      <c r="N3603" s="32">
        <v>46155</v>
      </c>
      <c r="O3603" s="1">
        <f t="shared" si="172"/>
        <v>0</v>
      </c>
      <c r="P3603" t="s">
        <v>3480</v>
      </c>
      <c r="U3603" s="32">
        <v>46167</v>
      </c>
    </row>
    <row r="3604" spans="1:22" hidden="1">
      <c r="A3604" t="s">
        <v>26</v>
      </c>
      <c r="B3604" t="s">
        <v>4712</v>
      </c>
      <c r="C3604" s="55">
        <v>7342</v>
      </c>
      <c r="D3604" t="s">
        <v>96</v>
      </c>
      <c r="E3604" s="32">
        <v>46155</v>
      </c>
      <c r="F3604" s="26">
        <v>46155.336122685185</v>
      </c>
      <c r="G3604" s="12" t="str">
        <f t="shared" si="173"/>
        <v>MAYO</v>
      </c>
      <c r="H3604">
        <v>811006418</v>
      </c>
      <c r="I3604" t="s">
        <v>97</v>
      </c>
      <c r="J3604" s="39">
        <f t="shared" si="174"/>
        <v>295767</v>
      </c>
      <c r="K3604" s="39">
        <v>56195.73</v>
      </c>
      <c r="L3604" s="39">
        <v>351962.73</v>
      </c>
      <c r="M3604" t="s">
        <v>1595</v>
      </c>
      <c r="N3604" s="32">
        <v>46155</v>
      </c>
      <c r="O3604" s="1">
        <f t="shared" si="172"/>
        <v>0</v>
      </c>
      <c r="P3604" t="s">
        <v>3480</v>
      </c>
      <c r="U3604" s="32">
        <v>46167</v>
      </c>
    </row>
    <row r="3605" spans="1:22" hidden="1">
      <c r="A3605" t="s">
        <v>26</v>
      </c>
      <c r="B3605" t="s">
        <v>4713</v>
      </c>
      <c r="C3605" s="56">
        <v>4840</v>
      </c>
      <c r="D3605" t="s">
        <v>52</v>
      </c>
      <c r="E3605" s="32">
        <v>46155</v>
      </c>
      <c r="F3605" s="26">
        <v>46155.4141087963</v>
      </c>
      <c r="G3605" s="12" t="str">
        <f t="shared" si="173"/>
        <v>MAYO</v>
      </c>
      <c r="H3605">
        <v>70907060</v>
      </c>
      <c r="I3605" t="s">
        <v>53</v>
      </c>
      <c r="J3605" s="39">
        <f t="shared" si="174"/>
        <v>45800</v>
      </c>
      <c r="K3605" s="39">
        <v>0</v>
      </c>
      <c r="L3605" s="39">
        <v>45800</v>
      </c>
      <c r="M3605" t="s">
        <v>54</v>
      </c>
      <c r="O3605" s="1">
        <f t="shared" si="172"/>
        <v>0</v>
      </c>
    </row>
    <row r="3606" spans="1:22" hidden="1">
      <c r="A3606" t="s">
        <v>26</v>
      </c>
      <c r="B3606" t="s">
        <v>4714</v>
      </c>
      <c r="C3606" s="56">
        <v>148463</v>
      </c>
      <c r="D3606" t="s">
        <v>2448</v>
      </c>
      <c r="E3606" s="32">
        <v>46155</v>
      </c>
      <c r="F3606" s="26">
        <v>46155.332268518519</v>
      </c>
      <c r="G3606" s="12" t="str">
        <f t="shared" si="173"/>
        <v>MAYO</v>
      </c>
      <c r="H3606">
        <v>901295398</v>
      </c>
      <c r="I3606" t="s">
        <v>2449</v>
      </c>
      <c r="J3606" s="39">
        <f t="shared" si="174"/>
        <v>14621.85</v>
      </c>
      <c r="K3606" s="39">
        <v>2778.15</v>
      </c>
      <c r="L3606" s="39">
        <v>17400</v>
      </c>
      <c r="M3606" t="s">
        <v>54</v>
      </c>
      <c r="O3606" s="1">
        <f t="shared" si="172"/>
        <v>0</v>
      </c>
    </row>
    <row r="3607" spans="1:22" hidden="1">
      <c r="A3607" t="s">
        <v>26</v>
      </c>
      <c r="B3607" t="s">
        <v>4715</v>
      </c>
      <c r="C3607" s="55">
        <v>28703</v>
      </c>
      <c r="D3607" t="s">
        <v>28</v>
      </c>
      <c r="E3607" s="32">
        <v>46155</v>
      </c>
      <c r="F3607" s="26">
        <v>46155.321898148148</v>
      </c>
      <c r="G3607" s="12" t="str">
        <f t="shared" si="173"/>
        <v>MAYO</v>
      </c>
      <c r="H3607">
        <v>900508116</v>
      </c>
      <c r="I3607" t="s">
        <v>3036</v>
      </c>
      <c r="J3607" s="39">
        <f t="shared" si="174"/>
        <v>105000</v>
      </c>
      <c r="K3607" s="39">
        <v>19950</v>
      </c>
      <c r="L3607" s="39">
        <v>124950</v>
      </c>
      <c r="M3607" t="s">
        <v>3770</v>
      </c>
      <c r="N3607" s="32">
        <v>46156</v>
      </c>
      <c r="O3607" s="1">
        <f t="shared" si="172"/>
        <v>1</v>
      </c>
      <c r="P3607" t="s">
        <v>3480</v>
      </c>
      <c r="U3607" s="32">
        <v>46157</v>
      </c>
      <c r="V3607" t="s">
        <v>39</v>
      </c>
    </row>
    <row r="3608" spans="1:22" hidden="1">
      <c r="A3608" t="s">
        <v>26</v>
      </c>
      <c r="B3608" t="s">
        <v>4716</v>
      </c>
      <c r="C3608" s="55">
        <v>340911</v>
      </c>
      <c r="D3608" t="s">
        <v>671</v>
      </c>
      <c r="E3608" s="32">
        <v>46155</v>
      </c>
      <c r="F3608" s="26">
        <v>46155.112650462965</v>
      </c>
      <c r="G3608" s="12" t="str">
        <f t="shared" si="173"/>
        <v>MAYO</v>
      </c>
      <c r="H3608">
        <v>860001697</v>
      </c>
      <c r="I3608" t="s">
        <v>669</v>
      </c>
      <c r="J3608" s="39">
        <f t="shared" si="174"/>
        <v>520650</v>
      </c>
      <c r="K3608" s="39">
        <v>0</v>
      </c>
      <c r="L3608" s="39">
        <v>520650</v>
      </c>
      <c r="M3608" t="s">
        <v>70</v>
      </c>
      <c r="N3608" s="32">
        <v>46155</v>
      </c>
      <c r="O3608" s="1">
        <f t="shared" si="172"/>
        <v>0</v>
      </c>
      <c r="P3608" t="s">
        <v>3480</v>
      </c>
      <c r="U3608" s="32">
        <v>46157</v>
      </c>
      <c r="V3608" t="s">
        <v>39</v>
      </c>
    </row>
    <row r="3609" spans="1:22" hidden="1">
      <c r="A3609" t="s">
        <v>26</v>
      </c>
      <c r="B3609" t="s">
        <v>4717</v>
      </c>
      <c r="C3609" s="55">
        <v>2927</v>
      </c>
      <c r="D3609" t="s">
        <v>122</v>
      </c>
      <c r="E3609" s="32">
        <v>46156</v>
      </c>
      <c r="F3609" s="26">
        <v>46157.321840277778</v>
      </c>
      <c r="G3609" s="12" t="str">
        <f t="shared" si="173"/>
        <v>MAYO</v>
      </c>
      <c r="H3609">
        <v>900667734</v>
      </c>
      <c r="I3609" t="s">
        <v>123</v>
      </c>
      <c r="J3609" s="39">
        <f t="shared" si="174"/>
        <v>393000</v>
      </c>
      <c r="K3609" s="39">
        <v>74670</v>
      </c>
      <c r="L3609" s="39">
        <v>467670</v>
      </c>
      <c r="M3609" s="1" t="s">
        <v>9455</v>
      </c>
      <c r="N3609" s="32">
        <v>46169</v>
      </c>
      <c r="O3609" s="1">
        <f t="shared" si="172"/>
        <v>13</v>
      </c>
      <c r="P3609" t="s">
        <v>3480</v>
      </c>
      <c r="U3609" s="32">
        <v>46171</v>
      </c>
    </row>
    <row r="3610" spans="1:22" hidden="1">
      <c r="A3610" t="s">
        <v>26</v>
      </c>
      <c r="B3610" t="s">
        <v>4718</v>
      </c>
      <c r="C3610" s="55">
        <v>7900</v>
      </c>
      <c r="D3610" t="s">
        <v>2896</v>
      </c>
      <c r="E3610" s="32">
        <v>46156</v>
      </c>
      <c r="F3610" s="26">
        <v>46156.868425925924</v>
      </c>
      <c r="G3610" s="12" t="str">
        <f t="shared" si="173"/>
        <v>MAYO</v>
      </c>
      <c r="H3610">
        <v>32150739</v>
      </c>
      <c r="I3610" t="s">
        <v>400</v>
      </c>
      <c r="J3610" s="39">
        <f t="shared" si="174"/>
        <v>601900</v>
      </c>
      <c r="K3610" s="39">
        <v>0</v>
      </c>
      <c r="L3610" s="39">
        <v>601900</v>
      </c>
      <c r="M3610" t="s">
        <v>199</v>
      </c>
      <c r="N3610" s="32">
        <v>46157</v>
      </c>
      <c r="O3610" s="1">
        <f t="shared" si="172"/>
        <v>1</v>
      </c>
      <c r="P3610" t="s">
        <v>3480</v>
      </c>
      <c r="U3610" s="32">
        <v>46162</v>
      </c>
      <c r="V3610" t="s">
        <v>39</v>
      </c>
    </row>
    <row r="3611" spans="1:22" hidden="1">
      <c r="A3611" t="s">
        <v>26</v>
      </c>
      <c r="B3611" t="s">
        <v>4719</v>
      </c>
      <c r="C3611" s="55">
        <v>5057114</v>
      </c>
      <c r="D3611" t="s">
        <v>2205</v>
      </c>
      <c r="E3611" s="32">
        <v>46156</v>
      </c>
      <c r="F3611" s="26">
        <v>46156.785011574073</v>
      </c>
      <c r="G3611" s="12" t="str">
        <f t="shared" si="173"/>
        <v>MAYO</v>
      </c>
      <c r="H3611">
        <v>891408584</v>
      </c>
      <c r="I3611" t="s">
        <v>693</v>
      </c>
      <c r="J3611" s="39">
        <f t="shared" si="174"/>
        <v>37900</v>
      </c>
      <c r="K3611" s="39">
        <v>0</v>
      </c>
      <c r="L3611" s="39">
        <v>37900</v>
      </c>
      <c r="M3611" t="s">
        <v>54</v>
      </c>
      <c r="O3611" s="1">
        <f t="shared" si="172"/>
        <v>0</v>
      </c>
    </row>
    <row r="3612" spans="1:22" hidden="1">
      <c r="A3612" t="s">
        <v>26</v>
      </c>
      <c r="B3612" t="s">
        <v>4720</v>
      </c>
      <c r="C3612" s="56">
        <v>5057113</v>
      </c>
      <c r="D3612" t="s">
        <v>2205</v>
      </c>
      <c r="E3612" s="32">
        <v>46156</v>
      </c>
      <c r="F3612" s="26">
        <v>46156.784120370372</v>
      </c>
      <c r="G3612" s="12" t="str">
        <f t="shared" si="173"/>
        <v>MAYO</v>
      </c>
      <c r="H3612">
        <v>891408584</v>
      </c>
      <c r="I3612" t="s">
        <v>693</v>
      </c>
      <c r="J3612" s="39">
        <f t="shared" si="174"/>
        <v>37900</v>
      </c>
      <c r="K3612" s="39">
        <v>0</v>
      </c>
      <c r="L3612" s="39">
        <v>37900</v>
      </c>
      <c r="M3612" t="s">
        <v>54</v>
      </c>
      <c r="O3612" s="1">
        <f t="shared" ref="O3612:O3675" si="175">IFERROR(IF(-_xlfn.DAYS(E3612,N3612)&lt;0,0,-_xlfn.DAYS(E3612,N3612)), " - ")</f>
        <v>0</v>
      </c>
    </row>
    <row r="3613" spans="1:22" hidden="1">
      <c r="A3613" t="s">
        <v>26</v>
      </c>
      <c r="B3613" t="s">
        <v>4721</v>
      </c>
      <c r="C3613" s="55">
        <v>57747</v>
      </c>
      <c r="D3613" t="s">
        <v>122</v>
      </c>
      <c r="E3613" s="32">
        <v>46156</v>
      </c>
      <c r="F3613" s="26">
        <v>46156.730532407404</v>
      </c>
      <c r="G3613" s="12" t="str">
        <f t="shared" si="173"/>
        <v>MAYO</v>
      </c>
      <c r="H3613">
        <v>900650486</v>
      </c>
      <c r="I3613" t="s">
        <v>857</v>
      </c>
      <c r="J3613" s="39">
        <f t="shared" si="174"/>
        <v>294117.65000000002</v>
      </c>
      <c r="K3613" s="39">
        <v>55882.35</v>
      </c>
      <c r="L3613" s="39">
        <v>350000</v>
      </c>
      <c r="M3613" t="s">
        <v>65</v>
      </c>
      <c r="N3613" s="32">
        <v>46161</v>
      </c>
      <c r="O3613" s="1">
        <f t="shared" si="175"/>
        <v>5</v>
      </c>
      <c r="P3613" t="s">
        <v>3480</v>
      </c>
      <c r="U3613" s="32">
        <v>46162</v>
      </c>
    </row>
    <row r="3614" spans="1:22" hidden="1">
      <c r="A3614" t="s">
        <v>26</v>
      </c>
      <c r="B3614" t="s">
        <v>4722</v>
      </c>
      <c r="C3614" s="55">
        <v>32841</v>
      </c>
      <c r="D3614" t="s">
        <v>102</v>
      </c>
      <c r="E3614" s="32">
        <v>46156</v>
      </c>
      <c r="F3614" s="26">
        <v>46156.714062500003</v>
      </c>
      <c r="G3614" s="12" t="str">
        <f t="shared" si="173"/>
        <v>MAYO</v>
      </c>
      <c r="H3614">
        <v>811006418</v>
      </c>
      <c r="I3614" t="s">
        <v>97</v>
      </c>
      <c r="J3614" s="39">
        <f t="shared" si="174"/>
        <v>318097</v>
      </c>
      <c r="K3614" s="39">
        <v>60438.43</v>
      </c>
      <c r="L3614" s="39">
        <v>378535.43</v>
      </c>
      <c r="M3614" t="s">
        <v>1595</v>
      </c>
      <c r="N3614" s="32">
        <v>46161</v>
      </c>
      <c r="O3614" s="1">
        <f t="shared" si="175"/>
        <v>5</v>
      </c>
      <c r="P3614" t="s">
        <v>3480</v>
      </c>
      <c r="U3614" s="32">
        <v>46170</v>
      </c>
    </row>
    <row r="3615" spans="1:22" hidden="1">
      <c r="A3615" t="s">
        <v>26</v>
      </c>
      <c r="B3615" t="s">
        <v>4723</v>
      </c>
      <c r="C3615" s="55">
        <v>34264</v>
      </c>
      <c r="D3615" t="s">
        <v>393</v>
      </c>
      <c r="E3615" s="32">
        <v>46156</v>
      </c>
      <c r="F3615" s="26">
        <v>46156.684340277781</v>
      </c>
      <c r="G3615" s="12" t="str">
        <f t="shared" si="173"/>
        <v>MAYO</v>
      </c>
      <c r="H3615">
        <v>890929877</v>
      </c>
      <c r="I3615" t="s">
        <v>394</v>
      </c>
      <c r="J3615" s="39">
        <f t="shared" si="174"/>
        <v>2530110</v>
      </c>
      <c r="K3615" s="39">
        <v>480721</v>
      </c>
      <c r="L3615" s="39">
        <v>3010831</v>
      </c>
      <c r="M3615" t="s">
        <v>58</v>
      </c>
      <c r="N3615" s="32">
        <v>46171</v>
      </c>
      <c r="O3615" s="1">
        <f t="shared" si="175"/>
        <v>15</v>
      </c>
      <c r="P3615" t="s">
        <v>3480</v>
      </c>
      <c r="U3615" s="32">
        <v>46174</v>
      </c>
      <c r="V3615" t="s">
        <v>39</v>
      </c>
    </row>
    <row r="3616" spans="1:22" hidden="1">
      <c r="A3616" t="s">
        <v>26</v>
      </c>
      <c r="B3616" t="s">
        <v>4724</v>
      </c>
      <c r="C3616" s="55">
        <v>8402</v>
      </c>
      <c r="D3616" t="s">
        <v>2896</v>
      </c>
      <c r="E3616" s="32">
        <v>46156</v>
      </c>
      <c r="F3616" s="26">
        <v>46156.678206018521</v>
      </c>
      <c r="G3616" s="12" t="str">
        <f t="shared" si="173"/>
        <v>MAYO</v>
      </c>
      <c r="H3616">
        <v>901360705</v>
      </c>
      <c r="I3616" t="s">
        <v>877</v>
      </c>
      <c r="J3616" s="39">
        <f t="shared" si="174"/>
        <v>264860</v>
      </c>
      <c r="K3616" s="39">
        <v>50323.4</v>
      </c>
      <c r="L3616" s="39">
        <v>315183.40000000002</v>
      </c>
      <c r="M3616" t="s">
        <v>70</v>
      </c>
      <c r="N3616" s="32">
        <v>46161</v>
      </c>
      <c r="O3616" s="1">
        <f t="shared" si="175"/>
        <v>5</v>
      </c>
      <c r="P3616" t="s">
        <v>3480</v>
      </c>
      <c r="U3616" s="32">
        <v>46170</v>
      </c>
    </row>
    <row r="3617" spans="1:22" hidden="1">
      <c r="A3617" t="s">
        <v>26</v>
      </c>
      <c r="B3617" t="s">
        <v>4725</v>
      </c>
      <c r="C3617" s="55">
        <v>6982</v>
      </c>
      <c r="D3617" t="s">
        <v>1054</v>
      </c>
      <c r="E3617" s="32">
        <v>46156</v>
      </c>
      <c r="F3617" s="26">
        <v>46156.659918981481</v>
      </c>
      <c r="G3617" s="12" t="str">
        <f t="shared" si="173"/>
        <v>MAYO</v>
      </c>
      <c r="H3617">
        <v>900014015</v>
      </c>
      <c r="I3617" t="s">
        <v>1433</v>
      </c>
      <c r="J3617" s="39">
        <f t="shared" si="174"/>
        <v>1500000</v>
      </c>
      <c r="K3617" s="39">
        <v>285000</v>
      </c>
      <c r="L3617" s="39">
        <v>1785000</v>
      </c>
      <c r="M3617" s="1" t="s">
        <v>9455</v>
      </c>
      <c r="N3617" s="32">
        <v>46163</v>
      </c>
      <c r="O3617" s="1">
        <f t="shared" si="175"/>
        <v>7</v>
      </c>
      <c r="P3617" t="s">
        <v>3480</v>
      </c>
      <c r="U3617" s="32">
        <v>46170</v>
      </c>
    </row>
    <row r="3618" spans="1:22" hidden="1">
      <c r="A3618" t="s">
        <v>82</v>
      </c>
      <c r="B3618" t="s">
        <v>4726</v>
      </c>
      <c r="C3618" s="55">
        <v>37</v>
      </c>
      <c r="D3618" t="s">
        <v>452</v>
      </c>
      <c r="E3618" s="32">
        <v>46156</v>
      </c>
      <c r="F3618" s="26">
        <v>46156.656736111108</v>
      </c>
      <c r="G3618" s="12" t="str">
        <f t="shared" si="173"/>
        <v>MAYO</v>
      </c>
      <c r="H3618">
        <v>901485351</v>
      </c>
      <c r="I3618" t="s">
        <v>453</v>
      </c>
      <c r="J3618" s="39">
        <f t="shared" si="174"/>
        <v>10650000</v>
      </c>
      <c r="K3618" s="39">
        <v>2023500</v>
      </c>
      <c r="L3618" s="39">
        <v>12673500</v>
      </c>
      <c r="M3618" s="1" t="s">
        <v>9455</v>
      </c>
      <c r="N3618" s="3">
        <v>46160</v>
      </c>
      <c r="O3618" s="1">
        <f t="shared" si="175"/>
        <v>4</v>
      </c>
      <c r="P3618" t="s">
        <v>3480</v>
      </c>
    </row>
    <row r="3619" spans="1:22" hidden="1">
      <c r="A3619" t="s">
        <v>26</v>
      </c>
      <c r="B3619" t="s">
        <v>4727</v>
      </c>
      <c r="C3619" s="56">
        <v>100294163</v>
      </c>
      <c r="D3619" t="s">
        <v>4728</v>
      </c>
      <c r="E3619" s="32">
        <v>46156</v>
      </c>
      <c r="F3619" s="26">
        <v>46156.654085648152</v>
      </c>
      <c r="G3619" s="12" t="str">
        <f t="shared" si="173"/>
        <v>MAYO</v>
      </c>
      <c r="H3619">
        <v>800242106</v>
      </c>
      <c r="I3619" t="s">
        <v>172</v>
      </c>
      <c r="J3619" s="39">
        <f t="shared" si="174"/>
        <v>49495.8</v>
      </c>
      <c r="K3619" s="39">
        <v>9404.2000000000007</v>
      </c>
      <c r="L3619" s="39">
        <v>58900</v>
      </c>
      <c r="M3619" s="34" t="s">
        <v>54</v>
      </c>
      <c r="O3619" s="1">
        <f t="shared" si="175"/>
        <v>0</v>
      </c>
    </row>
    <row r="3620" spans="1:22" hidden="1">
      <c r="A3620" t="s">
        <v>26</v>
      </c>
      <c r="B3620" t="s">
        <v>4729</v>
      </c>
      <c r="C3620" s="55">
        <v>6599</v>
      </c>
      <c r="D3620" t="s">
        <v>115</v>
      </c>
      <c r="E3620" s="32">
        <v>46156</v>
      </c>
      <c r="F3620" s="26">
        <v>46156.637094907404</v>
      </c>
      <c r="G3620" s="12" t="str">
        <f t="shared" si="173"/>
        <v>MAYO</v>
      </c>
      <c r="H3620">
        <v>900036588</v>
      </c>
      <c r="I3620" t="s">
        <v>116</v>
      </c>
      <c r="J3620" s="39">
        <f t="shared" si="174"/>
        <v>591663.60000000009</v>
      </c>
      <c r="K3620" s="39">
        <v>112416.08</v>
      </c>
      <c r="L3620" s="39">
        <v>704079.68</v>
      </c>
      <c r="M3620" t="s">
        <v>70</v>
      </c>
      <c r="N3620" s="32">
        <v>46162</v>
      </c>
      <c r="O3620" s="1">
        <f t="shared" si="175"/>
        <v>6</v>
      </c>
      <c r="P3620" t="s">
        <v>3480</v>
      </c>
      <c r="U3620" s="32">
        <v>46170</v>
      </c>
    </row>
    <row r="3621" spans="1:22" hidden="1">
      <c r="A3621" t="s">
        <v>26</v>
      </c>
      <c r="B3621" t="s">
        <v>4730</v>
      </c>
      <c r="C3621" s="55">
        <v>29318</v>
      </c>
      <c r="D3621" t="s">
        <v>1057</v>
      </c>
      <c r="E3621" s="32">
        <v>46156</v>
      </c>
      <c r="F3621" s="26">
        <v>46156.647280092591</v>
      </c>
      <c r="G3621" s="12" t="str">
        <f t="shared" si="173"/>
        <v>MAYO</v>
      </c>
      <c r="H3621">
        <v>900923100</v>
      </c>
      <c r="I3621" t="s">
        <v>1058</v>
      </c>
      <c r="J3621" s="39">
        <f t="shared" si="174"/>
        <v>48500</v>
      </c>
      <c r="K3621" s="39">
        <v>9215</v>
      </c>
      <c r="L3621" s="39">
        <v>57715</v>
      </c>
      <c r="M3621" s="1" t="s">
        <v>9455</v>
      </c>
      <c r="N3621" s="32">
        <v>46161</v>
      </c>
      <c r="O3621" s="1">
        <f t="shared" si="175"/>
        <v>5</v>
      </c>
      <c r="P3621" t="s">
        <v>3480</v>
      </c>
      <c r="U3621" s="32">
        <v>46170</v>
      </c>
    </row>
    <row r="3622" spans="1:22" hidden="1">
      <c r="A3622" t="s">
        <v>26</v>
      </c>
      <c r="B3622" t="s">
        <v>4731</v>
      </c>
      <c r="C3622" s="55">
        <v>29314</v>
      </c>
      <c r="D3622" t="s">
        <v>1057</v>
      </c>
      <c r="E3622" s="32">
        <v>46156</v>
      </c>
      <c r="F3622" s="26">
        <v>46156.619583333333</v>
      </c>
      <c r="G3622" s="12" t="str">
        <f t="shared" si="173"/>
        <v>MAYO</v>
      </c>
      <c r="H3622">
        <v>900923100</v>
      </c>
      <c r="I3622" t="s">
        <v>1058</v>
      </c>
      <c r="J3622" s="39">
        <f t="shared" si="174"/>
        <v>2124300</v>
      </c>
      <c r="K3622" s="39">
        <v>403617</v>
      </c>
      <c r="L3622" s="39">
        <v>2527917</v>
      </c>
      <c r="M3622" s="1" t="s">
        <v>9455</v>
      </c>
      <c r="N3622" s="32">
        <v>46163</v>
      </c>
      <c r="O3622" s="1">
        <f t="shared" si="175"/>
        <v>7</v>
      </c>
      <c r="P3622" t="s">
        <v>3480</v>
      </c>
      <c r="U3622" s="32">
        <v>46170</v>
      </c>
    </row>
    <row r="3623" spans="1:22" hidden="1">
      <c r="A3623" t="s">
        <v>26</v>
      </c>
      <c r="B3623" t="s">
        <v>4732</v>
      </c>
      <c r="C3623" s="55">
        <v>1908</v>
      </c>
      <c r="D3623" t="s">
        <v>438</v>
      </c>
      <c r="E3623" s="32">
        <v>46156</v>
      </c>
      <c r="F3623" s="26">
        <v>46156.613310185188</v>
      </c>
      <c r="G3623" s="12" t="str">
        <f t="shared" si="173"/>
        <v>MAYO</v>
      </c>
      <c r="H3623">
        <v>900497895</v>
      </c>
      <c r="I3623" t="s">
        <v>439</v>
      </c>
      <c r="J3623" s="39">
        <f t="shared" si="174"/>
        <v>5940000</v>
      </c>
      <c r="K3623" s="39">
        <v>1128600</v>
      </c>
      <c r="L3623" s="39">
        <v>7068600</v>
      </c>
      <c r="M3623" s="1" t="s">
        <v>9455</v>
      </c>
      <c r="N3623" s="3">
        <v>46160</v>
      </c>
      <c r="O3623" s="1">
        <f t="shared" si="175"/>
        <v>4</v>
      </c>
      <c r="P3623" t="s">
        <v>3480</v>
      </c>
    </row>
    <row r="3624" spans="1:22" hidden="1">
      <c r="A3624" t="s">
        <v>26</v>
      </c>
      <c r="B3624" t="s">
        <v>4733</v>
      </c>
      <c r="C3624" s="55">
        <v>77992</v>
      </c>
      <c r="D3624" t="s">
        <v>355</v>
      </c>
      <c r="E3624" s="32">
        <v>46156</v>
      </c>
      <c r="F3624" s="26">
        <v>46156.540497685186</v>
      </c>
      <c r="G3624" s="12" t="str">
        <f t="shared" si="173"/>
        <v>MAYO</v>
      </c>
      <c r="H3624">
        <v>800204486</v>
      </c>
      <c r="I3624" t="s">
        <v>851</v>
      </c>
      <c r="J3624" s="39">
        <f t="shared" si="174"/>
        <v>251534.00000000003</v>
      </c>
      <c r="K3624" s="39">
        <v>47791.46</v>
      </c>
      <c r="L3624" s="39">
        <v>299325.46000000002</v>
      </c>
      <c r="M3624" t="s">
        <v>70</v>
      </c>
      <c r="N3624" s="32">
        <v>46161</v>
      </c>
      <c r="O3624" s="1">
        <f t="shared" si="175"/>
        <v>5</v>
      </c>
      <c r="P3624" t="s">
        <v>3480</v>
      </c>
      <c r="U3624" s="32">
        <v>46162</v>
      </c>
    </row>
    <row r="3625" spans="1:22" hidden="1">
      <c r="A3625" t="s">
        <v>26</v>
      </c>
      <c r="B3625" t="s">
        <v>4734</v>
      </c>
      <c r="C3625" s="55">
        <v>77993</v>
      </c>
      <c r="D3625" t="s">
        <v>355</v>
      </c>
      <c r="E3625" s="32">
        <v>46156</v>
      </c>
      <c r="F3625" s="26">
        <v>46156.541087962964</v>
      </c>
      <c r="G3625" s="12" t="str">
        <f t="shared" si="173"/>
        <v>MAYO</v>
      </c>
      <c r="H3625">
        <v>800204486</v>
      </c>
      <c r="I3625" t="s">
        <v>851</v>
      </c>
      <c r="J3625" s="39">
        <f t="shared" si="174"/>
        <v>251534.00000000003</v>
      </c>
      <c r="K3625" s="39">
        <v>47791.46</v>
      </c>
      <c r="L3625" s="39">
        <v>299325.46000000002</v>
      </c>
      <c r="M3625" t="s">
        <v>70</v>
      </c>
      <c r="N3625" s="32">
        <v>46161</v>
      </c>
      <c r="O3625" s="1">
        <f t="shared" si="175"/>
        <v>5</v>
      </c>
      <c r="P3625" t="s">
        <v>3480</v>
      </c>
      <c r="U3625" s="32">
        <v>46162</v>
      </c>
    </row>
    <row r="3626" spans="1:22" hidden="1">
      <c r="A3626" t="s">
        <v>26</v>
      </c>
      <c r="B3626" t="s">
        <v>4735</v>
      </c>
      <c r="C3626" s="55">
        <v>20410</v>
      </c>
      <c r="D3626" t="s">
        <v>566</v>
      </c>
      <c r="E3626" s="32">
        <v>46156</v>
      </c>
      <c r="F3626" s="26">
        <v>46156.537129629629</v>
      </c>
      <c r="G3626" s="12" t="str">
        <f t="shared" si="173"/>
        <v>MAYO</v>
      </c>
      <c r="H3626">
        <v>900237741</v>
      </c>
      <c r="I3626" t="s">
        <v>567</v>
      </c>
      <c r="J3626" s="39">
        <f t="shared" si="174"/>
        <v>1330000</v>
      </c>
      <c r="K3626" s="39">
        <v>252700</v>
      </c>
      <c r="L3626" s="39">
        <v>1582700</v>
      </c>
      <c r="M3626" t="s">
        <v>70</v>
      </c>
      <c r="N3626" s="32">
        <v>46161</v>
      </c>
      <c r="O3626" s="1">
        <f t="shared" si="175"/>
        <v>5</v>
      </c>
      <c r="P3626" t="s">
        <v>3480</v>
      </c>
      <c r="U3626" s="32">
        <v>46162</v>
      </c>
      <c r="V3626" t="s">
        <v>39</v>
      </c>
    </row>
    <row r="3627" spans="1:22" hidden="1">
      <c r="A3627" t="s">
        <v>26</v>
      </c>
      <c r="B3627" t="s">
        <v>4736</v>
      </c>
      <c r="C3627" s="55">
        <v>2127</v>
      </c>
      <c r="D3627" t="s">
        <v>2896</v>
      </c>
      <c r="E3627" s="32">
        <v>46156</v>
      </c>
      <c r="F3627" s="26">
        <v>46156.52002314815</v>
      </c>
      <c r="G3627" s="12" t="str">
        <f t="shared" si="173"/>
        <v>MAYO</v>
      </c>
      <c r="H3627">
        <v>71737920</v>
      </c>
      <c r="I3627" t="s">
        <v>733</v>
      </c>
      <c r="J3627" s="39">
        <f t="shared" si="174"/>
        <v>120000</v>
      </c>
      <c r="K3627" s="39">
        <v>0</v>
      </c>
      <c r="L3627" s="39">
        <v>120000</v>
      </c>
      <c r="M3627" t="s">
        <v>70</v>
      </c>
      <c r="N3627" s="32">
        <v>46162</v>
      </c>
      <c r="O3627" s="1">
        <f t="shared" si="175"/>
        <v>6</v>
      </c>
      <c r="P3627" t="s">
        <v>3480</v>
      </c>
      <c r="U3627" s="32">
        <v>46164</v>
      </c>
      <c r="V3627" t="s">
        <v>39</v>
      </c>
    </row>
    <row r="3628" spans="1:22" hidden="1">
      <c r="A3628" t="s">
        <v>26</v>
      </c>
      <c r="B3628" t="s">
        <v>4737</v>
      </c>
      <c r="C3628" s="55">
        <v>3087</v>
      </c>
      <c r="D3628" t="s">
        <v>28</v>
      </c>
      <c r="E3628" s="32">
        <v>46156</v>
      </c>
      <c r="F3628" s="26">
        <v>46156.508969907409</v>
      </c>
      <c r="G3628" s="12" t="str">
        <f t="shared" si="173"/>
        <v>MAYO</v>
      </c>
      <c r="H3628">
        <v>900144364</v>
      </c>
      <c r="I3628" t="s">
        <v>72</v>
      </c>
      <c r="J3628" s="39">
        <f t="shared" si="174"/>
        <v>475000</v>
      </c>
      <c r="K3628" s="39">
        <v>90250</v>
      </c>
      <c r="L3628" s="39">
        <v>565250</v>
      </c>
      <c r="M3628" t="s">
        <v>70</v>
      </c>
      <c r="N3628" s="32">
        <v>46157</v>
      </c>
      <c r="O3628" s="1">
        <f t="shared" si="175"/>
        <v>1</v>
      </c>
      <c r="P3628" t="s">
        <v>3480</v>
      </c>
      <c r="U3628" s="32">
        <v>46162</v>
      </c>
    </row>
    <row r="3629" spans="1:22" hidden="1">
      <c r="A3629" t="s">
        <v>26</v>
      </c>
      <c r="B3629" t="s">
        <v>4738</v>
      </c>
      <c r="C3629" s="55">
        <v>826</v>
      </c>
      <c r="D3629" t="s">
        <v>28</v>
      </c>
      <c r="E3629" s="32">
        <v>46156</v>
      </c>
      <c r="F3629" s="26">
        <v>46156.513136574074</v>
      </c>
      <c r="G3629" s="12" t="str">
        <f t="shared" si="173"/>
        <v>MAYO</v>
      </c>
      <c r="H3629">
        <v>71660004</v>
      </c>
      <c r="I3629" t="s">
        <v>266</v>
      </c>
      <c r="J3629" s="39">
        <f t="shared" si="174"/>
        <v>450000</v>
      </c>
      <c r="K3629" s="39">
        <v>0</v>
      </c>
      <c r="L3629" s="39">
        <v>450000</v>
      </c>
      <c r="M3629" t="s">
        <v>70</v>
      </c>
      <c r="N3629" s="32">
        <v>46162</v>
      </c>
      <c r="O3629" s="1">
        <f t="shared" si="175"/>
        <v>6</v>
      </c>
      <c r="P3629" t="s">
        <v>3480</v>
      </c>
      <c r="U3629" s="32">
        <v>46164</v>
      </c>
      <c r="V3629" t="s">
        <v>39</v>
      </c>
    </row>
    <row r="3630" spans="1:22" hidden="1">
      <c r="A3630" t="s">
        <v>26</v>
      </c>
      <c r="B3630" t="s">
        <v>4739</v>
      </c>
      <c r="C3630" s="55">
        <v>13181</v>
      </c>
      <c r="D3630" t="s">
        <v>28</v>
      </c>
      <c r="E3630" s="32">
        <v>46156</v>
      </c>
      <c r="F3630" s="26">
        <v>46156.471770833334</v>
      </c>
      <c r="G3630" s="12" t="str">
        <f t="shared" si="173"/>
        <v>MAYO</v>
      </c>
      <c r="H3630">
        <v>900420442</v>
      </c>
      <c r="I3630" t="s">
        <v>586</v>
      </c>
      <c r="J3630" s="39">
        <f t="shared" si="174"/>
        <v>162500</v>
      </c>
      <c r="K3630" s="39">
        <v>30875</v>
      </c>
      <c r="L3630" s="39">
        <v>193375</v>
      </c>
      <c r="M3630" s="1" t="s">
        <v>9455</v>
      </c>
      <c r="N3630" s="32">
        <v>46163</v>
      </c>
      <c r="O3630" s="1">
        <f t="shared" si="175"/>
        <v>7</v>
      </c>
      <c r="P3630" t="s">
        <v>3480</v>
      </c>
      <c r="U3630" s="32">
        <v>46164</v>
      </c>
      <c r="V3630" t="s">
        <v>39</v>
      </c>
    </row>
    <row r="3631" spans="1:22" hidden="1">
      <c r="A3631" t="s">
        <v>26</v>
      </c>
      <c r="B3631" t="s">
        <v>4740</v>
      </c>
      <c r="C3631" s="55">
        <v>3559624</v>
      </c>
      <c r="D3631" t="s">
        <v>220</v>
      </c>
      <c r="E3631" s="32">
        <v>46156</v>
      </c>
      <c r="F3631" s="26">
        <v>46156.471712962964</v>
      </c>
      <c r="G3631" s="12" t="str">
        <f t="shared" si="173"/>
        <v>MAYO</v>
      </c>
      <c r="H3631">
        <v>890903790</v>
      </c>
      <c r="I3631" t="s">
        <v>218</v>
      </c>
      <c r="J3631" s="39">
        <f t="shared" si="174"/>
        <v>8622</v>
      </c>
      <c r="K3631" s="39">
        <v>0</v>
      </c>
      <c r="L3631" s="39">
        <v>8622</v>
      </c>
      <c r="M3631" t="s">
        <v>128</v>
      </c>
      <c r="N3631" s="32">
        <v>46167</v>
      </c>
      <c r="O3631" s="1">
        <f t="shared" si="175"/>
        <v>11</v>
      </c>
      <c r="P3631" t="s">
        <v>2466</v>
      </c>
      <c r="U3631" s="32">
        <v>46169</v>
      </c>
      <c r="V3631" t="s">
        <v>39</v>
      </c>
    </row>
    <row r="3632" spans="1:22" hidden="1">
      <c r="A3632" t="s">
        <v>26</v>
      </c>
      <c r="B3632" t="s">
        <v>4741</v>
      </c>
      <c r="C3632" s="55">
        <v>13180</v>
      </c>
      <c r="D3632" t="s">
        <v>28</v>
      </c>
      <c r="E3632" s="32">
        <v>46156</v>
      </c>
      <c r="F3632" s="26">
        <v>46156.47047453704</v>
      </c>
      <c r="G3632" s="12" t="str">
        <f t="shared" si="173"/>
        <v>MAYO</v>
      </c>
      <c r="H3632">
        <v>900420442</v>
      </c>
      <c r="I3632" t="s">
        <v>586</v>
      </c>
      <c r="J3632" s="39">
        <f t="shared" si="174"/>
        <v>298700</v>
      </c>
      <c r="K3632" s="39">
        <v>56753</v>
      </c>
      <c r="L3632" s="39">
        <v>355453</v>
      </c>
      <c r="M3632" s="1" t="s">
        <v>9455</v>
      </c>
      <c r="N3632" s="32">
        <v>46163</v>
      </c>
      <c r="O3632" s="1">
        <f t="shared" si="175"/>
        <v>7</v>
      </c>
      <c r="P3632" t="s">
        <v>3480</v>
      </c>
      <c r="U3632" s="32">
        <v>46164</v>
      </c>
      <c r="V3632" t="s">
        <v>39</v>
      </c>
    </row>
    <row r="3633" spans="1:22" hidden="1">
      <c r="A3633" t="s">
        <v>26</v>
      </c>
      <c r="B3633" t="s">
        <v>4742</v>
      </c>
      <c r="C3633" s="55">
        <v>65041282</v>
      </c>
      <c r="D3633" t="s">
        <v>182</v>
      </c>
      <c r="E3633" s="32">
        <v>46156</v>
      </c>
      <c r="F3633" s="26">
        <v>46156.458611111113</v>
      </c>
      <c r="G3633" s="12" t="str">
        <f t="shared" si="173"/>
        <v>MAYO</v>
      </c>
      <c r="H3633">
        <v>800230447</v>
      </c>
      <c r="I3633" t="s">
        <v>183</v>
      </c>
      <c r="J3633" s="39">
        <f t="shared" si="174"/>
        <v>3437792</v>
      </c>
      <c r="K3633" s="39">
        <v>653180.48</v>
      </c>
      <c r="L3633" s="39">
        <v>4090972.48</v>
      </c>
      <c r="M3633" t="s">
        <v>58</v>
      </c>
      <c r="N3633" s="32">
        <v>46161</v>
      </c>
      <c r="O3633" s="1">
        <f t="shared" si="175"/>
        <v>5</v>
      </c>
      <c r="P3633" t="s">
        <v>3480</v>
      </c>
      <c r="U3633" s="32">
        <v>46162</v>
      </c>
    </row>
    <row r="3634" spans="1:22" hidden="1">
      <c r="A3634" t="s">
        <v>26</v>
      </c>
      <c r="B3634" t="s">
        <v>4743</v>
      </c>
      <c r="C3634" s="55">
        <v>1457</v>
      </c>
      <c r="D3634" t="s">
        <v>151</v>
      </c>
      <c r="E3634" s="32">
        <v>46156</v>
      </c>
      <c r="F3634" s="26">
        <v>46156.4219212963</v>
      </c>
      <c r="G3634" s="12" t="str">
        <f t="shared" si="173"/>
        <v>MAYO</v>
      </c>
      <c r="H3634">
        <v>901561580</v>
      </c>
      <c r="I3634" t="s">
        <v>152</v>
      </c>
      <c r="J3634" s="39">
        <f t="shared" si="174"/>
        <v>5369116.3599999994</v>
      </c>
      <c r="K3634" s="39">
        <v>1020132.11</v>
      </c>
      <c r="L3634" s="39">
        <v>6389248.4699999997</v>
      </c>
      <c r="M3634" t="s">
        <v>70</v>
      </c>
      <c r="N3634" s="32">
        <v>46161</v>
      </c>
      <c r="O3634" s="1">
        <f t="shared" si="175"/>
        <v>5</v>
      </c>
      <c r="P3634" t="s">
        <v>3480</v>
      </c>
      <c r="U3634" s="32">
        <v>46170</v>
      </c>
    </row>
    <row r="3635" spans="1:22" hidden="1">
      <c r="A3635" t="s">
        <v>26</v>
      </c>
      <c r="B3635" t="s">
        <v>4744</v>
      </c>
      <c r="C3635" s="55">
        <v>102209</v>
      </c>
      <c r="D3635" t="s">
        <v>4084</v>
      </c>
      <c r="E3635" s="32">
        <v>46156</v>
      </c>
      <c r="F3635" s="26">
        <v>46156.400983796295</v>
      </c>
      <c r="G3635" s="12" t="str">
        <f t="shared" si="173"/>
        <v>MAYO</v>
      </c>
      <c r="H3635">
        <v>811033997</v>
      </c>
      <c r="I3635" t="s">
        <v>981</v>
      </c>
      <c r="J3635" s="39">
        <f t="shared" si="174"/>
        <v>601570.76</v>
      </c>
      <c r="K3635" s="39">
        <v>114298.44</v>
      </c>
      <c r="L3635" s="39">
        <v>715869.2</v>
      </c>
      <c r="M3635" s="1" t="s">
        <v>9455</v>
      </c>
      <c r="N3635" s="32">
        <v>46161</v>
      </c>
      <c r="O3635" s="1">
        <f t="shared" si="175"/>
        <v>5</v>
      </c>
      <c r="P3635" t="s">
        <v>3480</v>
      </c>
      <c r="U3635" s="32">
        <v>46170</v>
      </c>
    </row>
    <row r="3636" spans="1:22" hidden="1">
      <c r="A3636" t="s">
        <v>26</v>
      </c>
      <c r="B3636" t="s">
        <v>4745</v>
      </c>
      <c r="C3636" s="55">
        <v>20409</v>
      </c>
      <c r="D3636" t="s">
        <v>566</v>
      </c>
      <c r="E3636" s="32">
        <v>46156</v>
      </c>
      <c r="F3636" s="26">
        <v>46156.408946759257</v>
      </c>
      <c r="G3636" s="12" t="str">
        <f t="shared" si="173"/>
        <v>MAYO</v>
      </c>
      <c r="H3636">
        <v>900237741</v>
      </c>
      <c r="I3636" t="s">
        <v>567</v>
      </c>
      <c r="J3636" s="39">
        <f t="shared" si="174"/>
        <v>54150</v>
      </c>
      <c r="K3636" s="39">
        <v>10288.5</v>
      </c>
      <c r="L3636" s="39">
        <v>64438.5</v>
      </c>
      <c r="M3636" t="s">
        <v>70</v>
      </c>
      <c r="N3636" s="32">
        <v>46157</v>
      </c>
      <c r="O3636" s="1">
        <f t="shared" si="175"/>
        <v>1</v>
      </c>
      <c r="P3636" t="s">
        <v>3480</v>
      </c>
      <c r="U3636" s="32">
        <v>46162</v>
      </c>
      <c r="V3636" t="s">
        <v>39</v>
      </c>
    </row>
    <row r="3637" spans="1:22" hidden="1">
      <c r="A3637" t="s">
        <v>26</v>
      </c>
      <c r="B3637" t="s">
        <v>4746</v>
      </c>
      <c r="C3637" s="55">
        <v>569741</v>
      </c>
      <c r="D3637" t="s">
        <v>159</v>
      </c>
      <c r="E3637" s="32">
        <v>46156</v>
      </c>
      <c r="F3637" s="26">
        <v>46156.395474537036</v>
      </c>
      <c r="G3637" s="12" t="str">
        <f t="shared" si="173"/>
        <v>MAYO</v>
      </c>
      <c r="H3637">
        <v>890800788</v>
      </c>
      <c r="I3637" t="s">
        <v>160</v>
      </c>
      <c r="J3637" s="39">
        <f t="shared" si="174"/>
        <v>230000</v>
      </c>
      <c r="K3637" s="39">
        <v>43700</v>
      </c>
      <c r="L3637" s="39">
        <v>273700</v>
      </c>
      <c r="M3637" t="s">
        <v>70</v>
      </c>
      <c r="N3637" s="32">
        <v>46162</v>
      </c>
      <c r="O3637" s="1">
        <f t="shared" si="175"/>
        <v>6</v>
      </c>
      <c r="P3637" t="s">
        <v>3480</v>
      </c>
      <c r="U3637" s="32">
        <v>46170</v>
      </c>
    </row>
    <row r="3638" spans="1:22" hidden="1">
      <c r="A3638" t="s">
        <v>26</v>
      </c>
      <c r="B3638" t="s">
        <v>4747</v>
      </c>
      <c r="C3638" s="55">
        <v>32183</v>
      </c>
      <c r="D3638" t="s">
        <v>618</v>
      </c>
      <c r="E3638" s="32">
        <v>46156</v>
      </c>
      <c r="F3638" s="26">
        <v>46156.364120370374</v>
      </c>
      <c r="G3638" s="12" t="str">
        <f t="shared" si="173"/>
        <v>MAYO</v>
      </c>
      <c r="H3638">
        <v>900322890</v>
      </c>
      <c r="I3638" t="s">
        <v>619</v>
      </c>
      <c r="J3638" s="39">
        <f t="shared" si="174"/>
        <v>3780000</v>
      </c>
      <c r="K3638" s="39">
        <v>718200</v>
      </c>
      <c r="L3638" s="39">
        <v>4498200</v>
      </c>
      <c r="M3638" t="s">
        <v>70</v>
      </c>
      <c r="N3638" s="32">
        <v>46161</v>
      </c>
      <c r="O3638" s="1">
        <f t="shared" si="175"/>
        <v>5</v>
      </c>
      <c r="P3638" t="s">
        <v>3480</v>
      </c>
      <c r="U3638" s="32">
        <v>46170</v>
      </c>
    </row>
    <row r="3639" spans="1:22" hidden="1">
      <c r="A3639" t="s">
        <v>26</v>
      </c>
      <c r="B3639" t="s">
        <v>4748</v>
      </c>
      <c r="C3639" s="55">
        <v>1456</v>
      </c>
      <c r="D3639" t="s">
        <v>151</v>
      </c>
      <c r="E3639" s="32">
        <v>46156</v>
      </c>
      <c r="F3639" s="26">
        <v>46156.386180555557</v>
      </c>
      <c r="G3639" s="12" t="str">
        <f t="shared" si="173"/>
        <v>MAYO</v>
      </c>
      <c r="H3639">
        <v>901561580</v>
      </c>
      <c r="I3639" t="s">
        <v>152</v>
      </c>
      <c r="J3639" s="39">
        <f t="shared" si="174"/>
        <v>173834</v>
      </c>
      <c r="K3639" s="39">
        <v>33028.46</v>
      </c>
      <c r="L3639" s="39">
        <v>206862.46</v>
      </c>
      <c r="M3639" t="s">
        <v>70</v>
      </c>
      <c r="N3639" s="32">
        <v>46161</v>
      </c>
      <c r="O3639" s="1">
        <f t="shared" si="175"/>
        <v>5</v>
      </c>
      <c r="P3639" t="s">
        <v>3480</v>
      </c>
      <c r="U3639" s="32">
        <v>46170</v>
      </c>
    </row>
    <row r="3640" spans="1:22" hidden="1">
      <c r="A3640" t="s">
        <v>26</v>
      </c>
      <c r="B3640" t="s">
        <v>4749</v>
      </c>
      <c r="C3640" s="55">
        <v>1455</v>
      </c>
      <c r="D3640" t="s">
        <v>151</v>
      </c>
      <c r="E3640" s="32">
        <v>46156</v>
      </c>
      <c r="F3640" s="26">
        <v>46156.383923611109</v>
      </c>
      <c r="G3640" s="12" t="str">
        <f t="shared" si="173"/>
        <v>MAYO</v>
      </c>
      <c r="H3640">
        <v>901561580</v>
      </c>
      <c r="I3640" t="s">
        <v>152</v>
      </c>
      <c r="J3640" s="39">
        <f t="shared" si="174"/>
        <v>206310</v>
      </c>
      <c r="K3640" s="39">
        <v>39198.9</v>
      </c>
      <c r="L3640" s="39">
        <v>245508.9</v>
      </c>
      <c r="M3640" t="s">
        <v>70</v>
      </c>
      <c r="N3640" s="32">
        <v>46157</v>
      </c>
      <c r="O3640" s="1">
        <f t="shared" si="175"/>
        <v>1</v>
      </c>
      <c r="P3640" t="s">
        <v>3480</v>
      </c>
      <c r="U3640" s="32">
        <v>46167</v>
      </c>
    </row>
    <row r="3641" spans="1:22" hidden="1">
      <c r="A3641" t="s">
        <v>26</v>
      </c>
      <c r="B3641" t="s">
        <v>4750</v>
      </c>
      <c r="C3641" s="55">
        <v>10125</v>
      </c>
      <c r="D3641" t="s">
        <v>328</v>
      </c>
      <c r="E3641" s="32">
        <v>46156</v>
      </c>
      <c r="F3641" s="26">
        <v>46156.635682870372</v>
      </c>
      <c r="G3641" s="12" t="str">
        <f t="shared" si="173"/>
        <v>MAYO</v>
      </c>
      <c r="H3641">
        <v>830054539</v>
      </c>
      <c r="I3641" t="s">
        <v>329</v>
      </c>
      <c r="J3641" s="39">
        <f t="shared" si="174"/>
        <v>20000000</v>
      </c>
      <c r="K3641" s="39">
        <v>3800000</v>
      </c>
      <c r="L3641" s="39">
        <v>23800000</v>
      </c>
      <c r="M3641" t="s">
        <v>214</v>
      </c>
      <c r="N3641" s="32">
        <v>46170</v>
      </c>
      <c r="O3641" s="1">
        <f t="shared" si="175"/>
        <v>14</v>
      </c>
      <c r="P3641" t="s">
        <v>3826</v>
      </c>
      <c r="U3641" s="32">
        <v>46171</v>
      </c>
      <c r="V3641" t="s">
        <v>39</v>
      </c>
    </row>
    <row r="3642" spans="1:22" hidden="1">
      <c r="A3642" t="s">
        <v>82</v>
      </c>
      <c r="B3642" t="s">
        <v>4751</v>
      </c>
      <c r="C3642" s="55">
        <v>133</v>
      </c>
      <c r="D3642" t="s">
        <v>131</v>
      </c>
      <c r="E3642" s="32">
        <v>46156</v>
      </c>
      <c r="F3642" s="26">
        <v>46156.619849537034</v>
      </c>
      <c r="G3642" s="12" t="str">
        <f t="shared" si="173"/>
        <v>MAYO</v>
      </c>
      <c r="H3642">
        <v>900497895</v>
      </c>
      <c r="I3642" t="s">
        <v>439</v>
      </c>
      <c r="J3642" s="39">
        <f t="shared" si="174"/>
        <v>5940000</v>
      </c>
      <c r="K3642" s="39">
        <v>1128600</v>
      </c>
      <c r="L3642" s="39">
        <v>7068600</v>
      </c>
      <c r="M3642" s="1" t="s">
        <v>9455</v>
      </c>
      <c r="N3642" s="3">
        <v>46160</v>
      </c>
      <c r="O3642" s="1">
        <f t="shared" si="175"/>
        <v>4</v>
      </c>
      <c r="P3642" t="s">
        <v>3480</v>
      </c>
    </row>
    <row r="3643" spans="1:22" hidden="1">
      <c r="A3643" t="s">
        <v>26</v>
      </c>
      <c r="B3643" t="s">
        <v>4752</v>
      </c>
      <c r="C3643" s="55">
        <v>33285</v>
      </c>
      <c r="D3643" t="s">
        <v>3872</v>
      </c>
      <c r="E3643" s="32">
        <v>46156</v>
      </c>
      <c r="F3643" s="26">
        <v>46156.592766203707</v>
      </c>
      <c r="G3643" s="12" t="str">
        <f t="shared" si="173"/>
        <v>MAYO</v>
      </c>
      <c r="H3643">
        <v>9522660</v>
      </c>
      <c r="I3643" t="s">
        <v>377</v>
      </c>
      <c r="J3643" s="39">
        <f t="shared" si="174"/>
        <v>262184.88</v>
      </c>
      <c r="K3643" s="39">
        <v>49815.13</v>
      </c>
      <c r="L3643" s="39">
        <v>312000.01</v>
      </c>
      <c r="M3643" s="1" t="s">
        <v>9455</v>
      </c>
      <c r="N3643" s="32">
        <v>46161</v>
      </c>
      <c r="O3643" s="1">
        <f t="shared" si="175"/>
        <v>5</v>
      </c>
      <c r="P3643" t="s">
        <v>3480</v>
      </c>
      <c r="U3643" s="32">
        <v>46170</v>
      </c>
    </row>
    <row r="3644" spans="1:22" hidden="1">
      <c r="A3644" t="s">
        <v>26</v>
      </c>
      <c r="B3644" t="s">
        <v>4753</v>
      </c>
      <c r="C3644" s="55">
        <v>33280</v>
      </c>
      <c r="D3644" t="s">
        <v>3872</v>
      </c>
      <c r="E3644" s="32">
        <v>46156</v>
      </c>
      <c r="F3644" s="26">
        <v>46156.592777777776</v>
      </c>
      <c r="G3644" s="12" t="str">
        <f t="shared" si="173"/>
        <v>MAYO</v>
      </c>
      <c r="H3644">
        <v>9522660</v>
      </c>
      <c r="I3644" t="s">
        <v>377</v>
      </c>
      <c r="J3644" s="39">
        <f t="shared" si="174"/>
        <v>282352.96000000002</v>
      </c>
      <c r="K3644" s="39">
        <v>53647.06</v>
      </c>
      <c r="L3644" s="39">
        <v>336000.02</v>
      </c>
      <c r="M3644" s="1" t="s">
        <v>9455</v>
      </c>
      <c r="N3644" s="32">
        <v>46161</v>
      </c>
      <c r="O3644" s="1">
        <f t="shared" si="175"/>
        <v>5</v>
      </c>
      <c r="P3644" t="s">
        <v>3480</v>
      </c>
      <c r="U3644" s="32">
        <v>46170</v>
      </c>
    </row>
    <row r="3645" spans="1:22" hidden="1">
      <c r="A3645" t="s">
        <v>26</v>
      </c>
      <c r="B3645" t="s">
        <v>4754</v>
      </c>
      <c r="C3645" s="55">
        <v>179349</v>
      </c>
      <c r="D3645" t="s">
        <v>1083</v>
      </c>
      <c r="E3645" s="32">
        <v>46156</v>
      </c>
      <c r="F3645" s="26">
        <v>46156.569756944446</v>
      </c>
      <c r="G3645" s="12" t="str">
        <f t="shared" si="173"/>
        <v>MAYO</v>
      </c>
      <c r="H3645">
        <v>860000018</v>
      </c>
      <c r="I3645" t="s">
        <v>1084</v>
      </c>
      <c r="J3645" s="39">
        <f t="shared" si="174"/>
        <v>311000</v>
      </c>
      <c r="K3645" s="39">
        <v>59090</v>
      </c>
      <c r="L3645" s="39">
        <v>370090</v>
      </c>
      <c r="M3645" t="s">
        <v>70</v>
      </c>
      <c r="N3645" s="32">
        <v>46157</v>
      </c>
      <c r="O3645" s="1">
        <f t="shared" si="175"/>
        <v>1</v>
      </c>
      <c r="P3645" t="s">
        <v>3480</v>
      </c>
      <c r="U3645" s="32">
        <v>46168</v>
      </c>
      <c r="V3645" t="s">
        <v>39</v>
      </c>
    </row>
    <row r="3646" spans="1:22" hidden="1">
      <c r="A3646" t="s">
        <v>26</v>
      </c>
      <c r="B3646" t="s">
        <v>4755</v>
      </c>
      <c r="C3646" s="56">
        <v>11234</v>
      </c>
      <c r="D3646" t="s">
        <v>4652</v>
      </c>
      <c r="E3646" s="32">
        <v>46156</v>
      </c>
      <c r="F3646" s="26">
        <v>46156.557337962964</v>
      </c>
      <c r="G3646" s="12" t="str">
        <f t="shared" si="173"/>
        <v>MAYO</v>
      </c>
      <c r="H3646">
        <v>830101778</v>
      </c>
      <c r="I3646" t="s">
        <v>1872</v>
      </c>
      <c r="J3646" s="39">
        <f t="shared" si="174"/>
        <v>59900</v>
      </c>
      <c r="K3646" s="39">
        <v>0</v>
      </c>
      <c r="L3646" s="39">
        <v>59900</v>
      </c>
      <c r="M3646" t="s">
        <v>54</v>
      </c>
      <c r="O3646" s="1">
        <f t="shared" si="175"/>
        <v>0</v>
      </c>
    </row>
    <row r="3647" spans="1:22" hidden="1">
      <c r="A3647" t="s">
        <v>26</v>
      </c>
      <c r="B3647" t="s">
        <v>4756</v>
      </c>
      <c r="C3647" s="56">
        <v>11233</v>
      </c>
      <c r="D3647" t="s">
        <v>4652</v>
      </c>
      <c r="E3647" s="32">
        <v>46156</v>
      </c>
      <c r="F3647" s="26">
        <v>46156.555162037039</v>
      </c>
      <c r="G3647" s="12" t="str">
        <f t="shared" si="173"/>
        <v>MAYO</v>
      </c>
      <c r="H3647">
        <v>830101778</v>
      </c>
      <c r="I3647" t="s">
        <v>1872</v>
      </c>
      <c r="J3647" s="39">
        <f t="shared" si="174"/>
        <v>20900</v>
      </c>
      <c r="K3647" s="39">
        <v>0</v>
      </c>
      <c r="L3647" s="39">
        <v>20900</v>
      </c>
      <c r="M3647" t="s">
        <v>54</v>
      </c>
      <c r="O3647" s="1">
        <f t="shared" si="175"/>
        <v>0</v>
      </c>
    </row>
    <row r="3648" spans="1:22" hidden="1">
      <c r="A3648" t="s">
        <v>26</v>
      </c>
      <c r="B3648" t="s">
        <v>4757</v>
      </c>
      <c r="C3648" s="55">
        <v>1806600</v>
      </c>
      <c r="D3648" t="s">
        <v>4499</v>
      </c>
      <c r="E3648" s="32">
        <v>46156</v>
      </c>
      <c r="F3648" s="26">
        <v>46156.545798611114</v>
      </c>
      <c r="G3648" s="12" t="str">
        <f t="shared" si="173"/>
        <v>MAYO</v>
      </c>
      <c r="H3648">
        <v>900219834</v>
      </c>
      <c r="I3648" t="s">
        <v>739</v>
      </c>
      <c r="J3648" s="39">
        <f t="shared" si="174"/>
        <v>15200</v>
      </c>
      <c r="K3648" s="39">
        <v>0</v>
      </c>
      <c r="L3648" s="39">
        <v>15200</v>
      </c>
      <c r="M3648" t="s">
        <v>70</v>
      </c>
      <c r="N3648" s="32">
        <v>46157</v>
      </c>
      <c r="O3648" s="1">
        <f t="shared" si="175"/>
        <v>1</v>
      </c>
      <c r="P3648" t="s">
        <v>3480</v>
      </c>
      <c r="U3648" s="32">
        <v>46167</v>
      </c>
      <c r="V3648" t="s">
        <v>39</v>
      </c>
    </row>
    <row r="3649" spans="1:22" hidden="1">
      <c r="A3649" t="s">
        <v>26</v>
      </c>
      <c r="B3649" t="s">
        <v>4758</v>
      </c>
      <c r="C3649" s="55">
        <v>3696</v>
      </c>
      <c r="D3649" t="s">
        <v>4759</v>
      </c>
      <c r="E3649" s="32">
        <v>46156</v>
      </c>
      <c r="F3649" s="26">
        <v>46156.367627314816</v>
      </c>
      <c r="G3649" s="12" t="str">
        <f t="shared" si="173"/>
        <v>MAYO</v>
      </c>
      <c r="H3649">
        <v>900727724</v>
      </c>
      <c r="I3649" t="s">
        <v>4760</v>
      </c>
      <c r="J3649" s="39">
        <f t="shared" si="174"/>
        <v>1750000</v>
      </c>
      <c r="K3649" s="39">
        <v>332500</v>
      </c>
      <c r="L3649" s="39">
        <v>2082500</v>
      </c>
      <c r="M3649" t="s">
        <v>37</v>
      </c>
      <c r="N3649" s="32">
        <v>46153</v>
      </c>
      <c r="O3649" s="1">
        <f t="shared" si="175"/>
        <v>0</v>
      </c>
      <c r="U3649" s="32">
        <v>46167</v>
      </c>
    </row>
    <row r="3650" spans="1:22" hidden="1">
      <c r="A3650" t="s">
        <v>26</v>
      </c>
      <c r="B3650" t="s">
        <v>4761</v>
      </c>
      <c r="C3650" s="56">
        <v>289407</v>
      </c>
      <c r="D3650" t="s">
        <v>4762</v>
      </c>
      <c r="E3650" s="32">
        <v>46156</v>
      </c>
      <c r="F3650" s="26">
        <v>46156.363865740743</v>
      </c>
      <c r="G3650" s="12" t="str">
        <f t="shared" ref="G3650:G3713" si="176">UPPER(TEXT(E3650, "MMMM"))</f>
        <v>MAYO</v>
      </c>
      <c r="H3650">
        <v>900236520</v>
      </c>
      <c r="I3650" t="s">
        <v>4763</v>
      </c>
      <c r="J3650" s="39">
        <f t="shared" ref="J3650:J3713" si="177">L3650-K3650</f>
        <v>31706</v>
      </c>
      <c r="K3650" s="39">
        <v>2794</v>
      </c>
      <c r="L3650" s="39">
        <v>34500</v>
      </c>
      <c r="M3650" t="s">
        <v>54</v>
      </c>
      <c r="O3650" s="1">
        <f t="shared" si="175"/>
        <v>0</v>
      </c>
    </row>
    <row r="3651" spans="1:22" hidden="1">
      <c r="A3651" t="s">
        <v>26</v>
      </c>
      <c r="B3651" t="s">
        <v>4764</v>
      </c>
      <c r="C3651" s="55">
        <v>179305</v>
      </c>
      <c r="D3651" t="s">
        <v>1083</v>
      </c>
      <c r="E3651" s="32">
        <v>46156</v>
      </c>
      <c r="F3651" s="26">
        <v>46156.362534722219</v>
      </c>
      <c r="G3651" s="12" t="str">
        <f t="shared" si="176"/>
        <v>MAYO</v>
      </c>
      <c r="H3651">
        <v>860000018</v>
      </c>
      <c r="I3651" t="s">
        <v>1084</v>
      </c>
      <c r="J3651" s="39">
        <f t="shared" si="177"/>
        <v>1320000</v>
      </c>
      <c r="K3651" s="39">
        <v>250800</v>
      </c>
      <c r="L3651" s="39">
        <v>1570800</v>
      </c>
      <c r="M3651" t="s">
        <v>70</v>
      </c>
      <c r="N3651" s="32">
        <v>46157</v>
      </c>
      <c r="O3651" s="1">
        <f t="shared" si="175"/>
        <v>1</v>
      </c>
      <c r="P3651" t="s">
        <v>3480</v>
      </c>
      <c r="U3651" s="32">
        <v>46196</v>
      </c>
      <c r="V3651" t="s">
        <v>39</v>
      </c>
    </row>
    <row r="3652" spans="1:22" hidden="1">
      <c r="A3652" t="s">
        <v>26</v>
      </c>
      <c r="B3652" t="s">
        <v>4765</v>
      </c>
      <c r="C3652" s="55">
        <v>530082273</v>
      </c>
      <c r="D3652" t="s">
        <v>524</v>
      </c>
      <c r="E3652" s="32">
        <v>46156</v>
      </c>
      <c r="F3652" s="26">
        <v>46156.334189814814</v>
      </c>
      <c r="G3652" s="12" t="str">
        <f t="shared" si="176"/>
        <v>MAYO</v>
      </c>
      <c r="H3652">
        <v>830067414</v>
      </c>
      <c r="I3652" t="s">
        <v>525</v>
      </c>
      <c r="J3652" s="39">
        <f t="shared" si="177"/>
        <v>4016243</v>
      </c>
      <c r="K3652" s="39">
        <v>763086</v>
      </c>
      <c r="L3652" s="39">
        <v>4779329</v>
      </c>
      <c r="M3652" s="1" t="s">
        <v>9455</v>
      </c>
      <c r="N3652" s="32">
        <v>46161</v>
      </c>
      <c r="O3652" s="1">
        <f t="shared" si="175"/>
        <v>5</v>
      </c>
      <c r="P3652" t="s">
        <v>3480</v>
      </c>
      <c r="U3652" s="32">
        <v>46170</v>
      </c>
    </row>
    <row r="3653" spans="1:22" hidden="1">
      <c r="A3653" t="s">
        <v>26</v>
      </c>
      <c r="B3653" t="s">
        <v>4766</v>
      </c>
      <c r="C3653" s="55">
        <v>104399</v>
      </c>
      <c r="D3653" t="s">
        <v>458</v>
      </c>
      <c r="E3653" s="32">
        <v>46156</v>
      </c>
      <c r="F3653" s="26">
        <v>46156.339641203704</v>
      </c>
      <c r="G3653" s="12" t="str">
        <f t="shared" si="176"/>
        <v>MAYO</v>
      </c>
      <c r="H3653">
        <v>890929497</v>
      </c>
      <c r="I3653" t="s">
        <v>459</v>
      </c>
      <c r="J3653" s="39">
        <f t="shared" si="177"/>
        <v>4848263</v>
      </c>
      <c r="K3653" s="39">
        <v>921170</v>
      </c>
      <c r="L3653" s="39">
        <v>5769433</v>
      </c>
      <c r="M3653" t="s">
        <v>70</v>
      </c>
      <c r="N3653" s="32">
        <v>46171</v>
      </c>
      <c r="O3653" s="1">
        <f t="shared" si="175"/>
        <v>15</v>
      </c>
      <c r="P3653" t="s">
        <v>3480</v>
      </c>
      <c r="U3653" s="32">
        <v>46174</v>
      </c>
      <c r="V3653" t="s">
        <v>39</v>
      </c>
    </row>
    <row r="3654" spans="1:22" hidden="1">
      <c r="A3654" t="s">
        <v>26</v>
      </c>
      <c r="B3654" t="s">
        <v>4767</v>
      </c>
      <c r="C3654" s="55">
        <v>569719</v>
      </c>
      <c r="D3654" t="s">
        <v>159</v>
      </c>
      <c r="E3654" s="32">
        <v>46156</v>
      </c>
      <c r="F3654" s="26">
        <v>46156.26253472222</v>
      </c>
      <c r="G3654" s="12" t="str">
        <f t="shared" si="176"/>
        <v>MAYO</v>
      </c>
      <c r="H3654">
        <v>890800788</v>
      </c>
      <c r="I3654" t="s">
        <v>160</v>
      </c>
      <c r="J3654" s="39">
        <f t="shared" si="177"/>
        <v>230000</v>
      </c>
      <c r="K3654" s="39">
        <v>43700</v>
      </c>
      <c r="L3654" s="39">
        <v>273700</v>
      </c>
      <c r="M3654" t="s">
        <v>70</v>
      </c>
      <c r="N3654" s="32">
        <v>46161</v>
      </c>
      <c r="O3654" s="1">
        <f t="shared" si="175"/>
        <v>5</v>
      </c>
      <c r="P3654" t="s">
        <v>3480</v>
      </c>
      <c r="U3654" s="32">
        <v>46170</v>
      </c>
    </row>
    <row r="3655" spans="1:22" hidden="1">
      <c r="A3655" t="s">
        <v>26</v>
      </c>
      <c r="B3655" t="s">
        <v>4768</v>
      </c>
      <c r="C3655" s="55">
        <v>524722255</v>
      </c>
      <c r="D3655" t="s">
        <v>930</v>
      </c>
      <c r="E3655" s="32">
        <v>46156</v>
      </c>
      <c r="F3655" s="26">
        <v>46156.059178240743</v>
      </c>
      <c r="G3655" s="12" t="str">
        <f t="shared" si="176"/>
        <v>MAYO</v>
      </c>
      <c r="H3655">
        <v>830122566</v>
      </c>
      <c r="I3655" t="s">
        <v>931</v>
      </c>
      <c r="J3655" s="39">
        <f t="shared" si="177"/>
        <v>2145521</v>
      </c>
      <c r="K3655" s="39">
        <v>405916</v>
      </c>
      <c r="L3655" s="39">
        <v>2551437</v>
      </c>
      <c r="M3655" t="s">
        <v>65</v>
      </c>
      <c r="N3655" s="32">
        <v>46156</v>
      </c>
      <c r="O3655" s="1">
        <f t="shared" si="175"/>
        <v>0</v>
      </c>
      <c r="P3655" s="1" t="s">
        <v>191</v>
      </c>
      <c r="U3655" s="32">
        <v>46157</v>
      </c>
      <c r="V3655" t="s">
        <v>39</v>
      </c>
    </row>
    <row r="3656" spans="1:22" hidden="1">
      <c r="A3656" t="s">
        <v>26</v>
      </c>
      <c r="B3656" t="s">
        <v>4769</v>
      </c>
      <c r="C3656" s="55">
        <v>88821</v>
      </c>
      <c r="D3656" t="s">
        <v>2613</v>
      </c>
      <c r="E3656" s="32">
        <v>46156</v>
      </c>
      <c r="F3656" s="26">
        <v>46156.049629629626</v>
      </c>
      <c r="G3656" s="12" t="str">
        <f t="shared" si="176"/>
        <v>MAYO</v>
      </c>
      <c r="H3656">
        <v>811011779</v>
      </c>
      <c r="I3656" t="s">
        <v>1339</v>
      </c>
      <c r="J3656" s="39">
        <f t="shared" si="177"/>
        <v>575170.12</v>
      </c>
      <c r="K3656" s="39">
        <v>99430.88</v>
      </c>
      <c r="L3656" s="39">
        <v>674601</v>
      </c>
      <c r="M3656" t="s">
        <v>70</v>
      </c>
      <c r="N3656" s="32">
        <v>46161</v>
      </c>
      <c r="O3656" s="1">
        <f t="shared" si="175"/>
        <v>5</v>
      </c>
      <c r="P3656" t="s">
        <v>3480</v>
      </c>
      <c r="U3656" s="32">
        <v>46162</v>
      </c>
    </row>
    <row r="3657" spans="1:22" hidden="1">
      <c r="A3657" t="s">
        <v>26</v>
      </c>
      <c r="B3657" t="s">
        <v>4770</v>
      </c>
      <c r="C3657" s="55">
        <v>105</v>
      </c>
      <c r="D3657" t="s">
        <v>2388</v>
      </c>
      <c r="E3657" s="32">
        <v>46157</v>
      </c>
      <c r="F3657" s="26">
        <v>46157.797962962963</v>
      </c>
      <c r="G3657" s="12" t="str">
        <f t="shared" si="176"/>
        <v>MAYO</v>
      </c>
      <c r="H3657">
        <v>901847080</v>
      </c>
      <c r="I3657" t="s">
        <v>2519</v>
      </c>
      <c r="J3657" s="39">
        <f t="shared" si="177"/>
        <v>5898060</v>
      </c>
      <c r="K3657" s="39">
        <v>1120631.3999999999</v>
      </c>
      <c r="L3657" s="39">
        <v>7018691.4000000004</v>
      </c>
      <c r="M3657" s="1" t="s">
        <v>9455</v>
      </c>
      <c r="N3657" s="32">
        <v>46163</v>
      </c>
      <c r="O3657" s="1">
        <f t="shared" si="175"/>
        <v>6</v>
      </c>
      <c r="P3657" t="s">
        <v>3480</v>
      </c>
      <c r="U3657" s="32">
        <v>46170</v>
      </c>
    </row>
    <row r="3658" spans="1:22" hidden="1">
      <c r="A3658" t="s">
        <v>26</v>
      </c>
      <c r="B3658" t="s">
        <v>4771</v>
      </c>
      <c r="C3658" s="55">
        <v>1399</v>
      </c>
      <c r="D3658" t="s">
        <v>209</v>
      </c>
      <c r="E3658" s="32">
        <v>46157</v>
      </c>
      <c r="F3658" s="26">
        <v>46157.766747685186</v>
      </c>
      <c r="G3658" s="12" t="str">
        <f t="shared" si="176"/>
        <v>MAYO</v>
      </c>
      <c r="H3658">
        <v>900949189</v>
      </c>
      <c r="I3658" t="s">
        <v>210</v>
      </c>
      <c r="J3658" s="39">
        <f t="shared" si="177"/>
        <v>5880680</v>
      </c>
      <c r="K3658" s="39">
        <v>0</v>
      </c>
      <c r="L3658" s="39">
        <v>5880680</v>
      </c>
      <c r="M3658" t="s">
        <v>58</v>
      </c>
      <c r="N3658" s="32">
        <v>46167</v>
      </c>
      <c r="O3658" s="1">
        <f t="shared" si="175"/>
        <v>10</v>
      </c>
      <c r="P3658" t="s">
        <v>3480</v>
      </c>
      <c r="U3658" s="32">
        <v>46169</v>
      </c>
      <c r="V3658" t="s">
        <v>39</v>
      </c>
    </row>
    <row r="3659" spans="1:22" hidden="1">
      <c r="A3659" t="s">
        <v>26</v>
      </c>
      <c r="B3659" t="s">
        <v>4772</v>
      </c>
      <c r="C3659" s="55">
        <v>8140</v>
      </c>
      <c r="D3659" t="s">
        <v>371</v>
      </c>
      <c r="E3659" s="32">
        <v>46157</v>
      </c>
      <c r="F3659" s="26">
        <v>46157.647488425922</v>
      </c>
      <c r="G3659" s="12" t="str">
        <f t="shared" si="176"/>
        <v>MAYO</v>
      </c>
      <c r="H3659">
        <v>900175392</v>
      </c>
      <c r="I3659" t="s">
        <v>3673</v>
      </c>
      <c r="J3659" s="39">
        <f t="shared" si="177"/>
        <v>120168.07</v>
      </c>
      <c r="K3659" s="39">
        <v>22831.93</v>
      </c>
      <c r="L3659" s="39">
        <v>143000</v>
      </c>
      <c r="M3659" t="s">
        <v>264</v>
      </c>
      <c r="N3659" s="32">
        <v>46161</v>
      </c>
      <c r="O3659" s="1">
        <f t="shared" si="175"/>
        <v>4</v>
      </c>
      <c r="P3659" t="s">
        <v>3480</v>
      </c>
      <c r="U3659" s="32">
        <v>46170</v>
      </c>
    </row>
    <row r="3660" spans="1:22" hidden="1">
      <c r="A3660" t="s">
        <v>26</v>
      </c>
      <c r="B3660" t="s">
        <v>4773</v>
      </c>
      <c r="C3660" s="55">
        <v>220</v>
      </c>
      <c r="D3660" t="s">
        <v>299</v>
      </c>
      <c r="E3660" s="32">
        <v>46157</v>
      </c>
      <c r="F3660" s="26">
        <v>46157.6018287037</v>
      </c>
      <c r="G3660" s="12" t="str">
        <f t="shared" si="176"/>
        <v>MAYO</v>
      </c>
      <c r="H3660">
        <v>901797186</v>
      </c>
      <c r="I3660" t="s">
        <v>300</v>
      </c>
      <c r="J3660" s="39">
        <f t="shared" si="177"/>
        <v>1135500</v>
      </c>
      <c r="K3660" s="39">
        <v>215745</v>
      </c>
      <c r="L3660" s="39">
        <v>1351245</v>
      </c>
      <c r="M3660" s="1" t="s">
        <v>9455</v>
      </c>
      <c r="N3660" s="32">
        <v>46163</v>
      </c>
      <c r="O3660" s="1">
        <f t="shared" si="175"/>
        <v>6</v>
      </c>
      <c r="P3660" t="s">
        <v>3480</v>
      </c>
      <c r="U3660" s="32">
        <v>46170</v>
      </c>
    </row>
    <row r="3661" spans="1:22" hidden="1">
      <c r="A3661" t="s">
        <v>26</v>
      </c>
      <c r="B3661" t="s">
        <v>4774</v>
      </c>
      <c r="C3661" s="55">
        <v>5291</v>
      </c>
      <c r="D3661" t="s">
        <v>4775</v>
      </c>
      <c r="E3661" s="32">
        <v>46157</v>
      </c>
      <c r="F3661" s="26">
        <v>46157.542500000003</v>
      </c>
      <c r="G3661" s="12" t="str">
        <f t="shared" si="176"/>
        <v>MAYO</v>
      </c>
      <c r="H3661">
        <v>890921246</v>
      </c>
      <c r="I3661" t="s">
        <v>613</v>
      </c>
      <c r="J3661" s="39">
        <f t="shared" si="177"/>
        <v>154400</v>
      </c>
      <c r="K3661" s="39">
        <v>29336</v>
      </c>
      <c r="L3661" s="39">
        <v>183736</v>
      </c>
      <c r="M3661" s="1" t="s">
        <v>264</v>
      </c>
      <c r="N3661" s="32">
        <v>46162</v>
      </c>
      <c r="O3661" s="1">
        <f t="shared" si="175"/>
        <v>5</v>
      </c>
      <c r="P3661" t="s">
        <v>3480</v>
      </c>
      <c r="U3661" s="32">
        <v>46170</v>
      </c>
    </row>
    <row r="3662" spans="1:22" hidden="1">
      <c r="A3662" t="s">
        <v>26</v>
      </c>
      <c r="B3662" t="s">
        <v>4776</v>
      </c>
      <c r="C3662" s="55">
        <v>5290</v>
      </c>
      <c r="D3662" t="s">
        <v>4775</v>
      </c>
      <c r="E3662" s="32">
        <v>46157</v>
      </c>
      <c r="F3662" s="26">
        <v>46157.542071759257</v>
      </c>
      <c r="G3662" s="12" t="str">
        <f t="shared" si="176"/>
        <v>MAYO</v>
      </c>
      <c r="H3662">
        <v>890921246</v>
      </c>
      <c r="I3662" t="s">
        <v>613</v>
      </c>
      <c r="J3662" s="39">
        <f t="shared" si="177"/>
        <v>77200</v>
      </c>
      <c r="K3662" s="39">
        <v>14668</v>
      </c>
      <c r="L3662" s="39">
        <v>91868</v>
      </c>
      <c r="M3662" s="1" t="s">
        <v>264</v>
      </c>
      <c r="N3662" s="32">
        <v>46162</v>
      </c>
      <c r="O3662" s="1">
        <f t="shared" si="175"/>
        <v>5</v>
      </c>
      <c r="P3662" t="s">
        <v>3480</v>
      </c>
      <c r="U3662" s="32">
        <v>46170</v>
      </c>
    </row>
    <row r="3663" spans="1:22" hidden="1">
      <c r="A3663" t="s">
        <v>26</v>
      </c>
      <c r="B3663" t="s">
        <v>4777</v>
      </c>
      <c r="C3663" s="55">
        <v>7914</v>
      </c>
      <c r="D3663" t="s">
        <v>2896</v>
      </c>
      <c r="E3663" s="32">
        <v>46157</v>
      </c>
      <c r="F3663" s="26">
        <v>46157.899502314816</v>
      </c>
      <c r="G3663" s="12" t="str">
        <f t="shared" si="176"/>
        <v>MAYO</v>
      </c>
      <c r="H3663">
        <v>32150739</v>
      </c>
      <c r="I3663" t="s">
        <v>400</v>
      </c>
      <c r="J3663" s="39">
        <f t="shared" si="177"/>
        <v>131000</v>
      </c>
      <c r="K3663" s="39">
        <v>0</v>
      </c>
      <c r="L3663" s="39">
        <v>131000</v>
      </c>
      <c r="M3663" t="s">
        <v>199</v>
      </c>
      <c r="N3663" s="32">
        <v>46169</v>
      </c>
      <c r="O3663" s="1">
        <f t="shared" si="175"/>
        <v>12</v>
      </c>
      <c r="P3663" t="s">
        <v>3480</v>
      </c>
      <c r="U3663" s="32">
        <v>46171</v>
      </c>
      <c r="V3663" t="s">
        <v>39</v>
      </c>
    </row>
    <row r="3664" spans="1:22" hidden="1">
      <c r="A3664" t="s">
        <v>26</v>
      </c>
      <c r="B3664" t="s">
        <v>4778</v>
      </c>
      <c r="C3664" s="55">
        <v>108</v>
      </c>
      <c r="D3664" t="s">
        <v>2388</v>
      </c>
      <c r="E3664" s="32">
        <v>46157</v>
      </c>
      <c r="F3664" s="26">
        <v>46157.820879629631</v>
      </c>
      <c r="G3664" s="12" t="str">
        <f t="shared" si="176"/>
        <v>MAYO</v>
      </c>
      <c r="H3664">
        <v>901847080</v>
      </c>
      <c r="I3664" t="s">
        <v>2519</v>
      </c>
      <c r="J3664" s="39">
        <f t="shared" si="177"/>
        <v>850000</v>
      </c>
      <c r="K3664" s="39">
        <v>161500</v>
      </c>
      <c r="L3664" s="39">
        <v>1011500</v>
      </c>
      <c r="M3664" s="1" t="s">
        <v>9455</v>
      </c>
      <c r="N3664" s="32">
        <v>46163</v>
      </c>
      <c r="O3664" s="1">
        <f t="shared" si="175"/>
        <v>6</v>
      </c>
      <c r="P3664" t="s">
        <v>3480</v>
      </c>
      <c r="U3664" s="32">
        <v>46170</v>
      </c>
    </row>
    <row r="3665" spans="1:22" hidden="1">
      <c r="A3665" t="s">
        <v>26</v>
      </c>
      <c r="B3665" t="s">
        <v>4779</v>
      </c>
      <c r="C3665" s="55">
        <v>107</v>
      </c>
      <c r="D3665" t="s">
        <v>2388</v>
      </c>
      <c r="E3665" s="32">
        <v>46157</v>
      </c>
      <c r="F3665" s="26">
        <v>46157.818680555552</v>
      </c>
      <c r="G3665" s="12" t="str">
        <f t="shared" si="176"/>
        <v>MAYO</v>
      </c>
      <c r="H3665">
        <v>901847080</v>
      </c>
      <c r="I3665" t="s">
        <v>2519</v>
      </c>
      <c r="J3665" s="39">
        <f t="shared" si="177"/>
        <v>1668370</v>
      </c>
      <c r="K3665" s="39">
        <v>316990.3</v>
      </c>
      <c r="L3665" s="39">
        <v>1985360.3</v>
      </c>
      <c r="M3665" s="1" t="s">
        <v>9455</v>
      </c>
      <c r="N3665" s="32">
        <v>46163</v>
      </c>
      <c r="O3665" s="1">
        <f t="shared" si="175"/>
        <v>6</v>
      </c>
      <c r="P3665" t="s">
        <v>3480</v>
      </c>
      <c r="U3665" s="32">
        <v>46170</v>
      </c>
    </row>
    <row r="3666" spans="1:22" hidden="1">
      <c r="A3666" t="s">
        <v>26</v>
      </c>
      <c r="B3666" t="s">
        <v>4780</v>
      </c>
      <c r="C3666" s="55">
        <v>106</v>
      </c>
      <c r="D3666" t="s">
        <v>2388</v>
      </c>
      <c r="E3666" s="32">
        <v>46157</v>
      </c>
      <c r="F3666" s="26">
        <v>46157.815023148149</v>
      </c>
      <c r="G3666" s="12" t="str">
        <f t="shared" si="176"/>
        <v>MAYO</v>
      </c>
      <c r="H3666">
        <v>901847080</v>
      </c>
      <c r="I3666" t="s">
        <v>2519</v>
      </c>
      <c r="J3666" s="39">
        <f t="shared" si="177"/>
        <v>4370000</v>
      </c>
      <c r="K3666" s="39">
        <v>830300</v>
      </c>
      <c r="L3666" s="39">
        <v>5200300</v>
      </c>
      <c r="M3666" s="1" t="s">
        <v>9455</v>
      </c>
      <c r="N3666" s="32">
        <v>46163</v>
      </c>
      <c r="O3666" s="1">
        <f t="shared" si="175"/>
        <v>6</v>
      </c>
      <c r="P3666" t="s">
        <v>3480</v>
      </c>
      <c r="U3666" s="32">
        <v>46170</v>
      </c>
    </row>
    <row r="3667" spans="1:22" hidden="1">
      <c r="A3667" t="s">
        <v>26</v>
      </c>
      <c r="B3667" t="s">
        <v>4781</v>
      </c>
      <c r="C3667" s="55">
        <v>104</v>
      </c>
      <c r="D3667" t="s">
        <v>2388</v>
      </c>
      <c r="E3667" s="32">
        <v>46157</v>
      </c>
      <c r="F3667" s="26">
        <v>46157.779768518521</v>
      </c>
      <c r="G3667" s="12" t="str">
        <f t="shared" si="176"/>
        <v>MAYO</v>
      </c>
      <c r="H3667">
        <v>901847080</v>
      </c>
      <c r="I3667" t="s">
        <v>2519</v>
      </c>
      <c r="J3667" s="39">
        <f t="shared" si="177"/>
        <v>4899600</v>
      </c>
      <c r="K3667" s="39">
        <v>930924</v>
      </c>
      <c r="L3667" s="39">
        <v>5830524</v>
      </c>
      <c r="M3667" s="1" t="s">
        <v>9455</v>
      </c>
      <c r="N3667" s="32">
        <v>46163</v>
      </c>
      <c r="O3667" s="1">
        <f t="shared" si="175"/>
        <v>6</v>
      </c>
      <c r="P3667" t="s">
        <v>3480</v>
      </c>
      <c r="U3667" s="32">
        <v>46170</v>
      </c>
    </row>
    <row r="3668" spans="1:22" hidden="1">
      <c r="A3668" t="s">
        <v>26</v>
      </c>
      <c r="B3668" t="s">
        <v>4782</v>
      </c>
      <c r="C3668" s="55">
        <v>103</v>
      </c>
      <c r="D3668" t="s">
        <v>2388</v>
      </c>
      <c r="E3668" s="32">
        <v>46157</v>
      </c>
      <c r="F3668" s="26">
        <v>46157.773842592593</v>
      </c>
      <c r="G3668" s="12" t="str">
        <f t="shared" si="176"/>
        <v>MAYO</v>
      </c>
      <c r="H3668">
        <v>901847080</v>
      </c>
      <c r="I3668" t="s">
        <v>2519</v>
      </c>
      <c r="J3668" s="39">
        <f t="shared" si="177"/>
        <v>10110600</v>
      </c>
      <c r="K3668" s="39">
        <v>1921014</v>
      </c>
      <c r="L3668" s="39">
        <v>12031614</v>
      </c>
      <c r="M3668" s="1" t="s">
        <v>9455</v>
      </c>
      <c r="N3668" s="32">
        <v>46163</v>
      </c>
      <c r="O3668" s="1">
        <f t="shared" si="175"/>
        <v>6</v>
      </c>
      <c r="P3668" t="s">
        <v>3480</v>
      </c>
      <c r="U3668" s="32">
        <v>46174</v>
      </c>
      <c r="V3668" t="s">
        <v>39</v>
      </c>
    </row>
    <row r="3669" spans="1:22" hidden="1">
      <c r="A3669" t="s">
        <v>26</v>
      </c>
      <c r="B3669" t="s">
        <v>4783</v>
      </c>
      <c r="C3669" s="55">
        <v>102</v>
      </c>
      <c r="D3669" t="s">
        <v>2388</v>
      </c>
      <c r="E3669" s="32">
        <v>46157</v>
      </c>
      <c r="F3669" s="26">
        <v>46157.77002314815</v>
      </c>
      <c r="G3669" s="12" t="str">
        <f t="shared" si="176"/>
        <v>MAYO</v>
      </c>
      <c r="H3669">
        <v>901847080</v>
      </c>
      <c r="I3669" t="s">
        <v>2519</v>
      </c>
      <c r="J3669" s="39">
        <f t="shared" si="177"/>
        <v>7584640</v>
      </c>
      <c r="K3669" s="39">
        <v>1441081.6</v>
      </c>
      <c r="L3669" s="39">
        <v>9025721.5999999996</v>
      </c>
      <c r="M3669" s="1" t="s">
        <v>9455</v>
      </c>
      <c r="N3669" s="32">
        <v>46163</v>
      </c>
      <c r="O3669" s="1">
        <f t="shared" si="175"/>
        <v>6</v>
      </c>
      <c r="P3669" t="s">
        <v>3480</v>
      </c>
      <c r="U3669" s="32">
        <v>46170</v>
      </c>
    </row>
    <row r="3670" spans="1:22" hidden="1">
      <c r="A3670" t="s">
        <v>26</v>
      </c>
      <c r="B3670" t="s">
        <v>4784</v>
      </c>
      <c r="C3670" s="55">
        <v>357082</v>
      </c>
      <c r="D3670" t="s">
        <v>336</v>
      </c>
      <c r="E3670" s="32">
        <v>46157</v>
      </c>
      <c r="F3670" s="26">
        <v>46157.658888888887</v>
      </c>
      <c r="G3670" s="12" t="str">
        <f t="shared" si="176"/>
        <v>MAYO</v>
      </c>
      <c r="H3670">
        <v>800049074</v>
      </c>
      <c r="I3670" t="s">
        <v>337</v>
      </c>
      <c r="J3670" s="39">
        <f t="shared" si="177"/>
        <v>223698</v>
      </c>
      <c r="K3670" s="39">
        <v>42503</v>
      </c>
      <c r="L3670" s="39">
        <v>266201</v>
      </c>
      <c r="M3670" t="s">
        <v>70</v>
      </c>
      <c r="N3670" s="32">
        <v>46168</v>
      </c>
      <c r="O3670" s="1">
        <f t="shared" si="175"/>
        <v>11</v>
      </c>
      <c r="P3670" t="s">
        <v>3480</v>
      </c>
      <c r="U3670" s="32">
        <v>46171</v>
      </c>
    </row>
    <row r="3671" spans="1:22" hidden="1">
      <c r="A3671" t="s">
        <v>26</v>
      </c>
      <c r="B3671" t="s">
        <v>4785</v>
      </c>
      <c r="C3671" s="55">
        <v>8139</v>
      </c>
      <c r="D3671" t="s">
        <v>371</v>
      </c>
      <c r="E3671" s="32">
        <v>46157</v>
      </c>
      <c r="F3671" s="26">
        <v>46157.645520833335</v>
      </c>
      <c r="G3671" s="12" t="str">
        <f t="shared" si="176"/>
        <v>MAYO</v>
      </c>
      <c r="H3671">
        <v>900175392</v>
      </c>
      <c r="I3671" t="s">
        <v>3673</v>
      </c>
      <c r="J3671" s="39">
        <f t="shared" si="177"/>
        <v>514285.72</v>
      </c>
      <c r="K3671" s="39">
        <v>97714.28</v>
      </c>
      <c r="L3671" s="39">
        <v>612000</v>
      </c>
      <c r="M3671" t="s">
        <v>110</v>
      </c>
      <c r="N3671" s="3">
        <v>46161</v>
      </c>
      <c r="O3671" s="1">
        <f t="shared" si="175"/>
        <v>4</v>
      </c>
      <c r="P3671" t="s">
        <v>3480</v>
      </c>
    </row>
    <row r="3672" spans="1:22" hidden="1">
      <c r="A3672" t="s">
        <v>82</v>
      </c>
      <c r="B3672" t="s">
        <v>4786</v>
      </c>
      <c r="C3672" s="55" t="s">
        <v>4787</v>
      </c>
      <c r="D3672" t="s">
        <v>2896</v>
      </c>
      <c r="E3672" s="32">
        <v>46157</v>
      </c>
      <c r="F3672" s="26">
        <v>46157.638321759259</v>
      </c>
      <c r="G3672" s="12" t="str">
        <f t="shared" si="176"/>
        <v>MAYO</v>
      </c>
      <c r="H3672">
        <v>900175392</v>
      </c>
      <c r="I3672" t="s">
        <v>3673</v>
      </c>
      <c r="J3672" s="39">
        <f t="shared" si="177"/>
        <v>716806.73</v>
      </c>
      <c r="K3672" s="39">
        <v>136193.26999999999</v>
      </c>
      <c r="L3672" s="39">
        <v>853000</v>
      </c>
      <c r="M3672" t="s">
        <v>110</v>
      </c>
      <c r="N3672" s="3">
        <v>46161</v>
      </c>
      <c r="O3672" s="1">
        <f t="shared" si="175"/>
        <v>4</v>
      </c>
      <c r="P3672" t="s">
        <v>2149</v>
      </c>
    </row>
    <row r="3673" spans="1:22" hidden="1">
      <c r="A3673" t="s">
        <v>26</v>
      </c>
      <c r="B3673" t="s">
        <v>4788</v>
      </c>
      <c r="C3673" s="55">
        <v>2929</v>
      </c>
      <c r="D3673" t="s">
        <v>122</v>
      </c>
      <c r="E3673" s="32">
        <v>46157</v>
      </c>
      <c r="F3673" s="26">
        <v>46157.614722222221</v>
      </c>
      <c r="G3673" s="12" t="str">
        <f t="shared" si="176"/>
        <v>MAYO</v>
      </c>
      <c r="H3673">
        <v>900667734</v>
      </c>
      <c r="I3673" t="s">
        <v>123</v>
      </c>
      <c r="J3673" s="39">
        <f t="shared" si="177"/>
        <v>185000</v>
      </c>
      <c r="K3673" s="39">
        <v>35150</v>
      </c>
      <c r="L3673" s="39">
        <v>220150</v>
      </c>
      <c r="M3673" s="1" t="s">
        <v>9455</v>
      </c>
      <c r="N3673" s="32">
        <v>46169</v>
      </c>
      <c r="O3673" s="1">
        <f t="shared" si="175"/>
        <v>12</v>
      </c>
      <c r="P3673" t="s">
        <v>3480</v>
      </c>
      <c r="U3673" s="32">
        <v>46171</v>
      </c>
    </row>
    <row r="3674" spans="1:22" hidden="1">
      <c r="A3674" t="s">
        <v>26</v>
      </c>
      <c r="B3674" t="s">
        <v>4789</v>
      </c>
      <c r="C3674" s="55">
        <v>2928</v>
      </c>
      <c r="D3674" t="s">
        <v>122</v>
      </c>
      <c r="E3674" s="32">
        <v>46157</v>
      </c>
      <c r="F3674" s="26">
        <v>46157.614675925928</v>
      </c>
      <c r="G3674" s="12" t="str">
        <f t="shared" si="176"/>
        <v>MAYO</v>
      </c>
      <c r="H3674">
        <v>900667734</v>
      </c>
      <c r="I3674" t="s">
        <v>123</v>
      </c>
      <c r="J3674" s="39">
        <f t="shared" si="177"/>
        <v>98000</v>
      </c>
      <c r="K3674" s="39">
        <v>18620</v>
      </c>
      <c r="L3674" s="39">
        <v>116620</v>
      </c>
      <c r="M3674" s="1" t="s">
        <v>9455</v>
      </c>
      <c r="N3674" s="32">
        <v>46169</v>
      </c>
      <c r="O3674" s="1">
        <f t="shared" si="175"/>
        <v>12</v>
      </c>
      <c r="P3674" t="s">
        <v>3480</v>
      </c>
      <c r="U3674" s="32">
        <v>46171</v>
      </c>
    </row>
    <row r="3675" spans="1:22" hidden="1">
      <c r="A3675" t="s">
        <v>26</v>
      </c>
      <c r="B3675" t="s">
        <v>4790</v>
      </c>
      <c r="C3675" s="55">
        <v>223</v>
      </c>
      <c r="D3675" t="s">
        <v>299</v>
      </c>
      <c r="E3675" s="32">
        <v>46157</v>
      </c>
      <c r="F3675" s="26">
        <v>46157.612881944442</v>
      </c>
      <c r="G3675" s="12" t="str">
        <f t="shared" si="176"/>
        <v>MAYO</v>
      </c>
      <c r="H3675">
        <v>901797186</v>
      </c>
      <c r="I3675" t="s">
        <v>300</v>
      </c>
      <c r="J3675" s="39">
        <f t="shared" si="177"/>
        <v>507800</v>
      </c>
      <c r="K3675" s="39">
        <v>96482</v>
      </c>
      <c r="L3675" s="39">
        <v>604282</v>
      </c>
      <c r="M3675" s="1" t="s">
        <v>9455</v>
      </c>
      <c r="N3675" s="32">
        <v>46163</v>
      </c>
      <c r="O3675" s="1">
        <f t="shared" si="175"/>
        <v>6</v>
      </c>
      <c r="P3675" t="s">
        <v>3480</v>
      </c>
      <c r="U3675" s="32">
        <v>46170</v>
      </c>
    </row>
    <row r="3676" spans="1:22" hidden="1">
      <c r="A3676" t="s">
        <v>26</v>
      </c>
      <c r="B3676" t="s">
        <v>4791</v>
      </c>
      <c r="C3676" s="55">
        <v>221</v>
      </c>
      <c r="D3676" t="s">
        <v>299</v>
      </c>
      <c r="E3676" s="32">
        <v>46157</v>
      </c>
      <c r="F3676" s="26">
        <v>46157.605104166665</v>
      </c>
      <c r="G3676" s="12" t="str">
        <f t="shared" si="176"/>
        <v>MAYO</v>
      </c>
      <c r="H3676">
        <v>901797186</v>
      </c>
      <c r="I3676" t="s">
        <v>300</v>
      </c>
      <c r="J3676" s="39">
        <f t="shared" si="177"/>
        <v>2665000</v>
      </c>
      <c r="K3676" s="39">
        <v>506350</v>
      </c>
      <c r="L3676" s="39">
        <v>3171350</v>
      </c>
      <c r="M3676" s="1" t="s">
        <v>9455</v>
      </c>
      <c r="N3676" s="32">
        <v>46163</v>
      </c>
      <c r="O3676" s="1">
        <f t="shared" ref="O3676:O3739" si="178">IFERROR(IF(-_xlfn.DAYS(E3676,N3676)&lt;0,0,-_xlfn.DAYS(E3676,N3676)), " - ")</f>
        <v>6</v>
      </c>
      <c r="P3676" t="s">
        <v>3480</v>
      </c>
      <c r="U3676" s="32">
        <v>46170</v>
      </c>
    </row>
    <row r="3677" spans="1:22" hidden="1">
      <c r="A3677" t="s">
        <v>26</v>
      </c>
      <c r="B3677" t="s">
        <v>4792</v>
      </c>
      <c r="C3677" s="56">
        <v>31</v>
      </c>
      <c r="D3677" t="s">
        <v>262</v>
      </c>
      <c r="E3677" s="32">
        <v>46157</v>
      </c>
      <c r="F3677" s="26">
        <v>46157.559652777774</v>
      </c>
      <c r="G3677" s="12" t="str">
        <f t="shared" si="176"/>
        <v>MAYO</v>
      </c>
      <c r="H3677">
        <v>901246738</v>
      </c>
      <c r="I3677" t="s">
        <v>4793</v>
      </c>
      <c r="J3677" s="39">
        <f t="shared" si="177"/>
        <v>28499.99</v>
      </c>
      <c r="K3677" s="39">
        <v>0</v>
      </c>
      <c r="L3677" s="39">
        <v>28499.99</v>
      </c>
      <c r="M3677" t="s">
        <v>54</v>
      </c>
      <c r="O3677" s="1">
        <f t="shared" si="178"/>
        <v>0</v>
      </c>
    </row>
    <row r="3678" spans="1:22" hidden="1">
      <c r="A3678" t="s">
        <v>26</v>
      </c>
      <c r="B3678" t="s">
        <v>4794</v>
      </c>
      <c r="C3678" s="55">
        <v>1914</v>
      </c>
      <c r="D3678" t="s">
        <v>438</v>
      </c>
      <c r="E3678" s="32">
        <v>46157</v>
      </c>
      <c r="F3678" s="26">
        <v>46157.553923611114</v>
      </c>
      <c r="G3678" s="12" t="str">
        <f t="shared" si="176"/>
        <v>MAYO</v>
      </c>
      <c r="H3678">
        <v>900497895</v>
      </c>
      <c r="I3678" t="s">
        <v>439</v>
      </c>
      <c r="J3678" s="39">
        <f t="shared" si="177"/>
        <v>5100000</v>
      </c>
      <c r="K3678" s="39">
        <v>969000</v>
      </c>
      <c r="L3678" s="39">
        <v>6069000</v>
      </c>
      <c r="M3678" s="1" t="s">
        <v>9455</v>
      </c>
      <c r="N3678" s="32">
        <v>46163</v>
      </c>
      <c r="O3678" s="1">
        <f t="shared" si="178"/>
        <v>6</v>
      </c>
      <c r="P3678" t="s">
        <v>3480</v>
      </c>
      <c r="U3678" s="32">
        <v>46170</v>
      </c>
    </row>
    <row r="3679" spans="1:22" hidden="1">
      <c r="A3679" t="s">
        <v>26</v>
      </c>
      <c r="B3679" t="s">
        <v>4795</v>
      </c>
      <c r="C3679" s="55">
        <v>1460</v>
      </c>
      <c r="D3679" t="s">
        <v>151</v>
      </c>
      <c r="E3679" s="32">
        <v>46157</v>
      </c>
      <c r="F3679" s="26">
        <v>46157.531273148146</v>
      </c>
      <c r="G3679" s="12" t="str">
        <f t="shared" si="176"/>
        <v>MAYO</v>
      </c>
      <c r="H3679">
        <v>901561580</v>
      </c>
      <c r="I3679" t="s">
        <v>152</v>
      </c>
      <c r="J3679" s="39">
        <f t="shared" si="177"/>
        <v>412898</v>
      </c>
      <c r="K3679" s="39">
        <v>78450.62</v>
      </c>
      <c r="L3679" s="39">
        <v>491348.62</v>
      </c>
      <c r="M3679" t="s">
        <v>70</v>
      </c>
      <c r="N3679" s="32">
        <v>46168</v>
      </c>
      <c r="O3679" s="1">
        <f t="shared" si="178"/>
        <v>11</v>
      </c>
      <c r="P3679" t="s">
        <v>3480</v>
      </c>
      <c r="U3679" s="32">
        <v>46171</v>
      </c>
    </row>
    <row r="3680" spans="1:22" hidden="1">
      <c r="A3680" t="s">
        <v>26</v>
      </c>
      <c r="B3680" t="s">
        <v>4796</v>
      </c>
      <c r="C3680" s="55">
        <v>24388</v>
      </c>
      <c r="D3680" t="s">
        <v>28</v>
      </c>
      <c r="E3680" s="32">
        <v>46157</v>
      </c>
      <c r="F3680" s="26">
        <v>46157.525266203702</v>
      </c>
      <c r="G3680" s="12" t="str">
        <f t="shared" si="176"/>
        <v>MAYO</v>
      </c>
      <c r="H3680">
        <v>900247227</v>
      </c>
      <c r="I3680" t="s">
        <v>3521</v>
      </c>
      <c r="J3680" s="39">
        <f t="shared" si="177"/>
        <v>215000</v>
      </c>
      <c r="K3680" s="39">
        <v>40850</v>
      </c>
      <c r="L3680" s="39">
        <v>255850</v>
      </c>
      <c r="M3680" t="s">
        <v>37</v>
      </c>
      <c r="N3680" s="32">
        <v>46163</v>
      </c>
      <c r="O3680" s="1">
        <f t="shared" si="178"/>
        <v>6</v>
      </c>
      <c r="P3680" t="s">
        <v>3480</v>
      </c>
      <c r="U3680" s="32">
        <v>46164</v>
      </c>
      <c r="V3680" t="s">
        <v>39</v>
      </c>
    </row>
    <row r="3681" spans="1:22" hidden="1">
      <c r="A3681" t="s">
        <v>82</v>
      </c>
      <c r="B3681" t="s">
        <v>4797</v>
      </c>
      <c r="C3681" s="55">
        <v>5495</v>
      </c>
      <c r="D3681" t="s">
        <v>4798</v>
      </c>
      <c r="E3681" s="32">
        <v>46157</v>
      </c>
      <c r="F3681" s="26">
        <v>46157.512361111112</v>
      </c>
      <c r="G3681" s="12" t="str">
        <f t="shared" si="176"/>
        <v>MAYO</v>
      </c>
      <c r="H3681">
        <v>900494362</v>
      </c>
      <c r="I3681" t="s">
        <v>2266</v>
      </c>
      <c r="J3681" s="39">
        <f t="shared" si="177"/>
        <v>81000</v>
      </c>
      <c r="K3681" s="39">
        <v>7410</v>
      </c>
      <c r="L3681" s="39">
        <v>88410</v>
      </c>
      <c r="M3681" t="s">
        <v>110</v>
      </c>
      <c r="N3681" s="3">
        <v>46161</v>
      </c>
      <c r="O3681" s="1">
        <f t="shared" si="178"/>
        <v>4</v>
      </c>
      <c r="P3681" t="s">
        <v>3480</v>
      </c>
    </row>
    <row r="3682" spans="1:22" hidden="1">
      <c r="A3682" t="s">
        <v>26</v>
      </c>
      <c r="B3682" t="s">
        <v>4799</v>
      </c>
      <c r="C3682" s="56">
        <v>32731</v>
      </c>
      <c r="D3682" t="s">
        <v>3919</v>
      </c>
      <c r="E3682" s="32">
        <v>46157</v>
      </c>
      <c r="F3682" s="26">
        <v>46157.50209490741</v>
      </c>
      <c r="G3682" s="12" t="str">
        <f t="shared" si="176"/>
        <v>MAYO</v>
      </c>
      <c r="H3682">
        <v>88147614</v>
      </c>
      <c r="I3682" t="s">
        <v>956</v>
      </c>
      <c r="J3682" s="39">
        <f t="shared" si="177"/>
        <v>150000</v>
      </c>
      <c r="K3682" s="39">
        <v>0</v>
      </c>
      <c r="L3682" s="39">
        <v>150000</v>
      </c>
      <c r="M3682" t="s">
        <v>54</v>
      </c>
      <c r="N3682" s="32">
        <v>46167</v>
      </c>
      <c r="O3682" s="1">
        <f t="shared" si="178"/>
        <v>10</v>
      </c>
      <c r="P3682" t="s">
        <v>3480</v>
      </c>
    </row>
    <row r="3683" spans="1:22" hidden="1">
      <c r="A3683" t="s">
        <v>26</v>
      </c>
      <c r="B3683" t="s">
        <v>4800</v>
      </c>
      <c r="C3683" s="55">
        <v>9186</v>
      </c>
      <c r="D3683" t="s">
        <v>3894</v>
      </c>
      <c r="E3683" s="32">
        <v>46157</v>
      </c>
      <c r="F3683" s="26">
        <v>46157.478009259263</v>
      </c>
      <c r="G3683" s="12" t="str">
        <f t="shared" si="176"/>
        <v>MAYO</v>
      </c>
      <c r="H3683">
        <v>900488151</v>
      </c>
      <c r="I3683" t="s">
        <v>3895</v>
      </c>
      <c r="J3683" s="39">
        <f t="shared" si="177"/>
        <v>6517123</v>
      </c>
      <c r="K3683" s="39">
        <v>1238253.3700000001</v>
      </c>
      <c r="L3683" s="39">
        <v>7755376.3700000001</v>
      </c>
      <c r="M3683" t="s">
        <v>214</v>
      </c>
      <c r="N3683" s="32">
        <v>46167</v>
      </c>
      <c r="O3683" s="1">
        <f t="shared" si="178"/>
        <v>10</v>
      </c>
      <c r="P3683" t="s">
        <v>3826</v>
      </c>
      <c r="U3683" s="32">
        <v>46169</v>
      </c>
      <c r="V3683" t="s">
        <v>39</v>
      </c>
    </row>
    <row r="3684" spans="1:22" hidden="1">
      <c r="A3684" t="s">
        <v>26</v>
      </c>
      <c r="B3684" t="s">
        <v>4801</v>
      </c>
      <c r="C3684" s="55">
        <v>15233</v>
      </c>
      <c r="D3684" t="s">
        <v>28</v>
      </c>
      <c r="E3684" s="32">
        <v>46157</v>
      </c>
      <c r="F3684" s="26">
        <v>46157.454085648147</v>
      </c>
      <c r="G3684" s="12" t="str">
        <f t="shared" si="176"/>
        <v>MAYO</v>
      </c>
      <c r="H3684">
        <v>8160370</v>
      </c>
      <c r="I3684" t="s">
        <v>529</v>
      </c>
      <c r="J3684" s="39">
        <f t="shared" si="177"/>
        <v>462184</v>
      </c>
      <c r="K3684" s="39">
        <v>87815</v>
      </c>
      <c r="L3684" s="39">
        <v>549999</v>
      </c>
      <c r="M3684" t="s">
        <v>65</v>
      </c>
      <c r="N3684" s="32">
        <v>46157</v>
      </c>
      <c r="O3684" s="1">
        <f t="shared" si="178"/>
        <v>0</v>
      </c>
      <c r="P3684" s="1" t="s">
        <v>191</v>
      </c>
      <c r="U3684" s="32">
        <v>46162</v>
      </c>
      <c r="V3684" t="s">
        <v>39</v>
      </c>
    </row>
    <row r="3685" spans="1:22" hidden="1">
      <c r="A3685" t="s">
        <v>26</v>
      </c>
      <c r="B3685" t="s">
        <v>4802</v>
      </c>
      <c r="C3685" s="55">
        <v>1516</v>
      </c>
      <c r="D3685" t="s">
        <v>209</v>
      </c>
      <c r="E3685" s="32">
        <v>46157</v>
      </c>
      <c r="F3685" s="26">
        <v>46157.421898148146</v>
      </c>
      <c r="G3685" s="12" t="str">
        <f t="shared" si="176"/>
        <v>MAYO</v>
      </c>
      <c r="H3685">
        <v>901164820</v>
      </c>
      <c r="I3685" t="s">
        <v>3495</v>
      </c>
      <c r="J3685" s="39">
        <f t="shared" si="177"/>
        <v>105000</v>
      </c>
      <c r="K3685" s="39">
        <v>0</v>
      </c>
      <c r="L3685" s="39">
        <v>105000</v>
      </c>
      <c r="M3685" t="s">
        <v>199</v>
      </c>
      <c r="N3685" s="32">
        <v>46171</v>
      </c>
      <c r="O3685" s="1">
        <f t="shared" si="178"/>
        <v>14</v>
      </c>
      <c r="P3685" t="s">
        <v>838</v>
      </c>
      <c r="U3685" s="32">
        <v>46174</v>
      </c>
      <c r="V3685" t="s">
        <v>39</v>
      </c>
    </row>
    <row r="3686" spans="1:22" hidden="1">
      <c r="A3686" t="s">
        <v>26</v>
      </c>
      <c r="B3686" t="s">
        <v>4803</v>
      </c>
      <c r="C3686" s="55">
        <v>3173</v>
      </c>
      <c r="D3686" t="s">
        <v>201</v>
      </c>
      <c r="E3686" s="32">
        <v>46157</v>
      </c>
      <c r="F3686" s="26">
        <v>46157.365069444444</v>
      </c>
      <c r="G3686" s="12" t="str">
        <f t="shared" si="176"/>
        <v>MAYO</v>
      </c>
      <c r="H3686">
        <v>901325099</v>
      </c>
      <c r="I3686" t="s">
        <v>4565</v>
      </c>
      <c r="J3686" s="39">
        <f t="shared" si="177"/>
        <v>2853726</v>
      </c>
      <c r="K3686" s="39">
        <v>22040.95</v>
      </c>
      <c r="L3686" s="39">
        <v>2875766.95</v>
      </c>
      <c r="M3686" t="s">
        <v>37</v>
      </c>
      <c r="N3686" s="32">
        <v>46163</v>
      </c>
      <c r="O3686" s="1">
        <f t="shared" si="178"/>
        <v>6</v>
      </c>
      <c r="P3686" t="s">
        <v>3480</v>
      </c>
      <c r="U3686" s="32">
        <v>46164</v>
      </c>
      <c r="V3686" t="s">
        <v>39</v>
      </c>
    </row>
    <row r="3687" spans="1:22" hidden="1">
      <c r="A3687" t="s">
        <v>26</v>
      </c>
      <c r="B3687" t="s">
        <v>4804</v>
      </c>
      <c r="C3687" s="56">
        <v>103300</v>
      </c>
      <c r="D3687" t="s">
        <v>4805</v>
      </c>
      <c r="E3687" s="32">
        <v>46157</v>
      </c>
      <c r="F3687" s="26">
        <v>46157.319039351853</v>
      </c>
      <c r="G3687" s="12" t="str">
        <f t="shared" si="176"/>
        <v>MAYO</v>
      </c>
      <c r="H3687">
        <v>901268872</v>
      </c>
      <c r="I3687" t="s">
        <v>4550</v>
      </c>
      <c r="J3687" s="39">
        <f t="shared" si="177"/>
        <v>210026</v>
      </c>
      <c r="K3687" s="39">
        <v>0</v>
      </c>
      <c r="L3687" s="39">
        <v>210026</v>
      </c>
      <c r="M3687" t="s">
        <v>54</v>
      </c>
      <c r="O3687" s="1">
        <f t="shared" si="178"/>
        <v>0</v>
      </c>
    </row>
    <row r="3688" spans="1:22" hidden="1">
      <c r="A3688" t="s">
        <v>26</v>
      </c>
      <c r="B3688" t="s">
        <v>4806</v>
      </c>
      <c r="C3688" s="55">
        <v>584619</v>
      </c>
      <c r="D3688" t="s">
        <v>317</v>
      </c>
      <c r="E3688" s="32">
        <v>46157</v>
      </c>
      <c r="F3688" s="26">
        <v>46157.249745370369</v>
      </c>
      <c r="G3688" s="12" t="str">
        <f t="shared" si="176"/>
        <v>MAYO</v>
      </c>
      <c r="H3688">
        <v>890903939</v>
      </c>
      <c r="I3688" t="s">
        <v>313</v>
      </c>
      <c r="J3688" s="39">
        <f t="shared" si="177"/>
        <v>40050</v>
      </c>
      <c r="K3688" s="39">
        <v>0</v>
      </c>
      <c r="L3688" s="39">
        <v>40050</v>
      </c>
      <c r="M3688" t="s">
        <v>3770</v>
      </c>
      <c r="N3688" s="32">
        <v>46162</v>
      </c>
      <c r="O3688" s="1">
        <f t="shared" si="178"/>
        <v>5</v>
      </c>
      <c r="P3688" t="s">
        <v>3480</v>
      </c>
      <c r="U3688" s="32">
        <v>46168</v>
      </c>
      <c r="V3688" t="s">
        <v>39</v>
      </c>
    </row>
    <row r="3689" spans="1:22" hidden="1">
      <c r="A3689" t="s">
        <v>26</v>
      </c>
      <c r="B3689" t="s">
        <v>4807</v>
      </c>
      <c r="C3689" s="55">
        <v>3378667</v>
      </c>
      <c r="D3689" t="s">
        <v>312</v>
      </c>
      <c r="E3689" s="32">
        <v>46157</v>
      </c>
      <c r="F3689" s="26">
        <v>46157.005694444444</v>
      </c>
      <c r="G3689" s="12" t="str">
        <f t="shared" si="176"/>
        <v>MAYO</v>
      </c>
      <c r="H3689">
        <v>890903939</v>
      </c>
      <c r="I3689" t="s">
        <v>313</v>
      </c>
      <c r="J3689" s="39">
        <f t="shared" si="177"/>
        <v>186900</v>
      </c>
      <c r="K3689" s="39">
        <v>0</v>
      </c>
      <c r="L3689" s="39">
        <v>186900</v>
      </c>
      <c r="M3689" t="s">
        <v>3770</v>
      </c>
      <c r="N3689" s="32">
        <v>46163</v>
      </c>
      <c r="O3689" s="1">
        <f t="shared" si="178"/>
        <v>6</v>
      </c>
      <c r="P3689" t="s">
        <v>3480</v>
      </c>
      <c r="U3689" s="32">
        <v>46168</v>
      </c>
      <c r="V3689" t="s">
        <v>39</v>
      </c>
    </row>
    <row r="3690" spans="1:22" hidden="1">
      <c r="A3690" t="s">
        <v>26</v>
      </c>
      <c r="B3690" t="s">
        <v>4808</v>
      </c>
      <c r="C3690" s="55">
        <v>1360</v>
      </c>
      <c r="D3690" t="s">
        <v>435</v>
      </c>
      <c r="E3690" s="32">
        <v>46158</v>
      </c>
      <c r="F3690" s="26">
        <v>46158.841782407406</v>
      </c>
      <c r="G3690" s="12" t="str">
        <f t="shared" si="176"/>
        <v>MAYO</v>
      </c>
      <c r="H3690">
        <v>900933624</v>
      </c>
      <c r="I3690" t="s">
        <v>436</v>
      </c>
      <c r="J3690" s="39">
        <f t="shared" si="177"/>
        <v>1330000</v>
      </c>
      <c r="K3690" s="39">
        <v>252700</v>
      </c>
      <c r="L3690" s="39">
        <v>1582700</v>
      </c>
      <c r="M3690" s="1" t="s">
        <v>9455</v>
      </c>
      <c r="N3690" s="32">
        <v>46163</v>
      </c>
      <c r="O3690" s="1">
        <f t="shared" si="178"/>
        <v>5</v>
      </c>
      <c r="P3690" t="s">
        <v>3480</v>
      </c>
      <c r="U3690" s="32">
        <v>46164</v>
      </c>
      <c r="V3690" t="s">
        <v>39</v>
      </c>
    </row>
    <row r="3691" spans="1:22" hidden="1">
      <c r="A3691" t="s">
        <v>26</v>
      </c>
      <c r="B3691" t="s">
        <v>4809</v>
      </c>
      <c r="C3691" s="55">
        <v>1361</v>
      </c>
      <c r="D3691" t="s">
        <v>435</v>
      </c>
      <c r="E3691" s="32">
        <v>46158</v>
      </c>
      <c r="F3691" s="26">
        <v>46158.850023148145</v>
      </c>
      <c r="G3691" s="12" t="str">
        <f t="shared" si="176"/>
        <v>MAYO</v>
      </c>
      <c r="H3691">
        <v>900933624</v>
      </c>
      <c r="I3691" t="s">
        <v>436</v>
      </c>
      <c r="J3691" s="39">
        <f t="shared" si="177"/>
        <v>2630000</v>
      </c>
      <c r="K3691" s="39">
        <v>499700</v>
      </c>
      <c r="L3691" s="39">
        <v>3129700</v>
      </c>
      <c r="M3691" s="1" t="s">
        <v>9455</v>
      </c>
      <c r="N3691" s="32">
        <v>46163</v>
      </c>
      <c r="O3691" s="1">
        <f t="shared" si="178"/>
        <v>5</v>
      </c>
      <c r="P3691" t="s">
        <v>3480</v>
      </c>
      <c r="U3691" s="32">
        <v>46164</v>
      </c>
      <c r="V3691" t="s">
        <v>39</v>
      </c>
    </row>
    <row r="3692" spans="1:22" hidden="1">
      <c r="A3692" t="s">
        <v>26</v>
      </c>
      <c r="B3692" t="s">
        <v>4810</v>
      </c>
      <c r="C3692" s="55">
        <v>1359</v>
      </c>
      <c r="D3692" t="s">
        <v>435</v>
      </c>
      <c r="E3692" s="32">
        <v>46158</v>
      </c>
      <c r="F3692" s="26">
        <v>46158.838842592595</v>
      </c>
      <c r="G3692" s="12" t="str">
        <f t="shared" si="176"/>
        <v>MAYO</v>
      </c>
      <c r="H3692">
        <v>900933624</v>
      </c>
      <c r="I3692" t="s">
        <v>436</v>
      </c>
      <c r="J3692" s="39">
        <f t="shared" si="177"/>
        <v>1200000</v>
      </c>
      <c r="K3692" s="39">
        <v>228000</v>
      </c>
      <c r="L3692" s="39">
        <v>1428000</v>
      </c>
      <c r="M3692" s="1" t="s">
        <v>9455</v>
      </c>
      <c r="N3692" s="32">
        <v>46163</v>
      </c>
      <c r="O3692" s="1">
        <f t="shared" si="178"/>
        <v>5</v>
      </c>
      <c r="P3692" t="s">
        <v>3480</v>
      </c>
      <c r="U3692" s="32">
        <v>46164</v>
      </c>
      <c r="V3692" t="s">
        <v>39</v>
      </c>
    </row>
    <row r="3693" spans="1:22" hidden="1">
      <c r="A3693" t="s">
        <v>26</v>
      </c>
      <c r="B3693" t="s">
        <v>4811</v>
      </c>
      <c r="C3693" s="55">
        <v>113</v>
      </c>
      <c r="D3693" t="s">
        <v>2388</v>
      </c>
      <c r="E3693" s="32">
        <v>46158</v>
      </c>
      <c r="F3693" s="26">
        <v>46158.759988425925</v>
      </c>
      <c r="G3693" s="12" t="str">
        <f t="shared" si="176"/>
        <v>MAYO</v>
      </c>
      <c r="H3693">
        <v>901847080</v>
      </c>
      <c r="I3693" t="s">
        <v>2519</v>
      </c>
      <c r="J3693" s="39">
        <f t="shared" si="177"/>
        <v>412500</v>
      </c>
      <c r="K3693" s="39">
        <v>78375</v>
      </c>
      <c r="L3693" s="39">
        <v>490875</v>
      </c>
      <c r="M3693" s="1" t="s">
        <v>9455</v>
      </c>
      <c r="N3693" s="32">
        <v>46163</v>
      </c>
      <c r="O3693" s="1">
        <f t="shared" si="178"/>
        <v>5</v>
      </c>
      <c r="P3693" t="s">
        <v>3480</v>
      </c>
      <c r="U3693" s="32">
        <v>46170</v>
      </c>
    </row>
    <row r="3694" spans="1:22" hidden="1">
      <c r="A3694" t="s">
        <v>26</v>
      </c>
      <c r="B3694" t="s">
        <v>4812</v>
      </c>
      <c r="C3694" s="55">
        <v>1362</v>
      </c>
      <c r="D3694" t="s">
        <v>435</v>
      </c>
      <c r="E3694" s="32">
        <v>46158</v>
      </c>
      <c r="F3694" s="26">
        <v>46158.856944444444</v>
      </c>
      <c r="G3694" s="12" t="str">
        <f t="shared" si="176"/>
        <v>MAYO</v>
      </c>
      <c r="H3694">
        <v>900933624</v>
      </c>
      <c r="I3694" t="s">
        <v>436</v>
      </c>
      <c r="J3694" s="39">
        <f t="shared" si="177"/>
        <v>1800000</v>
      </c>
      <c r="K3694" s="39">
        <v>342000</v>
      </c>
      <c r="L3694" s="39">
        <v>2142000</v>
      </c>
      <c r="M3694" s="1" t="s">
        <v>9455</v>
      </c>
      <c r="N3694" s="32">
        <v>46163</v>
      </c>
      <c r="O3694" s="1">
        <f t="shared" si="178"/>
        <v>5</v>
      </c>
      <c r="P3694" t="s">
        <v>3480</v>
      </c>
      <c r="U3694" s="32">
        <v>46164</v>
      </c>
      <c r="V3694" t="s">
        <v>39</v>
      </c>
    </row>
    <row r="3695" spans="1:22" hidden="1">
      <c r="A3695" t="s">
        <v>26</v>
      </c>
      <c r="B3695" t="s">
        <v>4813</v>
      </c>
      <c r="C3695" s="55">
        <v>7933</v>
      </c>
      <c r="D3695" t="s">
        <v>2896</v>
      </c>
      <c r="E3695" s="32">
        <v>46158</v>
      </c>
      <c r="F3695" s="26">
        <v>46158.850092592591</v>
      </c>
      <c r="G3695" s="12" t="str">
        <f t="shared" si="176"/>
        <v>MAYO</v>
      </c>
      <c r="H3695">
        <v>32150739</v>
      </c>
      <c r="I3695" t="s">
        <v>400</v>
      </c>
      <c r="J3695" s="39">
        <f t="shared" si="177"/>
        <v>111000</v>
      </c>
      <c r="K3695" s="39">
        <v>0</v>
      </c>
      <c r="L3695" s="39">
        <v>111000</v>
      </c>
      <c r="M3695" t="s">
        <v>199</v>
      </c>
      <c r="N3695" s="32">
        <v>46162</v>
      </c>
      <c r="O3695" s="1">
        <f t="shared" si="178"/>
        <v>4</v>
      </c>
      <c r="P3695" t="s">
        <v>3480</v>
      </c>
      <c r="U3695" s="32">
        <v>46164</v>
      </c>
      <c r="V3695" t="s">
        <v>39</v>
      </c>
    </row>
    <row r="3696" spans="1:22" hidden="1">
      <c r="A3696" t="s">
        <v>26</v>
      </c>
      <c r="B3696" t="s">
        <v>4814</v>
      </c>
      <c r="C3696" s="55">
        <v>112</v>
      </c>
      <c r="D3696" t="s">
        <v>2388</v>
      </c>
      <c r="E3696" s="32">
        <v>46158</v>
      </c>
      <c r="F3696" s="26">
        <v>46158.748935185184</v>
      </c>
      <c r="G3696" s="12" t="str">
        <f t="shared" si="176"/>
        <v>MAYO</v>
      </c>
      <c r="H3696">
        <v>901847080</v>
      </c>
      <c r="I3696" t="s">
        <v>2519</v>
      </c>
      <c r="J3696" s="39">
        <f t="shared" si="177"/>
        <v>691560</v>
      </c>
      <c r="K3696" s="39">
        <v>131396.4</v>
      </c>
      <c r="L3696" s="39">
        <v>822956.4</v>
      </c>
      <c r="M3696" s="1" t="s">
        <v>9455</v>
      </c>
      <c r="N3696" s="32">
        <v>46163</v>
      </c>
      <c r="O3696" s="1">
        <f t="shared" si="178"/>
        <v>5</v>
      </c>
      <c r="P3696" t="s">
        <v>3480</v>
      </c>
      <c r="U3696" s="32">
        <v>46170</v>
      </c>
    </row>
    <row r="3697" spans="1:22" hidden="1">
      <c r="A3697" t="s">
        <v>26</v>
      </c>
      <c r="B3697" t="s">
        <v>4815</v>
      </c>
      <c r="C3697" s="55">
        <v>4148697</v>
      </c>
      <c r="D3697" t="s">
        <v>708</v>
      </c>
      <c r="E3697" s="32">
        <v>46158</v>
      </c>
      <c r="F3697" s="26">
        <v>46158.744606481479</v>
      </c>
      <c r="G3697" s="12" t="str">
        <f t="shared" si="176"/>
        <v>MAYO</v>
      </c>
      <c r="H3697">
        <v>900219834</v>
      </c>
      <c r="I3697" t="s">
        <v>739</v>
      </c>
      <c r="J3697" s="39">
        <f t="shared" si="177"/>
        <v>3810.65</v>
      </c>
      <c r="K3697" s="39">
        <v>689.35</v>
      </c>
      <c r="L3697" s="39">
        <v>4500</v>
      </c>
      <c r="M3697" t="s">
        <v>70</v>
      </c>
      <c r="N3697" s="32">
        <v>46161</v>
      </c>
      <c r="O3697" s="1">
        <f t="shared" si="178"/>
        <v>3</v>
      </c>
      <c r="P3697" t="s">
        <v>3480</v>
      </c>
      <c r="U3697" s="32">
        <v>46168</v>
      </c>
      <c r="V3697" t="s">
        <v>39</v>
      </c>
    </row>
    <row r="3698" spans="1:22" hidden="1">
      <c r="A3698" t="s">
        <v>26</v>
      </c>
      <c r="B3698" t="s">
        <v>4816</v>
      </c>
      <c r="C3698" s="55">
        <v>2011354</v>
      </c>
      <c r="D3698" t="s">
        <v>4499</v>
      </c>
      <c r="E3698" s="32">
        <v>46158</v>
      </c>
      <c r="F3698" s="26">
        <v>46158.622164351851</v>
      </c>
      <c r="G3698" s="12" t="str">
        <f t="shared" si="176"/>
        <v>MAYO</v>
      </c>
      <c r="H3698">
        <v>900219834</v>
      </c>
      <c r="I3698" t="s">
        <v>739</v>
      </c>
      <c r="J3698" s="39">
        <f t="shared" si="177"/>
        <v>12800</v>
      </c>
      <c r="K3698" s="39">
        <v>0</v>
      </c>
      <c r="L3698" s="39">
        <v>12800</v>
      </c>
      <c r="M3698" t="s">
        <v>70</v>
      </c>
      <c r="N3698" s="32">
        <v>46162</v>
      </c>
      <c r="O3698" s="1">
        <f t="shared" si="178"/>
        <v>4</v>
      </c>
      <c r="P3698" t="s">
        <v>3480</v>
      </c>
      <c r="U3698" s="32">
        <v>46168</v>
      </c>
      <c r="V3698" t="s">
        <v>39</v>
      </c>
    </row>
    <row r="3699" spans="1:22" hidden="1">
      <c r="A3699" t="s">
        <v>26</v>
      </c>
      <c r="B3699" t="s">
        <v>4817</v>
      </c>
      <c r="C3699" s="55">
        <v>2003741</v>
      </c>
      <c r="D3699" t="s">
        <v>4499</v>
      </c>
      <c r="E3699" s="32">
        <v>46158</v>
      </c>
      <c r="F3699" s="26">
        <v>46158.59479166667</v>
      </c>
      <c r="G3699" s="12" t="str">
        <f t="shared" si="176"/>
        <v>MAYO</v>
      </c>
      <c r="H3699">
        <v>900219834</v>
      </c>
      <c r="I3699" t="s">
        <v>739</v>
      </c>
      <c r="J3699" s="39">
        <f t="shared" si="177"/>
        <v>26300</v>
      </c>
      <c r="K3699" s="39">
        <v>0</v>
      </c>
      <c r="L3699" s="39">
        <v>26300</v>
      </c>
      <c r="M3699" t="s">
        <v>70</v>
      </c>
      <c r="N3699" s="32">
        <v>46161</v>
      </c>
      <c r="O3699" s="1">
        <f t="shared" si="178"/>
        <v>3</v>
      </c>
      <c r="P3699" t="s">
        <v>3480</v>
      </c>
      <c r="U3699" s="32">
        <v>46168</v>
      </c>
      <c r="V3699" t="s">
        <v>39</v>
      </c>
    </row>
    <row r="3700" spans="1:22" hidden="1">
      <c r="A3700" t="s">
        <v>26</v>
      </c>
      <c r="B3700" t="s">
        <v>4818</v>
      </c>
      <c r="C3700" s="55">
        <v>1993506</v>
      </c>
      <c r="D3700" t="s">
        <v>4499</v>
      </c>
      <c r="E3700" s="32">
        <v>46158</v>
      </c>
      <c r="F3700" s="26">
        <v>46158.570092592592</v>
      </c>
      <c r="G3700" s="12" t="str">
        <f t="shared" si="176"/>
        <v>MAYO</v>
      </c>
      <c r="H3700">
        <v>900219834</v>
      </c>
      <c r="I3700" t="s">
        <v>739</v>
      </c>
      <c r="J3700" s="39">
        <f t="shared" si="177"/>
        <v>12400</v>
      </c>
      <c r="K3700" s="39">
        <v>0</v>
      </c>
      <c r="L3700" s="39">
        <v>12400</v>
      </c>
      <c r="M3700" t="s">
        <v>70</v>
      </c>
      <c r="N3700" s="32">
        <v>46162</v>
      </c>
      <c r="O3700" s="1">
        <f t="shared" si="178"/>
        <v>4</v>
      </c>
      <c r="P3700" t="s">
        <v>3480</v>
      </c>
      <c r="U3700" s="32">
        <v>46168</v>
      </c>
      <c r="V3700" t="s">
        <v>39</v>
      </c>
    </row>
    <row r="3701" spans="1:22" hidden="1">
      <c r="A3701" t="s">
        <v>26</v>
      </c>
      <c r="B3701" t="s">
        <v>4819</v>
      </c>
      <c r="C3701" s="55">
        <v>1985440</v>
      </c>
      <c r="D3701" t="s">
        <v>4499</v>
      </c>
      <c r="E3701" s="32">
        <v>46158</v>
      </c>
      <c r="F3701" s="26">
        <v>46158.54959490741</v>
      </c>
      <c r="G3701" s="12" t="str">
        <f t="shared" si="176"/>
        <v>MAYO</v>
      </c>
      <c r="H3701">
        <v>900219834</v>
      </c>
      <c r="I3701" t="s">
        <v>739</v>
      </c>
      <c r="J3701" s="39">
        <f t="shared" si="177"/>
        <v>12400</v>
      </c>
      <c r="K3701" s="39">
        <v>0</v>
      </c>
      <c r="L3701" s="39">
        <v>12400</v>
      </c>
      <c r="M3701" t="s">
        <v>70</v>
      </c>
      <c r="N3701" s="32">
        <v>46162</v>
      </c>
      <c r="O3701" s="1">
        <f t="shared" si="178"/>
        <v>4</v>
      </c>
      <c r="P3701" t="s">
        <v>3480</v>
      </c>
      <c r="U3701" s="32">
        <v>46168</v>
      </c>
      <c r="V3701" t="s">
        <v>39</v>
      </c>
    </row>
    <row r="3702" spans="1:22" hidden="1">
      <c r="A3702" t="s">
        <v>26</v>
      </c>
      <c r="B3702" t="s">
        <v>4820</v>
      </c>
      <c r="C3702" s="55">
        <v>1974823</v>
      </c>
      <c r="D3702" t="s">
        <v>4499</v>
      </c>
      <c r="E3702" s="32">
        <v>46158</v>
      </c>
      <c r="F3702" s="26">
        <v>46158.510868055557</v>
      </c>
      <c r="G3702" s="12" t="str">
        <f t="shared" si="176"/>
        <v>MAYO</v>
      </c>
      <c r="H3702">
        <v>900219834</v>
      </c>
      <c r="I3702" t="s">
        <v>739</v>
      </c>
      <c r="J3702" s="39">
        <f t="shared" si="177"/>
        <v>15200</v>
      </c>
      <c r="K3702" s="39">
        <v>0</v>
      </c>
      <c r="L3702" s="39">
        <v>15200</v>
      </c>
      <c r="M3702" t="s">
        <v>70</v>
      </c>
      <c r="N3702" s="32">
        <v>46162</v>
      </c>
      <c r="O3702" s="1">
        <f t="shared" si="178"/>
        <v>4</v>
      </c>
      <c r="P3702" t="s">
        <v>3480</v>
      </c>
      <c r="U3702" s="32">
        <v>46168</v>
      </c>
      <c r="V3702" t="s">
        <v>39</v>
      </c>
    </row>
    <row r="3703" spans="1:22" hidden="1">
      <c r="A3703" t="s">
        <v>26</v>
      </c>
      <c r="B3703" t="s">
        <v>4821</v>
      </c>
      <c r="C3703" s="55">
        <v>8377</v>
      </c>
      <c r="D3703" t="s">
        <v>104</v>
      </c>
      <c r="E3703" s="32">
        <v>46158</v>
      </c>
      <c r="F3703" s="26">
        <v>46158.500219907408</v>
      </c>
      <c r="G3703" s="12" t="str">
        <f t="shared" si="176"/>
        <v>MAYO</v>
      </c>
      <c r="H3703">
        <v>811006418</v>
      </c>
      <c r="I3703" t="s">
        <v>97</v>
      </c>
      <c r="J3703" s="39">
        <f t="shared" si="177"/>
        <v>351262</v>
      </c>
      <c r="K3703" s="39">
        <v>66739.78</v>
      </c>
      <c r="L3703" s="39">
        <v>418001.78</v>
      </c>
      <c r="M3703" t="s">
        <v>1595</v>
      </c>
      <c r="N3703" s="32">
        <v>46162</v>
      </c>
      <c r="O3703" s="1">
        <f t="shared" si="178"/>
        <v>4</v>
      </c>
      <c r="P3703" t="s">
        <v>3480</v>
      </c>
      <c r="U3703" s="32">
        <v>46170</v>
      </c>
    </row>
    <row r="3704" spans="1:22" hidden="1">
      <c r="A3704" t="s">
        <v>26</v>
      </c>
      <c r="B3704" t="s">
        <v>4822</v>
      </c>
      <c r="C3704" s="56">
        <v>8637</v>
      </c>
      <c r="D3704" t="s">
        <v>249</v>
      </c>
      <c r="E3704" s="32">
        <v>46158</v>
      </c>
      <c r="F3704" s="26">
        <v>46158.43986111111</v>
      </c>
      <c r="G3704" s="12" t="str">
        <f t="shared" si="176"/>
        <v>MAYO</v>
      </c>
      <c r="H3704">
        <v>901793615</v>
      </c>
      <c r="I3704" t="s">
        <v>250</v>
      </c>
      <c r="J3704" s="39">
        <f t="shared" si="177"/>
        <v>87000</v>
      </c>
      <c r="K3704" s="39">
        <v>0</v>
      </c>
      <c r="L3704" s="39">
        <v>87000</v>
      </c>
      <c r="M3704" t="s">
        <v>54</v>
      </c>
      <c r="O3704" s="1">
        <f t="shared" si="178"/>
        <v>0</v>
      </c>
    </row>
    <row r="3705" spans="1:22" hidden="1">
      <c r="A3705" t="s">
        <v>26</v>
      </c>
      <c r="B3705" t="s">
        <v>4823</v>
      </c>
      <c r="C3705" s="55">
        <v>6060529227</v>
      </c>
      <c r="D3705" t="s">
        <v>209</v>
      </c>
      <c r="E3705" s="32">
        <v>46158</v>
      </c>
      <c r="F3705" s="26">
        <v>46158.370127314818</v>
      </c>
      <c r="G3705" s="12" t="str">
        <f t="shared" si="176"/>
        <v>MAYO</v>
      </c>
      <c r="H3705">
        <v>800153993</v>
      </c>
      <c r="I3705" t="s">
        <v>915</v>
      </c>
      <c r="J3705" s="39">
        <f t="shared" si="177"/>
        <v>2768405.95</v>
      </c>
      <c r="K3705" s="39">
        <v>524701.09</v>
      </c>
      <c r="L3705" s="39">
        <v>3293107.04</v>
      </c>
      <c r="M3705" t="s">
        <v>65</v>
      </c>
      <c r="N3705" s="32">
        <v>46161</v>
      </c>
      <c r="O3705" s="1">
        <f t="shared" si="178"/>
        <v>3</v>
      </c>
      <c r="P3705" s="1" t="s">
        <v>191</v>
      </c>
      <c r="U3705" s="32">
        <v>46162</v>
      </c>
      <c r="V3705" t="s">
        <v>39</v>
      </c>
    </row>
    <row r="3706" spans="1:22" hidden="1">
      <c r="A3706" t="s">
        <v>26</v>
      </c>
      <c r="B3706" t="s">
        <v>4824</v>
      </c>
      <c r="C3706" s="55">
        <v>21553</v>
      </c>
      <c r="D3706" t="s">
        <v>4183</v>
      </c>
      <c r="E3706" s="32">
        <v>46158</v>
      </c>
      <c r="F3706" s="26">
        <v>46158.357395833336</v>
      </c>
      <c r="G3706" s="12" t="str">
        <f t="shared" si="176"/>
        <v>MAYO</v>
      </c>
      <c r="H3706">
        <v>901361256</v>
      </c>
      <c r="I3706" t="s">
        <v>4184</v>
      </c>
      <c r="J3706" s="39">
        <f t="shared" si="177"/>
        <v>5042.0200000000004</v>
      </c>
      <c r="K3706" s="39">
        <v>957.98</v>
      </c>
      <c r="L3706" s="39">
        <v>6000</v>
      </c>
      <c r="M3706" t="s">
        <v>54</v>
      </c>
      <c r="O3706" s="1">
        <f t="shared" si="178"/>
        <v>0</v>
      </c>
    </row>
    <row r="3707" spans="1:22" hidden="1">
      <c r="A3707" t="s">
        <v>26</v>
      </c>
      <c r="B3707" t="s">
        <v>4825</v>
      </c>
      <c r="C3707" s="56">
        <v>290867</v>
      </c>
      <c r="D3707" t="s">
        <v>4762</v>
      </c>
      <c r="E3707" s="32">
        <v>46159</v>
      </c>
      <c r="F3707" s="26">
        <v>46159.88722222222</v>
      </c>
      <c r="G3707" s="12" t="str">
        <f t="shared" si="176"/>
        <v>MAYO</v>
      </c>
      <c r="H3707">
        <v>900236520</v>
      </c>
      <c r="I3707" t="s">
        <v>4763</v>
      </c>
      <c r="J3707" s="39">
        <f t="shared" si="177"/>
        <v>12450</v>
      </c>
      <c r="K3707" s="39">
        <v>1150</v>
      </c>
      <c r="L3707" s="39">
        <v>13600</v>
      </c>
      <c r="M3707" t="s">
        <v>54</v>
      </c>
      <c r="O3707" s="1">
        <f t="shared" si="178"/>
        <v>0</v>
      </c>
    </row>
    <row r="3708" spans="1:22" hidden="1">
      <c r="A3708" t="s">
        <v>26</v>
      </c>
      <c r="B3708" t="s">
        <v>4826</v>
      </c>
      <c r="C3708" s="55">
        <v>4163456</v>
      </c>
      <c r="D3708" t="s">
        <v>708</v>
      </c>
      <c r="E3708" s="32">
        <v>46159</v>
      </c>
      <c r="F3708" s="26">
        <v>46159.73773148148</v>
      </c>
      <c r="G3708" s="12" t="str">
        <f t="shared" si="176"/>
        <v>MAYO</v>
      </c>
      <c r="H3708">
        <v>900219834</v>
      </c>
      <c r="I3708" t="s">
        <v>739</v>
      </c>
      <c r="J3708" s="39">
        <f t="shared" si="177"/>
        <v>16638.650000000001</v>
      </c>
      <c r="K3708" s="39">
        <v>3161.35</v>
      </c>
      <c r="L3708" s="39">
        <v>19800</v>
      </c>
      <c r="M3708" t="s">
        <v>70</v>
      </c>
      <c r="N3708" s="32">
        <v>46162</v>
      </c>
      <c r="O3708" s="1">
        <f t="shared" si="178"/>
        <v>3</v>
      </c>
      <c r="P3708" t="s">
        <v>3480</v>
      </c>
      <c r="U3708" s="32">
        <v>46168</v>
      </c>
      <c r="V3708" t="s">
        <v>39</v>
      </c>
    </row>
    <row r="3709" spans="1:22" hidden="1">
      <c r="A3709" t="s">
        <v>26</v>
      </c>
      <c r="B3709" t="s">
        <v>4827</v>
      </c>
      <c r="C3709" s="56">
        <v>8643</v>
      </c>
      <c r="D3709" t="s">
        <v>249</v>
      </c>
      <c r="E3709" s="32">
        <v>46159</v>
      </c>
      <c r="F3709" s="26">
        <v>46159.64203703704</v>
      </c>
      <c r="G3709" s="12" t="str">
        <f t="shared" si="176"/>
        <v>MAYO</v>
      </c>
      <c r="H3709">
        <v>901793615</v>
      </c>
      <c r="I3709" t="s">
        <v>250</v>
      </c>
      <c r="J3709" s="39">
        <f t="shared" si="177"/>
        <v>168000</v>
      </c>
      <c r="K3709" s="39">
        <v>0</v>
      </c>
      <c r="L3709" s="39">
        <v>168000</v>
      </c>
      <c r="M3709" t="s">
        <v>54</v>
      </c>
      <c r="O3709" s="1">
        <f t="shared" si="178"/>
        <v>0</v>
      </c>
    </row>
    <row r="3710" spans="1:22" hidden="1">
      <c r="A3710" t="s">
        <v>26</v>
      </c>
      <c r="B3710" t="s">
        <v>4828</v>
      </c>
      <c r="C3710" s="55">
        <v>135103663</v>
      </c>
      <c r="D3710" t="s">
        <v>88</v>
      </c>
      <c r="E3710" s="32">
        <v>46159</v>
      </c>
      <c r="F3710" s="26">
        <v>46159.535034722219</v>
      </c>
      <c r="G3710" s="12" t="str">
        <f t="shared" si="176"/>
        <v>MAYO</v>
      </c>
      <c r="H3710">
        <v>900092385</v>
      </c>
      <c r="I3710" t="s">
        <v>89</v>
      </c>
      <c r="J3710" s="39">
        <f t="shared" si="177"/>
        <v>537968.89</v>
      </c>
      <c r="K3710" s="39">
        <v>102214.11</v>
      </c>
      <c r="L3710" s="39">
        <v>640183</v>
      </c>
      <c r="M3710" t="s">
        <v>65</v>
      </c>
      <c r="N3710" s="32">
        <v>46168</v>
      </c>
      <c r="O3710" s="1">
        <f t="shared" si="178"/>
        <v>9</v>
      </c>
      <c r="P3710" s="1" t="s">
        <v>191</v>
      </c>
      <c r="U3710" s="32">
        <v>46169</v>
      </c>
      <c r="V3710" t="s">
        <v>39</v>
      </c>
    </row>
    <row r="3711" spans="1:22" hidden="1">
      <c r="A3711" t="s">
        <v>26</v>
      </c>
      <c r="B3711" t="s">
        <v>4829</v>
      </c>
      <c r="C3711" s="55">
        <v>4157516</v>
      </c>
      <c r="D3711" t="s">
        <v>708</v>
      </c>
      <c r="E3711" s="32">
        <v>46159</v>
      </c>
      <c r="F3711" s="26">
        <v>46159.530428240738</v>
      </c>
      <c r="G3711" s="12" t="str">
        <f t="shared" si="176"/>
        <v>MAYO</v>
      </c>
      <c r="H3711">
        <v>900219834</v>
      </c>
      <c r="I3711" t="s">
        <v>739</v>
      </c>
      <c r="J3711" s="39">
        <f t="shared" si="177"/>
        <v>3810.65</v>
      </c>
      <c r="K3711" s="39">
        <v>689.35</v>
      </c>
      <c r="L3711" s="39">
        <v>4500</v>
      </c>
      <c r="M3711" t="s">
        <v>70</v>
      </c>
      <c r="N3711" s="32">
        <v>46161</v>
      </c>
      <c r="O3711" s="1">
        <f t="shared" si="178"/>
        <v>2</v>
      </c>
      <c r="P3711" t="s">
        <v>3480</v>
      </c>
      <c r="U3711" s="32">
        <v>46168</v>
      </c>
      <c r="V3711" t="s">
        <v>39</v>
      </c>
    </row>
    <row r="3712" spans="1:22" hidden="1">
      <c r="A3712" t="s">
        <v>26</v>
      </c>
      <c r="B3712" t="s">
        <v>4830</v>
      </c>
      <c r="C3712" s="55">
        <v>135115157</v>
      </c>
      <c r="D3712" t="s">
        <v>88</v>
      </c>
      <c r="E3712" s="32">
        <v>46159</v>
      </c>
      <c r="F3712" s="26">
        <v>46159.528495370374</v>
      </c>
      <c r="G3712" s="12" t="str">
        <f t="shared" si="176"/>
        <v>MAYO</v>
      </c>
      <c r="H3712">
        <v>900092385</v>
      </c>
      <c r="I3712" t="s">
        <v>89</v>
      </c>
      <c r="J3712" s="39">
        <f t="shared" si="177"/>
        <v>325699.19</v>
      </c>
      <c r="K3712" s="39">
        <v>61882.81</v>
      </c>
      <c r="L3712" s="39">
        <v>387582</v>
      </c>
      <c r="M3712" t="s">
        <v>65</v>
      </c>
      <c r="N3712" s="32">
        <v>46168</v>
      </c>
      <c r="O3712" s="1">
        <f t="shared" si="178"/>
        <v>9</v>
      </c>
      <c r="P3712" s="1" t="s">
        <v>191</v>
      </c>
      <c r="U3712" s="32">
        <v>46169</v>
      </c>
      <c r="V3712" t="s">
        <v>39</v>
      </c>
    </row>
    <row r="3713" spans="1:22" hidden="1">
      <c r="A3713" t="s">
        <v>26</v>
      </c>
      <c r="B3713" t="s">
        <v>4831</v>
      </c>
      <c r="C3713" s="55">
        <v>135050492</v>
      </c>
      <c r="D3713" t="s">
        <v>88</v>
      </c>
      <c r="E3713" s="32">
        <v>46159</v>
      </c>
      <c r="F3713" s="26">
        <v>46159.528414351851</v>
      </c>
      <c r="G3713" s="12" t="str">
        <f t="shared" si="176"/>
        <v>MAYO</v>
      </c>
      <c r="H3713">
        <v>900092385</v>
      </c>
      <c r="I3713" t="s">
        <v>89</v>
      </c>
      <c r="J3713" s="39">
        <f t="shared" si="177"/>
        <v>276213.40000000002</v>
      </c>
      <c r="K3713" s="39">
        <v>49206.6</v>
      </c>
      <c r="L3713" s="39">
        <v>325420</v>
      </c>
      <c r="M3713" t="s">
        <v>65</v>
      </c>
      <c r="N3713" s="32">
        <v>46168</v>
      </c>
      <c r="O3713" s="1">
        <f t="shared" si="178"/>
        <v>9</v>
      </c>
      <c r="P3713" s="1" t="s">
        <v>191</v>
      </c>
      <c r="U3713" s="32">
        <v>46169</v>
      </c>
      <c r="V3713" t="s">
        <v>39</v>
      </c>
    </row>
    <row r="3714" spans="1:22" hidden="1">
      <c r="A3714" t="s">
        <v>26</v>
      </c>
      <c r="B3714" t="s">
        <v>4832</v>
      </c>
      <c r="C3714" s="55">
        <v>135108112</v>
      </c>
      <c r="D3714" t="s">
        <v>88</v>
      </c>
      <c r="E3714" s="32">
        <v>46159</v>
      </c>
      <c r="F3714" s="26">
        <v>46159.510763888888</v>
      </c>
      <c r="G3714" s="12" t="str">
        <f t="shared" ref="G3714:G3777" si="179">UPPER(TEXT(E3714, "MMMM"))</f>
        <v>MAYO</v>
      </c>
      <c r="H3714">
        <v>900092385</v>
      </c>
      <c r="I3714" t="s">
        <v>89</v>
      </c>
      <c r="J3714" s="39">
        <f t="shared" ref="J3714:J3777" si="180">L3714-K3714</f>
        <v>537968.89</v>
      </c>
      <c r="K3714" s="39">
        <v>102214.11</v>
      </c>
      <c r="L3714" s="39">
        <v>640183</v>
      </c>
      <c r="M3714" t="s">
        <v>65</v>
      </c>
      <c r="N3714" s="32">
        <v>46168</v>
      </c>
      <c r="O3714" s="1">
        <f t="shared" si="178"/>
        <v>9</v>
      </c>
      <c r="P3714" s="1" t="s">
        <v>191</v>
      </c>
      <c r="U3714" s="32">
        <v>46169</v>
      </c>
      <c r="V3714" t="s">
        <v>39</v>
      </c>
    </row>
    <row r="3715" spans="1:22" hidden="1">
      <c r="A3715" t="s">
        <v>26</v>
      </c>
      <c r="B3715" t="s">
        <v>4833</v>
      </c>
      <c r="C3715" s="55">
        <v>2372943</v>
      </c>
      <c r="D3715" t="s">
        <v>4499</v>
      </c>
      <c r="E3715" s="32">
        <v>46160</v>
      </c>
      <c r="F3715" s="26">
        <v>46160.931064814817</v>
      </c>
      <c r="G3715" s="12" t="str">
        <f t="shared" si="179"/>
        <v>MAYO</v>
      </c>
      <c r="H3715">
        <v>900219834</v>
      </c>
      <c r="I3715" t="s">
        <v>739</v>
      </c>
      <c r="J3715" s="39">
        <f t="shared" si="180"/>
        <v>26300</v>
      </c>
      <c r="K3715" s="39">
        <v>0</v>
      </c>
      <c r="L3715" s="39">
        <v>26300</v>
      </c>
      <c r="M3715" t="s">
        <v>70</v>
      </c>
      <c r="N3715" s="32">
        <v>46163</v>
      </c>
      <c r="O3715" s="1">
        <f t="shared" si="178"/>
        <v>3</v>
      </c>
      <c r="P3715" t="s">
        <v>3480</v>
      </c>
      <c r="U3715" s="32">
        <v>46168</v>
      </c>
      <c r="V3715" t="s">
        <v>39</v>
      </c>
    </row>
    <row r="3716" spans="1:22" hidden="1">
      <c r="A3716" t="s">
        <v>26</v>
      </c>
      <c r="B3716" t="s">
        <v>4834</v>
      </c>
      <c r="C3716" s="55">
        <v>4185205</v>
      </c>
      <c r="D3716" t="s">
        <v>708</v>
      </c>
      <c r="E3716" s="32">
        <v>46160</v>
      </c>
      <c r="F3716" s="26">
        <v>46160.922407407408</v>
      </c>
      <c r="G3716" s="12" t="str">
        <f t="shared" si="179"/>
        <v>MAYO</v>
      </c>
      <c r="H3716">
        <v>900219834</v>
      </c>
      <c r="I3716" t="s">
        <v>739</v>
      </c>
      <c r="J3716" s="39">
        <f t="shared" si="180"/>
        <v>95427</v>
      </c>
      <c r="K3716" s="39">
        <v>16573</v>
      </c>
      <c r="L3716" s="39">
        <v>112000</v>
      </c>
      <c r="M3716" t="s">
        <v>70</v>
      </c>
      <c r="N3716" s="32">
        <v>46167</v>
      </c>
      <c r="O3716" s="1">
        <f t="shared" si="178"/>
        <v>7</v>
      </c>
      <c r="P3716" t="s">
        <v>3480</v>
      </c>
      <c r="U3716" s="32">
        <v>46168</v>
      </c>
      <c r="V3716" t="s">
        <v>39</v>
      </c>
    </row>
    <row r="3717" spans="1:22" hidden="1">
      <c r="A3717" t="s">
        <v>26</v>
      </c>
      <c r="B3717" t="s">
        <v>4835</v>
      </c>
      <c r="C3717" s="55">
        <v>7985</v>
      </c>
      <c r="D3717" t="s">
        <v>2896</v>
      </c>
      <c r="E3717" s="32">
        <v>46160</v>
      </c>
      <c r="F3717" s="26">
        <v>46160.852418981478</v>
      </c>
      <c r="G3717" s="12" t="str">
        <f t="shared" si="179"/>
        <v>MAYO</v>
      </c>
      <c r="H3717">
        <v>32150739</v>
      </c>
      <c r="I3717" t="s">
        <v>400</v>
      </c>
      <c r="J3717" s="39">
        <f t="shared" si="180"/>
        <v>45000</v>
      </c>
      <c r="K3717" s="39">
        <v>0</v>
      </c>
      <c r="L3717" s="39">
        <v>45000</v>
      </c>
      <c r="M3717" t="s">
        <v>199</v>
      </c>
      <c r="N3717" s="32">
        <v>46162</v>
      </c>
      <c r="O3717" s="1">
        <f t="shared" si="178"/>
        <v>2</v>
      </c>
      <c r="P3717" t="s">
        <v>3480</v>
      </c>
      <c r="U3717" s="32">
        <v>46164</v>
      </c>
      <c r="V3717" t="s">
        <v>39</v>
      </c>
    </row>
    <row r="3718" spans="1:22" hidden="1">
      <c r="A3718" t="s">
        <v>26</v>
      </c>
      <c r="B3718" t="s">
        <v>4836</v>
      </c>
      <c r="C3718" s="55">
        <v>2353759</v>
      </c>
      <c r="D3718" t="s">
        <v>4499</v>
      </c>
      <c r="E3718" s="32">
        <v>46160</v>
      </c>
      <c r="F3718" s="26">
        <v>46160.806493055556</v>
      </c>
      <c r="G3718" s="12" t="str">
        <f t="shared" si="179"/>
        <v>MAYO</v>
      </c>
      <c r="H3718">
        <v>900219834</v>
      </c>
      <c r="I3718" t="s">
        <v>739</v>
      </c>
      <c r="J3718" s="39">
        <f t="shared" si="180"/>
        <v>26300</v>
      </c>
      <c r="K3718" s="39">
        <v>0</v>
      </c>
      <c r="L3718" s="39">
        <v>26300</v>
      </c>
      <c r="M3718" t="s">
        <v>70</v>
      </c>
      <c r="N3718" s="32">
        <v>46161</v>
      </c>
      <c r="O3718" s="1">
        <f t="shared" si="178"/>
        <v>1</v>
      </c>
      <c r="P3718" t="s">
        <v>3480</v>
      </c>
      <c r="U3718" s="32">
        <v>46168</v>
      </c>
      <c r="V3718" t="s">
        <v>39</v>
      </c>
    </row>
    <row r="3719" spans="1:22" hidden="1">
      <c r="A3719" t="s">
        <v>26</v>
      </c>
      <c r="B3719" t="s">
        <v>4837</v>
      </c>
      <c r="C3719" s="56">
        <v>16076</v>
      </c>
      <c r="D3719" t="s">
        <v>4838</v>
      </c>
      <c r="E3719" s="32">
        <v>46160</v>
      </c>
      <c r="F3719" s="26">
        <v>46160.791712962964</v>
      </c>
      <c r="G3719" s="12" t="str">
        <f t="shared" si="179"/>
        <v>MAYO</v>
      </c>
      <c r="H3719">
        <v>830101778</v>
      </c>
      <c r="I3719" t="s">
        <v>1872</v>
      </c>
      <c r="J3719" s="39">
        <f t="shared" si="180"/>
        <v>34900</v>
      </c>
      <c r="K3719" s="39">
        <v>0</v>
      </c>
      <c r="L3719" s="39">
        <v>34900</v>
      </c>
      <c r="M3719" t="s">
        <v>54</v>
      </c>
      <c r="O3719" s="1">
        <f t="shared" si="178"/>
        <v>0</v>
      </c>
    </row>
    <row r="3720" spans="1:22" hidden="1">
      <c r="A3720" t="s">
        <v>26</v>
      </c>
      <c r="B3720" t="s">
        <v>4839</v>
      </c>
      <c r="C3720" s="56">
        <v>3524369</v>
      </c>
      <c r="D3720" t="s">
        <v>307</v>
      </c>
      <c r="E3720" s="32">
        <v>46160</v>
      </c>
      <c r="F3720" s="26">
        <v>46160.731087962966</v>
      </c>
      <c r="G3720" s="12" t="str">
        <f t="shared" si="179"/>
        <v>MAYO</v>
      </c>
      <c r="H3720">
        <v>900319753</v>
      </c>
      <c r="I3720" t="s">
        <v>308</v>
      </c>
      <c r="J3720" s="39">
        <f t="shared" si="180"/>
        <v>79800</v>
      </c>
      <c r="K3720" s="39">
        <v>0</v>
      </c>
      <c r="L3720" s="39">
        <v>79800</v>
      </c>
      <c r="M3720" t="s">
        <v>54</v>
      </c>
      <c r="O3720" s="1">
        <f t="shared" si="178"/>
        <v>0</v>
      </c>
    </row>
    <row r="3721" spans="1:22" hidden="1">
      <c r="A3721" t="s">
        <v>26</v>
      </c>
      <c r="B3721" t="s">
        <v>4840</v>
      </c>
      <c r="C3721" s="55">
        <v>2284456</v>
      </c>
      <c r="D3721" t="s">
        <v>4499</v>
      </c>
      <c r="E3721" s="32">
        <v>46160</v>
      </c>
      <c r="F3721" s="26">
        <v>46160.535312499997</v>
      </c>
      <c r="G3721" s="12" t="str">
        <f t="shared" si="179"/>
        <v>MAYO</v>
      </c>
      <c r="H3721">
        <v>900219834</v>
      </c>
      <c r="I3721" t="s">
        <v>739</v>
      </c>
      <c r="J3721" s="39">
        <f t="shared" si="180"/>
        <v>12400</v>
      </c>
      <c r="K3721" s="39">
        <v>0</v>
      </c>
      <c r="L3721" s="39">
        <v>12400</v>
      </c>
      <c r="M3721" t="s">
        <v>70</v>
      </c>
      <c r="N3721" s="32">
        <v>46162</v>
      </c>
      <c r="O3721" s="1">
        <f t="shared" si="178"/>
        <v>2</v>
      </c>
      <c r="P3721" t="s">
        <v>3480</v>
      </c>
      <c r="U3721" s="32">
        <v>46168</v>
      </c>
      <c r="V3721" t="s">
        <v>39</v>
      </c>
    </row>
    <row r="3722" spans="1:22" hidden="1">
      <c r="A3722" t="s">
        <v>26</v>
      </c>
      <c r="B3722" t="s">
        <v>4841</v>
      </c>
      <c r="C3722" s="55">
        <v>2275291</v>
      </c>
      <c r="D3722" t="s">
        <v>4499</v>
      </c>
      <c r="E3722" s="32">
        <v>46160</v>
      </c>
      <c r="F3722" s="26">
        <v>46160.497048611112</v>
      </c>
      <c r="G3722" s="12" t="str">
        <f t="shared" si="179"/>
        <v>MAYO</v>
      </c>
      <c r="H3722">
        <v>900219834</v>
      </c>
      <c r="I3722" t="s">
        <v>739</v>
      </c>
      <c r="J3722" s="39">
        <f t="shared" si="180"/>
        <v>12400</v>
      </c>
      <c r="K3722" s="39">
        <v>0</v>
      </c>
      <c r="L3722" s="39">
        <v>12400</v>
      </c>
      <c r="M3722" t="s">
        <v>70</v>
      </c>
      <c r="N3722" s="32">
        <v>46162</v>
      </c>
      <c r="O3722" s="1">
        <f t="shared" si="178"/>
        <v>2</v>
      </c>
      <c r="P3722" t="s">
        <v>3480</v>
      </c>
      <c r="U3722" s="32">
        <v>46168</v>
      </c>
      <c r="V3722" t="s">
        <v>39</v>
      </c>
    </row>
    <row r="3723" spans="1:22" hidden="1">
      <c r="A3723" t="s">
        <v>26</v>
      </c>
      <c r="B3723" t="s">
        <v>4842</v>
      </c>
      <c r="C3723" s="55">
        <v>2266300</v>
      </c>
      <c r="D3723" t="s">
        <v>4499</v>
      </c>
      <c r="E3723" s="32">
        <v>46160</v>
      </c>
      <c r="F3723" s="26">
        <v>46160.455625000002</v>
      </c>
      <c r="G3723" s="12" t="str">
        <f t="shared" si="179"/>
        <v>MAYO</v>
      </c>
      <c r="H3723">
        <v>900219834</v>
      </c>
      <c r="I3723" t="s">
        <v>739</v>
      </c>
      <c r="J3723" s="39">
        <f t="shared" si="180"/>
        <v>12800</v>
      </c>
      <c r="K3723" s="39">
        <v>0</v>
      </c>
      <c r="L3723" s="39">
        <v>12800</v>
      </c>
      <c r="M3723" t="s">
        <v>70</v>
      </c>
      <c r="N3723" s="32">
        <v>46162</v>
      </c>
      <c r="O3723" s="1">
        <f t="shared" si="178"/>
        <v>2</v>
      </c>
      <c r="P3723" t="s">
        <v>3480</v>
      </c>
      <c r="U3723" s="32">
        <v>46168</v>
      </c>
      <c r="V3723" t="s">
        <v>39</v>
      </c>
    </row>
    <row r="3724" spans="1:22" hidden="1">
      <c r="A3724" t="s">
        <v>26</v>
      </c>
      <c r="B3724" t="s">
        <v>4843</v>
      </c>
      <c r="C3724" s="55">
        <v>23903</v>
      </c>
      <c r="D3724" t="s">
        <v>205</v>
      </c>
      <c r="E3724" s="32">
        <v>46161</v>
      </c>
      <c r="F3724" s="26">
        <v>46161.393541666665</v>
      </c>
      <c r="G3724" s="12" t="str">
        <f t="shared" si="179"/>
        <v>MAYO</v>
      </c>
      <c r="H3724">
        <v>800079603</v>
      </c>
      <c r="I3724" t="s">
        <v>206</v>
      </c>
      <c r="J3724" s="39">
        <f t="shared" si="180"/>
        <v>67920</v>
      </c>
      <c r="K3724" s="39">
        <v>12904.8</v>
      </c>
      <c r="L3724" s="39">
        <v>80824.800000000003</v>
      </c>
      <c r="M3724" t="s">
        <v>58</v>
      </c>
      <c r="N3724" s="32">
        <v>46162</v>
      </c>
      <c r="O3724" s="1">
        <f t="shared" si="178"/>
        <v>1</v>
      </c>
      <c r="P3724" t="s">
        <v>3480</v>
      </c>
      <c r="U3724" s="32">
        <v>46164</v>
      </c>
    </row>
    <row r="3725" spans="1:22" hidden="1">
      <c r="A3725" t="s">
        <v>26</v>
      </c>
      <c r="B3725" t="s">
        <v>4844</v>
      </c>
      <c r="C3725" s="55">
        <v>57834</v>
      </c>
      <c r="D3725" t="s">
        <v>122</v>
      </c>
      <c r="E3725" s="32">
        <v>46161</v>
      </c>
      <c r="F3725" s="26">
        <v>46161.710370370369</v>
      </c>
      <c r="G3725" s="12" t="str">
        <f t="shared" si="179"/>
        <v>MAYO</v>
      </c>
      <c r="H3725">
        <v>900650486</v>
      </c>
      <c r="I3725" t="s">
        <v>857</v>
      </c>
      <c r="J3725" s="39">
        <f t="shared" si="180"/>
        <v>478990.76</v>
      </c>
      <c r="K3725" s="39">
        <v>91008.24</v>
      </c>
      <c r="L3725" s="39">
        <v>569999</v>
      </c>
      <c r="M3725" t="s">
        <v>65</v>
      </c>
      <c r="N3725" s="32">
        <v>46176</v>
      </c>
      <c r="O3725" s="1">
        <f t="shared" si="178"/>
        <v>15</v>
      </c>
      <c r="P3725" t="s">
        <v>3480</v>
      </c>
      <c r="R3725" s="37"/>
      <c r="U3725" s="32">
        <v>46177</v>
      </c>
      <c r="V3725" t="s">
        <v>39</v>
      </c>
    </row>
    <row r="3726" spans="1:22" hidden="1">
      <c r="A3726" t="s">
        <v>26</v>
      </c>
      <c r="B3726" t="s">
        <v>4845</v>
      </c>
      <c r="C3726" s="55">
        <v>1021013</v>
      </c>
      <c r="D3726" t="s">
        <v>138</v>
      </c>
      <c r="E3726" s="32">
        <v>46161</v>
      </c>
      <c r="F3726" s="26">
        <v>46161.766134259262</v>
      </c>
      <c r="G3726" s="12" t="str">
        <f t="shared" si="179"/>
        <v>MAYO</v>
      </c>
      <c r="H3726">
        <v>860016640</v>
      </c>
      <c r="I3726" t="s">
        <v>139</v>
      </c>
      <c r="J3726" s="39">
        <f t="shared" si="180"/>
        <v>1774043</v>
      </c>
      <c r="K3726" s="39">
        <v>0</v>
      </c>
      <c r="L3726" s="39">
        <v>1774043</v>
      </c>
      <c r="M3726" t="s">
        <v>3770</v>
      </c>
      <c r="N3726" s="32">
        <v>46163</v>
      </c>
      <c r="O3726" s="1">
        <f t="shared" si="178"/>
        <v>2</v>
      </c>
      <c r="P3726" t="s">
        <v>3480</v>
      </c>
      <c r="U3726" s="32">
        <v>46164</v>
      </c>
      <c r="V3726" t="s">
        <v>39</v>
      </c>
    </row>
    <row r="3727" spans="1:22" hidden="1">
      <c r="A3727" t="s">
        <v>26</v>
      </c>
      <c r="B3727" t="s">
        <v>4846</v>
      </c>
      <c r="C3727" s="55">
        <v>7035</v>
      </c>
      <c r="D3727" t="s">
        <v>4627</v>
      </c>
      <c r="E3727" s="32">
        <v>46161</v>
      </c>
      <c r="F3727" s="26">
        <v>46161.707650462966</v>
      </c>
      <c r="G3727" s="12" t="str">
        <f t="shared" si="179"/>
        <v>MAYO</v>
      </c>
      <c r="H3727">
        <v>901370300</v>
      </c>
      <c r="I3727" t="s">
        <v>4628</v>
      </c>
      <c r="J3727" s="39">
        <f t="shared" si="180"/>
        <v>4920000</v>
      </c>
      <c r="K3727" s="39">
        <v>934800</v>
      </c>
      <c r="L3727" s="39">
        <v>5854800</v>
      </c>
      <c r="M3727" t="s">
        <v>110</v>
      </c>
      <c r="N3727" s="3">
        <v>46165</v>
      </c>
      <c r="O3727" s="1">
        <f t="shared" si="178"/>
        <v>4</v>
      </c>
      <c r="P3727" t="s">
        <v>3480</v>
      </c>
    </row>
    <row r="3728" spans="1:22" hidden="1">
      <c r="A3728" t="s">
        <v>26</v>
      </c>
      <c r="B3728" t="s">
        <v>4847</v>
      </c>
      <c r="C3728" s="55">
        <v>2432</v>
      </c>
      <c r="D3728" t="s">
        <v>452</v>
      </c>
      <c r="E3728" s="32">
        <v>46161</v>
      </c>
      <c r="F3728" s="26">
        <v>46161.628750000003</v>
      </c>
      <c r="G3728" s="12" t="str">
        <f t="shared" si="179"/>
        <v>MAYO</v>
      </c>
      <c r="H3728">
        <v>901485351</v>
      </c>
      <c r="I3728" t="s">
        <v>453</v>
      </c>
      <c r="J3728" s="39">
        <f t="shared" si="180"/>
        <v>10450000</v>
      </c>
      <c r="K3728" s="39">
        <v>1985500</v>
      </c>
      <c r="L3728" s="39">
        <v>12435500</v>
      </c>
      <c r="M3728" s="1" t="s">
        <v>9455</v>
      </c>
      <c r="N3728" s="32">
        <v>46162</v>
      </c>
      <c r="O3728" s="1">
        <f t="shared" si="178"/>
        <v>1</v>
      </c>
      <c r="P3728" t="s">
        <v>3480</v>
      </c>
      <c r="U3728" s="32">
        <v>46174</v>
      </c>
      <c r="V3728" t="s">
        <v>39</v>
      </c>
    </row>
    <row r="3729" spans="1:22" hidden="1">
      <c r="A3729" t="s">
        <v>26</v>
      </c>
      <c r="B3729" t="s">
        <v>4848</v>
      </c>
      <c r="C3729" s="55">
        <v>2431</v>
      </c>
      <c r="D3729" t="s">
        <v>452</v>
      </c>
      <c r="E3729" s="32">
        <v>46161</v>
      </c>
      <c r="F3729" s="26">
        <v>46161.465937499997</v>
      </c>
      <c r="G3729" s="12" t="str">
        <f t="shared" si="179"/>
        <v>MAYO</v>
      </c>
      <c r="H3729">
        <v>901485351</v>
      </c>
      <c r="I3729" t="s">
        <v>453</v>
      </c>
      <c r="J3729" s="39">
        <f t="shared" si="180"/>
        <v>850000</v>
      </c>
      <c r="K3729" s="39">
        <v>161500</v>
      </c>
      <c r="L3729" s="39">
        <v>1011500</v>
      </c>
      <c r="M3729" s="1" t="s">
        <v>9455</v>
      </c>
      <c r="N3729" s="32">
        <v>46163</v>
      </c>
      <c r="O3729" s="1">
        <f t="shared" si="178"/>
        <v>2</v>
      </c>
      <c r="P3729" t="s">
        <v>3480</v>
      </c>
      <c r="U3729" s="32">
        <v>46170</v>
      </c>
    </row>
    <row r="3730" spans="1:22" hidden="1">
      <c r="A3730" t="s">
        <v>26</v>
      </c>
      <c r="B3730" t="s">
        <v>4849</v>
      </c>
      <c r="C3730" s="55">
        <v>118934</v>
      </c>
      <c r="D3730" t="s">
        <v>2265</v>
      </c>
      <c r="E3730" s="32">
        <v>46161</v>
      </c>
      <c r="F3730" s="26">
        <v>46161.630810185183</v>
      </c>
      <c r="G3730" s="12" t="str">
        <f t="shared" si="179"/>
        <v>MAYO</v>
      </c>
      <c r="H3730">
        <v>900494362</v>
      </c>
      <c r="I3730" t="s">
        <v>2266</v>
      </c>
      <c r="J3730" s="39">
        <f t="shared" si="180"/>
        <v>72000</v>
      </c>
      <c r="K3730" s="39">
        <v>13680</v>
      </c>
      <c r="L3730" s="39">
        <v>85680</v>
      </c>
      <c r="M3730" t="s">
        <v>70</v>
      </c>
      <c r="N3730" s="32">
        <v>46163</v>
      </c>
      <c r="O3730" s="1">
        <f t="shared" si="178"/>
        <v>2</v>
      </c>
      <c r="P3730" t="s">
        <v>3480</v>
      </c>
      <c r="U3730" s="32">
        <v>46170</v>
      </c>
    </row>
    <row r="3731" spans="1:22" hidden="1">
      <c r="A3731" t="s">
        <v>26</v>
      </c>
      <c r="B3731" t="s">
        <v>4850</v>
      </c>
      <c r="C3731" s="55">
        <v>118935</v>
      </c>
      <c r="D3731" t="s">
        <v>2265</v>
      </c>
      <c r="E3731" s="32">
        <v>46161</v>
      </c>
      <c r="F3731" s="26">
        <v>46161.63113425926</v>
      </c>
      <c r="G3731" s="12" t="str">
        <f t="shared" si="179"/>
        <v>MAYO</v>
      </c>
      <c r="H3731">
        <v>900494362</v>
      </c>
      <c r="I3731" t="s">
        <v>2266</v>
      </c>
      <c r="J3731" s="39">
        <f t="shared" si="180"/>
        <v>28800</v>
      </c>
      <c r="K3731" s="39">
        <v>5472</v>
      </c>
      <c r="L3731" s="39">
        <v>34272</v>
      </c>
      <c r="M3731" t="s">
        <v>70</v>
      </c>
      <c r="N3731" s="32">
        <v>46163</v>
      </c>
      <c r="O3731" s="1">
        <f t="shared" si="178"/>
        <v>2</v>
      </c>
      <c r="P3731" t="s">
        <v>3480</v>
      </c>
      <c r="U3731" s="32">
        <v>46170</v>
      </c>
    </row>
    <row r="3732" spans="1:22" hidden="1">
      <c r="A3732" t="s">
        <v>26</v>
      </c>
      <c r="B3732" t="s">
        <v>4851</v>
      </c>
      <c r="C3732" s="55">
        <v>357409</v>
      </c>
      <c r="D3732" t="s">
        <v>336</v>
      </c>
      <c r="E3732" s="32">
        <v>46161</v>
      </c>
      <c r="F3732" s="26">
        <v>46161.645115740743</v>
      </c>
      <c r="G3732" s="12" t="str">
        <f t="shared" si="179"/>
        <v>MAYO</v>
      </c>
      <c r="H3732">
        <v>800049074</v>
      </c>
      <c r="I3732" t="s">
        <v>337</v>
      </c>
      <c r="J3732" s="39">
        <f t="shared" si="180"/>
        <v>2322599</v>
      </c>
      <c r="K3732" s="39">
        <v>365197</v>
      </c>
      <c r="L3732" s="39">
        <v>2687796</v>
      </c>
      <c r="M3732" t="s">
        <v>70</v>
      </c>
      <c r="N3732" s="32">
        <v>46163</v>
      </c>
      <c r="O3732" s="1">
        <f t="shared" si="178"/>
        <v>2</v>
      </c>
      <c r="P3732" t="s">
        <v>3480</v>
      </c>
      <c r="U3732" s="32">
        <v>46170</v>
      </c>
    </row>
    <row r="3733" spans="1:22" hidden="1">
      <c r="A3733" t="s">
        <v>26</v>
      </c>
      <c r="B3733" t="s">
        <v>4852</v>
      </c>
      <c r="C3733" s="55">
        <v>721758</v>
      </c>
      <c r="D3733" t="s">
        <v>868</v>
      </c>
      <c r="E3733" s="32">
        <v>46161</v>
      </c>
      <c r="F3733" s="26">
        <v>46161.615879629629</v>
      </c>
      <c r="G3733" s="12" t="str">
        <f t="shared" si="179"/>
        <v>MAYO</v>
      </c>
      <c r="H3733">
        <v>811009788</v>
      </c>
      <c r="I3733" t="s">
        <v>869</v>
      </c>
      <c r="J3733" s="39">
        <f t="shared" si="180"/>
        <v>113022</v>
      </c>
      <c r="K3733" s="39">
        <v>0</v>
      </c>
      <c r="L3733" s="39">
        <v>113022</v>
      </c>
      <c r="M3733" t="s">
        <v>70</v>
      </c>
      <c r="N3733" s="32">
        <v>46162</v>
      </c>
      <c r="O3733" s="1">
        <f t="shared" si="178"/>
        <v>1</v>
      </c>
      <c r="P3733" t="s">
        <v>3480</v>
      </c>
      <c r="U3733" s="32">
        <v>46164</v>
      </c>
      <c r="V3733" t="s">
        <v>39</v>
      </c>
    </row>
    <row r="3734" spans="1:22" hidden="1">
      <c r="A3734" t="s">
        <v>26</v>
      </c>
      <c r="B3734" t="s">
        <v>4853</v>
      </c>
      <c r="C3734" s="55">
        <v>2363</v>
      </c>
      <c r="D3734" t="s">
        <v>832</v>
      </c>
      <c r="E3734" s="32">
        <v>46161</v>
      </c>
      <c r="F3734" s="26">
        <v>46161.602407407408</v>
      </c>
      <c r="G3734" s="12" t="str">
        <f t="shared" si="179"/>
        <v>MAYO</v>
      </c>
      <c r="H3734">
        <v>800046913</v>
      </c>
      <c r="I3734" t="s">
        <v>4854</v>
      </c>
      <c r="J3734" s="39">
        <f t="shared" si="180"/>
        <v>946218.47</v>
      </c>
      <c r="K3734" s="39">
        <v>179781.53</v>
      </c>
      <c r="L3734" s="39">
        <v>1126000</v>
      </c>
      <c r="M3734" s="1" t="s">
        <v>9455</v>
      </c>
      <c r="N3734" s="32">
        <v>46169</v>
      </c>
      <c r="O3734" s="1">
        <f t="shared" si="178"/>
        <v>8</v>
      </c>
      <c r="P3734" t="s">
        <v>3480</v>
      </c>
      <c r="U3734" s="32">
        <v>46171</v>
      </c>
    </row>
    <row r="3735" spans="1:22" hidden="1">
      <c r="A3735" t="s">
        <v>26</v>
      </c>
      <c r="B3735" t="s">
        <v>4855</v>
      </c>
      <c r="C3735" s="55">
        <v>23211</v>
      </c>
      <c r="D3735" t="s">
        <v>28</v>
      </c>
      <c r="E3735" s="32">
        <v>46161</v>
      </c>
      <c r="F3735" s="26">
        <v>46161.59888888889</v>
      </c>
      <c r="G3735" s="12" t="str">
        <f t="shared" si="179"/>
        <v>MAYO</v>
      </c>
      <c r="H3735">
        <v>900083323</v>
      </c>
      <c r="I3735" t="s">
        <v>1103</v>
      </c>
      <c r="J3735" s="39">
        <f t="shared" si="180"/>
        <v>724710</v>
      </c>
      <c r="K3735" s="39">
        <v>0</v>
      </c>
      <c r="L3735" s="39">
        <v>724710</v>
      </c>
      <c r="M3735" t="s">
        <v>37</v>
      </c>
      <c r="N3735" s="32">
        <v>46170</v>
      </c>
      <c r="O3735" s="1">
        <f t="shared" si="178"/>
        <v>9</v>
      </c>
      <c r="P3735" t="s">
        <v>3480</v>
      </c>
      <c r="U3735" s="32">
        <v>46174</v>
      </c>
      <c r="V3735" t="s">
        <v>39</v>
      </c>
    </row>
    <row r="3736" spans="1:22" hidden="1">
      <c r="A3736" t="s">
        <v>26</v>
      </c>
      <c r="B3736" t="s">
        <v>4856</v>
      </c>
      <c r="C3736" s="55">
        <v>10811</v>
      </c>
      <c r="D3736" t="s">
        <v>1991</v>
      </c>
      <c r="E3736" s="32">
        <v>46161</v>
      </c>
      <c r="F3736" s="26">
        <v>46161.615914351853</v>
      </c>
      <c r="G3736" s="12" t="str">
        <f t="shared" si="179"/>
        <v>MAYO</v>
      </c>
      <c r="H3736">
        <v>900402854</v>
      </c>
      <c r="I3736" t="s">
        <v>1992</v>
      </c>
      <c r="J3736" s="39">
        <f t="shared" si="180"/>
        <v>79200</v>
      </c>
      <c r="K3736" s="39">
        <v>15048</v>
      </c>
      <c r="L3736" s="39">
        <v>94248</v>
      </c>
      <c r="M3736" t="s">
        <v>37</v>
      </c>
      <c r="N3736" s="32">
        <v>46163</v>
      </c>
      <c r="O3736" s="1">
        <f t="shared" si="178"/>
        <v>2</v>
      </c>
      <c r="P3736" t="s">
        <v>3480</v>
      </c>
      <c r="U3736" s="32">
        <v>46170</v>
      </c>
    </row>
    <row r="3737" spans="1:22" hidden="1">
      <c r="A3737" t="s">
        <v>26</v>
      </c>
      <c r="B3737" t="s">
        <v>4857</v>
      </c>
      <c r="C3737" s="55">
        <v>10807</v>
      </c>
      <c r="D3737" t="s">
        <v>1991</v>
      </c>
      <c r="E3737" s="32">
        <v>46161</v>
      </c>
      <c r="F3737" s="26">
        <v>46161.601539351854</v>
      </c>
      <c r="G3737" s="12" t="str">
        <f t="shared" si="179"/>
        <v>MAYO</v>
      </c>
      <c r="H3737">
        <v>900402854</v>
      </c>
      <c r="I3737" t="s">
        <v>1992</v>
      </c>
      <c r="J3737" s="39">
        <f t="shared" si="180"/>
        <v>553700</v>
      </c>
      <c r="K3737" s="39">
        <v>105203</v>
      </c>
      <c r="L3737" s="39">
        <v>658903</v>
      </c>
      <c r="M3737" t="s">
        <v>37</v>
      </c>
      <c r="N3737" s="32">
        <v>46163</v>
      </c>
      <c r="O3737" s="1">
        <f t="shared" si="178"/>
        <v>2</v>
      </c>
      <c r="P3737" t="s">
        <v>3480</v>
      </c>
      <c r="U3737" s="32">
        <v>46170</v>
      </c>
    </row>
    <row r="3738" spans="1:22" hidden="1">
      <c r="A3738" t="s">
        <v>26</v>
      </c>
      <c r="B3738" t="s">
        <v>4858</v>
      </c>
      <c r="C3738" s="55">
        <v>10808</v>
      </c>
      <c r="D3738" t="s">
        <v>1991</v>
      </c>
      <c r="E3738" s="32">
        <v>46161</v>
      </c>
      <c r="F3738" s="26">
        <v>46161.607083333336</v>
      </c>
      <c r="G3738" s="12" t="str">
        <f t="shared" si="179"/>
        <v>MAYO</v>
      </c>
      <c r="H3738">
        <v>900402854</v>
      </c>
      <c r="I3738" t="s">
        <v>1992</v>
      </c>
      <c r="J3738" s="39">
        <f t="shared" si="180"/>
        <v>599000</v>
      </c>
      <c r="K3738" s="39">
        <v>113810</v>
      </c>
      <c r="L3738" s="39">
        <v>712810</v>
      </c>
      <c r="M3738" t="s">
        <v>37</v>
      </c>
      <c r="N3738" s="32">
        <v>46163</v>
      </c>
      <c r="O3738" s="1">
        <f t="shared" si="178"/>
        <v>2</v>
      </c>
      <c r="P3738" t="s">
        <v>3480</v>
      </c>
      <c r="U3738" s="32">
        <v>46164</v>
      </c>
      <c r="V3738" t="s">
        <v>39</v>
      </c>
    </row>
    <row r="3739" spans="1:22" hidden="1">
      <c r="A3739" t="s">
        <v>26</v>
      </c>
      <c r="B3739" t="s">
        <v>4859</v>
      </c>
      <c r="C3739" s="55">
        <v>10810</v>
      </c>
      <c r="D3739" t="s">
        <v>1991</v>
      </c>
      <c r="E3739" s="32">
        <v>46161</v>
      </c>
      <c r="F3739" s="26">
        <v>46161.612662037034</v>
      </c>
      <c r="G3739" s="12" t="str">
        <f t="shared" si="179"/>
        <v>MAYO</v>
      </c>
      <c r="H3739">
        <v>900402854</v>
      </c>
      <c r="I3739" t="s">
        <v>1992</v>
      </c>
      <c r="J3739" s="39">
        <f t="shared" si="180"/>
        <v>265000</v>
      </c>
      <c r="K3739" s="39">
        <v>50350</v>
      </c>
      <c r="L3739" s="39">
        <v>315350</v>
      </c>
      <c r="M3739" t="s">
        <v>37</v>
      </c>
      <c r="N3739" s="32">
        <v>46163</v>
      </c>
      <c r="O3739" s="1">
        <f t="shared" si="178"/>
        <v>2</v>
      </c>
      <c r="P3739" t="s">
        <v>3480</v>
      </c>
      <c r="U3739" s="32">
        <v>46170</v>
      </c>
    </row>
    <row r="3740" spans="1:22" hidden="1">
      <c r="A3740" t="s">
        <v>26</v>
      </c>
      <c r="B3740" t="s">
        <v>4860</v>
      </c>
      <c r="C3740" s="55">
        <v>10806</v>
      </c>
      <c r="D3740" t="s">
        <v>1991</v>
      </c>
      <c r="E3740" s="32">
        <v>46161</v>
      </c>
      <c r="F3740" s="26">
        <v>46161.596192129633</v>
      </c>
      <c r="G3740" s="12" t="str">
        <f t="shared" si="179"/>
        <v>MAYO</v>
      </c>
      <c r="H3740">
        <v>900402854</v>
      </c>
      <c r="I3740" t="s">
        <v>1992</v>
      </c>
      <c r="J3740" s="39">
        <f t="shared" si="180"/>
        <v>39600</v>
      </c>
      <c r="K3740" s="39">
        <v>7524</v>
      </c>
      <c r="L3740" s="39">
        <v>47124</v>
      </c>
      <c r="M3740" t="s">
        <v>37</v>
      </c>
      <c r="N3740" s="32">
        <v>46163</v>
      </c>
      <c r="O3740" s="1">
        <f t="shared" ref="O3740:O3803" si="181">IFERROR(IF(-_xlfn.DAYS(E3740,N3740)&lt;0,0,-_xlfn.DAYS(E3740,N3740)), " - ")</f>
        <v>2</v>
      </c>
      <c r="P3740" t="s">
        <v>3480</v>
      </c>
      <c r="U3740" s="32">
        <v>46170</v>
      </c>
    </row>
    <row r="3741" spans="1:22" hidden="1">
      <c r="A3741" t="s">
        <v>26</v>
      </c>
      <c r="B3741" t="s">
        <v>4861</v>
      </c>
      <c r="C3741" s="55">
        <v>43280</v>
      </c>
      <c r="D3741" t="s">
        <v>236</v>
      </c>
      <c r="E3741" s="32">
        <v>46161</v>
      </c>
      <c r="F3741" s="26">
        <v>46161.587002314816</v>
      </c>
      <c r="G3741" s="12" t="str">
        <f t="shared" si="179"/>
        <v>MAYO</v>
      </c>
      <c r="H3741">
        <v>890938952</v>
      </c>
      <c r="I3741" t="s">
        <v>237</v>
      </c>
      <c r="J3741" s="39">
        <f t="shared" si="180"/>
        <v>471408</v>
      </c>
      <c r="K3741" s="39">
        <v>89567.52</v>
      </c>
      <c r="L3741" s="39">
        <v>560975.52</v>
      </c>
      <c r="M3741" t="s">
        <v>58</v>
      </c>
      <c r="N3741" s="32">
        <v>46164</v>
      </c>
      <c r="O3741" s="1">
        <f t="shared" si="181"/>
        <v>3</v>
      </c>
      <c r="P3741" t="s">
        <v>3480</v>
      </c>
      <c r="U3741" s="32">
        <v>46168</v>
      </c>
      <c r="V3741" t="s">
        <v>39</v>
      </c>
    </row>
    <row r="3742" spans="1:22" hidden="1">
      <c r="A3742" t="s">
        <v>26</v>
      </c>
      <c r="B3742" t="s">
        <v>4862</v>
      </c>
      <c r="C3742" s="55">
        <v>10809</v>
      </c>
      <c r="D3742" t="s">
        <v>1991</v>
      </c>
      <c r="E3742" s="32">
        <v>46161</v>
      </c>
      <c r="F3742" s="26">
        <v>46161.926145833335</v>
      </c>
      <c r="G3742" s="12" t="str">
        <f t="shared" si="179"/>
        <v>MAYO</v>
      </c>
      <c r="H3742">
        <v>900402854</v>
      </c>
      <c r="I3742" t="s">
        <v>1992</v>
      </c>
      <c r="J3742" s="39">
        <f t="shared" si="180"/>
        <v>80600</v>
      </c>
      <c r="K3742" s="39">
        <v>15314</v>
      </c>
      <c r="L3742" s="39">
        <v>95914</v>
      </c>
      <c r="M3742" t="s">
        <v>37</v>
      </c>
      <c r="N3742" s="32">
        <v>46163</v>
      </c>
      <c r="O3742" s="1">
        <f t="shared" si="181"/>
        <v>2</v>
      </c>
      <c r="P3742" t="s">
        <v>3480</v>
      </c>
      <c r="U3742" s="32">
        <v>46170</v>
      </c>
    </row>
    <row r="3743" spans="1:22" hidden="1">
      <c r="A3743" t="s">
        <v>26</v>
      </c>
      <c r="B3743" t="s">
        <v>4863</v>
      </c>
      <c r="C3743" s="55">
        <v>7995</v>
      </c>
      <c r="D3743" t="s">
        <v>2896</v>
      </c>
      <c r="E3743" s="32">
        <v>46161</v>
      </c>
      <c r="F3743" s="26">
        <v>46161.831087962964</v>
      </c>
      <c r="G3743" s="12" t="str">
        <f t="shared" si="179"/>
        <v>MAYO</v>
      </c>
      <c r="H3743">
        <v>32150739</v>
      </c>
      <c r="I3743" t="s">
        <v>400</v>
      </c>
      <c r="J3743" s="39">
        <f t="shared" si="180"/>
        <v>520000</v>
      </c>
      <c r="K3743" s="39">
        <v>0</v>
      </c>
      <c r="L3743" s="39">
        <v>520000</v>
      </c>
      <c r="M3743" t="s">
        <v>199</v>
      </c>
      <c r="N3743" s="32">
        <v>46162</v>
      </c>
      <c r="O3743" s="1">
        <f t="shared" si="181"/>
        <v>1</v>
      </c>
      <c r="P3743" t="s">
        <v>3480</v>
      </c>
      <c r="U3743" s="32">
        <v>46164</v>
      </c>
      <c r="V3743" t="s">
        <v>39</v>
      </c>
    </row>
    <row r="3744" spans="1:22" hidden="1">
      <c r="A3744" t="s">
        <v>26</v>
      </c>
      <c r="B3744" t="s">
        <v>4864</v>
      </c>
      <c r="C3744" s="55">
        <v>2433</v>
      </c>
      <c r="D3744" t="s">
        <v>452</v>
      </c>
      <c r="E3744" s="32">
        <v>46161</v>
      </c>
      <c r="F3744" s="26">
        <v>46161.653275462966</v>
      </c>
      <c r="G3744" s="12" t="str">
        <f t="shared" si="179"/>
        <v>MAYO</v>
      </c>
      <c r="H3744">
        <v>901485351</v>
      </c>
      <c r="I3744" t="s">
        <v>453</v>
      </c>
      <c r="J3744" s="39">
        <f t="shared" si="180"/>
        <v>3200000</v>
      </c>
      <c r="K3744" s="39">
        <v>608000</v>
      </c>
      <c r="L3744" s="39">
        <v>3808000</v>
      </c>
      <c r="M3744" s="1" t="s">
        <v>9455</v>
      </c>
      <c r="N3744" s="32">
        <v>46168</v>
      </c>
      <c r="O3744" s="1">
        <f t="shared" si="181"/>
        <v>7</v>
      </c>
      <c r="P3744" t="s">
        <v>3480</v>
      </c>
      <c r="U3744" s="32">
        <v>46171</v>
      </c>
    </row>
    <row r="3745" spans="1:22" hidden="1">
      <c r="A3745" t="s">
        <v>82</v>
      </c>
      <c r="B3745" t="s">
        <v>4865</v>
      </c>
      <c r="C3745" s="55">
        <v>8805</v>
      </c>
      <c r="D3745" t="s">
        <v>2896</v>
      </c>
      <c r="E3745" s="32">
        <v>46161</v>
      </c>
      <c r="F3745" s="26">
        <v>46161.651030092595</v>
      </c>
      <c r="G3745" s="12" t="str">
        <f t="shared" si="179"/>
        <v>MAYO</v>
      </c>
      <c r="H3745">
        <v>800049074</v>
      </c>
      <c r="I3745" t="s">
        <v>337</v>
      </c>
      <c r="J3745" s="39">
        <f t="shared" si="180"/>
        <v>2375621</v>
      </c>
      <c r="K3745" s="39">
        <v>375271</v>
      </c>
      <c r="L3745" s="39">
        <v>2750892</v>
      </c>
      <c r="M3745" t="s">
        <v>110</v>
      </c>
      <c r="N3745" s="3">
        <v>46165</v>
      </c>
      <c r="O3745" s="1">
        <f t="shared" si="181"/>
        <v>4</v>
      </c>
      <c r="P3745" t="s">
        <v>3480</v>
      </c>
    </row>
    <row r="3746" spans="1:22" hidden="1">
      <c r="A3746" t="s">
        <v>26</v>
      </c>
      <c r="B3746" t="s">
        <v>4866</v>
      </c>
      <c r="C3746" s="55">
        <v>492</v>
      </c>
      <c r="D3746" t="s">
        <v>2022</v>
      </c>
      <c r="E3746" s="32">
        <v>46161</v>
      </c>
      <c r="F3746" s="26">
        <v>46161.514756944445</v>
      </c>
      <c r="G3746" s="12" t="str">
        <f t="shared" si="179"/>
        <v>MAYO</v>
      </c>
      <c r="H3746">
        <v>900422403</v>
      </c>
      <c r="I3746" t="s">
        <v>2023</v>
      </c>
      <c r="J3746" s="39">
        <f t="shared" si="180"/>
        <v>411092.43</v>
      </c>
      <c r="K3746" s="39">
        <v>24907.57</v>
      </c>
      <c r="L3746" s="39">
        <v>436000</v>
      </c>
      <c r="M3746" t="s">
        <v>37</v>
      </c>
      <c r="N3746" s="32">
        <v>46163</v>
      </c>
      <c r="O3746" s="1">
        <f t="shared" si="181"/>
        <v>2</v>
      </c>
      <c r="P3746" s="1" t="s">
        <v>3480</v>
      </c>
      <c r="U3746" s="32">
        <v>46164</v>
      </c>
      <c r="V3746" s="1" t="s">
        <v>39</v>
      </c>
    </row>
    <row r="3747" spans="1:22" hidden="1">
      <c r="A3747" t="s">
        <v>26</v>
      </c>
      <c r="B3747" t="s">
        <v>4867</v>
      </c>
      <c r="C3747" s="56">
        <v>311810</v>
      </c>
      <c r="D3747" t="s">
        <v>2203</v>
      </c>
      <c r="E3747" s="32">
        <v>46161</v>
      </c>
      <c r="F3747" s="26">
        <v>46161.546018518522</v>
      </c>
      <c r="G3747" s="12" t="str">
        <f t="shared" si="179"/>
        <v>MAYO</v>
      </c>
      <c r="H3747">
        <v>900276962</v>
      </c>
      <c r="I3747" t="s">
        <v>891</v>
      </c>
      <c r="J3747" s="39">
        <f t="shared" si="180"/>
        <v>17976.809999999998</v>
      </c>
      <c r="K3747" s="39">
        <v>3423.2</v>
      </c>
      <c r="L3747" s="39">
        <v>21400.01</v>
      </c>
      <c r="M3747" t="s">
        <v>54</v>
      </c>
      <c r="O3747" s="1">
        <f t="shared" si="181"/>
        <v>0</v>
      </c>
    </row>
    <row r="3748" spans="1:22" hidden="1">
      <c r="A3748" t="s">
        <v>26</v>
      </c>
      <c r="B3748" t="s">
        <v>4868</v>
      </c>
      <c r="C3748" s="55">
        <v>737870</v>
      </c>
      <c r="D3748" t="s">
        <v>817</v>
      </c>
      <c r="E3748" s="32">
        <v>46161</v>
      </c>
      <c r="F3748" s="26">
        <v>46161.500127314815</v>
      </c>
      <c r="G3748" s="12" t="str">
        <f t="shared" si="179"/>
        <v>MAYO</v>
      </c>
      <c r="H3748">
        <v>890915475</v>
      </c>
      <c r="I3748" t="s">
        <v>818</v>
      </c>
      <c r="J3748" s="39">
        <f t="shared" si="180"/>
        <v>297579</v>
      </c>
      <c r="K3748" s="39">
        <v>56540.01</v>
      </c>
      <c r="L3748" s="39">
        <v>354119.01</v>
      </c>
      <c r="M3748" t="s">
        <v>70</v>
      </c>
      <c r="N3748" s="32">
        <v>46169</v>
      </c>
      <c r="O3748" s="1">
        <f t="shared" si="181"/>
        <v>8</v>
      </c>
      <c r="P3748" t="s">
        <v>3480</v>
      </c>
      <c r="U3748" s="32">
        <v>46171</v>
      </c>
    </row>
    <row r="3749" spans="1:22" hidden="1">
      <c r="A3749" t="s">
        <v>26</v>
      </c>
      <c r="B3749" t="s">
        <v>4869</v>
      </c>
      <c r="C3749" s="55">
        <v>2430</v>
      </c>
      <c r="D3749" t="s">
        <v>452</v>
      </c>
      <c r="E3749" s="32">
        <v>46161</v>
      </c>
      <c r="F3749" s="26">
        <v>46161.460266203707</v>
      </c>
      <c r="G3749" s="12" t="str">
        <f t="shared" si="179"/>
        <v>MAYO</v>
      </c>
      <c r="H3749">
        <v>901485351</v>
      </c>
      <c r="I3749" t="s">
        <v>453</v>
      </c>
      <c r="J3749" s="39">
        <f t="shared" si="180"/>
        <v>3300000</v>
      </c>
      <c r="K3749" s="39">
        <v>627000</v>
      </c>
      <c r="L3749" s="39">
        <v>3927000</v>
      </c>
      <c r="M3749" s="1" t="s">
        <v>9455</v>
      </c>
      <c r="N3749" s="32">
        <v>46163</v>
      </c>
      <c r="O3749" s="1">
        <f t="shared" si="181"/>
        <v>2</v>
      </c>
      <c r="P3749" t="s">
        <v>3480</v>
      </c>
      <c r="U3749" s="32">
        <v>46170</v>
      </c>
    </row>
    <row r="3750" spans="1:22" hidden="1">
      <c r="A3750" t="s">
        <v>26</v>
      </c>
      <c r="B3750" t="s">
        <v>4870</v>
      </c>
      <c r="C3750" s="55">
        <v>32202</v>
      </c>
      <c r="D3750" t="s">
        <v>618</v>
      </c>
      <c r="E3750" s="32">
        <v>46161</v>
      </c>
      <c r="F3750" s="26">
        <v>46161.36954861111</v>
      </c>
      <c r="G3750" s="12" t="str">
        <f t="shared" si="179"/>
        <v>MAYO</v>
      </c>
      <c r="H3750">
        <v>900322890</v>
      </c>
      <c r="I3750" t="s">
        <v>619</v>
      </c>
      <c r="J3750" s="39">
        <f t="shared" si="180"/>
        <v>6783000</v>
      </c>
      <c r="K3750" s="39">
        <v>1288770</v>
      </c>
      <c r="L3750" s="39">
        <v>8071770</v>
      </c>
      <c r="M3750" t="s">
        <v>70</v>
      </c>
      <c r="N3750" s="32">
        <v>46162</v>
      </c>
      <c r="O3750" s="1">
        <f t="shared" si="181"/>
        <v>1</v>
      </c>
      <c r="P3750" t="s">
        <v>3480</v>
      </c>
      <c r="U3750" s="32">
        <v>46170</v>
      </c>
    </row>
    <row r="3751" spans="1:22" hidden="1">
      <c r="A3751" t="s">
        <v>26</v>
      </c>
      <c r="B3751" t="s">
        <v>4871</v>
      </c>
      <c r="C3751" s="55">
        <v>3248</v>
      </c>
      <c r="D3751" t="s">
        <v>28</v>
      </c>
      <c r="E3751" s="32">
        <v>46161</v>
      </c>
      <c r="F3751" s="26">
        <v>46161.320613425924</v>
      </c>
      <c r="G3751" s="12" t="str">
        <f t="shared" si="179"/>
        <v>MAYO</v>
      </c>
      <c r="H3751">
        <v>900453788</v>
      </c>
      <c r="I3751" t="s">
        <v>4872</v>
      </c>
      <c r="J3751" s="39">
        <f t="shared" si="180"/>
        <v>1856000</v>
      </c>
      <c r="K3751" s="39">
        <v>352640</v>
      </c>
      <c r="L3751" s="39">
        <v>2208640</v>
      </c>
      <c r="M3751" t="s">
        <v>70</v>
      </c>
      <c r="N3751" s="32">
        <v>46169</v>
      </c>
      <c r="O3751" s="1">
        <f t="shared" si="181"/>
        <v>8</v>
      </c>
      <c r="P3751" t="s">
        <v>3480</v>
      </c>
      <c r="U3751" s="32">
        <v>46171</v>
      </c>
      <c r="V3751" t="s">
        <v>39</v>
      </c>
    </row>
    <row r="3752" spans="1:22" hidden="1">
      <c r="A3752" t="s">
        <v>26</v>
      </c>
      <c r="B3752" t="s">
        <v>4873</v>
      </c>
      <c r="C3752" s="55">
        <v>4190291</v>
      </c>
      <c r="D3752" t="s">
        <v>708</v>
      </c>
      <c r="E3752" s="32">
        <v>46161</v>
      </c>
      <c r="F3752" s="26">
        <v>46161.53733796296</v>
      </c>
      <c r="G3752" s="12" t="str">
        <f t="shared" si="179"/>
        <v>MAYO</v>
      </c>
      <c r="H3752">
        <v>900219834</v>
      </c>
      <c r="I3752" t="s">
        <v>739</v>
      </c>
      <c r="J3752" s="39">
        <f t="shared" si="180"/>
        <v>5042.0200000000004</v>
      </c>
      <c r="K3752" s="39">
        <v>957.98</v>
      </c>
      <c r="L3752" s="39">
        <v>6000</v>
      </c>
      <c r="M3752" t="s">
        <v>70</v>
      </c>
      <c r="N3752" s="32">
        <v>46162</v>
      </c>
      <c r="O3752" s="1">
        <f t="shared" si="181"/>
        <v>1</v>
      </c>
      <c r="P3752" t="s">
        <v>3480</v>
      </c>
      <c r="U3752" s="32">
        <v>46168</v>
      </c>
      <c r="V3752" t="s">
        <v>39</v>
      </c>
    </row>
    <row r="3753" spans="1:22" hidden="1">
      <c r="A3753" t="s">
        <v>26</v>
      </c>
      <c r="B3753" t="s">
        <v>4874</v>
      </c>
      <c r="C3753" s="56">
        <v>371963</v>
      </c>
      <c r="D3753" t="s">
        <v>4875</v>
      </c>
      <c r="E3753" s="32">
        <v>46161</v>
      </c>
      <c r="F3753" s="26">
        <v>46161.526365740741</v>
      </c>
      <c r="G3753" s="12" t="str">
        <f t="shared" si="179"/>
        <v>MAYO</v>
      </c>
      <c r="H3753">
        <v>800180330</v>
      </c>
      <c r="I3753" t="s">
        <v>919</v>
      </c>
      <c r="J3753" s="39">
        <f t="shared" si="180"/>
        <v>46300</v>
      </c>
      <c r="K3753" s="39">
        <v>0</v>
      </c>
      <c r="L3753" s="39">
        <v>46300</v>
      </c>
      <c r="M3753" t="s">
        <v>54</v>
      </c>
      <c r="O3753" s="1">
        <f t="shared" si="181"/>
        <v>0</v>
      </c>
      <c r="U3753" s="32">
        <v>46175</v>
      </c>
      <c r="V3753" t="s">
        <v>39</v>
      </c>
    </row>
    <row r="3754" spans="1:22" hidden="1">
      <c r="A3754" t="s">
        <v>26</v>
      </c>
      <c r="B3754" t="s">
        <v>4876</v>
      </c>
      <c r="C3754" s="55">
        <v>569947</v>
      </c>
      <c r="D3754" t="s">
        <v>159</v>
      </c>
      <c r="E3754" s="32">
        <v>46161</v>
      </c>
      <c r="F3754" s="26">
        <v>46161.504432870373</v>
      </c>
      <c r="G3754" s="12" t="str">
        <f t="shared" si="179"/>
        <v>MAYO</v>
      </c>
      <c r="H3754">
        <v>890800788</v>
      </c>
      <c r="I3754" t="s">
        <v>160</v>
      </c>
      <c r="J3754" s="39">
        <f t="shared" si="180"/>
        <v>55935</v>
      </c>
      <c r="K3754" s="39">
        <v>10628</v>
      </c>
      <c r="L3754" s="39">
        <v>66563</v>
      </c>
      <c r="M3754" t="s">
        <v>70</v>
      </c>
      <c r="N3754" s="32">
        <v>46163</v>
      </c>
      <c r="O3754" s="1">
        <f t="shared" si="181"/>
        <v>2</v>
      </c>
      <c r="P3754" t="s">
        <v>3480</v>
      </c>
      <c r="U3754" s="32">
        <v>46164</v>
      </c>
      <c r="V3754" t="s">
        <v>39</v>
      </c>
    </row>
    <row r="3755" spans="1:22" hidden="1">
      <c r="A3755" t="s">
        <v>82</v>
      </c>
      <c r="B3755" t="s">
        <v>4877</v>
      </c>
      <c r="C3755" s="55" t="s">
        <v>4878</v>
      </c>
      <c r="D3755" t="s">
        <v>2896</v>
      </c>
      <c r="E3755" s="32">
        <v>46161</v>
      </c>
      <c r="F3755" s="26">
        <v>46161.435173611113</v>
      </c>
      <c r="G3755" s="12" t="str">
        <f t="shared" si="179"/>
        <v>MAYO</v>
      </c>
      <c r="H3755">
        <v>900175392</v>
      </c>
      <c r="I3755" t="s">
        <v>3673</v>
      </c>
      <c r="J3755" s="39">
        <f t="shared" si="180"/>
        <v>514285.72</v>
      </c>
      <c r="K3755" s="39">
        <v>97714.28</v>
      </c>
      <c r="L3755" s="39">
        <v>612000</v>
      </c>
      <c r="M3755" t="s">
        <v>110</v>
      </c>
      <c r="N3755" s="3">
        <v>46165</v>
      </c>
      <c r="O3755" s="1">
        <f t="shared" si="181"/>
        <v>4</v>
      </c>
      <c r="P3755" t="s">
        <v>3480</v>
      </c>
    </row>
    <row r="3756" spans="1:22" hidden="1">
      <c r="A3756" t="s">
        <v>26</v>
      </c>
      <c r="B3756" t="s">
        <v>4879</v>
      </c>
      <c r="C3756" s="55">
        <v>4186441</v>
      </c>
      <c r="D3756" t="s">
        <v>708</v>
      </c>
      <c r="E3756" s="32">
        <v>46161</v>
      </c>
      <c r="F3756" s="26">
        <v>46161.383564814816</v>
      </c>
      <c r="G3756" s="12" t="str">
        <f t="shared" si="179"/>
        <v>MAYO</v>
      </c>
      <c r="H3756">
        <v>900219834</v>
      </c>
      <c r="I3756" t="s">
        <v>739</v>
      </c>
      <c r="J3756" s="39">
        <f t="shared" si="180"/>
        <v>7478.99</v>
      </c>
      <c r="K3756" s="39">
        <v>1421.01</v>
      </c>
      <c r="L3756" s="39">
        <v>8900</v>
      </c>
      <c r="M3756" t="s">
        <v>70</v>
      </c>
      <c r="N3756" s="32">
        <v>46164</v>
      </c>
      <c r="O3756" s="1">
        <f t="shared" si="181"/>
        <v>3</v>
      </c>
      <c r="P3756" t="s">
        <v>3480</v>
      </c>
      <c r="U3756" s="32">
        <v>46168</v>
      </c>
      <c r="V3756" t="s">
        <v>39</v>
      </c>
    </row>
    <row r="3757" spans="1:22" hidden="1">
      <c r="A3757" t="s">
        <v>26</v>
      </c>
      <c r="B3757" t="s">
        <v>4880</v>
      </c>
      <c r="C3757" s="55">
        <v>571</v>
      </c>
      <c r="D3757" t="s">
        <v>465</v>
      </c>
      <c r="E3757" s="32">
        <v>46161</v>
      </c>
      <c r="F3757" s="26">
        <v>46161.24181712963</v>
      </c>
      <c r="G3757" s="12" t="str">
        <f t="shared" si="179"/>
        <v>MAYO</v>
      </c>
      <c r="H3757">
        <v>32543035</v>
      </c>
      <c r="I3757" t="s">
        <v>466</v>
      </c>
      <c r="J3757" s="39">
        <f t="shared" si="180"/>
        <v>1128000</v>
      </c>
      <c r="K3757" s="39">
        <v>214320</v>
      </c>
      <c r="L3757" s="39">
        <v>1342320</v>
      </c>
      <c r="M3757" t="s">
        <v>70</v>
      </c>
      <c r="N3757" s="32">
        <v>46163</v>
      </c>
      <c r="O3757" s="1">
        <f t="shared" si="181"/>
        <v>2</v>
      </c>
      <c r="P3757" t="s">
        <v>3480</v>
      </c>
      <c r="U3757" s="32">
        <v>46164</v>
      </c>
      <c r="V3757" t="s">
        <v>39</v>
      </c>
    </row>
    <row r="3758" spans="1:22" hidden="1">
      <c r="A3758" t="s">
        <v>26</v>
      </c>
      <c r="B3758" t="s">
        <v>4881</v>
      </c>
      <c r="C3758" s="55">
        <v>3348093</v>
      </c>
      <c r="D3758" t="s">
        <v>668</v>
      </c>
      <c r="E3758" s="32">
        <v>46161</v>
      </c>
      <c r="F3758" s="26">
        <v>46161.05641203704</v>
      </c>
      <c r="G3758" s="12" t="str">
        <f t="shared" si="179"/>
        <v>MAYO</v>
      </c>
      <c r="H3758">
        <v>860001697</v>
      </c>
      <c r="I3758" t="s">
        <v>669</v>
      </c>
      <c r="J3758" s="39">
        <f t="shared" si="180"/>
        <v>93450</v>
      </c>
      <c r="K3758" s="39">
        <v>0</v>
      </c>
      <c r="L3758" s="39">
        <v>93450</v>
      </c>
      <c r="M3758" t="s">
        <v>70</v>
      </c>
      <c r="N3758" s="32">
        <v>46168</v>
      </c>
      <c r="O3758" s="1">
        <f t="shared" si="181"/>
        <v>7</v>
      </c>
      <c r="P3758" t="s">
        <v>3480</v>
      </c>
      <c r="U3758" s="32">
        <v>46169</v>
      </c>
      <c r="V3758" t="s">
        <v>39</v>
      </c>
    </row>
    <row r="3759" spans="1:22" hidden="1">
      <c r="A3759" t="s">
        <v>26</v>
      </c>
      <c r="B3759" t="s">
        <v>4882</v>
      </c>
      <c r="C3759" s="55">
        <v>7252</v>
      </c>
      <c r="D3759" t="s">
        <v>371</v>
      </c>
      <c r="E3759" s="32">
        <v>46162</v>
      </c>
      <c r="F3759" s="26">
        <v>46162.712685185186</v>
      </c>
      <c r="G3759" s="12" t="str">
        <f t="shared" si="179"/>
        <v>MAYO</v>
      </c>
      <c r="H3759">
        <v>800106404</v>
      </c>
      <c r="I3759" t="s">
        <v>369</v>
      </c>
      <c r="J3759" s="39">
        <f t="shared" si="180"/>
        <v>196941852</v>
      </c>
      <c r="K3759" s="39">
        <v>3741895</v>
      </c>
      <c r="L3759" s="39">
        <v>200683747</v>
      </c>
      <c r="M3759" t="s">
        <v>128</v>
      </c>
      <c r="N3759" s="32">
        <v>46167</v>
      </c>
      <c r="O3759" s="1">
        <f t="shared" si="181"/>
        <v>5</v>
      </c>
      <c r="P3759" t="s">
        <v>2655</v>
      </c>
      <c r="U3759" s="32">
        <v>46174</v>
      </c>
      <c r="V3759" t="s">
        <v>39</v>
      </c>
    </row>
    <row r="3760" spans="1:22" hidden="1">
      <c r="A3760" t="s">
        <v>26</v>
      </c>
      <c r="B3760" t="s">
        <v>4883</v>
      </c>
      <c r="C3760" s="55">
        <v>57864</v>
      </c>
      <c r="D3760" t="s">
        <v>122</v>
      </c>
      <c r="E3760" s="32">
        <v>46162</v>
      </c>
      <c r="F3760" s="26">
        <v>46162.730532407404</v>
      </c>
      <c r="G3760" s="12" t="str">
        <f t="shared" si="179"/>
        <v>MAYO</v>
      </c>
      <c r="H3760">
        <v>900650486</v>
      </c>
      <c r="I3760" t="s">
        <v>857</v>
      </c>
      <c r="J3760" s="39">
        <f t="shared" si="180"/>
        <v>3060000</v>
      </c>
      <c r="K3760" s="39">
        <v>0</v>
      </c>
      <c r="L3760" s="39">
        <v>3060000</v>
      </c>
      <c r="M3760" t="s">
        <v>65</v>
      </c>
      <c r="N3760" s="32">
        <v>46164</v>
      </c>
      <c r="O3760" s="1">
        <f t="shared" si="181"/>
        <v>2</v>
      </c>
      <c r="P3760" t="s">
        <v>3480</v>
      </c>
      <c r="U3760" s="32">
        <v>46168</v>
      </c>
      <c r="V3760" t="s">
        <v>39</v>
      </c>
    </row>
    <row r="3761" spans="1:22" hidden="1">
      <c r="A3761" t="s">
        <v>26</v>
      </c>
      <c r="B3761" t="s">
        <v>4884</v>
      </c>
      <c r="C3761" s="55">
        <v>2941</v>
      </c>
      <c r="D3761" t="s">
        <v>598</v>
      </c>
      <c r="E3761" s="32">
        <v>46162</v>
      </c>
      <c r="F3761" s="26">
        <v>46162.710347222222</v>
      </c>
      <c r="G3761" s="12" t="str">
        <f t="shared" si="179"/>
        <v>MAYO</v>
      </c>
      <c r="H3761">
        <v>901101232</v>
      </c>
      <c r="I3761" t="s">
        <v>599</v>
      </c>
      <c r="J3761" s="39">
        <f t="shared" si="180"/>
        <v>793600</v>
      </c>
      <c r="K3761" s="39">
        <v>150784</v>
      </c>
      <c r="L3761" s="39">
        <v>944384</v>
      </c>
      <c r="M3761" s="1" t="s">
        <v>9455</v>
      </c>
      <c r="N3761" s="3">
        <v>46166</v>
      </c>
      <c r="O3761" s="1">
        <f t="shared" si="181"/>
        <v>4</v>
      </c>
      <c r="P3761" t="s">
        <v>3480</v>
      </c>
    </row>
    <row r="3762" spans="1:22" hidden="1">
      <c r="A3762" t="s">
        <v>26</v>
      </c>
      <c r="B3762" t="s">
        <v>4885</v>
      </c>
      <c r="C3762" s="55">
        <v>120</v>
      </c>
      <c r="D3762" t="s">
        <v>2388</v>
      </c>
      <c r="E3762" s="32">
        <v>46162</v>
      </c>
      <c r="F3762" s="26">
        <v>46162.788958333331</v>
      </c>
      <c r="G3762" s="12" t="str">
        <f t="shared" si="179"/>
        <v>MAYO</v>
      </c>
      <c r="H3762">
        <v>901847080</v>
      </c>
      <c r="I3762" t="s">
        <v>2519</v>
      </c>
      <c r="J3762" s="39">
        <f t="shared" si="180"/>
        <v>910800</v>
      </c>
      <c r="K3762" s="39">
        <v>173052</v>
      </c>
      <c r="L3762" s="39">
        <v>1083852</v>
      </c>
      <c r="M3762" s="1" t="s">
        <v>9455</v>
      </c>
      <c r="N3762" s="32">
        <v>46169</v>
      </c>
      <c r="O3762" s="1">
        <f t="shared" si="181"/>
        <v>7</v>
      </c>
      <c r="P3762" t="s">
        <v>3480</v>
      </c>
      <c r="U3762" s="32">
        <v>46171</v>
      </c>
    </row>
    <row r="3763" spans="1:22" hidden="1">
      <c r="A3763" t="s">
        <v>26</v>
      </c>
      <c r="B3763" t="s">
        <v>4886</v>
      </c>
      <c r="C3763" s="55">
        <v>229438</v>
      </c>
      <c r="D3763" t="s">
        <v>28</v>
      </c>
      <c r="E3763" s="32">
        <v>46162</v>
      </c>
      <c r="F3763" s="26">
        <v>46162.795810185184</v>
      </c>
      <c r="G3763" s="12" t="str">
        <f t="shared" si="179"/>
        <v>MAYO</v>
      </c>
      <c r="H3763">
        <v>890937070</v>
      </c>
      <c r="I3763" t="s">
        <v>127</v>
      </c>
      <c r="J3763" s="39">
        <f t="shared" si="180"/>
        <v>45303148</v>
      </c>
      <c r="K3763" s="39">
        <v>860760</v>
      </c>
      <c r="L3763" s="39">
        <v>46163908</v>
      </c>
      <c r="M3763" t="s">
        <v>128</v>
      </c>
      <c r="N3763" s="32">
        <v>46167</v>
      </c>
      <c r="O3763" s="1">
        <f t="shared" si="181"/>
        <v>5</v>
      </c>
      <c r="P3763" t="s">
        <v>2655</v>
      </c>
      <c r="U3763" s="32">
        <v>46174</v>
      </c>
      <c r="V3763" t="s">
        <v>39</v>
      </c>
    </row>
    <row r="3764" spans="1:22" hidden="1">
      <c r="A3764" t="s">
        <v>26</v>
      </c>
      <c r="B3764" t="s">
        <v>4887</v>
      </c>
      <c r="C3764" s="55">
        <v>121</v>
      </c>
      <c r="D3764" t="s">
        <v>2388</v>
      </c>
      <c r="E3764" s="32">
        <v>46162</v>
      </c>
      <c r="F3764" s="26">
        <v>46162.795104166667</v>
      </c>
      <c r="G3764" s="12" t="str">
        <f t="shared" si="179"/>
        <v>MAYO</v>
      </c>
      <c r="H3764">
        <v>901847080</v>
      </c>
      <c r="I3764" t="s">
        <v>2519</v>
      </c>
      <c r="J3764" s="39">
        <f t="shared" si="180"/>
        <v>21640000</v>
      </c>
      <c r="K3764" s="39">
        <v>4111600</v>
      </c>
      <c r="L3764" s="39">
        <v>25751600</v>
      </c>
      <c r="M3764" s="1" t="s">
        <v>9455</v>
      </c>
      <c r="N3764" s="32">
        <v>46169</v>
      </c>
      <c r="O3764" s="1">
        <f t="shared" si="181"/>
        <v>7</v>
      </c>
      <c r="P3764" t="s">
        <v>3480</v>
      </c>
      <c r="U3764" s="32">
        <v>46174</v>
      </c>
      <c r="V3764" t="s">
        <v>39</v>
      </c>
    </row>
    <row r="3765" spans="1:22" hidden="1">
      <c r="A3765" t="s">
        <v>26</v>
      </c>
      <c r="B3765" t="s">
        <v>4888</v>
      </c>
      <c r="C3765" s="55">
        <v>2939</v>
      </c>
      <c r="D3765" t="s">
        <v>598</v>
      </c>
      <c r="E3765" s="32">
        <v>46162</v>
      </c>
      <c r="F3765" s="26">
        <v>46162.700324074074</v>
      </c>
      <c r="G3765" s="12" t="str">
        <f t="shared" si="179"/>
        <v>MAYO</v>
      </c>
      <c r="H3765">
        <v>901101232</v>
      </c>
      <c r="I3765" t="s">
        <v>599</v>
      </c>
      <c r="J3765" s="39">
        <f t="shared" si="180"/>
        <v>1390800</v>
      </c>
      <c r="K3765" s="39">
        <v>264252</v>
      </c>
      <c r="L3765" s="39">
        <v>1655052</v>
      </c>
      <c r="M3765" s="1" t="s">
        <v>9455</v>
      </c>
      <c r="N3765" s="32">
        <v>46169</v>
      </c>
      <c r="O3765" s="1">
        <f t="shared" si="181"/>
        <v>7</v>
      </c>
      <c r="P3765" t="s">
        <v>3480</v>
      </c>
      <c r="U3765" s="32">
        <v>46171</v>
      </c>
    </row>
    <row r="3766" spans="1:22" hidden="1">
      <c r="A3766" t="s">
        <v>26</v>
      </c>
      <c r="B3766" t="s">
        <v>4889</v>
      </c>
      <c r="C3766" s="55">
        <v>8030</v>
      </c>
      <c r="D3766" t="s">
        <v>2896</v>
      </c>
      <c r="E3766" s="32">
        <v>46162</v>
      </c>
      <c r="F3766" s="26">
        <v>46162.796527777777</v>
      </c>
      <c r="G3766" s="12" t="str">
        <f t="shared" si="179"/>
        <v>MAYO</v>
      </c>
      <c r="H3766">
        <v>32150739</v>
      </c>
      <c r="I3766" t="s">
        <v>400</v>
      </c>
      <c r="J3766" s="39">
        <f t="shared" si="180"/>
        <v>553500</v>
      </c>
      <c r="K3766" s="39">
        <v>0</v>
      </c>
      <c r="L3766" s="39">
        <v>553500</v>
      </c>
      <c r="M3766" t="s">
        <v>199</v>
      </c>
      <c r="N3766" s="32">
        <v>46164</v>
      </c>
      <c r="O3766" s="1">
        <f t="shared" si="181"/>
        <v>2</v>
      </c>
      <c r="P3766" t="s">
        <v>3480</v>
      </c>
      <c r="U3766" s="32">
        <v>46168</v>
      </c>
      <c r="V3766" t="s">
        <v>39</v>
      </c>
    </row>
    <row r="3767" spans="1:22" hidden="1">
      <c r="A3767" t="s">
        <v>82</v>
      </c>
      <c r="B3767" t="s">
        <v>4890</v>
      </c>
      <c r="C3767" s="55">
        <v>13955</v>
      </c>
      <c r="D3767" t="s">
        <v>131</v>
      </c>
      <c r="E3767" s="32">
        <v>46162</v>
      </c>
      <c r="F3767" s="26">
        <v>46162.795810185184</v>
      </c>
      <c r="G3767" s="12" t="str">
        <f t="shared" si="179"/>
        <v>MAYO</v>
      </c>
      <c r="H3767">
        <v>890937070</v>
      </c>
      <c r="I3767" t="s">
        <v>127</v>
      </c>
      <c r="J3767" s="39">
        <f t="shared" si="180"/>
        <v>998757</v>
      </c>
      <c r="K3767" s="39">
        <v>18976</v>
      </c>
      <c r="L3767" s="39">
        <v>1017733</v>
      </c>
      <c r="M3767" t="s">
        <v>128</v>
      </c>
      <c r="N3767" s="32">
        <v>46168</v>
      </c>
      <c r="O3767" s="1">
        <f t="shared" si="181"/>
        <v>6</v>
      </c>
      <c r="P3767" t="s">
        <v>2655</v>
      </c>
      <c r="U3767" s="32">
        <v>46171</v>
      </c>
    </row>
    <row r="3768" spans="1:22" hidden="1">
      <c r="A3768" t="s">
        <v>82</v>
      </c>
      <c r="B3768" t="s">
        <v>4891</v>
      </c>
      <c r="C3768" s="55">
        <v>13954</v>
      </c>
      <c r="D3768" t="s">
        <v>131</v>
      </c>
      <c r="E3768" s="32">
        <v>46162</v>
      </c>
      <c r="F3768" s="26">
        <v>46162.795810185184</v>
      </c>
      <c r="G3768" s="12" t="str">
        <f t="shared" si="179"/>
        <v>MAYO</v>
      </c>
      <c r="H3768">
        <v>890937070</v>
      </c>
      <c r="I3768" t="s">
        <v>127</v>
      </c>
      <c r="J3768" s="39">
        <f t="shared" si="180"/>
        <v>50000</v>
      </c>
      <c r="K3768" s="39">
        <v>0</v>
      </c>
      <c r="L3768" s="39">
        <v>50000</v>
      </c>
      <c r="M3768" t="s">
        <v>128</v>
      </c>
      <c r="N3768" s="32">
        <v>46167</v>
      </c>
      <c r="O3768" s="1">
        <f t="shared" si="181"/>
        <v>5</v>
      </c>
      <c r="P3768" t="s">
        <v>2655</v>
      </c>
      <c r="U3768" s="32">
        <v>46174</v>
      </c>
      <c r="V3768" t="s">
        <v>39</v>
      </c>
    </row>
    <row r="3769" spans="1:22" hidden="1">
      <c r="A3769" t="s">
        <v>82</v>
      </c>
      <c r="B3769" t="s">
        <v>4892</v>
      </c>
      <c r="C3769" s="55" t="s">
        <v>4893</v>
      </c>
      <c r="D3769" t="s">
        <v>2896</v>
      </c>
      <c r="E3769" s="32">
        <v>46162</v>
      </c>
      <c r="F3769" s="26">
        <v>46162.724479166667</v>
      </c>
      <c r="G3769" s="12" t="str">
        <f t="shared" si="179"/>
        <v>MAYO</v>
      </c>
      <c r="H3769">
        <v>901101232</v>
      </c>
      <c r="I3769" t="s">
        <v>599</v>
      </c>
      <c r="J3769" s="39">
        <f t="shared" si="180"/>
        <v>793600</v>
      </c>
      <c r="K3769" s="39">
        <v>150784</v>
      </c>
      <c r="L3769" s="39">
        <v>944384</v>
      </c>
      <c r="M3769" s="1" t="s">
        <v>9455</v>
      </c>
      <c r="N3769" s="3">
        <v>46166</v>
      </c>
      <c r="O3769" s="1">
        <f t="shared" si="181"/>
        <v>4</v>
      </c>
      <c r="P3769" t="s">
        <v>3480</v>
      </c>
    </row>
    <row r="3770" spans="1:22" hidden="1">
      <c r="A3770" t="s">
        <v>26</v>
      </c>
      <c r="B3770" t="s">
        <v>4894</v>
      </c>
      <c r="C3770" s="55">
        <v>2940</v>
      </c>
      <c r="D3770" t="s">
        <v>598</v>
      </c>
      <c r="E3770" s="32">
        <v>46162</v>
      </c>
      <c r="F3770" s="26">
        <v>46162.707592592589</v>
      </c>
      <c r="G3770" s="12" t="str">
        <f t="shared" si="179"/>
        <v>MAYO</v>
      </c>
      <c r="H3770">
        <v>901101232</v>
      </c>
      <c r="I3770" t="s">
        <v>599</v>
      </c>
      <c r="J3770" s="39">
        <f t="shared" si="180"/>
        <v>793600</v>
      </c>
      <c r="K3770" s="39">
        <v>150784</v>
      </c>
      <c r="L3770" s="39">
        <v>944384</v>
      </c>
      <c r="M3770" s="1" t="s">
        <v>9455</v>
      </c>
      <c r="N3770" s="32">
        <v>46169</v>
      </c>
      <c r="O3770" s="1">
        <f t="shared" si="181"/>
        <v>7</v>
      </c>
      <c r="P3770" t="s">
        <v>3480</v>
      </c>
      <c r="U3770" s="32">
        <v>46171</v>
      </c>
    </row>
    <row r="3771" spans="1:22" hidden="1">
      <c r="A3771" t="s">
        <v>26</v>
      </c>
      <c r="B3771" t="s">
        <v>4895</v>
      </c>
      <c r="C3771" s="55">
        <v>179914</v>
      </c>
      <c r="D3771" t="s">
        <v>1083</v>
      </c>
      <c r="E3771" s="32">
        <v>46162</v>
      </c>
      <c r="F3771" s="26">
        <v>46162.673136574071</v>
      </c>
      <c r="G3771" s="12" t="str">
        <f t="shared" si="179"/>
        <v>MAYO</v>
      </c>
      <c r="H3771">
        <v>860000018</v>
      </c>
      <c r="I3771" t="s">
        <v>1084</v>
      </c>
      <c r="J3771" s="39">
        <f t="shared" si="180"/>
        <v>810000</v>
      </c>
      <c r="K3771" s="39">
        <v>153900</v>
      </c>
      <c r="L3771" s="39">
        <v>963900</v>
      </c>
      <c r="M3771" t="s">
        <v>70</v>
      </c>
      <c r="N3771" s="32">
        <v>46163</v>
      </c>
      <c r="O3771" s="1">
        <f t="shared" si="181"/>
        <v>1</v>
      </c>
      <c r="P3771" t="s">
        <v>3480</v>
      </c>
      <c r="U3771" s="32">
        <v>46168</v>
      </c>
      <c r="V3771" t="s">
        <v>39</v>
      </c>
    </row>
    <row r="3772" spans="1:22" hidden="1">
      <c r="A3772" t="s">
        <v>26</v>
      </c>
      <c r="B3772" t="s">
        <v>4896</v>
      </c>
      <c r="C3772" s="55">
        <v>2669540</v>
      </c>
      <c r="D3772" t="s">
        <v>4499</v>
      </c>
      <c r="E3772" s="32">
        <v>46162</v>
      </c>
      <c r="F3772" s="26">
        <v>46162.663923611108</v>
      </c>
      <c r="G3772" s="12" t="str">
        <f t="shared" si="179"/>
        <v>MAYO</v>
      </c>
      <c r="H3772">
        <v>900219834</v>
      </c>
      <c r="I3772" t="s">
        <v>739</v>
      </c>
      <c r="J3772" s="39">
        <f t="shared" si="180"/>
        <v>15200</v>
      </c>
      <c r="K3772" s="39">
        <v>0</v>
      </c>
      <c r="L3772" s="39">
        <v>15200</v>
      </c>
      <c r="M3772" t="s">
        <v>70</v>
      </c>
      <c r="N3772" s="32">
        <v>46163</v>
      </c>
      <c r="O3772" s="1">
        <f t="shared" si="181"/>
        <v>1</v>
      </c>
      <c r="P3772" t="s">
        <v>3480</v>
      </c>
      <c r="U3772" s="32">
        <v>46168</v>
      </c>
      <c r="V3772" t="s">
        <v>39</v>
      </c>
    </row>
    <row r="3773" spans="1:22" hidden="1">
      <c r="A3773" t="s">
        <v>26</v>
      </c>
      <c r="B3773" t="s">
        <v>4897</v>
      </c>
      <c r="C3773" s="56">
        <v>114665</v>
      </c>
      <c r="D3773" t="s">
        <v>2445</v>
      </c>
      <c r="E3773" s="32">
        <v>46162</v>
      </c>
      <c r="F3773" s="26">
        <v>46162.623148148145</v>
      </c>
      <c r="G3773" s="12" t="str">
        <f t="shared" si="179"/>
        <v>MAYO</v>
      </c>
      <c r="H3773">
        <v>901828473</v>
      </c>
      <c r="I3773" t="s">
        <v>2446</v>
      </c>
      <c r="J3773" s="39">
        <f t="shared" si="180"/>
        <v>81109.2</v>
      </c>
      <c r="K3773" s="39">
        <v>13890.8</v>
      </c>
      <c r="L3773" s="39">
        <v>95000</v>
      </c>
      <c r="M3773" t="s">
        <v>54</v>
      </c>
      <c r="O3773" s="1">
        <f t="shared" si="181"/>
        <v>0</v>
      </c>
    </row>
    <row r="3774" spans="1:22" hidden="1">
      <c r="A3774" t="s">
        <v>26</v>
      </c>
      <c r="B3774" t="s">
        <v>4898</v>
      </c>
      <c r="C3774" s="55">
        <v>179876</v>
      </c>
      <c r="D3774" t="s">
        <v>1083</v>
      </c>
      <c r="E3774" s="32">
        <v>46162</v>
      </c>
      <c r="F3774" s="26">
        <v>46162.616909722223</v>
      </c>
      <c r="G3774" s="12" t="str">
        <f t="shared" si="179"/>
        <v>MAYO</v>
      </c>
      <c r="H3774">
        <v>860000018</v>
      </c>
      <c r="I3774" t="s">
        <v>1084</v>
      </c>
      <c r="J3774" s="39">
        <f t="shared" si="180"/>
        <v>272514.96000000002</v>
      </c>
      <c r="K3774" s="39">
        <v>47066.04</v>
      </c>
      <c r="L3774" s="39">
        <v>319581</v>
      </c>
      <c r="M3774" t="s">
        <v>70</v>
      </c>
      <c r="N3774" s="32">
        <v>46163</v>
      </c>
      <c r="O3774" s="1">
        <f t="shared" si="181"/>
        <v>1</v>
      </c>
      <c r="P3774" t="s">
        <v>3480</v>
      </c>
      <c r="U3774" s="32">
        <v>46168</v>
      </c>
      <c r="V3774" t="s">
        <v>39</v>
      </c>
    </row>
    <row r="3775" spans="1:22" hidden="1">
      <c r="A3775" t="s">
        <v>26</v>
      </c>
      <c r="B3775" t="s">
        <v>4899</v>
      </c>
      <c r="C3775" s="55">
        <v>179877</v>
      </c>
      <c r="D3775" t="s">
        <v>1083</v>
      </c>
      <c r="E3775" s="32">
        <v>46162</v>
      </c>
      <c r="F3775" s="26">
        <v>46162.616701388892</v>
      </c>
      <c r="G3775" s="12" t="str">
        <f t="shared" si="179"/>
        <v>MAYO</v>
      </c>
      <c r="H3775">
        <v>860000018</v>
      </c>
      <c r="I3775" t="s">
        <v>1084</v>
      </c>
      <c r="J3775" s="39">
        <f t="shared" si="180"/>
        <v>313914.96000000002</v>
      </c>
      <c r="K3775" s="39">
        <v>54856.04</v>
      </c>
      <c r="L3775" s="39">
        <v>368771</v>
      </c>
      <c r="M3775" t="s">
        <v>70</v>
      </c>
      <c r="N3775" s="32">
        <v>46162</v>
      </c>
      <c r="O3775" s="1">
        <f t="shared" si="181"/>
        <v>0</v>
      </c>
      <c r="P3775" t="s">
        <v>3480</v>
      </c>
      <c r="U3775" s="32">
        <v>46167</v>
      </c>
      <c r="V3775" t="s">
        <v>39</v>
      </c>
    </row>
    <row r="3776" spans="1:22" hidden="1">
      <c r="A3776" t="s">
        <v>26</v>
      </c>
      <c r="B3776" t="s">
        <v>4900</v>
      </c>
      <c r="C3776" s="55">
        <v>57446</v>
      </c>
      <c r="D3776" t="s">
        <v>4901</v>
      </c>
      <c r="E3776" s="32">
        <v>46162</v>
      </c>
      <c r="F3776" s="26">
        <v>46162.567395833335</v>
      </c>
      <c r="G3776" s="12" t="str">
        <f t="shared" si="179"/>
        <v>MAYO</v>
      </c>
      <c r="H3776">
        <v>800028002</v>
      </c>
      <c r="I3776" t="s">
        <v>4902</v>
      </c>
      <c r="J3776" s="39">
        <f t="shared" si="180"/>
        <v>61300</v>
      </c>
      <c r="K3776" s="39">
        <v>0</v>
      </c>
      <c r="L3776" s="39">
        <v>61300</v>
      </c>
      <c r="M3776" t="s">
        <v>54</v>
      </c>
      <c r="O3776" s="1">
        <f t="shared" si="181"/>
        <v>0</v>
      </c>
      <c r="U3776" s="32">
        <v>46174</v>
      </c>
      <c r="V3776" t="s">
        <v>39</v>
      </c>
    </row>
    <row r="3777" spans="1:22" hidden="1">
      <c r="A3777" t="s">
        <v>26</v>
      </c>
      <c r="B3777" t="s">
        <v>4903</v>
      </c>
      <c r="C3777" s="56">
        <v>85659</v>
      </c>
      <c r="D3777" t="s">
        <v>547</v>
      </c>
      <c r="E3777" s="32">
        <v>46162</v>
      </c>
      <c r="F3777" s="26">
        <v>46162.486712962964</v>
      </c>
      <c r="G3777" s="12" t="str">
        <f t="shared" si="179"/>
        <v>MAYO</v>
      </c>
      <c r="H3777">
        <v>860533413</v>
      </c>
      <c r="I3777" t="s">
        <v>545</v>
      </c>
      <c r="J3777" s="39">
        <f t="shared" si="180"/>
        <v>50400</v>
      </c>
      <c r="K3777" s="39">
        <v>0</v>
      </c>
      <c r="L3777" s="39">
        <v>50400</v>
      </c>
      <c r="M3777" t="s">
        <v>54</v>
      </c>
      <c r="O3777" s="1">
        <f t="shared" si="181"/>
        <v>0</v>
      </c>
      <c r="U3777" s="32">
        <v>46177</v>
      </c>
      <c r="V3777" t="s">
        <v>43</v>
      </c>
    </row>
    <row r="3778" spans="1:22" hidden="1">
      <c r="A3778" t="s">
        <v>26</v>
      </c>
      <c r="B3778" t="s">
        <v>4904</v>
      </c>
      <c r="C3778" s="55">
        <v>3435</v>
      </c>
      <c r="D3778" t="s">
        <v>28</v>
      </c>
      <c r="E3778" s="32">
        <v>46162</v>
      </c>
      <c r="F3778" s="26">
        <v>46162.422118055554</v>
      </c>
      <c r="G3778" s="12" t="str">
        <f t="shared" ref="G3778:G3841" si="182">UPPER(TEXT(E3778, "MMMM"))</f>
        <v>MAYO</v>
      </c>
      <c r="H3778">
        <v>900563128</v>
      </c>
      <c r="I3778" t="s">
        <v>1199</v>
      </c>
      <c r="J3778" s="39">
        <f t="shared" ref="J3778:J3841" si="183">L3778-K3778</f>
        <v>3311600</v>
      </c>
      <c r="K3778" s="39">
        <v>629204</v>
      </c>
      <c r="L3778" s="39">
        <v>3940804</v>
      </c>
      <c r="M3778" s="1" t="s">
        <v>9455</v>
      </c>
      <c r="N3778" s="32">
        <v>46169</v>
      </c>
      <c r="O3778" s="1">
        <f t="shared" si="181"/>
        <v>7</v>
      </c>
      <c r="P3778" t="s">
        <v>3480</v>
      </c>
      <c r="U3778" s="32">
        <v>46171</v>
      </c>
    </row>
    <row r="3779" spans="1:22" hidden="1">
      <c r="A3779" t="s">
        <v>26</v>
      </c>
      <c r="B3779" t="s">
        <v>4905</v>
      </c>
      <c r="C3779" s="55">
        <v>78211</v>
      </c>
      <c r="D3779" t="s">
        <v>355</v>
      </c>
      <c r="E3779" s="32">
        <v>46162</v>
      </c>
      <c r="F3779" s="26">
        <v>46162.390439814815</v>
      </c>
      <c r="G3779" s="12" t="str">
        <f t="shared" si="182"/>
        <v>MAYO</v>
      </c>
      <c r="H3779">
        <v>800204486</v>
      </c>
      <c r="I3779" t="s">
        <v>851</v>
      </c>
      <c r="J3779" s="39">
        <f t="shared" si="183"/>
        <v>151354</v>
      </c>
      <c r="K3779" s="39">
        <v>28757.26</v>
      </c>
      <c r="L3779" s="39">
        <v>180111.26</v>
      </c>
      <c r="M3779" t="s">
        <v>70</v>
      </c>
      <c r="N3779" s="32">
        <v>46163</v>
      </c>
      <c r="O3779" s="1">
        <f t="shared" si="181"/>
        <v>1</v>
      </c>
      <c r="P3779" t="s">
        <v>3480</v>
      </c>
      <c r="U3779" s="32">
        <v>46164</v>
      </c>
      <c r="V3779" t="s">
        <v>39</v>
      </c>
    </row>
    <row r="3780" spans="1:22" hidden="1">
      <c r="A3780" t="s">
        <v>26</v>
      </c>
      <c r="B3780" t="s">
        <v>4906</v>
      </c>
      <c r="C3780" s="55">
        <v>118</v>
      </c>
      <c r="D3780" t="s">
        <v>122</v>
      </c>
      <c r="E3780" s="32">
        <v>46162</v>
      </c>
      <c r="F3780" s="26">
        <v>46162.388472222221</v>
      </c>
      <c r="G3780" s="12" t="str">
        <f t="shared" si="182"/>
        <v>MAYO</v>
      </c>
      <c r="H3780">
        <v>902020620</v>
      </c>
      <c r="I3780" t="s">
        <v>2152</v>
      </c>
      <c r="J3780" s="39">
        <f t="shared" si="183"/>
        <v>851400</v>
      </c>
      <c r="K3780" s="39">
        <v>161766</v>
      </c>
      <c r="L3780" s="39">
        <v>1013166</v>
      </c>
      <c r="M3780" t="s">
        <v>70</v>
      </c>
      <c r="N3780" s="32">
        <v>46163</v>
      </c>
      <c r="O3780" s="1">
        <f t="shared" si="181"/>
        <v>1</v>
      </c>
      <c r="P3780" t="s">
        <v>3480</v>
      </c>
      <c r="U3780" s="32">
        <v>46164</v>
      </c>
      <c r="V3780" t="s">
        <v>39</v>
      </c>
    </row>
    <row r="3781" spans="1:22" hidden="1">
      <c r="A3781" t="s">
        <v>26</v>
      </c>
      <c r="B3781" t="s">
        <v>4907</v>
      </c>
      <c r="C3781" s="55">
        <v>30538</v>
      </c>
      <c r="D3781" t="s">
        <v>355</v>
      </c>
      <c r="E3781" s="32">
        <v>46162</v>
      </c>
      <c r="F3781" s="26">
        <v>46162.373263888891</v>
      </c>
      <c r="G3781" s="12" t="str">
        <f t="shared" si="182"/>
        <v>MAYO</v>
      </c>
      <c r="H3781">
        <v>900405705</v>
      </c>
      <c r="I3781" t="s">
        <v>356</v>
      </c>
      <c r="J3781" s="39">
        <f t="shared" si="183"/>
        <v>84000</v>
      </c>
      <c r="K3781" s="39">
        <v>15960</v>
      </c>
      <c r="L3781" s="39">
        <v>99960</v>
      </c>
      <c r="M3781" t="s">
        <v>1595</v>
      </c>
      <c r="N3781" s="32">
        <v>46162</v>
      </c>
      <c r="O3781" s="1">
        <f t="shared" si="181"/>
        <v>0</v>
      </c>
      <c r="P3781" t="s">
        <v>3480</v>
      </c>
      <c r="U3781" s="32">
        <v>46170</v>
      </c>
    </row>
    <row r="3782" spans="1:22" hidden="1">
      <c r="A3782" t="s">
        <v>26</v>
      </c>
      <c r="B3782" t="s">
        <v>4908</v>
      </c>
      <c r="C3782" s="55">
        <v>12290</v>
      </c>
      <c r="D3782" t="s">
        <v>612</v>
      </c>
      <c r="E3782" s="32">
        <v>46162</v>
      </c>
      <c r="F3782" s="26">
        <v>46162.366481481484</v>
      </c>
      <c r="G3782" s="12" t="str">
        <f t="shared" si="182"/>
        <v>MAYO</v>
      </c>
      <c r="H3782">
        <v>890921246</v>
      </c>
      <c r="I3782" t="s">
        <v>613</v>
      </c>
      <c r="J3782" s="39">
        <f t="shared" si="183"/>
        <v>225600</v>
      </c>
      <c r="K3782" s="39">
        <v>42864</v>
      </c>
      <c r="L3782" s="39">
        <v>268464</v>
      </c>
      <c r="M3782" t="s">
        <v>264</v>
      </c>
      <c r="N3782" s="32">
        <v>46163</v>
      </c>
      <c r="O3782" s="1">
        <f t="shared" si="181"/>
        <v>1</v>
      </c>
      <c r="P3782" t="s">
        <v>3480</v>
      </c>
      <c r="U3782" s="32">
        <v>46164</v>
      </c>
      <c r="V3782" t="s">
        <v>39</v>
      </c>
    </row>
    <row r="3783" spans="1:22" hidden="1">
      <c r="A3783" t="s">
        <v>26</v>
      </c>
      <c r="B3783" t="s">
        <v>4909</v>
      </c>
      <c r="C3783" s="55">
        <v>8141</v>
      </c>
      <c r="D3783" t="s">
        <v>371</v>
      </c>
      <c r="E3783" s="32">
        <v>46162</v>
      </c>
      <c r="F3783" s="26">
        <v>46162.356215277781</v>
      </c>
      <c r="G3783" s="12" t="str">
        <f t="shared" si="182"/>
        <v>MAYO</v>
      </c>
      <c r="H3783">
        <v>900175392</v>
      </c>
      <c r="I3783" t="s">
        <v>3673</v>
      </c>
      <c r="J3783" s="39">
        <f t="shared" si="183"/>
        <v>504201.69</v>
      </c>
      <c r="K3783" s="39">
        <v>95798.31</v>
      </c>
      <c r="L3783" s="39">
        <v>600000</v>
      </c>
      <c r="M3783" t="s">
        <v>264</v>
      </c>
      <c r="N3783" s="32">
        <v>46163</v>
      </c>
      <c r="O3783" s="1">
        <f t="shared" si="181"/>
        <v>1</v>
      </c>
      <c r="P3783" t="s">
        <v>3480</v>
      </c>
      <c r="U3783" s="32">
        <v>46170</v>
      </c>
    </row>
    <row r="3784" spans="1:22" hidden="1">
      <c r="A3784" t="s">
        <v>82</v>
      </c>
      <c r="B3784" t="s">
        <v>4910</v>
      </c>
      <c r="C3784" s="55">
        <v>16628</v>
      </c>
      <c r="D3784" t="s">
        <v>4526</v>
      </c>
      <c r="E3784" s="32">
        <v>46162</v>
      </c>
      <c r="F3784" s="26">
        <v>46162.45758101852</v>
      </c>
      <c r="G3784" s="12" t="str">
        <f t="shared" si="182"/>
        <v>MAYO</v>
      </c>
      <c r="H3784">
        <v>860404607</v>
      </c>
      <c r="I3784" t="s">
        <v>1429</v>
      </c>
      <c r="J3784" s="39">
        <f t="shared" si="183"/>
        <v>8690500</v>
      </c>
      <c r="K3784" s="39">
        <v>0</v>
      </c>
      <c r="L3784" s="39">
        <v>8690500</v>
      </c>
      <c r="M3784" t="s">
        <v>4527</v>
      </c>
      <c r="N3784" s="3">
        <v>46166</v>
      </c>
      <c r="O3784" s="1">
        <f t="shared" si="181"/>
        <v>4</v>
      </c>
    </row>
    <row r="3785" spans="1:22" hidden="1">
      <c r="A3785" t="s">
        <v>82</v>
      </c>
      <c r="B3785" t="s">
        <v>4911</v>
      </c>
      <c r="C3785" s="55" t="s">
        <v>4912</v>
      </c>
      <c r="D3785" t="s">
        <v>2896</v>
      </c>
      <c r="E3785" s="32">
        <v>46162</v>
      </c>
      <c r="F3785" s="26">
        <v>46162.454189814816</v>
      </c>
      <c r="G3785" s="12" t="str">
        <f t="shared" si="182"/>
        <v>MAYO</v>
      </c>
      <c r="H3785">
        <v>900036588</v>
      </c>
      <c r="I3785" t="s">
        <v>116</v>
      </c>
      <c r="J3785" s="39">
        <f t="shared" si="183"/>
        <v>432300</v>
      </c>
      <c r="K3785" s="39">
        <v>82137</v>
      </c>
      <c r="L3785" s="39">
        <v>514437</v>
      </c>
      <c r="M3785" t="s">
        <v>110</v>
      </c>
      <c r="N3785" s="3">
        <v>46166</v>
      </c>
      <c r="O3785" s="1">
        <f t="shared" si="181"/>
        <v>4</v>
      </c>
      <c r="P3785" t="s">
        <v>3480</v>
      </c>
    </row>
    <row r="3786" spans="1:22" hidden="1">
      <c r="A3786" t="s">
        <v>26</v>
      </c>
      <c r="B3786" t="s">
        <v>4913</v>
      </c>
      <c r="C3786" s="55">
        <v>30537</v>
      </c>
      <c r="D3786" t="s">
        <v>355</v>
      </c>
      <c r="E3786" s="32">
        <v>46162</v>
      </c>
      <c r="F3786" s="26">
        <v>46162.320347222223</v>
      </c>
      <c r="G3786" s="12" t="str">
        <f t="shared" si="182"/>
        <v>MAYO</v>
      </c>
      <c r="H3786">
        <v>900405705</v>
      </c>
      <c r="I3786" t="s">
        <v>356</v>
      </c>
      <c r="J3786" s="39">
        <f t="shared" si="183"/>
        <v>552234</v>
      </c>
      <c r="K3786" s="39">
        <v>104924.46</v>
      </c>
      <c r="L3786" s="39">
        <v>657158.46</v>
      </c>
      <c r="M3786" t="s">
        <v>1595</v>
      </c>
      <c r="N3786" s="32">
        <v>46162</v>
      </c>
      <c r="O3786" s="1">
        <f t="shared" si="181"/>
        <v>0</v>
      </c>
      <c r="P3786" t="s">
        <v>3480</v>
      </c>
      <c r="U3786" s="32">
        <v>46164</v>
      </c>
      <c r="V3786" t="s">
        <v>39</v>
      </c>
    </row>
    <row r="3787" spans="1:22" hidden="1">
      <c r="A3787" t="s">
        <v>26</v>
      </c>
      <c r="B3787" t="s">
        <v>4914</v>
      </c>
      <c r="C3787" s="55">
        <v>2883973</v>
      </c>
      <c r="D3787" t="s">
        <v>2118</v>
      </c>
      <c r="E3787" s="32">
        <v>46162</v>
      </c>
      <c r="F3787" s="26">
        <v>46162.041863425926</v>
      </c>
      <c r="G3787" s="12" t="str">
        <f t="shared" si="182"/>
        <v>MAYO</v>
      </c>
      <c r="H3787">
        <v>890903939</v>
      </c>
      <c r="I3787" t="s">
        <v>313</v>
      </c>
      <c r="J3787" s="39">
        <f t="shared" si="183"/>
        <v>87500</v>
      </c>
      <c r="K3787" s="39">
        <v>0</v>
      </c>
      <c r="L3787" s="39">
        <v>87500</v>
      </c>
      <c r="M3787" t="s">
        <v>3770</v>
      </c>
      <c r="N3787" s="32">
        <v>46163</v>
      </c>
      <c r="O3787" s="1">
        <f t="shared" si="181"/>
        <v>1</v>
      </c>
      <c r="P3787" t="s">
        <v>3480</v>
      </c>
      <c r="U3787" s="32">
        <v>46168</v>
      </c>
      <c r="V3787" t="s">
        <v>39</v>
      </c>
    </row>
    <row r="3788" spans="1:22" hidden="1">
      <c r="A3788" t="s">
        <v>26</v>
      </c>
      <c r="B3788" t="s">
        <v>4915</v>
      </c>
      <c r="C3788" s="55">
        <v>352933</v>
      </c>
      <c r="D3788" t="s">
        <v>671</v>
      </c>
      <c r="E3788" s="32">
        <v>46162</v>
      </c>
      <c r="F3788" s="26">
        <v>46162.179039351853</v>
      </c>
      <c r="G3788" s="12" t="str">
        <f t="shared" si="182"/>
        <v>MAYO</v>
      </c>
      <c r="H3788">
        <v>860001697</v>
      </c>
      <c r="I3788" t="s">
        <v>669</v>
      </c>
      <c r="J3788" s="39">
        <f t="shared" si="183"/>
        <v>534000</v>
      </c>
      <c r="K3788" s="39">
        <v>0</v>
      </c>
      <c r="L3788" s="39">
        <v>534000</v>
      </c>
      <c r="M3788" t="s">
        <v>70</v>
      </c>
      <c r="N3788" s="32">
        <v>46162</v>
      </c>
      <c r="O3788" s="1">
        <f t="shared" si="181"/>
        <v>0</v>
      </c>
      <c r="P3788" t="s">
        <v>3480</v>
      </c>
      <c r="U3788" s="32">
        <v>46168</v>
      </c>
      <c r="V3788" t="s">
        <v>39</v>
      </c>
    </row>
    <row r="3789" spans="1:22" hidden="1">
      <c r="A3789" t="s">
        <v>26</v>
      </c>
      <c r="B3789" t="s">
        <v>4916</v>
      </c>
      <c r="C3789" s="55">
        <v>7164</v>
      </c>
      <c r="D3789" t="s">
        <v>678</v>
      </c>
      <c r="E3789" s="32">
        <v>46163</v>
      </c>
      <c r="F3789" s="26">
        <v>46163.950810185182</v>
      </c>
      <c r="G3789" s="12" t="str">
        <f t="shared" si="182"/>
        <v>MAYO</v>
      </c>
      <c r="H3789">
        <v>901174199</v>
      </c>
      <c r="I3789" t="s">
        <v>679</v>
      </c>
      <c r="J3789" s="39">
        <f t="shared" si="183"/>
        <v>1000000</v>
      </c>
      <c r="K3789" s="39">
        <v>190000</v>
      </c>
      <c r="L3789" s="39">
        <v>1190000</v>
      </c>
      <c r="M3789" t="s">
        <v>37</v>
      </c>
      <c r="N3789" s="32">
        <v>46170</v>
      </c>
      <c r="O3789" s="1">
        <f t="shared" si="181"/>
        <v>7</v>
      </c>
      <c r="P3789" t="s">
        <v>3480</v>
      </c>
      <c r="U3789" s="32">
        <v>46171</v>
      </c>
      <c r="V3789" t="s">
        <v>39</v>
      </c>
    </row>
    <row r="3790" spans="1:22" hidden="1">
      <c r="A3790" t="s">
        <v>26</v>
      </c>
      <c r="B3790" t="s">
        <v>4917</v>
      </c>
      <c r="C3790" s="55">
        <v>7163</v>
      </c>
      <c r="D3790" t="s">
        <v>678</v>
      </c>
      <c r="E3790" s="32">
        <v>46163</v>
      </c>
      <c r="F3790" s="26">
        <v>46163.949618055558</v>
      </c>
      <c r="G3790" s="12" t="str">
        <f t="shared" si="182"/>
        <v>MAYO</v>
      </c>
      <c r="H3790">
        <v>901174199</v>
      </c>
      <c r="I3790" t="s">
        <v>679</v>
      </c>
      <c r="J3790" s="39">
        <f t="shared" si="183"/>
        <v>2200000</v>
      </c>
      <c r="K3790" s="39">
        <v>418000</v>
      </c>
      <c r="L3790" s="39">
        <v>2618000</v>
      </c>
      <c r="M3790" t="s">
        <v>37</v>
      </c>
      <c r="N3790" s="32">
        <v>46171</v>
      </c>
      <c r="O3790" s="1">
        <f t="shared" si="181"/>
        <v>8</v>
      </c>
      <c r="P3790" t="s">
        <v>3480</v>
      </c>
      <c r="U3790" s="32">
        <v>46174</v>
      </c>
      <c r="V3790" t="s">
        <v>39</v>
      </c>
    </row>
    <row r="3791" spans="1:22" hidden="1">
      <c r="A3791" t="s">
        <v>26</v>
      </c>
      <c r="B3791" t="s">
        <v>4918</v>
      </c>
      <c r="C3791" s="55">
        <v>7162</v>
      </c>
      <c r="D3791" t="s">
        <v>678</v>
      </c>
      <c r="E3791" s="32">
        <v>46163</v>
      </c>
      <c r="F3791" s="26">
        <v>46163.948067129626</v>
      </c>
      <c r="G3791" s="12" t="str">
        <f t="shared" si="182"/>
        <v>MAYO</v>
      </c>
      <c r="H3791">
        <v>901174199</v>
      </c>
      <c r="I3791" t="s">
        <v>679</v>
      </c>
      <c r="J3791" s="39">
        <f t="shared" si="183"/>
        <v>3000000</v>
      </c>
      <c r="K3791" s="39">
        <v>570000</v>
      </c>
      <c r="L3791" s="39">
        <v>3570000</v>
      </c>
      <c r="M3791" t="s">
        <v>37</v>
      </c>
      <c r="N3791" s="32">
        <v>46171</v>
      </c>
      <c r="O3791" s="1">
        <f t="shared" si="181"/>
        <v>8</v>
      </c>
      <c r="P3791" t="s">
        <v>3480</v>
      </c>
      <c r="U3791" s="32">
        <v>46174</v>
      </c>
      <c r="V3791" t="s">
        <v>39</v>
      </c>
    </row>
    <row r="3792" spans="1:22" hidden="1">
      <c r="A3792" t="s">
        <v>26</v>
      </c>
      <c r="B3792" t="s">
        <v>4919</v>
      </c>
      <c r="C3792" s="55">
        <v>7161</v>
      </c>
      <c r="D3792" t="s">
        <v>678</v>
      </c>
      <c r="E3792" s="32">
        <v>46163</v>
      </c>
      <c r="F3792" s="26">
        <v>46163.943483796298</v>
      </c>
      <c r="G3792" s="12" t="str">
        <f t="shared" si="182"/>
        <v>MAYO</v>
      </c>
      <c r="H3792">
        <v>901174199</v>
      </c>
      <c r="I3792" t="s">
        <v>679</v>
      </c>
      <c r="J3792" s="39">
        <f t="shared" si="183"/>
        <v>7529447.9999999991</v>
      </c>
      <c r="K3792" s="39">
        <v>1430595.12</v>
      </c>
      <c r="L3792" s="39">
        <v>8960043.1199999992</v>
      </c>
      <c r="M3792" t="s">
        <v>37</v>
      </c>
      <c r="N3792" s="32">
        <v>46170</v>
      </c>
      <c r="O3792" s="1">
        <f t="shared" si="181"/>
        <v>7</v>
      </c>
      <c r="P3792" t="s">
        <v>3480</v>
      </c>
      <c r="U3792" s="32">
        <v>46171</v>
      </c>
      <c r="V3792" t="s">
        <v>39</v>
      </c>
    </row>
    <row r="3793" spans="1:22" hidden="1">
      <c r="A3793" t="s">
        <v>26</v>
      </c>
      <c r="B3793" t="s">
        <v>4920</v>
      </c>
      <c r="C3793" s="55">
        <v>7160</v>
      </c>
      <c r="D3793" t="s">
        <v>678</v>
      </c>
      <c r="E3793" s="32">
        <v>46163</v>
      </c>
      <c r="F3793" s="26">
        <v>46163.941354166665</v>
      </c>
      <c r="G3793" s="12" t="str">
        <f t="shared" si="182"/>
        <v>MAYO</v>
      </c>
      <c r="H3793">
        <v>901174199</v>
      </c>
      <c r="I3793" t="s">
        <v>679</v>
      </c>
      <c r="J3793" s="39">
        <f t="shared" si="183"/>
        <v>5799630</v>
      </c>
      <c r="K3793" s="39">
        <v>1101929.7</v>
      </c>
      <c r="L3793" s="39">
        <v>6901559.7000000002</v>
      </c>
      <c r="M3793" t="s">
        <v>37</v>
      </c>
      <c r="N3793" s="32">
        <v>46170</v>
      </c>
      <c r="O3793" s="1">
        <f t="shared" si="181"/>
        <v>7</v>
      </c>
      <c r="P3793" t="s">
        <v>3480</v>
      </c>
      <c r="U3793" s="32">
        <v>46171</v>
      </c>
      <c r="V3793" t="s">
        <v>39</v>
      </c>
    </row>
    <row r="3794" spans="1:22" hidden="1">
      <c r="A3794" t="s">
        <v>26</v>
      </c>
      <c r="B3794" t="s">
        <v>4921</v>
      </c>
      <c r="C3794" s="55">
        <v>7159</v>
      </c>
      <c r="D3794" t="s">
        <v>678</v>
      </c>
      <c r="E3794" s="32">
        <v>46163</v>
      </c>
      <c r="F3794" s="26">
        <v>46163.938738425924</v>
      </c>
      <c r="G3794" s="12" t="str">
        <f t="shared" si="182"/>
        <v>MAYO</v>
      </c>
      <c r="H3794">
        <v>901174199</v>
      </c>
      <c r="I3794" t="s">
        <v>679</v>
      </c>
      <c r="J3794" s="39">
        <f t="shared" si="183"/>
        <v>4643738</v>
      </c>
      <c r="K3794" s="39">
        <v>882310.22</v>
      </c>
      <c r="L3794" s="39">
        <v>5526048.2199999997</v>
      </c>
      <c r="M3794" t="s">
        <v>37</v>
      </c>
      <c r="N3794" s="32">
        <v>46170</v>
      </c>
      <c r="O3794" s="1">
        <f t="shared" si="181"/>
        <v>7</v>
      </c>
      <c r="P3794" t="s">
        <v>3480</v>
      </c>
      <c r="U3794" s="32">
        <v>46171</v>
      </c>
      <c r="V3794" t="s">
        <v>39</v>
      </c>
    </row>
    <row r="3795" spans="1:22" hidden="1">
      <c r="A3795" t="s">
        <v>26</v>
      </c>
      <c r="B3795" t="s">
        <v>4922</v>
      </c>
      <c r="C3795" s="55">
        <v>7158</v>
      </c>
      <c r="D3795" t="s">
        <v>678</v>
      </c>
      <c r="E3795" s="32">
        <v>46163</v>
      </c>
      <c r="F3795" s="26">
        <v>46163.935277777775</v>
      </c>
      <c r="G3795" s="12" t="str">
        <f t="shared" si="182"/>
        <v>MAYO</v>
      </c>
      <c r="H3795">
        <v>901174199</v>
      </c>
      <c r="I3795" t="s">
        <v>679</v>
      </c>
      <c r="J3795" s="39">
        <f t="shared" si="183"/>
        <v>4414200</v>
      </c>
      <c r="K3795" s="39">
        <v>838698</v>
      </c>
      <c r="L3795" s="39">
        <v>5252898</v>
      </c>
      <c r="M3795" t="s">
        <v>37</v>
      </c>
      <c r="N3795" s="32">
        <v>46170</v>
      </c>
      <c r="O3795" s="1">
        <f t="shared" si="181"/>
        <v>7</v>
      </c>
      <c r="P3795" t="s">
        <v>3480</v>
      </c>
      <c r="U3795" s="32">
        <v>46171</v>
      </c>
      <c r="V3795" t="s">
        <v>39</v>
      </c>
    </row>
    <row r="3796" spans="1:22" hidden="1">
      <c r="A3796" t="s">
        <v>26</v>
      </c>
      <c r="B3796" t="s">
        <v>4923</v>
      </c>
      <c r="C3796" s="55">
        <v>7157</v>
      </c>
      <c r="D3796" t="s">
        <v>678</v>
      </c>
      <c r="E3796" s="32">
        <v>46163</v>
      </c>
      <c r="F3796" s="26">
        <v>46163.926469907405</v>
      </c>
      <c r="G3796" s="12" t="str">
        <f t="shared" si="182"/>
        <v>MAYO</v>
      </c>
      <c r="H3796">
        <v>901174199</v>
      </c>
      <c r="I3796" t="s">
        <v>679</v>
      </c>
      <c r="J3796" s="39">
        <f t="shared" si="183"/>
        <v>3050271</v>
      </c>
      <c r="K3796" s="39">
        <v>579551.49</v>
      </c>
      <c r="L3796" s="39">
        <v>3629822.49</v>
      </c>
      <c r="M3796" t="s">
        <v>37</v>
      </c>
      <c r="N3796" s="32">
        <v>46170</v>
      </c>
      <c r="O3796" s="1">
        <f t="shared" si="181"/>
        <v>7</v>
      </c>
      <c r="P3796" t="s">
        <v>3480</v>
      </c>
      <c r="U3796" s="32">
        <v>46171</v>
      </c>
      <c r="V3796" t="s">
        <v>39</v>
      </c>
    </row>
    <row r="3797" spans="1:22" hidden="1">
      <c r="A3797" t="s">
        <v>26</v>
      </c>
      <c r="B3797" t="s">
        <v>4924</v>
      </c>
      <c r="C3797" s="55">
        <v>7156</v>
      </c>
      <c r="D3797" t="s">
        <v>678</v>
      </c>
      <c r="E3797" s="32">
        <v>46163</v>
      </c>
      <c r="F3797" s="26">
        <v>46163.919108796297</v>
      </c>
      <c r="G3797" s="12" t="str">
        <f t="shared" si="182"/>
        <v>MAYO</v>
      </c>
      <c r="H3797">
        <v>901174199</v>
      </c>
      <c r="I3797" t="s">
        <v>679</v>
      </c>
      <c r="J3797" s="39">
        <f t="shared" si="183"/>
        <v>552826</v>
      </c>
      <c r="K3797" s="39">
        <v>105036.94</v>
      </c>
      <c r="L3797" s="39">
        <v>657862.93999999994</v>
      </c>
      <c r="M3797" t="s">
        <v>37</v>
      </c>
      <c r="N3797" s="32">
        <v>46170</v>
      </c>
      <c r="O3797" s="1">
        <f t="shared" si="181"/>
        <v>7</v>
      </c>
      <c r="P3797" t="s">
        <v>3480</v>
      </c>
      <c r="U3797" s="32">
        <v>46171</v>
      </c>
      <c r="V3797" t="s">
        <v>39</v>
      </c>
    </row>
    <row r="3798" spans="1:22" hidden="1">
      <c r="A3798" t="s">
        <v>26</v>
      </c>
      <c r="B3798" t="s">
        <v>4925</v>
      </c>
      <c r="C3798" s="55">
        <v>7155</v>
      </c>
      <c r="D3798" t="s">
        <v>678</v>
      </c>
      <c r="E3798" s="32">
        <v>46163</v>
      </c>
      <c r="F3798" s="26">
        <v>46163.916597222225</v>
      </c>
      <c r="G3798" s="12" t="str">
        <f t="shared" si="182"/>
        <v>MAYO</v>
      </c>
      <c r="H3798">
        <v>901174199</v>
      </c>
      <c r="I3798" t="s">
        <v>679</v>
      </c>
      <c r="J3798" s="39">
        <f t="shared" si="183"/>
        <v>497123</v>
      </c>
      <c r="K3798" s="39">
        <v>94453.37</v>
      </c>
      <c r="L3798" s="39">
        <v>591576.37</v>
      </c>
      <c r="M3798" t="s">
        <v>37</v>
      </c>
      <c r="N3798" s="32">
        <v>46170</v>
      </c>
      <c r="O3798" s="1">
        <f t="shared" si="181"/>
        <v>7</v>
      </c>
      <c r="P3798" t="s">
        <v>3480</v>
      </c>
      <c r="U3798" s="32">
        <v>46171</v>
      </c>
      <c r="V3798" t="s">
        <v>39</v>
      </c>
    </row>
    <row r="3799" spans="1:22" hidden="1">
      <c r="A3799" t="s">
        <v>26</v>
      </c>
      <c r="B3799" t="s">
        <v>4926</v>
      </c>
      <c r="C3799" s="55">
        <v>7154</v>
      </c>
      <c r="D3799" t="s">
        <v>678</v>
      </c>
      <c r="E3799" s="32">
        <v>46163</v>
      </c>
      <c r="F3799" s="26">
        <v>46163.912361111114</v>
      </c>
      <c r="G3799" s="12" t="str">
        <f t="shared" si="182"/>
        <v>MAYO</v>
      </c>
      <c r="H3799">
        <v>901174199</v>
      </c>
      <c r="I3799" t="s">
        <v>679</v>
      </c>
      <c r="J3799" s="39">
        <f t="shared" si="183"/>
        <v>932026</v>
      </c>
      <c r="K3799" s="39">
        <v>177084.94</v>
      </c>
      <c r="L3799" s="39">
        <v>1109110.94</v>
      </c>
      <c r="M3799" t="s">
        <v>37</v>
      </c>
      <c r="N3799" s="32">
        <v>46170</v>
      </c>
      <c r="O3799" s="1">
        <f t="shared" si="181"/>
        <v>7</v>
      </c>
      <c r="P3799" t="s">
        <v>3480</v>
      </c>
      <c r="U3799" s="32">
        <v>46171</v>
      </c>
      <c r="V3799" t="s">
        <v>39</v>
      </c>
    </row>
    <row r="3800" spans="1:22" hidden="1">
      <c r="A3800" t="s">
        <v>26</v>
      </c>
      <c r="B3800" t="s">
        <v>4927</v>
      </c>
      <c r="C3800" s="55">
        <v>8059</v>
      </c>
      <c r="D3800" t="s">
        <v>2896</v>
      </c>
      <c r="E3800" s="32">
        <v>46163</v>
      </c>
      <c r="F3800" s="26">
        <v>46163.802210648151</v>
      </c>
      <c r="G3800" s="12" t="str">
        <f t="shared" si="182"/>
        <v>MAYO</v>
      </c>
      <c r="H3800">
        <v>32150739</v>
      </c>
      <c r="I3800" t="s">
        <v>400</v>
      </c>
      <c r="J3800" s="39">
        <f t="shared" si="183"/>
        <v>536500</v>
      </c>
      <c r="K3800" s="39">
        <v>0</v>
      </c>
      <c r="L3800" s="39">
        <v>536500</v>
      </c>
      <c r="M3800" t="s">
        <v>199</v>
      </c>
      <c r="N3800" s="32">
        <v>46164</v>
      </c>
      <c r="O3800" s="1">
        <f t="shared" si="181"/>
        <v>1</v>
      </c>
      <c r="P3800" t="s">
        <v>3480</v>
      </c>
      <c r="U3800" s="32">
        <v>46168</v>
      </c>
      <c r="V3800" t="s">
        <v>39</v>
      </c>
    </row>
    <row r="3801" spans="1:22" hidden="1">
      <c r="A3801" t="s">
        <v>26</v>
      </c>
      <c r="B3801" t="s">
        <v>4928</v>
      </c>
      <c r="C3801" s="55">
        <v>784</v>
      </c>
      <c r="D3801" t="s">
        <v>227</v>
      </c>
      <c r="E3801" s="32">
        <v>46163</v>
      </c>
      <c r="F3801" s="26">
        <v>46163.782268518517</v>
      </c>
      <c r="G3801" s="12" t="str">
        <f t="shared" si="182"/>
        <v>MAYO</v>
      </c>
      <c r="H3801">
        <v>900049081</v>
      </c>
      <c r="I3801" t="s">
        <v>711</v>
      </c>
      <c r="J3801" s="39">
        <f t="shared" si="183"/>
        <v>11180000</v>
      </c>
      <c r="K3801" s="39">
        <v>2124200</v>
      </c>
      <c r="L3801" s="39">
        <v>13304200</v>
      </c>
      <c r="M3801" s="1" t="s">
        <v>9455</v>
      </c>
      <c r="N3801" s="32">
        <v>46169</v>
      </c>
      <c r="O3801" s="1">
        <f t="shared" si="181"/>
        <v>6</v>
      </c>
      <c r="P3801" t="s">
        <v>3480</v>
      </c>
      <c r="U3801" s="32">
        <v>46174</v>
      </c>
      <c r="V3801" t="s">
        <v>32</v>
      </c>
    </row>
    <row r="3802" spans="1:22" hidden="1">
      <c r="A3802" t="s">
        <v>26</v>
      </c>
      <c r="B3802" t="s">
        <v>4929</v>
      </c>
      <c r="C3802" s="55">
        <v>783</v>
      </c>
      <c r="D3802" t="s">
        <v>227</v>
      </c>
      <c r="E3802" s="32">
        <v>46163</v>
      </c>
      <c r="F3802" s="26">
        <v>46163.774791666663</v>
      </c>
      <c r="G3802" s="12" t="str">
        <f t="shared" si="182"/>
        <v>MAYO</v>
      </c>
      <c r="H3802">
        <v>900049081</v>
      </c>
      <c r="I3802" t="s">
        <v>711</v>
      </c>
      <c r="J3802" s="39">
        <f t="shared" si="183"/>
        <v>4071000</v>
      </c>
      <c r="K3802" s="39">
        <v>773490</v>
      </c>
      <c r="L3802" s="39">
        <v>4844490</v>
      </c>
      <c r="M3802" s="1" t="s">
        <v>9455</v>
      </c>
      <c r="N3802" s="32">
        <v>46169</v>
      </c>
      <c r="O3802" s="1">
        <f t="shared" si="181"/>
        <v>6</v>
      </c>
      <c r="P3802" t="s">
        <v>3480</v>
      </c>
      <c r="U3802" s="32">
        <v>46171</v>
      </c>
    </row>
    <row r="3803" spans="1:22" hidden="1">
      <c r="A3803" t="s">
        <v>26</v>
      </c>
      <c r="B3803" t="s">
        <v>4930</v>
      </c>
      <c r="C3803" s="55">
        <v>17579</v>
      </c>
      <c r="D3803" t="s">
        <v>102</v>
      </c>
      <c r="E3803" s="32">
        <v>46163</v>
      </c>
      <c r="F3803" s="26">
        <v>46163.748298611114</v>
      </c>
      <c r="G3803" s="12" t="str">
        <f t="shared" si="182"/>
        <v>MAYO</v>
      </c>
      <c r="H3803">
        <v>900075456</v>
      </c>
      <c r="I3803" t="s">
        <v>1041</v>
      </c>
      <c r="J3803" s="39">
        <f t="shared" si="183"/>
        <v>220167401</v>
      </c>
      <c r="K3803" s="39">
        <v>3879636.6</v>
      </c>
      <c r="L3803" s="39">
        <v>224047037.59999999</v>
      </c>
      <c r="M3803" t="s">
        <v>128</v>
      </c>
      <c r="N3803" s="32">
        <v>46167</v>
      </c>
      <c r="O3803" s="1">
        <f t="shared" si="181"/>
        <v>4</v>
      </c>
      <c r="P3803" t="s">
        <v>2655</v>
      </c>
      <c r="U3803" s="32">
        <v>46174</v>
      </c>
      <c r="V3803" t="s">
        <v>39</v>
      </c>
    </row>
    <row r="3804" spans="1:22" hidden="1">
      <c r="A3804" t="s">
        <v>26</v>
      </c>
      <c r="B3804" t="s">
        <v>4931</v>
      </c>
      <c r="C3804" s="55">
        <v>57913</v>
      </c>
      <c r="D3804" t="s">
        <v>122</v>
      </c>
      <c r="E3804" s="32">
        <v>46163</v>
      </c>
      <c r="F3804" s="26">
        <v>46163.740972222222</v>
      </c>
      <c r="G3804" s="12" t="str">
        <f t="shared" si="182"/>
        <v>MAYO</v>
      </c>
      <c r="H3804">
        <v>900650486</v>
      </c>
      <c r="I3804" t="s">
        <v>857</v>
      </c>
      <c r="J3804" s="39">
        <f t="shared" si="183"/>
        <v>3060000</v>
      </c>
      <c r="K3804" s="39">
        <v>0</v>
      </c>
      <c r="L3804" s="39">
        <v>3060000</v>
      </c>
      <c r="M3804" t="s">
        <v>65</v>
      </c>
      <c r="N3804" s="32">
        <v>46167</v>
      </c>
      <c r="O3804" s="1">
        <f t="shared" ref="O3804:O3867" si="184">IFERROR(IF(-_xlfn.DAYS(E3804,N3804)&lt;0,0,-_xlfn.DAYS(E3804,N3804)), " - ")</f>
        <v>4</v>
      </c>
      <c r="P3804" t="s">
        <v>3480</v>
      </c>
      <c r="U3804" s="32">
        <v>46169</v>
      </c>
      <c r="V3804" t="s">
        <v>39</v>
      </c>
    </row>
    <row r="3805" spans="1:22" hidden="1">
      <c r="A3805" t="s">
        <v>26</v>
      </c>
      <c r="B3805" t="s">
        <v>4932</v>
      </c>
      <c r="C3805" s="55">
        <v>57910</v>
      </c>
      <c r="D3805" t="s">
        <v>122</v>
      </c>
      <c r="E3805" s="32">
        <v>46163</v>
      </c>
      <c r="F3805" s="26">
        <v>46163.740856481483</v>
      </c>
      <c r="G3805" s="12" t="str">
        <f t="shared" si="182"/>
        <v>MAYO</v>
      </c>
      <c r="H3805">
        <v>900650486</v>
      </c>
      <c r="I3805" t="s">
        <v>857</v>
      </c>
      <c r="J3805" s="39">
        <f t="shared" si="183"/>
        <v>3060000</v>
      </c>
      <c r="K3805" s="39">
        <v>0</v>
      </c>
      <c r="L3805" s="39">
        <v>3060000</v>
      </c>
      <c r="M3805" t="s">
        <v>65</v>
      </c>
      <c r="N3805" s="32">
        <v>46167</v>
      </c>
      <c r="O3805" s="1">
        <f t="shared" si="184"/>
        <v>4</v>
      </c>
      <c r="P3805" t="s">
        <v>3480</v>
      </c>
      <c r="U3805" s="32">
        <v>46169</v>
      </c>
      <c r="V3805" t="s">
        <v>39</v>
      </c>
    </row>
    <row r="3806" spans="1:22" hidden="1">
      <c r="A3806" t="s">
        <v>26</v>
      </c>
      <c r="B3806" t="s">
        <v>4933</v>
      </c>
      <c r="C3806" s="55">
        <v>1882</v>
      </c>
      <c r="D3806" t="s">
        <v>28</v>
      </c>
      <c r="E3806" s="32">
        <v>46163</v>
      </c>
      <c r="F3806" s="26">
        <v>46163.740185185183</v>
      </c>
      <c r="G3806" s="12" t="str">
        <f t="shared" si="182"/>
        <v>MAYO</v>
      </c>
      <c r="H3806">
        <v>901950863</v>
      </c>
      <c r="I3806" t="s">
        <v>549</v>
      </c>
      <c r="J3806" s="39">
        <f t="shared" si="183"/>
        <v>70000</v>
      </c>
      <c r="K3806" s="39">
        <v>13300</v>
      </c>
      <c r="L3806" s="39">
        <v>83300</v>
      </c>
      <c r="M3806" s="1" t="s">
        <v>9455</v>
      </c>
      <c r="N3806" s="32">
        <v>46168</v>
      </c>
      <c r="O3806" s="1">
        <f t="shared" si="184"/>
        <v>5</v>
      </c>
      <c r="P3806" t="s">
        <v>3480</v>
      </c>
      <c r="U3806" s="32">
        <v>46171</v>
      </c>
    </row>
    <row r="3807" spans="1:22" hidden="1">
      <c r="A3807" t="s">
        <v>26</v>
      </c>
      <c r="B3807" t="s">
        <v>4934</v>
      </c>
      <c r="C3807" s="55">
        <v>2105</v>
      </c>
      <c r="D3807" t="s">
        <v>698</v>
      </c>
      <c r="E3807" s="32">
        <v>46163</v>
      </c>
      <c r="F3807" s="26">
        <v>46163.720960648148</v>
      </c>
      <c r="G3807" s="12" t="str">
        <f t="shared" si="182"/>
        <v>MAYO</v>
      </c>
      <c r="H3807">
        <v>900997431</v>
      </c>
      <c r="I3807" t="s">
        <v>4935</v>
      </c>
      <c r="J3807" s="39">
        <f t="shared" si="183"/>
        <v>1042800</v>
      </c>
      <c r="K3807" s="39">
        <v>198132</v>
      </c>
      <c r="L3807" s="39">
        <v>1240932</v>
      </c>
      <c r="M3807" t="s">
        <v>37</v>
      </c>
      <c r="N3807" s="32">
        <v>46170</v>
      </c>
      <c r="O3807" s="1">
        <f t="shared" si="184"/>
        <v>7</v>
      </c>
      <c r="P3807" t="s">
        <v>3480</v>
      </c>
      <c r="U3807" s="32">
        <v>46171</v>
      </c>
      <c r="V3807" t="s">
        <v>39</v>
      </c>
    </row>
    <row r="3808" spans="1:22" hidden="1">
      <c r="A3808" t="s">
        <v>26</v>
      </c>
      <c r="B3808" t="s">
        <v>4936</v>
      </c>
      <c r="C3808" s="55">
        <v>122</v>
      </c>
      <c r="D3808" t="s">
        <v>2896</v>
      </c>
      <c r="E3808" s="32">
        <v>46163</v>
      </c>
      <c r="F3808" s="26">
        <v>46163.70752314815</v>
      </c>
      <c r="G3808" s="12" t="str">
        <f t="shared" si="182"/>
        <v>MAYO</v>
      </c>
      <c r="H3808">
        <v>901097998</v>
      </c>
      <c r="I3808" t="s">
        <v>4937</v>
      </c>
      <c r="J3808" s="39">
        <f t="shared" si="183"/>
        <v>1135000</v>
      </c>
      <c r="K3808" s="39">
        <v>215650</v>
      </c>
      <c r="L3808" s="39">
        <v>1350650</v>
      </c>
      <c r="M3808" t="s">
        <v>264</v>
      </c>
      <c r="N3808" s="32">
        <v>46174</v>
      </c>
      <c r="O3808" s="1">
        <f t="shared" si="184"/>
        <v>11</v>
      </c>
      <c r="P3808" t="s">
        <v>3480</v>
      </c>
      <c r="U3808" s="32">
        <v>46177</v>
      </c>
      <c r="V3808" t="s">
        <v>39</v>
      </c>
    </row>
    <row r="3809" spans="1:22" hidden="1">
      <c r="A3809" t="s">
        <v>82</v>
      </c>
      <c r="B3809" t="s">
        <v>4938</v>
      </c>
      <c r="C3809" s="55" t="s">
        <v>4939</v>
      </c>
      <c r="D3809" t="s">
        <v>2896</v>
      </c>
      <c r="E3809" s="32">
        <v>46163</v>
      </c>
      <c r="F3809" s="26">
        <v>46163.695798611108</v>
      </c>
      <c r="G3809" s="12" t="str">
        <f t="shared" si="182"/>
        <v>MAYO</v>
      </c>
      <c r="H3809">
        <v>901097998</v>
      </c>
      <c r="I3809" t="s">
        <v>4937</v>
      </c>
      <c r="J3809" s="39">
        <f t="shared" si="183"/>
        <v>995000</v>
      </c>
      <c r="K3809" s="39">
        <v>189050</v>
      </c>
      <c r="L3809" s="39">
        <v>1184050</v>
      </c>
      <c r="M3809" t="s">
        <v>110</v>
      </c>
      <c r="N3809" s="3">
        <v>46167</v>
      </c>
      <c r="O3809" s="1">
        <f t="shared" si="184"/>
        <v>4</v>
      </c>
      <c r="P3809" t="s">
        <v>3480</v>
      </c>
    </row>
    <row r="3810" spans="1:22" hidden="1">
      <c r="A3810" t="s">
        <v>26</v>
      </c>
      <c r="B3810" t="s">
        <v>4940</v>
      </c>
      <c r="C3810" s="55">
        <v>121</v>
      </c>
      <c r="D3810" t="s">
        <v>2896</v>
      </c>
      <c r="E3810" s="32">
        <v>46163</v>
      </c>
      <c r="F3810" s="26">
        <v>46163.433888888889</v>
      </c>
      <c r="G3810" s="12" t="str">
        <f t="shared" si="182"/>
        <v>MAYO</v>
      </c>
      <c r="H3810">
        <v>901097998</v>
      </c>
      <c r="I3810" t="s">
        <v>4937</v>
      </c>
      <c r="J3810" s="39">
        <f t="shared" si="183"/>
        <v>995000</v>
      </c>
      <c r="K3810" s="39">
        <v>189050</v>
      </c>
      <c r="L3810" s="39">
        <v>1184050</v>
      </c>
      <c r="M3810" t="s">
        <v>110</v>
      </c>
      <c r="N3810" s="3">
        <v>46167</v>
      </c>
      <c r="O3810" s="1">
        <f t="shared" si="184"/>
        <v>4</v>
      </c>
      <c r="P3810" t="s">
        <v>3480</v>
      </c>
    </row>
    <row r="3811" spans="1:22" hidden="1">
      <c r="A3811" t="s">
        <v>26</v>
      </c>
      <c r="B3811" t="s">
        <v>4941</v>
      </c>
      <c r="C3811" s="55">
        <v>34783</v>
      </c>
      <c r="D3811" t="s">
        <v>393</v>
      </c>
      <c r="E3811" s="32">
        <v>46163</v>
      </c>
      <c r="F3811" s="26">
        <v>46163.688379629632</v>
      </c>
      <c r="G3811" s="12" t="str">
        <f t="shared" si="182"/>
        <v>MAYO</v>
      </c>
      <c r="H3811">
        <v>890929877</v>
      </c>
      <c r="I3811" t="s">
        <v>394</v>
      </c>
      <c r="J3811" s="39">
        <f t="shared" si="183"/>
        <v>4413310</v>
      </c>
      <c r="K3811" s="39">
        <v>838529</v>
      </c>
      <c r="L3811" s="39">
        <v>5251839</v>
      </c>
      <c r="M3811" t="s">
        <v>58</v>
      </c>
      <c r="N3811" s="32">
        <v>46164</v>
      </c>
      <c r="O3811" s="1">
        <f t="shared" si="184"/>
        <v>1</v>
      </c>
      <c r="P3811" t="s">
        <v>3480</v>
      </c>
      <c r="U3811" s="32">
        <v>46168</v>
      </c>
      <c r="V3811" t="s">
        <v>39</v>
      </c>
    </row>
    <row r="3812" spans="1:22" hidden="1">
      <c r="A3812" t="s">
        <v>26</v>
      </c>
      <c r="B3812" t="s">
        <v>4942</v>
      </c>
      <c r="C3812" s="55">
        <v>57907</v>
      </c>
      <c r="D3812" t="s">
        <v>122</v>
      </c>
      <c r="E3812" s="32">
        <v>46163</v>
      </c>
      <c r="F3812" s="26">
        <v>46163.62699074074</v>
      </c>
      <c r="G3812" s="12" t="str">
        <f t="shared" si="182"/>
        <v>MAYO</v>
      </c>
      <c r="H3812">
        <v>900650486</v>
      </c>
      <c r="I3812" t="s">
        <v>857</v>
      </c>
      <c r="J3812" s="39">
        <f t="shared" si="183"/>
        <v>865000</v>
      </c>
      <c r="K3812" s="39">
        <v>0</v>
      </c>
      <c r="L3812" s="39">
        <v>865000</v>
      </c>
      <c r="M3812" t="s">
        <v>65</v>
      </c>
      <c r="N3812" s="32">
        <v>46167</v>
      </c>
      <c r="O3812" s="1">
        <f t="shared" si="184"/>
        <v>4</v>
      </c>
      <c r="P3812" t="s">
        <v>3480</v>
      </c>
      <c r="U3812" s="32">
        <v>46169</v>
      </c>
      <c r="V3812" t="s">
        <v>39</v>
      </c>
    </row>
    <row r="3813" spans="1:22" hidden="1">
      <c r="A3813" t="s">
        <v>26</v>
      </c>
      <c r="B3813" t="s">
        <v>4943</v>
      </c>
      <c r="C3813" s="55">
        <v>57906</v>
      </c>
      <c r="D3813" t="s">
        <v>122</v>
      </c>
      <c r="E3813" s="32">
        <v>46163</v>
      </c>
      <c r="F3813" s="26">
        <v>46163.625555555554</v>
      </c>
      <c r="G3813" s="12" t="str">
        <f t="shared" si="182"/>
        <v>MAYO</v>
      </c>
      <c r="H3813">
        <v>900650486</v>
      </c>
      <c r="I3813" t="s">
        <v>857</v>
      </c>
      <c r="J3813" s="39">
        <f t="shared" si="183"/>
        <v>865000</v>
      </c>
      <c r="K3813" s="39">
        <v>0</v>
      </c>
      <c r="L3813" s="39">
        <v>865000</v>
      </c>
      <c r="M3813" t="s">
        <v>65</v>
      </c>
      <c r="N3813" s="32">
        <v>46167</v>
      </c>
      <c r="O3813" s="1">
        <f t="shared" si="184"/>
        <v>4</v>
      </c>
      <c r="P3813" t="s">
        <v>3480</v>
      </c>
      <c r="U3813" s="32">
        <v>46169</v>
      </c>
      <c r="V3813" t="s">
        <v>39</v>
      </c>
    </row>
    <row r="3814" spans="1:22" hidden="1">
      <c r="A3814" t="s">
        <v>26</v>
      </c>
      <c r="B3814" t="s">
        <v>4944</v>
      </c>
      <c r="C3814" s="55">
        <v>738438</v>
      </c>
      <c r="D3814" t="s">
        <v>817</v>
      </c>
      <c r="E3814" s="32">
        <v>46163</v>
      </c>
      <c r="F3814" s="26">
        <v>46163.604837962965</v>
      </c>
      <c r="G3814" s="12" t="str">
        <f t="shared" si="182"/>
        <v>MAYO</v>
      </c>
      <c r="H3814">
        <v>890915475</v>
      </c>
      <c r="I3814" t="s">
        <v>818</v>
      </c>
      <c r="J3814" s="39">
        <f t="shared" si="183"/>
        <v>49984</v>
      </c>
      <c r="K3814" s="39">
        <v>9496.9599999999991</v>
      </c>
      <c r="L3814" s="39">
        <v>59480.959999999999</v>
      </c>
      <c r="M3814" t="s">
        <v>70</v>
      </c>
      <c r="N3814" s="32">
        <v>46167</v>
      </c>
      <c r="O3814" s="1">
        <f t="shared" si="184"/>
        <v>4</v>
      </c>
      <c r="P3814" t="s">
        <v>3480</v>
      </c>
      <c r="U3814" s="32">
        <v>46169</v>
      </c>
      <c r="V3814" t="s">
        <v>39</v>
      </c>
    </row>
    <row r="3815" spans="1:22" hidden="1">
      <c r="A3815" t="s">
        <v>26</v>
      </c>
      <c r="B3815" t="s">
        <v>4945</v>
      </c>
      <c r="C3815" s="55">
        <v>78320</v>
      </c>
      <c r="D3815" t="s">
        <v>355</v>
      </c>
      <c r="E3815" s="32">
        <v>46163</v>
      </c>
      <c r="F3815" s="26">
        <v>46163.58971064815</v>
      </c>
      <c r="G3815" s="12" t="str">
        <f t="shared" si="182"/>
        <v>MAYO</v>
      </c>
      <c r="H3815">
        <v>800204486</v>
      </c>
      <c r="I3815" t="s">
        <v>851</v>
      </c>
      <c r="J3815" s="39">
        <f t="shared" si="183"/>
        <v>5600098</v>
      </c>
      <c r="K3815" s="39">
        <v>1064018.6200000001</v>
      </c>
      <c r="L3815" s="39">
        <v>6664116.6200000001</v>
      </c>
      <c r="M3815" t="s">
        <v>70</v>
      </c>
      <c r="N3815" s="32">
        <v>46167</v>
      </c>
      <c r="O3815" s="1">
        <f t="shared" si="184"/>
        <v>4</v>
      </c>
      <c r="P3815" t="s">
        <v>3480</v>
      </c>
      <c r="U3815" s="32">
        <v>46169</v>
      </c>
      <c r="V3815" t="s">
        <v>39</v>
      </c>
    </row>
    <row r="3816" spans="1:22" hidden="1">
      <c r="A3816" t="s">
        <v>26</v>
      </c>
      <c r="B3816" t="s">
        <v>4946</v>
      </c>
      <c r="C3816" s="55">
        <v>3135107681</v>
      </c>
      <c r="D3816" t="s">
        <v>1780</v>
      </c>
      <c r="E3816" s="32">
        <v>46163</v>
      </c>
      <c r="F3816" s="26">
        <v>46163.567986111113</v>
      </c>
      <c r="G3816" s="12" t="str">
        <f t="shared" si="182"/>
        <v>MAYO</v>
      </c>
      <c r="H3816">
        <v>800153993</v>
      </c>
      <c r="I3816" t="s">
        <v>915</v>
      </c>
      <c r="J3816" s="39">
        <f t="shared" si="183"/>
        <v>20590</v>
      </c>
      <c r="K3816" s="39">
        <v>3912</v>
      </c>
      <c r="L3816" s="39">
        <v>24502</v>
      </c>
      <c r="M3816" t="s">
        <v>65</v>
      </c>
      <c r="N3816" s="32">
        <v>46178</v>
      </c>
      <c r="O3816" s="1">
        <f t="shared" si="184"/>
        <v>15</v>
      </c>
      <c r="P3816" s="1" t="s">
        <v>191</v>
      </c>
      <c r="U3816" s="32">
        <v>46182</v>
      </c>
      <c r="V3816" t="s">
        <v>39</v>
      </c>
    </row>
    <row r="3817" spans="1:22" hidden="1">
      <c r="A3817" t="s">
        <v>26</v>
      </c>
      <c r="B3817" t="s">
        <v>4947</v>
      </c>
      <c r="C3817" s="56">
        <v>5197467</v>
      </c>
      <c r="D3817" t="s">
        <v>692</v>
      </c>
      <c r="E3817" s="32">
        <v>46163</v>
      </c>
      <c r="F3817" s="26">
        <v>46163.562569444446</v>
      </c>
      <c r="G3817" s="12" t="str">
        <f t="shared" si="182"/>
        <v>MAYO</v>
      </c>
      <c r="H3817">
        <v>891408584</v>
      </c>
      <c r="I3817" t="s">
        <v>693</v>
      </c>
      <c r="J3817" s="39">
        <f t="shared" si="183"/>
        <v>36900</v>
      </c>
      <c r="K3817" s="39">
        <v>0</v>
      </c>
      <c r="L3817" s="39">
        <v>36900</v>
      </c>
      <c r="M3817" t="s">
        <v>54</v>
      </c>
      <c r="O3817" s="1">
        <f t="shared" si="184"/>
        <v>0</v>
      </c>
    </row>
    <row r="3818" spans="1:22" hidden="1">
      <c r="A3818" t="s">
        <v>26</v>
      </c>
      <c r="B3818" t="s">
        <v>4948</v>
      </c>
      <c r="C3818" s="55">
        <v>204</v>
      </c>
      <c r="D3818" t="s">
        <v>28</v>
      </c>
      <c r="E3818" s="32">
        <v>46163</v>
      </c>
      <c r="F3818" s="26">
        <v>46163.527199074073</v>
      </c>
      <c r="G3818" s="12" t="str">
        <f t="shared" si="182"/>
        <v>MAYO</v>
      </c>
      <c r="H3818">
        <v>901995498</v>
      </c>
      <c r="I3818" t="s">
        <v>504</v>
      </c>
      <c r="J3818" s="39">
        <f t="shared" si="183"/>
        <v>1091760</v>
      </c>
      <c r="K3818" s="39">
        <v>0</v>
      </c>
      <c r="L3818" s="39">
        <v>1091760</v>
      </c>
      <c r="M3818" t="s">
        <v>58</v>
      </c>
      <c r="N3818" s="32">
        <v>46171</v>
      </c>
      <c r="O3818" s="1">
        <f t="shared" si="184"/>
        <v>8</v>
      </c>
      <c r="P3818" t="s">
        <v>3480</v>
      </c>
      <c r="U3818" s="32">
        <v>46174</v>
      </c>
      <c r="V3818" t="s">
        <v>39</v>
      </c>
    </row>
    <row r="3819" spans="1:22" hidden="1">
      <c r="A3819" t="s">
        <v>26</v>
      </c>
      <c r="B3819" t="s">
        <v>4949</v>
      </c>
      <c r="C3819" s="55">
        <v>1832</v>
      </c>
      <c r="D3819" t="s">
        <v>28</v>
      </c>
      <c r="E3819" s="32">
        <v>46163</v>
      </c>
      <c r="F3819" s="26">
        <v>46163.512627314813</v>
      </c>
      <c r="G3819" s="12" t="str">
        <f t="shared" si="182"/>
        <v>MAYO</v>
      </c>
      <c r="H3819">
        <v>900609164</v>
      </c>
      <c r="I3819" t="s">
        <v>1136</v>
      </c>
      <c r="J3819" s="39">
        <f t="shared" si="183"/>
        <v>800000</v>
      </c>
      <c r="K3819" s="39">
        <v>152000</v>
      </c>
      <c r="L3819" s="39">
        <v>952000</v>
      </c>
      <c r="M3819" t="s">
        <v>37</v>
      </c>
      <c r="N3819" s="32">
        <v>46170</v>
      </c>
      <c r="O3819" s="1">
        <f t="shared" si="184"/>
        <v>7</v>
      </c>
      <c r="P3819" t="s">
        <v>3480</v>
      </c>
      <c r="U3819" s="32">
        <v>46171</v>
      </c>
      <c r="V3819" t="s">
        <v>39</v>
      </c>
    </row>
    <row r="3820" spans="1:22" hidden="1">
      <c r="A3820" t="s">
        <v>26</v>
      </c>
      <c r="B3820" t="s">
        <v>4950</v>
      </c>
      <c r="C3820" s="55">
        <v>1831</v>
      </c>
      <c r="D3820" t="s">
        <v>28</v>
      </c>
      <c r="E3820" s="32">
        <v>46163</v>
      </c>
      <c r="F3820" s="26">
        <v>46163.510613425926</v>
      </c>
      <c r="G3820" s="12" t="str">
        <f t="shared" si="182"/>
        <v>MAYO</v>
      </c>
      <c r="H3820">
        <v>900609164</v>
      </c>
      <c r="I3820" t="s">
        <v>1136</v>
      </c>
      <c r="J3820" s="39">
        <f t="shared" si="183"/>
        <v>889088</v>
      </c>
      <c r="K3820" s="39">
        <v>168926.72</v>
      </c>
      <c r="L3820" s="39">
        <v>1058014.72</v>
      </c>
      <c r="M3820" t="s">
        <v>37</v>
      </c>
      <c r="N3820" s="32">
        <v>46170</v>
      </c>
      <c r="O3820" s="1">
        <f t="shared" si="184"/>
        <v>7</v>
      </c>
      <c r="P3820" t="s">
        <v>3480</v>
      </c>
      <c r="U3820" s="32">
        <v>46174</v>
      </c>
      <c r="V3820" t="s">
        <v>39</v>
      </c>
    </row>
    <row r="3821" spans="1:22" hidden="1">
      <c r="A3821" t="s">
        <v>26</v>
      </c>
      <c r="B3821" t="s">
        <v>4951</v>
      </c>
      <c r="C3821" s="55">
        <v>43317</v>
      </c>
      <c r="D3821" t="s">
        <v>236</v>
      </c>
      <c r="E3821" s="32">
        <v>46163</v>
      </c>
      <c r="F3821" s="26">
        <v>46163.503599537034</v>
      </c>
      <c r="G3821" s="12" t="str">
        <f t="shared" si="182"/>
        <v>MAYO</v>
      </c>
      <c r="H3821">
        <v>890938952</v>
      </c>
      <c r="I3821" t="s">
        <v>237</v>
      </c>
      <c r="J3821" s="39">
        <f t="shared" si="183"/>
        <v>196350</v>
      </c>
      <c r="K3821" s="39">
        <v>37306.5</v>
      </c>
      <c r="L3821" s="39">
        <v>233656.5</v>
      </c>
      <c r="M3821" t="s">
        <v>58</v>
      </c>
      <c r="N3821" s="32">
        <v>46167</v>
      </c>
      <c r="O3821" s="1">
        <f t="shared" si="184"/>
        <v>4</v>
      </c>
      <c r="P3821" t="s">
        <v>3480</v>
      </c>
      <c r="U3821" s="32">
        <v>46169</v>
      </c>
      <c r="V3821" t="s">
        <v>39</v>
      </c>
    </row>
    <row r="3822" spans="1:22" hidden="1">
      <c r="A3822" t="s">
        <v>26</v>
      </c>
      <c r="B3822" t="s">
        <v>4952</v>
      </c>
      <c r="C3822" s="55">
        <v>8903</v>
      </c>
      <c r="D3822" t="s">
        <v>28</v>
      </c>
      <c r="E3822" s="32">
        <v>46163</v>
      </c>
      <c r="F3822" s="26">
        <v>46163.490497685183</v>
      </c>
      <c r="G3822" s="12" t="str">
        <f t="shared" si="182"/>
        <v>MAYO</v>
      </c>
      <c r="H3822">
        <v>900834719</v>
      </c>
      <c r="I3822" t="s">
        <v>886</v>
      </c>
      <c r="J3822" s="39">
        <f t="shared" si="183"/>
        <v>87117</v>
      </c>
      <c r="K3822" s="39">
        <v>0</v>
      </c>
      <c r="L3822" s="39">
        <v>87117</v>
      </c>
      <c r="M3822" t="s">
        <v>65</v>
      </c>
      <c r="N3822" s="32">
        <v>46167</v>
      </c>
      <c r="O3822" s="1">
        <f t="shared" si="184"/>
        <v>4</v>
      </c>
      <c r="P3822" s="1" t="s">
        <v>191</v>
      </c>
      <c r="U3822" s="32">
        <v>46169</v>
      </c>
      <c r="V3822" t="s">
        <v>39</v>
      </c>
    </row>
    <row r="3823" spans="1:22" hidden="1">
      <c r="A3823" t="s">
        <v>26</v>
      </c>
      <c r="B3823" t="s">
        <v>4953</v>
      </c>
      <c r="C3823" s="55">
        <v>3901</v>
      </c>
      <c r="D3823" t="s">
        <v>2187</v>
      </c>
      <c r="E3823" s="32">
        <v>46163</v>
      </c>
      <c r="F3823" s="26">
        <v>46163.48065972222</v>
      </c>
      <c r="G3823" s="12" t="str">
        <f t="shared" si="182"/>
        <v>MAYO</v>
      </c>
      <c r="H3823">
        <v>900284447</v>
      </c>
      <c r="I3823" t="s">
        <v>2188</v>
      </c>
      <c r="J3823" s="39">
        <f t="shared" si="183"/>
        <v>514877.99999999994</v>
      </c>
      <c r="K3823" s="39">
        <v>97826.82</v>
      </c>
      <c r="L3823" s="39">
        <v>612704.81999999995</v>
      </c>
      <c r="M3823" t="s">
        <v>70</v>
      </c>
      <c r="N3823" s="32">
        <v>46167</v>
      </c>
      <c r="O3823" s="1">
        <f t="shared" si="184"/>
        <v>4</v>
      </c>
      <c r="P3823" t="s">
        <v>3480</v>
      </c>
      <c r="U3823" s="32">
        <v>46171</v>
      </c>
    </row>
    <row r="3824" spans="1:22" hidden="1">
      <c r="A3824" t="s">
        <v>26</v>
      </c>
      <c r="B3824" t="s">
        <v>4954</v>
      </c>
      <c r="C3824" s="55">
        <v>611</v>
      </c>
      <c r="D3824" t="s">
        <v>35</v>
      </c>
      <c r="E3824" s="32">
        <v>46163</v>
      </c>
      <c r="F3824" s="26">
        <v>46163.47724537037</v>
      </c>
      <c r="G3824" s="12" t="str">
        <f t="shared" si="182"/>
        <v>MAYO</v>
      </c>
      <c r="H3824">
        <v>901741749</v>
      </c>
      <c r="I3824" t="s">
        <v>36</v>
      </c>
      <c r="J3824" s="39">
        <f t="shared" si="183"/>
        <v>7875000</v>
      </c>
      <c r="K3824" s="39">
        <v>1496250</v>
      </c>
      <c r="L3824" s="39">
        <v>9371250</v>
      </c>
      <c r="M3824" s="1" t="s">
        <v>9455</v>
      </c>
      <c r="N3824" s="32">
        <v>46169</v>
      </c>
      <c r="O3824" s="1">
        <f t="shared" si="184"/>
        <v>6</v>
      </c>
      <c r="P3824" t="s">
        <v>3480</v>
      </c>
      <c r="U3824" s="32">
        <v>46171</v>
      </c>
    </row>
    <row r="3825" spans="1:22" hidden="1">
      <c r="A3825" t="s">
        <v>26</v>
      </c>
      <c r="B3825" t="s">
        <v>4955</v>
      </c>
      <c r="C3825" s="55">
        <v>135157274</v>
      </c>
      <c r="D3825" t="s">
        <v>88</v>
      </c>
      <c r="E3825" s="32">
        <v>46163</v>
      </c>
      <c r="F3825" s="26">
        <v>46163.476666666669</v>
      </c>
      <c r="G3825" s="12" t="str">
        <f t="shared" si="182"/>
        <v>MAYO</v>
      </c>
      <c r="H3825">
        <v>900092385</v>
      </c>
      <c r="I3825" t="s">
        <v>89</v>
      </c>
      <c r="J3825" s="39">
        <f t="shared" si="183"/>
        <v>22984.04</v>
      </c>
      <c r="K3825" s="39">
        <v>4366.96</v>
      </c>
      <c r="L3825" s="39">
        <v>27351</v>
      </c>
      <c r="M3825" t="s">
        <v>65</v>
      </c>
      <c r="N3825" s="32">
        <v>46168</v>
      </c>
      <c r="O3825" s="1">
        <f t="shared" si="184"/>
        <v>5</v>
      </c>
      <c r="P3825" s="1" t="s">
        <v>191</v>
      </c>
      <c r="U3825" s="32">
        <v>46169</v>
      </c>
      <c r="V3825" t="s">
        <v>39</v>
      </c>
    </row>
    <row r="3826" spans="1:22" hidden="1">
      <c r="A3826" t="s">
        <v>26</v>
      </c>
      <c r="B3826" t="s">
        <v>4956</v>
      </c>
      <c r="C3826" s="55">
        <v>738361</v>
      </c>
      <c r="D3826" t="s">
        <v>817</v>
      </c>
      <c r="E3826" s="32">
        <v>46163</v>
      </c>
      <c r="F3826" s="26">
        <v>46163.446111111109</v>
      </c>
      <c r="G3826" s="12" t="str">
        <f t="shared" si="182"/>
        <v>MAYO</v>
      </c>
      <c r="H3826">
        <v>890915475</v>
      </c>
      <c r="I3826" t="s">
        <v>818</v>
      </c>
      <c r="J3826" s="39">
        <f t="shared" si="183"/>
        <v>752440</v>
      </c>
      <c r="K3826" s="39">
        <v>142963.6</v>
      </c>
      <c r="L3826" s="39">
        <v>895403.6</v>
      </c>
      <c r="M3826" t="s">
        <v>70</v>
      </c>
      <c r="N3826" s="32">
        <v>46163</v>
      </c>
      <c r="O3826" s="1">
        <f t="shared" si="184"/>
        <v>0</v>
      </c>
      <c r="P3826" t="s">
        <v>3480</v>
      </c>
      <c r="U3826" s="32">
        <v>46164</v>
      </c>
      <c r="V3826" t="s">
        <v>39</v>
      </c>
    </row>
    <row r="3827" spans="1:22" hidden="1">
      <c r="A3827" t="s">
        <v>26</v>
      </c>
      <c r="B3827" t="s">
        <v>4957</v>
      </c>
      <c r="C3827" s="55">
        <v>2935</v>
      </c>
      <c r="D3827" t="s">
        <v>122</v>
      </c>
      <c r="E3827" s="32">
        <v>46163</v>
      </c>
      <c r="F3827" s="26">
        <v>46163.439363425925</v>
      </c>
      <c r="G3827" s="12" t="str">
        <f t="shared" si="182"/>
        <v>MAYO</v>
      </c>
      <c r="H3827">
        <v>900667734</v>
      </c>
      <c r="I3827" t="s">
        <v>123</v>
      </c>
      <c r="J3827" s="39">
        <f t="shared" si="183"/>
        <v>616600</v>
      </c>
      <c r="K3827" s="39">
        <v>117154</v>
      </c>
      <c r="L3827" s="39">
        <v>733754</v>
      </c>
      <c r="M3827" s="1" t="s">
        <v>9455</v>
      </c>
      <c r="N3827" s="32">
        <v>46169</v>
      </c>
      <c r="O3827" s="1">
        <f t="shared" si="184"/>
        <v>6</v>
      </c>
      <c r="P3827" t="s">
        <v>3480</v>
      </c>
      <c r="U3827" s="32">
        <v>46171</v>
      </c>
    </row>
    <row r="3828" spans="1:22" hidden="1">
      <c r="A3828" t="s">
        <v>26</v>
      </c>
      <c r="B3828" t="s">
        <v>4958</v>
      </c>
      <c r="C3828" s="55">
        <v>501</v>
      </c>
      <c r="D3828" t="s">
        <v>122</v>
      </c>
      <c r="E3828" s="32">
        <v>46163</v>
      </c>
      <c r="F3828" s="26">
        <v>46163.434340277781</v>
      </c>
      <c r="G3828" s="12" t="str">
        <f t="shared" si="182"/>
        <v>MAYO</v>
      </c>
      <c r="H3828">
        <v>901402351</v>
      </c>
      <c r="I3828" t="s">
        <v>531</v>
      </c>
      <c r="J3828" s="39">
        <f t="shared" si="183"/>
        <v>710400</v>
      </c>
      <c r="K3828" s="39">
        <v>134976</v>
      </c>
      <c r="L3828" s="39">
        <v>845376</v>
      </c>
      <c r="M3828" s="1" t="s">
        <v>9455</v>
      </c>
      <c r="N3828" s="32">
        <v>46169</v>
      </c>
      <c r="O3828" s="1">
        <f t="shared" si="184"/>
        <v>6</v>
      </c>
      <c r="P3828" t="s">
        <v>3480</v>
      </c>
      <c r="U3828" s="32">
        <v>46171</v>
      </c>
    </row>
    <row r="3829" spans="1:22" hidden="1">
      <c r="A3829" t="s">
        <v>26</v>
      </c>
      <c r="B3829" t="s">
        <v>4959</v>
      </c>
      <c r="C3829" s="55">
        <v>500</v>
      </c>
      <c r="D3829" t="s">
        <v>122</v>
      </c>
      <c r="E3829" s="32">
        <v>46163</v>
      </c>
      <c r="F3829" s="26">
        <v>46163.429965277777</v>
      </c>
      <c r="G3829" s="12" t="str">
        <f t="shared" si="182"/>
        <v>MAYO</v>
      </c>
      <c r="H3829">
        <v>901402351</v>
      </c>
      <c r="I3829" t="s">
        <v>531</v>
      </c>
      <c r="J3829" s="39">
        <f t="shared" si="183"/>
        <v>1194000</v>
      </c>
      <c r="K3829" s="39">
        <v>226860</v>
      </c>
      <c r="L3829" s="39">
        <v>1420860</v>
      </c>
      <c r="M3829" s="1" t="s">
        <v>9455</v>
      </c>
      <c r="N3829" s="32">
        <v>46169</v>
      </c>
      <c r="O3829" s="1">
        <f t="shared" si="184"/>
        <v>6</v>
      </c>
      <c r="P3829" t="s">
        <v>3480</v>
      </c>
      <c r="U3829" s="32">
        <v>46171</v>
      </c>
    </row>
    <row r="3830" spans="1:22" hidden="1">
      <c r="A3830" t="s">
        <v>26</v>
      </c>
      <c r="B3830" t="s">
        <v>4960</v>
      </c>
      <c r="C3830" s="55">
        <v>499</v>
      </c>
      <c r="D3830" t="s">
        <v>122</v>
      </c>
      <c r="E3830" s="32">
        <v>46163</v>
      </c>
      <c r="F3830" s="26">
        <v>46163.424745370372</v>
      </c>
      <c r="G3830" s="12" t="str">
        <f t="shared" si="182"/>
        <v>MAYO</v>
      </c>
      <c r="H3830">
        <v>901402351</v>
      </c>
      <c r="I3830" t="s">
        <v>531</v>
      </c>
      <c r="J3830" s="39">
        <f t="shared" si="183"/>
        <v>2406000</v>
      </c>
      <c r="K3830" s="39">
        <v>457140</v>
      </c>
      <c r="L3830" s="39">
        <v>2863140</v>
      </c>
      <c r="M3830" s="1" t="s">
        <v>9455</v>
      </c>
      <c r="N3830" s="32">
        <v>46169</v>
      </c>
      <c r="O3830" s="1">
        <f t="shared" si="184"/>
        <v>6</v>
      </c>
      <c r="P3830" t="s">
        <v>3480</v>
      </c>
      <c r="U3830" s="32">
        <v>46171</v>
      </c>
    </row>
    <row r="3831" spans="1:22" hidden="1">
      <c r="A3831" t="s">
        <v>26</v>
      </c>
      <c r="B3831" t="s">
        <v>4961</v>
      </c>
      <c r="C3831" s="55">
        <v>498</v>
      </c>
      <c r="D3831" t="s">
        <v>122</v>
      </c>
      <c r="E3831" s="32">
        <v>46163</v>
      </c>
      <c r="F3831" s="26">
        <v>46163.416412037041</v>
      </c>
      <c r="G3831" s="12" t="str">
        <f t="shared" si="182"/>
        <v>MAYO</v>
      </c>
      <c r="H3831">
        <v>901402351</v>
      </c>
      <c r="I3831" t="s">
        <v>531</v>
      </c>
      <c r="J3831" s="39">
        <f t="shared" si="183"/>
        <v>3256000</v>
      </c>
      <c r="K3831" s="39">
        <v>618640</v>
      </c>
      <c r="L3831" s="39">
        <v>3874640</v>
      </c>
      <c r="M3831" s="1" t="s">
        <v>9455</v>
      </c>
      <c r="N3831" s="32">
        <v>46175</v>
      </c>
      <c r="O3831" s="1">
        <f t="shared" si="184"/>
        <v>12</v>
      </c>
      <c r="P3831" t="s">
        <v>3480</v>
      </c>
      <c r="R3831" s="37"/>
      <c r="U3831" s="32">
        <v>46177</v>
      </c>
      <c r="V3831" t="s">
        <v>39</v>
      </c>
    </row>
    <row r="3832" spans="1:22" hidden="1">
      <c r="A3832" t="s">
        <v>26</v>
      </c>
      <c r="B3832" t="s">
        <v>4962</v>
      </c>
      <c r="C3832" s="55">
        <v>1470</v>
      </c>
      <c r="D3832" t="s">
        <v>151</v>
      </c>
      <c r="E3832" s="32">
        <v>46163</v>
      </c>
      <c r="F3832" s="26">
        <v>46163.41065972222</v>
      </c>
      <c r="G3832" s="12" t="str">
        <f t="shared" si="182"/>
        <v>MAYO</v>
      </c>
      <c r="H3832">
        <v>901561580</v>
      </c>
      <c r="I3832" t="s">
        <v>152</v>
      </c>
      <c r="J3832" s="39">
        <f t="shared" si="183"/>
        <v>869567</v>
      </c>
      <c r="K3832" s="39">
        <v>165217.73000000001</v>
      </c>
      <c r="L3832" s="39">
        <v>1034784.73</v>
      </c>
      <c r="M3832" t="s">
        <v>70</v>
      </c>
      <c r="N3832" s="32">
        <v>46167</v>
      </c>
      <c r="O3832" s="1">
        <f t="shared" si="184"/>
        <v>4</v>
      </c>
      <c r="P3832" t="s">
        <v>3480</v>
      </c>
      <c r="U3832" s="32">
        <v>46171</v>
      </c>
    </row>
    <row r="3833" spans="1:22" hidden="1">
      <c r="A3833" t="s">
        <v>26</v>
      </c>
      <c r="B3833" t="s">
        <v>4963</v>
      </c>
      <c r="C3833" s="55">
        <v>5603</v>
      </c>
      <c r="D3833" t="s">
        <v>807</v>
      </c>
      <c r="E3833" s="32">
        <v>46163</v>
      </c>
      <c r="F3833" s="26">
        <v>46163.421053240738</v>
      </c>
      <c r="G3833" s="12" t="str">
        <f t="shared" si="182"/>
        <v>MAYO</v>
      </c>
      <c r="H3833">
        <v>830118111</v>
      </c>
      <c r="I3833" t="s">
        <v>808</v>
      </c>
      <c r="J3833" s="39">
        <f t="shared" si="183"/>
        <v>8700000</v>
      </c>
      <c r="K3833" s="39">
        <v>1653000</v>
      </c>
      <c r="L3833" s="39">
        <v>10353000</v>
      </c>
      <c r="M3833" s="1" t="s">
        <v>9455</v>
      </c>
      <c r="N3833" s="32">
        <v>46169</v>
      </c>
      <c r="O3833" s="1">
        <f t="shared" si="184"/>
        <v>6</v>
      </c>
      <c r="P3833" t="s">
        <v>3480</v>
      </c>
      <c r="U3833" s="32">
        <v>46174</v>
      </c>
      <c r="V3833" t="s">
        <v>39</v>
      </c>
    </row>
    <row r="3834" spans="1:22" hidden="1">
      <c r="A3834" t="s">
        <v>82</v>
      </c>
      <c r="B3834" t="s">
        <v>4964</v>
      </c>
      <c r="C3834" s="55">
        <v>17146</v>
      </c>
      <c r="D3834" t="s">
        <v>373</v>
      </c>
      <c r="E3834" s="32">
        <v>46163</v>
      </c>
      <c r="F3834" s="26">
        <v>46163.399571759262</v>
      </c>
      <c r="G3834" s="12" t="str">
        <f t="shared" si="182"/>
        <v>MAYO</v>
      </c>
      <c r="H3834">
        <v>800106404</v>
      </c>
      <c r="I3834" t="s">
        <v>369</v>
      </c>
      <c r="J3834" s="39">
        <f t="shared" si="183"/>
        <v>45880</v>
      </c>
      <c r="K3834" s="39">
        <v>872</v>
      </c>
      <c r="L3834" s="39">
        <v>46752</v>
      </c>
      <c r="M3834" t="s">
        <v>128</v>
      </c>
      <c r="N3834" s="32">
        <v>46167</v>
      </c>
      <c r="O3834" s="1">
        <f t="shared" si="184"/>
        <v>4</v>
      </c>
      <c r="P3834" t="s">
        <v>2655</v>
      </c>
      <c r="U3834" s="32">
        <v>46171</v>
      </c>
    </row>
    <row r="3835" spans="1:22" hidden="1">
      <c r="A3835" t="s">
        <v>82</v>
      </c>
      <c r="B3835" t="s">
        <v>4965</v>
      </c>
      <c r="C3835" s="55">
        <v>17145</v>
      </c>
      <c r="D3835" t="s">
        <v>373</v>
      </c>
      <c r="E3835" s="32">
        <v>46163</v>
      </c>
      <c r="F3835" s="26">
        <v>46163.399571759262</v>
      </c>
      <c r="G3835" s="12" t="str">
        <f t="shared" si="182"/>
        <v>MAYO</v>
      </c>
      <c r="H3835">
        <v>800106404</v>
      </c>
      <c r="I3835" t="s">
        <v>369</v>
      </c>
      <c r="J3835" s="39">
        <f t="shared" si="183"/>
        <v>727209</v>
      </c>
      <c r="K3835" s="39">
        <v>13817</v>
      </c>
      <c r="L3835" s="39">
        <v>741026</v>
      </c>
      <c r="M3835" t="s">
        <v>128</v>
      </c>
      <c r="N3835" s="32">
        <v>46167</v>
      </c>
      <c r="O3835" s="1">
        <f t="shared" si="184"/>
        <v>4</v>
      </c>
      <c r="P3835" t="s">
        <v>2655</v>
      </c>
      <c r="U3835" s="32">
        <v>46171</v>
      </c>
    </row>
    <row r="3836" spans="1:22" hidden="1">
      <c r="A3836" t="s">
        <v>26</v>
      </c>
      <c r="B3836" t="s">
        <v>4966</v>
      </c>
      <c r="C3836" s="56">
        <v>76412</v>
      </c>
      <c r="D3836" t="s">
        <v>2898</v>
      </c>
      <c r="E3836" s="32">
        <v>46163</v>
      </c>
      <c r="F3836" s="26">
        <v>46163.344293981485</v>
      </c>
      <c r="G3836" s="12" t="str">
        <f t="shared" si="182"/>
        <v>MAYO</v>
      </c>
      <c r="H3836">
        <v>901218140</v>
      </c>
      <c r="I3836" t="s">
        <v>2899</v>
      </c>
      <c r="J3836" s="39">
        <f t="shared" si="183"/>
        <v>41680.67</v>
      </c>
      <c r="K3836" s="39">
        <v>7919.33</v>
      </c>
      <c r="L3836" s="39">
        <v>49600</v>
      </c>
      <c r="M3836" t="s">
        <v>54</v>
      </c>
      <c r="O3836" s="1">
        <f t="shared" si="184"/>
        <v>0</v>
      </c>
    </row>
    <row r="3837" spans="1:22" hidden="1">
      <c r="A3837" t="s">
        <v>26</v>
      </c>
      <c r="B3837" t="s">
        <v>4967</v>
      </c>
      <c r="C3837" s="55">
        <v>2276</v>
      </c>
      <c r="D3837" t="s">
        <v>28</v>
      </c>
      <c r="E3837" s="32">
        <v>46163</v>
      </c>
      <c r="F3837" s="26">
        <v>46163.342499999999</v>
      </c>
      <c r="G3837" s="12" t="str">
        <f t="shared" si="182"/>
        <v>MAYO</v>
      </c>
      <c r="H3837">
        <v>900814712</v>
      </c>
      <c r="I3837" t="s">
        <v>1376</v>
      </c>
      <c r="J3837" s="39">
        <f t="shared" si="183"/>
        <v>495000</v>
      </c>
      <c r="K3837" s="39">
        <v>94050</v>
      </c>
      <c r="L3837" s="39">
        <v>589050</v>
      </c>
      <c r="M3837" t="s">
        <v>37</v>
      </c>
      <c r="N3837" s="32">
        <v>46170</v>
      </c>
      <c r="O3837" s="1">
        <f t="shared" si="184"/>
        <v>7</v>
      </c>
      <c r="P3837" s="1" t="s">
        <v>3480</v>
      </c>
      <c r="U3837" s="32">
        <v>46174</v>
      </c>
      <c r="V3837" s="1" t="s">
        <v>39</v>
      </c>
    </row>
    <row r="3838" spans="1:22" hidden="1">
      <c r="A3838" t="s">
        <v>26</v>
      </c>
      <c r="B3838" t="s">
        <v>4968</v>
      </c>
      <c r="C3838" s="55">
        <v>65041930</v>
      </c>
      <c r="D3838" t="s">
        <v>182</v>
      </c>
      <c r="E3838" s="32">
        <v>46163</v>
      </c>
      <c r="F3838" s="26">
        <v>46163.284247685187</v>
      </c>
      <c r="G3838" s="12" t="str">
        <f t="shared" si="182"/>
        <v>MAYO</v>
      </c>
      <c r="H3838">
        <v>800230447</v>
      </c>
      <c r="I3838" t="s">
        <v>183</v>
      </c>
      <c r="J3838" s="39">
        <f t="shared" si="183"/>
        <v>1743300</v>
      </c>
      <c r="K3838" s="39">
        <v>331227</v>
      </c>
      <c r="L3838" s="39">
        <v>2074527</v>
      </c>
      <c r="M3838" t="s">
        <v>58</v>
      </c>
      <c r="N3838" s="32">
        <v>46163</v>
      </c>
      <c r="O3838" s="1">
        <f t="shared" si="184"/>
        <v>0</v>
      </c>
      <c r="P3838" t="s">
        <v>3480</v>
      </c>
      <c r="U3838" s="32">
        <v>46164</v>
      </c>
      <c r="V3838" t="s">
        <v>39</v>
      </c>
    </row>
    <row r="3839" spans="1:22" hidden="1">
      <c r="A3839" t="s">
        <v>26</v>
      </c>
      <c r="B3839" t="s">
        <v>4969</v>
      </c>
      <c r="C3839" s="55">
        <v>8077</v>
      </c>
      <c r="D3839" t="s">
        <v>2896</v>
      </c>
      <c r="E3839" s="32">
        <v>46164</v>
      </c>
      <c r="F3839" s="26">
        <v>46164.964814814812</v>
      </c>
      <c r="G3839" s="12" t="str">
        <f t="shared" si="182"/>
        <v>MAYO</v>
      </c>
      <c r="H3839">
        <v>32150739</v>
      </c>
      <c r="I3839" t="s">
        <v>400</v>
      </c>
      <c r="J3839" s="39">
        <f t="shared" si="183"/>
        <v>153500</v>
      </c>
      <c r="K3839" s="39">
        <v>0</v>
      </c>
      <c r="L3839" s="39">
        <v>153500</v>
      </c>
      <c r="M3839" t="s">
        <v>199</v>
      </c>
      <c r="N3839" s="32">
        <v>46167</v>
      </c>
      <c r="O3839" s="1">
        <f t="shared" si="184"/>
        <v>3</v>
      </c>
      <c r="P3839" t="s">
        <v>3480</v>
      </c>
      <c r="U3839" s="32">
        <v>46169</v>
      </c>
      <c r="V3839" t="s">
        <v>39</v>
      </c>
    </row>
    <row r="3840" spans="1:22" hidden="1">
      <c r="A3840" t="s">
        <v>26</v>
      </c>
      <c r="B3840" t="s">
        <v>4970</v>
      </c>
      <c r="C3840" s="55">
        <v>130</v>
      </c>
      <c r="D3840" t="s">
        <v>2388</v>
      </c>
      <c r="E3840" s="32">
        <v>46164</v>
      </c>
      <c r="F3840" s="26">
        <v>46164.866296296299</v>
      </c>
      <c r="G3840" s="12" t="str">
        <f t="shared" si="182"/>
        <v>MAYO</v>
      </c>
      <c r="H3840">
        <v>901847080</v>
      </c>
      <c r="I3840" t="s">
        <v>2519</v>
      </c>
      <c r="J3840" s="39">
        <f t="shared" si="183"/>
        <v>840000</v>
      </c>
      <c r="K3840" s="39">
        <v>159600</v>
      </c>
      <c r="L3840" s="39">
        <v>999600</v>
      </c>
      <c r="M3840" s="1" t="s">
        <v>9455</v>
      </c>
      <c r="N3840" s="32">
        <v>46169</v>
      </c>
      <c r="O3840" s="1">
        <f t="shared" si="184"/>
        <v>5</v>
      </c>
      <c r="P3840" t="s">
        <v>3480</v>
      </c>
      <c r="U3840" s="32">
        <v>46171</v>
      </c>
    </row>
    <row r="3841" spans="1:22" hidden="1">
      <c r="A3841" t="s">
        <v>26</v>
      </c>
      <c r="B3841" t="s">
        <v>4971</v>
      </c>
      <c r="C3841" s="55">
        <v>129</v>
      </c>
      <c r="D3841" t="s">
        <v>2388</v>
      </c>
      <c r="E3841" s="32">
        <v>46164</v>
      </c>
      <c r="F3841" s="26">
        <v>46164.864085648151</v>
      </c>
      <c r="G3841" s="12" t="str">
        <f t="shared" si="182"/>
        <v>MAYO</v>
      </c>
      <c r="H3841">
        <v>901847080</v>
      </c>
      <c r="I3841" t="s">
        <v>2519</v>
      </c>
      <c r="J3841" s="39">
        <f t="shared" si="183"/>
        <v>2350000</v>
      </c>
      <c r="K3841" s="39">
        <v>446500</v>
      </c>
      <c r="L3841" s="39">
        <v>2796500</v>
      </c>
      <c r="M3841" s="1" t="s">
        <v>9455</v>
      </c>
      <c r="N3841" s="32">
        <v>46169</v>
      </c>
      <c r="O3841" s="1">
        <f t="shared" si="184"/>
        <v>5</v>
      </c>
      <c r="P3841" t="s">
        <v>3480</v>
      </c>
      <c r="U3841" s="32">
        <v>46171</v>
      </c>
    </row>
    <row r="3842" spans="1:22" hidden="1">
      <c r="A3842" t="s">
        <v>26</v>
      </c>
      <c r="B3842" t="s">
        <v>4972</v>
      </c>
      <c r="C3842" s="55">
        <v>128</v>
      </c>
      <c r="D3842" t="s">
        <v>2388</v>
      </c>
      <c r="E3842" s="32">
        <v>46164</v>
      </c>
      <c r="F3842" s="26">
        <v>46164.853865740741</v>
      </c>
      <c r="G3842" s="12" t="str">
        <f t="shared" ref="G3842:G3905" si="185">UPPER(TEXT(E3842, "MMMM"))</f>
        <v>MAYO</v>
      </c>
      <c r="H3842">
        <v>901847080</v>
      </c>
      <c r="I3842" t="s">
        <v>2519</v>
      </c>
      <c r="J3842" s="39">
        <f t="shared" ref="J3842:J3905" si="186">L3842-K3842</f>
        <v>5907440</v>
      </c>
      <c r="K3842" s="39">
        <v>1122413.6000000001</v>
      </c>
      <c r="L3842" s="39">
        <v>7029853.5999999996</v>
      </c>
      <c r="M3842" s="1" t="s">
        <v>9455</v>
      </c>
      <c r="N3842" s="32">
        <v>46169</v>
      </c>
      <c r="O3842" s="1">
        <f t="shared" si="184"/>
        <v>5</v>
      </c>
      <c r="P3842" t="s">
        <v>3480</v>
      </c>
      <c r="U3842" s="32">
        <v>46171</v>
      </c>
    </row>
    <row r="3843" spans="1:22" hidden="1">
      <c r="A3843" t="s">
        <v>26</v>
      </c>
      <c r="B3843" t="s">
        <v>4973</v>
      </c>
      <c r="C3843" s="55">
        <v>127</v>
      </c>
      <c r="D3843" t="s">
        <v>2388</v>
      </c>
      <c r="E3843" s="32">
        <v>46164</v>
      </c>
      <c r="F3843" s="26">
        <v>46164.848854166667</v>
      </c>
      <c r="G3843" s="12" t="str">
        <f t="shared" si="185"/>
        <v>MAYO</v>
      </c>
      <c r="H3843">
        <v>901847080</v>
      </c>
      <c r="I3843" t="s">
        <v>2519</v>
      </c>
      <c r="J3843" s="39">
        <f t="shared" si="186"/>
        <v>3250000</v>
      </c>
      <c r="K3843" s="39">
        <v>617500</v>
      </c>
      <c r="L3843" s="39">
        <v>3867500</v>
      </c>
      <c r="M3843" s="1" t="s">
        <v>9455</v>
      </c>
      <c r="N3843" s="32">
        <v>46169</v>
      </c>
      <c r="O3843" s="1">
        <f t="shared" si="184"/>
        <v>5</v>
      </c>
      <c r="P3843" t="s">
        <v>3480</v>
      </c>
      <c r="U3843" s="32">
        <v>46171</v>
      </c>
    </row>
    <row r="3844" spans="1:22" hidden="1">
      <c r="A3844" t="s">
        <v>26</v>
      </c>
      <c r="B3844" t="s">
        <v>4974</v>
      </c>
      <c r="C3844" s="55">
        <v>4807</v>
      </c>
      <c r="D3844" t="s">
        <v>4975</v>
      </c>
      <c r="E3844" s="32">
        <v>46164</v>
      </c>
      <c r="F3844" s="26">
        <v>46164.834421296298</v>
      </c>
      <c r="G3844" s="12" t="str">
        <f t="shared" si="185"/>
        <v>MAYO</v>
      </c>
      <c r="H3844">
        <v>900031421</v>
      </c>
      <c r="I3844" t="s">
        <v>4976</v>
      </c>
      <c r="J3844" s="39">
        <f t="shared" si="186"/>
        <v>550033</v>
      </c>
      <c r="K3844" s="39">
        <v>104506.27</v>
      </c>
      <c r="L3844" s="39">
        <v>654539.27</v>
      </c>
      <c r="M3844" t="s">
        <v>65</v>
      </c>
      <c r="N3844" s="32">
        <v>46167</v>
      </c>
      <c r="O3844" s="1">
        <f t="shared" si="184"/>
        <v>3</v>
      </c>
      <c r="P3844" t="s">
        <v>3480</v>
      </c>
      <c r="U3844" s="32">
        <v>46169</v>
      </c>
      <c r="V3844" t="s">
        <v>39</v>
      </c>
    </row>
    <row r="3845" spans="1:22" hidden="1">
      <c r="A3845" t="s">
        <v>26</v>
      </c>
      <c r="B3845" t="s">
        <v>4977</v>
      </c>
      <c r="C3845" s="55">
        <v>126</v>
      </c>
      <c r="D3845" t="s">
        <v>2388</v>
      </c>
      <c r="E3845" s="32">
        <v>46164</v>
      </c>
      <c r="F3845" s="26">
        <v>46164.832384259258</v>
      </c>
      <c r="G3845" s="12" t="str">
        <f t="shared" si="185"/>
        <v>MAYO</v>
      </c>
      <c r="H3845">
        <v>901847080</v>
      </c>
      <c r="I3845" t="s">
        <v>2519</v>
      </c>
      <c r="J3845" s="39">
        <f t="shared" si="186"/>
        <v>13413720</v>
      </c>
      <c r="K3845" s="39">
        <v>2548606.7999999998</v>
      </c>
      <c r="L3845" s="39">
        <v>15962326.800000001</v>
      </c>
      <c r="M3845" s="1" t="s">
        <v>9455</v>
      </c>
      <c r="N3845" s="32">
        <v>46169</v>
      </c>
      <c r="O3845" s="1">
        <f t="shared" si="184"/>
        <v>5</v>
      </c>
      <c r="P3845" t="s">
        <v>3480</v>
      </c>
      <c r="U3845" s="32">
        <v>46174</v>
      </c>
      <c r="V3845" t="s">
        <v>39</v>
      </c>
    </row>
    <row r="3846" spans="1:22" hidden="1">
      <c r="A3846" t="s">
        <v>26</v>
      </c>
      <c r="B3846" t="s">
        <v>4978</v>
      </c>
      <c r="C3846" s="55">
        <v>3073475</v>
      </c>
      <c r="D3846" t="s">
        <v>4499</v>
      </c>
      <c r="E3846" s="32">
        <v>46164</v>
      </c>
      <c r="F3846" s="26">
        <v>46164.812881944446</v>
      </c>
      <c r="G3846" s="12" t="str">
        <f t="shared" si="185"/>
        <v>MAYO</v>
      </c>
      <c r="H3846">
        <v>900219834</v>
      </c>
      <c r="I3846" t="s">
        <v>739</v>
      </c>
      <c r="J3846" s="39">
        <f t="shared" si="186"/>
        <v>13500</v>
      </c>
      <c r="K3846" s="39">
        <v>0</v>
      </c>
      <c r="L3846" s="39">
        <v>13500</v>
      </c>
      <c r="M3846" t="s">
        <v>70</v>
      </c>
      <c r="N3846" s="32">
        <v>46167</v>
      </c>
      <c r="O3846" s="1">
        <f t="shared" si="184"/>
        <v>3</v>
      </c>
      <c r="P3846" t="s">
        <v>3480</v>
      </c>
      <c r="U3846" s="32">
        <v>46168</v>
      </c>
      <c r="V3846" t="s">
        <v>39</v>
      </c>
    </row>
    <row r="3847" spans="1:22" hidden="1">
      <c r="A3847" t="s">
        <v>26</v>
      </c>
      <c r="B3847" t="s">
        <v>4979</v>
      </c>
      <c r="C3847" s="55">
        <v>3061</v>
      </c>
      <c r="D3847" t="s">
        <v>511</v>
      </c>
      <c r="E3847" s="32">
        <v>46164</v>
      </c>
      <c r="F3847" s="26">
        <v>46164.748148148145</v>
      </c>
      <c r="G3847" s="12" t="str">
        <f t="shared" si="185"/>
        <v>MAYO</v>
      </c>
      <c r="H3847">
        <v>900987425</v>
      </c>
      <c r="I3847" t="s">
        <v>512</v>
      </c>
      <c r="J3847" s="39">
        <f t="shared" si="186"/>
        <v>550000</v>
      </c>
      <c r="K3847" s="39">
        <v>0</v>
      </c>
      <c r="L3847" s="39">
        <v>550000</v>
      </c>
      <c r="M3847" t="s">
        <v>58</v>
      </c>
      <c r="N3847" s="32">
        <v>46167</v>
      </c>
      <c r="O3847" s="1">
        <f t="shared" si="184"/>
        <v>3</v>
      </c>
      <c r="P3847" s="1" t="s">
        <v>191</v>
      </c>
      <c r="U3847" s="32">
        <v>46169</v>
      </c>
      <c r="V3847" t="s">
        <v>39</v>
      </c>
    </row>
    <row r="3848" spans="1:22" hidden="1">
      <c r="A3848" t="s">
        <v>26</v>
      </c>
      <c r="B3848" t="s">
        <v>4980</v>
      </c>
      <c r="C3848" s="55">
        <v>57926</v>
      </c>
      <c r="D3848" t="s">
        <v>122</v>
      </c>
      <c r="E3848" s="32">
        <v>46164</v>
      </c>
      <c r="F3848" s="26">
        <v>46164.686435185184</v>
      </c>
      <c r="G3848" s="12" t="str">
        <f t="shared" si="185"/>
        <v>MAYO</v>
      </c>
      <c r="H3848">
        <v>900650486</v>
      </c>
      <c r="I3848" t="s">
        <v>857</v>
      </c>
      <c r="J3848" s="39">
        <f t="shared" si="186"/>
        <v>579828.57999999996</v>
      </c>
      <c r="K3848" s="39">
        <v>110167.42</v>
      </c>
      <c r="L3848" s="39">
        <v>689996</v>
      </c>
      <c r="M3848" t="s">
        <v>65</v>
      </c>
      <c r="N3848" s="32">
        <v>46167</v>
      </c>
      <c r="O3848" s="1">
        <f t="shared" si="184"/>
        <v>3</v>
      </c>
      <c r="P3848" t="s">
        <v>3480</v>
      </c>
      <c r="U3848" s="32">
        <v>46169</v>
      </c>
      <c r="V3848" t="s">
        <v>39</v>
      </c>
    </row>
    <row r="3849" spans="1:22" hidden="1">
      <c r="A3849" t="s">
        <v>26</v>
      </c>
      <c r="B3849" t="s">
        <v>4981</v>
      </c>
      <c r="C3849" s="55">
        <v>57925</v>
      </c>
      <c r="D3849" t="s">
        <v>122</v>
      </c>
      <c r="E3849" s="32">
        <v>46164</v>
      </c>
      <c r="F3849" s="26">
        <v>46164.686296296299</v>
      </c>
      <c r="G3849" s="12" t="str">
        <f t="shared" si="185"/>
        <v>MAYO</v>
      </c>
      <c r="H3849">
        <v>900650486</v>
      </c>
      <c r="I3849" t="s">
        <v>857</v>
      </c>
      <c r="J3849" s="39">
        <f t="shared" si="186"/>
        <v>294117.65000000002</v>
      </c>
      <c r="K3849" s="39">
        <v>55882.35</v>
      </c>
      <c r="L3849" s="39">
        <v>350000</v>
      </c>
      <c r="M3849" t="s">
        <v>65</v>
      </c>
      <c r="N3849" s="32">
        <v>46167</v>
      </c>
      <c r="O3849" s="1">
        <f t="shared" si="184"/>
        <v>3</v>
      </c>
      <c r="P3849" t="s">
        <v>3480</v>
      </c>
      <c r="U3849" s="32">
        <v>46169</v>
      </c>
      <c r="V3849" t="s">
        <v>39</v>
      </c>
    </row>
    <row r="3850" spans="1:22" hidden="1">
      <c r="A3850" t="s">
        <v>82</v>
      </c>
      <c r="B3850" t="s">
        <v>4982</v>
      </c>
      <c r="C3850" s="55">
        <v>65</v>
      </c>
      <c r="D3850" t="s">
        <v>119</v>
      </c>
      <c r="E3850" s="32">
        <v>46164</v>
      </c>
      <c r="F3850" s="26">
        <v>46164.676076388889</v>
      </c>
      <c r="G3850" s="12" t="str">
        <f t="shared" si="185"/>
        <v>MAYO</v>
      </c>
      <c r="H3850">
        <v>901561580</v>
      </c>
      <c r="I3850" t="s">
        <v>152</v>
      </c>
      <c r="J3850" s="39">
        <f t="shared" si="186"/>
        <v>113076</v>
      </c>
      <c r="K3850" s="39">
        <v>21484.44</v>
      </c>
      <c r="L3850" s="39">
        <v>134560.44</v>
      </c>
      <c r="M3850" t="s">
        <v>110</v>
      </c>
      <c r="N3850" s="3">
        <v>46168</v>
      </c>
      <c r="O3850" s="1">
        <f t="shared" si="184"/>
        <v>4</v>
      </c>
      <c r="P3850" t="s">
        <v>3480</v>
      </c>
    </row>
    <row r="3851" spans="1:22" hidden="1">
      <c r="A3851" t="s">
        <v>82</v>
      </c>
      <c r="B3851" t="s">
        <v>4983</v>
      </c>
      <c r="C3851" s="55">
        <v>66</v>
      </c>
      <c r="D3851" t="s">
        <v>119</v>
      </c>
      <c r="E3851" s="32">
        <v>46164</v>
      </c>
      <c r="F3851" s="26">
        <v>46164.675902777781</v>
      </c>
      <c r="G3851" s="12" t="str">
        <f t="shared" si="185"/>
        <v>MAYO</v>
      </c>
      <c r="H3851">
        <v>901561580</v>
      </c>
      <c r="I3851" t="s">
        <v>152</v>
      </c>
      <c r="J3851" s="39">
        <f t="shared" si="186"/>
        <v>1931919.9999999998</v>
      </c>
      <c r="K3851" s="39">
        <v>367064.8</v>
      </c>
      <c r="L3851" s="39">
        <v>2298984.7999999998</v>
      </c>
      <c r="M3851" t="s">
        <v>110</v>
      </c>
      <c r="N3851" s="3">
        <v>46168</v>
      </c>
      <c r="O3851" s="1">
        <f t="shared" si="184"/>
        <v>4</v>
      </c>
      <c r="P3851" t="s">
        <v>3480</v>
      </c>
    </row>
    <row r="3852" spans="1:22" hidden="1">
      <c r="A3852" t="s">
        <v>26</v>
      </c>
      <c r="B3852" t="s">
        <v>4984</v>
      </c>
      <c r="C3852" s="55">
        <v>1475</v>
      </c>
      <c r="D3852" t="s">
        <v>151</v>
      </c>
      <c r="E3852" s="32">
        <v>46164</v>
      </c>
      <c r="F3852" s="26">
        <v>46164.638599537036</v>
      </c>
      <c r="G3852" s="12" t="str">
        <f t="shared" si="185"/>
        <v>MAYO</v>
      </c>
      <c r="H3852">
        <v>901561580</v>
      </c>
      <c r="I3852" t="s">
        <v>152</v>
      </c>
      <c r="J3852" s="39">
        <f t="shared" si="186"/>
        <v>1931919.9999999998</v>
      </c>
      <c r="K3852" s="39">
        <v>367064.8</v>
      </c>
      <c r="L3852" s="39">
        <v>2298984.7999999998</v>
      </c>
      <c r="M3852" t="s">
        <v>110</v>
      </c>
      <c r="N3852" s="3">
        <v>46168</v>
      </c>
      <c r="O3852" s="1">
        <f t="shared" si="184"/>
        <v>4</v>
      </c>
      <c r="P3852" t="s">
        <v>3480</v>
      </c>
    </row>
    <row r="3853" spans="1:22" hidden="1">
      <c r="A3853" t="s">
        <v>26</v>
      </c>
      <c r="B3853" t="s">
        <v>4985</v>
      </c>
      <c r="C3853" s="55">
        <v>1476</v>
      </c>
      <c r="D3853" t="s">
        <v>151</v>
      </c>
      <c r="E3853" s="32">
        <v>46164</v>
      </c>
      <c r="F3853" s="26">
        <v>46164.643055555556</v>
      </c>
      <c r="G3853" s="12" t="str">
        <f t="shared" si="185"/>
        <v>MAYO</v>
      </c>
      <c r="H3853">
        <v>901561580</v>
      </c>
      <c r="I3853" t="s">
        <v>152</v>
      </c>
      <c r="J3853" s="39">
        <f t="shared" si="186"/>
        <v>113076</v>
      </c>
      <c r="K3853" s="39">
        <v>21484.44</v>
      </c>
      <c r="L3853" s="39">
        <v>134560.44</v>
      </c>
      <c r="M3853" t="s">
        <v>110</v>
      </c>
      <c r="N3853" s="3">
        <v>46168</v>
      </c>
      <c r="O3853" s="1">
        <f t="shared" si="184"/>
        <v>4</v>
      </c>
      <c r="P3853" t="s">
        <v>3480</v>
      </c>
    </row>
    <row r="3854" spans="1:22" hidden="1">
      <c r="A3854" t="s">
        <v>26</v>
      </c>
      <c r="B3854" t="s">
        <v>4986</v>
      </c>
      <c r="C3854" s="55">
        <v>357865</v>
      </c>
      <c r="D3854" t="s">
        <v>336</v>
      </c>
      <c r="E3854" s="32">
        <v>46164</v>
      </c>
      <c r="F3854" s="26">
        <v>46164.655277777776</v>
      </c>
      <c r="G3854" s="12" t="str">
        <f t="shared" si="185"/>
        <v>MAYO</v>
      </c>
      <c r="H3854">
        <v>800049074</v>
      </c>
      <c r="I3854" t="s">
        <v>337</v>
      </c>
      <c r="J3854" s="39">
        <f t="shared" si="186"/>
        <v>38538</v>
      </c>
      <c r="K3854" s="39">
        <v>7322</v>
      </c>
      <c r="L3854" s="39">
        <v>45860</v>
      </c>
      <c r="M3854" t="s">
        <v>70</v>
      </c>
      <c r="N3854" s="32">
        <v>46168</v>
      </c>
      <c r="O3854" s="1">
        <f t="shared" si="184"/>
        <v>4</v>
      </c>
      <c r="P3854" t="s">
        <v>3480</v>
      </c>
      <c r="U3854" s="32">
        <v>46169</v>
      </c>
      <c r="V3854" t="s">
        <v>39</v>
      </c>
    </row>
    <row r="3855" spans="1:22" hidden="1">
      <c r="A3855" t="s">
        <v>26</v>
      </c>
      <c r="B3855" t="s">
        <v>4987</v>
      </c>
      <c r="C3855" s="55">
        <v>357864</v>
      </c>
      <c r="D3855" t="s">
        <v>336</v>
      </c>
      <c r="E3855" s="32">
        <v>46164</v>
      </c>
      <c r="F3855" s="26">
        <v>46164.65525462963</v>
      </c>
      <c r="G3855" s="12" t="str">
        <f t="shared" si="185"/>
        <v>MAYO</v>
      </c>
      <c r="H3855">
        <v>800049074</v>
      </c>
      <c r="I3855" t="s">
        <v>337</v>
      </c>
      <c r="J3855" s="39">
        <f t="shared" si="186"/>
        <v>81981</v>
      </c>
      <c r="K3855" s="39">
        <v>15576</v>
      </c>
      <c r="L3855" s="39">
        <v>97557</v>
      </c>
      <c r="M3855" t="s">
        <v>70</v>
      </c>
      <c r="N3855" s="32">
        <v>46168</v>
      </c>
      <c r="O3855" s="1">
        <f t="shared" si="184"/>
        <v>4</v>
      </c>
      <c r="P3855" t="s">
        <v>3480</v>
      </c>
      <c r="U3855" s="32">
        <v>46169</v>
      </c>
      <c r="V3855" t="s">
        <v>39</v>
      </c>
    </row>
    <row r="3856" spans="1:22" hidden="1">
      <c r="A3856" t="s">
        <v>26</v>
      </c>
      <c r="B3856" t="s">
        <v>4988</v>
      </c>
      <c r="C3856" s="55">
        <v>1477</v>
      </c>
      <c r="D3856" t="s">
        <v>151</v>
      </c>
      <c r="E3856" s="32">
        <v>46164</v>
      </c>
      <c r="F3856" s="26">
        <v>46164.648773148147</v>
      </c>
      <c r="G3856" s="12" t="str">
        <f t="shared" si="185"/>
        <v>MAYO</v>
      </c>
      <c r="H3856">
        <v>901561580</v>
      </c>
      <c r="I3856" t="s">
        <v>152</v>
      </c>
      <c r="J3856" s="39">
        <f t="shared" si="186"/>
        <v>1918996.0000000002</v>
      </c>
      <c r="K3856" s="39">
        <v>364609.24</v>
      </c>
      <c r="L3856" s="39">
        <v>2283605.2400000002</v>
      </c>
      <c r="M3856" t="s">
        <v>70</v>
      </c>
      <c r="N3856" s="32">
        <v>46167</v>
      </c>
      <c r="O3856" s="1">
        <f t="shared" si="184"/>
        <v>3</v>
      </c>
      <c r="P3856" t="s">
        <v>3480</v>
      </c>
      <c r="U3856" s="32">
        <v>46171</v>
      </c>
    </row>
    <row r="3857" spans="1:22" hidden="1">
      <c r="A3857" t="s">
        <v>26</v>
      </c>
      <c r="B3857" t="s">
        <v>4989</v>
      </c>
      <c r="C3857" s="55">
        <v>34968</v>
      </c>
      <c r="D3857" t="s">
        <v>393</v>
      </c>
      <c r="E3857" s="32">
        <v>46164</v>
      </c>
      <c r="F3857" s="26">
        <v>46164.641712962963</v>
      </c>
      <c r="G3857" s="12" t="str">
        <f t="shared" si="185"/>
        <v>MAYO</v>
      </c>
      <c r="H3857">
        <v>890929877</v>
      </c>
      <c r="I3857" t="s">
        <v>394</v>
      </c>
      <c r="J3857" s="39">
        <f t="shared" si="186"/>
        <v>3690984</v>
      </c>
      <c r="K3857" s="39">
        <v>701287</v>
      </c>
      <c r="L3857" s="39">
        <v>4392271</v>
      </c>
      <c r="M3857" t="s">
        <v>58</v>
      </c>
      <c r="N3857" s="32">
        <v>46171</v>
      </c>
      <c r="O3857" s="1">
        <f t="shared" si="184"/>
        <v>7</v>
      </c>
      <c r="P3857" t="s">
        <v>3480</v>
      </c>
      <c r="U3857" s="32">
        <v>46174</v>
      </c>
      <c r="V3857" t="s">
        <v>39</v>
      </c>
    </row>
    <row r="3858" spans="1:22" hidden="1">
      <c r="A3858" t="s">
        <v>26</v>
      </c>
      <c r="B3858" t="s">
        <v>4990</v>
      </c>
      <c r="C3858" s="55">
        <v>9731</v>
      </c>
      <c r="D3858" t="s">
        <v>56</v>
      </c>
      <c r="E3858" s="32">
        <v>46164</v>
      </c>
      <c r="F3858" s="26">
        <v>46164.626516203702</v>
      </c>
      <c r="G3858" s="12" t="str">
        <f t="shared" si="185"/>
        <v>MAYO</v>
      </c>
      <c r="H3858">
        <v>901242715</v>
      </c>
      <c r="I3858" t="s">
        <v>57</v>
      </c>
      <c r="J3858" s="39">
        <f t="shared" si="186"/>
        <v>1540000</v>
      </c>
      <c r="K3858" s="39">
        <v>0</v>
      </c>
      <c r="L3858" s="39">
        <v>1540000</v>
      </c>
      <c r="M3858" t="s">
        <v>58</v>
      </c>
      <c r="N3858" s="32">
        <v>46169</v>
      </c>
      <c r="O3858" s="1">
        <f t="shared" si="184"/>
        <v>5</v>
      </c>
      <c r="P3858" t="s">
        <v>3480</v>
      </c>
      <c r="U3858" s="32">
        <v>46171</v>
      </c>
      <c r="V3858" t="s">
        <v>39</v>
      </c>
    </row>
    <row r="3859" spans="1:22" hidden="1">
      <c r="A3859" t="s">
        <v>26</v>
      </c>
      <c r="B3859" t="s">
        <v>4991</v>
      </c>
      <c r="C3859" s="55">
        <v>57938</v>
      </c>
      <c r="D3859" t="s">
        <v>122</v>
      </c>
      <c r="E3859" s="32">
        <v>46164</v>
      </c>
      <c r="F3859" s="26">
        <v>46164.625497685185</v>
      </c>
      <c r="G3859" s="12" t="str">
        <f t="shared" si="185"/>
        <v>MAYO</v>
      </c>
      <c r="H3859">
        <v>900650486</v>
      </c>
      <c r="I3859" t="s">
        <v>857</v>
      </c>
      <c r="J3859" s="39">
        <f t="shared" si="186"/>
        <v>865000</v>
      </c>
      <c r="K3859" s="39">
        <v>0</v>
      </c>
      <c r="L3859" s="39">
        <v>865000</v>
      </c>
      <c r="M3859" t="s">
        <v>65</v>
      </c>
      <c r="N3859" s="32">
        <v>46167</v>
      </c>
      <c r="O3859" s="1">
        <f t="shared" si="184"/>
        <v>3</v>
      </c>
      <c r="P3859" t="s">
        <v>3480</v>
      </c>
      <c r="U3859" s="32">
        <v>46169</v>
      </c>
      <c r="V3859" t="s">
        <v>39</v>
      </c>
    </row>
    <row r="3860" spans="1:22" hidden="1">
      <c r="A3860" t="s">
        <v>26</v>
      </c>
      <c r="B3860" t="s">
        <v>4992</v>
      </c>
      <c r="C3860" s="55">
        <v>57937</v>
      </c>
      <c r="D3860" t="s">
        <v>122</v>
      </c>
      <c r="E3860" s="32">
        <v>46164</v>
      </c>
      <c r="F3860" s="26">
        <v>46164.623506944445</v>
      </c>
      <c r="G3860" s="12" t="str">
        <f t="shared" si="185"/>
        <v>MAYO</v>
      </c>
      <c r="H3860">
        <v>900650486</v>
      </c>
      <c r="I3860" t="s">
        <v>857</v>
      </c>
      <c r="J3860" s="39">
        <f t="shared" si="186"/>
        <v>865000</v>
      </c>
      <c r="K3860" s="39">
        <v>0</v>
      </c>
      <c r="L3860" s="39">
        <v>865000</v>
      </c>
      <c r="M3860" t="s">
        <v>65</v>
      </c>
      <c r="N3860" s="32">
        <v>46167</v>
      </c>
      <c r="O3860" s="1">
        <f t="shared" si="184"/>
        <v>3</v>
      </c>
      <c r="P3860" t="s">
        <v>3480</v>
      </c>
      <c r="U3860" s="32">
        <v>46169</v>
      </c>
      <c r="V3860" t="s">
        <v>39</v>
      </c>
    </row>
    <row r="3861" spans="1:22" hidden="1">
      <c r="A3861" t="s">
        <v>26</v>
      </c>
      <c r="B3861" t="s">
        <v>4993</v>
      </c>
      <c r="C3861" s="55">
        <v>100320</v>
      </c>
      <c r="D3861" t="s">
        <v>28</v>
      </c>
      <c r="E3861" s="32">
        <v>46164</v>
      </c>
      <c r="F3861" s="26">
        <v>46164.602581018517</v>
      </c>
      <c r="G3861" s="12" t="str">
        <f t="shared" si="185"/>
        <v>MAYO</v>
      </c>
      <c r="H3861">
        <v>890932535</v>
      </c>
      <c r="I3861" t="s">
        <v>1594</v>
      </c>
      <c r="J3861" s="39">
        <f t="shared" si="186"/>
        <v>331034.99969600001</v>
      </c>
      <c r="K3861" s="39">
        <v>62896.650304000003</v>
      </c>
      <c r="L3861" s="39">
        <v>393931.65</v>
      </c>
      <c r="M3861" t="s">
        <v>1595</v>
      </c>
      <c r="N3861" s="32">
        <v>46167</v>
      </c>
      <c r="O3861" s="1">
        <f t="shared" si="184"/>
        <v>3</v>
      </c>
      <c r="P3861" t="s">
        <v>3480</v>
      </c>
      <c r="U3861" s="32">
        <v>46171</v>
      </c>
    </row>
    <row r="3862" spans="1:22" hidden="1">
      <c r="A3862" t="s">
        <v>26</v>
      </c>
      <c r="B3862" t="s">
        <v>4994</v>
      </c>
      <c r="C3862" s="56">
        <v>12452</v>
      </c>
      <c r="D3862" t="s">
        <v>227</v>
      </c>
      <c r="E3862" s="32">
        <v>46164</v>
      </c>
      <c r="F3862" s="26">
        <v>46164.59778935185</v>
      </c>
      <c r="G3862" s="12" t="str">
        <f t="shared" si="185"/>
        <v>MAYO</v>
      </c>
      <c r="H3862">
        <v>1036929757</v>
      </c>
      <c r="I3862" t="s">
        <v>228</v>
      </c>
      <c r="J3862" s="39">
        <f t="shared" si="186"/>
        <v>21600</v>
      </c>
      <c r="K3862" s="39">
        <v>0</v>
      </c>
      <c r="L3862" s="39">
        <v>21600</v>
      </c>
      <c r="M3862" t="s">
        <v>54</v>
      </c>
      <c r="O3862" s="1">
        <f t="shared" si="184"/>
        <v>0</v>
      </c>
    </row>
    <row r="3863" spans="1:22" hidden="1">
      <c r="A3863" t="s">
        <v>26</v>
      </c>
      <c r="B3863" t="s">
        <v>4995</v>
      </c>
      <c r="C3863" s="55">
        <v>1892</v>
      </c>
      <c r="D3863" t="s">
        <v>28</v>
      </c>
      <c r="E3863" s="32">
        <v>46164</v>
      </c>
      <c r="F3863" s="26">
        <v>46164.564513888887</v>
      </c>
      <c r="G3863" s="12" t="str">
        <f t="shared" si="185"/>
        <v>MAYO</v>
      </c>
      <c r="H3863">
        <v>901950863</v>
      </c>
      <c r="I3863" t="s">
        <v>549</v>
      </c>
      <c r="J3863" s="39">
        <f t="shared" si="186"/>
        <v>3800000</v>
      </c>
      <c r="K3863" s="39">
        <v>722000</v>
      </c>
      <c r="L3863" s="39">
        <v>4522000</v>
      </c>
      <c r="M3863" s="1" t="s">
        <v>9455</v>
      </c>
      <c r="N3863" s="32">
        <v>46167</v>
      </c>
      <c r="O3863" s="1">
        <f t="shared" si="184"/>
        <v>3</v>
      </c>
      <c r="P3863" t="s">
        <v>3480</v>
      </c>
      <c r="U3863" s="32">
        <v>46171</v>
      </c>
    </row>
    <row r="3864" spans="1:22" hidden="1">
      <c r="A3864" t="s">
        <v>26</v>
      </c>
      <c r="B3864" t="s">
        <v>4996</v>
      </c>
      <c r="C3864" s="56">
        <v>106</v>
      </c>
      <c r="D3864" t="s">
        <v>4997</v>
      </c>
      <c r="E3864" s="32">
        <v>46164</v>
      </c>
      <c r="F3864" s="26">
        <v>46164.547453703701</v>
      </c>
      <c r="G3864" s="12" t="str">
        <f t="shared" si="185"/>
        <v>MAYO</v>
      </c>
      <c r="H3864">
        <v>1037635369</v>
      </c>
      <c r="I3864" t="s">
        <v>4998</v>
      </c>
      <c r="J3864" s="39">
        <f t="shared" si="186"/>
        <v>29400</v>
      </c>
      <c r="K3864" s="39">
        <v>0</v>
      </c>
      <c r="L3864" s="39">
        <v>29400</v>
      </c>
      <c r="M3864" t="s">
        <v>54</v>
      </c>
      <c r="O3864" s="1">
        <f t="shared" si="184"/>
        <v>0</v>
      </c>
    </row>
    <row r="3865" spans="1:22" hidden="1">
      <c r="A3865" t="s">
        <v>26</v>
      </c>
      <c r="B3865" t="s">
        <v>4999</v>
      </c>
      <c r="C3865" s="55">
        <v>2999385</v>
      </c>
      <c r="D3865" t="s">
        <v>4499</v>
      </c>
      <c r="E3865" s="32">
        <v>46164</v>
      </c>
      <c r="F3865" s="26">
        <v>46164.528807870367</v>
      </c>
      <c r="G3865" s="12" t="str">
        <f t="shared" si="185"/>
        <v>MAYO</v>
      </c>
      <c r="H3865">
        <v>900219834</v>
      </c>
      <c r="I3865" t="s">
        <v>739</v>
      </c>
      <c r="J3865" s="39">
        <f t="shared" si="186"/>
        <v>13500</v>
      </c>
      <c r="K3865" s="39">
        <v>0</v>
      </c>
      <c r="L3865" s="39">
        <v>13500</v>
      </c>
      <c r="M3865" t="s">
        <v>70</v>
      </c>
      <c r="N3865" s="32">
        <v>46168</v>
      </c>
      <c r="O3865" s="1">
        <f t="shared" si="184"/>
        <v>4</v>
      </c>
      <c r="P3865" t="s">
        <v>3480</v>
      </c>
      <c r="U3865" s="32">
        <v>46169</v>
      </c>
      <c r="V3865" t="s">
        <v>39</v>
      </c>
    </row>
    <row r="3866" spans="1:22" hidden="1">
      <c r="A3866" t="s">
        <v>26</v>
      </c>
      <c r="B3866" t="s">
        <v>5000</v>
      </c>
      <c r="C3866" s="55">
        <v>224</v>
      </c>
      <c r="D3866" t="s">
        <v>299</v>
      </c>
      <c r="E3866" s="32">
        <v>46164</v>
      </c>
      <c r="F3866" s="26">
        <v>46164.522372685184</v>
      </c>
      <c r="G3866" s="12" t="str">
        <f t="shared" si="185"/>
        <v>MAYO</v>
      </c>
      <c r="H3866">
        <v>901797186</v>
      </c>
      <c r="I3866" t="s">
        <v>300</v>
      </c>
      <c r="J3866" s="39">
        <f t="shared" si="186"/>
        <v>3580080</v>
      </c>
      <c r="K3866" s="39">
        <v>680215.2</v>
      </c>
      <c r="L3866" s="39">
        <v>4260295.2</v>
      </c>
      <c r="M3866" s="1" t="s">
        <v>9455</v>
      </c>
      <c r="N3866" s="32">
        <v>46169</v>
      </c>
      <c r="O3866" s="1">
        <f t="shared" si="184"/>
        <v>5</v>
      </c>
      <c r="P3866" t="s">
        <v>3480</v>
      </c>
      <c r="U3866" s="32">
        <v>46171</v>
      </c>
    </row>
    <row r="3867" spans="1:22" hidden="1">
      <c r="A3867" t="s">
        <v>26</v>
      </c>
      <c r="B3867" t="s">
        <v>5001</v>
      </c>
      <c r="C3867" s="55">
        <v>18389</v>
      </c>
      <c r="D3867" t="s">
        <v>2896</v>
      </c>
      <c r="E3867" s="32">
        <v>46164</v>
      </c>
      <c r="F3867" s="26">
        <v>46164.520520833335</v>
      </c>
      <c r="G3867" s="12" t="str">
        <f t="shared" si="185"/>
        <v>MAYO</v>
      </c>
      <c r="H3867">
        <v>811031512</v>
      </c>
      <c r="I3867" t="s">
        <v>1388</v>
      </c>
      <c r="J3867" s="39">
        <f t="shared" si="186"/>
        <v>1422000</v>
      </c>
      <c r="K3867" s="39">
        <v>270180</v>
      </c>
      <c r="L3867" s="39">
        <v>1692180</v>
      </c>
      <c r="M3867" t="s">
        <v>37</v>
      </c>
      <c r="N3867" s="32">
        <v>46170</v>
      </c>
      <c r="O3867" s="1">
        <f t="shared" si="184"/>
        <v>6</v>
      </c>
      <c r="P3867" t="s">
        <v>3480</v>
      </c>
      <c r="U3867" s="32">
        <v>46174</v>
      </c>
      <c r="V3867" t="s">
        <v>39</v>
      </c>
    </row>
    <row r="3868" spans="1:22" hidden="1">
      <c r="A3868" t="s">
        <v>26</v>
      </c>
      <c r="B3868" t="s">
        <v>5002</v>
      </c>
      <c r="C3868" s="55">
        <v>18388</v>
      </c>
      <c r="D3868" t="s">
        <v>2896</v>
      </c>
      <c r="E3868" s="32">
        <v>46164</v>
      </c>
      <c r="F3868" s="26">
        <v>46164.517002314817</v>
      </c>
      <c r="G3868" s="12" t="str">
        <f t="shared" si="185"/>
        <v>MAYO</v>
      </c>
      <c r="H3868">
        <v>811031512</v>
      </c>
      <c r="I3868" t="s">
        <v>1388</v>
      </c>
      <c r="J3868" s="39">
        <f t="shared" si="186"/>
        <v>1349500</v>
      </c>
      <c r="K3868" s="39">
        <v>256405</v>
      </c>
      <c r="L3868" s="39">
        <v>1605905</v>
      </c>
      <c r="M3868" t="s">
        <v>37</v>
      </c>
      <c r="N3868" s="32">
        <v>46171</v>
      </c>
      <c r="O3868" s="1">
        <f t="shared" ref="O3868:O3931" si="187">IFERROR(IF(-_xlfn.DAYS(E3868,N3868)&lt;0,0,-_xlfn.DAYS(E3868,N3868)), " - ")</f>
        <v>7</v>
      </c>
      <c r="P3868" t="s">
        <v>3480</v>
      </c>
      <c r="U3868" s="32">
        <v>46174</v>
      </c>
      <c r="V3868" t="s">
        <v>39</v>
      </c>
    </row>
    <row r="3869" spans="1:22" hidden="1">
      <c r="A3869" t="s">
        <v>26</v>
      </c>
      <c r="B3869" t="s">
        <v>5003</v>
      </c>
      <c r="C3869" s="55">
        <v>13233</v>
      </c>
      <c r="D3869" t="s">
        <v>28</v>
      </c>
      <c r="E3869" s="32">
        <v>46164</v>
      </c>
      <c r="F3869" s="26">
        <v>46164.414074074077</v>
      </c>
      <c r="G3869" s="12" t="str">
        <f t="shared" si="185"/>
        <v>MAYO</v>
      </c>
      <c r="H3869">
        <v>900420442</v>
      </c>
      <c r="I3869" t="s">
        <v>586</v>
      </c>
      <c r="J3869" s="39">
        <f t="shared" si="186"/>
        <v>1125181</v>
      </c>
      <c r="K3869" s="39">
        <v>213784.39</v>
      </c>
      <c r="L3869" s="39">
        <v>1338965.3899999999</v>
      </c>
      <c r="M3869" s="1" t="s">
        <v>9455</v>
      </c>
      <c r="N3869" s="32">
        <v>46170</v>
      </c>
      <c r="O3869" s="1">
        <f t="shared" si="187"/>
        <v>6</v>
      </c>
      <c r="P3869" t="s">
        <v>3480</v>
      </c>
      <c r="U3869" s="32">
        <v>46174</v>
      </c>
      <c r="V3869" t="s">
        <v>39</v>
      </c>
    </row>
    <row r="3870" spans="1:22" hidden="1">
      <c r="A3870" t="s">
        <v>26</v>
      </c>
      <c r="B3870" t="s">
        <v>5004</v>
      </c>
      <c r="C3870" s="55">
        <v>13234</v>
      </c>
      <c r="D3870" t="s">
        <v>28</v>
      </c>
      <c r="E3870" s="32">
        <v>46164</v>
      </c>
      <c r="F3870" s="26">
        <v>46164.416458333333</v>
      </c>
      <c r="G3870" s="12" t="str">
        <f t="shared" si="185"/>
        <v>MAYO</v>
      </c>
      <c r="H3870">
        <v>900420442</v>
      </c>
      <c r="I3870" t="s">
        <v>586</v>
      </c>
      <c r="J3870" s="39">
        <f t="shared" si="186"/>
        <v>1004150</v>
      </c>
      <c r="K3870" s="39">
        <v>190788.5</v>
      </c>
      <c r="L3870" s="39">
        <v>1194938.5</v>
      </c>
      <c r="M3870" s="1" t="s">
        <v>9455</v>
      </c>
      <c r="N3870" s="32">
        <v>46170</v>
      </c>
      <c r="O3870" s="1">
        <f t="shared" si="187"/>
        <v>6</v>
      </c>
      <c r="P3870" t="s">
        <v>3480</v>
      </c>
      <c r="U3870" s="32">
        <v>46174</v>
      </c>
      <c r="V3870" t="s">
        <v>39</v>
      </c>
    </row>
    <row r="3871" spans="1:22" hidden="1">
      <c r="A3871" t="s">
        <v>26</v>
      </c>
      <c r="B3871" t="s">
        <v>5005</v>
      </c>
      <c r="C3871" s="55">
        <v>3101</v>
      </c>
      <c r="D3871" t="s">
        <v>28</v>
      </c>
      <c r="E3871" s="32">
        <v>46164</v>
      </c>
      <c r="F3871" s="26">
        <v>46164.434930555559</v>
      </c>
      <c r="G3871" s="12" t="str">
        <f t="shared" si="185"/>
        <v>MAYO</v>
      </c>
      <c r="H3871">
        <v>900144364</v>
      </c>
      <c r="I3871" t="s">
        <v>72</v>
      </c>
      <c r="J3871" s="39">
        <f t="shared" si="186"/>
        <v>4836700</v>
      </c>
      <c r="K3871" s="39">
        <v>918973</v>
      </c>
      <c r="L3871" s="39">
        <v>5755673</v>
      </c>
      <c r="M3871" t="s">
        <v>70</v>
      </c>
      <c r="N3871" s="32">
        <v>46169</v>
      </c>
      <c r="O3871" s="1">
        <f t="shared" si="187"/>
        <v>5</v>
      </c>
      <c r="P3871" t="s">
        <v>3480</v>
      </c>
      <c r="U3871" s="32">
        <v>46171</v>
      </c>
      <c r="V3871" t="s">
        <v>39</v>
      </c>
    </row>
    <row r="3872" spans="1:22" hidden="1">
      <c r="A3872" t="s">
        <v>26</v>
      </c>
      <c r="B3872" t="s">
        <v>5006</v>
      </c>
      <c r="C3872" s="55">
        <v>23280</v>
      </c>
      <c r="D3872" t="s">
        <v>5007</v>
      </c>
      <c r="E3872" s="32">
        <v>46164</v>
      </c>
      <c r="F3872" s="26">
        <v>46164.425046296295</v>
      </c>
      <c r="G3872" s="12" t="str">
        <f t="shared" si="185"/>
        <v>MAYO</v>
      </c>
      <c r="H3872">
        <v>800201648</v>
      </c>
      <c r="I3872" t="s">
        <v>5008</v>
      </c>
      <c r="J3872" s="39">
        <f t="shared" si="186"/>
        <v>232100</v>
      </c>
      <c r="K3872" s="39">
        <v>0</v>
      </c>
      <c r="L3872" s="39">
        <v>232100</v>
      </c>
      <c r="M3872" t="s">
        <v>264</v>
      </c>
      <c r="N3872" s="32">
        <v>46174</v>
      </c>
      <c r="O3872" s="1">
        <f t="shared" si="187"/>
        <v>10</v>
      </c>
      <c r="P3872" t="s">
        <v>3480</v>
      </c>
      <c r="U3872" s="32">
        <v>46177</v>
      </c>
      <c r="V3872" t="s">
        <v>39</v>
      </c>
    </row>
    <row r="3873" spans="1:22" hidden="1">
      <c r="A3873" t="s">
        <v>26</v>
      </c>
      <c r="B3873" t="s">
        <v>5009</v>
      </c>
      <c r="C3873" s="55">
        <v>65042124</v>
      </c>
      <c r="D3873" t="s">
        <v>182</v>
      </c>
      <c r="E3873" s="32">
        <v>46164</v>
      </c>
      <c r="F3873" s="26">
        <v>46164.417858796296</v>
      </c>
      <c r="G3873" s="12" t="str">
        <f t="shared" si="185"/>
        <v>MAYO</v>
      </c>
      <c r="H3873">
        <v>800230447</v>
      </c>
      <c r="I3873" t="s">
        <v>183</v>
      </c>
      <c r="J3873" s="39">
        <f t="shared" si="186"/>
        <v>17917979</v>
      </c>
      <c r="K3873" s="39">
        <v>3404416.01</v>
      </c>
      <c r="L3873" s="39">
        <v>21322395.010000002</v>
      </c>
      <c r="M3873" t="s">
        <v>58</v>
      </c>
      <c r="N3873" s="32">
        <v>46167</v>
      </c>
      <c r="O3873" s="1">
        <f t="shared" si="187"/>
        <v>3</v>
      </c>
      <c r="P3873" t="s">
        <v>3480</v>
      </c>
      <c r="U3873" s="32">
        <v>46174</v>
      </c>
      <c r="V3873" t="s">
        <v>39</v>
      </c>
    </row>
    <row r="3874" spans="1:22" hidden="1">
      <c r="A3874" t="s">
        <v>26</v>
      </c>
      <c r="B3874" t="s">
        <v>5010</v>
      </c>
      <c r="C3874" s="55">
        <v>23278</v>
      </c>
      <c r="D3874" t="s">
        <v>5007</v>
      </c>
      <c r="E3874" s="32">
        <v>46164</v>
      </c>
      <c r="F3874" s="26">
        <v>46164.422025462962</v>
      </c>
      <c r="G3874" s="12" t="str">
        <f t="shared" si="185"/>
        <v>MAYO</v>
      </c>
      <c r="H3874">
        <v>800201648</v>
      </c>
      <c r="I3874" t="s">
        <v>5008</v>
      </c>
      <c r="J3874" s="39">
        <f t="shared" si="186"/>
        <v>2088000</v>
      </c>
      <c r="K3874" s="39">
        <v>0</v>
      </c>
      <c r="L3874" s="39">
        <v>2088000</v>
      </c>
      <c r="M3874" t="s">
        <v>264</v>
      </c>
      <c r="N3874" s="32">
        <v>46171</v>
      </c>
      <c r="O3874" s="1">
        <f t="shared" si="187"/>
        <v>7</v>
      </c>
      <c r="P3874" t="s">
        <v>3480</v>
      </c>
      <c r="U3874" s="32">
        <v>46174</v>
      </c>
      <c r="V3874" t="s">
        <v>39</v>
      </c>
    </row>
    <row r="3875" spans="1:22" hidden="1">
      <c r="A3875" t="s">
        <v>26</v>
      </c>
      <c r="B3875" t="s">
        <v>5011</v>
      </c>
      <c r="C3875" s="55">
        <v>3103</v>
      </c>
      <c r="D3875" t="s">
        <v>28</v>
      </c>
      <c r="E3875" s="32">
        <v>46164</v>
      </c>
      <c r="F3875" s="26">
        <v>46164.499537037038</v>
      </c>
      <c r="G3875" s="12" t="str">
        <f t="shared" si="185"/>
        <v>MAYO</v>
      </c>
      <c r="H3875">
        <v>900144364</v>
      </c>
      <c r="I3875" t="s">
        <v>72</v>
      </c>
      <c r="J3875" s="39">
        <f t="shared" si="186"/>
        <v>36556600</v>
      </c>
      <c r="K3875" s="39">
        <v>6945754</v>
      </c>
      <c r="L3875" s="39">
        <v>43502354</v>
      </c>
      <c r="M3875" t="s">
        <v>315</v>
      </c>
      <c r="N3875" s="3">
        <v>46168</v>
      </c>
      <c r="O3875" s="1">
        <f t="shared" si="187"/>
        <v>4</v>
      </c>
      <c r="P3875" t="s">
        <v>66</v>
      </c>
    </row>
    <row r="3876" spans="1:22" hidden="1">
      <c r="A3876" t="s">
        <v>26</v>
      </c>
      <c r="B3876" t="s">
        <v>5012</v>
      </c>
      <c r="C3876" s="55">
        <v>1921</v>
      </c>
      <c r="D3876" t="s">
        <v>438</v>
      </c>
      <c r="E3876" s="32">
        <v>46164</v>
      </c>
      <c r="F3876" s="26">
        <v>46164.50377314815</v>
      </c>
      <c r="G3876" s="12" t="str">
        <f t="shared" si="185"/>
        <v>MAYO</v>
      </c>
      <c r="H3876">
        <v>900497895</v>
      </c>
      <c r="I3876" t="s">
        <v>439</v>
      </c>
      <c r="J3876" s="39">
        <f t="shared" si="186"/>
        <v>5940000</v>
      </c>
      <c r="K3876" s="39">
        <v>1128600</v>
      </c>
      <c r="L3876" s="39">
        <v>7068600</v>
      </c>
      <c r="M3876" s="1" t="s">
        <v>9455</v>
      </c>
      <c r="N3876" s="32">
        <v>46167</v>
      </c>
      <c r="O3876" s="1">
        <f t="shared" si="187"/>
        <v>3</v>
      </c>
      <c r="P3876" t="s">
        <v>3480</v>
      </c>
      <c r="U3876" s="32">
        <v>46171</v>
      </c>
    </row>
    <row r="3877" spans="1:22" hidden="1">
      <c r="A3877" t="s">
        <v>26</v>
      </c>
      <c r="B3877" t="s">
        <v>5013</v>
      </c>
      <c r="C3877" s="55">
        <v>100317</v>
      </c>
      <c r="D3877" t="s">
        <v>28</v>
      </c>
      <c r="E3877" s="32">
        <v>46164</v>
      </c>
      <c r="F3877" s="26">
        <v>46164.480937499997</v>
      </c>
      <c r="G3877" s="12" t="str">
        <f t="shared" si="185"/>
        <v>MAYO</v>
      </c>
      <c r="H3877">
        <v>890932535</v>
      </c>
      <c r="I3877" t="s">
        <v>1594</v>
      </c>
      <c r="J3877" s="39">
        <f t="shared" si="186"/>
        <v>1289932.0087840001</v>
      </c>
      <c r="K3877" s="39">
        <v>245087.08121599999</v>
      </c>
      <c r="L3877" s="39">
        <v>1535019.09</v>
      </c>
      <c r="M3877" t="s">
        <v>1595</v>
      </c>
      <c r="N3877" s="32">
        <v>46167</v>
      </c>
      <c r="O3877" s="1">
        <f t="shared" si="187"/>
        <v>3</v>
      </c>
      <c r="P3877" t="s">
        <v>3480</v>
      </c>
      <c r="U3877" s="32">
        <v>46171</v>
      </c>
    </row>
    <row r="3878" spans="1:22" hidden="1">
      <c r="A3878" t="s">
        <v>26</v>
      </c>
      <c r="B3878" t="s">
        <v>5014</v>
      </c>
      <c r="C3878" s="55">
        <v>23281</v>
      </c>
      <c r="D3878" t="s">
        <v>5007</v>
      </c>
      <c r="E3878" s="32">
        <v>46164</v>
      </c>
      <c r="F3878" s="26">
        <v>46164.425763888888</v>
      </c>
      <c r="G3878" s="12" t="str">
        <f t="shared" si="185"/>
        <v>MAYO</v>
      </c>
      <c r="H3878">
        <v>800201648</v>
      </c>
      <c r="I3878" t="s">
        <v>5008</v>
      </c>
      <c r="J3878" s="39">
        <f t="shared" si="186"/>
        <v>392600</v>
      </c>
      <c r="K3878" s="39">
        <v>0</v>
      </c>
      <c r="L3878" s="39">
        <v>392600</v>
      </c>
      <c r="M3878" t="s">
        <v>264</v>
      </c>
      <c r="N3878" s="32">
        <v>46171</v>
      </c>
      <c r="O3878" s="1">
        <f t="shared" si="187"/>
        <v>7</v>
      </c>
      <c r="P3878" t="s">
        <v>3480</v>
      </c>
      <c r="U3878" s="32">
        <v>46174</v>
      </c>
      <c r="V3878" t="s">
        <v>39</v>
      </c>
    </row>
    <row r="3879" spans="1:22" hidden="1">
      <c r="A3879" t="s">
        <v>26</v>
      </c>
      <c r="B3879" t="s">
        <v>5015</v>
      </c>
      <c r="C3879" s="55">
        <v>23279</v>
      </c>
      <c r="D3879" t="s">
        <v>5007</v>
      </c>
      <c r="E3879" s="32">
        <v>46164</v>
      </c>
      <c r="F3879" s="26">
        <v>46164.423668981479</v>
      </c>
      <c r="G3879" s="12" t="str">
        <f t="shared" si="185"/>
        <v>MAYO</v>
      </c>
      <c r="H3879">
        <v>800201648</v>
      </c>
      <c r="I3879" t="s">
        <v>5008</v>
      </c>
      <c r="J3879" s="39">
        <f t="shared" si="186"/>
        <v>597090</v>
      </c>
      <c r="K3879" s="39">
        <v>0</v>
      </c>
      <c r="L3879" s="39">
        <v>597090</v>
      </c>
      <c r="M3879" t="s">
        <v>264</v>
      </c>
      <c r="N3879" s="32">
        <v>46171</v>
      </c>
      <c r="O3879" s="1">
        <f t="shared" si="187"/>
        <v>7</v>
      </c>
      <c r="P3879" t="s">
        <v>3480</v>
      </c>
      <c r="U3879" s="32">
        <v>46174</v>
      </c>
      <c r="V3879" t="s">
        <v>39</v>
      </c>
    </row>
    <row r="3880" spans="1:22" hidden="1">
      <c r="A3880" t="s">
        <v>26</v>
      </c>
      <c r="B3880" t="s">
        <v>5016</v>
      </c>
      <c r="C3880" s="55">
        <v>3097</v>
      </c>
      <c r="D3880" t="s">
        <v>28</v>
      </c>
      <c r="E3880" s="32">
        <v>46164</v>
      </c>
      <c r="F3880" s="26">
        <v>46164.331655092596</v>
      </c>
      <c r="G3880" s="12" t="str">
        <f t="shared" si="185"/>
        <v>MAYO</v>
      </c>
      <c r="H3880">
        <v>900144364</v>
      </c>
      <c r="I3880" t="s">
        <v>72</v>
      </c>
      <c r="J3880" s="39">
        <f t="shared" si="186"/>
        <v>1828650</v>
      </c>
      <c r="K3880" s="39">
        <v>347443.5</v>
      </c>
      <c r="L3880" s="39">
        <v>2176093.5</v>
      </c>
      <c r="M3880" t="s">
        <v>70</v>
      </c>
      <c r="N3880" s="32">
        <v>46174</v>
      </c>
      <c r="O3880" s="1">
        <f t="shared" si="187"/>
        <v>10</v>
      </c>
      <c r="P3880" t="s">
        <v>3480</v>
      </c>
      <c r="U3880" s="32">
        <v>46175</v>
      </c>
      <c r="V3880" t="s">
        <v>39</v>
      </c>
    </row>
    <row r="3881" spans="1:22" hidden="1">
      <c r="A3881" t="s">
        <v>26</v>
      </c>
      <c r="B3881" t="s">
        <v>5017</v>
      </c>
      <c r="C3881" s="55">
        <v>32229</v>
      </c>
      <c r="D3881" t="s">
        <v>618</v>
      </c>
      <c r="E3881" s="32">
        <v>46164</v>
      </c>
      <c r="F3881" s="26">
        <v>46164.348819444444</v>
      </c>
      <c r="G3881" s="12" t="str">
        <f t="shared" si="185"/>
        <v>MAYO</v>
      </c>
      <c r="H3881">
        <v>900322890</v>
      </c>
      <c r="I3881" t="s">
        <v>619</v>
      </c>
      <c r="J3881" s="39">
        <f t="shared" si="186"/>
        <v>4391177</v>
      </c>
      <c r="K3881" s="39">
        <v>834323.63</v>
      </c>
      <c r="L3881" s="39">
        <v>5225500.63</v>
      </c>
      <c r="M3881" t="s">
        <v>70</v>
      </c>
      <c r="N3881" s="32">
        <v>46171</v>
      </c>
      <c r="O3881" s="1">
        <f t="shared" si="187"/>
        <v>7</v>
      </c>
      <c r="P3881" t="s">
        <v>3480</v>
      </c>
      <c r="U3881" s="32">
        <v>46174</v>
      </c>
      <c r="V3881" t="s">
        <v>39</v>
      </c>
    </row>
    <row r="3882" spans="1:22" hidden="1">
      <c r="A3882" t="s">
        <v>26</v>
      </c>
      <c r="B3882" t="s">
        <v>5018</v>
      </c>
      <c r="C3882" s="56">
        <v>23479</v>
      </c>
      <c r="D3882" t="s">
        <v>122</v>
      </c>
      <c r="E3882" s="32">
        <v>46164</v>
      </c>
      <c r="F3882" s="26">
        <v>46164.364930555559</v>
      </c>
      <c r="G3882" s="12" t="str">
        <f t="shared" si="185"/>
        <v>MAYO</v>
      </c>
      <c r="H3882">
        <v>900312669</v>
      </c>
      <c r="I3882" t="s">
        <v>5019</v>
      </c>
      <c r="J3882" s="39">
        <f t="shared" si="186"/>
        <v>299450</v>
      </c>
      <c r="K3882" s="39">
        <v>56895.5</v>
      </c>
      <c r="L3882" s="39">
        <v>356345.5</v>
      </c>
      <c r="M3882" t="s">
        <v>54</v>
      </c>
      <c r="O3882" s="1">
        <f t="shared" si="187"/>
        <v>0</v>
      </c>
    </row>
    <row r="3883" spans="1:22" hidden="1">
      <c r="A3883" t="s">
        <v>26</v>
      </c>
      <c r="B3883" t="s">
        <v>5020</v>
      </c>
      <c r="C3883" s="55">
        <v>8422</v>
      </c>
      <c r="D3883" t="s">
        <v>2896</v>
      </c>
      <c r="E3883" s="32">
        <v>46164</v>
      </c>
      <c r="F3883" s="26">
        <v>46164.334745370368</v>
      </c>
      <c r="G3883" s="12" t="str">
        <f t="shared" si="185"/>
        <v>MAYO</v>
      </c>
      <c r="H3883">
        <v>901360705</v>
      </c>
      <c r="I3883" t="s">
        <v>877</v>
      </c>
      <c r="J3883" s="39">
        <f t="shared" si="186"/>
        <v>169900</v>
      </c>
      <c r="K3883" s="39">
        <v>32281</v>
      </c>
      <c r="L3883" s="39">
        <v>202181</v>
      </c>
      <c r="M3883" t="s">
        <v>70</v>
      </c>
      <c r="N3883" s="32">
        <v>46167</v>
      </c>
      <c r="O3883" s="1">
        <f t="shared" si="187"/>
        <v>3</v>
      </c>
      <c r="P3883" t="s">
        <v>3480</v>
      </c>
      <c r="U3883" s="32">
        <v>46169</v>
      </c>
      <c r="V3883" t="s">
        <v>39</v>
      </c>
    </row>
    <row r="3884" spans="1:22" hidden="1">
      <c r="A3884" t="s">
        <v>26</v>
      </c>
      <c r="B3884" t="s">
        <v>5021</v>
      </c>
      <c r="C3884" s="55">
        <v>8421</v>
      </c>
      <c r="D3884" t="s">
        <v>2896</v>
      </c>
      <c r="E3884" s="32">
        <v>46164</v>
      </c>
      <c r="F3884" s="26">
        <v>46164.330821759257</v>
      </c>
      <c r="G3884" s="12" t="str">
        <f t="shared" si="185"/>
        <v>MAYO</v>
      </c>
      <c r="H3884">
        <v>901360705</v>
      </c>
      <c r="I3884" t="s">
        <v>877</v>
      </c>
      <c r="J3884" s="39">
        <f t="shared" si="186"/>
        <v>299000</v>
      </c>
      <c r="K3884" s="39">
        <v>56810</v>
      </c>
      <c r="L3884" s="39">
        <v>355810</v>
      </c>
      <c r="M3884" t="s">
        <v>70</v>
      </c>
      <c r="N3884" s="32">
        <v>46171</v>
      </c>
      <c r="O3884" s="1">
        <f t="shared" si="187"/>
        <v>7</v>
      </c>
      <c r="P3884" t="s">
        <v>3480</v>
      </c>
      <c r="U3884" s="32">
        <v>46174</v>
      </c>
      <c r="V3884" t="s">
        <v>39</v>
      </c>
    </row>
    <row r="3885" spans="1:22" hidden="1">
      <c r="A3885" t="s">
        <v>26</v>
      </c>
      <c r="B3885" t="s">
        <v>5022</v>
      </c>
      <c r="C3885" s="55">
        <v>1920</v>
      </c>
      <c r="D3885" t="s">
        <v>438</v>
      </c>
      <c r="E3885" s="32">
        <v>46164</v>
      </c>
      <c r="F3885" s="26">
        <v>46164.493171296293</v>
      </c>
      <c r="G3885" s="12" t="str">
        <f t="shared" si="185"/>
        <v>MAYO</v>
      </c>
      <c r="H3885">
        <v>900497895</v>
      </c>
      <c r="I3885" t="s">
        <v>439</v>
      </c>
      <c r="J3885" s="39">
        <f t="shared" si="186"/>
        <v>2960000</v>
      </c>
      <c r="K3885" s="39">
        <v>562400</v>
      </c>
      <c r="L3885" s="39">
        <v>3522400</v>
      </c>
      <c r="M3885" s="1" t="s">
        <v>9455</v>
      </c>
      <c r="N3885" s="32">
        <v>46167</v>
      </c>
      <c r="O3885" s="1">
        <f t="shared" si="187"/>
        <v>3</v>
      </c>
      <c r="P3885" t="s">
        <v>3480</v>
      </c>
      <c r="U3885" s="32">
        <v>46171</v>
      </c>
    </row>
    <row r="3886" spans="1:22" hidden="1">
      <c r="A3886" t="s">
        <v>26</v>
      </c>
      <c r="B3886" t="s">
        <v>5023</v>
      </c>
      <c r="C3886" s="56">
        <v>44955</v>
      </c>
      <c r="D3886" t="s">
        <v>3759</v>
      </c>
      <c r="E3886" s="32">
        <v>46164</v>
      </c>
      <c r="F3886" s="26">
        <v>46164.489201388889</v>
      </c>
      <c r="G3886" s="12" t="str">
        <f t="shared" si="185"/>
        <v>MAYO</v>
      </c>
      <c r="H3886">
        <v>901346157</v>
      </c>
      <c r="I3886" t="s">
        <v>3760</v>
      </c>
      <c r="J3886" s="39">
        <f t="shared" si="186"/>
        <v>321500.02</v>
      </c>
      <c r="K3886" s="39">
        <v>0</v>
      </c>
      <c r="L3886" s="39">
        <v>321500.02</v>
      </c>
      <c r="M3886" t="s">
        <v>54</v>
      </c>
      <c r="O3886" s="1">
        <f t="shared" si="187"/>
        <v>0</v>
      </c>
    </row>
    <row r="3887" spans="1:22" hidden="1">
      <c r="A3887" t="s">
        <v>26</v>
      </c>
      <c r="B3887" t="s">
        <v>5024</v>
      </c>
      <c r="C3887" s="55">
        <v>597016</v>
      </c>
      <c r="D3887" t="s">
        <v>317</v>
      </c>
      <c r="E3887" s="32">
        <v>46164</v>
      </c>
      <c r="F3887" s="26">
        <v>46164.320694444446</v>
      </c>
      <c r="G3887" s="12" t="str">
        <f t="shared" si="185"/>
        <v>MAYO</v>
      </c>
      <c r="H3887">
        <v>890903939</v>
      </c>
      <c r="I3887" t="s">
        <v>313</v>
      </c>
      <c r="J3887" s="39">
        <f t="shared" si="186"/>
        <v>40050</v>
      </c>
      <c r="K3887" s="39">
        <v>0</v>
      </c>
      <c r="L3887" s="39">
        <v>40050</v>
      </c>
      <c r="M3887" t="s">
        <v>3770</v>
      </c>
      <c r="N3887" s="32">
        <v>46168</v>
      </c>
      <c r="O3887" s="1">
        <f t="shared" si="187"/>
        <v>4</v>
      </c>
      <c r="P3887" t="s">
        <v>3480</v>
      </c>
      <c r="U3887" s="32">
        <v>46169</v>
      </c>
      <c r="V3887" t="s">
        <v>39</v>
      </c>
    </row>
    <row r="3888" spans="1:22" hidden="1">
      <c r="A3888" t="s">
        <v>26</v>
      </c>
      <c r="B3888" t="s">
        <v>5025</v>
      </c>
      <c r="C3888" s="56">
        <v>17804</v>
      </c>
      <c r="D3888" t="s">
        <v>147</v>
      </c>
      <c r="E3888" s="32">
        <v>46164</v>
      </c>
      <c r="F3888" s="26">
        <v>46164.303263888891</v>
      </c>
      <c r="G3888" s="12" t="str">
        <f t="shared" si="185"/>
        <v>MAYO</v>
      </c>
      <c r="H3888">
        <v>71951636</v>
      </c>
      <c r="I3888" t="s">
        <v>148</v>
      </c>
      <c r="J3888" s="39">
        <f t="shared" si="186"/>
        <v>26050.42</v>
      </c>
      <c r="K3888" s="39">
        <v>4949.58</v>
      </c>
      <c r="L3888" s="39">
        <v>31000</v>
      </c>
      <c r="M3888" t="s">
        <v>54</v>
      </c>
      <c r="O3888" s="1">
        <f t="shared" si="187"/>
        <v>0</v>
      </c>
    </row>
    <row r="3889" spans="1:22" hidden="1">
      <c r="A3889" t="s">
        <v>26</v>
      </c>
      <c r="B3889" t="s">
        <v>5026</v>
      </c>
      <c r="C3889" s="55">
        <v>3413265</v>
      </c>
      <c r="D3889" t="s">
        <v>312</v>
      </c>
      <c r="E3889" s="32">
        <v>46164</v>
      </c>
      <c r="F3889" s="26">
        <v>46164.122337962966</v>
      </c>
      <c r="G3889" s="12" t="str">
        <f t="shared" si="185"/>
        <v>MAYO</v>
      </c>
      <c r="H3889">
        <v>890903939</v>
      </c>
      <c r="I3889" t="s">
        <v>313</v>
      </c>
      <c r="J3889" s="39">
        <f t="shared" si="186"/>
        <v>186900</v>
      </c>
      <c r="K3889" s="39">
        <v>0</v>
      </c>
      <c r="L3889" s="39">
        <v>186900</v>
      </c>
      <c r="M3889" t="s">
        <v>3770</v>
      </c>
      <c r="N3889" s="32">
        <v>46167</v>
      </c>
      <c r="O3889" s="1">
        <f t="shared" si="187"/>
        <v>3</v>
      </c>
      <c r="P3889" t="s">
        <v>3480</v>
      </c>
      <c r="U3889" s="32">
        <v>46168</v>
      </c>
      <c r="V3889" t="s">
        <v>39</v>
      </c>
    </row>
    <row r="3890" spans="1:22" hidden="1">
      <c r="A3890" t="s">
        <v>26</v>
      </c>
      <c r="B3890" t="s">
        <v>5027</v>
      </c>
      <c r="C3890" s="55">
        <v>1479</v>
      </c>
      <c r="D3890" t="s">
        <v>151</v>
      </c>
      <c r="E3890" s="32">
        <v>46165</v>
      </c>
      <c r="F3890" s="26">
        <v>46165.521620370368</v>
      </c>
      <c r="G3890" s="12" t="str">
        <f t="shared" si="185"/>
        <v>MAYO</v>
      </c>
      <c r="H3890">
        <v>901561580</v>
      </c>
      <c r="I3890" t="s">
        <v>152</v>
      </c>
      <c r="J3890" s="39">
        <f t="shared" si="186"/>
        <v>1122874</v>
      </c>
      <c r="K3890" s="39">
        <v>213346.06</v>
      </c>
      <c r="L3890" s="39">
        <v>1336220.06</v>
      </c>
      <c r="M3890" t="s">
        <v>70</v>
      </c>
      <c r="N3890" s="32">
        <v>46168</v>
      </c>
      <c r="O3890" s="1">
        <f t="shared" si="187"/>
        <v>3</v>
      </c>
      <c r="P3890" t="s">
        <v>3480</v>
      </c>
      <c r="U3890" s="32">
        <v>46171</v>
      </c>
    </row>
    <row r="3891" spans="1:22" hidden="1">
      <c r="A3891" t="s">
        <v>26</v>
      </c>
      <c r="B3891" t="s">
        <v>5028</v>
      </c>
      <c r="C3891" s="56">
        <v>8671</v>
      </c>
      <c r="D3891" t="s">
        <v>249</v>
      </c>
      <c r="E3891" s="32">
        <v>46165</v>
      </c>
      <c r="F3891" s="26">
        <v>46165.395995370367</v>
      </c>
      <c r="G3891" s="12" t="str">
        <f t="shared" si="185"/>
        <v>MAYO</v>
      </c>
      <c r="H3891">
        <v>901793615</v>
      </c>
      <c r="I3891" t="s">
        <v>250</v>
      </c>
      <c r="J3891" s="39">
        <f t="shared" si="186"/>
        <v>60000</v>
      </c>
      <c r="K3891" s="39">
        <v>0</v>
      </c>
      <c r="L3891" s="39">
        <v>60000</v>
      </c>
      <c r="M3891" t="s">
        <v>54</v>
      </c>
      <c r="O3891" s="1">
        <f t="shared" si="187"/>
        <v>0</v>
      </c>
    </row>
    <row r="3892" spans="1:22" hidden="1">
      <c r="A3892" t="s">
        <v>26</v>
      </c>
      <c r="B3892" t="s">
        <v>5029</v>
      </c>
      <c r="C3892" s="55">
        <v>3665419</v>
      </c>
      <c r="D3892" t="s">
        <v>4499</v>
      </c>
      <c r="E3892" s="32">
        <v>46166</v>
      </c>
      <c r="F3892" s="26">
        <v>46167.040960648148</v>
      </c>
      <c r="G3892" s="12" t="str">
        <f t="shared" si="185"/>
        <v>MAYO</v>
      </c>
      <c r="H3892">
        <v>900219834</v>
      </c>
      <c r="I3892" t="s">
        <v>739</v>
      </c>
      <c r="J3892" s="39">
        <f t="shared" si="186"/>
        <v>20200</v>
      </c>
      <c r="K3892" s="39">
        <v>0</v>
      </c>
      <c r="L3892" s="39">
        <v>20200</v>
      </c>
      <c r="M3892" t="s">
        <v>70</v>
      </c>
      <c r="N3892" s="32">
        <v>46170</v>
      </c>
      <c r="O3892" s="1">
        <f t="shared" si="187"/>
        <v>4</v>
      </c>
      <c r="P3892" t="s">
        <v>3480</v>
      </c>
      <c r="U3892" s="32">
        <v>46171</v>
      </c>
      <c r="V3892" t="s">
        <v>39</v>
      </c>
    </row>
    <row r="3893" spans="1:22" hidden="1">
      <c r="A3893" t="s">
        <v>26</v>
      </c>
      <c r="B3893" t="s">
        <v>5030</v>
      </c>
      <c r="C3893" s="55">
        <v>3492105</v>
      </c>
      <c r="D3893" t="s">
        <v>4499</v>
      </c>
      <c r="E3893" s="32">
        <v>46166</v>
      </c>
      <c r="F3893" s="26">
        <v>46167.008275462962</v>
      </c>
      <c r="G3893" s="12" t="str">
        <f t="shared" si="185"/>
        <v>MAYO</v>
      </c>
      <c r="H3893">
        <v>900219834</v>
      </c>
      <c r="I3893" t="s">
        <v>739</v>
      </c>
      <c r="J3893" s="39">
        <f t="shared" si="186"/>
        <v>26300</v>
      </c>
      <c r="K3893" s="39">
        <v>0</v>
      </c>
      <c r="L3893" s="39">
        <v>26300</v>
      </c>
      <c r="M3893" t="s">
        <v>70</v>
      </c>
      <c r="N3893" s="32">
        <v>46170</v>
      </c>
      <c r="O3893" s="1">
        <f t="shared" si="187"/>
        <v>4</v>
      </c>
      <c r="P3893" t="s">
        <v>3480</v>
      </c>
      <c r="U3893" s="32">
        <v>46171</v>
      </c>
      <c r="V3893" t="s">
        <v>39</v>
      </c>
    </row>
    <row r="3894" spans="1:22" hidden="1">
      <c r="A3894" t="s">
        <v>26</v>
      </c>
      <c r="B3894" t="s">
        <v>5031</v>
      </c>
      <c r="C3894" s="55">
        <v>3487326</v>
      </c>
      <c r="D3894" t="s">
        <v>4499</v>
      </c>
      <c r="E3894" s="32">
        <v>46166</v>
      </c>
      <c r="F3894" s="26">
        <v>46166.985023148147</v>
      </c>
      <c r="G3894" s="12" t="str">
        <f t="shared" si="185"/>
        <v>MAYO</v>
      </c>
      <c r="H3894">
        <v>900219834</v>
      </c>
      <c r="I3894" t="s">
        <v>739</v>
      </c>
      <c r="J3894" s="39">
        <f t="shared" si="186"/>
        <v>26300</v>
      </c>
      <c r="K3894" s="39">
        <v>0</v>
      </c>
      <c r="L3894" s="39">
        <v>26300</v>
      </c>
      <c r="M3894" t="s">
        <v>70</v>
      </c>
      <c r="N3894" s="32">
        <v>46170</v>
      </c>
      <c r="O3894" s="1">
        <f t="shared" si="187"/>
        <v>4</v>
      </c>
      <c r="P3894" t="s">
        <v>3480</v>
      </c>
      <c r="U3894" s="32">
        <v>46171</v>
      </c>
      <c r="V3894" t="s">
        <v>39</v>
      </c>
    </row>
    <row r="3895" spans="1:22" hidden="1">
      <c r="A3895" t="s">
        <v>26</v>
      </c>
      <c r="B3895" t="s">
        <v>5032</v>
      </c>
      <c r="C3895" s="55">
        <v>7165</v>
      </c>
      <c r="D3895" t="s">
        <v>678</v>
      </c>
      <c r="E3895" s="32">
        <v>46166</v>
      </c>
      <c r="F3895" s="26">
        <v>46166.903506944444</v>
      </c>
      <c r="G3895" s="12" t="str">
        <f t="shared" si="185"/>
        <v>MAYO</v>
      </c>
      <c r="H3895">
        <v>901174199</v>
      </c>
      <c r="I3895" t="s">
        <v>679</v>
      </c>
      <c r="J3895" s="39">
        <f t="shared" si="186"/>
        <v>3624768</v>
      </c>
      <c r="K3895" s="39">
        <v>688705.92</v>
      </c>
      <c r="L3895" s="39">
        <v>4313473.92</v>
      </c>
      <c r="M3895" t="s">
        <v>37</v>
      </c>
      <c r="N3895" s="32">
        <v>46170</v>
      </c>
      <c r="O3895" s="1">
        <f t="shared" si="187"/>
        <v>4</v>
      </c>
      <c r="P3895" t="s">
        <v>3480</v>
      </c>
      <c r="U3895" s="32">
        <v>46171</v>
      </c>
      <c r="V3895" t="s">
        <v>39</v>
      </c>
    </row>
    <row r="3896" spans="1:22" hidden="1">
      <c r="A3896" t="s">
        <v>26</v>
      </c>
      <c r="B3896" t="s">
        <v>5033</v>
      </c>
      <c r="C3896" s="55">
        <v>624</v>
      </c>
      <c r="D3896" t="s">
        <v>106</v>
      </c>
      <c r="E3896" s="32">
        <v>46166</v>
      </c>
      <c r="F3896" s="26">
        <v>46166.379340277781</v>
      </c>
      <c r="G3896" s="12" t="str">
        <f t="shared" si="185"/>
        <v>MAYO</v>
      </c>
      <c r="H3896">
        <v>901161036</v>
      </c>
      <c r="I3896" t="s">
        <v>107</v>
      </c>
      <c r="J3896" s="39">
        <f t="shared" si="186"/>
        <v>48520000</v>
      </c>
      <c r="K3896" s="39">
        <v>9218800</v>
      </c>
      <c r="L3896" s="39">
        <v>57738800</v>
      </c>
      <c r="M3896" t="s">
        <v>58</v>
      </c>
      <c r="N3896" s="32">
        <v>46169</v>
      </c>
      <c r="O3896" s="1">
        <f t="shared" si="187"/>
        <v>3</v>
      </c>
      <c r="P3896" t="s">
        <v>3480</v>
      </c>
      <c r="U3896" s="32">
        <v>46174</v>
      </c>
      <c r="V3896" s="1" t="s">
        <v>39</v>
      </c>
    </row>
    <row r="3897" spans="1:22" hidden="1">
      <c r="A3897" t="s">
        <v>26</v>
      </c>
      <c r="B3897" t="s">
        <v>5034</v>
      </c>
      <c r="C3897" s="55">
        <v>8146</v>
      </c>
      <c r="D3897" t="s">
        <v>2896</v>
      </c>
      <c r="E3897" s="32">
        <v>46167</v>
      </c>
      <c r="F3897" s="26">
        <v>46167.884363425925</v>
      </c>
      <c r="G3897" s="12" t="str">
        <f t="shared" si="185"/>
        <v>MAYO</v>
      </c>
      <c r="H3897">
        <v>32150739</v>
      </c>
      <c r="I3897" t="s">
        <v>400</v>
      </c>
      <c r="J3897" s="39">
        <f t="shared" si="186"/>
        <v>634500</v>
      </c>
      <c r="K3897" s="39">
        <v>0</v>
      </c>
      <c r="L3897" s="39">
        <v>634500</v>
      </c>
      <c r="M3897" t="s">
        <v>199</v>
      </c>
      <c r="N3897" s="32">
        <v>46169</v>
      </c>
      <c r="O3897" s="1">
        <f t="shared" si="187"/>
        <v>2</v>
      </c>
      <c r="P3897" t="s">
        <v>3480</v>
      </c>
      <c r="U3897" s="32">
        <v>46171</v>
      </c>
      <c r="V3897" t="s">
        <v>39</v>
      </c>
    </row>
    <row r="3898" spans="1:22" hidden="1">
      <c r="A3898" t="s">
        <v>26</v>
      </c>
      <c r="B3898" t="s">
        <v>5035</v>
      </c>
      <c r="C3898" s="55">
        <v>7166</v>
      </c>
      <c r="D3898" t="s">
        <v>678</v>
      </c>
      <c r="E3898" s="32">
        <v>46167</v>
      </c>
      <c r="F3898" s="26">
        <v>46167.859606481485</v>
      </c>
      <c r="G3898" s="12" t="str">
        <f t="shared" si="185"/>
        <v>MAYO</v>
      </c>
      <c r="H3898">
        <v>901174199</v>
      </c>
      <c r="I3898" t="s">
        <v>679</v>
      </c>
      <c r="J3898" s="39">
        <f t="shared" si="186"/>
        <v>1409706</v>
      </c>
      <c r="K3898" s="39">
        <v>267844.14</v>
      </c>
      <c r="L3898" s="39">
        <v>1677550.14</v>
      </c>
      <c r="M3898" t="s">
        <v>37</v>
      </c>
      <c r="N3898" s="32">
        <v>46170</v>
      </c>
      <c r="O3898" s="1">
        <f t="shared" si="187"/>
        <v>3</v>
      </c>
      <c r="P3898" t="s">
        <v>3480</v>
      </c>
      <c r="U3898" s="32">
        <v>46171</v>
      </c>
      <c r="V3898" t="s">
        <v>39</v>
      </c>
    </row>
    <row r="3899" spans="1:22" hidden="1">
      <c r="A3899" t="s">
        <v>26</v>
      </c>
      <c r="B3899" t="s">
        <v>5036</v>
      </c>
      <c r="C3899" s="56">
        <v>45898</v>
      </c>
      <c r="D3899" t="s">
        <v>5037</v>
      </c>
      <c r="E3899" s="32">
        <v>46167</v>
      </c>
      <c r="F3899" s="26">
        <v>46167.844143518516</v>
      </c>
      <c r="G3899" s="12" t="str">
        <f t="shared" si="185"/>
        <v>MAYO</v>
      </c>
      <c r="H3899">
        <v>900860284</v>
      </c>
      <c r="I3899" t="s">
        <v>1028</v>
      </c>
      <c r="J3899" s="39">
        <f t="shared" si="186"/>
        <v>16000</v>
      </c>
      <c r="K3899" s="39">
        <v>0</v>
      </c>
      <c r="L3899" s="39">
        <v>16000</v>
      </c>
      <c r="M3899" t="s">
        <v>54</v>
      </c>
      <c r="O3899" s="1">
        <f t="shared" si="187"/>
        <v>0</v>
      </c>
    </row>
    <row r="3900" spans="1:22" hidden="1">
      <c r="A3900" t="s">
        <v>26</v>
      </c>
      <c r="B3900" t="s">
        <v>5038</v>
      </c>
      <c r="C3900" s="56">
        <v>45897</v>
      </c>
      <c r="D3900" t="s">
        <v>5037</v>
      </c>
      <c r="E3900" s="32">
        <v>46167</v>
      </c>
      <c r="F3900" s="26">
        <v>46167.842777777776</v>
      </c>
      <c r="G3900" s="12" t="str">
        <f t="shared" si="185"/>
        <v>MAYO</v>
      </c>
      <c r="H3900">
        <v>900860284</v>
      </c>
      <c r="I3900" t="s">
        <v>1028</v>
      </c>
      <c r="J3900" s="39">
        <f t="shared" si="186"/>
        <v>32300</v>
      </c>
      <c r="K3900" s="39">
        <v>0</v>
      </c>
      <c r="L3900" s="39">
        <v>32300</v>
      </c>
      <c r="M3900" t="s">
        <v>54</v>
      </c>
      <c r="O3900" s="1">
        <f t="shared" si="187"/>
        <v>0</v>
      </c>
    </row>
    <row r="3901" spans="1:22" hidden="1">
      <c r="A3901" t="s">
        <v>26</v>
      </c>
      <c r="B3901" t="s">
        <v>5039</v>
      </c>
      <c r="C3901" s="56">
        <v>2744</v>
      </c>
      <c r="D3901" t="s">
        <v>28</v>
      </c>
      <c r="E3901" s="32">
        <v>46167</v>
      </c>
      <c r="F3901" s="26">
        <v>46167.808518518519</v>
      </c>
      <c r="G3901" s="12" t="str">
        <f t="shared" si="185"/>
        <v>MAYO</v>
      </c>
      <c r="H3901">
        <v>18618549</v>
      </c>
      <c r="I3901" t="s">
        <v>5040</v>
      </c>
      <c r="J3901" s="39">
        <f t="shared" si="186"/>
        <v>32000</v>
      </c>
      <c r="K3901" s="39">
        <v>0</v>
      </c>
      <c r="L3901" s="39">
        <v>32000</v>
      </c>
      <c r="M3901" t="s">
        <v>54</v>
      </c>
      <c r="O3901" s="1">
        <f t="shared" si="187"/>
        <v>0</v>
      </c>
    </row>
    <row r="3902" spans="1:22" hidden="1">
      <c r="A3902" t="s">
        <v>26</v>
      </c>
      <c r="B3902" t="s">
        <v>5041</v>
      </c>
      <c r="C3902" s="55">
        <v>1021460</v>
      </c>
      <c r="D3902" t="s">
        <v>138</v>
      </c>
      <c r="E3902" s="32">
        <v>46167</v>
      </c>
      <c r="F3902" s="26">
        <v>46167.734201388892</v>
      </c>
      <c r="G3902" s="12" t="str">
        <f t="shared" si="185"/>
        <v>MAYO</v>
      </c>
      <c r="H3902">
        <v>860016640</v>
      </c>
      <c r="I3902" t="s">
        <v>139</v>
      </c>
      <c r="J3902" s="39">
        <f t="shared" si="186"/>
        <v>1273451</v>
      </c>
      <c r="K3902" s="39">
        <v>0</v>
      </c>
      <c r="L3902" s="39">
        <v>1273451</v>
      </c>
      <c r="M3902" t="s">
        <v>3770</v>
      </c>
      <c r="N3902" s="32">
        <v>46168</v>
      </c>
      <c r="O3902" s="1">
        <f t="shared" si="187"/>
        <v>1</v>
      </c>
      <c r="P3902" t="s">
        <v>3480</v>
      </c>
      <c r="U3902" s="32">
        <v>46169</v>
      </c>
      <c r="V3902" t="s">
        <v>39</v>
      </c>
    </row>
    <row r="3903" spans="1:22" hidden="1">
      <c r="A3903" t="s">
        <v>82</v>
      </c>
      <c r="B3903" t="s">
        <v>5042</v>
      </c>
      <c r="C3903" s="55">
        <v>199</v>
      </c>
      <c r="D3903" t="s">
        <v>5043</v>
      </c>
      <c r="E3903" s="32">
        <v>46167</v>
      </c>
      <c r="F3903" s="26">
        <v>46167.705625000002</v>
      </c>
      <c r="G3903" s="12" t="str">
        <f t="shared" si="185"/>
        <v>MAYO</v>
      </c>
      <c r="H3903">
        <v>901370300</v>
      </c>
      <c r="I3903" t="s">
        <v>4628</v>
      </c>
      <c r="J3903" s="39">
        <f t="shared" si="186"/>
        <v>4920000</v>
      </c>
      <c r="K3903" s="39">
        <v>934800</v>
      </c>
      <c r="L3903" s="39">
        <v>5854800</v>
      </c>
      <c r="M3903" t="s">
        <v>110</v>
      </c>
      <c r="N3903" s="3">
        <v>46171</v>
      </c>
      <c r="O3903" s="1">
        <f t="shared" si="187"/>
        <v>4</v>
      </c>
      <c r="P3903" t="s">
        <v>3480</v>
      </c>
    </row>
    <row r="3904" spans="1:22" hidden="1">
      <c r="A3904" t="s">
        <v>26</v>
      </c>
      <c r="B3904" t="s">
        <v>5044</v>
      </c>
      <c r="C3904" s="55">
        <v>7059</v>
      </c>
      <c r="D3904" t="s">
        <v>4627</v>
      </c>
      <c r="E3904" s="32">
        <v>46167</v>
      </c>
      <c r="F3904" s="26">
        <v>46167.705439814818</v>
      </c>
      <c r="G3904" s="12" t="str">
        <f t="shared" si="185"/>
        <v>MAYO</v>
      </c>
      <c r="H3904">
        <v>901370300</v>
      </c>
      <c r="I3904" t="s">
        <v>4628</v>
      </c>
      <c r="J3904" s="39">
        <f t="shared" si="186"/>
        <v>2460000</v>
      </c>
      <c r="K3904" s="39">
        <v>467400</v>
      </c>
      <c r="L3904" s="39">
        <v>2927400</v>
      </c>
      <c r="M3904" t="s">
        <v>70</v>
      </c>
      <c r="N3904" s="32">
        <v>46171</v>
      </c>
      <c r="O3904" s="1">
        <f t="shared" si="187"/>
        <v>4</v>
      </c>
      <c r="P3904" t="s">
        <v>3480</v>
      </c>
      <c r="U3904" s="32">
        <v>46174</v>
      </c>
      <c r="V3904" t="s">
        <v>39</v>
      </c>
    </row>
    <row r="3905" spans="1:22" hidden="1">
      <c r="A3905" t="s">
        <v>26</v>
      </c>
      <c r="B3905" t="s">
        <v>5045</v>
      </c>
      <c r="C3905" s="55">
        <v>7058</v>
      </c>
      <c r="D3905" t="s">
        <v>4627</v>
      </c>
      <c r="E3905" s="32">
        <v>46167</v>
      </c>
      <c r="F3905" s="26">
        <v>46167.70521990741</v>
      </c>
      <c r="G3905" s="12" t="str">
        <f t="shared" si="185"/>
        <v>MAYO</v>
      </c>
      <c r="H3905">
        <v>901370300</v>
      </c>
      <c r="I3905" t="s">
        <v>4628</v>
      </c>
      <c r="J3905" s="39">
        <f t="shared" si="186"/>
        <v>2460000</v>
      </c>
      <c r="K3905" s="39">
        <v>467400</v>
      </c>
      <c r="L3905" s="39">
        <v>2927400</v>
      </c>
      <c r="M3905" t="s">
        <v>70</v>
      </c>
      <c r="N3905" s="32">
        <v>46171</v>
      </c>
      <c r="O3905" s="1">
        <f t="shared" si="187"/>
        <v>4</v>
      </c>
      <c r="P3905" t="s">
        <v>3480</v>
      </c>
      <c r="U3905" s="32">
        <v>46174</v>
      </c>
      <c r="V3905" t="s">
        <v>39</v>
      </c>
    </row>
    <row r="3906" spans="1:22" hidden="1">
      <c r="A3906" t="s">
        <v>26</v>
      </c>
      <c r="B3906" t="s">
        <v>5046</v>
      </c>
      <c r="C3906" s="55">
        <v>57957</v>
      </c>
      <c r="D3906" t="s">
        <v>122</v>
      </c>
      <c r="E3906" s="32">
        <v>46167</v>
      </c>
      <c r="F3906" s="26">
        <v>46167.7030787037</v>
      </c>
      <c r="G3906" s="12" t="str">
        <f t="shared" ref="G3906:G3969" si="188">UPPER(TEXT(E3906, "MMMM"))</f>
        <v>MAYO</v>
      </c>
      <c r="H3906">
        <v>900650486</v>
      </c>
      <c r="I3906" t="s">
        <v>857</v>
      </c>
      <c r="J3906" s="39">
        <f t="shared" ref="J3906:J3969" si="189">L3906-K3906</f>
        <v>1508403.3599999999</v>
      </c>
      <c r="K3906" s="39">
        <v>286596.64</v>
      </c>
      <c r="L3906" s="39">
        <v>1795000</v>
      </c>
      <c r="M3906" t="s">
        <v>65</v>
      </c>
      <c r="N3906" s="32">
        <v>46168</v>
      </c>
      <c r="O3906" s="1">
        <f t="shared" si="187"/>
        <v>1</v>
      </c>
      <c r="P3906" t="s">
        <v>3480</v>
      </c>
      <c r="U3906" s="32">
        <v>46169</v>
      </c>
      <c r="V3906" t="s">
        <v>39</v>
      </c>
    </row>
    <row r="3907" spans="1:22" hidden="1">
      <c r="A3907" t="s">
        <v>26</v>
      </c>
      <c r="B3907" t="s">
        <v>5047</v>
      </c>
      <c r="C3907" s="55">
        <v>57956</v>
      </c>
      <c r="D3907" t="s">
        <v>122</v>
      </c>
      <c r="E3907" s="32">
        <v>46167</v>
      </c>
      <c r="F3907" s="26">
        <v>46167.702928240738</v>
      </c>
      <c r="G3907" s="12" t="str">
        <f t="shared" si="188"/>
        <v>MAYO</v>
      </c>
      <c r="H3907">
        <v>900650486</v>
      </c>
      <c r="I3907" t="s">
        <v>857</v>
      </c>
      <c r="J3907" s="39">
        <f t="shared" si="189"/>
        <v>1508403.3599999999</v>
      </c>
      <c r="K3907" s="39">
        <v>286596.64</v>
      </c>
      <c r="L3907" s="39">
        <v>1795000</v>
      </c>
      <c r="M3907" t="s">
        <v>65</v>
      </c>
      <c r="N3907" s="32">
        <v>46168</v>
      </c>
      <c r="O3907" s="1">
        <f t="shared" si="187"/>
        <v>1</v>
      </c>
      <c r="P3907" t="s">
        <v>3480</v>
      </c>
      <c r="U3907" s="32">
        <v>46169</v>
      </c>
      <c r="V3907" t="s">
        <v>39</v>
      </c>
    </row>
    <row r="3908" spans="1:22" hidden="1">
      <c r="A3908" t="s">
        <v>26</v>
      </c>
      <c r="B3908" t="s">
        <v>5048</v>
      </c>
      <c r="C3908" s="55">
        <v>434902</v>
      </c>
      <c r="D3908" t="s">
        <v>662</v>
      </c>
      <c r="E3908" s="32">
        <v>46167</v>
      </c>
      <c r="F3908" s="26">
        <v>46167.699479166666</v>
      </c>
      <c r="G3908" s="12" t="str">
        <f t="shared" si="188"/>
        <v>MAYO</v>
      </c>
      <c r="H3908">
        <v>900053978</v>
      </c>
      <c r="I3908" t="s">
        <v>663</v>
      </c>
      <c r="J3908" s="39">
        <f t="shared" si="189"/>
        <v>27000</v>
      </c>
      <c r="K3908" s="39">
        <v>0</v>
      </c>
      <c r="L3908" s="39">
        <v>27000</v>
      </c>
      <c r="M3908" t="s">
        <v>70</v>
      </c>
      <c r="N3908" s="32">
        <v>46168</v>
      </c>
      <c r="O3908" s="1">
        <f t="shared" si="187"/>
        <v>1</v>
      </c>
      <c r="P3908" t="s">
        <v>3480</v>
      </c>
      <c r="U3908" s="32">
        <v>46169</v>
      </c>
      <c r="V3908" t="s">
        <v>39</v>
      </c>
    </row>
    <row r="3909" spans="1:22" hidden="1">
      <c r="A3909" t="s">
        <v>26</v>
      </c>
      <c r="B3909" t="s">
        <v>5049</v>
      </c>
      <c r="C3909" s="55">
        <v>180676</v>
      </c>
      <c r="D3909" t="s">
        <v>1083</v>
      </c>
      <c r="E3909" s="32">
        <v>46167</v>
      </c>
      <c r="F3909" s="26">
        <v>46167.693009259259</v>
      </c>
      <c r="G3909" s="12" t="str">
        <f t="shared" si="188"/>
        <v>MAYO</v>
      </c>
      <c r="H3909">
        <v>860000018</v>
      </c>
      <c r="I3909" t="s">
        <v>1084</v>
      </c>
      <c r="J3909" s="39">
        <f t="shared" si="189"/>
        <v>509719.96</v>
      </c>
      <c r="K3909" s="39">
        <v>87631.039999999994</v>
      </c>
      <c r="L3909" s="39">
        <v>597351</v>
      </c>
      <c r="M3909" t="s">
        <v>70</v>
      </c>
      <c r="N3909" s="32">
        <v>46169</v>
      </c>
      <c r="O3909" s="1">
        <f t="shared" si="187"/>
        <v>2</v>
      </c>
      <c r="P3909" t="s">
        <v>3480</v>
      </c>
      <c r="U3909" s="32">
        <v>46171</v>
      </c>
      <c r="V3909" t="s">
        <v>39</v>
      </c>
    </row>
    <row r="3910" spans="1:22" hidden="1">
      <c r="A3910" t="s">
        <v>26</v>
      </c>
      <c r="B3910" t="s">
        <v>5050</v>
      </c>
      <c r="C3910" s="55">
        <v>229494</v>
      </c>
      <c r="D3910" t="s">
        <v>28</v>
      </c>
      <c r="E3910" s="32">
        <v>46167</v>
      </c>
      <c r="F3910" s="26">
        <v>46167.66741898148</v>
      </c>
      <c r="G3910" s="12" t="str">
        <f t="shared" si="188"/>
        <v>MAYO</v>
      </c>
      <c r="H3910">
        <v>890937070</v>
      </c>
      <c r="I3910" t="s">
        <v>127</v>
      </c>
      <c r="J3910" s="39">
        <f t="shared" si="189"/>
        <v>3139594</v>
      </c>
      <c r="K3910" s="39">
        <v>0</v>
      </c>
      <c r="L3910" s="39">
        <v>3139594</v>
      </c>
      <c r="M3910" t="s">
        <v>128</v>
      </c>
      <c r="N3910" s="32">
        <v>46176</v>
      </c>
      <c r="O3910" s="1">
        <f t="shared" si="187"/>
        <v>9</v>
      </c>
      <c r="P3910" t="s">
        <v>2655</v>
      </c>
      <c r="U3910" s="32">
        <v>46189</v>
      </c>
      <c r="V3910" t="s">
        <v>39</v>
      </c>
    </row>
    <row r="3911" spans="1:22" hidden="1">
      <c r="A3911" t="s">
        <v>26</v>
      </c>
      <c r="B3911" t="s">
        <v>5051</v>
      </c>
      <c r="C3911" s="55">
        <v>180661</v>
      </c>
      <c r="D3911" t="s">
        <v>1083</v>
      </c>
      <c r="E3911" s="32">
        <v>46167</v>
      </c>
      <c r="F3911" s="26">
        <v>46167.651504629626</v>
      </c>
      <c r="G3911" s="12" t="str">
        <f t="shared" si="188"/>
        <v>MAYO</v>
      </c>
      <c r="H3911">
        <v>860000018</v>
      </c>
      <c r="I3911" t="s">
        <v>1084</v>
      </c>
      <c r="J3911" s="39">
        <f t="shared" si="189"/>
        <v>567416.96</v>
      </c>
      <c r="K3911" s="39">
        <v>98404.04</v>
      </c>
      <c r="L3911" s="39">
        <v>665821</v>
      </c>
      <c r="M3911" t="s">
        <v>70</v>
      </c>
      <c r="N3911" s="32">
        <v>46168</v>
      </c>
      <c r="O3911" s="1">
        <f t="shared" si="187"/>
        <v>1</v>
      </c>
      <c r="P3911" t="s">
        <v>3480</v>
      </c>
      <c r="U3911" s="32">
        <v>46169</v>
      </c>
      <c r="V3911" t="s">
        <v>39</v>
      </c>
    </row>
    <row r="3912" spans="1:22" hidden="1">
      <c r="A3912" t="s">
        <v>26</v>
      </c>
      <c r="B3912" t="s">
        <v>5052</v>
      </c>
      <c r="C3912" s="55">
        <v>12103</v>
      </c>
      <c r="D3912" t="s">
        <v>698</v>
      </c>
      <c r="E3912" s="32">
        <v>46167</v>
      </c>
      <c r="F3912" s="26">
        <v>46167.648819444446</v>
      </c>
      <c r="G3912" s="12" t="str">
        <f t="shared" si="188"/>
        <v>MAYO</v>
      </c>
      <c r="H3912">
        <v>900796291</v>
      </c>
      <c r="I3912" t="s">
        <v>5053</v>
      </c>
      <c r="J3912" s="39">
        <f t="shared" si="189"/>
        <v>180000</v>
      </c>
      <c r="K3912" s="39">
        <v>34200</v>
      </c>
      <c r="L3912" s="39">
        <v>214200</v>
      </c>
      <c r="M3912" t="s">
        <v>37</v>
      </c>
      <c r="N3912" s="32">
        <v>46174</v>
      </c>
      <c r="O3912" s="1">
        <f t="shared" si="187"/>
        <v>7</v>
      </c>
      <c r="P3912" t="s">
        <v>3480</v>
      </c>
      <c r="U3912" s="32">
        <v>46177</v>
      </c>
      <c r="V3912" t="s">
        <v>39</v>
      </c>
    </row>
    <row r="3913" spans="1:22" hidden="1">
      <c r="A3913" t="s">
        <v>26</v>
      </c>
      <c r="B3913" t="s">
        <v>5054</v>
      </c>
      <c r="C3913" s="55">
        <v>3130</v>
      </c>
      <c r="D3913" t="s">
        <v>28</v>
      </c>
      <c r="E3913" s="32">
        <v>46167</v>
      </c>
      <c r="F3913" s="26">
        <v>46167.643831018519</v>
      </c>
      <c r="G3913" s="12" t="str">
        <f t="shared" si="188"/>
        <v>MAYO</v>
      </c>
      <c r="H3913">
        <v>900554544</v>
      </c>
      <c r="I3913" t="s">
        <v>3834</v>
      </c>
      <c r="J3913" s="39">
        <f t="shared" si="189"/>
        <v>7955000</v>
      </c>
      <c r="K3913" s="39">
        <v>1511450</v>
      </c>
      <c r="L3913" s="39">
        <v>9466450</v>
      </c>
      <c r="M3913" t="s">
        <v>62</v>
      </c>
      <c r="N3913" s="32">
        <v>46168</v>
      </c>
      <c r="O3913" s="1">
        <f t="shared" si="187"/>
        <v>1</v>
      </c>
      <c r="P3913" t="s">
        <v>3480</v>
      </c>
      <c r="U3913" s="32">
        <v>46169</v>
      </c>
      <c r="V3913" t="s">
        <v>39</v>
      </c>
    </row>
    <row r="3914" spans="1:22" hidden="1">
      <c r="A3914" t="s">
        <v>26</v>
      </c>
      <c r="B3914" t="s">
        <v>5055</v>
      </c>
      <c r="C3914" s="55">
        <v>6627</v>
      </c>
      <c r="D3914" t="s">
        <v>115</v>
      </c>
      <c r="E3914" s="32">
        <v>46167</v>
      </c>
      <c r="F3914" s="26">
        <v>46167.620416666665</v>
      </c>
      <c r="G3914" s="12" t="str">
        <f t="shared" si="188"/>
        <v>MAYO</v>
      </c>
      <c r="H3914">
        <v>900036588</v>
      </c>
      <c r="I3914" t="s">
        <v>116</v>
      </c>
      <c r="J3914" s="39">
        <f t="shared" si="189"/>
        <v>779494</v>
      </c>
      <c r="K3914" s="39">
        <v>148103.85999999999</v>
      </c>
      <c r="L3914" s="39">
        <v>927597.86</v>
      </c>
      <c r="M3914" t="s">
        <v>315</v>
      </c>
      <c r="N3914" s="3">
        <v>46171</v>
      </c>
      <c r="O3914" s="1">
        <f t="shared" si="187"/>
        <v>4</v>
      </c>
      <c r="P3914" t="s">
        <v>66</v>
      </c>
    </row>
    <row r="3915" spans="1:22" hidden="1">
      <c r="A3915" t="s">
        <v>26</v>
      </c>
      <c r="B3915" t="s">
        <v>5056</v>
      </c>
      <c r="C3915" s="55">
        <v>358157</v>
      </c>
      <c r="D3915" t="s">
        <v>336</v>
      </c>
      <c r="E3915" s="32">
        <v>46167</v>
      </c>
      <c r="F3915" s="26">
        <v>46167.602430555555</v>
      </c>
      <c r="G3915" s="12" t="str">
        <f t="shared" si="188"/>
        <v>MAYO</v>
      </c>
      <c r="H3915">
        <v>800049074</v>
      </c>
      <c r="I3915" t="s">
        <v>337</v>
      </c>
      <c r="J3915" s="39">
        <f t="shared" si="189"/>
        <v>204456</v>
      </c>
      <c r="K3915" s="39">
        <v>38847</v>
      </c>
      <c r="L3915" s="39">
        <v>243303</v>
      </c>
      <c r="M3915" t="s">
        <v>70</v>
      </c>
      <c r="N3915" s="32">
        <v>46169</v>
      </c>
      <c r="O3915" s="1">
        <f t="shared" si="187"/>
        <v>2</v>
      </c>
      <c r="P3915" t="s">
        <v>3480</v>
      </c>
      <c r="U3915" s="32">
        <v>46171</v>
      </c>
    </row>
    <row r="3916" spans="1:22" hidden="1">
      <c r="A3916" t="s">
        <v>26</v>
      </c>
      <c r="B3916" t="s">
        <v>5057</v>
      </c>
      <c r="C3916" s="55">
        <v>6622</v>
      </c>
      <c r="D3916" t="s">
        <v>115</v>
      </c>
      <c r="E3916" s="32">
        <v>46167</v>
      </c>
      <c r="F3916" s="26">
        <v>46167.573287037034</v>
      </c>
      <c r="G3916" s="12" t="str">
        <f t="shared" si="188"/>
        <v>MAYO</v>
      </c>
      <c r="H3916">
        <v>900036588</v>
      </c>
      <c r="I3916" t="s">
        <v>116</v>
      </c>
      <c r="J3916" s="39">
        <f t="shared" si="189"/>
        <v>240000</v>
      </c>
      <c r="K3916" s="39">
        <v>45600</v>
      </c>
      <c r="L3916" s="39">
        <v>285600</v>
      </c>
      <c r="M3916" t="s">
        <v>70</v>
      </c>
      <c r="N3916" s="32">
        <v>46176</v>
      </c>
      <c r="O3916" s="1">
        <f t="shared" si="187"/>
        <v>9</v>
      </c>
      <c r="P3916" t="s">
        <v>3480</v>
      </c>
      <c r="U3916" s="32">
        <v>46182</v>
      </c>
      <c r="V3916" t="s">
        <v>39</v>
      </c>
    </row>
    <row r="3917" spans="1:22" hidden="1">
      <c r="A3917" t="s">
        <v>26</v>
      </c>
      <c r="B3917" t="s">
        <v>5058</v>
      </c>
      <c r="C3917" s="56">
        <v>10082195</v>
      </c>
      <c r="D3917" t="s">
        <v>1308</v>
      </c>
      <c r="E3917" s="32">
        <v>46167</v>
      </c>
      <c r="F3917" s="26">
        <v>46167.561620370368</v>
      </c>
      <c r="G3917" s="12" t="str">
        <f t="shared" si="188"/>
        <v>MAYO</v>
      </c>
      <c r="H3917">
        <v>900407915</v>
      </c>
      <c r="I3917" t="s">
        <v>1309</v>
      </c>
      <c r="J3917" s="39">
        <f t="shared" si="189"/>
        <v>26050.42</v>
      </c>
      <c r="K3917" s="39">
        <v>4949.58</v>
      </c>
      <c r="L3917" s="39">
        <v>31000</v>
      </c>
      <c r="M3917" t="s">
        <v>54</v>
      </c>
      <c r="O3917" s="1">
        <f t="shared" si="187"/>
        <v>0</v>
      </c>
    </row>
    <row r="3918" spans="1:22" hidden="1">
      <c r="A3918" t="s">
        <v>26</v>
      </c>
      <c r="B3918" t="s">
        <v>5059</v>
      </c>
      <c r="C3918" s="56">
        <v>10082194</v>
      </c>
      <c r="D3918" t="s">
        <v>1308</v>
      </c>
      <c r="E3918" s="32">
        <v>46167</v>
      </c>
      <c r="F3918" s="26">
        <v>46167.561030092591</v>
      </c>
      <c r="G3918" s="12" t="str">
        <f t="shared" si="188"/>
        <v>MAYO</v>
      </c>
      <c r="H3918">
        <v>900407915</v>
      </c>
      <c r="I3918" t="s">
        <v>1309</v>
      </c>
      <c r="J3918" s="39">
        <f t="shared" si="189"/>
        <v>26050.42</v>
      </c>
      <c r="K3918" s="39">
        <v>4949.58</v>
      </c>
      <c r="L3918" s="39">
        <v>31000</v>
      </c>
      <c r="M3918" t="s">
        <v>54</v>
      </c>
      <c r="O3918" s="1">
        <f t="shared" si="187"/>
        <v>0</v>
      </c>
    </row>
    <row r="3919" spans="1:22" hidden="1">
      <c r="A3919" t="s">
        <v>26</v>
      </c>
      <c r="B3919" t="s">
        <v>5060</v>
      </c>
      <c r="C3919" s="55">
        <v>358132</v>
      </c>
      <c r="D3919" t="s">
        <v>336</v>
      </c>
      <c r="E3919" s="32">
        <v>46167</v>
      </c>
      <c r="F3919" s="26">
        <v>46167.551932870374</v>
      </c>
      <c r="G3919" s="12" t="str">
        <f t="shared" si="188"/>
        <v>MAYO</v>
      </c>
      <c r="H3919">
        <v>800049074</v>
      </c>
      <c r="I3919" t="s">
        <v>337</v>
      </c>
      <c r="J3919" s="39">
        <f t="shared" si="189"/>
        <v>262000</v>
      </c>
      <c r="K3919" s="39">
        <v>49780</v>
      </c>
      <c r="L3919" s="39">
        <v>311780</v>
      </c>
      <c r="M3919" t="s">
        <v>70</v>
      </c>
      <c r="N3919" s="32">
        <v>46169</v>
      </c>
      <c r="O3919" s="1">
        <f t="shared" si="187"/>
        <v>2</v>
      </c>
      <c r="P3919" t="s">
        <v>3480</v>
      </c>
      <c r="U3919" s="32">
        <v>46171</v>
      </c>
    </row>
    <row r="3920" spans="1:22" hidden="1">
      <c r="A3920" t="s">
        <v>26</v>
      </c>
      <c r="B3920" t="s">
        <v>5061</v>
      </c>
      <c r="C3920" s="55">
        <v>358128</v>
      </c>
      <c r="D3920" t="s">
        <v>336</v>
      </c>
      <c r="E3920" s="32">
        <v>46167</v>
      </c>
      <c r="F3920" s="26">
        <v>46167.551851851851</v>
      </c>
      <c r="G3920" s="12" t="str">
        <f t="shared" si="188"/>
        <v>MAYO</v>
      </c>
      <c r="H3920">
        <v>800049074</v>
      </c>
      <c r="I3920" t="s">
        <v>337</v>
      </c>
      <c r="J3920" s="39">
        <f t="shared" si="189"/>
        <v>400330</v>
      </c>
      <c r="K3920" s="39">
        <v>54653</v>
      </c>
      <c r="L3920" s="39">
        <v>454983</v>
      </c>
      <c r="M3920" t="s">
        <v>70</v>
      </c>
      <c r="N3920" s="32">
        <v>46175</v>
      </c>
      <c r="O3920" s="1">
        <f t="shared" si="187"/>
        <v>8</v>
      </c>
      <c r="P3920" t="s">
        <v>3480</v>
      </c>
      <c r="U3920" s="32">
        <v>46177</v>
      </c>
      <c r="V3920" t="s">
        <v>39</v>
      </c>
    </row>
    <row r="3921" spans="1:22" hidden="1">
      <c r="A3921" t="s">
        <v>82</v>
      </c>
      <c r="B3921" t="s">
        <v>5062</v>
      </c>
      <c r="C3921" s="55">
        <v>46</v>
      </c>
      <c r="D3921" t="s">
        <v>4604</v>
      </c>
      <c r="E3921" s="32">
        <v>46167</v>
      </c>
      <c r="F3921" s="26">
        <v>46167.547291666669</v>
      </c>
      <c r="G3921" s="12" t="str">
        <f t="shared" si="188"/>
        <v>MAYO</v>
      </c>
      <c r="H3921">
        <v>811024463</v>
      </c>
      <c r="I3921" t="s">
        <v>1342</v>
      </c>
      <c r="J3921" s="39">
        <f t="shared" si="189"/>
        <v>960.00000000000011</v>
      </c>
      <c r="K3921" s="39">
        <v>182.4</v>
      </c>
      <c r="L3921" s="39">
        <v>1142.4000000000001</v>
      </c>
      <c r="M3921" t="s">
        <v>110</v>
      </c>
      <c r="N3921" s="3">
        <v>46171</v>
      </c>
      <c r="O3921" s="1">
        <f t="shared" si="187"/>
        <v>4</v>
      </c>
      <c r="P3921" t="s">
        <v>3480</v>
      </c>
    </row>
    <row r="3922" spans="1:22" hidden="1">
      <c r="A3922" t="s">
        <v>26</v>
      </c>
      <c r="B3922" t="s">
        <v>5063</v>
      </c>
      <c r="C3922" s="55">
        <v>3506</v>
      </c>
      <c r="D3922" t="s">
        <v>1341</v>
      </c>
      <c r="E3922" s="32">
        <v>46167</v>
      </c>
      <c r="F3922" s="26">
        <v>46167.52925925926</v>
      </c>
      <c r="G3922" s="12" t="str">
        <f t="shared" si="188"/>
        <v>MAYO</v>
      </c>
      <c r="H3922">
        <v>811024463</v>
      </c>
      <c r="I3922" t="s">
        <v>1342</v>
      </c>
      <c r="J3922" s="39">
        <f t="shared" si="189"/>
        <v>960.00000000000011</v>
      </c>
      <c r="K3922" s="39">
        <v>182.4</v>
      </c>
      <c r="L3922" s="39">
        <v>1142.4000000000001</v>
      </c>
      <c r="M3922" t="s">
        <v>110</v>
      </c>
      <c r="N3922" s="3">
        <v>46171</v>
      </c>
      <c r="O3922" s="1">
        <f t="shared" si="187"/>
        <v>4</v>
      </c>
      <c r="P3922" t="s">
        <v>3480</v>
      </c>
    </row>
    <row r="3923" spans="1:22" hidden="1">
      <c r="A3923" t="s">
        <v>26</v>
      </c>
      <c r="B3923" t="s">
        <v>5064</v>
      </c>
      <c r="C3923" s="55">
        <v>3507</v>
      </c>
      <c r="D3923" t="s">
        <v>1341</v>
      </c>
      <c r="E3923" s="32">
        <v>46167</v>
      </c>
      <c r="F3923" s="26">
        <v>46167.534432870372</v>
      </c>
      <c r="G3923" s="12" t="str">
        <f t="shared" si="188"/>
        <v>MAYO</v>
      </c>
      <c r="H3923">
        <v>811024463</v>
      </c>
      <c r="I3923" t="s">
        <v>1342</v>
      </c>
      <c r="J3923" s="39">
        <f t="shared" si="189"/>
        <v>960000</v>
      </c>
      <c r="K3923" s="39">
        <v>182400</v>
      </c>
      <c r="L3923" s="39">
        <v>1142400</v>
      </c>
      <c r="M3923" t="s">
        <v>37</v>
      </c>
      <c r="N3923" s="32">
        <v>46171</v>
      </c>
      <c r="O3923" s="1">
        <f t="shared" si="187"/>
        <v>4</v>
      </c>
      <c r="P3923" t="s">
        <v>3480</v>
      </c>
      <c r="U3923" s="32">
        <v>46174</v>
      </c>
      <c r="V3923" t="s">
        <v>39</v>
      </c>
    </row>
    <row r="3924" spans="1:22" hidden="1">
      <c r="A3924" t="s">
        <v>26</v>
      </c>
      <c r="B3924" t="s">
        <v>5065</v>
      </c>
      <c r="C3924" s="56">
        <v>17163</v>
      </c>
      <c r="D3924" t="s">
        <v>5066</v>
      </c>
      <c r="E3924" s="32">
        <v>46167</v>
      </c>
      <c r="F3924" s="26">
        <v>46167.522800925923</v>
      </c>
      <c r="G3924" s="12" t="str">
        <f t="shared" si="188"/>
        <v>MAYO</v>
      </c>
      <c r="H3924">
        <v>900664871</v>
      </c>
      <c r="I3924" t="s">
        <v>5067</v>
      </c>
      <c r="J3924" s="39">
        <f t="shared" si="189"/>
        <v>13800</v>
      </c>
      <c r="K3924" s="39">
        <v>0</v>
      </c>
      <c r="L3924" s="39">
        <v>13800</v>
      </c>
      <c r="M3924" t="s">
        <v>54</v>
      </c>
      <c r="O3924" s="1">
        <f t="shared" si="187"/>
        <v>0</v>
      </c>
      <c r="U3924" s="32">
        <v>46177</v>
      </c>
      <c r="V3924" t="s">
        <v>39</v>
      </c>
    </row>
    <row r="3925" spans="1:22" hidden="1">
      <c r="A3925" t="s">
        <v>26</v>
      </c>
      <c r="B3925" t="s">
        <v>5068</v>
      </c>
      <c r="C3925" s="55">
        <v>625</v>
      </c>
      <c r="D3925" t="s">
        <v>106</v>
      </c>
      <c r="E3925" s="32">
        <v>46167</v>
      </c>
      <c r="F3925" s="26">
        <v>46167.52039351852</v>
      </c>
      <c r="G3925" s="12" t="str">
        <f t="shared" si="188"/>
        <v>MAYO</v>
      </c>
      <c r="H3925">
        <v>901161036</v>
      </c>
      <c r="I3925" t="s">
        <v>107</v>
      </c>
      <c r="J3925" s="39">
        <f t="shared" si="189"/>
        <v>12080000</v>
      </c>
      <c r="K3925" s="39">
        <v>2295200</v>
      </c>
      <c r="L3925" s="39">
        <v>14375200</v>
      </c>
      <c r="M3925" t="s">
        <v>58</v>
      </c>
      <c r="N3925" s="32">
        <v>46169</v>
      </c>
      <c r="O3925" s="1">
        <f t="shared" si="187"/>
        <v>2</v>
      </c>
      <c r="P3925" t="s">
        <v>3480</v>
      </c>
      <c r="U3925" s="32">
        <v>46174</v>
      </c>
      <c r="V3925" t="s">
        <v>39</v>
      </c>
    </row>
    <row r="3926" spans="1:22" hidden="1">
      <c r="A3926" t="s">
        <v>26</v>
      </c>
      <c r="B3926" t="s">
        <v>5069</v>
      </c>
      <c r="C3926" s="55">
        <v>1899</v>
      </c>
      <c r="D3926" t="s">
        <v>28</v>
      </c>
      <c r="E3926" s="32">
        <v>46167</v>
      </c>
      <c r="F3926" s="26">
        <v>46167.50340277778</v>
      </c>
      <c r="G3926" s="12" t="str">
        <f t="shared" si="188"/>
        <v>MAYO</v>
      </c>
      <c r="H3926">
        <v>901950863</v>
      </c>
      <c r="I3926" t="s">
        <v>549</v>
      </c>
      <c r="J3926" s="39">
        <f t="shared" si="189"/>
        <v>3522000</v>
      </c>
      <c r="K3926" s="39">
        <v>669180</v>
      </c>
      <c r="L3926" s="39">
        <v>4191180</v>
      </c>
      <c r="M3926" s="1" t="s">
        <v>9455</v>
      </c>
      <c r="N3926" s="32">
        <v>46168</v>
      </c>
      <c r="O3926" s="1">
        <f t="shared" si="187"/>
        <v>1</v>
      </c>
      <c r="P3926" t="s">
        <v>3480</v>
      </c>
      <c r="U3926" s="32">
        <v>46171</v>
      </c>
    </row>
    <row r="3927" spans="1:22" hidden="1">
      <c r="A3927" t="s">
        <v>26</v>
      </c>
      <c r="B3927" t="s">
        <v>5070</v>
      </c>
      <c r="C3927" s="55">
        <v>35118</v>
      </c>
      <c r="D3927" t="s">
        <v>393</v>
      </c>
      <c r="E3927" s="32">
        <v>46167</v>
      </c>
      <c r="F3927" s="26">
        <v>46167.500185185185</v>
      </c>
      <c r="G3927" s="12" t="str">
        <f t="shared" si="188"/>
        <v>MAYO</v>
      </c>
      <c r="H3927">
        <v>890929877</v>
      </c>
      <c r="I3927" t="s">
        <v>394</v>
      </c>
      <c r="J3927" s="39">
        <f t="shared" si="189"/>
        <v>753480</v>
      </c>
      <c r="K3927" s="39">
        <v>143161</v>
      </c>
      <c r="L3927" s="39">
        <v>896641</v>
      </c>
      <c r="M3927" t="s">
        <v>58</v>
      </c>
      <c r="N3927" s="32">
        <v>46178</v>
      </c>
      <c r="O3927" s="1">
        <f t="shared" si="187"/>
        <v>11</v>
      </c>
      <c r="P3927" t="s">
        <v>3480</v>
      </c>
      <c r="U3927" s="32">
        <v>46182</v>
      </c>
      <c r="V3927" t="s">
        <v>39</v>
      </c>
    </row>
    <row r="3928" spans="1:22" hidden="1">
      <c r="A3928" t="s">
        <v>26</v>
      </c>
      <c r="B3928" t="s">
        <v>5071</v>
      </c>
      <c r="C3928" s="55">
        <v>90746032</v>
      </c>
      <c r="D3928" t="s">
        <v>1004</v>
      </c>
      <c r="E3928" s="32">
        <v>46167</v>
      </c>
      <c r="F3928" s="26">
        <v>46167.49009259259</v>
      </c>
      <c r="G3928" s="12" t="str">
        <f t="shared" si="188"/>
        <v>MAYO</v>
      </c>
      <c r="H3928">
        <v>890900841</v>
      </c>
      <c r="I3928" t="s">
        <v>1005</v>
      </c>
      <c r="J3928" s="39">
        <f t="shared" si="189"/>
        <v>300400</v>
      </c>
      <c r="K3928" s="39">
        <v>0</v>
      </c>
      <c r="L3928" s="39">
        <v>300400</v>
      </c>
      <c r="M3928" t="s">
        <v>62</v>
      </c>
      <c r="N3928" s="32">
        <v>46168</v>
      </c>
      <c r="O3928" s="1">
        <f t="shared" si="187"/>
        <v>1</v>
      </c>
      <c r="P3928" t="s">
        <v>1222</v>
      </c>
      <c r="U3928" s="32">
        <v>46169</v>
      </c>
      <c r="V3928" t="s">
        <v>39</v>
      </c>
    </row>
    <row r="3929" spans="1:22" hidden="1">
      <c r="A3929" t="s">
        <v>26</v>
      </c>
      <c r="B3929" t="s">
        <v>5072</v>
      </c>
      <c r="C3929" s="55">
        <v>65042419</v>
      </c>
      <c r="D3929" t="s">
        <v>182</v>
      </c>
      <c r="E3929" s="32">
        <v>46167</v>
      </c>
      <c r="F3929" s="26">
        <v>46167.455752314818</v>
      </c>
      <c r="G3929" s="12" t="str">
        <f t="shared" si="188"/>
        <v>MAYO</v>
      </c>
      <c r="H3929">
        <v>800230447</v>
      </c>
      <c r="I3929" t="s">
        <v>183</v>
      </c>
      <c r="J3929" s="39">
        <f t="shared" si="189"/>
        <v>15190723</v>
      </c>
      <c r="K3929" s="39">
        <v>2886237.37</v>
      </c>
      <c r="L3929" s="39">
        <v>18076960.370000001</v>
      </c>
      <c r="M3929" t="s">
        <v>58</v>
      </c>
      <c r="N3929" s="32">
        <v>46169</v>
      </c>
      <c r="O3929" s="1">
        <f t="shared" si="187"/>
        <v>2</v>
      </c>
      <c r="P3929" t="s">
        <v>3480</v>
      </c>
      <c r="U3929" s="32">
        <v>46174</v>
      </c>
      <c r="V3929" t="s">
        <v>39</v>
      </c>
    </row>
    <row r="3930" spans="1:22" hidden="1">
      <c r="A3930" t="s">
        <v>26</v>
      </c>
      <c r="B3930" t="s">
        <v>5073</v>
      </c>
      <c r="C3930" s="55">
        <v>1897</v>
      </c>
      <c r="D3930" t="s">
        <v>28</v>
      </c>
      <c r="E3930" s="32">
        <v>46167</v>
      </c>
      <c r="F3930" s="26">
        <v>46167.455023148148</v>
      </c>
      <c r="G3930" s="12" t="str">
        <f t="shared" si="188"/>
        <v>MAYO</v>
      </c>
      <c r="H3930">
        <v>901950863</v>
      </c>
      <c r="I3930" t="s">
        <v>549</v>
      </c>
      <c r="J3930" s="39">
        <f t="shared" si="189"/>
        <v>145000</v>
      </c>
      <c r="K3930" s="39">
        <v>27550</v>
      </c>
      <c r="L3930" s="39">
        <v>172550</v>
      </c>
      <c r="M3930" s="1" t="s">
        <v>9455</v>
      </c>
      <c r="N3930" s="32">
        <v>46170</v>
      </c>
      <c r="O3930" s="1">
        <f t="shared" si="187"/>
        <v>3</v>
      </c>
      <c r="P3930" t="s">
        <v>3480</v>
      </c>
      <c r="R3930" s="32"/>
      <c r="U3930" s="32">
        <v>46171</v>
      </c>
    </row>
    <row r="3931" spans="1:22" hidden="1">
      <c r="A3931" t="s">
        <v>26</v>
      </c>
      <c r="B3931" t="s">
        <v>5074</v>
      </c>
      <c r="C3931" s="55">
        <v>420</v>
      </c>
      <c r="D3931" t="s">
        <v>122</v>
      </c>
      <c r="E3931" s="32">
        <v>46167</v>
      </c>
      <c r="F3931" s="26">
        <v>46167.448472222219</v>
      </c>
      <c r="G3931" s="12" t="str">
        <f t="shared" si="188"/>
        <v>MAYO</v>
      </c>
      <c r="H3931">
        <v>901437821</v>
      </c>
      <c r="I3931" t="s">
        <v>908</v>
      </c>
      <c r="J3931" s="39">
        <f t="shared" si="189"/>
        <v>4223016</v>
      </c>
      <c r="K3931" s="39">
        <v>0</v>
      </c>
      <c r="L3931" s="39">
        <v>4223016</v>
      </c>
      <c r="M3931" t="s">
        <v>58</v>
      </c>
      <c r="N3931" s="32">
        <v>46168</v>
      </c>
      <c r="O3931" s="1">
        <f t="shared" si="187"/>
        <v>1</v>
      </c>
      <c r="P3931" t="s">
        <v>3480</v>
      </c>
      <c r="U3931" s="32">
        <v>46171</v>
      </c>
      <c r="V3931" t="s">
        <v>39</v>
      </c>
    </row>
    <row r="3932" spans="1:22" hidden="1">
      <c r="A3932" t="s">
        <v>26</v>
      </c>
      <c r="B3932" t="s">
        <v>5075</v>
      </c>
      <c r="C3932" s="55">
        <v>4148</v>
      </c>
      <c r="D3932" t="s">
        <v>5076</v>
      </c>
      <c r="E3932" s="32">
        <v>46167</v>
      </c>
      <c r="F3932" s="26">
        <v>46167.447534722225</v>
      </c>
      <c r="G3932" s="12" t="str">
        <f t="shared" si="188"/>
        <v>MAYO</v>
      </c>
      <c r="H3932">
        <v>900648588</v>
      </c>
      <c r="I3932" t="s">
        <v>5077</v>
      </c>
      <c r="J3932" s="39">
        <f t="shared" si="189"/>
        <v>145000</v>
      </c>
      <c r="K3932" s="39">
        <v>27550</v>
      </c>
      <c r="L3932" s="39">
        <v>172550</v>
      </c>
      <c r="M3932" t="s">
        <v>264</v>
      </c>
      <c r="N3932" s="32">
        <v>46174</v>
      </c>
      <c r="O3932" s="1">
        <f t="shared" ref="O3932:O3995" si="190">IFERROR(IF(-_xlfn.DAYS(E3932,N3932)&lt;0,0,-_xlfn.DAYS(E3932,N3932)), " - ")</f>
        <v>7</v>
      </c>
      <c r="P3932" t="s">
        <v>3480</v>
      </c>
      <c r="U3932" s="32">
        <v>46175</v>
      </c>
      <c r="V3932" t="s">
        <v>39</v>
      </c>
    </row>
    <row r="3933" spans="1:22" hidden="1">
      <c r="A3933" t="s">
        <v>26</v>
      </c>
      <c r="B3933" t="s">
        <v>5078</v>
      </c>
      <c r="C3933" s="55">
        <v>4147</v>
      </c>
      <c r="D3933" t="s">
        <v>5076</v>
      </c>
      <c r="E3933" s="32">
        <v>46167</v>
      </c>
      <c r="F3933" s="26">
        <v>46167.443576388891</v>
      </c>
      <c r="G3933" s="12" t="str">
        <f t="shared" si="188"/>
        <v>MAYO</v>
      </c>
      <c r="H3933">
        <v>900648588</v>
      </c>
      <c r="I3933" t="s">
        <v>5077</v>
      </c>
      <c r="J3933" s="39">
        <f t="shared" si="189"/>
        <v>145000</v>
      </c>
      <c r="K3933" s="39">
        <v>27550</v>
      </c>
      <c r="L3933" s="39">
        <v>172550</v>
      </c>
      <c r="M3933" t="s">
        <v>264</v>
      </c>
      <c r="N3933" s="32">
        <v>46174</v>
      </c>
      <c r="O3933" s="1">
        <f t="shared" si="190"/>
        <v>7</v>
      </c>
      <c r="P3933" t="s">
        <v>3480</v>
      </c>
      <c r="U3933" s="32">
        <v>46177</v>
      </c>
      <c r="V3933" t="s">
        <v>39</v>
      </c>
    </row>
    <row r="3934" spans="1:22" hidden="1">
      <c r="A3934" t="s">
        <v>26</v>
      </c>
      <c r="B3934" t="s">
        <v>5079</v>
      </c>
      <c r="C3934" s="55">
        <v>555</v>
      </c>
      <c r="D3934" t="s">
        <v>5080</v>
      </c>
      <c r="E3934" s="32">
        <v>46167</v>
      </c>
      <c r="F3934" s="26">
        <v>46167.440150462964</v>
      </c>
      <c r="G3934" s="12" t="str">
        <f t="shared" si="188"/>
        <v>MAYO</v>
      </c>
      <c r="H3934">
        <v>71683023</v>
      </c>
      <c r="I3934" t="s">
        <v>5081</v>
      </c>
      <c r="J3934" s="39">
        <f t="shared" si="189"/>
        <v>963500</v>
      </c>
      <c r="K3934" s="39">
        <v>183065</v>
      </c>
      <c r="L3934" s="39">
        <v>1146565</v>
      </c>
      <c r="M3934" t="s">
        <v>5082</v>
      </c>
      <c r="N3934" s="32">
        <v>46175</v>
      </c>
      <c r="O3934" s="1">
        <f t="shared" si="190"/>
        <v>8</v>
      </c>
      <c r="P3934" t="s">
        <v>3480</v>
      </c>
      <c r="U3934" s="32">
        <v>46177</v>
      </c>
      <c r="V3934" t="s">
        <v>39</v>
      </c>
    </row>
    <row r="3935" spans="1:22" hidden="1">
      <c r="A3935" t="s">
        <v>26</v>
      </c>
      <c r="B3935" t="s">
        <v>5083</v>
      </c>
      <c r="C3935" s="55">
        <v>3904010</v>
      </c>
      <c r="D3935" t="s">
        <v>4499</v>
      </c>
      <c r="E3935" s="32">
        <v>46167</v>
      </c>
      <c r="F3935" s="26">
        <v>46167.403113425928</v>
      </c>
      <c r="G3935" s="12" t="str">
        <f t="shared" si="188"/>
        <v>MAYO</v>
      </c>
      <c r="H3935">
        <v>900219834</v>
      </c>
      <c r="I3935" t="s">
        <v>739</v>
      </c>
      <c r="J3935" s="39">
        <f t="shared" si="189"/>
        <v>26300</v>
      </c>
      <c r="K3935" s="39">
        <v>0</v>
      </c>
      <c r="L3935" s="39">
        <v>26300</v>
      </c>
      <c r="M3935" t="s">
        <v>70</v>
      </c>
      <c r="N3935" s="32">
        <v>46168</v>
      </c>
      <c r="O3935" s="1">
        <f t="shared" si="190"/>
        <v>1</v>
      </c>
      <c r="P3935" t="s">
        <v>3480</v>
      </c>
      <c r="U3935" s="32">
        <v>46169</v>
      </c>
      <c r="V3935" t="s">
        <v>39</v>
      </c>
    </row>
    <row r="3936" spans="1:22" hidden="1">
      <c r="A3936" t="s">
        <v>26</v>
      </c>
      <c r="B3936" t="s">
        <v>5084</v>
      </c>
      <c r="C3936" s="55">
        <v>637420</v>
      </c>
      <c r="D3936" t="s">
        <v>999</v>
      </c>
      <c r="E3936" s="32">
        <v>46167</v>
      </c>
      <c r="F3936" s="26">
        <v>46167.40519675926</v>
      </c>
      <c r="G3936" s="12" t="str">
        <f t="shared" si="188"/>
        <v>MAYO</v>
      </c>
      <c r="H3936">
        <v>800157427</v>
      </c>
      <c r="I3936" t="s">
        <v>1000</v>
      </c>
      <c r="J3936" s="39">
        <f t="shared" si="189"/>
        <v>12100</v>
      </c>
      <c r="K3936" s="39">
        <v>0</v>
      </c>
      <c r="L3936" s="39">
        <v>12100</v>
      </c>
      <c r="M3936" t="s">
        <v>5082</v>
      </c>
      <c r="N3936" s="32">
        <v>46167</v>
      </c>
      <c r="O3936" s="1">
        <f t="shared" si="190"/>
        <v>0</v>
      </c>
      <c r="P3936" t="s">
        <v>1002</v>
      </c>
      <c r="U3936" s="32">
        <v>46169</v>
      </c>
      <c r="V3936" t="s">
        <v>39</v>
      </c>
    </row>
    <row r="3937" spans="1:22" hidden="1">
      <c r="A3937" t="s">
        <v>26</v>
      </c>
      <c r="B3937" t="s">
        <v>5085</v>
      </c>
      <c r="C3937" s="55">
        <v>180570</v>
      </c>
      <c r="D3937" t="s">
        <v>1083</v>
      </c>
      <c r="E3937" s="32">
        <v>46167</v>
      </c>
      <c r="F3937" s="26">
        <v>46167.397256944445</v>
      </c>
      <c r="G3937" s="12" t="str">
        <f t="shared" si="188"/>
        <v>MAYO</v>
      </c>
      <c r="H3937">
        <v>860000018</v>
      </c>
      <c r="I3937" t="s">
        <v>1084</v>
      </c>
      <c r="J3937" s="39">
        <f t="shared" si="189"/>
        <v>611915.96</v>
      </c>
      <c r="K3937" s="39">
        <v>105795.04</v>
      </c>
      <c r="L3937" s="39">
        <v>717711</v>
      </c>
      <c r="M3937" t="s">
        <v>70</v>
      </c>
      <c r="N3937" s="32">
        <v>46168</v>
      </c>
      <c r="O3937" s="1">
        <f t="shared" si="190"/>
        <v>1</v>
      </c>
      <c r="P3937" t="s">
        <v>3480</v>
      </c>
      <c r="U3937" s="32">
        <v>46169</v>
      </c>
      <c r="V3937" t="s">
        <v>39</v>
      </c>
    </row>
    <row r="3938" spans="1:22" hidden="1">
      <c r="A3938" t="s">
        <v>26</v>
      </c>
      <c r="B3938" t="s">
        <v>5086</v>
      </c>
      <c r="C3938" s="56">
        <v>4954</v>
      </c>
      <c r="D3938" t="s">
        <v>52</v>
      </c>
      <c r="E3938" s="32">
        <v>46167</v>
      </c>
      <c r="F3938" s="26">
        <v>46167.378634259258</v>
      </c>
      <c r="G3938" s="12" t="str">
        <f t="shared" si="188"/>
        <v>MAYO</v>
      </c>
      <c r="H3938">
        <v>70907060</v>
      </c>
      <c r="I3938" t="s">
        <v>53</v>
      </c>
      <c r="J3938" s="39">
        <f t="shared" si="189"/>
        <v>22900</v>
      </c>
      <c r="K3938" s="39">
        <v>0</v>
      </c>
      <c r="L3938" s="39">
        <v>22900</v>
      </c>
      <c r="M3938" t="s">
        <v>54</v>
      </c>
      <c r="O3938" s="1">
        <f t="shared" si="190"/>
        <v>0</v>
      </c>
    </row>
    <row r="3939" spans="1:22" hidden="1">
      <c r="A3939" t="s">
        <v>26</v>
      </c>
      <c r="B3939" t="s">
        <v>5087</v>
      </c>
      <c r="C3939" s="55">
        <v>3893126</v>
      </c>
      <c r="D3939" t="s">
        <v>4499</v>
      </c>
      <c r="E3939" s="32">
        <v>46167</v>
      </c>
      <c r="F3939" s="26">
        <v>46167.35900462963</v>
      </c>
      <c r="G3939" s="12" t="str">
        <f t="shared" si="188"/>
        <v>MAYO</v>
      </c>
      <c r="H3939">
        <v>900219834</v>
      </c>
      <c r="I3939" t="s">
        <v>739</v>
      </c>
      <c r="J3939" s="39">
        <f t="shared" si="189"/>
        <v>16200</v>
      </c>
      <c r="K3939" s="39">
        <v>0</v>
      </c>
      <c r="L3939" s="39">
        <v>16200</v>
      </c>
      <c r="M3939" t="s">
        <v>70</v>
      </c>
      <c r="N3939" s="32">
        <v>46171</v>
      </c>
      <c r="O3939" s="1">
        <f t="shared" si="190"/>
        <v>4</v>
      </c>
      <c r="P3939" t="s">
        <v>3480</v>
      </c>
      <c r="U3939" s="32">
        <v>46174</v>
      </c>
      <c r="V3939" t="s">
        <v>39</v>
      </c>
    </row>
    <row r="3940" spans="1:22" hidden="1">
      <c r="A3940" t="s">
        <v>26</v>
      </c>
      <c r="B3940" t="s">
        <v>5088</v>
      </c>
      <c r="C3940" s="55">
        <v>3888991</v>
      </c>
      <c r="D3940" t="s">
        <v>4499</v>
      </c>
      <c r="E3940" s="32">
        <v>46167</v>
      </c>
      <c r="F3940" s="26">
        <v>46167.340902777774</v>
      </c>
      <c r="G3940" s="12" t="str">
        <f t="shared" si="188"/>
        <v>MAYO</v>
      </c>
      <c r="H3940">
        <v>900219834</v>
      </c>
      <c r="I3940" t="s">
        <v>739</v>
      </c>
      <c r="J3940" s="39">
        <f t="shared" si="189"/>
        <v>17600</v>
      </c>
      <c r="K3940" s="39">
        <v>0</v>
      </c>
      <c r="L3940" s="39">
        <v>17600</v>
      </c>
      <c r="M3940" t="s">
        <v>70</v>
      </c>
      <c r="N3940" s="32">
        <v>46167</v>
      </c>
      <c r="O3940" s="1">
        <f t="shared" si="190"/>
        <v>0</v>
      </c>
      <c r="P3940" t="s">
        <v>3480</v>
      </c>
      <c r="U3940" s="32">
        <v>46168</v>
      </c>
      <c r="V3940" t="s">
        <v>39</v>
      </c>
    </row>
    <row r="3941" spans="1:22" hidden="1">
      <c r="A3941" t="s">
        <v>26</v>
      </c>
      <c r="B3941" t="s">
        <v>5089</v>
      </c>
      <c r="C3941" s="55">
        <v>3881931</v>
      </c>
      <c r="D3941" t="s">
        <v>4499</v>
      </c>
      <c r="E3941" s="32">
        <v>46167</v>
      </c>
      <c r="F3941" s="26">
        <v>46167.313287037039</v>
      </c>
      <c r="G3941" s="12" t="str">
        <f t="shared" si="188"/>
        <v>MAYO</v>
      </c>
      <c r="H3941">
        <v>900219834</v>
      </c>
      <c r="I3941" t="s">
        <v>739</v>
      </c>
      <c r="J3941" s="39">
        <f t="shared" si="189"/>
        <v>17500</v>
      </c>
      <c r="K3941" s="39">
        <v>0</v>
      </c>
      <c r="L3941" s="39">
        <v>17500</v>
      </c>
      <c r="M3941" t="s">
        <v>70</v>
      </c>
      <c r="N3941" s="32">
        <v>46167</v>
      </c>
      <c r="O3941" s="1">
        <f t="shared" si="190"/>
        <v>0</v>
      </c>
      <c r="P3941" t="s">
        <v>3480</v>
      </c>
      <c r="U3941" s="32">
        <v>46168</v>
      </c>
      <c r="V3941" t="s">
        <v>39</v>
      </c>
    </row>
    <row r="3942" spans="1:22" hidden="1">
      <c r="A3942" t="s">
        <v>26</v>
      </c>
      <c r="B3942" t="s">
        <v>5090</v>
      </c>
      <c r="C3942" s="55">
        <v>104834</v>
      </c>
      <c r="D3942" t="s">
        <v>458</v>
      </c>
      <c r="E3942" s="32">
        <v>46167</v>
      </c>
      <c r="F3942" s="26">
        <v>46167.30097222222</v>
      </c>
      <c r="G3942" s="12" t="str">
        <f t="shared" si="188"/>
        <v>MAYO</v>
      </c>
      <c r="H3942">
        <v>890929497</v>
      </c>
      <c r="I3942" t="s">
        <v>459</v>
      </c>
      <c r="J3942" s="39">
        <f t="shared" si="189"/>
        <v>2181200</v>
      </c>
      <c r="K3942" s="39">
        <v>414428</v>
      </c>
      <c r="L3942" s="39">
        <v>2595628</v>
      </c>
      <c r="M3942" t="s">
        <v>70</v>
      </c>
      <c r="N3942" s="32">
        <v>46170</v>
      </c>
      <c r="O3942" s="1">
        <f t="shared" si="190"/>
        <v>3</v>
      </c>
      <c r="P3942" t="s">
        <v>3480</v>
      </c>
      <c r="U3942" s="32">
        <v>46174</v>
      </c>
      <c r="V3942" t="s">
        <v>39</v>
      </c>
    </row>
    <row r="3943" spans="1:22" hidden="1">
      <c r="A3943" t="s">
        <v>26</v>
      </c>
      <c r="B3943" t="s">
        <v>5091</v>
      </c>
      <c r="C3943" s="55">
        <v>3876628</v>
      </c>
      <c r="D3943" t="s">
        <v>4499</v>
      </c>
      <c r="E3943" s="32">
        <v>46167</v>
      </c>
      <c r="F3943" s="26">
        <v>46167.292523148149</v>
      </c>
      <c r="G3943" s="12" t="str">
        <f t="shared" si="188"/>
        <v>MAYO</v>
      </c>
      <c r="H3943">
        <v>900219834</v>
      </c>
      <c r="I3943" t="s">
        <v>739</v>
      </c>
      <c r="J3943" s="39">
        <f t="shared" si="189"/>
        <v>23900</v>
      </c>
      <c r="K3943" s="39">
        <v>0</v>
      </c>
      <c r="L3943" s="39">
        <v>23900</v>
      </c>
      <c r="M3943" t="s">
        <v>70</v>
      </c>
      <c r="N3943" s="32">
        <v>46167</v>
      </c>
      <c r="O3943" s="1">
        <f t="shared" si="190"/>
        <v>0</v>
      </c>
      <c r="P3943" t="s">
        <v>3480</v>
      </c>
      <c r="U3943" s="32">
        <v>46168</v>
      </c>
      <c r="V3943" t="s">
        <v>39</v>
      </c>
    </row>
    <row r="3944" spans="1:22" hidden="1">
      <c r="A3944" t="s">
        <v>26</v>
      </c>
      <c r="B3944" t="s">
        <v>5092</v>
      </c>
      <c r="C3944" s="55">
        <v>1255</v>
      </c>
      <c r="D3944" t="s">
        <v>28</v>
      </c>
      <c r="E3944" s="32">
        <v>46167</v>
      </c>
      <c r="F3944" s="26">
        <v>46167.265497685185</v>
      </c>
      <c r="G3944" s="12" t="str">
        <f t="shared" si="188"/>
        <v>MAYO</v>
      </c>
      <c r="H3944">
        <v>901661780</v>
      </c>
      <c r="I3944" t="s">
        <v>2678</v>
      </c>
      <c r="J3944" s="39">
        <f t="shared" si="189"/>
        <v>296800</v>
      </c>
      <c r="K3944" s="39">
        <v>56392</v>
      </c>
      <c r="L3944" s="39">
        <v>353192</v>
      </c>
      <c r="M3944" t="s">
        <v>3770</v>
      </c>
      <c r="N3944" s="32">
        <v>46167</v>
      </c>
      <c r="O3944" s="1">
        <f t="shared" si="190"/>
        <v>0</v>
      </c>
      <c r="P3944" t="s">
        <v>3480</v>
      </c>
      <c r="U3944" s="32">
        <v>46169</v>
      </c>
      <c r="V3944" t="s">
        <v>39</v>
      </c>
    </row>
    <row r="3945" spans="1:22" hidden="1">
      <c r="A3945" t="s">
        <v>26</v>
      </c>
      <c r="B3945" t="s">
        <v>5093</v>
      </c>
      <c r="C3945" s="55">
        <v>3866139</v>
      </c>
      <c r="D3945" t="s">
        <v>4499</v>
      </c>
      <c r="E3945" s="32">
        <v>46167</v>
      </c>
      <c r="F3945" s="26">
        <v>46167.247673611113</v>
      </c>
      <c r="G3945" s="12" t="str">
        <f t="shared" si="188"/>
        <v>MAYO</v>
      </c>
      <c r="H3945">
        <v>900219834</v>
      </c>
      <c r="I3945" t="s">
        <v>739</v>
      </c>
      <c r="J3945" s="39">
        <f t="shared" si="189"/>
        <v>20600</v>
      </c>
      <c r="K3945" s="39">
        <v>0</v>
      </c>
      <c r="L3945" s="39">
        <v>20600</v>
      </c>
      <c r="M3945" t="s">
        <v>70</v>
      </c>
      <c r="N3945" s="32">
        <v>46167</v>
      </c>
      <c r="O3945" s="1">
        <f t="shared" si="190"/>
        <v>0</v>
      </c>
      <c r="P3945" t="s">
        <v>3480</v>
      </c>
      <c r="U3945" s="32">
        <v>46168</v>
      </c>
      <c r="V3945" t="s">
        <v>39</v>
      </c>
    </row>
    <row r="3946" spans="1:22" hidden="1">
      <c r="A3946" t="s">
        <v>26</v>
      </c>
      <c r="B3946" t="s">
        <v>5094</v>
      </c>
      <c r="C3946" s="55">
        <v>8159</v>
      </c>
      <c r="D3946" t="s">
        <v>2896</v>
      </c>
      <c r="E3946" s="32">
        <v>46168</v>
      </c>
      <c r="F3946" s="26">
        <v>46168.883020833331</v>
      </c>
      <c r="G3946" s="12" t="str">
        <f t="shared" si="188"/>
        <v>MAYO</v>
      </c>
      <c r="H3946">
        <v>32150739</v>
      </c>
      <c r="I3946" t="s">
        <v>400</v>
      </c>
      <c r="J3946" s="39">
        <f t="shared" si="189"/>
        <v>442000</v>
      </c>
      <c r="K3946" s="39">
        <v>0</v>
      </c>
      <c r="L3946" s="39">
        <v>442000</v>
      </c>
      <c r="M3946" t="s">
        <v>199</v>
      </c>
      <c r="N3946" s="32">
        <v>46169</v>
      </c>
      <c r="O3946" s="1">
        <f t="shared" si="190"/>
        <v>1</v>
      </c>
      <c r="P3946" t="s">
        <v>3480</v>
      </c>
      <c r="U3946" s="32">
        <v>46171</v>
      </c>
      <c r="V3946" t="s">
        <v>39</v>
      </c>
    </row>
    <row r="3947" spans="1:22" hidden="1">
      <c r="A3947" t="s">
        <v>26</v>
      </c>
      <c r="B3947" t="s">
        <v>5095</v>
      </c>
      <c r="C3947" s="55">
        <v>293451</v>
      </c>
      <c r="D3947" t="s">
        <v>4762</v>
      </c>
      <c r="E3947" s="32">
        <v>46168</v>
      </c>
      <c r="F3947" s="26">
        <v>46168.848692129628</v>
      </c>
      <c r="G3947" s="12" t="str">
        <f t="shared" si="188"/>
        <v>MAYO</v>
      </c>
      <c r="H3947">
        <v>900236520</v>
      </c>
      <c r="I3947" t="s">
        <v>4763</v>
      </c>
      <c r="J3947" s="39">
        <f t="shared" si="189"/>
        <v>16723</v>
      </c>
      <c r="K3947" s="39">
        <v>3177</v>
      </c>
      <c r="L3947" s="39">
        <v>19900</v>
      </c>
      <c r="M3947" t="s">
        <v>54</v>
      </c>
      <c r="O3947" s="1">
        <f t="shared" si="190"/>
        <v>0</v>
      </c>
    </row>
    <row r="3948" spans="1:22" hidden="1">
      <c r="A3948" t="s">
        <v>26</v>
      </c>
      <c r="B3948" t="s">
        <v>5096</v>
      </c>
      <c r="C3948" s="55">
        <v>48254</v>
      </c>
      <c r="D3948" t="s">
        <v>5097</v>
      </c>
      <c r="E3948" s="32">
        <v>46168</v>
      </c>
      <c r="F3948" s="26">
        <v>46168.844224537039</v>
      </c>
      <c r="G3948" s="12" t="str">
        <f t="shared" si="188"/>
        <v>MAYO</v>
      </c>
      <c r="H3948">
        <v>860002400</v>
      </c>
      <c r="I3948" t="s">
        <v>5098</v>
      </c>
      <c r="J3948" s="39">
        <f t="shared" si="189"/>
        <v>343300</v>
      </c>
      <c r="K3948" s="39">
        <v>0</v>
      </c>
      <c r="L3948" s="39">
        <v>343300</v>
      </c>
      <c r="M3948" t="s">
        <v>110</v>
      </c>
      <c r="N3948" s="3">
        <v>46172</v>
      </c>
      <c r="O3948" s="1">
        <f t="shared" si="190"/>
        <v>4</v>
      </c>
    </row>
    <row r="3949" spans="1:22" hidden="1">
      <c r="A3949" t="s">
        <v>26</v>
      </c>
      <c r="B3949" t="s">
        <v>5099</v>
      </c>
      <c r="C3949" s="56">
        <v>91109</v>
      </c>
      <c r="D3949" t="s">
        <v>5100</v>
      </c>
      <c r="E3949" s="32">
        <v>46168</v>
      </c>
      <c r="F3949" s="26">
        <v>46168.826817129629</v>
      </c>
      <c r="G3949" s="12" t="str">
        <f t="shared" si="188"/>
        <v>MAYO</v>
      </c>
      <c r="H3949">
        <v>830112317</v>
      </c>
      <c r="I3949" t="s">
        <v>305</v>
      </c>
      <c r="J3949" s="39">
        <f t="shared" si="189"/>
        <v>23109.239999999998</v>
      </c>
      <c r="K3949" s="39">
        <v>4390.76</v>
      </c>
      <c r="L3949" s="39">
        <v>27500</v>
      </c>
      <c r="M3949" t="s">
        <v>54</v>
      </c>
      <c r="O3949" s="1">
        <f t="shared" si="190"/>
        <v>0</v>
      </c>
    </row>
    <row r="3950" spans="1:22" hidden="1">
      <c r="A3950" t="s">
        <v>26</v>
      </c>
      <c r="B3950" t="s">
        <v>5101</v>
      </c>
      <c r="C3950" s="56">
        <v>91110</v>
      </c>
      <c r="D3950" t="s">
        <v>5100</v>
      </c>
      <c r="E3950" s="32">
        <v>46168</v>
      </c>
      <c r="F3950" s="26">
        <v>46168.828043981484</v>
      </c>
      <c r="G3950" s="12" t="str">
        <f t="shared" si="188"/>
        <v>MAYO</v>
      </c>
      <c r="H3950">
        <v>830112317</v>
      </c>
      <c r="I3950" t="s">
        <v>305</v>
      </c>
      <c r="J3950" s="39">
        <f t="shared" si="189"/>
        <v>23781.510000000002</v>
      </c>
      <c r="K3950" s="39">
        <v>4518.49</v>
      </c>
      <c r="L3950" s="39">
        <v>28300</v>
      </c>
      <c r="M3950" t="s">
        <v>54</v>
      </c>
      <c r="O3950" s="1">
        <f t="shared" si="190"/>
        <v>0</v>
      </c>
    </row>
    <row r="3951" spans="1:22" hidden="1">
      <c r="A3951" t="s">
        <v>26</v>
      </c>
      <c r="B3951" t="s">
        <v>5102</v>
      </c>
      <c r="C3951" s="55">
        <v>65042838</v>
      </c>
      <c r="D3951" t="s">
        <v>182</v>
      </c>
      <c r="E3951" s="32">
        <v>46168</v>
      </c>
      <c r="F3951" s="26">
        <v>46168.724456018521</v>
      </c>
      <c r="G3951" s="12" t="str">
        <f t="shared" si="188"/>
        <v>MAYO</v>
      </c>
      <c r="H3951">
        <v>800230447</v>
      </c>
      <c r="I3951" t="s">
        <v>183</v>
      </c>
      <c r="J3951" s="39">
        <f t="shared" si="189"/>
        <v>10541830</v>
      </c>
      <c r="K3951" s="39">
        <v>2002947.7</v>
      </c>
      <c r="L3951" s="39">
        <v>12544777.699999999</v>
      </c>
      <c r="M3951" t="s">
        <v>58</v>
      </c>
      <c r="N3951" s="32">
        <v>46177</v>
      </c>
      <c r="O3951" s="1">
        <f t="shared" si="190"/>
        <v>9</v>
      </c>
      <c r="P3951" t="s">
        <v>3480</v>
      </c>
      <c r="U3951" s="32">
        <v>46182</v>
      </c>
      <c r="V3951" t="s">
        <v>39</v>
      </c>
    </row>
    <row r="3952" spans="1:22" hidden="1">
      <c r="A3952" t="s">
        <v>26</v>
      </c>
      <c r="B3952" t="s">
        <v>5103</v>
      </c>
      <c r="C3952" s="55">
        <v>2100240563</v>
      </c>
      <c r="D3952" t="s">
        <v>1061</v>
      </c>
      <c r="E3952" s="32">
        <v>46168</v>
      </c>
      <c r="F3952" s="26">
        <v>46168.715624999997</v>
      </c>
      <c r="G3952" s="12" t="str">
        <f t="shared" si="188"/>
        <v>MAYO</v>
      </c>
      <c r="H3952">
        <v>860010973</v>
      </c>
      <c r="I3952" t="s">
        <v>1062</v>
      </c>
      <c r="J3952" s="39">
        <f t="shared" si="189"/>
        <v>433200</v>
      </c>
      <c r="K3952" s="39">
        <v>82308</v>
      </c>
      <c r="L3952" s="39">
        <v>515508</v>
      </c>
      <c r="M3952" t="s">
        <v>58</v>
      </c>
      <c r="N3952" s="32">
        <v>46169</v>
      </c>
      <c r="O3952" s="1">
        <f t="shared" si="190"/>
        <v>1</v>
      </c>
      <c r="P3952" t="s">
        <v>5104</v>
      </c>
      <c r="U3952" s="32">
        <v>46171</v>
      </c>
      <c r="V3952" t="s">
        <v>39</v>
      </c>
    </row>
    <row r="3953" spans="1:22" hidden="1">
      <c r="A3953" t="s">
        <v>26</v>
      </c>
      <c r="B3953" t="s">
        <v>5105</v>
      </c>
      <c r="C3953" s="55">
        <v>180826</v>
      </c>
      <c r="D3953" t="s">
        <v>1083</v>
      </c>
      <c r="E3953" s="32">
        <v>46168</v>
      </c>
      <c r="F3953" s="26">
        <v>46168.678287037037</v>
      </c>
      <c r="G3953" s="12" t="str">
        <f t="shared" si="188"/>
        <v>MAYO</v>
      </c>
      <c r="H3953">
        <v>860000018</v>
      </c>
      <c r="I3953" t="s">
        <v>1084</v>
      </c>
      <c r="J3953" s="39">
        <f t="shared" si="189"/>
        <v>660719.96</v>
      </c>
      <c r="K3953" s="39">
        <v>116321.04</v>
      </c>
      <c r="L3953" s="39">
        <v>777041</v>
      </c>
      <c r="M3953" t="s">
        <v>70</v>
      </c>
      <c r="N3953" s="32">
        <v>46169</v>
      </c>
      <c r="O3953" s="1">
        <f t="shared" si="190"/>
        <v>1</v>
      </c>
      <c r="P3953" t="s">
        <v>3480</v>
      </c>
      <c r="U3953" s="32">
        <v>46171</v>
      </c>
      <c r="V3953" t="s">
        <v>39</v>
      </c>
    </row>
    <row r="3954" spans="1:22" hidden="1">
      <c r="A3954" t="s">
        <v>26</v>
      </c>
      <c r="B3954" t="s">
        <v>5106</v>
      </c>
      <c r="C3954" s="55">
        <v>32565</v>
      </c>
      <c r="D3954" t="s">
        <v>325</v>
      </c>
      <c r="E3954" s="32">
        <v>46168</v>
      </c>
      <c r="F3954" s="26">
        <v>46168.676574074074</v>
      </c>
      <c r="G3954" s="12" t="str">
        <f t="shared" si="188"/>
        <v>MAYO</v>
      </c>
      <c r="H3954">
        <v>800119647</v>
      </c>
      <c r="I3954" t="s">
        <v>326</v>
      </c>
      <c r="J3954" s="39">
        <f t="shared" si="189"/>
        <v>271566</v>
      </c>
      <c r="K3954" s="39">
        <v>0</v>
      </c>
      <c r="L3954" s="39">
        <v>271566</v>
      </c>
      <c r="M3954" t="s">
        <v>58</v>
      </c>
      <c r="N3954" s="32">
        <v>46174</v>
      </c>
      <c r="O3954" s="1">
        <f t="shared" si="190"/>
        <v>6</v>
      </c>
      <c r="P3954" t="s">
        <v>3480</v>
      </c>
      <c r="U3954" s="32">
        <v>46175</v>
      </c>
      <c r="V3954" t="s">
        <v>39</v>
      </c>
    </row>
    <row r="3955" spans="1:22" hidden="1">
      <c r="A3955" t="s">
        <v>26</v>
      </c>
      <c r="B3955" t="s">
        <v>5107</v>
      </c>
      <c r="C3955" s="55">
        <v>6261</v>
      </c>
      <c r="D3955" t="s">
        <v>28</v>
      </c>
      <c r="E3955" s="32">
        <v>46168</v>
      </c>
      <c r="F3955" s="26">
        <v>46168.606817129628</v>
      </c>
      <c r="G3955" s="12" t="str">
        <f t="shared" si="188"/>
        <v>MAYO</v>
      </c>
      <c r="H3955">
        <v>900458169</v>
      </c>
      <c r="I3955" t="s">
        <v>310</v>
      </c>
      <c r="J3955" s="39">
        <f t="shared" si="189"/>
        <v>140000</v>
      </c>
      <c r="K3955" s="39">
        <v>0</v>
      </c>
      <c r="L3955" s="39">
        <v>140000</v>
      </c>
      <c r="M3955" t="s">
        <v>264</v>
      </c>
      <c r="N3955" s="32">
        <v>46174</v>
      </c>
      <c r="O3955" s="1">
        <f t="shared" si="190"/>
        <v>6</v>
      </c>
      <c r="P3955" t="s">
        <v>3480</v>
      </c>
      <c r="U3955" s="32">
        <v>46177</v>
      </c>
      <c r="V3955" t="s">
        <v>39</v>
      </c>
    </row>
    <row r="3956" spans="1:22" hidden="1">
      <c r="A3956" t="s">
        <v>26</v>
      </c>
      <c r="B3956" t="s">
        <v>5108</v>
      </c>
      <c r="C3956" s="55">
        <v>12476</v>
      </c>
      <c r="D3956" t="s">
        <v>227</v>
      </c>
      <c r="E3956" s="32">
        <v>46168</v>
      </c>
      <c r="F3956" s="26">
        <v>46168.582233796296</v>
      </c>
      <c r="G3956" s="12" t="str">
        <f t="shared" si="188"/>
        <v>MAYO</v>
      </c>
      <c r="H3956">
        <v>1036929757</v>
      </c>
      <c r="I3956" t="s">
        <v>228</v>
      </c>
      <c r="J3956" s="39">
        <f t="shared" si="189"/>
        <v>20520</v>
      </c>
      <c r="K3956" s="39">
        <v>0</v>
      </c>
      <c r="L3956" s="39">
        <v>20520</v>
      </c>
      <c r="M3956" t="s">
        <v>54</v>
      </c>
      <c r="O3956" s="1">
        <f t="shared" si="190"/>
        <v>0</v>
      </c>
    </row>
    <row r="3957" spans="1:22" hidden="1">
      <c r="A3957" t="s">
        <v>82</v>
      </c>
      <c r="B3957" t="s">
        <v>5109</v>
      </c>
      <c r="C3957" s="55">
        <v>38</v>
      </c>
      <c r="D3957" t="s">
        <v>452</v>
      </c>
      <c r="E3957" s="32">
        <v>46168</v>
      </c>
      <c r="F3957" s="26">
        <v>46168.577222222222</v>
      </c>
      <c r="G3957" s="12" t="str">
        <f t="shared" si="188"/>
        <v>MAYO</v>
      </c>
      <c r="H3957">
        <v>901485351</v>
      </c>
      <c r="I3957" t="s">
        <v>453</v>
      </c>
      <c r="J3957" s="39">
        <f t="shared" si="189"/>
        <v>3300000</v>
      </c>
      <c r="K3957" s="39">
        <v>627000</v>
      </c>
      <c r="L3957" s="39">
        <v>3927000</v>
      </c>
      <c r="M3957" s="1" t="s">
        <v>9455</v>
      </c>
      <c r="N3957" s="3">
        <v>46172</v>
      </c>
      <c r="O3957" s="1">
        <f t="shared" si="190"/>
        <v>4</v>
      </c>
      <c r="P3957" t="s">
        <v>3480</v>
      </c>
    </row>
    <row r="3958" spans="1:22" hidden="1">
      <c r="A3958" t="s">
        <v>26</v>
      </c>
      <c r="B3958" t="s">
        <v>5110</v>
      </c>
      <c r="C3958" s="55">
        <v>3115</v>
      </c>
      <c r="D3958" t="s">
        <v>28</v>
      </c>
      <c r="E3958" s="32">
        <v>46168</v>
      </c>
      <c r="F3958" s="26">
        <v>46168.575069444443</v>
      </c>
      <c r="G3958" s="12" t="str">
        <f t="shared" si="188"/>
        <v>MAYO</v>
      </c>
      <c r="H3958">
        <v>900144364</v>
      </c>
      <c r="I3958" t="s">
        <v>72</v>
      </c>
      <c r="J3958" s="39">
        <f t="shared" si="189"/>
        <v>216000</v>
      </c>
      <c r="K3958" s="39">
        <v>34560</v>
      </c>
      <c r="L3958" s="39">
        <v>250560</v>
      </c>
      <c r="M3958" t="s">
        <v>110</v>
      </c>
      <c r="N3958" s="3">
        <v>46172</v>
      </c>
      <c r="O3958" s="1">
        <f t="shared" si="190"/>
        <v>4</v>
      </c>
      <c r="P3958" t="s">
        <v>3480</v>
      </c>
    </row>
    <row r="3959" spans="1:22" hidden="1">
      <c r="A3959" t="s">
        <v>26</v>
      </c>
      <c r="B3959" t="s">
        <v>5111</v>
      </c>
      <c r="C3959" s="55">
        <v>42430</v>
      </c>
      <c r="D3959" t="s">
        <v>3919</v>
      </c>
      <c r="E3959" s="32">
        <v>46168</v>
      </c>
      <c r="F3959" s="26">
        <v>46168.567060185182</v>
      </c>
      <c r="G3959" s="12" t="str">
        <f t="shared" si="188"/>
        <v>MAYO</v>
      </c>
      <c r="H3959">
        <v>88147614</v>
      </c>
      <c r="I3959" t="s">
        <v>956</v>
      </c>
      <c r="J3959" s="39">
        <f t="shared" si="189"/>
        <v>200000.01</v>
      </c>
      <c r="K3959" s="39">
        <v>0</v>
      </c>
      <c r="L3959" s="39">
        <v>200000.01</v>
      </c>
      <c r="M3959" t="s">
        <v>54</v>
      </c>
      <c r="N3959" s="32">
        <v>46209</v>
      </c>
      <c r="O3959" s="1">
        <f t="shared" si="190"/>
        <v>41</v>
      </c>
      <c r="P3959" t="s">
        <v>3480</v>
      </c>
    </row>
    <row r="3960" spans="1:22" hidden="1">
      <c r="A3960" t="s">
        <v>26</v>
      </c>
      <c r="B3960" t="s">
        <v>5112</v>
      </c>
      <c r="C3960" s="55">
        <v>112754</v>
      </c>
      <c r="D3960" t="s">
        <v>5113</v>
      </c>
      <c r="E3960" s="32">
        <v>46168</v>
      </c>
      <c r="F3960" s="26">
        <v>46168.559467592589</v>
      </c>
      <c r="G3960" s="12" t="str">
        <f t="shared" si="188"/>
        <v>MAYO</v>
      </c>
      <c r="H3960">
        <v>900905985</v>
      </c>
      <c r="I3960" t="s">
        <v>5114</v>
      </c>
      <c r="J3960" s="39">
        <f t="shared" si="189"/>
        <v>380769</v>
      </c>
      <c r="K3960" s="39">
        <v>0</v>
      </c>
      <c r="L3960" s="39">
        <v>380769</v>
      </c>
      <c r="M3960" t="s">
        <v>54</v>
      </c>
      <c r="O3960" s="1">
        <f t="shared" si="190"/>
        <v>0</v>
      </c>
      <c r="U3960" s="32">
        <v>46175</v>
      </c>
      <c r="V3960" t="s">
        <v>39</v>
      </c>
    </row>
    <row r="3961" spans="1:22" hidden="1">
      <c r="A3961" t="s">
        <v>26</v>
      </c>
      <c r="B3961" t="s">
        <v>5115</v>
      </c>
      <c r="C3961" s="55">
        <v>4250</v>
      </c>
      <c r="D3961" t="s">
        <v>28</v>
      </c>
      <c r="E3961" s="32">
        <v>46168</v>
      </c>
      <c r="F3961" s="26">
        <v>46168.536747685182</v>
      </c>
      <c r="G3961" s="12" t="str">
        <f t="shared" si="188"/>
        <v>MAYO</v>
      </c>
      <c r="H3961">
        <v>900387697</v>
      </c>
      <c r="I3961" t="s">
        <v>912</v>
      </c>
      <c r="J3961" s="39">
        <f t="shared" si="189"/>
        <v>394690.32</v>
      </c>
      <c r="K3961" s="39">
        <v>0</v>
      </c>
      <c r="L3961" s="39">
        <v>394690.32</v>
      </c>
      <c r="M3961" t="s">
        <v>58</v>
      </c>
      <c r="N3961" s="32">
        <v>46174</v>
      </c>
      <c r="O3961" s="1">
        <f t="shared" si="190"/>
        <v>6</v>
      </c>
      <c r="P3961" t="s">
        <v>3480</v>
      </c>
      <c r="U3961" s="32">
        <v>46177</v>
      </c>
      <c r="V3961" t="s">
        <v>39</v>
      </c>
    </row>
    <row r="3962" spans="1:22" hidden="1">
      <c r="A3962" t="s">
        <v>26</v>
      </c>
      <c r="B3962" t="s">
        <v>5116</v>
      </c>
      <c r="C3962" s="55">
        <v>4969</v>
      </c>
      <c r="D3962" t="s">
        <v>52</v>
      </c>
      <c r="E3962" s="32">
        <v>46168</v>
      </c>
      <c r="F3962" s="26">
        <v>46168.541620370372</v>
      </c>
      <c r="G3962" s="12" t="str">
        <f t="shared" si="188"/>
        <v>MAYO</v>
      </c>
      <c r="H3962">
        <v>70907060</v>
      </c>
      <c r="I3962" t="s">
        <v>53</v>
      </c>
      <c r="J3962" s="39">
        <f t="shared" si="189"/>
        <v>19900</v>
      </c>
      <c r="K3962" s="39">
        <v>0</v>
      </c>
      <c r="L3962" s="39">
        <v>19900</v>
      </c>
      <c r="M3962" t="s">
        <v>54</v>
      </c>
      <c r="O3962" s="1">
        <f t="shared" si="190"/>
        <v>0</v>
      </c>
    </row>
    <row r="3963" spans="1:22" hidden="1">
      <c r="A3963" t="s">
        <v>26</v>
      </c>
      <c r="B3963" t="s">
        <v>5117</v>
      </c>
      <c r="C3963" s="56">
        <v>314939</v>
      </c>
      <c r="D3963" t="s">
        <v>2203</v>
      </c>
      <c r="E3963" s="32">
        <v>46168</v>
      </c>
      <c r="F3963" s="26">
        <v>46168.535474537035</v>
      </c>
      <c r="G3963" s="12" t="str">
        <f t="shared" si="188"/>
        <v>MAYO</v>
      </c>
      <c r="H3963">
        <v>900276962</v>
      </c>
      <c r="I3963" t="s">
        <v>891</v>
      </c>
      <c r="J3963" s="39">
        <f t="shared" si="189"/>
        <v>13790.3</v>
      </c>
      <c r="K3963" s="39">
        <v>2609.71</v>
      </c>
      <c r="L3963" s="39">
        <v>16400.009999999998</v>
      </c>
      <c r="M3963" t="s">
        <v>54</v>
      </c>
      <c r="O3963" s="1">
        <f t="shared" si="190"/>
        <v>0</v>
      </c>
    </row>
    <row r="3964" spans="1:22" hidden="1">
      <c r="A3964" t="s">
        <v>26</v>
      </c>
      <c r="B3964" t="s">
        <v>5118</v>
      </c>
      <c r="C3964" s="56">
        <v>15658</v>
      </c>
      <c r="D3964" t="s">
        <v>4706</v>
      </c>
      <c r="E3964" s="32">
        <v>46168</v>
      </c>
      <c r="F3964" s="26">
        <v>46168.527453703704</v>
      </c>
      <c r="G3964" s="12" t="str">
        <f t="shared" si="188"/>
        <v>MAYO</v>
      </c>
      <c r="H3964">
        <v>901354070</v>
      </c>
      <c r="I3964" t="s">
        <v>4707</v>
      </c>
      <c r="J3964" s="39">
        <f t="shared" si="189"/>
        <v>24900.48</v>
      </c>
      <c r="K3964" s="39">
        <v>0</v>
      </c>
      <c r="L3964" s="39">
        <v>24900.48</v>
      </c>
      <c r="M3964" t="s">
        <v>54</v>
      </c>
      <c r="O3964" s="1">
        <f t="shared" si="190"/>
        <v>0</v>
      </c>
    </row>
    <row r="3965" spans="1:22" hidden="1">
      <c r="A3965" t="s">
        <v>26</v>
      </c>
      <c r="B3965" t="s">
        <v>5119</v>
      </c>
      <c r="C3965" s="56">
        <v>15657</v>
      </c>
      <c r="D3965" t="s">
        <v>4706</v>
      </c>
      <c r="E3965" s="32">
        <v>46168</v>
      </c>
      <c r="F3965" s="26">
        <v>46168.526689814818</v>
      </c>
      <c r="G3965" s="12" t="str">
        <f t="shared" si="188"/>
        <v>MAYO</v>
      </c>
      <c r="H3965">
        <v>901354070</v>
      </c>
      <c r="I3965" t="s">
        <v>4707</v>
      </c>
      <c r="J3965" s="39">
        <f t="shared" si="189"/>
        <v>49800.959999999999</v>
      </c>
      <c r="K3965" s="39">
        <v>0</v>
      </c>
      <c r="L3965" s="39">
        <v>49800.959999999999</v>
      </c>
      <c r="M3965" t="s">
        <v>54</v>
      </c>
      <c r="O3965" s="1">
        <f t="shared" si="190"/>
        <v>0</v>
      </c>
    </row>
    <row r="3966" spans="1:22" hidden="1">
      <c r="A3966" t="s">
        <v>26</v>
      </c>
      <c r="B3966" t="s">
        <v>5120</v>
      </c>
      <c r="C3966" s="55">
        <v>18234</v>
      </c>
      <c r="D3966" t="s">
        <v>698</v>
      </c>
      <c r="E3966" s="32">
        <v>46168</v>
      </c>
      <c r="F3966" s="26">
        <v>46168.492939814816</v>
      </c>
      <c r="G3966" s="12" t="str">
        <f t="shared" si="188"/>
        <v>MAYO</v>
      </c>
      <c r="H3966">
        <v>830093880</v>
      </c>
      <c r="I3966" t="s">
        <v>1367</v>
      </c>
      <c r="J3966" s="39">
        <f t="shared" si="189"/>
        <v>9235000</v>
      </c>
      <c r="K3966" s="39">
        <v>0</v>
      </c>
      <c r="L3966" s="39">
        <v>9235000</v>
      </c>
      <c r="M3966" t="s">
        <v>58</v>
      </c>
      <c r="N3966" s="32">
        <v>46170</v>
      </c>
      <c r="O3966" s="1">
        <f t="shared" si="190"/>
        <v>2</v>
      </c>
      <c r="P3966" t="s">
        <v>3480</v>
      </c>
      <c r="U3966" s="32">
        <v>46174</v>
      </c>
      <c r="V3966" t="s">
        <v>39</v>
      </c>
    </row>
    <row r="3967" spans="1:22" hidden="1">
      <c r="A3967" t="s">
        <v>26</v>
      </c>
      <c r="B3967" t="s">
        <v>5121</v>
      </c>
      <c r="C3967" s="56">
        <v>4968</v>
      </c>
      <c r="D3967" t="s">
        <v>52</v>
      </c>
      <c r="E3967" s="32">
        <v>46168</v>
      </c>
      <c r="F3967" s="26">
        <v>46168.489571759259</v>
      </c>
      <c r="G3967" s="12" t="str">
        <f t="shared" si="188"/>
        <v>MAYO</v>
      </c>
      <c r="H3967">
        <v>70907060</v>
      </c>
      <c r="I3967" t="s">
        <v>53</v>
      </c>
      <c r="J3967" s="39">
        <f t="shared" si="189"/>
        <v>59700</v>
      </c>
      <c r="K3967" s="39">
        <v>0</v>
      </c>
      <c r="L3967" s="39">
        <v>59700</v>
      </c>
      <c r="M3967" t="s">
        <v>54</v>
      </c>
      <c r="O3967" s="1">
        <f t="shared" si="190"/>
        <v>0</v>
      </c>
    </row>
    <row r="3968" spans="1:22" hidden="1">
      <c r="A3968" t="s">
        <v>26</v>
      </c>
      <c r="B3968" t="s">
        <v>5122</v>
      </c>
      <c r="C3968" s="55">
        <v>4967</v>
      </c>
      <c r="D3968" t="s">
        <v>52</v>
      </c>
      <c r="E3968" s="32">
        <v>46168</v>
      </c>
      <c r="F3968" s="26">
        <v>46168.489178240743</v>
      </c>
      <c r="G3968" s="12" t="str">
        <f t="shared" si="188"/>
        <v>MAYO</v>
      </c>
      <c r="H3968">
        <v>70907060</v>
      </c>
      <c r="I3968" t="s">
        <v>53</v>
      </c>
      <c r="J3968" s="39">
        <f t="shared" si="189"/>
        <v>59700</v>
      </c>
      <c r="K3968" s="39">
        <v>0</v>
      </c>
      <c r="L3968" s="39">
        <v>59700</v>
      </c>
      <c r="M3968" t="s">
        <v>54</v>
      </c>
      <c r="O3968" s="1">
        <f t="shared" si="190"/>
        <v>0</v>
      </c>
    </row>
    <row r="3969" spans="1:22" hidden="1">
      <c r="A3969" t="s">
        <v>26</v>
      </c>
      <c r="B3969" t="s">
        <v>5123</v>
      </c>
      <c r="C3969" s="55">
        <v>729106</v>
      </c>
      <c r="D3969" t="s">
        <v>868</v>
      </c>
      <c r="E3969" s="32">
        <v>46168</v>
      </c>
      <c r="F3969" s="26">
        <v>46168.469085648147</v>
      </c>
      <c r="G3969" s="12" t="str">
        <f t="shared" si="188"/>
        <v>MAYO</v>
      </c>
      <c r="H3969">
        <v>811009788</v>
      </c>
      <c r="I3969" t="s">
        <v>869</v>
      </c>
      <c r="J3969" s="39">
        <f t="shared" si="189"/>
        <v>449000</v>
      </c>
      <c r="K3969" s="39">
        <v>0</v>
      </c>
      <c r="L3969" s="39">
        <v>449000</v>
      </c>
      <c r="M3969" t="s">
        <v>70</v>
      </c>
      <c r="N3969" s="32">
        <v>46168</v>
      </c>
      <c r="O3969" s="1">
        <f t="shared" si="190"/>
        <v>0</v>
      </c>
      <c r="P3969" t="s">
        <v>3480</v>
      </c>
      <c r="U3969" s="32">
        <v>46169</v>
      </c>
      <c r="V3969" t="s">
        <v>39</v>
      </c>
    </row>
    <row r="3970" spans="1:22" hidden="1">
      <c r="A3970" t="s">
        <v>26</v>
      </c>
      <c r="B3970" t="s">
        <v>5124</v>
      </c>
      <c r="C3970" s="55">
        <v>3113</v>
      </c>
      <c r="D3970" t="s">
        <v>28</v>
      </c>
      <c r="E3970" s="32">
        <v>46168</v>
      </c>
      <c r="F3970" s="26">
        <v>46168.465439814812</v>
      </c>
      <c r="G3970" s="12" t="str">
        <f t="shared" ref="G3970:G4033" si="191">UPPER(TEXT(E3970, "MMMM"))</f>
        <v>MAYO</v>
      </c>
      <c r="H3970">
        <v>900144364</v>
      </c>
      <c r="I3970" t="s">
        <v>72</v>
      </c>
      <c r="J3970" s="39">
        <f t="shared" ref="J3970:J4033" si="192">L3970-K3970</f>
        <v>2970600</v>
      </c>
      <c r="K3970" s="39">
        <v>564414</v>
      </c>
      <c r="L3970" s="39">
        <v>3535014</v>
      </c>
      <c r="M3970" t="s">
        <v>70</v>
      </c>
      <c r="N3970" s="32">
        <v>46169</v>
      </c>
      <c r="O3970" s="1">
        <f t="shared" si="190"/>
        <v>1</v>
      </c>
      <c r="P3970" t="s">
        <v>3480</v>
      </c>
      <c r="U3970" s="32">
        <v>46171</v>
      </c>
      <c r="V3970" t="s">
        <v>39</v>
      </c>
    </row>
    <row r="3971" spans="1:22" hidden="1">
      <c r="A3971" t="s">
        <v>26</v>
      </c>
      <c r="B3971" t="s">
        <v>5125</v>
      </c>
      <c r="C3971" s="55">
        <v>122</v>
      </c>
      <c r="D3971" t="s">
        <v>243</v>
      </c>
      <c r="E3971" s="32">
        <v>46168</v>
      </c>
      <c r="F3971" s="26">
        <v>46168.460601851853</v>
      </c>
      <c r="G3971" s="12" t="str">
        <f t="shared" si="191"/>
        <v>MAYO</v>
      </c>
      <c r="H3971">
        <v>4179102</v>
      </c>
      <c r="I3971" t="s">
        <v>244</v>
      </c>
      <c r="J3971" s="39">
        <f t="shared" si="192"/>
        <v>19305000</v>
      </c>
      <c r="K3971" s="39">
        <v>3667950</v>
      </c>
      <c r="L3971" s="39">
        <v>22972950</v>
      </c>
      <c r="M3971" t="s">
        <v>58</v>
      </c>
      <c r="N3971" s="32">
        <v>46171</v>
      </c>
      <c r="O3971" s="1">
        <f t="shared" si="190"/>
        <v>3</v>
      </c>
      <c r="P3971" t="s">
        <v>3480</v>
      </c>
      <c r="U3971" s="32">
        <v>46177</v>
      </c>
      <c r="V3971" t="s">
        <v>39</v>
      </c>
    </row>
    <row r="3972" spans="1:22" hidden="1">
      <c r="A3972" t="s">
        <v>26</v>
      </c>
      <c r="B3972" t="s">
        <v>5126</v>
      </c>
      <c r="C3972" s="55">
        <v>180754</v>
      </c>
      <c r="D3972" t="s">
        <v>1083</v>
      </c>
      <c r="E3972" s="32">
        <v>46168</v>
      </c>
      <c r="F3972" s="26">
        <v>46168.451493055552</v>
      </c>
      <c r="G3972" s="12" t="str">
        <f t="shared" si="191"/>
        <v>MAYO</v>
      </c>
      <c r="H3972">
        <v>860000018</v>
      </c>
      <c r="I3972" t="s">
        <v>1084</v>
      </c>
      <c r="J3972" s="39">
        <f t="shared" si="192"/>
        <v>707719.96</v>
      </c>
      <c r="K3972" s="39">
        <v>125251.04</v>
      </c>
      <c r="L3972" s="39">
        <v>832971</v>
      </c>
      <c r="M3972" t="s">
        <v>70</v>
      </c>
      <c r="N3972" s="32">
        <v>46169</v>
      </c>
      <c r="O3972" s="1">
        <f t="shared" si="190"/>
        <v>1</v>
      </c>
      <c r="P3972" t="s">
        <v>3480</v>
      </c>
      <c r="U3972" s="32">
        <v>46171</v>
      </c>
      <c r="V3972" t="s">
        <v>39</v>
      </c>
    </row>
    <row r="3973" spans="1:22" hidden="1">
      <c r="A3973" t="s">
        <v>26</v>
      </c>
      <c r="B3973" t="s">
        <v>5127</v>
      </c>
      <c r="C3973" s="55">
        <v>976</v>
      </c>
      <c r="D3973" t="s">
        <v>28</v>
      </c>
      <c r="E3973" s="32">
        <v>46168</v>
      </c>
      <c r="F3973" s="26">
        <v>46168.437048611115</v>
      </c>
      <c r="G3973" s="12" t="str">
        <f t="shared" si="191"/>
        <v>MAYO</v>
      </c>
      <c r="H3973">
        <v>79724201</v>
      </c>
      <c r="I3973" t="s">
        <v>2083</v>
      </c>
      <c r="J3973" s="39">
        <f t="shared" si="192"/>
        <v>1760000</v>
      </c>
      <c r="K3973" s="39">
        <v>0</v>
      </c>
      <c r="L3973" s="39">
        <v>1760000</v>
      </c>
      <c r="M3973" t="s">
        <v>199</v>
      </c>
      <c r="N3973" s="32">
        <v>46176</v>
      </c>
      <c r="O3973" s="1">
        <f t="shared" si="190"/>
        <v>8</v>
      </c>
      <c r="P3973" t="s">
        <v>4393</v>
      </c>
      <c r="U3973" s="32">
        <v>46177</v>
      </c>
      <c r="V3973" t="s">
        <v>39</v>
      </c>
    </row>
    <row r="3974" spans="1:22" hidden="1">
      <c r="A3974" t="s">
        <v>26</v>
      </c>
      <c r="B3974" t="s">
        <v>5128</v>
      </c>
      <c r="C3974" s="55">
        <v>18748</v>
      </c>
      <c r="D3974" t="s">
        <v>1431</v>
      </c>
      <c r="E3974" s="32">
        <v>46168</v>
      </c>
      <c r="F3974" s="26">
        <v>46168.396886574075</v>
      </c>
      <c r="G3974" s="12" t="str">
        <f t="shared" si="191"/>
        <v>MAYO</v>
      </c>
      <c r="H3974">
        <v>900219834</v>
      </c>
      <c r="I3974" t="s">
        <v>739</v>
      </c>
      <c r="J3974" s="39">
        <f t="shared" si="192"/>
        <v>16806.72</v>
      </c>
      <c r="K3974" s="39">
        <v>3193.28</v>
      </c>
      <c r="L3974" s="39">
        <v>20000</v>
      </c>
      <c r="M3974" t="s">
        <v>70</v>
      </c>
      <c r="N3974" s="32">
        <v>46169</v>
      </c>
      <c r="O3974" s="1">
        <f t="shared" si="190"/>
        <v>1</v>
      </c>
      <c r="P3974" t="s">
        <v>3480</v>
      </c>
      <c r="U3974" s="32">
        <v>46171</v>
      </c>
      <c r="V3974" t="s">
        <v>39</v>
      </c>
    </row>
    <row r="3975" spans="1:22" hidden="1">
      <c r="A3975" t="s">
        <v>26</v>
      </c>
      <c r="B3975" t="s">
        <v>5129</v>
      </c>
      <c r="C3975" s="56">
        <v>4963</v>
      </c>
      <c r="D3975" t="s">
        <v>52</v>
      </c>
      <c r="E3975" s="32">
        <v>46168</v>
      </c>
      <c r="F3975" s="26">
        <v>46168.389479166668</v>
      </c>
      <c r="G3975" s="12" t="str">
        <f t="shared" si="191"/>
        <v>MAYO</v>
      </c>
      <c r="H3975">
        <v>70907060</v>
      </c>
      <c r="I3975" t="s">
        <v>53</v>
      </c>
      <c r="J3975" s="39">
        <f t="shared" si="192"/>
        <v>22900</v>
      </c>
      <c r="K3975" s="39">
        <v>0</v>
      </c>
      <c r="L3975" s="39">
        <v>22900</v>
      </c>
      <c r="M3975" t="s">
        <v>54</v>
      </c>
      <c r="O3975" s="1">
        <f t="shared" si="190"/>
        <v>0</v>
      </c>
    </row>
    <row r="3976" spans="1:22" hidden="1">
      <c r="A3976" t="s">
        <v>26</v>
      </c>
      <c r="B3976" t="s">
        <v>5130</v>
      </c>
      <c r="C3976" s="55">
        <v>3509</v>
      </c>
      <c r="D3976" t="s">
        <v>698</v>
      </c>
      <c r="E3976" s="32">
        <v>46168</v>
      </c>
      <c r="F3976" s="26">
        <v>46168.335104166668</v>
      </c>
      <c r="G3976" s="12" t="str">
        <f t="shared" si="191"/>
        <v>MAYO</v>
      </c>
      <c r="H3976">
        <v>900432954</v>
      </c>
      <c r="I3976" t="s">
        <v>5131</v>
      </c>
      <c r="J3976" s="39">
        <f t="shared" si="192"/>
        <v>85900</v>
      </c>
      <c r="K3976" s="39">
        <v>0</v>
      </c>
      <c r="L3976" s="39">
        <v>85900</v>
      </c>
      <c r="M3976" t="s">
        <v>54</v>
      </c>
      <c r="O3976" s="1">
        <f t="shared" si="190"/>
        <v>0</v>
      </c>
      <c r="U3976" s="32">
        <v>46175</v>
      </c>
      <c r="V3976" t="s">
        <v>39</v>
      </c>
    </row>
    <row r="3977" spans="1:22" hidden="1">
      <c r="A3977" t="s">
        <v>26</v>
      </c>
      <c r="B3977" t="s">
        <v>5132</v>
      </c>
      <c r="C3977" s="55">
        <v>41925</v>
      </c>
      <c r="D3977" t="s">
        <v>3919</v>
      </c>
      <c r="E3977" s="32">
        <v>46168</v>
      </c>
      <c r="F3977" s="26">
        <v>46168.216840277775</v>
      </c>
      <c r="G3977" s="12" t="str">
        <f t="shared" si="191"/>
        <v>MAYO</v>
      </c>
      <c r="H3977">
        <v>88147614</v>
      </c>
      <c r="I3977" t="s">
        <v>956</v>
      </c>
      <c r="J3977" s="39">
        <f t="shared" si="192"/>
        <v>150000</v>
      </c>
      <c r="K3977" s="39">
        <v>0</v>
      </c>
      <c r="L3977" s="39">
        <v>150000</v>
      </c>
      <c r="M3977" t="s">
        <v>54</v>
      </c>
      <c r="N3977" s="32">
        <v>46209</v>
      </c>
      <c r="O3977" s="1">
        <f t="shared" si="190"/>
        <v>41</v>
      </c>
      <c r="P3977" t="s">
        <v>3480</v>
      </c>
    </row>
    <row r="3978" spans="1:22" hidden="1">
      <c r="A3978" t="s">
        <v>26</v>
      </c>
      <c r="B3978" t="s">
        <v>5133</v>
      </c>
      <c r="C3978" s="56">
        <v>293705</v>
      </c>
      <c r="D3978" t="s">
        <v>4762</v>
      </c>
      <c r="E3978" s="32">
        <v>46169</v>
      </c>
      <c r="F3978" s="26">
        <v>46169.842847222222</v>
      </c>
      <c r="G3978" s="12" t="str">
        <f t="shared" si="191"/>
        <v>MAYO</v>
      </c>
      <c r="H3978">
        <v>900236520</v>
      </c>
      <c r="I3978" t="s">
        <v>4763</v>
      </c>
      <c r="J3978" s="39">
        <f t="shared" si="192"/>
        <v>7983</v>
      </c>
      <c r="K3978" s="39">
        <v>1517</v>
      </c>
      <c r="L3978" s="39">
        <v>9500</v>
      </c>
      <c r="M3978" t="s">
        <v>54</v>
      </c>
      <c r="O3978" s="1">
        <f t="shared" si="190"/>
        <v>0</v>
      </c>
    </row>
    <row r="3979" spans="1:22" hidden="1">
      <c r="A3979" t="s">
        <v>26</v>
      </c>
      <c r="B3979" t="s">
        <v>5134</v>
      </c>
      <c r="C3979" s="56">
        <v>46014</v>
      </c>
      <c r="D3979" t="s">
        <v>5037</v>
      </c>
      <c r="E3979" s="32">
        <v>46169</v>
      </c>
      <c r="F3979" s="26">
        <v>46169.836412037039</v>
      </c>
      <c r="G3979" s="12" t="str">
        <f t="shared" si="191"/>
        <v>MAYO</v>
      </c>
      <c r="H3979">
        <v>900860284</v>
      </c>
      <c r="I3979" t="s">
        <v>1028</v>
      </c>
      <c r="J3979" s="39">
        <f t="shared" si="192"/>
        <v>26500</v>
      </c>
      <c r="K3979" s="39">
        <v>0</v>
      </c>
      <c r="L3979" s="39">
        <v>26500</v>
      </c>
      <c r="M3979" t="s">
        <v>54</v>
      </c>
      <c r="O3979" s="1">
        <f t="shared" si="190"/>
        <v>0</v>
      </c>
    </row>
    <row r="3980" spans="1:22" hidden="1">
      <c r="A3980" t="s">
        <v>26</v>
      </c>
      <c r="B3980" t="s">
        <v>5135</v>
      </c>
      <c r="C3980" s="56">
        <v>46013</v>
      </c>
      <c r="D3980" t="s">
        <v>5037</v>
      </c>
      <c r="E3980" s="32">
        <v>46169</v>
      </c>
      <c r="F3980" s="26">
        <v>46169.835590277777</v>
      </c>
      <c r="G3980" s="12" t="str">
        <f t="shared" si="191"/>
        <v>MAYO</v>
      </c>
      <c r="H3980">
        <v>900860284</v>
      </c>
      <c r="I3980" t="s">
        <v>1028</v>
      </c>
      <c r="J3980" s="39">
        <f t="shared" si="192"/>
        <v>35100</v>
      </c>
      <c r="K3980" s="39">
        <v>0</v>
      </c>
      <c r="L3980" s="39">
        <v>35100</v>
      </c>
      <c r="M3980" t="s">
        <v>54</v>
      </c>
      <c r="O3980" s="1">
        <f t="shared" si="190"/>
        <v>0</v>
      </c>
    </row>
    <row r="3981" spans="1:22" hidden="1">
      <c r="A3981" t="s">
        <v>26</v>
      </c>
      <c r="B3981" t="s">
        <v>5136</v>
      </c>
      <c r="C3981" s="55">
        <v>8178</v>
      </c>
      <c r="D3981" t="s">
        <v>2896</v>
      </c>
      <c r="E3981" s="32">
        <v>46169</v>
      </c>
      <c r="F3981" s="26">
        <v>46169.813518518517</v>
      </c>
      <c r="G3981" s="12" t="str">
        <f t="shared" si="191"/>
        <v>MAYO</v>
      </c>
      <c r="H3981">
        <v>32150739</v>
      </c>
      <c r="I3981" t="s">
        <v>400</v>
      </c>
      <c r="J3981" s="39">
        <f t="shared" si="192"/>
        <v>598500</v>
      </c>
      <c r="K3981" s="39">
        <v>0</v>
      </c>
      <c r="L3981" s="39">
        <v>598500</v>
      </c>
      <c r="M3981" t="s">
        <v>199</v>
      </c>
      <c r="N3981" s="32">
        <v>46171</v>
      </c>
      <c r="O3981" s="1">
        <f t="shared" si="190"/>
        <v>2</v>
      </c>
      <c r="P3981" t="s">
        <v>3480</v>
      </c>
      <c r="U3981" s="32">
        <v>46174</v>
      </c>
      <c r="V3981" t="s">
        <v>39</v>
      </c>
    </row>
    <row r="3982" spans="1:22" hidden="1">
      <c r="A3982" t="s">
        <v>26</v>
      </c>
      <c r="B3982" t="s">
        <v>5137</v>
      </c>
      <c r="C3982" s="55">
        <v>2100240606</v>
      </c>
      <c r="D3982" t="s">
        <v>1061</v>
      </c>
      <c r="E3982" s="32">
        <v>46169</v>
      </c>
      <c r="F3982" s="26">
        <v>46169.811585648145</v>
      </c>
      <c r="G3982" s="12" t="str">
        <f t="shared" si="191"/>
        <v>MAYO</v>
      </c>
      <c r="H3982">
        <v>860010973</v>
      </c>
      <c r="I3982" t="s">
        <v>1062</v>
      </c>
      <c r="J3982" s="39">
        <f t="shared" si="192"/>
        <v>13785369</v>
      </c>
      <c r="K3982" s="39">
        <v>0</v>
      </c>
      <c r="L3982" s="39">
        <v>13785369</v>
      </c>
      <c r="M3982" t="s">
        <v>58</v>
      </c>
      <c r="N3982" s="32">
        <v>46175</v>
      </c>
      <c r="O3982" s="1">
        <f t="shared" si="190"/>
        <v>6</v>
      </c>
      <c r="P3982" t="s">
        <v>2698</v>
      </c>
      <c r="U3982" s="32">
        <v>46175</v>
      </c>
      <c r="V3982" t="s">
        <v>39</v>
      </c>
    </row>
    <row r="3983" spans="1:22" hidden="1">
      <c r="A3983" t="s">
        <v>26</v>
      </c>
      <c r="B3983" t="s">
        <v>5138</v>
      </c>
      <c r="C3983" s="55">
        <v>2100240605</v>
      </c>
      <c r="D3983" t="s">
        <v>1061</v>
      </c>
      <c r="E3983" s="32">
        <v>46169</v>
      </c>
      <c r="F3983" s="26">
        <v>46169.789699074077</v>
      </c>
      <c r="G3983" s="12" t="str">
        <f t="shared" si="191"/>
        <v>MAYO</v>
      </c>
      <c r="H3983">
        <v>860010973</v>
      </c>
      <c r="I3983" t="s">
        <v>1062</v>
      </c>
      <c r="J3983" s="39">
        <f t="shared" si="192"/>
        <v>24874291</v>
      </c>
      <c r="K3983" s="39">
        <v>4726115</v>
      </c>
      <c r="L3983" s="39">
        <v>29600406</v>
      </c>
      <c r="M3983" t="s">
        <v>58</v>
      </c>
      <c r="N3983" s="32">
        <v>46175</v>
      </c>
      <c r="O3983" s="1">
        <f t="shared" si="190"/>
        <v>6</v>
      </c>
      <c r="P3983" t="s">
        <v>2698</v>
      </c>
      <c r="U3983" s="32">
        <v>46175</v>
      </c>
      <c r="V3983" t="s">
        <v>39</v>
      </c>
    </row>
    <row r="3984" spans="1:22" hidden="1">
      <c r="A3984" t="s">
        <v>26</v>
      </c>
      <c r="B3984" t="s">
        <v>5139</v>
      </c>
      <c r="C3984" s="55">
        <v>2100240604</v>
      </c>
      <c r="D3984" t="s">
        <v>1061</v>
      </c>
      <c r="E3984" s="32">
        <v>46169</v>
      </c>
      <c r="F3984" s="26">
        <v>46169.774965277778</v>
      </c>
      <c r="G3984" s="12" t="str">
        <f t="shared" si="191"/>
        <v>MAYO</v>
      </c>
      <c r="H3984">
        <v>860010973</v>
      </c>
      <c r="I3984" t="s">
        <v>1062</v>
      </c>
      <c r="J3984" s="39">
        <f t="shared" si="192"/>
        <v>75173248</v>
      </c>
      <c r="K3984" s="39">
        <v>14282917</v>
      </c>
      <c r="L3984" s="39">
        <v>89456165</v>
      </c>
      <c r="M3984" t="s">
        <v>58</v>
      </c>
      <c r="N3984" s="32">
        <v>46175</v>
      </c>
      <c r="O3984" s="1">
        <f t="shared" si="190"/>
        <v>6</v>
      </c>
      <c r="P3984" t="s">
        <v>2698</v>
      </c>
      <c r="U3984" s="32">
        <v>46175</v>
      </c>
      <c r="V3984" t="s">
        <v>39</v>
      </c>
    </row>
    <row r="3985" spans="1:22" hidden="1">
      <c r="A3985" t="s">
        <v>26</v>
      </c>
      <c r="B3985" t="s">
        <v>5140</v>
      </c>
      <c r="C3985" s="55">
        <v>15827</v>
      </c>
      <c r="D3985" t="s">
        <v>5141</v>
      </c>
      <c r="E3985" s="32">
        <v>46169</v>
      </c>
      <c r="F3985" s="26">
        <v>46169.759652777779</v>
      </c>
      <c r="G3985" s="12" t="str">
        <f t="shared" si="191"/>
        <v>MAYO</v>
      </c>
      <c r="H3985">
        <v>901838559</v>
      </c>
      <c r="I3985" t="s">
        <v>5142</v>
      </c>
      <c r="J3985" s="39">
        <f t="shared" si="192"/>
        <v>44844.54</v>
      </c>
      <c r="K3985" s="39">
        <v>2155.46</v>
      </c>
      <c r="L3985" s="39">
        <v>47000</v>
      </c>
      <c r="M3985" t="s">
        <v>54</v>
      </c>
      <c r="O3985" s="1">
        <f t="shared" si="190"/>
        <v>0</v>
      </c>
    </row>
    <row r="3986" spans="1:22" hidden="1">
      <c r="A3986" t="s">
        <v>26</v>
      </c>
      <c r="B3986" t="s">
        <v>5143</v>
      </c>
      <c r="C3986" s="55">
        <v>181016</v>
      </c>
      <c r="D3986" t="s">
        <v>1083</v>
      </c>
      <c r="E3986" s="32">
        <v>46169</v>
      </c>
      <c r="F3986" s="26">
        <v>46169.743136574078</v>
      </c>
      <c r="G3986" s="12" t="str">
        <f t="shared" si="191"/>
        <v>MAYO</v>
      </c>
      <c r="H3986">
        <v>860000018</v>
      </c>
      <c r="I3986" t="s">
        <v>1084</v>
      </c>
      <c r="J3986" s="39">
        <f t="shared" si="192"/>
        <v>443015.96</v>
      </c>
      <c r="K3986" s="39">
        <v>73495.039999999994</v>
      </c>
      <c r="L3986" s="39">
        <v>516511</v>
      </c>
      <c r="M3986" t="s">
        <v>70</v>
      </c>
      <c r="N3986" s="32">
        <v>46170</v>
      </c>
      <c r="O3986" s="1">
        <f t="shared" si="190"/>
        <v>1</v>
      </c>
      <c r="P3986" t="s">
        <v>3480</v>
      </c>
      <c r="U3986" s="32">
        <v>46171</v>
      </c>
      <c r="V3986" t="s">
        <v>39</v>
      </c>
    </row>
    <row r="3987" spans="1:22" hidden="1">
      <c r="A3987" t="s">
        <v>26</v>
      </c>
      <c r="B3987" t="s">
        <v>5144</v>
      </c>
      <c r="C3987" s="55">
        <v>87148287</v>
      </c>
      <c r="D3987" t="s">
        <v>255</v>
      </c>
      <c r="E3987" s="32">
        <v>46169</v>
      </c>
      <c r="F3987" s="26">
        <v>46169.737291666665</v>
      </c>
      <c r="G3987" s="12" t="str">
        <f t="shared" si="191"/>
        <v>MAYO</v>
      </c>
      <c r="H3987">
        <v>900843898</v>
      </c>
      <c r="I3987" t="s">
        <v>256</v>
      </c>
      <c r="J3987" s="39">
        <f t="shared" si="192"/>
        <v>43613.47</v>
      </c>
      <c r="K3987" s="39">
        <v>8286.5300000000007</v>
      </c>
      <c r="L3987" s="39">
        <v>51900</v>
      </c>
      <c r="M3987" t="s">
        <v>54</v>
      </c>
      <c r="O3987" s="1">
        <f t="shared" si="190"/>
        <v>0</v>
      </c>
    </row>
    <row r="3988" spans="1:22" hidden="1">
      <c r="A3988" t="s">
        <v>26</v>
      </c>
      <c r="B3988" t="s">
        <v>5145</v>
      </c>
      <c r="C3988" s="55">
        <v>181005</v>
      </c>
      <c r="D3988" t="s">
        <v>1083</v>
      </c>
      <c r="E3988" s="32">
        <v>46169</v>
      </c>
      <c r="F3988" s="26">
        <v>46169.715115740742</v>
      </c>
      <c r="G3988" s="12" t="str">
        <f t="shared" si="191"/>
        <v>MAYO</v>
      </c>
      <c r="H3988">
        <v>860000018</v>
      </c>
      <c r="I3988" t="s">
        <v>1084</v>
      </c>
      <c r="J3988" s="39">
        <f t="shared" si="192"/>
        <v>351615.96</v>
      </c>
      <c r="K3988" s="39">
        <v>62095.040000000001</v>
      </c>
      <c r="L3988" s="39">
        <v>413711</v>
      </c>
      <c r="M3988" t="s">
        <v>70</v>
      </c>
      <c r="N3988" s="32">
        <v>46170</v>
      </c>
      <c r="O3988" s="1">
        <f t="shared" si="190"/>
        <v>1</v>
      </c>
      <c r="P3988" t="s">
        <v>3480</v>
      </c>
      <c r="U3988" s="32">
        <v>46171</v>
      </c>
      <c r="V3988" t="s">
        <v>39</v>
      </c>
    </row>
    <row r="3989" spans="1:22" hidden="1">
      <c r="A3989" t="s">
        <v>26</v>
      </c>
      <c r="B3989" t="s">
        <v>5146</v>
      </c>
      <c r="C3989" s="55">
        <v>10596</v>
      </c>
      <c r="D3989" t="s">
        <v>1500</v>
      </c>
      <c r="E3989" s="32">
        <v>46169</v>
      </c>
      <c r="F3989" s="26">
        <v>46169.670601851853</v>
      </c>
      <c r="G3989" s="12" t="str">
        <f t="shared" si="191"/>
        <v>MAYO</v>
      </c>
      <c r="H3989">
        <v>900655384</v>
      </c>
      <c r="I3989" t="s">
        <v>1501</v>
      </c>
      <c r="J3989" s="39">
        <f t="shared" si="192"/>
        <v>15751680</v>
      </c>
      <c r="K3989" s="39">
        <v>2992819.2</v>
      </c>
      <c r="L3989" s="39">
        <v>18744499.199999999</v>
      </c>
      <c r="M3989" t="s">
        <v>3770</v>
      </c>
      <c r="N3989" s="32">
        <v>46176</v>
      </c>
      <c r="O3989" s="1">
        <f t="shared" si="190"/>
        <v>7</v>
      </c>
      <c r="P3989" t="s">
        <v>3480</v>
      </c>
      <c r="U3989" s="32">
        <v>46177</v>
      </c>
      <c r="V3989" t="s">
        <v>39</v>
      </c>
    </row>
    <row r="3990" spans="1:22" hidden="1">
      <c r="A3990" t="s">
        <v>26</v>
      </c>
      <c r="B3990" t="s">
        <v>5147</v>
      </c>
      <c r="C3990" s="55">
        <v>4398178</v>
      </c>
      <c r="D3990" t="s">
        <v>4499</v>
      </c>
      <c r="E3990" s="32">
        <v>46169</v>
      </c>
      <c r="F3990" s="26">
        <v>46169.633969907409</v>
      </c>
      <c r="G3990" s="12" t="str">
        <f t="shared" si="191"/>
        <v>MAYO</v>
      </c>
      <c r="H3990">
        <v>900219834</v>
      </c>
      <c r="I3990" t="s">
        <v>739</v>
      </c>
      <c r="J3990" s="39">
        <f t="shared" si="192"/>
        <v>26300</v>
      </c>
      <c r="K3990" s="39">
        <v>0</v>
      </c>
      <c r="L3990" s="39">
        <v>26300</v>
      </c>
      <c r="M3990" t="s">
        <v>70</v>
      </c>
      <c r="N3990" s="32">
        <v>46171</v>
      </c>
      <c r="O3990" s="1">
        <f t="shared" si="190"/>
        <v>2</v>
      </c>
      <c r="P3990" t="s">
        <v>3480</v>
      </c>
      <c r="U3990" s="32">
        <v>46174</v>
      </c>
      <c r="V3990" t="s">
        <v>39</v>
      </c>
    </row>
    <row r="3991" spans="1:22" hidden="1">
      <c r="A3991" t="s">
        <v>26</v>
      </c>
      <c r="B3991" t="s">
        <v>5148</v>
      </c>
      <c r="C3991" s="55">
        <v>4368036</v>
      </c>
      <c r="D3991" t="s">
        <v>708</v>
      </c>
      <c r="E3991" s="32">
        <v>46169</v>
      </c>
      <c r="F3991" s="26">
        <v>46169.622395833336</v>
      </c>
      <c r="G3991" s="12" t="str">
        <f t="shared" si="191"/>
        <v>MAYO</v>
      </c>
      <c r="H3991">
        <v>900219834</v>
      </c>
      <c r="I3991" t="s">
        <v>739</v>
      </c>
      <c r="J3991" s="39">
        <f t="shared" si="192"/>
        <v>71570</v>
      </c>
      <c r="K3991" s="39">
        <v>12430</v>
      </c>
      <c r="L3991" s="39">
        <v>84000</v>
      </c>
      <c r="M3991" t="s">
        <v>70</v>
      </c>
      <c r="N3991" s="32">
        <v>46170</v>
      </c>
      <c r="O3991" s="1">
        <f t="shared" si="190"/>
        <v>1</v>
      </c>
      <c r="P3991" t="s">
        <v>3480</v>
      </c>
      <c r="U3991" s="32">
        <v>46171</v>
      </c>
      <c r="V3991" t="s">
        <v>39</v>
      </c>
    </row>
    <row r="3992" spans="1:22" hidden="1">
      <c r="A3992" t="s">
        <v>26</v>
      </c>
      <c r="B3992" t="s">
        <v>5149</v>
      </c>
      <c r="C3992" s="55">
        <v>3125</v>
      </c>
      <c r="D3992" t="s">
        <v>28</v>
      </c>
      <c r="E3992" s="32">
        <v>46169</v>
      </c>
      <c r="F3992" s="26">
        <v>46169.610775462963</v>
      </c>
      <c r="G3992" s="12" t="str">
        <f t="shared" si="191"/>
        <v>MAYO</v>
      </c>
      <c r="H3992">
        <v>900144364</v>
      </c>
      <c r="I3992" t="s">
        <v>72</v>
      </c>
      <c r="J3992" s="39">
        <f t="shared" si="192"/>
        <v>216000</v>
      </c>
      <c r="K3992" s="39">
        <v>41040</v>
      </c>
      <c r="L3992" s="39">
        <v>257040</v>
      </c>
      <c r="M3992" t="s">
        <v>70</v>
      </c>
      <c r="N3992" s="32">
        <v>46170</v>
      </c>
      <c r="O3992" s="1">
        <f t="shared" si="190"/>
        <v>1</v>
      </c>
      <c r="P3992" t="s">
        <v>3480</v>
      </c>
      <c r="U3992" s="32">
        <v>46174</v>
      </c>
      <c r="V3992" t="s">
        <v>39</v>
      </c>
    </row>
    <row r="3993" spans="1:22" hidden="1">
      <c r="A3993" t="s">
        <v>82</v>
      </c>
      <c r="B3993" t="s">
        <v>5150</v>
      </c>
      <c r="C3993" s="55">
        <v>256</v>
      </c>
      <c r="D3993" t="s">
        <v>84</v>
      </c>
      <c r="E3993" s="32">
        <v>46169</v>
      </c>
      <c r="F3993" s="26">
        <v>46169.6090625</v>
      </c>
      <c r="G3993" s="12" t="str">
        <f t="shared" si="191"/>
        <v>MAYO</v>
      </c>
      <c r="H3993">
        <v>900144364</v>
      </c>
      <c r="I3993" t="s">
        <v>72</v>
      </c>
      <c r="J3993" s="39">
        <f t="shared" si="192"/>
        <v>264000</v>
      </c>
      <c r="K3993" s="39">
        <v>50160</v>
      </c>
      <c r="L3993" s="39">
        <v>314160</v>
      </c>
      <c r="M3993" t="s">
        <v>110</v>
      </c>
      <c r="N3993" s="3">
        <v>46173</v>
      </c>
      <c r="O3993" s="1">
        <f t="shared" si="190"/>
        <v>4</v>
      </c>
      <c r="P3993" t="s">
        <v>3480</v>
      </c>
    </row>
    <row r="3994" spans="1:22" hidden="1">
      <c r="A3994" t="s">
        <v>26</v>
      </c>
      <c r="B3994" t="s">
        <v>5151</v>
      </c>
      <c r="C3994" s="55">
        <v>3122</v>
      </c>
      <c r="D3994" t="s">
        <v>28</v>
      </c>
      <c r="E3994" s="32">
        <v>46169</v>
      </c>
      <c r="F3994" s="26">
        <v>46169.507870370369</v>
      </c>
      <c r="G3994" s="12" t="str">
        <f t="shared" si="191"/>
        <v>MAYO</v>
      </c>
      <c r="H3994">
        <v>900144364</v>
      </c>
      <c r="I3994" t="s">
        <v>72</v>
      </c>
      <c r="J3994" s="39">
        <f t="shared" si="192"/>
        <v>264000</v>
      </c>
      <c r="K3994" s="39">
        <v>50160</v>
      </c>
      <c r="L3994" s="39">
        <v>314160</v>
      </c>
      <c r="M3994" t="s">
        <v>110</v>
      </c>
      <c r="N3994" s="3">
        <v>46173</v>
      </c>
      <c r="O3994" s="1">
        <f t="shared" si="190"/>
        <v>4</v>
      </c>
      <c r="P3994" t="s">
        <v>3480</v>
      </c>
    </row>
    <row r="3995" spans="1:22" hidden="1">
      <c r="A3995" t="s">
        <v>26</v>
      </c>
      <c r="B3995" t="s">
        <v>5152</v>
      </c>
      <c r="C3995" s="56">
        <v>10024</v>
      </c>
      <c r="D3995" t="s">
        <v>5153</v>
      </c>
      <c r="E3995" s="32">
        <v>46169</v>
      </c>
      <c r="F3995" s="26">
        <v>46169.59851851852</v>
      </c>
      <c r="G3995" s="12" t="str">
        <f t="shared" si="191"/>
        <v>MAYO</v>
      </c>
      <c r="H3995">
        <v>1088317560</v>
      </c>
      <c r="I3995" t="s">
        <v>5154</v>
      </c>
      <c r="J3995" s="39">
        <f t="shared" si="192"/>
        <v>39900</v>
      </c>
      <c r="K3995" s="39">
        <v>0</v>
      </c>
      <c r="L3995" s="39">
        <v>39900</v>
      </c>
      <c r="M3995" t="s">
        <v>54</v>
      </c>
      <c r="O3995" s="1">
        <f t="shared" si="190"/>
        <v>0</v>
      </c>
    </row>
    <row r="3996" spans="1:22" hidden="1">
      <c r="A3996" t="s">
        <v>26</v>
      </c>
      <c r="B3996" t="s">
        <v>5155</v>
      </c>
      <c r="C3996" s="56">
        <v>10023</v>
      </c>
      <c r="D3996" t="s">
        <v>5153</v>
      </c>
      <c r="E3996" s="32">
        <v>46169</v>
      </c>
      <c r="F3996" s="26">
        <v>46169.597175925926</v>
      </c>
      <c r="G3996" s="12" t="str">
        <f t="shared" si="191"/>
        <v>MAYO</v>
      </c>
      <c r="H3996">
        <v>1088317560</v>
      </c>
      <c r="I3996" t="s">
        <v>5154</v>
      </c>
      <c r="J3996" s="39">
        <f t="shared" si="192"/>
        <v>67400</v>
      </c>
      <c r="K3996" s="39">
        <v>0</v>
      </c>
      <c r="L3996" s="39">
        <v>67400</v>
      </c>
      <c r="M3996" t="s">
        <v>54</v>
      </c>
      <c r="O3996" s="1">
        <f t="shared" ref="O3996:O4059" si="193">IFERROR(IF(-_xlfn.DAYS(E3996,N3996)&lt;0,0,-_xlfn.DAYS(E3996,N3996)), " - ")</f>
        <v>0</v>
      </c>
    </row>
    <row r="3997" spans="1:22" hidden="1">
      <c r="A3997" t="s">
        <v>82</v>
      </c>
      <c r="B3997" t="s">
        <v>5156</v>
      </c>
      <c r="C3997" s="55">
        <v>255</v>
      </c>
      <c r="D3997" t="s">
        <v>84</v>
      </c>
      <c r="E3997" s="32">
        <v>46169</v>
      </c>
      <c r="F3997" s="26">
        <v>46169.502986111111</v>
      </c>
      <c r="G3997" s="12" t="str">
        <f t="shared" si="191"/>
        <v>MAYO</v>
      </c>
      <c r="H3997">
        <v>900144364</v>
      </c>
      <c r="I3997" t="s">
        <v>72</v>
      </c>
      <c r="J3997" s="39">
        <f t="shared" si="192"/>
        <v>216000</v>
      </c>
      <c r="K3997" s="39">
        <v>34560</v>
      </c>
      <c r="L3997" s="39">
        <v>250560</v>
      </c>
      <c r="M3997" t="s">
        <v>110</v>
      </c>
      <c r="N3997" s="3">
        <v>46173</v>
      </c>
      <c r="O3997" s="1">
        <f t="shared" si="193"/>
        <v>4</v>
      </c>
      <c r="P3997" t="s">
        <v>3480</v>
      </c>
    </row>
    <row r="3998" spans="1:22" hidden="1">
      <c r="A3998" t="s">
        <v>26</v>
      </c>
      <c r="B3998" t="s">
        <v>5157</v>
      </c>
      <c r="C3998" s="55">
        <v>180950</v>
      </c>
      <c r="D3998" t="s">
        <v>1083</v>
      </c>
      <c r="E3998" s="32">
        <v>46169</v>
      </c>
      <c r="F3998" s="26">
        <v>46169.497233796297</v>
      </c>
      <c r="G3998" s="12" t="str">
        <f t="shared" si="191"/>
        <v>MAYO</v>
      </c>
      <c r="H3998">
        <v>860000018</v>
      </c>
      <c r="I3998" t="s">
        <v>1084</v>
      </c>
      <c r="J3998" s="39">
        <f t="shared" si="192"/>
        <v>660719.96</v>
      </c>
      <c r="K3998" s="39">
        <v>116321.04</v>
      </c>
      <c r="L3998" s="39">
        <v>777041</v>
      </c>
      <c r="M3998" t="s">
        <v>70</v>
      </c>
      <c r="N3998" s="32">
        <v>46170</v>
      </c>
      <c r="O3998" s="1">
        <f t="shared" si="193"/>
        <v>1</v>
      </c>
      <c r="P3998" t="s">
        <v>3480</v>
      </c>
      <c r="U3998" s="32">
        <v>46171</v>
      </c>
      <c r="V3998" t="s">
        <v>39</v>
      </c>
    </row>
    <row r="3999" spans="1:22" hidden="1">
      <c r="A3999" t="s">
        <v>26</v>
      </c>
      <c r="B3999" t="s">
        <v>5158</v>
      </c>
      <c r="C3999" s="55">
        <v>228</v>
      </c>
      <c r="D3999" t="s">
        <v>905</v>
      </c>
      <c r="E3999" s="32">
        <v>46169</v>
      </c>
      <c r="F3999" s="26">
        <v>46169.496516203704</v>
      </c>
      <c r="G3999" s="12" t="str">
        <f t="shared" si="191"/>
        <v>MAYO</v>
      </c>
      <c r="H3999">
        <v>91512569</v>
      </c>
      <c r="I3999" t="s">
        <v>906</v>
      </c>
      <c r="J3999" s="39">
        <f t="shared" si="192"/>
        <v>200000</v>
      </c>
      <c r="K3999" s="39">
        <v>0</v>
      </c>
      <c r="L3999" s="39">
        <v>200000</v>
      </c>
      <c r="M3999" t="s">
        <v>3770</v>
      </c>
      <c r="N3999" s="32">
        <v>46170</v>
      </c>
      <c r="O3999" s="1">
        <f t="shared" si="193"/>
        <v>1</v>
      </c>
      <c r="P3999" t="s">
        <v>3480</v>
      </c>
      <c r="U3999" s="32">
        <v>46174</v>
      </c>
      <c r="V3999" t="s">
        <v>39</v>
      </c>
    </row>
    <row r="4000" spans="1:22" hidden="1">
      <c r="A4000" t="s">
        <v>26</v>
      </c>
      <c r="B4000" t="s">
        <v>5159</v>
      </c>
      <c r="C4000" s="55">
        <v>4982</v>
      </c>
      <c r="D4000" t="s">
        <v>52</v>
      </c>
      <c r="E4000" s="32">
        <v>46169</v>
      </c>
      <c r="F4000" s="26">
        <v>46169.481539351851</v>
      </c>
      <c r="G4000" s="12" t="str">
        <f t="shared" si="191"/>
        <v>MAYO</v>
      </c>
      <c r="H4000">
        <v>70907060</v>
      </c>
      <c r="I4000" t="s">
        <v>53</v>
      </c>
      <c r="J4000" s="39">
        <f t="shared" si="192"/>
        <v>99500</v>
      </c>
      <c r="K4000" s="39">
        <v>0</v>
      </c>
      <c r="L4000" s="39">
        <v>99500</v>
      </c>
      <c r="M4000" t="s">
        <v>54</v>
      </c>
      <c r="O4000" s="1">
        <f t="shared" si="193"/>
        <v>0</v>
      </c>
    </row>
    <row r="4001" spans="1:22" hidden="1">
      <c r="A4001" t="s">
        <v>26</v>
      </c>
      <c r="B4001" t="s">
        <v>5160</v>
      </c>
      <c r="C4001" s="55">
        <v>4981</v>
      </c>
      <c r="D4001" t="s">
        <v>52</v>
      </c>
      <c r="E4001" s="32">
        <v>46169</v>
      </c>
      <c r="F4001" s="26">
        <v>46169.481006944443</v>
      </c>
      <c r="G4001" s="12" t="str">
        <f t="shared" si="191"/>
        <v>MAYO</v>
      </c>
      <c r="H4001">
        <v>70907060</v>
      </c>
      <c r="I4001" t="s">
        <v>53</v>
      </c>
      <c r="J4001" s="39">
        <f t="shared" si="192"/>
        <v>99500</v>
      </c>
      <c r="K4001" s="39">
        <v>0</v>
      </c>
      <c r="L4001" s="39">
        <v>99500</v>
      </c>
      <c r="M4001" t="s">
        <v>54</v>
      </c>
      <c r="O4001" s="1">
        <f t="shared" si="193"/>
        <v>0</v>
      </c>
    </row>
    <row r="4002" spans="1:22" hidden="1">
      <c r="A4002" t="s">
        <v>26</v>
      </c>
      <c r="B4002" t="s">
        <v>5161</v>
      </c>
      <c r="C4002" s="55">
        <v>2100240583</v>
      </c>
      <c r="D4002" t="s">
        <v>1061</v>
      </c>
      <c r="E4002" s="32">
        <v>46169</v>
      </c>
      <c r="F4002" s="26">
        <v>46169.475254629629</v>
      </c>
      <c r="G4002" s="12" t="str">
        <f t="shared" si="191"/>
        <v>MAYO</v>
      </c>
      <c r="H4002">
        <v>860010973</v>
      </c>
      <c r="I4002" t="s">
        <v>1062</v>
      </c>
      <c r="J4002" s="39">
        <f t="shared" si="192"/>
        <v>727776</v>
      </c>
      <c r="K4002" s="39">
        <v>138277</v>
      </c>
      <c r="L4002" s="39">
        <v>866053</v>
      </c>
      <c r="M4002" t="s">
        <v>58</v>
      </c>
      <c r="N4002" s="32">
        <v>46171</v>
      </c>
      <c r="O4002" s="1">
        <f t="shared" si="193"/>
        <v>2</v>
      </c>
      <c r="P4002" t="s">
        <v>1067</v>
      </c>
      <c r="U4002" s="32">
        <v>46171</v>
      </c>
      <c r="V4002" t="s">
        <v>39</v>
      </c>
    </row>
    <row r="4003" spans="1:22" hidden="1">
      <c r="A4003" t="s">
        <v>26</v>
      </c>
      <c r="B4003" t="s">
        <v>5162</v>
      </c>
      <c r="C4003" s="55">
        <v>358380</v>
      </c>
      <c r="D4003" t="s">
        <v>336</v>
      </c>
      <c r="E4003" s="32">
        <v>46169</v>
      </c>
      <c r="F4003" s="26">
        <v>46169.43241898148</v>
      </c>
      <c r="G4003" s="12" t="str">
        <f t="shared" si="191"/>
        <v>MAYO</v>
      </c>
      <c r="H4003">
        <v>800049074</v>
      </c>
      <c r="I4003" t="s">
        <v>337</v>
      </c>
      <c r="J4003" s="39">
        <f t="shared" si="192"/>
        <v>70580</v>
      </c>
      <c r="K4003" s="39">
        <v>13410</v>
      </c>
      <c r="L4003" s="39">
        <v>83990</v>
      </c>
      <c r="M4003" t="s">
        <v>70</v>
      </c>
      <c r="N4003" s="32">
        <v>46169</v>
      </c>
      <c r="O4003" s="1">
        <f t="shared" si="193"/>
        <v>0</v>
      </c>
      <c r="P4003" t="s">
        <v>3480</v>
      </c>
      <c r="U4003" s="32">
        <v>46171</v>
      </c>
      <c r="V4003" t="s">
        <v>39</v>
      </c>
    </row>
    <row r="4004" spans="1:22" hidden="1">
      <c r="A4004" t="s">
        <v>26</v>
      </c>
      <c r="B4004" t="s">
        <v>5163</v>
      </c>
      <c r="C4004" s="55">
        <v>180939</v>
      </c>
      <c r="D4004" t="s">
        <v>1083</v>
      </c>
      <c r="E4004" s="32">
        <v>46169</v>
      </c>
      <c r="F4004" s="26">
        <v>46169.430601851855</v>
      </c>
      <c r="G4004" s="12" t="str">
        <f t="shared" si="191"/>
        <v>MAYO</v>
      </c>
      <c r="H4004">
        <v>860000018</v>
      </c>
      <c r="I4004" t="s">
        <v>1084</v>
      </c>
      <c r="J4004" s="39">
        <f t="shared" si="192"/>
        <v>290818.96000000002</v>
      </c>
      <c r="K4004" s="39">
        <v>50752.04</v>
      </c>
      <c r="L4004" s="39">
        <v>341571</v>
      </c>
      <c r="M4004" t="s">
        <v>70</v>
      </c>
      <c r="N4004" s="32">
        <v>46170</v>
      </c>
      <c r="O4004" s="1">
        <f t="shared" si="193"/>
        <v>1</v>
      </c>
      <c r="P4004" t="s">
        <v>3480</v>
      </c>
      <c r="U4004" s="32">
        <v>46177</v>
      </c>
      <c r="V4004" t="s">
        <v>39</v>
      </c>
    </row>
    <row r="4005" spans="1:22" hidden="1">
      <c r="A4005" t="s">
        <v>26</v>
      </c>
      <c r="B4005" t="s">
        <v>5164</v>
      </c>
      <c r="C4005" s="56">
        <v>108158</v>
      </c>
      <c r="D4005" t="s">
        <v>958</v>
      </c>
      <c r="E4005" s="32">
        <v>46169</v>
      </c>
      <c r="F4005" s="26">
        <v>46169.423333333332</v>
      </c>
      <c r="G4005" s="12" t="str">
        <f t="shared" si="191"/>
        <v>MAYO</v>
      </c>
      <c r="H4005">
        <v>900125852</v>
      </c>
      <c r="I4005" t="s">
        <v>959</v>
      </c>
      <c r="J4005" s="39">
        <f t="shared" si="192"/>
        <v>5041.9799999999996</v>
      </c>
      <c r="K4005" s="39">
        <v>958.02</v>
      </c>
      <c r="L4005" s="39">
        <v>6000</v>
      </c>
      <c r="M4005" t="s">
        <v>54</v>
      </c>
      <c r="O4005" s="1">
        <f t="shared" si="193"/>
        <v>0</v>
      </c>
    </row>
    <row r="4006" spans="1:22" hidden="1">
      <c r="A4006" t="s">
        <v>26</v>
      </c>
      <c r="B4006" t="s">
        <v>5165</v>
      </c>
      <c r="C4006" s="55">
        <v>4980</v>
      </c>
      <c r="D4006" t="s">
        <v>52</v>
      </c>
      <c r="E4006" s="32">
        <v>46169</v>
      </c>
      <c r="F4006" s="26">
        <v>46169.375949074078</v>
      </c>
      <c r="G4006" s="12" t="str">
        <f t="shared" si="191"/>
        <v>MAYO</v>
      </c>
      <c r="H4006">
        <v>70907060</v>
      </c>
      <c r="I4006" t="s">
        <v>53</v>
      </c>
      <c r="J4006" s="39">
        <f t="shared" si="192"/>
        <v>45800</v>
      </c>
      <c r="K4006" s="39">
        <v>0</v>
      </c>
      <c r="L4006" s="39">
        <v>45800</v>
      </c>
      <c r="M4006" t="s">
        <v>54</v>
      </c>
      <c r="O4006" s="1">
        <f t="shared" si="193"/>
        <v>0</v>
      </c>
    </row>
    <row r="4007" spans="1:22" hidden="1">
      <c r="A4007" t="s">
        <v>26</v>
      </c>
      <c r="B4007" t="s">
        <v>5166</v>
      </c>
      <c r="C4007" s="55">
        <v>4360790</v>
      </c>
      <c r="D4007" t="s">
        <v>708</v>
      </c>
      <c r="E4007" s="32">
        <v>46169</v>
      </c>
      <c r="F4007" s="26">
        <v>46169.370428240742</v>
      </c>
      <c r="G4007" s="12" t="str">
        <f t="shared" si="191"/>
        <v>MAYO</v>
      </c>
      <c r="H4007">
        <v>900219834</v>
      </c>
      <c r="I4007" t="s">
        <v>739</v>
      </c>
      <c r="J4007" s="39">
        <f t="shared" si="192"/>
        <v>7899.16</v>
      </c>
      <c r="K4007" s="39">
        <v>1500.84</v>
      </c>
      <c r="L4007" s="39">
        <v>9400</v>
      </c>
      <c r="M4007" t="s">
        <v>70</v>
      </c>
      <c r="N4007" s="32">
        <v>46171</v>
      </c>
      <c r="O4007" s="1">
        <f t="shared" si="193"/>
        <v>2</v>
      </c>
      <c r="P4007" t="s">
        <v>3480</v>
      </c>
      <c r="U4007" s="32">
        <v>46174</v>
      </c>
      <c r="V4007" t="s">
        <v>39</v>
      </c>
    </row>
    <row r="4008" spans="1:22" hidden="1">
      <c r="A4008" t="s">
        <v>26</v>
      </c>
      <c r="B4008" t="s">
        <v>5167</v>
      </c>
      <c r="C4008" s="55">
        <v>2101</v>
      </c>
      <c r="D4008" t="s">
        <v>5168</v>
      </c>
      <c r="E4008" s="32">
        <v>46169</v>
      </c>
      <c r="F4008" s="26">
        <v>46169.351053240738</v>
      </c>
      <c r="G4008" s="12" t="str">
        <f t="shared" si="191"/>
        <v>MAYO</v>
      </c>
      <c r="H4008">
        <v>901216882</v>
      </c>
      <c r="I4008" t="s">
        <v>5169</v>
      </c>
      <c r="J4008" s="39">
        <f t="shared" si="192"/>
        <v>300000</v>
      </c>
      <c r="K4008" s="39">
        <v>0</v>
      </c>
      <c r="L4008" s="39">
        <v>300000</v>
      </c>
      <c r="M4008" t="s">
        <v>315</v>
      </c>
      <c r="N4008" s="3">
        <v>46173</v>
      </c>
      <c r="O4008" s="1">
        <f t="shared" si="193"/>
        <v>4</v>
      </c>
      <c r="P4008" t="s">
        <v>66</v>
      </c>
    </row>
    <row r="4009" spans="1:22" hidden="1">
      <c r="A4009" t="s">
        <v>26</v>
      </c>
      <c r="B4009" t="s">
        <v>5170</v>
      </c>
      <c r="C4009" s="56">
        <v>18001</v>
      </c>
      <c r="D4009" t="s">
        <v>147</v>
      </c>
      <c r="E4009" s="32">
        <v>46169</v>
      </c>
      <c r="F4009" s="26">
        <v>46169.311435185184</v>
      </c>
      <c r="G4009" s="12" t="str">
        <f t="shared" si="191"/>
        <v>MAYO</v>
      </c>
      <c r="H4009">
        <v>71951636</v>
      </c>
      <c r="I4009" t="s">
        <v>148</v>
      </c>
      <c r="J4009" s="39">
        <f t="shared" si="192"/>
        <v>36134.46</v>
      </c>
      <c r="K4009" s="39">
        <v>6865.54</v>
      </c>
      <c r="L4009" s="39">
        <v>43000</v>
      </c>
      <c r="M4009" t="s">
        <v>54</v>
      </c>
      <c r="O4009" s="1">
        <f t="shared" si="193"/>
        <v>0</v>
      </c>
    </row>
    <row r="4010" spans="1:22" hidden="1">
      <c r="A4010" t="s">
        <v>26</v>
      </c>
      <c r="B4010" t="s">
        <v>5171</v>
      </c>
      <c r="C4010" s="55">
        <v>131741</v>
      </c>
      <c r="D4010" t="s">
        <v>5172</v>
      </c>
      <c r="E4010" s="32">
        <v>46169</v>
      </c>
      <c r="F4010" s="26">
        <v>46169.230011574073</v>
      </c>
      <c r="G4010" s="12" t="str">
        <f t="shared" si="191"/>
        <v>MAYO</v>
      </c>
      <c r="H4010">
        <v>901009488</v>
      </c>
      <c r="I4010" t="s">
        <v>5173</v>
      </c>
      <c r="J4010" s="39">
        <f t="shared" si="192"/>
        <v>26722.69</v>
      </c>
      <c r="K4010" s="39">
        <v>5077.3100000000004</v>
      </c>
      <c r="L4010" s="39">
        <v>31800</v>
      </c>
      <c r="M4010" t="s">
        <v>54</v>
      </c>
      <c r="O4010" s="1">
        <f t="shared" si="193"/>
        <v>0</v>
      </c>
    </row>
    <row r="4011" spans="1:22" hidden="1">
      <c r="A4011" t="s">
        <v>26</v>
      </c>
      <c r="B4011" t="s">
        <v>5174</v>
      </c>
      <c r="C4011" s="55">
        <v>365444</v>
      </c>
      <c r="D4011" t="s">
        <v>671</v>
      </c>
      <c r="E4011" s="32">
        <v>46169</v>
      </c>
      <c r="F4011" s="26">
        <v>46169.187754629631</v>
      </c>
      <c r="G4011" s="12" t="str">
        <f t="shared" si="191"/>
        <v>MAYO</v>
      </c>
      <c r="H4011">
        <v>860001697</v>
      </c>
      <c r="I4011" t="s">
        <v>669</v>
      </c>
      <c r="J4011" s="39">
        <f t="shared" si="192"/>
        <v>547350</v>
      </c>
      <c r="K4011" s="39">
        <v>0</v>
      </c>
      <c r="L4011" s="39">
        <v>547350</v>
      </c>
      <c r="M4011" t="s">
        <v>70</v>
      </c>
      <c r="N4011" s="32">
        <v>46169</v>
      </c>
      <c r="O4011" s="1">
        <f t="shared" si="193"/>
        <v>0</v>
      </c>
      <c r="P4011" t="s">
        <v>3480</v>
      </c>
      <c r="U4011" s="32">
        <v>46171</v>
      </c>
      <c r="V4011" t="s">
        <v>1485</v>
      </c>
    </row>
    <row r="4012" spans="1:22" hidden="1">
      <c r="A4012" t="s">
        <v>26</v>
      </c>
      <c r="B4012" t="s">
        <v>5175</v>
      </c>
      <c r="C4012" s="56">
        <v>294277</v>
      </c>
      <c r="D4012" t="s">
        <v>4762</v>
      </c>
      <c r="E4012" s="32">
        <v>46170</v>
      </c>
      <c r="F4012" s="26">
        <v>46170.850925925923</v>
      </c>
      <c r="G4012" s="12" t="str">
        <f t="shared" si="191"/>
        <v>MAYO</v>
      </c>
      <c r="H4012">
        <v>900236520</v>
      </c>
      <c r="I4012" t="s">
        <v>4763</v>
      </c>
      <c r="J4012" s="39">
        <f t="shared" si="192"/>
        <v>15734</v>
      </c>
      <c r="K4012" s="39">
        <v>966</v>
      </c>
      <c r="L4012" s="39">
        <v>16700</v>
      </c>
      <c r="M4012" t="s">
        <v>54</v>
      </c>
      <c r="O4012" s="1">
        <f t="shared" si="193"/>
        <v>0</v>
      </c>
    </row>
    <row r="4013" spans="1:22" hidden="1">
      <c r="A4013" t="s">
        <v>26</v>
      </c>
      <c r="B4013" t="s">
        <v>5176</v>
      </c>
      <c r="C4013" s="55">
        <v>1402</v>
      </c>
      <c r="D4013" t="s">
        <v>209</v>
      </c>
      <c r="E4013" s="32">
        <v>46170</v>
      </c>
      <c r="F4013" s="26">
        <v>46170.841481481482</v>
      </c>
      <c r="G4013" s="12" t="str">
        <f t="shared" si="191"/>
        <v>MAYO</v>
      </c>
      <c r="H4013">
        <v>900949189</v>
      </c>
      <c r="I4013" t="s">
        <v>210</v>
      </c>
      <c r="J4013" s="39">
        <f t="shared" si="192"/>
        <v>5428320</v>
      </c>
      <c r="K4013" s="39">
        <v>0</v>
      </c>
      <c r="L4013" s="39">
        <v>5428320</v>
      </c>
      <c r="M4013" t="s">
        <v>58</v>
      </c>
      <c r="N4013" s="32">
        <v>46174</v>
      </c>
      <c r="O4013" s="1">
        <f t="shared" si="193"/>
        <v>4</v>
      </c>
      <c r="P4013" t="s">
        <v>3480</v>
      </c>
      <c r="U4013" s="32">
        <v>46175</v>
      </c>
      <c r="V4013" t="s">
        <v>39</v>
      </c>
    </row>
    <row r="4014" spans="1:22" hidden="1">
      <c r="A4014" t="s">
        <v>26</v>
      </c>
      <c r="B4014" t="s">
        <v>5177</v>
      </c>
      <c r="C4014" s="56">
        <v>91416</v>
      </c>
      <c r="D4014" t="s">
        <v>5100</v>
      </c>
      <c r="E4014" s="32">
        <v>46170</v>
      </c>
      <c r="F4014" s="26">
        <v>46170.825231481482</v>
      </c>
      <c r="G4014" s="12" t="str">
        <f t="shared" si="191"/>
        <v>MAYO</v>
      </c>
      <c r="H4014">
        <v>830112317</v>
      </c>
      <c r="I4014" t="s">
        <v>305</v>
      </c>
      <c r="J4014" s="39">
        <f t="shared" si="192"/>
        <v>26806.71</v>
      </c>
      <c r="K4014" s="39">
        <v>5093.29</v>
      </c>
      <c r="L4014" s="39">
        <v>31900</v>
      </c>
      <c r="M4014" t="s">
        <v>54</v>
      </c>
      <c r="O4014" s="1">
        <f t="shared" si="193"/>
        <v>0</v>
      </c>
    </row>
    <row r="4015" spans="1:22" hidden="1">
      <c r="A4015" t="s">
        <v>26</v>
      </c>
      <c r="B4015" t="s">
        <v>5178</v>
      </c>
      <c r="C4015" s="56">
        <v>91415</v>
      </c>
      <c r="D4015" t="s">
        <v>5100</v>
      </c>
      <c r="E4015" s="32">
        <v>46170</v>
      </c>
      <c r="F4015" s="26">
        <v>46170.824143518519</v>
      </c>
      <c r="G4015" s="12" t="str">
        <f t="shared" si="191"/>
        <v>MAYO</v>
      </c>
      <c r="H4015">
        <v>830112317</v>
      </c>
      <c r="I4015" t="s">
        <v>305</v>
      </c>
      <c r="J4015" s="39">
        <f t="shared" si="192"/>
        <v>45126.04</v>
      </c>
      <c r="K4015" s="39">
        <v>8573.9599999999991</v>
      </c>
      <c r="L4015" s="39">
        <v>53700</v>
      </c>
      <c r="M4015" t="s">
        <v>54</v>
      </c>
      <c r="O4015" s="1">
        <f t="shared" si="193"/>
        <v>0</v>
      </c>
    </row>
    <row r="4016" spans="1:22" hidden="1">
      <c r="A4016" t="s">
        <v>26</v>
      </c>
      <c r="B4016" t="s">
        <v>5179</v>
      </c>
      <c r="C4016" s="55">
        <v>8201</v>
      </c>
      <c r="D4016" t="s">
        <v>2896</v>
      </c>
      <c r="E4016" s="32">
        <v>46170</v>
      </c>
      <c r="F4016" s="26">
        <v>46170.804120370369</v>
      </c>
      <c r="G4016" s="12" t="str">
        <f t="shared" si="191"/>
        <v>MAYO</v>
      </c>
      <c r="H4016">
        <v>32150739</v>
      </c>
      <c r="I4016" t="s">
        <v>400</v>
      </c>
      <c r="J4016" s="39">
        <f t="shared" si="192"/>
        <v>472000</v>
      </c>
      <c r="K4016" s="39">
        <v>0</v>
      </c>
      <c r="L4016" s="39">
        <v>472000</v>
      </c>
      <c r="M4016" t="s">
        <v>199</v>
      </c>
      <c r="N4016" s="32">
        <v>46175</v>
      </c>
      <c r="O4016" s="1">
        <f t="shared" si="193"/>
        <v>5</v>
      </c>
      <c r="P4016" t="s">
        <v>3480</v>
      </c>
      <c r="U4016" s="32">
        <v>46177</v>
      </c>
      <c r="V4016" t="s">
        <v>39</v>
      </c>
    </row>
    <row r="4017" spans="1:22" hidden="1">
      <c r="A4017" t="s">
        <v>26</v>
      </c>
      <c r="B4017" t="s">
        <v>5180</v>
      </c>
      <c r="C4017" s="55">
        <v>15850</v>
      </c>
      <c r="D4017" t="s">
        <v>5141</v>
      </c>
      <c r="E4017" s="32">
        <v>46170</v>
      </c>
      <c r="F4017" s="26">
        <v>46170.734363425923</v>
      </c>
      <c r="G4017" s="12" t="str">
        <f t="shared" si="191"/>
        <v>MAYO</v>
      </c>
      <c r="H4017">
        <v>901838559</v>
      </c>
      <c r="I4017" t="s">
        <v>5142</v>
      </c>
      <c r="J4017" s="39">
        <f t="shared" si="192"/>
        <v>34789.919999999998</v>
      </c>
      <c r="K4017" s="39">
        <v>910.08</v>
      </c>
      <c r="L4017" s="39">
        <v>35700</v>
      </c>
      <c r="M4017" t="s">
        <v>54</v>
      </c>
      <c r="O4017" s="1">
        <f t="shared" si="193"/>
        <v>0</v>
      </c>
    </row>
    <row r="4018" spans="1:22" hidden="1">
      <c r="A4018" t="s">
        <v>26</v>
      </c>
      <c r="B4018" t="s">
        <v>5181</v>
      </c>
      <c r="C4018" s="55">
        <v>35708</v>
      </c>
      <c r="D4018" t="s">
        <v>393</v>
      </c>
      <c r="E4018" s="32">
        <v>46170</v>
      </c>
      <c r="F4018" s="26">
        <v>46170.718738425923</v>
      </c>
      <c r="G4018" s="12" t="str">
        <f t="shared" si="191"/>
        <v>MAYO</v>
      </c>
      <c r="H4018">
        <v>890929877</v>
      </c>
      <c r="I4018" t="s">
        <v>394</v>
      </c>
      <c r="J4018" s="39">
        <f t="shared" si="192"/>
        <v>4429964</v>
      </c>
      <c r="K4018" s="39">
        <v>841693</v>
      </c>
      <c r="L4018" s="39">
        <v>5271657</v>
      </c>
      <c r="M4018" t="s">
        <v>58</v>
      </c>
      <c r="N4018" s="32">
        <v>46174</v>
      </c>
      <c r="O4018" s="1">
        <f t="shared" si="193"/>
        <v>4</v>
      </c>
      <c r="P4018" t="s">
        <v>3480</v>
      </c>
      <c r="U4018" s="32">
        <v>46175</v>
      </c>
      <c r="V4018" t="s">
        <v>39</v>
      </c>
    </row>
    <row r="4019" spans="1:22" hidden="1">
      <c r="A4019" t="s">
        <v>26</v>
      </c>
      <c r="B4019" t="s">
        <v>5182</v>
      </c>
      <c r="C4019" s="55">
        <v>108474</v>
      </c>
      <c r="D4019" t="s">
        <v>958</v>
      </c>
      <c r="E4019" s="32">
        <v>46170</v>
      </c>
      <c r="F4019" s="26">
        <v>46170.705625000002</v>
      </c>
      <c r="G4019" s="12" t="str">
        <f t="shared" si="191"/>
        <v>MAYO</v>
      </c>
      <c r="H4019">
        <v>900125852</v>
      </c>
      <c r="I4019" t="s">
        <v>959</v>
      </c>
      <c r="J4019" s="39">
        <f t="shared" si="192"/>
        <v>19327.760000000002</v>
      </c>
      <c r="K4019" s="39">
        <v>3672.24</v>
      </c>
      <c r="L4019" s="39">
        <v>23000</v>
      </c>
      <c r="M4019" t="s">
        <v>54</v>
      </c>
      <c r="O4019" s="1">
        <f t="shared" si="193"/>
        <v>0</v>
      </c>
      <c r="U4019" s="32">
        <v>46174</v>
      </c>
      <c r="V4019" t="s">
        <v>39</v>
      </c>
    </row>
    <row r="4020" spans="1:22" hidden="1">
      <c r="A4020" t="s">
        <v>26</v>
      </c>
      <c r="B4020" t="s">
        <v>5183</v>
      </c>
      <c r="C4020" s="55">
        <v>108451</v>
      </c>
      <c r="D4020" t="s">
        <v>958</v>
      </c>
      <c r="E4020" s="32">
        <v>46170</v>
      </c>
      <c r="F4020" s="26">
        <v>46170.677337962959</v>
      </c>
      <c r="G4020" s="12" t="str">
        <f t="shared" si="191"/>
        <v>MAYO</v>
      </c>
      <c r="H4020">
        <v>900125852</v>
      </c>
      <c r="I4020" t="s">
        <v>959</v>
      </c>
      <c r="J4020" s="39">
        <f t="shared" si="192"/>
        <v>19327.73</v>
      </c>
      <c r="K4020" s="39">
        <v>3672.27</v>
      </c>
      <c r="L4020" s="39">
        <v>23000</v>
      </c>
      <c r="M4020" t="s">
        <v>54</v>
      </c>
      <c r="O4020" s="1">
        <f t="shared" si="193"/>
        <v>0</v>
      </c>
    </row>
    <row r="4021" spans="1:22" hidden="1">
      <c r="A4021" t="s">
        <v>26</v>
      </c>
      <c r="B4021" t="s">
        <v>5184</v>
      </c>
      <c r="C4021" s="55">
        <v>4605783</v>
      </c>
      <c r="D4021" t="s">
        <v>4499</v>
      </c>
      <c r="E4021" s="32">
        <v>46170</v>
      </c>
      <c r="F4021" s="26">
        <v>46170.674930555557</v>
      </c>
      <c r="G4021" s="12" t="str">
        <f t="shared" si="191"/>
        <v>MAYO</v>
      </c>
      <c r="H4021">
        <v>900219834</v>
      </c>
      <c r="I4021" t="s">
        <v>739</v>
      </c>
      <c r="J4021" s="39">
        <f t="shared" si="192"/>
        <v>18500</v>
      </c>
      <c r="K4021" s="39">
        <v>0</v>
      </c>
      <c r="L4021" s="39">
        <v>18500</v>
      </c>
      <c r="M4021" t="s">
        <v>70</v>
      </c>
      <c r="N4021" s="32">
        <v>46171</v>
      </c>
      <c r="O4021" s="1">
        <f t="shared" si="193"/>
        <v>1</v>
      </c>
      <c r="P4021" t="s">
        <v>3480</v>
      </c>
      <c r="U4021" s="32">
        <v>46174</v>
      </c>
      <c r="V4021" t="s">
        <v>39</v>
      </c>
    </row>
    <row r="4022" spans="1:22" hidden="1">
      <c r="A4022" t="s">
        <v>26</v>
      </c>
      <c r="B4022" t="s">
        <v>5185</v>
      </c>
      <c r="C4022" s="55">
        <v>570564</v>
      </c>
      <c r="D4022" t="s">
        <v>159</v>
      </c>
      <c r="E4022" s="32">
        <v>46170</v>
      </c>
      <c r="F4022" s="26">
        <v>46170.651192129626</v>
      </c>
      <c r="G4022" s="12" t="str">
        <f t="shared" si="191"/>
        <v>MAYO</v>
      </c>
      <c r="H4022">
        <v>890800788</v>
      </c>
      <c r="I4022" t="s">
        <v>160</v>
      </c>
      <c r="J4022" s="39">
        <f t="shared" si="192"/>
        <v>315801</v>
      </c>
      <c r="K4022" s="39">
        <v>60002</v>
      </c>
      <c r="L4022" s="39">
        <v>375803</v>
      </c>
      <c r="M4022" t="s">
        <v>70</v>
      </c>
      <c r="N4022" s="32">
        <v>46175</v>
      </c>
      <c r="O4022" s="1">
        <f t="shared" si="193"/>
        <v>5</v>
      </c>
      <c r="P4022" t="s">
        <v>3480</v>
      </c>
      <c r="U4022" s="32">
        <v>46177</v>
      </c>
      <c r="V4022" t="s">
        <v>39</v>
      </c>
    </row>
    <row r="4023" spans="1:22" hidden="1">
      <c r="A4023" t="s">
        <v>26</v>
      </c>
      <c r="B4023" t="s">
        <v>5186</v>
      </c>
      <c r="C4023" s="56">
        <v>3148</v>
      </c>
      <c r="D4023" t="s">
        <v>4035</v>
      </c>
      <c r="E4023" s="32">
        <v>46170</v>
      </c>
      <c r="F4023" s="26">
        <v>46170.650150462963</v>
      </c>
      <c r="G4023" s="12" t="str">
        <f t="shared" si="191"/>
        <v>MAYO</v>
      </c>
      <c r="H4023">
        <v>890903388</v>
      </c>
      <c r="I4023" t="s">
        <v>943</v>
      </c>
      <c r="J4023" s="39">
        <f t="shared" si="192"/>
        <v>805300</v>
      </c>
      <c r="K4023" s="39">
        <v>0</v>
      </c>
      <c r="L4023" s="39">
        <v>805300</v>
      </c>
      <c r="M4023" t="s">
        <v>54</v>
      </c>
      <c r="O4023" s="1">
        <f t="shared" si="193"/>
        <v>0</v>
      </c>
      <c r="U4023" s="32">
        <v>46177</v>
      </c>
      <c r="V4023" t="s">
        <v>39</v>
      </c>
    </row>
    <row r="4024" spans="1:22" hidden="1">
      <c r="A4024" t="s">
        <v>302</v>
      </c>
      <c r="B4024" t="s">
        <v>5187</v>
      </c>
      <c r="C4024" s="56">
        <v>6791</v>
      </c>
      <c r="D4024" t="s">
        <v>5188</v>
      </c>
      <c r="E4024" s="32">
        <v>46170</v>
      </c>
      <c r="F4024" s="26">
        <v>46170.631331018521</v>
      </c>
      <c r="G4024" s="12" t="str">
        <f t="shared" si="191"/>
        <v>MAYO</v>
      </c>
      <c r="H4024">
        <v>900407915</v>
      </c>
      <c r="I4024" t="s">
        <v>1309</v>
      </c>
      <c r="J4024" s="39">
        <f t="shared" si="192"/>
        <v>54453.78</v>
      </c>
      <c r="K4024" s="39">
        <v>10346.209999999999</v>
      </c>
      <c r="L4024" s="39">
        <v>64799.99</v>
      </c>
      <c r="M4024" t="s">
        <v>54</v>
      </c>
      <c r="O4024" s="1">
        <f t="shared" si="193"/>
        <v>0</v>
      </c>
    </row>
    <row r="4025" spans="1:22" hidden="1">
      <c r="A4025" t="s">
        <v>302</v>
      </c>
      <c r="B4025" t="s">
        <v>5189</v>
      </c>
      <c r="C4025" s="56">
        <v>6790</v>
      </c>
      <c r="D4025" t="s">
        <v>5188</v>
      </c>
      <c r="E4025" s="32">
        <v>46170</v>
      </c>
      <c r="F4025" s="26">
        <v>46170.624502314815</v>
      </c>
      <c r="G4025" s="12" t="str">
        <f t="shared" si="191"/>
        <v>MAYO</v>
      </c>
      <c r="H4025">
        <v>900407915</v>
      </c>
      <c r="I4025" t="s">
        <v>1309</v>
      </c>
      <c r="J4025" s="39">
        <f t="shared" si="192"/>
        <v>30252.1</v>
      </c>
      <c r="K4025" s="39">
        <v>5747.9</v>
      </c>
      <c r="L4025" s="39">
        <v>36000</v>
      </c>
      <c r="M4025" t="s">
        <v>54</v>
      </c>
      <c r="O4025" s="1">
        <f t="shared" si="193"/>
        <v>0</v>
      </c>
    </row>
    <row r="4026" spans="1:22" hidden="1">
      <c r="A4026" t="s">
        <v>26</v>
      </c>
      <c r="B4026" t="s">
        <v>5190</v>
      </c>
      <c r="C4026" s="55">
        <v>109027</v>
      </c>
      <c r="D4026" t="s">
        <v>420</v>
      </c>
      <c r="E4026" s="32">
        <v>46170</v>
      </c>
      <c r="F4026" s="26">
        <v>46170.611064814817</v>
      </c>
      <c r="G4026" s="12" t="str">
        <f t="shared" si="191"/>
        <v>MAYO</v>
      </c>
      <c r="H4026">
        <v>830120839</v>
      </c>
      <c r="I4026" t="s">
        <v>421</v>
      </c>
      <c r="J4026" s="39">
        <f t="shared" si="192"/>
        <v>565250</v>
      </c>
      <c r="K4026" s="39">
        <v>107398</v>
      </c>
      <c r="L4026" s="39">
        <v>672648</v>
      </c>
      <c r="M4026" t="s">
        <v>70</v>
      </c>
      <c r="N4026" s="32">
        <v>46174</v>
      </c>
      <c r="O4026" s="1">
        <f t="shared" si="193"/>
        <v>4</v>
      </c>
      <c r="P4026" t="s">
        <v>3480</v>
      </c>
      <c r="U4026" s="32">
        <v>46177</v>
      </c>
      <c r="V4026" t="s">
        <v>39</v>
      </c>
    </row>
    <row r="4027" spans="1:22" hidden="1">
      <c r="A4027" t="s">
        <v>26</v>
      </c>
      <c r="B4027" t="s">
        <v>5191</v>
      </c>
      <c r="C4027" s="55">
        <v>79795</v>
      </c>
      <c r="D4027" t="s">
        <v>189</v>
      </c>
      <c r="E4027" s="32">
        <v>46170</v>
      </c>
      <c r="F4027" s="26">
        <v>46170.588912037034</v>
      </c>
      <c r="G4027" s="12" t="str">
        <f t="shared" si="191"/>
        <v>MAYO</v>
      </c>
      <c r="H4027">
        <v>890319193</v>
      </c>
      <c r="I4027" t="s">
        <v>190</v>
      </c>
      <c r="J4027" s="39">
        <f t="shared" si="192"/>
        <v>210000</v>
      </c>
      <c r="K4027" s="39">
        <v>39900</v>
      </c>
      <c r="L4027" s="39">
        <v>249900</v>
      </c>
      <c r="M4027" t="s">
        <v>65</v>
      </c>
      <c r="N4027" s="32">
        <v>46170</v>
      </c>
      <c r="O4027" s="1">
        <f t="shared" si="193"/>
        <v>0</v>
      </c>
      <c r="P4027" s="1" t="s">
        <v>191</v>
      </c>
      <c r="U4027" s="32">
        <v>46171</v>
      </c>
      <c r="V4027" t="s">
        <v>39</v>
      </c>
    </row>
    <row r="4028" spans="1:22" hidden="1">
      <c r="A4028" t="s">
        <v>26</v>
      </c>
      <c r="B4028" t="s">
        <v>5192</v>
      </c>
      <c r="C4028" s="56">
        <v>70</v>
      </c>
      <c r="D4028" t="s">
        <v>5193</v>
      </c>
      <c r="E4028" s="32">
        <v>46170</v>
      </c>
      <c r="F4028" s="26">
        <v>46170.578541666669</v>
      </c>
      <c r="G4028" s="12" t="str">
        <f t="shared" si="191"/>
        <v>MAYO</v>
      </c>
      <c r="H4028">
        <v>1017226639</v>
      </c>
      <c r="I4028" t="s">
        <v>5194</v>
      </c>
      <c r="J4028" s="39">
        <f t="shared" si="192"/>
        <v>39600</v>
      </c>
      <c r="K4028" s="39">
        <v>0</v>
      </c>
      <c r="L4028" s="39">
        <v>39600</v>
      </c>
      <c r="M4028" t="s">
        <v>54</v>
      </c>
      <c r="O4028" s="1">
        <f t="shared" si="193"/>
        <v>0</v>
      </c>
    </row>
    <row r="4029" spans="1:22" hidden="1">
      <c r="A4029" t="s">
        <v>26</v>
      </c>
      <c r="B4029" t="s">
        <v>5195</v>
      </c>
      <c r="C4029" s="56">
        <v>69</v>
      </c>
      <c r="D4029" t="s">
        <v>5193</v>
      </c>
      <c r="E4029" s="32">
        <v>46170</v>
      </c>
      <c r="F4029" s="26">
        <v>46170.575740740744</v>
      </c>
      <c r="G4029" s="12" t="str">
        <f t="shared" si="191"/>
        <v>MAYO</v>
      </c>
      <c r="H4029">
        <v>1017226639</v>
      </c>
      <c r="I4029" t="s">
        <v>5194</v>
      </c>
      <c r="J4029" s="39">
        <f t="shared" si="192"/>
        <v>19200</v>
      </c>
      <c r="K4029" s="39">
        <v>0</v>
      </c>
      <c r="L4029" s="39">
        <v>19200</v>
      </c>
      <c r="M4029" t="s">
        <v>54</v>
      </c>
      <c r="O4029" s="1">
        <f t="shared" si="193"/>
        <v>0</v>
      </c>
    </row>
    <row r="4030" spans="1:22" hidden="1">
      <c r="A4030" t="s">
        <v>26</v>
      </c>
      <c r="B4030" t="s">
        <v>5196</v>
      </c>
      <c r="C4030" s="56">
        <v>146962</v>
      </c>
      <c r="D4030" t="s">
        <v>1883</v>
      </c>
      <c r="E4030" s="32">
        <v>46170</v>
      </c>
      <c r="F4030" s="26">
        <v>46170.562418981484</v>
      </c>
      <c r="G4030" s="12" t="str">
        <f t="shared" si="191"/>
        <v>MAYO</v>
      </c>
      <c r="H4030">
        <v>811024845</v>
      </c>
      <c r="I4030" t="s">
        <v>1884</v>
      </c>
      <c r="J4030" s="39">
        <f t="shared" si="192"/>
        <v>119857</v>
      </c>
      <c r="K4030" s="39">
        <v>0</v>
      </c>
      <c r="L4030" s="39">
        <v>119857</v>
      </c>
      <c r="M4030" t="s">
        <v>54</v>
      </c>
      <c r="O4030" s="1">
        <f t="shared" si="193"/>
        <v>0</v>
      </c>
    </row>
    <row r="4031" spans="1:22" hidden="1">
      <c r="A4031" t="s">
        <v>26</v>
      </c>
      <c r="B4031" t="s">
        <v>5197</v>
      </c>
      <c r="C4031" s="56">
        <v>29719</v>
      </c>
      <c r="D4031" t="s">
        <v>5198</v>
      </c>
      <c r="E4031" s="32">
        <v>46170</v>
      </c>
      <c r="F4031" s="26">
        <v>46170.547048611108</v>
      </c>
      <c r="G4031" s="12" t="str">
        <f t="shared" si="191"/>
        <v>MAYO</v>
      </c>
      <c r="H4031">
        <v>890900608</v>
      </c>
      <c r="I4031" t="s">
        <v>1360</v>
      </c>
      <c r="J4031" s="39">
        <f t="shared" si="192"/>
        <v>12945.380000000001</v>
      </c>
      <c r="K4031" s="39">
        <v>2459.62</v>
      </c>
      <c r="L4031" s="39">
        <v>15405</v>
      </c>
      <c r="M4031" t="s">
        <v>54</v>
      </c>
      <c r="O4031" s="1">
        <f t="shared" si="193"/>
        <v>0</v>
      </c>
    </row>
    <row r="4032" spans="1:22" hidden="1">
      <c r="A4032" t="s">
        <v>26</v>
      </c>
      <c r="B4032" t="s">
        <v>5199</v>
      </c>
      <c r="C4032" s="55">
        <v>739447</v>
      </c>
      <c r="D4032" t="s">
        <v>817</v>
      </c>
      <c r="E4032" s="32">
        <v>46170</v>
      </c>
      <c r="F4032" s="26">
        <v>46170.540127314816</v>
      </c>
      <c r="G4032" s="12" t="str">
        <f t="shared" si="191"/>
        <v>MAYO</v>
      </c>
      <c r="H4032">
        <v>890915475</v>
      </c>
      <c r="I4032" t="s">
        <v>818</v>
      </c>
      <c r="J4032" s="39">
        <f t="shared" si="192"/>
        <v>2045717</v>
      </c>
      <c r="K4032" s="39">
        <v>388686.23</v>
      </c>
      <c r="L4032" s="39">
        <v>2434403.23</v>
      </c>
      <c r="M4032" t="s">
        <v>70</v>
      </c>
      <c r="N4032" s="32">
        <v>46174</v>
      </c>
      <c r="O4032" s="1">
        <f t="shared" si="193"/>
        <v>4</v>
      </c>
      <c r="P4032" t="s">
        <v>3480</v>
      </c>
      <c r="U4032" s="32">
        <v>46175</v>
      </c>
      <c r="V4032" t="s">
        <v>39</v>
      </c>
    </row>
    <row r="4033" spans="1:22" hidden="1">
      <c r="A4033" t="s">
        <v>26</v>
      </c>
      <c r="B4033" t="s">
        <v>5200</v>
      </c>
      <c r="C4033" s="56">
        <v>5002</v>
      </c>
      <c r="D4033" t="s">
        <v>52</v>
      </c>
      <c r="E4033" s="32">
        <v>46170</v>
      </c>
      <c r="F4033" s="26">
        <v>46170.496365740742</v>
      </c>
      <c r="G4033" s="12" t="str">
        <f t="shared" si="191"/>
        <v>MAYO</v>
      </c>
      <c r="H4033">
        <v>70907060</v>
      </c>
      <c r="I4033" t="s">
        <v>53</v>
      </c>
      <c r="J4033" s="39">
        <f t="shared" si="192"/>
        <v>79600</v>
      </c>
      <c r="K4033" s="39">
        <v>0</v>
      </c>
      <c r="L4033" s="39">
        <v>79600</v>
      </c>
      <c r="M4033" t="s">
        <v>54</v>
      </c>
      <c r="O4033" s="1">
        <f t="shared" si="193"/>
        <v>0</v>
      </c>
    </row>
    <row r="4034" spans="1:22" hidden="1">
      <c r="A4034" t="s">
        <v>26</v>
      </c>
      <c r="B4034" t="s">
        <v>5201</v>
      </c>
      <c r="C4034" s="55">
        <v>3127</v>
      </c>
      <c r="D4034" t="s">
        <v>28</v>
      </c>
      <c r="E4034" s="32">
        <v>46170</v>
      </c>
      <c r="F4034" s="26">
        <v>46170.469409722224</v>
      </c>
      <c r="G4034" s="12" t="str">
        <f t="shared" ref="G4034:G4097" si="194">UPPER(TEXT(E4034, "MMMM"))</f>
        <v>MAYO</v>
      </c>
      <c r="H4034">
        <v>900144364</v>
      </c>
      <c r="I4034" t="s">
        <v>72</v>
      </c>
      <c r="J4034" s="39">
        <f t="shared" ref="J4034:J4097" si="195">L4034-K4034</f>
        <v>323700</v>
      </c>
      <c r="K4034" s="39">
        <v>61503</v>
      </c>
      <c r="L4034" s="39">
        <v>385203</v>
      </c>
      <c r="M4034" t="s">
        <v>70</v>
      </c>
      <c r="N4034" s="32">
        <v>46171</v>
      </c>
      <c r="O4034" s="1">
        <f t="shared" si="193"/>
        <v>1</v>
      </c>
      <c r="P4034" t="s">
        <v>3480</v>
      </c>
      <c r="U4034" s="32">
        <v>46174</v>
      </c>
      <c r="V4034" t="s">
        <v>39</v>
      </c>
    </row>
    <row r="4035" spans="1:22" hidden="1">
      <c r="A4035" t="s">
        <v>26</v>
      </c>
      <c r="B4035" t="s">
        <v>5202</v>
      </c>
      <c r="C4035" s="55">
        <v>3126</v>
      </c>
      <c r="D4035" t="s">
        <v>28</v>
      </c>
      <c r="E4035" s="32">
        <v>46170</v>
      </c>
      <c r="F4035" s="26">
        <v>46170.455613425926</v>
      </c>
      <c r="G4035" s="12" t="str">
        <f t="shared" si="194"/>
        <v>MAYO</v>
      </c>
      <c r="H4035">
        <v>900144364</v>
      </c>
      <c r="I4035" t="s">
        <v>72</v>
      </c>
      <c r="J4035" s="39">
        <f t="shared" si="195"/>
        <v>149400</v>
      </c>
      <c r="K4035" s="39">
        <v>28386</v>
      </c>
      <c r="L4035" s="39">
        <v>177786</v>
      </c>
      <c r="M4035" t="s">
        <v>70</v>
      </c>
      <c r="N4035" s="32">
        <v>46171</v>
      </c>
      <c r="O4035" s="1">
        <f t="shared" si="193"/>
        <v>1</v>
      </c>
      <c r="P4035" t="s">
        <v>3480</v>
      </c>
      <c r="U4035" s="32">
        <v>46174</v>
      </c>
      <c r="V4035" t="s">
        <v>39</v>
      </c>
    </row>
    <row r="4036" spans="1:22" hidden="1">
      <c r="A4036" t="s">
        <v>26</v>
      </c>
      <c r="B4036" t="s">
        <v>5203</v>
      </c>
      <c r="C4036" s="56">
        <v>5001</v>
      </c>
      <c r="D4036" t="s">
        <v>52</v>
      </c>
      <c r="E4036" s="32">
        <v>46170</v>
      </c>
      <c r="F4036" s="26">
        <v>46170.381909722222</v>
      </c>
      <c r="G4036" s="12" t="str">
        <f t="shared" si="194"/>
        <v>MAYO</v>
      </c>
      <c r="H4036">
        <v>70907060</v>
      </c>
      <c r="I4036" t="s">
        <v>53</v>
      </c>
      <c r="J4036" s="39">
        <f t="shared" si="195"/>
        <v>45800</v>
      </c>
      <c r="K4036" s="39">
        <v>0</v>
      </c>
      <c r="L4036" s="39">
        <v>45800</v>
      </c>
      <c r="M4036" t="s">
        <v>54</v>
      </c>
      <c r="O4036" s="1">
        <f t="shared" si="193"/>
        <v>0</v>
      </c>
    </row>
    <row r="4037" spans="1:22" hidden="1">
      <c r="A4037" t="s">
        <v>26</v>
      </c>
      <c r="B4037" t="s">
        <v>5204</v>
      </c>
      <c r="C4037" s="56">
        <v>17457</v>
      </c>
      <c r="D4037" t="s">
        <v>28</v>
      </c>
      <c r="E4037" s="32">
        <v>46170</v>
      </c>
      <c r="F4037" s="26">
        <v>46170.406886574077</v>
      </c>
      <c r="G4037" s="12" t="str">
        <f t="shared" si="194"/>
        <v>MAYO</v>
      </c>
      <c r="H4037">
        <v>98666997</v>
      </c>
      <c r="I4037" t="s">
        <v>801</v>
      </c>
      <c r="J4037" s="39">
        <f t="shared" si="195"/>
        <v>50452.639999999999</v>
      </c>
      <c r="K4037" s="39">
        <v>1037.78</v>
      </c>
      <c r="L4037" s="39">
        <v>51490.42</v>
      </c>
      <c r="M4037" t="s">
        <v>54</v>
      </c>
      <c r="O4037" s="1">
        <f t="shared" si="193"/>
        <v>0</v>
      </c>
    </row>
    <row r="4038" spans="1:22" hidden="1">
      <c r="A4038" t="s">
        <v>26</v>
      </c>
      <c r="B4038" t="s">
        <v>5205</v>
      </c>
      <c r="C4038" s="55">
        <v>90748985</v>
      </c>
      <c r="D4038" t="s">
        <v>1004</v>
      </c>
      <c r="E4038" s="32">
        <v>46170</v>
      </c>
      <c r="F4038" s="26">
        <v>46170.382337962961</v>
      </c>
      <c r="G4038" s="12" t="str">
        <f t="shared" si="194"/>
        <v>MAYO</v>
      </c>
      <c r="H4038">
        <v>890900841</v>
      </c>
      <c r="I4038" t="s">
        <v>1005</v>
      </c>
      <c r="J4038" s="39">
        <f t="shared" si="195"/>
        <v>300400</v>
      </c>
      <c r="K4038" s="39">
        <v>0</v>
      </c>
      <c r="L4038" s="39">
        <v>300400</v>
      </c>
      <c r="M4038" t="s">
        <v>62</v>
      </c>
      <c r="N4038" s="32">
        <v>46171</v>
      </c>
      <c r="O4038" s="1">
        <f t="shared" si="193"/>
        <v>1</v>
      </c>
      <c r="P4038" t="s">
        <v>1222</v>
      </c>
      <c r="U4038" s="32">
        <v>46174</v>
      </c>
      <c r="V4038" t="s">
        <v>39</v>
      </c>
    </row>
    <row r="4039" spans="1:22" hidden="1">
      <c r="A4039" t="s">
        <v>26</v>
      </c>
      <c r="B4039" t="s">
        <v>5206</v>
      </c>
      <c r="C4039" s="55">
        <v>4512376</v>
      </c>
      <c r="D4039" t="s">
        <v>4499</v>
      </c>
      <c r="E4039" s="32">
        <v>46170</v>
      </c>
      <c r="F4039" s="26">
        <v>46170.371840277781</v>
      </c>
      <c r="G4039" s="12" t="str">
        <f t="shared" si="194"/>
        <v>MAYO</v>
      </c>
      <c r="H4039">
        <v>900219834</v>
      </c>
      <c r="I4039" t="s">
        <v>739</v>
      </c>
      <c r="J4039" s="39">
        <f t="shared" si="195"/>
        <v>26300</v>
      </c>
      <c r="K4039" s="39">
        <v>0</v>
      </c>
      <c r="L4039" s="39">
        <v>26300</v>
      </c>
      <c r="M4039" t="s">
        <v>70</v>
      </c>
      <c r="N4039" s="32">
        <v>46171</v>
      </c>
      <c r="O4039" s="1">
        <f t="shared" si="193"/>
        <v>1</v>
      </c>
      <c r="P4039" t="s">
        <v>3480</v>
      </c>
      <c r="U4039" s="32">
        <v>46174</v>
      </c>
      <c r="V4039" t="s">
        <v>39</v>
      </c>
    </row>
    <row r="4040" spans="1:22" hidden="1">
      <c r="A4040" t="s">
        <v>26</v>
      </c>
      <c r="B4040" t="s">
        <v>5207</v>
      </c>
      <c r="C4040" s="56">
        <v>8362</v>
      </c>
      <c r="D4040" t="s">
        <v>5208</v>
      </c>
      <c r="E4040" s="32">
        <v>46170</v>
      </c>
      <c r="F4040" s="26">
        <v>46170.312800925924</v>
      </c>
      <c r="G4040" s="12" t="str">
        <f t="shared" si="194"/>
        <v>MAYO</v>
      </c>
      <c r="H4040">
        <v>1088263697</v>
      </c>
      <c r="I4040" t="s">
        <v>1128</v>
      </c>
      <c r="J4040" s="39">
        <f t="shared" si="195"/>
        <v>30900</v>
      </c>
      <c r="K4040" s="39">
        <v>0</v>
      </c>
      <c r="L4040" s="39">
        <v>30900</v>
      </c>
      <c r="M4040" t="s">
        <v>54</v>
      </c>
      <c r="O4040" s="1">
        <f t="shared" si="193"/>
        <v>0</v>
      </c>
    </row>
    <row r="4041" spans="1:22" hidden="1">
      <c r="A4041" t="s">
        <v>26</v>
      </c>
      <c r="B4041" t="s">
        <v>5209</v>
      </c>
      <c r="C4041" s="56">
        <v>8361</v>
      </c>
      <c r="D4041" t="s">
        <v>5208</v>
      </c>
      <c r="E4041" s="32">
        <v>46170</v>
      </c>
      <c r="F4041" s="26">
        <v>46170.311909722222</v>
      </c>
      <c r="G4041" s="12" t="str">
        <f t="shared" si="194"/>
        <v>MAYO</v>
      </c>
      <c r="H4041">
        <v>1088263697</v>
      </c>
      <c r="I4041" t="s">
        <v>1128</v>
      </c>
      <c r="J4041" s="39">
        <f t="shared" si="195"/>
        <v>49900</v>
      </c>
      <c r="K4041" s="39">
        <v>0</v>
      </c>
      <c r="L4041" s="39">
        <v>49900</v>
      </c>
      <c r="M4041" t="s">
        <v>54</v>
      </c>
      <c r="O4041" s="1">
        <f t="shared" si="193"/>
        <v>0</v>
      </c>
    </row>
    <row r="4042" spans="1:22" hidden="1">
      <c r="A4042" t="s">
        <v>26</v>
      </c>
      <c r="B4042" t="s">
        <v>5210</v>
      </c>
      <c r="C4042" s="55">
        <v>47613</v>
      </c>
      <c r="D4042" t="s">
        <v>500</v>
      </c>
      <c r="E4042" s="32">
        <v>46170</v>
      </c>
      <c r="F4042" s="26">
        <v>46170.285509259258</v>
      </c>
      <c r="G4042" s="12" t="str">
        <f t="shared" si="194"/>
        <v>MAYO</v>
      </c>
      <c r="H4042">
        <v>800049104</v>
      </c>
      <c r="I4042" t="s">
        <v>498</v>
      </c>
      <c r="J4042" s="39">
        <f t="shared" si="195"/>
        <v>812700</v>
      </c>
      <c r="K4042" s="39">
        <v>0</v>
      </c>
      <c r="L4042" s="39">
        <v>812700</v>
      </c>
      <c r="M4042" t="s">
        <v>199</v>
      </c>
      <c r="N4042" s="32">
        <v>46171</v>
      </c>
      <c r="O4042" s="1">
        <f t="shared" si="193"/>
        <v>1</v>
      </c>
      <c r="P4042" t="s">
        <v>4393</v>
      </c>
      <c r="U4042" s="32">
        <v>46174</v>
      </c>
      <c r="V4042" t="s">
        <v>39</v>
      </c>
    </row>
    <row r="4043" spans="1:22" hidden="1">
      <c r="A4043" t="s">
        <v>26</v>
      </c>
      <c r="B4043" t="s">
        <v>5211</v>
      </c>
      <c r="C4043" s="55">
        <v>174040</v>
      </c>
      <c r="D4043" t="s">
        <v>502</v>
      </c>
      <c r="E4043" s="32">
        <v>46170</v>
      </c>
      <c r="F4043" s="26">
        <v>46170.275833333333</v>
      </c>
      <c r="G4043" s="12" t="str">
        <f t="shared" si="194"/>
        <v>MAYO</v>
      </c>
      <c r="H4043">
        <v>800049104</v>
      </c>
      <c r="I4043" t="s">
        <v>498</v>
      </c>
      <c r="J4043" s="39">
        <f t="shared" si="195"/>
        <v>11388400</v>
      </c>
      <c r="K4043" s="39">
        <v>0</v>
      </c>
      <c r="L4043" s="39">
        <v>11388400</v>
      </c>
      <c r="M4043" t="s">
        <v>199</v>
      </c>
      <c r="N4043" s="32">
        <v>46171</v>
      </c>
      <c r="O4043" s="1">
        <f t="shared" si="193"/>
        <v>1</v>
      </c>
      <c r="P4043" t="s">
        <v>4393</v>
      </c>
      <c r="U4043" s="32">
        <v>46182</v>
      </c>
      <c r="V4043" t="s">
        <v>32</v>
      </c>
    </row>
    <row r="4044" spans="1:22" hidden="1">
      <c r="A4044" t="s">
        <v>26</v>
      </c>
      <c r="B4044" t="s">
        <v>5212</v>
      </c>
      <c r="C4044" s="55">
        <v>356991</v>
      </c>
      <c r="D4044" t="s">
        <v>28</v>
      </c>
      <c r="E4044" s="32">
        <v>46170</v>
      </c>
      <c r="F4044" s="26">
        <v>46170.268576388888</v>
      </c>
      <c r="G4044" s="12" t="str">
        <f t="shared" si="194"/>
        <v>MAYO</v>
      </c>
      <c r="H4044">
        <v>800049104</v>
      </c>
      <c r="I4044" t="s">
        <v>498</v>
      </c>
      <c r="J4044" s="39">
        <f t="shared" si="195"/>
        <v>12627900</v>
      </c>
      <c r="K4044" s="39">
        <v>0</v>
      </c>
      <c r="L4044" s="39">
        <v>12627900</v>
      </c>
      <c r="M4044" t="s">
        <v>199</v>
      </c>
      <c r="N4044" s="32">
        <v>46171</v>
      </c>
      <c r="O4044" s="1">
        <f t="shared" si="193"/>
        <v>1</v>
      </c>
      <c r="P4044" t="s">
        <v>4393</v>
      </c>
      <c r="U4044" s="32">
        <v>46182</v>
      </c>
      <c r="V4044" t="s">
        <v>32</v>
      </c>
    </row>
    <row r="4045" spans="1:22" hidden="1">
      <c r="A4045" t="s">
        <v>26</v>
      </c>
      <c r="B4045" t="s">
        <v>5213</v>
      </c>
      <c r="C4045" s="55">
        <v>8225</v>
      </c>
      <c r="D4045" t="s">
        <v>2896</v>
      </c>
      <c r="E4045" s="32">
        <v>46171</v>
      </c>
      <c r="F4045" s="26">
        <v>46171.948460648149</v>
      </c>
      <c r="G4045" s="12" t="str">
        <f t="shared" si="194"/>
        <v>MAYO</v>
      </c>
      <c r="H4045">
        <v>32150739</v>
      </c>
      <c r="I4045" t="s">
        <v>400</v>
      </c>
      <c r="J4045" s="39">
        <f t="shared" si="195"/>
        <v>144000</v>
      </c>
      <c r="K4045" s="39">
        <v>0</v>
      </c>
      <c r="L4045" s="39">
        <v>144000</v>
      </c>
      <c r="M4045" t="s">
        <v>199</v>
      </c>
      <c r="N4045" s="32">
        <v>46175</v>
      </c>
      <c r="O4045" s="1">
        <f t="shared" si="193"/>
        <v>4</v>
      </c>
      <c r="P4045" t="s">
        <v>3480</v>
      </c>
      <c r="U4045" s="32">
        <v>46177</v>
      </c>
      <c r="V4045" t="s">
        <v>39</v>
      </c>
    </row>
    <row r="4046" spans="1:22" hidden="1">
      <c r="A4046" t="s">
        <v>26</v>
      </c>
      <c r="B4046" t="s">
        <v>5214</v>
      </c>
      <c r="C4046" s="55">
        <v>4893628</v>
      </c>
      <c r="D4046" t="s">
        <v>4499</v>
      </c>
      <c r="E4046" s="32">
        <v>46171</v>
      </c>
      <c r="F4046" s="26">
        <v>46171.823587962965</v>
      </c>
      <c r="G4046" s="12" t="str">
        <f t="shared" si="194"/>
        <v>MAYO</v>
      </c>
      <c r="H4046">
        <v>900219834</v>
      </c>
      <c r="I4046" t="s">
        <v>739</v>
      </c>
      <c r="J4046" s="39">
        <f t="shared" si="195"/>
        <v>20600</v>
      </c>
      <c r="K4046" s="39">
        <v>0</v>
      </c>
      <c r="L4046" s="39">
        <v>20600</v>
      </c>
      <c r="M4046" t="s">
        <v>70</v>
      </c>
      <c r="N4046" s="32">
        <v>46174</v>
      </c>
      <c r="O4046" s="1">
        <f t="shared" si="193"/>
        <v>3</v>
      </c>
      <c r="P4046" t="s">
        <v>3480</v>
      </c>
      <c r="U4046" s="32">
        <v>46177</v>
      </c>
      <c r="V4046" t="s">
        <v>39</v>
      </c>
    </row>
    <row r="4047" spans="1:22" hidden="1">
      <c r="A4047" t="s">
        <v>26</v>
      </c>
      <c r="B4047" t="s">
        <v>5215</v>
      </c>
      <c r="C4047" s="55">
        <v>4878721</v>
      </c>
      <c r="D4047" t="s">
        <v>4499</v>
      </c>
      <c r="E4047" s="32">
        <v>46171</v>
      </c>
      <c r="F4047" s="26">
        <v>46171.769965277781</v>
      </c>
      <c r="G4047" s="12" t="str">
        <f t="shared" si="194"/>
        <v>MAYO</v>
      </c>
      <c r="H4047">
        <v>900219834</v>
      </c>
      <c r="I4047" t="s">
        <v>739</v>
      </c>
      <c r="J4047" s="39">
        <f t="shared" si="195"/>
        <v>23900</v>
      </c>
      <c r="K4047" s="39">
        <v>0</v>
      </c>
      <c r="L4047" s="39">
        <v>23900</v>
      </c>
      <c r="M4047" t="s">
        <v>70</v>
      </c>
      <c r="N4047" s="32">
        <v>46174</v>
      </c>
      <c r="O4047" s="1">
        <f t="shared" si="193"/>
        <v>3</v>
      </c>
      <c r="P4047" t="s">
        <v>3480</v>
      </c>
      <c r="U4047" s="32">
        <v>46177</v>
      </c>
      <c r="V4047" t="s">
        <v>39</v>
      </c>
    </row>
    <row r="4048" spans="1:22" hidden="1">
      <c r="A4048" t="s">
        <v>26</v>
      </c>
      <c r="B4048" t="s">
        <v>5216</v>
      </c>
      <c r="C4048" s="55">
        <v>4876181</v>
      </c>
      <c r="D4048" t="s">
        <v>4499</v>
      </c>
      <c r="E4048" s="32">
        <v>46171</v>
      </c>
      <c r="F4048" s="26">
        <v>46171.765381944446</v>
      </c>
      <c r="G4048" s="12" t="str">
        <f t="shared" si="194"/>
        <v>MAYO</v>
      </c>
      <c r="H4048">
        <v>900219834</v>
      </c>
      <c r="I4048" t="s">
        <v>739</v>
      </c>
      <c r="J4048" s="39">
        <f t="shared" si="195"/>
        <v>17500</v>
      </c>
      <c r="K4048" s="39">
        <v>0</v>
      </c>
      <c r="L4048" s="39">
        <v>17500</v>
      </c>
      <c r="M4048" t="s">
        <v>70</v>
      </c>
      <c r="N4048" s="32">
        <v>46174</v>
      </c>
      <c r="O4048" s="1">
        <f t="shared" si="193"/>
        <v>3</v>
      </c>
      <c r="P4048" t="s">
        <v>3480</v>
      </c>
      <c r="U4048" s="32">
        <v>46177</v>
      </c>
      <c r="V4048" t="s">
        <v>39</v>
      </c>
    </row>
    <row r="4049" spans="1:22" hidden="1">
      <c r="A4049" t="s">
        <v>26</v>
      </c>
      <c r="B4049" t="s">
        <v>5217</v>
      </c>
      <c r="C4049" s="55">
        <v>78998</v>
      </c>
      <c r="D4049" t="s">
        <v>1113</v>
      </c>
      <c r="E4049" s="32">
        <v>46171</v>
      </c>
      <c r="F4049" s="26">
        <v>46171.726388888892</v>
      </c>
      <c r="G4049" s="12" t="str">
        <f t="shared" si="194"/>
        <v>MAYO</v>
      </c>
      <c r="H4049">
        <v>860029995</v>
      </c>
      <c r="I4049" t="s">
        <v>1114</v>
      </c>
      <c r="J4049" s="18">
        <f t="shared" si="195"/>
        <v>17528804</v>
      </c>
      <c r="K4049" s="39">
        <v>3330473</v>
      </c>
      <c r="L4049" s="39">
        <v>20859277</v>
      </c>
      <c r="M4049" t="s">
        <v>58</v>
      </c>
      <c r="N4049" s="32">
        <v>46205</v>
      </c>
      <c r="O4049" s="1">
        <f t="shared" si="193"/>
        <v>34</v>
      </c>
      <c r="P4049" t="s">
        <v>5218</v>
      </c>
      <c r="U4049" s="32">
        <v>46210</v>
      </c>
      <c r="V4049" t="s">
        <v>39</v>
      </c>
    </row>
    <row r="4050" spans="1:22" hidden="1">
      <c r="A4050" t="s">
        <v>26</v>
      </c>
      <c r="B4050" t="s">
        <v>5219</v>
      </c>
      <c r="C4050" s="55">
        <v>78997</v>
      </c>
      <c r="D4050" t="s">
        <v>1113</v>
      </c>
      <c r="E4050" s="32">
        <v>46171</v>
      </c>
      <c r="F4050" s="26">
        <v>46171.726365740738</v>
      </c>
      <c r="G4050" s="12" t="str">
        <f t="shared" si="194"/>
        <v>MAYO</v>
      </c>
      <c r="H4050">
        <v>860029995</v>
      </c>
      <c r="I4050" t="s">
        <v>1114</v>
      </c>
      <c r="J4050" s="18">
        <f t="shared" si="195"/>
        <v>4194392</v>
      </c>
      <c r="K4050" s="39">
        <v>796934</v>
      </c>
      <c r="L4050" s="39">
        <v>4991326</v>
      </c>
      <c r="M4050" t="s">
        <v>58</v>
      </c>
      <c r="N4050" s="32">
        <v>46205</v>
      </c>
      <c r="O4050" s="1">
        <f t="shared" si="193"/>
        <v>34</v>
      </c>
      <c r="P4050" t="s">
        <v>5218</v>
      </c>
      <c r="U4050" s="32">
        <v>46210</v>
      </c>
      <c r="V4050" t="s">
        <v>39</v>
      </c>
    </row>
    <row r="4051" spans="1:22" hidden="1">
      <c r="A4051" t="s">
        <v>26</v>
      </c>
      <c r="B4051" t="s">
        <v>5220</v>
      </c>
      <c r="C4051" s="55">
        <v>78996</v>
      </c>
      <c r="D4051" t="s">
        <v>1113</v>
      </c>
      <c r="E4051" s="32">
        <v>46171</v>
      </c>
      <c r="F4051" s="26">
        <v>46171.726342592592</v>
      </c>
      <c r="G4051" s="12" t="str">
        <f t="shared" si="194"/>
        <v>MAYO</v>
      </c>
      <c r="H4051">
        <v>860029995</v>
      </c>
      <c r="I4051" t="s">
        <v>1114</v>
      </c>
      <c r="J4051" s="18">
        <f t="shared" si="195"/>
        <v>2919149</v>
      </c>
      <c r="K4051" s="39">
        <v>554638</v>
      </c>
      <c r="L4051" s="39">
        <v>3473787</v>
      </c>
      <c r="M4051" t="s">
        <v>315</v>
      </c>
      <c r="N4051" s="3">
        <v>46175</v>
      </c>
      <c r="O4051" s="1">
        <f t="shared" si="193"/>
        <v>4</v>
      </c>
      <c r="P4051" t="s">
        <v>66</v>
      </c>
    </row>
    <row r="4052" spans="1:22" hidden="1">
      <c r="A4052" t="s">
        <v>26</v>
      </c>
      <c r="B4052" t="s">
        <v>5221</v>
      </c>
      <c r="C4052" s="55">
        <v>181360</v>
      </c>
      <c r="D4052" t="s">
        <v>1083</v>
      </c>
      <c r="E4052" s="32">
        <v>46171</v>
      </c>
      <c r="F4052" s="26">
        <v>46171.724421296298</v>
      </c>
      <c r="G4052" s="12" t="str">
        <f t="shared" si="194"/>
        <v>MAYO</v>
      </c>
      <c r="H4052">
        <v>860000018</v>
      </c>
      <c r="I4052" t="s">
        <v>1084</v>
      </c>
      <c r="J4052" s="39">
        <f t="shared" si="195"/>
        <v>487315.96</v>
      </c>
      <c r="K4052" s="39">
        <v>83375.039999999994</v>
      </c>
      <c r="L4052" s="39">
        <v>570691</v>
      </c>
      <c r="M4052" t="s">
        <v>70</v>
      </c>
      <c r="N4052" s="32">
        <v>46174</v>
      </c>
      <c r="O4052" s="1">
        <f t="shared" si="193"/>
        <v>3</v>
      </c>
      <c r="P4052" t="s">
        <v>3480</v>
      </c>
      <c r="U4052" s="32">
        <v>46177</v>
      </c>
      <c r="V4052" t="s">
        <v>39</v>
      </c>
    </row>
    <row r="4053" spans="1:22" hidden="1">
      <c r="A4053" t="s">
        <v>26</v>
      </c>
      <c r="B4053" t="s">
        <v>5222</v>
      </c>
      <c r="C4053" s="55">
        <v>78995</v>
      </c>
      <c r="D4053" t="s">
        <v>1113</v>
      </c>
      <c r="E4053" s="32">
        <v>46171</v>
      </c>
      <c r="F4053" s="26">
        <v>46171.723506944443</v>
      </c>
      <c r="G4053" s="12" t="str">
        <f t="shared" si="194"/>
        <v>MAYO</v>
      </c>
      <c r="H4053">
        <v>860029995</v>
      </c>
      <c r="I4053" t="s">
        <v>1114</v>
      </c>
      <c r="J4053" s="39">
        <f t="shared" si="195"/>
        <v>3488275</v>
      </c>
      <c r="K4053" s="39">
        <v>662772</v>
      </c>
      <c r="L4053" s="39">
        <v>4151047</v>
      </c>
      <c r="M4053" t="s">
        <v>58</v>
      </c>
      <c r="N4053" s="32">
        <v>46196</v>
      </c>
      <c r="O4053" s="1">
        <f t="shared" si="193"/>
        <v>25</v>
      </c>
      <c r="P4053" t="s">
        <v>3480</v>
      </c>
      <c r="U4053" s="32">
        <v>46196</v>
      </c>
      <c r="V4053" t="s">
        <v>39</v>
      </c>
    </row>
    <row r="4054" spans="1:22" hidden="1">
      <c r="A4054" t="s">
        <v>26</v>
      </c>
      <c r="B4054" t="s">
        <v>5223</v>
      </c>
      <c r="C4054" s="55">
        <v>4862244</v>
      </c>
      <c r="D4054" t="s">
        <v>4499</v>
      </c>
      <c r="E4054" s="32">
        <v>46171</v>
      </c>
      <c r="F4054" s="26">
        <v>46171.72111111111</v>
      </c>
      <c r="G4054" s="12" t="str">
        <f t="shared" si="194"/>
        <v>MAYO</v>
      </c>
      <c r="H4054">
        <v>900219834</v>
      </c>
      <c r="I4054" t="s">
        <v>739</v>
      </c>
      <c r="J4054" s="39">
        <f t="shared" si="195"/>
        <v>17600</v>
      </c>
      <c r="K4054" s="39">
        <v>0</v>
      </c>
      <c r="L4054" s="39">
        <v>17600</v>
      </c>
      <c r="M4054" t="s">
        <v>70</v>
      </c>
      <c r="N4054" s="32">
        <v>46174</v>
      </c>
      <c r="O4054" s="1">
        <f t="shared" si="193"/>
        <v>3</v>
      </c>
      <c r="P4054" t="s">
        <v>3480</v>
      </c>
      <c r="U4054" s="32">
        <v>46177</v>
      </c>
      <c r="V4054" t="s">
        <v>39</v>
      </c>
    </row>
    <row r="4055" spans="1:22" hidden="1">
      <c r="A4055" t="s">
        <v>700</v>
      </c>
      <c r="B4055" t="s">
        <v>5224</v>
      </c>
      <c r="C4055" s="56">
        <v>7274</v>
      </c>
      <c r="D4055" t="s">
        <v>5225</v>
      </c>
      <c r="E4055" s="32">
        <v>46171</v>
      </c>
      <c r="F4055" s="26">
        <v>46171.701932870368</v>
      </c>
      <c r="G4055" s="12" t="str">
        <f t="shared" si="194"/>
        <v>MAYO</v>
      </c>
      <c r="H4055">
        <v>1117515484</v>
      </c>
      <c r="I4055" t="s">
        <v>5226</v>
      </c>
      <c r="J4055" s="39">
        <f t="shared" si="195"/>
        <v>63000</v>
      </c>
      <c r="K4055" s="39">
        <v>0</v>
      </c>
      <c r="L4055" s="39">
        <v>63000</v>
      </c>
      <c r="M4055" t="s">
        <v>54</v>
      </c>
      <c r="O4055" s="1">
        <f t="shared" si="193"/>
        <v>0</v>
      </c>
    </row>
    <row r="4056" spans="1:22" hidden="1">
      <c r="A4056" t="s">
        <v>700</v>
      </c>
      <c r="B4056" t="s">
        <v>5227</v>
      </c>
      <c r="C4056" s="56">
        <v>7273</v>
      </c>
      <c r="D4056" t="s">
        <v>5225</v>
      </c>
      <c r="E4056" s="32">
        <v>46171</v>
      </c>
      <c r="F4056" s="26">
        <v>46171.701412037037</v>
      </c>
      <c r="G4056" s="12" t="str">
        <f t="shared" si="194"/>
        <v>MAYO</v>
      </c>
      <c r="H4056">
        <v>1117515484</v>
      </c>
      <c r="I4056" t="s">
        <v>5226</v>
      </c>
      <c r="J4056" s="39">
        <f t="shared" si="195"/>
        <v>62500</v>
      </c>
      <c r="K4056" s="39">
        <v>0</v>
      </c>
      <c r="L4056" s="39">
        <v>62500</v>
      </c>
      <c r="M4056" t="s">
        <v>54</v>
      </c>
      <c r="O4056" s="1">
        <f t="shared" si="193"/>
        <v>0</v>
      </c>
    </row>
    <row r="4057" spans="1:22" hidden="1">
      <c r="A4057" t="s">
        <v>26</v>
      </c>
      <c r="B4057" t="s">
        <v>5228</v>
      </c>
      <c r="C4057" s="55">
        <v>4846276</v>
      </c>
      <c r="D4057" t="s">
        <v>4499</v>
      </c>
      <c r="E4057" s="32">
        <v>46171</v>
      </c>
      <c r="F4057" s="26">
        <v>46171.663958333331</v>
      </c>
      <c r="G4057" s="12" t="str">
        <f t="shared" si="194"/>
        <v>MAYO</v>
      </c>
      <c r="H4057">
        <v>900219834</v>
      </c>
      <c r="I4057" t="s">
        <v>739</v>
      </c>
      <c r="J4057" s="39">
        <f t="shared" si="195"/>
        <v>7700</v>
      </c>
      <c r="K4057" s="39">
        <v>0</v>
      </c>
      <c r="L4057" s="39">
        <v>7700</v>
      </c>
      <c r="M4057" t="s">
        <v>70</v>
      </c>
      <c r="N4057" s="32">
        <v>46174</v>
      </c>
      <c r="O4057" s="1">
        <f t="shared" si="193"/>
        <v>3</v>
      </c>
      <c r="P4057" t="s">
        <v>3480</v>
      </c>
      <c r="U4057" s="32">
        <v>46177</v>
      </c>
      <c r="V4057" t="s">
        <v>39</v>
      </c>
    </row>
    <row r="4058" spans="1:22" hidden="1">
      <c r="A4058" t="s">
        <v>26</v>
      </c>
      <c r="B4058" t="s">
        <v>5229</v>
      </c>
      <c r="C4058" s="55">
        <v>4844850</v>
      </c>
      <c r="D4058" t="s">
        <v>4499</v>
      </c>
      <c r="E4058" s="32">
        <v>46171</v>
      </c>
      <c r="F4058" s="26">
        <v>46171.657754629632</v>
      </c>
      <c r="G4058" s="12" t="str">
        <f t="shared" si="194"/>
        <v>MAYO</v>
      </c>
      <c r="H4058">
        <v>900219834</v>
      </c>
      <c r="I4058" t="s">
        <v>739</v>
      </c>
      <c r="J4058" s="39">
        <f t="shared" si="195"/>
        <v>25300</v>
      </c>
      <c r="K4058" s="39">
        <v>0</v>
      </c>
      <c r="L4058" s="39">
        <v>25300</v>
      </c>
      <c r="M4058" t="s">
        <v>110</v>
      </c>
      <c r="N4058" s="3">
        <v>46175</v>
      </c>
      <c r="O4058" s="1">
        <f t="shared" si="193"/>
        <v>4</v>
      </c>
      <c r="P4058" t="s">
        <v>3480</v>
      </c>
    </row>
    <row r="4059" spans="1:22" hidden="1">
      <c r="A4059" t="s">
        <v>82</v>
      </c>
      <c r="B4059" t="s">
        <v>5230</v>
      </c>
      <c r="C4059" s="55" t="s">
        <v>5231</v>
      </c>
      <c r="D4059" t="s">
        <v>2896</v>
      </c>
      <c r="E4059" s="32">
        <v>46171</v>
      </c>
      <c r="F4059" s="26">
        <v>46171.6637962963</v>
      </c>
      <c r="G4059" s="12" t="str">
        <f t="shared" si="194"/>
        <v>MAYO</v>
      </c>
      <c r="H4059">
        <v>900219834</v>
      </c>
      <c r="I4059" t="s">
        <v>739</v>
      </c>
      <c r="J4059" s="39">
        <f t="shared" si="195"/>
        <v>25300</v>
      </c>
      <c r="K4059" s="39">
        <v>0</v>
      </c>
      <c r="L4059" s="39">
        <v>25300</v>
      </c>
      <c r="M4059" t="s">
        <v>110</v>
      </c>
      <c r="N4059" s="3">
        <v>46175</v>
      </c>
      <c r="O4059" s="1">
        <f t="shared" si="193"/>
        <v>4</v>
      </c>
      <c r="P4059" t="s">
        <v>3480</v>
      </c>
    </row>
    <row r="4060" spans="1:22" hidden="1">
      <c r="A4060" t="s">
        <v>26</v>
      </c>
      <c r="B4060" t="s">
        <v>5232</v>
      </c>
      <c r="C4060" s="55">
        <v>4842177</v>
      </c>
      <c r="D4060" t="s">
        <v>4499</v>
      </c>
      <c r="E4060" s="32">
        <v>46171</v>
      </c>
      <c r="F4060" s="26">
        <v>46171.650185185186</v>
      </c>
      <c r="G4060" s="12" t="str">
        <f t="shared" si="194"/>
        <v>MAYO</v>
      </c>
      <c r="H4060">
        <v>900219834</v>
      </c>
      <c r="I4060" t="s">
        <v>739</v>
      </c>
      <c r="J4060" s="39">
        <f t="shared" si="195"/>
        <v>17600</v>
      </c>
      <c r="K4060" s="39">
        <v>0</v>
      </c>
      <c r="L4060" s="39">
        <v>17600</v>
      </c>
      <c r="M4060" t="s">
        <v>70</v>
      </c>
      <c r="N4060" s="32">
        <v>46174</v>
      </c>
      <c r="O4060" s="1">
        <f t="shared" ref="O4060:O4123" si="196">IFERROR(IF(-_xlfn.DAYS(E4060,N4060)&lt;0,0,-_xlfn.DAYS(E4060,N4060)), " - ")</f>
        <v>3</v>
      </c>
      <c r="P4060" t="s">
        <v>3480</v>
      </c>
      <c r="U4060" s="32">
        <v>46177</v>
      </c>
      <c r="V4060" t="s">
        <v>39</v>
      </c>
    </row>
    <row r="4061" spans="1:22" hidden="1">
      <c r="A4061" t="s">
        <v>26</v>
      </c>
      <c r="B4061" t="s">
        <v>5233</v>
      </c>
      <c r="C4061" s="55">
        <v>35850</v>
      </c>
      <c r="D4061" t="s">
        <v>393</v>
      </c>
      <c r="E4061" s="32">
        <v>46171</v>
      </c>
      <c r="F4061" s="26">
        <v>46171.628125000003</v>
      </c>
      <c r="G4061" s="12" t="str">
        <f t="shared" si="194"/>
        <v>MAYO</v>
      </c>
      <c r="H4061">
        <v>890929877</v>
      </c>
      <c r="I4061" t="s">
        <v>394</v>
      </c>
      <c r="J4061" s="39">
        <f t="shared" si="195"/>
        <v>2192162</v>
      </c>
      <c r="K4061" s="39">
        <v>416511</v>
      </c>
      <c r="L4061" s="39">
        <v>2608673</v>
      </c>
      <c r="M4061" t="s">
        <v>58</v>
      </c>
      <c r="N4061" s="32">
        <v>46174</v>
      </c>
      <c r="O4061" s="1">
        <f t="shared" si="196"/>
        <v>3</v>
      </c>
      <c r="P4061" t="s">
        <v>3480</v>
      </c>
      <c r="U4061" s="32">
        <v>46177</v>
      </c>
      <c r="V4061" t="s">
        <v>39</v>
      </c>
    </row>
    <row r="4062" spans="1:22" hidden="1">
      <c r="A4062" t="s">
        <v>26</v>
      </c>
      <c r="B4062" t="s">
        <v>5234</v>
      </c>
      <c r="C4062" s="55">
        <v>181308</v>
      </c>
      <c r="D4062" t="s">
        <v>1083</v>
      </c>
      <c r="E4062" s="32">
        <v>46171</v>
      </c>
      <c r="F4062" s="26">
        <v>46171.627800925926</v>
      </c>
      <c r="G4062" s="12" t="str">
        <f t="shared" si="194"/>
        <v>MAYO</v>
      </c>
      <c r="H4062">
        <v>860000018</v>
      </c>
      <c r="I4062" t="s">
        <v>1084</v>
      </c>
      <c r="J4062" s="39">
        <f t="shared" si="195"/>
        <v>278215.96000000002</v>
      </c>
      <c r="K4062" s="39">
        <v>46895.040000000001</v>
      </c>
      <c r="L4062" s="39">
        <v>325111</v>
      </c>
      <c r="M4062" t="s">
        <v>70</v>
      </c>
      <c r="N4062" s="32">
        <v>46174</v>
      </c>
      <c r="O4062" s="1">
        <f t="shared" si="196"/>
        <v>3</v>
      </c>
      <c r="P4062" t="s">
        <v>3480</v>
      </c>
      <c r="U4062" s="32">
        <v>46177</v>
      </c>
      <c r="V4062" t="s">
        <v>39</v>
      </c>
    </row>
    <row r="4063" spans="1:22" hidden="1">
      <c r="A4063" t="s">
        <v>26</v>
      </c>
      <c r="B4063" t="s">
        <v>5235</v>
      </c>
      <c r="C4063" s="56">
        <v>5025</v>
      </c>
      <c r="D4063" t="s">
        <v>52</v>
      </c>
      <c r="E4063" s="32">
        <v>46171</v>
      </c>
      <c r="F4063" s="26">
        <v>46171.522199074076</v>
      </c>
      <c r="G4063" s="12" t="str">
        <f t="shared" si="194"/>
        <v>MAYO</v>
      </c>
      <c r="H4063">
        <v>70907060</v>
      </c>
      <c r="I4063" t="s">
        <v>53</v>
      </c>
      <c r="J4063" s="39">
        <f t="shared" si="195"/>
        <v>79600</v>
      </c>
      <c r="K4063" s="39">
        <v>0</v>
      </c>
      <c r="L4063" s="39">
        <v>79600</v>
      </c>
      <c r="M4063" t="s">
        <v>54</v>
      </c>
      <c r="O4063" s="1">
        <f t="shared" si="196"/>
        <v>0</v>
      </c>
    </row>
    <row r="4064" spans="1:22" hidden="1">
      <c r="A4064" t="s">
        <v>26</v>
      </c>
      <c r="B4064" t="s">
        <v>5236</v>
      </c>
      <c r="C4064" s="55">
        <v>43020</v>
      </c>
      <c r="D4064" t="s">
        <v>28</v>
      </c>
      <c r="E4064" s="32">
        <v>46171</v>
      </c>
      <c r="F4064" s="26">
        <v>46171.447905092595</v>
      </c>
      <c r="G4064" s="12" t="str">
        <f t="shared" si="194"/>
        <v>MAYO</v>
      </c>
      <c r="H4064">
        <v>901642034</v>
      </c>
      <c r="I4064" t="s">
        <v>5237</v>
      </c>
      <c r="J4064" s="39">
        <f t="shared" si="195"/>
        <v>6302.52</v>
      </c>
      <c r="K4064" s="39">
        <v>1197.48</v>
      </c>
      <c r="L4064" s="39">
        <v>7500</v>
      </c>
      <c r="M4064" t="s">
        <v>54</v>
      </c>
      <c r="O4064" s="1">
        <f t="shared" si="196"/>
        <v>0</v>
      </c>
    </row>
    <row r="4065" spans="1:22" hidden="1">
      <c r="A4065" t="s">
        <v>26</v>
      </c>
      <c r="B4065" t="s">
        <v>5238</v>
      </c>
      <c r="C4065" s="55">
        <v>9019712552</v>
      </c>
      <c r="D4065" t="s">
        <v>361</v>
      </c>
      <c r="E4065" s="32">
        <v>46171</v>
      </c>
      <c r="F4065" s="26">
        <v>46171.438981481479</v>
      </c>
      <c r="G4065" s="12" t="str">
        <f t="shared" si="194"/>
        <v>MAYO</v>
      </c>
      <c r="H4065">
        <v>830095213</v>
      </c>
      <c r="I4065" t="s">
        <v>362</v>
      </c>
      <c r="J4065" s="39">
        <f t="shared" si="195"/>
        <v>4010138.2</v>
      </c>
      <c r="K4065" s="39">
        <v>0</v>
      </c>
      <c r="L4065" s="39">
        <v>4010138.2</v>
      </c>
      <c r="M4065" t="s">
        <v>70</v>
      </c>
      <c r="N4065" s="32">
        <v>46174</v>
      </c>
      <c r="O4065" s="1">
        <f t="shared" si="196"/>
        <v>3</v>
      </c>
      <c r="P4065" t="s">
        <v>3480</v>
      </c>
      <c r="U4065" s="32">
        <v>46177</v>
      </c>
      <c r="V4065" t="s">
        <v>39</v>
      </c>
    </row>
    <row r="4066" spans="1:22" hidden="1">
      <c r="A4066" t="s">
        <v>26</v>
      </c>
      <c r="B4066" t="s">
        <v>5239</v>
      </c>
      <c r="C4066" s="55">
        <v>2371</v>
      </c>
      <c r="D4066" t="s">
        <v>832</v>
      </c>
      <c r="E4066" s="32">
        <v>46171</v>
      </c>
      <c r="F4066" s="26">
        <v>46171.420034722221</v>
      </c>
      <c r="G4066" s="12" t="str">
        <f t="shared" si="194"/>
        <v>MAYO</v>
      </c>
      <c r="H4066">
        <v>800046913</v>
      </c>
      <c r="I4066" t="s">
        <v>4854</v>
      </c>
      <c r="J4066" s="39">
        <f t="shared" si="195"/>
        <v>2472268.89</v>
      </c>
      <c r="K4066" s="39">
        <v>469731.11</v>
      </c>
      <c r="L4066" s="39">
        <v>2942000</v>
      </c>
      <c r="M4066" s="1" t="s">
        <v>9455</v>
      </c>
      <c r="N4066" s="3">
        <v>46175</v>
      </c>
      <c r="O4066" s="1">
        <f t="shared" si="196"/>
        <v>4</v>
      </c>
      <c r="P4066" t="s">
        <v>66</v>
      </c>
    </row>
    <row r="4067" spans="1:22" hidden="1">
      <c r="A4067" t="s">
        <v>26</v>
      </c>
      <c r="B4067" t="s">
        <v>5240</v>
      </c>
      <c r="C4067" s="56">
        <v>12497</v>
      </c>
      <c r="D4067" t="s">
        <v>227</v>
      </c>
      <c r="E4067" s="32">
        <v>46171</v>
      </c>
      <c r="F4067" s="26">
        <v>46171.385439814818</v>
      </c>
      <c r="G4067" s="12" t="str">
        <f t="shared" si="194"/>
        <v>MAYO</v>
      </c>
      <c r="H4067">
        <v>1036929757</v>
      </c>
      <c r="I4067" t="s">
        <v>228</v>
      </c>
      <c r="J4067" s="39">
        <f t="shared" si="195"/>
        <v>47520</v>
      </c>
      <c r="K4067" s="39">
        <v>0</v>
      </c>
      <c r="L4067" s="39">
        <v>47520</v>
      </c>
      <c r="M4067" t="s">
        <v>54</v>
      </c>
      <c r="O4067" s="1">
        <f t="shared" si="196"/>
        <v>0</v>
      </c>
    </row>
    <row r="4068" spans="1:22" hidden="1">
      <c r="A4068" t="s">
        <v>26</v>
      </c>
      <c r="B4068" t="s">
        <v>5241</v>
      </c>
      <c r="C4068" s="55">
        <v>4399785</v>
      </c>
      <c r="D4068" t="s">
        <v>708</v>
      </c>
      <c r="E4068" s="32">
        <v>46171</v>
      </c>
      <c r="F4068" s="26">
        <v>46171.366574074076</v>
      </c>
      <c r="G4068" s="12" t="str">
        <f t="shared" si="194"/>
        <v>MAYO</v>
      </c>
      <c r="H4068">
        <v>900219834</v>
      </c>
      <c r="I4068" t="s">
        <v>739</v>
      </c>
      <c r="J4068" s="39">
        <f t="shared" si="195"/>
        <v>5042.0200000000004</v>
      </c>
      <c r="K4068" s="39">
        <v>957.98</v>
      </c>
      <c r="L4068" s="39">
        <v>6000</v>
      </c>
      <c r="M4068" t="s">
        <v>70</v>
      </c>
      <c r="N4068" s="32">
        <v>46174</v>
      </c>
      <c r="O4068" s="1">
        <f t="shared" si="196"/>
        <v>3</v>
      </c>
      <c r="P4068" t="s">
        <v>3480</v>
      </c>
      <c r="U4068" s="32">
        <v>46177</v>
      </c>
      <c r="V4068" t="s">
        <v>39</v>
      </c>
    </row>
    <row r="4069" spans="1:22" hidden="1">
      <c r="A4069" t="s">
        <v>26</v>
      </c>
      <c r="B4069" t="s">
        <v>5242</v>
      </c>
      <c r="C4069" s="55">
        <v>8440</v>
      </c>
      <c r="D4069" t="s">
        <v>2896</v>
      </c>
      <c r="E4069" s="32">
        <v>46171</v>
      </c>
      <c r="F4069" s="26">
        <v>46171.340092592596</v>
      </c>
      <c r="G4069" s="12" t="str">
        <f t="shared" si="194"/>
        <v>MAYO</v>
      </c>
      <c r="H4069">
        <v>901360705</v>
      </c>
      <c r="I4069" t="s">
        <v>877</v>
      </c>
      <c r="J4069" s="39">
        <f t="shared" si="195"/>
        <v>493745.00000000006</v>
      </c>
      <c r="K4069" s="39">
        <v>93811.55</v>
      </c>
      <c r="L4069" s="39">
        <v>587556.55000000005</v>
      </c>
      <c r="M4069" t="s">
        <v>70</v>
      </c>
      <c r="N4069" s="32">
        <v>46174</v>
      </c>
      <c r="O4069" s="1">
        <f t="shared" si="196"/>
        <v>3</v>
      </c>
      <c r="P4069" t="s">
        <v>3480</v>
      </c>
      <c r="U4069" s="32">
        <v>46177</v>
      </c>
      <c r="V4069" t="s">
        <v>39</v>
      </c>
    </row>
    <row r="4070" spans="1:22" hidden="1">
      <c r="A4070" t="s">
        <v>26</v>
      </c>
      <c r="B4070" t="s">
        <v>5243</v>
      </c>
      <c r="C4070" s="55">
        <v>608710</v>
      </c>
      <c r="D4070" t="s">
        <v>317</v>
      </c>
      <c r="E4070" s="32">
        <v>46171</v>
      </c>
      <c r="F4070" s="26">
        <v>46171.334837962961</v>
      </c>
      <c r="G4070" s="12" t="str">
        <f t="shared" si="194"/>
        <v>MAYO</v>
      </c>
      <c r="H4070">
        <v>890903939</v>
      </c>
      <c r="I4070" t="s">
        <v>313</v>
      </c>
      <c r="J4070" s="39">
        <f t="shared" si="195"/>
        <v>80100</v>
      </c>
      <c r="K4070" s="39">
        <v>0</v>
      </c>
      <c r="L4070" s="39">
        <v>80100</v>
      </c>
      <c r="M4070" t="s">
        <v>3770</v>
      </c>
      <c r="N4070" s="32">
        <v>46171</v>
      </c>
      <c r="O4070" s="1">
        <f t="shared" si="196"/>
        <v>0</v>
      </c>
      <c r="P4070" t="s">
        <v>3480</v>
      </c>
      <c r="U4070" s="32">
        <v>46174</v>
      </c>
      <c r="V4070" t="s">
        <v>39</v>
      </c>
    </row>
    <row r="4071" spans="1:22" hidden="1">
      <c r="A4071" t="s">
        <v>26</v>
      </c>
      <c r="B4071" t="s">
        <v>5244</v>
      </c>
      <c r="C4071" s="55">
        <v>1476</v>
      </c>
      <c r="D4071" t="s">
        <v>489</v>
      </c>
      <c r="E4071" s="32">
        <v>46171</v>
      </c>
      <c r="F4071" s="26">
        <v>46171.310810185183</v>
      </c>
      <c r="G4071" s="12" t="str">
        <f t="shared" si="194"/>
        <v>MAYO</v>
      </c>
      <c r="H4071">
        <v>29347195</v>
      </c>
      <c r="I4071" t="s">
        <v>490</v>
      </c>
      <c r="J4071" s="39">
        <f t="shared" si="195"/>
        <v>960000</v>
      </c>
      <c r="K4071" s="39">
        <v>0</v>
      </c>
      <c r="L4071" s="39">
        <v>960000</v>
      </c>
      <c r="M4071" t="s">
        <v>58</v>
      </c>
      <c r="N4071" s="32">
        <v>46174</v>
      </c>
      <c r="O4071" s="1">
        <f t="shared" si="196"/>
        <v>3</v>
      </c>
      <c r="P4071" t="s">
        <v>3480</v>
      </c>
      <c r="U4071" s="32">
        <v>46175</v>
      </c>
      <c r="V4071" t="s">
        <v>39</v>
      </c>
    </row>
    <row r="4072" spans="1:22" hidden="1">
      <c r="A4072" t="s">
        <v>26</v>
      </c>
      <c r="B4072" t="s">
        <v>5245</v>
      </c>
      <c r="C4072" s="56">
        <v>8378</v>
      </c>
      <c r="D4072" t="s">
        <v>5208</v>
      </c>
      <c r="E4072" s="32">
        <v>46171</v>
      </c>
      <c r="F4072" s="26">
        <v>46171.292951388888</v>
      </c>
      <c r="G4072" s="12" t="str">
        <f t="shared" si="194"/>
        <v>MAYO</v>
      </c>
      <c r="H4072">
        <v>1088263697</v>
      </c>
      <c r="I4072" t="s">
        <v>1128</v>
      </c>
      <c r="J4072" s="39">
        <f t="shared" si="195"/>
        <v>43600</v>
      </c>
      <c r="K4072" s="39">
        <v>0</v>
      </c>
      <c r="L4072" s="39">
        <v>43600</v>
      </c>
      <c r="M4072" t="s">
        <v>54</v>
      </c>
      <c r="O4072" s="1">
        <f t="shared" si="196"/>
        <v>0</v>
      </c>
    </row>
    <row r="4073" spans="1:22" hidden="1">
      <c r="A4073" t="s">
        <v>26</v>
      </c>
      <c r="B4073" t="s">
        <v>5246</v>
      </c>
      <c r="C4073" s="56">
        <v>8377</v>
      </c>
      <c r="D4073" t="s">
        <v>5208</v>
      </c>
      <c r="E4073" s="32">
        <v>46171</v>
      </c>
      <c r="F4073" s="26">
        <v>46171.291168981479</v>
      </c>
      <c r="G4073" s="12" t="str">
        <f t="shared" si="194"/>
        <v>MAYO</v>
      </c>
      <c r="H4073">
        <v>1088263697</v>
      </c>
      <c r="I4073" t="s">
        <v>1128</v>
      </c>
      <c r="J4073" s="39">
        <f t="shared" si="195"/>
        <v>32200</v>
      </c>
      <c r="K4073" s="39">
        <v>0</v>
      </c>
      <c r="L4073" s="39">
        <v>32200</v>
      </c>
      <c r="M4073" t="s">
        <v>54</v>
      </c>
      <c r="O4073" s="1">
        <f t="shared" si="196"/>
        <v>0</v>
      </c>
    </row>
    <row r="4074" spans="1:22" hidden="1">
      <c r="A4074" t="s">
        <v>26</v>
      </c>
      <c r="B4074" t="s">
        <v>5247</v>
      </c>
      <c r="C4074" s="55">
        <v>2928430</v>
      </c>
      <c r="D4074" t="s">
        <v>2118</v>
      </c>
      <c r="E4074" s="32">
        <v>46171</v>
      </c>
      <c r="F4074" s="26">
        <v>46171.076643518521</v>
      </c>
      <c r="G4074" s="12" t="str">
        <f t="shared" si="194"/>
        <v>MAYO</v>
      </c>
      <c r="H4074">
        <v>890903939</v>
      </c>
      <c r="I4074" t="s">
        <v>313</v>
      </c>
      <c r="J4074" s="39">
        <f t="shared" si="195"/>
        <v>137500</v>
      </c>
      <c r="K4074" s="39">
        <v>0</v>
      </c>
      <c r="L4074" s="39">
        <v>137500</v>
      </c>
      <c r="M4074" t="s">
        <v>3770</v>
      </c>
      <c r="N4074" s="32">
        <v>46174</v>
      </c>
      <c r="O4074" s="1">
        <f t="shared" si="196"/>
        <v>3</v>
      </c>
      <c r="P4074" t="s">
        <v>3480</v>
      </c>
      <c r="U4074" s="32">
        <v>46177</v>
      </c>
      <c r="V4074" t="s">
        <v>39</v>
      </c>
    </row>
    <row r="4075" spans="1:22" hidden="1">
      <c r="A4075" t="s">
        <v>26</v>
      </c>
      <c r="B4075" t="s">
        <v>5248</v>
      </c>
      <c r="C4075" s="55">
        <v>5090280</v>
      </c>
      <c r="D4075" t="s">
        <v>4499</v>
      </c>
      <c r="E4075" s="32">
        <v>46172</v>
      </c>
      <c r="F4075" s="26">
        <v>46172.855069444442</v>
      </c>
      <c r="G4075" s="12" t="str">
        <f t="shared" si="194"/>
        <v>MAYO</v>
      </c>
      <c r="H4075">
        <v>900219834</v>
      </c>
      <c r="I4075" t="s">
        <v>739</v>
      </c>
      <c r="J4075" s="39">
        <f t="shared" si="195"/>
        <v>13500</v>
      </c>
      <c r="K4075" s="39">
        <v>0</v>
      </c>
      <c r="L4075" s="39">
        <v>13500</v>
      </c>
      <c r="M4075" t="s">
        <v>70</v>
      </c>
      <c r="N4075" s="32">
        <v>46174</v>
      </c>
      <c r="O4075" s="1">
        <f t="shared" si="196"/>
        <v>2</v>
      </c>
      <c r="P4075" t="s">
        <v>3480</v>
      </c>
      <c r="U4075" s="32">
        <v>46177</v>
      </c>
      <c r="V4075" t="s">
        <v>39</v>
      </c>
    </row>
    <row r="4076" spans="1:22" hidden="1">
      <c r="A4076" t="s">
        <v>3504</v>
      </c>
      <c r="B4076" t="s">
        <v>5249</v>
      </c>
      <c r="C4076" s="56" t="s">
        <v>5250</v>
      </c>
      <c r="D4076" t="s">
        <v>2896</v>
      </c>
      <c r="E4076" s="32">
        <v>46172</v>
      </c>
      <c r="F4076" s="26">
        <v>46172.814201388886</v>
      </c>
      <c r="G4076" s="12" t="str">
        <f t="shared" si="194"/>
        <v>MAYO</v>
      </c>
      <c r="H4076">
        <v>891800062</v>
      </c>
      <c r="I4076" t="s">
        <v>5251</v>
      </c>
      <c r="J4076" s="39">
        <f t="shared" si="195"/>
        <v>45000</v>
      </c>
      <c r="K4076" s="39">
        <v>0</v>
      </c>
      <c r="L4076" s="39">
        <v>45000</v>
      </c>
      <c r="M4076" t="s">
        <v>54</v>
      </c>
      <c r="O4076" s="1">
        <f t="shared" si="196"/>
        <v>0</v>
      </c>
    </row>
    <row r="4077" spans="1:22" hidden="1">
      <c r="A4077" t="s">
        <v>26</v>
      </c>
      <c r="B4077" t="s">
        <v>5252</v>
      </c>
      <c r="C4077" s="55">
        <v>4440784</v>
      </c>
      <c r="D4077" t="s">
        <v>708</v>
      </c>
      <c r="E4077" s="32">
        <v>46172</v>
      </c>
      <c r="F4077" s="26">
        <v>46172.796412037038</v>
      </c>
      <c r="G4077" s="12" t="str">
        <f t="shared" si="194"/>
        <v>MAYO</v>
      </c>
      <c r="H4077">
        <v>900219834</v>
      </c>
      <c r="I4077" t="s">
        <v>739</v>
      </c>
      <c r="J4077" s="39">
        <f t="shared" si="195"/>
        <v>3361.35</v>
      </c>
      <c r="K4077" s="39">
        <v>638.65</v>
      </c>
      <c r="L4077" s="39">
        <v>4000</v>
      </c>
      <c r="M4077" t="s">
        <v>70</v>
      </c>
      <c r="N4077" s="32">
        <v>46177</v>
      </c>
      <c r="O4077" s="1">
        <f t="shared" si="196"/>
        <v>5</v>
      </c>
      <c r="P4077" t="s">
        <v>3480</v>
      </c>
      <c r="U4077" s="32">
        <v>46182</v>
      </c>
      <c r="V4077" t="s">
        <v>39</v>
      </c>
    </row>
    <row r="4078" spans="1:22" hidden="1">
      <c r="A4078" t="s">
        <v>26</v>
      </c>
      <c r="B4078" t="s">
        <v>5253</v>
      </c>
      <c r="C4078" s="55">
        <v>4439287</v>
      </c>
      <c r="D4078" t="s">
        <v>708</v>
      </c>
      <c r="E4078" s="32">
        <v>46172</v>
      </c>
      <c r="F4078" s="26">
        <v>46172.770243055558</v>
      </c>
      <c r="G4078" s="12" t="str">
        <f t="shared" si="194"/>
        <v>MAYO</v>
      </c>
      <c r="H4078">
        <v>900219834</v>
      </c>
      <c r="I4078" t="s">
        <v>739</v>
      </c>
      <c r="J4078" s="39">
        <f t="shared" si="195"/>
        <v>13445.380000000001</v>
      </c>
      <c r="K4078" s="39">
        <v>2554.62</v>
      </c>
      <c r="L4078" s="39">
        <v>16000</v>
      </c>
      <c r="M4078" t="s">
        <v>70</v>
      </c>
      <c r="N4078" s="32">
        <v>46177</v>
      </c>
      <c r="O4078" s="1">
        <f t="shared" si="196"/>
        <v>5</v>
      </c>
      <c r="P4078" t="s">
        <v>3480</v>
      </c>
      <c r="U4078" s="32">
        <v>46182</v>
      </c>
      <c r="V4078" t="s">
        <v>39</v>
      </c>
    </row>
    <row r="4079" spans="1:22" hidden="1">
      <c r="A4079" t="s">
        <v>26</v>
      </c>
      <c r="B4079" t="s">
        <v>5254</v>
      </c>
      <c r="C4079" s="55">
        <v>5005140</v>
      </c>
      <c r="D4079" t="s">
        <v>4499</v>
      </c>
      <c r="E4079" s="32">
        <v>46172</v>
      </c>
      <c r="F4079" s="26">
        <v>46172.526550925926</v>
      </c>
      <c r="G4079" s="12" t="str">
        <f t="shared" si="194"/>
        <v>MAYO</v>
      </c>
      <c r="H4079">
        <v>900219834</v>
      </c>
      <c r="I4079" t="s">
        <v>739</v>
      </c>
      <c r="J4079" s="39">
        <f t="shared" si="195"/>
        <v>13500</v>
      </c>
      <c r="K4079" s="39">
        <v>0</v>
      </c>
      <c r="L4079" s="39">
        <v>13500</v>
      </c>
      <c r="M4079" t="s">
        <v>70</v>
      </c>
      <c r="N4079" s="32">
        <v>46174</v>
      </c>
      <c r="O4079" s="1">
        <f t="shared" si="196"/>
        <v>2</v>
      </c>
      <c r="P4079" t="s">
        <v>3480</v>
      </c>
      <c r="U4079" s="32">
        <v>46177</v>
      </c>
      <c r="V4079" t="s">
        <v>39</v>
      </c>
    </row>
    <row r="4080" spans="1:22" hidden="1">
      <c r="A4080" t="s">
        <v>26</v>
      </c>
      <c r="B4080" t="s">
        <v>5255</v>
      </c>
      <c r="C4080" s="55">
        <v>14810281</v>
      </c>
      <c r="D4080" t="s">
        <v>212</v>
      </c>
      <c r="E4080" s="32">
        <v>46172</v>
      </c>
      <c r="F4080" s="26">
        <v>46172.263993055552</v>
      </c>
      <c r="G4080" s="12" t="str">
        <f t="shared" si="194"/>
        <v>MAYO</v>
      </c>
      <c r="H4080">
        <v>890903407</v>
      </c>
      <c r="I4080" t="s">
        <v>213</v>
      </c>
      <c r="J4080" s="39">
        <f t="shared" si="195"/>
        <v>2634314</v>
      </c>
      <c r="K4080" s="39">
        <v>500519.66</v>
      </c>
      <c r="L4080" s="39">
        <v>3134833.66</v>
      </c>
      <c r="M4080" t="s">
        <v>1349</v>
      </c>
      <c r="N4080" s="32">
        <v>46175</v>
      </c>
      <c r="O4080" s="1">
        <f t="shared" si="196"/>
        <v>3</v>
      </c>
      <c r="P4080" t="s">
        <v>215</v>
      </c>
      <c r="U4080" s="32">
        <v>46177</v>
      </c>
      <c r="V4080" t="s">
        <v>39</v>
      </c>
    </row>
    <row r="4081" spans="1:22" hidden="1">
      <c r="A4081" t="s">
        <v>26</v>
      </c>
      <c r="B4081" t="s">
        <v>5256</v>
      </c>
      <c r="C4081" s="56">
        <v>6712</v>
      </c>
      <c r="D4081" t="s">
        <v>4661</v>
      </c>
      <c r="E4081" s="32">
        <v>46173</v>
      </c>
      <c r="F4081" s="26">
        <v>46173.827824074076</v>
      </c>
      <c r="G4081" s="12" t="str">
        <f t="shared" si="194"/>
        <v>MAYO</v>
      </c>
      <c r="H4081">
        <v>901784030</v>
      </c>
      <c r="I4081" t="s">
        <v>1016</v>
      </c>
      <c r="J4081" s="39">
        <f t="shared" si="195"/>
        <v>52900</v>
      </c>
      <c r="K4081" s="39">
        <v>0</v>
      </c>
      <c r="L4081" s="39">
        <v>52900</v>
      </c>
      <c r="M4081" t="s">
        <v>54</v>
      </c>
      <c r="O4081" s="1">
        <f t="shared" si="196"/>
        <v>0</v>
      </c>
    </row>
    <row r="4082" spans="1:22" hidden="1">
      <c r="A4082" t="s">
        <v>26</v>
      </c>
      <c r="B4082" t="s">
        <v>5257</v>
      </c>
      <c r="C4082" s="55">
        <v>4462575</v>
      </c>
      <c r="D4082" t="s">
        <v>708</v>
      </c>
      <c r="E4082" s="32">
        <v>46173</v>
      </c>
      <c r="F4082" s="26">
        <v>46173.817291666666</v>
      </c>
      <c r="G4082" s="12" t="str">
        <f t="shared" si="194"/>
        <v>MAYO</v>
      </c>
      <c r="H4082">
        <v>900219834</v>
      </c>
      <c r="I4082" t="s">
        <v>739</v>
      </c>
      <c r="J4082" s="39">
        <f t="shared" si="195"/>
        <v>5042.0200000000004</v>
      </c>
      <c r="K4082" s="39">
        <v>957.98</v>
      </c>
      <c r="L4082" s="39">
        <v>6000</v>
      </c>
      <c r="M4082" t="s">
        <v>70</v>
      </c>
      <c r="N4082" s="32">
        <v>46176</v>
      </c>
      <c r="O4082" s="1">
        <f t="shared" si="196"/>
        <v>3</v>
      </c>
      <c r="P4082" t="s">
        <v>3480</v>
      </c>
      <c r="U4082" s="32">
        <v>46183</v>
      </c>
      <c r="V4082" t="s">
        <v>39</v>
      </c>
    </row>
    <row r="4083" spans="1:22" hidden="1">
      <c r="A4083" t="s">
        <v>302</v>
      </c>
      <c r="B4083" t="s">
        <v>5258</v>
      </c>
      <c r="C4083" s="56">
        <v>988</v>
      </c>
      <c r="D4083" t="s">
        <v>5259</v>
      </c>
      <c r="E4083" s="32">
        <v>46173</v>
      </c>
      <c r="F4083" s="26">
        <v>46173.697951388887</v>
      </c>
      <c r="G4083" s="12" t="str">
        <f t="shared" si="194"/>
        <v>MAYO</v>
      </c>
      <c r="H4083">
        <v>891408584</v>
      </c>
      <c r="I4083" t="s">
        <v>693</v>
      </c>
      <c r="J4083" s="39">
        <f t="shared" si="195"/>
        <v>22900</v>
      </c>
      <c r="K4083" s="39">
        <v>0</v>
      </c>
      <c r="L4083" s="39">
        <v>22900</v>
      </c>
      <c r="M4083" t="s">
        <v>54</v>
      </c>
      <c r="O4083" s="1">
        <f t="shared" si="196"/>
        <v>0</v>
      </c>
    </row>
    <row r="4084" spans="1:22" hidden="1">
      <c r="A4084" t="s">
        <v>26</v>
      </c>
      <c r="B4084" t="s">
        <v>5260</v>
      </c>
      <c r="C4084" s="55">
        <v>79321</v>
      </c>
      <c r="D4084" t="s">
        <v>1113</v>
      </c>
      <c r="E4084" s="32">
        <v>46173</v>
      </c>
      <c r="F4084" s="26">
        <v>46173.478344907409</v>
      </c>
      <c r="G4084" s="12" t="str">
        <f t="shared" si="194"/>
        <v>MAYO</v>
      </c>
      <c r="H4084">
        <v>860029995</v>
      </c>
      <c r="I4084" t="s">
        <v>1114</v>
      </c>
      <c r="J4084" s="39">
        <f t="shared" si="195"/>
        <v>2543791</v>
      </c>
      <c r="K4084" s="39">
        <v>483320</v>
      </c>
      <c r="L4084" s="39">
        <v>3027111</v>
      </c>
      <c r="M4084" t="s">
        <v>58</v>
      </c>
      <c r="N4084" s="32">
        <v>46196</v>
      </c>
      <c r="O4084" s="1">
        <f t="shared" si="196"/>
        <v>23</v>
      </c>
      <c r="P4084" t="s">
        <v>3480</v>
      </c>
      <c r="U4084" s="32">
        <v>46196</v>
      </c>
      <c r="V4084" t="s">
        <v>39</v>
      </c>
    </row>
    <row r="4085" spans="1:22" hidden="1">
      <c r="A4085" t="s">
        <v>26</v>
      </c>
      <c r="B4085" t="s">
        <v>5261</v>
      </c>
      <c r="C4085" s="55">
        <v>79320</v>
      </c>
      <c r="D4085" t="s">
        <v>1113</v>
      </c>
      <c r="E4085" s="32">
        <v>46173</v>
      </c>
      <c r="F4085" s="26">
        <v>46173.478321759256</v>
      </c>
      <c r="G4085" s="12" t="str">
        <f t="shared" si="194"/>
        <v>MAYO</v>
      </c>
      <c r="H4085">
        <v>860029995</v>
      </c>
      <c r="I4085" t="s">
        <v>1114</v>
      </c>
      <c r="J4085" s="39">
        <f t="shared" si="195"/>
        <v>232404</v>
      </c>
      <c r="K4085" s="39">
        <v>44157</v>
      </c>
      <c r="L4085" s="39">
        <v>276561</v>
      </c>
      <c r="M4085" t="s">
        <v>58</v>
      </c>
      <c r="N4085" s="32">
        <v>46196</v>
      </c>
      <c r="O4085" s="1">
        <f t="shared" si="196"/>
        <v>23</v>
      </c>
      <c r="P4085" t="s">
        <v>3480</v>
      </c>
      <c r="U4085" s="32">
        <v>46196</v>
      </c>
      <c r="V4085" t="s">
        <v>39</v>
      </c>
    </row>
    <row r="4086" spans="1:22" hidden="1">
      <c r="A4086" t="s">
        <v>26</v>
      </c>
      <c r="B4086" t="s">
        <v>5262</v>
      </c>
      <c r="C4086" s="55">
        <v>3565475</v>
      </c>
      <c r="D4086" t="s">
        <v>5263</v>
      </c>
      <c r="E4086" s="32">
        <v>46173</v>
      </c>
      <c r="F4086" s="26">
        <v>46173.388055555559</v>
      </c>
      <c r="G4086" s="12" t="str">
        <f t="shared" si="194"/>
        <v>MAYO</v>
      </c>
      <c r="H4086">
        <v>800242106</v>
      </c>
      <c r="I4086" t="s">
        <v>172</v>
      </c>
      <c r="J4086" s="39">
        <f t="shared" si="195"/>
        <v>145882.35</v>
      </c>
      <c r="K4086" s="39">
        <v>27717.65</v>
      </c>
      <c r="L4086" s="39">
        <v>173600</v>
      </c>
      <c r="M4086" t="s">
        <v>70</v>
      </c>
      <c r="N4086" s="32">
        <v>46175</v>
      </c>
      <c r="O4086" s="1">
        <f t="shared" si="196"/>
        <v>2</v>
      </c>
      <c r="P4086" t="s">
        <v>3480</v>
      </c>
    </row>
    <row r="4087" spans="1:22" hidden="1">
      <c r="A4087" t="s">
        <v>26</v>
      </c>
      <c r="B4087" t="s">
        <v>5264</v>
      </c>
      <c r="C4087" s="55">
        <v>292640262</v>
      </c>
      <c r="D4087" t="s">
        <v>914</v>
      </c>
      <c r="E4087" s="32">
        <v>46174</v>
      </c>
      <c r="F4087" s="26">
        <v>46178.668171296296</v>
      </c>
      <c r="G4087" s="12" t="str">
        <f t="shared" si="194"/>
        <v>JUNIO</v>
      </c>
      <c r="H4087">
        <v>800153993</v>
      </c>
      <c r="I4087" t="s">
        <v>915</v>
      </c>
      <c r="J4087" s="39">
        <f t="shared" si="195"/>
        <v>9959262.75</v>
      </c>
      <c r="K4087" s="39">
        <v>1547676.25</v>
      </c>
      <c r="L4087" s="39">
        <v>11506939</v>
      </c>
      <c r="M4087" t="s">
        <v>65</v>
      </c>
      <c r="N4087" s="32">
        <v>46185</v>
      </c>
      <c r="O4087" s="1">
        <f t="shared" si="196"/>
        <v>11</v>
      </c>
      <c r="P4087" s="1" t="s">
        <v>191</v>
      </c>
      <c r="U4087" s="32">
        <v>46190</v>
      </c>
      <c r="V4087" t="s">
        <v>39</v>
      </c>
    </row>
    <row r="4088" spans="1:22" hidden="1">
      <c r="A4088" t="s">
        <v>3504</v>
      </c>
      <c r="B4088" t="s">
        <v>5265</v>
      </c>
      <c r="C4088" s="56" t="s">
        <v>5266</v>
      </c>
      <c r="D4088" t="s">
        <v>2896</v>
      </c>
      <c r="E4088" s="32">
        <v>46174</v>
      </c>
      <c r="F4088" s="26">
        <v>46174.979895833334</v>
      </c>
      <c r="G4088" s="12" t="str">
        <f t="shared" si="194"/>
        <v>JUNIO</v>
      </c>
      <c r="H4088">
        <v>891800045</v>
      </c>
      <c r="I4088" t="s">
        <v>3888</v>
      </c>
      <c r="J4088" s="39">
        <f t="shared" si="195"/>
        <v>47000</v>
      </c>
      <c r="K4088" s="39">
        <v>0</v>
      </c>
      <c r="L4088" s="39">
        <v>47000</v>
      </c>
      <c r="M4088" t="s">
        <v>54</v>
      </c>
      <c r="O4088" s="1">
        <f t="shared" si="196"/>
        <v>0</v>
      </c>
    </row>
    <row r="4089" spans="1:22" hidden="1">
      <c r="A4089" t="s">
        <v>3504</v>
      </c>
      <c r="B4089" t="s">
        <v>5267</v>
      </c>
      <c r="C4089" s="56" t="s">
        <v>5268</v>
      </c>
      <c r="D4089" t="s">
        <v>2896</v>
      </c>
      <c r="E4089" s="32">
        <v>46174</v>
      </c>
      <c r="F4089" s="26">
        <v>46174.979849537034</v>
      </c>
      <c r="G4089" s="12" t="str">
        <f t="shared" si="194"/>
        <v>JUNIO</v>
      </c>
      <c r="H4089">
        <v>891800045</v>
      </c>
      <c r="I4089" t="s">
        <v>3888</v>
      </c>
      <c r="J4089" s="39">
        <f t="shared" si="195"/>
        <v>47000</v>
      </c>
      <c r="K4089" s="39">
        <v>0</v>
      </c>
      <c r="L4089" s="39">
        <v>47000</v>
      </c>
      <c r="M4089" t="s">
        <v>54</v>
      </c>
      <c r="O4089" s="1">
        <f t="shared" si="196"/>
        <v>0</v>
      </c>
    </row>
    <row r="4090" spans="1:22" hidden="1">
      <c r="A4090" t="s">
        <v>26</v>
      </c>
      <c r="B4090" t="s">
        <v>5269</v>
      </c>
      <c r="C4090" s="55">
        <v>209</v>
      </c>
      <c r="D4090" t="s">
        <v>648</v>
      </c>
      <c r="E4090" s="32">
        <v>46174</v>
      </c>
      <c r="F4090" s="26">
        <v>46174.912256944444</v>
      </c>
      <c r="G4090" s="12" t="str">
        <f t="shared" si="194"/>
        <v>JUNIO</v>
      </c>
      <c r="H4090">
        <v>15442838</v>
      </c>
      <c r="I4090" t="s">
        <v>649</v>
      </c>
      <c r="J4090" s="39">
        <f t="shared" si="195"/>
        <v>1539200</v>
      </c>
      <c r="K4090" s="39">
        <v>292448</v>
      </c>
      <c r="L4090" s="39">
        <v>1831648</v>
      </c>
      <c r="M4090" t="s">
        <v>58</v>
      </c>
      <c r="N4090" s="32">
        <v>46176</v>
      </c>
      <c r="O4090" s="1">
        <f t="shared" si="196"/>
        <v>2</v>
      </c>
      <c r="P4090" t="s">
        <v>3480</v>
      </c>
      <c r="U4090" s="32">
        <v>46182</v>
      </c>
      <c r="V4090" t="s">
        <v>39</v>
      </c>
    </row>
    <row r="4091" spans="1:22" hidden="1">
      <c r="A4091" t="s">
        <v>26</v>
      </c>
      <c r="B4091" t="s">
        <v>5270</v>
      </c>
      <c r="C4091" s="55">
        <v>8273</v>
      </c>
      <c r="D4091" t="s">
        <v>2896</v>
      </c>
      <c r="E4091" s="32">
        <v>46174</v>
      </c>
      <c r="F4091" s="26">
        <v>46174.894270833334</v>
      </c>
      <c r="G4091" s="12" t="str">
        <f t="shared" si="194"/>
        <v>JUNIO</v>
      </c>
      <c r="H4091">
        <v>32150739</v>
      </c>
      <c r="I4091" t="s">
        <v>400</v>
      </c>
      <c r="J4091" s="39">
        <f t="shared" si="195"/>
        <v>258000</v>
      </c>
      <c r="K4091" s="39">
        <v>0</v>
      </c>
      <c r="L4091" s="39">
        <v>258000</v>
      </c>
      <c r="M4091" t="s">
        <v>199</v>
      </c>
      <c r="N4091" s="32">
        <v>46177</v>
      </c>
      <c r="O4091" s="1">
        <f t="shared" si="196"/>
        <v>3</v>
      </c>
      <c r="P4091" t="s">
        <v>3480</v>
      </c>
      <c r="U4091" s="32">
        <v>46182</v>
      </c>
      <c r="V4091" t="s">
        <v>39</v>
      </c>
    </row>
    <row r="4092" spans="1:22" hidden="1">
      <c r="A4092" t="s">
        <v>26</v>
      </c>
      <c r="B4092" t="s">
        <v>5271</v>
      </c>
      <c r="C4092" s="55">
        <v>3465055</v>
      </c>
      <c r="D4092" t="s">
        <v>312</v>
      </c>
      <c r="E4092" s="32">
        <v>46174</v>
      </c>
      <c r="F4092" s="26">
        <v>46174.88349537037</v>
      </c>
      <c r="G4092" s="12" t="str">
        <f t="shared" si="194"/>
        <v>JUNIO</v>
      </c>
      <c r="H4092">
        <v>890903939</v>
      </c>
      <c r="I4092" t="s">
        <v>313</v>
      </c>
      <c r="J4092" s="39">
        <f t="shared" si="195"/>
        <v>133500</v>
      </c>
      <c r="K4092" s="39">
        <v>0</v>
      </c>
      <c r="L4092" s="39">
        <v>133500</v>
      </c>
      <c r="M4092" t="s">
        <v>3770</v>
      </c>
      <c r="N4092" s="32">
        <v>46176</v>
      </c>
      <c r="O4092" s="1">
        <f t="shared" si="196"/>
        <v>2</v>
      </c>
      <c r="P4092" t="s">
        <v>3480</v>
      </c>
      <c r="U4092" s="32">
        <v>46184</v>
      </c>
      <c r="V4092" t="s">
        <v>39</v>
      </c>
    </row>
    <row r="4093" spans="1:22" hidden="1">
      <c r="A4093" t="s">
        <v>26</v>
      </c>
      <c r="B4093" t="s">
        <v>5272</v>
      </c>
      <c r="C4093" s="56">
        <v>25149</v>
      </c>
      <c r="D4093" t="s">
        <v>5273</v>
      </c>
      <c r="E4093" s="32">
        <v>46174</v>
      </c>
      <c r="F4093" s="26">
        <v>46174.857361111113</v>
      </c>
      <c r="G4093" s="12" t="str">
        <f t="shared" si="194"/>
        <v>JUNIO</v>
      </c>
      <c r="H4093">
        <v>901247486</v>
      </c>
      <c r="I4093" t="s">
        <v>5274</v>
      </c>
      <c r="J4093" s="39">
        <f t="shared" si="195"/>
        <v>78100</v>
      </c>
      <c r="K4093" s="39">
        <v>0</v>
      </c>
      <c r="L4093" s="39">
        <v>78100</v>
      </c>
      <c r="M4093" t="s">
        <v>54</v>
      </c>
      <c r="O4093" s="1">
        <f t="shared" si="196"/>
        <v>0</v>
      </c>
    </row>
    <row r="4094" spans="1:22" hidden="1">
      <c r="A4094" t="s">
        <v>26</v>
      </c>
      <c r="B4094" t="s">
        <v>5275</v>
      </c>
      <c r="C4094" s="55">
        <v>1371</v>
      </c>
      <c r="D4094" t="s">
        <v>435</v>
      </c>
      <c r="E4094" s="32">
        <v>46174</v>
      </c>
      <c r="F4094" s="26">
        <v>46174.794062499997</v>
      </c>
      <c r="G4094" s="12" t="str">
        <f t="shared" si="194"/>
        <v>JUNIO</v>
      </c>
      <c r="H4094">
        <v>900933624</v>
      </c>
      <c r="I4094" t="s">
        <v>436</v>
      </c>
      <c r="J4094" s="39">
        <f t="shared" si="195"/>
        <v>6800000</v>
      </c>
      <c r="K4094" s="39">
        <v>1292000</v>
      </c>
      <c r="L4094" s="39">
        <v>8092000</v>
      </c>
      <c r="M4094" s="1" t="s">
        <v>9455</v>
      </c>
      <c r="N4094" s="32">
        <v>46203</v>
      </c>
      <c r="O4094" s="1">
        <f t="shared" si="196"/>
        <v>29</v>
      </c>
      <c r="P4094" t="s">
        <v>3480</v>
      </c>
      <c r="U4094" s="32">
        <v>46209</v>
      </c>
      <c r="V4094" t="s">
        <v>39</v>
      </c>
    </row>
    <row r="4095" spans="1:22" hidden="1">
      <c r="A4095" t="s">
        <v>82</v>
      </c>
      <c r="B4095" t="s">
        <v>5276</v>
      </c>
      <c r="C4095" s="55" t="s">
        <v>5277</v>
      </c>
      <c r="D4095" t="s">
        <v>2896</v>
      </c>
      <c r="E4095" s="32">
        <v>46174</v>
      </c>
      <c r="F4095" s="26">
        <v>46174.772893518515</v>
      </c>
      <c r="G4095" s="12" t="str">
        <f t="shared" si="194"/>
        <v>JUNIO</v>
      </c>
      <c r="H4095">
        <v>901216882</v>
      </c>
      <c r="I4095" t="s">
        <v>5169</v>
      </c>
      <c r="J4095" s="18">
        <f t="shared" si="195"/>
        <v>300000</v>
      </c>
      <c r="K4095" s="39">
        <v>0</v>
      </c>
      <c r="L4095" s="39">
        <v>300000</v>
      </c>
      <c r="M4095" t="s">
        <v>110</v>
      </c>
      <c r="N4095" s="3">
        <v>46178</v>
      </c>
      <c r="O4095" s="1">
        <f t="shared" si="196"/>
        <v>4</v>
      </c>
      <c r="P4095" t="s">
        <v>3480</v>
      </c>
    </row>
    <row r="4096" spans="1:22" hidden="1">
      <c r="A4096" t="s">
        <v>26</v>
      </c>
      <c r="B4096" t="s">
        <v>5278</v>
      </c>
      <c r="C4096" s="55">
        <v>1486</v>
      </c>
      <c r="D4096" t="s">
        <v>151</v>
      </c>
      <c r="E4096" s="32">
        <v>46174</v>
      </c>
      <c r="F4096" s="26">
        <v>46174.739537037036</v>
      </c>
      <c r="G4096" s="12" t="str">
        <f t="shared" si="194"/>
        <v>JUNIO</v>
      </c>
      <c r="H4096">
        <v>901561580</v>
      </c>
      <c r="I4096" t="s">
        <v>152</v>
      </c>
      <c r="J4096" s="39">
        <f t="shared" si="195"/>
        <v>460000</v>
      </c>
      <c r="K4096" s="39">
        <v>87400</v>
      </c>
      <c r="L4096" s="39">
        <v>547400</v>
      </c>
      <c r="M4096" t="s">
        <v>70</v>
      </c>
      <c r="N4096" s="32">
        <v>46190</v>
      </c>
      <c r="O4096" s="1">
        <f t="shared" si="196"/>
        <v>16</v>
      </c>
      <c r="P4096" t="s">
        <v>3480</v>
      </c>
      <c r="U4096" s="32">
        <v>46195</v>
      </c>
      <c r="V4096" t="s">
        <v>39</v>
      </c>
    </row>
    <row r="4097" spans="1:22" hidden="1">
      <c r="A4097" t="s">
        <v>26</v>
      </c>
      <c r="B4097" t="s">
        <v>5279</v>
      </c>
      <c r="C4097" s="55">
        <v>17799</v>
      </c>
      <c r="D4097" t="s">
        <v>518</v>
      </c>
      <c r="E4097" s="32">
        <v>46174</v>
      </c>
      <c r="F4097" s="26">
        <v>46174.724664351852</v>
      </c>
      <c r="G4097" s="12" t="str">
        <f t="shared" si="194"/>
        <v>JUNIO</v>
      </c>
      <c r="H4097">
        <v>830085391</v>
      </c>
      <c r="I4097" t="s">
        <v>519</v>
      </c>
      <c r="J4097" s="39">
        <f t="shared" si="195"/>
        <v>5340000</v>
      </c>
      <c r="K4097" s="39">
        <v>1014600</v>
      </c>
      <c r="L4097" s="39">
        <v>6354600</v>
      </c>
      <c r="M4097" s="1" t="s">
        <v>9455</v>
      </c>
      <c r="N4097" s="32">
        <v>46184</v>
      </c>
      <c r="O4097" s="1">
        <f t="shared" si="196"/>
        <v>10</v>
      </c>
      <c r="P4097" t="s">
        <v>3480</v>
      </c>
      <c r="U4097" s="32">
        <v>46191</v>
      </c>
      <c r="V4097" t="s">
        <v>39</v>
      </c>
    </row>
    <row r="4098" spans="1:22" hidden="1">
      <c r="A4098" t="s">
        <v>26</v>
      </c>
      <c r="B4098" t="s">
        <v>5280</v>
      </c>
      <c r="C4098" s="55">
        <v>58026</v>
      </c>
      <c r="D4098" t="s">
        <v>122</v>
      </c>
      <c r="E4098" s="32">
        <v>46174</v>
      </c>
      <c r="F4098" s="26">
        <v>46174.715821759259</v>
      </c>
      <c r="G4098" s="12" t="str">
        <f t="shared" ref="G4098:G4161" si="197">UPPER(TEXT(E4098, "MMMM"))</f>
        <v>JUNIO</v>
      </c>
      <c r="H4098">
        <v>900650486</v>
      </c>
      <c r="I4098" t="s">
        <v>857</v>
      </c>
      <c r="J4098" s="39">
        <f t="shared" ref="J4098:J4161" si="198">L4098-K4098</f>
        <v>9180000</v>
      </c>
      <c r="K4098" s="39">
        <v>0</v>
      </c>
      <c r="L4098" s="39">
        <v>9180000</v>
      </c>
      <c r="M4098" t="s">
        <v>65</v>
      </c>
      <c r="N4098" s="32">
        <v>46175</v>
      </c>
      <c r="O4098" s="1">
        <f t="shared" si="196"/>
        <v>1</v>
      </c>
      <c r="P4098" t="s">
        <v>3480</v>
      </c>
      <c r="U4098" s="32">
        <v>46177</v>
      </c>
      <c r="V4098" t="s">
        <v>39</v>
      </c>
    </row>
    <row r="4099" spans="1:22" hidden="1">
      <c r="A4099" t="s">
        <v>26</v>
      </c>
      <c r="B4099" t="s">
        <v>5281</v>
      </c>
      <c r="C4099" s="55">
        <v>58025</v>
      </c>
      <c r="D4099" t="s">
        <v>122</v>
      </c>
      <c r="E4099" s="32">
        <v>46174</v>
      </c>
      <c r="F4099" s="26">
        <v>46174.715671296297</v>
      </c>
      <c r="G4099" s="12" t="str">
        <f t="shared" si="197"/>
        <v>JUNIO</v>
      </c>
      <c r="H4099">
        <v>900650486</v>
      </c>
      <c r="I4099" t="s">
        <v>857</v>
      </c>
      <c r="J4099" s="39">
        <f t="shared" si="198"/>
        <v>9180000</v>
      </c>
      <c r="K4099" s="39">
        <v>0</v>
      </c>
      <c r="L4099" s="39">
        <v>9180000</v>
      </c>
      <c r="M4099" t="s">
        <v>65</v>
      </c>
      <c r="N4099" s="32">
        <v>46175</v>
      </c>
      <c r="O4099" s="1">
        <f t="shared" si="196"/>
        <v>1</v>
      </c>
      <c r="P4099" t="s">
        <v>3480</v>
      </c>
      <c r="U4099" s="32">
        <v>46177</v>
      </c>
      <c r="V4099" t="s">
        <v>39</v>
      </c>
    </row>
    <row r="4100" spans="1:22" hidden="1">
      <c r="A4100" t="s">
        <v>26</v>
      </c>
      <c r="B4100" t="s">
        <v>5282</v>
      </c>
      <c r="C4100" s="55">
        <v>58024</v>
      </c>
      <c r="D4100" t="s">
        <v>122</v>
      </c>
      <c r="E4100" s="32">
        <v>46174</v>
      </c>
      <c r="F4100" s="26">
        <v>46174.715520833335</v>
      </c>
      <c r="G4100" s="12" t="str">
        <f t="shared" si="197"/>
        <v>JUNIO</v>
      </c>
      <c r="H4100">
        <v>900650486</v>
      </c>
      <c r="I4100" t="s">
        <v>857</v>
      </c>
      <c r="J4100" s="39">
        <f t="shared" si="198"/>
        <v>726890.76</v>
      </c>
      <c r="K4100" s="39">
        <v>138109.24</v>
      </c>
      <c r="L4100" s="39">
        <v>865000</v>
      </c>
      <c r="M4100" t="s">
        <v>65</v>
      </c>
      <c r="N4100" s="32">
        <v>46175</v>
      </c>
      <c r="O4100" s="1">
        <f t="shared" si="196"/>
        <v>1</v>
      </c>
      <c r="P4100" t="s">
        <v>3480</v>
      </c>
      <c r="U4100" s="32">
        <v>46177</v>
      </c>
      <c r="V4100" t="s">
        <v>39</v>
      </c>
    </row>
    <row r="4101" spans="1:22" hidden="1">
      <c r="A4101" t="s">
        <v>26</v>
      </c>
      <c r="B4101" t="s">
        <v>5283</v>
      </c>
      <c r="C4101" s="55">
        <v>13309</v>
      </c>
      <c r="D4101" t="s">
        <v>28</v>
      </c>
      <c r="E4101" s="32">
        <v>46174</v>
      </c>
      <c r="F4101" s="26">
        <v>46174.687199074076</v>
      </c>
      <c r="G4101" s="12" t="str">
        <f t="shared" si="197"/>
        <v>JUNIO</v>
      </c>
      <c r="H4101">
        <v>900420442</v>
      </c>
      <c r="I4101" t="s">
        <v>586</v>
      </c>
      <c r="J4101" s="39">
        <f t="shared" si="198"/>
        <v>550000</v>
      </c>
      <c r="K4101" s="39">
        <v>104500</v>
      </c>
      <c r="L4101" s="39">
        <v>654500</v>
      </c>
      <c r="M4101" s="1" t="s">
        <v>9455</v>
      </c>
      <c r="N4101" s="32">
        <v>46176</v>
      </c>
      <c r="O4101" s="1">
        <f t="shared" si="196"/>
        <v>2</v>
      </c>
      <c r="P4101" t="s">
        <v>3480</v>
      </c>
      <c r="U4101" s="32">
        <v>46189</v>
      </c>
      <c r="V4101" t="s">
        <v>39</v>
      </c>
    </row>
    <row r="4102" spans="1:22" hidden="1">
      <c r="A4102" t="s">
        <v>26</v>
      </c>
      <c r="B4102" t="s">
        <v>5284</v>
      </c>
      <c r="C4102" s="55">
        <v>2961</v>
      </c>
      <c r="D4102" t="s">
        <v>122</v>
      </c>
      <c r="E4102" s="32">
        <v>46174</v>
      </c>
      <c r="F4102" s="26">
        <v>46174.667175925926</v>
      </c>
      <c r="G4102" s="12" t="str">
        <f t="shared" si="197"/>
        <v>JUNIO</v>
      </c>
      <c r="H4102">
        <v>900667734</v>
      </c>
      <c r="I4102" t="s">
        <v>123</v>
      </c>
      <c r="J4102" s="39">
        <f t="shared" si="198"/>
        <v>1047300</v>
      </c>
      <c r="K4102" s="39">
        <v>198987</v>
      </c>
      <c r="L4102" s="39">
        <v>1246287</v>
      </c>
      <c r="M4102" s="1" t="s">
        <v>9455</v>
      </c>
      <c r="N4102" s="32">
        <v>46176</v>
      </c>
      <c r="O4102" s="1">
        <f t="shared" si="196"/>
        <v>2</v>
      </c>
      <c r="P4102" t="s">
        <v>3480</v>
      </c>
      <c r="U4102" s="32">
        <v>46189</v>
      </c>
      <c r="V4102" t="s">
        <v>39</v>
      </c>
    </row>
    <row r="4103" spans="1:22" hidden="1">
      <c r="A4103" t="s">
        <v>26</v>
      </c>
      <c r="B4103" t="s">
        <v>5285</v>
      </c>
      <c r="C4103" s="55">
        <v>5338749</v>
      </c>
      <c r="D4103" t="s">
        <v>4499</v>
      </c>
      <c r="E4103" s="32">
        <v>46174</v>
      </c>
      <c r="F4103" s="26">
        <v>46174.659305555557</v>
      </c>
      <c r="G4103" s="12" t="str">
        <f t="shared" si="197"/>
        <v>JUNIO</v>
      </c>
      <c r="H4103">
        <v>900219834</v>
      </c>
      <c r="I4103" t="s">
        <v>739</v>
      </c>
      <c r="J4103" s="39">
        <f t="shared" si="198"/>
        <v>18500</v>
      </c>
      <c r="K4103" s="39">
        <v>0</v>
      </c>
      <c r="L4103" s="39">
        <v>18500</v>
      </c>
      <c r="M4103" t="s">
        <v>70</v>
      </c>
      <c r="N4103" s="32">
        <v>46175</v>
      </c>
      <c r="O4103" s="1">
        <f t="shared" si="196"/>
        <v>1</v>
      </c>
      <c r="P4103" t="s">
        <v>3480</v>
      </c>
      <c r="U4103" s="32">
        <v>46184</v>
      </c>
      <c r="V4103" t="s">
        <v>39</v>
      </c>
    </row>
    <row r="4104" spans="1:22" hidden="1">
      <c r="A4104" t="s">
        <v>26</v>
      </c>
      <c r="B4104" t="s">
        <v>5286</v>
      </c>
      <c r="C4104" s="55">
        <v>3138</v>
      </c>
      <c r="D4104" t="s">
        <v>28</v>
      </c>
      <c r="E4104" s="32">
        <v>46174</v>
      </c>
      <c r="F4104" s="26">
        <v>46174.658993055556</v>
      </c>
      <c r="G4104" s="12" t="str">
        <f t="shared" si="197"/>
        <v>JUNIO</v>
      </c>
      <c r="H4104">
        <v>900144364</v>
      </c>
      <c r="I4104" t="s">
        <v>72</v>
      </c>
      <c r="J4104" s="39">
        <f t="shared" si="198"/>
        <v>253200</v>
      </c>
      <c r="K4104" s="39">
        <v>46488</v>
      </c>
      <c r="L4104" s="39">
        <v>299688</v>
      </c>
      <c r="M4104" t="s">
        <v>70</v>
      </c>
      <c r="N4104" s="32">
        <v>46175</v>
      </c>
      <c r="O4104" s="1">
        <f t="shared" si="196"/>
        <v>1</v>
      </c>
      <c r="P4104" t="s">
        <v>3480</v>
      </c>
      <c r="U4104" s="32">
        <v>46177</v>
      </c>
      <c r="V4104" t="s">
        <v>39</v>
      </c>
    </row>
    <row r="4105" spans="1:22" hidden="1">
      <c r="A4105" t="s">
        <v>26</v>
      </c>
      <c r="B4105" t="s">
        <v>5287</v>
      </c>
      <c r="C4105" s="55">
        <v>32274</v>
      </c>
      <c r="D4105" t="s">
        <v>618</v>
      </c>
      <c r="E4105" s="32">
        <v>46174</v>
      </c>
      <c r="F4105" s="26">
        <v>46174.658043981479</v>
      </c>
      <c r="G4105" s="12" t="str">
        <f t="shared" si="197"/>
        <v>JUNIO</v>
      </c>
      <c r="H4105">
        <v>900322890</v>
      </c>
      <c r="I4105" t="s">
        <v>619</v>
      </c>
      <c r="J4105" s="39">
        <f t="shared" si="198"/>
        <v>3032400</v>
      </c>
      <c r="K4105" s="39">
        <v>576156</v>
      </c>
      <c r="L4105" s="39">
        <v>3608556</v>
      </c>
      <c r="M4105" t="s">
        <v>70</v>
      </c>
      <c r="N4105" s="32">
        <v>46178</v>
      </c>
      <c r="O4105" s="1">
        <f t="shared" si="196"/>
        <v>4</v>
      </c>
      <c r="P4105" t="s">
        <v>3480</v>
      </c>
      <c r="U4105" s="32">
        <v>46191</v>
      </c>
      <c r="V4105" t="s">
        <v>39</v>
      </c>
    </row>
    <row r="4106" spans="1:22" hidden="1">
      <c r="A4106" t="s">
        <v>26</v>
      </c>
      <c r="B4106" t="s">
        <v>5288</v>
      </c>
      <c r="C4106" s="55">
        <v>2433755</v>
      </c>
      <c r="D4106" t="s">
        <v>5289</v>
      </c>
      <c r="E4106" s="32">
        <v>46174</v>
      </c>
      <c r="F4106" s="26">
        <v>46174.647650462961</v>
      </c>
      <c r="G4106" s="12" t="str">
        <f t="shared" si="197"/>
        <v>JUNIO</v>
      </c>
      <c r="H4106">
        <v>901147181</v>
      </c>
      <c r="I4106" t="s">
        <v>5290</v>
      </c>
      <c r="J4106" s="39">
        <f t="shared" si="198"/>
        <v>264400</v>
      </c>
      <c r="K4106" s="39">
        <v>0</v>
      </c>
      <c r="L4106" s="39">
        <v>264400</v>
      </c>
      <c r="M4106" t="s">
        <v>70</v>
      </c>
      <c r="N4106" s="32">
        <v>46178</v>
      </c>
      <c r="O4106" s="1">
        <f t="shared" si="196"/>
        <v>4</v>
      </c>
      <c r="P4106" t="s">
        <v>3480</v>
      </c>
      <c r="U4106" s="32">
        <v>46184</v>
      </c>
      <c r="V4106" t="s">
        <v>39</v>
      </c>
    </row>
    <row r="4107" spans="1:22" hidden="1">
      <c r="A4107" t="s">
        <v>26</v>
      </c>
      <c r="B4107" t="s">
        <v>5291</v>
      </c>
      <c r="C4107" s="55">
        <v>3137</v>
      </c>
      <c r="D4107" t="s">
        <v>28</v>
      </c>
      <c r="E4107" s="32">
        <v>46174</v>
      </c>
      <c r="F4107" s="26">
        <v>46174.642002314817</v>
      </c>
      <c r="G4107" s="12" t="str">
        <f t="shared" si="197"/>
        <v>JUNIO</v>
      </c>
      <c r="H4107">
        <v>900144364</v>
      </c>
      <c r="I4107" t="s">
        <v>72</v>
      </c>
      <c r="J4107" s="39">
        <f t="shared" si="198"/>
        <v>1170300</v>
      </c>
      <c r="K4107" s="39">
        <v>222357</v>
      </c>
      <c r="L4107" s="39">
        <v>1392657</v>
      </c>
      <c r="M4107" t="s">
        <v>70</v>
      </c>
      <c r="N4107" s="32">
        <v>46175</v>
      </c>
      <c r="O4107" s="1">
        <f t="shared" si="196"/>
        <v>1</v>
      </c>
      <c r="P4107" t="s">
        <v>3480</v>
      </c>
      <c r="U4107" s="32">
        <v>46177</v>
      </c>
      <c r="V4107" t="s">
        <v>39</v>
      </c>
    </row>
    <row r="4108" spans="1:22" hidden="1">
      <c r="A4108" t="s">
        <v>26</v>
      </c>
      <c r="B4108" t="s">
        <v>5292</v>
      </c>
      <c r="C4108" s="55">
        <v>1935</v>
      </c>
      <c r="D4108" t="s">
        <v>438</v>
      </c>
      <c r="E4108" s="32">
        <v>46174</v>
      </c>
      <c r="F4108" s="26">
        <v>46174.63490740741</v>
      </c>
      <c r="G4108" s="12" t="str">
        <f t="shared" si="197"/>
        <v>JUNIO</v>
      </c>
      <c r="H4108">
        <v>900497895</v>
      </c>
      <c r="I4108" t="s">
        <v>439</v>
      </c>
      <c r="J4108" s="39">
        <f t="shared" si="198"/>
        <v>4500000</v>
      </c>
      <c r="K4108" s="39">
        <v>855000</v>
      </c>
      <c r="L4108" s="39">
        <v>5355000</v>
      </c>
      <c r="M4108" s="1" t="s">
        <v>9455</v>
      </c>
      <c r="N4108" s="32">
        <v>46175</v>
      </c>
      <c r="O4108" s="1">
        <f t="shared" si="196"/>
        <v>1</v>
      </c>
      <c r="P4108" t="s">
        <v>3480</v>
      </c>
      <c r="U4108" s="32">
        <v>46189</v>
      </c>
      <c r="V4108" t="s">
        <v>39</v>
      </c>
    </row>
    <row r="4109" spans="1:22" hidden="1">
      <c r="A4109" t="s">
        <v>26</v>
      </c>
      <c r="B4109" t="s">
        <v>5293</v>
      </c>
      <c r="C4109" s="55">
        <v>31027</v>
      </c>
      <c r="D4109" t="s">
        <v>28</v>
      </c>
      <c r="E4109" s="32">
        <v>46174</v>
      </c>
      <c r="F4109" s="26">
        <v>46174.633101851854</v>
      </c>
      <c r="G4109" s="12" t="str">
        <f t="shared" si="197"/>
        <v>JUNIO</v>
      </c>
      <c r="H4109">
        <v>901048954</v>
      </c>
      <c r="I4109" t="s">
        <v>1911</v>
      </c>
      <c r="J4109" s="39">
        <f t="shared" si="198"/>
        <v>552500</v>
      </c>
      <c r="K4109" s="39">
        <v>0</v>
      </c>
      <c r="L4109" s="39">
        <v>552500</v>
      </c>
      <c r="M4109" t="s">
        <v>37</v>
      </c>
      <c r="N4109" s="32">
        <v>46176</v>
      </c>
      <c r="O4109" s="1">
        <f t="shared" si="196"/>
        <v>2</v>
      </c>
      <c r="P4109" t="s">
        <v>3480</v>
      </c>
      <c r="U4109" s="32">
        <v>46177</v>
      </c>
      <c r="V4109" t="s">
        <v>39</v>
      </c>
    </row>
    <row r="4110" spans="1:22" hidden="1">
      <c r="A4110" t="s">
        <v>26</v>
      </c>
      <c r="B4110" t="s">
        <v>5294</v>
      </c>
      <c r="C4110" s="55">
        <v>358752</v>
      </c>
      <c r="D4110" t="s">
        <v>336</v>
      </c>
      <c r="E4110" s="32">
        <v>46174</v>
      </c>
      <c r="F4110" s="26">
        <v>46174.6247337963</v>
      </c>
      <c r="G4110" s="12" t="str">
        <f t="shared" si="197"/>
        <v>JUNIO</v>
      </c>
      <c r="H4110">
        <v>800049074</v>
      </c>
      <c r="I4110" t="s">
        <v>337</v>
      </c>
      <c r="J4110" s="39">
        <f t="shared" si="198"/>
        <v>112280</v>
      </c>
      <c r="K4110" s="39">
        <v>21333</v>
      </c>
      <c r="L4110" s="39">
        <v>133613</v>
      </c>
      <c r="M4110" t="s">
        <v>70</v>
      </c>
      <c r="N4110" s="32">
        <v>46176</v>
      </c>
      <c r="O4110" s="1">
        <f t="shared" si="196"/>
        <v>2</v>
      </c>
      <c r="P4110" t="s">
        <v>3480</v>
      </c>
      <c r="U4110" s="32">
        <v>46177</v>
      </c>
      <c r="V4110" t="s">
        <v>39</v>
      </c>
    </row>
    <row r="4111" spans="1:22" hidden="1">
      <c r="A4111" t="s">
        <v>26</v>
      </c>
      <c r="B4111" t="s">
        <v>5295</v>
      </c>
      <c r="C4111" s="55">
        <v>1878</v>
      </c>
      <c r="D4111" t="s">
        <v>28</v>
      </c>
      <c r="E4111" s="32">
        <v>46174</v>
      </c>
      <c r="F4111" s="26">
        <v>46174.608657407407</v>
      </c>
      <c r="G4111" s="12" t="str">
        <f t="shared" si="197"/>
        <v>JUNIO</v>
      </c>
      <c r="H4111">
        <v>900490873</v>
      </c>
      <c r="I4111" t="s">
        <v>1891</v>
      </c>
      <c r="J4111" s="39">
        <f t="shared" si="198"/>
        <v>3165300</v>
      </c>
      <c r="K4111" s="39">
        <v>601407</v>
      </c>
      <c r="L4111" s="39">
        <v>3766707</v>
      </c>
      <c r="M4111" t="s">
        <v>37</v>
      </c>
      <c r="N4111" s="32">
        <v>46176</v>
      </c>
      <c r="O4111" s="1">
        <f t="shared" si="196"/>
        <v>2</v>
      </c>
      <c r="P4111" t="s">
        <v>3480</v>
      </c>
      <c r="U4111" s="32">
        <v>46189</v>
      </c>
      <c r="V4111" t="s">
        <v>39</v>
      </c>
    </row>
    <row r="4112" spans="1:22" hidden="1">
      <c r="A4112" t="s">
        <v>26</v>
      </c>
      <c r="B4112" t="s">
        <v>5296</v>
      </c>
      <c r="C4112" s="55">
        <v>1877</v>
      </c>
      <c r="D4112" t="s">
        <v>28</v>
      </c>
      <c r="E4112" s="32">
        <v>46174</v>
      </c>
      <c r="F4112" s="26">
        <v>46174.605474537035</v>
      </c>
      <c r="G4112" s="12" t="str">
        <f t="shared" si="197"/>
        <v>JUNIO</v>
      </c>
      <c r="H4112">
        <v>900490873</v>
      </c>
      <c r="I4112" t="s">
        <v>1891</v>
      </c>
      <c r="J4112" s="39">
        <f t="shared" si="198"/>
        <v>3423900</v>
      </c>
      <c r="K4112" s="39">
        <v>650541</v>
      </c>
      <c r="L4112" s="39">
        <v>4074441</v>
      </c>
      <c r="M4112" t="s">
        <v>37</v>
      </c>
      <c r="N4112" s="32">
        <v>46176</v>
      </c>
      <c r="O4112" s="1">
        <f t="shared" si="196"/>
        <v>2</v>
      </c>
      <c r="P4112" t="s">
        <v>3480</v>
      </c>
      <c r="U4112" s="32">
        <v>46189</v>
      </c>
      <c r="V4112" t="s">
        <v>39</v>
      </c>
    </row>
    <row r="4113" spans="1:22" hidden="1">
      <c r="A4113" t="s">
        <v>26</v>
      </c>
      <c r="B4113" t="s">
        <v>5297</v>
      </c>
      <c r="C4113" s="55">
        <v>837</v>
      </c>
      <c r="D4113" t="s">
        <v>28</v>
      </c>
      <c r="E4113" s="32">
        <v>46174</v>
      </c>
      <c r="F4113" s="26">
        <v>46174.58866898148</v>
      </c>
      <c r="G4113" s="12" t="str">
        <f t="shared" si="197"/>
        <v>JUNIO</v>
      </c>
      <c r="H4113">
        <v>71660004</v>
      </c>
      <c r="I4113" t="s">
        <v>266</v>
      </c>
      <c r="J4113" s="39">
        <f t="shared" si="198"/>
        <v>81000</v>
      </c>
      <c r="K4113" s="39">
        <v>0</v>
      </c>
      <c r="L4113" s="39">
        <v>81000</v>
      </c>
      <c r="M4113" t="s">
        <v>70</v>
      </c>
      <c r="N4113" s="32">
        <v>46176</v>
      </c>
      <c r="O4113" s="1">
        <f t="shared" si="196"/>
        <v>2</v>
      </c>
      <c r="P4113" t="s">
        <v>3480</v>
      </c>
      <c r="U4113" s="32">
        <v>46189</v>
      </c>
      <c r="V4113" t="s">
        <v>39</v>
      </c>
    </row>
    <row r="4114" spans="1:22" hidden="1">
      <c r="A4114" t="s">
        <v>26</v>
      </c>
      <c r="B4114" t="s">
        <v>5298</v>
      </c>
      <c r="C4114" s="55">
        <v>836</v>
      </c>
      <c r="D4114" t="s">
        <v>28</v>
      </c>
      <c r="E4114" s="32">
        <v>46174</v>
      </c>
      <c r="F4114" s="26">
        <v>46174.587789351855</v>
      </c>
      <c r="G4114" s="12" t="str">
        <f t="shared" si="197"/>
        <v>JUNIO</v>
      </c>
      <c r="H4114">
        <v>71660004</v>
      </c>
      <c r="I4114" t="s">
        <v>266</v>
      </c>
      <c r="J4114" s="39">
        <f t="shared" si="198"/>
        <v>81000</v>
      </c>
      <c r="K4114" s="39">
        <v>0</v>
      </c>
      <c r="L4114" s="39">
        <v>81000</v>
      </c>
      <c r="M4114" t="s">
        <v>70</v>
      </c>
      <c r="N4114" s="32">
        <v>46176</v>
      </c>
      <c r="O4114" s="1">
        <f t="shared" si="196"/>
        <v>2</v>
      </c>
      <c r="P4114" t="s">
        <v>3480</v>
      </c>
      <c r="U4114" s="32">
        <v>46177</v>
      </c>
      <c r="V4114" t="s">
        <v>39</v>
      </c>
    </row>
    <row r="4115" spans="1:22" hidden="1">
      <c r="A4115" t="s">
        <v>26</v>
      </c>
      <c r="B4115" t="s">
        <v>5299</v>
      </c>
      <c r="C4115" s="55">
        <v>5738</v>
      </c>
      <c r="D4115" t="s">
        <v>722</v>
      </c>
      <c r="E4115" s="32">
        <v>46174</v>
      </c>
      <c r="F4115" s="26">
        <v>46174.578101851854</v>
      </c>
      <c r="G4115" s="12" t="str">
        <f t="shared" si="197"/>
        <v>JUNIO</v>
      </c>
      <c r="H4115">
        <v>890904603</v>
      </c>
      <c r="I4115" t="s">
        <v>723</v>
      </c>
      <c r="J4115" s="39">
        <f t="shared" si="198"/>
        <v>2208480</v>
      </c>
      <c r="K4115" s="39">
        <v>419611</v>
      </c>
      <c r="L4115" s="39">
        <v>2628091</v>
      </c>
      <c r="M4115" t="s">
        <v>70</v>
      </c>
      <c r="N4115" s="32">
        <v>46175</v>
      </c>
      <c r="O4115" s="1">
        <f t="shared" si="196"/>
        <v>1</v>
      </c>
      <c r="P4115" t="s">
        <v>3480</v>
      </c>
      <c r="U4115" s="32">
        <v>46177</v>
      </c>
      <c r="V4115" t="s">
        <v>39</v>
      </c>
    </row>
    <row r="4116" spans="1:22" hidden="1">
      <c r="A4116" t="s">
        <v>26</v>
      </c>
      <c r="B4116" t="s">
        <v>5300</v>
      </c>
      <c r="C4116" s="55">
        <v>78702</v>
      </c>
      <c r="D4116" t="s">
        <v>355</v>
      </c>
      <c r="E4116" s="32">
        <v>46174</v>
      </c>
      <c r="F4116" s="26">
        <v>46174.57236111111</v>
      </c>
      <c r="G4116" s="12" t="str">
        <f t="shared" si="197"/>
        <v>JUNIO</v>
      </c>
      <c r="H4116">
        <v>800204486</v>
      </c>
      <c r="I4116" t="s">
        <v>851</v>
      </c>
      <c r="J4116" s="39">
        <f t="shared" si="198"/>
        <v>3102757</v>
      </c>
      <c r="K4116" s="39">
        <v>589523.82999999996</v>
      </c>
      <c r="L4116" s="39">
        <v>3692280.83</v>
      </c>
      <c r="M4116" t="s">
        <v>70</v>
      </c>
      <c r="N4116" s="32">
        <v>46176</v>
      </c>
      <c r="O4116" s="1">
        <f t="shared" si="196"/>
        <v>2</v>
      </c>
      <c r="P4116" t="s">
        <v>3480</v>
      </c>
      <c r="U4116" s="32">
        <v>46189</v>
      </c>
      <c r="V4116" t="s">
        <v>39</v>
      </c>
    </row>
    <row r="4117" spans="1:22" hidden="1">
      <c r="A4117" t="s">
        <v>26</v>
      </c>
      <c r="B4117" t="s">
        <v>5301</v>
      </c>
      <c r="C4117" s="55">
        <v>8444</v>
      </c>
      <c r="D4117" t="s">
        <v>2896</v>
      </c>
      <c r="E4117" s="32">
        <v>46174</v>
      </c>
      <c r="F4117" s="26">
        <v>46174.571493055555</v>
      </c>
      <c r="G4117" s="12" t="str">
        <f t="shared" si="197"/>
        <v>JUNIO</v>
      </c>
      <c r="H4117">
        <v>901360705</v>
      </c>
      <c r="I4117" t="s">
        <v>877</v>
      </c>
      <c r="J4117" s="39">
        <f t="shared" si="198"/>
        <v>1591675</v>
      </c>
      <c r="K4117" s="39">
        <v>302418.25</v>
      </c>
      <c r="L4117" s="39">
        <v>1894093.25</v>
      </c>
      <c r="M4117" t="s">
        <v>70</v>
      </c>
      <c r="N4117" s="32">
        <v>46183</v>
      </c>
      <c r="O4117" s="1">
        <f t="shared" si="196"/>
        <v>9</v>
      </c>
      <c r="P4117" t="s">
        <v>3480</v>
      </c>
      <c r="U4117" s="32">
        <v>46191</v>
      </c>
      <c r="V4117" t="s">
        <v>39</v>
      </c>
    </row>
    <row r="4118" spans="1:22" hidden="1">
      <c r="A4118" t="s">
        <v>26</v>
      </c>
      <c r="B4118" t="s">
        <v>5302</v>
      </c>
      <c r="C4118" s="55">
        <v>10614</v>
      </c>
      <c r="D4118" t="s">
        <v>1500</v>
      </c>
      <c r="E4118" s="32">
        <v>46174</v>
      </c>
      <c r="F4118" s="26">
        <v>46174.562743055554</v>
      </c>
      <c r="G4118" s="12" t="str">
        <f t="shared" si="197"/>
        <v>JUNIO</v>
      </c>
      <c r="H4118">
        <v>900655384</v>
      </c>
      <c r="I4118" t="s">
        <v>1501</v>
      </c>
      <c r="J4118" s="39">
        <f t="shared" si="198"/>
        <v>46129920</v>
      </c>
      <c r="K4118" s="39">
        <v>8764684.8000000007</v>
      </c>
      <c r="L4118" s="39">
        <v>54894604.799999997</v>
      </c>
      <c r="M4118" t="s">
        <v>3770</v>
      </c>
      <c r="N4118" s="32">
        <v>46182</v>
      </c>
      <c r="O4118" s="1">
        <f t="shared" si="196"/>
        <v>8</v>
      </c>
      <c r="P4118" t="s">
        <v>3480</v>
      </c>
      <c r="U4118" s="32">
        <v>46184</v>
      </c>
      <c r="V4118" t="s">
        <v>39</v>
      </c>
    </row>
    <row r="4119" spans="1:22" hidden="1">
      <c r="A4119" t="s">
        <v>26</v>
      </c>
      <c r="B4119" t="s">
        <v>5303</v>
      </c>
      <c r="C4119" s="55">
        <v>8443</v>
      </c>
      <c r="D4119" t="s">
        <v>2896</v>
      </c>
      <c r="E4119" s="32">
        <v>46174</v>
      </c>
      <c r="F4119" s="26">
        <v>46174.561018518521</v>
      </c>
      <c r="G4119" s="12" t="str">
        <f t="shared" si="197"/>
        <v>JUNIO</v>
      </c>
      <c r="H4119">
        <v>901360705</v>
      </c>
      <c r="I4119" t="s">
        <v>877</v>
      </c>
      <c r="J4119" s="39">
        <f t="shared" si="198"/>
        <v>135920</v>
      </c>
      <c r="K4119" s="39">
        <v>25824.799999999999</v>
      </c>
      <c r="L4119" s="39">
        <v>161744.79999999999</v>
      </c>
      <c r="M4119" t="s">
        <v>70</v>
      </c>
      <c r="N4119" s="32">
        <v>46177</v>
      </c>
      <c r="O4119" s="1">
        <f t="shared" si="196"/>
        <v>3</v>
      </c>
      <c r="P4119" t="s">
        <v>3480</v>
      </c>
      <c r="U4119" s="32">
        <v>46182</v>
      </c>
      <c r="V4119" t="s">
        <v>39</v>
      </c>
    </row>
    <row r="4120" spans="1:22" hidden="1">
      <c r="A4120" t="s">
        <v>26</v>
      </c>
      <c r="B4120" t="s">
        <v>5304</v>
      </c>
      <c r="C4120" s="56">
        <v>12511</v>
      </c>
      <c r="D4120" t="s">
        <v>227</v>
      </c>
      <c r="E4120" s="32">
        <v>46174</v>
      </c>
      <c r="F4120" s="26">
        <v>46174.556956018518</v>
      </c>
      <c r="G4120" s="12" t="str">
        <f t="shared" si="197"/>
        <v>JUNIO</v>
      </c>
      <c r="H4120">
        <v>1036929757</v>
      </c>
      <c r="I4120" t="s">
        <v>228</v>
      </c>
      <c r="J4120" s="39">
        <f t="shared" si="198"/>
        <v>20520</v>
      </c>
      <c r="K4120" s="39">
        <v>0</v>
      </c>
      <c r="L4120" s="39">
        <v>20520</v>
      </c>
      <c r="M4120" t="s">
        <v>54</v>
      </c>
      <c r="O4120" s="1">
        <f t="shared" si="196"/>
        <v>0</v>
      </c>
    </row>
    <row r="4121" spans="1:22" hidden="1">
      <c r="A4121" t="s">
        <v>26</v>
      </c>
      <c r="B4121" t="s">
        <v>5305</v>
      </c>
      <c r="C4121" s="55">
        <v>12697</v>
      </c>
      <c r="D4121" t="s">
        <v>698</v>
      </c>
      <c r="E4121" s="32">
        <v>46174</v>
      </c>
      <c r="F4121" s="26">
        <v>46174.556805555556</v>
      </c>
      <c r="G4121" s="12" t="str">
        <f t="shared" si="197"/>
        <v>JUNIO</v>
      </c>
      <c r="H4121">
        <v>901221454</v>
      </c>
      <c r="I4121" t="s">
        <v>896</v>
      </c>
      <c r="J4121" s="39">
        <f t="shared" si="198"/>
        <v>900000</v>
      </c>
      <c r="K4121" s="39">
        <v>171000</v>
      </c>
      <c r="L4121" s="39">
        <v>1071000</v>
      </c>
      <c r="M4121" t="s">
        <v>264</v>
      </c>
      <c r="N4121" s="32">
        <v>46176</v>
      </c>
      <c r="O4121" s="1">
        <f t="shared" si="196"/>
        <v>2</v>
      </c>
      <c r="P4121" t="s">
        <v>3480</v>
      </c>
      <c r="U4121" s="32">
        <v>46189</v>
      </c>
      <c r="V4121" t="s">
        <v>39</v>
      </c>
    </row>
    <row r="4122" spans="1:22" hidden="1">
      <c r="A4122" t="s">
        <v>26</v>
      </c>
      <c r="B4122" t="s">
        <v>5306</v>
      </c>
      <c r="C4122" s="55">
        <v>15486757</v>
      </c>
      <c r="D4122" t="s">
        <v>2224</v>
      </c>
      <c r="E4122" s="32">
        <v>46174</v>
      </c>
      <c r="F4122" s="26">
        <v>46174.540081018517</v>
      </c>
      <c r="G4122" s="12" t="str">
        <f t="shared" si="197"/>
        <v>JUNIO</v>
      </c>
      <c r="H4122">
        <v>860002180</v>
      </c>
      <c r="I4122" t="s">
        <v>2225</v>
      </c>
      <c r="J4122" s="39">
        <f t="shared" si="198"/>
        <v>2517500</v>
      </c>
      <c r="K4122" s="39">
        <v>478325</v>
      </c>
      <c r="L4122" s="39">
        <v>2995825</v>
      </c>
      <c r="M4122" t="s">
        <v>1349</v>
      </c>
      <c r="N4122" s="32">
        <v>46175</v>
      </c>
      <c r="O4122" s="1">
        <f t="shared" si="196"/>
        <v>1</v>
      </c>
      <c r="P4122" t="s">
        <v>215</v>
      </c>
      <c r="U4122" s="32">
        <v>46177</v>
      </c>
      <c r="V4122" t="s">
        <v>39</v>
      </c>
    </row>
    <row r="4123" spans="1:22" hidden="1">
      <c r="A4123" t="s">
        <v>26</v>
      </c>
      <c r="B4123" t="s">
        <v>5307</v>
      </c>
      <c r="C4123" s="55">
        <v>273235</v>
      </c>
      <c r="D4123" t="s">
        <v>1070</v>
      </c>
      <c r="E4123" s="32">
        <v>46174</v>
      </c>
      <c r="F4123" s="26">
        <v>46174.534918981481</v>
      </c>
      <c r="G4123" s="12" t="str">
        <f t="shared" si="197"/>
        <v>JUNIO</v>
      </c>
      <c r="H4123">
        <v>890907841</v>
      </c>
      <c r="I4123" t="s">
        <v>1071</v>
      </c>
      <c r="J4123" s="39">
        <f t="shared" si="198"/>
        <v>48164</v>
      </c>
      <c r="K4123" s="39">
        <v>9151</v>
      </c>
      <c r="L4123" s="39">
        <v>57315</v>
      </c>
      <c r="M4123" s="1" t="s">
        <v>9455</v>
      </c>
      <c r="N4123" s="32">
        <v>46176</v>
      </c>
      <c r="O4123" s="1">
        <f t="shared" si="196"/>
        <v>2</v>
      </c>
      <c r="P4123" t="s">
        <v>3480</v>
      </c>
      <c r="U4123" s="32">
        <v>46189</v>
      </c>
      <c r="V4123" t="s">
        <v>39</v>
      </c>
    </row>
    <row r="4124" spans="1:22" hidden="1">
      <c r="A4124" t="s">
        <v>26</v>
      </c>
      <c r="B4124" t="s">
        <v>5308</v>
      </c>
      <c r="C4124" s="56">
        <v>15798</v>
      </c>
      <c r="D4124" t="s">
        <v>4706</v>
      </c>
      <c r="E4124" s="32">
        <v>46174</v>
      </c>
      <c r="F4124" s="26">
        <v>46174.530381944445</v>
      </c>
      <c r="G4124" s="12" t="str">
        <f t="shared" si="197"/>
        <v>JUNIO</v>
      </c>
      <c r="H4124">
        <v>901354070</v>
      </c>
      <c r="I4124" t="s">
        <v>4707</v>
      </c>
      <c r="J4124" s="39">
        <f t="shared" si="198"/>
        <v>106600</v>
      </c>
      <c r="K4124" s="39">
        <v>0</v>
      </c>
      <c r="L4124" s="39">
        <v>106600</v>
      </c>
      <c r="M4124" t="s">
        <v>54</v>
      </c>
      <c r="O4124" s="1">
        <f t="shared" ref="O4124:O4187" si="199">IFERROR(IF(-_xlfn.DAYS(E4124,N4124)&lt;0,0,-_xlfn.DAYS(E4124,N4124)), " - ")</f>
        <v>0</v>
      </c>
    </row>
    <row r="4125" spans="1:22" hidden="1">
      <c r="A4125" t="s">
        <v>26</v>
      </c>
      <c r="B4125" t="s">
        <v>5309</v>
      </c>
      <c r="C4125" s="56">
        <v>15797</v>
      </c>
      <c r="D4125" t="s">
        <v>4706</v>
      </c>
      <c r="E4125" s="32">
        <v>46174</v>
      </c>
      <c r="F4125" s="26">
        <v>46174.529398148145</v>
      </c>
      <c r="G4125" s="12" t="str">
        <f t="shared" si="197"/>
        <v>JUNIO</v>
      </c>
      <c r="H4125">
        <v>901354070</v>
      </c>
      <c r="I4125" t="s">
        <v>4707</v>
      </c>
      <c r="J4125" s="39">
        <f t="shared" si="198"/>
        <v>54800</v>
      </c>
      <c r="K4125" s="39">
        <v>0</v>
      </c>
      <c r="L4125" s="39">
        <v>54800</v>
      </c>
      <c r="M4125" t="s">
        <v>54</v>
      </c>
      <c r="O4125" s="1">
        <f t="shared" si="199"/>
        <v>0</v>
      </c>
    </row>
    <row r="4126" spans="1:22" hidden="1">
      <c r="A4126" t="s">
        <v>26</v>
      </c>
      <c r="B4126" t="s">
        <v>5310</v>
      </c>
      <c r="C4126" s="55">
        <v>1926</v>
      </c>
      <c r="D4126" t="s">
        <v>28</v>
      </c>
      <c r="E4126" s="32">
        <v>46174</v>
      </c>
      <c r="F4126" s="26">
        <v>46174.515555555554</v>
      </c>
      <c r="G4126" s="12" t="str">
        <f t="shared" si="197"/>
        <v>JUNIO</v>
      </c>
      <c r="H4126">
        <v>900031940</v>
      </c>
      <c r="I4126" t="s">
        <v>4479</v>
      </c>
      <c r="J4126" s="39">
        <f t="shared" si="198"/>
        <v>4007275</v>
      </c>
      <c r="K4126" s="39">
        <v>761382.25</v>
      </c>
      <c r="L4126" s="39">
        <v>4768657.25</v>
      </c>
      <c r="M4126" s="1" t="s">
        <v>9455</v>
      </c>
      <c r="N4126" s="32">
        <v>46176</v>
      </c>
      <c r="O4126" s="1">
        <f t="shared" si="199"/>
        <v>2</v>
      </c>
      <c r="P4126" t="s">
        <v>3480</v>
      </c>
      <c r="U4126" s="32">
        <v>46189</v>
      </c>
      <c r="V4126" t="s">
        <v>39</v>
      </c>
    </row>
    <row r="4127" spans="1:22" hidden="1">
      <c r="A4127" t="s">
        <v>26</v>
      </c>
      <c r="B4127" t="s">
        <v>5311</v>
      </c>
      <c r="C4127" s="55">
        <v>834</v>
      </c>
      <c r="D4127" t="s">
        <v>28</v>
      </c>
      <c r="E4127" s="32">
        <v>46174</v>
      </c>
      <c r="F4127" s="26">
        <v>46174.513865740744</v>
      </c>
      <c r="G4127" s="12" t="str">
        <f t="shared" si="197"/>
        <v>JUNIO</v>
      </c>
      <c r="H4127">
        <v>71660004</v>
      </c>
      <c r="I4127" t="s">
        <v>266</v>
      </c>
      <c r="J4127" s="39">
        <f t="shared" si="198"/>
        <v>64000</v>
      </c>
      <c r="K4127" s="39">
        <v>0</v>
      </c>
      <c r="L4127" s="39">
        <v>64000</v>
      </c>
      <c r="M4127" t="s">
        <v>70</v>
      </c>
      <c r="N4127" s="32">
        <v>46175</v>
      </c>
      <c r="O4127" s="1">
        <f t="shared" si="199"/>
        <v>1</v>
      </c>
      <c r="P4127" t="s">
        <v>3480</v>
      </c>
      <c r="U4127" s="32">
        <v>46189</v>
      </c>
      <c r="V4127" t="s">
        <v>39</v>
      </c>
    </row>
    <row r="4128" spans="1:22" hidden="1">
      <c r="A4128" t="s">
        <v>26</v>
      </c>
      <c r="B4128" t="s">
        <v>5312</v>
      </c>
      <c r="C4128" s="55">
        <v>833</v>
      </c>
      <c r="D4128" t="s">
        <v>28</v>
      </c>
      <c r="E4128" s="32">
        <v>46174</v>
      </c>
      <c r="F4128" s="26">
        <v>46174.512696759259</v>
      </c>
      <c r="G4128" s="12" t="str">
        <f t="shared" si="197"/>
        <v>JUNIO</v>
      </c>
      <c r="H4128">
        <v>71660004</v>
      </c>
      <c r="I4128" t="s">
        <v>266</v>
      </c>
      <c r="J4128" s="39">
        <f t="shared" si="198"/>
        <v>4000</v>
      </c>
      <c r="K4128" s="39">
        <v>0</v>
      </c>
      <c r="L4128" s="39">
        <v>4000</v>
      </c>
      <c r="M4128" t="s">
        <v>70</v>
      </c>
      <c r="N4128" s="32">
        <v>46175</v>
      </c>
      <c r="O4128" s="1">
        <f t="shared" si="199"/>
        <v>1</v>
      </c>
      <c r="P4128" t="s">
        <v>3480</v>
      </c>
      <c r="U4128" s="32">
        <v>46189</v>
      </c>
      <c r="V4128" t="s">
        <v>39</v>
      </c>
    </row>
    <row r="4129" spans="1:22" hidden="1">
      <c r="A4129" t="s">
        <v>26</v>
      </c>
      <c r="B4129" t="s">
        <v>5313</v>
      </c>
      <c r="C4129" s="55">
        <v>832</v>
      </c>
      <c r="D4129" t="s">
        <v>28</v>
      </c>
      <c r="E4129" s="32">
        <v>46174</v>
      </c>
      <c r="F4129" s="26">
        <v>46174.511307870373</v>
      </c>
      <c r="G4129" s="12" t="str">
        <f t="shared" si="197"/>
        <v>JUNIO</v>
      </c>
      <c r="H4129">
        <v>71660004</v>
      </c>
      <c r="I4129" t="s">
        <v>266</v>
      </c>
      <c r="J4129" s="39">
        <f t="shared" si="198"/>
        <v>24000</v>
      </c>
      <c r="K4129" s="39">
        <v>0</v>
      </c>
      <c r="L4129" s="39">
        <v>24000</v>
      </c>
      <c r="M4129" t="s">
        <v>70</v>
      </c>
      <c r="N4129" s="32">
        <v>46175</v>
      </c>
      <c r="O4129" s="1">
        <f t="shared" si="199"/>
        <v>1</v>
      </c>
      <c r="P4129" t="s">
        <v>3480</v>
      </c>
      <c r="U4129" s="32">
        <v>46177</v>
      </c>
      <c r="V4129" t="s">
        <v>39</v>
      </c>
    </row>
    <row r="4130" spans="1:22" hidden="1">
      <c r="A4130" t="s">
        <v>26</v>
      </c>
      <c r="B4130" t="s">
        <v>5314</v>
      </c>
      <c r="C4130" s="55">
        <v>7305</v>
      </c>
      <c r="D4130" t="s">
        <v>371</v>
      </c>
      <c r="E4130" s="32">
        <v>46174</v>
      </c>
      <c r="F4130" s="26">
        <v>46174.510243055556</v>
      </c>
      <c r="G4130" s="12" t="str">
        <f t="shared" si="197"/>
        <v>JUNIO</v>
      </c>
      <c r="H4130">
        <v>800106404</v>
      </c>
      <c r="I4130" t="s">
        <v>369</v>
      </c>
      <c r="J4130" s="39">
        <f t="shared" si="198"/>
        <v>728376</v>
      </c>
      <c r="K4130" s="39">
        <v>0</v>
      </c>
      <c r="L4130" s="39">
        <v>728376</v>
      </c>
      <c r="M4130" t="s">
        <v>128</v>
      </c>
      <c r="N4130" s="32">
        <v>46175</v>
      </c>
      <c r="O4130" s="1">
        <f t="shared" si="199"/>
        <v>1</v>
      </c>
      <c r="P4130" t="s">
        <v>2466</v>
      </c>
      <c r="U4130" s="32">
        <v>46184</v>
      </c>
      <c r="V4130" t="s">
        <v>39</v>
      </c>
    </row>
    <row r="4131" spans="1:22" hidden="1">
      <c r="A4131" t="s">
        <v>26</v>
      </c>
      <c r="B4131" t="s">
        <v>5315</v>
      </c>
      <c r="C4131" s="55">
        <v>342</v>
      </c>
      <c r="D4131" t="s">
        <v>708</v>
      </c>
      <c r="E4131" s="32">
        <v>46174</v>
      </c>
      <c r="F4131" s="26">
        <v>46174.500439814816</v>
      </c>
      <c r="G4131" s="12" t="str">
        <f t="shared" si="197"/>
        <v>JUNIO</v>
      </c>
      <c r="H4131">
        <v>900484386</v>
      </c>
      <c r="I4131" t="s">
        <v>709</v>
      </c>
      <c r="J4131" s="39">
        <f t="shared" si="198"/>
        <v>29216568</v>
      </c>
      <c r="K4131" s="39">
        <v>5551147.9199999999</v>
      </c>
      <c r="L4131" s="39">
        <v>34767715.920000002</v>
      </c>
      <c r="M4131" t="s">
        <v>195</v>
      </c>
      <c r="N4131" s="32">
        <v>46174</v>
      </c>
      <c r="O4131" s="1">
        <f t="shared" si="199"/>
        <v>0</v>
      </c>
      <c r="P4131" t="s">
        <v>479</v>
      </c>
      <c r="U4131" s="32">
        <v>46175</v>
      </c>
      <c r="V4131" t="s">
        <v>39</v>
      </c>
    </row>
    <row r="4132" spans="1:22" hidden="1">
      <c r="A4132" t="s">
        <v>26</v>
      </c>
      <c r="B4132" t="s">
        <v>5316</v>
      </c>
      <c r="C4132" s="55">
        <v>13298</v>
      </c>
      <c r="D4132" t="s">
        <v>28</v>
      </c>
      <c r="E4132" s="32">
        <v>46174</v>
      </c>
      <c r="F4132" s="26">
        <v>46174.494386574072</v>
      </c>
      <c r="G4132" s="12" t="str">
        <f t="shared" si="197"/>
        <v>JUNIO</v>
      </c>
      <c r="H4132">
        <v>900420442</v>
      </c>
      <c r="I4132" t="s">
        <v>586</v>
      </c>
      <c r="J4132" s="39">
        <f t="shared" si="198"/>
        <v>155500</v>
      </c>
      <c r="K4132" s="39">
        <v>29545</v>
      </c>
      <c r="L4132" s="39">
        <v>185045</v>
      </c>
      <c r="M4132" s="1" t="s">
        <v>9455</v>
      </c>
      <c r="N4132" s="32">
        <v>46203</v>
      </c>
      <c r="O4132" s="1">
        <f t="shared" si="199"/>
        <v>29</v>
      </c>
      <c r="P4132" t="s">
        <v>3480</v>
      </c>
      <c r="U4132" s="32">
        <v>46209</v>
      </c>
      <c r="V4132" t="s">
        <v>39</v>
      </c>
    </row>
    <row r="4133" spans="1:22" hidden="1">
      <c r="A4133" t="s">
        <v>26</v>
      </c>
      <c r="B4133" t="s">
        <v>5317</v>
      </c>
      <c r="C4133" s="55">
        <v>1206</v>
      </c>
      <c r="D4133" t="s">
        <v>28</v>
      </c>
      <c r="E4133" s="32">
        <v>46174</v>
      </c>
      <c r="F4133" s="26">
        <v>46174.485625000001</v>
      </c>
      <c r="G4133" s="12" t="str">
        <f t="shared" si="197"/>
        <v>JUNIO</v>
      </c>
      <c r="H4133">
        <v>811007030</v>
      </c>
      <c r="I4133" t="s">
        <v>903</v>
      </c>
      <c r="J4133" s="39">
        <f t="shared" si="198"/>
        <v>2271800</v>
      </c>
      <c r="K4133" s="39">
        <v>431642</v>
      </c>
      <c r="L4133" s="39">
        <v>2703442</v>
      </c>
      <c r="M4133" t="s">
        <v>70</v>
      </c>
      <c r="N4133" s="32">
        <v>46175</v>
      </c>
      <c r="O4133" s="1">
        <f t="shared" si="199"/>
        <v>1</v>
      </c>
      <c r="P4133" t="s">
        <v>3480</v>
      </c>
      <c r="U4133" s="32">
        <v>46177</v>
      </c>
      <c r="V4133" t="s">
        <v>39</v>
      </c>
    </row>
    <row r="4134" spans="1:22" hidden="1">
      <c r="A4134" t="s">
        <v>26</v>
      </c>
      <c r="B4134" t="s">
        <v>5318</v>
      </c>
      <c r="C4134" s="55">
        <v>115</v>
      </c>
      <c r="D4134" t="s">
        <v>521</v>
      </c>
      <c r="E4134" s="32">
        <v>46174</v>
      </c>
      <c r="F4134" s="26">
        <v>46174.471307870372</v>
      </c>
      <c r="G4134" s="12" t="str">
        <f t="shared" si="197"/>
        <v>JUNIO</v>
      </c>
      <c r="H4134">
        <v>901693444</v>
      </c>
      <c r="I4134" t="s">
        <v>522</v>
      </c>
      <c r="J4134" s="39">
        <f t="shared" si="198"/>
        <v>36388544</v>
      </c>
      <c r="K4134" s="39">
        <v>6913823.3600000003</v>
      </c>
      <c r="L4134" s="39">
        <v>43302367.359999999</v>
      </c>
      <c r="M4134" t="s">
        <v>195</v>
      </c>
      <c r="N4134" s="32">
        <v>46174</v>
      </c>
      <c r="O4134" s="1">
        <f t="shared" si="199"/>
        <v>0</v>
      </c>
      <c r="P4134" t="s">
        <v>479</v>
      </c>
      <c r="U4134" s="32">
        <v>46175</v>
      </c>
      <c r="V4134" t="s">
        <v>39</v>
      </c>
    </row>
    <row r="4135" spans="1:22" hidden="1">
      <c r="A4135" t="s">
        <v>26</v>
      </c>
      <c r="B4135" t="s">
        <v>5319</v>
      </c>
      <c r="C4135" s="55">
        <v>1922</v>
      </c>
      <c r="D4135" t="s">
        <v>28</v>
      </c>
      <c r="E4135" s="32">
        <v>46174</v>
      </c>
      <c r="F4135" s="26">
        <v>46174.46670138889</v>
      </c>
      <c r="G4135" s="12" t="str">
        <f t="shared" si="197"/>
        <v>JUNIO</v>
      </c>
      <c r="H4135">
        <v>900031940</v>
      </c>
      <c r="I4135" t="s">
        <v>4479</v>
      </c>
      <c r="J4135" s="39">
        <f t="shared" si="198"/>
        <v>16704000</v>
      </c>
      <c r="K4135" s="39">
        <v>3173760</v>
      </c>
      <c r="L4135" s="39">
        <v>19877760</v>
      </c>
      <c r="M4135" s="1" t="s">
        <v>9455</v>
      </c>
      <c r="N4135" s="32">
        <v>46176</v>
      </c>
      <c r="O4135" s="1">
        <f t="shared" si="199"/>
        <v>2</v>
      </c>
      <c r="P4135" t="s">
        <v>3480</v>
      </c>
      <c r="U4135" s="32">
        <v>46196</v>
      </c>
      <c r="V4135" t="s">
        <v>39</v>
      </c>
    </row>
    <row r="4136" spans="1:22" hidden="1">
      <c r="A4136" t="s">
        <v>26</v>
      </c>
      <c r="B4136" t="s">
        <v>5320</v>
      </c>
      <c r="C4136" s="55">
        <v>38855</v>
      </c>
      <c r="D4136" t="s">
        <v>698</v>
      </c>
      <c r="E4136" s="32">
        <v>46174</v>
      </c>
      <c r="F4136" s="26">
        <v>46174.451145833336</v>
      </c>
      <c r="G4136" s="12" t="str">
        <f t="shared" si="197"/>
        <v>JUNIO</v>
      </c>
      <c r="H4136">
        <v>900229913</v>
      </c>
      <c r="I4136" t="s">
        <v>699</v>
      </c>
      <c r="J4136" s="39">
        <f t="shared" si="198"/>
        <v>684505.8</v>
      </c>
      <c r="K4136" s="39">
        <v>120026.84</v>
      </c>
      <c r="L4136" s="39">
        <v>804532.64</v>
      </c>
      <c r="M4136" t="s">
        <v>70</v>
      </c>
      <c r="N4136" s="32">
        <v>46175</v>
      </c>
      <c r="O4136" s="1">
        <f t="shared" si="199"/>
        <v>1</v>
      </c>
      <c r="P4136" t="s">
        <v>3480</v>
      </c>
      <c r="U4136" s="32">
        <v>46189</v>
      </c>
      <c r="V4136" t="s">
        <v>39</v>
      </c>
    </row>
    <row r="4137" spans="1:22" hidden="1">
      <c r="A4137" t="s">
        <v>26</v>
      </c>
      <c r="B4137" t="s">
        <v>5321</v>
      </c>
      <c r="C4137" s="55">
        <v>371</v>
      </c>
      <c r="D4137" t="s">
        <v>28</v>
      </c>
      <c r="E4137" s="32">
        <v>46174</v>
      </c>
      <c r="F4137" s="26">
        <v>46174.44872685185</v>
      </c>
      <c r="G4137" s="12" t="str">
        <f t="shared" si="197"/>
        <v>JUNIO</v>
      </c>
      <c r="H4137">
        <v>901703752</v>
      </c>
      <c r="I4137" t="s">
        <v>1117</v>
      </c>
      <c r="J4137" s="39">
        <f t="shared" si="198"/>
        <v>14946000</v>
      </c>
      <c r="K4137" s="39">
        <v>2839740</v>
      </c>
      <c r="L4137" s="39">
        <v>17785740</v>
      </c>
      <c r="M4137" t="s">
        <v>195</v>
      </c>
      <c r="N4137" s="32">
        <v>46174</v>
      </c>
      <c r="O4137" s="1">
        <f t="shared" si="199"/>
        <v>0</v>
      </c>
      <c r="P4137" t="s">
        <v>479</v>
      </c>
      <c r="U4137" s="32">
        <v>46175</v>
      </c>
      <c r="V4137" t="s">
        <v>39</v>
      </c>
    </row>
    <row r="4138" spans="1:22" hidden="1">
      <c r="A4138" t="s">
        <v>26</v>
      </c>
      <c r="B4138" t="s">
        <v>5322</v>
      </c>
      <c r="C4138" s="55">
        <v>23364</v>
      </c>
      <c r="D4138" t="s">
        <v>28</v>
      </c>
      <c r="E4138" s="32">
        <v>46174</v>
      </c>
      <c r="F4138" s="26">
        <v>46174.447453703702</v>
      </c>
      <c r="G4138" s="12" t="str">
        <f t="shared" si="197"/>
        <v>JUNIO</v>
      </c>
      <c r="H4138">
        <v>900083323</v>
      </c>
      <c r="I4138" t="s">
        <v>1103</v>
      </c>
      <c r="J4138" s="39">
        <f t="shared" si="198"/>
        <v>10645841</v>
      </c>
      <c r="K4138" s="39">
        <v>1848510</v>
      </c>
      <c r="L4138" s="39">
        <v>12494351</v>
      </c>
      <c r="M4138" t="s">
        <v>195</v>
      </c>
      <c r="N4138" s="32">
        <v>46174</v>
      </c>
      <c r="O4138" s="1">
        <f t="shared" si="199"/>
        <v>0</v>
      </c>
      <c r="P4138" t="s">
        <v>479</v>
      </c>
      <c r="U4138" s="32">
        <v>46175</v>
      </c>
      <c r="V4138" t="s">
        <v>39</v>
      </c>
    </row>
    <row r="4139" spans="1:22" hidden="1">
      <c r="A4139" t="s">
        <v>26</v>
      </c>
      <c r="B4139" t="s">
        <v>5323</v>
      </c>
      <c r="C4139" s="55">
        <v>23363</v>
      </c>
      <c r="D4139" t="s">
        <v>28</v>
      </c>
      <c r="E4139" s="32">
        <v>46174</v>
      </c>
      <c r="F4139" s="26">
        <v>46174.447268518517</v>
      </c>
      <c r="G4139" s="12" t="str">
        <f t="shared" si="197"/>
        <v>JUNIO</v>
      </c>
      <c r="H4139">
        <v>900083323</v>
      </c>
      <c r="I4139" t="s">
        <v>1103</v>
      </c>
      <c r="J4139" s="39">
        <f t="shared" si="198"/>
        <v>10645841</v>
      </c>
      <c r="K4139" s="39">
        <v>1848510</v>
      </c>
      <c r="L4139" s="39">
        <v>12494351</v>
      </c>
      <c r="M4139" t="s">
        <v>195</v>
      </c>
      <c r="N4139" s="32">
        <v>46174</v>
      </c>
      <c r="O4139" s="1">
        <f t="shared" si="199"/>
        <v>0</v>
      </c>
      <c r="P4139" t="s">
        <v>479</v>
      </c>
      <c r="U4139" s="32">
        <v>46175</v>
      </c>
      <c r="V4139" t="s">
        <v>39</v>
      </c>
    </row>
    <row r="4140" spans="1:22" hidden="1">
      <c r="A4140" t="s">
        <v>26</v>
      </c>
      <c r="B4140" t="s">
        <v>5324</v>
      </c>
      <c r="C4140" s="55">
        <v>23299</v>
      </c>
      <c r="D4140" t="s">
        <v>28</v>
      </c>
      <c r="E4140" s="32">
        <v>46174</v>
      </c>
      <c r="F4140" s="26">
        <v>46174.434710648151</v>
      </c>
      <c r="G4140" s="12" t="str">
        <f t="shared" si="197"/>
        <v>JUNIO</v>
      </c>
      <c r="H4140">
        <v>900083323</v>
      </c>
      <c r="I4140" t="s">
        <v>1103</v>
      </c>
      <c r="J4140" s="39">
        <f t="shared" si="198"/>
        <v>8950640</v>
      </c>
      <c r="K4140" s="39">
        <v>1540482</v>
      </c>
      <c r="L4140" s="39">
        <v>10491122</v>
      </c>
      <c r="M4140" t="s">
        <v>195</v>
      </c>
      <c r="N4140" s="32">
        <v>46174</v>
      </c>
      <c r="O4140" s="1">
        <f t="shared" si="199"/>
        <v>0</v>
      </c>
      <c r="P4140" t="s">
        <v>479</v>
      </c>
      <c r="U4140" s="32">
        <v>46175</v>
      </c>
      <c r="V4140" t="s">
        <v>39</v>
      </c>
    </row>
    <row r="4141" spans="1:22" hidden="1">
      <c r="A4141" t="s">
        <v>26</v>
      </c>
      <c r="B4141" t="s">
        <v>5325</v>
      </c>
      <c r="C4141" s="55">
        <v>23300</v>
      </c>
      <c r="D4141" t="s">
        <v>28</v>
      </c>
      <c r="E4141" s="32">
        <v>46174</v>
      </c>
      <c r="F4141" s="26">
        <v>46174.434884259259</v>
      </c>
      <c r="G4141" s="12" t="str">
        <f t="shared" si="197"/>
        <v>JUNIO</v>
      </c>
      <c r="H4141">
        <v>900083323</v>
      </c>
      <c r="I4141" t="s">
        <v>1103</v>
      </c>
      <c r="J4141" s="39">
        <f t="shared" si="198"/>
        <v>8950640</v>
      </c>
      <c r="K4141" s="39">
        <v>1540482</v>
      </c>
      <c r="L4141" s="39">
        <v>10491122</v>
      </c>
      <c r="M4141" t="s">
        <v>195</v>
      </c>
      <c r="N4141" s="32">
        <v>46174</v>
      </c>
      <c r="O4141" s="1">
        <f t="shared" si="199"/>
        <v>0</v>
      </c>
      <c r="P4141" t="s">
        <v>479</v>
      </c>
      <c r="U4141" s="32">
        <v>46175</v>
      </c>
      <c r="V4141" t="s">
        <v>39</v>
      </c>
    </row>
    <row r="4142" spans="1:22" hidden="1">
      <c r="A4142" t="s">
        <v>26</v>
      </c>
      <c r="B4142" t="s">
        <v>5326</v>
      </c>
      <c r="C4142" s="55">
        <v>181511</v>
      </c>
      <c r="D4142" t="s">
        <v>1083</v>
      </c>
      <c r="E4142" s="32">
        <v>46174</v>
      </c>
      <c r="F4142" s="26">
        <v>46174.408865740741</v>
      </c>
      <c r="G4142" s="12" t="str">
        <f t="shared" si="197"/>
        <v>JUNIO</v>
      </c>
      <c r="H4142">
        <v>860000018</v>
      </c>
      <c r="I4142" t="s">
        <v>1084</v>
      </c>
      <c r="J4142" s="39">
        <f t="shared" si="198"/>
        <v>2160000</v>
      </c>
      <c r="K4142" s="39">
        <v>410400</v>
      </c>
      <c r="L4142" s="39">
        <v>2570400</v>
      </c>
      <c r="M4142" t="s">
        <v>70</v>
      </c>
      <c r="N4142" s="32">
        <v>46174</v>
      </c>
      <c r="O4142" s="1">
        <f t="shared" si="199"/>
        <v>0</v>
      </c>
      <c r="P4142" t="s">
        <v>3480</v>
      </c>
      <c r="U4142" s="32">
        <v>46177</v>
      </c>
      <c r="V4142" t="s">
        <v>39</v>
      </c>
    </row>
    <row r="4143" spans="1:22" hidden="1">
      <c r="A4143" t="s">
        <v>26</v>
      </c>
      <c r="B4143" t="s">
        <v>5327</v>
      </c>
      <c r="C4143" s="55">
        <v>739796</v>
      </c>
      <c r="D4143" t="s">
        <v>817</v>
      </c>
      <c r="E4143" s="32">
        <v>46174</v>
      </c>
      <c r="F4143" s="26">
        <v>46174.407592592594</v>
      </c>
      <c r="G4143" s="12" t="str">
        <f t="shared" si="197"/>
        <v>JUNIO</v>
      </c>
      <c r="H4143">
        <v>890915475</v>
      </c>
      <c r="I4143" t="s">
        <v>818</v>
      </c>
      <c r="J4143" s="39">
        <f t="shared" si="198"/>
        <v>1152187</v>
      </c>
      <c r="K4143" s="39">
        <v>218915.53</v>
      </c>
      <c r="L4143" s="39">
        <v>1371102.53</v>
      </c>
      <c r="M4143" t="s">
        <v>70</v>
      </c>
      <c r="N4143" s="32">
        <v>46176</v>
      </c>
      <c r="O4143" s="1">
        <f t="shared" si="199"/>
        <v>2</v>
      </c>
      <c r="P4143" t="s">
        <v>3480</v>
      </c>
      <c r="U4143" s="32">
        <v>46189</v>
      </c>
      <c r="V4143" t="s">
        <v>39</v>
      </c>
    </row>
    <row r="4144" spans="1:22" hidden="1">
      <c r="A4144" t="s">
        <v>26</v>
      </c>
      <c r="B4144" t="s">
        <v>5328</v>
      </c>
      <c r="C4144" s="55">
        <v>23256</v>
      </c>
      <c r="D4144" t="s">
        <v>28</v>
      </c>
      <c r="E4144" s="32">
        <v>46174</v>
      </c>
      <c r="F4144" s="26">
        <v>46174.42695601852</v>
      </c>
      <c r="G4144" s="12" t="str">
        <f t="shared" si="197"/>
        <v>JUNIO</v>
      </c>
      <c r="H4144">
        <v>900083323</v>
      </c>
      <c r="I4144" t="s">
        <v>1103</v>
      </c>
      <c r="J4144" s="39">
        <f t="shared" si="198"/>
        <v>8961500</v>
      </c>
      <c r="K4144" s="39">
        <v>1702685</v>
      </c>
      <c r="L4144" s="39">
        <v>10664185</v>
      </c>
      <c r="M4144" t="s">
        <v>195</v>
      </c>
      <c r="N4144" s="32">
        <v>46174</v>
      </c>
      <c r="O4144" s="1">
        <f t="shared" si="199"/>
        <v>0</v>
      </c>
      <c r="P4144" t="s">
        <v>479</v>
      </c>
      <c r="U4144" s="32">
        <v>46175</v>
      </c>
      <c r="V4144" t="s">
        <v>39</v>
      </c>
    </row>
    <row r="4145" spans="1:22" hidden="1">
      <c r="A4145" t="s">
        <v>26</v>
      </c>
      <c r="B4145" t="s">
        <v>5329</v>
      </c>
      <c r="C4145" s="55">
        <v>23251</v>
      </c>
      <c r="D4145" t="s">
        <v>28</v>
      </c>
      <c r="E4145" s="32">
        <v>46174</v>
      </c>
      <c r="F4145" s="26">
        <v>46174.426377314812</v>
      </c>
      <c r="G4145" s="12" t="str">
        <f t="shared" si="197"/>
        <v>JUNIO</v>
      </c>
      <c r="H4145">
        <v>900083323</v>
      </c>
      <c r="I4145" t="s">
        <v>1103</v>
      </c>
      <c r="J4145" s="39">
        <f t="shared" si="198"/>
        <v>18283539</v>
      </c>
      <c r="K4145" s="39">
        <v>2943005</v>
      </c>
      <c r="L4145" s="39">
        <v>21226544</v>
      </c>
      <c r="M4145" t="s">
        <v>195</v>
      </c>
      <c r="N4145" s="32">
        <v>46174</v>
      </c>
      <c r="O4145" s="1">
        <f t="shared" si="199"/>
        <v>0</v>
      </c>
      <c r="P4145" t="s">
        <v>479</v>
      </c>
      <c r="U4145" s="32">
        <v>46175</v>
      </c>
      <c r="V4145" t="s">
        <v>39</v>
      </c>
    </row>
    <row r="4146" spans="1:22" hidden="1">
      <c r="A4146" t="s">
        <v>26</v>
      </c>
      <c r="B4146" t="s">
        <v>5330</v>
      </c>
      <c r="C4146" s="55">
        <v>23255</v>
      </c>
      <c r="D4146" t="s">
        <v>28</v>
      </c>
      <c r="E4146" s="32">
        <v>46174</v>
      </c>
      <c r="F4146" s="26">
        <v>46174.426770833335</v>
      </c>
      <c r="G4146" s="12" t="str">
        <f t="shared" si="197"/>
        <v>JUNIO</v>
      </c>
      <c r="H4146">
        <v>900083323</v>
      </c>
      <c r="I4146" t="s">
        <v>1103</v>
      </c>
      <c r="J4146" s="39">
        <f t="shared" si="198"/>
        <v>8961500</v>
      </c>
      <c r="K4146" s="39">
        <v>1702685</v>
      </c>
      <c r="L4146" s="39">
        <v>10664185</v>
      </c>
      <c r="M4146" t="s">
        <v>195</v>
      </c>
      <c r="N4146" s="32">
        <v>46174</v>
      </c>
      <c r="O4146" s="1">
        <f t="shared" si="199"/>
        <v>0</v>
      </c>
      <c r="P4146" t="s">
        <v>479</v>
      </c>
      <c r="U4146" s="32">
        <v>46175</v>
      </c>
      <c r="V4146" t="s">
        <v>39</v>
      </c>
    </row>
    <row r="4147" spans="1:22" hidden="1">
      <c r="A4147" t="s">
        <v>26</v>
      </c>
      <c r="B4147" t="s">
        <v>5331</v>
      </c>
      <c r="C4147" s="55">
        <v>21816</v>
      </c>
      <c r="D4147" t="s">
        <v>2896</v>
      </c>
      <c r="E4147" s="32">
        <v>46174</v>
      </c>
      <c r="F4147" s="26">
        <v>46174.422523148147</v>
      </c>
      <c r="G4147" s="12" t="str">
        <f t="shared" si="197"/>
        <v>JUNIO</v>
      </c>
      <c r="H4147">
        <v>900377874</v>
      </c>
      <c r="I4147" t="s">
        <v>1081</v>
      </c>
      <c r="J4147" s="39">
        <f t="shared" si="198"/>
        <v>2249600</v>
      </c>
      <c r="K4147" s="39">
        <v>427424</v>
      </c>
      <c r="L4147" s="39">
        <v>2677024</v>
      </c>
      <c r="M4147" t="s">
        <v>58</v>
      </c>
      <c r="N4147" s="32">
        <v>46184</v>
      </c>
      <c r="O4147" s="1">
        <f t="shared" si="199"/>
        <v>10</v>
      </c>
      <c r="P4147" t="s">
        <v>3480</v>
      </c>
      <c r="U4147" s="32">
        <v>46189</v>
      </c>
      <c r="V4147" t="s">
        <v>39</v>
      </c>
    </row>
    <row r="4148" spans="1:22" hidden="1">
      <c r="A4148" t="s">
        <v>26</v>
      </c>
      <c r="B4148" t="s">
        <v>5332</v>
      </c>
      <c r="C4148" s="55">
        <v>58064</v>
      </c>
      <c r="D4148" t="s">
        <v>122</v>
      </c>
      <c r="E4148" s="32">
        <v>46174</v>
      </c>
      <c r="F4148" s="26">
        <v>46174.401620370372</v>
      </c>
      <c r="G4148" s="12" t="str">
        <f t="shared" si="197"/>
        <v>JUNIO</v>
      </c>
      <c r="H4148">
        <v>900650486</v>
      </c>
      <c r="I4148" t="s">
        <v>857</v>
      </c>
      <c r="J4148" s="39">
        <f t="shared" si="198"/>
        <v>2595000</v>
      </c>
      <c r="K4148" s="39">
        <v>0</v>
      </c>
      <c r="L4148" s="39">
        <v>2595000</v>
      </c>
      <c r="M4148" t="s">
        <v>65</v>
      </c>
      <c r="N4148" s="32">
        <v>46175</v>
      </c>
      <c r="O4148" s="1">
        <f t="shared" si="199"/>
        <v>1</v>
      </c>
      <c r="P4148" t="s">
        <v>3480</v>
      </c>
      <c r="U4148" s="32">
        <v>46177</v>
      </c>
      <c r="V4148" t="s">
        <v>39</v>
      </c>
    </row>
    <row r="4149" spans="1:22" hidden="1">
      <c r="A4149" t="s">
        <v>26</v>
      </c>
      <c r="B4149" t="s">
        <v>5333</v>
      </c>
      <c r="C4149" s="55">
        <v>58063</v>
      </c>
      <c r="D4149" t="s">
        <v>122</v>
      </c>
      <c r="E4149" s="32">
        <v>46174</v>
      </c>
      <c r="F4149" s="26">
        <v>46174.398148148146</v>
      </c>
      <c r="G4149" s="12" t="str">
        <f t="shared" si="197"/>
        <v>JUNIO</v>
      </c>
      <c r="H4149">
        <v>900650486</v>
      </c>
      <c r="I4149" t="s">
        <v>857</v>
      </c>
      <c r="J4149" s="39">
        <f t="shared" si="198"/>
        <v>2595000</v>
      </c>
      <c r="K4149" s="39">
        <v>0</v>
      </c>
      <c r="L4149" s="39">
        <v>2595000</v>
      </c>
      <c r="M4149" t="s">
        <v>65</v>
      </c>
      <c r="N4149" s="32">
        <v>46175</v>
      </c>
      <c r="O4149" s="1">
        <f t="shared" si="199"/>
        <v>1</v>
      </c>
      <c r="P4149" t="s">
        <v>3480</v>
      </c>
      <c r="U4149" s="32">
        <v>46177</v>
      </c>
      <c r="V4149" t="s">
        <v>39</v>
      </c>
    </row>
    <row r="4150" spans="1:22" hidden="1">
      <c r="A4150" t="s">
        <v>26</v>
      </c>
      <c r="B4150" t="s">
        <v>5334</v>
      </c>
      <c r="C4150" s="55">
        <v>209465</v>
      </c>
      <c r="D4150" t="s">
        <v>28</v>
      </c>
      <c r="E4150" s="32">
        <v>46174</v>
      </c>
      <c r="F4150" s="26">
        <v>46174.394629629627</v>
      </c>
      <c r="G4150" s="12" t="str">
        <f t="shared" si="197"/>
        <v>JUNIO</v>
      </c>
      <c r="H4150">
        <v>800180675</v>
      </c>
      <c r="I4150" t="s">
        <v>596</v>
      </c>
      <c r="J4150" s="39">
        <f t="shared" si="198"/>
        <v>1965813</v>
      </c>
      <c r="K4150" s="39">
        <v>0</v>
      </c>
      <c r="L4150" s="39">
        <v>1965813</v>
      </c>
      <c r="M4150" t="s">
        <v>195</v>
      </c>
      <c r="N4150" s="32">
        <v>46174</v>
      </c>
      <c r="O4150" s="1">
        <f t="shared" si="199"/>
        <v>0</v>
      </c>
      <c r="P4150" t="s">
        <v>479</v>
      </c>
      <c r="U4150" s="32">
        <v>46175</v>
      </c>
      <c r="V4150" t="s">
        <v>39</v>
      </c>
    </row>
    <row r="4151" spans="1:22" hidden="1">
      <c r="A4151" t="s">
        <v>26</v>
      </c>
      <c r="B4151" t="s">
        <v>5335</v>
      </c>
      <c r="C4151" s="55">
        <v>104</v>
      </c>
      <c r="D4151" t="s">
        <v>455</v>
      </c>
      <c r="E4151" s="32">
        <v>46174</v>
      </c>
      <c r="F4151" s="26">
        <v>46174.389826388891</v>
      </c>
      <c r="G4151" s="12" t="str">
        <f t="shared" si="197"/>
        <v>JUNIO</v>
      </c>
      <c r="H4151">
        <v>42790604</v>
      </c>
      <c r="I4151" t="s">
        <v>456</v>
      </c>
      <c r="J4151" s="39">
        <f t="shared" si="198"/>
        <v>16479495</v>
      </c>
      <c r="K4151" s="39">
        <v>3131104.05</v>
      </c>
      <c r="L4151" s="39">
        <v>19610599.050000001</v>
      </c>
      <c r="M4151" t="s">
        <v>195</v>
      </c>
      <c r="N4151" s="32">
        <v>46174</v>
      </c>
      <c r="O4151" s="1">
        <f t="shared" si="199"/>
        <v>0</v>
      </c>
      <c r="P4151" t="s">
        <v>479</v>
      </c>
      <c r="U4151" s="32">
        <v>46175</v>
      </c>
      <c r="V4151" t="s">
        <v>39</v>
      </c>
    </row>
    <row r="4152" spans="1:22" hidden="1">
      <c r="A4152" t="s">
        <v>26</v>
      </c>
      <c r="B4152" t="s">
        <v>5336</v>
      </c>
      <c r="C4152" s="56">
        <v>103343</v>
      </c>
      <c r="D4152" t="s">
        <v>5337</v>
      </c>
      <c r="E4152" s="32">
        <v>46174</v>
      </c>
      <c r="F4152" s="26">
        <v>46174.363252314812</v>
      </c>
      <c r="G4152" s="12" t="str">
        <f t="shared" si="197"/>
        <v>JUNIO</v>
      </c>
      <c r="H4152">
        <v>900236520</v>
      </c>
      <c r="I4152" t="s">
        <v>4763</v>
      </c>
      <c r="J4152" s="39">
        <f t="shared" si="198"/>
        <v>20516</v>
      </c>
      <c r="K4152" s="39">
        <v>1884</v>
      </c>
      <c r="L4152" s="39">
        <v>22400</v>
      </c>
      <c r="M4152" t="s">
        <v>54</v>
      </c>
      <c r="O4152" s="1">
        <f t="shared" si="199"/>
        <v>0</v>
      </c>
    </row>
    <row r="4153" spans="1:22" hidden="1">
      <c r="A4153" t="s">
        <v>26</v>
      </c>
      <c r="B4153" t="s">
        <v>5338</v>
      </c>
      <c r="C4153" s="55">
        <v>181462</v>
      </c>
      <c r="D4153" t="s">
        <v>1083</v>
      </c>
      <c r="E4153" s="32">
        <v>46174</v>
      </c>
      <c r="F4153" s="26">
        <v>46174.358159722222</v>
      </c>
      <c r="G4153" s="12" t="str">
        <f t="shared" si="197"/>
        <v>JUNIO</v>
      </c>
      <c r="H4153">
        <v>860000018</v>
      </c>
      <c r="I4153" t="s">
        <v>1084</v>
      </c>
      <c r="J4153" s="39">
        <f t="shared" si="198"/>
        <v>47740</v>
      </c>
      <c r="K4153" s="39">
        <v>7125</v>
      </c>
      <c r="L4153" s="39">
        <v>54865</v>
      </c>
      <c r="M4153" t="s">
        <v>70</v>
      </c>
      <c r="N4153" s="32">
        <v>46174</v>
      </c>
      <c r="O4153" s="1">
        <f t="shared" si="199"/>
        <v>0</v>
      </c>
      <c r="P4153" t="s">
        <v>3480</v>
      </c>
      <c r="U4153" s="32">
        <v>46184</v>
      </c>
      <c r="V4153" t="s">
        <v>39</v>
      </c>
    </row>
    <row r="4154" spans="1:22" hidden="1">
      <c r="A4154" t="s">
        <v>26</v>
      </c>
      <c r="B4154" t="s">
        <v>5339</v>
      </c>
      <c r="C4154" s="56">
        <v>8477</v>
      </c>
      <c r="D4154" t="s">
        <v>5208</v>
      </c>
      <c r="E4154" s="32">
        <v>46174</v>
      </c>
      <c r="F4154" s="26">
        <v>46174.296296296299</v>
      </c>
      <c r="G4154" s="12" t="str">
        <f t="shared" si="197"/>
        <v>JUNIO</v>
      </c>
      <c r="H4154">
        <v>1088263697</v>
      </c>
      <c r="I4154" t="s">
        <v>1128</v>
      </c>
      <c r="J4154" s="39">
        <f t="shared" si="198"/>
        <v>134000</v>
      </c>
      <c r="K4154" s="39">
        <v>0</v>
      </c>
      <c r="L4154" s="39">
        <v>134000</v>
      </c>
      <c r="M4154" t="s">
        <v>54</v>
      </c>
      <c r="O4154" s="1">
        <f t="shared" si="199"/>
        <v>0</v>
      </c>
    </row>
    <row r="4155" spans="1:22" hidden="1">
      <c r="A4155" t="s">
        <v>26</v>
      </c>
      <c r="B4155" t="s">
        <v>5340</v>
      </c>
      <c r="C4155" s="55">
        <v>358574</v>
      </c>
      <c r="D4155" t="s">
        <v>336</v>
      </c>
      <c r="E4155" s="32">
        <v>46174</v>
      </c>
      <c r="F4155" s="26">
        <v>46174.288217592592</v>
      </c>
      <c r="G4155" s="12" t="str">
        <f t="shared" si="197"/>
        <v>JUNIO</v>
      </c>
      <c r="H4155">
        <v>800049074</v>
      </c>
      <c r="I4155" t="s">
        <v>337</v>
      </c>
      <c r="J4155" s="39">
        <f t="shared" si="198"/>
        <v>1265865</v>
      </c>
      <c r="K4155" s="39">
        <v>229531</v>
      </c>
      <c r="L4155" s="39">
        <v>1495396</v>
      </c>
      <c r="M4155" t="s">
        <v>70</v>
      </c>
      <c r="N4155" s="32">
        <v>46175</v>
      </c>
      <c r="O4155" s="1">
        <f t="shared" si="199"/>
        <v>1</v>
      </c>
      <c r="P4155" t="s">
        <v>3480</v>
      </c>
      <c r="U4155" s="32">
        <v>46177</v>
      </c>
      <c r="V4155" t="s">
        <v>39</v>
      </c>
    </row>
    <row r="4156" spans="1:22" hidden="1">
      <c r="A4156" t="s">
        <v>26</v>
      </c>
      <c r="B4156" t="s">
        <v>5341</v>
      </c>
      <c r="C4156" s="55">
        <v>358573</v>
      </c>
      <c r="D4156" t="s">
        <v>336</v>
      </c>
      <c r="E4156" s="32">
        <v>46174</v>
      </c>
      <c r="F4156" s="26">
        <v>46174.288194444445</v>
      </c>
      <c r="G4156" s="12" t="str">
        <f t="shared" si="197"/>
        <v>JUNIO</v>
      </c>
      <c r="H4156">
        <v>800049074</v>
      </c>
      <c r="I4156" t="s">
        <v>337</v>
      </c>
      <c r="J4156" s="39">
        <f t="shared" si="198"/>
        <v>742787</v>
      </c>
      <c r="K4156" s="39">
        <v>46420</v>
      </c>
      <c r="L4156" s="39">
        <v>789207</v>
      </c>
      <c r="M4156" t="s">
        <v>70</v>
      </c>
      <c r="N4156" s="32">
        <v>46175</v>
      </c>
      <c r="O4156" s="1">
        <f t="shared" si="199"/>
        <v>1</v>
      </c>
      <c r="P4156" t="s">
        <v>3480</v>
      </c>
      <c r="U4156" s="32">
        <v>46177</v>
      </c>
      <c r="V4156" t="s">
        <v>39</v>
      </c>
    </row>
    <row r="4157" spans="1:22" hidden="1">
      <c r="A4157" t="s">
        <v>26</v>
      </c>
      <c r="B4157" t="s">
        <v>5342</v>
      </c>
      <c r="C4157" s="55">
        <v>38835</v>
      </c>
      <c r="D4157" t="s">
        <v>698</v>
      </c>
      <c r="E4157" s="32">
        <v>46174</v>
      </c>
      <c r="F4157" s="26">
        <v>46174.283206018517</v>
      </c>
      <c r="G4157" s="12" t="str">
        <f t="shared" si="197"/>
        <v>JUNIO</v>
      </c>
      <c r="H4157">
        <v>900229913</v>
      </c>
      <c r="I4157" t="s">
        <v>699</v>
      </c>
      <c r="J4157" s="39">
        <f t="shared" si="198"/>
        <v>758944.38</v>
      </c>
      <c r="K4157" s="39">
        <v>105373.23</v>
      </c>
      <c r="L4157" s="39">
        <v>864317.61</v>
      </c>
      <c r="M4157" t="s">
        <v>70</v>
      </c>
      <c r="N4157" s="32">
        <v>46175</v>
      </c>
      <c r="O4157" s="1">
        <f t="shared" si="199"/>
        <v>1</v>
      </c>
      <c r="P4157" t="s">
        <v>3480</v>
      </c>
      <c r="U4157" s="32">
        <v>46177</v>
      </c>
      <c r="V4157" t="s">
        <v>39</v>
      </c>
    </row>
    <row r="4158" spans="1:22" hidden="1">
      <c r="A4158" t="s">
        <v>26</v>
      </c>
      <c r="B4158" t="s">
        <v>5343</v>
      </c>
      <c r="C4158" s="55">
        <v>739674</v>
      </c>
      <c r="D4158" t="s">
        <v>817</v>
      </c>
      <c r="E4158" s="32">
        <v>46174</v>
      </c>
      <c r="F4158" s="26">
        <v>46174.279965277776</v>
      </c>
      <c r="G4158" s="12" t="str">
        <f t="shared" si="197"/>
        <v>JUNIO</v>
      </c>
      <c r="H4158">
        <v>890915475</v>
      </c>
      <c r="I4158" t="s">
        <v>818</v>
      </c>
      <c r="J4158" s="39">
        <f t="shared" si="198"/>
        <v>96286</v>
      </c>
      <c r="K4158" s="39">
        <v>18294.34</v>
      </c>
      <c r="L4158" s="39">
        <v>114580.34</v>
      </c>
      <c r="M4158" t="s">
        <v>70</v>
      </c>
      <c r="N4158" s="32">
        <v>46175</v>
      </c>
      <c r="O4158" s="1">
        <f t="shared" si="199"/>
        <v>1</v>
      </c>
      <c r="P4158" t="s">
        <v>3480</v>
      </c>
      <c r="U4158" s="32">
        <v>46177</v>
      </c>
      <c r="V4158" t="s">
        <v>39</v>
      </c>
    </row>
    <row r="4159" spans="1:22" hidden="1">
      <c r="A4159" t="s">
        <v>26</v>
      </c>
      <c r="B4159" t="s">
        <v>5344</v>
      </c>
      <c r="C4159" s="55">
        <v>739670</v>
      </c>
      <c r="D4159" t="s">
        <v>817</v>
      </c>
      <c r="E4159" s="32">
        <v>46174</v>
      </c>
      <c r="F4159" s="26">
        <v>46174.27815972222</v>
      </c>
      <c r="G4159" s="12" t="str">
        <f t="shared" si="197"/>
        <v>JUNIO</v>
      </c>
      <c r="H4159">
        <v>890915475</v>
      </c>
      <c r="I4159" t="s">
        <v>818</v>
      </c>
      <c r="J4159" s="39">
        <f t="shared" si="198"/>
        <v>96286</v>
      </c>
      <c r="K4159" s="39">
        <v>18294.34</v>
      </c>
      <c r="L4159" s="39">
        <v>114580.34</v>
      </c>
      <c r="M4159" t="s">
        <v>70</v>
      </c>
      <c r="N4159" s="32">
        <v>46175</v>
      </c>
      <c r="O4159" s="1">
        <f t="shared" si="199"/>
        <v>1</v>
      </c>
      <c r="P4159" t="s">
        <v>3480</v>
      </c>
      <c r="U4159" s="32">
        <v>46177</v>
      </c>
      <c r="V4159" t="s">
        <v>39</v>
      </c>
    </row>
    <row r="4160" spans="1:22" hidden="1">
      <c r="A4160" t="s">
        <v>26</v>
      </c>
      <c r="B4160" t="s">
        <v>5345</v>
      </c>
      <c r="C4160" s="55">
        <v>5243144</v>
      </c>
      <c r="D4160" t="s">
        <v>4499</v>
      </c>
      <c r="E4160" s="32">
        <v>46174</v>
      </c>
      <c r="F4160" s="26">
        <v>46174.254525462966</v>
      </c>
      <c r="G4160" s="12" t="str">
        <f t="shared" si="197"/>
        <v>JUNIO</v>
      </c>
      <c r="H4160">
        <v>900219834</v>
      </c>
      <c r="I4160" t="s">
        <v>739</v>
      </c>
      <c r="J4160" s="39">
        <f t="shared" si="198"/>
        <v>18500</v>
      </c>
      <c r="K4160" s="39">
        <v>0</v>
      </c>
      <c r="L4160" s="39">
        <v>18500</v>
      </c>
      <c r="M4160" t="s">
        <v>70</v>
      </c>
      <c r="N4160" s="32">
        <v>46174</v>
      </c>
      <c r="O4160" s="1">
        <f t="shared" si="199"/>
        <v>0</v>
      </c>
      <c r="P4160" t="s">
        <v>3480</v>
      </c>
      <c r="U4160" s="32">
        <v>46184</v>
      </c>
      <c r="V4160" t="s">
        <v>39</v>
      </c>
    </row>
    <row r="4161" spans="1:22" hidden="1">
      <c r="A4161" t="s">
        <v>26</v>
      </c>
      <c r="B4161" t="s">
        <v>5346</v>
      </c>
      <c r="C4161" s="55">
        <v>83418</v>
      </c>
      <c r="D4161" t="s">
        <v>3301</v>
      </c>
      <c r="E4161" s="32">
        <v>46174</v>
      </c>
      <c r="F4161" s="26">
        <v>46174.248993055553</v>
      </c>
      <c r="G4161" s="12" t="str">
        <f t="shared" si="197"/>
        <v>JUNIO</v>
      </c>
      <c r="H4161">
        <v>890937010</v>
      </c>
      <c r="I4161" t="s">
        <v>992</v>
      </c>
      <c r="J4161" s="39">
        <f t="shared" si="198"/>
        <v>439500</v>
      </c>
      <c r="K4161" s="39">
        <v>83505</v>
      </c>
      <c r="L4161" s="39">
        <v>523005</v>
      </c>
      <c r="M4161" t="s">
        <v>37</v>
      </c>
      <c r="N4161" s="32">
        <v>46175</v>
      </c>
      <c r="O4161" s="1">
        <f t="shared" si="199"/>
        <v>1</v>
      </c>
      <c r="P4161" t="s">
        <v>3480</v>
      </c>
      <c r="U4161" s="32">
        <v>46189</v>
      </c>
      <c r="V4161" t="s">
        <v>39</v>
      </c>
    </row>
    <row r="4162" spans="1:22" hidden="1">
      <c r="A4162" t="s">
        <v>26</v>
      </c>
      <c r="B4162" t="s">
        <v>5347</v>
      </c>
      <c r="C4162" s="55">
        <v>50994</v>
      </c>
      <c r="D4162" t="s">
        <v>843</v>
      </c>
      <c r="E4162" s="32">
        <v>46174</v>
      </c>
      <c r="F4162" s="26">
        <v>46174.21733796296</v>
      </c>
      <c r="G4162" s="12" t="str">
        <f t="shared" ref="G4162:G4225" si="200">UPPER(TEXT(E4162, "MMMM"))</f>
        <v>JUNIO</v>
      </c>
      <c r="H4162">
        <v>900610585</v>
      </c>
      <c r="I4162" t="s">
        <v>844</v>
      </c>
      <c r="J4162" s="39">
        <f t="shared" ref="J4162:J4225" si="201">L4162-K4162</f>
        <v>7896577</v>
      </c>
      <c r="K4162" s="39">
        <v>206945</v>
      </c>
      <c r="L4162" s="39">
        <v>8103522</v>
      </c>
      <c r="M4162" t="s">
        <v>70</v>
      </c>
      <c r="N4162" s="32">
        <v>46176</v>
      </c>
      <c r="O4162" s="1">
        <f t="shared" si="199"/>
        <v>2</v>
      </c>
      <c r="P4162" t="s">
        <v>3480</v>
      </c>
      <c r="U4162" s="32">
        <v>46182</v>
      </c>
      <c r="V4162" t="s">
        <v>39</v>
      </c>
    </row>
    <row r="4163" spans="1:22" hidden="1">
      <c r="A4163" t="s">
        <v>26</v>
      </c>
      <c r="B4163" t="s">
        <v>5348</v>
      </c>
      <c r="C4163" s="55">
        <v>4667</v>
      </c>
      <c r="D4163" t="s">
        <v>246</v>
      </c>
      <c r="E4163" s="32">
        <v>46174</v>
      </c>
      <c r="F4163" s="26">
        <v>46174.139432870368</v>
      </c>
      <c r="G4163" s="12" t="str">
        <f t="shared" si="200"/>
        <v>JUNIO</v>
      </c>
      <c r="H4163">
        <v>901609691</v>
      </c>
      <c r="I4163" t="s">
        <v>247</v>
      </c>
      <c r="J4163" s="39">
        <f t="shared" si="201"/>
        <v>829600</v>
      </c>
      <c r="K4163" s="39">
        <v>157624</v>
      </c>
      <c r="L4163" s="39">
        <v>987224</v>
      </c>
      <c r="M4163" t="s">
        <v>195</v>
      </c>
      <c r="N4163" s="32">
        <v>46174</v>
      </c>
      <c r="O4163" s="1">
        <f t="shared" si="199"/>
        <v>0</v>
      </c>
      <c r="P4163" t="s">
        <v>479</v>
      </c>
      <c r="U4163" s="32">
        <v>46175</v>
      </c>
      <c r="V4163" t="s">
        <v>39</v>
      </c>
    </row>
    <row r="4164" spans="1:22" hidden="1">
      <c r="A4164" t="s">
        <v>26</v>
      </c>
      <c r="B4164" t="s">
        <v>5349</v>
      </c>
      <c r="C4164" s="55">
        <v>8292</v>
      </c>
      <c r="D4164" t="s">
        <v>2896</v>
      </c>
      <c r="E4164" s="32">
        <v>46175</v>
      </c>
      <c r="F4164" s="26">
        <v>46175.909953703704</v>
      </c>
      <c r="G4164" s="12" t="str">
        <f t="shared" si="200"/>
        <v>JUNIO</v>
      </c>
      <c r="H4164">
        <v>32150739</v>
      </c>
      <c r="I4164" t="s">
        <v>400</v>
      </c>
      <c r="J4164" s="39">
        <f t="shared" si="201"/>
        <v>600500</v>
      </c>
      <c r="K4164" s="39">
        <v>0</v>
      </c>
      <c r="L4164" s="39">
        <v>600500</v>
      </c>
      <c r="M4164" t="s">
        <v>199</v>
      </c>
      <c r="N4164" s="32">
        <v>46177</v>
      </c>
      <c r="O4164" s="1">
        <f t="shared" si="199"/>
        <v>2</v>
      </c>
      <c r="P4164" t="s">
        <v>3480</v>
      </c>
      <c r="U4164" s="32">
        <v>46182</v>
      </c>
      <c r="V4164" t="s">
        <v>39</v>
      </c>
    </row>
    <row r="4165" spans="1:22" hidden="1">
      <c r="A4165" t="s">
        <v>26</v>
      </c>
      <c r="B4165" t="s">
        <v>5350</v>
      </c>
      <c r="C4165" s="56">
        <v>28823</v>
      </c>
      <c r="D4165" t="s">
        <v>5351</v>
      </c>
      <c r="E4165" s="32">
        <v>46175</v>
      </c>
      <c r="F4165" s="26">
        <v>46175.909166666665</v>
      </c>
      <c r="G4165" s="12" t="str">
        <f t="shared" si="200"/>
        <v>JUNIO</v>
      </c>
      <c r="H4165">
        <v>901809887</v>
      </c>
      <c r="I4165" t="s">
        <v>5352</v>
      </c>
      <c r="J4165" s="39">
        <f t="shared" si="201"/>
        <v>115000</v>
      </c>
      <c r="K4165" s="39">
        <v>0</v>
      </c>
      <c r="L4165" s="39">
        <v>115000</v>
      </c>
      <c r="M4165" t="s">
        <v>54</v>
      </c>
      <c r="O4165" s="1">
        <f t="shared" si="199"/>
        <v>0</v>
      </c>
    </row>
    <row r="4166" spans="1:22" hidden="1">
      <c r="A4166" t="s">
        <v>26</v>
      </c>
      <c r="B4166" t="s">
        <v>5353</v>
      </c>
      <c r="C4166" s="56">
        <v>21310</v>
      </c>
      <c r="D4166" t="s">
        <v>28</v>
      </c>
      <c r="E4166" s="32">
        <v>46175</v>
      </c>
      <c r="F4166" s="26">
        <v>46175.856585648151</v>
      </c>
      <c r="G4166" s="12" t="str">
        <f t="shared" si="200"/>
        <v>JUNIO</v>
      </c>
      <c r="H4166">
        <v>901421388</v>
      </c>
      <c r="I4166" t="s">
        <v>5354</v>
      </c>
      <c r="J4166" s="39">
        <f t="shared" si="201"/>
        <v>25000</v>
      </c>
      <c r="K4166" s="39">
        <v>0</v>
      </c>
      <c r="L4166" s="39">
        <v>25000</v>
      </c>
      <c r="M4166" t="s">
        <v>54</v>
      </c>
      <c r="O4166" s="1">
        <f t="shared" si="199"/>
        <v>0</v>
      </c>
    </row>
    <row r="4167" spans="1:22" hidden="1">
      <c r="A4167" t="s">
        <v>26</v>
      </c>
      <c r="B4167" t="s">
        <v>5355</v>
      </c>
      <c r="C4167" s="55">
        <v>123940</v>
      </c>
      <c r="D4167" t="s">
        <v>28</v>
      </c>
      <c r="E4167" s="32">
        <v>46175</v>
      </c>
      <c r="F4167" s="26">
        <v>46175.825624999998</v>
      </c>
      <c r="G4167" s="12" t="str">
        <f t="shared" si="200"/>
        <v>JUNIO</v>
      </c>
      <c r="H4167">
        <v>830000818</v>
      </c>
      <c r="I4167" t="s">
        <v>901</v>
      </c>
      <c r="J4167" s="39">
        <f t="shared" si="201"/>
        <v>10000000</v>
      </c>
      <c r="K4167" s="39">
        <v>1900000</v>
      </c>
      <c r="L4167" s="39">
        <v>11900000</v>
      </c>
      <c r="M4167" t="s">
        <v>195</v>
      </c>
      <c r="N4167" s="32">
        <v>46176</v>
      </c>
      <c r="O4167" s="1">
        <f t="shared" si="199"/>
        <v>1</v>
      </c>
      <c r="P4167" t="s">
        <v>479</v>
      </c>
      <c r="U4167" s="32">
        <v>46177</v>
      </c>
      <c r="V4167" t="s">
        <v>39</v>
      </c>
    </row>
    <row r="4168" spans="1:22" hidden="1">
      <c r="A4168" t="s">
        <v>26</v>
      </c>
      <c r="B4168" t="s">
        <v>5356</v>
      </c>
      <c r="C4168" s="56">
        <v>261105</v>
      </c>
      <c r="D4168" t="s">
        <v>2339</v>
      </c>
      <c r="E4168" s="32">
        <v>46175</v>
      </c>
      <c r="F4168" s="26">
        <v>46175.806979166664</v>
      </c>
      <c r="G4168" s="12" t="str">
        <f t="shared" si="200"/>
        <v>JUNIO</v>
      </c>
      <c r="H4168">
        <v>860076919</v>
      </c>
      <c r="I4168" t="s">
        <v>2340</v>
      </c>
      <c r="J4168" s="39">
        <f t="shared" si="201"/>
        <v>50300</v>
      </c>
      <c r="K4168" s="39">
        <v>0</v>
      </c>
      <c r="L4168" s="39">
        <v>50300</v>
      </c>
      <c r="M4168" t="s">
        <v>54</v>
      </c>
      <c r="O4168" s="1">
        <f t="shared" si="199"/>
        <v>0</v>
      </c>
    </row>
    <row r="4169" spans="1:22" hidden="1">
      <c r="A4169" t="s">
        <v>26</v>
      </c>
      <c r="B4169" t="s">
        <v>5357</v>
      </c>
      <c r="C4169" s="55">
        <v>13320</v>
      </c>
      <c r="D4169" t="s">
        <v>28</v>
      </c>
      <c r="E4169" s="32">
        <v>46175</v>
      </c>
      <c r="F4169" s="26">
        <v>46175.750486111108</v>
      </c>
      <c r="G4169" s="12" t="str">
        <f t="shared" si="200"/>
        <v>JUNIO</v>
      </c>
      <c r="H4169">
        <v>900420442</v>
      </c>
      <c r="I4169" t="s">
        <v>586</v>
      </c>
      <c r="J4169" s="39">
        <f t="shared" si="201"/>
        <v>939300</v>
      </c>
      <c r="K4169" s="39">
        <v>178467</v>
      </c>
      <c r="L4169" s="39">
        <v>1117767</v>
      </c>
      <c r="M4169" s="1" t="s">
        <v>9455</v>
      </c>
      <c r="N4169" s="32">
        <v>46177</v>
      </c>
      <c r="O4169" s="1">
        <f t="shared" si="199"/>
        <v>2</v>
      </c>
      <c r="P4169" t="s">
        <v>3480</v>
      </c>
      <c r="U4169" s="32">
        <v>46189</v>
      </c>
      <c r="V4169" t="s">
        <v>39</v>
      </c>
    </row>
    <row r="4170" spans="1:22" hidden="1">
      <c r="A4170" t="s">
        <v>26</v>
      </c>
      <c r="B4170" t="s">
        <v>5358</v>
      </c>
      <c r="C4170" s="55">
        <v>435284</v>
      </c>
      <c r="D4170" t="s">
        <v>662</v>
      </c>
      <c r="E4170" s="32">
        <v>46175</v>
      </c>
      <c r="F4170" s="26">
        <v>46175.741030092591</v>
      </c>
      <c r="G4170" s="12" t="str">
        <f t="shared" si="200"/>
        <v>JUNIO</v>
      </c>
      <c r="H4170">
        <v>900053978</v>
      </c>
      <c r="I4170" t="s">
        <v>663</v>
      </c>
      <c r="J4170" s="39">
        <f t="shared" si="201"/>
        <v>61400</v>
      </c>
      <c r="K4170" s="39">
        <v>0</v>
      </c>
      <c r="L4170" s="39">
        <v>61400</v>
      </c>
      <c r="M4170" t="s">
        <v>70</v>
      </c>
      <c r="N4170" s="32">
        <v>46176</v>
      </c>
      <c r="O4170" s="1">
        <f t="shared" si="199"/>
        <v>1</v>
      </c>
      <c r="P4170" t="s">
        <v>3480</v>
      </c>
      <c r="U4170" s="32">
        <v>46182</v>
      </c>
      <c r="V4170" t="s">
        <v>39</v>
      </c>
    </row>
    <row r="4171" spans="1:22" hidden="1">
      <c r="A4171" t="s">
        <v>26</v>
      </c>
      <c r="B4171" t="s">
        <v>5359</v>
      </c>
      <c r="C4171" s="55">
        <v>181840</v>
      </c>
      <c r="D4171" t="s">
        <v>1083</v>
      </c>
      <c r="E4171" s="32">
        <v>46175</v>
      </c>
      <c r="F4171" s="26">
        <v>46175.721493055556</v>
      </c>
      <c r="G4171" s="12" t="str">
        <f t="shared" si="200"/>
        <v>JUNIO</v>
      </c>
      <c r="H4171">
        <v>860000018</v>
      </c>
      <c r="I4171" t="s">
        <v>1084</v>
      </c>
      <c r="J4171" s="39">
        <f t="shared" si="201"/>
        <v>160000</v>
      </c>
      <c r="K4171" s="39">
        <v>0</v>
      </c>
      <c r="L4171" s="39">
        <v>160000</v>
      </c>
      <c r="M4171" t="s">
        <v>70</v>
      </c>
      <c r="N4171" s="32">
        <v>46176</v>
      </c>
      <c r="O4171" s="1">
        <f t="shared" si="199"/>
        <v>1</v>
      </c>
      <c r="P4171" t="s">
        <v>3480</v>
      </c>
      <c r="U4171" s="32">
        <v>46184</v>
      </c>
      <c r="V4171" t="s">
        <v>39</v>
      </c>
    </row>
    <row r="4172" spans="1:22" hidden="1">
      <c r="A4172" t="s">
        <v>26</v>
      </c>
      <c r="B4172" t="s">
        <v>5360</v>
      </c>
      <c r="C4172" s="55">
        <v>43516</v>
      </c>
      <c r="D4172" t="s">
        <v>236</v>
      </c>
      <c r="E4172" s="32">
        <v>46175</v>
      </c>
      <c r="F4172" s="26">
        <v>46175.711041666669</v>
      </c>
      <c r="G4172" s="12" t="str">
        <f t="shared" si="200"/>
        <v>JUNIO</v>
      </c>
      <c r="H4172">
        <v>890938952</v>
      </c>
      <c r="I4172" t="s">
        <v>237</v>
      </c>
      <c r="J4172" s="39">
        <f t="shared" si="201"/>
        <v>8757480</v>
      </c>
      <c r="K4172" s="39">
        <v>1663921.2</v>
      </c>
      <c r="L4172" s="39">
        <v>10421401.199999999</v>
      </c>
      <c r="M4172" t="s">
        <v>58</v>
      </c>
      <c r="N4172" s="32">
        <v>46178</v>
      </c>
      <c r="O4172" s="1">
        <f t="shared" si="199"/>
        <v>3</v>
      </c>
      <c r="P4172" t="s">
        <v>3480</v>
      </c>
      <c r="U4172" s="32">
        <v>46182</v>
      </c>
      <c r="V4172" t="s">
        <v>39</v>
      </c>
    </row>
    <row r="4173" spans="1:22" hidden="1">
      <c r="A4173" t="s">
        <v>26</v>
      </c>
      <c r="B4173" t="s">
        <v>5361</v>
      </c>
      <c r="C4173" s="55">
        <v>10126</v>
      </c>
      <c r="D4173" t="s">
        <v>328</v>
      </c>
      <c r="E4173" s="32">
        <v>46175</v>
      </c>
      <c r="F4173" s="26">
        <v>46175.708668981482</v>
      </c>
      <c r="G4173" s="12" t="str">
        <f t="shared" si="200"/>
        <v>JUNIO</v>
      </c>
      <c r="H4173">
        <v>830054539</v>
      </c>
      <c r="I4173" t="s">
        <v>329</v>
      </c>
      <c r="J4173" s="39">
        <f t="shared" si="201"/>
        <v>20000000</v>
      </c>
      <c r="K4173" s="39">
        <v>3800000</v>
      </c>
      <c r="L4173" s="39">
        <v>23800000</v>
      </c>
      <c r="M4173" t="s">
        <v>214</v>
      </c>
      <c r="N4173" s="32">
        <v>46176</v>
      </c>
      <c r="O4173" s="1">
        <f t="shared" si="199"/>
        <v>1</v>
      </c>
      <c r="P4173" t="s">
        <v>215</v>
      </c>
      <c r="U4173" s="32">
        <v>46177</v>
      </c>
      <c r="V4173" t="s">
        <v>39</v>
      </c>
    </row>
    <row r="4174" spans="1:22" hidden="1">
      <c r="A4174" t="s">
        <v>26</v>
      </c>
      <c r="B4174" t="s">
        <v>5362</v>
      </c>
      <c r="C4174" s="56">
        <v>1366</v>
      </c>
      <c r="D4174" t="s">
        <v>2382</v>
      </c>
      <c r="E4174" s="32">
        <v>46175</v>
      </c>
      <c r="F4174" s="26">
        <v>46175.703587962962</v>
      </c>
      <c r="G4174" s="12" t="str">
        <f t="shared" si="200"/>
        <v>JUNIO</v>
      </c>
      <c r="H4174">
        <v>901181072</v>
      </c>
      <c r="I4174" t="s">
        <v>5363</v>
      </c>
      <c r="J4174" s="39">
        <f t="shared" si="201"/>
        <v>16000</v>
      </c>
      <c r="K4174" s="39">
        <v>1280</v>
      </c>
      <c r="L4174" s="39">
        <v>17280</v>
      </c>
      <c r="M4174" t="s">
        <v>54</v>
      </c>
      <c r="O4174" s="1">
        <f t="shared" si="199"/>
        <v>0</v>
      </c>
    </row>
    <row r="4175" spans="1:22" hidden="1">
      <c r="A4175" t="s">
        <v>26</v>
      </c>
      <c r="B4175" t="s">
        <v>5364</v>
      </c>
      <c r="C4175" s="55">
        <v>401</v>
      </c>
      <c r="D4175" t="s">
        <v>144</v>
      </c>
      <c r="E4175" s="32">
        <v>46175</v>
      </c>
      <c r="F4175" s="26">
        <v>46175.7033912037</v>
      </c>
      <c r="G4175" s="12" t="str">
        <f t="shared" si="200"/>
        <v>JUNIO</v>
      </c>
      <c r="H4175">
        <v>900484392</v>
      </c>
      <c r="I4175" t="s">
        <v>194</v>
      </c>
      <c r="J4175" s="39">
        <f t="shared" si="201"/>
        <v>29216568</v>
      </c>
      <c r="K4175" s="39">
        <v>5551147.9199999999</v>
      </c>
      <c r="L4175" s="39">
        <v>34767715.920000002</v>
      </c>
      <c r="M4175" t="s">
        <v>195</v>
      </c>
      <c r="N4175" s="32">
        <v>46175</v>
      </c>
      <c r="O4175" s="1">
        <f t="shared" si="199"/>
        <v>0</v>
      </c>
      <c r="P4175" t="s">
        <v>479</v>
      </c>
      <c r="U4175" s="32">
        <v>46177</v>
      </c>
      <c r="V4175" s="1" t="s">
        <v>39</v>
      </c>
    </row>
    <row r="4176" spans="1:22" hidden="1">
      <c r="A4176" t="s">
        <v>26</v>
      </c>
      <c r="B4176" t="s">
        <v>5365</v>
      </c>
      <c r="C4176" s="55">
        <v>2380</v>
      </c>
      <c r="D4176" t="s">
        <v>832</v>
      </c>
      <c r="E4176" s="32">
        <v>46175</v>
      </c>
      <c r="F4176" s="26">
        <v>46175.700578703705</v>
      </c>
      <c r="G4176" s="12" t="str">
        <f t="shared" si="200"/>
        <v>JUNIO</v>
      </c>
      <c r="H4176">
        <v>800046913</v>
      </c>
      <c r="I4176" t="s">
        <v>4854</v>
      </c>
      <c r="J4176" s="39">
        <f t="shared" si="201"/>
        <v>2472268.89</v>
      </c>
      <c r="K4176" s="39">
        <v>469731.11</v>
      </c>
      <c r="L4176" s="39">
        <v>2942000</v>
      </c>
      <c r="M4176" s="1" t="s">
        <v>9455</v>
      </c>
      <c r="N4176" s="32">
        <v>46177</v>
      </c>
      <c r="O4176" s="1">
        <f t="shared" si="199"/>
        <v>2</v>
      </c>
      <c r="P4176" t="s">
        <v>3480</v>
      </c>
      <c r="U4176" s="32">
        <v>46189</v>
      </c>
      <c r="V4176" t="s">
        <v>39</v>
      </c>
    </row>
    <row r="4177" spans="1:22" hidden="1">
      <c r="A4177" t="s">
        <v>26</v>
      </c>
      <c r="B4177" t="s">
        <v>5366</v>
      </c>
      <c r="C4177" s="55">
        <v>1022228</v>
      </c>
      <c r="D4177" t="s">
        <v>138</v>
      </c>
      <c r="E4177" s="32">
        <v>46175</v>
      </c>
      <c r="F4177" s="26">
        <v>46175.699456018519</v>
      </c>
      <c r="G4177" s="12" t="str">
        <f t="shared" si="200"/>
        <v>JUNIO</v>
      </c>
      <c r="H4177">
        <v>860016640</v>
      </c>
      <c r="I4177" t="s">
        <v>139</v>
      </c>
      <c r="J4177" s="39">
        <f t="shared" si="201"/>
        <v>774557</v>
      </c>
      <c r="K4177" s="39">
        <v>0</v>
      </c>
      <c r="L4177" s="39">
        <v>774557</v>
      </c>
      <c r="M4177" t="s">
        <v>3770</v>
      </c>
      <c r="N4177" s="32">
        <v>46176</v>
      </c>
      <c r="O4177" s="1">
        <f t="shared" si="199"/>
        <v>1</v>
      </c>
      <c r="P4177" t="s">
        <v>3480</v>
      </c>
      <c r="U4177" s="32">
        <v>46182</v>
      </c>
      <c r="V4177" t="s">
        <v>39</v>
      </c>
    </row>
    <row r="4178" spans="1:22" hidden="1">
      <c r="A4178" t="s">
        <v>26</v>
      </c>
      <c r="B4178" t="s">
        <v>5367</v>
      </c>
      <c r="C4178" s="55">
        <v>20296</v>
      </c>
      <c r="D4178" t="s">
        <v>28</v>
      </c>
      <c r="E4178" s="32">
        <v>46175</v>
      </c>
      <c r="F4178" s="26">
        <v>46175.697858796295</v>
      </c>
      <c r="G4178" s="12" t="str">
        <f t="shared" si="200"/>
        <v>JUNIO</v>
      </c>
      <c r="H4178">
        <v>890903388</v>
      </c>
      <c r="I4178" t="s">
        <v>943</v>
      </c>
      <c r="J4178" s="39">
        <f t="shared" si="201"/>
        <v>1699072</v>
      </c>
      <c r="K4178" s="39">
        <v>322823.67999999999</v>
      </c>
      <c r="L4178" s="39">
        <v>2021895.68</v>
      </c>
      <c r="M4178" t="s">
        <v>195</v>
      </c>
      <c r="N4178" s="32">
        <v>46175</v>
      </c>
      <c r="O4178" s="1">
        <f t="shared" si="199"/>
        <v>0</v>
      </c>
      <c r="P4178" t="s">
        <v>479</v>
      </c>
      <c r="U4178" s="32">
        <v>46177</v>
      </c>
      <c r="V4178" t="s">
        <v>39</v>
      </c>
    </row>
    <row r="4179" spans="1:22" hidden="1">
      <c r="A4179" t="s">
        <v>26</v>
      </c>
      <c r="B4179" t="s">
        <v>5368</v>
      </c>
      <c r="C4179" s="55">
        <v>33932</v>
      </c>
      <c r="D4179" t="s">
        <v>3872</v>
      </c>
      <c r="E4179" s="32">
        <v>46175</v>
      </c>
      <c r="F4179" s="26">
        <v>46175.697384259256</v>
      </c>
      <c r="G4179" s="12" t="str">
        <f t="shared" si="200"/>
        <v>JUNIO</v>
      </c>
      <c r="H4179">
        <v>9522660</v>
      </c>
      <c r="I4179" t="s">
        <v>377</v>
      </c>
      <c r="J4179" s="39">
        <f t="shared" si="201"/>
        <v>847058.82</v>
      </c>
      <c r="K4179" s="39">
        <v>160941.17000000001</v>
      </c>
      <c r="L4179" s="39">
        <v>1007999.99</v>
      </c>
      <c r="M4179" s="1" t="s">
        <v>9455</v>
      </c>
      <c r="N4179" s="32">
        <v>46177</v>
      </c>
      <c r="O4179" s="1">
        <f t="shared" si="199"/>
        <v>2</v>
      </c>
      <c r="P4179" t="s">
        <v>3480</v>
      </c>
      <c r="U4179" s="32">
        <v>46189</v>
      </c>
      <c r="V4179" t="s">
        <v>39</v>
      </c>
    </row>
    <row r="4180" spans="1:22" hidden="1">
      <c r="A4180" t="s">
        <v>26</v>
      </c>
      <c r="B4180" t="s">
        <v>5369</v>
      </c>
      <c r="C4180" s="55">
        <v>358972</v>
      </c>
      <c r="D4180" t="s">
        <v>336</v>
      </c>
      <c r="E4180" s="32">
        <v>46175</v>
      </c>
      <c r="F4180" s="26">
        <v>46175.693807870368</v>
      </c>
      <c r="G4180" s="12" t="str">
        <f t="shared" si="200"/>
        <v>JUNIO</v>
      </c>
      <c r="H4180">
        <v>800049074</v>
      </c>
      <c r="I4180" t="s">
        <v>337</v>
      </c>
      <c r="J4180" s="39">
        <f t="shared" si="201"/>
        <v>688174</v>
      </c>
      <c r="K4180" s="39">
        <v>130753</v>
      </c>
      <c r="L4180" s="39">
        <v>818927</v>
      </c>
      <c r="M4180" t="s">
        <v>70</v>
      </c>
      <c r="N4180" s="32">
        <v>46178</v>
      </c>
      <c r="O4180" s="1">
        <f t="shared" si="199"/>
        <v>3</v>
      </c>
      <c r="P4180" t="s">
        <v>3480</v>
      </c>
      <c r="U4180" s="32">
        <v>46191</v>
      </c>
      <c r="V4180" t="s">
        <v>39</v>
      </c>
    </row>
    <row r="4181" spans="1:22" hidden="1">
      <c r="A4181" t="s">
        <v>26</v>
      </c>
      <c r="B4181" t="s">
        <v>5370</v>
      </c>
      <c r="C4181" s="55">
        <v>575</v>
      </c>
      <c r="D4181" t="s">
        <v>795</v>
      </c>
      <c r="E4181" s="32">
        <v>46175</v>
      </c>
      <c r="F4181" s="26">
        <v>46175.693506944444</v>
      </c>
      <c r="G4181" s="12" t="str">
        <f t="shared" si="200"/>
        <v>JUNIO</v>
      </c>
      <c r="H4181">
        <v>900062992</v>
      </c>
      <c r="I4181" t="s">
        <v>796</v>
      </c>
      <c r="J4181" s="39">
        <f t="shared" si="201"/>
        <v>1342647</v>
      </c>
      <c r="K4181" s="39">
        <v>255103</v>
      </c>
      <c r="L4181" s="39">
        <v>1597750</v>
      </c>
      <c r="M4181" t="s">
        <v>70</v>
      </c>
      <c r="N4181" s="32">
        <v>46178</v>
      </c>
      <c r="O4181" s="1">
        <f t="shared" si="199"/>
        <v>3</v>
      </c>
      <c r="P4181" t="s">
        <v>3480</v>
      </c>
      <c r="U4181" s="32">
        <v>46191</v>
      </c>
      <c r="V4181" t="s">
        <v>39</v>
      </c>
    </row>
    <row r="4182" spans="1:22" hidden="1">
      <c r="A4182" t="s">
        <v>26</v>
      </c>
      <c r="B4182" t="s">
        <v>5371</v>
      </c>
      <c r="C4182" s="55">
        <v>574</v>
      </c>
      <c r="D4182" t="s">
        <v>795</v>
      </c>
      <c r="E4182" s="32">
        <v>46175</v>
      </c>
      <c r="F4182" s="26">
        <v>46175.693333333336</v>
      </c>
      <c r="G4182" s="12" t="str">
        <f t="shared" si="200"/>
        <v>JUNIO</v>
      </c>
      <c r="H4182">
        <v>900062992</v>
      </c>
      <c r="I4182" t="s">
        <v>796</v>
      </c>
      <c r="J4182" s="39">
        <f t="shared" si="201"/>
        <v>1074118</v>
      </c>
      <c r="K4182" s="39">
        <v>204082</v>
      </c>
      <c r="L4182" s="39">
        <v>1278200</v>
      </c>
      <c r="M4182" t="s">
        <v>70</v>
      </c>
      <c r="N4182" s="32">
        <v>46178</v>
      </c>
      <c r="O4182" s="1">
        <f t="shared" si="199"/>
        <v>3</v>
      </c>
      <c r="P4182" t="s">
        <v>3480</v>
      </c>
      <c r="U4182" s="32">
        <v>46191</v>
      </c>
      <c r="V4182" t="s">
        <v>39</v>
      </c>
    </row>
    <row r="4183" spans="1:22" hidden="1">
      <c r="A4183" t="s">
        <v>26</v>
      </c>
      <c r="B4183" t="s">
        <v>5372</v>
      </c>
      <c r="C4183" s="55">
        <v>1937</v>
      </c>
      <c r="D4183" t="s">
        <v>438</v>
      </c>
      <c r="E4183" s="32">
        <v>46175</v>
      </c>
      <c r="F4183" s="26">
        <v>46175.677812499998</v>
      </c>
      <c r="G4183" s="12" t="str">
        <f t="shared" si="200"/>
        <v>JUNIO</v>
      </c>
      <c r="H4183">
        <v>900497895</v>
      </c>
      <c r="I4183" t="s">
        <v>439</v>
      </c>
      <c r="J4183" s="39">
        <f t="shared" si="201"/>
        <v>2550000</v>
      </c>
      <c r="K4183" s="39">
        <v>484500</v>
      </c>
      <c r="L4183" s="39">
        <v>3034500</v>
      </c>
      <c r="M4183" s="1" t="s">
        <v>9455</v>
      </c>
      <c r="N4183" s="32">
        <v>46177</v>
      </c>
      <c r="O4183" s="1">
        <f t="shared" si="199"/>
        <v>2</v>
      </c>
      <c r="P4183" t="s">
        <v>3480</v>
      </c>
      <c r="U4183" s="32">
        <v>46189</v>
      </c>
      <c r="V4183" t="s">
        <v>39</v>
      </c>
    </row>
    <row r="4184" spans="1:22" hidden="1">
      <c r="A4184" t="s">
        <v>26</v>
      </c>
      <c r="B4184" t="s">
        <v>5373</v>
      </c>
      <c r="C4184" s="55">
        <v>5268</v>
      </c>
      <c r="D4184" t="s">
        <v>539</v>
      </c>
      <c r="E4184" s="32">
        <v>46175</v>
      </c>
      <c r="F4184" s="26">
        <v>46175.676342592589</v>
      </c>
      <c r="G4184" s="12" t="str">
        <f t="shared" si="200"/>
        <v>JUNIO</v>
      </c>
      <c r="H4184">
        <v>901042685</v>
      </c>
      <c r="I4184" t="s">
        <v>540</v>
      </c>
      <c r="J4184" s="39">
        <f t="shared" si="201"/>
        <v>2170835</v>
      </c>
      <c r="K4184" s="39">
        <v>0</v>
      </c>
      <c r="L4184" s="39">
        <v>2170835</v>
      </c>
      <c r="M4184" t="s">
        <v>65</v>
      </c>
      <c r="N4184" s="32">
        <v>46203</v>
      </c>
      <c r="O4184" s="1">
        <f t="shared" si="199"/>
        <v>28</v>
      </c>
      <c r="P4184" s="1" t="s">
        <v>191</v>
      </c>
      <c r="U4184" s="32">
        <v>46204</v>
      </c>
      <c r="V4184" t="s">
        <v>39</v>
      </c>
    </row>
    <row r="4185" spans="1:22" hidden="1">
      <c r="A4185" t="s">
        <v>26</v>
      </c>
      <c r="B4185" t="s">
        <v>5374</v>
      </c>
      <c r="C4185" s="55">
        <v>105142</v>
      </c>
      <c r="D4185" t="s">
        <v>458</v>
      </c>
      <c r="E4185" s="32">
        <v>46175</v>
      </c>
      <c r="F4185" s="26">
        <v>46175.664178240739</v>
      </c>
      <c r="G4185" s="12" t="str">
        <f t="shared" si="200"/>
        <v>JUNIO</v>
      </c>
      <c r="H4185">
        <v>890929497</v>
      </c>
      <c r="I4185" t="s">
        <v>459</v>
      </c>
      <c r="J4185" s="39">
        <f t="shared" si="201"/>
        <v>383566</v>
      </c>
      <c r="K4185" s="39">
        <v>72878</v>
      </c>
      <c r="L4185" s="39">
        <v>456444</v>
      </c>
      <c r="M4185" t="s">
        <v>70</v>
      </c>
      <c r="N4185" s="32">
        <v>46182</v>
      </c>
      <c r="O4185" s="1">
        <f t="shared" si="199"/>
        <v>7</v>
      </c>
      <c r="P4185" t="s">
        <v>3480</v>
      </c>
      <c r="U4185" s="32">
        <v>46191</v>
      </c>
      <c r="V4185" t="s">
        <v>39</v>
      </c>
    </row>
    <row r="4186" spans="1:22" hidden="1">
      <c r="A4186" t="s">
        <v>26</v>
      </c>
      <c r="B4186" t="s">
        <v>5375</v>
      </c>
      <c r="C4186" s="55">
        <v>105135</v>
      </c>
      <c r="D4186" t="s">
        <v>458</v>
      </c>
      <c r="E4186" s="32">
        <v>46175</v>
      </c>
      <c r="F4186" s="26">
        <v>46175.658831018518</v>
      </c>
      <c r="G4186" s="12" t="str">
        <f t="shared" si="200"/>
        <v>JUNIO</v>
      </c>
      <c r="H4186">
        <v>890929497</v>
      </c>
      <c r="I4186" t="s">
        <v>459</v>
      </c>
      <c r="J4186" s="39">
        <f t="shared" si="201"/>
        <v>1287857</v>
      </c>
      <c r="K4186" s="39">
        <v>244693</v>
      </c>
      <c r="L4186" s="39">
        <v>1532550</v>
      </c>
      <c r="M4186" t="s">
        <v>70</v>
      </c>
      <c r="N4186" s="32">
        <v>46177</v>
      </c>
      <c r="O4186" s="1">
        <f t="shared" si="199"/>
        <v>2</v>
      </c>
      <c r="P4186" t="s">
        <v>3480</v>
      </c>
      <c r="U4186" s="32">
        <v>46189</v>
      </c>
      <c r="V4186" t="s">
        <v>39</v>
      </c>
    </row>
    <row r="4187" spans="1:22" hidden="1">
      <c r="A4187" t="s">
        <v>26</v>
      </c>
      <c r="B4187" t="s">
        <v>5376</v>
      </c>
      <c r="C4187" s="55">
        <v>5</v>
      </c>
      <c r="D4187" t="s">
        <v>2958</v>
      </c>
      <c r="E4187" s="32">
        <v>46175</v>
      </c>
      <c r="F4187" s="26">
        <v>46175.640949074077</v>
      </c>
      <c r="G4187" s="12" t="str">
        <f t="shared" si="200"/>
        <v>JUNIO</v>
      </c>
      <c r="H4187">
        <v>902036303</v>
      </c>
      <c r="I4187" t="s">
        <v>2959</v>
      </c>
      <c r="J4187" s="39">
        <f t="shared" si="201"/>
        <v>40000000</v>
      </c>
      <c r="K4187" s="39">
        <v>7600000</v>
      </c>
      <c r="L4187" s="39">
        <v>47600000</v>
      </c>
      <c r="M4187" t="s">
        <v>195</v>
      </c>
      <c r="N4187" s="32">
        <v>46175</v>
      </c>
      <c r="O4187" s="1">
        <f t="shared" si="199"/>
        <v>0</v>
      </c>
      <c r="P4187" t="s">
        <v>479</v>
      </c>
      <c r="U4187" s="32">
        <v>46177</v>
      </c>
      <c r="V4187" t="s">
        <v>39</v>
      </c>
    </row>
    <row r="4188" spans="1:22" hidden="1">
      <c r="A4188" t="s">
        <v>700</v>
      </c>
      <c r="B4188" t="s">
        <v>5377</v>
      </c>
      <c r="C4188" s="56">
        <v>3410</v>
      </c>
      <c r="D4188" t="s">
        <v>5378</v>
      </c>
      <c r="E4188" s="32">
        <v>46175</v>
      </c>
      <c r="F4188" s="26">
        <v>46175.631712962961</v>
      </c>
      <c r="G4188" s="12" t="str">
        <f t="shared" si="200"/>
        <v>JUNIO</v>
      </c>
      <c r="H4188">
        <v>901930329</v>
      </c>
      <c r="I4188" t="s">
        <v>5379</v>
      </c>
      <c r="J4188" s="39">
        <f t="shared" si="201"/>
        <v>32800</v>
      </c>
      <c r="K4188" s="39">
        <v>0</v>
      </c>
      <c r="L4188" s="39">
        <v>32800</v>
      </c>
      <c r="M4188" t="s">
        <v>54</v>
      </c>
      <c r="O4188" s="1">
        <f t="shared" ref="O4188:O4251" si="202">IFERROR(IF(-_xlfn.DAYS(E4188,N4188)&lt;0,0,-_xlfn.DAYS(E4188,N4188)), " - ")</f>
        <v>0</v>
      </c>
    </row>
    <row r="4189" spans="1:22" hidden="1">
      <c r="A4189" t="s">
        <v>700</v>
      </c>
      <c r="B4189" t="s">
        <v>5380</v>
      </c>
      <c r="C4189" s="55">
        <v>3409</v>
      </c>
      <c r="D4189" t="s">
        <v>5378</v>
      </c>
      <c r="E4189" s="32">
        <v>46175</v>
      </c>
      <c r="F4189" s="26">
        <v>46175.631736111114</v>
      </c>
      <c r="G4189" s="12" t="str">
        <f t="shared" si="200"/>
        <v>JUNIO</v>
      </c>
      <c r="H4189">
        <v>901930329</v>
      </c>
      <c r="I4189" t="s">
        <v>5379</v>
      </c>
      <c r="J4189" s="39">
        <f t="shared" si="201"/>
        <v>65600</v>
      </c>
      <c r="K4189" s="39">
        <v>0</v>
      </c>
      <c r="L4189" s="39">
        <v>65600</v>
      </c>
      <c r="M4189" t="s">
        <v>54</v>
      </c>
      <c r="O4189" s="1">
        <f t="shared" si="202"/>
        <v>0</v>
      </c>
    </row>
    <row r="4190" spans="1:22" hidden="1">
      <c r="A4190" t="s">
        <v>26</v>
      </c>
      <c r="B4190" t="s">
        <v>5381</v>
      </c>
      <c r="C4190" s="55">
        <v>10211</v>
      </c>
      <c r="D4190" t="s">
        <v>719</v>
      </c>
      <c r="E4190" s="32">
        <v>46175</v>
      </c>
      <c r="F4190" s="26">
        <v>46175.624120370368</v>
      </c>
      <c r="G4190" s="12" t="str">
        <f t="shared" si="200"/>
        <v>JUNIO</v>
      </c>
      <c r="H4190">
        <v>891800044</v>
      </c>
      <c r="I4190" t="s">
        <v>910</v>
      </c>
      <c r="J4190" s="39">
        <f t="shared" si="201"/>
        <v>1050000</v>
      </c>
      <c r="K4190" s="39">
        <v>0</v>
      </c>
      <c r="L4190" s="39">
        <v>1050000</v>
      </c>
      <c r="M4190" t="s">
        <v>58</v>
      </c>
      <c r="N4190" s="32">
        <v>46177</v>
      </c>
      <c r="O4190" s="1">
        <f t="shared" si="202"/>
        <v>2</v>
      </c>
      <c r="P4190" t="s">
        <v>3480</v>
      </c>
      <c r="U4190" s="32">
        <v>46182</v>
      </c>
      <c r="V4190" t="s">
        <v>39</v>
      </c>
    </row>
    <row r="4191" spans="1:22" hidden="1">
      <c r="A4191" t="s">
        <v>26</v>
      </c>
      <c r="B4191" t="s">
        <v>5382</v>
      </c>
      <c r="C4191" s="55">
        <v>358912</v>
      </c>
      <c r="D4191" t="s">
        <v>336</v>
      </c>
      <c r="E4191" s="32">
        <v>46175</v>
      </c>
      <c r="F4191" s="26">
        <v>46175.620729166665</v>
      </c>
      <c r="G4191" s="12" t="str">
        <f t="shared" si="200"/>
        <v>JUNIO</v>
      </c>
      <c r="H4191">
        <v>800049074</v>
      </c>
      <c r="I4191" t="s">
        <v>337</v>
      </c>
      <c r="J4191" s="39">
        <f t="shared" si="201"/>
        <v>110544</v>
      </c>
      <c r="K4191" s="39">
        <v>21003</v>
      </c>
      <c r="L4191" s="39">
        <v>131547</v>
      </c>
      <c r="M4191" t="s">
        <v>70</v>
      </c>
      <c r="N4191" s="32">
        <v>46177</v>
      </c>
      <c r="O4191" s="1">
        <f t="shared" si="202"/>
        <v>2</v>
      </c>
      <c r="P4191" t="s">
        <v>3480</v>
      </c>
      <c r="U4191" s="32">
        <v>46189</v>
      </c>
      <c r="V4191" t="s">
        <v>39</v>
      </c>
    </row>
    <row r="4192" spans="1:22" hidden="1">
      <c r="A4192" t="s">
        <v>26</v>
      </c>
      <c r="B4192" t="s">
        <v>5383</v>
      </c>
      <c r="C4192" s="55">
        <v>740188</v>
      </c>
      <c r="D4192" t="s">
        <v>817</v>
      </c>
      <c r="E4192" s="32">
        <v>46175</v>
      </c>
      <c r="F4192" s="26">
        <v>46175.6015625</v>
      </c>
      <c r="G4192" s="12" t="str">
        <f t="shared" si="200"/>
        <v>JUNIO</v>
      </c>
      <c r="H4192">
        <v>890915475</v>
      </c>
      <c r="I4192" t="s">
        <v>818</v>
      </c>
      <c r="J4192" s="39">
        <f t="shared" si="201"/>
        <v>734184</v>
      </c>
      <c r="K4192" s="39">
        <v>139494.96</v>
      </c>
      <c r="L4192" s="39">
        <v>873678.96</v>
      </c>
      <c r="M4192" t="s">
        <v>70</v>
      </c>
      <c r="N4192" s="32">
        <v>46178</v>
      </c>
      <c r="O4192" s="1">
        <f t="shared" si="202"/>
        <v>3</v>
      </c>
      <c r="P4192" t="s">
        <v>3480</v>
      </c>
      <c r="U4192" s="32">
        <v>46191</v>
      </c>
      <c r="V4192" t="s">
        <v>39</v>
      </c>
    </row>
    <row r="4193" spans="1:22" hidden="1">
      <c r="A4193" t="s">
        <v>26</v>
      </c>
      <c r="B4193" t="s">
        <v>5384</v>
      </c>
      <c r="C4193" s="55">
        <v>5768</v>
      </c>
      <c r="D4193" t="s">
        <v>722</v>
      </c>
      <c r="E4193" s="32">
        <v>46175</v>
      </c>
      <c r="F4193" s="26">
        <v>46175.591180555559</v>
      </c>
      <c r="G4193" s="12" t="str">
        <f t="shared" si="200"/>
        <v>JUNIO</v>
      </c>
      <c r="H4193">
        <v>890904603</v>
      </c>
      <c r="I4193" t="s">
        <v>723</v>
      </c>
      <c r="J4193" s="39">
        <f t="shared" si="201"/>
        <v>1242270</v>
      </c>
      <c r="K4193" s="39">
        <v>236031</v>
      </c>
      <c r="L4193" s="39">
        <v>1478301</v>
      </c>
      <c r="M4193" t="s">
        <v>70</v>
      </c>
      <c r="N4193" s="32">
        <v>46176</v>
      </c>
      <c r="O4193" s="1">
        <f t="shared" si="202"/>
        <v>1</v>
      </c>
      <c r="P4193" t="s">
        <v>3480</v>
      </c>
      <c r="U4193" s="32">
        <v>46189</v>
      </c>
      <c r="V4193" t="s">
        <v>39</v>
      </c>
    </row>
    <row r="4194" spans="1:22" hidden="1">
      <c r="A4194" t="s">
        <v>26</v>
      </c>
      <c r="B4194" t="s">
        <v>5385</v>
      </c>
      <c r="C4194" s="55">
        <v>358846</v>
      </c>
      <c r="D4194" t="s">
        <v>336</v>
      </c>
      <c r="E4194" s="32">
        <v>46175</v>
      </c>
      <c r="F4194" s="26">
        <v>46175.563483796293</v>
      </c>
      <c r="G4194" s="12" t="str">
        <f t="shared" si="200"/>
        <v>JUNIO</v>
      </c>
      <c r="H4194">
        <v>800049074</v>
      </c>
      <c r="I4194" t="s">
        <v>337</v>
      </c>
      <c r="J4194" s="39">
        <f t="shared" si="201"/>
        <v>216132</v>
      </c>
      <c r="K4194" s="39">
        <v>39313</v>
      </c>
      <c r="L4194" s="39">
        <v>255445</v>
      </c>
      <c r="M4194" t="s">
        <v>70</v>
      </c>
      <c r="N4194" s="32">
        <v>46182</v>
      </c>
      <c r="O4194" s="1">
        <f t="shared" si="202"/>
        <v>7</v>
      </c>
      <c r="P4194" t="s">
        <v>3480</v>
      </c>
      <c r="U4194" s="32">
        <v>46191</v>
      </c>
      <c r="V4194" t="s">
        <v>39</v>
      </c>
    </row>
    <row r="4195" spans="1:22" hidden="1">
      <c r="A4195" t="s">
        <v>26</v>
      </c>
      <c r="B4195" t="s">
        <v>5386</v>
      </c>
      <c r="C4195" s="55">
        <v>7040</v>
      </c>
      <c r="D4195" t="s">
        <v>5387</v>
      </c>
      <c r="E4195" s="32">
        <v>46175</v>
      </c>
      <c r="F4195" s="26">
        <v>46175.563368055555</v>
      </c>
      <c r="G4195" s="12" t="str">
        <f t="shared" si="200"/>
        <v>JUNIO</v>
      </c>
      <c r="H4195">
        <v>901299432</v>
      </c>
      <c r="I4195" t="s">
        <v>5388</v>
      </c>
      <c r="J4195" s="39">
        <f t="shared" si="201"/>
        <v>53500</v>
      </c>
      <c r="K4195" s="39">
        <v>0</v>
      </c>
      <c r="L4195" s="39">
        <v>53500</v>
      </c>
      <c r="M4195" t="s">
        <v>54</v>
      </c>
      <c r="O4195" s="1">
        <f t="shared" si="202"/>
        <v>0</v>
      </c>
    </row>
    <row r="4196" spans="1:22" hidden="1">
      <c r="A4196" t="s">
        <v>26</v>
      </c>
      <c r="B4196" t="s">
        <v>5389</v>
      </c>
      <c r="C4196" s="55">
        <v>3140</v>
      </c>
      <c r="D4196" t="s">
        <v>28</v>
      </c>
      <c r="E4196" s="32">
        <v>46175</v>
      </c>
      <c r="F4196" s="26">
        <v>46175.529594907406</v>
      </c>
      <c r="G4196" s="12" t="str">
        <f t="shared" si="200"/>
        <v>JUNIO</v>
      </c>
      <c r="H4196">
        <v>900144364</v>
      </c>
      <c r="I4196" t="s">
        <v>72</v>
      </c>
      <c r="J4196" s="39">
        <f t="shared" si="201"/>
        <v>7015800</v>
      </c>
      <c r="K4196" s="39">
        <v>1333002</v>
      </c>
      <c r="L4196" s="39">
        <v>8348802</v>
      </c>
      <c r="M4196" t="s">
        <v>110</v>
      </c>
      <c r="N4196" s="3">
        <v>46179</v>
      </c>
      <c r="O4196" s="1">
        <f t="shared" si="202"/>
        <v>4</v>
      </c>
      <c r="P4196" t="s">
        <v>3480</v>
      </c>
    </row>
    <row r="4197" spans="1:22" hidden="1">
      <c r="A4197" t="s">
        <v>26</v>
      </c>
      <c r="B4197" t="s">
        <v>5390</v>
      </c>
      <c r="C4197" s="55">
        <v>8452</v>
      </c>
      <c r="D4197" t="s">
        <v>2896</v>
      </c>
      <c r="E4197" s="32">
        <v>46175</v>
      </c>
      <c r="F4197" s="26">
        <v>46175.529467592591</v>
      </c>
      <c r="G4197" s="12" t="str">
        <f t="shared" si="200"/>
        <v>JUNIO</v>
      </c>
      <c r="H4197">
        <v>901360705</v>
      </c>
      <c r="I4197" t="s">
        <v>877</v>
      </c>
      <c r="J4197" s="39">
        <f t="shared" si="201"/>
        <v>14850</v>
      </c>
      <c r="K4197" s="39">
        <v>2821.5</v>
      </c>
      <c r="L4197" s="39">
        <v>17671.5</v>
      </c>
      <c r="M4197" t="s">
        <v>70</v>
      </c>
      <c r="N4197" s="32">
        <v>46177</v>
      </c>
      <c r="O4197" s="1">
        <f t="shared" si="202"/>
        <v>2</v>
      </c>
      <c r="P4197" t="s">
        <v>3480</v>
      </c>
      <c r="U4197" s="32">
        <v>46182</v>
      </c>
      <c r="V4197" t="s">
        <v>39</v>
      </c>
    </row>
    <row r="4198" spans="1:22" hidden="1">
      <c r="A4198" t="s">
        <v>26</v>
      </c>
      <c r="B4198" t="s">
        <v>5391</v>
      </c>
      <c r="C4198" s="55">
        <v>13716</v>
      </c>
      <c r="D4198" t="s">
        <v>3209</v>
      </c>
      <c r="E4198" s="32">
        <v>46175</v>
      </c>
      <c r="F4198" s="26">
        <v>46175.529421296298</v>
      </c>
      <c r="G4198" s="12" t="str">
        <f t="shared" si="200"/>
        <v>JUNIO</v>
      </c>
      <c r="H4198">
        <v>811033997</v>
      </c>
      <c r="I4198" t="s">
        <v>981</v>
      </c>
      <c r="J4198" s="39">
        <f t="shared" si="201"/>
        <v>439502.17000000004</v>
      </c>
      <c r="K4198" s="39">
        <v>83505.41</v>
      </c>
      <c r="L4198" s="39">
        <v>523007.58</v>
      </c>
      <c r="M4198" s="1" t="s">
        <v>9455</v>
      </c>
      <c r="N4198" s="32">
        <v>46177</v>
      </c>
      <c r="O4198" s="1">
        <f t="shared" si="202"/>
        <v>2</v>
      </c>
      <c r="P4198" t="s">
        <v>3480</v>
      </c>
      <c r="U4198" s="32">
        <v>46189</v>
      </c>
      <c r="V4198" t="s">
        <v>39</v>
      </c>
    </row>
    <row r="4199" spans="1:22" hidden="1">
      <c r="A4199" t="s">
        <v>82</v>
      </c>
      <c r="B4199" t="s">
        <v>5392</v>
      </c>
      <c r="C4199" s="55">
        <v>261</v>
      </c>
      <c r="D4199" t="s">
        <v>84</v>
      </c>
      <c r="E4199" s="32">
        <v>46175</v>
      </c>
      <c r="F4199" s="26">
        <v>46175.521261574075</v>
      </c>
      <c r="G4199" s="12" t="str">
        <f t="shared" si="200"/>
        <v>JUNIO</v>
      </c>
      <c r="H4199">
        <v>900144364</v>
      </c>
      <c r="I4199" t="s">
        <v>72</v>
      </c>
      <c r="J4199" s="39">
        <f t="shared" si="201"/>
        <v>9605400</v>
      </c>
      <c r="K4199" s="39">
        <v>1825026</v>
      </c>
      <c r="L4199" s="39">
        <v>11430426</v>
      </c>
      <c r="M4199" t="s">
        <v>110</v>
      </c>
      <c r="N4199" s="3">
        <v>46179</v>
      </c>
      <c r="O4199" s="1">
        <f t="shared" si="202"/>
        <v>4</v>
      </c>
      <c r="P4199" t="s">
        <v>3480</v>
      </c>
    </row>
    <row r="4200" spans="1:22" hidden="1">
      <c r="A4200" t="s">
        <v>26</v>
      </c>
      <c r="B4200" t="s">
        <v>5393</v>
      </c>
      <c r="C4200" s="55">
        <v>48778</v>
      </c>
      <c r="D4200" t="s">
        <v>3919</v>
      </c>
      <c r="E4200" s="32">
        <v>46175</v>
      </c>
      <c r="F4200" s="26">
        <v>46175.504317129627</v>
      </c>
      <c r="G4200" s="12" t="str">
        <f t="shared" si="200"/>
        <v>JUNIO</v>
      </c>
      <c r="H4200">
        <v>88147614</v>
      </c>
      <c r="I4200" t="s">
        <v>956</v>
      </c>
      <c r="J4200" s="39">
        <f t="shared" si="201"/>
        <v>50000</v>
      </c>
      <c r="K4200" s="39">
        <v>0</v>
      </c>
      <c r="L4200" s="39">
        <v>50000</v>
      </c>
      <c r="M4200" t="s">
        <v>54</v>
      </c>
      <c r="O4200" s="1">
        <f t="shared" si="202"/>
        <v>0</v>
      </c>
    </row>
    <row r="4201" spans="1:22" hidden="1">
      <c r="A4201" t="s">
        <v>26</v>
      </c>
      <c r="B4201" t="s">
        <v>5394</v>
      </c>
      <c r="C4201" s="56">
        <v>48775</v>
      </c>
      <c r="D4201" t="s">
        <v>3919</v>
      </c>
      <c r="E4201" s="32">
        <v>46175</v>
      </c>
      <c r="F4201" s="26">
        <v>46175.502303240741</v>
      </c>
      <c r="G4201" s="12" t="str">
        <f t="shared" si="200"/>
        <v>JUNIO</v>
      </c>
      <c r="H4201">
        <v>88147614</v>
      </c>
      <c r="I4201" t="s">
        <v>956</v>
      </c>
      <c r="J4201" s="39">
        <f t="shared" si="201"/>
        <v>150000</v>
      </c>
      <c r="K4201" s="39">
        <v>0</v>
      </c>
      <c r="L4201" s="39">
        <v>150000</v>
      </c>
      <c r="M4201" t="s">
        <v>54</v>
      </c>
      <c r="O4201" s="1">
        <f t="shared" si="202"/>
        <v>0</v>
      </c>
    </row>
    <row r="4202" spans="1:22" hidden="1">
      <c r="A4202" t="s">
        <v>26</v>
      </c>
      <c r="B4202" t="s">
        <v>5395</v>
      </c>
      <c r="C4202" s="55">
        <v>15306</v>
      </c>
      <c r="D4202" t="s">
        <v>28</v>
      </c>
      <c r="E4202" s="32">
        <v>46175</v>
      </c>
      <c r="F4202" s="26">
        <v>46175.491342592592</v>
      </c>
      <c r="G4202" s="12" t="str">
        <f t="shared" si="200"/>
        <v>JUNIO</v>
      </c>
      <c r="H4202">
        <v>8160370</v>
      </c>
      <c r="I4202" t="s">
        <v>529</v>
      </c>
      <c r="J4202" s="39">
        <f t="shared" si="201"/>
        <v>1674300</v>
      </c>
      <c r="K4202" s="39">
        <v>318117</v>
      </c>
      <c r="L4202" s="39">
        <v>1992417</v>
      </c>
      <c r="M4202" t="s">
        <v>65</v>
      </c>
      <c r="N4202" s="32">
        <v>46176</v>
      </c>
      <c r="O4202" s="1">
        <f t="shared" si="202"/>
        <v>1</v>
      </c>
      <c r="P4202" t="s">
        <v>3480</v>
      </c>
      <c r="U4202" s="32">
        <v>46146</v>
      </c>
      <c r="V4202" t="s">
        <v>39</v>
      </c>
    </row>
    <row r="4203" spans="1:22" hidden="1">
      <c r="A4203" t="s">
        <v>26</v>
      </c>
      <c r="B4203" t="s">
        <v>5396</v>
      </c>
      <c r="C4203" s="55">
        <v>15305</v>
      </c>
      <c r="D4203" t="s">
        <v>28</v>
      </c>
      <c r="E4203" s="32">
        <v>46175</v>
      </c>
      <c r="F4203" s="26">
        <v>46175.489317129628</v>
      </c>
      <c r="G4203" s="12" t="str">
        <f t="shared" si="200"/>
        <v>JUNIO</v>
      </c>
      <c r="H4203">
        <v>8160370</v>
      </c>
      <c r="I4203" t="s">
        <v>529</v>
      </c>
      <c r="J4203" s="39">
        <f t="shared" si="201"/>
        <v>1674300</v>
      </c>
      <c r="K4203" s="39">
        <v>318117</v>
      </c>
      <c r="L4203" s="39">
        <v>1992417</v>
      </c>
      <c r="M4203" t="s">
        <v>65</v>
      </c>
      <c r="N4203" s="32">
        <v>46176</v>
      </c>
      <c r="O4203" s="1">
        <f t="shared" si="202"/>
        <v>1</v>
      </c>
      <c r="P4203" t="s">
        <v>3480</v>
      </c>
      <c r="U4203" s="32">
        <v>46177</v>
      </c>
      <c r="V4203" t="s">
        <v>39</v>
      </c>
    </row>
    <row r="4204" spans="1:22" hidden="1">
      <c r="A4204" t="s">
        <v>26</v>
      </c>
      <c r="B4204" t="s">
        <v>5397</v>
      </c>
      <c r="C4204" s="55">
        <v>31035</v>
      </c>
      <c r="D4204" t="s">
        <v>698</v>
      </c>
      <c r="E4204" s="32">
        <v>46175</v>
      </c>
      <c r="F4204" s="26">
        <v>46175.476435185185</v>
      </c>
      <c r="G4204" s="12" t="str">
        <f t="shared" si="200"/>
        <v>JUNIO</v>
      </c>
      <c r="H4204">
        <v>900636260</v>
      </c>
      <c r="I4204" t="s">
        <v>1038</v>
      </c>
      <c r="J4204" s="39">
        <f t="shared" si="201"/>
        <v>1743850</v>
      </c>
      <c r="K4204" s="39">
        <v>0</v>
      </c>
      <c r="L4204" s="39">
        <v>1743850</v>
      </c>
      <c r="M4204" t="s">
        <v>195</v>
      </c>
      <c r="N4204" s="32">
        <v>46175</v>
      </c>
      <c r="O4204" s="1">
        <f t="shared" si="202"/>
        <v>0</v>
      </c>
      <c r="P4204" t="s">
        <v>479</v>
      </c>
      <c r="U4204" s="32">
        <v>46175</v>
      </c>
      <c r="V4204" t="s">
        <v>39</v>
      </c>
    </row>
    <row r="4205" spans="1:22" hidden="1">
      <c r="A4205" t="s">
        <v>26</v>
      </c>
      <c r="B4205" t="s">
        <v>5398</v>
      </c>
      <c r="C4205" s="55">
        <v>31034</v>
      </c>
      <c r="D4205" t="s">
        <v>698</v>
      </c>
      <c r="E4205" s="32">
        <v>46175</v>
      </c>
      <c r="F4205" s="26">
        <v>46175.476307870369</v>
      </c>
      <c r="G4205" s="12" t="str">
        <f t="shared" si="200"/>
        <v>JUNIO</v>
      </c>
      <c r="H4205">
        <v>900636260</v>
      </c>
      <c r="I4205" t="s">
        <v>1038</v>
      </c>
      <c r="J4205" s="39">
        <f t="shared" si="201"/>
        <v>1744373</v>
      </c>
      <c r="K4205" s="39">
        <v>0</v>
      </c>
      <c r="L4205" s="39">
        <v>1744373</v>
      </c>
      <c r="M4205" t="s">
        <v>195</v>
      </c>
      <c r="N4205" s="32">
        <v>46175</v>
      </c>
      <c r="O4205" s="1">
        <f t="shared" si="202"/>
        <v>0</v>
      </c>
      <c r="P4205" t="s">
        <v>479</v>
      </c>
      <c r="U4205" s="32">
        <v>46175</v>
      </c>
      <c r="V4205" t="s">
        <v>39</v>
      </c>
    </row>
    <row r="4206" spans="1:22" hidden="1">
      <c r="A4206" t="s">
        <v>26</v>
      </c>
      <c r="B4206" t="s">
        <v>5399</v>
      </c>
      <c r="C4206" s="55">
        <v>105107</v>
      </c>
      <c r="D4206" t="s">
        <v>458</v>
      </c>
      <c r="E4206" s="32">
        <v>46175</v>
      </c>
      <c r="F4206" s="26">
        <v>46175.439675925925</v>
      </c>
      <c r="G4206" s="12" t="str">
        <f t="shared" si="200"/>
        <v>JUNIO</v>
      </c>
      <c r="H4206">
        <v>890929497</v>
      </c>
      <c r="I4206" t="s">
        <v>459</v>
      </c>
      <c r="J4206" s="39">
        <f t="shared" si="201"/>
        <v>2710589</v>
      </c>
      <c r="K4206" s="39">
        <v>515012</v>
      </c>
      <c r="L4206" s="39">
        <v>3225601</v>
      </c>
      <c r="M4206" t="s">
        <v>70</v>
      </c>
      <c r="N4206" s="32">
        <v>46176</v>
      </c>
      <c r="O4206" s="1">
        <f t="shared" si="202"/>
        <v>1</v>
      </c>
      <c r="P4206" t="s">
        <v>3480</v>
      </c>
      <c r="U4206" s="32">
        <v>46182</v>
      </c>
      <c r="V4206" t="s">
        <v>39</v>
      </c>
    </row>
    <row r="4207" spans="1:22" hidden="1">
      <c r="A4207" t="s">
        <v>26</v>
      </c>
      <c r="B4207" t="s">
        <v>5400</v>
      </c>
      <c r="C4207" s="55">
        <v>838</v>
      </c>
      <c r="D4207" t="s">
        <v>28</v>
      </c>
      <c r="E4207" s="32">
        <v>46175</v>
      </c>
      <c r="F4207" s="26">
        <v>46175.436076388891</v>
      </c>
      <c r="G4207" s="12" t="str">
        <f t="shared" si="200"/>
        <v>JUNIO</v>
      </c>
      <c r="H4207">
        <v>71660004</v>
      </c>
      <c r="I4207" t="s">
        <v>266</v>
      </c>
      <c r="J4207" s="39">
        <f t="shared" si="201"/>
        <v>360000</v>
      </c>
      <c r="K4207" s="39">
        <v>0</v>
      </c>
      <c r="L4207" s="39">
        <v>360000</v>
      </c>
      <c r="M4207" t="s">
        <v>70</v>
      </c>
      <c r="N4207" s="32">
        <v>46175</v>
      </c>
      <c r="O4207" s="1">
        <f t="shared" si="202"/>
        <v>0</v>
      </c>
      <c r="P4207" t="s">
        <v>3480</v>
      </c>
      <c r="U4207" s="32">
        <v>46177</v>
      </c>
      <c r="V4207" t="s">
        <v>39</v>
      </c>
    </row>
    <row r="4208" spans="1:22" hidden="1">
      <c r="A4208" t="s">
        <v>26</v>
      </c>
      <c r="B4208" t="s">
        <v>5401</v>
      </c>
      <c r="C4208" s="55">
        <v>4916</v>
      </c>
      <c r="D4208" t="s">
        <v>1033</v>
      </c>
      <c r="E4208" s="32">
        <v>46175</v>
      </c>
      <c r="F4208" s="26">
        <v>46175.434328703705</v>
      </c>
      <c r="G4208" s="12" t="str">
        <f t="shared" si="200"/>
        <v>JUNIO</v>
      </c>
      <c r="H4208">
        <v>901417727</v>
      </c>
      <c r="I4208" t="s">
        <v>1034</v>
      </c>
      <c r="J4208" s="39">
        <f t="shared" si="201"/>
        <v>2222303</v>
      </c>
      <c r="K4208" s="39">
        <v>422237.57</v>
      </c>
      <c r="L4208" s="39">
        <v>2644540.5699999998</v>
      </c>
      <c r="M4208" t="s">
        <v>195</v>
      </c>
      <c r="N4208" s="32">
        <v>46175</v>
      </c>
      <c r="O4208" s="1">
        <f t="shared" si="202"/>
        <v>0</v>
      </c>
      <c r="P4208" t="s">
        <v>479</v>
      </c>
      <c r="U4208" s="32">
        <v>46175</v>
      </c>
      <c r="V4208" t="s">
        <v>39</v>
      </c>
    </row>
    <row r="4209" spans="1:22" hidden="1">
      <c r="A4209" t="s">
        <v>26</v>
      </c>
      <c r="B4209" t="s">
        <v>5402</v>
      </c>
      <c r="C4209" s="55">
        <v>111340047</v>
      </c>
      <c r="D4209" t="s">
        <v>3557</v>
      </c>
      <c r="E4209" s="32">
        <v>46175</v>
      </c>
      <c r="F4209" s="26">
        <v>46175.425011574072</v>
      </c>
      <c r="G4209" s="12" t="str">
        <f t="shared" si="200"/>
        <v>JUNIO</v>
      </c>
      <c r="H4209">
        <v>800242106</v>
      </c>
      <c r="I4209" t="s">
        <v>172</v>
      </c>
      <c r="J4209" s="39">
        <f t="shared" si="201"/>
        <v>840168.07000000007</v>
      </c>
      <c r="K4209" s="39">
        <v>159631.93</v>
      </c>
      <c r="L4209" s="39">
        <v>999800</v>
      </c>
      <c r="M4209" t="s">
        <v>70</v>
      </c>
      <c r="N4209" s="32">
        <v>46177</v>
      </c>
      <c r="O4209" s="1">
        <f t="shared" si="202"/>
        <v>2</v>
      </c>
      <c r="P4209" t="s">
        <v>3480</v>
      </c>
      <c r="U4209" s="32">
        <v>46189</v>
      </c>
      <c r="V4209" t="s">
        <v>39</v>
      </c>
    </row>
    <row r="4210" spans="1:22" hidden="1">
      <c r="A4210" t="s">
        <v>82</v>
      </c>
      <c r="B4210" t="s">
        <v>5403</v>
      </c>
      <c r="C4210" s="55">
        <v>100</v>
      </c>
      <c r="D4210" t="s">
        <v>1864</v>
      </c>
      <c r="E4210" s="32">
        <v>46175</v>
      </c>
      <c r="F4210" s="26">
        <v>46175.415451388886</v>
      </c>
      <c r="G4210" s="12" t="str">
        <f t="shared" si="200"/>
        <v>JUNIO</v>
      </c>
      <c r="H4210">
        <v>800046913</v>
      </c>
      <c r="I4210" t="s">
        <v>4854</v>
      </c>
      <c r="J4210" s="39">
        <f t="shared" si="201"/>
        <v>2472268.89</v>
      </c>
      <c r="K4210" s="39">
        <v>469731.11</v>
      </c>
      <c r="L4210" s="39">
        <v>2942000</v>
      </c>
      <c r="M4210" s="1" t="s">
        <v>9455</v>
      </c>
      <c r="N4210" s="3">
        <v>46179</v>
      </c>
      <c r="O4210" s="1">
        <f t="shared" si="202"/>
        <v>4</v>
      </c>
      <c r="P4210" t="s">
        <v>3480</v>
      </c>
    </row>
    <row r="4211" spans="1:22" hidden="1">
      <c r="A4211" t="s">
        <v>26</v>
      </c>
      <c r="B4211" t="s">
        <v>5404</v>
      </c>
      <c r="C4211" s="55">
        <v>181712</v>
      </c>
      <c r="D4211" t="s">
        <v>1083</v>
      </c>
      <c r="E4211" s="32">
        <v>46175</v>
      </c>
      <c r="F4211" s="26">
        <v>46175.414224537039</v>
      </c>
      <c r="G4211" s="12" t="str">
        <f t="shared" si="200"/>
        <v>JUNIO</v>
      </c>
      <c r="H4211">
        <v>860000018</v>
      </c>
      <c r="I4211" t="s">
        <v>1084</v>
      </c>
      <c r="J4211" s="39">
        <f t="shared" si="201"/>
        <v>596911.96</v>
      </c>
      <c r="K4211" s="39">
        <v>104199.03999999999</v>
      </c>
      <c r="L4211" s="39">
        <v>701111</v>
      </c>
      <c r="M4211" t="s">
        <v>70</v>
      </c>
      <c r="N4211" s="32">
        <v>46176</v>
      </c>
      <c r="O4211" s="1">
        <f t="shared" si="202"/>
        <v>1</v>
      </c>
      <c r="P4211" t="s">
        <v>3480</v>
      </c>
      <c r="U4211" s="32">
        <v>46189</v>
      </c>
      <c r="V4211" t="s">
        <v>39</v>
      </c>
    </row>
    <row r="4212" spans="1:22" hidden="1">
      <c r="A4212" t="s">
        <v>26</v>
      </c>
      <c r="B4212" t="s">
        <v>5405</v>
      </c>
      <c r="C4212" s="55">
        <v>2962</v>
      </c>
      <c r="D4212" t="s">
        <v>122</v>
      </c>
      <c r="E4212" s="32">
        <v>46175</v>
      </c>
      <c r="F4212" s="26">
        <v>46175.388055555559</v>
      </c>
      <c r="G4212" s="12" t="str">
        <f t="shared" si="200"/>
        <v>JUNIO</v>
      </c>
      <c r="H4212">
        <v>900667734</v>
      </c>
      <c r="I4212" t="s">
        <v>123</v>
      </c>
      <c r="J4212" s="39">
        <f t="shared" si="201"/>
        <v>2132500</v>
      </c>
      <c r="K4212" s="39">
        <v>405175</v>
      </c>
      <c r="L4212" s="39">
        <v>2537675</v>
      </c>
      <c r="M4212" s="1" t="s">
        <v>9455</v>
      </c>
      <c r="N4212" s="32">
        <v>46203</v>
      </c>
      <c r="O4212" s="1">
        <f t="shared" si="202"/>
        <v>28</v>
      </c>
      <c r="P4212" t="s">
        <v>3480</v>
      </c>
      <c r="U4212" s="32">
        <v>46209</v>
      </c>
      <c r="V4212" t="s">
        <v>39</v>
      </c>
    </row>
    <row r="4213" spans="1:22" hidden="1">
      <c r="A4213" t="s">
        <v>26</v>
      </c>
      <c r="B4213" t="s">
        <v>5406</v>
      </c>
      <c r="C4213" s="55">
        <v>358798</v>
      </c>
      <c r="D4213" t="s">
        <v>336</v>
      </c>
      <c r="E4213" s="32">
        <v>46175</v>
      </c>
      <c r="F4213" s="26">
        <v>46175.384328703702</v>
      </c>
      <c r="G4213" s="12" t="str">
        <f t="shared" si="200"/>
        <v>JUNIO</v>
      </c>
      <c r="H4213">
        <v>800049074</v>
      </c>
      <c r="I4213" t="s">
        <v>337</v>
      </c>
      <c r="J4213" s="39">
        <f t="shared" si="201"/>
        <v>591156</v>
      </c>
      <c r="K4213" s="39">
        <v>105312</v>
      </c>
      <c r="L4213" s="39">
        <v>696468</v>
      </c>
      <c r="M4213" t="s">
        <v>70</v>
      </c>
      <c r="N4213" s="32">
        <v>46177</v>
      </c>
      <c r="O4213" s="1">
        <f t="shared" si="202"/>
        <v>2</v>
      </c>
      <c r="P4213" t="s">
        <v>3480</v>
      </c>
      <c r="U4213" s="32">
        <v>46189</v>
      </c>
      <c r="V4213" t="s">
        <v>39</v>
      </c>
    </row>
    <row r="4214" spans="1:22" hidden="1">
      <c r="A4214" t="s">
        <v>26</v>
      </c>
      <c r="B4214" t="s">
        <v>5407</v>
      </c>
      <c r="C4214" s="55">
        <v>570774</v>
      </c>
      <c r="D4214" t="s">
        <v>159</v>
      </c>
      <c r="E4214" s="32">
        <v>46175</v>
      </c>
      <c r="F4214" s="26">
        <v>46175.362349537034</v>
      </c>
      <c r="G4214" s="12" t="str">
        <f t="shared" si="200"/>
        <v>JUNIO</v>
      </c>
      <c r="H4214">
        <v>890800788</v>
      </c>
      <c r="I4214" t="s">
        <v>160</v>
      </c>
      <c r="J4214" s="39">
        <f t="shared" si="201"/>
        <v>18645</v>
      </c>
      <c r="K4214" s="39">
        <v>3543</v>
      </c>
      <c r="L4214" s="39">
        <v>22188</v>
      </c>
      <c r="M4214" t="s">
        <v>70</v>
      </c>
      <c r="N4214" s="32">
        <v>46175</v>
      </c>
      <c r="O4214" s="1">
        <f t="shared" si="202"/>
        <v>0</v>
      </c>
      <c r="P4214" t="s">
        <v>3480</v>
      </c>
      <c r="U4214" s="32">
        <v>46177</v>
      </c>
      <c r="V4214" t="s">
        <v>39</v>
      </c>
    </row>
    <row r="4215" spans="1:22" hidden="1">
      <c r="A4215" t="s">
        <v>26</v>
      </c>
      <c r="B4215" t="s">
        <v>5408</v>
      </c>
      <c r="C4215" s="55">
        <v>66</v>
      </c>
      <c r="D4215" t="s">
        <v>1010</v>
      </c>
      <c r="E4215" s="32">
        <v>46175</v>
      </c>
      <c r="F4215" s="26">
        <v>46175.356782407405</v>
      </c>
      <c r="G4215" s="12" t="str">
        <f t="shared" si="200"/>
        <v>JUNIO</v>
      </c>
      <c r="H4215">
        <v>901404801</v>
      </c>
      <c r="I4215" t="s">
        <v>1011</v>
      </c>
      <c r="J4215" s="39">
        <f t="shared" si="201"/>
        <v>36388544</v>
      </c>
      <c r="K4215" s="39">
        <v>6913823.3600000003</v>
      </c>
      <c r="L4215" s="39">
        <v>43302367.359999999</v>
      </c>
      <c r="M4215" t="s">
        <v>195</v>
      </c>
      <c r="N4215" s="32">
        <v>46175</v>
      </c>
      <c r="O4215" s="1">
        <f t="shared" si="202"/>
        <v>0</v>
      </c>
      <c r="P4215" t="s">
        <v>479</v>
      </c>
      <c r="U4215" s="32">
        <v>46175</v>
      </c>
      <c r="V4215" t="s">
        <v>39</v>
      </c>
    </row>
    <row r="4216" spans="1:22" hidden="1">
      <c r="A4216" t="s">
        <v>26</v>
      </c>
      <c r="B4216" t="s">
        <v>5409</v>
      </c>
      <c r="C4216" s="55">
        <v>570767</v>
      </c>
      <c r="D4216" t="s">
        <v>159</v>
      </c>
      <c r="E4216" s="32">
        <v>46175</v>
      </c>
      <c r="F4216" s="26">
        <v>46175.323194444441</v>
      </c>
      <c r="G4216" s="12" t="str">
        <f t="shared" si="200"/>
        <v>JUNIO</v>
      </c>
      <c r="H4216">
        <v>890800788</v>
      </c>
      <c r="I4216" t="s">
        <v>160</v>
      </c>
      <c r="J4216" s="41">
        <f t="shared" si="201"/>
        <v>657720</v>
      </c>
      <c r="K4216" s="41">
        <v>124967</v>
      </c>
      <c r="L4216" s="39">
        <v>782687</v>
      </c>
      <c r="M4216" t="s">
        <v>70</v>
      </c>
      <c r="N4216" s="32">
        <v>46176</v>
      </c>
      <c r="O4216" s="1">
        <f t="shared" si="202"/>
        <v>1</v>
      </c>
      <c r="P4216" t="s">
        <v>3480</v>
      </c>
      <c r="U4216" s="32">
        <v>46177</v>
      </c>
      <c r="V4216" t="s">
        <v>39</v>
      </c>
    </row>
    <row r="4217" spans="1:22" hidden="1">
      <c r="A4217" t="s">
        <v>26</v>
      </c>
      <c r="B4217" t="s">
        <v>5410</v>
      </c>
      <c r="C4217" s="55">
        <v>570764</v>
      </c>
      <c r="D4217" t="s">
        <v>159</v>
      </c>
      <c r="E4217" s="32">
        <v>46175</v>
      </c>
      <c r="F4217" s="26">
        <v>46175.315439814818</v>
      </c>
      <c r="G4217" s="12" t="str">
        <f t="shared" si="200"/>
        <v>JUNIO</v>
      </c>
      <c r="H4217">
        <v>890800788</v>
      </c>
      <c r="I4217" t="s">
        <v>160</v>
      </c>
      <c r="J4217" s="41">
        <f t="shared" si="201"/>
        <v>480600</v>
      </c>
      <c r="K4217" s="41">
        <v>91314</v>
      </c>
      <c r="L4217" s="39">
        <v>571914</v>
      </c>
      <c r="M4217" t="s">
        <v>70</v>
      </c>
      <c r="N4217" s="32">
        <v>46175</v>
      </c>
      <c r="O4217" s="1">
        <f t="shared" si="202"/>
        <v>0</v>
      </c>
      <c r="P4217" t="s">
        <v>3480</v>
      </c>
      <c r="U4217" s="32">
        <v>46189</v>
      </c>
      <c r="V4217" t="s">
        <v>39</v>
      </c>
    </row>
    <row r="4218" spans="1:22" hidden="1">
      <c r="A4218" t="s">
        <v>26</v>
      </c>
      <c r="B4218" t="s">
        <v>5411</v>
      </c>
      <c r="C4218" s="56">
        <v>8491</v>
      </c>
      <c r="D4218" t="s">
        <v>5208</v>
      </c>
      <c r="E4218" s="32">
        <v>46175</v>
      </c>
      <c r="F4218" s="26">
        <v>46175.280300925922</v>
      </c>
      <c r="G4218" s="12" t="str">
        <f t="shared" si="200"/>
        <v>JUNIO</v>
      </c>
      <c r="H4218">
        <v>1088263697</v>
      </c>
      <c r="I4218" t="s">
        <v>1128</v>
      </c>
      <c r="J4218" s="41">
        <f t="shared" si="201"/>
        <v>72700</v>
      </c>
      <c r="K4218" s="41">
        <v>0</v>
      </c>
      <c r="L4218" s="39">
        <v>72700</v>
      </c>
      <c r="M4218" t="s">
        <v>54</v>
      </c>
      <c r="O4218" s="1">
        <f t="shared" si="202"/>
        <v>0</v>
      </c>
    </row>
    <row r="4219" spans="1:22" hidden="1">
      <c r="A4219" t="s">
        <v>26</v>
      </c>
      <c r="B4219" t="s">
        <v>5412</v>
      </c>
      <c r="C4219" s="55">
        <v>233437</v>
      </c>
      <c r="D4219" t="s">
        <v>2580</v>
      </c>
      <c r="E4219" s="32">
        <v>46175</v>
      </c>
      <c r="F4219" s="26">
        <v>46175.274212962962</v>
      </c>
      <c r="G4219" s="12" t="str">
        <f t="shared" si="200"/>
        <v>JUNIO</v>
      </c>
      <c r="H4219">
        <v>901230769</v>
      </c>
      <c r="I4219" t="s">
        <v>2581</v>
      </c>
      <c r="J4219" s="41">
        <f t="shared" si="201"/>
        <v>11680.67</v>
      </c>
      <c r="K4219" s="41">
        <v>2219.33</v>
      </c>
      <c r="L4219" s="39">
        <v>13900</v>
      </c>
      <c r="M4219" t="s">
        <v>54</v>
      </c>
      <c r="O4219" s="1">
        <f t="shared" si="202"/>
        <v>0</v>
      </c>
    </row>
    <row r="4220" spans="1:22" hidden="1">
      <c r="A4220" t="s">
        <v>26</v>
      </c>
      <c r="B4220" t="s">
        <v>5413</v>
      </c>
      <c r="C4220" s="55">
        <v>3422795</v>
      </c>
      <c r="D4220" t="s">
        <v>668</v>
      </c>
      <c r="E4220" s="32">
        <v>46175</v>
      </c>
      <c r="F4220" s="26">
        <v>46175.073738425926</v>
      </c>
      <c r="G4220" s="12" t="str">
        <f t="shared" si="200"/>
        <v>JUNIO</v>
      </c>
      <c r="H4220">
        <v>860001697</v>
      </c>
      <c r="I4220" t="s">
        <v>669</v>
      </c>
      <c r="J4220" s="41">
        <f t="shared" si="201"/>
        <v>93450</v>
      </c>
      <c r="K4220" s="41">
        <v>0</v>
      </c>
      <c r="L4220" s="39">
        <v>93450</v>
      </c>
      <c r="M4220" t="s">
        <v>70</v>
      </c>
      <c r="N4220" s="32">
        <v>46176</v>
      </c>
      <c r="O4220" s="1">
        <f t="shared" si="202"/>
        <v>1</v>
      </c>
      <c r="P4220" t="s">
        <v>3480</v>
      </c>
      <c r="U4220" s="32">
        <v>46184</v>
      </c>
      <c r="V4220" t="s">
        <v>39</v>
      </c>
    </row>
    <row r="4221" spans="1:22" hidden="1">
      <c r="A4221" t="s">
        <v>26</v>
      </c>
      <c r="B4221" t="s">
        <v>5414</v>
      </c>
      <c r="C4221" s="55">
        <v>3142</v>
      </c>
      <c r="D4221" t="s">
        <v>28</v>
      </c>
      <c r="E4221" s="32">
        <v>46176</v>
      </c>
      <c r="F4221" s="26">
        <v>46176.602210648147</v>
      </c>
      <c r="G4221" s="12" t="str">
        <f t="shared" si="200"/>
        <v>JUNIO</v>
      </c>
      <c r="H4221">
        <v>900144364</v>
      </c>
      <c r="I4221" t="s">
        <v>72</v>
      </c>
      <c r="J4221" s="41">
        <f t="shared" si="201"/>
        <v>33967000</v>
      </c>
      <c r="K4221" s="41">
        <v>6453730</v>
      </c>
      <c r="L4221" s="39">
        <v>40420730</v>
      </c>
      <c r="M4221" t="s">
        <v>315</v>
      </c>
      <c r="N4221" s="3">
        <v>46180</v>
      </c>
      <c r="O4221" s="1">
        <f t="shared" si="202"/>
        <v>4</v>
      </c>
      <c r="P4221" s="1" t="s">
        <v>66</v>
      </c>
    </row>
    <row r="4222" spans="1:22" hidden="1">
      <c r="A4222" t="s">
        <v>26</v>
      </c>
      <c r="B4222" t="s">
        <v>5415</v>
      </c>
      <c r="C4222" s="55">
        <v>9198</v>
      </c>
      <c r="D4222" t="s">
        <v>1054</v>
      </c>
      <c r="E4222" s="32">
        <v>46176</v>
      </c>
      <c r="F4222" s="26">
        <v>46176.882326388892</v>
      </c>
      <c r="G4222" s="12" t="str">
        <f t="shared" si="200"/>
        <v>JUNIO</v>
      </c>
      <c r="H4222">
        <v>900614579</v>
      </c>
      <c r="I4222" t="s">
        <v>1055</v>
      </c>
      <c r="J4222" s="41">
        <f t="shared" si="201"/>
        <v>884659.99999999988</v>
      </c>
      <c r="K4222" s="41">
        <v>168085.4</v>
      </c>
      <c r="L4222" s="39">
        <v>1052745.3999999999</v>
      </c>
      <c r="M4222" t="s">
        <v>70</v>
      </c>
      <c r="N4222" s="32">
        <v>46178</v>
      </c>
      <c r="O4222" s="1">
        <f t="shared" si="202"/>
        <v>2</v>
      </c>
      <c r="P4222" t="s">
        <v>3480</v>
      </c>
      <c r="U4222" s="32">
        <v>46191</v>
      </c>
      <c r="V4222" t="s">
        <v>39</v>
      </c>
    </row>
    <row r="4223" spans="1:22" hidden="1">
      <c r="A4223" t="s">
        <v>26</v>
      </c>
      <c r="B4223" t="s">
        <v>5416</v>
      </c>
      <c r="C4223" s="55">
        <v>1236386</v>
      </c>
      <c r="D4223" t="s">
        <v>217</v>
      </c>
      <c r="E4223" s="32">
        <v>46176</v>
      </c>
      <c r="F4223" s="26">
        <v>46176.849224537036</v>
      </c>
      <c r="G4223" s="12" t="str">
        <f t="shared" si="200"/>
        <v>JUNIO</v>
      </c>
      <c r="H4223">
        <v>890903790</v>
      </c>
      <c r="I4223" t="s">
        <v>218</v>
      </c>
      <c r="J4223" s="41">
        <f t="shared" si="201"/>
        <v>1344753</v>
      </c>
      <c r="K4223" s="41">
        <v>67237.649999999994</v>
      </c>
      <c r="L4223" s="39">
        <v>1411990.65</v>
      </c>
      <c r="M4223" t="s">
        <v>128</v>
      </c>
      <c r="N4223" s="32">
        <v>46178</v>
      </c>
      <c r="O4223" s="1">
        <f t="shared" si="202"/>
        <v>2</v>
      </c>
      <c r="P4223" t="s">
        <v>221</v>
      </c>
      <c r="U4223" s="32">
        <v>46189</v>
      </c>
      <c r="V4223" t="s">
        <v>39</v>
      </c>
    </row>
    <row r="4224" spans="1:22" hidden="1">
      <c r="A4224" t="s">
        <v>26</v>
      </c>
      <c r="B4224" t="s">
        <v>5417</v>
      </c>
      <c r="C4224" s="55">
        <v>8313</v>
      </c>
      <c r="D4224" t="s">
        <v>2896</v>
      </c>
      <c r="E4224" s="32">
        <v>46176</v>
      </c>
      <c r="F4224" s="26">
        <v>46176.80809027778</v>
      </c>
      <c r="G4224" s="12" t="str">
        <f t="shared" si="200"/>
        <v>JUNIO</v>
      </c>
      <c r="H4224">
        <v>32150739</v>
      </c>
      <c r="I4224" t="s">
        <v>400</v>
      </c>
      <c r="J4224" s="41">
        <f t="shared" si="201"/>
        <v>436000</v>
      </c>
      <c r="K4224" s="41">
        <v>0</v>
      </c>
      <c r="L4224" s="39">
        <v>436000</v>
      </c>
      <c r="M4224" t="s">
        <v>199</v>
      </c>
      <c r="N4224" s="32">
        <v>46178</v>
      </c>
      <c r="O4224" s="1">
        <f t="shared" si="202"/>
        <v>2</v>
      </c>
      <c r="P4224" t="s">
        <v>3480</v>
      </c>
      <c r="U4224" s="32">
        <v>46183</v>
      </c>
      <c r="V4224" t="s">
        <v>39</v>
      </c>
    </row>
    <row r="4225" spans="1:22" hidden="1">
      <c r="A4225" t="s">
        <v>26</v>
      </c>
      <c r="B4225" t="s">
        <v>5418</v>
      </c>
      <c r="C4225" s="56">
        <v>92406</v>
      </c>
      <c r="D4225" t="s">
        <v>5100</v>
      </c>
      <c r="E4225" s="32">
        <v>46176</v>
      </c>
      <c r="F4225" s="26">
        <v>46176.779594907406</v>
      </c>
      <c r="G4225" s="12" t="str">
        <f t="shared" si="200"/>
        <v>JUNIO</v>
      </c>
      <c r="H4225">
        <v>830112317</v>
      </c>
      <c r="I4225" t="s">
        <v>305</v>
      </c>
      <c r="J4225" s="41">
        <f t="shared" si="201"/>
        <v>60672.26</v>
      </c>
      <c r="K4225" s="41">
        <v>11527.74</v>
      </c>
      <c r="L4225" s="39">
        <v>72200</v>
      </c>
      <c r="M4225" t="s">
        <v>54</v>
      </c>
      <c r="O4225" s="1">
        <f t="shared" si="202"/>
        <v>0</v>
      </c>
    </row>
    <row r="4226" spans="1:22" hidden="1">
      <c r="A4226" t="s">
        <v>26</v>
      </c>
      <c r="B4226" t="s">
        <v>5419</v>
      </c>
      <c r="C4226" s="55">
        <v>182036</v>
      </c>
      <c r="D4226" t="s">
        <v>1083</v>
      </c>
      <c r="E4226" s="32">
        <v>46176</v>
      </c>
      <c r="F4226" s="26">
        <v>46176.740902777776</v>
      </c>
      <c r="G4226" s="12" t="str">
        <f t="shared" ref="G4226:G4289" si="203">UPPER(TEXT(E4226, "MMMM"))</f>
        <v>JUNIO</v>
      </c>
      <c r="H4226">
        <v>860000018</v>
      </c>
      <c r="I4226" t="s">
        <v>1084</v>
      </c>
      <c r="J4226" s="41">
        <f t="shared" ref="J4226:J4289" si="204">L4226-K4226</f>
        <v>440000</v>
      </c>
      <c r="K4226" s="41">
        <v>83600</v>
      </c>
      <c r="L4226" s="39">
        <v>523600</v>
      </c>
      <c r="M4226" t="s">
        <v>70</v>
      </c>
      <c r="N4226" s="32">
        <v>46177</v>
      </c>
      <c r="O4226" s="1">
        <f t="shared" si="202"/>
        <v>1</v>
      </c>
      <c r="P4226" t="s">
        <v>3480</v>
      </c>
      <c r="U4226" s="32">
        <v>46182</v>
      </c>
      <c r="V4226" t="s">
        <v>39</v>
      </c>
    </row>
    <row r="4227" spans="1:22" hidden="1">
      <c r="A4227" t="s">
        <v>26</v>
      </c>
      <c r="B4227" t="s">
        <v>5420</v>
      </c>
      <c r="C4227" s="55">
        <v>182028</v>
      </c>
      <c r="D4227" t="s">
        <v>1083</v>
      </c>
      <c r="E4227" s="32">
        <v>46176</v>
      </c>
      <c r="F4227" s="26">
        <v>46176.724803240744</v>
      </c>
      <c r="G4227" s="12" t="str">
        <f t="shared" si="203"/>
        <v>JUNIO</v>
      </c>
      <c r="H4227">
        <v>860000018</v>
      </c>
      <c r="I4227" t="s">
        <v>1084</v>
      </c>
      <c r="J4227" s="41">
        <f t="shared" si="204"/>
        <v>1080000</v>
      </c>
      <c r="K4227" s="41">
        <v>205200</v>
      </c>
      <c r="L4227" s="39">
        <v>1285200</v>
      </c>
      <c r="M4227" t="s">
        <v>70</v>
      </c>
      <c r="N4227" s="32">
        <v>46204</v>
      </c>
      <c r="O4227" s="1">
        <f t="shared" si="202"/>
        <v>28</v>
      </c>
      <c r="P4227" t="s">
        <v>3480</v>
      </c>
      <c r="U4227" s="32">
        <v>46209</v>
      </c>
      <c r="V4227" t="s">
        <v>39</v>
      </c>
    </row>
    <row r="4228" spans="1:22" hidden="1">
      <c r="A4228" t="s">
        <v>26</v>
      </c>
      <c r="B4228" t="s">
        <v>5421</v>
      </c>
      <c r="C4228" s="55">
        <v>492</v>
      </c>
      <c r="D4228" t="s">
        <v>5422</v>
      </c>
      <c r="E4228" s="32">
        <v>46176</v>
      </c>
      <c r="F4228" s="26">
        <v>46176.721400462964</v>
      </c>
      <c r="G4228" s="12" t="str">
        <f t="shared" si="203"/>
        <v>JUNIO</v>
      </c>
      <c r="H4228">
        <v>901776385</v>
      </c>
      <c r="I4228" t="s">
        <v>5423</v>
      </c>
      <c r="J4228" s="41">
        <f t="shared" si="204"/>
        <v>265100</v>
      </c>
      <c r="K4228" s="41">
        <v>0</v>
      </c>
      <c r="L4228" s="39">
        <v>265100</v>
      </c>
      <c r="M4228" t="s">
        <v>54</v>
      </c>
      <c r="O4228" s="1">
        <f t="shared" si="202"/>
        <v>0</v>
      </c>
    </row>
    <row r="4229" spans="1:22" hidden="1">
      <c r="A4229" t="s">
        <v>26</v>
      </c>
      <c r="B4229" t="s">
        <v>5424</v>
      </c>
      <c r="C4229" s="55">
        <v>12859602</v>
      </c>
      <c r="D4229" t="s">
        <v>3327</v>
      </c>
      <c r="E4229" s="32">
        <v>46176</v>
      </c>
      <c r="F4229" s="26">
        <v>46176.697233796294</v>
      </c>
      <c r="G4229" s="12" t="str">
        <f t="shared" si="203"/>
        <v>JUNIO</v>
      </c>
      <c r="H4229">
        <v>830114921</v>
      </c>
      <c r="I4229" t="s">
        <v>934</v>
      </c>
      <c r="J4229" s="41">
        <f t="shared" si="204"/>
        <v>45428.44</v>
      </c>
      <c r="K4229" s="41">
        <v>8471.56</v>
      </c>
      <c r="L4229" s="39">
        <v>53900</v>
      </c>
      <c r="M4229" t="s">
        <v>65</v>
      </c>
      <c r="N4229" s="32">
        <v>46204</v>
      </c>
      <c r="O4229" s="1">
        <f t="shared" si="202"/>
        <v>28</v>
      </c>
      <c r="P4229" s="1" t="s">
        <v>191</v>
      </c>
      <c r="U4229" s="32">
        <v>46204</v>
      </c>
      <c r="V4229" t="s">
        <v>39</v>
      </c>
    </row>
    <row r="4230" spans="1:22" hidden="1">
      <c r="A4230" t="s">
        <v>26</v>
      </c>
      <c r="B4230" t="s">
        <v>5425</v>
      </c>
      <c r="C4230" s="55">
        <v>90750998</v>
      </c>
      <c r="D4230" t="s">
        <v>1004</v>
      </c>
      <c r="E4230" s="32">
        <v>46176</v>
      </c>
      <c r="F4230" s="26">
        <v>46176.690162037034</v>
      </c>
      <c r="G4230" s="12" t="str">
        <f t="shared" si="203"/>
        <v>JUNIO</v>
      </c>
      <c r="H4230">
        <v>890900841</v>
      </c>
      <c r="I4230" t="s">
        <v>1005</v>
      </c>
      <c r="J4230" s="41">
        <f t="shared" si="204"/>
        <v>300400</v>
      </c>
      <c r="K4230" s="41">
        <v>0</v>
      </c>
      <c r="L4230" s="39">
        <v>300400</v>
      </c>
      <c r="M4230" t="s">
        <v>62</v>
      </c>
      <c r="N4230" s="32">
        <v>46177</v>
      </c>
      <c r="O4230" s="1">
        <f t="shared" si="202"/>
        <v>1</v>
      </c>
      <c r="P4230" t="s">
        <v>1222</v>
      </c>
      <c r="U4230" s="32">
        <v>46182</v>
      </c>
      <c r="V4230" t="s">
        <v>39</v>
      </c>
    </row>
    <row r="4231" spans="1:22" hidden="1">
      <c r="A4231" t="s">
        <v>26</v>
      </c>
      <c r="B4231" t="s">
        <v>5426</v>
      </c>
      <c r="C4231" s="55">
        <v>119958</v>
      </c>
      <c r="D4231" t="s">
        <v>2265</v>
      </c>
      <c r="E4231" s="32">
        <v>46176</v>
      </c>
      <c r="F4231" s="26">
        <v>46176.685682870368</v>
      </c>
      <c r="G4231" s="12" t="str">
        <f t="shared" si="203"/>
        <v>JUNIO</v>
      </c>
      <c r="H4231">
        <v>900494362</v>
      </c>
      <c r="I4231" t="s">
        <v>2266</v>
      </c>
      <c r="J4231" s="41">
        <f t="shared" si="204"/>
        <v>65800</v>
      </c>
      <c r="K4231" s="41">
        <v>0</v>
      </c>
      <c r="L4231" s="39">
        <v>65800</v>
      </c>
      <c r="M4231" t="s">
        <v>70</v>
      </c>
      <c r="N4231" s="32">
        <v>46177</v>
      </c>
      <c r="O4231" s="1">
        <f t="shared" si="202"/>
        <v>1</v>
      </c>
      <c r="P4231" t="s">
        <v>3480</v>
      </c>
      <c r="U4231" s="32">
        <v>46189</v>
      </c>
      <c r="V4231" t="s">
        <v>39</v>
      </c>
    </row>
    <row r="4232" spans="1:22" hidden="1">
      <c r="A4232" t="s">
        <v>26</v>
      </c>
      <c r="B4232" t="s">
        <v>5427</v>
      </c>
      <c r="C4232" s="55">
        <v>5752380</v>
      </c>
      <c r="D4232" t="s">
        <v>4499</v>
      </c>
      <c r="E4232" s="32">
        <v>46176</v>
      </c>
      <c r="F4232" s="26">
        <v>46176.677847222221</v>
      </c>
      <c r="G4232" s="12" t="str">
        <f t="shared" si="203"/>
        <v>JUNIO</v>
      </c>
      <c r="H4232">
        <v>900219834</v>
      </c>
      <c r="I4232" t="s">
        <v>739</v>
      </c>
      <c r="J4232" s="41">
        <f t="shared" si="204"/>
        <v>26300</v>
      </c>
      <c r="K4232" s="41">
        <v>0</v>
      </c>
      <c r="L4232" s="39">
        <v>26300</v>
      </c>
      <c r="M4232" t="s">
        <v>70</v>
      </c>
      <c r="N4232" s="32">
        <v>46177</v>
      </c>
      <c r="O4232" s="1">
        <f t="shared" si="202"/>
        <v>1</v>
      </c>
      <c r="P4232" t="s">
        <v>3480</v>
      </c>
      <c r="U4232" s="32">
        <v>46184</v>
      </c>
      <c r="V4232" t="s">
        <v>39</v>
      </c>
    </row>
    <row r="4233" spans="1:22" hidden="1">
      <c r="A4233" t="s">
        <v>26</v>
      </c>
      <c r="B4233" t="s">
        <v>5428</v>
      </c>
      <c r="C4233" s="55">
        <v>359311</v>
      </c>
      <c r="D4233" t="s">
        <v>336</v>
      </c>
      <c r="E4233" s="32">
        <v>46176</v>
      </c>
      <c r="F4233" s="26">
        <v>46176.677488425928</v>
      </c>
      <c r="G4233" s="12" t="str">
        <f t="shared" si="203"/>
        <v>JUNIO</v>
      </c>
      <c r="H4233">
        <v>800049074</v>
      </c>
      <c r="I4233" t="s">
        <v>337</v>
      </c>
      <c r="J4233" s="41">
        <f t="shared" si="204"/>
        <v>19269</v>
      </c>
      <c r="K4233" s="41">
        <v>3661</v>
      </c>
      <c r="L4233" s="39">
        <v>22930</v>
      </c>
      <c r="M4233" t="s">
        <v>70</v>
      </c>
      <c r="N4233" s="32">
        <v>46178</v>
      </c>
      <c r="O4233" s="1">
        <f t="shared" si="202"/>
        <v>2</v>
      </c>
      <c r="P4233" t="s">
        <v>3480</v>
      </c>
      <c r="U4233" s="32">
        <v>46184</v>
      </c>
      <c r="V4233" t="s">
        <v>39</v>
      </c>
    </row>
    <row r="4234" spans="1:22" hidden="1">
      <c r="A4234" t="s">
        <v>26</v>
      </c>
      <c r="B4234" t="s">
        <v>5429</v>
      </c>
      <c r="C4234" s="55">
        <v>359310</v>
      </c>
      <c r="D4234" t="s">
        <v>336</v>
      </c>
      <c r="E4234" s="32">
        <v>46176</v>
      </c>
      <c r="F4234" s="26">
        <v>46176.677465277775</v>
      </c>
      <c r="G4234" s="12" t="str">
        <f t="shared" si="203"/>
        <v>JUNIO</v>
      </c>
      <c r="H4234">
        <v>800049074</v>
      </c>
      <c r="I4234" t="s">
        <v>337</v>
      </c>
      <c r="J4234" s="41">
        <f t="shared" si="204"/>
        <v>30875</v>
      </c>
      <c r="K4234" s="41">
        <v>5866</v>
      </c>
      <c r="L4234" s="39">
        <v>36741</v>
      </c>
      <c r="M4234" t="s">
        <v>70</v>
      </c>
      <c r="N4234" s="32">
        <v>46178</v>
      </c>
      <c r="O4234" s="1">
        <f t="shared" si="202"/>
        <v>2</v>
      </c>
      <c r="P4234" t="s">
        <v>3480</v>
      </c>
      <c r="U4234" s="32">
        <v>46184</v>
      </c>
      <c r="V4234" t="s">
        <v>39</v>
      </c>
    </row>
    <row r="4235" spans="1:22" hidden="1">
      <c r="A4235" t="s">
        <v>26</v>
      </c>
      <c r="B4235" t="s">
        <v>5430</v>
      </c>
      <c r="C4235" s="55">
        <v>359305</v>
      </c>
      <c r="D4235" t="s">
        <v>336</v>
      </c>
      <c r="E4235" s="32">
        <v>46176</v>
      </c>
      <c r="F4235" s="26">
        <v>46176.677361111113</v>
      </c>
      <c r="G4235" s="12" t="str">
        <f t="shared" si="203"/>
        <v>JUNIO</v>
      </c>
      <c r="H4235">
        <v>800049074</v>
      </c>
      <c r="I4235" t="s">
        <v>337</v>
      </c>
      <c r="J4235" s="41">
        <f t="shared" si="204"/>
        <v>352320</v>
      </c>
      <c r="K4235" s="41">
        <v>66941</v>
      </c>
      <c r="L4235" s="39">
        <v>419261</v>
      </c>
      <c r="M4235" t="s">
        <v>70</v>
      </c>
      <c r="N4235" s="32">
        <v>46177</v>
      </c>
      <c r="O4235" s="1">
        <f t="shared" si="202"/>
        <v>1</v>
      </c>
      <c r="P4235" t="s">
        <v>3480</v>
      </c>
      <c r="U4235" s="32">
        <v>46189</v>
      </c>
      <c r="V4235" t="s">
        <v>39</v>
      </c>
    </row>
    <row r="4236" spans="1:22" hidden="1">
      <c r="A4236" t="s">
        <v>26</v>
      </c>
      <c r="B4236" t="s">
        <v>5431</v>
      </c>
      <c r="C4236" s="55">
        <v>5751566</v>
      </c>
      <c r="D4236" t="s">
        <v>4499</v>
      </c>
      <c r="E4236" s="32">
        <v>46176</v>
      </c>
      <c r="F4236" s="26">
        <v>46176.674212962964</v>
      </c>
      <c r="G4236" s="12" t="str">
        <f t="shared" si="203"/>
        <v>JUNIO</v>
      </c>
      <c r="H4236">
        <v>900219834</v>
      </c>
      <c r="I4236" t="s">
        <v>739</v>
      </c>
      <c r="J4236" s="41">
        <f t="shared" si="204"/>
        <v>18500</v>
      </c>
      <c r="K4236" s="41">
        <v>0</v>
      </c>
      <c r="L4236" s="39">
        <v>18500</v>
      </c>
      <c r="M4236" t="s">
        <v>70</v>
      </c>
      <c r="N4236" s="32">
        <v>46177</v>
      </c>
      <c r="O4236" s="1">
        <f t="shared" si="202"/>
        <v>1</v>
      </c>
      <c r="P4236" t="s">
        <v>3480</v>
      </c>
      <c r="U4236" s="32">
        <v>46184</v>
      </c>
      <c r="V4236" t="s">
        <v>39</v>
      </c>
    </row>
    <row r="4237" spans="1:22" hidden="1">
      <c r="A4237" t="s">
        <v>26</v>
      </c>
      <c r="B4237" t="s">
        <v>5432</v>
      </c>
      <c r="C4237" s="55">
        <v>740504</v>
      </c>
      <c r="D4237" t="s">
        <v>817</v>
      </c>
      <c r="E4237" s="32">
        <v>46176</v>
      </c>
      <c r="F4237" s="26">
        <v>46176.672465277778</v>
      </c>
      <c r="G4237" s="12" t="str">
        <f t="shared" si="203"/>
        <v>JUNIO</v>
      </c>
      <c r="H4237">
        <v>890915475</v>
      </c>
      <c r="I4237" t="s">
        <v>818</v>
      </c>
      <c r="J4237" s="41">
        <f t="shared" si="204"/>
        <v>96286</v>
      </c>
      <c r="K4237" s="41">
        <v>18294.34</v>
      </c>
      <c r="L4237" s="39">
        <v>114580.34</v>
      </c>
      <c r="M4237" t="s">
        <v>70</v>
      </c>
      <c r="N4237" s="32">
        <v>46178</v>
      </c>
      <c r="O4237" s="1">
        <f t="shared" si="202"/>
        <v>2</v>
      </c>
      <c r="P4237" t="s">
        <v>3480</v>
      </c>
      <c r="U4237" s="32">
        <v>46184</v>
      </c>
      <c r="V4237" t="s">
        <v>39</v>
      </c>
    </row>
    <row r="4238" spans="1:22" hidden="1">
      <c r="A4238" t="s">
        <v>26</v>
      </c>
      <c r="B4238" t="s">
        <v>5433</v>
      </c>
      <c r="C4238" s="55">
        <v>570912</v>
      </c>
      <c r="D4238" t="s">
        <v>159</v>
      </c>
      <c r="E4238" s="32">
        <v>46176</v>
      </c>
      <c r="F4238" s="26">
        <v>46176.657175925924</v>
      </c>
      <c r="G4238" s="12" t="str">
        <f t="shared" si="203"/>
        <v>JUNIO</v>
      </c>
      <c r="H4238">
        <v>890800788</v>
      </c>
      <c r="I4238" t="s">
        <v>160</v>
      </c>
      <c r="J4238" s="41">
        <f t="shared" si="204"/>
        <v>71592</v>
      </c>
      <c r="K4238" s="41">
        <v>13602</v>
      </c>
      <c r="L4238" s="39">
        <v>85194</v>
      </c>
      <c r="M4238" t="s">
        <v>70</v>
      </c>
      <c r="N4238" s="32">
        <v>46178</v>
      </c>
      <c r="O4238" s="1">
        <f t="shared" si="202"/>
        <v>2</v>
      </c>
      <c r="P4238" t="s">
        <v>3480</v>
      </c>
      <c r="U4238" s="32">
        <v>46184</v>
      </c>
      <c r="V4238" t="s">
        <v>39</v>
      </c>
    </row>
    <row r="4239" spans="1:22" hidden="1">
      <c r="A4239" t="s">
        <v>26</v>
      </c>
      <c r="B4239" t="s">
        <v>5434</v>
      </c>
      <c r="C4239" s="55">
        <v>188588</v>
      </c>
      <c r="D4239" t="s">
        <v>2896</v>
      </c>
      <c r="E4239" s="32">
        <v>46176</v>
      </c>
      <c r="F4239" s="26">
        <v>46176.655694444446</v>
      </c>
      <c r="G4239" s="12" t="str">
        <f t="shared" si="203"/>
        <v>JUNIO</v>
      </c>
      <c r="H4239">
        <v>860055583</v>
      </c>
      <c r="I4239" t="s">
        <v>5435</v>
      </c>
      <c r="J4239" s="41">
        <f t="shared" si="204"/>
        <v>185000</v>
      </c>
      <c r="K4239" s="41">
        <v>35150</v>
      </c>
      <c r="L4239" s="39">
        <v>220150</v>
      </c>
      <c r="M4239" t="s">
        <v>37</v>
      </c>
      <c r="N4239" s="32">
        <v>46184</v>
      </c>
      <c r="O4239" s="1">
        <f t="shared" si="202"/>
        <v>8</v>
      </c>
      <c r="P4239" t="s">
        <v>3480</v>
      </c>
      <c r="U4239" s="32">
        <v>46191</v>
      </c>
      <c r="V4239" t="s">
        <v>39</v>
      </c>
    </row>
    <row r="4240" spans="1:22" hidden="1">
      <c r="A4240" t="s">
        <v>26</v>
      </c>
      <c r="B4240" t="s">
        <v>5436</v>
      </c>
      <c r="C4240" s="55">
        <v>570911</v>
      </c>
      <c r="D4240" t="s">
        <v>159</v>
      </c>
      <c r="E4240" s="32">
        <v>46176</v>
      </c>
      <c r="F4240" s="26">
        <v>46176.65179398148</v>
      </c>
      <c r="G4240" s="12" t="str">
        <f t="shared" si="203"/>
        <v>JUNIO</v>
      </c>
      <c r="H4240">
        <v>890800788</v>
      </c>
      <c r="I4240" t="s">
        <v>160</v>
      </c>
      <c r="J4240" s="41">
        <f t="shared" si="204"/>
        <v>107388</v>
      </c>
      <c r="K4240" s="41">
        <v>20404</v>
      </c>
      <c r="L4240" s="39">
        <v>127792</v>
      </c>
      <c r="M4240" t="s">
        <v>70</v>
      </c>
      <c r="N4240" s="32">
        <v>46178</v>
      </c>
      <c r="O4240" s="1">
        <f t="shared" si="202"/>
        <v>2</v>
      </c>
      <c r="P4240" t="s">
        <v>3480</v>
      </c>
      <c r="U4240" s="32">
        <v>46184</v>
      </c>
      <c r="V4240" t="s">
        <v>39</v>
      </c>
    </row>
    <row r="4241" spans="1:22" hidden="1">
      <c r="A4241" t="s">
        <v>26</v>
      </c>
      <c r="B4241" t="s">
        <v>5437</v>
      </c>
      <c r="C4241" s="56">
        <v>17578</v>
      </c>
      <c r="D4241" t="s">
        <v>28</v>
      </c>
      <c r="E4241" s="32">
        <v>46176</v>
      </c>
      <c r="F4241" s="26">
        <v>46176.647824074076</v>
      </c>
      <c r="G4241" s="12" t="str">
        <f t="shared" si="203"/>
        <v>JUNIO</v>
      </c>
      <c r="H4241">
        <v>98666997</v>
      </c>
      <c r="I4241" t="s">
        <v>801</v>
      </c>
      <c r="J4241" s="41">
        <f t="shared" si="204"/>
        <v>78997.679999999993</v>
      </c>
      <c r="K4241" s="41">
        <v>0</v>
      </c>
      <c r="L4241" s="39">
        <v>78997.679999999993</v>
      </c>
      <c r="M4241" t="s">
        <v>54</v>
      </c>
      <c r="O4241" s="1">
        <f t="shared" si="202"/>
        <v>0</v>
      </c>
    </row>
    <row r="4242" spans="1:22" hidden="1">
      <c r="A4242" t="s">
        <v>26</v>
      </c>
      <c r="B4242" t="s">
        <v>5438</v>
      </c>
      <c r="C4242" s="55">
        <v>105258</v>
      </c>
      <c r="D4242" t="s">
        <v>458</v>
      </c>
      <c r="E4242" s="32">
        <v>46176</v>
      </c>
      <c r="F4242" s="26">
        <v>46176.647164351853</v>
      </c>
      <c r="G4242" s="12" t="str">
        <f t="shared" si="203"/>
        <v>JUNIO</v>
      </c>
      <c r="H4242">
        <v>890929497</v>
      </c>
      <c r="I4242" t="s">
        <v>459</v>
      </c>
      <c r="J4242" s="41">
        <f t="shared" si="204"/>
        <v>797318</v>
      </c>
      <c r="K4242" s="41">
        <v>151490</v>
      </c>
      <c r="L4242" s="39">
        <v>948808</v>
      </c>
      <c r="M4242" t="s">
        <v>37</v>
      </c>
      <c r="N4242" s="32">
        <v>46184</v>
      </c>
      <c r="O4242" s="1">
        <f t="shared" si="202"/>
        <v>8</v>
      </c>
      <c r="P4242" t="s">
        <v>3480</v>
      </c>
      <c r="U4242" s="32">
        <v>46189</v>
      </c>
      <c r="V4242" t="s">
        <v>39</v>
      </c>
    </row>
    <row r="4243" spans="1:22" hidden="1">
      <c r="A4243" t="s">
        <v>26</v>
      </c>
      <c r="B4243" t="s">
        <v>5439</v>
      </c>
      <c r="C4243" s="56">
        <v>108112</v>
      </c>
      <c r="D4243" t="s">
        <v>5440</v>
      </c>
      <c r="E4243" s="32">
        <v>46176</v>
      </c>
      <c r="F4243" s="26">
        <v>46176.644409722219</v>
      </c>
      <c r="G4243" s="12" t="str">
        <f t="shared" si="203"/>
        <v>JUNIO</v>
      </c>
      <c r="H4243">
        <v>860533413</v>
      </c>
      <c r="I4243" t="s">
        <v>545</v>
      </c>
      <c r="J4243" s="41">
        <f t="shared" si="204"/>
        <v>32900</v>
      </c>
      <c r="K4243" s="41">
        <v>0</v>
      </c>
      <c r="L4243" s="39">
        <v>32900</v>
      </c>
      <c r="M4243" t="s">
        <v>54</v>
      </c>
      <c r="O4243" s="1">
        <f t="shared" si="202"/>
        <v>0</v>
      </c>
    </row>
    <row r="4244" spans="1:22" hidden="1">
      <c r="A4244" t="s">
        <v>26</v>
      </c>
      <c r="B4244" t="s">
        <v>5441</v>
      </c>
      <c r="C4244" s="55">
        <v>181943</v>
      </c>
      <c r="D4244" t="s">
        <v>1083</v>
      </c>
      <c r="E4244" s="32">
        <v>46176</v>
      </c>
      <c r="F4244" s="26">
        <v>46176.635208333333</v>
      </c>
      <c r="G4244" s="12" t="str">
        <f t="shared" si="203"/>
        <v>JUNIO</v>
      </c>
      <c r="H4244">
        <v>860000018</v>
      </c>
      <c r="I4244" t="s">
        <v>1084</v>
      </c>
      <c r="J4244" s="41">
        <f t="shared" si="204"/>
        <v>529719.96</v>
      </c>
      <c r="K4244" s="41">
        <v>91431.039999999994</v>
      </c>
      <c r="L4244" s="39">
        <v>621151</v>
      </c>
      <c r="M4244" t="s">
        <v>70</v>
      </c>
      <c r="N4244" s="32">
        <v>46178</v>
      </c>
      <c r="O4244" s="1">
        <f t="shared" si="202"/>
        <v>2</v>
      </c>
      <c r="P4244" t="s">
        <v>3480</v>
      </c>
      <c r="U4244" s="32">
        <v>46183</v>
      </c>
      <c r="V4244" t="s">
        <v>39</v>
      </c>
    </row>
    <row r="4245" spans="1:22" hidden="1">
      <c r="A4245" t="s">
        <v>26</v>
      </c>
      <c r="B4245" t="s">
        <v>5442</v>
      </c>
      <c r="C4245" s="55">
        <v>10130058</v>
      </c>
      <c r="D4245" t="s">
        <v>5443</v>
      </c>
      <c r="E4245" s="32">
        <v>46176</v>
      </c>
      <c r="F4245" s="26">
        <v>46176.627187500002</v>
      </c>
      <c r="G4245" s="12" t="str">
        <f t="shared" si="203"/>
        <v>JUNIO</v>
      </c>
      <c r="H4245">
        <v>900184957</v>
      </c>
      <c r="I4245" t="s">
        <v>5444</v>
      </c>
      <c r="J4245" s="41">
        <f t="shared" si="204"/>
        <v>40000</v>
      </c>
      <c r="K4245" s="41">
        <v>7600</v>
      </c>
      <c r="L4245" s="39">
        <v>47600</v>
      </c>
      <c r="M4245" t="s">
        <v>54</v>
      </c>
      <c r="O4245" s="1">
        <f t="shared" si="202"/>
        <v>0</v>
      </c>
    </row>
    <row r="4246" spans="1:22" hidden="1">
      <c r="A4246" t="s">
        <v>26</v>
      </c>
      <c r="B4246" t="s">
        <v>5445</v>
      </c>
      <c r="C4246" s="55">
        <v>3863</v>
      </c>
      <c r="D4246" t="s">
        <v>28</v>
      </c>
      <c r="E4246" s="32">
        <v>46176</v>
      </c>
      <c r="F4246" s="26">
        <v>46176.601053240738</v>
      </c>
      <c r="G4246" s="12" t="str">
        <f t="shared" si="203"/>
        <v>JUNIO</v>
      </c>
      <c r="H4246">
        <v>811027589</v>
      </c>
      <c r="I4246" t="s">
        <v>29</v>
      </c>
      <c r="J4246" s="41">
        <f t="shared" si="204"/>
        <v>15333332.73</v>
      </c>
      <c r="K4246" s="41">
        <v>2913333.27</v>
      </c>
      <c r="L4246" s="39">
        <v>18246666</v>
      </c>
      <c r="M4246" t="s">
        <v>1452</v>
      </c>
      <c r="N4246" s="32">
        <v>46203</v>
      </c>
      <c r="O4246" s="1">
        <f t="shared" si="202"/>
        <v>27</v>
      </c>
      <c r="P4246" s="1" t="s">
        <v>2220</v>
      </c>
      <c r="U4246" s="32">
        <v>46203</v>
      </c>
      <c r="V4246" s="1" t="s">
        <v>39</v>
      </c>
    </row>
    <row r="4247" spans="1:22" hidden="1">
      <c r="A4247" t="s">
        <v>26</v>
      </c>
      <c r="B4247" t="s">
        <v>5446</v>
      </c>
      <c r="C4247" s="55">
        <v>12374</v>
      </c>
      <c r="D4247" t="s">
        <v>227</v>
      </c>
      <c r="E4247" s="32">
        <v>46176</v>
      </c>
      <c r="F4247" s="26">
        <v>46176.594629629632</v>
      </c>
      <c r="G4247" s="12" t="str">
        <f t="shared" si="203"/>
        <v>JUNIO</v>
      </c>
      <c r="H4247">
        <v>811025549</v>
      </c>
      <c r="I4247" t="s">
        <v>4407</v>
      </c>
      <c r="J4247" s="41">
        <f t="shared" si="204"/>
        <v>900000</v>
      </c>
      <c r="K4247" s="41">
        <v>171000</v>
      </c>
      <c r="L4247" s="39">
        <v>1071000</v>
      </c>
      <c r="M4247" t="s">
        <v>70</v>
      </c>
      <c r="N4247" s="32">
        <v>46182</v>
      </c>
      <c r="O4247" s="1">
        <f t="shared" si="202"/>
        <v>6</v>
      </c>
      <c r="P4247" t="s">
        <v>3480</v>
      </c>
      <c r="U4247" s="32">
        <v>46191</v>
      </c>
      <c r="V4247" t="s">
        <v>39</v>
      </c>
    </row>
    <row r="4248" spans="1:22" hidden="1">
      <c r="A4248" t="s">
        <v>82</v>
      </c>
      <c r="B4248" t="s">
        <v>5447</v>
      </c>
      <c r="C4248" s="55">
        <v>263</v>
      </c>
      <c r="D4248" t="s">
        <v>84</v>
      </c>
      <c r="E4248" s="32">
        <v>46176</v>
      </c>
      <c r="F4248" s="26">
        <v>46176.586712962962</v>
      </c>
      <c r="G4248" s="12" t="str">
        <f t="shared" si="203"/>
        <v>JUNIO</v>
      </c>
      <c r="H4248">
        <v>900144364</v>
      </c>
      <c r="I4248" t="s">
        <v>72</v>
      </c>
      <c r="J4248" s="41">
        <f t="shared" si="204"/>
        <v>26951200</v>
      </c>
      <c r="K4248" s="41">
        <v>5120728</v>
      </c>
      <c r="L4248" s="39">
        <v>32071928</v>
      </c>
      <c r="M4248" t="s">
        <v>110</v>
      </c>
      <c r="N4248" s="3">
        <v>46180</v>
      </c>
      <c r="O4248" s="1">
        <f t="shared" si="202"/>
        <v>4</v>
      </c>
      <c r="P4248" t="s">
        <v>3480</v>
      </c>
    </row>
    <row r="4249" spans="1:22" hidden="1">
      <c r="A4249" t="s">
        <v>82</v>
      </c>
      <c r="B4249" t="s">
        <v>5448</v>
      </c>
      <c r="C4249" s="55">
        <v>262</v>
      </c>
      <c r="D4249" t="s">
        <v>84</v>
      </c>
      <c r="E4249" s="32">
        <v>46176</v>
      </c>
      <c r="F4249" s="26">
        <v>46176.585219907407</v>
      </c>
      <c r="G4249" s="12" t="str">
        <f t="shared" si="203"/>
        <v>JUNIO</v>
      </c>
      <c r="H4249">
        <v>900144364</v>
      </c>
      <c r="I4249" t="s">
        <v>72</v>
      </c>
      <c r="J4249" s="41">
        <f t="shared" si="204"/>
        <v>7015800</v>
      </c>
      <c r="K4249" s="41">
        <v>1333002</v>
      </c>
      <c r="L4249" s="39">
        <v>8348802</v>
      </c>
      <c r="M4249" t="s">
        <v>110</v>
      </c>
      <c r="N4249" s="3">
        <v>46180</v>
      </c>
      <c r="O4249" s="1">
        <f t="shared" si="202"/>
        <v>4</v>
      </c>
      <c r="P4249" t="s">
        <v>3480</v>
      </c>
    </row>
    <row r="4250" spans="1:22" hidden="1">
      <c r="A4250" t="s">
        <v>26</v>
      </c>
      <c r="B4250" t="s">
        <v>5449</v>
      </c>
      <c r="C4250" s="55">
        <v>3468</v>
      </c>
      <c r="D4250" t="s">
        <v>5450</v>
      </c>
      <c r="E4250" s="32">
        <v>46176</v>
      </c>
      <c r="F4250" s="26">
        <v>46176.572511574072</v>
      </c>
      <c r="G4250" s="12" t="str">
        <f t="shared" si="203"/>
        <v>JUNIO</v>
      </c>
      <c r="H4250">
        <v>900964347</v>
      </c>
      <c r="I4250" t="s">
        <v>5451</v>
      </c>
      <c r="J4250" s="41">
        <f t="shared" si="204"/>
        <v>1480000</v>
      </c>
      <c r="K4250" s="41">
        <v>281200</v>
      </c>
      <c r="L4250" s="39">
        <v>1761200</v>
      </c>
      <c r="M4250" t="s">
        <v>37</v>
      </c>
      <c r="N4250" s="32">
        <v>46184</v>
      </c>
      <c r="O4250" s="1">
        <f t="shared" si="202"/>
        <v>8</v>
      </c>
      <c r="P4250" t="s">
        <v>3480</v>
      </c>
      <c r="U4250" s="32">
        <v>46189</v>
      </c>
      <c r="V4250" t="s">
        <v>39</v>
      </c>
    </row>
    <row r="4251" spans="1:22" hidden="1">
      <c r="A4251" t="s">
        <v>26</v>
      </c>
      <c r="B4251" t="s">
        <v>5452</v>
      </c>
      <c r="C4251" s="55">
        <v>841</v>
      </c>
      <c r="D4251" t="s">
        <v>28</v>
      </c>
      <c r="E4251" s="32">
        <v>46176</v>
      </c>
      <c r="F4251" s="26">
        <v>46176.555868055555</v>
      </c>
      <c r="G4251" s="12" t="str">
        <f t="shared" si="203"/>
        <v>JUNIO</v>
      </c>
      <c r="H4251">
        <v>71660004</v>
      </c>
      <c r="I4251" t="s">
        <v>266</v>
      </c>
      <c r="J4251" s="41">
        <f t="shared" si="204"/>
        <v>239000</v>
      </c>
      <c r="K4251" s="41">
        <v>0</v>
      </c>
      <c r="L4251" s="39">
        <v>239000</v>
      </c>
      <c r="M4251" t="s">
        <v>70</v>
      </c>
      <c r="N4251" s="32">
        <v>46178</v>
      </c>
      <c r="O4251" s="1">
        <f t="shared" si="202"/>
        <v>2</v>
      </c>
      <c r="P4251" t="s">
        <v>3480</v>
      </c>
      <c r="U4251" s="32">
        <v>46184</v>
      </c>
      <c r="V4251" s="1" t="s">
        <v>39</v>
      </c>
    </row>
    <row r="4252" spans="1:22" hidden="1">
      <c r="A4252" t="s">
        <v>26</v>
      </c>
      <c r="B4252" t="s">
        <v>5453</v>
      </c>
      <c r="C4252" s="56">
        <v>164821</v>
      </c>
      <c r="D4252" t="s">
        <v>1226</v>
      </c>
      <c r="E4252" s="32">
        <v>46176</v>
      </c>
      <c r="F4252" s="26">
        <v>46176.55127314815</v>
      </c>
      <c r="G4252" s="12" t="str">
        <f t="shared" si="203"/>
        <v>JUNIO</v>
      </c>
      <c r="H4252">
        <v>900276962</v>
      </c>
      <c r="I4252" t="s">
        <v>891</v>
      </c>
      <c r="J4252" s="41">
        <f t="shared" si="204"/>
        <v>27226.89</v>
      </c>
      <c r="K4252" s="41">
        <v>5173.1099999999997</v>
      </c>
      <c r="L4252" s="39">
        <v>32400</v>
      </c>
      <c r="M4252" t="s">
        <v>54</v>
      </c>
      <c r="O4252" s="1">
        <f t="shared" ref="O4252:O4315" si="205">IFERROR(IF(-_xlfn.DAYS(E4252,N4252)&lt;0,0,-_xlfn.DAYS(E4252,N4252)), " - ")</f>
        <v>0</v>
      </c>
    </row>
    <row r="4253" spans="1:22" hidden="1">
      <c r="A4253" t="s">
        <v>26</v>
      </c>
      <c r="B4253" t="s">
        <v>5454</v>
      </c>
      <c r="C4253" s="55">
        <v>181925</v>
      </c>
      <c r="D4253" t="s">
        <v>1083</v>
      </c>
      <c r="E4253" s="32">
        <v>46176</v>
      </c>
      <c r="F4253" s="26">
        <v>46176.543888888889</v>
      </c>
      <c r="G4253" s="12" t="str">
        <f t="shared" si="203"/>
        <v>JUNIO</v>
      </c>
      <c r="H4253">
        <v>860000018</v>
      </c>
      <c r="I4253" t="s">
        <v>1084</v>
      </c>
      <c r="J4253" s="41">
        <f t="shared" si="204"/>
        <v>634709.96</v>
      </c>
      <c r="K4253" s="41">
        <v>111381.04</v>
      </c>
      <c r="L4253" s="39">
        <v>746091</v>
      </c>
      <c r="M4253" t="s">
        <v>70</v>
      </c>
      <c r="N4253" s="32">
        <v>46177</v>
      </c>
      <c r="O4253" s="1">
        <f t="shared" si="205"/>
        <v>1</v>
      </c>
      <c r="P4253" t="s">
        <v>3480</v>
      </c>
      <c r="U4253" s="32">
        <v>46184</v>
      </c>
      <c r="V4253" t="s">
        <v>39</v>
      </c>
    </row>
    <row r="4254" spans="1:22" hidden="1">
      <c r="A4254" t="s">
        <v>26</v>
      </c>
      <c r="B4254" t="s">
        <v>5455</v>
      </c>
      <c r="C4254" s="56">
        <v>73371</v>
      </c>
      <c r="D4254" t="s">
        <v>1210</v>
      </c>
      <c r="E4254" s="32">
        <v>46176</v>
      </c>
      <c r="F4254" s="26">
        <v>46176.51935185185</v>
      </c>
      <c r="G4254" s="12" t="str">
        <f t="shared" si="203"/>
        <v>JUNIO</v>
      </c>
      <c r="H4254">
        <v>860533413</v>
      </c>
      <c r="I4254" t="s">
        <v>545</v>
      </c>
      <c r="J4254" s="41">
        <f t="shared" si="204"/>
        <v>106700</v>
      </c>
      <c r="K4254" s="41">
        <v>0</v>
      </c>
      <c r="L4254" s="39">
        <v>106700</v>
      </c>
      <c r="M4254" t="s">
        <v>54</v>
      </c>
      <c r="O4254" s="1">
        <f t="shared" si="205"/>
        <v>0</v>
      </c>
    </row>
    <row r="4255" spans="1:22" hidden="1">
      <c r="A4255" t="s">
        <v>26</v>
      </c>
      <c r="B4255" t="s">
        <v>5456</v>
      </c>
      <c r="C4255" s="55">
        <v>105226</v>
      </c>
      <c r="D4255" t="s">
        <v>458</v>
      </c>
      <c r="E4255" s="32">
        <v>46176</v>
      </c>
      <c r="F4255" s="26">
        <v>46176.516759259262</v>
      </c>
      <c r="G4255" s="12" t="str">
        <f t="shared" si="203"/>
        <v>JUNIO</v>
      </c>
      <c r="H4255">
        <v>890929497</v>
      </c>
      <c r="I4255" t="s">
        <v>459</v>
      </c>
      <c r="J4255" s="41">
        <f t="shared" si="204"/>
        <v>4011410</v>
      </c>
      <c r="K4255" s="41">
        <v>762168</v>
      </c>
      <c r="L4255" s="39">
        <v>4773578</v>
      </c>
      <c r="M4255" t="s">
        <v>70</v>
      </c>
      <c r="N4255" s="32">
        <v>46183</v>
      </c>
      <c r="O4255" s="1">
        <f t="shared" si="205"/>
        <v>7</v>
      </c>
      <c r="P4255" t="s">
        <v>3480</v>
      </c>
      <c r="U4255" s="32">
        <v>46191</v>
      </c>
      <c r="V4255" t="s">
        <v>39</v>
      </c>
    </row>
    <row r="4256" spans="1:22" hidden="1">
      <c r="A4256" t="s">
        <v>26</v>
      </c>
      <c r="B4256" t="s">
        <v>5457</v>
      </c>
      <c r="C4256" s="55">
        <v>181923</v>
      </c>
      <c r="D4256" t="s">
        <v>1083</v>
      </c>
      <c r="E4256" s="32">
        <v>46176</v>
      </c>
      <c r="F4256" s="26">
        <v>46176.511238425926</v>
      </c>
      <c r="G4256" s="12" t="str">
        <f t="shared" si="203"/>
        <v>JUNIO</v>
      </c>
      <c r="H4256">
        <v>860000018</v>
      </c>
      <c r="I4256" t="s">
        <v>1084</v>
      </c>
      <c r="J4256" s="41">
        <f t="shared" si="204"/>
        <v>473015.96</v>
      </c>
      <c r="K4256" s="41">
        <v>79195.039999999994</v>
      </c>
      <c r="L4256" s="39">
        <v>552211</v>
      </c>
      <c r="M4256" t="s">
        <v>70</v>
      </c>
      <c r="N4256" s="32">
        <v>46177</v>
      </c>
      <c r="O4256" s="1">
        <f t="shared" si="205"/>
        <v>1</v>
      </c>
      <c r="P4256" t="s">
        <v>3480</v>
      </c>
      <c r="U4256" s="32">
        <v>46184</v>
      </c>
      <c r="V4256" t="s">
        <v>39</v>
      </c>
    </row>
    <row r="4257" spans="1:22" hidden="1">
      <c r="A4257" t="s">
        <v>26</v>
      </c>
      <c r="B4257" t="s">
        <v>5458</v>
      </c>
      <c r="C4257" s="55">
        <v>570852</v>
      </c>
      <c r="D4257" t="s">
        <v>159</v>
      </c>
      <c r="E4257" s="32">
        <v>46176</v>
      </c>
      <c r="F4257" s="26">
        <v>46176.404918981483</v>
      </c>
      <c r="G4257" s="12" t="str">
        <f t="shared" si="203"/>
        <v>JUNIO</v>
      </c>
      <c r="H4257">
        <v>890800788</v>
      </c>
      <c r="I4257" t="s">
        <v>160</v>
      </c>
      <c r="J4257" s="41">
        <f t="shared" si="204"/>
        <v>551175</v>
      </c>
      <c r="K4257" s="41">
        <v>104724</v>
      </c>
      <c r="L4257" s="39">
        <v>655899</v>
      </c>
      <c r="M4257" t="s">
        <v>70</v>
      </c>
      <c r="N4257" s="32">
        <v>46178</v>
      </c>
      <c r="O4257" s="1">
        <f t="shared" si="205"/>
        <v>2</v>
      </c>
      <c r="P4257" t="s">
        <v>3480</v>
      </c>
      <c r="U4257" s="32">
        <v>46191</v>
      </c>
      <c r="V4257" t="s">
        <v>39</v>
      </c>
    </row>
    <row r="4258" spans="1:22" hidden="1">
      <c r="A4258" t="s">
        <v>26</v>
      </c>
      <c r="B4258" t="s">
        <v>5459</v>
      </c>
      <c r="C4258" s="55">
        <v>20811</v>
      </c>
      <c r="D4258" t="s">
        <v>566</v>
      </c>
      <c r="E4258" s="32">
        <v>46176</v>
      </c>
      <c r="F4258" s="26">
        <v>46176.486111111109</v>
      </c>
      <c r="G4258" s="12" t="str">
        <f t="shared" si="203"/>
        <v>JUNIO</v>
      </c>
      <c r="H4258">
        <v>900237741</v>
      </c>
      <c r="I4258" t="s">
        <v>567</v>
      </c>
      <c r="J4258" s="41">
        <f t="shared" si="204"/>
        <v>105000</v>
      </c>
      <c r="K4258" s="41">
        <v>19950</v>
      </c>
      <c r="L4258" s="39">
        <v>124950</v>
      </c>
      <c r="M4258" t="s">
        <v>70</v>
      </c>
      <c r="N4258" s="32">
        <v>46177</v>
      </c>
      <c r="O4258" s="1">
        <f t="shared" si="205"/>
        <v>1</v>
      </c>
      <c r="P4258" t="s">
        <v>3480</v>
      </c>
      <c r="U4258" s="32">
        <v>46182</v>
      </c>
      <c r="V4258" t="s">
        <v>39</v>
      </c>
    </row>
    <row r="4259" spans="1:22" hidden="1">
      <c r="A4259" t="s">
        <v>26</v>
      </c>
      <c r="B4259" t="s">
        <v>5460</v>
      </c>
      <c r="C4259" s="55">
        <v>12765</v>
      </c>
      <c r="D4259" t="s">
        <v>28</v>
      </c>
      <c r="E4259" s="32">
        <v>46176</v>
      </c>
      <c r="F4259" s="26">
        <v>46176.378761574073</v>
      </c>
      <c r="G4259" s="12" t="str">
        <f t="shared" si="203"/>
        <v>JUNIO</v>
      </c>
      <c r="H4259">
        <v>900981037</v>
      </c>
      <c r="I4259" t="s">
        <v>601</v>
      </c>
      <c r="J4259" s="41">
        <f t="shared" si="204"/>
        <v>734000</v>
      </c>
      <c r="K4259" s="41">
        <v>139460</v>
      </c>
      <c r="L4259" s="39">
        <v>873460</v>
      </c>
      <c r="M4259" t="s">
        <v>37</v>
      </c>
      <c r="N4259" s="32">
        <v>46182</v>
      </c>
      <c r="O4259" s="1">
        <f t="shared" si="205"/>
        <v>6</v>
      </c>
      <c r="P4259" t="s">
        <v>3480</v>
      </c>
      <c r="U4259" s="32">
        <v>46191</v>
      </c>
      <c r="V4259" t="s">
        <v>39</v>
      </c>
    </row>
    <row r="4260" spans="1:22" hidden="1">
      <c r="A4260" t="s">
        <v>26</v>
      </c>
      <c r="B4260" t="s">
        <v>5461</v>
      </c>
      <c r="C4260" s="55">
        <v>740373</v>
      </c>
      <c r="D4260" t="s">
        <v>817</v>
      </c>
      <c r="E4260" s="32">
        <v>46176</v>
      </c>
      <c r="F4260" s="26">
        <v>46176.492743055554</v>
      </c>
      <c r="G4260" s="12" t="str">
        <f t="shared" si="203"/>
        <v>JUNIO</v>
      </c>
      <c r="H4260">
        <v>890915475</v>
      </c>
      <c r="I4260" t="s">
        <v>818</v>
      </c>
      <c r="J4260" s="41">
        <f t="shared" si="204"/>
        <v>1150715</v>
      </c>
      <c r="K4260" s="41">
        <v>218635.85</v>
      </c>
      <c r="L4260" s="39">
        <v>1369350.85</v>
      </c>
      <c r="M4260" t="s">
        <v>70</v>
      </c>
      <c r="N4260" s="32">
        <v>46184</v>
      </c>
      <c r="O4260" s="1">
        <f t="shared" si="205"/>
        <v>8</v>
      </c>
      <c r="P4260" t="s">
        <v>3480</v>
      </c>
      <c r="U4260" s="32">
        <v>46191</v>
      </c>
      <c r="V4260" t="s">
        <v>39</v>
      </c>
    </row>
    <row r="4261" spans="1:22" hidden="1">
      <c r="A4261" t="s">
        <v>26</v>
      </c>
      <c r="B4261" t="s">
        <v>5462</v>
      </c>
      <c r="C4261" s="55">
        <v>2285</v>
      </c>
      <c r="D4261" t="s">
        <v>28</v>
      </c>
      <c r="E4261" s="32">
        <v>46176</v>
      </c>
      <c r="F4261" s="26">
        <v>46176.491377314815</v>
      </c>
      <c r="G4261" s="12" t="str">
        <f t="shared" si="203"/>
        <v>JUNIO</v>
      </c>
      <c r="H4261">
        <v>900814712</v>
      </c>
      <c r="I4261" t="s">
        <v>1376</v>
      </c>
      <c r="J4261" s="41">
        <f t="shared" si="204"/>
        <v>3000000</v>
      </c>
      <c r="K4261" s="41">
        <v>570000</v>
      </c>
      <c r="L4261" s="39">
        <v>3570000</v>
      </c>
      <c r="M4261" t="s">
        <v>37</v>
      </c>
      <c r="N4261" s="32">
        <v>46184</v>
      </c>
      <c r="O4261" s="1">
        <f t="shared" si="205"/>
        <v>8</v>
      </c>
      <c r="P4261" t="s">
        <v>3480</v>
      </c>
      <c r="U4261" s="32">
        <v>46189</v>
      </c>
      <c r="V4261" t="s">
        <v>39</v>
      </c>
    </row>
    <row r="4262" spans="1:22" hidden="1">
      <c r="A4262" t="s">
        <v>26</v>
      </c>
      <c r="B4262" t="s">
        <v>5463</v>
      </c>
      <c r="C4262" s="55">
        <v>2284</v>
      </c>
      <c r="D4262" t="s">
        <v>28</v>
      </c>
      <c r="E4262" s="32">
        <v>46176</v>
      </c>
      <c r="F4262" s="26">
        <v>46176.491620370369</v>
      </c>
      <c r="G4262" s="12" t="str">
        <f t="shared" si="203"/>
        <v>JUNIO</v>
      </c>
      <c r="H4262">
        <v>900814712</v>
      </c>
      <c r="I4262" t="s">
        <v>1376</v>
      </c>
      <c r="J4262" s="41">
        <f t="shared" si="204"/>
        <v>2885000</v>
      </c>
      <c r="K4262" s="41">
        <v>548150</v>
      </c>
      <c r="L4262" s="39">
        <v>3433150</v>
      </c>
      <c r="M4262" t="s">
        <v>37</v>
      </c>
      <c r="N4262" s="32">
        <v>46184</v>
      </c>
      <c r="O4262" s="1">
        <f t="shared" si="205"/>
        <v>8</v>
      </c>
      <c r="P4262" t="s">
        <v>3480</v>
      </c>
      <c r="U4262" s="32">
        <v>46189</v>
      </c>
      <c r="V4262" t="s">
        <v>39</v>
      </c>
    </row>
    <row r="4263" spans="1:22" hidden="1">
      <c r="A4263" t="s">
        <v>26</v>
      </c>
      <c r="B4263" t="s">
        <v>5464</v>
      </c>
      <c r="C4263" s="55">
        <v>570829</v>
      </c>
      <c r="D4263" t="s">
        <v>159</v>
      </c>
      <c r="E4263" s="32">
        <v>46176</v>
      </c>
      <c r="F4263" s="26">
        <v>46176.309305555558</v>
      </c>
      <c r="G4263" s="12" t="str">
        <f t="shared" si="203"/>
        <v>JUNIO</v>
      </c>
      <c r="H4263">
        <v>890800788</v>
      </c>
      <c r="I4263" t="s">
        <v>160</v>
      </c>
      <c r="J4263" s="41">
        <f t="shared" si="204"/>
        <v>155133</v>
      </c>
      <c r="K4263" s="41">
        <v>29475</v>
      </c>
      <c r="L4263" s="39">
        <v>184608</v>
      </c>
      <c r="M4263" t="s">
        <v>70</v>
      </c>
      <c r="N4263" s="32">
        <v>46177</v>
      </c>
      <c r="O4263" s="1">
        <f t="shared" si="205"/>
        <v>1</v>
      </c>
      <c r="P4263" t="s">
        <v>3480</v>
      </c>
      <c r="U4263" s="32">
        <v>46189</v>
      </c>
      <c r="V4263" t="s">
        <v>39</v>
      </c>
    </row>
    <row r="4264" spans="1:22" hidden="1">
      <c r="A4264" t="s">
        <v>26</v>
      </c>
      <c r="B4264" t="s">
        <v>5465</v>
      </c>
      <c r="C4264" s="55">
        <v>1937</v>
      </c>
      <c r="D4264" t="s">
        <v>874</v>
      </c>
      <c r="E4264" s="32">
        <v>46176</v>
      </c>
      <c r="F4264" s="26">
        <v>46176.363449074073</v>
      </c>
      <c r="G4264" s="12" t="str">
        <f t="shared" si="203"/>
        <v>JUNIO</v>
      </c>
      <c r="H4264">
        <v>43643700</v>
      </c>
      <c r="I4264" t="s">
        <v>875</v>
      </c>
      <c r="J4264" s="41">
        <f t="shared" si="204"/>
        <v>158400</v>
      </c>
      <c r="K4264" s="41">
        <v>30096</v>
      </c>
      <c r="L4264" s="39">
        <v>188496</v>
      </c>
      <c r="M4264" t="s">
        <v>70</v>
      </c>
      <c r="N4264" s="32">
        <v>46177</v>
      </c>
      <c r="O4264" s="1">
        <f t="shared" si="205"/>
        <v>1</v>
      </c>
      <c r="U4264" s="32">
        <v>46177</v>
      </c>
      <c r="V4264" t="s">
        <v>39</v>
      </c>
    </row>
    <row r="4265" spans="1:22" hidden="1">
      <c r="A4265" t="s">
        <v>26</v>
      </c>
      <c r="B4265" t="s">
        <v>5466</v>
      </c>
      <c r="C4265" s="55">
        <v>20812</v>
      </c>
      <c r="D4265" t="s">
        <v>566</v>
      </c>
      <c r="E4265" s="32">
        <v>46176</v>
      </c>
      <c r="F4265" s="26">
        <v>46176.487025462964</v>
      </c>
      <c r="G4265" s="12" t="str">
        <f t="shared" si="203"/>
        <v>JUNIO</v>
      </c>
      <c r="H4265">
        <v>900237741</v>
      </c>
      <c r="I4265" t="s">
        <v>567</v>
      </c>
      <c r="J4265" s="41">
        <f t="shared" si="204"/>
        <v>150000</v>
      </c>
      <c r="K4265" s="41">
        <v>28500</v>
      </c>
      <c r="L4265" s="39">
        <v>178500</v>
      </c>
      <c r="M4265" t="s">
        <v>70</v>
      </c>
      <c r="N4265" s="32">
        <v>46178</v>
      </c>
      <c r="O4265" s="1">
        <f t="shared" si="205"/>
        <v>2</v>
      </c>
      <c r="P4265" t="s">
        <v>3480</v>
      </c>
      <c r="U4265" s="32">
        <v>46184</v>
      </c>
      <c r="V4265" t="s">
        <v>39</v>
      </c>
    </row>
    <row r="4266" spans="1:22" hidden="1">
      <c r="A4266" t="s">
        <v>26</v>
      </c>
      <c r="B4266" t="s">
        <v>5467</v>
      </c>
      <c r="C4266" s="56">
        <v>17566</v>
      </c>
      <c r="D4266" t="s">
        <v>28</v>
      </c>
      <c r="E4266" s="32">
        <v>46176</v>
      </c>
      <c r="F4266" s="26">
        <v>46176.378622685188</v>
      </c>
      <c r="G4266" s="12" t="str">
        <f t="shared" si="203"/>
        <v>JUNIO</v>
      </c>
      <c r="H4266">
        <v>98666997</v>
      </c>
      <c r="I4266" t="s">
        <v>801</v>
      </c>
      <c r="J4266" s="41">
        <f t="shared" si="204"/>
        <v>61986.6</v>
      </c>
      <c r="K4266" s="41">
        <v>0</v>
      </c>
      <c r="L4266" s="39">
        <v>61986.6</v>
      </c>
      <c r="M4266" t="s">
        <v>54</v>
      </c>
      <c r="O4266" s="1">
        <f t="shared" si="205"/>
        <v>0</v>
      </c>
    </row>
    <row r="4267" spans="1:22" hidden="1">
      <c r="A4267" t="s">
        <v>26</v>
      </c>
      <c r="B4267" t="s">
        <v>5468</v>
      </c>
      <c r="C4267" s="55">
        <v>740384</v>
      </c>
      <c r="D4267" t="s">
        <v>817</v>
      </c>
      <c r="E4267" s="32">
        <v>46176</v>
      </c>
      <c r="F4267" s="26">
        <v>46176.501550925925</v>
      </c>
      <c r="G4267" s="12" t="str">
        <f t="shared" si="203"/>
        <v>JUNIO</v>
      </c>
      <c r="H4267">
        <v>890915475</v>
      </c>
      <c r="I4267" t="s">
        <v>818</v>
      </c>
      <c r="J4267" s="41">
        <f t="shared" si="204"/>
        <v>124280.00000000001</v>
      </c>
      <c r="K4267" s="41">
        <v>23613.200000000001</v>
      </c>
      <c r="L4267" s="39">
        <v>147893.20000000001</v>
      </c>
      <c r="M4267" t="s">
        <v>70</v>
      </c>
      <c r="N4267" s="32">
        <v>46178</v>
      </c>
      <c r="O4267" s="1">
        <f t="shared" si="205"/>
        <v>2</v>
      </c>
      <c r="P4267" t="s">
        <v>3480</v>
      </c>
      <c r="U4267" s="32">
        <v>46184</v>
      </c>
      <c r="V4267" t="s">
        <v>39</v>
      </c>
    </row>
    <row r="4268" spans="1:22" hidden="1">
      <c r="A4268" t="s">
        <v>26</v>
      </c>
      <c r="B4268" t="s">
        <v>5469</v>
      </c>
      <c r="C4268" s="55">
        <v>20810</v>
      </c>
      <c r="D4268" t="s">
        <v>566</v>
      </c>
      <c r="E4268" s="32">
        <v>46176</v>
      </c>
      <c r="F4268" s="26">
        <v>46176.485173611109</v>
      </c>
      <c r="G4268" s="12" t="str">
        <f t="shared" si="203"/>
        <v>JUNIO</v>
      </c>
      <c r="H4268">
        <v>900237741</v>
      </c>
      <c r="I4268" t="s">
        <v>567</v>
      </c>
      <c r="J4268" s="41">
        <f t="shared" si="204"/>
        <v>105000</v>
      </c>
      <c r="K4268" s="41">
        <v>19950</v>
      </c>
      <c r="L4268" s="39">
        <v>124950</v>
      </c>
      <c r="M4268" t="s">
        <v>70</v>
      </c>
      <c r="N4268" s="32">
        <v>46177</v>
      </c>
      <c r="O4268" s="1">
        <f t="shared" si="205"/>
        <v>1</v>
      </c>
      <c r="P4268" t="s">
        <v>3480</v>
      </c>
      <c r="U4268" s="32">
        <v>46182</v>
      </c>
      <c r="V4268" t="s">
        <v>39</v>
      </c>
    </row>
    <row r="4269" spans="1:22" hidden="1">
      <c r="A4269" t="s">
        <v>26</v>
      </c>
      <c r="B4269" t="s">
        <v>5470</v>
      </c>
      <c r="C4269" s="55">
        <v>740273</v>
      </c>
      <c r="D4269" t="s">
        <v>817</v>
      </c>
      <c r="E4269" s="32">
        <v>46176</v>
      </c>
      <c r="F4269" s="26">
        <v>46176.301180555558</v>
      </c>
      <c r="G4269" s="12" t="str">
        <f t="shared" si="203"/>
        <v>JUNIO</v>
      </c>
      <c r="H4269">
        <v>890915475</v>
      </c>
      <c r="I4269" t="s">
        <v>818</v>
      </c>
      <c r="J4269" s="41">
        <f t="shared" si="204"/>
        <v>25030</v>
      </c>
      <c r="K4269" s="41">
        <v>4755.7</v>
      </c>
      <c r="L4269" s="39">
        <v>29785.7</v>
      </c>
      <c r="M4269" t="s">
        <v>70</v>
      </c>
      <c r="N4269" s="32">
        <v>46178</v>
      </c>
      <c r="O4269" s="1">
        <f t="shared" si="205"/>
        <v>2</v>
      </c>
      <c r="P4269" t="s">
        <v>3480</v>
      </c>
      <c r="U4269" s="32">
        <v>46184</v>
      </c>
      <c r="V4269" t="s">
        <v>39</v>
      </c>
    </row>
    <row r="4270" spans="1:22" hidden="1">
      <c r="A4270" t="s">
        <v>26</v>
      </c>
      <c r="B4270" t="s">
        <v>5471</v>
      </c>
      <c r="C4270" s="56">
        <v>78834</v>
      </c>
      <c r="D4270" t="s">
        <v>5472</v>
      </c>
      <c r="E4270" s="32">
        <v>46176</v>
      </c>
      <c r="F4270" s="26">
        <v>46176.263090277775</v>
      </c>
      <c r="G4270" s="12" t="str">
        <f t="shared" si="203"/>
        <v>JUNIO</v>
      </c>
      <c r="H4270">
        <v>900860284</v>
      </c>
      <c r="I4270" t="s">
        <v>1028</v>
      </c>
      <c r="J4270" s="41">
        <f t="shared" si="204"/>
        <v>23100</v>
      </c>
      <c r="K4270" s="41">
        <v>0</v>
      </c>
      <c r="L4270" s="39">
        <v>23100</v>
      </c>
      <c r="M4270" t="s">
        <v>54</v>
      </c>
      <c r="O4270" s="1">
        <f t="shared" si="205"/>
        <v>0</v>
      </c>
    </row>
    <row r="4271" spans="1:22" hidden="1">
      <c r="A4271" t="s">
        <v>26</v>
      </c>
      <c r="B4271" t="s">
        <v>5473</v>
      </c>
      <c r="C4271" s="55">
        <v>20813</v>
      </c>
      <c r="D4271" t="s">
        <v>566</v>
      </c>
      <c r="E4271" s="32">
        <v>46176</v>
      </c>
      <c r="F4271" s="26">
        <v>46176.488043981481</v>
      </c>
      <c r="G4271" s="12" t="str">
        <f t="shared" si="203"/>
        <v>JUNIO</v>
      </c>
      <c r="H4271">
        <v>900237741</v>
      </c>
      <c r="I4271" t="s">
        <v>567</v>
      </c>
      <c r="J4271" s="41">
        <f t="shared" si="204"/>
        <v>300000</v>
      </c>
      <c r="K4271" s="41">
        <v>57000</v>
      </c>
      <c r="L4271" s="39">
        <v>357000</v>
      </c>
      <c r="M4271" t="s">
        <v>70</v>
      </c>
      <c r="N4271" s="32">
        <v>46177</v>
      </c>
      <c r="O4271" s="1">
        <f t="shared" si="205"/>
        <v>1</v>
      </c>
      <c r="P4271" t="s">
        <v>3480</v>
      </c>
      <c r="U4271" s="32">
        <v>46182</v>
      </c>
      <c r="V4271" t="s">
        <v>39</v>
      </c>
    </row>
    <row r="4272" spans="1:22" hidden="1">
      <c r="A4272" t="s">
        <v>26</v>
      </c>
      <c r="B4272" t="s">
        <v>5474</v>
      </c>
      <c r="C4272" s="55">
        <v>2283</v>
      </c>
      <c r="D4272" t="s">
        <v>28</v>
      </c>
      <c r="E4272" s="32">
        <v>46176</v>
      </c>
      <c r="F4272" s="26">
        <v>46176.489328703705</v>
      </c>
      <c r="G4272" s="12" t="str">
        <f t="shared" si="203"/>
        <v>JUNIO</v>
      </c>
      <c r="H4272">
        <v>900814712</v>
      </c>
      <c r="I4272" t="s">
        <v>1376</v>
      </c>
      <c r="J4272" s="41">
        <f t="shared" si="204"/>
        <v>580000</v>
      </c>
      <c r="K4272" s="41">
        <v>110200</v>
      </c>
      <c r="L4272" s="39">
        <v>690200</v>
      </c>
      <c r="M4272" t="s">
        <v>37</v>
      </c>
      <c r="N4272" s="32">
        <v>46184</v>
      </c>
      <c r="O4272" s="1">
        <f t="shared" si="205"/>
        <v>8</v>
      </c>
      <c r="P4272" t="s">
        <v>3480</v>
      </c>
      <c r="U4272" s="32">
        <v>46189</v>
      </c>
      <c r="V4272" t="s">
        <v>39</v>
      </c>
    </row>
    <row r="4273" spans="1:22" hidden="1">
      <c r="A4273" t="s">
        <v>26</v>
      </c>
      <c r="B4273" t="s">
        <v>5475</v>
      </c>
      <c r="C4273" s="55">
        <v>124021</v>
      </c>
      <c r="D4273" t="s">
        <v>28</v>
      </c>
      <c r="E4273" s="32">
        <v>46176</v>
      </c>
      <c r="F4273" s="26">
        <v>46176.473425925928</v>
      </c>
      <c r="G4273" s="12" t="str">
        <f t="shared" si="203"/>
        <v>JUNIO</v>
      </c>
      <c r="H4273">
        <v>830000818</v>
      </c>
      <c r="I4273" t="s">
        <v>901</v>
      </c>
      <c r="J4273" s="41">
        <f t="shared" si="204"/>
        <v>900000</v>
      </c>
      <c r="K4273" s="41">
        <v>171000</v>
      </c>
      <c r="L4273" s="39">
        <v>1071000</v>
      </c>
      <c r="M4273" t="s">
        <v>195</v>
      </c>
      <c r="N4273" s="32">
        <v>46178</v>
      </c>
      <c r="O4273" s="1">
        <f t="shared" si="205"/>
        <v>2</v>
      </c>
      <c r="P4273" t="s">
        <v>479</v>
      </c>
      <c r="U4273" s="32">
        <v>46177</v>
      </c>
      <c r="V4273" t="s">
        <v>39</v>
      </c>
    </row>
    <row r="4274" spans="1:22" hidden="1">
      <c r="A4274" t="s">
        <v>26</v>
      </c>
      <c r="B4274" t="s">
        <v>5476</v>
      </c>
      <c r="C4274" s="55">
        <v>5636303</v>
      </c>
      <c r="D4274" t="s">
        <v>4499</v>
      </c>
      <c r="E4274" s="32">
        <v>46176</v>
      </c>
      <c r="F4274" s="26">
        <v>46176.262245370373</v>
      </c>
      <c r="G4274" s="12" t="str">
        <f t="shared" si="203"/>
        <v>JUNIO</v>
      </c>
      <c r="H4274">
        <v>900219834</v>
      </c>
      <c r="I4274" t="s">
        <v>739</v>
      </c>
      <c r="J4274" s="41">
        <f t="shared" si="204"/>
        <v>18500</v>
      </c>
      <c r="K4274" s="41">
        <v>0</v>
      </c>
      <c r="L4274" s="39">
        <v>18500</v>
      </c>
      <c r="M4274" t="s">
        <v>70</v>
      </c>
      <c r="N4274" s="32">
        <v>46176</v>
      </c>
      <c r="O4274" s="1">
        <f t="shared" si="205"/>
        <v>0</v>
      </c>
      <c r="P4274" t="s">
        <v>3480</v>
      </c>
      <c r="U4274" s="32">
        <v>46184</v>
      </c>
      <c r="V4274" t="s">
        <v>39</v>
      </c>
    </row>
    <row r="4275" spans="1:22" hidden="1">
      <c r="A4275" t="s">
        <v>26</v>
      </c>
      <c r="B4275" t="s">
        <v>5477</v>
      </c>
      <c r="C4275" s="55">
        <v>109273</v>
      </c>
      <c r="D4275" t="s">
        <v>420</v>
      </c>
      <c r="E4275" s="32">
        <v>46176</v>
      </c>
      <c r="F4275" s="26">
        <v>46176.421238425923</v>
      </c>
      <c r="G4275" s="12" t="str">
        <f t="shared" si="203"/>
        <v>JUNIO</v>
      </c>
      <c r="H4275">
        <v>830120839</v>
      </c>
      <c r="I4275" t="s">
        <v>421</v>
      </c>
      <c r="J4275" s="41">
        <f t="shared" si="204"/>
        <v>901250</v>
      </c>
      <c r="K4275" s="41">
        <v>171238</v>
      </c>
      <c r="L4275" s="39">
        <v>1072488</v>
      </c>
      <c r="M4275" t="s">
        <v>70</v>
      </c>
      <c r="N4275" s="32">
        <v>46182</v>
      </c>
      <c r="O4275" s="1">
        <f t="shared" si="205"/>
        <v>6</v>
      </c>
      <c r="P4275" t="s">
        <v>3480</v>
      </c>
      <c r="U4275" s="32">
        <v>46191</v>
      </c>
      <c r="V4275" t="s">
        <v>39</v>
      </c>
    </row>
    <row r="4276" spans="1:22" hidden="1">
      <c r="A4276" t="s">
        <v>26</v>
      </c>
      <c r="B4276" t="s">
        <v>5478</v>
      </c>
      <c r="C4276" s="55">
        <v>151354085</v>
      </c>
      <c r="D4276" t="s">
        <v>171</v>
      </c>
      <c r="E4276" s="32">
        <v>46176</v>
      </c>
      <c r="F4276" s="26">
        <v>46176.445717592593</v>
      </c>
      <c r="G4276" s="12" t="str">
        <f t="shared" si="203"/>
        <v>JUNIO</v>
      </c>
      <c r="H4276">
        <v>800242106</v>
      </c>
      <c r="I4276" t="s">
        <v>172</v>
      </c>
      <c r="J4276" s="41">
        <f t="shared" si="204"/>
        <v>19900</v>
      </c>
      <c r="K4276" s="41">
        <v>0</v>
      </c>
      <c r="L4276" s="39">
        <v>19900</v>
      </c>
      <c r="M4276" t="s">
        <v>70</v>
      </c>
      <c r="N4276" s="32">
        <v>46177</v>
      </c>
      <c r="O4276" s="1">
        <f t="shared" si="205"/>
        <v>1</v>
      </c>
      <c r="P4276" t="s">
        <v>3480</v>
      </c>
      <c r="U4276" s="32">
        <v>46183</v>
      </c>
      <c r="V4276" t="s">
        <v>39</v>
      </c>
    </row>
    <row r="4277" spans="1:22" hidden="1">
      <c r="A4277" t="s">
        <v>26</v>
      </c>
      <c r="B4277" t="s">
        <v>5479</v>
      </c>
      <c r="C4277" s="55">
        <v>6078</v>
      </c>
      <c r="D4277" t="s">
        <v>28</v>
      </c>
      <c r="E4277" s="32">
        <v>46176</v>
      </c>
      <c r="F4277" s="26">
        <v>46176.413124999999</v>
      </c>
      <c r="G4277" s="12" t="str">
        <f t="shared" si="203"/>
        <v>JUNIO</v>
      </c>
      <c r="H4277">
        <v>900441635</v>
      </c>
      <c r="I4277" t="s">
        <v>846</v>
      </c>
      <c r="J4277" s="41">
        <f t="shared" si="204"/>
        <v>1421016</v>
      </c>
      <c r="K4277" s="41">
        <v>269993.03999999998</v>
      </c>
      <c r="L4277" s="39">
        <v>1691009.04</v>
      </c>
      <c r="M4277" t="s">
        <v>65</v>
      </c>
      <c r="N4277" s="32">
        <v>46199</v>
      </c>
      <c r="O4277" s="1">
        <f t="shared" si="205"/>
        <v>23</v>
      </c>
      <c r="P4277" s="1" t="s">
        <v>191</v>
      </c>
      <c r="U4277" s="32">
        <v>46203</v>
      </c>
      <c r="V4277" t="s">
        <v>39</v>
      </c>
    </row>
    <row r="4278" spans="1:22" hidden="1">
      <c r="A4278" t="s">
        <v>26</v>
      </c>
      <c r="B4278" t="s">
        <v>5480</v>
      </c>
      <c r="C4278" s="56">
        <v>8508</v>
      </c>
      <c r="D4278" t="s">
        <v>5208</v>
      </c>
      <c r="E4278" s="32">
        <v>46176</v>
      </c>
      <c r="F4278" s="26">
        <v>46176.289189814815</v>
      </c>
      <c r="G4278" s="12" t="str">
        <f t="shared" si="203"/>
        <v>JUNIO</v>
      </c>
      <c r="H4278">
        <v>1088263697</v>
      </c>
      <c r="I4278" t="s">
        <v>1128</v>
      </c>
      <c r="J4278" s="41">
        <f t="shared" si="204"/>
        <v>77300</v>
      </c>
      <c r="K4278" s="41">
        <v>0</v>
      </c>
      <c r="L4278" s="39">
        <v>77300</v>
      </c>
      <c r="M4278" t="s">
        <v>54</v>
      </c>
      <c r="O4278" s="1">
        <f t="shared" si="205"/>
        <v>0</v>
      </c>
    </row>
    <row r="4279" spans="1:22" hidden="1">
      <c r="A4279" t="s">
        <v>26</v>
      </c>
      <c r="B4279" t="s">
        <v>5481</v>
      </c>
      <c r="C4279" s="55">
        <v>3468</v>
      </c>
      <c r="D4279" t="s">
        <v>28</v>
      </c>
      <c r="E4279" s="32">
        <v>46176</v>
      </c>
      <c r="F4279" s="26">
        <v>46176.366840277777</v>
      </c>
      <c r="G4279" s="12" t="str">
        <f t="shared" si="203"/>
        <v>JUNIO</v>
      </c>
      <c r="H4279">
        <v>900563128</v>
      </c>
      <c r="I4279" t="s">
        <v>1199</v>
      </c>
      <c r="J4279" s="41">
        <f t="shared" si="204"/>
        <v>2797800</v>
      </c>
      <c r="K4279" s="41">
        <v>531582</v>
      </c>
      <c r="L4279" s="39">
        <v>3329382</v>
      </c>
      <c r="M4279" s="1" t="s">
        <v>9455</v>
      </c>
      <c r="N4279" s="32">
        <v>46182</v>
      </c>
      <c r="O4279" s="1">
        <f t="shared" si="205"/>
        <v>6</v>
      </c>
      <c r="P4279" t="s">
        <v>3480</v>
      </c>
      <c r="U4279" s="32">
        <v>46191</v>
      </c>
      <c r="V4279" t="s">
        <v>39</v>
      </c>
    </row>
    <row r="4280" spans="1:22" hidden="1">
      <c r="A4280" t="s">
        <v>26</v>
      </c>
      <c r="B4280" t="s">
        <v>5482</v>
      </c>
      <c r="C4280" s="55">
        <v>570826</v>
      </c>
      <c r="D4280" t="s">
        <v>159</v>
      </c>
      <c r="E4280" s="32">
        <v>46176</v>
      </c>
      <c r="F4280" s="26">
        <v>46176.296550925923</v>
      </c>
      <c r="G4280" s="12" t="str">
        <f t="shared" si="203"/>
        <v>JUNIO</v>
      </c>
      <c r="H4280">
        <v>890800788</v>
      </c>
      <c r="I4280" t="s">
        <v>160</v>
      </c>
      <c r="J4280" s="41">
        <f t="shared" si="204"/>
        <v>76605</v>
      </c>
      <c r="K4280" s="41">
        <v>14555</v>
      </c>
      <c r="L4280" s="39">
        <v>91160</v>
      </c>
      <c r="M4280" t="s">
        <v>70</v>
      </c>
      <c r="N4280" s="32">
        <v>46176</v>
      </c>
      <c r="O4280" s="1">
        <f t="shared" si="205"/>
        <v>0</v>
      </c>
      <c r="P4280" t="s">
        <v>3480</v>
      </c>
      <c r="U4280" s="32">
        <v>46182</v>
      </c>
      <c r="V4280" t="s">
        <v>39</v>
      </c>
    </row>
    <row r="4281" spans="1:22" hidden="1">
      <c r="A4281" t="s">
        <v>26</v>
      </c>
      <c r="B4281" t="s">
        <v>5483</v>
      </c>
      <c r="C4281" s="55">
        <v>3467</v>
      </c>
      <c r="D4281" t="s">
        <v>28</v>
      </c>
      <c r="E4281" s="32">
        <v>46176</v>
      </c>
      <c r="F4281" s="26">
        <v>46176.352650462963</v>
      </c>
      <c r="G4281" s="12" t="str">
        <f t="shared" si="203"/>
        <v>JUNIO</v>
      </c>
      <c r="H4281">
        <v>900563128</v>
      </c>
      <c r="I4281" t="s">
        <v>1199</v>
      </c>
      <c r="J4281" s="41">
        <f t="shared" si="204"/>
        <v>1698000</v>
      </c>
      <c r="K4281" s="41">
        <v>322620</v>
      </c>
      <c r="L4281" s="39">
        <v>2020620</v>
      </c>
      <c r="M4281" s="1" t="s">
        <v>9455</v>
      </c>
      <c r="N4281" s="32">
        <v>46182</v>
      </c>
      <c r="O4281" s="1">
        <f t="shared" si="205"/>
        <v>6</v>
      </c>
      <c r="P4281" t="s">
        <v>3480</v>
      </c>
      <c r="U4281" s="32">
        <v>46191</v>
      </c>
      <c r="V4281" t="s">
        <v>39</v>
      </c>
    </row>
    <row r="4282" spans="1:22" hidden="1">
      <c r="A4282" t="s">
        <v>26</v>
      </c>
      <c r="B4282" t="s">
        <v>5484</v>
      </c>
      <c r="C4282" s="55">
        <v>5659989</v>
      </c>
      <c r="D4282" t="s">
        <v>4499</v>
      </c>
      <c r="E4282" s="32">
        <v>46176</v>
      </c>
      <c r="F4282" s="26">
        <v>46176.349328703705</v>
      </c>
      <c r="G4282" s="12" t="str">
        <f t="shared" si="203"/>
        <v>JUNIO</v>
      </c>
      <c r="H4282">
        <v>900219834</v>
      </c>
      <c r="I4282" t="s">
        <v>739</v>
      </c>
      <c r="J4282" s="41">
        <f t="shared" si="204"/>
        <v>18500</v>
      </c>
      <c r="K4282" s="41">
        <v>0</v>
      </c>
      <c r="L4282" s="39">
        <v>18500</v>
      </c>
      <c r="M4282" t="s">
        <v>70</v>
      </c>
      <c r="N4282" s="32">
        <v>46177</v>
      </c>
      <c r="O4282" s="1">
        <f t="shared" si="205"/>
        <v>1</v>
      </c>
      <c r="P4282" t="s">
        <v>3480</v>
      </c>
      <c r="U4282" s="32">
        <v>46184</v>
      </c>
      <c r="V4282" t="s">
        <v>39</v>
      </c>
    </row>
    <row r="4283" spans="1:22" hidden="1">
      <c r="A4283" t="s">
        <v>26</v>
      </c>
      <c r="B4283" t="s">
        <v>5485</v>
      </c>
      <c r="C4283" s="55">
        <v>3141</v>
      </c>
      <c r="D4283" t="s">
        <v>28</v>
      </c>
      <c r="E4283" s="32">
        <v>46176</v>
      </c>
      <c r="F4283" s="26">
        <v>46176.345763888887</v>
      </c>
      <c r="G4283" s="12" t="str">
        <f t="shared" si="203"/>
        <v>JUNIO</v>
      </c>
      <c r="H4283">
        <v>900144364</v>
      </c>
      <c r="I4283" t="s">
        <v>72</v>
      </c>
      <c r="J4283" s="41">
        <f t="shared" si="204"/>
        <v>1206372</v>
      </c>
      <c r="K4283" s="41">
        <v>229210.68</v>
      </c>
      <c r="L4283" s="39">
        <v>1435582.68</v>
      </c>
      <c r="M4283" t="s">
        <v>70</v>
      </c>
      <c r="N4283" s="32">
        <v>46178</v>
      </c>
      <c r="O4283" s="1">
        <f t="shared" si="205"/>
        <v>2</v>
      </c>
      <c r="P4283" t="s">
        <v>3480</v>
      </c>
      <c r="U4283" s="32">
        <v>46184</v>
      </c>
      <c r="V4283" t="s">
        <v>39</v>
      </c>
    </row>
    <row r="4284" spans="1:22" hidden="1">
      <c r="A4284" t="s">
        <v>26</v>
      </c>
      <c r="B4284" t="s">
        <v>5486</v>
      </c>
      <c r="C4284" s="56">
        <v>84825</v>
      </c>
      <c r="D4284" t="s">
        <v>632</v>
      </c>
      <c r="E4284" s="32">
        <v>46176</v>
      </c>
      <c r="F4284" s="26">
        <v>46176.277106481481</v>
      </c>
      <c r="G4284" s="12" t="str">
        <f t="shared" si="203"/>
        <v>JUNIO</v>
      </c>
      <c r="H4284">
        <v>901033312</v>
      </c>
      <c r="I4284" t="s">
        <v>633</v>
      </c>
      <c r="J4284" s="41">
        <f t="shared" si="204"/>
        <v>24000</v>
      </c>
      <c r="K4284" s="41">
        <v>0</v>
      </c>
      <c r="L4284" s="39">
        <v>24000</v>
      </c>
      <c r="M4284" t="s">
        <v>54</v>
      </c>
      <c r="O4284" s="1">
        <f t="shared" si="205"/>
        <v>0</v>
      </c>
    </row>
    <row r="4285" spans="1:22" hidden="1">
      <c r="A4285" t="s">
        <v>26</v>
      </c>
      <c r="B4285" t="s">
        <v>5487</v>
      </c>
      <c r="C4285" s="56">
        <v>84824</v>
      </c>
      <c r="D4285" t="s">
        <v>632</v>
      </c>
      <c r="E4285" s="32">
        <v>46176</v>
      </c>
      <c r="F4285" s="26">
        <v>46176.275694444441</v>
      </c>
      <c r="G4285" s="12" t="str">
        <f t="shared" si="203"/>
        <v>JUNIO</v>
      </c>
      <c r="H4285">
        <v>901033312</v>
      </c>
      <c r="I4285" t="s">
        <v>633</v>
      </c>
      <c r="J4285" s="41">
        <f t="shared" si="204"/>
        <v>30000</v>
      </c>
      <c r="K4285" s="41">
        <v>0</v>
      </c>
      <c r="L4285" s="39">
        <v>30000</v>
      </c>
      <c r="M4285" t="s">
        <v>54</v>
      </c>
      <c r="O4285" s="1">
        <f t="shared" si="205"/>
        <v>0</v>
      </c>
    </row>
    <row r="4286" spans="1:22" hidden="1">
      <c r="A4286" t="s">
        <v>26</v>
      </c>
      <c r="B4286" t="s">
        <v>5488</v>
      </c>
      <c r="C4286" s="55">
        <v>376897</v>
      </c>
      <c r="D4286" t="s">
        <v>671</v>
      </c>
      <c r="E4286" s="32">
        <v>46176</v>
      </c>
      <c r="F4286" s="26">
        <v>46176.169027777774</v>
      </c>
      <c r="G4286" s="12" t="str">
        <f t="shared" si="203"/>
        <v>JUNIO</v>
      </c>
      <c r="H4286">
        <v>860001697</v>
      </c>
      <c r="I4286" t="s">
        <v>669</v>
      </c>
      <c r="J4286" s="41">
        <f t="shared" si="204"/>
        <v>534000</v>
      </c>
      <c r="K4286" s="41">
        <v>0</v>
      </c>
      <c r="L4286" s="39">
        <v>534000</v>
      </c>
      <c r="M4286" t="s">
        <v>70</v>
      </c>
      <c r="N4286" s="32">
        <v>46177</v>
      </c>
      <c r="O4286" s="1">
        <f t="shared" si="205"/>
        <v>1</v>
      </c>
      <c r="P4286" t="s">
        <v>3480</v>
      </c>
      <c r="U4286" s="32">
        <v>46184</v>
      </c>
      <c r="V4286" t="s">
        <v>39</v>
      </c>
    </row>
    <row r="4287" spans="1:22" hidden="1">
      <c r="A4287" t="s">
        <v>26</v>
      </c>
      <c r="B4287" t="s">
        <v>5489</v>
      </c>
      <c r="C4287" s="55">
        <v>3482753</v>
      </c>
      <c r="D4287" t="s">
        <v>312</v>
      </c>
      <c r="E4287" s="32">
        <v>46177</v>
      </c>
      <c r="F4287" s="26">
        <v>46177.984930555554</v>
      </c>
      <c r="G4287" s="12" t="str">
        <f t="shared" si="203"/>
        <v>JUNIO</v>
      </c>
      <c r="H4287">
        <v>890903939</v>
      </c>
      <c r="I4287" t="s">
        <v>313</v>
      </c>
      <c r="J4287" s="41">
        <f t="shared" si="204"/>
        <v>106800</v>
      </c>
      <c r="K4287" s="41">
        <v>0</v>
      </c>
      <c r="L4287" s="39">
        <v>106800</v>
      </c>
      <c r="M4287" t="s">
        <v>3770</v>
      </c>
      <c r="N4287" s="32">
        <v>46182</v>
      </c>
      <c r="O4287" s="1">
        <f t="shared" si="205"/>
        <v>5</v>
      </c>
      <c r="P4287" t="s">
        <v>3480</v>
      </c>
      <c r="U4287" s="32">
        <v>46183</v>
      </c>
      <c r="V4287" t="s">
        <v>39</v>
      </c>
    </row>
    <row r="4288" spans="1:22" hidden="1">
      <c r="A4288" t="s">
        <v>26</v>
      </c>
      <c r="B4288" t="s">
        <v>5490</v>
      </c>
      <c r="C4288" s="55">
        <v>150</v>
      </c>
      <c r="D4288" t="s">
        <v>2388</v>
      </c>
      <c r="E4288" s="32">
        <v>46177</v>
      </c>
      <c r="F4288" s="26">
        <v>46177.974074074074</v>
      </c>
      <c r="G4288" s="12" t="str">
        <f t="shared" si="203"/>
        <v>JUNIO</v>
      </c>
      <c r="H4288">
        <v>901847080</v>
      </c>
      <c r="I4288" t="s">
        <v>2519</v>
      </c>
      <c r="J4288" s="41">
        <f t="shared" si="204"/>
        <v>2504000</v>
      </c>
      <c r="K4288" s="41">
        <v>475760</v>
      </c>
      <c r="L4288" s="39">
        <v>2979760</v>
      </c>
      <c r="M4288" s="1" t="s">
        <v>9455</v>
      </c>
      <c r="N4288" s="32">
        <v>46182</v>
      </c>
      <c r="O4288" s="1">
        <f t="shared" si="205"/>
        <v>5</v>
      </c>
      <c r="P4288" t="s">
        <v>3480</v>
      </c>
      <c r="U4288" s="32">
        <v>46191</v>
      </c>
      <c r="V4288" t="s">
        <v>39</v>
      </c>
    </row>
    <row r="4289" spans="1:22" hidden="1">
      <c r="A4289" t="s">
        <v>26</v>
      </c>
      <c r="B4289" t="s">
        <v>5491</v>
      </c>
      <c r="C4289" s="55">
        <v>149</v>
      </c>
      <c r="D4289" t="s">
        <v>2388</v>
      </c>
      <c r="E4289" s="32">
        <v>46177</v>
      </c>
      <c r="F4289" s="26">
        <v>46177.966979166667</v>
      </c>
      <c r="G4289" s="12" t="str">
        <f t="shared" si="203"/>
        <v>JUNIO</v>
      </c>
      <c r="H4289">
        <v>901847080</v>
      </c>
      <c r="I4289" t="s">
        <v>2519</v>
      </c>
      <c r="J4289" s="41">
        <f t="shared" si="204"/>
        <v>2068856</v>
      </c>
      <c r="K4289" s="41">
        <v>393082.64</v>
      </c>
      <c r="L4289" s="39">
        <v>2461938.64</v>
      </c>
      <c r="M4289" s="1" t="s">
        <v>9455</v>
      </c>
      <c r="N4289" s="32">
        <v>46182</v>
      </c>
      <c r="O4289" s="1">
        <f t="shared" si="205"/>
        <v>5</v>
      </c>
      <c r="P4289" t="s">
        <v>3480</v>
      </c>
      <c r="U4289" s="32">
        <v>46191</v>
      </c>
      <c r="V4289" t="s">
        <v>39</v>
      </c>
    </row>
    <row r="4290" spans="1:22" hidden="1">
      <c r="A4290" t="s">
        <v>26</v>
      </c>
      <c r="B4290" t="s">
        <v>5492</v>
      </c>
      <c r="C4290" s="55">
        <v>148</v>
      </c>
      <c r="D4290" t="s">
        <v>2388</v>
      </c>
      <c r="E4290" s="32">
        <v>46177</v>
      </c>
      <c r="F4290" s="26">
        <v>46177.963425925926</v>
      </c>
      <c r="G4290" s="12" t="str">
        <f t="shared" ref="G4290:G4353" si="206">UPPER(TEXT(E4290, "MMMM"))</f>
        <v>JUNIO</v>
      </c>
      <c r="H4290">
        <v>901847080</v>
      </c>
      <c r="I4290" t="s">
        <v>2519</v>
      </c>
      <c r="J4290" s="41">
        <f t="shared" ref="J4290:J4353" si="207">L4290-K4290</f>
        <v>2263500</v>
      </c>
      <c r="K4290" s="41">
        <v>430065</v>
      </c>
      <c r="L4290" s="39">
        <v>2693565</v>
      </c>
      <c r="M4290" s="1" t="s">
        <v>9455</v>
      </c>
      <c r="N4290" s="32">
        <v>46182</v>
      </c>
      <c r="O4290" s="1">
        <f t="shared" si="205"/>
        <v>5</v>
      </c>
      <c r="P4290" t="s">
        <v>3480</v>
      </c>
      <c r="U4290" s="32">
        <v>46191</v>
      </c>
      <c r="V4290" t="s">
        <v>39</v>
      </c>
    </row>
    <row r="4291" spans="1:22" hidden="1">
      <c r="A4291" t="s">
        <v>26</v>
      </c>
      <c r="B4291" t="s">
        <v>5493</v>
      </c>
      <c r="C4291" s="55">
        <v>147</v>
      </c>
      <c r="D4291" t="s">
        <v>2388</v>
      </c>
      <c r="E4291" s="32">
        <v>46177</v>
      </c>
      <c r="F4291" s="26">
        <v>46177.959340277775</v>
      </c>
      <c r="G4291" s="12" t="str">
        <f t="shared" si="206"/>
        <v>JUNIO</v>
      </c>
      <c r="H4291">
        <v>901847080</v>
      </c>
      <c r="I4291" t="s">
        <v>2519</v>
      </c>
      <c r="J4291" s="41">
        <f t="shared" si="207"/>
        <v>22800000</v>
      </c>
      <c r="K4291" s="41">
        <v>4332000</v>
      </c>
      <c r="L4291" s="39">
        <v>27132000</v>
      </c>
      <c r="M4291" s="1" t="s">
        <v>9455</v>
      </c>
      <c r="N4291" s="32">
        <v>46182</v>
      </c>
      <c r="O4291" s="1">
        <f t="shared" si="205"/>
        <v>5</v>
      </c>
      <c r="P4291" t="s">
        <v>3480</v>
      </c>
      <c r="U4291" s="32">
        <v>46196</v>
      </c>
      <c r="V4291" t="s">
        <v>39</v>
      </c>
    </row>
    <row r="4292" spans="1:22" hidden="1">
      <c r="A4292" t="s">
        <v>26</v>
      </c>
      <c r="B4292" t="s">
        <v>5494</v>
      </c>
      <c r="C4292" s="55">
        <v>146</v>
      </c>
      <c r="D4292" t="s">
        <v>2388</v>
      </c>
      <c r="E4292" s="32">
        <v>46177</v>
      </c>
      <c r="F4292" s="26">
        <v>46177.955636574072</v>
      </c>
      <c r="G4292" s="12" t="str">
        <f t="shared" si="206"/>
        <v>JUNIO</v>
      </c>
      <c r="H4292">
        <v>901847080</v>
      </c>
      <c r="I4292" t="s">
        <v>2519</v>
      </c>
      <c r="J4292" s="41">
        <f t="shared" si="207"/>
        <v>2263500</v>
      </c>
      <c r="K4292" s="41">
        <v>430065</v>
      </c>
      <c r="L4292" s="39">
        <v>2693565</v>
      </c>
      <c r="M4292" s="1" t="s">
        <v>9455</v>
      </c>
      <c r="N4292" s="32">
        <v>46182</v>
      </c>
      <c r="O4292" s="1">
        <f t="shared" si="205"/>
        <v>5</v>
      </c>
      <c r="P4292" t="s">
        <v>3480</v>
      </c>
      <c r="U4292" s="32">
        <v>46191</v>
      </c>
      <c r="V4292" t="s">
        <v>39</v>
      </c>
    </row>
    <row r="4293" spans="1:22" hidden="1">
      <c r="A4293" t="s">
        <v>26</v>
      </c>
      <c r="B4293" t="s">
        <v>5495</v>
      </c>
      <c r="C4293" s="55">
        <v>145</v>
      </c>
      <c r="D4293" t="s">
        <v>2388</v>
      </c>
      <c r="E4293" s="32">
        <v>46177</v>
      </c>
      <c r="F4293" s="26">
        <v>46177.951944444445</v>
      </c>
      <c r="G4293" s="12" t="str">
        <f t="shared" si="206"/>
        <v>JUNIO</v>
      </c>
      <c r="H4293">
        <v>901847080</v>
      </c>
      <c r="I4293" t="s">
        <v>2519</v>
      </c>
      <c r="J4293" s="41">
        <f t="shared" si="207"/>
        <v>15660000</v>
      </c>
      <c r="K4293" s="41">
        <v>2975400</v>
      </c>
      <c r="L4293" s="39">
        <v>18635400</v>
      </c>
      <c r="M4293" s="1" t="s">
        <v>9455</v>
      </c>
      <c r="N4293" s="32">
        <v>46182</v>
      </c>
      <c r="O4293" s="1">
        <f t="shared" si="205"/>
        <v>5</v>
      </c>
      <c r="P4293" t="s">
        <v>3480</v>
      </c>
      <c r="U4293" s="32">
        <v>46196</v>
      </c>
      <c r="V4293" t="s">
        <v>39</v>
      </c>
    </row>
    <row r="4294" spans="1:22" hidden="1">
      <c r="A4294" t="s">
        <v>26</v>
      </c>
      <c r="B4294" t="s">
        <v>5496</v>
      </c>
      <c r="C4294" s="55">
        <v>144</v>
      </c>
      <c r="D4294" t="s">
        <v>2388</v>
      </c>
      <c r="E4294" s="32">
        <v>46177</v>
      </c>
      <c r="F4294" s="26">
        <v>46177.946423611109</v>
      </c>
      <c r="G4294" s="12" t="str">
        <f t="shared" si="206"/>
        <v>JUNIO</v>
      </c>
      <c r="H4294">
        <v>901847080</v>
      </c>
      <c r="I4294" t="s">
        <v>2519</v>
      </c>
      <c r="J4294" s="41">
        <f t="shared" si="207"/>
        <v>11200000</v>
      </c>
      <c r="K4294" s="41">
        <v>2128000</v>
      </c>
      <c r="L4294" s="39">
        <v>13328000</v>
      </c>
      <c r="M4294" s="1" t="s">
        <v>9455</v>
      </c>
      <c r="N4294" s="32">
        <v>46182</v>
      </c>
      <c r="O4294" s="1">
        <f t="shared" si="205"/>
        <v>5</v>
      </c>
      <c r="P4294" t="s">
        <v>3480</v>
      </c>
      <c r="U4294" s="32">
        <v>46196</v>
      </c>
      <c r="V4294" t="s">
        <v>39</v>
      </c>
    </row>
    <row r="4295" spans="1:22" hidden="1">
      <c r="A4295" t="s">
        <v>26</v>
      </c>
      <c r="B4295" t="s">
        <v>5497</v>
      </c>
      <c r="C4295" s="55">
        <v>143</v>
      </c>
      <c r="D4295" t="s">
        <v>2388</v>
      </c>
      <c r="E4295" s="32">
        <v>46177</v>
      </c>
      <c r="F4295" s="26">
        <v>46177.919166666667</v>
      </c>
      <c r="G4295" s="12" t="str">
        <f t="shared" si="206"/>
        <v>JUNIO</v>
      </c>
      <c r="H4295">
        <v>901847080</v>
      </c>
      <c r="I4295" t="s">
        <v>2519</v>
      </c>
      <c r="J4295" s="41">
        <f t="shared" si="207"/>
        <v>5356777</v>
      </c>
      <c r="K4295" s="41">
        <v>1017787.63</v>
      </c>
      <c r="L4295" s="39">
        <v>6374564.6299999999</v>
      </c>
      <c r="M4295" s="1" t="s">
        <v>9455</v>
      </c>
      <c r="N4295" s="32">
        <v>46182</v>
      </c>
      <c r="O4295" s="1">
        <f t="shared" si="205"/>
        <v>5</v>
      </c>
      <c r="P4295" t="s">
        <v>3480</v>
      </c>
      <c r="U4295" s="32">
        <v>46191</v>
      </c>
      <c r="V4295" t="s">
        <v>39</v>
      </c>
    </row>
    <row r="4296" spans="1:22" hidden="1">
      <c r="A4296" t="s">
        <v>26</v>
      </c>
      <c r="B4296" t="s">
        <v>5498</v>
      </c>
      <c r="C4296" s="55">
        <v>8335</v>
      </c>
      <c r="D4296" t="s">
        <v>2896</v>
      </c>
      <c r="E4296" s="32">
        <v>46177</v>
      </c>
      <c r="F4296" s="26">
        <v>46177.868819444448</v>
      </c>
      <c r="G4296" s="12" t="str">
        <f t="shared" si="206"/>
        <v>JUNIO</v>
      </c>
      <c r="H4296">
        <v>32150739</v>
      </c>
      <c r="I4296" t="s">
        <v>400</v>
      </c>
      <c r="J4296" s="41">
        <f t="shared" si="207"/>
        <v>428000</v>
      </c>
      <c r="K4296" s="41">
        <v>0</v>
      </c>
      <c r="L4296" s="39">
        <v>428000</v>
      </c>
      <c r="M4296" t="s">
        <v>199</v>
      </c>
      <c r="N4296" s="32">
        <v>46178</v>
      </c>
      <c r="O4296" s="1">
        <f t="shared" si="205"/>
        <v>1</v>
      </c>
      <c r="P4296" t="s">
        <v>3480</v>
      </c>
      <c r="U4296" s="32">
        <v>46183</v>
      </c>
      <c r="V4296" t="s">
        <v>39</v>
      </c>
    </row>
    <row r="4297" spans="1:22" hidden="1">
      <c r="A4297" t="s">
        <v>26</v>
      </c>
      <c r="B4297" t="s">
        <v>5499</v>
      </c>
      <c r="C4297" s="55">
        <v>2061</v>
      </c>
      <c r="D4297" t="s">
        <v>168</v>
      </c>
      <c r="E4297" s="32">
        <v>46177</v>
      </c>
      <c r="F4297" s="26">
        <v>46177.829988425925</v>
      </c>
      <c r="G4297" s="12" t="str">
        <f t="shared" si="206"/>
        <v>JUNIO</v>
      </c>
      <c r="H4297">
        <v>901068561</v>
      </c>
      <c r="I4297" t="s">
        <v>169</v>
      </c>
      <c r="J4297" s="41">
        <f t="shared" si="207"/>
        <v>199000</v>
      </c>
      <c r="K4297" s="41">
        <v>0</v>
      </c>
      <c r="L4297" s="39">
        <v>199000</v>
      </c>
      <c r="M4297" t="s">
        <v>65</v>
      </c>
      <c r="N4297" s="32">
        <v>46178</v>
      </c>
      <c r="O4297" s="1">
        <f t="shared" si="205"/>
        <v>1</v>
      </c>
      <c r="P4297" s="1" t="s">
        <v>191</v>
      </c>
      <c r="U4297" s="32">
        <v>46183</v>
      </c>
      <c r="V4297" t="s">
        <v>39</v>
      </c>
    </row>
    <row r="4298" spans="1:22" hidden="1">
      <c r="A4298" t="s">
        <v>26</v>
      </c>
      <c r="B4298" t="s">
        <v>5500</v>
      </c>
      <c r="C4298" s="56">
        <v>41224</v>
      </c>
      <c r="D4298" t="s">
        <v>5501</v>
      </c>
      <c r="E4298" s="32">
        <v>46177</v>
      </c>
      <c r="F4298" s="26">
        <v>46177.791643518518</v>
      </c>
      <c r="G4298" s="12" t="str">
        <f t="shared" si="206"/>
        <v>JUNIO</v>
      </c>
      <c r="H4298">
        <v>900659583</v>
      </c>
      <c r="I4298" t="s">
        <v>564</v>
      </c>
      <c r="J4298" s="41">
        <f t="shared" si="207"/>
        <v>60252.100840999999</v>
      </c>
      <c r="K4298" s="41">
        <v>11447.899159000001</v>
      </c>
      <c r="L4298" s="39">
        <v>71700</v>
      </c>
      <c r="M4298" t="s">
        <v>54</v>
      </c>
      <c r="O4298" s="1">
        <f t="shared" si="205"/>
        <v>0</v>
      </c>
    </row>
    <row r="4299" spans="1:22" hidden="1">
      <c r="A4299" t="s">
        <v>26</v>
      </c>
      <c r="B4299" t="s">
        <v>5502</v>
      </c>
      <c r="C4299" s="56">
        <v>78866</v>
      </c>
      <c r="D4299" t="s">
        <v>2898</v>
      </c>
      <c r="E4299" s="32">
        <v>46177</v>
      </c>
      <c r="F4299" s="26">
        <v>46177.789305555554</v>
      </c>
      <c r="G4299" s="12" t="str">
        <f t="shared" si="206"/>
        <v>JUNIO</v>
      </c>
      <c r="H4299">
        <v>901218140</v>
      </c>
      <c r="I4299" t="s">
        <v>2899</v>
      </c>
      <c r="J4299" s="41">
        <f t="shared" si="207"/>
        <v>25966.39</v>
      </c>
      <c r="K4299" s="41">
        <v>4933.6099999999997</v>
      </c>
      <c r="L4299" s="39">
        <v>30900</v>
      </c>
      <c r="M4299" t="s">
        <v>54</v>
      </c>
      <c r="O4299" s="1">
        <f t="shared" si="205"/>
        <v>0</v>
      </c>
    </row>
    <row r="4300" spans="1:22" hidden="1">
      <c r="A4300" t="s">
        <v>26</v>
      </c>
      <c r="B4300" t="s">
        <v>5503</v>
      </c>
      <c r="C4300" s="55">
        <v>26456</v>
      </c>
      <c r="D4300" t="s">
        <v>5504</v>
      </c>
      <c r="E4300" s="32">
        <v>46177</v>
      </c>
      <c r="F4300" s="26">
        <v>46177.789039351854</v>
      </c>
      <c r="G4300" s="12" t="str">
        <f t="shared" si="206"/>
        <v>JUNIO</v>
      </c>
      <c r="H4300">
        <v>901102247</v>
      </c>
      <c r="I4300" t="s">
        <v>3656</v>
      </c>
      <c r="J4300" s="41">
        <f t="shared" si="207"/>
        <v>18081150</v>
      </c>
      <c r="K4300" s="41">
        <v>0</v>
      </c>
      <c r="L4300" s="39">
        <v>18081150</v>
      </c>
      <c r="M4300" t="s">
        <v>5082</v>
      </c>
      <c r="N4300" s="32">
        <v>46203</v>
      </c>
      <c r="O4300" s="1">
        <f t="shared" si="205"/>
        <v>26</v>
      </c>
      <c r="P4300" t="s">
        <v>4165</v>
      </c>
    </row>
    <row r="4301" spans="1:22" hidden="1">
      <c r="A4301" t="s">
        <v>26</v>
      </c>
      <c r="B4301" t="s">
        <v>5505</v>
      </c>
      <c r="C4301" s="55">
        <v>20834</v>
      </c>
      <c r="D4301" t="s">
        <v>566</v>
      </c>
      <c r="E4301" s="32">
        <v>46177</v>
      </c>
      <c r="F4301" s="26">
        <v>46177.752569444441</v>
      </c>
      <c r="G4301" s="12" t="str">
        <f t="shared" si="206"/>
        <v>JUNIO</v>
      </c>
      <c r="H4301">
        <v>900237741</v>
      </c>
      <c r="I4301" t="s">
        <v>567</v>
      </c>
      <c r="J4301" s="41">
        <f t="shared" si="207"/>
        <v>300000</v>
      </c>
      <c r="K4301" s="41">
        <v>57000</v>
      </c>
      <c r="L4301" s="39">
        <v>357000</v>
      </c>
      <c r="M4301" t="s">
        <v>70</v>
      </c>
      <c r="N4301" s="32">
        <v>46178</v>
      </c>
      <c r="O4301" s="1">
        <f t="shared" si="205"/>
        <v>1</v>
      </c>
      <c r="P4301" t="s">
        <v>3480</v>
      </c>
      <c r="U4301" s="32">
        <v>46184</v>
      </c>
      <c r="V4301" t="s">
        <v>39</v>
      </c>
    </row>
    <row r="4302" spans="1:22" hidden="1">
      <c r="A4302" t="s">
        <v>26</v>
      </c>
      <c r="B4302" t="s">
        <v>5506</v>
      </c>
      <c r="C4302" s="55">
        <v>20833</v>
      </c>
      <c r="D4302" t="s">
        <v>566</v>
      </c>
      <c r="E4302" s="32">
        <v>46177</v>
      </c>
      <c r="F4302" s="26">
        <v>46177.752175925925</v>
      </c>
      <c r="G4302" s="12" t="str">
        <f t="shared" si="206"/>
        <v>JUNIO</v>
      </c>
      <c r="H4302">
        <v>900237741</v>
      </c>
      <c r="I4302" t="s">
        <v>567</v>
      </c>
      <c r="J4302" s="41">
        <f t="shared" si="207"/>
        <v>18700</v>
      </c>
      <c r="K4302" s="41">
        <v>3553</v>
      </c>
      <c r="L4302" s="39">
        <v>22253</v>
      </c>
      <c r="M4302" t="s">
        <v>70</v>
      </c>
      <c r="N4302" s="32">
        <v>46182</v>
      </c>
      <c r="O4302" s="1">
        <f t="shared" si="205"/>
        <v>5</v>
      </c>
      <c r="P4302" t="s">
        <v>3480</v>
      </c>
      <c r="U4302" s="32">
        <v>46184</v>
      </c>
      <c r="V4302" t="s">
        <v>39</v>
      </c>
    </row>
    <row r="4303" spans="1:22" hidden="1">
      <c r="A4303" t="s">
        <v>26</v>
      </c>
      <c r="B4303" t="s">
        <v>5507</v>
      </c>
      <c r="C4303" s="55">
        <v>20832</v>
      </c>
      <c r="D4303" t="s">
        <v>566</v>
      </c>
      <c r="E4303" s="32">
        <v>46177</v>
      </c>
      <c r="F4303" s="26">
        <v>46177.748611111114</v>
      </c>
      <c r="G4303" s="12" t="str">
        <f t="shared" si="206"/>
        <v>JUNIO</v>
      </c>
      <c r="H4303">
        <v>900237741</v>
      </c>
      <c r="I4303" t="s">
        <v>567</v>
      </c>
      <c r="J4303" s="41">
        <f t="shared" si="207"/>
        <v>300000</v>
      </c>
      <c r="K4303" s="41">
        <v>57000</v>
      </c>
      <c r="L4303" s="39">
        <v>357000</v>
      </c>
      <c r="M4303" t="s">
        <v>70</v>
      </c>
      <c r="N4303" s="32">
        <v>46178</v>
      </c>
      <c r="O4303" s="1">
        <f t="shared" si="205"/>
        <v>1</v>
      </c>
      <c r="P4303" t="s">
        <v>3480</v>
      </c>
      <c r="U4303" s="32">
        <v>46184</v>
      </c>
      <c r="V4303" t="s">
        <v>39</v>
      </c>
    </row>
    <row r="4304" spans="1:22" hidden="1">
      <c r="A4304" t="s">
        <v>26</v>
      </c>
      <c r="B4304" t="s">
        <v>5508</v>
      </c>
      <c r="C4304" s="55">
        <v>58170</v>
      </c>
      <c r="D4304" t="s">
        <v>122</v>
      </c>
      <c r="E4304" s="32">
        <v>46177</v>
      </c>
      <c r="F4304" s="26">
        <v>46177.731689814813</v>
      </c>
      <c r="G4304" s="12" t="str">
        <f t="shared" si="206"/>
        <v>JUNIO</v>
      </c>
      <c r="H4304">
        <v>900650486</v>
      </c>
      <c r="I4304" t="s">
        <v>857</v>
      </c>
      <c r="J4304" s="41">
        <f t="shared" si="207"/>
        <v>1802521.01</v>
      </c>
      <c r="K4304" s="41">
        <v>342478.99</v>
      </c>
      <c r="L4304" s="39">
        <v>2145000</v>
      </c>
      <c r="M4304" t="s">
        <v>65</v>
      </c>
      <c r="N4304" s="32">
        <v>46182</v>
      </c>
      <c r="O4304" s="1">
        <f t="shared" si="205"/>
        <v>5</v>
      </c>
      <c r="P4304" t="s">
        <v>3480</v>
      </c>
      <c r="U4304" s="32">
        <v>46184</v>
      </c>
      <c r="V4304" t="s">
        <v>39</v>
      </c>
    </row>
    <row r="4305" spans="1:22" hidden="1">
      <c r="A4305" t="s">
        <v>26</v>
      </c>
      <c r="B4305" t="s">
        <v>5509</v>
      </c>
      <c r="C4305" s="55">
        <v>58168</v>
      </c>
      <c r="D4305" t="s">
        <v>122</v>
      </c>
      <c r="E4305" s="32">
        <v>46177</v>
      </c>
      <c r="F4305" s="26">
        <v>46177.731550925928</v>
      </c>
      <c r="G4305" s="12" t="str">
        <f t="shared" si="206"/>
        <v>JUNIO</v>
      </c>
      <c r="H4305">
        <v>900650486</v>
      </c>
      <c r="I4305" t="s">
        <v>857</v>
      </c>
      <c r="J4305" s="41">
        <f t="shared" si="207"/>
        <v>1802521.01</v>
      </c>
      <c r="K4305" s="41">
        <v>342478.99</v>
      </c>
      <c r="L4305" s="39">
        <v>2145000</v>
      </c>
      <c r="M4305" t="s">
        <v>65</v>
      </c>
      <c r="N4305" s="32">
        <v>46182</v>
      </c>
      <c r="O4305" s="1">
        <f t="shared" si="205"/>
        <v>5</v>
      </c>
      <c r="P4305" t="s">
        <v>3480</v>
      </c>
      <c r="U4305" s="32">
        <v>46184</v>
      </c>
      <c r="V4305" t="s">
        <v>39</v>
      </c>
    </row>
    <row r="4306" spans="1:22" hidden="1">
      <c r="A4306" t="s">
        <v>26</v>
      </c>
      <c r="B4306" t="s">
        <v>5510</v>
      </c>
      <c r="C4306" s="55">
        <v>29639</v>
      </c>
      <c r="D4306" t="s">
        <v>1057</v>
      </c>
      <c r="E4306" s="32">
        <v>46177</v>
      </c>
      <c r="F4306" s="26">
        <v>46177.713217592594</v>
      </c>
      <c r="G4306" s="12" t="str">
        <f t="shared" si="206"/>
        <v>JUNIO</v>
      </c>
      <c r="H4306">
        <v>900923100</v>
      </c>
      <c r="I4306" t="s">
        <v>1058</v>
      </c>
      <c r="J4306" s="41">
        <f t="shared" si="207"/>
        <v>792000</v>
      </c>
      <c r="K4306" s="41">
        <v>150480</v>
      </c>
      <c r="L4306" s="39">
        <v>942480</v>
      </c>
      <c r="M4306" s="1" t="s">
        <v>9455</v>
      </c>
      <c r="N4306" s="32">
        <v>46182</v>
      </c>
      <c r="O4306" s="1">
        <f t="shared" si="205"/>
        <v>5</v>
      </c>
      <c r="P4306" t="s">
        <v>3480</v>
      </c>
      <c r="U4306" s="32">
        <v>46191</v>
      </c>
      <c r="V4306" t="s">
        <v>39</v>
      </c>
    </row>
    <row r="4307" spans="1:22" hidden="1">
      <c r="A4307" t="s">
        <v>26</v>
      </c>
      <c r="B4307" t="s">
        <v>5511</v>
      </c>
      <c r="C4307" s="55">
        <v>7095</v>
      </c>
      <c r="D4307" t="s">
        <v>4627</v>
      </c>
      <c r="E4307" s="32">
        <v>46177</v>
      </c>
      <c r="F4307" s="26">
        <v>46177.712245370371</v>
      </c>
      <c r="G4307" s="12" t="str">
        <f t="shared" si="206"/>
        <v>JUNIO</v>
      </c>
      <c r="H4307">
        <v>901370300</v>
      </c>
      <c r="I4307" t="s">
        <v>4628</v>
      </c>
      <c r="J4307" s="41">
        <f t="shared" si="207"/>
        <v>2410800</v>
      </c>
      <c r="K4307" s="41">
        <v>458052</v>
      </c>
      <c r="L4307" s="39">
        <v>2868852</v>
      </c>
      <c r="M4307" t="s">
        <v>70</v>
      </c>
      <c r="N4307" s="32">
        <v>46182</v>
      </c>
      <c r="O4307" s="1">
        <f t="shared" si="205"/>
        <v>5</v>
      </c>
      <c r="P4307" t="s">
        <v>3480</v>
      </c>
      <c r="U4307" s="32">
        <v>46191</v>
      </c>
      <c r="V4307" t="s">
        <v>39</v>
      </c>
    </row>
    <row r="4308" spans="1:22" hidden="1">
      <c r="A4308" t="s">
        <v>26</v>
      </c>
      <c r="B4308" t="s">
        <v>5512</v>
      </c>
      <c r="C4308" s="55">
        <v>7094</v>
      </c>
      <c r="D4308" t="s">
        <v>4627</v>
      </c>
      <c r="E4308" s="32">
        <v>46177</v>
      </c>
      <c r="F4308" s="26">
        <v>46177.712025462963</v>
      </c>
      <c r="G4308" s="12" t="str">
        <f t="shared" si="206"/>
        <v>JUNIO</v>
      </c>
      <c r="H4308">
        <v>901370300</v>
      </c>
      <c r="I4308" t="s">
        <v>4628</v>
      </c>
      <c r="J4308" s="41">
        <f t="shared" si="207"/>
        <v>2460000</v>
      </c>
      <c r="K4308" s="41">
        <v>467400</v>
      </c>
      <c r="L4308" s="39">
        <v>2927400</v>
      </c>
      <c r="M4308" t="s">
        <v>70</v>
      </c>
      <c r="N4308" s="32">
        <v>46184</v>
      </c>
      <c r="O4308" s="1">
        <f t="shared" si="205"/>
        <v>7</v>
      </c>
      <c r="P4308" t="s">
        <v>3480</v>
      </c>
      <c r="U4308" s="32">
        <v>46191</v>
      </c>
      <c r="V4308" t="s">
        <v>39</v>
      </c>
    </row>
    <row r="4309" spans="1:22" hidden="1">
      <c r="A4309" t="s">
        <v>26</v>
      </c>
      <c r="B4309" t="s">
        <v>5513</v>
      </c>
      <c r="C4309" s="55">
        <v>34044</v>
      </c>
      <c r="D4309" t="s">
        <v>3872</v>
      </c>
      <c r="E4309" s="32">
        <v>46177</v>
      </c>
      <c r="F4309" s="26">
        <v>46177.705277777779</v>
      </c>
      <c r="G4309" s="12" t="str">
        <f t="shared" si="206"/>
        <v>JUNIO</v>
      </c>
      <c r="H4309">
        <v>9522660</v>
      </c>
      <c r="I4309" t="s">
        <v>377</v>
      </c>
      <c r="J4309" s="41">
        <f t="shared" si="207"/>
        <v>121008.39000000001</v>
      </c>
      <c r="K4309" s="41">
        <v>22991.59</v>
      </c>
      <c r="L4309" s="39">
        <v>143999.98000000001</v>
      </c>
      <c r="M4309" s="1" t="s">
        <v>9455</v>
      </c>
      <c r="N4309" s="32">
        <v>46184</v>
      </c>
      <c r="O4309" s="1">
        <f t="shared" si="205"/>
        <v>7</v>
      </c>
      <c r="P4309" t="s">
        <v>3480</v>
      </c>
      <c r="U4309" s="32">
        <v>46191</v>
      </c>
      <c r="V4309" t="s">
        <v>39</v>
      </c>
    </row>
    <row r="4310" spans="1:22" hidden="1">
      <c r="A4310" t="s">
        <v>26</v>
      </c>
      <c r="B4310" t="s">
        <v>5514</v>
      </c>
      <c r="C4310" s="55">
        <v>3144</v>
      </c>
      <c r="D4310" t="s">
        <v>28</v>
      </c>
      <c r="E4310" s="32">
        <v>46177</v>
      </c>
      <c r="F4310" s="26">
        <v>46177.700092592589</v>
      </c>
      <c r="G4310" s="12" t="str">
        <f t="shared" si="206"/>
        <v>JUNIO</v>
      </c>
      <c r="H4310">
        <v>900144364</v>
      </c>
      <c r="I4310" t="s">
        <v>72</v>
      </c>
      <c r="J4310" s="41">
        <f t="shared" si="207"/>
        <v>34013400</v>
      </c>
      <c r="K4310" s="41">
        <v>6462546</v>
      </c>
      <c r="L4310" s="39">
        <v>40475946</v>
      </c>
      <c r="M4310" t="s">
        <v>70</v>
      </c>
      <c r="N4310" s="32">
        <v>46178</v>
      </c>
      <c r="O4310" s="1">
        <f t="shared" si="205"/>
        <v>1</v>
      </c>
      <c r="P4310" t="s">
        <v>3480</v>
      </c>
      <c r="U4310" s="32">
        <v>46184</v>
      </c>
      <c r="V4310" t="s">
        <v>39</v>
      </c>
    </row>
    <row r="4311" spans="1:22" hidden="1">
      <c r="A4311" t="s">
        <v>26</v>
      </c>
      <c r="B4311" t="s">
        <v>5515</v>
      </c>
      <c r="C4311" s="55">
        <v>8463</v>
      </c>
      <c r="D4311" t="s">
        <v>2896</v>
      </c>
      <c r="E4311" s="32">
        <v>46177</v>
      </c>
      <c r="F4311" s="26">
        <v>46177.676736111112</v>
      </c>
      <c r="G4311" s="12" t="str">
        <f t="shared" si="206"/>
        <v>JUNIO</v>
      </c>
      <c r="H4311">
        <v>901360705</v>
      </c>
      <c r="I4311" t="s">
        <v>877</v>
      </c>
      <c r="J4311" s="41">
        <f t="shared" si="207"/>
        <v>3773320</v>
      </c>
      <c r="K4311" s="41">
        <v>716930.8</v>
      </c>
      <c r="L4311" s="39">
        <v>4490250.8</v>
      </c>
      <c r="M4311" t="s">
        <v>70</v>
      </c>
      <c r="N4311" s="32">
        <v>46189</v>
      </c>
      <c r="O4311" s="1">
        <f t="shared" si="205"/>
        <v>12</v>
      </c>
      <c r="P4311" t="s">
        <v>3480</v>
      </c>
      <c r="U4311" s="32">
        <v>46191</v>
      </c>
      <c r="V4311" t="s">
        <v>39</v>
      </c>
    </row>
    <row r="4312" spans="1:22" hidden="1">
      <c r="A4312" t="s">
        <v>82</v>
      </c>
      <c r="B4312" t="s">
        <v>5516</v>
      </c>
      <c r="C4312" s="55">
        <v>264</v>
      </c>
      <c r="D4312" t="s">
        <v>84</v>
      </c>
      <c r="E4312" s="32">
        <v>46177</v>
      </c>
      <c r="F4312" s="26">
        <v>46177.672789351855</v>
      </c>
      <c r="G4312" s="12" t="str">
        <f t="shared" si="206"/>
        <v>JUNIO</v>
      </c>
      <c r="H4312">
        <v>900144364</v>
      </c>
      <c r="I4312" t="s">
        <v>72</v>
      </c>
      <c r="J4312" s="41">
        <f t="shared" si="207"/>
        <v>33967000</v>
      </c>
      <c r="K4312" s="41">
        <v>6453730</v>
      </c>
      <c r="L4312" s="39">
        <v>40420730</v>
      </c>
      <c r="M4312" t="s">
        <v>110</v>
      </c>
      <c r="N4312" s="3">
        <v>46181</v>
      </c>
      <c r="O4312" s="1">
        <f t="shared" si="205"/>
        <v>4</v>
      </c>
      <c r="P4312" t="s">
        <v>3480</v>
      </c>
    </row>
    <row r="4313" spans="1:22" hidden="1">
      <c r="A4313" t="s">
        <v>26</v>
      </c>
      <c r="B4313" t="s">
        <v>5517</v>
      </c>
      <c r="C4313" s="55">
        <v>359479</v>
      </c>
      <c r="D4313" t="s">
        <v>336</v>
      </c>
      <c r="E4313" s="32">
        <v>46177</v>
      </c>
      <c r="F4313" s="26">
        <v>46177.647118055553</v>
      </c>
      <c r="G4313" s="12" t="str">
        <f t="shared" si="206"/>
        <v>JUNIO</v>
      </c>
      <c r="H4313">
        <v>800049074</v>
      </c>
      <c r="I4313" t="s">
        <v>337</v>
      </c>
      <c r="J4313" s="41">
        <f t="shared" si="207"/>
        <v>234523</v>
      </c>
      <c r="K4313" s="41">
        <v>41778</v>
      </c>
      <c r="L4313" s="39">
        <v>276301</v>
      </c>
      <c r="M4313" t="s">
        <v>70</v>
      </c>
      <c r="N4313" s="32">
        <v>46182</v>
      </c>
      <c r="O4313" s="1">
        <f t="shared" si="205"/>
        <v>5</v>
      </c>
      <c r="P4313" t="s">
        <v>3480</v>
      </c>
      <c r="U4313" s="32">
        <v>46184</v>
      </c>
      <c r="V4313" t="s">
        <v>39</v>
      </c>
    </row>
    <row r="4314" spans="1:22" hidden="1">
      <c r="A4314" t="s">
        <v>26</v>
      </c>
      <c r="B4314" t="s">
        <v>5518</v>
      </c>
      <c r="C4314" s="55">
        <v>359478</v>
      </c>
      <c r="D4314" t="s">
        <v>336</v>
      </c>
      <c r="E4314" s="32">
        <v>46177</v>
      </c>
      <c r="F4314" s="26">
        <v>46177.647094907406</v>
      </c>
      <c r="G4314" s="12" t="str">
        <f t="shared" si="206"/>
        <v>JUNIO</v>
      </c>
      <c r="H4314">
        <v>800049074</v>
      </c>
      <c r="I4314" t="s">
        <v>337</v>
      </c>
      <c r="J4314" s="41">
        <f t="shared" si="207"/>
        <v>17604</v>
      </c>
      <c r="K4314" s="41">
        <v>3345</v>
      </c>
      <c r="L4314" s="39">
        <v>20949</v>
      </c>
      <c r="M4314" t="s">
        <v>70</v>
      </c>
      <c r="N4314" s="32">
        <v>46182</v>
      </c>
      <c r="O4314" s="1">
        <f t="shared" si="205"/>
        <v>5</v>
      </c>
      <c r="P4314" t="s">
        <v>3480</v>
      </c>
      <c r="U4314" s="32">
        <v>46184</v>
      </c>
      <c r="V4314" t="s">
        <v>39</v>
      </c>
    </row>
    <row r="4315" spans="1:22" hidden="1">
      <c r="A4315" t="s">
        <v>26</v>
      </c>
      <c r="B4315" t="s">
        <v>5519</v>
      </c>
      <c r="C4315" s="55">
        <v>1407</v>
      </c>
      <c r="D4315" t="s">
        <v>28</v>
      </c>
      <c r="E4315" s="32">
        <v>46177</v>
      </c>
      <c r="F4315" s="26">
        <v>46177.633877314816</v>
      </c>
      <c r="G4315" s="12" t="str">
        <f t="shared" si="206"/>
        <v>JUNIO</v>
      </c>
      <c r="H4315">
        <v>901661780</v>
      </c>
      <c r="I4315" t="s">
        <v>2678</v>
      </c>
      <c r="J4315" s="41">
        <f t="shared" si="207"/>
        <v>207760</v>
      </c>
      <c r="K4315" s="41">
        <v>39474</v>
      </c>
      <c r="L4315" s="39">
        <v>247234</v>
      </c>
      <c r="M4315" t="s">
        <v>3770</v>
      </c>
      <c r="N4315" s="32">
        <v>46182</v>
      </c>
      <c r="O4315" s="1">
        <f t="shared" si="205"/>
        <v>5</v>
      </c>
      <c r="P4315" t="s">
        <v>3480</v>
      </c>
      <c r="U4315" s="32">
        <v>46184</v>
      </c>
      <c r="V4315" t="s">
        <v>39</v>
      </c>
    </row>
    <row r="4316" spans="1:22" hidden="1">
      <c r="A4316" t="s">
        <v>26</v>
      </c>
      <c r="B4316" t="s">
        <v>5520</v>
      </c>
      <c r="C4316" s="55">
        <v>699196</v>
      </c>
      <c r="D4316" t="s">
        <v>1046</v>
      </c>
      <c r="E4316" s="32">
        <v>46177</v>
      </c>
      <c r="F4316" s="26">
        <v>46177.605497685188</v>
      </c>
      <c r="G4316" s="12" t="str">
        <f t="shared" si="206"/>
        <v>JUNIO</v>
      </c>
      <c r="H4316">
        <v>890304049</v>
      </c>
      <c r="I4316" t="s">
        <v>1047</v>
      </c>
      <c r="J4316" s="41">
        <f t="shared" si="207"/>
        <v>1701250</v>
      </c>
      <c r="K4316" s="41">
        <v>0</v>
      </c>
      <c r="L4316" s="39">
        <v>1701250</v>
      </c>
      <c r="M4316" t="s">
        <v>128</v>
      </c>
      <c r="N4316" s="32">
        <v>46189</v>
      </c>
      <c r="O4316" s="1">
        <f t="shared" ref="O4316:O4379" si="208">IFERROR(IF(-_xlfn.DAYS(E4316,N4316)&lt;0,0,-_xlfn.DAYS(E4316,N4316)), " - ")</f>
        <v>12</v>
      </c>
      <c r="P4316" t="s">
        <v>2466</v>
      </c>
      <c r="U4316" s="32">
        <v>46190</v>
      </c>
      <c r="V4316" t="s">
        <v>39</v>
      </c>
    </row>
    <row r="4317" spans="1:22" hidden="1">
      <c r="A4317" t="s">
        <v>26</v>
      </c>
      <c r="B4317" t="s">
        <v>5521</v>
      </c>
      <c r="C4317" s="55">
        <v>182133</v>
      </c>
      <c r="D4317" t="s">
        <v>1083</v>
      </c>
      <c r="E4317" s="32">
        <v>46177</v>
      </c>
      <c r="F4317" s="26">
        <v>46177.604849537034</v>
      </c>
      <c r="G4317" s="12" t="str">
        <f t="shared" si="206"/>
        <v>JUNIO</v>
      </c>
      <c r="H4317">
        <v>860000018</v>
      </c>
      <c r="I4317" t="s">
        <v>1084</v>
      </c>
      <c r="J4317" s="41">
        <f t="shared" si="207"/>
        <v>422517.96</v>
      </c>
      <c r="K4317" s="41">
        <v>71063.039999999994</v>
      </c>
      <c r="L4317" s="39">
        <v>493581</v>
      </c>
      <c r="M4317" t="s">
        <v>70</v>
      </c>
      <c r="N4317" s="32">
        <v>46189</v>
      </c>
      <c r="O4317" s="1">
        <f t="shared" si="208"/>
        <v>12</v>
      </c>
      <c r="P4317" t="s">
        <v>3480</v>
      </c>
      <c r="U4317" s="32">
        <v>46195</v>
      </c>
      <c r="V4317" t="s">
        <v>39</v>
      </c>
    </row>
    <row r="4318" spans="1:22" hidden="1">
      <c r="A4318" t="s">
        <v>26</v>
      </c>
      <c r="B4318" t="s">
        <v>5522</v>
      </c>
      <c r="C4318" s="56">
        <v>109404</v>
      </c>
      <c r="D4318" t="s">
        <v>958</v>
      </c>
      <c r="E4318" s="32">
        <v>46177</v>
      </c>
      <c r="F4318" s="26">
        <v>46177.592662037037</v>
      </c>
      <c r="G4318" s="12" t="str">
        <f t="shared" si="206"/>
        <v>JUNIO</v>
      </c>
      <c r="H4318">
        <v>900125852</v>
      </c>
      <c r="I4318" t="s">
        <v>959</v>
      </c>
      <c r="J4318" s="41">
        <f t="shared" si="207"/>
        <v>19327.919999999998</v>
      </c>
      <c r="K4318" s="41">
        <v>3672.08</v>
      </c>
      <c r="L4318" s="39">
        <v>23000</v>
      </c>
      <c r="M4318" t="s">
        <v>54</v>
      </c>
      <c r="O4318" s="1">
        <f t="shared" si="208"/>
        <v>0</v>
      </c>
    </row>
    <row r="4319" spans="1:22" hidden="1">
      <c r="A4319" t="s">
        <v>26</v>
      </c>
      <c r="B4319" t="s">
        <v>5523</v>
      </c>
      <c r="C4319" s="55">
        <v>109388</v>
      </c>
      <c r="D4319" t="s">
        <v>420</v>
      </c>
      <c r="E4319" s="32">
        <v>46177</v>
      </c>
      <c r="F4319" s="26">
        <v>46177.589942129627</v>
      </c>
      <c r="G4319" s="12" t="str">
        <f t="shared" si="206"/>
        <v>JUNIO</v>
      </c>
      <c r="H4319">
        <v>830120839</v>
      </c>
      <c r="I4319" t="s">
        <v>421</v>
      </c>
      <c r="J4319" s="41">
        <f t="shared" si="207"/>
        <v>1165680</v>
      </c>
      <c r="K4319" s="41">
        <v>221479</v>
      </c>
      <c r="L4319" s="39">
        <v>1387159</v>
      </c>
      <c r="M4319" t="s">
        <v>70</v>
      </c>
      <c r="N4319" s="32">
        <v>46184</v>
      </c>
      <c r="O4319" s="1">
        <f t="shared" si="208"/>
        <v>7</v>
      </c>
      <c r="P4319" t="s">
        <v>3480</v>
      </c>
      <c r="U4319" s="32">
        <v>46191</v>
      </c>
      <c r="V4319" t="s">
        <v>39</v>
      </c>
    </row>
    <row r="4320" spans="1:22" hidden="1">
      <c r="A4320" t="s">
        <v>26</v>
      </c>
      <c r="B4320" t="s">
        <v>5524</v>
      </c>
      <c r="C4320" s="56">
        <v>20132362</v>
      </c>
      <c r="D4320" t="s">
        <v>695</v>
      </c>
      <c r="E4320" s="32">
        <v>46177</v>
      </c>
      <c r="F4320" s="26">
        <v>46177.588078703702</v>
      </c>
      <c r="G4320" s="12" t="str">
        <f t="shared" si="206"/>
        <v>JUNIO</v>
      </c>
      <c r="H4320">
        <v>900178348</v>
      </c>
      <c r="I4320" t="s">
        <v>696</v>
      </c>
      <c r="J4320" s="41">
        <f t="shared" si="207"/>
        <v>55924.37</v>
      </c>
      <c r="K4320" s="41">
        <v>9675.6299999999992</v>
      </c>
      <c r="L4320" s="39">
        <v>65600</v>
      </c>
      <c r="M4320" t="s">
        <v>54</v>
      </c>
      <c r="O4320" s="1">
        <f t="shared" si="208"/>
        <v>0</v>
      </c>
    </row>
    <row r="4321" spans="1:22" hidden="1">
      <c r="A4321" t="s">
        <v>26</v>
      </c>
      <c r="B4321" t="s">
        <v>5525</v>
      </c>
      <c r="C4321" s="55">
        <v>2125</v>
      </c>
      <c r="D4321" t="s">
        <v>5168</v>
      </c>
      <c r="E4321" s="32">
        <v>46177</v>
      </c>
      <c r="F4321" s="26">
        <v>46177.585300925923</v>
      </c>
      <c r="G4321" s="12" t="str">
        <f t="shared" si="206"/>
        <v>JUNIO</v>
      </c>
      <c r="H4321">
        <v>901216882</v>
      </c>
      <c r="I4321" t="s">
        <v>5169</v>
      </c>
      <c r="J4321" s="41">
        <f t="shared" si="207"/>
        <v>1180000</v>
      </c>
      <c r="K4321" s="41">
        <v>0</v>
      </c>
      <c r="L4321" s="39">
        <v>1180000</v>
      </c>
      <c r="M4321" t="s">
        <v>264</v>
      </c>
      <c r="N4321" s="32">
        <v>46195</v>
      </c>
      <c r="O4321" s="1">
        <f t="shared" si="208"/>
        <v>18</v>
      </c>
      <c r="P4321" t="s">
        <v>3480</v>
      </c>
      <c r="U4321" s="32">
        <v>46196</v>
      </c>
      <c r="V4321" t="s">
        <v>39</v>
      </c>
    </row>
    <row r="4322" spans="1:22" hidden="1">
      <c r="A4322" t="s">
        <v>26</v>
      </c>
      <c r="B4322" t="s">
        <v>5526</v>
      </c>
      <c r="C4322" s="55">
        <v>359419</v>
      </c>
      <c r="D4322" t="s">
        <v>336</v>
      </c>
      <c r="E4322" s="32">
        <v>46177</v>
      </c>
      <c r="F4322" s="26">
        <v>46177.558668981481</v>
      </c>
      <c r="G4322" s="12" t="str">
        <f t="shared" si="206"/>
        <v>JUNIO</v>
      </c>
      <c r="H4322">
        <v>800049074</v>
      </c>
      <c r="I4322" t="s">
        <v>337</v>
      </c>
      <c r="J4322" s="41">
        <f t="shared" si="207"/>
        <v>2642400</v>
      </c>
      <c r="K4322" s="41">
        <v>502056</v>
      </c>
      <c r="L4322" s="39">
        <v>3144456</v>
      </c>
      <c r="M4322" t="s">
        <v>70</v>
      </c>
      <c r="N4322" s="32">
        <v>46161</v>
      </c>
      <c r="O4322" s="1">
        <f t="shared" si="208"/>
        <v>0</v>
      </c>
      <c r="P4322" t="s">
        <v>3480</v>
      </c>
      <c r="U4322" s="32">
        <v>46195</v>
      </c>
      <c r="V4322" t="s">
        <v>39</v>
      </c>
    </row>
    <row r="4323" spans="1:22" hidden="1">
      <c r="A4323" t="s">
        <v>26</v>
      </c>
      <c r="B4323" t="s">
        <v>5527</v>
      </c>
      <c r="C4323" s="55">
        <v>740649</v>
      </c>
      <c r="D4323" t="s">
        <v>817</v>
      </c>
      <c r="E4323" s="32">
        <v>46177</v>
      </c>
      <c r="F4323" s="26">
        <v>46177.522314814814</v>
      </c>
      <c r="G4323" s="12" t="str">
        <f t="shared" si="206"/>
        <v>JUNIO</v>
      </c>
      <c r="H4323">
        <v>890915475</v>
      </c>
      <c r="I4323" t="s">
        <v>818</v>
      </c>
      <c r="J4323" s="41">
        <f t="shared" si="207"/>
        <v>99193</v>
      </c>
      <c r="K4323" s="41">
        <v>18846.669999999998</v>
      </c>
      <c r="L4323" s="39">
        <v>118039.67</v>
      </c>
      <c r="M4323" t="s">
        <v>70</v>
      </c>
      <c r="N4323" s="32">
        <v>46182</v>
      </c>
      <c r="O4323" s="1">
        <f t="shared" si="208"/>
        <v>5</v>
      </c>
      <c r="P4323" t="s">
        <v>3480</v>
      </c>
      <c r="U4323" s="32">
        <v>46184</v>
      </c>
      <c r="V4323" t="s">
        <v>39</v>
      </c>
    </row>
    <row r="4324" spans="1:22" hidden="1">
      <c r="A4324" t="s">
        <v>26</v>
      </c>
      <c r="B4324" t="s">
        <v>5528</v>
      </c>
      <c r="C4324" s="56">
        <v>7076</v>
      </c>
      <c r="D4324" t="s">
        <v>5387</v>
      </c>
      <c r="E4324" s="32">
        <v>46177</v>
      </c>
      <c r="F4324" s="26">
        <v>46177.518541666665</v>
      </c>
      <c r="G4324" s="12" t="str">
        <f t="shared" si="206"/>
        <v>JUNIO</v>
      </c>
      <c r="H4324">
        <v>901299432</v>
      </c>
      <c r="I4324" t="s">
        <v>5388</v>
      </c>
      <c r="J4324" s="41">
        <f t="shared" si="207"/>
        <v>66500.009999999995</v>
      </c>
      <c r="K4324" s="41">
        <v>0</v>
      </c>
      <c r="L4324" s="39">
        <v>66500.009999999995</v>
      </c>
      <c r="M4324" t="s">
        <v>54</v>
      </c>
      <c r="O4324" s="1">
        <f t="shared" si="208"/>
        <v>0</v>
      </c>
    </row>
    <row r="4325" spans="1:22" hidden="1">
      <c r="A4325" t="s">
        <v>26</v>
      </c>
      <c r="B4325" t="s">
        <v>5529</v>
      </c>
      <c r="C4325" s="56">
        <v>5121592</v>
      </c>
      <c r="D4325" t="s">
        <v>5530</v>
      </c>
      <c r="E4325" s="32">
        <v>46177</v>
      </c>
      <c r="F4325" s="26">
        <v>46177.506527777776</v>
      </c>
      <c r="G4325" s="12" t="str">
        <f t="shared" si="206"/>
        <v>JUNIO</v>
      </c>
      <c r="H4325">
        <v>891408584</v>
      </c>
      <c r="I4325" t="s">
        <v>693</v>
      </c>
      <c r="J4325" s="41">
        <f t="shared" si="207"/>
        <v>64300</v>
      </c>
      <c r="K4325" s="41">
        <v>0</v>
      </c>
      <c r="L4325" s="39">
        <v>64300</v>
      </c>
      <c r="M4325" t="s">
        <v>54</v>
      </c>
      <c r="O4325" s="1">
        <f t="shared" si="208"/>
        <v>0</v>
      </c>
      <c r="U4325" s="32">
        <v>46195</v>
      </c>
      <c r="V4325" t="s">
        <v>39</v>
      </c>
    </row>
    <row r="4326" spans="1:22" hidden="1">
      <c r="A4326" t="s">
        <v>26</v>
      </c>
      <c r="B4326" t="s">
        <v>5531</v>
      </c>
      <c r="C4326" s="55">
        <v>10877</v>
      </c>
      <c r="D4326" t="s">
        <v>1991</v>
      </c>
      <c r="E4326" s="32">
        <v>46177</v>
      </c>
      <c r="F4326" s="26">
        <v>46177.49590277778</v>
      </c>
      <c r="G4326" s="12" t="str">
        <f t="shared" si="206"/>
        <v>JUNIO</v>
      </c>
      <c r="H4326">
        <v>900402854</v>
      </c>
      <c r="I4326" t="s">
        <v>1992</v>
      </c>
      <c r="J4326" s="41">
        <f t="shared" si="207"/>
        <v>185000</v>
      </c>
      <c r="K4326" s="41">
        <v>35150</v>
      </c>
      <c r="L4326" s="39">
        <v>220150</v>
      </c>
      <c r="M4326" t="s">
        <v>37</v>
      </c>
      <c r="N4326" s="32">
        <v>46184</v>
      </c>
      <c r="O4326" s="1">
        <f t="shared" si="208"/>
        <v>7</v>
      </c>
      <c r="P4326" t="s">
        <v>3480</v>
      </c>
      <c r="U4326" s="32">
        <v>46191</v>
      </c>
      <c r="V4326" t="s">
        <v>39</v>
      </c>
    </row>
    <row r="4327" spans="1:22" hidden="1">
      <c r="A4327" t="s">
        <v>26</v>
      </c>
      <c r="B4327" t="s">
        <v>5532</v>
      </c>
      <c r="C4327" s="55">
        <v>10876</v>
      </c>
      <c r="D4327" t="s">
        <v>1991</v>
      </c>
      <c r="E4327" s="32">
        <v>46177</v>
      </c>
      <c r="F4327" s="26">
        <v>46177.492210648146</v>
      </c>
      <c r="G4327" s="12" t="str">
        <f t="shared" si="206"/>
        <v>JUNIO</v>
      </c>
      <c r="H4327">
        <v>900402854</v>
      </c>
      <c r="I4327" t="s">
        <v>1992</v>
      </c>
      <c r="J4327" s="41">
        <f t="shared" si="207"/>
        <v>967700</v>
      </c>
      <c r="K4327" s="41">
        <v>183863</v>
      </c>
      <c r="L4327" s="39">
        <v>1151563</v>
      </c>
      <c r="M4327" t="s">
        <v>37</v>
      </c>
      <c r="N4327" s="32">
        <v>46204</v>
      </c>
      <c r="O4327" s="1">
        <f t="shared" si="208"/>
        <v>27</v>
      </c>
      <c r="P4327" t="s">
        <v>3480</v>
      </c>
      <c r="U4327" s="32">
        <v>46205</v>
      </c>
      <c r="V4327" t="s">
        <v>39</v>
      </c>
    </row>
    <row r="4328" spans="1:22" hidden="1">
      <c r="A4328" t="s">
        <v>26</v>
      </c>
      <c r="B4328" t="s">
        <v>5533</v>
      </c>
      <c r="C4328" s="55">
        <v>32305</v>
      </c>
      <c r="D4328" t="s">
        <v>618</v>
      </c>
      <c r="E4328" s="32">
        <v>46177</v>
      </c>
      <c r="F4328" s="26">
        <v>46177.480115740742</v>
      </c>
      <c r="G4328" s="12" t="str">
        <f t="shared" si="206"/>
        <v>JUNIO</v>
      </c>
      <c r="H4328">
        <v>900322890</v>
      </c>
      <c r="I4328" t="s">
        <v>619</v>
      </c>
      <c r="J4328" s="41">
        <f t="shared" si="207"/>
        <v>15031600</v>
      </c>
      <c r="K4328" s="41">
        <v>2856004</v>
      </c>
      <c r="L4328" s="39">
        <v>17887604</v>
      </c>
      <c r="M4328" t="s">
        <v>70</v>
      </c>
      <c r="N4328" s="32">
        <v>46190</v>
      </c>
      <c r="O4328" s="1">
        <f t="shared" si="208"/>
        <v>13</v>
      </c>
      <c r="P4328" t="s">
        <v>3480</v>
      </c>
      <c r="U4328" s="32">
        <v>46196</v>
      </c>
      <c r="V4328" t="s">
        <v>39</v>
      </c>
    </row>
    <row r="4329" spans="1:22" hidden="1">
      <c r="A4329" t="s">
        <v>26</v>
      </c>
      <c r="B4329" t="s">
        <v>5534</v>
      </c>
      <c r="C4329" s="55">
        <v>1372</v>
      </c>
      <c r="D4329" t="s">
        <v>435</v>
      </c>
      <c r="E4329" s="32">
        <v>46177</v>
      </c>
      <c r="F4329" s="26">
        <v>46177.475416666668</v>
      </c>
      <c r="G4329" s="12" t="str">
        <f t="shared" si="206"/>
        <v>JUNIO</v>
      </c>
      <c r="H4329">
        <v>900933624</v>
      </c>
      <c r="I4329" t="s">
        <v>436</v>
      </c>
      <c r="J4329" s="41">
        <f t="shared" si="207"/>
        <v>1836100</v>
      </c>
      <c r="K4329" s="41">
        <v>348859</v>
      </c>
      <c r="L4329" s="39">
        <v>2184959</v>
      </c>
      <c r="M4329" s="1" t="s">
        <v>9455</v>
      </c>
      <c r="N4329" s="32">
        <v>46182</v>
      </c>
      <c r="O4329" s="1">
        <f t="shared" si="208"/>
        <v>5</v>
      </c>
      <c r="P4329" t="s">
        <v>3480</v>
      </c>
      <c r="U4329" s="32">
        <v>46191</v>
      </c>
      <c r="V4329" t="s">
        <v>39</v>
      </c>
    </row>
    <row r="4330" spans="1:22" hidden="1">
      <c r="A4330" t="s">
        <v>26</v>
      </c>
      <c r="B4330" t="s">
        <v>5535</v>
      </c>
      <c r="C4330" s="55">
        <v>32304</v>
      </c>
      <c r="D4330" t="s">
        <v>618</v>
      </c>
      <c r="E4330" s="32">
        <v>46177</v>
      </c>
      <c r="F4330" s="26">
        <v>46177.47314814815</v>
      </c>
      <c r="G4330" s="12" t="str">
        <f t="shared" si="206"/>
        <v>JUNIO</v>
      </c>
      <c r="H4330">
        <v>900322890</v>
      </c>
      <c r="I4330" t="s">
        <v>619</v>
      </c>
      <c r="J4330" s="41">
        <f t="shared" si="207"/>
        <v>304000</v>
      </c>
      <c r="K4330" s="41">
        <v>57760</v>
      </c>
      <c r="L4330" s="39">
        <v>361760</v>
      </c>
      <c r="M4330" t="s">
        <v>70</v>
      </c>
      <c r="N4330" s="32">
        <v>46189</v>
      </c>
      <c r="O4330" s="1">
        <f t="shared" si="208"/>
        <v>12</v>
      </c>
      <c r="P4330" t="s">
        <v>3480</v>
      </c>
      <c r="U4330" s="32">
        <v>46191</v>
      </c>
      <c r="V4330" t="s">
        <v>39</v>
      </c>
    </row>
    <row r="4331" spans="1:22" hidden="1">
      <c r="A4331" t="s">
        <v>26</v>
      </c>
      <c r="B4331" t="s">
        <v>5536</v>
      </c>
      <c r="C4331" s="55">
        <v>570946</v>
      </c>
      <c r="D4331" t="s">
        <v>159</v>
      </c>
      <c r="E4331" s="32">
        <v>46177</v>
      </c>
      <c r="F4331" s="26">
        <v>46177.466261574074</v>
      </c>
      <c r="G4331" s="12" t="str">
        <f t="shared" si="206"/>
        <v>JUNIO</v>
      </c>
      <c r="H4331">
        <v>890800788</v>
      </c>
      <c r="I4331" t="s">
        <v>160</v>
      </c>
      <c r="J4331" s="41">
        <f t="shared" si="207"/>
        <v>276000</v>
      </c>
      <c r="K4331" s="41">
        <v>52440</v>
      </c>
      <c r="L4331" s="39">
        <v>328440</v>
      </c>
      <c r="M4331" t="s">
        <v>70</v>
      </c>
      <c r="N4331" s="32">
        <v>46182</v>
      </c>
      <c r="O4331" s="1">
        <f t="shared" si="208"/>
        <v>5</v>
      </c>
      <c r="P4331" t="s">
        <v>3480</v>
      </c>
      <c r="U4331" s="32">
        <v>46184</v>
      </c>
      <c r="V4331" t="s">
        <v>39</v>
      </c>
    </row>
    <row r="4332" spans="1:22" hidden="1">
      <c r="A4332" t="s">
        <v>26</v>
      </c>
      <c r="B4332" t="s">
        <v>5537</v>
      </c>
      <c r="C4332" s="55">
        <v>19639</v>
      </c>
      <c r="D4332" t="s">
        <v>1431</v>
      </c>
      <c r="E4332" s="32">
        <v>46177</v>
      </c>
      <c r="F4332" s="26">
        <v>46177.463333333333</v>
      </c>
      <c r="G4332" s="12" t="str">
        <f t="shared" si="206"/>
        <v>JUNIO</v>
      </c>
      <c r="H4332">
        <v>900219834</v>
      </c>
      <c r="I4332" t="s">
        <v>739</v>
      </c>
      <c r="J4332" s="41">
        <f t="shared" si="207"/>
        <v>16806.72</v>
      </c>
      <c r="K4332" s="41">
        <v>3193.28</v>
      </c>
      <c r="L4332" s="39">
        <v>20000</v>
      </c>
      <c r="M4332" t="s">
        <v>70</v>
      </c>
      <c r="N4332" s="32">
        <v>46177</v>
      </c>
      <c r="O4332" s="1">
        <f t="shared" si="208"/>
        <v>0</v>
      </c>
      <c r="P4332" t="s">
        <v>3480</v>
      </c>
      <c r="U4332" s="32">
        <v>46189</v>
      </c>
      <c r="V4332" t="s">
        <v>39</v>
      </c>
    </row>
    <row r="4333" spans="1:22" hidden="1">
      <c r="A4333" t="s">
        <v>26</v>
      </c>
      <c r="B4333" t="s">
        <v>5538</v>
      </c>
      <c r="C4333" s="55">
        <v>1490</v>
      </c>
      <c r="D4333" t="s">
        <v>151</v>
      </c>
      <c r="E4333" s="32">
        <v>46177</v>
      </c>
      <c r="F4333" s="26">
        <v>46177.442893518521</v>
      </c>
      <c r="G4333" s="12" t="str">
        <f t="shared" si="206"/>
        <v>JUNIO</v>
      </c>
      <c r="H4333">
        <v>901561580</v>
      </c>
      <c r="I4333" t="s">
        <v>152</v>
      </c>
      <c r="J4333" s="41">
        <f t="shared" si="207"/>
        <v>652986</v>
      </c>
      <c r="K4333" s="41">
        <v>124067.34</v>
      </c>
      <c r="L4333" s="39">
        <v>777053.34</v>
      </c>
      <c r="M4333" t="s">
        <v>70</v>
      </c>
      <c r="N4333" s="32">
        <v>46178</v>
      </c>
      <c r="O4333" s="1">
        <f t="shared" si="208"/>
        <v>1</v>
      </c>
      <c r="P4333" t="s">
        <v>3480</v>
      </c>
      <c r="U4333" s="32">
        <v>46191</v>
      </c>
      <c r="V4333" t="s">
        <v>39</v>
      </c>
    </row>
    <row r="4334" spans="1:22" hidden="1">
      <c r="A4334" t="s">
        <v>26</v>
      </c>
      <c r="B4334" t="s">
        <v>5539</v>
      </c>
      <c r="C4334" s="55">
        <v>3854</v>
      </c>
      <c r="D4334" t="s">
        <v>28</v>
      </c>
      <c r="E4334" s="32">
        <v>46177</v>
      </c>
      <c r="F4334" s="26">
        <v>46177.423576388886</v>
      </c>
      <c r="G4334" s="12" t="str">
        <f t="shared" si="206"/>
        <v>JUNIO</v>
      </c>
      <c r="H4334">
        <v>900667384</v>
      </c>
      <c r="I4334" t="s">
        <v>198</v>
      </c>
      <c r="J4334" s="41">
        <f t="shared" si="207"/>
        <v>1750905</v>
      </c>
      <c r="K4334" s="41">
        <v>332671.95</v>
      </c>
      <c r="L4334" s="39">
        <v>2083576.95</v>
      </c>
      <c r="M4334" t="s">
        <v>195</v>
      </c>
      <c r="N4334" s="32">
        <v>46178</v>
      </c>
      <c r="O4334" s="1">
        <f t="shared" si="208"/>
        <v>1</v>
      </c>
      <c r="P4334" t="s">
        <v>479</v>
      </c>
      <c r="U4334" s="32">
        <v>46182</v>
      </c>
      <c r="V4334" t="s">
        <v>39</v>
      </c>
    </row>
    <row r="4335" spans="1:22" hidden="1">
      <c r="A4335" t="s">
        <v>26</v>
      </c>
      <c r="B4335" t="s">
        <v>5540</v>
      </c>
      <c r="C4335" s="55">
        <v>8045</v>
      </c>
      <c r="D4335" t="s">
        <v>151</v>
      </c>
      <c r="E4335" s="32">
        <v>46177</v>
      </c>
      <c r="F4335" s="26">
        <v>46177.40996527778</v>
      </c>
      <c r="G4335" s="12" t="str">
        <f t="shared" si="206"/>
        <v>JUNIO</v>
      </c>
      <c r="H4335">
        <v>800205419</v>
      </c>
      <c r="I4335" t="s">
        <v>1153</v>
      </c>
      <c r="J4335" s="41">
        <f t="shared" si="207"/>
        <v>355600</v>
      </c>
      <c r="K4335" s="41">
        <v>67564</v>
      </c>
      <c r="L4335" s="39">
        <v>423164</v>
      </c>
      <c r="M4335" t="s">
        <v>70</v>
      </c>
      <c r="N4335" s="32">
        <v>46178</v>
      </c>
      <c r="O4335" s="1">
        <f t="shared" si="208"/>
        <v>1</v>
      </c>
      <c r="P4335" t="s">
        <v>3480</v>
      </c>
      <c r="U4335" s="32">
        <v>46184</v>
      </c>
      <c r="V4335" t="s">
        <v>39</v>
      </c>
    </row>
    <row r="4336" spans="1:22" hidden="1">
      <c r="A4336" t="s">
        <v>26</v>
      </c>
      <c r="B4336" t="s">
        <v>5541</v>
      </c>
      <c r="C4336" s="55">
        <v>8044</v>
      </c>
      <c r="D4336" t="s">
        <v>151</v>
      </c>
      <c r="E4336" s="32">
        <v>46177</v>
      </c>
      <c r="F4336" s="26">
        <v>46177.399155092593</v>
      </c>
      <c r="G4336" s="12" t="str">
        <f t="shared" si="206"/>
        <v>JUNIO</v>
      </c>
      <c r="H4336">
        <v>800205419</v>
      </c>
      <c r="I4336" t="s">
        <v>1153</v>
      </c>
      <c r="J4336" s="41">
        <f t="shared" si="207"/>
        <v>529440</v>
      </c>
      <c r="K4336" s="41">
        <v>100593.60000000001</v>
      </c>
      <c r="L4336" s="39">
        <v>630033.6</v>
      </c>
      <c r="M4336" t="s">
        <v>70</v>
      </c>
      <c r="N4336" s="32">
        <v>46178</v>
      </c>
      <c r="O4336" s="1">
        <f t="shared" si="208"/>
        <v>1</v>
      </c>
      <c r="P4336" t="s">
        <v>3480</v>
      </c>
      <c r="U4336" s="32">
        <v>46184</v>
      </c>
      <c r="V4336" t="s">
        <v>39</v>
      </c>
    </row>
    <row r="4337" spans="1:22" hidden="1">
      <c r="A4337" t="s">
        <v>26</v>
      </c>
      <c r="B4337" t="s">
        <v>5542</v>
      </c>
      <c r="C4337" s="55">
        <v>8043</v>
      </c>
      <c r="D4337" t="s">
        <v>151</v>
      </c>
      <c r="E4337" s="32">
        <v>46177</v>
      </c>
      <c r="F4337" s="26">
        <v>46177.397418981483</v>
      </c>
      <c r="G4337" s="12" t="str">
        <f t="shared" si="206"/>
        <v>JUNIO</v>
      </c>
      <c r="H4337">
        <v>800205419</v>
      </c>
      <c r="I4337" t="s">
        <v>1153</v>
      </c>
      <c r="J4337" s="41">
        <f t="shared" si="207"/>
        <v>750260</v>
      </c>
      <c r="K4337" s="41">
        <v>142549.4</v>
      </c>
      <c r="L4337" s="39">
        <v>892809.4</v>
      </c>
      <c r="M4337" t="s">
        <v>70</v>
      </c>
      <c r="N4337" s="32">
        <v>46178</v>
      </c>
      <c r="O4337" s="1">
        <f t="shared" si="208"/>
        <v>1</v>
      </c>
      <c r="P4337" t="s">
        <v>3480</v>
      </c>
      <c r="U4337" s="32">
        <v>46184</v>
      </c>
      <c r="V4337" t="s">
        <v>39</v>
      </c>
    </row>
    <row r="4338" spans="1:22" hidden="1">
      <c r="A4338" t="s">
        <v>26</v>
      </c>
      <c r="B4338" t="s">
        <v>5543</v>
      </c>
      <c r="C4338" s="55">
        <v>8042</v>
      </c>
      <c r="D4338" t="s">
        <v>151</v>
      </c>
      <c r="E4338" s="32">
        <v>46177</v>
      </c>
      <c r="F4338" s="26">
        <v>46177.395671296297</v>
      </c>
      <c r="G4338" s="12" t="str">
        <f t="shared" si="206"/>
        <v>JUNIO</v>
      </c>
      <c r="H4338">
        <v>800205419</v>
      </c>
      <c r="I4338" t="s">
        <v>1153</v>
      </c>
      <c r="J4338" s="41">
        <f t="shared" si="207"/>
        <v>937825</v>
      </c>
      <c r="K4338" s="41">
        <v>178186.75</v>
      </c>
      <c r="L4338" s="39">
        <v>1116011.75</v>
      </c>
      <c r="M4338" t="s">
        <v>70</v>
      </c>
      <c r="N4338" s="32">
        <v>46178</v>
      </c>
      <c r="O4338" s="1">
        <f t="shared" si="208"/>
        <v>1</v>
      </c>
      <c r="P4338" t="s">
        <v>3480</v>
      </c>
      <c r="U4338" s="32">
        <v>46184</v>
      </c>
      <c r="V4338" t="s">
        <v>39</v>
      </c>
    </row>
    <row r="4339" spans="1:22" hidden="1">
      <c r="A4339" t="s">
        <v>26</v>
      </c>
      <c r="B4339" t="s">
        <v>5544</v>
      </c>
      <c r="C4339" s="55">
        <v>182065</v>
      </c>
      <c r="D4339" t="s">
        <v>1083</v>
      </c>
      <c r="E4339" s="32">
        <v>46177</v>
      </c>
      <c r="F4339" s="26">
        <v>46177.37809027778</v>
      </c>
      <c r="G4339" s="12" t="str">
        <f t="shared" si="206"/>
        <v>JUNIO</v>
      </c>
      <c r="H4339">
        <v>860000018</v>
      </c>
      <c r="I4339" t="s">
        <v>1084</v>
      </c>
      <c r="J4339" s="41">
        <f t="shared" si="207"/>
        <v>518015.96</v>
      </c>
      <c r="K4339" s="41">
        <v>87745.04</v>
      </c>
      <c r="L4339" s="39">
        <v>605761</v>
      </c>
      <c r="M4339" t="s">
        <v>70</v>
      </c>
      <c r="N4339" s="32">
        <v>46177</v>
      </c>
      <c r="O4339" s="1">
        <f t="shared" si="208"/>
        <v>0</v>
      </c>
      <c r="P4339" t="s">
        <v>3480</v>
      </c>
      <c r="U4339" s="32">
        <v>46184</v>
      </c>
      <c r="V4339" t="s">
        <v>39</v>
      </c>
    </row>
    <row r="4340" spans="1:22" hidden="1">
      <c r="A4340" t="s">
        <v>26</v>
      </c>
      <c r="B4340" t="s">
        <v>5545</v>
      </c>
      <c r="C4340" s="55">
        <v>38988</v>
      </c>
      <c r="D4340" t="s">
        <v>698</v>
      </c>
      <c r="E4340" s="32">
        <v>46177</v>
      </c>
      <c r="F4340" s="26">
        <v>46177.365543981483</v>
      </c>
      <c r="G4340" s="12" t="str">
        <f t="shared" si="206"/>
        <v>JUNIO</v>
      </c>
      <c r="H4340">
        <v>900229913</v>
      </c>
      <c r="I4340" t="s">
        <v>699</v>
      </c>
      <c r="J4340" s="41">
        <f t="shared" si="207"/>
        <v>61393.990000000005</v>
      </c>
      <c r="K4340" s="41">
        <v>11664.86</v>
      </c>
      <c r="L4340" s="39">
        <v>73058.850000000006</v>
      </c>
      <c r="M4340" t="s">
        <v>70</v>
      </c>
      <c r="N4340" s="32">
        <v>46178</v>
      </c>
      <c r="O4340" s="1">
        <f t="shared" si="208"/>
        <v>1</v>
      </c>
      <c r="P4340" t="s">
        <v>3480</v>
      </c>
      <c r="U4340" s="32">
        <v>46184</v>
      </c>
      <c r="V4340" t="s">
        <v>39</v>
      </c>
    </row>
    <row r="4341" spans="1:22" hidden="1">
      <c r="A4341" t="s">
        <v>26</v>
      </c>
      <c r="B4341" t="s">
        <v>5546</v>
      </c>
      <c r="C4341" s="55">
        <v>38987</v>
      </c>
      <c r="D4341" t="s">
        <v>698</v>
      </c>
      <c r="E4341" s="32">
        <v>46177</v>
      </c>
      <c r="F4341" s="26">
        <v>46177.364629629628</v>
      </c>
      <c r="G4341" s="12" t="str">
        <f t="shared" si="206"/>
        <v>JUNIO</v>
      </c>
      <c r="H4341">
        <v>900229913</v>
      </c>
      <c r="I4341" t="s">
        <v>699</v>
      </c>
      <c r="J4341" s="41">
        <f t="shared" si="207"/>
        <v>629746.41</v>
      </c>
      <c r="K4341" s="41">
        <v>114637.26</v>
      </c>
      <c r="L4341" s="39">
        <v>744383.67</v>
      </c>
      <c r="M4341" t="s">
        <v>70</v>
      </c>
      <c r="N4341" s="32">
        <v>46178</v>
      </c>
      <c r="O4341" s="1">
        <f t="shared" si="208"/>
        <v>1</v>
      </c>
      <c r="P4341" t="s">
        <v>3480</v>
      </c>
      <c r="U4341" s="32">
        <v>46184</v>
      </c>
      <c r="V4341" t="s">
        <v>39</v>
      </c>
    </row>
    <row r="4342" spans="1:22" hidden="1">
      <c r="A4342" t="s">
        <v>26</v>
      </c>
      <c r="B4342" t="s">
        <v>5547</v>
      </c>
      <c r="C4342" s="55">
        <v>740560</v>
      </c>
      <c r="D4342" t="s">
        <v>817</v>
      </c>
      <c r="E4342" s="32">
        <v>46177</v>
      </c>
      <c r="F4342" s="26">
        <v>46177.361574074072</v>
      </c>
      <c r="G4342" s="12" t="str">
        <f t="shared" si="206"/>
        <v>JUNIO</v>
      </c>
      <c r="H4342">
        <v>890915475</v>
      </c>
      <c r="I4342" t="s">
        <v>818</v>
      </c>
      <c r="J4342" s="41">
        <f t="shared" si="207"/>
        <v>71820</v>
      </c>
      <c r="K4342" s="41">
        <v>13645.8</v>
      </c>
      <c r="L4342" s="39">
        <v>85465.8</v>
      </c>
      <c r="M4342" t="s">
        <v>70</v>
      </c>
      <c r="N4342" s="32">
        <v>46178</v>
      </c>
      <c r="O4342" s="1">
        <f t="shared" si="208"/>
        <v>1</v>
      </c>
      <c r="P4342" t="s">
        <v>3480</v>
      </c>
      <c r="U4342" s="32">
        <v>46184</v>
      </c>
      <c r="V4342" t="s">
        <v>39</v>
      </c>
    </row>
    <row r="4343" spans="1:22" hidden="1">
      <c r="A4343" t="s">
        <v>26</v>
      </c>
      <c r="B4343" t="s">
        <v>5548</v>
      </c>
      <c r="C4343" s="55">
        <v>4521767</v>
      </c>
      <c r="D4343" t="s">
        <v>708</v>
      </c>
      <c r="E4343" s="32">
        <v>46177</v>
      </c>
      <c r="F4343" s="26">
        <v>46177.354108796295</v>
      </c>
      <c r="G4343" s="12" t="str">
        <f t="shared" si="206"/>
        <v>JUNIO</v>
      </c>
      <c r="H4343">
        <v>900219834</v>
      </c>
      <c r="I4343" t="s">
        <v>739</v>
      </c>
      <c r="J4343" s="41">
        <f t="shared" si="207"/>
        <v>7899.16</v>
      </c>
      <c r="K4343" s="41">
        <v>1500.84</v>
      </c>
      <c r="L4343" s="39">
        <v>9400</v>
      </c>
      <c r="M4343" t="s">
        <v>70</v>
      </c>
      <c r="N4343" s="32">
        <v>46178</v>
      </c>
      <c r="O4343" s="1">
        <f t="shared" si="208"/>
        <v>1</v>
      </c>
      <c r="P4343" t="s">
        <v>3480</v>
      </c>
      <c r="U4343" s="32">
        <v>46183</v>
      </c>
      <c r="V4343" t="s">
        <v>39</v>
      </c>
    </row>
    <row r="4344" spans="1:22" hidden="1">
      <c r="A4344" t="s">
        <v>26</v>
      </c>
      <c r="B4344" t="s">
        <v>5549</v>
      </c>
      <c r="C4344" s="56">
        <v>9199</v>
      </c>
      <c r="D4344" t="s">
        <v>28</v>
      </c>
      <c r="E4344" s="32">
        <v>46177</v>
      </c>
      <c r="F4344" s="26">
        <v>46177.352152777778</v>
      </c>
      <c r="G4344" s="12" t="str">
        <f t="shared" si="206"/>
        <v>JUNIO</v>
      </c>
      <c r="H4344">
        <v>901446084</v>
      </c>
      <c r="I4344" t="s">
        <v>2334</v>
      </c>
      <c r="J4344" s="41">
        <f t="shared" si="207"/>
        <v>69120</v>
      </c>
      <c r="K4344" s="41">
        <v>0</v>
      </c>
      <c r="L4344" s="39">
        <v>69120</v>
      </c>
      <c r="M4344" t="s">
        <v>54</v>
      </c>
      <c r="O4344" s="1">
        <f t="shared" si="208"/>
        <v>0</v>
      </c>
    </row>
    <row r="4345" spans="1:22" hidden="1">
      <c r="A4345" t="s">
        <v>26</v>
      </c>
      <c r="B4345" t="s">
        <v>5550</v>
      </c>
      <c r="C4345" s="56" t="s">
        <v>5551</v>
      </c>
      <c r="D4345" t="s">
        <v>3137</v>
      </c>
      <c r="E4345" s="32">
        <v>46177</v>
      </c>
      <c r="F4345" s="26">
        <v>46177.321666666663</v>
      </c>
      <c r="G4345" s="12" t="str">
        <f t="shared" si="206"/>
        <v>JUNIO</v>
      </c>
      <c r="H4345">
        <v>900341810</v>
      </c>
      <c r="I4345" t="s">
        <v>3138</v>
      </c>
      <c r="J4345" s="41">
        <f t="shared" si="207"/>
        <v>133666.67000000001</v>
      </c>
      <c r="K4345" s="41">
        <v>3135</v>
      </c>
      <c r="L4345" s="39">
        <v>136801.67000000001</v>
      </c>
      <c r="M4345" t="s">
        <v>54</v>
      </c>
      <c r="O4345" s="1">
        <f t="shared" si="208"/>
        <v>0</v>
      </c>
    </row>
    <row r="4346" spans="1:22" hidden="1">
      <c r="A4346" t="s">
        <v>26</v>
      </c>
      <c r="B4346" t="s">
        <v>5552</v>
      </c>
      <c r="C4346" s="55">
        <v>570922</v>
      </c>
      <c r="D4346" t="s">
        <v>159</v>
      </c>
      <c r="E4346" s="32">
        <v>46177</v>
      </c>
      <c r="F4346" s="26">
        <v>46177.314606481479</v>
      </c>
      <c r="G4346" s="12" t="str">
        <f t="shared" si="206"/>
        <v>JUNIO</v>
      </c>
      <c r="H4346">
        <v>890800788</v>
      </c>
      <c r="I4346" t="s">
        <v>160</v>
      </c>
      <c r="J4346" s="41">
        <f t="shared" si="207"/>
        <v>639035</v>
      </c>
      <c r="K4346" s="41">
        <v>121417</v>
      </c>
      <c r="L4346" s="39">
        <v>760452</v>
      </c>
      <c r="M4346" t="s">
        <v>70</v>
      </c>
      <c r="N4346" s="32">
        <v>46184</v>
      </c>
      <c r="O4346" s="1">
        <f t="shared" si="208"/>
        <v>7</v>
      </c>
      <c r="P4346" t="s">
        <v>3480</v>
      </c>
      <c r="U4346" s="32">
        <v>46191</v>
      </c>
      <c r="V4346" t="s">
        <v>39</v>
      </c>
    </row>
    <row r="4347" spans="1:22" hidden="1">
      <c r="A4347" t="s">
        <v>26</v>
      </c>
      <c r="B4347" t="s">
        <v>5553</v>
      </c>
      <c r="C4347" s="55">
        <v>38981</v>
      </c>
      <c r="D4347" t="s">
        <v>698</v>
      </c>
      <c r="E4347" s="32">
        <v>46177</v>
      </c>
      <c r="F4347" s="26">
        <v>46177.313750000001</v>
      </c>
      <c r="G4347" s="12" t="str">
        <f t="shared" si="206"/>
        <v>JUNIO</v>
      </c>
      <c r="H4347">
        <v>900229913</v>
      </c>
      <c r="I4347" t="s">
        <v>699</v>
      </c>
      <c r="J4347" s="41">
        <f t="shared" si="207"/>
        <v>480887.8</v>
      </c>
      <c r="K4347" s="41">
        <v>35428.400000000001</v>
      </c>
      <c r="L4347" s="39">
        <v>516316.2</v>
      </c>
      <c r="M4347" t="s">
        <v>70</v>
      </c>
      <c r="N4347" s="32">
        <v>46178</v>
      </c>
      <c r="O4347" s="1">
        <f t="shared" si="208"/>
        <v>1</v>
      </c>
      <c r="P4347" t="s">
        <v>3480</v>
      </c>
      <c r="U4347" s="32">
        <v>46184</v>
      </c>
      <c r="V4347" t="s">
        <v>39</v>
      </c>
    </row>
    <row r="4348" spans="1:22" hidden="1">
      <c r="A4348" t="s">
        <v>26</v>
      </c>
      <c r="B4348" t="s">
        <v>5554</v>
      </c>
      <c r="C4348" s="55">
        <v>570920</v>
      </c>
      <c r="D4348" t="s">
        <v>159</v>
      </c>
      <c r="E4348" s="32">
        <v>46177</v>
      </c>
      <c r="F4348" s="26">
        <v>46177.309351851851</v>
      </c>
      <c r="G4348" s="12" t="str">
        <f t="shared" si="206"/>
        <v>JUNIO</v>
      </c>
      <c r="H4348">
        <v>890800788</v>
      </c>
      <c r="I4348" t="s">
        <v>160</v>
      </c>
      <c r="J4348" s="41">
        <f t="shared" si="207"/>
        <v>53694</v>
      </c>
      <c r="K4348" s="41">
        <v>10202</v>
      </c>
      <c r="L4348" s="39">
        <v>63896</v>
      </c>
      <c r="M4348" t="s">
        <v>70</v>
      </c>
      <c r="N4348" s="32">
        <v>46178</v>
      </c>
      <c r="O4348" s="1">
        <f t="shared" si="208"/>
        <v>1</v>
      </c>
      <c r="P4348" t="s">
        <v>3480</v>
      </c>
      <c r="U4348" s="32">
        <v>46184</v>
      </c>
      <c r="V4348" t="s">
        <v>39</v>
      </c>
    </row>
    <row r="4349" spans="1:22" hidden="1">
      <c r="A4349" t="s">
        <v>26</v>
      </c>
      <c r="B4349" t="s">
        <v>5555</v>
      </c>
      <c r="C4349" s="55">
        <v>570918</v>
      </c>
      <c r="D4349" t="s">
        <v>159</v>
      </c>
      <c r="E4349" s="32">
        <v>46177</v>
      </c>
      <c r="F4349" s="26">
        <v>46177.302835648145</v>
      </c>
      <c r="G4349" s="12" t="str">
        <f t="shared" si="206"/>
        <v>JUNIO</v>
      </c>
      <c r="H4349">
        <v>890800788</v>
      </c>
      <c r="I4349" t="s">
        <v>160</v>
      </c>
      <c r="J4349" s="41">
        <f t="shared" si="207"/>
        <v>149160</v>
      </c>
      <c r="K4349" s="41">
        <v>28340</v>
      </c>
      <c r="L4349" s="39">
        <v>177500</v>
      </c>
      <c r="M4349" t="s">
        <v>70</v>
      </c>
      <c r="N4349" s="32">
        <v>46178</v>
      </c>
      <c r="O4349" s="1">
        <f t="shared" si="208"/>
        <v>1</v>
      </c>
      <c r="P4349" t="s">
        <v>3480</v>
      </c>
      <c r="U4349" s="32">
        <v>46184</v>
      </c>
      <c r="V4349" t="s">
        <v>39</v>
      </c>
    </row>
    <row r="4350" spans="1:22" hidden="1">
      <c r="A4350" t="s">
        <v>26</v>
      </c>
      <c r="B4350" t="s">
        <v>5556</v>
      </c>
      <c r="C4350" s="56">
        <v>8529</v>
      </c>
      <c r="D4350" t="s">
        <v>5208</v>
      </c>
      <c r="E4350" s="32">
        <v>46177</v>
      </c>
      <c r="F4350" s="26">
        <v>46177.298449074071</v>
      </c>
      <c r="G4350" s="12" t="str">
        <f t="shared" si="206"/>
        <v>JUNIO</v>
      </c>
      <c r="H4350">
        <v>1088263697</v>
      </c>
      <c r="I4350" t="s">
        <v>1128</v>
      </c>
      <c r="J4350" s="41">
        <f t="shared" si="207"/>
        <v>70000</v>
      </c>
      <c r="K4350" s="41">
        <v>0</v>
      </c>
      <c r="L4350" s="39">
        <v>70000</v>
      </c>
      <c r="M4350" t="s">
        <v>54</v>
      </c>
      <c r="O4350" s="1">
        <f t="shared" si="208"/>
        <v>0</v>
      </c>
    </row>
    <row r="4351" spans="1:22" hidden="1">
      <c r="A4351" t="s">
        <v>26</v>
      </c>
      <c r="B4351" t="s">
        <v>5557</v>
      </c>
      <c r="C4351" s="55">
        <v>83</v>
      </c>
      <c r="D4351" t="s">
        <v>365</v>
      </c>
      <c r="E4351" s="32">
        <v>46178</v>
      </c>
      <c r="F4351" s="26">
        <v>46178.940752314818</v>
      </c>
      <c r="G4351" s="12" t="str">
        <f t="shared" si="206"/>
        <v>JUNIO</v>
      </c>
      <c r="H4351">
        <v>1057164423</v>
      </c>
      <c r="I4351" t="s">
        <v>366</v>
      </c>
      <c r="J4351" s="41">
        <f t="shared" si="207"/>
        <v>645000</v>
      </c>
      <c r="K4351" s="41">
        <v>0</v>
      </c>
      <c r="L4351" s="39">
        <v>645000</v>
      </c>
      <c r="M4351" s="1" t="s">
        <v>9455</v>
      </c>
      <c r="N4351" s="32">
        <v>46184</v>
      </c>
      <c r="O4351" s="1">
        <f t="shared" si="208"/>
        <v>6</v>
      </c>
      <c r="P4351" t="s">
        <v>3480</v>
      </c>
      <c r="U4351" s="32">
        <v>46191</v>
      </c>
      <c r="V4351" t="s">
        <v>39</v>
      </c>
    </row>
    <row r="4352" spans="1:22" hidden="1">
      <c r="A4352" t="s">
        <v>26</v>
      </c>
      <c r="B4352" t="s">
        <v>5558</v>
      </c>
      <c r="C4352" s="55">
        <v>82</v>
      </c>
      <c r="D4352" t="s">
        <v>365</v>
      </c>
      <c r="E4352" s="32">
        <v>46178</v>
      </c>
      <c r="F4352" s="26">
        <v>46178.933067129627</v>
      </c>
      <c r="G4352" s="12" t="str">
        <f t="shared" si="206"/>
        <v>JUNIO</v>
      </c>
      <c r="H4352">
        <v>1057164423</v>
      </c>
      <c r="I4352" t="s">
        <v>366</v>
      </c>
      <c r="J4352" s="41">
        <f t="shared" si="207"/>
        <v>645000</v>
      </c>
      <c r="K4352" s="41">
        <v>0</v>
      </c>
      <c r="L4352" s="39">
        <v>645000</v>
      </c>
      <c r="M4352" s="1" t="s">
        <v>9455</v>
      </c>
      <c r="N4352" s="3">
        <v>46182</v>
      </c>
      <c r="O4352" s="1">
        <f t="shared" si="208"/>
        <v>4</v>
      </c>
      <c r="P4352" t="s">
        <v>3480</v>
      </c>
    </row>
    <row r="4353" spans="1:22" hidden="1">
      <c r="A4353" t="s">
        <v>82</v>
      </c>
      <c r="B4353" t="s">
        <v>5559</v>
      </c>
      <c r="C4353" s="55" t="s">
        <v>2027</v>
      </c>
      <c r="D4353" t="s">
        <v>2896</v>
      </c>
      <c r="E4353" s="32">
        <v>46178</v>
      </c>
      <c r="F4353" s="26">
        <v>46178.938263888886</v>
      </c>
      <c r="G4353" s="12" t="str">
        <f t="shared" si="206"/>
        <v>JUNIO</v>
      </c>
      <c r="H4353">
        <v>1057164423</v>
      </c>
      <c r="I4353" t="s">
        <v>366</v>
      </c>
      <c r="J4353" s="41">
        <f t="shared" si="207"/>
        <v>645000</v>
      </c>
      <c r="K4353" s="41">
        <v>0</v>
      </c>
      <c r="L4353" s="39">
        <v>645000</v>
      </c>
      <c r="M4353" s="1" t="s">
        <v>9455</v>
      </c>
      <c r="N4353" s="3">
        <v>46182</v>
      </c>
      <c r="O4353" s="1">
        <f t="shared" si="208"/>
        <v>4</v>
      </c>
      <c r="P4353" t="s">
        <v>3480</v>
      </c>
    </row>
    <row r="4354" spans="1:22" hidden="1">
      <c r="A4354" t="s">
        <v>26</v>
      </c>
      <c r="B4354" t="s">
        <v>5560</v>
      </c>
      <c r="C4354" s="55">
        <v>8354</v>
      </c>
      <c r="D4354" t="s">
        <v>2896</v>
      </c>
      <c r="E4354" s="32">
        <v>46178</v>
      </c>
      <c r="F4354" s="26">
        <v>46178.887002314812</v>
      </c>
      <c r="G4354" s="12" t="str">
        <f t="shared" ref="G4354:G4417" si="209">UPPER(TEXT(E4354, "MMMM"))</f>
        <v>JUNIO</v>
      </c>
      <c r="H4354">
        <v>32150739</v>
      </c>
      <c r="I4354" t="s">
        <v>400</v>
      </c>
      <c r="J4354" s="41">
        <f t="shared" ref="J4354:J4417" si="210">L4354-K4354</f>
        <v>108500</v>
      </c>
      <c r="K4354" s="41">
        <v>0</v>
      </c>
      <c r="L4354" s="39">
        <v>108500</v>
      </c>
      <c r="M4354" t="s">
        <v>199</v>
      </c>
      <c r="N4354" s="32">
        <v>46185</v>
      </c>
      <c r="O4354" s="1">
        <f t="shared" si="208"/>
        <v>7</v>
      </c>
      <c r="P4354" t="s">
        <v>3480</v>
      </c>
      <c r="U4354" s="32">
        <v>46189</v>
      </c>
      <c r="V4354" t="s">
        <v>39</v>
      </c>
    </row>
    <row r="4355" spans="1:22" hidden="1">
      <c r="A4355" t="s">
        <v>26</v>
      </c>
      <c r="B4355" t="s">
        <v>5561</v>
      </c>
      <c r="C4355" s="55">
        <v>2167</v>
      </c>
      <c r="D4355" t="s">
        <v>2896</v>
      </c>
      <c r="E4355" s="32">
        <v>46178</v>
      </c>
      <c r="F4355" s="26">
        <v>46178.868854166663</v>
      </c>
      <c r="G4355" s="12" t="str">
        <f t="shared" si="209"/>
        <v>JUNIO</v>
      </c>
      <c r="H4355">
        <v>71737920</v>
      </c>
      <c r="I4355" t="s">
        <v>733</v>
      </c>
      <c r="J4355" s="41">
        <f t="shared" si="210"/>
        <v>220000</v>
      </c>
      <c r="K4355" s="41">
        <v>0</v>
      </c>
      <c r="L4355" s="39">
        <v>220000</v>
      </c>
      <c r="M4355" t="s">
        <v>70</v>
      </c>
      <c r="N4355" s="32">
        <v>46189</v>
      </c>
      <c r="O4355" s="1">
        <f t="shared" si="208"/>
        <v>11</v>
      </c>
      <c r="P4355" s="1" t="s">
        <v>3480</v>
      </c>
      <c r="U4355" s="32">
        <v>46191</v>
      </c>
      <c r="V4355" s="1" t="s">
        <v>39</v>
      </c>
    </row>
    <row r="4356" spans="1:22" hidden="1">
      <c r="A4356" t="s">
        <v>26</v>
      </c>
      <c r="B4356" t="s">
        <v>5562</v>
      </c>
      <c r="C4356" s="55">
        <v>87970256</v>
      </c>
      <c r="D4356" t="s">
        <v>255</v>
      </c>
      <c r="E4356" s="32">
        <v>46178</v>
      </c>
      <c r="F4356" s="26">
        <v>46178.863854166666</v>
      </c>
      <c r="G4356" s="12" t="str">
        <f t="shared" si="209"/>
        <v>JUNIO</v>
      </c>
      <c r="H4356">
        <v>900843898</v>
      </c>
      <c r="I4356" t="s">
        <v>256</v>
      </c>
      <c r="J4356" s="41">
        <f t="shared" si="210"/>
        <v>27941.19</v>
      </c>
      <c r="K4356" s="41">
        <v>5308.81</v>
      </c>
      <c r="L4356" s="39">
        <v>33250</v>
      </c>
      <c r="M4356" t="s">
        <v>54</v>
      </c>
      <c r="O4356" s="1">
        <f t="shared" si="208"/>
        <v>0</v>
      </c>
    </row>
    <row r="4357" spans="1:22" hidden="1">
      <c r="A4357" t="s">
        <v>26</v>
      </c>
      <c r="B4357" t="s">
        <v>5563</v>
      </c>
      <c r="C4357" s="55">
        <v>229717</v>
      </c>
      <c r="D4357" t="s">
        <v>28</v>
      </c>
      <c r="E4357" s="32">
        <v>46178</v>
      </c>
      <c r="F4357" s="26">
        <v>46178.765763888892</v>
      </c>
      <c r="G4357" s="12" t="str">
        <f t="shared" si="209"/>
        <v>JUNIO</v>
      </c>
      <c r="H4357">
        <v>890937070</v>
      </c>
      <c r="I4357" t="s">
        <v>127</v>
      </c>
      <c r="J4357" s="41">
        <f t="shared" si="210"/>
        <v>50108497</v>
      </c>
      <c r="K4357" s="41">
        <v>952062</v>
      </c>
      <c r="L4357" s="39">
        <v>51060559</v>
      </c>
      <c r="M4357" t="s">
        <v>128</v>
      </c>
      <c r="N4357" s="32">
        <v>46182</v>
      </c>
      <c r="O4357" s="1">
        <f t="shared" si="208"/>
        <v>4</v>
      </c>
      <c r="P4357" t="s">
        <v>2466</v>
      </c>
      <c r="U4357" s="32">
        <v>46184</v>
      </c>
      <c r="V4357" t="s">
        <v>39</v>
      </c>
    </row>
    <row r="4358" spans="1:22" hidden="1">
      <c r="A4358" t="s">
        <v>26</v>
      </c>
      <c r="B4358" t="s">
        <v>5564</v>
      </c>
      <c r="C4358" s="55">
        <v>15393</v>
      </c>
      <c r="D4358" t="s">
        <v>28</v>
      </c>
      <c r="E4358" s="32">
        <v>46178</v>
      </c>
      <c r="F4358" s="26">
        <v>46178.752766203703</v>
      </c>
      <c r="G4358" s="12" t="str">
        <f t="shared" si="209"/>
        <v>JUNIO</v>
      </c>
      <c r="H4358">
        <v>8160370</v>
      </c>
      <c r="I4358" t="s">
        <v>529</v>
      </c>
      <c r="J4358" s="42">
        <f t="shared" si="210"/>
        <v>462184</v>
      </c>
      <c r="K4358" s="41">
        <v>87815</v>
      </c>
      <c r="L4358" s="39">
        <v>549999</v>
      </c>
      <c r="M4358" t="s">
        <v>65</v>
      </c>
      <c r="N4358" s="32">
        <v>46205</v>
      </c>
      <c r="O4358" s="1">
        <f t="shared" si="208"/>
        <v>27</v>
      </c>
      <c r="P4358" s="1" t="s">
        <v>191</v>
      </c>
      <c r="U4358" s="32">
        <v>46205</v>
      </c>
      <c r="V4358" t="s">
        <v>39</v>
      </c>
    </row>
    <row r="4359" spans="1:22" hidden="1">
      <c r="A4359" t="s">
        <v>82</v>
      </c>
      <c r="B4359" t="s">
        <v>5565</v>
      </c>
      <c r="C4359" s="55">
        <v>17247</v>
      </c>
      <c r="D4359" t="s">
        <v>373</v>
      </c>
      <c r="E4359" s="32">
        <v>46178</v>
      </c>
      <c r="F4359" s="26">
        <v>46178.717800925922</v>
      </c>
      <c r="G4359" s="12" t="str">
        <f t="shared" si="209"/>
        <v>JUNIO</v>
      </c>
      <c r="H4359">
        <v>800106404</v>
      </c>
      <c r="I4359" t="s">
        <v>369</v>
      </c>
      <c r="J4359" s="41">
        <f t="shared" si="210"/>
        <v>565864</v>
      </c>
      <c r="K4359" s="41">
        <v>10751</v>
      </c>
      <c r="L4359" s="39">
        <v>576615</v>
      </c>
      <c r="M4359" t="s">
        <v>128</v>
      </c>
      <c r="N4359" s="32">
        <v>46182</v>
      </c>
      <c r="O4359" s="1">
        <f t="shared" si="208"/>
        <v>4</v>
      </c>
      <c r="P4359" t="s">
        <v>2466</v>
      </c>
      <c r="U4359" s="32">
        <v>46189</v>
      </c>
      <c r="V4359" t="s">
        <v>39</v>
      </c>
    </row>
    <row r="4360" spans="1:22" hidden="1">
      <c r="A4360" t="s">
        <v>26</v>
      </c>
      <c r="B4360" t="s">
        <v>5566</v>
      </c>
      <c r="C4360" s="55">
        <v>7316</v>
      </c>
      <c r="D4360" t="s">
        <v>371</v>
      </c>
      <c r="E4360" s="32">
        <v>46178</v>
      </c>
      <c r="F4360" s="26">
        <v>46178.71570601852</v>
      </c>
      <c r="G4360" s="12" t="str">
        <f t="shared" si="209"/>
        <v>JUNIO</v>
      </c>
      <c r="H4360">
        <v>800106404</v>
      </c>
      <c r="I4360" t="s">
        <v>369</v>
      </c>
      <c r="J4360" s="41">
        <f t="shared" si="210"/>
        <v>209132120</v>
      </c>
      <c r="K4360" s="41">
        <v>3973510</v>
      </c>
      <c r="L4360" s="39">
        <v>213105630</v>
      </c>
      <c r="M4360" t="s">
        <v>128</v>
      </c>
      <c r="N4360" s="32">
        <v>46182</v>
      </c>
      <c r="O4360" s="1">
        <f t="shared" si="208"/>
        <v>4</v>
      </c>
      <c r="P4360" t="s">
        <v>2466</v>
      </c>
      <c r="U4360" s="32">
        <v>46184</v>
      </c>
      <c r="V4360" t="s">
        <v>39</v>
      </c>
    </row>
    <row r="4361" spans="1:22" hidden="1">
      <c r="A4361" t="s">
        <v>26</v>
      </c>
      <c r="B4361" t="s">
        <v>5567</v>
      </c>
      <c r="C4361" s="55">
        <v>120152</v>
      </c>
      <c r="D4361" t="s">
        <v>2265</v>
      </c>
      <c r="E4361" s="32">
        <v>46178</v>
      </c>
      <c r="F4361" s="26">
        <v>46178.709699074076</v>
      </c>
      <c r="G4361" s="12" t="str">
        <f t="shared" si="209"/>
        <v>JUNIO</v>
      </c>
      <c r="H4361">
        <v>900494362</v>
      </c>
      <c r="I4361" t="s">
        <v>2266</v>
      </c>
      <c r="J4361" s="41">
        <f t="shared" si="210"/>
        <v>39000</v>
      </c>
      <c r="K4361" s="41">
        <v>7410</v>
      </c>
      <c r="L4361" s="39">
        <v>46410</v>
      </c>
      <c r="M4361" t="s">
        <v>70</v>
      </c>
      <c r="N4361" s="32">
        <v>46182</v>
      </c>
      <c r="O4361" s="1">
        <f t="shared" si="208"/>
        <v>4</v>
      </c>
      <c r="P4361" t="s">
        <v>3480</v>
      </c>
      <c r="U4361" s="32">
        <v>46184</v>
      </c>
      <c r="V4361" t="s">
        <v>39</v>
      </c>
    </row>
    <row r="4362" spans="1:22" hidden="1">
      <c r="A4362" t="s">
        <v>26</v>
      </c>
      <c r="B4362" t="s">
        <v>5568</v>
      </c>
      <c r="C4362" s="55">
        <v>120148</v>
      </c>
      <c r="D4362" t="s">
        <v>2265</v>
      </c>
      <c r="E4362" s="32">
        <v>46178</v>
      </c>
      <c r="F4362" s="26">
        <v>46178.695590277777</v>
      </c>
      <c r="G4362" s="12" t="str">
        <f t="shared" si="209"/>
        <v>JUNIO</v>
      </c>
      <c r="H4362">
        <v>900494362</v>
      </c>
      <c r="I4362" t="s">
        <v>2266</v>
      </c>
      <c r="J4362" s="41">
        <f t="shared" si="210"/>
        <v>117000</v>
      </c>
      <c r="K4362" s="41">
        <v>22230</v>
      </c>
      <c r="L4362" s="39">
        <v>139230</v>
      </c>
      <c r="M4362" t="s">
        <v>70</v>
      </c>
      <c r="N4362" s="32">
        <v>46182</v>
      </c>
      <c r="O4362" s="1">
        <f t="shared" si="208"/>
        <v>4</v>
      </c>
      <c r="P4362" t="s">
        <v>3480</v>
      </c>
      <c r="U4362" s="32">
        <v>46184</v>
      </c>
      <c r="V4362" t="s">
        <v>39</v>
      </c>
    </row>
    <row r="4363" spans="1:22" hidden="1">
      <c r="A4363" t="s">
        <v>26</v>
      </c>
      <c r="B4363" t="s">
        <v>5569</v>
      </c>
      <c r="C4363" s="55">
        <v>736958</v>
      </c>
      <c r="D4363" t="s">
        <v>822</v>
      </c>
      <c r="E4363" s="32">
        <v>46178</v>
      </c>
      <c r="F4363" s="26">
        <v>46178.678518518522</v>
      </c>
      <c r="G4363" s="12" t="str">
        <f t="shared" si="209"/>
        <v>JUNIO</v>
      </c>
      <c r="H4363">
        <v>890915475</v>
      </c>
      <c r="I4363" t="s">
        <v>818</v>
      </c>
      <c r="J4363" s="41">
        <f t="shared" si="210"/>
        <v>481429.99999999994</v>
      </c>
      <c r="K4363" s="41">
        <v>91471.7</v>
      </c>
      <c r="L4363" s="39">
        <v>572901.69999999995</v>
      </c>
      <c r="M4363" t="s">
        <v>70</v>
      </c>
      <c r="N4363" s="32">
        <v>46184</v>
      </c>
      <c r="O4363" s="1">
        <f t="shared" si="208"/>
        <v>6</v>
      </c>
      <c r="P4363" t="s">
        <v>3480</v>
      </c>
      <c r="U4363" s="32">
        <v>46191</v>
      </c>
      <c r="V4363" t="s">
        <v>39</v>
      </c>
    </row>
    <row r="4364" spans="1:22" hidden="1">
      <c r="A4364" t="s">
        <v>26</v>
      </c>
      <c r="B4364" t="s">
        <v>5570</v>
      </c>
      <c r="C4364" s="55">
        <v>20900</v>
      </c>
      <c r="D4364" t="s">
        <v>566</v>
      </c>
      <c r="E4364" s="32">
        <v>46178</v>
      </c>
      <c r="F4364" s="26">
        <v>46178.675659722219</v>
      </c>
      <c r="G4364" s="12" t="str">
        <f t="shared" si="209"/>
        <v>JUNIO</v>
      </c>
      <c r="H4364">
        <v>900237741</v>
      </c>
      <c r="I4364" t="s">
        <v>567</v>
      </c>
      <c r="J4364" s="41">
        <f t="shared" si="210"/>
        <v>150000</v>
      </c>
      <c r="K4364" s="41">
        <v>28500</v>
      </c>
      <c r="L4364" s="39">
        <v>178500</v>
      </c>
      <c r="M4364" t="s">
        <v>70</v>
      </c>
      <c r="N4364" s="32">
        <v>46189</v>
      </c>
      <c r="O4364" s="1">
        <f t="shared" si="208"/>
        <v>11</v>
      </c>
      <c r="P4364" t="s">
        <v>3480</v>
      </c>
      <c r="U4364" s="32">
        <v>46191</v>
      </c>
      <c r="V4364" t="s">
        <v>39</v>
      </c>
    </row>
    <row r="4365" spans="1:22" hidden="1">
      <c r="A4365" t="s">
        <v>26</v>
      </c>
      <c r="B4365" t="s">
        <v>5571</v>
      </c>
      <c r="C4365" s="55">
        <v>1374</v>
      </c>
      <c r="D4365" t="s">
        <v>435</v>
      </c>
      <c r="E4365" s="32">
        <v>46178</v>
      </c>
      <c r="F4365" s="26">
        <v>46178.675081018519</v>
      </c>
      <c r="G4365" s="12" t="str">
        <f t="shared" si="209"/>
        <v>JUNIO</v>
      </c>
      <c r="H4365">
        <v>900933624</v>
      </c>
      <c r="I4365" t="s">
        <v>436</v>
      </c>
      <c r="J4365" s="41">
        <f t="shared" si="210"/>
        <v>5760000</v>
      </c>
      <c r="K4365" s="41">
        <v>1094400</v>
      </c>
      <c r="L4365" s="39">
        <v>6854400</v>
      </c>
      <c r="M4365" s="1" t="s">
        <v>9455</v>
      </c>
      <c r="N4365" s="32">
        <v>46184</v>
      </c>
      <c r="O4365" s="1">
        <f t="shared" si="208"/>
        <v>6</v>
      </c>
      <c r="P4365" t="s">
        <v>3480</v>
      </c>
      <c r="U4365" s="32">
        <v>46191</v>
      </c>
      <c r="V4365" t="s">
        <v>39</v>
      </c>
    </row>
    <row r="4366" spans="1:22" hidden="1">
      <c r="A4366" t="s">
        <v>26</v>
      </c>
      <c r="B4366" t="s">
        <v>5572</v>
      </c>
      <c r="C4366" s="55">
        <v>1373</v>
      </c>
      <c r="D4366" t="s">
        <v>435</v>
      </c>
      <c r="E4366" s="32">
        <v>46178</v>
      </c>
      <c r="F4366" s="26">
        <v>46178.671724537038</v>
      </c>
      <c r="G4366" s="12" t="str">
        <f t="shared" si="209"/>
        <v>JUNIO</v>
      </c>
      <c r="H4366">
        <v>900933624</v>
      </c>
      <c r="I4366" t="s">
        <v>436</v>
      </c>
      <c r="J4366" s="41">
        <f t="shared" si="210"/>
        <v>4800000</v>
      </c>
      <c r="K4366" s="41">
        <v>912000</v>
      </c>
      <c r="L4366" s="39">
        <v>5712000</v>
      </c>
      <c r="M4366" s="1" t="s">
        <v>9455</v>
      </c>
      <c r="N4366" s="32">
        <v>46184</v>
      </c>
      <c r="O4366" s="1">
        <f t="shared" si="208"/>
        <v>6</v>
      </c>
      <c r="P4366" t="s">
        <v>3480</v>
      </c>
      <c r="U4366" s="32">
        <v>46191</v>
      </c>
      <c r="V4366" t="s">
        <v>39</v>
      </c>
    </row>
    <row r="4367" spans="1:22" hidden="1">
      <c r="A4367" t="s">
        <v>26</v>
      </c>
      <c r="B4367" t="s">
        <v>5573</v>
      </c>
      <c r="C4367" s="55">
        <v>740933</v>
      </c>
      <c r="D4367" t="s">
        <v>817</v>
      </c>
      <c r="E4367" s="32">
        <v>46178</v>
      </c>
      <c r="F4367" s="26">
        <v>46178.662534722222</v>
      </c>
      <c r="G4367" s="12" t="str">
        <f t="shared" si="209"/>
        <v>JUNIO</v>
      </c>
      <c r="H4367">
        <v>890915475</v>
      </c>
      <c r="I4367" t="s">
        <v>818</v>
      </c>
      <c r="J4367" s="41">
        <f t="shared" si="210"/>
        <v>25030</v>
      </c>
      <c r="K4367" s="41">
        <v>4755.7</v>
      </c>
      <c r="L4367" s="39">
        <v>29785.7</v>
      </c>
      <c r="M4367" t="s">
        <v>70</v>
      </c>
      <c r="N4367" s="32">
        <v>46184</v>
      </c>
      <c r="O4367" s="1">
        <f t="shared" si="208"/>
        <v>6</v>
      </c>
      <c r="P4367" t="s">
        <v>3480</v>
      </c>
      <c r="U4367" s="32">
        <v>46189</v>
      </c>
      <c r="V4367" t="s">
        <v>39</v>
      </c>
    </row>
    <row r="4368" spans="1:22" hidden="1">
      <c r="A4368" t="s">
        <v>82</v>
      </c>
      <c r="B4368" t="s">
        <v>5574</v>
      </c>
      <c r="C4368" s="55">
        <v>147</v>
      </c>
      <c r="D4368" t="s">
        <v>5575</v>
      </c>
      <c r="E4368" s="32">
        <v>46178</v>
      </c>
      <c r="F4368" s="26">
        <v>46178.659560185188</v>
      </c>
      <c r="G4368" s="12" t="str">
        <f t="shared" si="209"/>
        <v>JUNIO</v>
      </c>
      <c r="H4368">
        <v>900554544</v>
      </c>
      <c r="I4368" t="s">
        <v>3834</v>
      </c>
      <c r="J4368" s="41">
        <f t="shared" si="210"/>
        <v>7955000</v>
      </c>
      <c r="K4368" s="41">
        <v>1511450</v>
      </c>
      <c r="L4368" s="39">
        <v>9466450</v>
      </c>
      <c r="M4368" t="s">
        <v>110</v>
      </c>
      <c r="N4368" s="3">
        <v>46182</v>
      </c>
      <c r="O4368" s="1">
        <f t="shared" si="208"/>
        <v>4</v>
      </c>
      <c r="P4368" t="s">
        <v>3480</v>
      </c>
    </row>
    <row r="4369" spans="1:22" hidden="1">
      <c r="A4369" t="s">
        <v>26</v>
      </c>
      <c r="B4369" t="s">
        <v>5576</v>
      </c>
      <c r="C4369" s="55">
        <v>3144</v>
      </c>
      <c r="D4369" t="s">
        <v>28</v>
      </c>
      <c r="E4369" s="32">
        <v>46178</v>
      </c>
      <c r="F4369" s="26">
        <v>46178.658680555556</v>
      </c>
      <c r="G4369" s="12" t="str">
        <f t="shared" si="209"/>
        <v>JUNIO</v>
      </c>
      <c r="H4369">
        <v>900554544</v>
      </c>
      <c r="I4369" t="s">
        <v>3834</v>
      </c>
      <c r="J4369" s="41">
        <f t="shared" si="210"/>
        <v>7955000</v>
      </c>
      <c r="K4369" s="41">
        <v>1511450</v>
      </c>
      <c r="L4369" s="39">
        <v>9466450</v>
      </c>
      <c r="M4369" t="s">
        <v>110</v>
      </c>
      <c r="N4369" s="3">
        <v>46182</v>
      </c>
      <c r="O4369" s="1">
        <f t="shared" si="208"/>
        <v>4</v>
      </c>
      <c r="P4369" t="s">
        <v>3480</v>
      </c>
    </row>
    <row r="4370" spans="1:22" hidden="1">
      <c r="A4370" t="s">
        <v>26</v>
      </c>
      <c r="B4370" t="s">
        <v>5577</v>
      </c>
      <c r="C4370" s="55">
        <v>4568</v>
      </c>
      <c r="D4370" t="s">
        <v>977</v>
      </c>
      <c r="E4370" s="32">
        <v>46178</v>
      </c>
      <c r="F4370" s="26">
        <v>46178.653124999997</v>
      </c>
      <c r="G4370" s="12" t="str">
        <f t="shared" si="209"/>
        <v>JUNIO</v>
      </c>
      <c r="H4370">
        <v>900167479</v>
      </c>
      <c r="I4370" t="s">
        <v>978</v>
      </c>
      <c r="J4370" s="41">
        <f t="shared" si="210"/>
        <v>2104981.12</v>
      </c>
      <c r="K4370" s="41">
        <v>0</v>
      </c>
      <c r="L4370" s="39">
        <v>2104981.12</v>
      </c>
      <c r="M4370" t="s">
        <v>195</v>
      </c>
      <c r="N4370" s="32">
        <v>46182</v>
      </c>
      <c r="O4370" s="1">
        <f t="shared" si="208"/>
        <v>4</v>
      </c>
      <c r="P4370" t="s">
        <v>479</v>
      </c>
      <c r="U4370" s="32">
        <v>46182</v>
      </c>
      <c r="V4370" t="s">
        <v>39</v>
      </c>
    </row>
    <row r="4371" spans="1:22" hidden="1">
      <c r="A4371" t="s">
        <v>26</v>
      </c>
      <c r="B4371" t="s">
        <v>5578</v>
      </c>
      <c r="C4371" s="55">
        <v>359889</v>
      </c>
      <c r="D4371" t="s">
        <v>336</v>
      </c>
      <c r="E4371" s="32">
        <v>46178</v>
      </c>
      <c r="F4371" s="26">
        <v>46178.651435185187</v>
      </c>
      <c r="G4371" s="12" t="str">
        <f t="shared" si="209"/>
        <v>JUNIO</v>
      </c>
      <c r="H4371">
        <v>800049074</v>
      </c>
      <c r="I4371" t="s">
        <v>337</v>
      </c>
      <c r="J4371" s="41">
        <f t="shared" si="210"/>
        <v>1321955</v>
      </c>
      <c r="K4371" s="41">
        <v>241035</v>
      </c>
      <c r="L4371" s="39">
        <v>1562990</v>
      </c>
      <c r="M4371" t="s">
        <v>70</v>
      </c>
      <c r="N4371" s="32">
        <v>46189</v>
      </c>
      <c r="O4371" s="1">
        <f t="shared" si="208"/>
        <v>11</v>
      </c>
      <c r="P4371" t="s">
        <v>3480</v>
      </c>
      <c r="U4371" s="32">
        <v>46191</v>
      </c>
      <c r="V4371" t="s">
        <v>39</v>
      </c>
    </row>
    <row r="4372" spans="1:22" hidden="1">
      <c r="A4372" t="s">
        <v>26</v>
      </c>
      <c r="B4372" t="s">
        <v>5579</v>
      </c>
      <c r="C4372" s="55">
        <v>571050</v>
      </c>
      <c r="D4372" t="s">
        <v>159</v>
      </c>
      <c r="E4372" s="32">
        <v>46178</v>
      </c>
      <c r="F4372" s="26">
        <v>46178.651435185187</v>
      </c>
      <c r="G4372" s="12" t="str">
        <f t="shared" si="209"/>
        <v>JUNIO</v>
      </c>
      <c r="H4372">
        <v>890800788</v>
      </c>
      <c r="I4372" t="s">
        <v>160</v>
      </c>
      <c r="J4372" s="41">
        <f t="shared" si="210"/>
        <v>138000</v>
      </c>
      <c r="K4372" s="41">
        <v>26220</v>
      </c>
      <c r="L4372" s="39">
        <v>164220</v>
      </c>
      <c r="M4372" t="s">
        <v>70</v>
      </c>
      <c r="N4372" s="32">
        <v>46182</v>
      </c>
      <c r="O4372" s="1">
        <f t="shared" si="208"/>
        <v>4</v>
      </c>
      <c r="P4372" t="s">
        <v>3480</v>
      </c>
      <c r="U4372" s="32">
        <v>46184</v>
      </c>
      <c r="V4372" t="s">
        <v>39</v>
      </c>
    </row>
    <row r="4373" spans="1:22" hidden="1">
      <c r="A4373" t="s">
        <v>26</v>
      </c>
      <c r="B4373" t="s">
        <v>5580</v>
      </c>
      <c r="C4373" s="55">
        <v>274165</v>
      </c>
      <c r="D4373" t="s">
        <v>1070</v>
      </c>
      <c r="E4373" s="32">
        <v>46178</v>
      </c>
      <c r="F4373" s="26">
        <v>46178.616365740738</v>
      </c>
      <c r="G4373" s="12" t="str">
        <f t="shared" si="209"/>
        <v>JUNIO</v>
      </c>
      <c r="H4373">
        <v>890907841</v>
      </c>
      <c r="I4373" t="s">
        <v>1071</v>
      </c>
      <c r="J4373" s="41">
        <f t="shared" si="210"/>
        <v>1824544</v>
      </c>
      <c r="K4373" s="41">
        <v>346663</v>
      </c>
      <c r="L4373" s="39">
        <v>2171207</v>
      </c>
      <c r="M4373" s="1" t="s">
        <v>9455</v>
      </c>
      <c r="N4373" s="32">
        <v>46184</v>
      </c>
      <c r="O4373" s="1">
        <f t="shared" si="208"/>
        <v>6</v>
      </c>
      <c r="P4373" t="s">
        <v>3480</v>
      </c>
      <c r="U4373" s="32">
        <v>46191</v>
      </c>
      <c r="V4373" t="s">
        <v>39</v>
      </c>
    </row>
    <row r="4374" spans="1:22" hidden="1">
      <c r="A4374" t="s">
        <v>26</v>
      </c>
      <c r="B4374" t="s">
        <v>5581</v>
      </c>
      <c r="C4374" s="55">
        <v>8468</v>
      </c>
      <c r="D4374" t="s">
        <v>2896</v>
      </c>
      <c r="E4374" s="32">
        <v>46178</v>
      </c>
      <c r="F4374" s="26">
        <v>46178.613229166665</v>
      </c>
      <c r="G4374" s="12" t="str">
        <f t="shared" si="209"/>
        <v>JUNIO</v>
      </c>
      <c r="H4374">
        <v>901360705</v>
      </c>
      <c r="I4374" t="s">
        <v>877</v>
      </c>
      <c r="J4374" s="41">
        <f t="shared" si="210"/>
        <v>224800</v>
      </c>
      <c r="K4374" s="41">
        <v>42712</v>
      </c>
      <c r="L4374" s="39">
        <v>267512</v>
      </c>
      <c r="M4374" t="s">
        <v>70</v>
      </c>
      <c r="N4374" s="32">
        <v>46183</v>
      </c>
      <c r="O4374" s="1">
        <f t="shared" si="208"/>
        <v>5</v>
      </c>
      <c r="P4374" t="s">
        <v>3480</v>
      </c>
      <c r="U4374" s="32">
        <v>46191</v>
      </c>
      <c r="V4374" t="s">
        <v>39</v>
      </c>
    </row>
    <row r="4375" spans="1:22" hidden="1">
      <c r="A4375" t="s">
        <v>26</v>
      </c>
      <c r="B4375" t="s">
        <v>5582</v>
      </c>
      <c r="C4375" s="55">
        <v>8469</v>
      </c>
      <c r="D4375" t="s">
        <v>2896</v>
      </c>
      <c r="E4375" s="32">
        <v>46178</v>
      </c>
      <c r="F4375" s="26">
        <v>46178.611284722225</v>
      </c>
      <c r="G4375" s="12" t="str">
        <f t="shared" si="209"/>
        <v>JUNIO</v>
      </c>
      <c r="H4375">
        <v>901360705</v>
      </c>
      <c r="I4375" t="s">
        <v>877</v>
      </c>
      <c r="J4375" s="41">
        <f t="shared" si="210"/>
        <v>543500</v>
      </c>
      <c r="K4375" s="41">
        <v>103265</v>
      </c>
      <c r="L4375" s="39">
        <v>646765</v>
      </c>
      <c r="M4375" t="s">
        <v>70</v>
      </c>
      <c r="N4375" s="32">
        <v>46183</v>
      </c>
      <c r="O4375" s="1">
        <f t="shared" si="208"/>
        <v>5</v>
      </c>
      <c r="P4375" t="s">
        <v>3480</v>
      </c>
      <c r="U4375" s="32">
        <v>46191</v>
      </c>
      <c r="V4375" t="s">
        <v>39</v>
      </c>
    </row>
    <row r="4376" spans="1:22" hidden="1">
      <c r="A4376" t="s">
        <v>26</v>
      </c>
      <c r="B4376" t="s">
        <v>5583</v>
      </c>
      <c r="C4376" s="55">
        <v>4549718</v>
      </c>
      <c r="D4376" t="s">
        <v>708</v>
      </c>
      <c r="E4376" s="32">
        <v>46178</v>
      </c>
      <c r="F4376" s="26">
        <v>46178.603229166663</v>
      </c>
      <c r="G4376" s="12" t="str">
        <f t="shared" si="209"/>
        <v>JUNIO</v>
      </c>
      <c r="H4376">
        <v>900219834</v>
      </c>
      <c r="I4376" t="s">
        <v>739</v>
      </c>
      <c r="J4376" s="41">
        <f t="shared" si="210"/>
        <v>5546.22</v>
      </c>
      <c r="K4376" s="41">
        <v>1053.78</v>
      </c>
      <c r="L4376" s="39">
        <v>6600</v>
      </c>
      <c r="M4376" t="s">
        <v>70</v>
      </c>
      <c r="N4376" s="32">
        <v>46182</v>
      </c>
      <c r="O4376" s="1">
        <f t="shared" si="208"/>
        <v>4</v>
      </c>
      <c r="P4376" t="s">
        <v>3480</v>
      </c>
      <c r="U4376" s="32">
        <v>46183</v>
      </c>
      <c r="V4376" t="s">
        <v>39</v>
      </c>
    </row>
    <row r="4377" spans="1:22" hidden="1">
      <c r="A4377" t="s">
        <v>26</v>
      </c>
      <c r="B4377" t="s">
        <v>5584</v>
      </c>
      <c r="C4377" s="55">
        <v>4212</v>
      </c>
      <c r="D4377" t="s">
        <v>1393</v>
      </c>
      <c r="E4377" s="32">
        <v>46178</v>
      </c>
      <c r="F4377" s="26">
        <v>46178.586122685185</v>
      </c>
      <c r="G4377" s="12" t="str">
        <f t="shared" si="209"/>
        <v>JUNIO</v>
      </c>
      <c r="H4377">
        <v>830123047</v>
      </c>
      <c r="I4377" t="s">
        <v>1394</v>
      </c>
      <c r="J4377" s="41">
        <f t="shared" si="210"/>
        <v>2169200</v>
      </c>
      <c r="K4377" s="41">
        <v>412148</v>
      </c>
      <c r="L4377" s="39">
        <v>2581348</v>
      </c>
      <c r="M4377" t="s">
        <v>37</v>
      </c>
      <c r="N4377" s="32">
        <v>46184</v>
      </c>
      <c r="O4377" s="1">
        <f t="shared" si="208"/>
        <v>6</v>
      </c>
      <c r="P4377" t="s">
        <v>3480</v>
      </c>
      <c r="U4377" s="32">
        <v>46191</v>
      </c>
      <c r="V4377" t="s">
        <v>39</v>
      </c>
    </row>
    <row r="4378" spans="1:22" hidden="1">
      <c r="A4378" t="s">
        <v>26</v>
      </c>
      <c r="B4378" t="s">
        <v>5585</v>
      </c>
      <c r="C4378" s="56">
        <v>182482</v>
      </c>
      <c r="D4378" t="s">
        <v>508</v>
      </c>
      <c r="E4378" s="32">
        <v>46178</v>
      </c>
      <c r="F4378" s="26">
        <v>46178.576261574075</v>
      </c>
      <c r="G4378" s="12" t="str">
        <f t="shared" si="209"/>
        <v>JUNIO</v>
      </c>
      <c r="H4378">
        <v>900407432</v>
      </c>
      <c r="I4378" t="s">
        <v>509</v>
      </c>
      <c r="J4378" s="41">
        <f t="shared" si="210"/>
        <v>133703</v>
      </c>
      <c r="K4378" s="41">
        <v>0</v>
      </c>
      <c r="L4378" s="39">
        <v>133703</v>
      </c>
      <c r="M4378" t="s">
        <v>54</v>
      </c>
      <c r="O4378" s="1">
        <f t="shared" si="208"/>
        <v>0</v>
      </c>
    </row>
    <row r="4379" spans="1:22" hidden="1">
      <c r="A4379" t="s">
        <v>26</v>
      </c>
      <c r="B4379" t="s">
        <v>5586</v>
      </c>
      <c r="C4379" s="55">
        <v>359794</v>
      </c>
      <c r="D4379" t="s">
        <v>336</v>
      </c>
      <c r="E4379" s="32">
        <v>46178</v>
      </c>
      <c r="F4379" s="26">
        <v>46178.572951388887</v>
      </c>
      <c r="G4379" s="12" t="str">
        <f t="shared" si="209"/>
        <v>JUNIO</v>
      </c>
      <c r="H4379">
        <v>800049074</v>
      </c>
      <c r="I4379" t="s">
        <v>337</v>
      </c>
      <c r="J4379" s="41">
        <f t="shared" si="210"/>
        <v>160716</v>
      </c>
      <c r="K4379" s="41">
        <v>30536</v>
      </c>
      <c r="L4379" s="39">
        <v>191252</v>
      </c>
      <c r="M4379" t="s">
        <v>70</v>
      </c>
      <c r="N4379" s="32">
        <v>46183</v>
      </c>
      <c r="O4379" s="1">
        <f t="shared" si="208"/>
        <v>5</v>
      </c>
      <c r="P4379" t="s">
        <v>3480</v>
      </c>
      <c r="U4379" s="32">
        <v>46184</v>
      </c>
      <c r="V4379" t="s">
        <v>39</v>
      </c>
    </row>
    <row r="4380" spans="1:22" hidden="1">
      <c r="A4380" t="s">
        <v>26</v>
      </c>
      <c r="B4380" t="s">
        <v>5587</v>
      </c>
      <c r="C4380" s="56">
        <v>53397</v>
      </c>
      <c r="D4380" t="s">
        <v>2809</v>
      </c>
      <c r="E4380" s="32">
        <v>46178</v>
      </c>
      <c r="F4380" s="26">
        <v>46178.572893518518</v>
      </c>
      <c r="G4380" s="12" t="str">
        <f t="shared" si="209"/>
        <v>JUNIO</v>
      </c>
      <c r="H4380">
        <v>900335241</v>
      </c>
      <c r="I4380" t="s">
        <v>2810</v>
      </c>
      <c r="J4380" s="41">
        <f t="shared" si="210"/>
        <v>135599.98000000001</v>
      </c>
      <c r="K4380" s="41">
        <v>0</v>
      </c>
      <c r="L4380" s="39">
        <v>135599.98000000001</v>
      </c>
      <c r="M4380" t="s">
        <v>54</v>
      </c>
      <c r="O4380" s="1">
        <f t="shared" ref="O4380:O4383" si="211">IFERROR(IF(-_xlfn.DAYS(E4380,N4380)&lt;0,0,-_xlfn.DAYS(E4380,N4380)), " - ")</f>
        <v>0</v>
      </c>
    </row>
    <row r="4381" spans="1:22" hidden="1">
      <c r="A4381" t="s">
        <v>26</v>
      </c>
      <c r="B4381" t="s">
        <v>5588</v>
      </c>
      <c r="C4381" s="56">
        <v>53396</v>
      </c>
      <c r="D4381" t="s">
        <v>2809</v>
      </c>
      <c r="E4381" s="32">
        <v>46178</v>
      </c>
      <c r="F4381" s="26">
        <v>46178.571840277778</v>
      </c>
      <c r="G4381" s="12" t="str">
        <f t="shared" si="209"/>
        <v>JUNIO</v>
      </c>
      <c r="H4381">
        <v>900335241</v>
      </c>
      <c r="I4381" t="s">
        <v>2810</v>
      </c>
      <c r="J4381" s="41">
        <f t="shared" si="210"/>
        <v>66800</v>
      </c>
      <c r="K4381" s="41">
        <v>0</v>
      </c>
      <c r="L4381" s="39">
        <v>66800</v>
      </c>
      <c r="M4381" t="s">
        <v>54</v>
      </c>
      <c r="O4381" s="1">
        <f t="shared" si="211"/>
        <v>0</v>
      </c>
    </row>
    <row r="4382" spans="1:22" hidden="1">
      <c r="A4382" t="s">
        <v>26</v>
      </c>
      <c r="B4382" t="s">
        <v>5589</v>
      </c>
      <c r="C4382" s="55">
        <v>4221</v>
      </c>
      <c r="D4382" t="s">
        <v>5076</v>
      </c>
      <c r="E4382" s="32">
        <v>46178</v>
      </c>
      <c r="F4382" s="26">
        <v>46178.52721064815</v>
      </c>
      <c r="G4382" s="12" t="str">
        <f t="shared" si="209"/>
        <v>JUNIO</v>
      </c>
      <c r="H4382">
        <v>900648588</v>
      </c>
      <c r="I4382" t="s">
        <v>5077</v>
      </c>
      <c r="J4382" s="41">
        <f t="shared" si="210"/>
        <v>290000</v>
      </c>
      <c r="K4382" s="41">
        <v>55100</v>
      </c>
      <c r="L4382" s="39">
        <v>345100</v>
      </c>
      <c r="M4382" t="s">
        <v>264</v>
      </c>
      <c r="N4382" s="32">
        <v>46183</v>
      </c>
      <c r="O4382" s="1">
        <f t="shared" si="211"/>
        <v>5</v>
      </c>
      <c r="P4382" t="s">
        <v>3480</v>
      </c>
      <c r="U4382" s="32">
        <v>46184</v>
      </c>
      <c r="V4382" t="s">
        <v>39</v>
      </c>
    </row>
    <row r="4383" spans="1:22" hidden="1">
      <c r="A4383" t="s">
        <v>26</v>
      </c>
      <c r="B4383" t="s">
        <v>5590</v>
      </c>
      <c r="C4383" s="55">
        <v>105404</v>
      </c>
      <c r="D4383" t="s">
        <v>458</v>
      </c>
      <c r="E4383" s="32">
        <v>46178</v>
      </c>
      <c r="F4383" s="26">
        <v>46178.526493055557</v>
      </c>
      <c r="G4383" s="12" t="str">
        <f t="shared" si="209"/>
        <v>JUNIO</v>
      </c>
      <c r="H4383">
        <v>890929497</v>
      </c>
      <c r="I4383" t="s">
        <v>459</v>
      </c>
      <c r="J4383" s="41">
        <f t="shared" si="210"/>
        <v>639237</v>
      </c>
      <c r="K4383" s="41">
        <v>121455</v>
      </c>
      <c r="L4383" s="39">
        <v>760692</v>
      </c>
      <c r="M4383" t="s">
        <v>70</v>
      </c>
      <c r="N4383" s="32">
        <v>46184</v>
      </c>
      <c r="O4383" s="1">
        <f t="shared" si="211"/>
        <v>6</v>
      </c>
      <c r="P4383" t="s">
        <v>3480</v>
      </c>
      <c r="U4383" s="32">
        <v>46191</v>
      </c>
      <c r="V4383" t="s">
        <v>39</v>
      </c>
    </row>
    <row r="4384" spans="1:22" hidden="1">
      <c r="A4384" t="s">
        <v>26</v>
      </c>
      <c r="B4384" t="s">
        <v>5591</v>
      </c>
      <c r="C4384" s="55">
        <v>105403</v>
      </c>
      <c r="D4384" t="s">
        <v>458</v>
      </c>
      <c r="E4384" s="32">
        <v>46178</v>
      </c>
      <c r="F4384" s="26">
        <v>46178.525787037041</v>
      </c>
      <c r="G4384" s="12" t="str">
        <f t="shared" si="209"/>
        <v>JUNIO</v>
      </c>
      <c r="H4384">
        <v>890929497</v>
      </c>
      <c r="I4384" t="s">
        <v>459</v>
      </c>
      <c r="J4384" s="41">
        <f t="shared" si="210"/>
        <v>544879</v>
      </c>
      <c r="K4384" s="41">
        <v>103527</v>
      </c>
      <c r="L4384" s="39">
        <v>648406</v>
      </c>
      <c r="M4384" t="s">
        <v>70</v>
      </c>
      <c r="N4384" s="32">
        <v>46184</v>
      </c>
      <c r="O4384" s="1"/>
      <c r="P4384" t="s">
        <v>3480</v>
      </c>
      <c r="U4384" s="32">
        <v>46191</v>
      </c>
      <c r="V4384" t="s">
        <v>39</v>
      </c>
    </row>
    <row r="4385" spans="1:22" hidden="1">
      <c r="A4385" t="s">
        <v>26</v>
      </c>
      <c r="B4385" t="s">
        <v>5592</v>
      </c>
      <c r="C4385" s="55">
        <v>18060</v>
      </c>
      <c r="D4385" t="s">
        <v>4502</v>
      </c>
      <c r="E4385" s="32">
        <v>46178</v>
      </c>
      <c r="F4385" s="26">
        <v>46178.515057870369</v>
      </c>
      <c r="G4385" s="12" t="str">
        <f t="shared" si="209"/>
        <v>JUNIO</v>
      </c>
      <c r="H4385">
        <v>830097493</v>
      </c>
      <c r="I4385" t="s">
        <v>4503</v>
      </c>
      <c r="J4385" s="41">
        <f t="shared" si="210"/>
        <v>10226704</v>
      </c>
      <c r="K4385" s="41">
        <v>1943074</v>
      </c>
      <c r="L4385" s="39">
        <v>12169778</v>
      </c>
      <c r="M4385" t="s">
        <v>214</v>
      </c>
      <c r="N4385" s="32">
        <v>46182</v>
      </c>
      <c r="O4385" s="1">
        <f t="shared" ref="O4385:O4411" si="212">IFERROR(IF(-_xlfn.DAYS(E4385,N4385)&lt;0,0,-_xlfn.DAYS(E4385,N4385)), " - ")</f>
        <v>4</v>
      </c>
      <c r="P4385" t="s">
        <v>215</v>
      </c>
      <c r="U4385" s="32">
        <v>46183</v>
      </c>
      <c r="V4385" t="s">
        <v>39</v>
      </c>
    </row>
    <row r="4386" spans="1:22" hidden="1">
      <c r="A4386" t="s">
        <v>26</v>
      </c>
      <c r="B4386" t="s">
        <v>5593</v>
      </c>
      <c r="C4386" s="55">
        <v>17688</v>
      </c>
      <c r="D4386" t="s">
        <v>102</v>
      </c>
      <c r="E4386" s="32">
        <v>46178</v>
      </c>
      <c r="F4386" s="26">
        <v>46178.491562499999</v>
      </c>
      <c r="G4386" s="12" t="str">
        <f t="shared" si="209"/>
        <v>JUNIO</v>
      </c>
      <c r="H4386">
        <v>900075456</v>
      </c>
      <c r="I4386" t="s">
        <v>1041</v>
      </c>
      <c r="J4386" s="41">
        <f t="shared" si="210"/>
        <v>303398574</v>
      </c>
      <c r="K4386" s="41">
        <v>5350031.0199999996</v>
      </c>
      <c r="L4386" s="39">
        <v>308748605.01999998</v>
      </c>
      <c r="M4386" t="s">
        <v>128</v>
      </c>
      <c r="N4386" s="32">
        <v>46182</v>
      </c>
      <c r="O4386" s="1">
        <f t="shared" si="212"/>
        <v>4</v>
      </c>
      <c r="P4386" t="s">
        <v>2466</v>
      </c>
      <c r="U4386" s="32">
        <v>46184</v>
      </c>
      <c r="V4386" t="s">
        <v>39</v>
      </c>
    </row>
    <row r="4387" spans="1:22" hidden="1">
      <c r="A4387" t="s">
        <v>82</v>
      </c>
      <c r="B4387" t="s">
        <v>5594</v>
      </c>
      <c r="C4387" s="55">
        <v>691</v>
      </c>
      <c r="D4387" t="s">
        <v>5595</v>
      </c>
      <c r="E4387" s="32">
        <v>46178</v>
      </c>
      <c r="F4387" s="26">
        <v>46178.493993055556</v>
      </c>
      <c r="G4387" s="12" t="str">
        <f t="shared" si="209"/>
        <v>JUNIO</v>
      </c>
      <c r="H4387">
        <v>900075456</v>
      </c>
      <c r="I4387" t="s">
        <v>1041</v>
      </c>
      <c r="J4387" s="41">
        <f t="shared" si="210"/>
        <v>7055574</v>
      </c>
      <c r="K4387" s="41">
        <v>0</v>
      </c>
      <c r="L4387" s="39">
        <v>7055574</v>
      </c>
      <c r="M4387" t="s">
        <v>128</v>
      </c>
      <c r="N4387" s="32">
        <v>46182</v>
      </c>
      <c r="O4387" s="1">
        <f t="shared" si="212"/>
        <v>4</v>
      </c>
      <c r="P4387" t="s">
        <v>2466</v>
      </c>
      <c r="U4387" s="32">
        <v>46184</v>
      </c>
      <c r="V4387" t="s">
        <v>39</v>
      </c>
    </row>
    <row r="4388" spans="1:22" hidden="1">
      <c r="A4388" t="s">
        <v>26</v>
      </c>
      <c r="B4388" t="s">
        <v>5596</v>
      </c>
      <c r="C4388" s="55">
        <v>17690</v>
      </c>
      <c r="D4388" t="s">
        <v>102</v>
      </c>
      <c r="E4388" s="32">
        <v>46178</v>
      </c>
      <c r="F4388" s="26">
        <v>46178.491620370369</v>
      </c>
      <c r="G4388" s="12" t="str">
        <f t="shared" si="209"/>
        <v>JUNIO</v>
      </c>
      <c r="H4388">
        <v>900075456</v>
      </c>
      <c r="I4388" t="s">
        <v>1041</v>
      </c>
      <c r="J4388" s="41">
        <f t="shared" si="210"/>
        <v>517464</v>
      </c>
      <c r="K4388" s="41">
        <v>0</v>
      </c>
      <c r="L4388" s="39">
        <v>517464</v>
      </c>
      <c r="M4388" t="s">
        <v>128</v>
      </c>
      <c r="N4388" s="32">
        <v>46182</v>
      </c>
      <c r="O4388" s="1">
        <f t="shared" si="212"/>
        <v>4</v>
      </c>
      <c r="P4388" t="s">
        <v>2466</v>
      </c>
      <c r="U4388" s="32">
        <v>46184</v>
      </c>
      <c r="V4388" t="s">
        <v>39</v>
      </c>
    </row>
    <row r="4389" spans="1:22" hidden="1">
      <c r="A4389" t="s">
        <v>26</v>
      </c>
      <c r="B4389" t="s">
        <v>5597</v>
      </c>
      <c r="C4389" s="55">
        <v>17689</v>
      </c>
      <c r="D4389" t="s">
        <v>102</v>
      </c>
      <c r="E4389" s="32">
        <v>46178</v>
      </c>
      <c r="F4389" s="26">
        <v>46178.491597222222</v>
      </c>
      <c r="G4389" s="12" t="str">
        <f t="shared" si="209"/>
        <v>JUNIO</v>
      </c>
      <c r="H4389">
        <v>900075456</v>
      </c>
      <c r="I4389" t="s">
        <v>1041</v>
      </c>
      <c r="J4389" s="41">
        <f t="shared" si="210"/>
        <v>3392221</v>
      </c>
      <c r="K4389" s="41">
        <v>0</v>
      </c>
      <c r="L4389" s="39">
        <v>3392221</v>
      </c>
      <c r="M4389" t="s">
        <v>128</v>
      </c>
      <c r="N4389" s="32">
        <v>46182</v>
      </c>
      <c r="O4389" s="1">
        <f t="shared" si="212"/>
        <v>4</v>
      </c>
      <c r="P4389" t="s">
        <v>2466</v>
      </c>
      <c r="U4389" s="32">
        <v>46184</v>
      </c>
      <c r="V4389" t="s">
        <v>39</v>
      </c>
    </row>
    <row r="4390" spans="1:22" hidden="1">
      <c r="A4390" t="s">
        <v>26</v>
      </c>
      <c r="B4390" t="s">
        <v>5598</v>
      </c>
      <c r="C4390" s="55">
        <v>740811</v>
      </c>
      <c r="D4390" t="s">
        <v>817</v>
      </c>
      <c r="E4390" s="32">
        <v>46178</v>
      </c>
      <c r="F4390" s="26">
        <v>46178.456944444442</v>
      </c>
      <c r="G4390" s="12" t="str">
        <f t="shared" si="209"/>
        <v>JUNIO</v>
      </c>
      <c r="H4390">
        <v>890915475</v>
      </c>
      <c r="I4390" t="s">
        <v>818</v>
      </c>
      <c r="J4390" s="41">
        <f t="shared" si="210"/>
        <v>37488</v>
      </c>
      <c r="K4390" s="41">
        <v>7122.72</v>
      </c>
      <c r="L4390" s="39">
        <v>44610.720000000001</v>
      </c>
      <c r="M4390" t="s">
        <v>70</v>
      </c>
      <c r="N4390" s="32">
        <v>46184</v>
      </c>
      <c r="O4390" s="1">
        <f t="shared" si="212"/>
        <v>6</v>
      </c>
      <c r="P4390" t="s">
        <v>3480</v>
      </c>
      <c r="U4390" s="32">
        <v>46189</v>
      </c>
      <c r="V4390" t="s">
        <v>39</v>
      </c>
    </row>
    <row r="4391" spans="1:22" hidden="1">
      <c r="A4391" t="s">
        <v>26</v>
      </c>
      <c r="B4391" t="s">
        <v>5599</v>
      </c>
      <c r="C4391" s="55">
        <v>34146482</v>
      </c>
      <c r="D4391" t="s">
        <v>580</v>
      </c>
      <c r="E4391" s="32">
        <v>46178</v>
      </c>
      <c r="F4391" s="26">
        <v>46178.453599537039</v>
      </c>
      <c r="G4391" s="12" t="str">
        <f t="shared" si="209"/>
        <v>JUNIO</v>
      </c>
      <c r="H4391">
        <v>809002625</v>
      </c>
      <c r="I4391" t="s">
        <v>2171</v>
      </c>
      <c r="J4391" s="41">
        <f t="shared" si="210"/>
        <v>710004.24</v>
      </c>
      <c r="K4391" s="41">
        <v>134900.76</v>
      </c>
      <c r="L4391" s="39">
        <v>844905</v>
      </c>
      <c r="M4391" s="1" t="s">
        <v>9455</v>
      </c>
      <c r="N4391" s="32">
        <v>46184</v>
      </c>
      <c r="O4391" s="1">
        <f t="shared" si="212"/>
        <v>6</v>
      </c>
      <c r="P4391" t="s">
        <v>3480</v>
      </c>
      <c r="U4391" s="32">
        <v>46191</v>
      </c>
      <c r="V4391" t="s">
        <v>39</v>
      </c>
    </row>
    <row r="4392" spans="1:22" hidden="1">
      <c r="A4392" t="s">
        <v>26</v>
      </c>
      <c r="B4392" t="s">
        <v>5600</v>
      </c>
      <c r="C4392" s="55">
        <v>34146481</v>
      </c>
      <c r="D4392" t="s">
        <v>580</v>
      </c>
      <c r="E4392" s="32">
        <v>46178</v>
      </c>
      <c r="F4392" s="26">
        <v>46178.452650462961</v>
      </c>
      <c r="G4392" s="12" t="str">
        <f t="shared" si="209"/>
        <v>JUNIO</v>
      </c>
      <c r="H4392">
        <v>809002625</v>
      </c>
      <c r="I4392" t="s">
        <v>2171</v>
      </c>
      <c r="J4392" s="41">
        <f t="shared" si="210"/>
        <v>183772.33000000002</v>
      </c>
      <c r="K4392" s="41">
        <v>34916.67</v>
      </c>
      <c r="L4392" s="39">
        <v>218689</v>
      </c>
      <c r="M4392" s="1" t="s">
        <v>9455</v>
      </c>
      <c r="N4392" s="32">
        <v>46184</v>
      </c>
      <c r="O4392" s="1">
        <f t="shared" si="212"/>
        <v>6</v>
      </c>
      <c r="P4392" t="s">
        <v>3480</v>
      </c>
      <c r="U4392" s="32">
        <v>46191</v>
      </c>
      <c r="V4392" t="s">
        <v>39</v>
      </c>
    </row>
    <row r="4393" spans="1:22" hidden="1">
      <c r="A4393" t="s">
        <v>26</v>
      </c>
      <c r="B4393" t="s">
        <v>5601</v>
      </c>
      <c r="C4393" s="55">
        <v>740798</v>
      </c>
      <c r="D4393" t="s">
        <v>817</v>
      </c>
      <c r="E4393" s="32">
        <v>46178</v>
      </c>
      <c r="F4393" s="26">
        <v>46178.446400462963</v>
      </c>
      <c r="G4393" s="12" t="str">
        <f t="shared" si="209"/>
        <v>JUNIO</v>
      </c>
      <c r="H4393">
        <v>890915475</v>
      </c>
      <c r="I4393" t="s">
        <v>818</v>
      </c>
      <c r="J4393" s="41">
        <f t="shared" si="210"/>
        <v>133330</v>
      </c>
      <c r="K4393" s="41">
        <v>25332.7</v>
      </c>
      <c r="L4393" s="39">
        <v>158662.70000000001</v>
      </c>
      <c r="M4393" t="s">
        <v>70</v>
      </c>
      <c r="N4393" s="32">
        <v>46184</v>
      </c>
      <c r="O4393" s="1">
        <f t="shared" si="212"/>
        <v>6</v>
      </c>
      <c r="P4393" t="s">
        <v>3480</v>
      </c>
      <c r="U4393" s="32">
        <v>46191</v>
      </c>
      <c r="V4393" t="s">
        <v>39</v>
      </c>
    </row>
    <row r="4394" spans="1:22" hidden="1">
      <c r="A4394" t="s">
        <v>26</v>
      </c>
      <c r="B4394" t="s">
        <v>5602</v>
      </c>
      <c r="C4394" s="55">
        <v>154313</v>
      </c>
      <c r="D4394" t="s">
        <v>486</v>
      </c>
      <c r="E4394" s="32">
        <v>46178</v>
      </c>
      <c r="F4394" s="26">
        <v>46178.439340277779</v>
      </c>
      <c r="G4394" s="12" t="str">
        <f t="shared" si="209"/>
        <v>JUNIO</v>
      </c>
      <c r="H4394">
        <v>811013715</v>
      </c>
      <c r="I4394" t="s">
        <v>487</v>
      </c>
      <c r="J4394" s="41">
        <f t="shared" si="210"/>
        <v>5602016.3600000003</v>
      </c>
      <c r="K4394" s="41">
        <v>1064383.04</v>
      </c>
      <c r="L4394" s="39">
        <v>6666399.4000000004</v>
      </c>
      <c r="M4394" t="s">
        <v>70</v>
      </c>
      <c r="N4394" s="32">
        <v>46190</v>
      </c>
      <c r="O4394" s="1">
        <f t="shared" si="212"/>
        <v>12</v>
      </c>
      <c r="P4394" t="s">
        <v>3480</v>
      </c>
      <c r="U4394" s="32">
        <v>46191</v>
      </c>
      <c r="V4394" t="s">
        <v>39</v>
      </c>
    </row>
    <row r="4395" spans="1:22" hidden="1">
      <c r="A4395" t="s">
        <v>26</v>
      </c>
      <c r="B4395" t="s">
        <v>5603</v>
      </c>
      <c r="C4395" s="55">
        <v>109421</v>
      </c>
      <c r="D4395" t="s">
        <v>420</v>
      </c>
      <c r="E4395" s="32">
        <v>46178</v>
      </c>
      <c r="F4395" s="26">
        <v>46178.434988425928</v>
      </c>
      <c r="G4395" s="12" t="str">
        <f t="shared" si="209"/>
        <v>JUNIO</v>
      </c>
      <c r="H4395">
        <v>830120839</v>
      </c>
      <c r="I4395" t="s">
        <v>421</v>
      </c>
      <c r="J4395" s="41">
        <f t="shared" si="210"/>
        <v>957728</v>
      </c>
      <c r="K4395" s="41">
        <v>181968</v>
      </c>
      <c r="L4395" s="39">
        <v>1139696</v>
      </c>
      <c r="M4395" t="s">
        <v>70</v>
      </c>
      <c r="N4395" s="32">
        <v>46182</v>
      </c>
      <c r="O4395" s="1">
        <f t="shared" si="212"/>
        <v>4</v>
      </c>
      <c r="P4395" t="s">
        <v>3480</v>
      </c>
      <c r="U4395" s="32">
        <v>46191</v>
      </c>
      <c r="V4395" t="s">
        <v>39</v>
      </c>
    </row>
    <row r="4396" spans="1:22" hidden="1">
      <c r="A4396" t="s">
        <v>26</v>
      </c>
      <c r="B4396" t="s">
        <v>5604</v>
      </c>
      <c r="C4396" s="55">
        <v>152</v>
      </c>
      <c r="D4396" t="s">
        <v>2388</v>
      </c>
      <c r="E4396" s="32">
        <v>46178</v>
      </c>
      <c r="F4396" s="26">
        <v>46178.421689814815</v>
      </c>
      <c r="G4396" s="12" t="str">
        <f t="shared" si="209"/>
        <v>JUNIO</v>
      </c>
      <c r="H4396">
        <v>901847080</v>
      </c>
      <c r="I4396" t="s">
        <v>2519</v>
      </c>
      <c r="J4396" s="41">
        <f t="shared" si="210"/>
        <v>450000</v>
      </c>
      <c r="K4396" s="41">
        <v>85500</v>
      </c>
      <c r="L4396" s="39">
        <v>535500</v>
      </c>
      <c r="M4396" s="1" t="s">
        <v>9455</v>
      </c>
      <c r="N4396" s="32">
        <v>46184</v>
      </c>
      <c r="O4396" s="1">
        <f t="shared" si="212"/>
        <v>6</v>
      </c>
      <c r="P4396" t="s">
        <v>3480</v>
      </c>
      <c r="U4396" s="32">
        <v>46191</v>
      </c>
      <c r="V4396" t="s">
        <v>39</v>
      </c>
    </row>
    <row r="4397" spans="1:22" hidden="1">
      <c r="A4397" t="s">
        <v>26</v>
      </c>
      <c r="B4397" t="s">
        <v>5605</v>
      </c>
      <c r="C4397" s="55">
        <v>151</v>
      </c>
      <c r="D4397" t="s">
        <v>2388</v>
      </c>
      <c r="E4397" s="32">
        <v>46178</v>
      </c>
      <c r="F4397" s="26">
        <v>46178.417129629626</v>
      </c>
      <c r="G4397" s="12" t="str">
        <f t="shared" si="209"/>
        <v>JUNIO</v>
      </c>
      <c r="H4397">
        <v>901847080</v>
      </c>
      <c r="I4397" t="s">
        <v>2519</v>
      </c>
      <c r="J4397" s="41">
        <f t="shared" si="210"/>
        <v>820000</v>
      </c>
      <c r="K4397" s="41">
        <v>155800</v>
      </c>
      <c r="L4397" s="39">
        <v>975800</v>
      </c>
      <c r="M4397" s="1" t="s">
        <v>9455</v>
      </c>
      <c r="N4397" s="32">
        <v>46184</v>
      </c>
      <c r="O4397" s="1">
        <f t="shared" si="212"/>
        <v>6</v>
      </c>
      <c r="P4397" t="s">
        <v>3480</v>
      </c>
      <c r="U4397" s="32">
        <v>46191</v>
      </c>
      <c r="V4397" t="s">
        <v>39</v>
      </c>
    </row>
    <row r="4398" spans="1:22" hidden="1">
      <c r="A4398" t="s">
        <v>26</v>
      </c>
      <c r="B4398" t="s">
        <v>5606</v>
      </c>
      <c r="C4398" s="55">
        <v>182238</v>
      </c>
      <c r="D4398" t="s">
        <v>1083</v>
      </c>
      <c r="E4398" s="32">
        <v>46178</v>
      </c>
      <c r="F4398" s="26">
        <v>46178.37773148148</v>
      </c>
      <c r="G4398" s="12" t="str">
        <f t="shared" si="209"/>
        <v>JUNIO</v>
      </c>
      <c r="H4398">
        <v>860000018</v>
      </c>
      <c r="I4398" t="s">
        <v>1084</v>
      </c>
      <c r="J4398" s="41">
        <f t="shared" si="210"/>
        <v>311000</v>
      </c>
      <c r="K4398" s="41">
        <v>59090</v>
      </c>
      <c r="L4398" s="39">
        <v>370090</v>
      </c>
      <c r="M4398" t="s">
        <v>70</v>
      </c>
      <c r="N4398" s="32">
        <v>46178</v>
      </c>
      <c r="O4398" s="1">
        <f t="shared" si="212"/>
        <v>0</v>
      </c>
      <c r="P4398" t="s">
        <v>3480</v>
      </c>
      <c r="U4398" s="32">
        <v>46183</v>
      </c>
      <c r="V4398" t="s">
        <v>39</v>
      </c>
    </row>
    <row r="4399" spans="1:22" hidden="1">
      <c r="A4399" t="s">
        <v>26</v>
      </c>
      <c r="B4399" t="s">
        <v>5607</v>
      </c>
      <c r="C4399" s="55">
        <v>24074</v>
      </c>
      <c r="D4399" t="s">
        <v>205</v>
      </c>
      <c r="E4399" s="32">
        <v>46178</v>
      </c>
      <c r="F4399" s="26">
        <v>46178.361273148148</v>
      </c>
      <c r="G4399" s="12" t="str">
        <f t="shared" si="209"/>
        <v>JUNIO</v>
      </c>
      <c r="H4399">
        <v>800079603</v>
      </c>
      <c r="I4399" t="s">
        <v>206</v>
      </c>
      <c r="J4399" s="41">
        <f t="shared" si="210"/>
        <v>78108</v>
      </c>
      <c r="K4399" s="41">
        <v>14840.52</v>
      </c>
      <c r="L4399" s="39">
        <v>92948.52</v>
      </c>
      <c r="M4399" t="s">
        <v>58</v>
      </c>
      <c r="N4399" s="32">
        <v>46184</v>
      </c>
      <c r="O4399" s="1">
        <f t="shared" si="212"/>
        <v>6</v>
      </c>
      <c r="P4399" t="s">
        <v>3480</v>
      </c>
      <c r="U4399" s="32">
        <v>46191</v>
      </c>
      <c r="V4399" t="s">
        <v>39</v>
      </c>
    </row>
    <row r="4400" spans="1:22" hidden="1">
      <c r="A4400" t="s">
        <v>26</v>
      </c>
      <c r="B4400" t="s">
        <v>5608</v>
      </c>
      <c r="C4400" s="55">
        <v>8466</v>
      </c>
      <c r="D4400" t="s">
        <v>2896</v>
      </c>
      <c r="E4400" s="32">
        <v>46178</v>
      </c>
      <c r="F4400" s="26">
        <v>46178.348368055558</v>
      </c>
      <c r="G4400" s="12" t="str">
        <f t="shared" si="209"/>
        <v>JUNIO</v>
      </c>
      <c r="H4400">
        <v>901360705</v>
      </c>
      <c r="I4400" t="s">
        <v>877</v>
      </c>
      <c r="J4400" s="41">
        <f t="shared" si="210"/>
        <v>144000</v>
      </c>
      <c r="K4400" s="41">
        <v>27360</v>
      </c>
      <c r="L4400" s="39">
        <v>171360</v>
      </c>
      <c r="M4400" t="s">
        <v>70</v>
      </c>
      <c r="N4400" s="32">
        <v>46190</v>
      </c>
      <c r="O4400" s="1">
        <f t="shared" si="212"/>
        <v>12</v>
      </c>
      <c r="P4400" t="s">
        <v>3480</v>
      </c>
      <c r="U4400" s="32">
        <v>46191</v>
      </c>
      <c r="V4400" t="s">
        <v>39</v>
      </c>
    </row>
    <row r="4401" spans="1:22" hidden="1">
      <c r="A4401" t="s">
        <v>26</v>
      </c>
      <c r="B4401" t="s">
        <v>5609</v>
      </c>
      <c r="C4401" s="55">
        <v>4853</v>
      </c>
      <c r="D4401" t="s">
        <v>262</v>
      </c>
      <c r="E4401" s="32">
        <v>46178</v>
      </c>
      <c r="F4401" s="26">
        <v>46178.350844907407</v>
      </c>
      <c r="G4401" s="12" t="str">
        <f t="shared" si="209"/>
        <v>JUNIO</v>
      </c>
      <c r="H4401">
        <v>1037587911</v>
      </c>
      <c r="I4401" t="s">
        <v>2272</v>
      </c>
      <c r="J4401" s="41">
        <f t="shared" si="210"/>
        <v>1434000</v>
      </c>
      <c r="K4401" s="41">
        <v>272460</v>
      </c>
      <c r="L4401" s="39">
        <v>1706460</v>
      </c>
      <c r="M4401" t="s">
        <v>70</v>
      </c>
      <c r="N4401" s="32">
        <v>46182</v>
      </c>
      <c r="O4401" s="1">
        <f t="shared" si="212"/>
        <v>4</v>
      </c>
      <c r="P4401" t="s">
        <v>3480</v>
      </c>
      <c r="U4401" s="32">
        <v>46196</v>
      </c>
      <c r="V4401" t="s">
        <v>39</v>
      </c>
    </row>
    <row r="4402" spans="1:22" hidden="1">
      <c r="A4402" t="s">
        <v>26</v>
      </c>
      <c r="B4402" t="s">
        <v>5610</v>
      </c>
      <c r="C4402" s="55">
        <v>740745</v>
      </c>
      <c r="D4402" t="s">
        <v>817</v>
      </c>
      <c r="E4402" s="32">
        <v>46178</v>
      </c>
      <c r="F4402" s="26">
        <v>46178.303391203706</v>
      </c>
      <c r="G4402" s="12" t="str">
        <f t="shared" si="209"/>
        <v>JUNIO</v>
      </c>
      <c r="H4402">
        <v>890915475</v>
      </c>
      <c r="I4402" t="s">
        <v>818</v>
      </c>
      <c r="J4402" s="41">
        <f t="shared" si="210"/>
        <v>55000</v>
      </c>
      <c r="K4402" s="41">
        <v>10450</v>
      </c>
      <c r="L4402" s="39">
        <v>65450</v>
      </c>
      <c r="M4402" t="s">
        <v>70</v>
      </c>
      <c r="N4402" s="32">
        <v>46184</v>
      </c>
      <c r="O4402" s="1">
        <f t="shared" si="212"/>
        <v>6</v>
      </c>
      <c r="P4402" t="s">
        <v>3480</v>
      </c>
      <c r="U4402" s="32">
        <v>46189</v>
      </c>
      <c r="V4402" t="s">
        <v>39</v>
      </c>
    </row>
    <row r="4403" spans="1:22" hidden="1">
      <c r="A4403" t="s">
        <v>26</v>
      </c>
      <c r="B4403" t="s">
        <v>5611</v>
      </c>
      <c r="C4403" s="56">
        <v>8551</v>
      </c>
      <c r="D4403" t="s">
        <v>5208</v>
      </c>
      <c r="E4403" s="32">
        <v>46178</v>
      </c>
      <c r="F4403" s="26">
        <v>46178.29791666667</v>
      </c>
      <c r="G4403" s="12" t="str">
        <f t="shared" si="209"/>
        <v>JUNIO</v>
      </c>
      <c r="H4403">
        <v>1088263697</v>
      </c>
      <c r="I4403" t="s">
        <v>1128</v>
      </c>
      <c r="J4403" s="41">
        <f t="shared" si="210"/>
        <v>70400</v>
      </c>
      <c r="K4403" s="41">
        <v>0</v>
      </c>
      <c r="L4403" s="39">
        <v>70400</v>
      </c>
      <c r="M4403" t="s">
        <v>54</v>
      </c>
      <c r="O4403" s="1">
        <f t="shared" si="212"/>
        <v>0</v>
      </c>
    </row>
    <row r="4404" spans="1:22" hidden="1">
      <c r="A4404" t="s">
        <v>26</v>
      </c>
      <c r="B4404" t="s">
        <v>5612</v>
      </c>
      <c r="C4404" s="55">
        <v>7074</v>
      </c>
      <c r="D4404" t="s">
        <v>3261</v>
      </c>
      <c r="E4404" s="32">
        <v>46178</v>
      </c>
      <c r="F4404" s="26">
        <v>46178.048495370371</v>
      </c>
      <c r="G4404" s="12" t="str">
        <f t="shared" si="209"/>
        <v>JUNIO</v>
      </c>
      <c r="H4404">
        <v>811011779</v>
      </c>
      <c r="I4404" t="s">
        <v>1339</v>
      </c>
      <c r="J4404" s="41">
        <f t="shared" si="210"/>
        <v>956054.28</v>
      </c>
      <c r="K4404" s="41">
        <v>158814.72</v>
      </c>
      <c r="L4404" s="39">
        <v>1114869</v>
      </c>
      <c r="M4404" t="s">
        <v>70</v>
      </c>
      <c r="N4404" s="32">
        <v>46182</v>
      </c>
      <c r="O4404" s="1">
        <f t="shared" si="212"/>
        <v>4</v>
      </c>
      <c r="P4404" t="s">
        <v>3480</v>
      </c>
      <c r="U4404" s="32">
        <v>46183</v>
      </c>
      <c r="V4404" t="s">
        <v>39</v>
      </c>
    </row>
    <row r="4405" spans="1:22" hidden="1">
      <c r="A4405" t="s">
        <v>26</v>
      </c>
      <c r="B4405" t="s">
        <v>5613</v>
      </c>
      <c r="C4405" s="55">
        <v>6460520</v>
      </c>
      <c r="D4405" t="s">
        <v>4499</v>
      </c>
      <c r="E4405" s="32">
        <v>46179</v>
      </c>
      <c r="F4405" s="26">
        <v>46179.827488425923</v>
      </c>
      <c r="G4405" s="12" t="str">
        <f t="shared" si="209"/>
        <v>JUNIO</v>
      </c>
      <c r="H4405">
        <v>900219834</v>
      </c>
      <c r="I4405" t="s">
        <v>739</v>
      </c>
      <c r="J4405" s="41">
        <f t="shared" si="210"/>
        <v>18500</v>
      </c>
      <c r="K4405" s="41">
        <v>0</v>
      </c>
      <c r="L4405" s="39">
        <v>18500</v>
      </c>
      <c r="M4405" t="s">
        <v>70</v>
      </c>
      <c r="N4405" s="32">
        <v>46183</v>
      </c>
      <c r="O4405" s="1">
        <f t="shared" si="212"/>
        <v>4</v>
      </c>
      <c r="P4405" t="s">
        <v>3480</v>
      </c>
      <c r="U4405" s="32">
        <v>46184</v>
      </c>
      <c r="V4405" t="s">
        <v>39</v>
      </c>
    </row>
    <row r="4406" spans="1:22" hidden="1">
      <c r="A4406" t="s">
        <v>26</v>
      </c>
      <c r="B4406" t="s">
        <v>5614</v>
      </c>
      <c r="C4406" s="56">
        <v>24</v>
      </c>
      <c r="D4406" t="s">
        <v>5615</v>
      </c>
      <c r="E4406" s="32">
        <v>46179</v>
      </c>
      <c r="F4406" s="26">
        <v>46179.787870370368</v>
      </c>
      <c r="G4406" s="12" t="str">
        <f t="shared" si="209"/>
        <v>JUNIO</v>
      </c>
      <c r="H4406">
        <v>1038411451</v>
      </c>
      <c r="I4406" t="s">
        <v>5616</v>
      </c>
      <c r="J4406" s="41">
        <f t="shared" si="210"/>
        <v>60000</v>
      </c>
      <c r="K4406" s="41">
        <v>0</v>
      </c>
      <c r="L4406" s="39">
        <v>60000</v>
      </c>
      <c r="M4406" t="s">
        <v>54</v>
      </c>
      <c r="O4406" s="1">
        <f t="shared" si="212"/>
        <v>0</v>
      </c>
    </row>
    <row r="4407" spans="1:22" hidden="1">
      <c r="A4407" t="s">
        <v>26</v>
      </c>
      <c r="B4407" t="s">
        <v>5617</v>
      </c>
      <c r="C4407" s="56">
        <v>79307</v>
      </c>
      <c r="D4407" t="s">
        <v>5472</v>
      </c>
      <c r="E4407" s="32">
        <v>46179</v>
      </c>
      <c r="F4407" s="26">
        <v>46179.682141203702</v>
      </c>
      <c r="G4407" s="12" t="str">
        <f t="shared" si="209"/>
        <v>JUNIO</v>
      </c>
      <c r="H4407">
        <v>900860284</v>
      </c>
      <c r="I4407" t="s">
        <v>1028</v>
      </c>
      <c r="J4407" s="41">
        <f t="shared" si="210"/>
        <v>12200</v>
      </c>
      <c r="K4407" s="41">
        <v>0</v>
      </c>
      <c r="L4407" s="39">
        <v>12200</v>
      </c>
      <c r="M4407" t="s">
        <v>54</v>
      </c>
      <c r="O4407" s="1">
        <f t="shared" si="212"/>
        <v>0</v>
      </c>
    </row>
    <row r="4408" spans="1:22" hidden="1">
      <c r="A4408" t="s">
        <v>26</v>
      </c>
      <c r="B4408" t="s">
        <v>5618</v>
      </c>
      <c r="C4408" s="55">
        <v>6395866</v>
      </c>
      <c r="D4408" t="s">
        <v>4499</v>
      </c>
      <c r="E4408" s="32">
        <v>46179</v>
      </c>
      <c r="F4408" s="26">
        <v>46179.605937499997</v>
      </c>
      <c r="G4408" s="12" t="str">
        <f t="shared" si="209"/>
        <v>JUNIO</v>
      </c>
      <c r="H4408">
        <v>900219834</v>
      </c>
      <c r="I4408" t="s">
        <v>739</v>
      </c>
      <c r="J4408" s="41">
        <f t="shared" si="210"/>
        <v>17500</v>
      </c>
      <c r="K4408" s="41">
        <v>0</v>
      </c>
      <c r="L4408" s="39">
        <v>17500</v>
      </c>
      <c r="M4408" t="s">
        <v>70</v>
      </c>
      <c r="N4408" s="32">
        <v>46183</v>
      </c>
      <c r="O4408" s="1">
        <f t="shared" si="212"/>
        <v>4</v>
      </c>
      <c r="P4408" t="s">
        <v>3480</v>
      </c>
      <c r="U4408" s="32">
        <v>46184</v>
      </c>
      <c r="V4408" t="s">
        <v>39</v>
      </c>
    </row>
    <row r="4409" spans="1:22" hidden="1">
      <c r="A4409" t="s">
        <v>26</v>
      </c>
      <c r="B4409" t="s">
        <v>5619</v>
      </c>
      <c r="C4409" s="55">
        <v>571086</v>
      </c>
      <c r="D4409" t="s">
        <v>159</v>
      </c>
      <c r="E4409" s="32">
        <v>46179</v>
      </c>
      <c r="F4409" s="26">
        <v>46179.413842592592</v>
      </c>
      <c r="G4409" s="12" t="str">
        <f t="shared" si="209"/>
        <v>JUNIO</v>
      </c>
      <c r="H4409">
        <v>890800788</v>
      </c>
      <c r="I4409" t="s">
        <v>160</v>
      </c>
      <c r="J4409" s="41">
        <f t="shared" si="210"/>
        <v>132400</v>
      </c>
      <c r="K4409" s="41">
        <v>25156</v>
      </c>
      <c r="L4409" s="39">
        <v>157556</v>
      </c>
      <c r="M4409" t="s">
        <v>70</v>
      </c>
      <c r="N4409" s="32">
        <v>46182</v>
      </c>
      <c r="O4409" s="1">
        <f t="shared" si="212"/>
        <v>3</v>
      </c>
      <c r="P4409" t="s">
        <v>3480</v>
      </c>
      <c r="U4409" s="32">
        <v>46184</v>
      </c>
      <c r="V4409" t="s">
        <v>39</v>
      </c>
    </row>
    <row r="4410" spans="1:22" hidden="1">
      <c r="A4410" t="s">
        <v>26</v>
      </c>
      <c r="B4410" t="s">
        <v>5620</v>
      </c>
      <c r="C4410" s="55">
        <v>571084</v>
      </c>
      <c r="D4410" t="s">
        <v>159</v>
      </c>
      <c r="E4410" s="32">
        <v>46179</v>
      </c>
      <c r="F4410" s="26">
        <v>46179.411747685182</v>
      </c>
      <c r="G4410" s="12" t="str">
        <f t="shared" si="209"/>
        <v>JUNIO</v>
      </c>
      <c r="H4410">
        <v>890800788</v>
      </c>
      <c r="I4410" t="s">
        <v>160</v>
      </c>
      <c r="J4410" s="41">
        <f t="shared" si="210"/>
        <v>397200</v>
      </c>
      <c r="K4410" s="41">
        <v>75468</v>
      </c>
      <c r="L4410" s="39">
        <v>472668</v>
      </c>
      <c r="M4410" t="s">
        <v>70</v>
      </c>
      <c r="N4410" s="32">
        <v>46182</v>
      </c>
      <c r="O4410" s="1">
        <f t="shared" si="212"/>
        <v>3</v>
      </c>
      <c r="P4410" t="s">
        <v>3480</v>
      </c>
      <c r="U4410" s="32">
        <v>46184</v>
      </c>
      <c r="V4410" t="s">
        <v>39</v>
      </c>
    </row>
    <row r="4411" spans="1:22" hidden="1">
      <c r="A4411" t="s">
        <v>26</v>
      </c>
      <c r="B4411" t="s">
        <v>5621</v>
      </c>
      <c r="C4411" s="55">
        <v>1396</v>
      </c>
      <c r="D4411" t="s">
        <v>28</v>
      </c>
      <c r="E4411" s="32">
        <v>46179</v>
      </c>
      <c r="F4411" s="26">
        <v>46179.406574074077</v>
      </c>
      <c r="G4411" s="12" t="str">
        <f t="shared" si="209"/>
        <v>JUNIO</v>
      </c>
      <c r="H4411">
        <v>900613203</v>
      </c>
      <c r="I4411" t="s">
        <v>5622</v>
      </c>
      <c r="J4411" s="41">
        <f t="shared" si="210"/>
        <v>715000</v>
      </c>
      <c r="K4411" s="41">
        <v>135850</v>
      </c>
      <c r="L4411" s="39">
        <v>850850</v>
      </c>
      <c r="M4411" t="s">
        <v>37</v>
      </c>
      <c r="N4411" s="32">
        <v>46184</v>
      </c>
      <c r="O4411" s="1">
        <f t="shared" si="212"/>
        <v>5</v>
      </c>
      <c r="P4411" t="s">
        <v>3480</v>
      </c>
      <c r="U4411" s="32">
        <v>46189</v>
      </c>
      <c r="V4411" t="s">
        <v>39</v>
      </c>
    </row>
    <row r="4412" spans="1:22" hidden="1">
      <c r="A4412" t="s">
        <v>26</v>
      </c>
      <c r="B4412" t="s">
        <v>5623</v>
      </c>
      <c r="C4412" s="55">
        <v>571080</v>
      </c>
      <c r="D4412" t="s">
        <v>159</v>
      </c>
      <c r="E4412" s="32">
        <v>46179</v>
      </c>
      <c r="F4412" s="26">
        <v>46179.372476851851</v>
      </c>
      <c r="G4412" s="12" t="str">
        <f t="shared" si="209"/>
        <v>JUNIO</v>
      </c>
      <c r="H4412">
        <v>890800788</v>
      </c>
      <c r="I4412" t="s">
        <v>160</v>
      </c>
      <c r="J4412" s="41">
        <f t="shared" si="210"/>
        <v>397200</v>
      </c>
      <c r="K4412" s="41">
        <v>75468</v>
      </c>
      <c r="L4412" s="39">
        <v>472668</v>
      </c>
      <c r="M4412" t="s">
        <v>70</v>
      </c>
      <c r="N4412" s="32">
        <v>46184</v>
      </c>
      <c r="O4412" s="1"/>
      <c r="P4412" t="s">
        <v>3480</v>
      </c>
      <c r="U4412" s="32">
        <v>46189</v>
      </c>
      <c r="V4412" t="s">
        <v>39</v>
      </c>
    </row>
    <row r="4413" spans="1:22" hidden="1">
      <c r="A4413" t="s">
        <v>26</v>
      </c>
      <c r="B4413" t="s">
        <v>5624</v>
      </c>
      <c r="C4413" s="55">
        <v>3594143</v>
      </c>
      <c r="D4413" t="s">
        <v>220</v>
      </c>
      <c r="E4413" s="32">
        <v>46179</v>
      </c>
      <c r="F4413" s="26">
        <v>46179.328888888886</v>
      </c>
      <c r="G4413" s="12" t="str">
        <f t="shared" si="209"/>
        <v>JUNIO</v>
      </c>
      <c r="H4413">
        <v>890903790</v>
      </c>
      <c r="I4413" t="s">
        <v>218</v>
      </c>
      <c r="J4413" s="41">
        <f t="shared" si="210"/>
        <v>92441</v>
      </c>
      <c r="K4413" s="41">
        <v>0</v>
      </c>
      <c r="L4413" s="39">
        <v>92441</v>
      </c>
      <c r="M4413" t="s">
        <v>128</v>
      </c>
      <c r="N4413" s="32">
        <v>46182</v>
      </c>
      <c r="O4413" s="1">
        <f t="shared" ref="O4413:O4444" si="213">IFERROR(IF(-_xlfn.DAYS(E4413,N4413)&lt;0,0,-_xlfn.DAYS(E4413,N4413)), " - ")</f>
        <v>3</v>
      </c>
      <c r="P4413" t="s">
        <v>221</v>
      </c>
      <c r="U4413" s="32">
        <v>46184</v>
      </c>
      <c r="V4413" t="s">
        <v>39</v>
      </c>
    </row>
    <row r="4414" spans="1:22" hidden="1">
      <c r="A4414" t="s">
        <v>26</v>
      </c>
      <c r="B4414" t="s">
        <v>5625</v>
      </c>
      <c r="C4414" s="55">
        <v>3593951</v>
      </c>
      <c r="D4414" t="s">
        <v>220</v>
      </c>
      <c r="E4414" s="32">
        <v>46179</v>
      </c>
      <c r="F4414" s="26">
        <v>46179.3278587963</v>
      </c>
      <c r="G4414" s="12" t="str">
        <f t="shared" si="209"/>
        <v>JUNIO</v>
      </c>
      <c r="H4414">
        <v>890903790</v>
      </c>
      <c r="I4414" t="s">
        <v>218</v>
      </c>
      <c r="J4414" s="41">
        <f t="shared" si="210"/>
        <v>7880397</v>
      </c>
      <c r="K4414" s="41">
        <v>0</v>
      </c>
      <c r="L4414" s="39">
        <v>7880397</v>
      </c>
      <c r="M4414" t="s">
        <v>128</v>
      </c>
      <c r="N4414" s="32">
        <v>46182</v>
      </c>
      <c r="O4414" s="1">
        <f t="shared" si="213"/>
        <v>3</v>
      </c>
      <c r="P4414" t="s">
        <v>221</v>
      </c>
      <c r="U4414" s="32">
        <v>46184</v>
      </c>
      <c r="V4414" t="s">
        <v>39</v>
      </c>
    </row>
    <row r="4415" spans="1:22" hidden="1">
      <c r="A4415" t="s">
        <v>26</v>
      </c>
      <c r="B4415" t="s">
        <v>5626</v>
      </c>
      <c r="C4415" s="56">
        <v>21</v>
      </c>
      <c r="D4415" t="s">
        <v>5615</v>
      </c>
      <c r="E4415" s="32">
        <v>46179</v>
      </c>
      <c r="F4415" s="26">
        <v>46179.308935185189</v>
      </c>
      <c r="G4415" s="12" t="str">
        <f t="shared" si="209"/>
        <v>JUNIO</v>
      </c>
      <c r="H4415">
        <v>1038411451</v>
      </c>
      <c r="I4415" t="s">
        <v>5616</v>
      </c>
      <c r="J4415" s="41">
        <f t="shared" si="210"/>
        <v>33000</v>
      </c>
      <c r="K4415" s="41">
        <v>0</v>
      </c>
      <c r="L4415" s="39">
        <v>33000</v>
      </c>
      <c r="M4415" t="s">
        <v>54</v>
      </c>
      <c r="O4415" s="1">
        <f t="shared" si="213"/>
        <v>0</v>
      </c>
    </row>
    <row r="4416" spans="1:22" hidden="1">
      <c r="A4416" t="s">
        <v>26</v>
      </c>
      <c r="B4416" t="s">
        <v>5627</v>
      </c>
      <c r="C4416" s="55">
        <v>571061</v>
      </c>
      <c r="D4416" t="s">
        <v>159</v>
      </c>
      <c r="E4416" s="32">
        <v>46179</v>
      </c>
      <c r="F4416" s="26">
        <v>46179.297222222223</v>
      </c>
      <c r="G4416" s="12" t="str">
        <f t="shared" si="209"/>
        <v>JUNIO</v>
      </c>
      <c r="H4416">
        <v>890800788</v>
      </c>
      <c r="I4416" t="s">
        <v>160</v>
      </c>
      <c r="J4416" s="41">
        <f t="shared" si="210"/>
        <v>276000</v>
      </c>
      <c r="K4416" s="41">
        <v>52440</v>
      </c>
      <c r="L4416" s="39">
        <v>328440</v>
      </c>
      <c r="M4416" t="s">
        <v>70</v>
      </c>
      <c r="N4416" s="32">
        <v>46183</v>
      </c>
      <c r="O4416" s="1">
        <f t="shared" si="213"/>
        <v>4</v>
      </c>
      <c r="P4416" t="s">
        <v>3480</v>
      </c>
      <c r="U4416" s="32">
        <v>46184</v>
      </c>
      <c r="V4416" t="s">
        <v>39</v>
      </c>
    </row>
    <row r="4417" spans="1:22" hidden="1">
      <c r="A4417" t="s">
        <v>302</v>
      </c>
      <c r="B4417" t="s">
        <v>5628</v>
      </c>
      <c r="C4417" s="56">
        <v>24064</v>
      </c>
      <c r="D4417" t="s">
        <v>2000</v>
      </c>
      <c r="E4417" s="32">
        <v>46179</v>
      </c>
      <c r="F4417" s="26">
        <v>46179.273541666669</v>
      </c>
      <c r="G4417" s="12" t="str">
        <f t="shared" si="209"/>
        <v>JUNIO</v>
      </c>
      <c r="H4417">
        <v>830112317</v>
      </c>
      <c r="I4417" t="s">
        <v>305</v>
      </c>
      <c r="J4417" s="41">
        <f t="shared" si="210"/>
        <v>23025.21</v>
      </c>
      <c r="K4417" s="41">
        <v>4374.79</v>
      </c>
      <c r="L4417" s="39">
        <v>27400</v>
      </c>
      <c r="M4417" t="s">
        <v>54</v>
      </c>
      <c r="O4417" s="1">
        <f t="shared" si="213"/>
        <v>0</v>
      </c>
    </row>
    <row r="4418" spans="1:22" hidden="1">
      <c r="A4418" t="s">
        <v>26</v>
      </c>
      <c r="B4418" t="s">
        <v>5629</v>
      </c>
      <c r="C4418" s="56">
        <v>106799</v>
      </c>
      <c r="D4418" t="s">
        <v>635</v>
      </c>
      <c r="E4418" s="32">
        <v>46179</v>
      </c>
      <c r="F4418" s="26">
        <v>46179.269375000003</v>
      </c>
      <c r="G4418" s="12" t="str">
        <f t="shared" ref="G4418:G4481" si="214">UPPER(TEXT(E4418, "MMMM"))</f>
        <v>JUNIO</v>
      </c>
      <c r="H4418">
        <v>890505327</v>
      </c>
      <c r="I4418" t="s">
        <v>636</v>
      </c>
      <c r="J4418" s="41">
        <f t="shared" ref="J4418:J4481" si="215">L4418-K4418</f>
        <v>191300</v>
      </c>
      <c r="K4418" s="41">
        <v>0</v>
      </c>
      <c r="L4418" s="39">
        <v>191300</v>
      </c>
      <c r="M4418" t="s">
        <v>54</v>
      </c>
      <c r="O4418" s="1">
        <f t="shared" si="213"/>
        <v>0</v>
      </c>
    </row>
    <row r="4419" spans="1:22" hidden="1">
      <c r="A4419" t="s">
        <v>26</v>
      </c>
      <c r="B4419" t="s">
        <v>5630</v>
      </c>
      <c r="C4419" s="55">
        <v>6631466</v>
      </c>
      <c r="D4419" t="s">
        <v>4499</v>
      </c>
      <c r="E4419" s="32">
        <v>46180</v>
      </c>
      <c r="F4419" s="26">
        <v>46180.872071759259</v>
      </c>
      <c r="G4419" s="12" t="str">
        <f t="shared" si="214"/>
        <v>JUNIO</v>
      </c>
      <c r="H4419">
        <v>900219834</v>
      </c>
      <c r="I4419" t="s">
        <v>739</v>
      </c>
      <c r="J4419" s="41">
        <f t="shared" si="215"/>
        <v>18500</v>
      </c>
      <c r="K4419" s="41">
        <v>0</v>
      </c>
      <c r="L4419" s="39">
        <v>18500</v>
      </c>
      <c r="M4419" t="s">
        <v>70</v>
      </c>
      <c r="N4419" s="32">
        <v>46183</v>
      </c>
      <c r="O4419" s="1">
        <f t="shared" si="213"/>
        <v>3</v>
      </c>
      <c r="P4419" t="s">
        <v>3480</v>
      </c>
      <c r="U4419" s="32">
        <v>46184</v>
      </c>
      <c r="V4419" t="s">
        <v>39</v>
      </c>
    </row>
    <row r="4420" spans="1:22" hidden="1">
      <c r="A4420" t="s">
        <v>26</v>
      </c>
      <c r="B4420" t="s">
        <v>5631</v>
      </c>
      <c r="C4420" s="55">
        <v>6599009</v>
      </c>
      <c r="D4420" t="s">
        <v>4499</v>
      </c>
      <c r="E4420" s="32">
        <v>46180</v>
      </c>
      <c r="F4420" s="26">
        <v>46180.736215277779</v>
      </c>
      <c r="G4420" s="12" t="str">
        <f t="shared" si="214"/>
        <v>JUNIO</v>
      </c>
      <c r="H4420">
        <v>900219834</v>
      </c>
      <c r="I4420" t="s">
        <v>739</v>
      </c>
      <c r="J4420" s="41">
        <f t="shared" si="215"/>
        <v>20200</v>
      </c>
      <c r="K4420" s="41">
        <v>0</v>
      </c>
      <c r="L4420" s="39">
        <v>20200</v>
      </c>
      <c r="M4420" t="s">
        <v>70</v>
      </c>
      <c r="N4420" s="32">
        <v>46184</v>
      </c>
      <c r="O4420" s="1">
        <f t="shared" si="213"/>
        <v>4</v>
      </c>
      <c r="P4420" t="s">
        <v>3480</v>
      </c>
      <c r="U4420" s="32">
        <v>46195</v>
      </c>
      <c r="V4420" t="s">
        <v>39</v>
      </c>
    </row>
    <row r="4421" spans="1:22" hidden="1">
      <c r="A4421" t="s">
        <v>26</v>
      </c>
      <c r="B4421" t="s">
        <v>5632</v>
      </c>
      <c r="C4421" s="55">
        <v>6558371</v>
      </c>
      <c r="D4421" t="s">
        <v>4499</v>
      </c>
      <c r="E4421" s="32">
        <v>46180</v>
      </c>
      <c r="F4421" s="26">
        <v>46180.539872685185</v>
      </c>
      <c r="G4421" s="12" t="str">
        <f t="shared" si="214"/>
        <v>JUNIO</v>
      </c>
      <c r="H4421">
        <v>900219834</v>
      </c>
      <c r="I4421" t="s">
        <v>739</v>
      </c>
      <c r="J4421" s="41">
        <f t="shared" si="215"/>
        <v>20200</v>
      </c>
      <c r="K4421" s="41">
        <v>0</v>
      </c>
      <c r="L4421" s="39">
        <v>20200</v>
      </c>
      <c r="M4421" t="s">
        <v>70</v>
      </c>
      <c r="N4421" s="32">
        <v>46189</v>
      </c>
      <c r="O4421" s="1">
        <f t="shared" si="213"/>
        <v>9</v>
      </c>
      <c r="P4421" t="s">
        <v>3480</v>
      </c>
      <c r="U4421" s="32">
        <v>46195</v>
      </c>
      <c r="V4421" t="s">
        <v>39</v>
      </c>
    </row>
    <row r="4422" spans="1:22" hidden="1">
      <c r="A4422" t="s">
        <v>26</v>
      </c>
      <c r="B4422" t="s">
        <v>5633</v>
      </c>
      <c r="C4422" s="55">
        <v>6553303</v>
      </c>
      <c r="D4422" t="s">
        <v>4499</v>
      </c>
      <c r="E4422" s="32">
        <v>46180</v>
      </c>
      <c r="F4422" s="26">
        <v>46180.519641203704</v>
      </c>
      <c r="G4422" s="12" t="str">
        <f t="shared" si="214"/>
        <v>JUNIO</v>
      </c>
      <c r="H4422">
        <v>900219834</v>
      </c>
      <c r="I4422" t="s">
        <v>739</v>
      </c>
      <c r="J4422" s="41">
        <f t="shared" si="215"/>
        <v>20200</v>
      </c>
      <c r="K4422" s="41">
        <v>0</v>
      </c>
      <c r="L4422" s="39">
        <v>20200</v>
      </c>
      <c r="M4422" t="s">
        <v>70</v>
      </c>
      <c r="N4422" s="32">
        <v>46184</v>
      </c>
      <c r="O4422" s="1">
        <f t="shared" si="213"/>
        <v>4</v>
      </c>
      <c r="P4422" t="s">
        <v>3480</v>
      </c>
      <c r="U4422" s="32">
        <v>46195</v>
      </c>
      <c r="V4422" t="s">
        <v>39</v>
      </c>
    </row>
    <row r="4423" spans="1:22" hidden="1">
      <c r="A4423" t="s">
        <v>26</v>
      </c>
      <c r="B4423" t="s">
        <v>5634</v>
      </c>
      <c r="C4423" s="56">
        <v>27</v>
      </c>
      <c r="D4423" t="s">
        <v>5615</v>
      </c>
      <c r="E4423" s="32">
        <v>46180</v>
      </c>
      <c r="F4423" s="26">
        <v>46180.432743055557</v>
      </c>
      <c r="G4423" s="12" t="str">
        <f t="shared" si="214"/>
        <v>JUNIO</v>
      </c>
      <c r="H4423">
        <v>1038411451</v>
      </c>
      <c r="I4423" t="s">
        <v>5616</v>
      </c>
      <c r="J4423" s="41">
        <f t="shared" si="215"/>
        <v>87000</v>
      </c>
      <c r="K4423" s="41">
        <v>0</v>
      </c>
      <c r="L4423" s="39">
        <v>87000</v>
      </c>
      <c r="M4423" t="s">
        <v>54</v>
      </c>
      <c r="O4423" s="1">
        <f t="shared" si="213"/>
        <v>0</v>
      </c>
    </row>
    <row r="4424" spans="1:22" hidden="1">
      <c r="A4424" t="s">
        <v>26</v>
      </c>
      <c r="B4424" t="s">
        <v>5635</v>
      </c>
      <c r="C4424" s="56">
        <v>88474</v>
      </c>
      <c r="D4424" t="s">
        <v>1255</v>
      </c>
      <c r="E4424" s="32">
        <v>46181</v>
      </c>
      <c r="F4424" s="26">
        <v>46181.708368055559</v>
      </c>
      <c r="G4424" s="12" t="str">
        <f t="shared" si="214"/>
        <v>JUNIO</v>
      </c>
      <c r="H4424">
        <v>816005306</v>
      </c>
      <c r="I4424" t="s">
        <v>1256</v>
      </c>
      <c r="J4424" s="41">
        <f t="shared" si="215"/>
        <v>80900</v>
      </c>
      <c r="K4424" s="41">
        <v>0</v>
      </c>
      <c r="L4424" s="39">
        <v>80900</v>
      </c>
      <c r="M4424" t="s">
        <v>54</v>
      </c>
      <c r="O4424" s="1">
        <f t="shared" si="213"/>
        <v>0</v>
      </c>
    </row>
    <row r="4425" spans="1:22" hidden="1">
      <c r="A4425" t="s">
        <v>26</v>
      </c>
      <c r="B4425" t="s">
        <v>5636</v>
      </c>
      <c r="C4425" s="55">
        <v>6705211</v>
      </c>
      <c r="D4425" t="s">
        <v>4499</v>
      </c>
      <c r="E4425" s="32">
        <v>46181</v>
      </c>
      <c r="F4425" s="26">
        <v>46181.525868055556</v>
      </c>
      <c r="G4425" s="12" t="str">
        <f t="shared" si="214"/>
        <v>JUNIO</v>
      </c>
      <c r="H4425">
        <v>900219834</v>
      </c>
      <c r="I4425" t="s">
        <v>739</v>
      </c>
      <c r="J4425" s="41">
        <f t="shared" si="215"/>
        <v>26300</v>
      </c>
      <c r="K4425" s="41">
        <v>0</v>
      </c>
      <c r="L4425" s="39">
        <v>26300</v>
      </c>
      <c r="M4425" t="s">
        <v>70</v>
      </c>
      <c r="N4425" s="32">
        <v>46182</v>
      </c>
      <c r="O4425" s="1">
        <f t="shared" si="213"/>
        <v>1</v>
      </c>
      <c r="P4425" t="s">
        <v>3480</v>
      </c>
      <c r="U4425" s="32">
        <v>46183</v>
      </c>
      <c r="V4425" t="s">
        <v>39</v>
      </c>
    </row>
    <row r="4426" spans="1:22" hidden="1">
      <c r="A4426" t="s">
        <v>26</v>
      </c>
      <c r="B4426" t="s">
        <v>5637</v>
      </c>
      <c r="C4426" s="55">
        <v>1501372</v>
      </c>
      <c r="D4426" t="s">
        <v>28</v>
      </c>
      <c r="E4426" s="32">
        <v>46182</v>
      </c>
      <c r="F4426" s="26">
        <v>46183.383217592593</v>
      </c>
      <c r="G4426" s="12" t="str">
        <f t="shared" si="214"/>
        <v>JUNIO</v>
      </c>
      <c r="H4426">
        <v>901378555</v>
      </c>
      <c r="I4426" t="s">
        <v>1111</v>
      </c>
      <c r="J4426" s="41">
        <f t="shared" si="215"/>
        <v>2690625</v>
      </c>
      <c r="K4426" s="41">
        <v>0</v>
      </c>
      <c r="L4426" s="39">
        <v>2690625</v>
      </c>
      <c r="M4426" t="s">
        <v>195</v>
      </c>
      <c r="N4426" s="32">
        <v>46183</v>
      </c>
      <c r="O4426" s="1">
        <f t="shared" si="213"/>
        <v>1</v>
      </c>
      <c r="P4426" t="s">
        <v>479</v>
      </c>
      <c r="U4426" s="32">
        <v>46184</v>
      </c>
      <c r="V4426" t="s">
        <v>39</v>
      </c>
    </row>
    <row r="4427" spans="1:22" hidden="1">
      <c r="A4427" t="s">
        <v>26</v>
      </c>
      <c r="B4427" t="s">
        <v>5638</v>
      </c>
      <c r="C4427" s="55">
        <v>158</v>
      </c>
      <c r="D4427" t="s">
        <v>2388</v>
      </c>
      <c r="E4427" s="32">
        <v>46182</v>
      </c>
      <c r="F4427" s="26">
        <v>46182.909583333334</v>
      </c>
      <c r="G4427" s="12" t="str">
        <f t="shared" si="214"/>
        <v>JUNIO</v>
      </c>
      <c r="H4427">
        <v>901847080</v>
      </c>
      <c r="I4427" t="s">
        <v>2519</v>
      </c>
      <c r="J4427" s="41">
        <f t="shared" si="215"/>
        <v>2450000</v>
      </c>
      <c r="K4427" s="41">
        <v>465500</v>
      </c>
      <c r="L4427" s="39">
        <v>2915500</v>
      </c>
      <c r="M4427" s="1" t="s">
        <v>9455</v>
      </c>
      <c r="N4427" s="32">
        <v>46184</v>
      </c>
      <c r="O4427" s="1">
        <f t="shared" si="213"/>
        <v>2</v>
      </c>
      <c r="P4427" t="s">
        <v>3480</v>
      </c>
      <c r="U4427" s="32">
        <v>46191</v>
      </c>
      <c r="V4427" t="s">
        <v>39</v>
      </c>
    </row>
    <row r="4428" spans="1:22" hidden="1">
      <c r="A4428" t="s">
        <v>26</v>
      </c>
      <c r="B4428" t="s">
        <v>5639</v>
      </c>
      <c r="C4428" s="55">
        <v>8419</v>
      </c>
      <c r="D4428" t="s">
        <v>2896</v>
      </c>
      <c r="E4428" s="32">
        <v>46182</v>
      </c>
      <c r="F4428" s="26">
        <v>46182.906967592593</v>
      </c>
      <c r="G4428" s="12" t="str">
        <f t="shared" si="214"/>
        <v>JUNIO</v>
      </c>
      <c r="H4428">
        <v>32150739</v>
      </c>
      <c r="I4428" t="s">
        <v>400</v>
      </c>
      <c r="J4428" s="41">
        <f t="shared" si="215"/>
        <v>643500</v>
      </c>
      <c r="K4428" s="41">
        <v>0</v>
      </c>
      <c r="L4428" s="39">
        <v>643500</v>
      </c>
      <c r="M4428" t="s">
        <v>199</v>
      </c>
      <c r="N4428" s="32">
        <v>46185</v>
      </c>
      <c r="O4428" s="1">
        <f t="shared" si="213"/>
        <v>3</v>
      </c>
      <c r="P4428" t="s">
        <v>3480</v>
      </c>
      <c r="U4428" s="32">
        <v>46189</v>
      </c>
      <c r="V4428" t="s">
        <v>39</v>
      </c>
    </row>
    <row r="4429" spans="1:22" hidden="1">
      <c r="A4429" t="s">
        <v>26</v>
      </c>
      <c r="B4429" t="s">
        <v>5640</v>
      </c>
      <c r="C4429" s="55">
        <v>157</v>
      </c>
      <c r="D4429" t="s">
        <v>2388</v>
      </c>
      <c r="E4429" s="32">
        <v>46182</v>
      </c>
      <c r="F4429" s="26">
        <v>46182.799513888887</v>
      </c>
      <c r="G4429" s="12" t="str">
        <f t="shared" si="214"/>
        <v>JUNIO</v>
      </c>
      <c r="H4429">
        <v>901847080</v>
      </c>
      <c r="I4429" t="s">
        <v>2519</v>
      </c>
      <c r="J4429" s="41">
        <f t="shared" si="215"/>
        <v>4956776</v>
      </c>
      <c r="K4429" s="41">
        <v>941787.44</v>
      </c>
      <c r="L4429" s="39">
        <v>5898563.4400000004</v>
      </c>
      <c r="M4429" s="1" t="s">
        <v>9455</v>
      </c>
      <c r="N4429" s="32">
        <v>46184</v>
      </c>
      <c r="O4429" s="1">
        <f t="shared" si="213"/>
        <v>2</v>
      </c>
      <c r="P4429" t="s">
        <v>3480</v>
      </c>
      <c r="U4429" s="32">
        <v>46191</v>
      </c>
      <c r="V4429" t="s">
        <v>39</v>
      </c>
    </row>
    <row r="4430" spans="1:22" hidden="1">
      <c r="A4430" t="s">
        <v>26</v>
      </c>
      <c r="B4430" t="s">
        <v>5641</v>
      </c>
      <c r="C4430" s="55">
        <v>155</v>
      </c>
      <c r="D4430" t="s">
        <v>2388</v>
      </c>
      <c r="E4430" s="32">
        <v>46182</v>
      </c>
      <c r="F4430" s="26">
        <v>46182.788182870368</v>
      </c>
      <c r="G4430" s="12" t="str">
        <f t="shared" si="214"/>
        <v>JUNIO</v>
      </c>
      <c r="H4430">
        <v>901847080</v>
      </c>
      <c r="I4430" t="s">
        <v>2519</v>
      </c>
      <c r="J4430" s="41">
        <f t="shared" si="215"/>
        <v>2480000</v>
      </c>
      <c r="K4430" s="41">
        <v>471200</v>
      </c>
      <c r="L4430" s="39">
        <v>2951200</v>
      </c>
      <c r="M4430" s="1" t="s">
        <v>9455</v>
      </c>
      <c r="N4430" s="32">
        <v>46184</v>
      </c>
      <c r="O4430" s="1">
        <f t="shared" si="213"/>
        <v>2</v>
      </c>
      <c r="P4430" t="s">
        <v>3480</v>
      </c>
      <c r="U4430" s="32">
        <v>46191</v>
      </c>
      <c r="V4430" t="s">
        <v>39</v>
      </c>
    </row>
    <row r="4431" spans="1:22" hidden="1">
      <c r="A4431" t="s">
        <v>26</v>
      </c>
      <c r="B4431" t="s">
        <v>5642</v>
      </c>
      <c r="C4431" s="55">
        <v>156</v>
      </c>
      <c r="D4431" t="s">
        <v>2388</v>
      </c>
      <c r="E4431" s="32">
        <v>46182</v>
      </c>
      <c r="F4431" s="26">
        <v>46182.791516203702</v>
      </c>
      <c r="G4431" s="12" t="str">
        <f t="shared" si="214"/>
        <v>JUNIO</v>
      </c>
      <c r="H4431">
        <v>901847080</v>
      </c>
      <c r="I4431" t="s">
        <v>2519</v>
      </c>
      <c r="J4431" s="41">
        <f t="shared" si="215"/>
        <v>2358550</v>
      </c>
      <c r="K4431" s="41">
        <v>448124.5</v>
      </c>
      <c r="L4431" s="39">
        <v>2806674.5</v>
      </c>
      <c r="M4431" s="1" t="s">
        <v>9455</v>
      </c>
      <c r="N4431" s="32">
        <v>46184</v>
      </c>
      <c r="O4431" s="1">
        <f t="shared" si="213"/>
        <v>2</v>
      </c>
      <c r="P4431" t="s">
        <v>3480</v>
      </c>
      <c r="U4431" s="32">
        <v>46191</v>
      </c>
      <c r="V4431" t="s">
        <v>39</v>
      </c>
    </row>
    <row r="4432" spans="1:22" hidden="1">
      <c r="A4432" t="s">
        <v>26</v>
      </c>
      <c r="B4432" t="s">
        <v>5643</v>
      </c>
      <c r="C4432" s="55">
        <v>1022521</v>
      </c>
      <c r="D4432" t="s">
        <v>138</v>
      </c>
      <c r="E4432" s="32">
        <v>46182</v>
      </c>
      <c r="F4432" s="26">
        <v>46182.782812500001</v>
      </c>
      <c r="G4432" s="12" t="str">
        <f t="shared" si="214"/>
        <v>JUNIO</v>
      </c>
      <c r="H4432">
        <v>860016640</v>
      </c>
      <c r="I4432" t="s">
        <v>139</v>
      </c>
      <c r="J4432" s="41">
        <f t="shared" si="215"/>
        <v>1303698</v>
      </c>
      <c r="K4432" s="41">
        <v>0</v>
      </c>
      <c r="L4432" s="39">
        <v>1303698</v>
      </c>
      <c r="M4432" t="s">
        <v>3770</v>
      </c>
      <c r="N4432" s="32">
        <v>46183</v>
      </c>
      <c r="O4432" s="1">
        <f t="shared" si="213"/>
        <v>1</v>
      </c>
      <c r="P4432" t="s">
        <v>3480</v>
      </c>
      <c r="U4432" s="32">
        <v>46184</v>
      </c>
      <c r="V4432" t="s">
        <v>39</v>
      </c>
    </row>
    <row r="4433" spans="1:22" hidden="1">
      <c r="A4433" t="s">
        <v>26</v>
      </c>
      <c r="B4433" t="s">
        <v>5644</v>
      </c>
      <c r="C4433" s="55">
        <v>435927</v>
      </c>
      <c r="D4433" t="s">
        <v>662</v>
      </c>
      <c r="E4433" s="32">
        <v>46182</v>
      </c>
      <c r="F4433" s="26">
        <v>46182.775856481479</v>
      </c>
      <c r="G4433" s="12" t="str">
        <f t="shared" si="214"/>
        <v>JUNIO</v>
      </c>
      <c r="H4433">
        <v>900053978</v>
      </c>
      <c r="I4433" t="s">
        <v>663</v>
      </c>
      <c r="J4433" s="41">
        <f t="shared" si="215"/>
        <v>27300</v>
      </c>
      <c r="K4433" s="41">
        <v>0</v>
      </c>
      <c r="L4433" s="39">
        <v>27300</v>
      </c>
      <c r="M4433" t="s">
        <v>70</v>
      </c>
      <c r="N4433" s="32">
        <v>46183</v>
      </c>
      <c r="O4433" s="1">
        <f t="shared" si="213"/>
        <v>1</v>
      </c>
      <c r="P4433" t="s">
        <v>3480</v>
      </c>
      <c r="U4433" s="32">
        <v>46184</v>
      </c>
      <c r="V4433" t="s">
        <v>39</v>
      </c>
    </row>
    <row r="4434" spans="1:22" hidden="1">
      <c r="A4434" t="s">
        <v>26</v>
      </c>
      <c r="B4434" t="s">
        <v>5645</v>
      </c>
      <c r="C4434" s="55">
        <v>135759</v>
      </c>
      <c r="D4434" t="s">
        <v>5646</v>
      </c>
      <c r="E4434" s="32">
        <v>46182</v>
      </c>
      <c r="F4434" s="26">
        <v>46182.774942129632</v>
      </c>
      <c r="G4434" s="12" t="str">
        <f t="shared" si="214"/>
        <v>JUNIO</v>
      </c>
      <c r="H4434">
        <v>1130645771</v>
      </c>
      <c r="I4434" t="s">
        <v>5647</v>
      </c>
      <c r="J4434" s="41">
        <f t="shared" si="215"/>
        <v>36974.81</v>
      </c>
      <c r="K4434" s="41">
        <v>7025.19</v>
      </c>
      <c r="L4434" s="39">
        <v>44000</v>
      </c>
      <c r="M4434" t="s">
        <v>54</v>
      </c>
      <c r="O4434" s="1">
        <f t="shared" si="213"/>
        <v>0</v>
      </c>
    </row>
    <row r="4435" spans="1:22" hidden="1">
      <c r="A4435" t="s">
        <v>26</v>
      </c>
      <c r="B4435" t="s">
        <v>5648</v>
      </c>
      <c r="C4435" s="55">
        <v>154</v>
      </c>
      <c r="D4435" t="s">
        <v>2388</v>
      </c>
      <c r="E4435" s="32">
        <v>46182</v>
      </c>
      <c r="F4435" s="26">
        <v>46182.772905092592</v>
      </c>
      <c r="G4435" s="12" t="str">
        <f t="shared" si="214"/>
        <v>JUNIO</v>
      </c>
      <c r="H4435">
        <v>901847080</v>
      </c>
      <c r="I4435" t="s">
        <v>2519</v>
      </c>
      <c r="J4435" s="41">
        <f t="shared" si="215"/>
        <v>16870000</v>
      </c>
      <c r="K4435" s="41">
        <v>3205300</v>
      </c>
      <c r="L4435" s="39">
        <v>20075300</v>
      </c>
      <c r="M4435" s="1" t="s">
        <v>9455</v>
      </c>
      <c r="N4435" s="32">
        <v>46184</v>
      </c>
      <c r="O4435" s="1">
        <f t="shared" si="213"/>
        <v>2</v>
      </c>
      <c r="P4435" t="s">
        <v>3480</v>
      </c>
      <c r="U4435" s="32">
        <v>46196</v>
      </c>
      <c r="V4435" t="s">
        <v>39</v>
      </c>
    </row>
    <row r="4436" spans="1:22" hidden="1">
      <c r="A4436" t="s">
        <v>26</v>
      </c>
      <c r="B4436" t="s">
        <v>5649</v>
      </c>
      <c r="C4436" s="55">
        <v>80361</v>
      </c>
      <c r="D4436" t="s">
        <v>189</v>
      </c>
      <c r="E4436" s="32">
        <v>46182</v>
      </c>
      <c r="F4436" s="26">
        <v>46182.765601851854</v>
      </c>
      <c r="G4436" s="12" t="str">
        <f t="shared" si="214"/>
        <v>JUNIO</v>
      </c>
      <c r="H4436">
        <v>890319193</v>
      </c>
      <c r="I4436" t="s">
        <v>190</v>
      </c>
      <c r="J4436" s="41">
        <f t="shared" si="215"/>
        <v>1000000</v>
      </c>
      <c r="K4436" s="41">
        <v>190000</v>
      </c>
      <c r="L4436" s="39">
        <v>1190000</v>
      </c>
      <c r="M4436" t="s">
        <v>65</v>
      </c>
      <c r="N4436" s="32">
        <v>46185</v>
      </c>
      <c r="O4436" s="1">
        <f t="shared" si="213"/>
        <v>3</v>
      </c>
      <c r="P4436" s="1" t="s">
        <v>191</v>
      </c>
      <c r="U4436" s="32">
        <v>46189</v>
      </c>
      <c r="V4436" t="s">
        <v>39</v>
      </c>
    </row>
    <row r="4437" spans="1:22" hidden="1">
      <c r="A4437" t="s">
        <v>26</v>
      </c>
      <c r="B4437" t="s">
        <v>5650</v>
      </c>
      <c r="C4437" s="55">
        <v>2002118</v>
      </c>
      <c r="D4437" t="s">
        <v>5651</v>
      </c>
      <c r="E4437" s="32">
        <v>46182</v>
      </c>
      <c r="F4437" s="26">
        <v>46182.759398148148</v>
      </c>
      <c r="G4437" s="12" t="str">
        <f t="shared" si="214"/>
        <v>JUNIO</v>
      </c>
      <c r="H4437">
        <v>900943243</v>
      </c>
      <c r="I4437" t="s">
        <v>2816</v>
      </c>
      <c r="J4437" s="41">
        <f t="shared" si="215"/>
        <v>103781.52</v>
      </c>
      <c r="K4437" s="41">
        <v>19718.48</v>
      </c>
      <c r="L4437" s="39">
        <v>123500</v>
      </c>
      <c r="M4437" t="s">
        <v>54</v>
      </c>
      <c r="O4437" s="1">
        <f t="shared" si="213"/>
        <v>0</v>
      </c>
    </row>
    <row r="4438" spans="1:22" hidden="1">
      <c r="A4438" t="s">
        <v>26</v>
      </c>
      <c r="B4438" t="s">
        <v>5652</v>
      </c>
      <c r="C4438" s="55">
        <v>153</v>
      </c>
      <c r="D4438" t="s">
        <v>2388</v>
      </c>
      <c r="E4438" s="32">
        <v>46182</v>
      </c>
      <c r="F4438" s="26">
        <v>46182.74759259259</v>
      </c>
      <c r="G4438" s="12" t="str">
        <f t="shared" si="214"/>
        <v>JUNIO</v>
      </c>
      <c r="H4438">
        <v>901847080</v>
      </c>
      <c r="I4438" t="s">
        <v>2519</v>
      </c>
      <c r="J4438" s="41">
        <f t="shared" si="215"/>
        <v>1512400</v>
      </c>
      <c r="K4438" s="41">
        <v>287356</v>
      </c>
      <c r="L4438" s="39">
        <v>1799756</v>
      </c>
      <c r="M4438" s="1" t="s">
        <v>9455</v>
      </c>
      <c r="N4438" s="32">
        <v>46184</v>
      </c>
      <c r="O4438" s="1">
        <f t="shared" si="213"/>
        <v>2</v>
      </c>
      <c r="P4438" t="s">
        <v>3480</v>
      </c>
      <c r="U4438" s="32">
        <v>46191</v>
      </c>
      <c r="V4438" t="s">
        <v>39</v>
      </c>
    </row>
    <row r="4439" spans="1:22" hidden="1">
      <c r="A4439" t="s">
        <v>26</v>
      </c>
      <c r="B4439" t="s">
        <v>5653</v>
      </c>
      <c r="C4439" s="55">
        <v>244922</v>
      </c>
      <c r="D4439" t="s">
        <v>273</v>
      </c>
      <c r="E4439" s="32">
        <v>46182</v>
      </c>
      <c r="F4439" s="26">
        <v>46182.726122685184</v>
      </c>
      <c r="G4439" s="12" t="str">
        <f t="shared" si="214"/>
        <v>JUNIO</v>
      </c>
      <c r="H4439">
        <v>900659017</v>
      </c>
      <c r="I4439" t="s">
        <v>274</v>
      </c>
      <c r="J4439" s="41">
        <f t="shared" si="215"/>
        <v>1132242.3</v>
      </c>
      <c r="K4439" s="41">
        <v>215126.04</v>
      </c>
      <c r="L4439" s="39">
        <v>1347368.34</v>
      </c>
      <c r="M4439" t="s">
        <v>3770</v>
      </c>
      <c r="N4439" s="32">
        <v>46189</v>
      </c>
      <c r="O4439" s="1">
        <f t="shared" si="213"/>
        <v>7</v>
      </c>
      <c r="P4439" t="s">
        <v>3480</v>
      </c>
      <c r="U4439" s="32">
        <v>46191</v>
      </c>
      <c r="V4439" t="s">
        <v>39</v>
      </c>
    </row>
    <row r="4440" spans="1:22" hidden="1">
      <c r="A4440" t="s">
        <v>26</v>
      </c>
      <c r="B4440" t="s">
        <v>5654</v>
      </c>
      <c r="C4440" s="55">
        <v>20913</v>
      </c>
      <c r="D4440" t="s">
        <v>566</v>
      </c>
      <c r="E4440" s="32">
        <v>46182</v>
      </c>
      <c r="F4440" s="26">
        <v>46182.706203703703</v>
      </c>
      <c r="G4440" s="12" t="str">
        <f t="shared" si="214"/>
        <v>JUNIO</v>
      </c>
      <c r="H4440">
        <v>900237741</v>
      </c>
      <c r="I4440" t="s">
        <v>567</v>
      </c>
      <c r="J4440" s="41">
        <f t="shared" si="215"/>
        <v>150000</v>
      </c>
      <c r="K4440" s="41">
        <v>28500</v>
      </c>
      <c r="L4440" s="39">
        <v>178500</v>
      </c>
      <c r="M4440" t="s">
        <v>70</v>
      </c>
      <c r="N4440" s="32">
        <v>46183</v>
      </c>
      <c r="O4440" s="1">
        <f t="shared" si="213"/>
        <v>1</v>
      </c>
      <c r="P4440" t="s">
        <v>3480</v>
      </c>
      <c r="U4440" s="32">
        <v>46184</v>
      </c>
      <c r="V4440" t="s">
        <v>39</v>
      </c>
    </row>
    <row r="4441" spans="1:22" hidden="1">
      <c r="A4441" t="s">
        <v>26</v>
      </c>
      <c r="B4441" t="s">
        <v>5655</v>
      </c>
      <c r="C4441" s="55">
        <v>13361</v>
      </c>
      <c r="D4441" t="s">
        <v>28</v>
      </c>
      <c r="E4441" s="32">
        <v>46182</v>
      </c>
      <c r="F4441" s="26">
        <v>46182.701643518521</v>
      </c>
      <c r="G4441" s="12" t="str">
        <f t="shared" si="214"/>
        <v>JUNIO</v>
      </c>
      <c r="H4441">
        <v>900420442</v>
      </c>
      <c r="I4441" t="s">
        <v>586</v>
      </c>
      <c r="J4441" s="41">
        <f t="shared" si="215"/>
        <v>83000</v>
      </c>
      <c r="K4441" s="41">
        <v>15770</v>
      </c>
      <c r="L4441" s="39">
        <v>98770</v>
      </c>
      <c r="M4441" s="1" t="s">
        <v>9455</v>
      </c>
      <c r="N4441" s="32">
        <v>46184</v>
      </c>
      <c r="O4441" s="1">
        <f t="shared" si="213"/>
        <v>2</v>
      </c>
      <c r="P4441" t="s">
        <v>3480</v>
      </c>
      <c r="U4441" s="32">
        <v>46191</v>
      </c>
      <c r="V4441" t="s">
        <v>39</v>
      </c>
    </row>
    <row r="4442" spans="1:22" hidden="1">
      <c r="A4442" t="s">
        <v>26</v>
      </c>
      <c r="B4442" t="s">
        <v>5656</v>
      </c>
      <c r="C4442" s="55">
        <v>7456</v>
      </c>
      <c r="D4442" t="s">
        <v>96</v>
      </c>
      <c r="E4442" s="32">
        <v>46182</v>
      </c>
      <c r="F4442" s="26">
        <v>46182.700428240743</v>
      </c>
      <c r="G4442" s="12" t="str">
        <f t="shared" si="214"/>
        <v>JUNIO</v>
      </c>
      <c r="H4442">
        <v>811006418</v>
      </c>
      <c r="I4442" t="s">
        <v>97</v>
      </c>
      <c r="J4442" s="41">
        <f t="shared" si="215"/>
        <v>295767</v>
      </c>
      <c r="K4442" s="41">
        <v>56195.73</v>
      </c>
      <c r="L4442" s="39">
        <v>351962.73</v>
      </c>
      <c r="M4442" t="s">
        <v>1595</v>
      </c>
      <c r="N4442" s="32">
        <v>46185</v>
      </c>
      <c r="O4442" s="1">
        <f t="shared" si="213"/>
        <v>3</v>
      </c>
      <c r="P4442" t="s">
        <v>3480</v>
      </c>
      <c r="U4442" s="32">
        <v>46191</v>
      </c>
      <c r="V4442" t="s">
        <v>39</v>
      </c>
    </row>
    <row r="4443" spans="1:22" hidden="1">
      <c r="A4443" t="s">
        <v>26</v>
      </c>
      <c r="B4443" t="s">
        <v>5657</v>
      </c>
      <c r="C4443" s="55">
        <v>33222</v>
      </c>
      <c r="D4443" t="s">
        <v>102</v>
      </c>
      <c r="E4443" s="32">
        <v>46182</v>
      </c>
      <c r="F4443" s="26">
        <v>46182.691168981481</v>
      </c>
      <c r="G4443" s="12" t="str">
        <f t="shared" si="214"/>
        <v>JUNIO</v>
      </c>
      <c r="H4443">
        <v>811006418</v>
      </c>
      <c r="I4443" t="s">
        <v>97</v>
      </c>
      <c r="J4443" s="41">
        <f t="shared" si="215"/>
        <v>606740</v>
      </c>
      <c r="K4443" s="41">
        <v>115280.6</v>
      </c>
      <c r="L4443" s="39">
        <v>722020.6</v>
      </c>
      <c r="M4443" t="s">
        <v>1595</v>
      </c>
      <c r="N4443" s="32">
        <v>46185</v>
      </c>
      <c r="O4443" s="1">
        <f t="shared" si="213"/>
        <v>3</v>
      </c>
      <c r="P4443" t="s">
        <v>3480</v>
      </c>
      <c r="U4443" s="32">
        <v>46191</v>
      </c>
      <c r="V4443" t="s">
        <v>39</v>
      </c>
    </row>
    <row r="4444" spans="1:22" hidden="1">
      <c r="A4444" t="s">
        <v>26</v>
      </c>
      <c r="B4444" t="s">
        <v>5658</v>
      </c>
      <c r="C4444" s="55">
        <v>29675</v>
      </c>
      <c r="D4444" t="s">
        <v>1057</v>
      </c>
      <c r="E4444" s="32">
        <v>46182</v>
      </c>
      <c r="F4444" s="26">
        <v>46182.687349537038</v>
      </c>
      <c r="G4444" s="12" t="str">
        <f t="shared" si="214"/>
        <v>JUNIO</v>
      </c>
      <c r="H4444">
        <v>900923100</v>
      </c>
      <c r="I4444" t="s">
        <v>1058</v>
      </c>
      <c r="J4444" s="41">
        <f t="shared" si="215"/>
        <v>64000</v>
      </c>
      <c r="K4444" s="41">
        <v>12160</v>
      </c>
      <c r="L4444" s="39">
        <v>76160</v>
      </c>
      <c r="M4444" s="1" t="s">
        <v>9455</v>
      </c>
      <c r="N4444" s="32">
        <v>46184</v>
      </c>
      <c r="O4444" s="1">
        <f t="shared" si="213"/>
        <v>2</v>
      </c>
      <c r="P4444" t="s">
        <v>3480</v>
      </c>
      <c r="U4444" s="32">
        <v>46191</v>
      </c>
      <c r="V4444" t="s">
        <v>39</v>
      </c>
    </row>
    <row r="4445" spans="1:22" hidden="1">
      <c r="A4445" t="s">
        <v>26</v>
      </c>
      <c r="B4445" t="s">
        <v>5659</v>
      </c>
      <c r="C4445" s="55">
        <v>29674</v>
      </c>
      <c r="D4445" t="s">
        <v>1057</v>
      </c>
      <c r="E4445" s="32">
        <v>46182</v>
      </c>
      <c r="F4445" s="26">
        <v>46182.683634259258</v>
      </c>
      <c r="G4445" s="12" t="str">
        <f t="shared" si="214"/>
        <v>JUNIO</v>
      </c>
      <c r="H4445">
        <v>900923100</v>
      </c>
      <c r="I4445" t="s">
        <v>1058</v>
      </c>
      <c r="J4445" s="41">
        <f t="shared" si="215"/>
        <v>1630000</v>
      </c>
      <c r="K4445" s="41">
        <v>309700</v>
      </c>
      <c r="L4445" s="39">
        <v>1939700</v>
      </c>
      <c r="M4445" s="1" t="s">
        <v>9455</v>
      </c>
      <c r="N4445" s="32">
        <v>46184</v>
      </c>
      <c r="O4445" s="1">
        <f t="shared" ref="O4445:O4476" si="216">IFERROR(IF(-_xlfn.DAYS(E4445,N4445)&lt;0,0,-_xlfn.DAYS(E4445,N4445)), " - ")</f>
        <v>2</v>
      </c>
      <c r="P4445" t="s">
        <v>3480</v>
      </c>
      <c r="U4445" s="32">
        <v>46191</v>
      </c>
      <c r="V4445" t="s">
        <v>39</v>
      </c>
    </row>
    <row r="4446" spans="1:22" hidden="1">
      <c r="A4446" t="s">
        <v>26</v>
      </c>
      <c r="B4446" t="s">
        <v>5660</v>
      </c>
      <c r="C4446" s="55">
        <v>228</v>
      </c>
      <c r="D4446" t="s">
        <v>299</v>
      </c>
      <c r="E4446" s="32">
        <v>46182</v>
      </c>
      <c r="F4446" s="26">
        <v>46182.663842592592</v>
      </c>
      <c r="G4446" s="12" t="str">
        <f t="shared" si="214"/>
        <v>JUNIO</v>
      </c>
      <c r="H4446">
        <v>901797186</v>
      </c>
      <c r="I4446" t="s">
        <v>300</v>
      </c>
      <c r="J4446" s="41">
        <f t="shared" si="215"/>
        <v>3039182</v>
      </c>
      <c r="K4446" s="41">
        <v>577444.57999999996</v>
      </c>
      <c r="L4446" s="39">
        <v>3616626.58</v>
      </c>
      <c r="M4446" s="1" t="s">
        <v>9455</v>
      </c>
      <c r="N4446" s="32">
        <v>46184</v>
      </c>
      <c r="O4446" s="1">
        <f t="shared" si="216"/>
        <v>2</v>
      </c>
      <c r="P4446" t="s">
        <v>3480</v>
      </c>
      <c r="U4446" s="32">
        <v>46191</v>
      </c>
      <c r="V4446" t="s">
        <v>39</v>
      </c>
    </row>
    <row r="4447" spans="1:22" hidden="1">
      <c r="A4447" t="s">
        <v>26</v>
      </c>
      <c r="B4447" t="s">
        <v>5661</v>
      </c>
      <c r="C4447" s="55">
        <v>360124</v>
      </c>
      <c r="D4447" t="s">
        <v>336</v>
      </c>
      <c r="E4447" s="32">
        <v>46182</v>
      </c>
      <c r="F4447" s="26">
        <v>46182.657476851855</v>
      </c>
      <c r="G4447" s="12" t="str">
        <f t="shared" si="214"/>
        <v>JUNIO</v>
      </c>
      <c r="H4447">
        <v>800049074</v>
      </c>
      <c r="I4447" t="s">
        <v>337</v>
      </c>
      <c r="J4447" s="41">
        <f t="shared" si="215"/>
        <v>1129678</v>
      </c>
      <c r="K4447" s="41">
        <v>214639</v>
      </c>
      <c r="L4447" s="39">
        <v>1344317</v>
      </c>
      <c r="M4447" t="s">
        <v>110</v>
      </c>
      <c r="N4447" s="3">
        <v>46186</v>
      </c>
      <c r="O4447" s="1">
        <f t="shared" si="216"/>
        <v>4</v>
      </c>
      <c r="P4447" t="s">
        <v>3480</v>
      </c>
    </row>
    <row r="4448" spans="1:22" hidden="1">
      <c r="A4448" t="s">
        <v>26</v>
      </c>
      <c r="B4448" t="s">
        <v>5662</v>
      </c>
      <c r="C4448" s="55">
        <v>2172</v>
      </c>
      <c r="D4448" t="s">
        <v>2896</v>
      </c>
      <c r="E4448" s="32">
        <v>46182</v>
      </c>
      <c r="F4448" s="26">
        <v>46182.638518518521</v>
      </c>
      <c r="G4448" s="12" t="str">
        <f t="shared" si="214"/>
        <v>JUNIO</v>
      </c>
      <c r="H4448">
        <v>71737920</v>
      </c>
      <c r="I4448" t="s">
        <v>733</v>
      </c>
      <c r="J4448" s="41">
        <f t="shared" si="215"/>
        <v>300000</v>
      </c>
      <c r="K4448" s="41">
        <v>0</v>
      </c>
      <c r="L4448" s="39">
        <v>300000</v>
      </c>
      <c r="M4448" t="s">
        <v>70</v>
      </c>
      <c r="N4448" s="32">
        <v>46189</v>
      </c>
      <c r="O4448" s="1">
        <f t="shared" si="216"/>
        <v>7</v>
      </c>
      <c r="P4448" t="s">
        <v>3480</v>
      </c>
      <c r="U4448" s="32">
        <v>46190</v>
      </c>
      <c r="V4448" t="s">
        <v>39</v>
      </c>
    </row>
    <row r="4449" spans="1:22" hidden="1">
      <c r="A4449" t="s">
        <v>26</v>
      </c>
      <c r="B4449" t="s">
        <v>5663</v>
      </c>
      <c r="C4449" s="55">
        <v>3151</v>
      </c>
      <c r="D4449" t="s">
        <v>28</v>
      </c>
      <c r="E4449" s="32">
        <v>46182</v>
      </c>
      <c r="F4449" s="26">
        <v>46182.636921296296</v>
      </c>
      <c r="G4449" s="12" t="str">
        <f t="shared" si="214"/>
        <v>JUNIO</v>
      </c>
      <c r="H4449">
        <v>900144364</v>
      </c>
      <c r="I4449" t="s">
        <v>72</v>
      </c>
      <c r="J4449" s="41">
        <f t="shared" si="215"/>
        <v>49800</v>
      </c>
      <c r="K4449" s="41">
        <v>9462</v>
      </c>
      <c r="L4449" s="39">
        <v>59262</v>
      </c>
      <c r="M4449" t="s">
        <v>110</v>
      </c>
      <c r="N4449" s="3">
        <v>46186</v>
      </c>
      <c r="O4449" s="1">
        <f t="shared" si="216"/>
        <v>4</v>
      </c>
      <c r="P4449" t="s">
        <v>3480</v>
      </c>
    </row>
    <row r="4450" spans="1:22" hidden="1">
      <c r="A4450" t="s">
        <v>26</v>
      </c>
      <c r="B4450" t="s">
        <v>5664</v>
      </c>
      <c r="C4450" s="56">
        <v>680659</v>
      </c>
      <c r="D4450" t="s">
        <v>227</v>
      </c>
      <c r="E4450" s="32">
        <v>46182</v>
      </c>
      <c r="F4450" s="26">
        <v>46182.577245370368</v>
      </c>
      <c r="G4450" s="12" t="str">
        <f t="shared" si="214"/>
        <v>JUNIO</v>
      </c>
      <c r="H4450">
        <v>901118257</v>
      </c>
      <c r="I4450" t="s">
        <v>936</v>
      </c>
      <c r="J4450" s="41">
        <f t="shared" si="215"/>
        <v>54400</v>
      </c>
      <c r="K4450" s="41">
        <v>0</v>
      </c>
      <c r="L4450" s="39">
        <v>54400</v>
      </c>
      <c r="M4450" t="s">
        <v>54</v>
      </c>
      <c r="O4450" s="1">
        <f t="shared" si="216"/>
        <v>0</v>
      </c>
    </row>
    <row r="4451" spans="1:22" hidden="1">
      <c r="A4451" t="s">
        <v>26</v>
      </c>
      <c r="B4451" t="s">
        <v>5665</v>
      </c>
      <c r="C4451" s="55">
        <v>571178</v>
      </c>
      <c r="D4451" t="s">
        <v>159</v>
      </c>
      <c r="E4451" s="32">
        <v>46182</v>
      </c>
      <c r="F4451" s="26">
        <v>46182.571076388886</v>
      </c>
      <c r="G4451" s="12" t="str">
        <f t="shared" si="214"/>
        <v>JUNIO</v>
      </c>
      <c r="H4451">
        <v>890800788</v>
      </c>
      <c r="I4451" t="s">
        <v>160</v>
      </c>
      <c r="J4451" s="41">
        <f t="shared" si="215"/>
        <v>397200</v>
      </c>
      <c r="K4451" s="41">
        <v>75468</v>
      </c>
      <c r="L4451" s="39">
        <v>472668</v>
      </c>
      <c r="M4451" t="s">
        <v>70</v>
      </c>
      <c r="N4451" s="32">
        <v>46189</v>
      </c>
      <c r="O4451" s="1">
        <f t="shared" si="216"/>
        <v>7</v>
      </c>
      <c r="P4451" t="s">
        <v>3480</v>
      </c>
      <c r="U4451" s="32">
        <v>46190</v>
      </c>
      <c r="V4451" t="s">
        <v>39</v>
      </c>
    </row>
    <row r="4452" spans="1:22" hidden="1">
      <c r="A4452" t="s">
        <v>26</v>
      </c>
      <c r="B4452" t="s">
        <v>5666</v>
      </c>
      <c r="C4452" s="55">
        <v>4870</v>
      </c>
      <c r="D4452" t="s">
        <v>262</v>
      </c>
      <c r="E4452" s="32">
        <v>46182</v>
      </c>
      <c r="F4452" s="26">
        <v>46182.543321759258</v>
      </c>
      <c r="G4452" s="12" t="str">
        <f t="shared" si="214"/>
        <v>JUNIO</v>
      </c>
      <c r="H4452">
        <v>1037587911</v>
      </c>
      <c r="I4452" t="s">
        <v>2272</v>
      </c>
      <c r="J4452" s="41">
        <f t="shared" si="215"/>
        <v>489700</v>
      </c>
      <c r="K4452" s="41">
        <v>93043</v>
      </c>
      <c r="L4452" s="39">
        <v>582743</v>
      </c>
      <c r="M4452" t="s">
        <v>70</v>
      </c>
      <c r="N4452" s="32">
        <v>46196</v>
      </c>
      <c r="O4452" s="1">
        <f t="shared" si="216"/>
        <v>14</v>
      </c>
      <c r="P4452" t="s">
        <v>3480</v>
      </c>
      <c r="U4452" s="32">
        <v>46203</v>
      </c>
    </row>
    <row r="4453" spans="1:22" hidden="1">
      <c r="A4453" t="s">
        <v>26</v>
      </c>
      <c r="B4453" t="s">
        <v>5667</v>
      </c>
      <c r="C4453" s="55">
        <v>7455</v>
      </c>
      <c r="D4453" t="s">
        <v>96</v>
      </c>
      <c r="E4453" s="32">
        <v>46182</v>
      </c>
      <c r="F4453" s="26">
        <v>46182.537280092591</v>
      </c>
      <c r="G4453" s="12" t="str">
        <f t="shared" si="214"/>
        <v>JUNIO</v>
      </c>
      <c r="H4453">
        <v>811006418</v>
      </c>
      <c r="I4453" t="s">
        <v>97</v>
      </c>
      <c r="J4453" s="41">
        <f t="shared" si="215"/>
        <v>20492</v>
      </c>
      <c r="K4453" s="41">
        <v>3893.48</v>
      </c>
      <c r="L4453" s="39">
        <v>24385.48</v>
      </c>
      <c r="M4453" t="s">
        <v>1595</v>
      </c>
      <c r="N4453" s="32">
        <v>46184</v>
      </c>
      <c r="O4453" s="1">
        <f t="shared" si="216"/>
        <v>2</v>
      </c>
      <c r="P4453" t="s">
        <v>3480</v>
      </c>
      <c r="U4453" s="32">
        <v>46189</v>
      </c>
      <c r="V4453" t="s">
        <v>39</v>
      </c>
    </row>
    <row r="4454" spans="1:22" hidden="1">
      <c r="A4454" t="s">
        <v>26</v>
      </c>
      <c r="B4454" t="s">
        <v>5668</v>
      </c>
      <c r="C4454" s="55">
        <v>1318</v>
      </c>
      <c r="D4454" t="s">
        <v>28</v>
      </c>
      <c r="E4454" s="32">
        <v>46182</v>
      </c>
      <c r="F4454" s="26">
        <v>46182.533506944441</v>
      </c>
      <c r="G4454" s="12" t="str">
        <f t="shared" si="214"/>
        <v>JUNIO</v>
      </c>
      <c r="H4454">
        <v>860404607</v>
      </c>
      <c r="I4454" t="s">
        <v>1429</v>
      </c>
      <c r="J4454" s="41">
        <f t="shared" si="215"/>
        <v>780000</v>
      </c>
      <c r="K4454" s="41">
        <v>0</v>
      </c>
      <c r="L4454" s="39">
        <v>780000</v>
      </c>
      <c r="M4454" t="s">
        <v>58</v>
      </c>
      <c r="N4454" s="32">
        <v>46184</v>
      </c>
      <c r="O4454" s="1">
        <f t="shared" si="216"/>
        <v>2</v>
      </c>
      <c r="P4454" t="s">
        <v>1652</v>
      </c>
      <c r="U4454" s="32">
        <v>46189</v>
      </c>
      <c r="V4454" t="s">
        <v>39</v>
      </c>
    </row>
    <row r="4455" spans="1:22" hidden="1">
      <c r="A4455" t="s">
        <v>26</v>
      </c>
      <c r="B4455" t="s">
        <v>5669</v>
      </c>
      <c r="C4455" s="56">
        <v>8246</v>
      </c>
      <c r="D4455" t="s">
        <v>4661</v>
      </c>
      <c r="E4455" s="32">
        <v>46182</v>
      </c>
      <c r="F4455" s="26">
        <v>46182.532754629632</v>
      </c>
      <c r="G4455" s="12" t="str">
        <f t="shared" si="214"/>
        <v>JUNIO</v>
      </c>
      <c r="H4455">
        <v>901784030</v>
      </c>
      <c r="I4455" t="s">
        <v>1016</v>
      </c>
      <c r="J4455" s="41">
        <f t="shared" si="215"/>
        <v>61900</v>
      </c>
      <c r="K4455" s="41">
        <v>0</v>
      </c>
      <c r="L4455" s="39">
        <v>61900</v>
      </c>
      <c r="M4455" t="s">
        <v>54</v>
      </c>
      <c r="O4455" s="1">
        <f t="shared" si="216"/>
        <v>0</v>
      </c>
    </row>
    <row r="4456" spans="1:22" hidden="1">
      <c r="A4456" t="s">
        <v>26</v>
      </c>
      <c r="B4456" t="s">
        <v>5670</v>
      </c>
      <c r="C4456" s="55">
        <v>623</v>
      </c>
      <c r="D4456" t="s">
        <v>35</v>
      </c>
      <c r="E4456" s="32">
        <v>46182</v>
      </c>
      <c r="F4456" s="26">
        <v>46182.531817129631</v>
      </c>
      <c r="G4456" s="12" t="str">
        <f t="shared" si="214"/>
        <v>JUNIO</v>
      </c>
      <c r="H4456">
        <v>901741749</v>
      </c>
      <c r="I4456" t="s">
        <v>36</v>
      </c>
      <c r="J4456" s="41">
        <f t="shared" si="215"/>
        <v>13260000</v>
      </c>
      <c r="K4456" s="41">
        <v>2519400</v>
      </c>
      <c r="L4456" s="39">
        <v>15779400</v>
      </c>
      <c r="M4456" s="1" t="s">
        <v>9455</v>
      </c>
      <c r="N4456" s="32">
        <v>46184</v>
      </c>
      <c r="O4456" s="1">
        <f t="shared" si="216"/>
        <v>2</v>
      </c>
      <c r="P4456" t="s">
        <v>3480</v>
      </c>
      <c r="U4456" s="32">
        <v>46196</v>
      </c>
      <c r="V4456" t="s">
        <v>39</v>
      </c>
    </row>
    <row r="4457" spans="1:22" hidden="1">
      <c r="A4457" t="s">
        <v>26</v>
      </c>
      <c r="B4457" t="s">
        <v>5671</v>
      </c>
      <c r="C4457" s="55">
        <v>46</v>
      </c>
      <c r="D4457" t="s">
        <v>5672</v>
      </c>
      <c r="E4457" s="32">
        <v>46182</v>
      </c>
      <c r="F4457" s="26">
        <v>46182.527025462965</v>
      </c>
      <c r="G4457" s="12" t="str">
        <f t="shared" si="214"/>
        <v>JUNIO</v>
      </c>
      <c r="H4457">
        <v>31323413</v>
      </c>
      <c r="I4457" t="s">
        <v>5673</v>
      </c>
      <c r="J4457" s="41">
        <f t="shared" si="215"/>
        <v>320000</v>
      </c>
      <c r="K4457" s="41">
        <v>0</v>
      </c>
      <c r="L4457" s="39">
        <v>320000</v>
      </c>
      <c r="M4457" t="s">
        <v>65</v>
      </c>
      <c r="N4457" s="32">
        <v>46185</v>
      </c>
      <c r="O4457" s="1">
        <f t="shared" si="216"/>
        <v>3</v>
      </c>
      <c r="P4457" s="1" t="s">
        <v>191</v>
      </c>
      <c r="U4457" s="32">
        <v>46189</v>
      </c>
      <c r="V4457" t="s">
        <v>39</v>
      </c>
    </row>
    <row r="4458" spans="1:22" hidden="1">
      <c r="A4458" t="s">
        <v>26</v>
      </c>
      <c r="B4458" t="s">
        <v>5674</v>
      </c>
      <c r="C4458" s="55">
        <v>13766</v>
      </c>
      <c r="D4458" t="s">
        <v>3209</v>
      </c>
      <c r="E4458" s="32">
        <v>46182</v>
      </c>
      <c r="F4458" s="26">
        <v>46182.523263888892</v>
      </c>
      <c r="G4458" s="12" t="str">
        <f t="shared" si="214"/>
        <v>JUNIO</v>
      </c>
      <c r="H4458">
        <v>811033997</v>
      </c>
      <c r="I4458" t="s">
        <v>981</v>
      </c>
      <c r="J4458" s="41">
        <f t="shared" si="215"/>
        <v>105191.92000000001</v>
      </c>
      <c r="K4458" s="41">
        <v>19986.46</v>
      </c>
      <c r="L4458" s="39">
        <v>125178.38</v>
      </c>
      <c r="M4458" s="1" t="s">
        <v>9455</v>
      </c>
      <c r="N4458" s="32">
        <v>46184</v>
      </c>
      <c r="O4458" s="1">
        <f t="shared" si="216"/>
        <v>2</v>
      </c>
      <c r="P4458" t="s">
        <v>3480</v>
      </c>
      <c r="U4458" s="32">
        <v>46191</v>
      </c>
      <c r="V4458" t="s">
        <v>39</v>
      </c>
    </row>
    <row r="4459" spans="1:22" hidden="1">
      <c r="A4459" t="s">
        <v>26</v>
      </c>
      <c r="B4459" t="s">
        <v>5675</v>
      </c>
      <c r="C4459" s="55">
        <v>843</v>
      </c>
      <c r="D4459" t="s">
        <v>28</v>
      </c>
      <c r="E4459" s="32">
        <v>46182</v>
      </c>
      <c r="F4459" s="26">
        <v>46182.5158912037</v>
      </c>
      <c r="G4459" s="12" t="str">
        <f t="shared" si="214"/>
        <v>JUNIO</v>
      </c>
      <c r="H4459">
        <v>71660004</v>
      </c>
      <c r="I4459" t="s">
        <v>266</v>
      </c>
      <c r="J4459" s="41">
        <f t="shared" si="215"/>
        <v>390000</v>
      </c>
      <c r="K4459" s="41">
        <v>0</v>
      </c>
      <c r="L4459" s="39">
        <v>390000</v>
      </c>
      <c r="M4459" t="s">
        <v>70</v>
      </c>
      <c r="N4459" s="32">
        <v>46184</v>
      </c>
      <c r="O4459" s="1">
        <f t="shared" si="216"/>
        <v>2</v>
      </c>
      <c r="P4459" t="s">
        <v>3480</v>
      </c>
      <c r="U4459" s="32">
        <v>46189</v>
      </c>
      <c r="V4459" t="s">
        <v>39</v>
      </c>
    </row>
    <row r="4460" spans="1:22" hidden="1">
      <c r="A4460" t="s">
        <v>26</v>
      </c>
      <c r="B4460" t="s">
        <v>5676</v>
      </c>
      <c r="C4460" s="55">
        <v>842</v>
      </c>
      <c r="D4460" t="s">
        <v>28</v>
      </c>
      <c r="E4460" s="32">
        <v>46182</v>
      </c>
      <c r="F4460" s="26">
        <v>46182.514780092592</v>
      </c>
      <c r="G4460" s="12" t="str">
        <f t="shared" si="214"/>
        <v>JUNIO</v>
      </c>
      <c r="H4460">
        <v>71660004</v>
      </c>
      <c r="I4460" t="s">
        <v>266</v>
      </c>
      <c r="J4460" s="41">
        <f t="shared" si="215"/>
        <v>88000</v>
      </c>
      <c r="K4460" s="41">
        <v>0</v>
      </c>
      <c r="L4460" s="39">
        <v>88000</v>
      </c>
      <c r="M4460" t="s">
        <v>70</v>
      </c>
      <c r="N4460" s="32">
        <v>46183</v>
      </c>
      <c r="O4460" s="1">
        <f t="shared" si="216"/>
        <v>1</v>
      </c>
      <c r="P4460" t="s">
        <v>3480</v>
      </c>
      <c r="U4460" s="32">
        <v>46184</v>
      </c>
      <c r="V4460" t="s">
        <v>39</v>
      </c>
    </row>
    <row r="4461" spans="1:22" hidden="1">
      <c r="A4461" t="s">
        <v>26</v>
      </c>
      <c r="B4461" t="s">
        <v>5677</v>
      </c>
      <c r="C4461" s="56">
        <v>7117</v>
      </c>
      <c r="D4461" t="s">
        <v>5387</v>
      </c>
      <c r="E4461" s="32">
        <v>46182</v>
      </c>
      <c r="F4461" s="26">
        <v>46182.511458333334</v>
      </c>
      <c r="G4461" s="12" t="str">
        <f t="shared" si="214"/>
        <v>JUNIO</v>
      </c>
      <c r="H4461">
        <v>901299432</v>
      </c>
      <c r="I4461" t="s">
        <v>5388</v>
      </c>
      <c r="J4461" s="41">
        <f t="shared" si="215"/>
        <v>34000.01</v>
      </c>
      <c r="K4461" s="41">
        <v>0</v>
      </c>
      <c r="L4461" s="39">
        <v>34000.01</v>
      </c>
      <c r="M4461" t="s">
        <v>54</v>
      </c>
      <c r="O4461" s="1">
        <f t="shared" si="216"/>
        <v>0</v>
      </c>
    </row>
    <row r="4462" spans="1:22" hidden="1">
      <c r="A4462" t="s">
        <v>26</v>
      </c>
      <c r="B4462" t="s">
        <v>5678</v>
      </c>
      <c r="C4462" s="55">
        <v>3149</v>
      </c>
      <c r="D4462" t="s">
        <v>28</v>
      </c>
      <c r="E4462" s="32">
        <v>46182</v>
      </c>
      <c r="F4462" s="26">
        <v>46182.487291666665</v>
      </c>
      <c r="G4462" s="12" t="str">
        <f t="shared" si="214"/>
        <v>JUNIO</v>
      </c>
      <c r="H4462">
        <v>900144364</v>
      </c>
      <c r="I4462" t="s">
        <v>72</v>
      </c>
      <c r="J4462" s="41">
        <f t="shared" si="215"/>
        <v>1095600</v>
      </c>
      <c r="K4462" s="41">
        <v>208164</v>
      </c>
      <c r="L4462" s="39">
        <v>1303764</v>
      </c>
      <c r="M4462" t="s">
        <v>70</v>
      </c>
      <c r="N4462" s="32">
        <v>46185</v>
      </c>
      <c r="O4462" s="1">
        <f t="shared" si="216"/>
        <v>3</v>
      </c>
      <c r="P4462" t="s">
        <v>3480</v>
      </c>
      <c r="U4462" s="32">
        <v>46189</v>
      </c>
      <c r="V4462" t="s">
        <v>39</v>
      </c>
    </row>
    <row r="4463" spans="1:22" hidden="1">
      <c r="A4463" t="s">
        <v>26</v>
      </c>
      <c r="B4463" t="s">
        <v>5679</v>
      </c>
      <c r="C4463" s="55">
        <v>8814</v>
      </c>
      <c r="D4463" t="s">
        <v>1295</v>
      </c>
      <c r="E4463" s="32">
        <v>46182</v>
      </c>
      <c r="F4463" s="26">
        <v>46182.475659722222</v>
      </c>
      <c r="G4463" s="12" t="str">
        <f t="shared" si="214"/>
        <v>JUNIO</v>
      </c>
      <c r="H4463">
        <v>900630894</v>
      </c>
      <c r="I4463" t="s">
        <v>1296</v>
      </c>
      <c r="J4463" s="41">
        <f t="shared" si="215"/>
        <v>800000</v>
      </c>
      <c r="K4463" s="41">
        <v>0</v>
      </c>
      <c r="L4463" s="39">
        <v>800000</v>
      </c>
      <c r="M4463" t="s">
        <v>37</v>
      </c>
      <c r="N4463" s="32">
        <v>46184</v>
      </c>
      <c r="O4463" s="1">
        <f t="shared" si="216"/>
        <v>2</v>
      </c>
      <c r="P4463" t="s">
        <v>3480</v>
      </c>
      <c r="U4463" s="32">
        <v>46191</v>
      </c>
      <c r="V4463" t="s">
        <v>39</v>
      </c>
    </row>
    <row r="4464" spans="1:22" hidden="1">
      <c r="A4464" t="s">
        <v>26</v>
      </c>
      <c r="B4464" t="s">
        <v>5680</v>
      </c>
      <c r="C4464" s="55">
        <v>8813</v>
      </c>
      <c r="D4464" t="s">
        <v>1295</v>
      </c>
      <c r="E4464" s="32">
        <v>46182</v>
      </c>
      <c r="F4464" s="26">
        <v>46182.463912037034</v>
      </c>
      <c r="G4464" s="12" t="str">
        <f t="shared" si="214"/>
        <v>JUNIO</v>
      </c>
      <c r="H4464">
        <v>900630894</v>
      </c>
      <c r="I4464" t="s">
        <v>1296</v>
      </c>
      <c r="J4464" s="42">
        <f t="shared" si="215"/>
        <v>800000</v>
      </c>
      <c r="K4464" s="41">
        <v>0</v>
      </c>
      <c r="L4464" s="39">
        <v>800000</v>
      </c>
      <c r="M4464" t="s">
        <v>264</v>
      </c>
      <c r="N4464" s="32">
        <v>46205</v>
      </c>
      <c r="O4464" s="1">
        <f t="shared" si="216"/>
        <v>23</v>
      </c>
      <c r="P4464" t="s">
        <v>3480</v>
      </c>
      <c r="U4464" s="32">
        <v>46209</v>
      </c>
      <c r="V4464" t="s">
        <v>39</v>
      </c>
    </row>
    <row r="4465" spans="1:22" hidden="1">
      <c r="A4465" t="s">
        <v>26</v>
      </c>
      <c r="B4465" t="s">
        <v>5681</v>
      </c>
      <c r="C4465" s="55">
        <v>741054</v>
      </c>
      <c r="D4465" t="s">
        <v>817</v>
      </c>
      <c r="E4465" s="32">
        <v>46182</v>
      </c>
      <c r="F4465" s="26">
        <v>46182.460381944446</v>
      </c>
      <c r="G4465" s="12" t="str">
        <f t="shared" si="214"/>
        <v>JUNIO</v>
      </c>
      <c r="H4465">
        <v>890915475</v>
      </c>
      <c r="I4465" t="s">
        <v>818</v>
      </c>
      <c r="J4465" s="41">
        <f t="shared" si="215"/>
        <v>315000</v>
      </c>
      <c r="K4465" s="41">
        <v>59850</v>
      </c>
      <c r="L4465" s="39">
        <v>374850</v>
      </c>
      <c r="M4465" t="s">
        <v>110</v>
      </c>
      <c r="N4465" s="3">
        <v>46186</v>
      </c>
      <c r="O4465" s="1">
        <f t="shared" si="216"/>
        <v>4</v>
      </c>
      <c r="P4465" t="s">
        <v>3480</v>
      </c>
    </row>
    <row r="4466" spans="1:22" hidden="1">
      <c r="A4466" t="s">
        <v>26</v>
      </c>
      <c r="B4466" t="s">
        <v>5682</v>
      </c>
      <c r="C4466" s="55">
        <v>1496</v>
      </c>
      <c r="D4466" t="s">
        <v>151</v>
      </c>
      <c r="E4466" s="32">
        <v>46182</v>
      </c>
      <c r="F4466" s="26">
        <v>46182.456631944442</v>
      </c>
      <c r="G4466" s="12" t="str">
        <f t="shared" si="214"/>
        <v>JUNIO</v>
      </c>
      <c r="H4466">
        <v>901561580</v>
      </c>
      <c r="I4466" t="s">
        <v>152</v>
      </c>
      <c r="J4466" s="41">
        <f t="shared" si="215"/>
        <v>526366.84000000008</v>
      </c>
      <c r="K4466" s="41">
        <v>100009.7</v>
      </c>
      <c r="L4466" s="39">
        <v>626376.54</v>
      </c>
      <c r="M4466" t="s">
        <v>70</v>
      </c>
      <c r="N4466" s="32">
        <v>46185</v>
      </c>
      <c r="O4466" s="1">
        <f t="shared" si="216"/>
        <v>3</v>
      </c>
      <c r="P4466" t="s">
        <v>3480</v>
      </c>
      <c r="U4466" s="32">
        <v>46191</v>
      </c>
      <c r="V4466" t="s">
        <v>39</v>
      </c>
    </row>
    <row r="4467" spans="1:22" hidden="1">
      <c r="A4467" t="s">
        <v>26</v>
      </c>
      <c r="B4467" t="s">
        <v>5683</v>
      </c>
      <c r="C4467" s="55">
        <v>62</v>
      </c>
      <c r="D4467" t="s">
        <v>5684</v>
      </c>
      <c r="E4467" s="32">
        <v>46182</v>
      </c>
      <c r="F4467" s="26">
        <v>46182.451018518521</v>
      </c>
      <c r="G4467" s="12" t="str">
        <f t="shared" si="214"/>
        <v>JUNIO</v>
      </c>
      <c r="H4467">
        <v>901645620</v>
      </c>
      <c r="I4467" t="s">
        <v>5685</v>
      </c>
      <c r="J4467" s="41">
        <f t="shared" si="215"/>
        <v>56883318.359999999</v>
      </c>
      <c r="K4467" s="41">
        <v>0</v>
      </c>
      <c r="L4467" s="39">
        <v>56883318.359999999</v>
      </c>
      <c r="M4467" t="s">
        <v>5686</v>
      </c>
      <c r="N4467" s="3">
        <v>46186</v>
      </c>
      <c r="O4467" s="1">
        <f t="shared" si="216"/>
        <v>4</v>
      </c>
      <c r="P4467" t="s">
        <v>66</v>
      </c>
    </row>
    <row r="4468" spans="1:22" hidden="1">
      <c r="A4468" t="s">
        <v>26</v>
      </c>
      <c r="B4468" t="s">
        <v>5687</v>
      </c>
      <c r="C4468" s="55">
        <v>23843</v>
      </c>
      <c r="D4468" t="s">
        <v>2829</v>
      </c>
      <c r="E4468" s="32">
        <v>46182</v>
      </c>
      <c r="F4468" s="26">
        <v>46182.446666666663</v>
      </c>
      <c r="G4468" s="12" t="str">
        <f t="shared" si="214"/>
        <v>JUNIO</v>
      </c>
      <c r="H4468">
        <v>830010148</v>
      </c>
      <c r="I4468" t="s">
        <v>2830</v>
      </c>
      <c r="J4468" s="41">
        <f t="shared" si="215"/>
        <v>235000</v>
      </c>
      <c r="K4468" s="41">
        <v>44650</v>
      </c>
      <c r="L4468" s="39">
        <v>279650</v>
      </c>
      <c r="M4468" t="s">
        <v>264</v>
      </c>
      <c r="N4468" s="32">
        <v>46184</v>
      </c>
      <c r="O4468" s="1">
        <f t="shared" si="216"/>
        <v>2</v>
      </c>
      <c r="P4468" t="s">
        <v>3480</v>
      </c>
      <c r="U4468" s="32">
        <v>46191</v>
      </c>
      <c r="V4468" t="s">
        <v>39</v>
      </c>
    </row>
    <row r="4469" spans="1:22" hidden="1">
      <c r="A4469" t="s">
        <v>809</v>
      </c>
      <c r="B4469" t="s">
        <v>5688</v>
      </c>
      <c r="C4469" s="55" t="s">
        <v>5689</v>
      </c>
      <c r="D4469" t="s">
        <v>2896</v>
      </c>
      <c r="E4469" s="32">
        <v>46182</v>
      </c>
      <c r="F4469" s="26">
        <v>46182.43478009259</v>
      </c>
      <c r="G4469" s="12" t="str">
        <f t="shared" si="214"/>
        <v>JUNIO</v>
      </c>
      <c r="H4469">
        <v>890904996</v>
      </c>
      <c r="I4469" t="s">
        <v>812</v>
      </c>
      <c r="J4469" s="41">
        <f t="shared" si="215"/>
        <v>4798164</v>
      </c>
      <c r="K4469" s="41">
        <v>0</v>
      </c>
      <c r="L4469" s="39">
        <v>4798164</v>
      </c>
      <c r="M4469" t="s">
        <v>813</v>
      </c>
      <c r="N4469" s="3">
        <v>46186</v>
      </c>
      <c r="O4469" s="1">
        <f t="shared" si="216"/>
        <v>4</v>
      </c>
    </row>
    <row r="4470" spans="1:22" hidden="1">
      <c r="A4470" t="s">
        <v>26</v>
      </c>
      <c r="B4470" t="s">
        <v>5690</v>
      </c>
      <c r="C4470" s="55">
        <v>359938</v>
      </c>
      <c r="D4470" t="s">
        <v>336</v>
      </c>
      <c r="E4470" s="32">
        <v>46182</v>
      </c>
      <c r="F4470" s="26">
        <v>46182.428842592592</v>
      </c>
      <c r="G4470" s="12" t="str">
        <f t="shared" si="214"/>
        <v>JUNIO</v>
      </c>
      <c r="H4470">
        <v>800049074</v>
      </c>
      <c r="I4470" t="s">
        <v>337</v>
      </c>
      <c r="J4470" s="41">
        <f t="shared" si="215"/>
        <v>2259423</v>
      </c>
      <c r="K4470" s="41">
        <v>419154</v>
      </c>
      <c r="L4470" s="39">
        <v>2678577</v>
      </c>
      <c r="M4470" t="s">
        <v>70</v>
      </c>
      <c r="N4470" s="32">
        <v>46189</v>
      </c>
      <c r="O4470" s="1">
        <f t="shared" si="216"/>
        <v>7</v>
      </c>
      <c r="P4470" t="s">
        <v>3480</v>
      </c>
      <c r="U4470" s="32">
        <v>46191</v>
      </c>
      <c r="V4470" t="s">
        <v>39</v>
      </c>
    </row>
    <row r="4471" spans="1:22" hidden="1">
      <c r="A4471" t="s">
        <v>26</v>
      </c>
      <c r="B4471" t="s">
        <v>5691</v>
      </c>
      <c r="C4471" s="55">
        <v>741015</v>
      </c>
      <c r="D4471" t="s">
        <v>817</v>
      </c>
      <c r="E4471" s="32">
        <v>46182</v>
      </c>
      <c r="F4471" s="26">
        <v>46182.411724537036</v>
      </c>
      <c r="G4471" s="12" t="str">
        <f t="shared" si="214"/>
        <v>JUNIO</v>
      </c>
      <c r="H4471">
        <v>890915475</v>
      </c>
      <c r="I4471" t="s">
        <v>818</v>
      </c>
      <c r="J4471" s="41">
        <f t="shared" si="215"/>
        <v>793260</v>
      </c>
      <c r="K4471" s="41">
        <v>150719.4</v>
      </c>
      <c r="L4471" s="39">
        <v>943979.4</v>
      </c>
      <c r="M4471" t="s">
        <v>70</v>
      </c>
      <c r="N4471" s="32">
        <v>46183</v>
      </c>
      <c r="O4471" s="1">
        <f t="shared" si="216"/>
        <v>1</v>
      </c>
      <c r="P4471" t="s">
        <v>3480</v>
      </c>
      <c r="U4471" s="32">
        <v>46184</v>
      </c>
      <c r="V4471" t="s">
        <v>39</v>
      </c>
    </row>
    <row r="4472" spans="1:22" hidden="1">
      <c r="A4472" t="s">
        <v>26</v>
      </c>
      <c r="B4472" t="s">
        <v>5692</v>
      </c>
      <c r="C4472" s="55">
        <v>13356</v>
      </c>
      <c r="D4472" t="s">
        <v>28</v>
      </c>
      <c r="E4472" s="32">
        <v>46182</v>
      </c>
      <c r="F4472" s="26">
        <v>46182.416180555556</v>
      </c>
      <c r="G4472" s="12" t="str">
        <f t="shared" si="214"/>
        <v>JUNIO</v>
      </c>
      <c r="H4472">
        <v>900420442</v>
      </c>
      <c r="I4472" t="s">
        <v>586</v>
      </c>
      <c r="J4472" s="41">
        <f t="shared" si="215"/>
        <v>1120000</v>
      </c>
      <c r="K4472" s="41">
        <v>212800</v>
      </c>
      <c r="L4472" s="39">
        <v>1332800</v>
      </c>
      <c r="M4472" s="1" t="s">
        <v>9455</v>
      </c>
      <c r="N4472" s="32">
        <v>46184</v>
      </c>
      <c r="O4472" s="1">
        <f t="shared" si="216"/>
        <v>2</v>
      </c>
      <c r="P4472" t="s">
        <v>3480</v>
      </c>
      <c r="U4472" s="32">
        <v>46189</v>
      </c>
      <c r="V4472" t="s">
        <v>39</v>
      </c>
    </row>
    <row r="4473" spans="1:22" hidden="1">
      <c r="A4473" t="s">
        <v>26</v>
      </c>
      <c r="B4473" t="s">
        <v>5693</v>
      </c>
      <c r="C4473" s="55">
        <v>182616</v>
      </c>
      <c r="D4473" t="s">
        <v>1083</v>
      </c>
      <c r="E4473" s="32">
        <v>46182</v>
      </c>
      <c r="F4473" s="26">
        <v>46182.414513888885</v>
      </c>
      <c r="G4473" s="12" t="str">
        <f t="shared" si="214"/>
        <v>JUNIO</v>
      </c>
      <c r="H4473">
        <v>860000018</v>
      </c>
      <c r="I4473" t="s">
        <v>1084</v>
      </c>
      <c r="J4473" s="41">
        <f t="shared" si="215"/>
        <v>960000</v>
      </c>
      <c r="K4473" s="41">
        <v>182400</v>
      </c>
      <c r="L4473" s="39">
        <v>1142400</v>
      </c>
      <c r="M4473" t="s">
        <v>70</v>
      </c>
      <c r="N4473" s="32">
        <v>46183</v>
      </c>
      <c r="O4473" s="1">
        <f t="shared" si="216"/>
        <v>1</v>
      </c>
      <c r="P4473" t="s">
        <v>3480</v>
      </c>
      <c r="U4473" s="32">
        <v>46184</v>
      </c>
      <c r="V4473" t="s">
        <v>39</v>
      </c>
    </row>
    <row r="4474" spans="1:22" hidden="1">
      <c r="A4474" t="s">
        <v>26</v>
      </c>
      <c r="B4474" t="s">
        <v>5694</v>
      </c>
      <c r="C4474" s="55">
        <v>13355</v>
      </c>
      <c r="D4474" t="s">
        <v>28</v>
      </c>
      <c r="E4474" s="32">
        <v>46182</v>
      </c>
      <c r="F4474" s="26">
        <v>46182.414398148147</v>
      </c>
      <c r="G4474" s="12" t="str">
        <f t="shared" si="214"/>
        <v>JUNIO</v>
      </c>
      <c r="H4474">
        <v>900420442</v>
      </c>
      <c r="I4474" t="s">
        <v>586</v>
      </c>
      <c r="J4474" s="41">
        <f t="shared" si="215"/>
        <v>2232450</v>
      </c>
      <c r="K4474" s="41">
        <v>386336.5</v>
      </c>
      <c r="L4474" s="39">
        <v>2618786.5</v>
      </c>
      <c r="M4474" s="1" t="s">
        <v>9455</v>
      </c>
      <c r="N4474" s="32">
        <v>46203</v>
      </c>
      <c r="O4474" s="1">
        <f t="shared" si="216"/>
        <v>21</v>
      </c>
      <c r="P4474" t="s">
        <v>3480</v>
      </c>
      <c r="U4474" s="32">
        <v>46204</v>
      </c>
      <c r="V4474" t="s">
        <v>39</v>
      </c>
    </row>
    <row r="4475" spans="1:22" hidden="1">
      <c r="A4475" t="s">
        <v>26</v>
      </c>
      <c r="B4475" t="s">
        <v>5695</v>
      </c>
      <c r="C4475" s="55">
        <v>13354</v>
      </c>
      <c r="D4475" t="s">
        <v>28</v>
      </c>
      <c r="E4475" s="32">
        <v>46182</v>
      </c>
      <c r="F4475" s="26">
        <v>46182.398993055554</v>
      </c>
      <c r="G4475" s="12" t="str">
        <f t="shared" si="214"/>
        <v>JUNIO</v>
      </c>
      <c r="H4475">
        <v>900420442</v>
      </c>
      <c r="I4475" t="s">
        <v>586</v>
      </c>
      <c r="J4475" s="41">
        <f t="shared" si="215"/>
        <v>369600</v>
      </c>
      <c r="K4475" s="41">
        <v>70224</v>
      </c>
      <c r="L4475" s="39">
        <v>439824</v>
      </c>
      <c r="M4475" s="1" t="s">
        <v>9455</v>
      </c>
      <c r="N4475" s="32">
        <v>46203</v>
      </c>
      <c r="O4475" s="1">
        <f t="shared" si="216"/>
        <v>21</v>
      </c>
      <c r="P4475" t="s">
        <v>3480</v>
      </c>
      <c r="U4475" s="32">
        <v>46204</v>
      </c>
      <c r="V4475" t="s">
        <v>39</v>
      </c>
    </row>
    <row r="4476" spans="1:22" hidden="1">
      <c r="A4476" t="s">
        <v>26</v>
      </c>
      <c r="B4476" t="s">
        <v>5696</v>
      </c>
      <c r="C4476" s="55">
        <v>359922</v>
      </c>
      <c r="D4476" t="s">
        <v>336</v>
      </c>
      <c r="E4476" s="32">
        <v>46182</v>
      </c>
      <c r="F4476" s="26">
        <v>46182.398032407407</v>
      </c>
      <c r="G4476" s="12" t="str">
        <f t="shared" si="214"/>
        <v>JUNIO</v>
      </c>
      <c r="H4476">
        <v>800049074</v>
      </c>
      <c r="I4476" t="s">
        <v>337</v>
      </c>
      <c r="J4476" s="41">
        <f t="shared" si="215"/>
        <v>323908</v>
      </c>
      <c r="K4476" s="41">
        <v>48779</v>
      </c>
      <c r="L4476" s="39">
        <v>372687</v>
      </c>
      <c r="M4476" t="s">
        <v>70</v>
      </c>
      <c r="N4476" s="32">
        <v>46185</v>
      </c>
      <c r="O4476" s="1">
        <f t="shared" si="216"/>
        <v>3</v>
      </c>
      <c r="P4476" t="s">
        <v>3480</v>
      </c>
      <c r="U4476" s="32">
        <v>46191</v>
      </c>
      <c r="V4476" t="s">
        <v>39</v>
      </c>
    </row>
    <row r="4477" spans="1:22" hidden="1">
      <c r="A4477" t="s">
        <v>26</v>
      </c>
      <c r="B4477" t="s">
        <v>5697</v>
      </c>
      <c r="C4477" s="55">
        <v>13353</v>
      </c>
      <c r="D4477" t="s">
        <v>28</v>
      </c>
      <c r="E4477" s="32">
        <v>46182</v>
      </c>
      <c r="F4477" s="26">
        <v>46182.396643518521</v>
      </c>
      <c r="G4477" s="12" t="str">
        <f t="shared" si="214"/>
        <v>JUNIO</v>
      </c>
      <c r="H4477">
        <v>900420442</v>
      </c>
      <c r="I4477" t="s">
        <v>586</v>
      </c>
      <c r="J4477" s="41">
        <f t="shared" si="215"/>
        <v>2241665</v>
      </c>
      <c r="K4477" s="41">
        <v>397530.35</v>
      </c>
      <c r="L4477" s="39">
        <v>2639195.35</v>
      </c>
      <c r="M4477" s="1" t="s">
        <v>9455</v>
      </c>
      <c r="N4477" s="32">
        <v>46184</v>
      </c>
      <c r="O4477" s="1">
        <f t="shared" ref="O4477:O4508" si="217">IFERROR(IF(-_xlfn.DAYS(E4477,N4477)&lt;0,0,-_xlfn.DAYS(E4477,N4477)), " - ")</f>
        <v>2</v>
      </c>
      <c r="P4477" t="s">
        <v>3480</v>
      </c>
      <c r="U4477" s="32">
        <v>46189</v>
      </c>
      <c r="V4477" t="s">
        <v>39</v>
      </c>
    </row>
    <row r="4478" spans="1:22" hidden="1">
      <c r="A4478" t="s">
        <v>26</v>
      </c>
      <c r="B4478" t="s">
        <v>5698</v>
      </c>
      <c r="C4478" s="55">
        <v>100728</v>
      </c>
      <c r="D4478" t="s">
        <v>28</v>
      </c>
      <c r="E4478" s="32">
        <v>46182</v>
      </c>
      <c r="F4478" s="26">
        <v>46182.38417824074</v>
      </c>
      <c r="G4478" s="12" t="str">
        <f t="shared" si="214"/>
        <v>JUNIO</v>
      </c>
      <c r="H4478">
        <v>890932535</v>
      </c>
      <c r="I4478" t="s">
        <v>1594</v>
      </c>
      <c r="J4478" s="41">
        <f t="shared" si="215"/>
        <v>342076</v>
      </c>
      <c r="K4478" s="41">
        <v>64994.44</v>
      </c>
      <c r="L4478" s="39">
        <v>407070.44</v>
      </c>
      <c r="M4478" t="s">
        <v>1595</v>
      </c>
      <c r="N4478" s="32">
        <v>46184</v>
      </c>
      <c r="O4478" s="1">
        <f t="shared" si="217"/>
        <v>2</v>
      </c>
      <c r="P4478" t="s">
        <v>3480</v>
      </c>
      <c r="U4478" s="32">
        <v>46191</v>
      </c>
      <c r="V4478" t="s">
        <v>39</v>
      </c>
    </row>
    <row r="4479" spans="1:22" hidden="1">
      <c r="A4479" t="s">
        <v>809</v>
      </c>
      <c r="B4479" t="s">
        <v>5699</v>
      </c>
      <c r="C4479" s="55" t="s">
        <v>5700</v>
      </c>
      <c r="D4479" t="s">
        <v>2896</v>
      </c>
      <c r="E4479" s="32">
        <v>46182</v>
      </c>
      <c r="F4479" s="26">
        <v>46182.363842592589</v>
      </c>
      <c r="G4479" s="12" t="str">
        <f t="shared" si="214"/>
        <v>JUNIO</v>
      </c>
      <c r="H4479">
        <v>890904996</v>
      </c>
      <c r="I4479" t="s">
        <v>812</v>
      </c>
      <c r="J4479" s="41">
        <f t="shared" si="215"/>
        <v>11933389</v>
      </c>
      <c r="K4479" s="41">
        <v>0</v>
      </c>
      <c r="L4479" s="39">
        <v>11933389</v>
      </c>
      <c r="M4479" t="s">
        <v>37</v>
      </c>
      <c r="N4479" s="32">
        <v>46185</v>
      </c>
      <c r="O4479" s="1">
        <f t="shared" si="217"/>
        <v>3</v>
      </c>
      <c r="P4479" t="s">
        <v>1466</v>
      </c>
      <c r="U4479" s="32">
        <v>46189</v>
      </c>
      <c r="V4479" t="s">
        <v>39</v>
      </c>
    </row>
    <row r="4480" spans="1:22" hidden="1">
      <c r="A4480" t="s">
        <v>26</v>
      </c>
      <c r="B4480" t="s">
        <v>5701</v>
      </c>
      <c r="C4480" s="55">
        <v>3148</v>
      </c>
      <c r="D4480" t="s">
        <v>28</v>
      </c>
      <c r="E4480" s="32">
        <v>46182</v>
      </c>
      <c r="F4480" s="26">
        <v>46182.355844907404</v>
      </c>
      <c r="G4480" s="12" t="str">
        <f t="shared" si="214"/>
        <v>JUNIO</v>
      </c>
      <c r="H4480">
        <v>900144364</v>
      </c>
      <c r="I4480" t="s">
        <v>72</v>
      </c>
      <c r="J4480" s="41">
        <f t="shared" si="215"/>
        <v>1195200</v>
      </c>
      <c r="K4480" s="41">
        <v>227088</v>
      </c>
      <c r="L4480" s="39">
        <v>1422288</v>
      </c>
      <c r="M4480" t="s">
        <v>70</v>
      </c>
      <c r="N4480" s="32">
        <v>46185</v>
      </c>
      <c r="O4480" s="1">
        <f t="shared" si="217"/>
        <v>3</v>
      </c>
      <c r="P4480" t="s">
        <v>3480</v>
      </c>
      <c r="U4480" s="32">
        <v>46189</v>
      </c>
      <c r="V4480" t="s">
        <v>39</v>
      </c>
    </row>
    <row r="4481" spans="1:22" hidden="1">
      <c r="A4481" t="s">
        <v>26</v>
      </c>
      <c r="B4481" t="s">
        <v>5702</v>
      </c>
      <c r="C4481" s="55">
        <v>3147</v>
      </c>
      <c r="D4481" t="s">
        <v>28</v>
      </c>
      <c r="E4481" s="32">
        <v>46182</v>
      </c>
      <c r="F4481" s="26">
        <v>46182.348668981482</v>
      </c>
      <c r="G4481" s="12" t="str">
        <f t="shared" si="214"/>
        <v>JUNIO</v>
      </c>
      <c r="H4481">
        <v>900144364</v>
      </c>
      <c r="I4481" t="s">
        <v>72</v>
      </c>
      <c r="J4481" s="41">
        <f t="shared" si="215"/>
        <v>2895750</v>
      </c>
      <c r="K4481" s="41">
        <v>550192.5</v>
      </c>
      <c r="L4481" s="39">
        <v>3445942.5</v>
      </c>
      <c r="M4481" t="s">
        <v>70</v>
      </c>
      <c r="N4481" s="32">
        <v>46185</v>
      </c>
      <c r="O4481" s="1">
        <f t="shared" si="217"/>
        <v>3</v>
      </c>
      <c r="P4481" t="s">
        <v>3480</v>
      </c>
      <c r="U4481" s="32">
        <v>46189</v>
      </c>
      <c r="V4481" t="s">
        <v>39</v>
      </c>
    </row>
    <row r="4482" spans="1:22" hidden="1">
      <c r="A4482" t="s">
        <v>26</v>
      </c>
      <c r="B4482" t="s">
        <v>5703</v>
      </c>
      <c r="C4482" s="56">
        <v>72275</v>
      </c>
      <c r="D4482" t="s">
        <v>5704</v>
      </c>
      <c r="E4482" s="32">
        <v>46182</v>
      </c>
      <c r="F4482" s="26">
        <v>46182.344224537039</v>
      </c>
      <c r="G4482" s="12" t="str">
        <f t="shared" ref="G4482:G4545" si="218">UPPER(TEXT(E4482, "MMMM"))</f>
        <v>JUNIO</v>
      </c>
      <c r="H4482">
        <v>901230769</v>
      </c>
      <c r="I4482" t="s">
        <v>2581</v>
      </c>
      <c r="J4482" s="41">
        <f t="shared" ref="J4482:J4545" si="219">L4482-K4482</f>
        <v>42773.95</v>
      </c>
      <c r="K4482" s="41">
        <v>6626.05</v>
      </c>
      <c r="L4482" s="39">
        <v>49400</v>
      </c>
      <c r="M4482" t="s">
        <v>54</v>
      </c>
      <c r="O4482" s="1">
        <f t="shared" si="217"/>
        <v>0</v>
      </c>
      <c r="U4482" s="32">
        <v>46204</v>
      </c>
      <c r="V4482" s="1" t="s">
        <v>39</v>
      </c>
    </row>
    <row r="4483" spans="1:22" hidden="1">
      <c r="A4483" t="s">
        <v>26</v>
      </c>
      <c r="B4483" t="s">
        <v>5705</v>
      </c>
      <c r="C4483" s="55">
        <v>740970</v>
      </c>
      <c r="D4483" t="s">
        <v>817</v>
      </c>
      <c r="E4483" s="32">
        <v>46182</v>
      </c>
      <c r="F4483" s="26">
        <v>46182.339062500003</v>
      </c>
      <c r="G4483" s="12" t="str">
        <f t="shared" si="218"/>
        <v>JUNIO</v>
      </c>
      <c r="H4483">
        <v>890915475</v>
      </c>
      <c r="I4483" t="s">
        <v>818</v>
      </c>
      <c r="J4483" s="41">
        <f t="shared" si="219"/>
        <v>374756</v>
      </c>
      <c r="K4483" s="41">
        <v>71203.64</v>
      </c>
      <c r="L4483" s="39">
        <v>445959.64</v>
      </c>
      <c r="M4483" t="s">
        <v>70</v>
      </c>
      <c r="N4483" s="32">
        <v>46183</v>
      </c>
      <c r="O4483" s="1">
        <f t="shared" si="217"/>
        <v>1</v>
      </c>
      <c r="P4483" t="s">
        <v>3480</v>
      </c>
      <c r="U4483" s="32">
        <v>46184</v>
      </c>
      <c r="V4483" t="s">
        <v>39</v>
      </c>
    </row>
    <row r="4484" spans="1:22" hidden="1">
      <c r="A4484" t="s">
        <v>26</v>
      </c>
      <c r="B4484" t="s">
        <v>5706</v>
      </c>
      <c r="C4484" s="55">
        <v>10473</v>
      </c>
      <c r="D4484" t="s">
        <v>28</v>
      </c>
      <c r="E4484" s="32">
        <v>46182</v>
      </c>
      <c r="F4484" s="26">
        <v>46182.324201388888</v>
      </c>
      <c r="G4484" s="12" t="str">
        <f t="shared" si="218"/>
        <v>JUNIO</v>
      </c>
      <c r="H4484">
        <v>900583758</v>
      </c>
      <c r="I4484" t="s">
        <v>603</v>
      </c>
      <c r="J4484" s="41">
        <f t="shared" si="219"/>
        <v>1673700</v>
      </c>
      <c r="K4484" s="41">
        <v>318003</v>
      </c>
      <c r="L4484" s="39">
        <v>1991703</v>
      </c>
      <c r="M4484" t="s">
        <v>37</v>
      </c>
      <c r="N4484" s="32">
        <v>46184</v>
      </c>
      <c r="O4484" s="1">
        <f t="shared" si="217"/>
        <v>2</v>
      </c>
      <c r="P4484" t="s">
        <v>3480</v>
      </c>
      <c r="U4484" s="32">
        <v>46189</v>
      </c>
      <c r="V4484" t="s">
        <v>39</v>
      </c>
    </row>
    <row r="4485" spans="1:22" hidden="1">
      <c r="A4485" t="s">
        <v>26</v>
      </c>
      <c r="B4485" t="s">
        <v>5707</v>
      </c>
      <c r="C4485" s="56">
        <v>8646</v>
      </c>
      <c r="D4485" t="s">
        <v>5208</v>
      </c>
      <c r="E4485" s="32">
        <v>46182</v>
      </c>
      <c r="F4485" s="26">
        <v>46182.299328703702</v>
      </c>
      <c r="G4485" s="12" t="str">
        <f t="shared" si="218"/>
        <v>JUNIO</v>
      </c>
      <c r="H4485">
        <v>1088263697</v>
      </c>
      <c r="I4485" t="s">
        <v>1128</v>
      </c>
      <c r="J4485" s="41">
        <f t="shared" si="219"/>
        <v>48300</v>
      </c>
      <c r="K4485" s="41">
        <v>0</v>
      </c>
      <c r="L4485" s="39">
        <v>48300</v>
      </c>
      <c r="M4485" t="s">
        <v>54</v>
      </c>
      <c r="O4485" s="1">
        <f t="shared" si="217"/>
        <v>0</v>
      </c>
    </row>
    <row r="4486" spans="1:22" hidden="1">
      <c r="A4486" t="s">
        <v>26</v>
      </c>
      <c r="B4486" t="s">
        <v>5708</v>
      </c>
      <c r="C4486" s="55">
        <v>32323</v>
      </c>
      <c r="D4486" t="s">
        <v>618</v>
      </c>
      <c r="E4486" s="32">
        <v>46182</v>
      </c>
      <c r="F4486" s="26">
        <v>46182.292245370372</v>
      </c>
      <c r="G4486" s="12" t="str">
        <f t="shared" si="218"/>
        <v>JUNIO</v>
      </c>
      <c r="H4486">
        <v>900322890</v>
      </c>
      <c r="I4486" t="s">
        <v>619</v>
      </c>
      <c r="J4486" s="41">
        <f t="shared" si="219"/>
        <v>718400</v>
      </c>
      <c r="K4486" s="41">
        <v>136496</v>
      </c>
      <c r="L4486" s="39">
        <v>854896</v>
      </c>
      <c r="M4486" t="s">
        <v>70</v>
      </c>
      <c r="N4486" s="32">
        <v>46183</v>
      </c>
      <c r="O4486" s="1">
        <f t="shared" si="217"/>
        <v>1</v>
      </c>
      <c r="P4486" t="s">
        <v>3480</v>
      </c>
      <c r="U4486" s="32">
        <v>46184</v>
      </c>
      <c r="V4486" t="s">
        <v>39</v>
      </c>
    </row>
    <row r="4487" spans="1:22" hidden="1">
      <c r="A4487" t="s">
        <v>26</v>
      </c>
      <c r="B4487" t="s">
        <v>5709</v>
      </c>
      <c r="C4487" s="55">
        <v>625384</v>
      </c>
      <c r="D4487" t="s">
        <v>317</v>
      </c>
      <c r="E4487" s="32">
        <v>46182</v>
      </c>
      <c r="F4487" s="26">
        <v>46182.144675925927</v>
      </c>
      <c r="G4487" s="12" t="str">
        <f t="shared" si="218"/>
        <v>JUNIO</v>
      </c>
      <c r="H4487">
        <v>890903939</v>
      </c>
      <c r="I4487" t="s">
        <v>313</v>
      </c>
      <c r="J4487" s="41">
        <f t="shared" si="219"/>
        <v>53400</v>
      </c>
      <c r="K4487" s="41">
        <v>0</v>
      </c>
      <c r="L4487" s="39">
        <v>53400</v>
      </c>
      <c r="M4487" t="s">
        <v>3770</v>
      </c>
      <c r="N4487" s="32">
        <v>46182</v>
      </c>
      <c r="O4487" s="1">
        <f t="shared" si="217"/>
        <v>0</v>
      </c>
      <c r="P4487" t="s">
        <v>3480</v>
      </c>
      <c r="U4487" s="32">
        <v>46183</v>
      </c>
      <c r="V4487" t="s">
        <v>39</v>
      </c>
    </row>
    <row r="4488" spans="1:22" hidden="1">
      <c r="A4488" t="s">
        <v>26</v>
      </c>
      <c r="B4488" t="s">
        <v>5710</v>
      </c>
      <c r="C4488" s="55">
        <v>3458987</v>
      </c>
      <c r="D4488" t="s">
        <v>668</v>
      </c>
      <c r="E4488" s="32">
        <v>46182</v>
      </c>
      <c r="F4488" s="26">
        <v>46182.004942129628</v>
      </c>
      <c r="G4488" s="12" t="str">
        <f t="shared" si="218"/>
        <v>JUNIO</v>
      </c>
      <c r="H4488">
        <v>860001697</v>
      </c>
      <c r="I4488" t="s">
        <v>669</v>
      </c>
      <c r="J4488" s="41">
        <f t="shared" si="219"/>
        <v>93450</v>
      </c>
      <c r="K4488" s="41">
        <v>0</v>
      </c>
      <c r="L4488" s="39">
        <v>93450</v>
      </c>
      <c r="M4488" t="s">
        <v>70</v>
      </c>
      <c r="N4488" s="32">
        <v>46184</v>
      </c>
      <c r="O4488" s="1">
        <f t="shared" si="217"/>
        <v>2</v>
      </c>
      <c r="P4488" t="s">
        <v>3480</v>
      </c>
      <c r="U4488" s="32">
        <v>46195</v>
      </c>
      <c r="V4488" t="s">
        <v>39</v>
      </c>
    </row>
    <row r="4489" spans="1:22" hidden="1">
      <c r="A4489" t="s">
        <v>26</v>
      </c>
      <c r="B4489" t="s">
        <v>5711</v>
      </c>
      <c r="C4489" s="55">
        <v>160</v>
      </c>
      <c r="D4489" t="s">
        <v>2388</v>
      </c>
      <c r="E4489" s="32">
        <v>46183</v>
      </c>
      <c r="F4489" s="26">
        <v>46183.868460648147</v>
      </c>
      <c r="G4489" s="12" t="str">
        <f t="shared" si="218"/>
        <v>JUNIO</v>
      </c>
      <c r="H4489">
        <v>901847080</v>
      </c>
      <c r="I4489" t="s">
        <v>2519</v>
      </c>
      <c r="J4489" s="41">
        <f t="shared" si="219"/>
        <v>1537100</v>
      </c>
      <c r="K4489" s="41">
        <v>292049</v>
      </c>
      <c r="L4489" s="39">
        <v>1829149</v>
      </c>
      <c r="M4489" s="1" t="s">
        <v>9455</v>
      </c>
      <c r="N4489" s="32">
        <v>46190</v>
      </c>
      <c r="O4489" s="1">
        <f t="shared" si="217"/>
        <v>7</v>
      </c>
      <c r="P4489" t="s">
        <v>3480</v>
      </c>
      <c r="U4489" s="32">
        <v>46195</v>
      </c>
      <c r="V4489" t="s">
        <v>39</v>
      </c>
    </row>
    <row r="4490" spans="1:22" hidden="1">
      <c r="A4490" t="s">
        <v>26</v>
      </c>
      <c r="B4490" t="s">
        <v>5712</v>
      </c>
      <c r="C4490" s="56">
        <v>1028318</v>
      </c>
      <c r="D4490" t="s">
        <v>5713</v>
      </c>
      <c r="E4490" s="32">
        <v>46183</v>
      </c>
      <c r="F4490" s="26">
        <v>46183.867291666669</v>
      </c>
      <c r="G4490" s="12" t="str">
        <f t="shared" si="218"/>
        <v>JUNIO</v>
      </c>
      <c r="H4490">
        <v>901268942</v>
      </c>
      <c r="I4490" t="s">
        <v>5714</v>
      </c>
      <c r="J4490" s="41">
        <f t="shared" si="219"/>
        <v>45540</v>
      </c>
      <c r="K4490" s="41">
        <v>0</v>
      </c>
      <c r="L4490" s="39">
        <v>45540</v>
      </c>
      <c r="M4490" t="s">
        <v>54</v>
      </c>
      <c r="O4490" s="1">
        <f t="shared" si="217"/>
        <v>0</v>
      </c>
    </row>
    <row r="4491" spans="1:22" hidden="1">
      <c r="A4491" t="s">
        <v>26</v>
      </c>
      <c r="B4491" t="s">
        <v>5715</v>
      </c>
      <c r="C4491" s="55">
        <v>163</v>
      </c>
      <c r="D4491" t="s">
        <v>2388</v>
      </c>
      <c r="E4491" s="32">
        <v>46183</v>
      </c>
      <c r="F4491" s="26">
        <v>46183.885706018518</v>
      </c>
      <c r="G4491" s="12" t="str">
        <f t="shared" si="218"/>
        <v>JUNIO</v>
      </c>
      <c r="H4491">
        <v>901847080</v>
      </c>
      <c r="I4491" t="s">
        <v>2519</v>
      </c>
      <c r="J4491" s="41">
        <f t="shared" si="219"/>
        <v>6230000</v>
      </c>
      <c r="K4491" s="41">
        <v>1183700</v>
      </c>
      <c r="L4491" s="39">
        <v>7413700</v>
      </c>
      <c r="M4491" s="1" t="s">
        <v>9455</v>
      </c>
      <c r="N4491" s="32">
        <v>46190</v>
      </c>
      <c r="O4491" s="1">
        <f t="shared" si="217"/>
        <v>7</v>
      </c>
      <c r="P4491" t="s">
        <v>3480</v>
      </c>
      <c r="U4491" s="32">
        <v>46195</v>
      </c>
      <c r="V4491" t="s">
        <v>39</v>
      </c>
    </row>
    <row r="4492" spans="1:22" hidden="1">
      <c r="A4492" t="s">
        <v>26</v>
      </c>
      <c r="B4492" t="s">
        <v>5716</v>
      </c>
      <c r="C4492" s="55">
        <v>229746</v>
      </c>
      <c r="D4492" t="s">
        <v>28</v>
      </c>
      <c r="E4492" s="32">
        <v>46183</v>
      </c>
      <c r="F4492" s="26">
        <v>46183.674247685187</v>
      </c>
      <c r="G4492" s="12" t="str">
        <f t="shared" si="218"/>
        <v>JUNIO</v>
      </c>
      <c r="H4492">
        <v>890937070</v>
      </c>
      <c r="I4492" t="s">
        <v>127</v>
      </c>
      <c r="J4492" s="41">
        <f t="shared" si="219"/>
        <v>1717029</v>
      </c>
      <c r="K4492" s="41">
        <v>32624</v>
      </c>
      <c r="L4492" s="39">
        <v>1749653</v>
      </c>
      <c r="M4492" t="s">
        <v>128</v>
      </c>
      <c r="N4492" s="32">
        <v>46189</v>
      </c>
      <c r="O4492" s="1">
        <f t="shared" si="217"/>
        <v>6</v>
      </c>
      <c r="P4492" t="s">
        <v>39</v>
      </c>
      <c r="U4492" s="32">
        <v>46196</v>
      </c>
      <c r="V4492" t="s">
        <v>39</v>
      </c>
    </row>
    <row r="4493" spans="1:22" hidden="1">
      <c r="A4493" t="s">
        <v>26</v>
      </c>
      <c r="B4493" t="s">
        <v>5717</v>
      </c>
      <c r="C4493" s="55">
        <v>165</v>
      </c>
      <c r="D4493" t="s">
        <v>2388</v>
      </c>
      <c r="E4493" s="32">
        <v>46183</v>
      </c>
      <c r="F4493" s="26">
        <v>46183.897847222222</v>
      </c>
      <c r="G4493" s="12" t="str">
        <f t="shared" si="218"/>
        <v>JUNIO</v>
      </c>
      <c r="H4493">
        <v>901847080</v>
      </c>
      <c r="I4493" t="s">
        <v>2519</v>
      </c>
      <c r="J4493" s="41">
        <f t="shared" si="219"/>
        <v>6650000</v>
      </c>
      <c r="K4493" s="41">
        <v>1263500</v>
      </c>
      <c r="L4493" s="39">
        <v>7913500</v>
      </c>
      <c r="M4493" s="1" t="s">
        <v>9455</v>
      </c>
      <c r="N4493" s="32">
        <v>46190</v>
      </c>
      <c r="O4493" s="1">
        <f t="shared" si="217"/>
        <v>7</v>
      </c>
      <c r="P4493" t="s">
        <v>3480</v>
      </c>
      <c r="U4493" s="32">
        <v>46195</v>
      </c>
      <c r="V4493" t="s">
        <v>39</v>
      </c>
    </row>
    <row r="4494" spans="1:22" hidden="1">
      <c r="A4494" t="s">
        <v>26</v>
      </c>
      <c r="B4494" t="s">
        <v>5718</v>
      </c>
      <c r="C4494" s="55">
        <v>34146740</v>
      </c>
      <c r="D4494" t="s">
        <v>580</v>
      </c>
      <c r="E4494" s="32">
        <v>46183</v>
      </c>
      <c r="F4494" s="26">
        <v>46183.686909722222</v>
      </c>
      <c r="G4494" s="12" t="str">
        <f t="shared" si="218"/>
        <v>JUNIO</v>
      </c>
      <c r="H4494">
        <v>809002625</v>
      </c>
      <c r="I4494" t="s">
        <v>2171</v>
      </c>
      <c r="J4494" s="41">
        <f t="shared" si="219"/>
        <v>1035005.86</v>
      </c>
      <c r="K4494" s="41">
        <v>196651.14</v>
      </c>
      <c r="L4494" s="39">
        <v>1231657</v>
      </c>
      <c r="M4494" s="1" t="s">
        <v>9455</v>
      </c>
      <c r="N4494" s="32">
        <v>46190</v>
      </c>
      <c r="O4494" s="1">
        <f t="shared" si="217"/>
        <v>7</v>
      </c>
      <c r="P4494" t="s">
        <v>3480</v>
      </c>
      <c r="U4494" s="32">
        <v>46195</v>
      </c>
      <c r="V4494" t="s">
        <v>39</v>
      </c>
    </row>
    <row r="4495" spans="1:22" hidden="1">
      <c r="A4495" t="s">
        <v>26</v>
      </c>
      <c r="B4495" t="s">
        <v>5719</v>
      </c>
      <c r="C4495" s="55">
        <v>360313</v>
      </c>
      <c r="D4495" t="s">
        <v>336</v>
      </c>
      <c r="E4495" s="32">
        <v>46183</v>
      </c>
      <c r="F4495" s="26">
        <v>46183.663263888891</v>
      </c>
      <c r="G4495" s="12" t="str">
        <f t="shared" si="218"/>
        <v>JUNIO</v>
      </c>
      <c r="H4495">
        <v>800049074</v>
      </c>
      <c r="I4495" t="s">
        <v>337</v>
      </c>
      <c r="J4495" s="41">
        <f t="shared" si="219"/>
        <v>48863</v>
      </c>
      <c r="K4495" s="41">
        <v>8408</v>
      </c>
      <c r="L4495" s="39">
        <v>57271</v>
      </c>
      <c r="M4495" t="s">
        <v>70</v>
      </c>
      <c r="N4495" s="32">
        <v>46184</v>
      </c>
      <c r="O4495" s="1">
        <f t="shared" si="217"/>
        <v>1</v>
      </c>
      <c r="P4495" t="s">
        <v>3480</v>
      </c>
      <c r="U4495" s="32">
        <v>46189</v>
      </c>
      <c r="V4495" t="s">
        <v>39</v>
      </c>
    </row>
    <row r="4496" spans="1:22" hidden="1">
      <c r="A4496" t="s">
        <v>26</v>
      </c>
      <c r="B4496" t="s">
        <v>5720</v>
      </c>
      <c r="C4496" s="55">
        <v>88796560</v>
      </c>
      <c r="D4496" t="s">
        <v>255</v>
      </c>
      <c r="E4496" s="32">
        <v>46183</v>
      </c>
      <c r="F4496" s="26">
        <v>46183.712465277778</v>
      </c>
      <c r="G4496" s="12" t="str">
        <f t="shared" si="218"/>
        <v>JUNIO</v>
      </c>
      <c r="H4496">
        <v>900843898</v>
      </c>
      <c r="I4496" t="s">
        <v>256</v>
      </c>
      <c r="J4496" s="41">
        <f t="shared" si="219"/>
        <v>20168.07</v>
      </c>
      <c r="K4496" s="41">
        <v>3831.93</v>
      </c>
      <c r="L4496" s="39">
        <v>24000</v>
      </c>
      <c r="M4496" t="s">
        <v>54</v>
      </c>
      <c r="O4496" s="1">
        <f t="shared" si="217"/>
        <v>0</v>
      </c>
    </row>
    <row r="4497" spans="1:22" hidden="1">
      <c r="A4497" t="s">
        <v>26</v>
      </c>
      <c r="B4497" t="s">
        <v>5721</v>
      </c>
      <c r="C4497" s="56">
        <v>47228</v>
      </c>
      <c r="D4497" t="s">
        <v>5722</v>
      </c>
      <c r="E4497" s="32">
        <v>46183</v>
      </c>
      <c r="F4497" s="26">
        <v>46183.541192129633</v>
      </c>
      <c r="G4497" s="12" t="str">
        <f t="shared" si="218"/>
        <v>JUNIO</v>
      </c>
      <c r="H4497">
        <v>860025461</v>
      </c>
      <c r="I4497" t="s">
        <v>1789</v>
      </c>
      <c r="J4497" s="41">
        <f t="shared" si="219"/>
        <v>82700</v>
      </c>
      <c r="K4497" s="41">
        <v>0</v>
      </c>
      <c r="L4497" s="39">
        <v>82700</v>
      </c>
      <c r="M4497" t="s">
        <v>54</v>
      </c>
      <c r="O4497" s="1">
        <f t="shared" si="217"/>
        <v>0</v>
      </c>
    </row>
    <row r="4498" spans="1:22" hidden="1">
      <c r="A4498" t="s">
        <v>26</v>
      </c>
      <c r="B4498" t="s">
        <v>5723</v>
      </c>
      <c r="C4498" s="55">
        <v>57023</v>
      </c>
      <c r="D4498" t="s">
        <v>28</v>
      </c>
      <c r="E4498" s="32">
        <v>46183</v>
      </c>
      <c r="F4498" s="26">
        <v>46183.612743055557</v>
      </c>
      <c r="G4498" s="12" t="str">
        <f t="shared" si="218"/>
        <v>JUNIO</v>
      </c>
      <c r="H4498">
        <v>900321758</v>
      </c>
      <c r="I4498" t="s">
        <v>989</v>
      </c>
      <c r="J4498" s="41">
        <f t="shared" si="219"/>
        <v>2655300</v>
      </c>
      <c r="K4498" s="41">
        <v>0</v>
      </c>
      <c r="L4498" s="39">
        <v>2655300</v>
      </c>
      <c r="M4498" t="s">
        <v>199</v>
      </c>
      <c r="N4498" s="32">
        <v>46204</v>
      </c>
      <c r="O4498" s="1">
        <f t="shared" si="217"/>
        <v>21</v>
      </c>
      <c r="P4498" t="s">
        <v>221</v>
      </c>
      <c r="U4498" s="32">
        <v>46205</v>
      </c>
      <c r="V4498" t="s">
        <v>39</v>
      </c>
    </row>
    <row r="4499" spans="1:22" hidden="1">
      <c r="A4499" t="s">
        <v>26</v>
      </c>
      <c r="B4499" t="s">
        <v>5724</v>
      </c>
      <c r="C4499" s="55">
        <v>274591</v>
      </c>
      <c r="D4499" t="s">
        <v>1070</v>
      </c>
      <c r="E4499" s="32">
        <v>46183</v>
      </c>
      <c r="F4499" s="26">
        <v>46183.554780092592</v>
      </c>
      <c r="G4499" s="12" t="str">
        <f t="shared" si="218"/>
        <v>JUNIO</v>
      </c>
      <c r="H4499">
        <v>890907841</v>
      </c>
      <c r="I4499" t="s">
        <v>1071</v>
      </c>
      <c r="J4499" s="41">
        <f t="shared" si="219"/>
        <v>1975952</v>
      </c>
      <c r="K4499" s="41">
        <v>375431</v>
      </c>
      <c r="L4499" s="39">
        <v>2351383</v>
      </c>
      <c r="M4499" s="1" t="s">
        <v>9455</v>
      </c>
      <c r="N4499" s="32">
        <v>46190</v>
      </c>
      <c r="O4499" s="1">
        <f t="shared" si="217"/>
        <v>7</v>
      </c>
      <c r="P4499" t="s">
        <v>3480</v>
      </c>
      <c r="U4499" s="32">
        <v>46195</v>
      </c>
      <c r="V4499" t="s">
        <v>39</v>
      </c>
    </row>
    <row r="4500" spans="1:22" hidden="1">
      <c r="A4500" t="s">
        <v>26</v>
      </c>
      <c r="B4500" t="s">
        <v>5725</v>
      </c>
      <c r="C4500" s="55">
        <v>182867</v>
      </c>
      <c r="D4500" t="s">
        <v>1083</v>
      </c>
      <c r="E4500" s="32">
        <v>46183</v>
      </c>
      <c r="F4500" s="26">
        <v>46183.646701388891</v>
      </c>
      <c r="G4500" s="12" t="str">
        <f t="shared" si="218"/>
        <v>JUNIO</v>
      </c>
      <c r="H4500">
        <v>860000018</v>
      </c>
      <c r="I4500" t="s">
        <v>1084</v>
      </c>
      <c r="J4500" s="41">
        <f t="shared" si="219"/>
        <v>736133.54</v>
      </c>
      <c r="K4500" s="41">
        <v>139865.46</v>
      </c>
      <c r="L4500" s="39">
        <v>875999</v>
      </c>
      <c r="M4500" t="s">
        <v>70</v>
      </c>
      <c r="N4500" s="32">
        <v>46184</v>
      </c>
      <c r="O4500" s="1">
        <f t="shared" si="217"/>
        <v>1</v>
      </c>
      <c r="P4500" t="s">
        <v>3480</v>
      </c>
      <c r="U4500" s="32">
        <v>46195</v>
      </c>
      <c r="V4500" t="s">
        <v>39</v>
      </c>
    </row>
    <row r="4501" spans="1:22" hidden="1">
      <c r="A4501" t="s">
        <v>26</v>
      </c>
      <c r="B4501" t="s">
        <v>5726</v>
      </c>
      <c r="C4501" s="56">
        <v>149047</v>
      </c>
      <c r="D4501" t="s">
        <v>1883</v>
      </c>
      <c r="E4501" s="32">
        <v>46183</v>
      </c>
      <c r="F4501" s="26">
        <v>46183.617928240739</v>
      </c>
      <c r="G4501" s="12" t="str">
        <f t="shared" si="218"/>
        <v>JUNIO</v>
      </c>
      <c r="H4501">
        <v>811024845</v>
      </c>
      <c r="I4501" t="s">
        <v>1884</v>
      </c>
      <c r="J4501" s="41">
        <f t="shared" si="219"/>
        <v>157115</v>
      </c>
      <c r="K4501" s="41">
        <v>0</v>
      </c>
      <c r="L4501" s="39">
        <v>157115</v>
      </c>
      <c r="M4501" t="s">
        <v>54</v>
      </c>
      <c r="O4501" s="1">
        <f t="shared" si="217"/>
        <v>0</v>
      </c>
      <c r="U4501" s="32">
        <v>46204</v>
      </c>
      <c r="V4501" t="s">
        <v>39</v>
      </c>
    </row>
    <row r="4502" spans="1:22" hidden="1">
      <c r="A4502" t="s">
        <v>26</v>
      </c>
      <c r="B4502" t="s">
        <v>5727</v>
      </c>
      <c r="C4502" s="55">
        <v>58237</v>
      </c>
      <c r="D4502" t="s">
        <v>122</v>
      </c>
      <c r="E4502" s="32">
        <v>46183</v>
      </c>
      <c r="F4502" s="26">
        <v>46183.737962962965</v>
      </c>
      <c r="G4502" s="12" t="str">
        <f t="shared" si="218"/>
        <v>JUNIO</v>
      </c>
      <c r="H4502">
        <v>900650486</v>
      </c>
      <c r="I4502" t="s">
        <v>857</v>
      </c>
      <c r="J4502" s="41">
        <f t="shared" si="219"/>
        <v>695794.96</v>
      </c>
      <c r="K4502" s="41">
        <v>132201.04</v>
      </c>
      <c r="L4502" s="39">
        <v>827996</v>
      </c>
      <c r="M4502" t="s">
        <v>65</v>
      </c>
      <c r="N4502" s="32">
        <v>46184</v>
      </c>
      <c r="O4502" s="1">
        <f t="shared" si="217"/>
        <v>1</v>
      </c>
      <c r="P4502" t="s">
        <v>3480</v>
      </c>
      <c r="U4502" s="32">
        <v>46189</v>
      </c>
      <c r="V4502" t="s">
        <v>39</v>
      </c>
    </row>
    <row r="4503" spans="1:22" hidden="1">
      <c r="A4503" t="s">
        <v>26</v>
      </c>
      <c r="B4503" t="s">
        <v>5728</v>
      </c>
      <c r="C4503" s="55">
        <v>79073</v>
      </c>
      <c r="D4503" t="s">
        <v>355</v>
      </c>
      <c r="E4503" s="32">
        <v>46183</v>
      </c>
      <c r="F4503" s="26">
        <v>46183.497210648151</v>
      </c>
      <c r="G4503" s="12" t="str">
        <f t="shared" si="218"/>
        <v>JUNIO</v>
      </c>
      <c r="H4503">
        <v>800204486</v>
      </c>
      <c r="I4503" t="s">
        <v>851</v>
      </c>
      <c r="J4503" s="41">
        <f t="shared" si="219"/>
        <v>1658292</v>
      </c>
      <c r="K4503" s="41">
        <v>315075.48</v>
      </c>
      <c r="L4503" s="39">
        <v>1973367.48</v>
      </c>
      <c r="M4503" t="s">
        <v>70</v>
      </c>
      <c r="N4503" s="32">
        <v>46185</v>
      </c>
      <c r="O4503" s="1">
        <f t="shared" si="217"/>
        <v>2</v>
      </c>
      <c r="P4503" t="s">
        <v>3480</v>
      </c>
      <c r="U4503" s="32">
        <v>46189</v>
      </c>
      <c r="V4503" t="s">
        <v>39</v>
      </c>
    </row>
    <row r="4504" spans="1:22" hidden="1">
      <c r="A4504" t="s">
        <v>26</v>
      </c>
      <c r="B4504" t="s">
        <v>5729</v>
      </c>
      <c r="C4504" s="55">
        <v>135860</v>
      </c>
      <c r="D4504" t="s">
        <v>5646</v>
      </c>
      <c r="E4504" s="32">
        <v>46183</v>
      </c>
      <c r="F4504" s="26">
        <v>46183.55332175926</v>
      </c>
      <c r="G4504" s="12" t="str">
        <f t="shared" si="218"/>
        <v>JUNIO</v>
      </c>
      <c r="H4504">
        <v>1130645771</v>
      </c>
      <c r="I4504" t="s">
        <v>5647</v>
      </c>
      <c r="J4504" s="41">
        <f t="shared" si="219"/>
        <v>10084.030000000001</v>
      </c>
      <c r="K4504" s="41">
        <v>1915.97</v>
      </c>
      <c r="L4504" s="39">
        <v>12000</v>
      </c>
      <c r="M4504" t="s">
        <v>54</v>
      </c>
      <c r="O4504" s="1">
        <f t="shared" si="217"/>
        <v>0</v>
      </c>
    </row>
    <row r="4505" spans="1:22" hidden="1">
      <c r="A4505" t="s">
        <v>26</v>
      </c>
      <c r="B4505" t="s">
        <v>5730</v>
      </c>
      <c r="C4505" s="55">
        <v>34146737</v>
      </c>
      <c r="D4505" t="s">
        <v>580</v>
      </c>
      <c r="E4505" s="32">
        <v>46183</v>
      </c>
      <c r="F4505" s="26">
        <v>46183.682650462964</v>
      </c>
      <c r="G4505" s="12" t="str">
        <f t="shared" si="218"/>
        <v>JUNIO</v>
      </c>
      <c r="H4505">
        <v>809002625</v>
      </c>
      <c r="I4505" t="s">
        <v>2171</v>
      </c>
      <c r="J4505" s="41">
        <f t="shared" si="219"/>
        <v>1326000</v>
      </c>
      <c r="K4505" s="41">
        <v>251940</v>
      </c>
      <c r="L4505" s="39">
        <v>1577940</v>
      </c>
      <c r="M4505" s="1" t="s">
        <v>9455</v>
      </c>
      <c r="N4505" s="32">
        <v>46190</v>
      </c>
      <c r="O4505" s="1">
        <f t="shared" si="217"/>
        <v>7</v>
      </c>
      <c r="P4505" t="s">
        <v>3480</v>
      </c>
      <c r="U4505" s="32">
        <v>46195</v>
      </c>
      <c r="V4505" t="s">
        <v>39</v>
      </c>
    </row>
    <row r="4506" spans="1:22" hidden="1">
      <c r="A4506" t="s">
        <v>26</v>
      </c>
      <c r="B4506" t="s">
        <v>5731</v>
      </c>
      <c r="C4506" s="55">
        <v>571223</v>
      </c>
      <c r="D4506" t="s">
        <v>159</v>
      </c>
      <c r="E4506" s="32">
        <v>46183</v>
      </c>
      <c r="F4506" s="26">
        <v>46183.578912037039</v>
      </c>
      <c r="G4506" s="12" t="str">
        <f t="shared" si="218"/>
        <v>JUNIO</v>
      </c>
      <c r="H4506">
        <v>890800788</v>
      </c>
      <c r="I4506" t="s">
        <v>160</v>
      </c>
      <c r="J4506" s="41">
        <f t="shared" si="219"/>
        <v>149500</v>
      </c>
      <c r="K4506" s="41">
        <v>28405</v>
      </c>
      <c r="L4506" s="39">
        <v>177905</v>
      </c>
      <c r="M4506" t="s">
        <v>70</v>
      </c>
      <c r="N4506" s="32">
        <v>46184</v>
      </c>
      <c r="O4506" s="1">
        <f t="shared" si="217"/>
        <v>1</v>
      </c>
      <c r="P4506" t="s">
        <v>3480</v>
      </c>
      <c r="U4506" s="32">
        <v>46189</v>
      </c>
      <c r="V4506" t="s">
        <v>39</v>
      </c>
    </row>
    <row r="4507" spans="1:22" hidden="1">
      <c r="A4507" t="s">
        <v>26</v>
      </c>
      <c r="B4507" t="s">
        <v>5732</v>
      </c>
      <c r="C4507" s="55">
        <v>2112</v>
      </c>
      <c r="D4507" t="s">
        <v>28</v>
      </c>
      <c r="E4507" s="32">
        <v>46183</v>
      </c>
      <c r="F4507" s="26">
        <v>46183.618576388886</v>
      </c>
      <c r="G4507" s="12" t="str">
        <f t="shared" si="218"/>
        <v>JUNIO</v>
      </c>
      <c r="H4507">
        <v>900674765</v>
      </c>
      <c r="I4507" t="s">
        <v>898</v>
      </c>
      <c r="J4507" s="41">
        <f t="shared" si="219"/>
        <v>2450000</v>
      </c>
      <c r="K4507" s="41">
        <v>465500</v>
      </c>
      <c r="L4507" s="39">
        <v>2915500</v>
      </c>
      <c r="M4507" t="s">
        <v>264</v>
      </c>
      <c r="N4507" s="32">
        <v>46185</v>
      </c>
      <c r="O4507" s="1">
        <f t="shared" si="217"/>
        <v>2</v>
      </c>
      <c r="P4507" t="s">
        <v>3480</v>
      </c>
      <c r="U4507" s="32">
        <v>46189</v>
      </c>
      <c r="V4507" t="s">
        <v>39</v>
      </c>
    </row>
    <row r="4508" spans="1:22" hidden="1">
      <c r="A4508" t="s">
        <v>26</v>
      </c>
      <c r="B4508" t="s">
        <v>5733</v>
      </c>
      <c r="C4508" s="56">
        <v>321757</v>
      </c>
      <c r="D4508" t="s">
        <v>2203</v>
      </c>
      <c r="E4508" s="32">
        <v>46183</v>
      </c>
      <c r="F4508" s="26">
        <v>46183.577407407407</v>
      </c>
      <c r="G4508" s="12" t="str">
        <f t="shared" si="218"/>
        <v>JUNIO</v>
      </c>
      <c r="H4508">
        <v>900276962</v>
      </c>
      <c r="I4508" t="s">
        <v>891</v>
      </c>
      <c r="J4508" s="41">
        <f t="shared" si="219"/>
        <v>11850</v>
      </c>
      <c r="K4508" s="41">
        <v>0</v>
      </c>
      <c r="L4508" s="39">
        <v>11850</v>
      </c>
      <c r="M4508" t="s">
        <v>54</v>
      </c>
      <c r="O4508" s="1">
        <f t="shared" si="217"/>
        <v>0</v>
      </c>
    </row>
    <row r="4509" spans="1:22" hidden="1">
      <c r="A4509" t="s">
        <v>26</v>
      </c>
      <c r="B4509" t="s">
        <v>5734</v>
      </c>
      <c r="C4509" s="55">
        <v>571229</v>
      </c>
      <c r="D4509" t="s">
        <v>159</v>
      </c>
      <c r="E4509" s="32">
        <v>46183</v>
      </c>
      <c r="F4509" s="26">
        <v>46183.56653935185</v>
      </c>
      <c r="G4509" s="12" t="str">
        <f t="shared" si="218"/>
        <v>JUNIO</v>
      </c>
      <c r="H4509">
        <v>890800788</v>
      </c>
      <c r="I4509" t="s">
        <v>160</v>
      </c>
      <c r="J4509" s="41">
        <f t="shared" si="219"/>
        <v>198600</v>
      </c>
      <c r="K4509" s="41">
        <v>37734</v>
      </c>
      <c r="L4509" s="39">
        <v>236334</v>
      </c>
      <c r="M4509" t="s">
        <v>70</v>
      </c>
      <c r="N4509" s="32">
        <v>46184</v>
      </c>
      <c r="O4509" s="1">
        <f t="shared" ref="O4509:O4528" si="220">IFERROR(IF(-_xlfn.DAYS(E4509,N4509)&lt;0,0,-_xlfn.DAYS(E4509,N4509)), " - ")</f>
        <v>1</v>
      </c>
      <c r="P4509" t="s">
        <v>3480</v>
      </c>
      <c r="U4509" s="32">
        <v>46189</v>
      </c>
      <c r="V4509" t="s">
        <v>39</v>
      </c>
    </row>
    <row r="4510" spans="1:22" hidden="1">
      <c r="A4510" t="s">
        <v>26</v>
      </c>
      <c r="B4510" t="s">
        <v>5735</v>
      </c>
      <c r="C4510" s="55">
        <v>360228</v>
      </c>
      <c r="D4510" t="s">
        <v>336</v>
      </c>
      <c r="E4510" s="32">
        <v>46183</v>
      </c>
      <c r="F4510" s="26">
        <v>46183.478807870371</v>
      </c>
      <c r="G4510" s="12" t="str">
        <f t="shared" si="218"/>
        <v>JUNIO</v>
      </c>
      <c r="H4510">
        <v>800049074</v>
      </c>
      <c r="I4510" t="s">
        <v>337</v>
      </c>
      <c r="J4510" s="41">
        <f t="shared" si="219"/>
        <v>408426</v>
      </c>
      <c r="K4510" s="41">
        <v>77601</v>
      </c>
      <c r="L4510" s="39">
        <v>486027</v>
      </c>
      <c r="M4510" t="s">
        <v>70</v>
      </c>
      <c r="N4510" s="32">
        <v>46185</v>
      </c>
      <c r="O4510" s="1">
        <f t="shared" si="220"/>
        <v>2</v>
      </c>
      <c r="P4510" t="s">
        <v>3480</v>
      </c>
      <c r="U4510" s="32">
        <v>46189</v>
      </c>
      <c r="V4510" t="s">
        <v>39</v>
      </c>
    </row>
    <row r="4511" spans="1:22" hidden="1">
      <c r="A4511" t="s">
        <v>26</v>
      </c>
      <c r="B4511" t="s">
        <v>5736</v>
      </c>
      <c r="C4511" s="55">
        <v>182816</v>
      </c>
      <c r="D4511" t="s">
        <v>1083</v>
      </c>
      <c r="E4511" s="32">
        <v>46183</v>
      </c>
      <c r="F4511" s="26">
        <v>46183.463599537034</v>
      </c>
      <c r="G4511" s="12" t="str">
        <f t="shared" si="218"/>
        <v>JUNIO</v>
      </c>
      <c r="H4511">
        <v>860000018</v>
      </c>
      <c r="I4511" t="s">
        <v>1084</v>
      </c>
      <c r="J4511" s="41">
        <f t="shared" si="219"/>
        <v>391615.96</v>
      </c>
      <c r="K4511" s="41">
        <v>69695.039999999994</v>
      </c>
      <c r="L4511" s="39">
        <v>461311</v>
      </c>
      <c r="M4511" t="s">
        <v>70</v>
      </c>
      <c r="N4511" s="32">
        <v>46183</v>
      </c>
      <c r="O4511" s="1">
        <f t="shared" si="220"/>
        <v>0</v>
      </c>
      <c r="P4511" t="s">
        <v>3480</v>
      </c>
      <c r="U4511" s="32">
        <v>46189</v>
      </c>
      <c r="V4511" t="s">
        <v>39</v>
      </c>
    </row>
    <row r="4512" spans="1:22" hidden="1">
      <c r="A4512" t="s">
        <v>26</v>
      </c>
      <c r="B4512" t="s">
        <v>5737</v>
      </c>
      <c r="C4512" s="55">
        <v>360312</v>
      </c>
      <c r="D4512" t="s">
        <v>336</v>
      </c>
      <c r="E4512" s="32">
        <v>46183</v>
      </c>
      <c r="F4512" s="26">
        <v>46183.663240740738</v>
      </c>
      <c r="G4512" s="12" t="str">
        <f t="shared" si="218"/>
        <v>JUNIO</v>
      </c>
      <c r="H4512">
        <v>800049074</v>
      </c>
      <c r="I4512" t="s">
        <v>337</v>
      </c>
      <c r="J4512" s="41">
        <f t="shared" si="219"/>
        <v>87246</v>
      </c>
      <c r="K4512" s="41">
        <v>16577</v>
      </c>
      <c r="L4512" s="39">
        <v>103823</v>
      </c>
      <c r="M4512" t="s">
        <v>70</v>
      </c>
      <c r="N4512" s="32">
        <v>46185</v>
      </c>
      <c r="O4512" s="1">
        <f t="shared" si="220"/>
        <v>2</v>
      </c>
      <c r="P4512" t="s">
        <v>3480</v>
      </c>
      <c r="U4512" s="32">
        <v>46189</v>
      </c>
      <c r="V4512" t="s">
        <v>39</v>
      </c>
    </row>
    <row r="4513" spans="1:22" hidden="1">
      <c r="A4513" t="s">
        <v>26</v>
      </c>
      <c r="B4513" t="s">
        <v>5738</v>
      </c>
      <c r="C4513" s="55">
        <v>360226</v>
      </c>
      <c r="D4513" t="s">
        <v>336</v>
      </c>
      <c r="E4513" s="32">
        <v>46183</v>
      </c>
      <c r="F4513" s="26">
        <v>46183.478761574072</v>
      </c>
      <c r="G4513" s="12" t="str">
        <f t="shared" si="218"/>
        <v>JUNIO</v>
      </c>
      <c r="H4513">
        <v>800049074</v>
      </c>
      <c r="I4513" t="s">
        <v>337</v>
      </c>
      <c r="J4513" s="41">
        <f t="shared" si="219"/>
        <v>28365</v>
      </c>
      <c r="K4513" s="41">
        <v>5389</v>
      </c>
      <c r="L4513" s="39">
        <v>33754</v>
      </c>
      <c r="M4513" t="s">
        <v>70</v>
      </c>
      <c r="N4513" s="32">
        <v>46185</v>
      </c>
      <c r="O4513" s="1">
        <f t="shared" si="220"/>
        <v>2</v>
      </c>
      <c r="P4513" t="s">
        <v>3480</v>
      </c>
      <c r="U4513" s="32">
        <v>46189</v>
      </c>
      <c r="V4513" t="s">
        <v>39</v>
      </c>
    </row>
    <row r="4514" spans="1:22" hidden="1">
      <c r="A4514" t="s">
        <v>26</v>
      </c>
      <c r="B4514" t="s">
        <v>5739</v>
      </c>
      <c r="C4514" s="56">
        <v>100246148</v>
      </c>
      <c r="D4514" s="33" t="s">
        <v>5740</v>
      </c>
      <c r="E4514" s="32">
        <v>46183</v>
      </c>
      <c r="F4514" s="26">
        <v>46183.449849537035</v>
      </c>
      <c r="G4514" s="12" t="str">
        <f t="shared" si="218"/>
        <v>JUNIO</v>
      </c>
      <c r="H4514">
        <v>800242106</v>
      </c>
      <c r="I4514" t="s">
        <v>172</v>
      </c>
      <c r="J4514" s="41">
        <f t="shared" si="219"/>
        <v>75546.22</v>
      </c>
      <c r="K4514" s="41">
        <v>14353.78</v>
      </c>
      <c r="L4514" s="39">
        <v>89900</v>
      </c>
      <c r="M4514" t="s">
        <v>54</v>
      </c>
      <c r="O4514" s="1">
        <f t="shared" si="220"/>
        <v>0</v>
      </c>
    </row>
    <row r="4515" spans="1:22" hidden="1">
      <c r="A4515" t="s">
        <v>26</v>
      </c>
      <c r="B4515" t="s">
        <v>5741</v>
      </c>
      <c r="C4515" s="55">
        <v>360227</v>
      </c>
      <c r="D4515" t="s">
        <v>336</v>
      </c>
      <c r="E4515" s="32">
        <v>46183</v>
      </c>
      <c r="F4515" s="26">
        <v>46183.478784722225</v>
      </c>
      <c r="G4515" s="12" t="str">
        <f t="shared" si="218"/>
        <v>JUNIO</v>
      </c>
      <c r="H4515">
        <v>800049074</v>
      </c>
      <c r="I4515" t="s">
        <v>337</v>
      </c>
      <c r="J4515" s="41">
        <f t="shared" si="219"/>
        <v>72400</v>
      </c>
      <c r="K4515" s="41">
        <v>3620</v>
      </c>
      <c r="L4515" s="39">
        <v>76020</v>
      </c>
      <c r="M4515" t="s">
        <v>70</v>
      </c>
      <c r="N4515" s="32">
        <v>46185</v>
      </c>
      <c r="O4515" s="1">
        <f t="shared" si="220"/>
        <v>2</v>
      </c>
      <c r="P4515" t="s">
        <v>3480</v>
      </c>
      <c r="U4515" s="32">
        <v>46189</v>
      </c>
      <c r="V4515" t="s">
        <v>39</v>
      </c>
    </row>
    <row r="4516" spans="1:22" hidden="1">
      <c r="A4516" t="s">
        <v>26</v>
      </c>
      <c r="B4516" t="s">
        <v>5742</v>
      </c>
      <c r="C4516" s="55">
        <v>7138847</v>
      </c>
      <c r="D4516" t="s">
        <v>4499</v>
      </c>
      <c r="E4516" s="32">
        <v>46183</v>
      </c>
      <c r="F4516" s="26">
        <v>46183.671527777777</v>
      </c>
      <c r="G4516" s="12" t="str">
        <f t="shared" si="218"/>
        <v>JUNIO</v>
      </c>
      <c r="H4516">
        <v>900219834</v>
      </c>
      <c r="I4516" t="s">
        <v>739</v>
      </c>
      <c r="J4516" s="41">
        <f t="shared" si="219"/>
        <v>18500</v>
      </c>
      <c r="K4516" s="41">
        <v>0</v>
      </c>
      <c r="L4516" s="39">
        <v>18500</v>
      </c>
      <c r="M4516" t="s">
        <v>70</v>
      </c>
      <c r="N4516" s="32">
        <v>46184</v>
      </c>
      <c r="O4516" s="1">
        <f t="shared" si="220"/>
        <v>1</v>
      </c>
      <c r="P4516" t="s">
        <v>3480</v>
      </c>
      <c r="U4516" s="32">
        <v>46195</v>
      </c>
      <c r="V4516" t="s">
        <v>39</v>
      </c>
    </row>
    <row r="4517" spans="1:22" hidden="1">
      <c r="A4517" t="s">
        <v>26</v>
      </c>
      <c r="B4517" t="s">
        <v>5743</v>
      </c>
      <c r="C4517" s="55">
        <v>105537</v>
      </c>
      <c r="D4517" t="s">
        <v>458</v>
      </c>
      <c r="E4517" s="32">
        <v>46183</v>
      </c>
      <c r="F4517" s="26">
        <v>46183.434837962966</v>
      </c>
      <c r="G4517" s="12" t="str">
        <f t="shared" si="218"/>
        <v>JUNIO</v>
      </c>
      <c r="H4517">
        <v>890929497</v>
      </c>
      <c r="I4517" t="s">
        <v>459</v>
      </c>
      <c r="J4517" s="41">
        <f t="shared" si="219"/>
        <v>1038644</v>
      </c>
      <c r="K4517" s="41">
        <v>197342</v>
      </c>
      <c r="L4517" s="39">
        <v>1235986</v>
      </c>
      <c r="M4517" t="s">
        <v>70</v>
      </c>
      <c r="N4517" s="32">
        <v>46184</v>
      </c>
      <c r="O4517" s="1">
        <f t="shared" si="220"/>
        <v>1</v>
      </c>
      <c r="P4517" t="s">
        <v>3480</v>
      </c>
      <c r="U4517" s="32">
        <v>46189</v>
      </c>
      <c r="V4517" t="s">
        <v>39</v>
      </c>
    </row>
    <row r="4518" spans="1:22" hidden="1">
      <c r="A4518" t="s">
        <v>26</v>
      </c>
      <c r="B4518" t="s">
        <v>5744</v>
      </c>
      <c r="C4518" s="55">
        <v>743632</v>
      </c>
      <c r="D4518" t="s">
        <v>868</v>
      </c>
      <c r="E4518" s="32">
        <v>46183</v>
      </c>
      <c r="F4518" s="26">
        <v>46183.448935185188</v>
      </c>
      <c r="G4518" s="12" t="str">
        <f t="shared" si="218"/>
        <v>JUNIO</v>
      </c>
      <c r="H4518">
        <v>811009788</v>
      </c>
      <c r="I4518" t="s">
        <v>869</v>
      </c>
      <c r="J4518" s="41">
        <f t="shared" si="219"/>
        <v>211255</v>
      </c>
      <c r="K4518" s="41">
        <v>0</v>
      </c>
      <c r="L4518" s="39">
        <v>211255</v>
      </c>
      <c r="M4518" t="s">
        <v>70</v>
      </c>
      <c r="N4518" s="32">
        <v>46184</v>
      </c>
      <c r="O4518" s="1">
        <f t="shared" si="220"/>
        <v>1</v>
      </c>
      <c r="P4518" t="s">
        <v>3480</v>
      </c>
      <c r="U4518" s="32">
        <v>46189</v>
      </c>
      <c r="V4518" t="s">
        <v>39</v>
      </c>
    </row>
    <row r="4519" spans="1:22" hidden="1">
      <c r="A4519" t="s">
        <v>26</v>
      </c>
      <c r="B4519" t="s">
        <v>5745</v>
      </c>
      <c r="C4519" s="55">
        <v>242791</v>
      </c>
      <c r="D4519" t="s">
        <v>28</v>
      </c>
      <c r="E4519" s="32">
        <v>46183</v>
      </c>
      <c r="F4519" s="26">
        <v>46183.628530092596</v>
      </c>
      <c r="G4519" s="12" t="str">
        <f t="shared" si="218"/>
        <v>JUNIO</v>
      </c>
      <c r="H4519">
        <v>900396225</v>
      </c>
      <c r="I4519" t="s">
        <v>1654</v>
      </c>
      <c r="J4519" s="41">
        <f t="shared" si="219"/>
        <v>42016</v>
      </c>
      <c r="K4519" s="41">
        <v>7983.04</v>
      </c>
      <c r="L4519" s="39">
        <v>49999.040000000001</v>
      </c>
      <c r="M4519" t="s">
        <v>54</v>
      </c>
      <c r="N4519" s="32">
        <v>46184</v>
      </c>
      <c r="O4519" s="1">
        <f t="shared" si="220"/>
        <v>1</v>
      </c>
      <c r="P4519" t="s">
        <v>3480</v>
      </c>
      <c r="U4519" s="32">
        <v>46189</v>
      </c>
      <c r="V4519" t="s">
        <v>39</v>
      </c>
    </row>
    <row r="4520" spans="1:22" hidden="1">
      <c r="A4520" t="s">
        <v>26</v>
      </c>
      <c r="B4520" t="s">
        <v>5746</v>
      </c>
      <c r="C4520" s="55">
        <v>737287</v>
      </c>
      <c r="D4520" t="s">
        <v>822</v>
      </c>
      <c r="E4520" s="32">
        <v>46183</v>
      </c>
      <c r="F4520" s="26">
        <v>46183.509687500002</v>
      </c>
      <c r="G4520" s="12" t="str">
        <f t="shared" si="218"/>
        <v>JUNIO</v>
      </c>
      <c r="H4520">
        <v>890915475</v>
      </c>
      <c r="I4520" t="s">
        <v>818</v>
      </c>
      <c r="J4520" s="41">
        <f t="shared" si="219"/>
        <v>2181610</v>
      </c>
      <c r="K4520" s="41">
        <v>414505.9</v>
      </c>
      <c r="L4520" s="39">
        <v>2596115.9</v>
      </c>
      <c r="M4520" t="s">
        <v>70</v>
      </c>
      <c r="N4520" s="32">
        <v>46191</v>
      </c>
      <c r="O4520" s="1">
        <f t="shared" si="220"/>
        <v>8</v>
      </c>
      <c r="P4520" t="s">
        <v>3480</v>
      </c>
      <c r="U4520" s="32">
        <v>46195</v>
      </c>
      <c r="V4520" t="s">
        <v>39</v>
      </c>
    </row>
    <row r="4521" spans="1:22" hidden="1">
      <c r="A4521" t="s">
        <v>26</v>
      </c>
      <c r="B4521" t="s">
        <v>5747</v>
      </c>
      <c r="C4521" s="55">
        <v>2002243</v>
      </c>
      <c r="D4521" t="s">
        <v>5651</v>
      </c>
      <c r="E4521" s="32">
        <v>46183</v>
      </c>
      <c r="F4521" s="26">
        <v>46183.543368055558</v>
      </c>
      <c r="G4521" s="12" t="str">
        <f t="shared" si="218"/>
        <v>JUNIO</v>
      </c>
      <c r="H4521">
        <v>900943243</v>
      </c>
      <c r="I4521" t="s">
        <v>2816</v>
      </c>
      <c r="J4521" s="41">
        <f t="shared" si="219"/>
        <v>107142.86</v>
      </c>
      <c r="K4521" s="41">
        <v>20357.14</v>
      </c>
      <c r="L4521" s="39">
        <v>127500</v>
      </c>
      <c r="M4521" t="s">
        <v>54</v>
      </c>
      <c r="O4521" s="1">
        <f t="shared" si="220"/>
        <v>0</v>
      </c>
    </row>
    <row r="4522" spans="1:22" hidden="1">
      <c r="A4522" t="s">
        <v>26</v>
      </c>
      <c r="B4522" t="s">
        <v>5748</v>
      </c>
      <c r="C4522" s="55">
        <v>164</v>
      </c>
      <c r="D4522" t="s">
        <v>2388</v>
      </c>
      <c r="E4522" s="32">
        <v>46183</v>
      </c>
      <c r="F4522" s="26">
        <v>46183.889444444445</v>
      </c>
      <c r="G4522" s="12" t="str">
        <f t="shared" si="218"/>
        <v>JUNIO</v>
      </c>
      <c r="H4522">
        <v>901847080</v>
      </c>
      <c r="I4522" t="s">
        <v>2519</v>
      </c>
      <c r="J4522" s="41">
        <f t="shared" si="219"/>
        <v>8532000</v>
      </c>
      <c r="K4522" s="41">
        <v>1621080</v>
      </c>
      <c r="L4522" s="39">
        <v>10153080</v>
      </c>
      <c r="M4522" s="1" t="s">
        <v>9455</v>
      </c>
      <c r="N4522" s="32">
        <v>46190</v>
      </c>
      <c r="O4522" s="1">
        <f t="shared" si="220"/>
        <v>7</v>
      </c>
      <c r="P4522" t="s">
        <v>3480</v>
      </c>
      <c r="U4522" s="32">
        <v>46195</v>
      </c>
      <c r="V4522" t="s">
        <v>39</v>
      </c>
    </row>
    <row r="4523" spans="1:22" hidden="1">
      <c r="A4523" t="s">
        <v>26</v>
      </c>
      <c r="B4523" t="s">
        <v>5749</v>
      </c>
      <c r="C4523" s="55">
        <v>162</v>
      </c>
      <c r="D4523" t="s">
        <v>2388</v>
      </c>
      <c r="E4523" s="32">
        <v>46183</v>
      </c>
      <c r="F4523" s="26">
        <v>46183.878472222219</v>
      </c>
      <c r="G4523" s="12" t="str">
        <f t="shared" si="218"/>
        <v>JUNIO</v>
      </c>
      <c r="H4523">
        <v>901847080</v>
      </c>
      <c r="I4523" t="s">
        <v>2519</v>
      </c>
      <c r="J4523" s="41">
        <f t="shared" si="219"/>
        <v>10900000</v>
      </c>
      <c r="K4523" s="41">
        <v>2071000</v>
      </c>
      <c r="L4523" s="39">
        <v>12971000</v>
      </c>
      <c r="M4523" s="1" t="s">
        <v>9455</v>
      </c>
      <c r="N4523" s="32">
        <v>46190</v>
      </c>
      <c r="O4523" s="1">
        <f t="shared" si="220"/>
        <v>7</v>
      </c>
      <c r="P4523" t="s">
        <v>3480</v>
      </c>
      <c r="U4523" s="32">
        <v>46225</v>
      </c>
    </row>
    <row r="4524" spans="1:22" hidden="1">
      <c r="A4524" t="s">
        <v>26</v>
      </c>
      <c r="B4524" t="s">
        <v>5750</v>
      </c>
      <c r="C4524" s="55">
        <v>161</v>
      </c>
      <c r="D4524" t="s">
        <v>2388</v>
      </c>
      <c r="E4524" s="32">
        <v>46183</v>
      </c>
      <c r="F4524" s="26">
        <v>46183.871979166666</v>
      </c>
      <c r="G4524" s="12" t="str">
        <f t="shared" si="218"/>
        <v>JUNIO</v>
      </c>
      <c r="H4524">
        <v>901847080</v>
      </c>
      <c r="I4524" t="s">
        <v>2519</v>
      </c>
      <c r="J4524" s="41">
        <f t="shared" si="219"/>
        <v>14101700</v>
      </c>
      <c r="K4524" s="41">
        <v>2679323</v>
      </c>
      <c r="L4524" s="39">
        <v>16781023</v>
      </c>
      <c r="M4524" s="1" t="s">
        <v>9455</v>
      </c>
      <c r="N4524" s="32">
        <v>46190</v>
      </c>
      <c r="O4524" s="1">
        <f t="shared" si="220"/>
        <v>7</v>
      </c>
      <c r="P4524" t="s">
        <v>3480</v>
      </c>
      <c r="U4524" s="32">
        <v>46195</v>
      </c>
      <c r="V4524" t="s">
        <v>39</v>
      </c>
    </row>
    <row r="4525" spans="1:22" hidden="1">
      <c r="A4525" t="s">
        <v>26</v>
      </c>
      <c r="B4525" t="s">
        <v>5751</v>
      </c>
      <c r="C4525" s="55">
        <v>159</v>
      </c>
      <c r="D4525" t="s">
        <v>2388</v>
      </c>
      <c r="E4525" s="32">
        <v>46183</v>
      </c>
      <c r="F4525" s="26">
        <v>46183.866331018522</v>
      </c>
      <c r="G4525" s="12" t="str">
        <f t="shared" si="218"/>
        <v>JUNIO</v>
      </c>
      <c r="H4525">
        <v>901847080</v>
      </c>
      <c r="I4525" t="s">
        <v>2519</v>
      </c>
      <c r="J4525" s="41">
        <f t="shared" si="219"/>
        <v>19393920</v>
      </c>
      <c r="K4525" s="41">
        <v>3684844.8</v>
      </c>
      <c r="L4525" s="39">
        <v>23078764.800000001</v>
      </c>
      <c r="M4525" s="1" t="s">
        <v>9455</v>
      </c>
      <c r="N4525" s="32">
        <v>46190</v>
      </c>
      <c r="O4525" s="1">
        <f t="shared" si="220"/>
        <v>7</v>
      </c>
      <c r="P4525" t="s">
        <v>3480</v>
      </c>
      <c r="U4525" s="32">
        <v>46196</v>
      </c>
      <c r="V4525" t="s">
        <v>39</v>
      </c>
    </row>
    <row r="4526" spans="1:22" hidden="1">
      <c r="A4526" t="s">
        <v>26</v>
      </c>
      <c r="B4526" t="s">
        <v>5752</v>
      </c>
      <c r="C4526" s="55">
        <v>10366041</v>
      </c>
      <c r="D4526" t="s">
        <v>742</v>
      </c>
      <c r="E4526" s="32">
        <v>46183</v>
      </c>
      <c r="F4526" s="26">
        <v>46183.8437962963</v>
      </c>
      <c r="G4526" s="12" t="str">
        <f t="shared" si="218"/>
        <v>JUNIO</v>
      </c>
      <c r="H4526">
        <v>900219834</v>
      </c>
      <c r="I4526" t="s">
        <v>739</v>
      </c>
      <c r="J4526" s="41">
        <f t="shared" si="219"/>
        <v>7647.12</v>
      </c>
      <c r="K4526" s="41">
        <v>1452.88</v>
      </c>
      <c r="L4526" s="39">
        <v>9100</v>
      </c>
      <c r="M4526" t="s">
        <v>70</v>
      </c>
      <c r="N4526" s="32">
        <v>46184</v>
      </c>
      <c r="O4526" s="1">
        <f t="shared" si="220"/>
        <v>1</v>
      </c>
      <c r="P4526" t="s">
        <v>3480</v>
      </c>
      <c r="U4526" s="32">
        <v>46195</v>
      </c>
      <c r="V4526" t="s">
        <v>39</v>
      </c>
    </row>
    <row r="4527" spans="1:22" hidden="1">
      <c r="A4527" t="s">
        <v>26</v>
      </c>
      <c r="B4527" t="s">
        <v>5753</v>
      </c>
      <c r="C4527" s="55">
        <v>8451</v>
      </c>
      <c r="D4527" t="s">
        <v>2896</v>
      </c>
      <c r="E4527" s="32">
        <v>46183</v>
      </c>
      <c r="F4527" s="26">
        <v>46183.791608796295</v>
      </c>
      <c r="G4527" s="12" t="str">
        <f t="shared" si="218"/>
        <v>JUNIO</v>
      </c>
      <c r="H4527">
        <v>32150739</v>
      </c>
      <c r="I4527" t="s">
        <v>400</v>
      </c>
      <c r="J4527" s="41">
        <f t="shared" si="219"/>
        <v>438000</v>
      </c>
      <c r="K4527" s="41">
        <v>0</v>
      </c>
      <c r="L4527" s="39">
        <v>438000</v>
      </c>
      <c r="M4527" t="s">
        <v>199</v>
      </c>
      <c r="N4527" s="32">
        <v>46185</v>
      </c>
      <c r="O4527" s="1">
        <f t="shared" si="220"/>
        <v>2</v>
      </c>
      <c r="P4527" t="s">
        <v>3480</v>
      </c>
      <c r="U4527" s="32">
        <v>46189</v>
      </c>
      <c r="V4527" t="s">
        <v>39</v>
      </c>
    </row>
    <row r="4528" spans="1:22" hidden="1">
      <c r="A4528" t="s">
        <v>26</v>
      </c>
      <c r="B4528" t="s">
        <v>5754</v>
      </c>
      <c r="C4528" s="55">
        <v>7136205</v>
      </c>
      <c r="D4528" t="s">
        <v>4499</v>
      </c>
      <c r="E4528" s="32">
        <v>46183</v>
      </c>
      <c r="F4528" s="26">
        <v>46183.65252314815</v>
      </c>
      <c r="G4528" s="12" t="str">
        <f t="shared" si="218"/>
        <v>JUNIO</v>
      </c>
      <c r="H4528">
        <v>900219834</v>
      </c>
      <c r="I4528" t="s">
        <v>739</v>
      </c>
      <c r="J4528" s="41">
        <f t="shared" si="219"/>
        <v>26300</v>
      </c>
      <c r="K4528" s="41">
        <v>0</v>
      </c>
      <c r="L4528" s="39">
        <v>26300</v>
      </c>
      <c r="M4528" t="s">
        <v>70</v>
      </c>
      <c r="N4528" s="32">
        <v>46184</v>
      </c>
      <c r="O4528" s="1">
        <f t="shared" si="220"/>
        <v>1</v>
      </c>
      <c r="P4528" t="s">
        <v>3480</v>
      </c>
      <c r="U4528" s="32">
        <v>46195</v>
      </c>
      <c r="V4528" t="s">
        <v>39</v>
      </c>
    </row>
    <row r="4529" spans="1:22" hidden="1">
      <c r="A4529" t="s">
        <v>26</v>
      </c>
      <c r="B4529" t="s">
        <v>5755</v>
      </c>
      <c r="C4529" s="55">
        <v>182815</v>
      </c>
      <c r="D4529" t="s">
        <v>1083</v>
      </c>
      <c r="E4529" s="32">
        <v>46183</v>
      </c>
      <c r="F4529" s="26">
        <v>46183.463645833333</v>
      </c>
      <c r="G4529" s="12" t="str">
        <f t="shared" si="218"/>
        <v>JUNIO</v>
      </c>
      <c r="H4529">
        <v>860000018</v>
      </c>
      <c r="I4529" t="s">
        <v>1084</v>
      </c>
      <c r="J4529" s="41">
        <f t="shared" si="219"/>
        <v>248215.96</v>
      </c>
      <c r="K4529" s="41">
        <v>41195.040000000001</v>
      </c>
      <c r="L4529" s="39">
        <v>289411</v>
      </c>
      <c r="M4529" t="s">
        <v>70</v>
      </c>
      <c r="N4529" s="32">
        <v>46183</v>
      </c>
      <c r="O4529" s="1">
        <v>0</v>
      </c>
      <c r="P4529" t="s">
        <v>3480</v>
      </c>
      <c r="S4529" s="32">
        <v>46184</v>
      </c>
      <c r="U4529" s="32">
        <v>46184</v>
      </c>
      <c r="V4529" t="s">
        <v>39</v>
      </c>
    </row>
    <row r="4530" spans="1:22" hidden="1">
      <c r="A4530" t="s">
        <v>26</v>
      </c>
      <c r="B4530" t="s">
        <v>5756</v>
      </c>
      <c r="C4530" s="55">
        <v>34146739</v>
      </c>
      <c r="D4530" t="s">
        <v>580</v>
      </c>
      <c r="E4530" s="32">
        <v>46183</v>
      </c>
      <c r="F4530" s="26">
        <v>46183.685486111113</v>
      </c>
      <c r="G4530" s="12" t="str">
        <f t="shared" si="218"/>
        <v>JUNIO</v>
      </c>
      <c r="H4530">
        <v>809002625</v>
      </c>
      <c r="I4530" t="s">
        <v>2171</v>
      </c>
      <c r="J4530" s="41">
        <f t="shared" si="219"/>
        <v>3166786.62</v>
      </c>
      <c r="K4530" s="41">
        <v>601689.38</v>
      </c>
      <c r="L4530" s="39">
        <v>3768476</v>
      </c>
      <c r="M4530" s="1" t="s">
        <v>9455</v>
      </c>
      <c r="N4530" s="32">
        <v>46196</v>
      </c>
      <c r="O4530" s="1">
        <f t="shared" ref="O4530:O4535" si="221">IFERROR(IF(-_xlfn.DAYS(E4530,N4530)&lt;0,0,-_xlfn.DAYS(E4530,N4530)), " - ")</f>
        <v>13</v>
      </c>
      <c r="P4530" t="s">
        <v>3480</v>
      </c>
      <c r="U4530" s="32">
        <v>46205</v>
      </c>
      <c r="V4530" t="s">
        <v>39</v>
      </c>
    </row>
    <row r="4531" spans="1:22" hidden="1">
      <c r="A4531" t="s">
        <v>26</v>
      </c>
      <c r="B4531" t="s">
        <v>5757</v>
      </c>
      <c r="C4531" s="55">
        <v>43920</v>
      </c>
      <c r="D4531" t="s">
        <v>5758</v>
      </c>
      <c r="E4531" s="32">
        <v>46183</v>
      </c>
      <c r="F4531" s="26">
        <v>46183.549016203702</v>
      </c>
      <c r="G4531" s="12" t="str">
        <f t="shared" si="218"/>
        <v>JUNIO</v>
      </c>
      <c r="H4531">
        <v>890900608</v>
      </c>
      <c r="I4531" t="s">
        <v>1360</v>
      </c>
      <c r="J4531" s="41">
        <f t="shared" si="219"/>
        <v>7537.82</v>
      </c>
      <c r="K4531" s="41">
        <v>1432.18</v>
      </c>
      <c r="L4531" s="39">
        <v>8970</v>
      </c>
      <c r="M4531" t="s">
        <v>54</v>
      </c>
      <c r="O4531" s="1">
        <f t="shared" si="221"/>
        <v>0</v>
      </c>
    </row>
    <row r="4532" spans="1:22" hidden="1">
      <c r="A4532" t="s">
        <v>26</v>
      </c>
      <c r="B4532" t="s">
        <v>5759</v>
      </c>
      <c r="C4532" s="56">
        <v>18804</v>
      </c>
      <c r="D4532" t="s">
        <v>3819</v>
      </c>
      <c r="E4532" s="32">
        <v>46183</v>
      </c>
      <c r="F4532" s="26">
        <v>46183.466863425929</v>
      </c>
      <c r="G4532" s="12" t="str">
        <f t="shared" si="218"/>
        <v>JUNIO</v>
      </c>
      <c r="H4532">
        <v>21307859</v>
      </c>
      <c r="I4532" t="s">
        <v>3820</v>
      </c>
      <c r="J4532" s="41">
        <f t="shared" si="219"/>
        <v>42689.090000000004</v>
      </c>
      <c r="K4532" s="41">
        <v>8110.92</v>
      </c>
      <c r="L4532" s="39">
        <v>50800.01</v>
      </c>
      <c r="M4532" t="s">
        <v>54</v>
      </c>
      <c r="O4532" s="1">
        <f t="shared" si="221"/>
        <v>0</v>
      </c>
    </row>
    <row r="4533" spans="1:22" hidden="1">
      <c r="A4533" t="s">
        <v>26</v>
      </c>
      <c r="B4533" t="s">
        <v>5760</v>
      </c>
      <c r="C4533" s="55">
        <v>5315</v>
      </c>
      <c r="D4533" t="s">
        <v>539</v>
      </c>
      <c r="E4533" s="32">
        <v>46183</v>
      </c>
      <c r="F4533" s="26">
        <v>46183.632303240738</v>
      </c>
      <c r="G4533" s="12" t="str">
        <f t="shared" si="218"/>
        <v>JUNIO</v>
      </c>
      <c r="H4533">
        <v>901042685</v>
      </c>
      <c r="I4533" t="s">
        <v>540</v>
      </c>
      <c r="J4533" s="41">
        <f t="shared" si="219"/>
        <v>9128982</v>
      </c>
      <c r="K4533" s="41">
        <v>0</v>
      </c>
      <c r="L4533" s="39">
        <v>9128982</v>
      </c>
      <c r="M4533" t="s">
        <v>65</v>
      </c>
      <c r="N4533" s="32">
        <v>46185</v>
      </c>
      <c r="O4533" s="1">
        <f t="shared" si="221"/>
        <v>2</v>
      </c>
      <c r="P4533" s="1" t="s">
        <v>191</v>
      </c>
      <c r="U4533" s="32">
        <v>46189</v>
      </c>
      <c r="V4533" t="s">
        <v>39</v>
      </c>
    </row>
    <row r="4534" spans="1:22" hidden="1">
      <c r="A4534" t="s">
        <v>26</v>
      </c>
      <c r="B4534" t="s">
        <v>5761</v>
      </c>
      <c r="C4534" s="55">
        <v>154401</v>
      </c>
      <c r="D4534" t="s">
        <v>486</v>
      </c>
      <c r="E4534" s="32">
        <v>46183</v>
      </c>
      <c r="F4534" s="26">
        <v>46183.471932870372</v>
      </c>
      <c r="G4534" s="12" t="str">
        <f t="shared" si="218"/>
        <v>JUNIO</v>
      </c>
      <c r="H4534">
        <v>811013715</v>
      </c>
      <c r="I4534" t="s">
        <v>487</v>
      </c>
      <c r="J4534" s="41">
        <f t="shared" si="219"/>
        <v>279631.13</v>
      </c>
      <c r="K4534" s="41">
        <v>53129.87</v>
      </c>
      <c r="L4534" s="39">
        <v>332761</v>
      </c>
      <c r="M4534" t="s">
        <v>70</v>
      </c>
      <c r="N4534" s="32">
        <v>46185</v>
      </c>
      <c r="O4534" s="1">
        <f t="shared" si="221"/>
        <v>2</v>
      </c>
      <c r="P4534" t="s">
        <v>3480</v>
      </c>
      <c r="U4534" s="32">
        <v>46191</v>
      </c>
      <c r="V4534" t="s">
        <v>39</v>
      </c>
    </row>
    <row r="4535" spans="1:22" hidden="1">
      <c r="A4535" t="s">
        <v>26</v>
      </c>
      <c r="B4535" t="s">
        <v>5762</v>
      </c>
      <c r="C4535" s="55">
        <v>741331</v>
      </c>
      <c r="D4535" t="s">
        <v>817</v>
      </c>
      <c r="E4535" s="32">
        <v>46183</v>
      </c>
      <c r="F4535" s="26">
        <v>46183.433692129627</v>
      </c>
      <c r="G4535" s="12" t="str">
        <f t="shared" si="218"/>
        <v>JUNIO</v>
      </c>
      <c r="H4535">
        <v>890915475</v>
      </c>
      <c r="I4535" t="s">
        <v>818</v>
      </c>
      <c r="J4535" s="41">
        <f t="shared" si="219"/>
        <v>528840</v>
      </c>
      <c r="K4535" s="41">
        <v>100479.6</v>
      </c>
      <c r="L4535" s="39">
        <v>629319.6</v>
      </c>
      <c r="M4535" t="s">
        <v>70</v>
      </c>
      <c r="N4535" s="32">
        <v>46185</v>
      </c>
      <c r="O4535" s="1">
        <f t="shared" si="221"/>
        <v>2</v>
      </c>
      <c r="P4535" t="s">
        <v>3480</v>
      </c>
      <c r="U4535" s="32">
        <v>46191</v>
      </c>
      <c r="V4535" t="s">
        <v>39</v>
      </c>
    </row>
    <row r="4536" spans="1:22" hidden="1">
      <c r="A4536" t="s">
        <v>26</v>
      </c>
      <c r="B4536" t="s">
        <v>5763</v>
      </c>
      <c r="C4536" s="55">
        <v>182799</v>
      </c>
      <c r="D4536" t="s">
        <v>1083</v>
      </c>
      <c r="E4536" s="32">
        <v>46183</v>
      </c>
      <c r="F4536" s="26">
        <v>46183.398043981484</v>
      </c>
      <c r="G4536" s="12" t="str">
        <f t="shared" si="218"/>
        <v>JUNIO</v>
      </c>
      <c r="H4536">
        <v>860000018</v>
      </c>
      <c r="I4536" t="s">
        <v>1084</v>
      </c>
      <c r="J4536" s="41">
        <f t="shared" si="219"/>
        <v>391615.96</v>
      </c>
      <c r="K4536" s="41">
        <v>69695.039999999994</v>
      </c>
      <c r="L4536" s="39">
        <v>461311</v>
      </c>
      <c r="M4536" t="s">
        <v>70</v>
      </c>
      <c r="N4536" s="32">
        <v>46183</v>
      </c>
      <c r="O4536" s="1">
        <v>0</v>
      </c>
      <c r="P4536" t="s">
        <v>3480</v>
      </c>
      <c r="U4536" s="32">
        <v>46184</v>
      </c>
      <c r="V4536" t="s">
        <v>39</v>
      </c>
    </row>
    <row r="4537" spans="1:22" hidden="1">
      <c r="A4537" t="s">
        <v>26</v>
      </c>
      <c r="B4537" t="s">
        <v>5764</v>
      </c>
      <c r="C4537" s="55">
        <v>2111</v>
      </c>
      <c r="D4537" t="s">
        <v>28</v>
      </c>
      <c r="E4537" s="32">
        <v>46183</v>
      </c>
      <c r="F4537" s="26">
        <v>46183.39570601852</v>
      </c>
      <c r="G4537" s="12" t="str">
        <f t="shared" si="218"/>
        <v>JUNIO</v>
      </c>
      <c r="H4537">
        <v>900674765</v>
      </c>
      <c r="I4537" t="s">
        <v>898</v>
      </c>
      <c r="J4537" s="41">
        <f t="shared" si="219"/>
        <v>700000</v>
      </c>
      <c r="K4537" s="41">
        <v>133000</v>
      </c>
      <c r="L4537" s="39">
        <v>833000</v>
      </c>
      <c r="M4537" t="s">
        <v>264</v>
      </c>
      <c r="N4537" s="32">
        <v>46185</v>
      </c>
      <c r="O4537" s="1">
        <f>IFERROR(IF(-_xlfn.DAYS(E4537,N4537)&lt;0,0,-_xlfn.DAYS(E4537,N4537)), " - ")</f>
        <v>2</v>
      </c>
      <c r="P4537" t="s">
        <v>3480</v>
      </c>
      <c r="U4537" s="32">
        <v>46191</v>
      </c>
      <c r="V4537" t="s">
        <v>39</v>
      </c>
    </row>
    <row r="4538" spans="1:22" hidden="1">
      <c r="A4538" t="s">
        <v>26</v>
      </c>
      <c r="B4538" t="s">
        <v>5765</v>
      </c>
      <c r="C4538" s="55">
        <v>182798</v>
      </c>
      <c r="D4538" t="s">
        <v>1083</v>
      </c>
      <c r="E4538" s="32">
        <v>46183</v>
      </c>
      <c r="F4538" s="26">
        <v>46183.398101851853</v>
      </c>
      <c r="G4538" s="12" t="str">
        <f t="shared" si="218"/>
        <v>JUNIO</v>
      </c>
      <c r="H4538">
        <v>860000018</v>
      </c>
      <c r="I4538" t="s">
        <v>1084</v>
      </c>
      <c r="J4538" s="41">
        <f t="shared" si="219"/>
        <v>248215.96</v>
      </c>
      <c r="K4538" s="41">
        <v>41195.040000000001</v>
      </c>
      <c r="L4538" s="39">
        <v>289411</v>
      </c>
      <c r="M4538" t="s">
        <v>70</v>
      </c>
      <c r="N4538" s="32">
        <v>46183</v>
      </c>
      <c r="O4538" s="1">
        <v>0</v>
      </c>
      <c r="P4538" t="s">
        <v>3480</v>
      </c>
      <c r="U4538" s="32">
        <v>46184</v>
      </c>
      <c r="V4538" t="s">
        <v>39</v>
      </c>
    </row>
    <row r="4539" spans="1:22" hidden="1">
      <c r="A4539" t="s">
        <v>26</v>
      </c>
      <c r="B4539" t="s">
        <v>5766</v>
      </c>
      <c r="C4539" s="56">
        <v>17665</v>
      </c>
      <c r="D4539" t="s">
        <v>28</v>
      </c>
      <c r="E4539" s="32">
        <v>46183</v>
      </c>
      <c r="F4539" s="26">
        <v>46183.364374999997</v>
      </c>
      <c r="G4539" s="12" t="str">
        <f t="shared" si="218"/>
        <v>JUNIO</v>
      </c>
      <c r="H4539">
        <v>98666997</v>
      </c>
      <c r="I4539" t="s">
        <v>801</v>
      </c>
      <c r="J4539" s="41">
        <f t="shared" si="219"/>
        <v>80154.720000000001</v>
      </c>
      <c r="K4539" s="41">
        <v>1037.78</v>
      </c>
      <c r="L4539" s="39">
        <v>81192.5</v>
      </c>
      <c r="M4539" t="s">
        <v>54</v>
      </c>
      <c r="O4539" s="1">
        <f>IFERROR(IF(-_xlfn.DAYS(E4539,N4539)&lt;0,0,-_xlfn.DAYS(E4539,N4539)), " - ")</f>
        <v>0</v>
      </c>
    </row>
    <row r="4540" spans="1:22" hidden="1">
      <c r="A4540" t="s">
        <v>26</v>
      </c>
      <c r="B4540" t="s">
        <v>5767</v>
      </c>
      <c r="C4540" s="55">
        <v>7459</v>
      </c>
      <c r="D4540" t="s">
        <v>96</v>
      </c>
      <c r="E4540" s="32">
        <v>46183</v>
      </c>
      <c r="F4540" s="26">
        <v>46183.350578703707</v>
      </c>
      <c r="G4540" s="12" t="str">
        <f t="shared" si="218"/>
        <v>JUNIO</v>
      </c>
      <c r="H4540">
        <v>811006418</v>
      </c>
      <c r="I4540" t="s">
        <v>97</v>
      </c>
      <c r="J4540" s="41">
        <f t="shared" si="219"/>
        <v>142350</v>
      </c>
      <c r="K4540" s="41">
        <v>27046.5</v>
      </c>
      <c r="L4540" s="39">
        <v>169396.5</v>
      </c>
      <c r="M4540" t="s">
        <v>1595</v>
      </c>
      <c r="N4540" s="32">
        <v>46185</v>
      </c>
      <c r="O4540" s="1">
        <f>IFERROR(IF(-_xlfn.DAYS(E4540,N4540)&lt;0,0,-_xlfn.DAYS(E4540,N4540)), " - ")</f>
        <v>2</v>
      </c>
      <c r="P4540" t="s">
        <v>3480</v>
      </c>
      <c r="U4540" s="32">
        <v>46191</v>
      </c>
      <c r="V4540" t="s">
        <v>39</v>
      </c>
    </row>
    <row r="4541" spans="1:22" hidden="1">
      <c r="A4541" t="s">
        <v>26</v>
      </c>
      <c r="B4541" t="s">
        <v>5768</v>
      </c>
      <c r="C4541" s="55">
        <v>7458</v>
      </c>
      <c r="D4541" t="s">
        <v>96</v>
      </c>
      <c r="E4541" s="32">
        <v>46183</v>
      </c>
      <c r="F4541" s="26">
        <v>46183.347326388888</v>
      </c>
      <c r="G4541" s="12" t="str">
        <f t="shared" si="218"/>
        <v>JUNIO</v>
      </c>
      <c r="H4541">
        <v>811006418</v>
      </c>
      <c r="I4541" t="s">
        <v>97</v>
      </c>
      <c r="J4541" s="41">
        <f t="shared" si="219"/>
        <v>517045.00000000006</v>
      </c>
      <c r="K4541" s="41">
        <v>98238.55</v>
      </c>
      <c r="L4541" s="39">
        <v>615283.55000000005</v>
      </c>
      <c r="M4541" t="s">
        <v>1595</v>
      </c>
      <c r="N4541" s="32">
        <v>46185</v>
      </c>
      <c r="O4541" s="1">
        <f>IFERROR(IF(-_xlfn.DAYS(E4541,N4541)&lt;0,0,-_xlfn.DAYS(E4541,N4541)), " - ")</f>
        <v>2</v>
      </c>
      <c r="P4541" t="s">
        <v>3480</v>
      </c>
      <c r="U4541" s="32">
        <v>46191</v>
      </c>
      <c r="V4541" t="s">
        <v>39</v>
      </c>
    </row>
    <row r="4542" spans="1:22" hidden="1">
      <c r="A4542" t="s">
        <v>26</v>
      </c>
      <c r="B4542" t="s">
        <v>5769</v>
      </c>
      <c r="C4542" s="55">
        <v>7050133</v>
      </c>
      <c r="D4542" t="s">
        <v>4499</v>
      </c>
      <c r="E4542" s="32">
        <v>46183</v>
      </c>
      <c r="F4542" s="26">
        <v>46183.331493055557</v>
      </c>
      <c r="G4542" s="12" t="str">
        <f t="shared" si="218"/>
        <v>JUNIO</v>
      </c>
      <c r="H4542">
        <v>900219834</v>
      </c>
      <c r="I4542" t="s">
        <v>739</v>
      </c>
      <c r="J4542" s="41">
        <f t="shared" si="219"/>
        <v>18500</v>
      </c>
      <c r="K4542" s="41">
        <v>0</v>
      </c>
      <c r="L4542" s="39">
        <v>18500</v>
      </c>
      <c r="M4542" t="s">
        <v>70</v>
      </c>
      <c r="N4542" s="32">
        <v>46183</v>
      </c>
      <c r="O4542" s="1">
        <v>0</v>
      </c>
      <c r="P4542" t="s">
        <v>3480</v>
      </c>
      <c r="U4542" s="32">
        <v>46184</v>
      </c>
      <c r="V4542" t="s">
        <v>39</v>
      </c>
    </row>
    <row r="4543" spans="1:22" hidden="1">
      <c r="A4543" t="s">
        <v>26</v>
      </c>
      <c r="B4543" t="s">
        <v>5770</v>
      </c>
      <c r="C4543" s="55">
        <v>7047908</v>
      </c>
      <c r="D4543" t="s">
        <v>4499</v>
      </c>
      <c r="E4543" s="32">
        <v>46183</v>
      </c>
      <c r="F4543" s="26">
        <v>46183.324270833335</v>
      </c>
      <c r="G4543" s="12" t="str">
        <f t="shared" si="218"/>
        <v>JUNIO</v>
      </c>
      <c r="H4543">
        <v>900219834</v>
      </c>
      <c r="I4543" t="s">
        <v>739</v>
      </c>
      <c r="J4543" s="41">
        <f t="shared" si="219"/>
        <v>26300</v>
      </c>
      <c r="K4543" s="41">
        <v>0</v>
      </c>
      <c r="L4543" s="39">
        <v>26300</v>
      </c>
      <c r="M4543" t="s">
        <v>70</v>
      </c>
      <c r="N4543" s="32">
        <v>46183</v>
      </c>
      <c r="O4543" s="1">
        <v>0</v>
      </c>
      <c r="P4543" t="s">
        <v>3480</v>
      </c>
      <c r="U4543" s="32">
        <v>46184</v>
      </c>
      <c r="V4543" t="s">
        <v>39</v>
      </c>
    </row>
    <row r="4544" spans="1:22" hidden="1">
      <c r="A4544" t="s">
        <v>26</v>
      </c>
      <c r="B4544" t="s">
        <v>5771</v>
      </c>
      <c r="C4544" s="55">
        <v>32337</v>
      </c>
      <c r="D4544" t="s">
        <v>618</v>
      </c>
      <c r="E4544" s="32">
        <v>46183</v>
      </c>
      <c r="F4544" s="26">
        <v>46183.311759259261</v>
      </c>
      <c r="G4544" s="12" t="str">
        <f t="shared" si="218"/>
        <v>JUNIO</v>
      </c>
      <c r="H4544">
        <v>900322890</v>
      </c>
      <c r="I4544" t="s">
        <v>619</v>
      </c>
      <c r="J4544" s="41">
        <f t="shared" si="219"/>
        <v>4989225</v>
      </c>
      <c r="K4544" s="41">
        <v>947952.75</v>
      </c>
      <c r="L4544" s="39">
        <v>5937177.75</v>
      </c>
      <c r="M4544" t="s">
        <v>70</v>
      </c>
      <c r="N4544" s="32">
        <v>46184</v>
      </c>
      <c r="O4544" s="1">
        <f t="shared" ref="O4544:O4607" si="222">IFERROR(IF(-_xlfn.DAYS(E4544,N4544)&lt;0,0,-_xlfn.DAYS(E4544,N4544)), " - ")</f>
        <v>1</v>
      </c>
      <c r="P4544" t="s">
        <v>3480</v>
      </c>
      <c r="U4544" s="32">
        <v>46191</v>
      </c>
      <c r="V4544" t="s">
        <v>39</v>
      </c>
    </row>
    <row r="4545" spans="1:22" hidden="1">
      <c r="A4545" t="s">
        <v>26</v>
      </c>
      <c r="B4545" t="s">
        <v>5772</v>
      </c>
      <c r="C4545" s="55">
        <v>741257</v>
      </c>
      <c r="D4545" t="s">
        <v>817</v>
      </c>
      <c r="E4545" s="32">
        <v>46183</v>
      </c>
      <c r="F4545" s="26">
        <v>46183.310717592591</v>
      </c>
      <c r="G4545" s="12" t="str">
        <f t="shared" si="218"/>
        <v>JUNIO</v>
      </c>
      <c r="H4545">
        <v>890915475</v>
      </c>
      <c r="I4545" t="s">
        <v>818</v>
      </c>
      <c r="J4545" s="41">
        <f t="shared" si="219"/>
        <v>604618</v>
      </c>
      <c r="K4545" s="41">
        <v>114877.42</v>
      </c>
      <c r="L4545" s="39">
        <v>719495.42</v>
      </c>
      <c r="M4545" t="s">
        <v>70</v>
      </c>
      <c r="N4545" s="32">
        <v>46185</v>
      </c>
      <c r="O4545" s="1">
        <f t="shared" si="222"/>
        <v>2</v>
      </c>
      <c r="P4545" t="s">
        <v>3480</v>
      </c>
      <c r="U4545" s="32">
        <v>46189</v>
      </c>
      <c r="V4545" t="s">
        <v>39</v>
      </c>
    </row>
    <row r="4546" spans="1:22" hidden="1">
      <c r="A4546" t="s">
        <v>26</v>
      </c>
      <c r="B4546" t="s">
        <v>5773</v>
      </c>
      <c r="C4546" s="56">
        <v>8665</v>
      </c>
      <c r="D4546" t="s">
        <v>5208</v>
      </c>
      <c r="E4546" s="32">
        <v>46183</v>
      </c>
      <c r="F4546" s="26">
        <v>46183.306747685187</v>
      </c>
      <c r="G4546" s="12" t="str">
        <f t="shared" ref="G4546:G4609" si="223">UPPER(TEXT(E4546, "MMMM"))</f>
        <v>JUNIO</v>
      </c>
      <c r="H4546">
        <v>1088263697</v>
      </c>
      <c r="I4546" t="s">
        <v>1128</v>
      </c>
      <c r="J4546" s="41">
        <f t="shared" ref="J4546:J4609" si="224">L4546-K4546</f>
        <v>53800</v>
      </c>
      <c r="K4546" s="41">
        <v>0</v>
      </c>
      <c r="L4546" s="39">
        <v>53800</v>
      </c>
      <c r="M4546" t="s">
        <v>54</v>
      </c>
      <c r="O4546" s="1">
        <f t="shared" si="222"/>
        <v>0</v>
      </c>
    </row>
    <row r="4547" spans="1:22" hidden="1">
      <c r="A4547" t="s">
        <v>26</v>
      </c>
      <c r="B4547" t="s">
        <v>5774</v>
      </c>
      <c r="C4547" s="55">
        <v>388580</v>
      </c>
      <c r="D4547" t="s">
        <v>671</v>
      </c>
      <c r="E4547" s="32">
        <v>46183</v>
      </c>
      <c r="F4547" s="26">
        <v>46183.163599537038</v>
      </c>
      <c r="G4547" s="12" t="str">
        <f t="shared" si="223"/>
        <v>JUNIO</v>
      </c>
      <c r="H4547">
        <v>860001697</v>
      </c>
      <c r="I4547" t="s">
        <v>669</v>
      </c>
      <c r="J4547" s="41">
        <f t="shared" si="224"/>
        <v>534000</v>
      </c>
      <c r="K4547" s="41">
        <v>0</v>
      </c>
      <c r="L4547" s="39">
        <v>534000</v>
      </c>
      <c r="M4547" t="s">
        <v>70</v>
      </c>
      <c r="N4547" s="32">
        <v>46184</v>
      </c>
      <c r="O4547" s="1">
        <f t="shared" si="222"/>
        <v>1</v>
      </c>
      <c r="P4547" t="s">
        <v>3480</v>
      </c>
      <c r="U4547" s="32">
        <v>46195</v>
      </c>
      <c r="V4547" t="s">
        <v>39</v>
      </c>
    </row>
    <row r="4548" spans="1:22" hidden="1">
      <c r="A4548" t="s">
        <v>26</v>
      </c>
      <c r="B4548" t="s">
        <v>5775</v>
      </c>
      <c r="C4548" s="55">
        <v>18069</v>
      </c>
      <c r="D4548" t="s">
        <v>4502</v>
      </c>
      <c r="E4548" s="32">
        <v>46184</v>
      </c>
      <c r="F4548" s="26">
        <v>46184.68172453704</v>
      </c>
      <c r="G4548" s="12" t="str">
        <f t="shared" si="223"/>
        <v>JUNIO</v>
      </c>
      <c r="H4548">
        <v>830097493</v>
      </c>
      <c r="I4548" t="s">
        <v>4503</v>
      </c>
      <c r="J4548" s="41">
        <f t="shared" si="224"/>
        <v>10226704</v>
      </c>
      <c r="K4548" s="41">
        <v>1943074</v>
      </c>
      <c r="L4548" s="39">
        <v>12169778</v>
      </c>
      <c r="M4548" t="s">
        <v>214</v>
      </c>
      <c r="N4548" s="32">
        <v>46185</v>
      </c>
      <c r="O4548" s="1">
        <f t="shared" si="222"/>
        <v>1</v>
      </c>
      <c r="P4548" t="s">
        <v>215</v>
      </c>
      <c r="U4548" s="32">
        <v>46189</v>
      </c>
      <c r="V4548" t="s">
        <v>39</v>
      </c>
    </row>
    <row r="4549" spans="1:22" hidden="1">
      <c r="A4549" t="s">
        <v>26</v>
      </c>
      <c r="B4549" t="s">
        <v>5776</v>
      </c>
      <c r="C4549" s="55">
        <v>741545</v>
      </c>
      <c r="D4549" t="s">
        <v>817</v>
      </c>
      <c r="E4549" s="32">
        <v>46184</v>
      </c>
      <c r="F4549" s="26">
        <v>46184.409942129627</v>
      </c>
      <c r="G4549" s="12" t="str">
        <f t="shared" si="223"/>
        <v>JUNIO</v>
      </c>
      <c r="H4549">
        <v>890915475</v>
      </c>
      <c r="I4549" t="s">
        <v>818</v>
      </c>
      <c r="J4549" s="41">
        <f t="shared" si="224"/>
        <v>395210</v>
      </c>
      <c r="K4549" s="41">
        <v>75089.899999999994</v>
      </c>
      <c r="L4549" s="39">
        <v>470299.9</v>
      </c>
      <c r="M4549" t="s">
        <v>70</v>
      </c>
      <c r="N4549" s="32">
        <v>46185</v>
      </c>
      <c r="O4549" s="1">
        <f t="shared" si="222"/>
        <v>1</v>
      </c>
      <c r="P4549" t="s">
        <v>3480</v>
      </c>
      <c r="U4549" s="32">
        <v>46189</v>
      </c>
      <c r="V4549" t="s">
        <v>39</v>
      </c>
    </row>
    <row r="4550" spans="1:22" hidden="1">
      <c r="A4550" t="s">
        <v>26</v>
      </c>
      <c r="B4550" t="s">
        <v>5777</v>
      </c>
      <c r="C4550" s="55">
        <v>5973</v>
      </c>
      <c r="D4550" t="s">
        <v>1797</v>
      </c>
      <c r="E4550" s="32">
        <v>46184</v>
      </c>
      <c r="F4550" s="26">
        <v>46184.581655092596</v>
      </c>
      <c r="G4550" s="12" t="str">
        <f t="shared" si="223"/>
        <v>JUNIO</v>
      </c>
      <c r="H4550">
        <v>900664067</v>
      </c>
      <c r="I4550" t="s">
        <v>1798</v>
      </c>
      <c r="J4550" s="41">
        <f t="shared" si="224"/>
        <v>283000</v>
      </c>
      <c r="K4550" s="41">
        <v>53770</v>
      </c>
      <c r="L4550" s="39">
        <v>336770</v>
      </c>
      <c r="M4550" t="s">
        <v>264</v>
      </c>
      <c r="N4550" s="32">
        <v>46185</v>
      </c>
      <c r="O4550" s="1">
        <f t="shared" si="222"/>
        <v>1</v>
      </c>
      <c r="P4550" t="s">
        <v>3480</v>
      </c>
      <c r="U4550" s="32">
        <v>46189</v>
      </c>
      <c r="V4550" t="s">
        <v>39</v>
      </c>
    </row>
    <row r="4551" spans="1:22" hidden="1">
      <c r="A4551" t="s">
        <v>26</v>
      </c>
      <c r="B4551" t="s">
        <v>5778</v>
      </c>
      <c r="C4551" s="55">
        <v>686134</v>
      </c>
      <c r="D4551" t="s">
        <v>825</v>
      </c>
      <c r="E4551" s="32">
        <v>46184</v>
      </c>
      <c r="F4551" s="26">
        <v>46184.421226851853</v>
      </c>
      <c r="G4551" s="12" t="str">
        <f t="shared" si="223"/>
        <v>JUNIO</v>
      </c>
      <c r="H4551">
        <v>890915475</v>
      </c>
      <c r="I4551" t="s">
        <v>818</v>
      </c>
      <c r="J4551" s="41">
        <f t="shared" si="224"/>
        <v>9576</v>
      </c>
      <c r="K4551" s="41">
        <v>1819.44</v>
      </c>
      <c r="L4551" s="39">
        <v>11395.44</v>
      </c>
      <c r="M4551" t="s">
        <v>315</v>
      </c>
      <c r="N4551" s="3">
        <v>46188</v>
      </c>
      <c r="O4551" s="1">
        <f t="shared" si="222"/>
        <v>4</v>
      </c>
      <c r="P4551" t="s">
        <v>66</v>
      </c>
    </row>
    <row r="4552" spans="1:22" hidden="1">
      <c r="A4552" t="s">
        <v>26</v>
      </c>
      <c r="B4552" t="s">
        <v>5779</v>
      </c>
      <c r="C4552" s="55">
        <v>686133</v>
      </c>
      <c r="D4552" t="s">
        <v>825</v>
      </c>
      <c r="E4552" s="32">
        <v>46184</v>
      </c>
      <c r="F4552" s="26">
        <v>46184.419363425928</v>
      </c>
      <c r="G4552" s="12" t="str">
        <f t="shared" si="223"/>
        <v>JUNIO</v>
      </c>
      <c r="H4552">
        <v>890915475</v>
      </c>
      <c r="I4552" t="s">
        <v>818</v>
      </c>
      <c r="J4552" s="41">
        <f t="shared" si="224"/>
        <v>880096</v>
      </c>
      <c r="K4552" s="41">
        <v>167218.23999999999</v>
      </c>
      <c r="L4552" s="39">
        <v>1047314.24</v>
      </c>
      <c r="M4552" t="s">
        <v>315</v>
      </c>
      <c r="N4552" s="3">
        <v>46188</v>
      </c>
      <c r="O4552" s="1">
        <f t="shared" si="222"/>
        <v>4</v>
      </c>
      <c r="P4552" t="s">
        <v>66</v>
      </c>
    </row>
    <row r="4553" spans="1:22" hidden="1">
      <c r="A4553" t="s">
        <v>26</v>
      </c>
      <c r="B4553" t="s">
        <v>5780</v>
      </c>
      <c r="C4553" s="55">
        <v>33279</v>
      </c>
      <c r="D4553" t="s">
        <v>102</v>
      </c>
      <c r="E4553" s="32">
        <v>46184</v>
      </c>
      <c r="F4553" s="26">
        <v>46184.647453703707</v>
      </c>
      <c r="G4553" s="12" t="str">
        <f t="shared" si="223"/>
        <v>JUNIO</v>
      </c>
      <c r="H4553">
        <v>811006418</v>
      </c>
      <c r="I4553" t="s">
        <v>97</v>
      </c>
      <c r="J4553" s="41">
        <f t="shared" si="224"/>
        <v>318097</v>
      </c>
      <c r="K4553" s="41">
        <v>60438.43</v>
      </c>
      <c r="L4553" s="39">
        <v>378535.43</v>
      </c>
      <c r="M4553" t="s">
        <v>1595</v>
      </c>
      <c r="N4553" s="32">
        <v>46190</v>
      </c>
      <c r="O4553" s="1">
        <f t="shared" si="222"/>
        <v>6</v>
      </c>
      <c r="P4553" t="s">
        <v>3480</v>
      </c>
      <c r="U4553" s="32">
        <v>46195</v>
      </c>
      <c r="V4553" t="s">
        <v>39</v>
      </c>
    </row>
    <row r="4554" spans="1:22" hidden="1">
      <c r="A4554" t="s">
        <v>26</v>
      </c>
      <c r="B4554" t="s">
        <v>5781</v>
      </c>
      <c r="C4554" s="55">
        <v>8483</v>
      </c>
      <c r="D4554" t="s">
        <v>2896</v>
      </c>
      <c r="E4554" s="32">
        <v>46184</v>
      </c>
      <c r="F4554" s="26">
        <v>46184.569432870368</v>
      </c>
      <c r="G4554" s="12" t="str">
        <f t="shared" si="223"/>
        <v>JUNIO</v>
      </c>
      <c r="H4554">
        <v>901360705</v>
      </c>
      <c r="I4554" t="s">
        <v>877</v>
      </c>
      <c r="J4554" s="41">
        <f t="shared" si="224"/>
        <v>299000</v>
      </c>
      <c r="K4554" s="41">
        <v>56810</v>
      </c>
      <c r="L4554" s="39">
        <v>355810</v>
      </c>
      <c r="M4554" t="s">
        <v>70</v>
      </c>
      <c r="N4554" s="32">
        <v>46191</v>
      </c>
      <c r="O4554" s="1">
        <f t="shared" si="222"/>
        <v>7</v>
      </c>
      <c r="P4554" t="s">
        <v>3480</v>
      </c>
      <c r="U4554" s="32">
        <v>46195</v>
      </c>
      <c r="V4554" t="s">
        <v>39</v>
      </c>
    </row>
    <row r="4555" spans="1:22" hidden="1">
      <c r="A4555" t="s">
        <v>26</v>
      </c>
      <c r="B4555" t="s">
        <v>5782</v>
      </c>
      <c r="C4555" s="55">
        <v>1500</v>
      </c>
      <c r="D4555" t="s">
        <v>151</v>
      </c>
      <c r="E4555" s="32">
        <v>46184</v>
      </c>
      <c r="F4555" s="26">
        <v>46184.742662037039</v>
      </c>
      <c r="G4555" s="12" t="str">
        <f t="shared" si="223"/>
        <v>JUNIO</v>
      </c>
      <c r="H4555">
        <v>901561580</v>
      </c>
      <c r="I4555" t="s">
        <v>152</v>
      </c>
      <c r="J4555" s="41">
        <f t="shared" si="224"/>
        <v>10688832.309999999</v>
      </c>
      <c r="K4555" s="41">
        <v>2030878.14</v>
      </c>
      <c r="L4555" s="39">
        <v>12719710.449999999</v>
      </c>
      <c r="M4555" t="s">
        <v>70</v>
      </c>
      <c r="N4555" s="32">
        <v>46190</v>
      </c>
      <c r="O4555" s="1">
        <f t="shared" si="222"/>
        <v>6</v>
      </c>
      <c r="P4555" t="s">
        <v>3480</v>
      </c>
      <c r="U4555" s="32">
        <v>46196</v>
      </c>
      <c r="V4555" t="s">
        <v>39</v>
      </c>
    </row>
    <row r="4556" spans="1:22" hidden="1">
      <c r="A4556" t="s">
        <v>26</v>
      </c>
      <c r="B4556" t="s">
        <v>5783</v>
      </c>
      <c r="C4556" s="55">
        <v>1499</v>
      </c>
      <c r="D4556" t="s">
        <v>151</v>
      </c>
      <c r="E4556" s="32">
        <v>46184</v>
      </c>
      <c r="F4556" s="26">
        <v>46184.726018518515</v>
      </c>
      <c r="G4556" s="12" t="str">
        <f t="shared" si="223"/>
        <v>JUNIO</v>
      </c>
      <c r="H4556">
        <v>901561580</v>
      </c>
      <c r="I4556" t="s">
        <v>152</v>
      </c>
      <c r="J4556" s="41">
        <f t="shared" si="224"/>
        <v>369240</v>
      </c>
      <c r="K4556" s="41">
        <v>70155.600000000006</v>
      </c>
      <c r="L4556" s="39">
        <v>439395.6</v>
      </c>
      <c r="M4556" t="s">
        <v>70</v>
      </c>
      <c r="N4556" s="32">
        <v>46185</v>
      </c>
      <c r="O4556" s="1">
        <f t="shared" si="222"/>
        <v>1</v>
      </c>
      <c r="P4556" t="s">
        <v>3480</v>
      </c>
      <c r="U4556" s="32">
        <v>46191</v>
      </c>
      <c r="V4556" t="s">
        <v>39</v>
      </c>
    </row>
    <row r="4557" spans="1:22" hidden="1">
      <c r="A4557" t="s">
        <v>26</v>
      </c>
      <c r="B4557" t="s">
        <v>5784</v>
      </c>
      <c r="C4557" s="55">
        <v>3154</v>
      </c>
      <c r="D4557" t="s">
        <v>28</v>
      </c>
      <c r="E4557" s="32">
        <v>46184</v>
      </c>
      <c r="F4557" s="26">
        <v>46184.638680555552</v>
      </c>
      <c r="G4557" s="12" t="str">
        <f t="shared" si="223"/>
        <v>JUNIO</v>
      </c>
      <c r="H4557">
        <v>900144364</v>
      </c>
      <c r="I4557" t="s">
        <v>72</v>
      </c>
      <c r="J4557" s="41">
        <f t="shared" si="224"/>
        <v>49800</v>
      </c>
      <c r="K4557" s="41">
        <v>9462</v>
      </c>
      <c r="L4557" s="39">
        <v>59262</v>
      </c>
      <c r="M4557" t="s">
        <v>70</v>
      </c>
      <c r="N4557" s="32">
        <v>46185</v>
      </c>
      <c r="O4557" s="1">
        <f t="shared" si="222"/>
        <v>1</v>
      </c>
      <c r="P4557" t="s">
        <v>3480</v>
      </c>
      <c r="U4557" s="32">
        <v>46189</v>
      </c>
      <c r="V4557" t="s">
        <v>39</v>
      </c>
    </row>
    <row r="4558" spans="1:22" hidden="1">
      <c r="A4558" t="s">
        <v>26</v>
      </c>
      <c r="B4558" t="s">
        <v>5785</v>
      </c>
      <c r="C4558" s="55">
        <v>15364</v>
      </c>
      <c r="D4558" t="s">
        <v>2744</v>
      </c>
      <c r="E4558" s="32">
        <v>46184</v>
      </c>
      <c r="F4558" s="26">
        <v>46184.578877314816</v>
      </c>
      <c r="G4558" s="12" t="str">
        <f t="shared" si="223"/>
        <v>JUNIO</v>
      </c>
      <c r="H4558">
        <v>901225532</v>
      </c>
      <c r="I4558" t="s">
        <v>2745</v>
      </c>
      <c r="J4558" s="41">
        <f t="shared" si="224"/>
        <v>451023</v>
      </c>
      <c r="K4558" s="41">
        <v>0</v>
      </c>
      <c r="L4558" s="39">
        <v>451023</v>
      </c>
      <c r="M4558" t="s">
        <v>58</v>
      </c>
      <c r="N4558" s="32">
        <v>46185</v>
      </c>
      <c r="O4558" s="1">
        <f t="shared" si="222"/>
        <v>1</v>
      </c>
      <c r="P4558" t="s">
        <v>5786</v>
      </c>
      <c r="U4558" s="32">
        <v>46189</v>
      </c>
      <c r="V4558" t="s">
        <v>39</v>
      </c>
    </row>
    <row r="4559" spans="1:22" hidden="1">
      <c r="A4559" t="s">
        <v>26</v>
      </c>
      <c r="B4559" t="s">
        <v>5787</v>
      </c>
      <c r="C4559" s="55">
        <v>7130</v>
      </c>
      <c r="D4559" t="s">
        <v>4627</v>
      </c>
      <c r="E4559" s="32">
        <v>46184</v>
      </c>
      <c r="F4559" s="26">
        <v>46184.716562499998</v>
      </c>
      <c r="G4559" s="12" t="str">
        <f t="shared" si="223"/>
        <v>JUNIO</v>
      </c>
      <c r="H4559">
        <v>901370300</v>
      </c>
      <c r="I4559" t="s">
        <v>4628</v>
      </c>
      <c r="J4559" s="41">
        <f t="shared" si="224"/>
        <v>1033200</v>
      </c>
      <c r="K4559" s="41">
        <v>196308</v>
      </c>
      <c r="L4559" s="39">
        <v>1229508</v>
      </c>
      <c r="M4559" t="s">
        <v>70</v>
      </c>
      <c r="N4559" s="32">
        <v>46185</v>
      </c>
      <c r="O4559" s="1">
        <f t="shared" si="222"/>
        <v>1</v>
      </c>
      <c r="P4559" t="s">
        <v>3480</v>
      </c>
      <c r="U4559" s="32">
        <v>46191</v>
      </c>
      <c r="V4559" t="s">
        <v>39</v>
      </c>
    </row>
    <row r="4560" spans="1:22" hidden="1">
      <c r="A4560" t="s">
        <v>26</v>
      </c>
      <c r="B4560" t="s">
        <v>5788</v>
      </c>
      <c r="C4560" s="55">
        <v>34146841</v>
      </c>
      <c r="D4560" t="s">
        <v>580</v>
      </c>
      <c r="E4560" s="32">
        <v>46184</v>
      </c>
      <c r="F4560" s="26">
        <v>46184.706423611111</v>
      </c>
      <c r="G4560" s="12" t="str">
        <f t="shared" si="223"/>
        <v>JUNIO</v>
      </c>
      <c r="H4560">
        <v>809002625</v>
      </c>
      <c r="I4560" t="s">
        <v>2171</v>
      </c>
      <c r="J4560" s="41">
        <f t="shared" si="224"/>
        <v>1904040.26</v>
      </c>
      <c r="K4560" s="41">
        <v>361767.74</v>
      </c>
      <c r="L4560" s="39">
        <v>2265808</v>
      </c>
      <c r="M4560" s="1" t="s">
        <v>9455</v>
      </c>
      <c r="N4560" s="32">
        <v>46185</v>
      </c>
      <c r="O4560" s="1">
        <f t="shared" si="222"/>
        <v>1</v>
      </c>
      <c r="P4560" t="s">
        <v>66</v>
      </c>
      <c r="U4560" s="32">
        <v>46189</v>
      </c>
      <c r="V4560" t="s">
        <v>39</v>
      </c>
    </row>
    <row r="4561" spans="1:22" hidden="1">
      <c r="A4561" t="s">
        <v>26</v>
      </c>
      <c r="B4561" t="s">
        <v>5789</v>
      </c>
      <c r="C4561" s="55">
        <v>1497</v>
      </c>
      <c r="D4561" t="s">
        <v>151</v>
      </c>
      <c r="E4561" s="32">
        <v>46184</v>
      </c>
      <c r="F4561" s="26">
        <v>46184.455717592595</v>
      </c>
      <c r="G4561" s="12" t="str">
        <f t="shared" si="223"/>
        <v>JUNIO</v>
      </c>
      <c r="H4561">
        <v>901561580</v>
      </c>
      <c r="I4561" t="s">
        <v>152</v>
      </c>
      <c r="J4561" s="41">
        <f t="shared" si="224"/>
        <v>1425000</v>
      </c>
      <c r="K4561" s="41">
        <v>270750</v>
      </c>
      <c r="L4561" s="39">
        <v>1695750</v>
      </c>
      <c r="M4561" t="s">
        <v>70</v>
      </c>
      <c r="N4561" s="32">
        <v>46190</v>
      </c>
      <c r="O4561" s="1">
        <f t="shared" si="222"/>
        <v>6</v>
      </c>
      <c r="P4561" t="s">
        <v>3480</v>
      </c>
      <c r="U4561" s="32">
        <v>46191</v>
      </c>
      <c r="V4561" t="s">
        <v>39</v>
      </c>
    </row>
    <row r="4562" spans="1:22" hidden="1">
      <c r="A4562" t="s">
        <v>26</v>
      </c>
      <c r="B4562" t="s">
        <v>5790</v>
      </c>
      <c r="C4562" s="55">
        <v>3480</v>
      </c>
      <c r="D4562" t="s">
        <v>28</v>
      </c>
      <c r="E4562" s="32">
        <v>46184</v>
      </c>
      <c r="F4562" s="26">
        <v>46184.444756944446</v>
      </c>
      <c r="G4562" s="12" t="str">
        <f t="shared" si="223"/>
        <v>JUNIO</v>
      </c>
      <c r="H4562">
        <v>900563128</v>
      </c>
      <c r="I4562" t="s">
        <v>1199</v>
      </c>
      <c r="J4562" s="41">
        <f t="shared" si="224"/>
        <v>6978000</v>
      </c>
      <c r="K4562" s="41">
        <v>1325820</v>
      </c>
      <c r="L4562" s="39">
        <v>8303820</v>
      </c>
      <c r="M4562" s="1" t="s">
        <v>9455</v>
      </c>
      <c r="N4562" s="32">
        <v>46190</v>
      </c>
      <c r="O4562" s="1">
        <f t="shared" si="222"/>
        <v>6</v>
      </c>
      <c r="P4562" t="s">
        <v>3480</v>
      </c>
      <c r="U4562" s="32">
        <v>46205</v>
      </c>
      <c r="V4562" t="s">
        <v>39</v>
      </c>
    </row>
    <row r="4563" spans="1:22" hidden="1">
      <c r="A4563" t="s">
        <v>26</v>
      </c>
      <c r="B4563" t="s">
        <v>5791</v>
      </c>
      <c r="C4563" s="55">
        <v>13377</v>
      </c>
      <c r="D4563" t="s">
        <v>28</v>
      </c>
      <c r="E4563" s="32">
        <v>46184</v>
      </c>
      <c r="F4563" s="26">
        <v>46184.39671296296</v>
      </c>
      <c r="G4563" s="12" t="str">
        <f t="shared" si="223"/>
        <v>JUNIO</v>
      </c>
      <c r="H4563">
        <v>900420442</v>
      </c>
      <c r="I4563" t="s">
        <v>586</v>
      </c>
      <c r="J4563" s="41">
        <f t="shared" si="224"/>
        <v>271310</v>
      </c>
      <c r="K4563" s="41">
        <v>51548.9</v>
      </c>
      <c r="L4563" s="39">
        <v>322858.90000000002</v>
      </c>
      <c r="M4563" s="1" t="s">
        <v>9455</v>
      </c>
      <c r="N4563" s="32">
        <v>46190</v>
      </c>
      <c r="O4563" s="1">
        <f t="shared" si="222"/>
        <v>6</v>
      </c>
      <c r="P4563" t="s">
        <v>3480</v>
      </c>
      <c r="U4563" s="32">
        <v>46191</v>
      </c>
      <c r="V4563" t="s">
        <v>39</v>
      </c>
    </row>
    <row r="4564" spans="1:22" hidden="1">
      <c r="A4564" t="s">
        <v>26</v>
      </c>
      <c r="B4564" t="s">
        <v>5792</v>
      </c>
      <c r="C4564" s="55">
        <v>9238</v>
      </c>
      <c r="D4564" t="s">
        <v>1054</v>
      </c>
      <c r="E4564" s="32">
        <v>46184</v>
      </c>
      <c r="F4564" s="26">
        <v>46184.398900462962</v>
      </c>
      <c r="G4564" s="12" t="str">
        <f t="shared" si="223"/>
        <v>JUNIO</v>
      </c>
      <c r="H4564">
        <v>900614579</v>
      </c>
      <c r="I4564" t="s">
        <v>1055</v>
      </c>
      <c r="J4564" s="41">
        <f t="shared" si="224"/>
        <v>279030</v>
      </c>
      <c r="K4564" s="41">
        <v>53015.7</v>
      </c>
      <c r="L4564" s="39">
        <v>332045.7</v>
      </c>
      <c r="M4564" t="s">
        <v>70</v>
      </c>
      <c r="N4564" s="32">
        <v>46185</v>
      </c>
      <c r="O4564" s="1">
        <f t="shared" si="222"/>
        <v>1</v>
      </c>
      <c r="P4564" t="s">
        <v>3480</v>
      </c>
      <c r="U4564" s="32">
        <v>46189</v>
      </c>
      <c r="V4564" t="s">
        <v>39</v>
      </c>
    </row>
    <row r="4565" spans="1:22" hidden="1">
      <c r="A4565" t="s">
        <v>26</v>
      </c>
      <c r="B4565" t="s">
        <v>5793</v>
      </c>
      <c r="C4565" s="55">
        <v>4825</v>
      </c>
      <c r="D4565" t="s">
        <v>35</v>
      </c>
      <c r="E4565" s="32">
        <v>46184</v>
      </c>
      <c r="F4565" s="26">
        <v>46184.428981481484</v>
      </c>
      <c r="G4565" s="12" t="str">
        <f t="shared" si="223"/>
        <v>JUNIO</v>
      </c>
      <c r="H4565">
        <v>901797858</v>
      </c>
      <c r="I4565" t="s">
        <v>1995</v>
      </c>
      <c r="J4565" s="41">
        <f t="shared" si="224"/>
        <v>1013040.0000000001</v>
      </c>
      <c r="K4565" s="41">
        <v>192477.6</v>
      </c>
      <c r="L4565" s="39">
        <v>1205517.6000000001</v>
      </c>
      <c r="M4565" t="s">
        <v>37</v>
      </c>
      <c r="N4565" s="32">
        <v>46196</v>
      </c>
      <c r="O4565" s="1">
        <f t="shared" si="222"/>
        <v>12</v>
      </c>
      <c r="P4565" t="s">
        <v>3480</v>
      </c>
      <c r="U4565" s="32">
        <v>46203</v>
      </c>
      <c r="V4565" t="s">
        <v>39</v>
      </c>
    </row>
    <row r="4566" spans="1:22" hidden="1">
      <c r="A4566" t="s">
        <v>26</v>
      </c>
      <c r="B4566" t="s">
        <v>5794</v>
      </c>
      <c r="C4566" s="55">
        <v>628</v>
      </c>
      <c r="D4566" t="s">
        <v>35</v>
      </c>
      <c r="E4566" s="32">
        <v>46184</v>
      </c>
      <c r="F4566" s="26">
        <v>46184.439363425925</v>
      </c>
      <c r="G4566" s="12" t="str">
        <f t="shared" si="223"/>
        <v>JUNIO</v>
      </c>
      <c r="H4566">
        <v>901741749</v>
      </c>
      <c r="I4566" t="s">
        <v>36</v>
      </c>
      <c r="J4566" s="41">
        <f t="shared" si="224"/>
        <v>5590000</v>
      </c>
      <c r="K4566" s="41">
        <v>1062100</v>
      </c>
      <c r="L4566" s="39">
        <v>6652100</v>
      </c>
      <c r="M4566" s="1" t="s">
        <v>9455</v>
      </c>
      <c r="N4566" s="32">
        <v>46190</v>
      </c>
      <c r="O4566" s="1">
        <f t="shared" si="222"/>
        <v>6</v>
      </c>
      <c r="P4566" t="s">
        <v>3480</v>
      </c>
      <c r="U4566" s="32">
        <v>46205</v>
      </c>
      <c r="V4566" t="s">
        <v>39</v>
      </c>
    </row>
    <row r="4567" spans="1:22" hidden="1">
      <c r="A4567" t="s">
        <v>26</v>
      </c>
      <c r="B4567" t="s">
        <v>5795</v>
      </c>
      <c r="C4567" s="55">
        <v>9240</v>
      </c>
      <c r="D4567" t="s">
        <v>1054</v>
      </c>
      <c r="E4567" s="32">
        <v>46184</v>
      </c>
      <c r="F4567" s="26">
        <v>46184.402905092589</v>
      </c>
      <c r="G4567" s="12" t="str">
        <f t="shared" si="223"/>
        <v>JUNIO</v>
      </c>
      <c r="H4567">
        <v>900614579</v>
      </c>
      <c r="I4567" t="s">
        <v>1055</v>
      </c>
      <c r="J4567" s="41">
        <f t="shared" si="224"/>
        <v>1355390</v>
      </c>
      <c r="K4567" s="41">
        <v>257524.1</v>
      </c>
      <c r="L4567" s="39">
        <v>1612914.1</v>
      </c>
      <c r="M4567" t="s">
        <v>70</v>
      </c>
      <c r="N4567" s="32">
        <v>46185</v>
      </c>
      <c r="O4567" s="1">
        <f t="shared" si="222"/>
        <v>1</v>
      </c>
      <c r="P4567" t="s">
        <v>3480</v>
      </c>
      <c r="U4567" s="32">
        <v>46189</v>
      </c>
      <c r="V4567" t="s">
        <v>39</v>
      </c>
    </row>
    <row r="4568" spans="1:22" hidden="1">
      <c r="A4568" t="s">
        <v>26</v>
      </c>
      <c r="B4568" t="s">
        <v>5796</v>
      </c>
      <c r="C4568" s="55">
        <v>9239</v>
      </c>
      <c r="D4568" t="s">
        <v>1054</v>
      </c>
      <c r="E4568" s="32">
        <v>46184</v>
      </c>
      <c r="F4568" s="26">
        <v>46184.40084490741</v>
      </c>
      <c r="G4568" s="12" t="str">
        <f t="shared" si="223"/>
        <v>JUNIO</v>
      </c>
      <c r="H4568">
        <v>900614579</v>
      </c>
      <c r="I4568" t="s">
        <v>1055</v>
      </c>
      <c r="J4568" s="41">
        <f t="shared" si="224"/>
        <v>533920</v>
      </c>
      <c r="K4568" s="41">
        <v>101444.8</v>
      </c>
      <c r="L4568" s="39">
        <v>635364.80000000005</v>
      </c>
      <c r="M4568" t="s">
        <v>70</v>
      </c>
      <c r="N4568" s="32">
        <v>46185</v>
      </c>
      <c r="O4568" s="1">
        <f t="shared" si="222"/>
        <v>1</v>
      </c>
      <c r="P4568" t="s">
        <v>3480</v>
      </c>
      <c r="U4568" s="32">
        <v>46189</v>
      </c>
      <c r="V4568" t="s">
        <v>39</v>
      </c>
    </row>
    <row r="4569" spans="1:22" hidden="1">
      <c r="A4569" t="s">
        <v>26</v>
      </c>
      <c r="B4569" t="s">
        <v>5797</v>
      </c>
      <c r="C4569" s="55">
        <v>3529</v>
      </c>
      <c r="D4569" t="s">
        <v>1341</v>
      </c>
      <c r="E4569" s="32">
        <v>46184</v>
      </c>
      <c r="F4569" s="26">
        <v>46184.404930555553</v>
      </c>
      <c r="G4569" s="12" t="str">
        <f t="shared" si="223"/>
        <v>JUNIO</v>
      </c>
      <c r="H4569">
        <v>811024463</v>
      </c>
      <c r="I4569" t="s">
        <v>1342</v>
      </c>
      <c r="J4569" s="41">
        <f t="shared" si="224"/>
        <v>3598000</v>
      </c>
      <c r="K4569" s="41">
        <v>683620</v>
      </c>
      <c r="L4569" s="39">
        <v>4281620</v>
      </c>
      <c r="M4569" t="s">
        <v>70</v>
      </c>
      <c r="N4569" s="32">
        <v>46189</v>
      </c>
      <c r="O4569" s="1">
        <f t="shared" si="222"/>
        <v>5</v>
      </c>
      <c r="P4569" t="s">
        <v>3480</v>
      </c>
      <c r="U4569" s="32">
        <v>46191</v>
      </c>
      <c r="V4569" t="s">
        <v>39</v>
      </c>
    </row>
    <row r="4570" spans="1:22" hidden="1">
      <c r="A4570" t="s">
        <v>26</v>
      </c>
      <c r="B4570" t="s">
        <v>5798</v>
      </c>
      <c r="C4570" s="55">
        <v>120340</v>
      </c>
      <c r="D4570" t="s">
        <v>2265</v>
      </c>
      <c r="E4570" s="32">
        <v>46184</v>
      </c>
      <c r="F4570" s="26">
        <v>46184.38616898148</v>
      </c>
      <c r="G4570" s="12" t="str">
        <f t="shared" si="223"/>
        <v>JUNIO</v>
      </c>
      <c r="H4570">
        <v>900494362</v>
      </c>
      <c r="I4570" t="s">
        <v>2266</v>
      </c>
      <c r="J4570" s="41">
        <f t="shared" si="224"/>
        <v>124800</v>
      </c>
      <c r="K4570" s="41">
        <v>23712</v>
      </c>
      <c r="L4570" s="39">
        <v>148512</v>
      </c>
      <c r="M4570" t="s">
        <v>70</v>
      </c>
      <c r="N4570" s="32">
        <v>46185</v>
      </c>
      <c r="O4570" s="1">
        <f t="shared" si="222"/>
        <v>1</v>
      </c>
      <c r="P4570" t="s">
        <v>3480</v>
      </c>
      <c r="U4570" s="32">
        <v>46189</v>
      </c>
      <c r="V4570" t="s">
        <v>39</v>
      </c>
    </row>
    <row r="4571" spans="1:22" hidden="1">
      <c r="A4571" t="s">
        <v>26</v>
      </c>
      <c r="B4571" t="s">
        <v>5799</v>
      </c>
      <c r="C4571" s="55">
        <v>8465</v>
      </c>
      <c r="D4571" t="s">
        <v>2896</v>
      </c>
      <c r="E4571" s="32">
        <v>46184</v>
      </c>
      <c r="F4571" s="26">
        <v>46184.893993055557</v>
      </c>
      <c r="G4571" s="12" t="str">
        <f t="shared" si="223"/>
        <v>JUNIO</v>
      </c>
      <c r="H4571">
        <v>32150739</v>
      </c>
      <c r="I4571" t="s">
        <v>400</v>
      </c>
      <c r="J4571" s="41">
        <f t="shared" si="224"/>
        <v>567000</v>
      </c>
      <c r="K4571" s="41">
        <v>0</v>
      </c>
      <c r="L4571" s="39">
        <v>567000</v>
      </c>
      <c r="M4571" t="s">
        <v>199</v>
      </c>
      <c r="N4571" s="32">
        <v>46185</v>
      </c>
      <c r="O4571" s="1">
        <f t="shared" si="222"/>
        <v>1</v>
      </c>
      <c r="P4571" t="s">
        <v>3480</v>
      </c>
      <c r="U4571" s="32">
        <v>46189</v>
      </c>
      <c r="V4571" t="s">
        <v>39</v>
      </c>
    </row>
    <row r="4572" spans="1:22" hidden="1">
      <c r="A4572" t="s">
        <v>82</v>
      </c>
      <c r="B4572" t="s">
        <v>5800</v>
      </c>
      <c r="C4572" s="55">
        <v>34009489</v>
      </c>
      <c r="D4572" t="s">
        <v>3679</v>
      </c>
      <c r="E4572" s="32">
        <v>46184</v>
      </c>
      <c r="F4572" s="26">
        <v>46184.709039351852</v>
      </c>
      <c r="G4572" s="12" t="str">
        <f t="shared" si="223"/>
        <v>JUNIO</v>
      </c>
      <c r="H4572">
        <v>809002625</v>
      </c>
      <c r="I4572" t="s">
        <v>2171</v>
      </c>
      <c r="J4572" s="41">
        <f t="shared" si="224"/>
        <v>2273113.4699999997</v>
      </c>
      <c r="K4572" s="41">
        <v>431891.53</v>
      </c>
      <c r="L4572" s="39">
        <v>2705005</v>
      </c>
      <c r="M4572" s="1" t="s">
        <v>9455</v>
      </c>
      <c r="N4572" s="32">
        <v>46185</v>
      </c>
      <c r="O4572" s="1">
        <f t="shared" si="222"/>
        <v>1</v>
      </c>
      <c r="P4572" t="s">
        <v>3480</v>
      </c>
      <c r="U4572" s="32">
        <v>46191</v>
      </c>
      <c r="V4572" t="s">
        <v>39</v>
      </c>
    </row>
    <row r="4573" spans="1:22" hidden="1">
      <c r="A4573" t="s">
        <v>26</v>
      </c>
      <c r="B4573" t="s">
        <v>5801</v>
      </c>
      <c r="C4573" s="55">
        <v>3163</v>
      </c>
      <c r="D4573" t="s">
        <v>698</v>
      </c>
      <c r="E4573" s="32">
        <v>46184</v>
      </c>
      <c r="F4573" s="26">
        <v>46184.680706018517</v>
      </c>
      <c r="G4573" s="12" t="str">
        <f t="shared" si="223"/>
        <v>JUNIO</v>
      </c>
      <c r="H4573">
        <v>901972620</v>
      </c>
      <c r="I4573" t="s">
        <v>2440</v>
      </c>
      <c r="J4573" s="41">
        <f t="shared" si="224"/>
        <v>21900</v>
      </c>
      <c r="K4573" s="41">
        <v>4161</v>
      </c>
      <c r="L4573" s="39">
        <v>26061</v>
      </c>
      <c r="M4573" t="s">
        <v>54</v>
      </c>
      <c r="N4573" s="32">
        <v>46189</v>
      </c>
      <c r="O4573" s="1">
        <f t="shared" si="222"/>
        <v>5</v>
      </c>
      <c r="P4573" t="s">
        <v>3480</v>
      </c>
      <c r="U4573" s="32">
        <v>46190</v>
      </c>
      <c r="V4573" t="s">
        <v>39</v>
      </c>
    </row>
    <row r="4574" spans="1:22" hidden="1">
      <c r="A4574" t="s">
        <v>26</v>
      </c>
      <c r="B4574" t="s">
        <v>5802</v>
      </c>
      <c r="C4574" s="56">
        <v>318691</v>
      </c>
      <c r="D4574" t="s">
        <v>5803</v>
      </c>
      <c r="E4574" s="32">
        <v>46184</v>
      </c>
      <c r="F4574" s="26">
        <v>46184.552465277775</v>
      </c>
      <c r="G4574" s="12" t="str">
        <f t="shared" si="223"/>
        <v>JUNIO</v>
      </c>
      <c r="H4574">
        <v>900439301</v>
      </c>
      <c r="I4574" t="s">
        <v>1805</v>
      </c>
      <c r="J4574" s="41">
        <f t="shared" si="224"/>
        <v>41932.770000000004</v>
      </c>
      <c r="K4574" s="41">
        <v>7967.23</v>
      </c>
      <c r="L4574" s="39">
        <v>49900</v>
      </c>
      <c r="M4574" t="s">
        <v>54</v>
      </c>
      <c r="O4574" s="1">
        <f t="shared" si="222"/>
        <v>0</v>
      </c>
    </row>
    <row r="4575" spans="1:22" hidden="1">
      <c r="A4575" t="s">
        <v>26</v>
      </c>
      <c r="B4575" t="s">
        <v>5804</v>
      </c>
      <c r="C4575" s="56">
        <v>84601</v>
      </c>
      <c r="D4575" t="s">
        <v>5805</v>
      </c>
      <c r="E4575" s="32">
        <v>46184</v>
      </c>
      <c r="F4575" s="26">
        <v>46184.303090277775</v>
      </c>
      <c r="G4575" s="12" t="str">
        <f t="shared" si="223"/>
        <v>JUNIO</v>
      </c>
      <c r="H4575">
        <v>900860284</v>
      </c>
      <c r="I4575" t="s">
        <v>1028</v>
      </c>
      <c r="J4575" s="41">
        <f t="shared" si="224"/>
        <v>39742.019999999997</v>
      </c>
      <c r="K4575" s="41">
        <v>957.98</v>
      </c>
      <c r="L4575" s="39">
        <v>40700</v>
      </c>
      <c r="M4575" t="s">
        <v>54</v>
      </c>
      <c r="O4575" s="1">
        <f t="shared" si="222"/>
        <v>0</v>
      </c>
    </row>
    <row r="4576" spans="1:22" hidden="1">
      <c r="A4576" t="s">
        <v>26</v>
      </c>
      <c r="B4576" t="s">
        <v>5806</v>
      </c>
      <c r="C4576" s="55">
        <v>33278</v>
      </c>
      <c r="D4576" t="s">
        <v>102</v>
      </c>
      <c r="E4576" s="32">
        <v>46184</v>
      </c>
      <c r="F4576" s="26">
        <v>46184.641504629632</v>
      </c>
      <c r="G4576" s="12" t="str">
        <f t="shared" si="223"/>
        <v>JUNIO</v>
      </c>
      <c r="H4576">
        <v>811006418</v>
      </c>
      <c r="I4576" t="s">
        <v>97</v>
      </c>
      <c r="J4576" s="41">
        <f t="shared" si="224"/>
        <v>318097</v>
      </c>
      <c r="K4576" s="41">
        <v>60438.43</v>
      </c>
      <c r="L4576" s="39">
        <v>378535.43</v>
      </c>
      <c r="M4576" t="s">
        <v>110</v>
      </c>
      <c r="N4576" s="3">
        <v>46188</v>
      </c>
      <c r="O4576" s="1">
        <f t="shared" si="222"/>
        <v>4</v>
      </c>
      <c r="P4576" t="s">
        <v>3480</v>
      </c>
    </row>
    <row r="4577" spans="1:24" hidden="1">
      <c r="A4577" t="s">
        <v>82</v>
      </c>
      <c r="B4577" t="s">
        <v>5807</v>
      </c>
      <c r="C4577" s="55" t="s">
        <v>5808</v>
      </c>
      <c r="D4577" t="s">
        <v>2896</v>
      </c>
      <c r="E4577" s="32">
        <v>46184</v>
      </c>
      <c r="F4577" s="26">
        <v>46184.643101851849</v>
      </c>
      <c r="G4577" s="12" t="str">
        <f t="shared" si="223"/>
        <v>JUNIO</v>
      </c>
      <c r="H4577">
        <v>811006418</v>
      </c>
      <c r="I4577" t="s">
        <v>97</v>
      </c>
      <c r="J4577" s="41">
        <f t="shared" si="224"/>
        <v>318097</v>
      </c>
      <c r="K4577" s="41">
        <v>60438.43</v>
      </c>
      <c r="L4577" s="39">
        <v>378535.43</v>
      </c>
      <c r="M4577" t="s">
        <v>110</v>
      </c>
      <c r="N4577" s="3">
        <v>46188</v>
      </c>
      <c r="O4577" s="1">
        <f t="shared" si="222"/>
        <v>4</v>
      </c>
      <c r="P4577" t="s">
        <v>3480</v>
      </c>
    </row>
    <row r="4578" spans="1:24" hidden="1">
      <c r="A4578" t="s">
        <v>26</v>
      </c>
      <c r="B4578" t="s">
        <v>5809</v>
      </c>
      <c r="C4578" s="55">
        <v>731136</v>
      </c>
      <c r="D4578" t="s">
        <v>252</v>
      </c>
      <c r="E4578" s="32">
        <v>46184</v>
      </c>
      <c r="F4578" s="26">
        <v>46184.352592592593</v>
      </c>
      <c r="G4578" s="12" t="str">
        <f t="shared" si="223"/>
        <v>JUNIO</v>
      </c>
      <c r="H4578">
        <v>800192105</v>
      </c>
      <c r="I4578" t="s">
        <v>253</v>
      </c>
      <c r="J4578" s="41">
        <f t="shared" si="224"/>
        <v>1158000</v>
      </c>
      <c r="K4578" s="41">
        <v>0</v>
      </c>
      <c r="L4578" s="39">
        <v>1158000</v>
      </c>
      <c r="M4578" t="s">
        <v>128</v>
      </c>
      <c r="N4578" s="32">
        <v>46189</v>
      </c>
      <c r="O4578" s="1">
        <f t="shared" si="222"/>
        <v>5</v>
      </c>
      <c r="P4578" t="s">
        <v>5810</v>
      </c>
      <c r="U4578" s="32">
        <v>46190</v>
      </c>
      <c r="V4578" t="s">
        <v>39</v>
      </c>
    </row>
    <row r="4579" spans="1:24" hidden="1">
      <c r="A4579" t="s">
        <v>26</v>
      </c>
      <c r="B4579" t="s">
        <v>5811</v>
      </c>
      <c r="C4579" s="55">
        <v>571293</v>
      </c>
      <c r="D4579" t="s">
        <v>159</v>
      </c>
      <c r="E4579" s="32">
        <v>46184</v>
      </c>
      <c r="F4579" s="26">
        <v>46184.631840277776</v>
      </c>
      <c r="G4579" s="12" t="str">
        <f t="shared" si="223"/>
        <v>JUNIO</v>
      </c>
      <c r="H4579">
        <v>890800788</v>
      </c>
      <c r="I4579" t="s">
        <v>160</v>
      </c>
      <c r="J4579" s="41">
        <f t="shared" si="224"/>
        <v>11500</v>
      </c>
      <c r="K4579" s="41">
        <v>2185</v>
      </c>
      <c r="L4579" s="39">
        <v>13685</v>
      </c>
      <c r="M4579" t="s">
        <v>70</v>
      </c>
      <c r="N4579" s="32">
        <v>46190</v>
      </c>
      <c r="O4579" s="1">
        <f t="shared" si="222"/>
        <v>6</v>
      </c>
      <c r="P4579" t="s">
        <v>3480</v>
      </c>
      <c r="U4579" s="32">
        <v>46195</v>
      </c>
      <c r="V4579" t="s">
        <v>39</v>
      </c>
    </row>
    <row r="4580" spans="1:24" hidden="1">
      <c r="A4580" t="s">
        <v>26</v>
      </c>
      <c r="B4580" t="s">
        <v>5812</v>
      </c>
      <c r="C4580" s="55">
        <v>32348</v>
      </c>
      <c r="D4580" t="s">
        <v>618</v>
      </c>
      <c r="E4580" s="32">
        <v>46184</v>
      </c>
      <c r="F4580" s="26">
        <v>46184.285312499997</v>
      </c>
      <c r="G4580" s="12" t="str">
        <f t="shared" si="223"/>
        <v>JUNIO</v>
      </c>
      <c r="H4580">
        <v>900322890</v>
      </c>
      <c r="I4580" t="s">
        <v>619</v>
      </c>
      <c r="J4580" s="41">
        <f t="shared" si="224"/>
        <v>1915200</v>
      </c>
      <c r="K4580" s="41">
        <v>363888</v>
      </c>
      <c r="L4580" s="39">
        <v>2279088</v>
      </c>
      <c r="M4580" t="s">
        <v>70</v>
      </c>
      <c r="N4580" s="32">
        <v>46185</v>
      </c>
      <c r="O4580" s="1">
        <f t="shared" si="222"/>
        <v>1</v>
      </c>
      <c r="P4580" t="s">
        <v>3480</v>
      </c>
      <c r="U4580" s="32">
        <v>46191</v>
      </c>
      <c r="V4580" t="s">
        <v>39</v>
      </c>
    </row>
    <row r="4581" spans="1:24" hidden="1">
      <c r="A4581" t="s">
        <v>82</v>
      </c>
      <c r="B4581" t="s">
        <v>5813</v>
      </c>
      <c r="C4581" s="55">
        <v>1548</v>
      </c>
      <c r="D4581" t="s">
        <v>119</v>
      </c>
      <c r="E4581" s="32">
        <v>46184</v>
      </c>
      <c r="F4581" s="26">
        <v>46184.65284722222</v>
      </c>
      <c r="G4581" s="12" t="str">
        <f t="shared" si="223"/>
        <v>JUNIO</v>
      </c>
      <c r="H4581">
        <v>830097493</v>
      </c>
      <c r="I4581" t="s">
        <v>4503</v>
      </c>
      <c r="J4581" s="41">
        <f t="shared" si="224"/>
        <v>10226704</v>
      </c>
      <c r="K4581" s="41">
        <v>1943074</v>
      </c>
      <c r="L4581" s="39">
        <v>12169778</v>
      </c>
      <c r="M4581" t="s">
        <v>214</v>
      </c>
      <c r="N4581" s="32">
        <v>46185</v>
      </c>
      <c r="O4581" s="1">
        <f t="shared" si="222"/>
        <v>1</v>
      </c>
      <c r="P4581" t="s">
        <v>215</v>
      </c>
    </row>
    <row r="4582" spans="1:24" hidden="1">
      <c r="A4582" t="s">
        <v>26</v>
      </c>
      <c r="B4582" t="s">
        <v>5814</v>
      </c>
      <c r="C4582" s="55">
        <v>360356</v>
      </c>
      <c r="D4582" t="s">
        <v>336</v>
      </c>
      <c r="E4582" s="32">
        <v>46184</v>
      </c>
      <c r="F4582" s="26">
        <v>46184.352430555555</v>
      </c>
      <c r="G4582" s="12" t="str">
        <f t="shared" si="223"/>
        <v>JUNIO</v>
      </c>
      <c r="H4582">
        <v>800049074</v>
      </c>
      <c r="I4582" t="s">
        <v>337</v>
      </c>
      <c r="J4582" s="41">
        <f t="shared" si="224"/>
        <v>1465258</v>
      </c>
      <c r="K4582" s="41">
        <v>228117</v>
      </c>
      <c r="L4582" s="39">
        <v>1693375</v>
      </c>
      <c r="M4582" t="s">
        <v>70</v>
      </c>
      <c r="N4582" s="32">
        <v>46197</v>
      </c>
      <c r="O4582" s="1">
        <f t="shared" si="222"/>
        <v>13</v>
      </c>
      <c r="P4582" t="s">
        <v>3480</v>
      </c>
      <c r="U4582" s="32">
        <v>46205</v>
      </c>
      <c r="V4582" t="s">
        <v>39</v>
      </c>
    </row>
    <row r="4583" spans="1:24" hidden="1">
      <c r="A4583" t="s">
        <v>82</v>
      </c>
      <c r="B4583" t="s">
        <v>5815</v>
      </c>
      <c r="C4583" s="55">
        <v>268</v>
      </c>
      <c r="D4583" t="s">
        <v>84</v>
      </c>
      <c r="E4583" s="32">
        <v>46184</v>
      </c>
      <c r="F4583" s="26">
        <v>46184.631643518522</v>
      </c>
      <c r="G4583" s="12" t="str">
        <f t="shared" si="223"/>
        <v>JUNIO</v>
      </c>
      <c r="H4583">
        <v>900144364</v>
      </c>
      <c r="I4583" t="s">
        <v>72</v>
      </c>
      <c r="J4583" s="41">
        <f t="shared" si="224"/>
        <v>49800</v>
      </c>
      <c r="K4583" s="41">
        <v>9462</v>
      </c>
      <c r="L4583" s="39">
        <v>59262</v>
      </c>
      <c r="M4583" t="s">
        <v>110</v>
      </c>
      <c r="N4583" s="3">
        <v>46188</v>
      </c>
      <c r="O4583" s="1">
        <f t="shared" si="222"/>
        <v>4</v>
      </c>
      <c r="P4583" s="1" t="s">
        <v>3480</v>
      </c>
    </row>
    <row r="4584" spans="1:24" hidden="1">
      <c r="A4584" t="s">
        <v>26</v>
      </c>
      <c r="B4584" t="s">
        <v>5816</v>
      </c>
      <c r="C4584" s="55">
        <v>15609</v>
      </c>
      <c r="D4584" t="s">
        <v>122</v>
      </c>
      <c r="E4584" s="32">
        <v>46184</v>
      </c>
      <c r="F4584" s="26">
        <v>46184.39402777778</v>
      </c>
      <c r="G4584" s="12" t="str">
        <f t="shared" si="223"/>
        <v>JUNIO</v>
      </c>
      <c r="H4584">
        <v>1000440330</v>
      </c>
      <c r="I4584" t="s">
        <v>5817</v>
      </c>
      <c r="J4584" s="41">
        <f t="shared" si="224"/>
        <v>21000</v>
      </c>
      <c r="K4584" s="41">
        <v>0</v>
      </c>
      <c r="L4584" s="39">
        <v>21000</v>
      </c>
      <c r="M4584" t="s">
        <v>54</v>
      </c>
      <c r="O4584" s="1">
        <f t="shared" si="222"/>
        <v>0</v>
      </c>
    </row>
    <row r="4585" spans="1:24" hidden="1">
      <c r="A4585" t="s">
        <v>26</v>
      </c>
      <c r="B4585" t="s">
        <v>5818</v>
      </c>
      <c r="C4585" s="55">
        <v>3135341143</v>
      </c>
      <c r="D4585" t="s">
        <v>1780</v>
      </c>
      <c r="E4585" s="32">
        <v>46184</v>
      </c>
      <c r="F4585" s="26">
        <v>46184.588368055556</v>
      </c>
      <c r="G4585" s="12" t="str">
        <f t="shared" si="223"/>
        <v>JUNIO</v>
      </c>
      <c r="H4585">
        <v>800153993</v>
      </c>
      <c r="I4585" t="s">
        <v>915</v>
      </c>
      <c r="J4585" s="41">
        <f t="shared" si="224"/>
        <v>41180</v>
      </c>
      <c r="K4585" s="41">
        <v>7824</v>
      </c>
      <c r="L4585" s="39">
        <v>49004</v>
      </c>
      <c r="M4585" t="s">
        <v>65</v>
      </c>
      <c r="N4585" s="32">
        <v>46189</v>
      </c>
      <c r="O4585" s="1">
        <f t="shared" si="222"/>
        <v>5</v>
      </c>
      <c r="P4585" s="1" t="s">
        <v>191</v>
      </c>
      <c r="U4585" s="32">
        <v>46189</v>
      </c>
      <c r="V4585" t="s">
        <v>39</v>
      </c>
    </row>
    <row r="4586" spans="1:24" hidden="1">
      <c r="A4586" s="1" t="s">
        <v>26</v>
      </c>
      <c r="B4586" s="1" t="s">
        <v>5819</v>
      </c>
      <c r="C4586" s="53">
        <v>17973</v>
      </c>
      <c r="D4586" s="1" t="s">
        <v>698</v>
      </c>
      <c r="E4586" s="3">
        <v>46184</v>
      </c>
      <c r="F4586" s="12">
        <v>46184.54828703704</v>
      </c>
      <c r="G4586" s="12" t="str">
        <f t="shared" si="223"/>
        <v>JUNIO</v>
      </c>
      <c r="H4586" s="1">
        <v>42795633</v>
      </c>
      <c r="I4586" s="1" t="s">
        <v>1013</v>
      </c>
      <c r="J4586" s="35">
        <f t="shared" si="224"/>
        <v>296748.09999999998</v>
      </c>
      <c r="K4586" s="35">
        <v>0</v>
      </c>
      <c r="L4586" s="35">
        <v>296748.09999999998</v>
      </c>
      <c r="M4586" s="1" t="s">
        <v>54</v>
      </c>
      <c r="N4586" s="3"/>
      <c r="O4586" s="1">
        <f t="shared" si="222"/>
        <v>0</v>
      </c>
      <c r="P4586" s="1"/>
      <c r="Q4586" s="1"/>
      <c r="R4586" s="1"/>
      <c r="S4586" s="1"/>
      <c r="T4586" s="1"/>
      <c r="U4586" s="3">
        <v>46204</v>
      </c>
      <c r="V4586" s="1" t="s">
        <v>39</v>
      </c>
      <c r="W4586" s="1"/>
      <c r="X4586" s="1"/>
    </row>
    <row r="4587" spans="1:24" hidden="1">
      <c r="A4587" t="s">
        <v>26</v>
      </c>
      <c r="B4587" t="s">
        <v>5820</v>
      </c>
      <c r="C4587" s="55">
        <v>2459</v>
      </c>
      <c r="D4587" t="s">
        <v>452</v>
      </c>
      <c r="E4587" s="32">
        <v>46185</v>
      </c>
      <c r="F4587" s="26">
        <v>46185.652650462966</v>
      </c>
      <c r="G4587" s="12" t="str">
        <f t="shared" si="223"/>
        <v>JUNIO</v>
      </c>
      <c r="H4587">
        <v>901485351</v>
      </c>
      <c r="I4587" t="s">
        <v>453</v>
      </c>
      <c r="J4587" s="41">
        <f t="shared" si="224"/>
        <v>120000</v>
      </c>
      <c r="K4587" s="41">
        <v>22800</v>
      </c>
      <c r="L4587" s="39">
        <v>142800</v>
      </c>
      <c r="M4587" s="1" t="s">
        <v>9455</v>
      </c>
      <c r="N4587" s="32">
        <v>46190</v>
      </c>
      <c r="O4587" s="1">
        <f t="shared" si="222"/>
        <v>5</v>
      </c>
      <c r="P4587" t="s">
        <v>3480</v>
      </c>
      <c r="U4587" s="32">
        <v>46195</v>
      </c>
      <c r="V4587" t="s">
        <v>39</v>
      </c>
    </row>
    <row r="4588" spans="1:24" hidden="1">
      <c r="A4588" t="s">
        <v>26</v>
      </c>
      <c r="B4588" t="s">
        <v>5821</v>
      </c>
      <c r="C4588" s="55">
        <v>2460</v>
      </c>
      <c r="D4588" t="s">
        <v>452</v>
      </c>
      <c r="E4588" s="32">
        <v>46185</v>
      </c>
      <c r="F4588" s="26">
        <v>46185.65525462963</v>
      </c>
      <c r="G4588" s="12" t="str">
        <f t="shared" si="223"/>
        <v>JUNIO</v>
      </c>
      <c r="H4588">
        <v>901485351</v>
      </c>
      <c r="I4588" t="s">
        <v>453</v>
      </c>
      <c r="J4588" s="41">
        <f t="shared" si="224"/>
        <v>1550000</v>
      </c>
      <c r="K4588" s="41">
        <v>294500</v>
      </c>
      <c r="L4588" s="39">
        <v>1844500</v>
      </c>
      <c r="M4588" s="1" t="s">
        <v>9455</v>
      </c>
      <c r="N4588" s="32">
        <v>46190</v>
      </c>
      <c r="O4588" s="1">
        <f t="shared" si="222"/>
        <v>5</v>
      </c>
      <c r="P4588" t="s">
        <v>3480</v>
      </c>
      <c r="U4588" s="32">
        <v>46205</v>
      </c>
      <c r="V4588" t="s">
        <v>39</v>
      </c>
    </row>
    <row r="4589" spans="1:24" hidden="1">
      <c r="A4589" t="s">
        <v>26</v>
      </c>
      <c r="B4589" t="s">
        <v>5822</v>
      </c>
      <c r="C4589" s="55">
        <v>72385</v>
      </c>
      <c r="D4589" t="s">
        <v>476</v>
      </c>
      <c r="E4589" s="32">
        <v>46185</v>
      </c>
      <c r="F4589" s="26">
        <v>46185.420138888891</v>
      </c>
      <c r="G4589" s="12" t="str">
        <f t="shared" si="223"/>
        <v>JUNIO</v>
      </c>
      <c r="H4589">
        <v>811001497</v>
      </c>
      <c r="I4589" t="s">
        <v>477</v>
      </c>
      <c r="J4589" s="41">
        <f t="shared" si="224"/>
        <v>450000</v>
      </c>
      <c r="K4589" s="41">
        <v>0</v>
      </c>
      <c r="L4589" s="39">
        <v>450000</v>
      </c>
      <c r="M4589" t="s">
        <v>70</v>
      </c>
      <c r="N4589" s="32">
        <v>46191</v>
      </c>
      <c r="O4589" s="1">
        <f t="shared" si="222"/>
        <v>6</v>
      </c>
      <c r="P4589" t="s">
        <v>3480</v>
      </c>
      <c r="U4589" s="32">
        <v>46195</v>
      </c>
      <c r="V4589" t="s">
        <v>39</v>
      </c>
    </row>
    <row r="4590" spans="1:24" hidden="1">
      <c r="A4590" t="s">
        <v>26</v>
      </c>
      <c r="B4590" t="s">
        <v>5823</v>
      </c>
      <c r="C4590" s="55">
        <v>36539</v>
      </c>
      <c r="D4590" t="s">
        <v>393</v>
      </c>
      <c r="E4590" s="32">
        <v>46185</v>
      </c>
      <c r="F4590" s="26">
        <v>46185.660208333335</v>
      </c>
      <c r="G4590" s="12" t="str">
        <f t="shared" si="223"/>
        <v>JUNIO</v>
      </c>
      <c r="H4590">
        <v>890929877</v>
      </c>
      <c r="I4590" t="s">
        <v>394</v>
      </c>
      <c r="J4590" s="42">
        <f t="shared" si="224"/>
        <v>1890141</v>
      </c>
      <c r="K4590" s="41">
        <v>359127</v>
      </c>
      <c r="L4590" s="39">
        <v>2249268</v>
      </c>
      <c r="M4590" t="s">
        <v>58</v>
      </c>
      <c r="N4590" s="32">
        <v>46206</v>
      </c>
      <c r="O4590" s="1">
        <f t="shared" si="222"/>
        <v>21</v>
      </c>
      <c r="P4590" t="s">
        <v>3480</v>
      </c>
      <c r="U4590" s="32">
        <v>46209</v>
      </c>
      <c r="V4590" t="s">
        <v>39</v>
      </c>
    </row>
    <row r="4591" spans="1:24" hidden="1">
      <c r="A4591" t="s">
        <v>26</v>
      </c>
      <c r="B4591" t="s">
        <v>5824</v>
      </c>
      <c r="C4591" s="55">
        <v>36550</v>
      </c>
      <c r="D4591" t="s">
        <v>393</v>
      </c>
      <c r="E4591" s="32">
        <v>46185</v>
      </c>
      <c r="F4591" s="26">
        <v>46185.665925925925</v>
      </c>
      <c r="G4591" s="12" t="str">
        <f t="shared" si="223"/>
        <v>JUNIO</v>
      </c>
      <c r="H4591">
        <v>890929877</v>
      </c>
      <c r="I4591" t="s">
        <v>394</v>
      </c>
      <c r="J4591" s="42">
        <f t="shared" si="224"/>
        <v>3466008</v>
      </c>
      <c r="K4591" s="41">
        <v>658542</v>
      </c>
      <c r="L4591" s="39">
        <v>4124550</v>
      </c>
      <c r="M4591" t="s">
        <v>58</v>
      </c>
      <c r="N4591" s="32">
        <v>46206</v>
      </c>
      <c r="O4591" s="1">
        <f t="shared" si="222"/>
        <v>21</v>
      </c>
      <c r="P4591" t="s">
        <v>3480</v>
      </c>
      <c r="U4591" s="32">
        <v>46209</v>
      </c>
      <c r="V4591" t="s">
        <v>39</v>
      </c>
    </row>
    <row r="4592" spans="1:24" hidden="1">
      <c r="A4592" t="s">
        <v>26</v>
      </c>
      <c r="B4592" t="s">
        <v>5825</v>
      </c>
      <c r="C4592" s="55">
        <v>3098</v>
      </c>
      <c r="D4592" t="s">
        <v>511</v>
      </c>
      <c r="E4592" s="32">
        <v>46185</v>
      </c>
      <c r="F4592" s="26">
        <v>46185.670520833337</v>
      </c>
      <c r="G4592" s="12" t="str">
        <f t="shared" si="223"/>
        <v>JUNIO</v>
      </c>
      <c r="H4592">
        <v>900987425</v>
      </c>
      <c r="I4592" t="s">
        <v>512</v>
      </c>
      <c r="J4592" s="41">
        <f t="shared" si="224"/>
        <v>1050369</v>
      </c>
      <c r="K4592" s="41">
        <v>0</v>
      </c>
      <c r="L4592" s="39">
        <v>1050369</v>
      </c>
      <c r="M4592" t="s">
        <v>58</v>
      </c>
      <c r="N4592" s="32">
        <v>46190</v>
      </c>
      <c r="O4592" s="1">
        <f t="shared" si="222"/>
        <v>5</v>
      </c>
      <c r="P4592" t="s">
        <v>5826</v>
      </c>
      <c r="U4592" s="32">
        <v>46190</v>
      </c>
      <c r="V4592" t="s">
        <v>39</v>
      </c>
    </row>
    <row r="4593" spans="1:22" hidden="1">
      <c r="A4593" t="s">
        <v>26</v>
      </c>
      <c r="B4593" t="s">
        <v>5827</v>
      </c>
      <c r="C4593" s="55">
        <v>3097</v>
      </c>
      <c r="D4593" t="s">
        <v>511</v>
      </c>
      <c r="E4593" s="32">
        <v>46185</v>
      </c>
      <c r="F4593" s="26">
        <v>46185.669525462959</v>
      </c>
      <c r="G4593" s="12" t="str">
        <f t="shared" si="223"/>
        <v>JUNIO</v>
      </c>
      <c r="H4593">
        <v>900987425</v>
      </c>
      <c r="I4593" t="s">
        <v>512</v>
      </c>
      <c r="J4593" s="41">
        <f t="shared" si="224"/>
        <v>829239</v>
      </c>
      <c r="K4593" s="41">
        <v>0</v>
      </c>
      <c r="L4593" s="39">
        <v>829239</v>
      </c>
      <c r="M4593" t="s">
        <v>58</v>
      </c>
      <c r="N4593" s="32">
        <v>46191</v>
      </c>
      <c r="O4593" s="1">
        <f t="shared" si="222"/>
        <v>6</v>
      </c>
      <c r="P4593" t="s">
        <v>1652</v>
      </c>
      <c r="U4593" s="32">
        <v>46195</v>
      </c>
      <c r="V4593" t="s">
        <v>39</v>
      </c>
    </row>
    <row r="4594" spans="1:22" hidden="1">
      <c r="A4594" t="s">
        <v>26</v>
      </c>
      <c r="B4594" t="s">
        <v>5828</v>
      </c>
      <c r="C4594" s="55">
        <v>360925</v>
      </c>
      <c r="D4594" t="s">
        <v>336</v>
      </c>
      <c r="E4594" s="32">
        <v>46185</v>
      </c>
      <c r="F4594" s="26">
        <v>46185.65996527778</v>
      </c>
      <c r="G4594" s="12" t="str">
        <f t="shared" si="223"/>
        <v>JUNIO</v>
      </c>
      <c r="H4594">
        <v>800049074</v>
      </c>
      <c r="I4594" t="s">
        <v>337</v>
      </c>
      <c r="J4594" s="41">
        <f t="shared" si="224"/>
        <v>60817</v>
      </c>
      <c r="K4594" s="41">
        <v>11555</v>
      </c>
      <c r="L4594" s="39">
        <v>72372</v>
      </c>
      <c r="M4594" t="s">
        <v>70</v>
      </c>
      <c r="N4594" s="32">
        <v>46190</v>
      </c>
      <c r="O4594" s="1">
        <f t="shared" si="222"/>
        <v>5</v>
      </c>
      <c r="P4594" t="s">
        <v>3480</v>
      </c>
      <c r="U4594" s="32">
        <v>46191</v>
      </c>
      <c r="V4594" t="s">
        <v>39</v>
      </c>
    </row>
    <row r="4595" spans="1:22" hidden="1">
      <c r="A4595" t="s">
        <v>26</v>
      </c>
      <c r="B4595" t="s">
        <v>5829</v>
      </c>
      <c r="C4595" s="55">
        <v>42751</v>
      </c>
      <c r="D4595" t="s">
        <v>2896</v>
      </c>
      <c r="E4595" s="32">
        <v>46185</v>
      </c>
      <c r="F4595" s="26">
        <v>46185.661157407405</v>
      </c>
      <c r="G4595" s="12" t="str">
        <f t="shared" si="223"/>
        <v>JUNIO</v>
      </c>
      <c r="H4595">
        <v>900263240</v>
      </c>
      <c r="I4595" t="s">
        <v>888</v>
      </c>
      <c r="J4595" s="41">
        <f t="shared" si="224"/>
        <v>2935000</v>
      </c>
      <c r="K4595" s="41">
        <v>557650</v>
      </c>
      <c r="L4595" s="39">
        <v>3492650</v>
      </c>
      <c r="M4595" t="s">
        <v>70</v>
      </c>
      <c r="N4595" s="32">
        <v>46189</v>
      </c>
      <c r="O4595" s="1">
        <f t="shared" si="222"/>
        <v>4</v>
      </c>
      <c r="P4595" t="s">
        <v>3480</v>
      </c>
      <c r="U4595" s="32">
        <v>46191</v>
      </c>
      <c r="V4595" t="s">
        <v>39</v>
      </c>
    </row>
    <row r="4596" spans="1:22" hidden="1">
      <c r="A4596" t="s">
        <v>26</v>
      </c>
      <c r="B4596" t="s">
        <v>5830</v>
      </c>
      <c r="C4596" s="55">
        <v>42750</v>
      </c>
      <c r="D4596" t="s">
        <v>2896</v>
      </c>
      <c r="E4596" s="32">
        <v>46185</v>
      </c>
      <c r="F4596" s="26">
        <v>46185.660763888889</v>
      </c>
      <c r="G4596" s="12" t="str">
        <f t="shared" si="223"/>
        <v>JUNIO</v>
      </c>
      <c r="H4596">
        <v>900263240</v>
      </c>
      <c r="I4596" t="s">
        <v>888</v>
      </c>
      <c r="J4596" s="41">
        <f t="shared" si="224"/>
        <v>2935000</v>
      </c>
      <c r="K4596" s="41">
        <v>557650</v>
      </c>
      <c r="L4596" s="39">
        <v>3492650</v>
      </c>
      <c r="M4596" t="s">
        <v>70</v>
      </c>
      <c r="N4596" s="32">
        <v>46189</v>
      </c>
      <c r="O4596" s="1">
        <f t="shared" si="222"/>
        <v>4</v>
      </c>
      <c r="P4596" t="s">
        <v>3480</v>
      </c>
      <c r="U4596" s="32">
        <v>46191</v>
      </c>
      <c r="V4596" t="s">
        <v>39</v>
      </c>
    </row>
    <row r="4597" spans="1:22" hidden="1">
      <c r="A4597" t="s">
        <v>26</v>
      </c>
      <c r="B4597" t="s">
        <v>5831</v>
      </c>
      <c r="C4597" s="55">
        <v>360924</v>
      </c>
      <c r="D4597" t="s">
        <v>336</v>
      </c>
      <c r="E4597" s="32">
        <v>46185</v>
      </c>
      <c r="F4597" s="26">
        <v>46185.659918981481</v>
      </c>
      <c r="G4597" s="12" t="str">
        <f t="shared" si="223"/>
        <v>JUNIO</v>
      </c>
      <c r="H4597">
        <v>800049074</v>
      </c>
      <c r="I4597" t="s">
        <v>337</v>
      </c>
      <c r="J4597" s="41">
        <f t="shared" si="224"/>
        <v>397080</v>
      </c>
      <c r="K4597" s="41">
        <v>75445</v>
      </c>
      <c r="L4597" s="39">
        <v>472525</v>
      </c>
      <c r="M4597" t="s">
        <v>70</v>
      </c>
      <c r="N4597" s="32">
        <v>46190</v>
      </c>
      <c r="O4597" s="1">
        <f t="shared" si="222"/>
        <v>5</v>
      </c>
      <c r="P4597" t="s">
        <v>3480</v>
      </c>
      <c r="U4597" s="32">
        <v>46191</v>
      </c>
      <c r="V4597" t="s">
        <v>39</v>
      </c>
    </row>
    <row r="4598" spans="1:22" hidden="1">
      <c r="A4598" t="s">
        <v>26</v>
      </c>
      <c r="B4598" t="s">
        <v>5832</v>
      </c>
      <c r="C4598" s="55">
        <v>571362</v>
      </c>
      <c r="D4598" t="s">
        <v>159</v>
      </c>
      <c r="E4598" s="32">
        <v>46185</v>
      </c>
      <c r="F4598" s="26">
        <v>46185.606249999997</v>
      </c>
      <c r="G4598" s="12" t="str">
        <f t="shared" si="223"/>
        <v>JUNIO</v>
      </c>
      <c r="H4598">
        <v>890800788</v>
      </c>
      <c r="I4598" t="s">
        <v>160</v>
      </c>
      <c r="J4598" s="41">
        <f t="shared" si="224"/>
        <v>138000</v>
      </c>
      <c r="K4598" s="41">
        <v>26220</v>
      </c>
      <c r="L4598" s="39">
        <v>164220</v>
      </c>
      <c r="M4598" t="s">
        <v>70</v>
      </c>
      <c r="N4598" s="32">
        <v>46189</v>
      </c>
      <c r="O4598" s="1">
        <f t="shared" si="222"/>
        <v>4</v>
      </c>
      <c r="P4598" t="s">
        <v>3480</v>
      </c>
      <c r="U4598" s="32">
        <v>46190</v>
      </c>
      <c r="V4598" t="s">
        <v>39</v>
      </c>
    </row>
    <row r="4599" spans="1:22" hidden="1">
      <c r="A4599" t="s">
        <v>26</v>
      </c>
      <c r="B4599" t="s">
        <v>5833</v>
      </c>
      <c r="C4599" s="55">
        <v>741849</v>
      </c>
      <c r="D4599" t="s">
        <v>817</v>
      </c>
      <c r="E4599" s="32">
        <v>46185</v>
      </c>
      <c r="F4599" s="26">
        <v>46185.60119212963</v>
      </c>
      <c r="G4599" s="12" t="str">
        <f t="shared" si="223"/>
        <v>JUNIO</v>
      </c>
      <c r="H4599">
        <v>890915475</v>
      </c>
      <c r="I4599" t="s">
        <v>818</v>
      </c>
      <c r="J4599" s="41">
        <f t="shared" si="224"/>
        <v>667200</v>
      </c>
      <c r="K4599" s="41">
        <v>126768</v>
      </c>
      <c r="L4599" s="39">
        <v>793968</v>
      </c>
      <c r="M4599" t="s">
        <v>70</v>
      </c>
      <c r="N4599" s="32">
        <v>46190</v>
      </c>
      <c r="O4599" s="1">
        <f t="shared" si="222"/>
        <v>5</v>
      </c>
      <c r="P4599" t="s">
        <v>3480</v>
      </c>
      <c r="U4599" s="32">
        <v>46191</v>
      </c>
      <c r="V4599" t="s">
        <v>39</v>
      </c>
    </row>
    <row r="4600" spans="1:22" hidden="1">
      <c r="A4600" t="s">
        <v>26</v>
      </c>
      <c r="B4600" t="s">
        <v>5834</v>
      </c>
      <c r="C4600" s="55">
        <v>8487</v>
      </c>
      <c r="D4600" t="s">
        <v>2896</v>
      </c>
      <c r="E4600" s="32">
        <v>46185</v>
      </c>
      <c r="F4600" s="26">
        <v>46185.591863425929</v>
      </c>
      <c r="G4600" s="12" t="str">
        <f t="shared" si="223"/>
        <v>JUNIO</v>
      </c>
      <c r="H4600">
        <v>901360705</v>
      </c>
      <c r="I4600" t="s">
        <v>877</v>
      </c>
      <c r="J4600" s="41">
        <f t="shared" si="224"/>
        <v>35980</v>
      </c>
      <c r="K4600" s="41">
        <v>6836.2</v>
      </c>
      <c r="L4600" s="39">
        <v>42816.2</v>
      </c>
      <c r="M4600" t="s">
        <v>70</v>
      </c>
      <c r="N4600" s="32">
        <v>46190</v>
      </c>
      <c r="O4600" s="1">
        <f t="shared" si="222"/>
        <v>5</v>
      </c>
      <c r="P4600" t="s">
        <v>3480</v>
      </c>
      <c r="U4600" s="32">
        <v>46191</v>
      </c>
      <c r="V4600" t="s">
        <v>39</v>
      </c>
    </row>
    <row r="4601" spans="1:22" hidden="1">
      <c r="A4601" t="s">
        <v>26</v>
      </c>
      <c r="B4601" t="s">
        <v>5835</v>
      </c>
      <c r="C4601" s="55">
        <v>2003</v>
      </c>
      <c r="D4601" t="s">
        <v>28</v>
      </c>
      <c r="E4601" s="32">
        <v>46185</v>
      </c>
      <c r="F4601" s="26">
        <v>46185.55609953704</v>
      </c>
      <c r="G4601" s="12" t="str">
        <f t="shared" si="223"/>
        <v>JUNIO</v>
      </c>
      <c r="H4601">
        <v>901950863</v>
      </c>
      <c r="I4601" t="s">
        <v>549</v>
      </c>
      <c r="J4601" s="41">
        <f t="shared" si="224"/>
        <v>280000</v>
      </c>
      <c r="K4601" s="41">
        <v>53200</v>
      </c>
      <c r="L4601" s="39">
        <v>333200</v>
      </c>
      <c r="M4601" s="1" t="s">
        <v>9455</v>
      </c>
      <c r="N4601" s="32">
        <v>46190</v>
      </c>
      <c r="O4601" s="1">
        <f t="shared" si="222"/>
        <v>5</v>
      </c>
      <c r="P4601" t="s">
        <v>3480</v>
      </c>
      <c r="U4601" s="32">
        <v>46195</v>
      </c>
      <c r="V4601" t="s">
        <v>39</v>
      </c>
    </row>
    <row r="4602" spans="1:22" hidden="1">
      <c r="A4602" t="s">
        <v>26</v>
      </c>
      <c r="B4602" t="s">
        <v>5836</v>
      </c>
      <c r="C4602" s="55">
        <v>12303</v>
      </c>
      <c r="D4602" t="s">
        <v>122</v>
      </c>
      <c r="E4602" s="32">
        <v>46185</v>
      </c>
      <c r="F4602" s="26">
        <v>46185.583310185182</v>
      </c>
      <c r="G4602" s="12" t="str">
        <f t="shared" si="223"/>
        <v>JUNIO</v>
      </c>
      <c r="H4602">
        <v>70105440</v>
      </c>
      <c r="I4602" t="s">
        <v>537</v>
      </c>
      <c r="J4602" s="41">
        <f t="shared" si="224"/>
        <v>134000</v>
      </c>
      <c r="K4602" s="41">
        <v>25460</v>
      </c>
      <c r="L4602" s="39">
        <v>159460</v>
      </c>
      <c r="M4602" t="s">
        <v>70</v>
      </c>
      <c r="N4602" s="32">
        <v>46189</v>
      </c>
      <c r="O4602" s="1">
        <f t="shared" si="222"/>
        <v>4</v>
      </c>
      <c r="P4602" t="s">
        <v>3480</v>
      </c>
      <c r="U4602" s="32">
        <v>46190</v>
      </c>
      <c r="V4602" t="s">
        <v>39</v>
      </c>
    </row>
    <row r="4603" spans="1:22" hidden="1">
      <c r="A4603" t="s">
        <v>26</v>
      </c>
      <c r="B4603" t="s">
        <v>5837</v>
      </c>
      <c r="C4603" s="55">
        <v>12302</v>
      </c>
      <c r="D4603" t="s">
        <v>122</v>
      </c>
      <c r="E4603" s="32">
        <v>46185</v>
      </c>
      <c r="F4603" s="26">
        <v>46185.582349537035</v>
      </c>
      <c r="G4603" s="12" t="str">
        <f t="shared" si="223"/>
        <v>JUNIO</v>
      </c>
      <c r="H4603">
        <v>70105440</v>
      </c>
      <c r="I4603" t="s">
        <v>537</v>
      </c>
      <c r="J4603" s="41">
        <f t="shared" si="224"/>
        <v>134000</v>
      </c>
      <c r="K4603" s="41">
        <v>25460</v>
      </c>
      <c r="L4603" s="39">
        <v>159460</v>
      </c>
      <c r="M4603" t="s">
        <v>70</v>
      </c>
      <c r="N4603" s="32">
        <v>46189</v>
      </c>
      <c r="O4603" s="1">
        <f t="shared" si="222"/>
        <v>4</v>
      </c>
      <c r="P4603" t="s">
        <v>3480</v>
      </c>
      <c r="U4603" s="32">
        <v>46190</v>
      </c>
      <c r="V4603" t="s">
        <v>39</v>
      </c>
    </row>
    <row r="4604" spans="1:22" hidden="1">
      <c r="A4604" t="s">
        <v>26</v>
      </c>
      <c r="B4604" t="s">
        <v>5838</v>
      </c>
      <c r="C4604" s="55">
        <v>360817</v>
      </c>
      <c r="D4604" t="s">
        <v>336</v>
      </c>
      <c r="E4604" s="32">
        <v>46185</v>
      </c>
      <c r="F4604" s="26">
        <v>46185.554247685184</v>
      </c>
      <c r="G4604" s="12" t="str">
        <f t="shared" si="223"/>
        <v>JUNIO</v>
      </c>
      <c r="H4604">
        <v>800049074</v>
      </c>
      <c r="I4604" t="s">
        <v>337</v>
      </c>
      <c r="J4604" s="41">
        <f t="shared" si="224"/>
        <v>946691</v>
      </c>
      <c r="K4604" s="41">
        <v>175533</v>
      </c>
      <c r="L4604" s="39">
        <v>1122224</v>
      </c>
      <c r="M4604" t="s">
        <v>70</v>
      </c>
      <c r="N4604" s="32">
        <v>46190</v>
      </c>
      <c r="O4604" s="1">
        <f t="shared" si="222"/>
        <v>5</v>
      </c>
      <c r="P4604" t="s">
        <v>3480</v>
      </c>
      <c r="U4604" s="32">
        <v>46195</v>
      </c>
      <c r="V4604" t="s">
        <v>39</v>
      </c>
    </row>
    <row r="4605" spans="1:22" hidden="1">
      <c r="A4605" t="s">
        <v>26</v>
      </c>
      <c r="B4605" t="s">
        <v>5839</v>
      </c>
      <c r="C4605" s="55">
        <v>360679</v>
      </c>
      <c r="D4605" t="s">
        <v>336</v>
      </c>
      <c r="E4605" s="32">
        <v>46185</v>
      </c>
      <c r="F4605" s="26">
        <v>46185.549722222226</v>
      </c>
      <c r="G4605" s="12" t="str">
        <f t="shared" si="223"/>
        <v>JUNIO</v>
      </c>
      <c r="H4605">
        <v>800049074</v>
      </c>
      <c r="I4605" t="s">
        <v>337</v>
      </c>
      <c r="J4605" s="41">
        <f t="shared" si="224"/>
        <v>1677345</v>
      </c>
      <c r="K4605" s="41">
        <v>257004</v>
      </c>
      <c r="L4605" s="39">
        <v>1934349</v>
      </c>
      <c r="M4605" t="s">
        <v>70</v>
      </c>
      <c r="N4605" s="32">
        <v>46197</v>
      </c>
      <c r="O4605" s="1">
        <f t="shared" si="222"/>
        <v>12</v>
      </c>
      <c r="P4605" t="s">
        <v>3480</v>
      </c>
      <c r="U4605" s="32">
        <v>46205</v>
      </c>
      <c r="V4605" t="s">
        <v>39</v>
      </c>
    </row>
    <row r="4606" spans="1:22" hidden="1">
      <c r="A4606" t="s">
        <v>26</v>
      </c>
      <c r="B4606" t="s">
        <v>5840</v>
      </c>
      <c r="C4606" s="55">
        <v>360680</v>
      </c>
      <c r="D4606" t="s">
        <v>336</v>
      </c>
      <c r="E4606" s="32">
        <v>46185</v>
      </c>
      <c r="F4606" s="26">
        <v>46185.549745370372</v>
      </c>
      <c r="G4606" s="12" t="str">
        <f t="shared" si="223"/>
        <v>JUNIO</v>
      </c>
      <c r="H4606">
        <v>800049074</v>
      </c>
      <c r="I4606" t="s">
        <v>337</v>
      </c>
      <c r="J4606" s="41">
        <f t="shared" si="224"/>
        <v>501450</v>
      </c>
      <c r="K4606" s="41">
        <v>95276</v>
      </c>
      <c r="L4606" s="39">
        <v>596726</v>
      </c>
      <c r="M4606" t="s">
        <v>70</v>
      </c>
      <c r="N4606" s="32">
        <v>46197</v>
      </c>
      <c r="O4606" s="1">
        <f t="shared" si="222"/>
        <v>12</v>
      </c>
      <c r="P4606" t="s">
        <v>3480</v>
      </c>
      <c r="U4606" s="32">
        <v>46205</v>
      </c>
      <c r="V4606" t="s">
        <v>39</v>
      </c>
    </row>
    <row r="4607" spans="1:22" hidden="1">
      <c r="A4607" t="s">
        <v>26</v>
      </c>
      <c r="B4607" t="s">
        <v>5841</v>
      </c>
      <c r="C4607" s="55">
        <v>2002</v>
      </c>
      <c r="D4607" t="s">
        <v>28</v>
      </c>
      <c r="E4607" s="32">
        <v>46185</v>
      </c>
      <c r="F4607" s="26">
        <v>46185.541504629633</v>
      </c>
      <c r="G4607" s="12" t="str">
        <f t="shared" si="223"/>
        <v>JUNIO</v>
      </c>
      <c r="H4607">
        <v>901950863</v>
      </c>
      <c r="I4607" t="s">
        <v>549</v>
      </c>
      <c r="J4607" s="41">
        <f t="shared" si="224"/>
        <v>604500</v>
      </c>
      <c r="K4607" s="41">
        <v>114855</v>
      </c>
      <c r="L4607" s="39">
        <v>719355</v>
      </c>
      <c r="M4607" s="1" t="s">
        <v>9455</v>
      </c>
      <c r="N4607" s="32">
        <v>46190</v>
      </c>
      <c r="O4607" s="1">
        <f t="shared" si="222"/>
        <v>5</v>
      </c>
      <c r="P4607" t="s">
        <v>3480</v>
      </c>
      <c r="U4607" s="32">
        <v>46195</v>
      </c>
      <c r="V4607" t="s">
        <v>39</v>
      </c>
    </row>
    <row r="4608" spans="1:22" hidden="1">
      <c r="A4608" t="s">
        <v>26</v>
      </c>
      <c r="B4608" t="s">
        <v>5842</v>
      </c>
      <c r="C4608" s="55">
        <v>2001</v>
      </c>
      <c r="D4608" t="s">
        <v>28</v>
      </c>
      <c r="E4608" s="32">
        <v>46185</v>
      </c>
      <c r="F4608" s="26">
        <v>46185.530706018515</v>
      </c>
      <c r="G4608" s="12" t="str">
        <f t="shared" si="223"/>
        <v>JUNIO</v>
      </c>
      <c r="H4608">
        <v>901950863</v>
      </c>
      <c r="I4608" t="s">
        <v>549</v>
      </c>
      <c r="J4608" s="41">
        <f t="shared" si="224"/>
        <v>275000</v>
      </c>
      <c r="K4608" s="41">
        <v>52250</v>
      </c>
      <c r="L4608" s="39">
        <v>327250</v>
      </c>
      <c r="M4608" s="1" t="s">
        <v>9455</v>
      </c>
      <c r="N4608" s="32">
        <v>46190</v>
      </c>
      <c r="O4608" s="1">
        <f t="shared" ref="O4608:O4671" si="225">IFERROR(IF(-_xlfn.DAYS(E4608,N4608)&lt;0,0,-_xlfn.DAYS(E4608,N4608)), " - ")</f>
        <v>5</v>
      </c>
      <c r="P4608" t="s">
        <v>3480</v>
      </c>
      <c r="U4608" s="32">
        <v>46193</v>
      </c>
      <c r="V4608" s="1" t="s">
        <v>39</v>
      </c>
    </row>
    <row r="4609" spans="1:22" hidden="1">
      <c r="A4609" t="s">
        <v>26</v>
      </c>
      <c r="B4609" t="s">
        <v>5843</v>
      </c>
      <c r="C4609" s="55">
        <v>8488</v>
      </c>
      <c r="D4609" t="s">
        <v>2896</v>
      </c>
      <c r="E4609" s="32">
        <v>46185</v>
      </c>
      <c r="F4609" s="26">
        <v>46185.917962962965</v>
      </c>
      <c r="G4609" s="12" t="str">
        <f t="shared" si="223"/>
        <v>JUNIO</v>
      </c>
      <c r="H4609">
        <v>32150739</v>
      </c>
      <c r="I4609" t="s">
        <v>400</v>
      </c>
      <c r="J4609" s="41">
        <f t="shared" si="224"/>
        <v>151500</v>
      </c>
      <c r="K4609" s="41">
        <v>0</v>
      </c>
      <c r="L4609" s="39">
        <v>151500</v>
      </c>
      <c r="M4609" t="s">
        <v>199</v>
      </c>
      <c r="N4609" s="32">
        <v>46190</v>
      </c>
      <c r="O4609" s="1">
        <f t="shared" si="225"/>
        <v>5</v>
      </c>
      <c r="P4609" t="s">
        <v>3480</v>
      </c>
      <c r="U4609" s="32">
        <v>46191</v>
      </c>
      <c r="V4609" t="s">
        <v>39</v>
      </c>
    </row>
    <row r="4610" spans="1:22" hidden="1">
      <c r="A4610" t="s">
        <v>26</v>
      </c>
      <c r="B4610" t="s">
        <v>5844</v>
      </c>
      <c r="C4610" s="56">
        <v>139675</v>
      </c>
      <c r="D4610" t="s">
        <v>28</v>
      </c>
      <c r="E4610" s="32">
        <v>46185</v>
      </c>
      <c r="F4610" s="26">
        <v>46185.723252314812</v>
      </c>
      <c r="G4610" s="12" t="str">
        <f t="shared" ref="G4610:G4673" si="226">UPPER(TEXT(E4610, "MMMM"))</f>
        <v>JUNIO</v>
      </c>
      <c r="H4610">
        <v>800239610</v>
      </c>
      <c r="I4610" t="s">
        <v>5845</v>
      </c>
      <c r="J4610" s="41">
        <f t="shared" ref="J4610:J4673" si="227">L4610-K4610</f>
        <v>22690</v>
      </c>
      <c r="K4610" s="41">
        <v>4311.1000000000004</v>
      </c>
      <c r="L4610" s="39">
        <v>27001.1</v>
      </c>
      <c r="M4610" t="s">
        <v>54</v>
      </c>
      <c r="O4610" s="1">
        <f t="shared" si="225"/>
        <v>0</v>
      </c>
    </row>
    <row r="4611" spans="1:22" hidden="1">
      <c r="A4611" t="s">
        <v>82</v>
      </c>
      <c r="B4611" t="s">
        <v>5846</v>
      </c>
      <c r="C4611" s="55">
        <v>43791</v>
      </c>
      <c r="D4611" t="s">
        <v>119</v>
      </c>
      <c r="E4611" s="32">
        <v>46185</v>
      </c>
      <c r="F4611" s="26">
        <v>46185.702152777776</v>
      </c>
      <c r="G4611" s="12" t="str">
        <f t="shared" si="226"/>
        <v>JUNIO</v>
      </c>
      <c r="H4611">
        <v>800106404</v>
      </c>
      <c r="I4611" t="s">
        <v>369</v>
      </c>
      <c r="J4611" s="41">
        <f t="shared" si="227"/>
        <v>276789</v>
      </c>
      <c r="K4611" s="41">
        <v>0</v>
      </c>
      <c r="L4611" s="39">
        <v>276789</v>
      </c>
      <c r="M4611" t="s">
        <v>128</v>
      </c>
      <c r="N4611" s="32">
        <v>46197</v>
      </c>
      <c r="O4611" s="1">
        <f t="shared" si="225"/>
        <v>12</v>
      </c>
      <c r="P4611" t="s">
        <v>5810</v>
      </c>
      <c r="U4611" s="32">
        <v>46212</v>
      </c>
      <c r="V4611" t="s">
        <v>39</v>
      </c>
    </row>
    <row r="4612" spans="1:22" hidden="1">
      <c r="A4612" t="s">
        <v>26</v>
      </c>
      <c r="B4612" t="s">
        <v>5847</v>
      </c>
      <c r="C4612" s="55">
        <v>300234</v>
      </c>
      <c r="D4612" t="s">
        <v>4762</v>
      </c>
      <c r="E4612" s="32">
        <v>46185</v>
      </c>
      <c r="F4612" s="26">
        <v>46185.677349537036</v>
      </c>
      <c r="G4612" s="12" t="str">
        <f t="shared" si="226"/>
        <v>JUNIO</v>
      </c>
      <c r="H4612">
        <v>900236520</v>
      </c>
      <c r="I4612" t="s">
        <v>4763</v>
      </c>
      <c r="J4612" s="41">
        <f t="shared" si="227"/>
        <v>39200</v>
      </c>
      <c r="K4612" s="41">
        <v>0</v>
      </c>
      <c r="L4612" s="39">
        <v>39200</v>
      </c>
      <c r="M4612" t="s">
        <v>54</v>
      </c>
      <c r="O4612" s="1">
        <f t="shared" si="225"/>
        <v>0</v>
      </c>
    </row>
    <row r="4613" spans="1:22" hidden="1">
      <c r="A4613" t="s">
        <v>26</v>
      </c>
      <c r="B4613" t="s">
        <v>5848</v>
      </c>
      <c r="C4613" s="55">
        <v>4692389</v>
      </c>
      <c r="D4613" t="s">
        <v>708</v>
      </c>
      <c r="E4613" s="32">
        <v>46185</v>
      </c>
      <c r="F4613" s="26">
        <v>46185.684398148151</v>
      </c>
      <c r="G4613" s="12" t="str">
        <f t="shared" si="226"/>
        <v>JUNIO</v>
      </c>
      <c r="H4613">
        <v>900219834</v>
      </c>
      <c r="I4613" t="s">
        <v>739</v>
      </c>
      <c r="J4613" s="41">
        <f t="shared" si="227"/>
        <v>17731.09</v>
      </c>
      <c r="K4613" s="41">
        <v>3368.91</v>
      </c>
      <c r="L4613" s="39">
        <v>21100</v>
      </c>
      <c r="M4613" t="s">
        <v>70</v>
      </c>
      <c r="N4613" s="32">
        <v>46189</v>
      </c>
      <c r="O4613" s="1">
        <f t="shared" si="225"/>
        <v>4</v>
      </c>
      <c r="P4613" t="s">
        <v>3480</v>
      </c>
      <c r="U4613" s="32">
        <v>46195</v>
      </c>
      <c r="V4613" t="s">
        <v>39</v>
      </c>
    </row>
    <row r="4614" spans="1:22" hidden="1">
      <c r="A4614" t="s">
        <v>26</v>
      </c>
      <c r="B4614" t="s">
        <v>5849</v>
      </c>
      <c r="C4614" s="55">
        <v>34455</v>
      </c>
      <c r="D4614" t="s">
        <v>3872</v>
      </c>
      <c r="E4614" s="32">
        <v>46185</v>
      </c>
      <c r="F4614" s="26">
        <v>46185.593877314815</v>
      </c>
      <c r="G4614" s="12" t="str">
        <f t="shared" si="226"/>
        <v>JUNIO</v>
      </c>
      <c r="H4614">
        <v>9522660</v>
      </c>
      <c r="I4614" t="s">
        <v>377</v>
      </c>
      <c r="J4614" s="41">
        <f t="shared" si="227"/>
        <v>945378.15</v>
      </c>
      <c r="K4614" s="41">
        <v>179621.85</v>
      </c>
      <c r="L4614" s="39">
        <v>1125000</v>
      </c>
      <c r="M4614" s="1" t="s">
        <v>9455</v>
      </c>
      <c r="N4614" s="32">
        <v>46190</v>
      </c>
      <c r="O4614" s="1">
        <f t="shared" si="225"/>
        <v>5</v>
      </c>
      <c r="P4614" t="s">
        <v>3480</v>
      </c>
      <c r="U4614" s="32">
        <v>46195</v>
      </c>
      <c r="V4614" t="s">
        <v>39</v>
      </c>
    </row>
    <row r="4615" spans="1:22" hidden="1">
      <c r="A4615" t="s">
        <v>26</v>
      </c>
      <c r="B4615" t="s">
        <v>5850</v>
      </c>
      <c r="C4615" s="55">
        <v>34458</v>
      </c>
      <c r="D4615" t="s">
        <v>3872</v>
      </c>
      <c r="E4615" s="32">
        <v>46185</v>
      </c>
      <c r="F4615" s="26">
        <v>46185.593854166669</v>
      </c>
      <c r="G4615" s="12" t="str">
        <f t="shared" si="226"/>
        <v>JUNIO</v>
      </c>
      <c r="H4615">
        <v>9522660</v>
      </c>
      <c r="I4615" t="s">
        <v>377</v>
      </c>
      <c r="J4615" s="41">
        <f t="shared" si="227"/>
        <v>302520.96000000002</v>
      </c>
      <c r="K4615" s="41">
        <v>57478.98</v>
      </c>
      <c r="L4615" s="39">
        <v>359999.94</v>
      </c>
      <c r="M4615" s="1" t="s">
        <v>9455</v>
      </c>
      <c r="N4615" s="32">
        <v>46190</v>
      </c>
      <c r="O4615" s="1">
        <f t="shared" si="225"/>
        <v>5</v>
      </c>
      <c r="P4615" t="s">
        <v>3480</v>
      </c>
      <c r="U4615" s="32">
        <v>46195</v>
      </c>
      <c r="V4615" t="s">
        <v>39</v>
      </c>
    </row>
    <row r="4616" spans="1:22" hidden="1">
      <c r="A4616" t="s">
        <v>26</v>
      </c>
      <c r="B4616" t="s">
        <v>5851</v>
      </c>
      <c r="C4616" s="55">
        <v>10482</v>
      </c>
      <c r="D4616" t="s">
        <v>28</v>
      </c>
      <c r="E4616" s="32">
        <v>46185</v>
      </c>
      <c r="F4616" s="26">
        <v>46185.495983796296</v>
      </c>
      <c r="G4616" s="12" t="str">
        <f t="shared" si="226"/>
        <v>JUNIO</v>
      </c>
      <c r="H4616">
        <v>900583758</v>
      </c>
      <c r="I4616" t="s">
        <v>603</v>
      </c>
      <c r="J4616" s="41">
        <f t="shared" si="227"/>
        <v>874000</v>
      </c>
      <c r="K4616" s="41">
        <v>166060</v>
      </c>
      <c r="L4616" s="39">
        <v>1040060</v>
      </c>
      <c r="M4616" t="s">
        <v>37</v>
      </c>
      <c r="N4616" s="32">
        <v>46190</v>
      </c>
      <c r="O4616" s="1">
        <f t="shared" si="225"/>
        <v>5</v>
      </c>
      <c r="P4616" t="s">
        <v>3480</v>
      </c>
      <c r="U4616" s="32">
        <v>46191</v>
      </c>
      <c r="V4616" t="s">
        <v>39</v>
      </c>
    </row>
    <row r="4617" spans="1:22" hidden="1">
      <c r="A4617" t="s">
        <v>26</v>
      </c>
      <c r="B4617" t="s">
        <v>5852</v>
      </c>
      <c r="C4617" s="55">
        <v>2000</v>
      </c>
      <c r="D4617" t="s">
        <v>28</v>
      </c>
      <c r="E4617" s="32">
        <v>46185</v>
      </c>
      <c r="F4617" s="26">
        <v>46185.525081018517</v>
      </c>
      <c r="G4617" s="12" t="str">
        <f t="shared" si="226"/>
        <v>JUNIO</v>
      </c>
      <c r="H4617">
        <v>901950863</v>
      </c>
      <c r="I4617" t="s">
        <v>549</v>
      </c>
      <c r="J4617" s="41">
        <f t="shared" si="227"/>
        <v>1263249.5798150001</v>
      </c>
      <c r="K4617" s="41">
        <v>240017.42016400001</v>
      </c>
      <c r="L4617" s="39">
        <v>1503266.9999790001</v>
      </c>
      <c r="M4617" s="1" t="s">
        <v>9455</v>
      </c>
      <c r="N4617" s="32">
        <v>46192</v>
      </c>
      <c r="O4617" s="1">
        <f t="shared" si="225"/>
        <v>7</v>
      </c>
      <c r="P4617" t="s">
        <v>3480</v>
      </c>
      <c r="U4617" s="32">
        <v>46195</v>
      </c>
      <c r="V4617" t="s">
        <v>39</v>
      </c>
    </row>
    <row r="4618" spans="1:22" hidden="1">
      <c r="A4618" t="s">
        <v>26</v>
      </c>
      <c r="B4618" t="s">
        <v>5853</v>
      </c>
      <c r="C4618" s="55">
        <v>13394</v>
      </c>
      <c r="D4618" t="s">
        <v>28</v>
      </c>
      <c r="E4618" s="32">
        <v>46185</v>
      </c>
      <c r="F4618" s="26">
        <v>46185.436400462961</v>
      </c>
      <c r="G4618" s="12" t="str">
        <f t="shared" si="226"/>
        <v>JUNIO</v>
      </c>
      <c r="H4618">
        <v>900420442</v>
      </c>
      <c r="I4618" t="s">
        <v>586</v>
      </c>
      <c r="J4618" s="41">
        <f t="shared" si="227"/>
        <v>1533000</v>
      </c>
      <c r="K4618" s="41">
        <v>291270</v>
      </c>
      <c r="L4618" s="39">
        <v>1824270</v>
      </c>
      <c r="M4618" s="1" t="s">
        <v>9455</v>
      </c>
      <c r="N4618" s="32">
        <v>46190</v>
      </c>
      <c r="O4618" s="1">
        <f t="shared" si="225"/>
        <v>5</v>
      </c>
      <c r="P4618" t="s">
        <v>3480</v>
      </c>
      <c r="U4618" s="32">
        <v>46191</v>
      </c>
      <c r="V4618" t="s">
        <v>39</v>
      </c>
    </row>
    <row r="4619" spans="1:22" hidden="1">
      <c r="A4619" t="s">
        <v>26</v>
      </c>
      <c r="B4619" t="s">
        <v>5854</v>
      </c>
      <c r="C4619" s="55">
        <v>32359</v>
      </c>
      <c r="D4619" t="s">
        <v>618</v>
      </c>
      <c r="E4619" s="32">
        <v>46185</v>
      </c>
      <c r="F4619" s="26">
        <v>46185.458252314813</v>
      </c>
      <c r="G4619" s="12" t="str">
        <f t="shared" si="226"/>
        <v>JUNIO</v>
      </c>
      <c r="H4619">
        <v>900322890</v>
      </c>
      <c r="I4619" t="s">
        <v>619</v>
      </c>
      <c r="J4619" s="41">
        <f t="shared" si="227"/>
        <v>1563985</v>
      </c>
      <c r="K4619" s="41">
        <v>297157.15000000002</v>
      </c>
      <c r="L4619" s="39">
        <v>1861142.15</v>
      </c>
      <c r="M4619" t="s">
        <v>70</v>
      </c>
      <c r="N4619" s="32">
        <v>46195</v>
      </c>
      <c r="O4619" s="1">
        <f t="shared" si="225"/>
        <v>10</v>
      </c>
      <c r="P4619" t="s">
        <v>3480</v>
      </c>
      <c r="U4619" s="32">
        <v>46205</v>
      </c>
      <c r="V4619" t="s">
        <v>39</v>
      </c>
    </row>
    <row r="4620" spans="1:22" hidden="1">
      <c r="A4620" t="s">
        <v>26</v>
      </c>
      <c r="B4620" t="s">
        <v>5855</v>
      </c>
      <c r="C4620" s="55">
        <v>571341</v>
      </c>
      <c r="D4620" t="s">
        <v>159</v>
      </c>
      <c r="E4620" s="32">
        <v>46185</v>
      </c>
      <c r="F4620" s="26">
        <v>46185.450856481482</v>
      </c>
      <c r="G4620" s="12" t="str">
        <f t="shared" si="226"/>
        <v>JUNIO</v>
      </c>
      <c r="H4620">
        <v>890800788</v>
      </c>
      <c r="I4620" t="s">
        <v>160</v>
      </c>
      <c r="J4620" s="41">
        <f t="shared" si="227"/>
        <v>4422377</v>
      </c>
      <c r="K4620" s="41">
        <v>840252</v>
      </c>
      <c r="L4620" s="39">
        <v>5262629</v>
      </c>
      <c r="M4620" t="s">
        <v>70</v>
      </c>
      <c r="N4620" s="32">
        <v>46189</v>
      </c>
      <c r="O4620" s="1">
        <f t="shared" si="225"/>
        <v>4</v>
      </c>
      <c r="P4620" t="s">
        <v>3480</v>
      </c>
      <c r="U4620" s="32">
        <v>46191</v>
      </c>
      <c r="V4620" t="s">
        <v>39</v>
      </c>
    </row>
    <row r="4621" spans="1:22" hidden="1">
      <c r="A4621" t="s">
        <v>26</v>
      </c>
      <c r="B4621" t="s">
        <v>5856</v>
      </c>
      <c r="C4621" s="55">
        <v>851</v>
      </c>
      <c r="D4621" t="s">
        <v>28</v>
      </c>
      <c r="E4621" s="32">
        <v>46185</v>
      </c>
      <c r="F4621" s="26">
        <v>46185.519293981481</v>
      </c>
      <c r="G4621" s="12" t="str">
        <f t="shared" si="226"/>
        <v>JUNIO</v>
      </c>
      <c r="H4621">
        <v>71660004</v>
      </c>
      <c r="I4621" t="s">
        <v>266</v>
      </c>
      <c r="J4621" s="41">
        <f t="shared" si="227"/>
        <v>44000</v>
      </c>
      <c r="K4621" s="41">
        <v>0</v>
      </c>
      <c r="L4621" s="39">
        <v>44000</v>
      </c>
      <c r="M4621" t="s">
        <v>70</v>
      </c>
      <c r="N4621" s="32">
        <v>46190</v>
      </c>
      <c r="O4621" s="1">
        <f t="shared" si="225"/>
        <v>5</v>
      </c>
      <c r="P4621" t="s">
        <v>3480</v>
      </c>
      <c r="U4621" s="32">
        <v>46195</v>
      </c>
      <c r="V4621" t="s">
        <v>39</v>
      </c>
    </row>
    <row r="4622" spans="1:22" hidden="1">
      <c r="A4622" t="s">
        <v>26</v>
      </c>
      <c r="B4622" t="s">
        <v>5857</v>
      </c>
      <c r="C4622" s="55">
        <v>850</v>
      </c>
      <c r="D4622" t="s">
        <v>28</v>
      </c>
      <c r="E4622" s="32">
        <v>46185</v>
      </c>
      <c r="F4622" s="26">
        <v>46185.518379629626</v>
      </c>
      <c r="G4622" s="12" t="str">
        <f t="shared" si="226"/>
        <v>JUNIO</v>
      </c>
      <c r="H4622">
        <v>71660004</v>
      </c>
      <c r="I4622" t="s">
        <v>266</v>
      </c>
      <c r="J4622" s="41">
        <f t="shared" si="227"/>
        <v>8000</v>
      </c>
      <c r="K4622" s="41">
        <v>0</v>
      </c>
      <c r="L4622" s="39">
        <v>8000</v>
      </c>
      <c r="M4622" t="s">
        <v>70</v>
      </c>
      <c r="N4622" s="32">
        <v>46190</v>
      </c>
      <c r="O4622" s="1">
        <f t="shared" si="225"/>
        <v>5</v>
      </c>
      <c r="P4622" t="s">
        <v>3480</v>
      </c>
      <c r="U4622" s="32">
        <v>46191</v>
      </c>
      <c r="V4622" t="s">
        <v>39</v>
      </c>
    </row>
    <row r="4623" spans="1:22" hidden="1">
      <c r="A4623" t="s">
        <v>26</v>
      </c>
      <c r="B4623" t="s">
        <v>5858</v>
      </c>
      <c r="C4623" s="55">
        <v>741761</v>
      </c>
      <c r="D4623" t="s">
        <v>817</v>
      </c>
      <c r="E4623" s="32">
        <v>46185</v>
      </c>
      <c r="F4623" s="26">
        <v>46185.435601851852</v>
      </c>
      <c r="G4623" s="12" t="str">
        <f t="shared" si="226"/>
        <v>JUNIO</v>
      </c>
      <c r="H4623">
        <v>890915475</v>
      </c>
      <c r="I4623" t="s">
        <v>818</v>
      </c>
      <c r="J4623" s="41">
        <f t="shared" si="227"/>
        <v>325050</v>
      </c>
      <c r="K4623" s="41">
        <v>61759.5</v>
      </c>
      <c r="L4623" s="39">
        <v>386809.5</v>
      </c>
      <c r="M4623" t="s">
        <v>70</v>
      </c>
      <c r="N4623" s="32">
        <v>46189</v>
      </c>
      <c r="O4623" s="1">
        <f t="shared" si="225"/>
        <v>4</v>
      </c>
      <c r="P4623" t="s">
        <v>3480</v>
      </c>
      <c r="U4623" s="32">
        <v>46190</v>
      </c>
      <c r="V4623" t="s">
        <v>39</v>
      </c>
    </row>
    <row r="4624" spans="1:22" hidden="1">
      <c r="A4624" t="s">
        <v>26</v>
      </c>
      <c r="B4624" t="s">
        <v>5859</v>
      </c>
      <c r="C4624" s="56">
        <v>88722</v>
      </c>
      <c r="D4624" t="s">
        <v>1255</v>
      </c>
      <c r="E4624" s="32">
        <v>46185</v>
      </c>
      <c r="F4624" s="26">
        <v>46185.506631944445</v>
      </c>
      <c r="G4624" s="12" t="str">
        <f t="shared" si="226"/>
        <v>JUNIO</v>
      </c>
      <c r="H4624">
        <v>816005306</v>
      </c>
      <c r="I4624" t="s">
        <v>1256</v>
      </c>
      <c r="J4624" s="41">
        <f t="shared" si="227"/>
        <v>70800</v>
      </c>
      <c r="K4624" s="41">
        <v>0</v>
      </c>
      <c r="L4624" s="39">
        <v>70800</v>
      </c>
      <c r="M4624" t="s">
        <v>54</v>
      </c>
      <c r="O4624" s="1">
        <f t="shared" si="225"/>
        <v>0</v>
      </c>
    </row>
    <row r="4625" spans="1:22" hidden="1">
      <c r="A4625" t="s">
        <v>26</v>
      </c>
      <c r="B4625" t="s">
        <v>5860</v>
      </c>
      <c r="C4625" s="55">
        <v>509</v>
      </c>
      <c r="D4625" t="s">
        <v>122</v>
      </c>
      <c r="E4625" s="32">
        <v>46185</v>
      </c>
      <c r="F4625" s="26">
        <v>46185.429027777776</v>
      </c>
      <c r="G4625" s="12" t="str">
        <f t="shared" si="226"/>
        <v>JUNIO</v>
      </c>
      <c r="H4625">
        <v>901402351</v>
      </c>
      <c r="I4625" t="s">
        <v>531</v>
      </c>
      <c r="J4625" s="41">
        <f t="shared" si="227"/>
        <v>7392000</v>
      </c>
      <c r="K4625" s="41">
        <v>1404480</v>
      </c>
      <c r="L4625" s="39">
        <v>8796480</v>
      </c>
      <c r="M4625" s="1" t="s">
        <v>9455</v>
      </c>
      <c r="N4625" s="32">
        <v>46190</v>
      </c>
      <c r="O4625" s="1">
        <f t="shared" si="225"/>
        <v>5</v>
      </c>
      <c r="P4625" t="s">
        <v>3480</v>
      </c>
      <c r="U4625" s="32">
        <v>46195</v>
      </c>
      <c r="V4625" t="s">
        <v>39</v>
      </c>
    </row>
    <row r="4626" spans="1:22" hidden="1">
      <c r="A4626" t="s">
        <v>26</v>
      </c>
      <c r="B4626" t="s">
        <v>5861</v>
      </c>
      <c r="C4626" s="55">
        <v>632670</v>
      </c>
      <c r="D4626" t="s">
        <v>317</v>
      </c>
      <c r="E4626" s="32">
        <v>46185</v>
      </c>
      <c r="F4626" s="26">
        <v>46185.464039351849</v>
      </c>
      <c r="G4626" s="12" t="str">
        <f t="shared" si="226"/>
        <v>JUNIO</v>
      </c>
      <c r="H4626">
        <v>890903939</v>
      </c>
      <c r="I4626" t="s">
        <v>313</v>
      </c>
      <c r="J4626" s="41">
        <f t="shared" si="227"/>
        <v>80100</v>
      </c>
      <c r="K4626" s="41">
        <v>0</v>
      </c>
      <c r="L4626" s="39">
        <v>80100</v>
      </c>
      <c r="M4626" t="s">
        <v>3770</v>
      </c>
      <c r="N4626" s="32">
        <v>46189</v>
      </c>
      <c r="O4626" s="1">
        <f t="shared" si="225"/>
        <v>4</v>
      </c>
      <c r="P4626" t="s">
        <v>3480</v>
      </c>
      <c r="U4626" s="32">
        <v>46195</v>
      </c>
      <c r="V4626" t="s">
        <v>39</v>
      </c>
    </row>
    <row r="4627" spans="1:22" hidden="1">
      <c r="A4627" t="s">
        <v>26</v>
      </c>
      <c r="B4627" t="s">
        <v>5862</v>
      </c>
      <c r="C4627" s="55">
        <v>5599</v>
      </c>
      <c r="D4627" t="s">
        <v>4775</v>
      </c>
      <c r="E4627" s="32">
        <v>46185</v>
      </c>
      <c r="F4627" s="26">
        <v>46185.403749999998</v>
      </c>
      <c r="G4627" s="12" t="str">
        <f t="shared" si="226"/>
        <v>JUNIO</v>
      </c>
      <c r="H4627">
        <v>890921246</v>
      </c>
      <c r="I4627" t="s">
        <v>613</v>
      </c>
      <c r="J4627" s="42">
        <f t="shared" si="227"/>
        <v>169500</v>
      </c>
      <c r="K4627" s="41">
        <v>32205</v>
      </c>
      <c r="L4627" s="39">
        <v>201705</v>
      </c>
      <c r="M4627" t="s">
        <v>264</v>
      </c>
      <c r="N4627" s="32">
        <v>46209</v>
      </c>
      <c r="O4627" s="1">
        <f t="shared" si="225"/>
        <v>24</v>
      </c>
      <c r="P4627" t="s">
        <v>3480</v>
      </c>
      <c r="U4627" s="32">
        <v>46210</v>
      </c>
      <c r="V4627" t="s">
        <v>39</v>
      </c>
    </row>
    <row r="4628" spans="1:22" hidden="1">
      <c r="A4628" t="s">
        <v>26</v>
      </c>
      <c r="B4628" t="s">
        <v>5863</v>
      </c>
      <c r="C4628" s="55">
        <v>506</v>
      </c>
      <c r="D4628" t="s">
        <v>122</v>
      </c>
      <c r="E4628" s="32">
        <v>46185</v>
      </c>
      <c r="F4628" s="26">
        <v>46185.416377314818</v>
      </c>
      <c r="G4628" s="12" t="str">
        <f t="shared" si="226"/>
        <v>JUNIO</v>
      </c>
      <c r="H4628">
        <v>901402351</v>
      </c>
      <c r="I4628" t="s">
        <v>531</v>
      </c>
      <c r="J4628" s="41">
        <f t="shared" si="227"/>
        <v>12370000</v>
      </c>
      <c r="K4628" s="41">
        <v>2350300</v>
      </c>
      <c r="L4628" s="39">
        <v>14720300</v>
      </c>
      <c r="M4628" s="1" t="s">
        <v>9455</v>
      </c>
      <c r="N4628" s="32">
        <v>46190</v>
      </c>
      <c r="O4628" s="1">
        <f t="shared" si="225"/>
        <v>5</v>
      </c>
      <c r="P4628" t="s">
        <v>3480</v>
      </c>
      <c r="U4628" s="32">
        <v>46225</v>
      </c>
    </row>
    <row r="4629" spans="1:22" hidden="1">
      <c r="A4629" t="s">
        <v>26</v>
      </c>
      <c r="B4629" t="s">
        <v>5864</v>
      </c>
      <c r="C4629" s="55">
        <v>508</v>
      </c>
      <c r="D4629" t="s">
        <v>122</v>
      </c>
      <c r="E4629" s="32">
        <v>46185</v>
      </c>
      <c r="F4629" s="26">
        <v>46185.425000000003</v>
      </c>
      <c r="G4629" s="12" t="str">
        <f t="shared" si="226"/>
        <v>JUNIO</v>
      </c>
      <c r="H4629">
        <v>901402351</v>
      </c>
      <c r="I4629" t="s">
        <v>531</v>
      </c>
      <c r="J4629" s="41">
        <f t="shared" si="227"/>
        <v>9180000</v>
      </c>
      <c r="K4629" s="41">
        <v>1744200</v>
      </c>
      <c r="L4629" s="39">
        <v>10924200</v>
      </c>
      <c r="M4629" s="1" t="s">
        <v>9455</v>
      </c>
      <c r="N4629" s="32">
        <v>46190</v>
      </c>
      <c r="O4629" s="1">
        <f t="shared" si="225"/>
        <v>5</v>
      </c>
      <c r="P4629" t="s">
        <v>3480</v>
      </c>
      <c r="U4629" s="32">
        <v>46225</v>
      </c>
    </row>
    <row r="4630" spans="1:22" hidden="1">
      <c r="A4630" t="s">
        <v>26</v>
      </c>
      <c r="B4630" t="s">
        <v>5865</v>
      </c>
      <c r="C4630" s="55">
        <v>507</v>
      </c>
      <c r="D4630" t="s">
        <v>122</v>
      </c>
      <c r="E4630" s="32">
        <v>46185</v>
      </c>
      <c r="F4630" s="26">
        <v>46185.421226851853</v>
      </c>
      <c r="G4630" s="12" t="str">
        <f t="shared" si="226"/>
        <v>JUNIO</v>
      </c>
      <c r="H4630">
        <v>901402351</v>
      </c>
      <c r="I4630" t="s">
        <v>531</v>
      </c>
      <c r="J4630" s="41">
        <f t="shared" si="227"/>
        <v>6559000</v>
      </c>
      <c r="K4630" s="41">
        <v>1246210</v>
      </c>
      <c r="L4630" s="39">
        <v>7805210</v>
      </c>
      <c r="M4630" s="1" t="s">
        <v>9455</v>
      </c>
      <c r="N4630" s="32">
        <v>46190</v>
      </c>
      <c r="O4630" s="1">
        <f t="shared" si="225"/>
        <v>5</v>
      </c>
      <c r="P4630" t="s">
        <v>3480</v>
      </c>
      <c r="U4630" s="32">
        <v>46205</v>
      </c>
      <c r="V4630" t="s">
        <v>39</v>
      </c>
    </row>
    <row r="4631" spans="1:22" hidden="1">
      <c r="A4631" t="s">
        <v>26</v>
      </c>
      <c r="B4631" t="s">
        <v>5866</v>
      </c>
      <c r="C4631" s="56">
        <v>8694</v>
      </c>
      <c r="D4631" t="s">
        <v>5208</v>
      </c>
      <c r="E4631" s="32">
        <v>46185</v>
      </c>
      <c r="F4631" s="26">
        <v>46185.328865740739</v>
      </c>
      <c r="G4631" s="12" t="str">
        <f t="shared" si="226"/>
        <v>JUNIO</v>
      </c>
      <c r="H4631">
        <v>1088263697</v>
      </c>
      <c r="I4631" t="s">
        <v>1128</v>
      </c>
      <c r="J4631" s="41">
        <f t="shared" si="227"/>
        <v>51300</v>
      </c>
      <c r="K4631" s="41">
        <v>0</v>
      </c>
      <c r="L4631" s="39">
        <v>51300</v>
      </c>
      <c r="M4631" t="s">
        <v>54</v>
      </c>
      <c r="O4631" s="1">
        <f t="shared" si="225"/>
        <v>0</v>
      </c>
    </row>
    <row r="4632" spans="1:22" hidden="1">
      <c r="A4632" t="s">
        <v>26</v>
      </c>
      <c r="B4632" t="s">
        <v>5867</v>
      </c>
      <c r="C4632" s="55">
        <v>68786</v>
      </c>
      <c r="D4632" t="s">
        <v>389</v>
      </c>
      <c r="E4632" s="32">
        <v>46185</v>
      </c>
      <c r="F4632" s="26">
        <v>46185.31858796296</v>
      </c>
      <c r="G4632" s="12" t="str">
        <f t="shared" si="226"/>
        <v>JUNIO</v>
      </c>
      <c r="H4632">
        <v>811039807</v>
      </c>
      <c r="I4632" t="s">
        <v>390</v>
      </c>
      <c r="J4632" s="41">
        <f t="shared" si="227"/>
        <v>72999.990000000005</v>
      </c>
      <c r="K4632" s="41">
        <v>0</v>
      </c>
      <c r="L4632" s="39">
        <v>72999.990000000005</v>
      </c>
      <c r="M4632" t="s">
        <v>54</v>
      </c>
      <c r="O4632" s="1">
        <f t="shared" si="225"/>
        <v>0</v>
      </c>
      <c r="U4632" s="32">
        <v>46204</v>
      </c>
      <c r="V4632" t="s">
        <v>39</v>
      </c>
    </row>
    <row r="4633" spans="1:22" hidden="1">
      <c r="A4633" t="s">
        <v>26</v>
      </c>
      <c r="B4633" t="s">
        <v>5868</v>
      </c>
      <c r="C4633" s="56">
        <v>107451</v>
      </c>
      <c r="D4633" t="s">
        <v>4805</v>
      </c>
      <c r="E4633" s="32">
        <v>46185</v>
      </c>
      <c r="F4633" s="26">
        <v>46185.308240740742</v>
      </c>
      <c r="G4633" s="12" t="str">
        <f t="shared" si="226"/>
        <v>JUNIO</v>
      </c>
      <c r="H4633">
        <v>901268872</v>
      </c>
      <c r="I4633" t="s">
        <v>4550</v>
      </c>
      <c r="J4633" s="41">
        <f t="shared" si="227"/>
        <v>200879</v>
      </c>
      <c r="K4633" s="41">
        <v>0</v>
      </c>
      <c r="L4633" s="39">
        <v>200879</v>
      </c>
      <c r="M4633" t="s">
        <v>54</v>
      </c>
      <c r="O4633" s="1">
        <f t="shared" si="225"/>
        <v>0</v>
      </c>
    </row>
    <row r="4634" spans="1:22" hidden="1">
      <c r="A4634" t="s">
        <v>26</v>
      </c>
      <c r="B4634" t="s">
        <v>5869</v>
      </c>
      <c r="C4634" s="55">
        <v>172</v>
      </c>
      <c r="D4634" t="s">
        <v>2388</v>
      </c>
      <c r="E4634" s="32">
        <v>46186</v>
      </c>
      <c r="F4634" s="26">
        <v>46186.924942129626</v>
      </c>
      <c r="G4634" s="12" t="str">
        <f t="shared" si="226"/>
        <v>JUNIO</v>
      </c>
      <c r="H4634">
        <v>901847080</v>
      </c>
      <c r="I4634" t="s">
        <v>2519</v>
      </c>
      <c r="J4634" s="41">
        <f t="shared" si="227"/>
        <v>4300000</v>
      </c>
      <c r="K4634" s="41">
        <v>817000</v>
      </c>
      <c r="L4634" s="39">
        <v>5117000</v>
      </c>
      <c r="M4634" s="1" t="s">
        <v>9455</v>
      </c>
      <c r="N4634" s="32">
        <v>46190</v>
      </c>
      <c r="O4634" s="1">
        <f t="shared" si="225"/>
        <v>4</v>
      </c>
      <c r="P4634" t="s">
        <v>3480</v>
      </c>
      <c r="U4634" s="32">
        <v>46195</v>
      </c>
      <c r="V4634" t="s">
        <v>39</v>
      </c>
    </row>
    <row r="4635" spans="1:22" hidden="1">
      <c r="A4635" t="s">
        <v>26</v>
      </c>
      <c r="B4635" t="s">
        <v>5870</v>
      </c>
      <c r="C4635" s="55">
        <v>171</v>
      </c>
      <c r="D4635" t="s">
        <v>2388</v>
      </c>
      <c r="E4635" s="32">
        <v>46186</v>
      </c>
      <c r="F4635" s="26">
        <v>46186.91878472222</v>
      </c>
      <c r="G4635" s="12" t="str">
        <f t="shared" si="226"/>
        <v>JUNIO</v>
      </c>
      <c r="H4635">
        <v>901847080</v>
      </c>
      <c r="I4635" t="s">
        <v>2519</v>
      </c>
      <c r="J4635" s="41">
        <f t="shared" si="227"/>
        <v>3222610</v>
      </c>
      <c r="K4635" s="41">
        <v>612295.9</v>
      </c>
      <c r="L4635" s="39">
        <v>3834905.9</v>
      </c>
      <c r="M4635" s="1" t="s">
        <v>9455</v>
      </c>
      <c r="N4635" s="32">
        <v>46190</v>
      </c>
      <c r="O4635" s="1">
        <f t="shared" si="225"/>
        <v>4</v>
      </c>
      <c r="P4635" t="s">
        <v>3480</v>
      </c>
      <c r="U4635" s="32">
        <v>46195</v>
      </c>
      <c r="V4635" t="s">
        <v>39</v>
      </c>
    </row>
    <row r="4636" spans="1:22" hidden="1">
      <c r="A4636" t="s">
        <v>26</v>
      </c>
      <c r="B4636" t="s">
        <v>5871</v>
      </c>
      <c r="C4636" s="55">
        <v>170</v>
      </c>
      <c r="D4636" t="s">
        <v>2388</v>
      </c>
      <c r="E4636" s="32">
        <v>46186</v>
      </c>
      <c r="F4636" s="26">
        <v>46186.916863425926</v>
      </c>
      <c r="G4636" s="12" t="str">
        <f t="shared" si="226"/>
        <v>JUNIO</v>
      </c>
      <c r="H4636">
        <v>901847080</v>
      </c>
      <c r="I4636" t="s">
        <v>2519</v>
      </c>
      <c r="J4636" s="41">
        <f t="shared" si="227"/>
        <v>2071600</v>
      </c>
      <c r="K4636" s="41">
        <v>393604</v>
      </c>
      <c r="L4636" s="39">
        <v>2465204</v>
      </c>
      <c r="M4636" s="1" t="s">
        <v>9455</v>
      </c>
      <c r="N4636" s="32">
        <v>46190</v>
      </c>
      <c r="O4636" s="1">
        <f t="shared" si="225"/>
        <v>4</v>
      </c>
      <c r="P4636" t="s">
        <v>3480</v>
      </c>
      <c r="U4636" s="32">
        <v>46195</v>
      </c>
      <c r="V4636" t="s">
        <v>39</v>
      </c>
    </row>
    <row r="4637" spans="1:22" hidden="1">
      <c r="A4637" t="s">
        <v>26</v>
      </c>
      <c r="B4637" t="s">
        <v>5872</v>
      </c>
      <c r="C4637" s="55">
        <v>169</v>
      </c>
      <c r="D4637" t="s">
        <v>2388</v>
      </c>
      <c r="E4637" s="32">
        <v>46186</v>
      </c>
      <c r="F4637" s="26">
        <v>46186.914247685185</v>
      </c>
      <c r="G4637" s="12" t="str">
        <f t="shared" si="226"/>
        <v>JUNIO</v>
      </c>
      <c r="H4637">
        <v>901847080</v>
      </c>
      <c r="I4637" t="s">
        <v>2519</v>
      </c>
      <c r="J4637" s="41">
        <f t="shared" si="227"/>
        <v>10653800</v>
      </c>
      <c r="K4637" s="41">
        <v>2024222</v>
      </c>
      <c r="L4637" s="39">
        <v>12678022</v>
      </c>
      <c r="M4637" s="1" t="s">
        <v>9455</v>
      </c>
      <c r="N4637" s="32">
        <v>46190</v>
      </c>
      <c r="O4637" s="1">
        <f t="shared" si="225"/>
        <v>4</v>
      </c>
      <c r="P4637" t="s">
        <v>3480</v>
      </c>
      <c r="U4637" s="32">
        <v>46196</v>
      </c>
      <c r="V4637" t="s">
        <v>39</v>
      </c>
    </row>
    <row r="4638" spans="1:22" hidden="1">
      <c r="A4638" t="s">
        <v>26</v>
      </c>
      <c r="B4638" t="s">
        <v>5873</v>
      </c>
      <c r="C4638" s="55">
        <v>168</v>
      </c>
      <c r="D4638" t="s">
        <v>2388</v>
      </c>
      <c r="E4638" s="32">
        <v>46186</v>
      </c>
      <c r="F4638" s="26">
        <v>46186.880798611113</v>
      </c>
      <c r="G4638" s="12" t="str">
        <f t="shared" si="226"/>
        <v>JUNIO</v>
      </c>
      <c r="H4638">
        <v>901847080</v>
      </c>
      <c r="I4638" t="s">
        <v>2519</v>
      </c>
      <c r="J4638" s="41">
        <f t="shared" si="227"/>
        <v>12881587</v>
      </c>
      <c r="K4638" s="41">
        <v>2447501.5299999998</v>
      </c>
      <c r="L4638" s="39">
        <v>15329088.529999999</v>
      </c>
      <c r="M4638" s="1" t="s">
        <v>9455</v>
      </c>
      <c r="N4638" s="32">
        <v>46190</v>
      </c>
      <c r="O4638" s="1">
        <f t="shared" si="225"/>
        <v>4</v>
      </c>
      <c r="P4638" t="s">
        <v>3480</v>
      </c>
      <c r="U4638" s="32">
        <v>46196</v>
      </c>
      <c r="V4638" t="s">
        <v>39</v>
      </c>
    </row>
    <row r="4639" spans="1:22" hidden="1">
      <c r="A4639" t="s">
        <v>26</v>
      </c>
      <c r="B4639" t="s">
        <v>5874</v>
      </c>
      <c r="C4639" s="55">
        <v>4715838</v>
      </c>
      <c r="D4639" t="s">
        <v>708</v>
      </c>
      <c r="E4639" s="32">
        <v>46186</v>
      </c>
      <c r="F4639" s="26">
        <v>46186.665416666663</v>
      </c>
      <c r="G4639" s="12" t="str">
        <f t="shared" si="226"/>
        <v>JUNIO</v>
      </c>
      <c r="H4639">
        <v>900219834</v>
      </c>
      <c r="I4639" t="s">
        <v>739</v>
      </c>
      <c r="J4639" s="41">
        <f t="shared" si="227"/>
        <v>22184.87</v>
      </c>
      <c r="K4639" s="41">
        <v>4215.13</v>
      </c>
      <c r="L4639" s="39">
        <v>26400</v>
      </c>
      <c r="M4639" t="s">
        <v>70</v>
      </c>
      <c r="N4639" s="32">
        <v>46189</v>
      </c>
      <c r="O4639" s="1">
        <f t="shared" si="225"/>
        <v>3</v>
      </c>
      <c r="P4639" t="s">
        <v>3480</v>
      </c>
      <c r="U4639" s="32">
        <v>46195</v>
      </c>
      <c r="V4639" t="s">
        <v>39</v>
      </c>
    </row>
    <row r="4640" spans="1:22" hidden="1">
      <c r="A4640" t="s">
        <v>26</v>
      </c>
      <c r="B4640" t="s">
        <v>5875</v>
      </c>
      <c r="C4640" s="56">
        <v>5202833</v>
      </c>
      <c r="D4640" t="s">
        <v>692</v>
      </c>
      <c r="E4640" s="32">
        <v>46186</v>
      </c>
      <c r="F4640" s="26">
        <v>46186.583622685182</v>
      </c>
      <c r="G4640" s="12" t="str">
        <f t="shared" si="226"/>
        <v>JUNIO</v>
      </c>
      <c r="H4640">
        <v>891408584</v>
      </c>
      <c r="I4640" t="s">
        <v>693</v>
      </c>
      <c r="J4640" s="41">
        <f t="shared" si="227"/>
        <v>36900</v>
      </c>
      <c r="K4640" s="41">
        <v>0</v>
      </c>
      <c r="L4640" s="39">
        <v>36900</v>
      </c>
      <c r="M4640" t="s">
        <v>54</v>
      </c>
      <c r="O4640" s="1">
        <f t="shared" si="225"/>
        <v>0</v>
      </c>
    </row>
    <row r="4641" spans="1:22" hidden="1">
      <c r="A4641" t="s">
        <v>26</v>
      </c>
      <c r="B4641" t="s">
        <v>5876</v>
      </c>
      <c r="C4641" s="55">
        <v>2011</v>
      </c>
      <c r="D4641" t="s">
        <v>28</v>
      </c>
      <c r="E4641" s="32">
        <v>46186</v>
      </c>
      <c r="F4641" s="26">
        <v>46186.57402777778</v>
      </c>
      <c r="G4641" s="12" t="str">
        <f t="shared" si="226"/>
        <v>JUNIO</v>
      </c>
      <c r="H4641">
        <v>901950863</v>
      </c>
      <c r="I4641" t="s">
        <v>549</v>
      </c>
      <c r="J4641" s="41">
        <f t="shared" si="227"/>
        <v>453779.99999999994</v>
      </c>
      <c r="K4641" s="41">
        <v>86218.2</v>
      </c>
      <c r="L4641" s="39">
        <v>539998.19999999995</v>
      </c>
      <c r="M4641" s="1" t="s">
        <v>9455</v>
      </c>
      <c r="N4641" s="32">
        <v>46190</v>
      </c>
      <c r="O4641" s="1">
        <f t="shared" si="225"/>
        <v>4</v>
      </c>
      <c r="P4641" t="s">
        <v>3480</v>
      </c>
      <c r="U4641" s="32">
        <v>46195</v>
      </c>
      <c r="V4641" t="s">
        <v>39</v>
      </c>
    </row>
    <row r="4642" spans="1:22" hidden="1">
      <c r="A4642" t="s">
        <v>26</v>
      </c>
      <c r="B4642" t="s">
        <v>5877</v>
      </c>
      <c r="C4642" s="55">
        <v>2010</v>
      </c>
      <c r="D4642" t="s">
        <v>28</v>
      </c>
      <c r="E4642" s="32">
        <v>46186</v>
      </c>
      <c r="F4642" s="26">
        <v>46186.559421296297</v>
      </c>
      <c r="G4642" s="12" t="str">
        <f t="shared" si="226"/>
        <v>JUNIO</v>
      </c>
      <c r="H4642">
        <v>901950863</v>
      </c>
      <c r="I4642" t="s">
        <v>549</v>
      </c>
      <c r="J4642" s="41">
        <f t="shared" si="227"/>
        <v>4736000</v>
      </c>
      <c r="K4642" s="41">
        <v>899840</v>
      </c>
      <c r="L4642" s="39">
        <v>5635840</v>
      </c>
      <c r="M4642" s="1" t="s">
        <v>9455</v>
      </c>
      <c r="N4642" s="32">
        <v>46190</v>
      </c>
      <c r="O4642" s="1">
        <f t="shared" si="225"/>
        <v>4</v>
      </c>
      <c r="P4642" t="s">
        <v>3480</v>
      </c>
      <c r="U4642" s="32">
        <v>46195</v>
      </c>
      <c r="V4642" t="s">
        <v>39</v>
      </c>
    </row>
    <row r="4643" spans="1:22" hidden="1">
      <c r="A4643" t="s">
        <v>26</v>
      </c>
      <c r="B4643" t="s">
        <v>5878</v>
      </c>
      <c r="C4643" s="55">
        <v>3052</v>
      </c>
      <c r="D4643" t="s">
        <v>262</v>
      </c>
      <c r="E4643" s="32">
        <v>46186</v>
      </c>
      <c r="F4643" s="26">
        <v>46186.418738425928</v>
      </c>
      <c r="G4643" s="12" t="str">
        <f t="shared" si="226"/>
        <v>JUNIO</v>
      </c>
      <c r="H4643">
        <v>900433773</v>
      </c>
      <c r="I4643" t="s">
        <v>433</v>
      </c>
      <c r="J4643" s="41">
        <f t="shared" si="227"/>
        <v>2174000</v>
      </c>
      <c r="K4643" s="41">
        <v>413060</v>
      </c>
      <c r="L4643" s="39">
        <v>2587060</v>
      </c>
      <c r="M4643" s="1" t="s">
        <v>9455</v>
      </c>
      <c r="N4643" s="32">
        <v>46190</v>
      </c>
      <c r="O4643" s="1">
        <f t="shared" si="225"/>
        <v>4</v>
      </c>
      <c r="P4643" t="s">
        <v>3480</v>
      </c>
      <c r="U4643" s="32">
        <v>46205</v>
      </c>
      <c r="V4643" t="s">
        <v>39</v>
      </c>
    </row>
    <row r="4644" spans="1:22" hidden="1">
      <c r="A4644" t="s">
        <v>26</v>
      </c>
      <c r="B4644" t="s">
        <v>5879</v>
      </c>
      <c r="C4644" s="55">
        <v>571435</v>
      </c>
      <c r="D4644" t="s">
        <v>159</v>
      </c>
      <c r="E4644" s="32">
        <v>46186</v>
      </c>
      <c r="F4644" s="26">
        <v>46186.416284722225</v>
      </c>
      <c r="G4644" s="12" t="str">
        <f t="shared" si="226"/>
        <v>JUNIO</v>
      </c>
      <c r="H4644">
        <v>890800788</v>
      </c>
      <c r="I4644" t="s">
        <v>160</v>
      </c>
      <c r="J4644" s="41">
        <f t="shared" si="227"/>
        <v>90975</v>
      </c>
      <c r="K4644" s="41">
        <v>17285</v>
      </c>
      <c r="L4644" s="39">
        <v>108260</v>
      </c>
      <c r="M4644" t="s">
        <v>70</v>
      </c>
      <c r="N4644" s="32">
        <v>46191</v>
      </c>
      <c r="O4644" s="1">
        <f t="shared" si="225"/>
        <v>5</v>
      </c>
      <c r="P4644" t="s">
        <v>3480</v>
      </c>
      <c r="U4644" s="32">
        <v>46195</v>
      </c>
      <c r="V4644" t="s">
        <v>39</v>
      </c>
    </row>
    <row r="4645" spans="1:22" hidden="1">
      <c r="A4645" t="s">
        <v>26</v>
      </c>
      <c r="B4645" t="s">
        <v>5880</v>
      </c>
      <c r="C4645" s="55">
        <v>109697</v>
      </c>
      <c r="D4645" t="s">
        <v>420</v>
      </c>
      <c r="E4645" s="32">
        <v>46186</v>
      </c>
      <c r="F4645" s="26">
        <v>46186.373495370368</v>
      </c>
      <c r="G4645" s="12" t="str">
        <f t="shared" si="226"/>
        <v>JUNIO</v>
      </c>
      <c r="H4645">
        <v>830120839</v>
      </c>
      <c r="I4645" t="s">
        <v>421</v>
      </c>
      <c r="J4645" s="41">
        <f t="shared" si="227"/>
        <v>2394320</v>
      </c>
      <c r="K4645" s="41">
        <v>454921</v>
      </c>
      <c r="L4645" s="39">
        <v>2849241</v>
      </c>
      <c r="M4645" t="s">
        <v>70</v>
      </c>
      <c r="N4645" s="32">
        <v>46189</v>
      </c>
      <c r="O4645" s="1">
        <f t="shared" si="225"/>
        <v>3</v>
      </c>
      <c r="P4645" t="s">
        <v>3480</v>
      </c>
      <c r="U4645" s="32">
        <v>46191</v>
      </c>
      <c r="V4645" t="s">
        <v>39</v>
      </c>
    </row>
    <row r="4646" spans="1:22" hidden="1">
      <c r="A4646" t="s">
        <v>26</v>
      </c>
      <c r="B4646" t="s">
        <v>5881</v>
      </c>
      <c r="C4646" s="55">
        <v>3051</v>
      </c>
      <c r="D4646" t="s">
        <v>262</v>
      </c>
      <c r="E4646" s="32">
        <v>46186</v>
      </c>
      <c r="F4646" s="26">
        <v>46186.357789351852</v>
      </c>
      <c r="G4646" s="12" t="str">
        <f t="shared" si="226"/>
        <v>JUNIO</v>
      </c>
      <c r="H4646">
        <v>900433773</v>
      </c>
      <c r="I4646" t="s">
        <v>433</v>
      </c>
      <c r="J4646" s="41">
        <f t="shared" si="227"/>
        <v>14600000</v>
      </c>
      <c r="K4646" s="41">
        <v>2774000</v>
      </c>
      <c r="L4646" s="39">
        <v>17374000</v>
      </c>
      <c r="M4646" s="1" t="s">
        <v>9455</v>
      </c>
      <c r="N4646" s="32">
        <v>46190</v>
      </c>
      <c r="O4646" s="1">
        <f t="shared" si="225"/>
        <v>4</v>
      </c>
      <c r="P4646" t="s">
        <v>3480</v>
      </c>
      <c r="U4646" s="32">
        <v>46225</v>
      </c>
    </row>
    <row r="4647" spans="1:22" hidden="1">
      <c r="A4647" t="s">
        <v>26</v>
      </c>
      <c r="B4647" t="s">
        <v>5882</v>
      </c>
      <c r="C4647" s="55">
        <v>579</v>
      </c>
      <c r="D4647" t="s">
        <v>465</v>
      </c>
      <c r="E4647" s="32">
        <v>46186</v>
      </c>
      <c r="F4647" s="26">
        <v>46186.298587962963</v>
      </c>
      <c r="G4647" s="12" t="str">
        <f t="shared" si="226"/>
        <v>JUNIO</v>
      </c>
      <c r="H4647">
        <v>32543035</v>
      </c>
      <c r="I4647" t="s">
        <v>466</v>
      </c>
      <c r="J4647" s="41">
        <f t="shared" si="227"/>
        <v>1407000</v>
      </c>
      <c r="K4647" s="41">
        <v>267330</v>
      </c>
      <c r="L4647" s="39">
        <v>1674330</v>
      </c>
      <c r="M4647" t="s">
        <v>70</v>
      </c>
      <c r="N4647" s="32">
        <v>46190</v>
      </c>
      <c r="O4647" s="1">
        <f t="shared" si="225"/>
        <v>4</v>
      </c>
      <c r="P4647" t="s">
        <v>3480</v>
      </c>
      <c r="U4647" s="32">
        <v>46191</v>
      </c>
      <c r="V4647" t="s">
        <v>39</v>
      </c>
    </row>
    <row r="4648" spans="1:22" hidden="1">
      <c r="A4648" t="s">
        <v>26</v>
      </c>
      <c r="B4648" t="s">
        <v>5883</v>
      </c>
      <c r="C4648" s="55">
        <v>4742501</v>
      </c>
      <c r="D4648" t="s">
        <v>708</v>
      </c>
      <c r="E4648" s="32">
        <v>46187</v>
      </c>
      <c r="F4648" s="26">
        <v>46187.856840277775</v>
      </c>
      <c r="G4648" s="12" t="str">
        <f t="shared" si="226"/>
        <v>JUNIO</v>
      </c>
      <c r="H4648">
        <v>900219834</v>
      </c>
      <c r="I4648" t="s">
        <v>739</v>
      </c>
      <c r="J4648" s="41">
        <f t="shared" si="227"/>
        <v>5042.0200000000004</v>
      </c>
      <c r="K4648" s="41">
        <v>957.98</v>
      </c>
      <c r="L4648" s="39">
        <v>6000</v>
      </c>
      <c r="M4648" t="s">
        <v>70</v>
      </c>
      <c r="N4648" s="32">
        <v>46189</v>
      </c>
      <c r="O4648" s="1">
        <f t="shared" si="225"/>
        <v>2</v>
      </c>
      <c r="P4648" t="s">
        <v>3480</v>
      </c>
      <c r="U4648" s="32">
        <v>46195</v>
      </c>
      <c r="V4648" t="s">
        <v>39</v>
      </c>
    </row>
    <row r="4649" spans="1:22" hidden="1">
      <c r="A4649" t="s">
        <v>26</v>
      </c>
      <c r="B4649" t="s">
        <v>5884</v>
      </c>
      <c r="C4649" s="55">
        <v>530476925</v>
      </c>
      <c r="D4649" t="s">
        <v>930</v>
      </c>
      <c r="E4649" s="32">
        <v>46187</v>
      </c>
      <c r="F4649" s="26">
        <v>46187.867060185185</v>
      </c>
      <c r="G4649" s="12" t="str">
        <f t="shared" si="226"/>
        <v>JUNIO</v>
      </c>
      <c r="H4649">
        <v>830122566</v>
      </c>
      <c r="I4649" t="s">
        <v>931</v>
      </c>
      <c r="J4649" s="41">
        <f t="shared" si="227"/>
        <v>2142280</v>
      </c>
      <c r="K4649" s="41">
        <v>405300</v>
      </c>
      <c r="L4649" s="39">
        <v>2547580</v>
      </c>
      <c r="M4649" t="s">
        <v>65</v>
      </c>
      <c r="N4649" s="32">
        <v>46195</v>
      </c>
      <c r="O4649" s="1">
        <f t="shared" si="225"/>
        <v>8</v>
      </c>
      <c r="P4649" s="1" t="s">
        <v>191</v>
      </c>
      <c r="U4649" s="32">
        <v>46195</v>
      </c>
      <c r="V4649" t="s">
        <v>39</v>
      </c>
    </row>
    <row r="4650" spans="1:22" hidden="1">
      <c r="A4650" t="s">
        <v>26</v>
      </c>
      <c r="B4650" t="s">
        <v>5885</v>
      </c>
      <c r="C4650" s="55">
        <v>8042433</v>
      </c>
      <c r="D4650" t="s">
        <v>4499</v>
      </c>
      <c r="E4650" s="32">
        <v>46187</v>
      </c>
      <c r="F4650" s="26">
        <v>46187.827939814815</v>
      </c>
      <c r="G4650" s="12" t="str">
        <f t="shared" si="226"/>
        <v>JUNIO</v>
      </c>
      <c r="H4650">
        <v>900219834</v>
      </c>
      <c r="I4650" t="s">
        <v>739</v>
      </c>
      <c r="J4650" s="41">
        <f t="shared" si="227"/>
        <v>11600</v>
      </c>
      <c r="K4650" s="41">
        <v>0</v>
      </c>
      <c r="L4650" s="39">
        <v>11600</v>
      </c>
      <c r="M4650" t="s">
        <v>70</v>
      </c>
      <c r="N4650" s="32">
        <v>46189</v>
      </c>
      <c r="O4650" s="1">
        <f t="shared" si="225"/>
        <v>2</v>
      </c>
      <c r="P4650" t="s">
        <v>3480</v>
      </c>
      <c r="U4650" s="32">
        <v>46195</v>
      </c>
      <c r="V4650" t="s">
        <v>39</v>
      </c>
    </row>
    <row r="4651" spans="1:22" hidden="1">
      <c r="A4651" t="s">
        <v>26</v>
      </c>
      <c r="B4651" t="s">
        <v>5886</v>
      </c>
      <c r="C4651" s="55">
        <v>7970702</v>
      </c>
      <c r="D4651" t="s">
        <v>4499</v>
      </c>
      <c r="E4651" s="32">
        <v>46187</v>
      </c>
      <c r="F4651" s="26">
        <v>46187.519861111112</v>
      </c>
      <c r="G4651" s="12" t="str">
        <f t="shared" si="226"/>
        <v>JUNIO</v>
      </c>
      <c r="H4651">
        <v>900219834</v>
      </c>
      <c r="I4651" t="s">
        <v>739</v>
      </c>
      <c r="J4651" s="41">
        <f t="shared" si="227"/>
        <v>11600</v>
      </c>
      <c r="K4651" s="41">
        <v>0</v>
      </c>
      <c r="L4651" s="39">
        <v>11600</v>
      </c>
      <c r="M4651" t="s">
        <v>70</v>
      </c>
      <c r="N4651" s="32">
        <v>46189</v>
      </c>
      <c r="O4651" s="1">
        <f t="shared" si="225"/>
        <v>2</v>
      </c>
      <c r="P4651" t="s">
        <v>3480</v>
      </c>
      <c r="U4651" s="32">
        <v>46195</v>
      </c>
      <c r="V4651" t="s">
        <v>39</v>
      </c>
    </row>
    <row r="4652" spans="1:22" hidden="1">
      <c r="A4652" t="s">
        <v>26</v>
      </c>
      <c r="B4652" t="s">
        <v>5887</v>
      </c>
      <c r="C4652" s="55">
        <v>6071446472</v>
      </c>
      <c r="D4652" t="s">
        <v>209</v>
      </c>
      <c r="E4652" s="32">
        <v>46188</v>
      </c>
      <c r="F4652" s="26">
        <v>46189.002013888887</v>
      </c>
      <c r="G4652" s="12" t="str">
        <f t="shared" si="226"/>
        <v>JUNIO</v>
      </c>
      <c r="H4652">
        <v>800153993</v>
      </c>
      <c r="I4652" t="s">
        <v>915</v>
      </c>
      <c r="J4652" s="41">
        <f t="shared" si="227"/>
        <v>2774686.42</v>
      </c>
      <c r="K4652" s="41">
        <v>526275.42000000004</v>
      </c>
      <c r="L4652" s="39">
        <v>3300961.84</v>
      </c>
      <c r="M4652" t="s">
        <v>65</v>
      </c>
      <c r="N4652" s="32">
        <v>46189</v>
      </c>
      <c r="O4652" s="1">
        <f t="shared" si="225"/>
        <v>1</v>
      </c>
      <c r="P4652" s="1" t="s">
        <v>191</v>
      </c>
      <c r="U4652" s="32">
        <v>46189</v>
      </c>
      <c r="V4652" t="s">
        <v>39</v>
      </c>
    </row>
    <row r="4653" spans="1:22" hidden="1">
      <c r="A4653" t="s">
        <v>26</v>
      </c>
      <c r="B4653" t="s">
        <v>5888</v>
      </c>
      <c r="C4653" s="55">
        <v>3532093</v>
      </c>
      <c r="D4653" t="s">
        <v>312</v>
      </c>
      <c r="E4653" s="32">
        <v>46188</v>
      </c>
      <c r="F4653" s="26">
        <v>46188.978009259263</v>
      </c>
      <c r="G4653" s="12" t="str">
        <f t="shared" si="226"/>
        <v>JUNIO</v>
      </c>
      <c r="H4653">
        <v>890903939</v>
      </c>
      <c r="I4653" t="s">
        <v>313</v>
      </c>
      <c r="J4653" s="41">
        <f t="shared" si="227"/>
        <v>133500</v>
      </c>
      <c r="K4653" s="41">
        <v>0</v>
      </c>
      <c r="L4653" s="39">
        <v>133500</v>
      </c>
      <c r="M4653" t="s">
        <v>3770</v>
      </c>
      <c r="N4653" s="32">
        <v>46189</v>
      </c>
      <c r="O4653" s="1">
        <f t="shared" si="225"/>
        <v>1</v>
      </c>
      <c r="P4653" t="s">
        <v>3480</v>
      </c>
      <c r="U4653" s="32">
        <v>46195</v>
      </c>
      <c r="V4653" t="s">
        <v>39</v>
      </c>
    </row>
    <row r="4654" spans="1:22" hidden="1">
      <c r="A4654" t="s">
        <v>26</v>
      </c>
      <c r="B4654" t="s">
        <v>5889</v>
      </c>
      <c r="C4654" s="55">
        <v>8212945</v>
      </c>
      <c r="D4654" t="s">
        <v>4499</v>
      </c>
      <c r="E4654" s="32">
        <v>46188</v>
      </c>
      <c r="F4654" s="26">
        <v>46188.84815972222</v>
      </c>
      <c r="G4654" s="12" t="str">
        <f t="shared" si="226"/>
        <v>JUNIO</v>
      </c>
      <c r="H4654">
        <v>900219834</v>
      </c>
      <c r="I4654" t="s">
        <v>739</v>
      </c>
      <c r="J4654" s="41">
        <f t="shared" si="227"/>
        <v>11600</v>
      </c>
      <c r="K4654" s="41">
        <v>0</v>
      </c>
      <c r="L4654" s="39">
        <v>11600</v>
      </c>
      <c r="M4654" t="s">
        <v>70</v>
      </c>
      <c r="N4654" s="32">
        <v>46189</v>
      </c>
      <c r="O4654" s="1">
        <f t="shared" si="225"/>
        <v>1</v>
      </c>
      <c r="P4654" t="s">
        <v>3480</v>
      </c>
      <c r="U4654" s="32">
        <v>46195</v>
      </c>
      <c r="V4654" t="s">
        <v>39</v>
      </c>
    </row>
    <row r="4655" spans="1:22" hidden="1">
      <c r="A4655" t="s">
        <v>26</v>
      </c>
      <c r="B4655" t="s">
        <v>5890</v>
      </c>
      <c r="C4655" s="55">
        <v>2116</v>
      </c>
      <c r="D4655" t="s">
        <v>28</v>
      </c>
      <c r="E4655" s="32">
        <v>46189</v>
      </c>
      <c r="F4655" s="26">
        <v>46189.460219907407</v>
      </c>
      <c r="G4655" s="12" t="str">
        <f t="shared" si="226"/>
        <v>JUNIO</v>
      </c>
      <c r="H4655">
        <v>900674765</v>
      </c>
      <c r="I4655" t="s">
        <v>898</v>
      </c>
      <c r="J4655" s="41">
        <f t="shared" si="227"/>
        <v>1750000</v>
      </c>
      <c r="K4655" s="41">
        <v>332500</v>
      </c>
      <c r="L4655" s="39">
        <v>2082500</v>
      </c>
      <c r="M4655" t="s">
        <v>315</v>
      </c>
      <c r="N4655" s="3">
        <v>46193</v>
      </c>
      <c r="O4655" s="1">
        <f t="shared" si="225"/>
        <v>4</v>
      </c>
      <c r="P4655" t="s">
        <v>66</v>
      </c>
    </row>
    <row r="4656" spans="1:22" hidden="1">
      <c r="A4656" t="s">
        <v>26</v>
      </c>
      <c r="B4656" t="s">
        <v>5891</v>
      </c>
      <c r="C4656" s="55">
        <v>1023494</v>
      </c>
      <c r="D4656" t="s">
        <v>138</v>
      </c>
      <c r="E4656" s="32">
        <v>46189</v>
      </c>
      <c r="F4656" s="26">
        <v>46189.772407407407</v>
      </c>
      <c r="G4656" s="12" t="str">
        <f t="shared" si="226"/>
        <v>JUNIO</v>
      </c>
      <c r="H4656">
        <v>860016640</v>
      </c>
      <c r="I4656" t="s">
        <v>139</v>
      </c>
      <c r="J4656" s="41">
        <f t="shared" si="227"/>
        <v>1252261</v>
      </c>
      <c r="K4656" s="41">
        <v>0</v>
      </c>
      <c r="L4656" s="39">
        <v>1252261</v>
      </c>
      <c r="M4656" t="s">
        <v>3770</v>
      </c>
      <c r="N4656" s="32">
        <v>46196</v>
      </c>
      <c r="O4656" s="1">
        <f t="shared" si="225"/>
        <v>7</v>
      </c>
      <c r="P4656" t="s">
        <v>3480</v>
      </c>
      <c r="U4656" s="32">
        <v>46204</v>
      </c>
      <c r="V4656" t="s">
        <v>39</v>
      </c>
    </row>
    <row r="4657" spans="1:22" hidden="1">
      <c r="A4657" t="s">
        <v>26</v>
      </c>
      <c r="B4657" t="s">
        <v>5892</v>
      </c>
      <c r="C4657" s="55">
        <v>436280</v>
      </c>
      <c r="D4657" t="s">
        <v>662</v>
      </c>
      <c r="E4657" s="32">
        <v>46189</v>
      </c>
      <c r="F4657" s="26">
        <v>46189.717442129629</v>
      </c>
      <c r="G4657" s="12" t="str">
        <f t="shared" si="226"/>
        <v>JUNIO</v>
      </c>
      <c r="H4657">
        <v>900053978</v>
      </c>
      <c r="I4657" t="s">
        <v>663</v>
      </c>
      <c r="J4657" s="41">
        <f t="shared" si="227"/>
        <v>29300</v>
      </c>
      <c r="K4657" s="41">
        <v>0</v>
      </c>
      <c r="L4657" s="39">
        <v>29300</v>
      </c>
      <c r="M4657" t="s">
        <v>70</v>
      </c>
      <c r="N4657" s="32">
        <v>46191</v>
      </c>
      <c r="O4657" s="1">
        <f t="shared" si="225"/>
        <v>2</v>
      </c>
      <c r="P4657" t="s">
        <v>3480</v>
      </c>
      <c r="U4657" s="32">
        <v>46195</v>
      </c>
      <c r="V4657" t="s">
        <v>39</v>
      </c>
    </row>
    <row r="4658" spans="1:22" hidden="1">
      <c r="A4658" t="s">
        <v>26</v>
      </c>
      <c r="B4658" t="s">
        <v>5893</v>
      </c>
      <c r="C4658" s="55">
        <v>228710</v>
      </c>
      <c r="D4658" t="s">
        <v>2344</v>
      </c>
      <c r="E4658" s="32">
        <v>46189</v>
      </c>
      <c r="F4658" s="26">
        <v>46189.695370370369</v>
      </c>
      <c r="G4658" s="12" t="str">
        <f t="shared" si="226"/>
        <v>JUNIO</v>
      </c>
      <c r="H4658">
        <v>890331634</v>
      </c>
      <c r="I4658" t="s">
        <v>2345</v>
      </c>
      <c r="J4658" s="41">
        <f t="shared" si="227"/>
        <v>2709155.6</v>
      </c>
      <c r="K4658" s="41">
        <v>514739.64</v>
      </c>
      <c r="L4658" s="39">
        <v>3223895.24</v>
      </c>
      <c r="M4658" s="1" t="s">
        <v>9455</v>
      </c>
      <c r="N4658" s="32">
        <v>46197</v>
      </c>
      <c r="O4658" s="1">
        <f t="shared" si="225"/>
        <v>8</v>
      </c>
      <c r="P4658" t="s">
        <v>3480</v>
      </c>
      <c r="U4658" s="32">
        <v>46209</v>
      </c>
      <c r="V4658" t="s">
        <v>39</v>
      </c>
    </row>
    <row r="4659" spans="1:22" hidden="1">
      <c r="A4659" t="s">
        <v>26</v>
      </c>
      <c r="B4659" t="s">
        <v>5894</v>
      </c>
      <c r="C4659" s="55">
        <v>100919</v>
      </c>
      <c r="D4659" t="s">
        <v>28</v>
      </c>
      <c r="E4659" s="32">
        <v>46189</v>
      </c>
      <c r="F4659" s="26">
        <v>46189.697511574072</v>
      </c>
      <c r="G4659" s="12" t="str">
        <f t="shared" si="226"/>
        <v>JUNIO</v>
      </c>
      <c r="H4659">
        <v>890932535</v>
      </c>
      <c r="I4659" t="s">
        <v>1594</v>
      </c>
      <c r="J4659" s="41">
        <f t="shared" si="227"/>
        <v>365242.99969600001</v>
      </c>
      <c r="K4659" s="41">
        <v>69396.170303999999</v>
      </c>
      <c r="L4659" s="39">
        <v>434639.17</v>
      </c>
      <c r="M4659" t="s">
        <v>1595</v>
      </c>
      <c r="N4659" s="32">
        <v>46190</v>
      </c>
      <c r="O4659" s="1">
        <f t="shared" si="225"/>
        <v>1</v>
      </c>
      <c r="P4659" t="s">
        <v>3480</v>
      </c>
      <c r="U4659" s="32">
        <v>46191</v>
      </c>
      <c r="V4659" t="s">
        <v>39</v>
      </c>
    </row>
    <row r="4660" spans="1:22" hidden="1">
      <c r="A4660" t="s">
        <v>26</v>
      </c>
      <c r="B4660" t="s">
        <v>5895</v>
      </c>
      <c r="C4660" s="55">
        <v>8561</v>
      </c>
      <c r="D4660" t="s">
        <v>2896</v>
      </c>
      <c r="E4660" s="32">
        <v>46189</v>
      </c>
      <c r="F4660" s="26">
        <v>46189.891851851855</v>
      </c>
      <c r="G4660" s="12" t="str">
        <f t="shared" si="226"/>
        <v>JUNIO</v>
      </c>
      <c r="H4660">
        <v>32150739</v>
      </c>
      <c r="I4660" t="s">
        <v>400</v>
      </c>
      <c r="J4660" s="41">
        <f t="shared" si="227"/>
        <v>352000</v>
      </c>
      <c r="K4660" s="41">
        <v>0</v>
      </c>
      <c r="L4660" s="39">
        <v>352000</v>
      </c>
      <c r="M4660" t="s">
        <v>199</v>
      </c>
      <c r="N4660" s="32">
        <v>46190</v>
      </c>
      <c r="O4660" s="1">
        <f t="shared" si="225"/>
        <v>1</v>
      </c>
      <c r="U4660" s="32">
        <v>46191</v>
      </c>
      <c r="V4660" t="s">
        <v>39</v>
      </c>
    </row>
    <row r="4661" spans="1:22" hidden="1">
      <c r="A4661" t="s">
        <v>26</v>
      </c>
      <c r="B4661" t="s">
        <v>5896</v>
      </c>
      <c r="C4661" s="56">
        <v>1028648</v>
      </c>
      <c r="D4661" t="s">
        <v>5713</v>
      </c>
      <c r="E4661" s="32">
        <v>46189</v>
      </c>
      <c r="F4661" s="26">
        <v>46189.866446759261</v>
      </c>
      <c r="G4661" s="12" t="str">
        <f t="shared" si="226"/>
        <v>JUNIO</v>
      </c>
      <c r="H4661">
        <v>901268942</v>
      </c>
      <c r="I4661" t="s">
        <v>5714</v>
      </c>
      <c r="J4661" s="41">
        <f t="shared" si="227"/>
        <v>101420</v>
      </c>
      <c r="K4661" s="41">
        <v>0</v>
      </c>
      <c r="L4661" s="39">
        <v>101420</v>
      </c>
      <c r="M4661" t="s">
        <v>54</v>
      </c>
      <c r="O4661" s="1">
        <f t="shared" si="225"/>
        <v>0</v>
      </c>
    </row>
    <row r="4662" spans="1:22" hidden="1">
      <c r="A4662" t="s">
        <v>26</v>
      </c>
      <c r="B4662" t="s">
        <v>5897</v>
      </c>
      <c r="C4662" s="55">
        <v>8393093</v>
      </c>
      <c r="D4662" t="s">
        <v>4499</v>
      </c>
      <c r="E4662" s="32">
        <v>46189</v>
      </c>
      <c r="F4662" s="26">
        <v>46189.747604166667</v>
      </c>
      <c r="G4662" s="12" t="str">
        <f t="shared" si="226"/>
        <v>JUNIO</v>
      </c>
      <c r="H4662">
        <v>900219834</v>
      </c>
      <c r="I4662" t="s">
        <v>739</v>
      </c>
      <c r="J4662" s="41">
        <f t="shared" si="227"/>
        <v>18500</v>
      </c>
      <c r="K4662" s="41">
        <v>0</v>
      </c>
      <c r="L4662" s="39">
        <v>18500</v>
      </c>
      <c r="M4662" t="s">
        <v>70</v>
      </c>
      <c r="N4662" s="32">
        <v>46190</v>
      </c>
      <c r="O4662" s="1">
        <f t="shared" si="225"/>
        <v>1</v>
      </c>
      <c r="P4662" t="s">
        <v>3480</v>
      </c>
      <c r="U4662" s="32">
        <v>46195</v>
      </c>
      <c r="V4662" t="s">
        <v>39</v>
      </c>
    </row>
    <row r="4663" spans="1:22" hidden="1">
      <c r="A4663" t="s">
        <v>26</v>
      </c>
      <c r="B4663" t="s">
        <v>5898</v>
      </c>
      <c r="C4663" s="55">
        <v>120631</v>
      </c>
      <c r="D4663" t="s">
        <v>2265</v>
      </c>
      <c r="E4663" s="32">
        <v>46189</v>
      </c>
      <c r="F4663" s="26">
        <v>46189.685243055559</v>
      </c>
      <c r="G4663" s="12" t="str">
        <f t="shared" si="226"/>
        <v>JUNIO</v>
      </c>
      <c r="H4663">
        <v>900494362</v>
      </c>
      <c r="I4663" t="s">
        <v>2266</v>
      </c>
      <c r="J4663" s="41">
        <f t="shared" si="227"/>
        <v>36000</v>
      </c>
      <c r="K4663" s="41">
        <v>6840</v>
      </c>
      <c r="L4663" s="39">
        <v>42840</v>
      </c>
      <c r="M4663" t="s">
        <v>70</v>
      </c>
      <c r="N4663" s="32">
        <v>46191</v>
      </c>
      <c r="O4663" s="1">
        <f t="shared" si="225"/>
        <v>2</v>
      </c>
      <c r="P4663" t="s">
        <v>3480</v>
      </c>
      <c r="U4663" s="32">
        <v>46195</v>
      </c>
      <c r="V4663" t="s">
        <v>39</v>
      </c>
    </row>
    <row r="4664" spans="1:22" hidden="1">
      <c r="A4664" t="s">
        <v>26</v>
      </c>
      <c r="B4664" t="s">
        <v>5899</v>
      </c>
      <c r="C4664" s="55">
        <v>100917</v>
      </c>
      <c r="D4664" t="s">
        <v>28</v>
      </c>
      <c r="E4664" s="32">
        <v>46189</v>
      </c>
      <c r="F4664" s="26">
        <v>46189.670312499999</v>
      </c>
      <c r="G4664" s="12" t="str">
        <f t="shared" si="226"/>
        <v>JUNIO</v>
      </c>
      <c r="H4664">
        <v>890932535</v>
      </c>
      <c r="I4664" t="s">
        <v>1594</v>
      </c>
      <c r="J4664" s="41">
        <f t="shared" si="227"/>
        <v>422611.99939200003</v>
      </c>
      <c r="K4664" s="41">
        <v>80296.280608000001</v>
      </c>
      <c r="L4664" s="39">
        <v>502908.28</v>
      </c>
      <c r="M4664" t="s">
        <v>1595</v>
      </c>
      <c r="N4664" s="32">
        <v>46190</v>
      </c>
      <c r="O4664" s="1">
        <f t="shared" si="225"/>
        <v>1</v>
      </c>
      <c r="P4664" t="s">
        <v>3480</v>
      </c>
      <c r="U4664" s="32">
        <v>46191</v>
      </c>
      <c r="V4664" t="s">
        <v>39</v>
      </c>
    </row>
    <row r="4665" spans="1:22" hidden="1">
      <c r="A4665" t="s">
        <v>26</v>
      </c>
      <c r="B4665" t="s">
        <v>5900</v>
      </c>
      <c r="C4665" s="55">
        <v>361155</v>
      </c>
      <c r="D4665" t="s">
        <v>336</v>
      </c>
      <c r="E4665" s="32">
        <v>46189</v>
      </c>
      <c r="F4665" s="26">
        <v>46189.63045138889</v>
      </c>
      <c r="G4665" s="12" t="str">
        <f t="shared" si="226"/>
        <v>JUNIO</v>
      </c>
      <c r="H4665">
        <v>800049074</v>
      </c>
      <c r="I4665" t="s">
        <v>337</v>
      </c>
      <c r="J4665" s="41">
        <f t="shared" si="227"/>
        <v>1118912</v>
      </c>
      <c r="K4665" s="41">
        <v>212593</v>
      </c>
      <c r="L4665" s="39">
        <v>1331505</v>
      </c>
      <c r="M4665" t="s">
        <v>70</v>
      </c>
      <c r="N4665" s="32">
        <v>46191</v>
      </c>
      <c r="O4665" s="1">
        <f t="shared" si="225"/>
        <v>2</v>
      </c>
      <c r="P4665" t="s">
        <v>3480</v>
      </c>
      <c r="U4665" s="32">
        <v>46195</v>
      </c>
      <c r="V4665" t="s">
        <v>39</v>
      </c>
    </row>
    <row r="4666" spans="1:22" hidden="1">
      <c r="A4666" t="s">
        <v>26</v>
      </c>
      <c r="B4666" t="s">
        <v>5901</v>
      </c>
      <c r="C4666" s="55">
        <v>670</v>
      </c>
      <c r="D4666" t="s">
        <v>48</v>
      </c>
      <c r="E4666" s="32">
        <v>46189</v>
      </c>
      <c r="F4666" s="26">
        <v>46189.564085648148</v>
      </c>
      <c r="G4666" s="12" t="str">
        <f t="shared" si="226"/>
        <v>JUNIO</v>
      </c>
      <c r="H4666">
        <v>900618518</v>
      </c>
      <c r="I4666" t="s">
        <v>49</v>
      </c>
      <c r="J4666" s="41">
        <f t="shared" si="227"/>
        <v>4049500</v>
      </c>
      <c r="K4666" s="41">
        <v>769405</v>
      </c>
      <c r="L4666" s="39">
        <v>4818905</v>
      </c>
      <c r="M4666" s="1" t="s">
        <v>9455</v>
      </c>
      <c r="N4666" s="32">
        <v>46197</v>
      </c>
      <c r="O4666" s="1">
        <f t="shared" si="225"/>
        <v>8</v>
      </c>
      <c r="P4666" t="s">
        <v>3480</v>
      </c>
      <c r="U4666" s="32">
        <v>46205</v>
      </c>
      <c r="V4666" t="s">
        <v>39</v>
      </c>
    </row>
    <row r="4667" spans="1:22" hidden="1">
      <c r="A4667" t="s">
        <v>26</v>
      </c>
      <c r="B4667" t="s">
        <v>5902</v>
      </c>
      <c r="C4667" s="55">
        <v>1512</v>
      </c>
      <c r="D4667" t="s">
        <v>151</v>
      </c>
      <c r="E4667" s="32">
        <v>46189</v>
      </c>
      <c r="F4667" s="26">
        <v>46189.517812500002</v>
      </c>
      <c r="G4667" s="12" t="str">
        <f t="shared" si="226"/>
        <v>JUNIO</v>
      </c>
      <c r="H4667">
        <v>901561580</v>
      </c>
      <c r="I4667" t="s">
        <v>152</v>
      </c>
      <c r="J4667" s="41">
        <f t="shared" si="227"/>
        <v>238293</v>
      </c>
      <c r="K4667" s="41">
        <v>45275.67</v>
      </c>
      <c r="L4667" s="39">
        <v>283568.67</v>
      </c>
      <c r="M4667" t="s">
        <v>70</v>
      </c>
      <c r="N4667" s="32">
        <v>46196</v>
      </c>
      <c r="O4667" s="1">
        <f t="shared" si="225"/>
        <v>7</v>
      </c>
      <c r="P4667" t="s">
        <v>3480</v>
      </c>
      <c r="U4667" s="32">
        <v>46205</v>
      </c>
      <c r="V4667" t="s">
        <v>39</v>
      </c>
    </row>
    <row r="4668" spans="1:22" hidden="1">
      <c r="A4668" t="s">
        <v>26</v>
      </c>
      <c r="B4668" t="s">
        <v>5903</v>
      </c>
      <c r="C4668" s="55">
        <v>1511</v>
      </c>
      <c r="D4668" t="s">
        <v>151</v>
      </c>
      <c r="E4668" s="32">
        <v>46189</v>
      </c>
      <c r="F4668" s="26">
        <v>46189.516828703701</v>
      </c>
      <c r="G4668" s="12" t="str">
        <f t="shared" si="226"/>
        <v>JUNIO</v>
      </c>
      <c r="H4668">
        <v>901561580</v>
      </c>
      <c r="I4668" t="s">
        <v>152</v>
      </c>
      <c r="J4668" s="41">
        <f t="shared" si="227"/>
        <v>1105290</v>
      </c>
      <c r="K4668" s="41">
        <v>210005.1</v>
      </c>
      <c r="L4668" s="39">
        <v>1315295.1000000001</v>
      </c>
      <c r="M4668" t="s">
        <v>70</v>
      </c>
      <c r="N4668" s="32">
        <v>46196</v>
      </c>
      <c r="O4668" s="1">
        <f t="shared" si="225"/>
        <v>7</v>
      </c>
      <c r="P4668" s="1" t="s">
        <v>3480</v>
      </c>
      <c r="U4668" s="32">
        <v>46205</v>
      </c>
      <c r="V4668" s="1" t="s">
        <v>39</v>
      </c>
    </row>
    <row r="4669" spans="1:22" hidden="1">
      <c r="A4669" t="s">
        <v>26</v>
      </c>
      <c r="B4669" t="s">
        <v>5904</v>
      </c>
      <c r="C4669" s="55">
        <v>1508</v>
      </c>
      <c r="D4669" t="s">
        <v>151</v>
      </c>
      <c r="E4669" s="32">
        <v>46189</v>
      </c>
      <c r="F4669" s="26">
        <v>46189.512083333335</v>
      </c>
      <c r="G4669" s="12" t="str">
        <f t="shared" si="226"/>
        <v>JUNIO</v>
      </c>
      <c r="H4669">
        <v>901561580</v>
      </c>
      <c r="I4669" t="s">
        <v>152</v>
      </c>
      <c r="J4669" s="41">
        <f t="shared" si="227"/>
        <v>473924.00000000006</v>
      </c>
      <c r="K4669" s="41">
        <v>90045.56</v>
      </c>
      <c r="L4669" s="39">
        <v>563969.56000000006</v>
      </c>
      <c r="M4669" t="s">
        <v>70</v>
      </c>
      <c r="N4669" s="32">
        <v>46196</v>
      </c>
      <c r="O4669" s="1">
        <f t="shared" si="225"/>
        <v>7</v>
      </c>
      <c r="P4669" t="s">
        <v>3480</v>
      </c>
      <c r="U4669" s="32">
        <v>46205</v>
      </c>
      <c r="V4669" t="s">
        <v>39</v>
      </c>
    </row>
    <row r="4670" spans="1:22" hidden="1">
      <c r="A4670" t="s">
        <v>26</v>
      </c>
      <c r="B4670" t="s">
        <v>5905</v>
      </c>
      <c r="C4670" s="55">
        <v>1509</v>
      </c>
      <c r="D4670" t="s">
        <v>151</v>
      </c>
      <c r="E4670" s="32">
        <v>46189</v>
      </c>
      <c r="F4670" s="26">
        <v>46189.513935185183</v>
      </c>
      <c r="G4670" s="12" t="str">
        <f t="shared" si="226"/>
        <v>JUNIO</v>
      </c>
      <c r="H4670">
        <v>901561580</v>
      </c>
      <c r="I4670" t="s">
        <v>152</v>
      </c>
      <c r="J4670" s="41">
        <f t="shared" si="227"/>
        <v>251053</v>
      </c>
      <c r="K4670" s="41">
        <v>47700.07</v>
      </c>
      <c r="L4670" s="39">
        <v>298753.07</v>
      </c>
      <c r="M4670" t="s">
        <v>70</v>
      </c>
      <c r="N4670" s="32">
        <v>46196</v>
      </c>
      <c r="O4670" s="1">
        <f t="shared" si="225"/>
        <v>7</v>
      </c>
      <c r="P4670" t="s">
        <v>3480</v>
      </c>
      <c r="U4670" s="32">
        <v>46205</v>
      </c>
      <c r="V4670" t="s">
        <v>39</v>
      </c>
    </row>
    <row r="4671" spans="1:22" hidden="1">
      <c r="A4671" t="s">
        <v>26</v>
      </c>
      <c r="B4671" t="s">
        <v>5906</v>
      </c>
      <c r="C4671" s="55">
        <v>1510</v>
      </c>
      <c r="D4671" t="s">
        <v>151</v>
      </c>
      <c r="E4671" s="32">
        <v>46189</v>
      </c>
      <c r="F4671" s="26">
        <v>46189.515196759261</v>
      </c>
      <c r="G4671" s="12" t="str">
        <f t="shared" si="226"/>
        <v>JUNIO</v>
      </c>
      <c r="H4671">
        <v>901561580</v>
      </c>
      <c r="I4671" t="s">
        <v>152</v>
      </c>
      <c r="J4671" s="41">
        <f t="shared" si="227"/>
        <v>525000</v>
      </c>
      <c r="K4671" s="41">
        <v>99750</v>
      </c>
      <c r="L4671" s="39">
        <v>624750</v>
      </c>
      <c r="M4671" t="s">
        <v>70</v>
      </c>
      <c r="N4671" s="32">
        <v>46196</v>
      </c>
      <c r="O4671" s="1">
        <f t="shared" si="225"/>
        <v>7</v>
      </c>
      <c r="P4671" s="1" t="s">
        <v>3480</v>
      </c>
      <c r="U4671" s="32">
        <v>46205</v>
      </c>
      <c r="V4671" s="1" t="s">
        <v>39</v>
      </c>
    </row>
    <row r="4672" spans="1:22" hidden="1">
      <c r="A4672" t="s">
        <v>26</v>
      </c>
      <c r="B4672" t="s">
        <v>5907</v>
      </c>
      <c r="C4672" s="55">
        <v>1504</v>
      </c>
      <c r="D4672" t="s">
        <v>151</v>
      </c>
      <c r="E4672" s="32">
        <v>46189</v>
      </c>
      <c r="F4672" s="26">
        <v>46189.49627314815</v>
      </c>
      <c r="G4672" s="12" t="str">
        <f t="shared" si="226"/>
        <v>JUNIO</v>
      </c>
      <c r="H4672">
        <v>901561580</v>
      </c>
      <c r="I4672" t="s">
        <v>152</v>
      </c>
      <c r="J4672" s="41">
        <f t="shared" si="227"/>
        <v>1894765.38</v>
      </c>
      <c r="K4672" s="41">
        <v>360005.42</v>
      </c>
      <c r="L4672" s="39">
        <v>2254770.7999999998</v>
      </c>
      <c r="M4672" t="s">
        <v>70</v>
      </c>
      <c r="N4672" s="32">
        <v>46191</v>
      </c>
      <c r="O4672" s="1">
        <f t="shared" ref="O4672:O4735" si="228">IFERROR(IF(-_xlfn.DAYS(E4672,N4672)&lt;0,0,-_xlfn.DAYS(E4672,N4672)), " - ")</f>
        <v>2</v>
      </c>
      <c r="P4672" t="s">
        <v>3480</v>
      </c>
      <c r="U4672" s="32">
        <v>46195</v>
      </c>
      <c r="V4672" t="s">
        <v>39</v>
      </c>
    </row>
    <row r="4673" spans="1:22" hidden="1">
      <c r="A4673" t="s">
        <v>26</v>
      </c>
      <c r="B4673" t="s">
        <v>5908</v>
      </c>
      <c r="C4673" s="55">
        <v>1507</v>
      </c>
      <c r="D4673" t="s">
        <v>151</v>
      </c>
      <c r="E4673" s="32">
        <v>46189</v>
      </c>
      <c r="F4673" s="26">
        <v>46189.508831018517</v>
      </c>
      <c r="G4673" s="12" t="str">
        <f t="shared" si="226"/>
        <v>JUNIO</v>
      </c>
      <c r="H4673">
        <v>901561580</v>
      </c>
      <c r="I4673" t="s">
        <v>152</v>
      </c>
      <c r="J4673" s="41">
        <f t="shared" si="227"/>
        <v>1260000</v>
      </c>
      <c r="K4673" s="41">
        <v>239400</v>
      </c>
      <c r="L4673" s="39">
        <v>1499400</v>
      </c>
      <c r="M4673" t="s">
        <v>70</v>
      </c>
      <c r="N4673" s="32">
        <v>46192</v>
      </c>
      <c r="O4673" s="1">
        <f t="shared" si="228"/>
        <v>3</v>
      </c>
      <c r="P4673" t="s">
        <v>3480</v>
      </c>
      <c r="U4673" s="32">
        <v>46195</v>
      </c>
      <c r="V4673" t="s">
        <v>39</v>
      </c>
    </row>
    <row r="4674" spans="1:22" hidden="1">
      <c r="A4674" t="s">
        <v>26</v>
      </c>
      <c r="B4674" t="s">
        <v>5909</v>
      </c>
      <c r="C4674" s="55">
        <v>43680</v>
      </c>
      <c r="D4674" t="s">
        <v>236</v>
      </c>
      <c r="E4674" s="32">
        <v>46189</v>
      </c>
      <c r="F4674" s="26">
        <v>46189.504988425928</v>
      </c>
      <c r="G4674" s="12" t="str">
        <f t="shared" ref="G4674:G4737" si="229">UPPER(TEXT(E4674, "MMMM"))</f>
        <v>JUNIO</v>
      </c>
      <c r="H4674">
        <v>890938952</v>
      </c>
      <c r="I4674" t="s">
        <v>237</v>
      </c>
      <c r="J4674" s="41">
        <f t="shared" ref="J4674:J4737" si="230">L4674-K4674</f>
        <v>4952500</v>
      </c>
      <c r="K4674" s="41">
        <v>940975</v>
      </c>
      <c r="L4674" s="39">
        <v>5893475</v>
      </c>
      <c r="M4674" t="s">
        <v>58</v>
      </c>
      <c r="N4674" s="32">
        <v>46191</v>
      </c>
      <c r="O4674" s="1">
        <f t="shared" si="228"/>
        <v>2</v>
      </c>
      <c r="P4674" t="s">
        <v>3480</v>
      </c>
      <c r="U4674" s="32">
        <v>46195</v>
      </c>
      <c r="V4674" t="s">
        <v>39</v>
      </c>
    </row>
    <row r="4675" spans="1:22" hidden="1">
      <c r="A4675" t="s">
        <v>26</v>
      </c>
      <c r="B4675" t="s">
        <v>5910</v>
      </c>
      <c r="C4675" s="55">
        <v>1505</v>
      </c>
      <c r="D4675" t="s">
        <v>151</v>
      </c>
      <c r="E4675" s="32">
        <v>46189</v>
      </c>
      <c r="F4675" s="26">
        <v>46189.497442129628</v>
      </c>
      <c r="G4675" s="12" t="str">
        <f t="shared" si="229"/>
        <v>JUNIO</v>
      </c>
      <c r="H4675">
        <v>901561580</v>
      </c>
      <c r="I4675" t="s">
        <v>152</v>
      </c>
      <c r="J4675" s="41">
        <f t="shared" si="230"/>
        <v>1006484</v>
      </c>
      <c r="K4675" s="41">
        <v>191231.96</v>
      </c>
      <c r="L4675" s="39">
        <v>1197715.96</v>
      </c>
      <c r="M4675" t="s">
        <v>70</v>
      </c>
      <c r="N4675" s="32">
        <v>46192</v>
      </c>
      <c r="O4675" s="1">
        <f t="shared" si="228"/>
        <v>3</v>
      </c>
      <c r="P4675" t="s">
        <v>3480</v>
      </c>
      <c r="U4675" s="32">
        <v>46195</v>
      </c>
      <c r="V4675" t="s">
        <v>39</v>
      </c>
    </row>
    <row r="4676" spans="1:22" hidden="1">
      <c r="A4676" t="s">
        <v>26</v>
      </c>
      <c r="B4676" t="s">
        <v>5911</v>
      </c>
      <c r="C4676" s="55">
        <v>1506</v>
      </c>
      <c r="D4676" t="s">
        <v>151</v>
      </c>
      <c r="E4676" s="32">
        <v>46189</v>
      </c>
      <c r="F4676" s="26">
        <v>46189.497604166667</v>
      </c>
      <c r="G4676" s="12" t="str">
        <f t="shared" si="229"/>
        <v>JUNIO</v>
      </c>
      <c r="H4676">
        <v>901561580</v>
      </c>
      <c r="I4676" t="s">
        <v>152</v>
      </c>
      <c r="J4676" s="41">
        <f t="shared" si="230"/>
        <v>1188540</v>
      </c>
      <c r="K4676" s="41">
        <v>225822.6</v>
      </c>
      <c r="L4676" s="39">
        <v>1414362.6</v>
      </c>
      <c r="M4676" t="s">
        <v>70</v>
      </c>
      <c r="N4676" s="32">
        <v>46192</v>
      </c>
      <c r="O4676" s="1">
        <f t="shared" si="228"/>
        <v>3</v>
      </c>
      <c r="P4676" t="s">
        <v>3480</v>
      </c>
      <c r="U4676" s="32">
        <v>46195</v>
      </c>
      <c r="V4676" t="s">
        <v>39</v>
      </c>
    </row>
    <row r="4677" spans="1:22" hidden="1">
      <c r="A4677" t="s">
        <v>26</v>
      </c>
      <c r="B4677" t="s">
        <v>5912</v>
      </c>
      <c r="C4677" s="55">
        <v>12807</v>
      </c>
      <c r="D4677" t="s">
        <v>698</v>
      </c>
      <c r="E4677" s="32">
        <v>46189</v>
      </c>
      <c r="F4677" s="26">
        <v>46189.490497685183</v>
      </c>
      <c r="G4677" s="12" t="str">
        <f t="shared" si="229"/>
        <v>JUNIO</v>
      </c>
      <c r="H4677">
        <v>901221454</v>
      </c>
      <c r="I4677" t="s">
        <v>896</v>
      </c>
      <c r="J4677" s="41">
        <f t="shared" si="230"/>
        <v>180000</v>
      </c>
      <c r="K4677" s="41">
        <v>34200</v>
      </c>
      <c r="L4677" s="39">
        <v>214200</v>
      </c>
      <c r="M4677" t="s">
        <v>264</v>
      </c>
      <c r="N4677" s="32">
        <v>46190</v>
      </c>
      <c r="O4677" s="1">
        <f t="shared" si="228"/>
        <v>1</v>
      </c>
      <c r="P4677" t="s">
        <v>3480</v>
      </c>
      <c r="U4677" s="32">
        <v>46195</v>
      </c>
      <c r="V4677" t="s">
        <v>39</v>
      </c>
    </row>
    <row r="4678" spans="1:22" hidden="1">
      <c r="A4678" t="s">
        <v>26</v>
      </c>
      <c r="B4678" t="s">
        <v>5913</v>
      </c>
      <c r="C4678" s="55">
        <v>46777</v>
      </c>
      <c r="D4678" t="s">
        <v>28</v>
      </c>
      <c r="E4678" s="32">
        <v>46189</v>
      </c>
      <c r="F4678" s="26">
        <v>46189.487662037034</v>
      </c>
      <c r="G4678" s="12" t="str">
        <f t="shared" si="229"/>
        <v>JUNIO</v>
      </c>
      <c r="H4678">
        <v>811011781</v>
      </c>
      <c r="I4678" t="s">
        <v>4092</v>
      </c>
      <c r="J4678" s="41">
        <f t="shared" si="230"/>
        <v>1438920</v>
      </c>
      <c r="K4678" s="41">
        <v>273395</v>
      </c>
      <c r="L4678" s="39">
        <v>1712315</v>
      </c>
      <c r="M4678" s="1" t="s">
        <v>9455</v>
      </c>
      <c r="N4678" s="32">
        <v>46196</v>
      </c>
      <c r="O4678" s="1">
        <f t="shared" si="228"/>
        <v>7</v>
      </c>
      <c r="P4678" t="s">
        <v>3480</v>
      </c>
      <c r="U4678" s="32">
        <v>46203</v>
      </c>
      <c r="V4678" t="s">
        <v>39</v>
      </c>
    </row>
    <row r="4679" spans="1:22" hidden="1">
      <c r="A4679" t="s">
        <v>82</v>
      </c>
      <c r="B4679" t="s">
        <v>5914</v>
      </c>
      <c r="C4679" s="55">
        <v>8878</v>
      </c>
      <c r="D4679" t="s">
        <v>2896</v>
      </c>
      <c r="E4679" s="32">
        <v>46189</v>
      </c>
      <c r="F4679" s="26">
        <v>46189.680358796293</v>
      </c>
      <c r="G4679" s="12" t="str">
        <f t="shared" si="229"/>
        <v>JUNIO</v>
      </c>
      <c r="H4679">
        <v>800049074</v>
      </c>
      <c r="I4679" t="s">
        <v>337</v>
      </c>
      <c r="J4679" s="41">
        <f t="shared" si="230"/>
        <v>1129678</v>
      </c>
      <c r="K4679" s="41">
        <v>214639</v>
      </c>
      <c r="L4679" s="39">
        <v>1344317</v>
      </c>
      <c r="M4679" t="s">
        <v>110</v>
      </c>
      <c r="N4679" s="3">
        <v>46193</v>
      </c>
      <c r="O4679" s="1">
        <f t="shared" si="228"/>
        <v>4</v>
      </c>
      <c r="P4679" t="s">
        <v>3480</v>
      </c>
    </row>
    <row r="4680" spans="1:22" hidden="1">
      <c r="A4680" t="s">
        <v>26</v>
      </c>
      <c r="B4680" t="s">
        <v>5915</v>
      </c>
      <c r="C4680" s="55">
        <v>175</v>
      </c>
      <c r="D4680" t="s">
        <v>2388</v>
      </c>
      <c r="E4680" s="32">
        <v>46189</v>
      </c>
      <c r="F4680" s="26">
        <v>46189.464537037034</v>
      </c>
      <c r="G4680" s="12" t="str">
        <f t="shared" si="229"/>
        <v>JUNIO</v>
      </c>
      <c r="H4680">
        <v>901847080</v>
      </c>
      <c r="I4680" t="s">
        <v>2519</v>
      </c>
      <c r="J4680" s="41">
        <f t="shared" si="230"/>
        <v>821400</v>
      </c>
      <c r="K4680" s="41">
        <v>156066</v>
      </c>
      <c r="L4680" s="39">
        <v>977466</v>
      </c>
      <c r="M4680" s="1" t="s">
        <v>9455</v>
      </c>
      <c r="N4680" s="32">
        <v>46197</v>
      </c>
      <c r="O4680" s="1">
        <f t="shared" si="228"/>
        <v>8</v>
      </c>
      <c r="P4680" t="s">
        <v>3480</v>
      </c>
      <c r="U4680" s="32">
        <v>46205</v>
      </c>
      <c r="V4680" t="s">
        <v>39</v>
      </c>
    </row>
    <row r="4681" spans="1:22" hidden="1">
      <c r="A4681" t="s">
        <v>26</v>
      </c>
      <c r="B4681" t="s">
        <v>5916</v>
      </c>
      <c r="C4681" s="55">
        <v>32368</v>
      </c>
      <c r="D4681" t="s">
        <v>618</v>
      </c>
      <c r="E4681" s="32">
        <v>46189</v>
      </c>
      <c r="F4681" s="26">
        <v>46189.462002314816</v>
      </c>
      <c r="G4681" s="12" t="str">
        <f t="shared" si="229"/>
        <v>JUNIO</v>
      </c>
      <c r="H4681">
        <v>900322890</v>
      </c>
      <c r="I4681" t="s">
        <v>619</v>
      </c>
      <c r="J4681" s="41">
        <f t="shared" si="230"/>
        <v>3111709</v>
      </c>
      <c r="K4681" s="41">
        <v>591224.71</v>
      </c>
      <c r="L4681" s="39">
        <v>3702933.71</v>
      </c>
      <c r="M4681" t="s">
        <v>70</v>
      </c>
      <c r="N4681" s="32">
        <v>46191</v>
      </c>
      <c r="O4681" s="1">
        <f t="shared" si="228"/>
        <v>2</v>
      </c>
      <c r="P4681" t="s">
        <v>3480</v>
      </c>
      <c r="U4681" s="32">
        <v>46195</v>
      </c>
      <c r="V4681" t="s">
        <v>39</v>
      </c>
    </row>
    <row r="4682" spans="1:22" hidden="1">
      <c r="A4682" t="s">
        <v>26</v>
      </c>
      <c r="B4682" t="s">
        <v>5917</v>
      </c>
      <c r="C4682" s="55">
        <v>8223</v>
      </c>
      <c r="D4682" t="s">
        <v>28</v>
      </c>
      <c r="E4682" s="32">
        <v>46189</v>
      </c>
      <c r="F4682" s="26">
        <v>46189.399780092594</v>
      </c>
      <c r="G4682" s="12" t="str">
        <f t="shared" si="229"/>
        <v>JUNIO</v>
      </c>
      <c r="H4682">
        <v>804005268</v>
      </c>
      <c r="I4682" t="s">
        <v>5918</v>
      </c>
      <c r="J4682" s="41">
        <f t="shared" si="230"/>
        <v>950000</v>
      </c>
      <c r="K4682" s="41">
        <v>180500</v>
      </c>
      <c r="L4682" s="39">
        <v>1130500</v>
      </c>
      <c r="M4682" s="1" t="s">
        <v>9455</v>
      </c>
      <c r="N4682" s="32">
        <v>46197</v>
      </c>
      <c r="O4682" s="1">
        <f t="shared" si="228"/>
        <v>8</v>
      </c>
      <c r="P4682" t="s">
        <v>3480</v>
      </c>
      <c r="U4682" s="32">
        <v>46209</v>
      </c>
      <c r="V4682" t="s">
        <v>39</v>
      </c>
    </row>
    <row r="4683" spans="1:22" hidden="1">
      <c r="A4683" t="s">
        <v>26</v>
      </c>
      <c r="B4683" t="s">
        <v>5919</v>
      </c>
      <c r="C4683" s="55">
        <v>854</v>
      </c>
      <c r="D4683" t="s">
        <v>28</v>
      </c>
      <c r="E4683" s="32">
        <v>46189</v>
      </c>
      <c r="F4683" s="26">
        <v>46189.464953703704</v>
      </c>
      <c r="G4683" s="12" t="str">
        <f t="shared" si="229"/>
        <v>JUNIO</v>
      </c>
      <c r="H4683">
        <v>71660004</v>
      </c>
      <c r="I4683" t="s">
        <v>266</v>
      </c>
      <c r="J4683" s="41">
        <f t="shared" si="230"/>
        <v>106800</v>
      </c>
      <c r="K4683" s="41">
        <v>0</v>
      </c>
      <c r="L4683" s="39">
        <v>106800</v>
      </c>
      <c r="M4683" t="s">
        <v>70</v>
      </c>
      <c r="N4683" s="32">
        <v>46190</v>
      </c>
      <c r="O4683" s="1">
        <f t="shared" si="228"/>
        <v>1</v>
      </c>
      <c r="P4683" t="s">
        <v>3480</v>
      </c>
      <c r="U4683" s="32">
        <v>46191</v>
      </c>
      <c r="V4683" t="s">
        <v>39</v>
      </c>
    </row>
    <row r="4684" spans="1:22" hidden="1">
      <c r="A4684" t="s">
        <v>26</v>
      </c>
      <c r="B4684" t="s">
        <v>5920</v>
      </c>
      <c r="C4684" s="55">
        <v>853</v>
      </c>
      <c r="D4684" t="s">
        <v>28</v>
      </c>
      <c r="E4684" s="32">
        <v>46189</v>
      </c>
      <c r="F4684" s="26">
        <v>46189.464039351849</v>
      </c>
      <c r="G4684" s="12" t="str">
        <f t="shared" si="229"/>
        <v>JUNIO</v>
      </c>
      <c r="H4684">
        <v>71660004</v>
      </c>
      <c r="I4684" t="s">
        <v>266</v>
      </c>
      <c r="J4684" s="41">
        <f t="shared" si="230"/>
        <v>320400</v>
      </c>
      <c r="K4684" s="41">
        <v>0</v>
      </c>
      <c r="L4684" s="39">
        <v>320400</v>
      </c>
      <c r="M4684" t="s">
        <v>70</v>
      </c>
      <c r="N4684" s="32">
        <v>46190</v>
      </c>
      <c r="O4684" s="1">
        <f t="shared" si="228"/>
        <v>1</v>
      </c>
      <c r="P4684" t="s">
        <v>3480</v>
      </c>
      <c r="U4684" s="32">
        <v>46195</v>
      </c>
      <c r="V4684" t="s">
        <v>39</v>
      </c>
    </row>
    <row r="4685" spans="1:22" hidden="1">
      <c r="A4685" t="s">
        <v>26</v>
      </c>
      <c r="B4685" t="s">
        <v>5921</v>
      </c>
      <c r="C4685" s="55">
        <v>174</v>
      </c>
      <c r="D4685" t="s">
        <v>2388</v>
      </c>
      <c r="E4685" s="32">
        <v>46189</v>
      </c>
      <c r="F4685" s="26">
        <v>46189.459097222221</v>
      </c>
      <c r="G4685" s="12" t="str">
        <f t="shared" si="229"/>
        <v>JUNIO</v>
      </c>
      <c r="H4685">
        <v>901847080</v>
      </c>
      <c r="I4685" t="s">
        <v>2519</v>
      </c>
      <c r="J4685" s="41">
        <f t="shared" si="230"/>
        <v>342400</v>
      </c>
      <c r="K4685" s="41">
        <v>65056</v>
      </c>
      <c r="L4685" s="39">
        <v>407456</v>
      </c>
      <c r="M4685" s="1" t="s">
        <v>9455</v>
      </c>
      <c r="N4685" s="32">
        <v>46197</v>
      </c>
      <c r="O4685" s="1">
        <f t="shared" si="228"/>
        <v>8</v>
      </c>
      <c r="P4685" t="s">
        <v>3480</v>
      </c>
      <c r="U4685" s="32">
        <v>46205</v>
      </c>
      <c r="V4685" t="s">
        <v>39</v>
      </c>
    </row>
    <row r="4686" spans="1:22" hidden="1">
      <c r="A4686" t="s">
        <v>26</v>
      </c>
      <c r="B4686" t="s">
        <v>5922</v>
      </c>
      <c r="C4686" s="55">
        <v>852</v>
      </c>
      <c r="D4686" t="s">
        <v>28</v>
      </c>
      <c r="E4686" s="32">
        <v>46189</v>
      </c>
      <c r="F4686" s="26">
        <v>46189.461087962962</v>
      </c>
      <c r="G4686" s="12" t="str">
        <f t="shared" si="229"/>
        <v>JUNIO</v>
      </c>
      <c r="H4686">
        <v>71660004</v>
      </c>
      <c r="I4686" t="s">
        <v>266</v>
      </c>
      <c r="J4686" s="41">
        <f t="shared" si="230"/>
        <v>106800</v>
      </c>
      <c r="K4686" s="41">
        <v>0</v>
      </c>
      <c r="L4686" s="39">
        <v>106800</v>
      </c>
      <c r="M4686" t="s">
        <v>70</v>
      </c>
      <c r="N4686" s="32">
        <v>46190</v>
      </c>
      <c r="O4686" s="1">
        <f t="shared" si="228"/>
        <v>1</v>
      </c>
      <c r="P4686" t="s">
        <v>3480</v>
      </c>
      <c r="U4686" s="32">
        <v>46191</v>
      </c>
      <c r="V4686" t="s">
        <v>39</v>
      </c>
    </row>
    <row r="4687" spans="1:22" hidden="1">
      <c r="A4687" t="s">
        <v>26</v>
      </c>
      <c r="B4687" t="s">
        <v>5923</v>
      </c>
      <c r="C4687" s="55">
        <v>748593</v>
      </c>
      <c r="D4687" t="s">
        <v>868</v>
      </c>
      <c r="E4687" s="32">
        <v>46189</v>
      </c>
      <c r="F4687" s="26">
        <v>46189.661423611113</v>
      </c>
      <c r="G4687" s="12" t="str">
        <f t="shared" si="229"/>
        <v>JUNIO</v>
      </c>
      <c r="H4687">
        <v>811009788</v>
      </c>
      <c r="I4687" t="s">
        <v>869</v>
      </c>
      <c r="J4687" s="41">
        <f t="shared" si="230"/>
        <v>133774</v>
      </c>
      <c r="K4687" s="41">
        <v>0</v>
      </c>
      <c r="L4687" s="39">
        <v>133774</v>
      </c>
      <c r="M4687" t="s">
        <v>70</v>
      </c>
      <c r="N4687" s="32">
        <v>46196</v>
      </c>
      <c r="O4687" s="1">
        <f t="shared" si="228"/>
        <v>7</v>
      </c>
      <c r="P4687" t="s">
        <v>3480</v>
      </c>
      <c r="U4687" s="32">
        <v>46204</v>
      </c>
      <c r="V4687" t="s">
        <v>39</v>
      </c>
    </row>
    <row r="4688" spans="1:22" hidden="1">
      <c r="A4688" t="s">
        <v>26</v>
      </c>
      <c r="B4688" t="s">
        <v>5924</v>
      </c>
      <c r="C4688" s="55">
        <v>12628</v>
      </c>
      <c r="D4688" t="s">
        <v>227</v>
      </c>
      <c r="E4688" s="32">
        <v>46189</v>
      </c>
      <c r="F4688" s="26">
        <v>46189.644618055558</v>
      </c>
      <c r="G4688" s="12" t="str">
        <f t="shared" si="229"/>
        <v>JUNIO</v>
      </c>
      <c r="H4688">
        <v>1036929757</v>
      </c>
      <c r="I4688" t="s">
        <v>228</v>
      </c>
      <c r="J4688" s="41">
        <f t="shared" si="230"/>
        <v>23760</v>
      </c>
      <c r="K4688" s="41">
        <v>0</v>
      </c>
      <c r="L4688" s="39">
        <v>23760</v>
      </c>
      <c r="M4688" t="s">
        <v>54</v>
      </c>
      <c r="O4688" s="1">
        <f t="shared" si="228"/>
        <v>0</v>
      </c>
    </row>
    <row r="4689" spans="1:22" hidden="1">
      <c r="A4689" t="s">
        <v>26</v>
      </c>
      <c r="B4689" t="s">
        <v>5925</v>
      </c>
      <c r="C4689" s="55">
        <v>5211</v>
      </c>
      <c r="D4689" t="s">
        <v>52</v>
      </c>
      <c r="E4689" s="32">
        <v>46189</v>
      </c>
      <c r="F4689" s="26">
        <v>46189.596458333333</v>
      </c>
      <c r="G4689" s="12" t="str">
        <f t="shared" si="229"/>
        <v>JUNIO</v>
      </c>
      <c r="H4689">
        <v>70907060</v>
      </c>
      <c r="I4689" t="s">
        <v>53</v>
      </c>
      <c r="J4689" s="41">
        <f t="shared" si="230"/>
        <v>51900</v>
      </c>
      <c r="K4689" s="41">
        <v>0</v>
      </c>
      <c r="L4689" s="39">
        <v>51900</v>
      </c>
      <c r="M4689" t="s">
        <v>54</v>
      </c>
      <c r="O4689" s="1">
        <f t="shared" si="228"/>
        <v>0</v>
      </c>
    </row>
    <row r="4690" spans="1:22" hidden="1">
      <c r="A4690" t="s">
        <v>26</v>
      </c>
      <c r="B4690" t="s">
        <v>5926</v>
      </c>
      <c r="C4690" s="56">
        <v>13400</v>
      </c>
      <c r="D4690" t="s">
        <v>5927</v>
      </c>
      <c r="E4690" s="32">
        <v>46189</v>
      </c>
      <c r="F4690" s="26">
        <v>46189.559120370373</v>
      </c>
      <c r="G4690" s="12" t="str">
        <f t="shared" si="229"/>
        <v>JUNIO</v>
      </c>
      <c r="H4690">
        <v>900808926</v>
      </c>
      <c r="I4690" t="s">
        <v>922</v>
      </c>
      <c r="J4690" s="41">
        <f t="shared" si="230"/>
        <v>85800</v>
      </c>
      <c r="K4690" s="41">
        <v>0</v>
      </c>
      <c r="L4690" s="39">
        <v>85800</v>
      </c>
      <c r="M4690" t="s">
        <v>54</v>
      </c>
      <c r="O4690" s="1">
        <f t="shared" si="228"/>
        <v>0</v>
      </c>
      <c r="U4690" s="32">
        <v>46195</v>
      </c>
      <c r="V4690" t="s">
        <v>39</v>
      </c>
    </row>
    <row r="4691" spans="1:22" hidden="1">
      <c r="A4691" t="s">
        <v>26</v>
      </c>
      <c r="B4691" t="s">
        <v>5928</v>
      </c>
      <c r="C4691" s="56">
        <v>537999</v>
      </c>
      <c r="D4691" t="s">
        <v>227</v>
      </c>
      <c r="E4691" s="32">
        <v>46189</v>
      </c>
      <c r="F4691" s="26">
        <v>46189.548541666663</v>
      </c>
      <c r="G4691" s="12" t="str">
        <f t="shared" si="229"/>
        <v>JUNIO</v>
      </c>
      <c r="H4691">
        <v>900993023</v>
      </c>
      <c r="I4691" t="s">
        <v>938</v>
      </c>
      <c r="J4691" s="41">
        <f t="shared" si="230"/>
        <v>28298</v>
      </c>
      <c r="K4691" s="41">
        <v>0</v>
      </c>
      <c r="L4691" s="39">
        <v>28298</v>
      </c>
      <c r="M4691" t="s">
        <v>54</v>
      </c>
      <c r="O4691" s="1">
        <f t="shared" si="228"/>
        <v>0</v>
      </c>
    </row>
    <row r="4692" spans="1:22" hidden="1">
      <c r="A4692" t="s">
        <v>26</v>
      </c>
      <c r="B4692" t="s">
        <v>5929</v>
      </c>
      <c r="C4692" s="56">
        <v>89305</v>
      </c>
      <c r="D4692" t="s">
        <v>1255</v>
      </c>
      <c r="E4692" s="32">
        <v>46189</v>
      </c>
      <c r="F4692" s="26">
        <v>46189.525312500002</v>
      </c>
      <c r="G4692" s="12" t="str">
        <f t="shared" si="229"/>
        <v>JUNIO</v>
      </c>
      <c r="H4692">
        <v>816005306</v>
      </c>
      <c r="I4692" t="s">
        <v>1256</v>
      </c>
      <c r="J4692" s="41">
        <f t="shared" si="230"/>
        <v>39400</v>
      </c>
      <c r="K4692" s="41">
        <v>0</v>
      </c>
      <c r="L4692" s="39">
        <v>39400</v>
      </c>
      <c r="M4692" t="s">
        <v>54</v>
      </c>
      <c r="O4692" s="1">
        <f t="shared" si="228"/>
        <v>0</v>
      </c>
    </row>
    <row r="4693" spans="1:22" hidden="1">
      <c r="A4693" t="s">
        <v>26</v>
      </c>
      <c r="B4693" t="s">
        <v>5930</v>
      </c>
      <c r="C4693" s="56">
        <v>89304</v>
      </c>
      <c r="D4693" t="s">
        <v>1255</v>
      </c>
      <c r="E4693" s="32">
        <v>46189</v>
      </c>
      <c r="F4693" s="26">
        <v>46189.524131944447</v>
      </c>
      <c r="G4693" s="12" t="str">
        <f t="shared" si="229"/>
        <v>JUNIO</v>
      </c>
      <c r="H4693">
        <v>816005306</v>
      </c>
      <c r="I4693" t="s">
        <v>1256</v>
      </c>
      <c r="J4693" s="41">
        <f t="shared" si="230"/>
        <v>74700</v>
      </c>
      <c r="K4693" s="41">
        <v>0</v>
      </c>
      <c r="L4693" s="39">
        <v>74700</v>
      </c>
      <c r="M4693" t="s">
        <v>54</v>
      </c>
      <c r="O4693" s="1">
        <f t="shared" si="228"/>
        <v>0</v>
      </c>
    </row>
    <row r="4694" spans="1:22" hidden="1">
      <c r="A4694" t="s">
        <v>26</v>
      </c>
      <c r="B4694" t="s">
        <v>5931</v>
      </c>
      <c r="C4694" s="55">
        <v>35819</v>
      </c>
      <c r="D4694" t="s">
        <v>5932</v>
      </c>
      <c r="E4694" s="32">
        <v>46189</v>
      </c>
      <c r="F4694" s="26">
        <v>46189.45925925926</v>
      </c>
      <c r="G4694" s="12" t="str">
        <f t="shared" si="229"/>
        <v>JUNIO</v>
      </c>
      <c r="H4694">
        <v>900219834</v>
      </c>
      <c r="I4694" t="s">
        <v>739</v>
      </c>
      <c r="J4694" s="41">
        <f t="shared" si="230"/>
        <v>266511</v>
      </c>
      <c r="K4694" s="41">
        <v>46889</v>
      </c>
      <c r="L4694" s="39">
        <v>313400</v>
      </c>
      <c r="M4694" t="s">
        <v>70</v>
      </c>
      <c r="N4694" s="32">
        <v>46189</v>
      </c>
      <c r="O4694" s="1">
        <f t="shared" si="228"/>
        <v>0</v>
      </c>
      <c r="P4694" t="s">
        <v>3480</v>
      </c>
      <c r="U4694" s="32">
        <v>46195</v>
      </c>
      <c r="V4694" t="s">
        <v>39</v>
      </c>
    </row>
    <row r="4695" spans="1:22" hidden="1">
      <c r="A4695" t="s">
        <v>26</v>
      </c>
      <c r="B4695" t="s">
        <v>5933</v>
      </c>
      <c r="C4695" s="55">
        <v>8293111</v>
      </c>
      <c r="D4695" t="s">
        <v>4499</v>
      </c>
      <c r="E4695" s="32">
        <v>46189</v>
      </c>
      <c r="F4695" s="26">
        <v>46189.381192129629</v>
      </c>
      <c r="G4695" s="12" t="str">
        <f t="shared" si="229"/>
        <v>JUNIO</v>
      </c>
      <c r="H4695">
        <v>900219834</v>
      </c>
      <c r="I4695" t="s">
        <v>739</v>
      </c>
      <c r="J4695" s="41">
        <f t="shared" si="230"/>
        <v>18500</v>
      </c>
      <c r="K4695" s="41">
        <v>0</v>
      </c>
      <c r="L4695" s="39">
        <v>18500</v>
      </c>
      <c r="M4695" t="s">
        <v>70</v>
      </c>
      <c r="N4695" s="32">
        <v>46190</v>
      </c>
      <c r="O4695" s="1">
        <f t="shared" si="228"/>
        <v>1</v>
      </c>
      <c r="P4695" t="s">
        <v>3480</v>
      </c>
      <c r="U4695" s="32">
        <v>46195</v>
      </c>
      <c r="V4695" t="s">
        <v>39</v>
      </c>
    </row>
    <row r="4696" spans="1:22" hidden="1">
      <c r="A4696" t="s">
        <v>26</v>
      </c>
      <c r="B4696" t="s">
        <v>5934</v>
      </c>
      <c r="C4696" s="55">
        <v>1525</v>
      </c>
      <c r="D4696" t="s">
        <v>28</v>
      </c>
      <c r="E4696" s="32">
        <v>46189</v>
      </c>
      <c r="F4696" s="26">
        <v>46189.342986111114</v>
      </c>
      <c r="G4696" s="12" t="str">
        <f t="shared" si="229"/>
        <v>JUNIO</v>
      </c>
      <c r="H4696">
        <v>901661780</v>
      </c>
      <c r="I4696" t="s">
        <v>2678</v>
      </c>
      <c r="J4696" s="41">
        <f t="shared" si="230"/>
        <v>319800</v>
      </c>
      <c r="K4696" s="41">
        <v>60762</v>
      </c>
      <c r="L4696" s="39">
        <v>380562</v>
      </c>
      <c r="M4696" t="s">
        <v>3770</v>
      </c>
      <c r="N4696" s="32">
        <v>46190</v>
      </c>
      <c r="O4696" s="1">
        <f t="shared" si="228"/>
        <v>1</v>
      </c>
      <c r="P4696" t="s">
        <v>3480</v>
      </c>
      <c r="U4696" s="32">
        <v>46191</v>
      </c>
      <c r="V4696" t="s">
        <v>39</v>
      </c>
    </row>
    <row r="4697" spans="1:22" hidden="1">
      <c r="A4697" t="s">
        <v>26</v>
      </c>
      <c r="B4697" t="s">
        <v>5935</v>
      </c>
      <c r="C4697" s="55">
        <v>21020</v>
      </c>
      <c r="D4697" t="s">
        <v>566</v>
      </c>
      <c r="E4697" s="32">
        <v>46189</v>
      </c>
      <c r="F4697" s="26">
        <v>46189.328090277777</v>
      </c>
      <c r="G4697" s="12" t="str">
        <f t="shared" si="229"/>
        <v>JUNIO</v>
      </c>
      <c r="H4697">
        <v>900237741</v>
      </c>
      <c r="I4697" t="s">
        <v>567</v>
      </c>
      <c r="J4697" s="41">
        <f t="shared" si="230"/>
        <v>34000</v>
      </c>
      <c r="K4697" s="41">
        <v>6460</v>
      </c>
      <c r="L4697" s="39">
        <v>40460</v>
      </c>
      <c r="M4697" t="s">
        <v>70</v>
      </c>
      <c r="N4697" s="32">
        <v>46189</v>
      </c>
      <c r="O4697" s="1">
        <f t="shared" si="228"/>
        <v>0</v>
      </c>
      <c r="P4697" t="s">
        <v>3480</v>
      </c>
      <c r="U4697" s="32">
        <v>46191</v>
      </c>
      <c r="V4697" t="s">
        <v>39</v>
      </c>
    </row>
    <row r="4698" spans="1:22" hidden="1">
      <c r="A4698" t="s">
        <v>26</v>
      </c>
      <c r="B4698" t="s">
        <v>5936</v>
      </c>
      <c r="C4698" s="55">
        <v>1526</v>
      </c>
      <c r="D4698" t="s">
        <v>28</v>
      </c>
      <c r="E4698" s="32">
        <v>46189</v>
      </c>
      <c r="F4698" s="26">
        <v>46189.343344907407</v>
      </c>
      <c r="G4698" s="12" t="str">
        <f t="shared" si="229"/>
        <v>JUNIO</v>
      </c>
      <c r="H4698">
        <v>901661780</v>
      </c>
      <c r="I4698" t="s">
        <v>2678</v>
      </c>
      <c r="J4698" s="41">
        <f t="shared" si="230"/>
        <v>178080</v>
      </c>
      <c r="K4698" s="41">
        <v>33835</v>
      </c>
      <c r="L4698" s="39">
        <v>211915</v>
      </c>
      <c r="M4698" t="s">
        <v>3770</v>
      </c>
      <c r="N4698" s="32">
        <v>46190</v>
      </c>
      <c r="O4698" s="1">
        <f t="shared" si="228"/>
        <v>1</v>
      </c>
      <c r="P4698" t="s">
        <v>3480</v>
      </c>
      <c r="U4698" s="32">
        <v>46191</v>
      </c>
      <c r="V4698" t="s">
        <v>39</v>
      </c>
    </row>
    <row r="4699" spans="1:22" hidden="1">
      <c r="A4699" t="s">
        <v>26</v>
      </c>
      <c r="B4699" t="s">
        <v>5937</v>
      </c>
      <c r="C4699" s="55">
        <v>21019</v>
      </c>
      <c r="D4699" t="s">
        <v>566</v>
      </c>
      <c r="E4699" s="32">
        <v>46189</v>
      </c>
      <c r="F4699" s="26">
        <v>46189.327106481483</v>
      </c>
      <c r="G4699" s="12" t="str">
        <f t="shared" si="229"/>
        <v>JUNIO</v>
      </c>
      <c r="H4699">
        <v>900237741</v>
      </c>
      <c r="I4699" t="s">
        <v>567</v>
      </c>
      <c r="J4699" s="41">
        <f t="shared" si="230"/>
        <v>33300</v>
      </c>
      <c r="K4699" s="41">
        <v>6327</v>
      </c>
      <c r="L4699" s="39">
        <v>39627</v>
      </c>
      <c r="M4699" t="s">
        <v>70</v>
      </c>
      <c r="N4699" s="32">
        <v>46189</v>
      </c>
      <c r="O4699" s="1">
        <f t="shared" si="228"/>
        <v>0</v>
      </c>
      <c r="P4699" t="s">
        <v>3480</v>
      </c>
      <c r="U4699" s="32">
        <v>46191</v>
      </c>
      <c r="V4699" t="s">
        <v>39</v>
      </c>
    </row>
    <row r="4700" spans="1:22" hidden="1">
      <c r="A4700" t="s">
        <v>26</v>
      </c>
      <c r="B4700" t="s">
        <v>5938</v>
      </c>
      <c r="C4700" s="55">
        <v>21018</v>
      </c>
      <c r="D4700" t="s">
        <v>566</v>
      </c>
      <c r="E4700" s="32">
        <v>46189</v>
      </c>
      <c r="F4700" s="26">
        <v>46189.326550925929</v>
      </c>
      <c r="G4700" s="12" t="str">
        <f t="shared" si="229"/>
        <v>JUNIO</v>
      </c>
      <c r="H4700">
        <v>900237741</v>
      </c>
      <c r="I4700" t="s">
        <v>567</v>
      </c>
      <c r="J4700" s="41">
        <f t="shared" si="230"/>
        <v>112600</v>
      </c>
      <c r="K4700" s="41">
        <v>21394</v>
      </c>
      <c r="L4700" s="39">
        <v>133994</v>
      </c>
      <c r="M4700" t="s">
        <v>70</v>
      </c>
      <c r="N4700" s="32">
        <v>46189</v>
      </c>
      <c r="O4700" s="1">
        <f t="shared" si="228"/>
        <v>0</v>
      </c>
      <c r="P4700" t="s">
        <v>3480</v>
      </c>
      <c r="U4700" s="32">
        <v>46191</v>
      </c>
      <c r="V4700" t="s">
        <v>39</v>
      </c>
    </row>
    <row r="4701" spans="1:22" hidden="1">
      <c r="A4701" t="s">
        <v>26</v>
      </c>
      <c r="B4701" t="s">
        <v>5939</v>
      </c>
      <c r="C4701" s="55">
        <v>3008765</v>
      </c>
      <c r="D4701" t="s">
        <v>2118</v>
      </c>
      <c r="E4701" s="32">
        <v>46189</v>
      </c>
      <c r="F4701" s="26">
        <v>46189.14875</v>
      </c>
      <c r="G4701" s="12" t="str">
        <f t="shared" si="229"/>
        <v>JUNIO</v>
      </c>
      <c r="H4701">
        <v>890903939</v>
      </c>
      <c r="I4701" t="s">
        <v>313</v>
      </c>
      <c r="J4701" s="41">
        <f t="shared" si="230"/>
        <v>137500</v>
      </c>
      <c r="K4701" s="41">
        <v>0</v>
      </c>
      <c r="L4701" s="39">
        <v>137500</v>
      </c>
      <c r="M4701" t="s">
        <v>3770</v>
      </c>
      <c r="N4701" s="32">
        <v>46189</v>
      </c>
      <c r="O4701" s="1">
        <f t="shared" si="228"/>
        <v>0</v>
      </c>
      <c r="P4701" t="s">
        <v>3480</v>
      </c>
      <c r="U4701" s="32">
        <v>46195</v>
      </c>
      <c r="V4701" t="s">
        <v>39</v>
      </c>
    </row>
    <row r="4702" spans="1:22" hidden="1">
      <c r="A4702" t="s">
        <v>26</v>
      </c>
      <c r="B4702" t="s">
        <v>5940</v>
      </c>
      <c r="C4702" s="55">
        <v>146552</v>
      </c>
      <c r="D4702" t="s">
        <v>5941</v>
      </c>
      <c r="E4702" s="32">
        <v>46189</v>
      </c>
      <c r="F4702" s="26">
        <v>46189.344259259262</v>
      </c>
      <c r="G4702" s="12" t="str">
        <f t="shared" si="229"/>
        <v>JUNIO</v>
      </c>
      <c r="H4702">
        <v>860350253</v>
      </c>
      <c r="I4702" t="s">
        <v>5942</v>
      </c>
      <c r="J4702" s="41">
        <f t="shared" si="230"/>
        <v>46200</v>
      </c>
      <c r="K4702" s="41">
        <v>0</v>
      </c>
      <c r="L4702" s="39">
        <v>46200</v>
      </c>
      <c r="M4702" t="s">
        <v>54</v>
      </c>
      <c r="O4702" s="1">
        <f t="shared" si="228"/>
        <v>0</v>
      </c>
      <c r="U4702" s="32">
        <v>46195</v>
      </c>
      <c r="V4702" t="s">
        <v>39</v>
      </c>
    </row>
    <row r="4703" spans="1:22" hidden="1">
      <c r="A4703" t="s">
        <v>26</v>
      </c>
      <c r="B4703" t="s">
        <v>5943</v>
      </c>
      <c r="C4703" s="56">
        <v>160774</v>
      </c>
      <c r="D4703" t="s">
        <v>5944</v>
      </c>
      <c r="E4703" s="32">
        <v>46189</v>
      </c>
      <c r="F4703" s="26">
        <v>46189.336967592593</v>
      </c>
      <c r="G4703" s="12" t="str">
        <f t="shared" si="229"/>
        <v>JUNIO</v>
      </c>
      <c r="H4703">
        <v>901230769</v>
      </c>
      <c r="I4703" t="s">
        <v>2581</v>
      </c>
      <c r="J4703" s="41">
        <f t="shared" si="230"/>
        <v>42689.07</v>
      </c>
      <c r="K4703" s="41">
        <v>8110.93</v>
      </c>
      <c r="L4703" s="39">
        <v>50800</v>
      </c>
      <c r="M4703" t="s">
        <v>54</v>
      </c>
      <c r="O4703" s="1">
        <f t="shared" si="228"/>
        <v>0</v>
      </c>
    </row>
    <row r="4704" spans="1:22" hidden="1">
      <c r="A4704" t="s">
        <v>26</v>
      </c>
      <c r="B4704" t="s">
        <v>5945</v>
      </c>
      <c r="C4704" s="55">
        <v>8247729</v>
      </c>
      <c r="D4704" t="s">
        <v>4499</v>
      </c>
      <c r="E4704" s="32">
        <v>46189</v>
      </c>
      <c r="F4704" s="26">
        <v>46189.198912037034</v>
      </c>
      <c r="G4704" s="12" t="str">
        <f t="shared" si="229"/>
        <v>JUNIO</v>
      </c>
      <c r="H4704">
        <v>900219834</v>
      </c>
      <c r="I4704" t="s">
        <v>739</v>
      </c>
      <c r="J4704" s="41">
        <f t="shared" si="230"/>
        <v>26300</v>
      </c>
      <c r="K4704" s="41">
        <v>0</v>
      </c>
      <c r="L4704" s="39">
        <v>26300</v>
      </c>
      <c r="M4704" t="s">
        <v>70</v>
      </c>
      <c r="N4704" s="32">
        <v>46189</v>
      </c>
      <c r="O4704" s="1">
        <f t="shared" si="228"/>
        <v>0</v>
      </c>
      <c r="P4704" t="s">
        <v>3480</v>
      </c>
      <c r="U4704" s="32">
        <v>46195</v>
      </c>
      <c r="V4704" t="s">
        <v>39</v>
      </c>
    </row>
    <row r="4705" spans="1:22" hidden="1">
      <c r="A4705" t="s">
        <v>26</v>
      </c>
      <c r="B4705" t="s">
        <v>5946</v>
      </c>
      <c r="C4705" s="55">
        <v>1420</v>
      </c>
      <c r="D4705" t="s">
        <v>209</v>
      </c>
      <c r="E4705" s="32">
        <v>46190</v>
      </c>
      <c r="F4705" s="26">
        <v>46190.840798611112</v>
      </c>
      <c r="G4705" s="12" t="str">
        <f t="shared" si="229"/>
        <v>JUNIO</v>
      </c>
      <c r="H4705">
        <v>900949189</v>
      </c>
      <c r="I4705" t="s">
        <v>210</v>
      </c>
      <c r="J4705" s="41">
        <f t="shared" si="230"/>
        <v>5928320</v>
      </c>
      <c r="K4705" s="41">
        <v>0</v>
      </c>
      <c r="L4705" s="39">
        <v>5928320</v>
      </c>
      <c r="M4705" t="s">
        <v>58</v>
      </c>
      <c r="N4705" s="32">
        <v>46191</v>
      </c>
      <c r="O4705" s="1">
        <f t="shared" si="228"/>
        <v>1</v>
      </c>
      <c r="P4705" t="s">
        <v>3480</v>
      </c>
      <c r="U4705" s="32">
        <v>46195</v>
      </c>
      <c r="V4705" t="s">
        <v>39</v>
      </c>
    </row>
    <row r="4706" spans="1:22" hidden="1">
      <c r="A4706" t="s">
        <v>26</v>
      </c>
      <c r="B4706" t="s">
        <v>5947</v>
      </c>
      <c r="C4706" s="55">
        <v>9262</v>
      </c>
      <c r="D4706" t="s">
        <v>1054</v>
      </c>
      <c r="E4706" s="32">
        <v>46190</v>
      </c>
      <c r="F4706" s="26">
        <v>46190.837326388886</v>
      </c>
      <c r="G4706" s="12" t="str">
        <f t="shared" si="229"/>
        <v>JUNIO</v>
      </c>
      <c r="H4706">
        <v>900614579</v>
      </c>
      <c r="I4706" t="s">
        <v>1055</v>
      </c>
      <c r="J4706" s="41">
        <f t="shared" si="230"/>
        <v>2082100</v>
      </c>
      <c r="K4706" s="41">
        <v>395599</v>
      </c>
      <c r="L4706" s="39">
        <v>2477699</v>
      </c>
      <c r="M4706" t="s">
        <v>70</v>
      </c>
      <c r="N4706" s="32">
        <v>46197</v>
      </c>
      <c r="O4706" s="1">
        <f t="shared" si="228"/>
        <v>7</v>
      </c>
      <c r="P4706" t="s">
        <v>3480</v>
      </c>
      <c r="U4706" s="32">
        <v>46205</v>
      </c>
      <c r="V4706" t="s">
        <v>39</v>
      </c>
    </row>
    <row r="4707" spans="1:22" hidden="1">
      <c r="A4707" t="s">
        <v>26</v>
      </c>
      <c r="B4707" t="s">
        <v>5948</v>
      </c>
      <c r="C4707" s="55">
        <v>176</v>
      </c>
      <c r="D4707" t="s">
        <v>2388</v>
      </c>
      <c r="E4707" s="32">
        <v>46190</v>
      </c>
      <c r="F4707" s="26">
        <v>46190.815185185187</v>
      </c>
      <c r="G4707" s="12" t="str">
        <f t="shared" si="229"/>
        <v>JUNIO</v>
      </c>
      <c r="H4707">
        <v>901847080</v>
      </c>
      <c r="I4707" t="s">
        <v>2519</v>
      </c>
      <c r="J4707" s="41">
        <f t="shared" si="230"/>
        <v>1100000</v>
      </c>
      <c r="K4707" s="41">
        <v>209000</v>
      </c>
      <c r="L4707" s="39">
        <v>1309000</v>
      </c>
      <c r="M4707" s="1" t="s">
        <v>9455</v>
      </c>
      <c r="N4707" s="32">
        <v>46197</v>
      </c>
      <c r="O4707" s="1">
        <f t="shared" si="228"/>
        <v>7</v>
      </c>
      <c r="P4707" t="s">
        <v>3480</v>
      </c>
      <c r="U4707" s="32">
        <v>46205</v>
      </c>
      <c r="V4707" t="s">
        <v>39</v>
      </c>
    </row>
    <row r="4708" spans="1:22" hidden="1">
      <c r="A4708" t="s">
        <v>26</v>
      </c>
      <c r="B4708" t="s">
        <v>5949</v>
      </c>
      <c r="C4708" s="55">
        <v>89605</v>
      </c>
      <c r="D4708" t="s">
        <v>2613</v>
      </c>
      <c r="E4708" s="32">
        <v>46190</v>
      </c>
      <c r="F4708" s="26">
        <v>46190.698541666665</v>
      </c>
      <c r="G4708" s="12" t="str">
        <f t="shared" si="229"/>
        <v>JUNIO</v>
      </c>
      <c r="H4708">
        <v>811011779</v>
      </c>
      <c r="I4708" t="s">
        <v>1339</v>
      </c>
      <c r="J4708" s="41">
        <f t="shared" si="230"/>
        <v>683911.85</v>
      </c>
      <c r="K4708" s="41">
        <v>118824.15</v>
      </c>
      <c r="L4708" s="39">
        <v>802736</v>
      </c>
      <c r="M4708" t="s">
        <v>70</v>
      </c>
      <c r="N4708" s="32">
        <v>46191</v>
      </c>
      <c r="O4708" s="1">
        <f t="shared" si="228"/>
        <v>1</v>
      </c>
      <c r="P4708" t="s">
        <v>3480</v>
      </c>
      <c r="U4708" s="32">
        <v>46195</v>
      </c>
      <c r="V4708" t="s">
        <v>39</v>
      </c>
    </row>
    <row r="4709" spans="1:22" hidden="1">
      <c r="A4709" t="s">
        <v>26</v>
      </c>
      <c r="B4709" t="s">
        <v>5950</v>
      </c>
      <c r="C4709" s="55">
        <v>3158</v>
      </c>
      <c r="D4709" t="s">
        <v>28</v>
      </c>
      <c r="E4709" s="32">
        <v>46190</v>
      </c>
      <c r="F4709" s="26">
        <v>46190.639074074075</v>
      </c>
      <c r="G4709" s="12" t="str">
        <f t="shared" si="229"/>
        <v>JUNIO</v>
      </c>
      <c r="H4709">
        <v>900144364</v>
      </c>
      <c r="I4709" t="s">
        <v>72</v>
      </c>
      <c r="J4709" s="41">
        <f t="shared" si="230"/>
        <v>457500</v>
      </c>
      <c r="K4709" s="41">
        <v>86925</v>
      </c>
      <c r="L4709" s="39">
        <v>544425</v>
      </c>
      <c r="M4709" t="s">
        <v>70</v>
      </c>
      <c r="N4709" s="32">
        <v>46192</v>
      </c>
      <c r="O4709" s="1">
        <f t="shared" si="228"/>
        <v>2</v>
      </c>
      <c r="P4709" t="s">
        <v>3480</v>
      </c>
      <c r="U4709" s="32">
        <v>46196</v>
      </c>
      <c r="V4709" t="s">
        <v>39</v>
      </c>
    </row>
    <row r="4710" spans="1:22" hidden="1">
      <c r="A4710" t="s">
        <v>26</v>
      </c>
      <c r="B4710" t="s">
        <v>5951</v>
      </c>
      <c r="C4710" s="55">
        <v>100933</v>
      </c>
      <c r="D4710" t="s">
        <v>28</v>
      </c>
      <c r="E4710" s="32">
        <v>46190</v>
      </c>
      <c r="F4710" s="26">
        <v>46190.602835648147</v>
      </c>
      <c r="G4710" s="12" t="str">
        <f t="shared" si="229"/>
        <v>JUNIO</v>
      </c>
      <c r="H4710">
        <v>890932535</v>
      </c>
      <c r="I4710" t="s">
        <v>1594</v>
      </c>
      <c r="J4710" s="41">
        <f t="shared" si="230"/>
        <v>363937.538008</v>
      </c>
      <c r="K4710" s="41">
        <v>69148.131991999995</v>
      </c>
      <c r="L4710" s="39">
        <v>433085.67</v>
      </c>
      <c r="M4710" t="s">
        <v>1595</v>
      </c>
      <c r="N4710" s="32">
        <v>46191</v>
      </c>
      <c r="O4710" s="1">
        <f t="shared" si="228"/>
        <v>1</v>
      </c>
      <c r="P4710" t="s">
        <v>3480</v>
      </c>
      <c r="U4710" s="32">
        <v>46195</v>
      </c>
      <c r="V4710" t="s">
        <v>39</v>
      </c>
    </row>
    <row r="4711" spans="1:22" hidden="1">
      <c r="A4711" t="s">
        <v>26</v>
      </c>
      <c r="B4711" t="s">
        <v>5952</v>
      </c>
      <c r="C4711" s="55">
        <v>99288</v>
      </c>
      <c r="D4711" t="s">
        <v>638</v>
      </c>
      <c r="E4711" s="32">
        <v>46190</v>
      </c>
      <c r="F4711" s="26">
        <v>46190.592581018522</v>
      </c>
      <c r="G4711" s="12" t="str">
        <f t="shared" si="229"/>
        <v>JUNIO</v>
      </c>
      <c r="H4711">
        <v>800128989</v>
      </c>
      <c r="I4711" t="s">
        <v>639</v>
      </c>
      <c r="J4711" s="41">
        <f t="shared" si="230"/>
        <v>365060</v>
      </c>
      <c r="K4711" s="41">
        <v>69361.399999999994</v>
      </c>
      <c r="L4711" s="39">
        <v>434421.4</v>
      </c>
      <c r="M4711" t="s">
        <v>70</v>
      </c>
      <c r="N4711" s="32">
        <v>46191</v>
      </c>
      <c r="O4711" s="1">
        <f t="shared" si="228"/>
        <v>1</v>
      </c>
      <c r="P4711" t="s">
        <v>3480</v>
      </c>
      <c r="U4711" s="32">
        <v>46195</v>
      </c>
      <c r="V4711" t="s">
        <v>39</v>
      </c>
    </row>
    <row r="4712" spans="1:22" hidden="1">
      <c r="A4712" t="s">
        <v>26</v>
      </c>
      <c r="B4712" t="s">
        <v>5953</v>
      </c>
      <c r="C4712" s="55">
        <v>361252</v>
      </c>
      <c r="D4712" t="s">
        <v>336</v>
      </c>
      <c r="E4712" s="32">
        <v>46190</v>
      </c>
      <c r="F4712" s="26">
        <v>46190.492743055554</v>
      </c>
      <c r="G4712" s="12" t="str">
        <f t="shared" si="229"/>
        <v>JUNIO</v>
      </c>
      <c r="H4712">
        <v>800049074</v>
      </c>
      <c r="I4712" t="s">
        <v>337</v>
      </c>
      <c r="J4712" s="41">
        <f t="shared" si="230"/>
        <v>562712</v>
      </c>
      <c r="K4712" s="41">
        <v>88869</v>
      </c>
      <c r="L4712" s="39">
        <v>651581</v>
      </c>
      <c r="M4712" t="s">
        <v>70</v>
      </c>
      <c r="N4712" s="32">
        <v>46197</v>
      </c>
      <c r="O4712" s="1">
        <f t="shared" si="228"/>
        <v>7</v>
      </c>
      <c r="P4712" t="s">
        <v>3480</v>
      </c>
      <c r="U4712" s="32">
        <v>46205</v>
      </c>
      <c r="V4712" t="s">
        <v>39</v>
      </c>
    </row>
    <row r="4713" spans="1:22" hidden="1">
      <c r="A4713" t="s">
        <v>26</v>
      </c>
      <c r="B4713" t="s">
        <v>5954</v>
      </c>
      <c r="C4713" s="55">
        <v>9122</v>
      </c>
      <c r="D4713" t="s">
        <v>28</v>
      </c>
      <c r="E4713" s="32">
        <v>46190</v>
      </c>
      <c r="F4713" s="26">
        <v>46190.491053240738</v>
      </c>
      <c r="G4713" s="12" t="str">
        <f t="shared" si="229"/>
        <v>JUNIO</v>
      </c>
      <c r="H4713">
        <v>900834719</v>
      </c>
      <c r="I4713" t="s">
        <v>886</v>
      </c>
      <c r="J4713" s="41">
        <f t="shared" si="230"/>
        <v>85038</v>
      </c>
      <c r="K4713" s="41">
        <v>0</v>
      </c>
      <c r="L4713" s="39">
        <v>85038</v>
      </c>
      <c r="M4713" t="s">
        <v>65</v>
      </c>
      <c r="N4713" s="32">
        <v>46195</v>
      </c>
      <c r="O4713" s="1">
        <f t="shared" si="228"/>
        <v>5</v>
      </c>
      <c r="P4713" s="1" t="s">
        <v>191</v>
      </c>
      <c r="U4713" s="32">
        <v>46196</v>
      </c>
      <c r="V4713" t="s">
        <v>39</v>
      </c>
    </row>
    <row r="4714" spans="1:22" hidden="1">
      <c r="A4714" t="s">
        <v>26</v>
      </c>
      <c r="B4714" t="s">
        <v>5955</v>
      </c>
      <c r="C4714" s="55">
        <v>6101</v>
      </c>
      <c r="D4714" t="s">
        <v>5956</v>
      </c>
      <c r="E4714" s="32">
        <v>46190</v>
      </c>
      <c r="F4714" s="26">
        <v>46190.479363425926</v>
      </c>
      <c r="G4714" s="12" t="str">
        <f t="shared" si="229"/>
        <v>JUNIO</v>
      </c>
      <c r="H4714">
        <v>830095793</v>
      </c>
      <c r="I4714" t="s">
        <v>5957</v>
      </c>
      <c r="J4714" s="41">
        <f t="shared" si="230"/>
        <v>5733000</v>
      </c>
      <c r="K4714" s="41">
        <v>0</v>
      </c>
      <c r="L4714" s="39">
        <v>5733000</v>
      </c>
      <c r="M4714" t="s">
        <v>110</v>
      </c>
      <c r="N4714" s="3">
        <v>46194</v>
      </c>
      <c r="O4714" s="1">
        <f t="shared" si="228"/>
        <v>4</v>
      </c>
    </row>
    <row r="4715" spans="1:22" hidden="1">
      <c r="A4715" t="s">
        <v>26</v>
      </c>
      <c r="B4715" t="s">
        <v>5958</v>
      </c>
      <c r="C4715" s="55">
        <v>6100</v>
      </c>
      <c r="D4715" t="s">
        <v>5956</v>
      </c>
      <c r="E4715" s="32">
        <v>46190</v>
      </c>
      <c r="F4715" s="26">
        <v>46190.429293981484</v>
      </c>
      <c r="G4715" s="12" t="str">
        <f t="shared" si="229"/>
        <v>JUNIO</v>
      </c>
      <c r="H4715">
        <v>830095793</v>
      </c>
      <c r="I4715" t="s">
        <v>5957</v>
      </c>
      <c r="J4715" s="41">
        <f t="shared" si="230"/>
        <v>1262000</v>
      </c>
      <c r="K4715" s="41">
        <v>0</v>
      </c>
      <c r="L4715" s="39">
        <v>1262000</v>
      </c>
      <c r="M4715" t="s">
        <v>58</v>
      </c>
      <c r="N4715" s="32">
        <v>46196</v>
      </c>
      <c r="O4715" s="1">
        <f t="shared" si="228"/>
        <v>6</v>
      </c>
      <c r="P4715" t="s">
        <v>3480</v>
      </c>
      <c r="U4715" s="32">
        <v>46204</v>
      </c>
      <c r="V4715" t="s">
        <v>39</v>
      </c>
    </row>
    <row r="4716" spans="1:22" hidden="1">
      <c r="A4716" t="s">
        <v>26</v>
      </c>
      <c r="B4716" t="s">
        <v>5959</v>
      </c>
      <c r="C4716" s="56">
        <v>23926</v>
      </c>
      <c r="D4716" t="s">
        <v>5960</v>
      </c>
      <c r="E4716" s="32">
        <v>46190</v>
      </c>
      <c r="F4716" s="26">
        <v>46190.447800925926</v>
      </c>
      <c r="G4716" s="12" t="str">
        <f t="shared" si="229"/>
        <v>JUNIO</v>
      </c>
      <c r="H4716">
        <v>811033997</v>
      </c>
      <c r="I4716" t="s">
        <v>981</v>
      </c>
      <c r="J4716" s="41">
        <f t="shared" si="230"/>
        <v>10924.369999999999</v>
      </c>
      <c r="K4716" s="41">
        <v>2075.63</v>
      </c>
      <c r="L4716" s="39">
        <v>13000</v>
      </c>
      <c r="M4716" s="1" t="s">
        <v>54</v>
      </c>
      <c r="O4716" s="1">
        <f t="shared" si="228"/>
        <v>0</v>
      </c>
    </row>
    <row r="4717" spans="1:22" hidden="1">
      <c r="A4717" t="s">
        <v>26</v>
      </c>
      <c r="B4717" t="s">
        <v>5961</v>
      </c>
      <c r="C4717" s="55">
        <v>99280</v>
      </c>
      <c r="D4717" t="s">
        <v>638</v>
      </c>
      <c r="E4717" s="32">
        <v>46190</v>
      </c>
      <c r="F4717" s="26">
        <v>46190.47142361111</v>
      </c>
      <c r="G4717" s="12" t="str">
        <f t="shared" si="229"/>
        <v>JUNIO</v>
      </c>
      <c r="H4717">
        <v>800128989</v>
      </c>
      <c r="I4717" t="s">
        <v>639</v>
      </c>
      <c r="J4717" s="41">
        <f t="shared" si="230"/>
        <v>38000</v>
      </c>
      <c r="K4717" s="41">
        <v>7220</v>
      </c>
      <c r="L4717" s="39">
        <v>45220</v>
      </c>
      <c r="M4717" t="s">
        <v>3770</v>
      </c>
      <c r="N4717" s="32">
        <v>46195</v>
      </c>
      <c r="O4717" s="1">
        <f t="shared" si="228"/>
        <v>5</v>
      </c>
      <c r="P4717" t="s">
        <v>3480</v>
      </c>
      <c r="U4717" s="32">
        <v>46196</v>
      </c>
      <c r="V4717" t="s">
        <v>39</v>
      </c>
    </row>
    <row r="4718" spans="1:22" hidden="1">
      <c r="A4718" t="s">
        <v>26</v>
      </c>
      <c r="B4718" t="s">
        <v>5962</v>
      </c>
      <c r="C4718" s="55">
        <v>571574</v>
      </c>
      <c r="D4718" t="s">
        <v>159</v>
      </c>
      <c r="E4718" s="32">
        <v>46190</v>
      </c>
      <c r="F4718" s="26">
        <v>46190.445254629631</v>
      </c>
      <c r="G4718" s="12" t="str">
        <f t="shared" si="229"/>
        <v>JUNIO</v>
      </c>
      <c r="H4718">
        <v>890800788</v>
      </c>
      <c r="I4718" t="s">
        <v>160</v>
      </c>
      <c r="J4718" s="41">
        <f t="shared" si="230"/>
        <v>139531</v>
      </c>
      <c r="K4718" s="41">
        <v>26511</v>
      </c>
      <c r="L4718" s="39">
        <v>166042</v>
      </c>
      <c r="M4718" t="s">
        <v>70</v>
      </c>
      <c r="N4718" s="32">
        <v>46191</v>
      </c>
      <c r="O4718" s="1">
        <f t="shared" si="228"/>
        <v>1</v>
      </c>
      <c r="P4718" t="s">
        <v>3480</v>
      </c>
      <c r="U4718" s="32">
        <v>46195</v>
      </c>
      <c r="V4718" t="s">
        <v>39</v>
      </c>
    </row>
    <row r="4719" spans="1:22" hidden="1">
      <c r="A4719" t="s">
        <v>26</v>
      </c>
      <c r="B4719" t="s">
        <v>5963</v>
      </c>
      <c r="C4719" s="56">
        <v>6247</v>
      </c>
      <c r="D4719" t="s">
        <v>5964</v>
      </c>
      <c r="E4719" s="32">
        <v>46190</v>
      </c>
      <c r="F4719" s="26">
        <v>46190.831724537034</v>
      </c>
      <c r="G4719" s="12" t="str">
        <f t="shared" si="229"/>
        <v>JUNIO</v>
      </c>
      <c r="H4719">
        <v>42162753</v>
      </c>
      <c r="I4719" t="s">
        <v>5965</v>
      </c>
      <c r="J4719" s="41">
        <f t="shared" si="230"/>
        <v>108700</v>
      </c>
      <c r="K4719" s="41">
        <v>0</v>
      </c>
      <c r="L4719" s="39">
        <v>108700</v>
      </c>
      <c r="M4719" t="s">
        <v>54</v>
      </c>
      <c r="O4719" s="1">
        <f t="shared" si="228"/>
        <v>0</v>
      </c>
    </row>
    <row r="4720" spans="1:22" hidden="1">
      <c r="A4720" t="s">
        <v>26</v>
      </c>
      <c r="B4720" t="s">
        <v>5966</v>
      </c>
      <c r="C4720" s="55">
        <v>8570</v>
      </c>
      <c r="D4720" t="s">
        <v>2896</v>
      </c>
      <c r="E4720" s="32">
        <v>46190</v>
      </c>
      <c r="F4720" s="26">
        <v>46190.8</v>
      </c>
      <c r="G4720" s="12" t="str">
        <f t="shared" si="229"/>
        <v>JUNIO</v>
      </c>
      <c r="H4720">
        <v>32150739</v>
      </c>
      <c r="I4720" t="s">
        <v>400</v>
      </c>
      <c r="J4720" s="41">
        <f t="shared" si="230"/>
        <v>388000</v>
      </c>
      <c r="K4720" s="41">
        <v>0</v>
      </c>
      <c r="L4720" s="39">
        <v>388000</v>
      </c>
      <c r="M4720" t="s">
        <v>199</v>
      </c>
      <c r="N4720" s="32">
        <v>46192</v>
      </c>
      <c r="O4720" s="1">
        <f t="shared" si="228"/>
        <v>2</v>
      </c>
      <c r="P4720" t="s">
        <v>3480</v>
      </c>
      <c r="U4720" s="32">
        <v>46196</v>
      </c>
      <c r="V4720" t="s">
        <v>39</v>
      </c>
    </row>
    <row r="4721" spans="1:22" hidden="1">
      <c r="A4721" t="s">
        <v>26</v>
      </c>
      <c r="B4721" t="s">
        <v>5967</v>
      </c>
      <c r="C4721" s="55">
        <v>8630170</v>
      </c>
      <c r="D4721" t="s">
        <v>4499</v>
      </c>
      <c r="E4721" s="32">
        <v>46190</v>
      </c>
      <c r="F4721" s="26">
        <v>46190.789907407408</v>
      </c>
      <c r="G4721" s="12" t="str">
        <f t="shared" si="229"/>
        <v>JUNIO</v>
      </c>
      <c r="H4721">
        <v>900219834</v>
      </c>
      <c r="I4721" t="s">
        <v>739</v>
      </c>
      <c r="J4721" s="41">
        <f t="shared" si="230"/>
        <v>20200</v>
      </c>
      <c r="K4721" s="41">
        <v>0</v>
      </c>
      <c r="L4721" s="39">
        <v>20200</v>
      </c>
      <c r="M4721" t="s">
        <v>70</v>
      </c>
      <c r="N4721" s="32">
        <v>46191</v>
      </c>
      <c r="O4721" s="1">
        <f t="shared" si="228"/>
        <v>1</v>
      </c>
      <c r="P4721" t="s">
        <v>3480</v>
      </c>
      <c r="U4721" s="32">
        <v>46195</v>
      </c>
      <c r="V4721" t="s">
        <v>39</v>
      </c>
    </row>
    <row r="4722" spans="1:22" hidden="1">
      <c r="A4722" t="s">
        <v>26</v>
      </c>
      <c r="B4722" t="s">
        <v>5968</v>
      </c>
      <c r="C4722" s="55">
        <v>89629817</v>
      </c>
      <c r="D4722" t="s">
        <v>255</v>
      </c>
      <c r="E4722" s="32">
        <v>46190</v>
      </c>
      <c r="F4722" s="26">
        <v>46190.747789351852</v>
      </c>
      <c r="G4722" s="12" t="str">
        <f t="shared" si="229"/>
        <v>JUNIO</v>
      </c>
      <c r="H4722">
        <v>900843898</v>
      </c>
      <c r="I4722" t="s">
        <v>256</v>
      </c>
      <c r="J4722" s="41">
        <f t="shared" si="230"/>
        <v>35436.810000000005</v>
      </c>
      <c r="K4722" s="41">
        <v>6732.99</v>
      </c>
      <c r="L4722" s="39">
        <v>42169.8</v>
      </c>
      <c r="M4722" t="s">
        <v>54</v>
      </c>
      <c r="O4722" s="1">
        <f t="shared" si="228"/>
        <v>0</v>
      </c>
    </row>
    <row r="4723" spans="1:22" hidden="1">
      <c r="A4723" t="s">
        <v>26</v>
      </c>
      <c r="B4723" t="s">
        <v>5969</v>
      </c>
      <c r="C4723" s="55">
        <v>183678</v>
      </c>
      <c r="D4723" t="s">
        <v>1083</v>
      </c>
      <c r="E4723" s="32">
        <v>46190</v>
      </c>
      <c r="F4723" s="26">
        <v>46190.733460648145</v>
      </c>
      <c r="G4723" s="12" t="str">
        <f t="shared" si="229"/>
        <v>JUNIO</v>
      </c>
      <c r="H4723">
        <v>860000018</v>
      </c>
      <c r="I4723" t="s">
        <v>1084</v>
      </c>
      <c r="J4723" s="41">
        <f t="shared" si="230"/>
        <v>1244436</v>
      </c>
      <c r="K4723" s="41">
        <v>206340</v>
      </c>
      <c r="L4723" s="39">
        <v>1450776</v>
      </c>
      <c r="M4723" t="s">
        <v>70</v>
      </c>
      <c r="N4723" s="32">
        <v>46191</v>
      </c>
      <c r="O4723" s="1">
        <f t="shared" si="228"/>
        <v>1</v>
      </c>
      <c r="P4723" t="s">
        <v>3480</v>
      </c>
      <c r="U4723" s="32">
        <v>46195</v>
      </c>
      <c r="V4723" t="s">
        <v>39</v>
      </c>
    </row>
    <row r="4724" spans="1:22" hidden="1">
      <c r="A4724" t="s">
        <v>26</v>
      </c>
      <c r="B4724" t="s">
        <v>5970</v>
      </c>
      <c r="C4724" s="55">
        <v>8579721</v>
      </c>
      <c r="D4724" t="s">
        <v>4499</v>
      </c>
      <c r="E4724" s="32">
        <v>46190</v>
      </c>
      <c r="F4724" s="26">
        <v>46190.665092592593</v>
      </c>
      <c r="G4724" s="12" t="str">
        <f t="shared" si="229"/>
        <v>JUNIO</v>
      </c>
      <c r="H4724">
        <v>900219834</v>
      </c>
      <c r="I4724" t="s">
        <v>739</v>
      </c>
      <c r="J4724" s="41">
        <f t="shared" si="230"/>
        <v>26300</v>
      </c>
      <c r="K4724" s="41">
        <v>0</v>
      </c>
      <c r="L4724" s="39">
        <v>26300</v>
      </c>
      <c r="M4724" t="s">
        <v>70</v>
      </c>
      <c r="N4724" s="32">
        <v>46191</v>
      </c>
      <c r="O4724" s="1">
        <f t="shared" si="228"/>
        <v>1</v>
      </c>
      <c r="P4724" t="s">
        <v>3480</v>
      </c>
      <c r="U4724" s="32">
        <v>46195</v>
      </c>
      <c r="V4724" t="s">
        <v>39</v>
      </c>
    </row>
    <row r="4725" spans="1:22" hidden="1">
      <c r="A4725" t="s">
        <v>26</v>
      </c>
      <c r="B4725" t="s">
        <v>5971</v>
      </c>
      <c r="C4725" s="55">
        <v>4786697</v>
      </c>
      <c r="D4725" t="s">
        <v>708</v>
      </c>
      <c r="E4725" s="32">
        <v>46190</v>
      </c>
      <c r="F4725" s="26">
        <v>46190.621724537035</v>
      </c>
      <c r="G4725" s="12" t="str">
        <f t="shared" si="229"/>
        <v>JUNIO</v>
      </c>
      <c r="H4725">
        <v>900219834</v>
      </c>
      <c r="I4725" t="s">
        <v>739</v>
      </c>
      <c r="J4725" s="41">
        <f t="shared" si="230"/>
        <v>21008.400000000001</v>
      </c>
      <c r="K4725" s="41">
        <v>3991.6</v>
      </c>
      <c r="L4725" s="39">
        <v>25000</v>
      </c>
      <c r="M4725" t="s">
        <v>70</v>
      </c>
      <c r="N4725" s="32">
        <v>46191</v>
      </c>
      <c r="O4725" s="1">
        <f t="shared" si="228"/>
        <v>1</v>
      </c>
      <c r="P4725" t="s">
        <v>3480</v>
      </c>
      <c r="U4725" s="32">
        <v>46195</v>
      </c>
      <c r="V4725" t="s">
        <v>39</v>
      </c>
    </row>
    <row r="4726" spans="1:22" hidden="1">
      <c r="A4726" t="s">
        <v>26</v>
      </c>
      <c r="B4726" t="s">
        <v>5972</v>
      </c>
      <c r="C4726" s="56">
        <v>9624</v>
      </c>
      <c r="D4726" t="s">
        <v>4661</v>
      </c>
      <c r="E4726" s="32">
        <v>46190</v>
      </c>
      <c r="F4726" s="26">
        <v>46190.523958333331</v>
      </c>
      <c r="G4726" s="12" t="str">
        <f t="shared" si="229"/>
        <v>JUNIO</v>
      </c>
      <c r="H4726">
        <v>901784030</v>
      </c>
      <c r="I4726" t="s">
        <v>1016</v>
      </c>
      <c r="J4726" s="41">
        <f t="shared" si="230"/>
        <v>61900</v>
      </c>
      <c r="K4726" s="41">
        <v>0</v>
      </c>
      <c r="L4726" s="39">
        <v>61900</v>
      </c>
      <c r="M4726" t="s">
        <v>54</v>
      </c>
      <c r="O4726" s="1">
        <f t="shared" si="228"/>
        <v>0</v>
      </c>
    </row>
    <row r="4727" spans="1:22" hidden="1">
      <c r="A4727" t="s">
        <v>26</v>
      </c>
      <c r="B4727" t="s">
        <v>5973</v>
      </c>
      <c r="C4727" s="55">
        <v>2979</v>
      </c>
      <c r="D4727" t="s">
        <v>122</v>
      </c>
      <c r="E4727" s="32">
        <v>46190</v>
      </c>
      <c r="F4727" s="26">
        <v>46190.426099537035</v>
      </c>
      <c r="G4727" s="12" t="str">
        <f t="shared" si="229"/>
        <v>JUNIO</v>
      </c>
      <c r="H4727">
        <v>900667734</v>
      </c>
      <c r="I4727" t="s">
        <v>123</v>
      </c>
      <c r="J4727" s="41">
        <f t="shared" si="230"/>
        <v>778000</v>
      </c>
      <c r="K4727" s="41">
        <v>147820</v>
      </c>
      <c r="L4727" s="39">
        <v>925820</v>
      </c>
      <c r="M4727" s="1" t="s">
        <v>9455</v>
      </c>
      <c r="N4727" s="32">
        <v>46197</v>
      </c>
      <c r="O4727" s="1">
        <f t="shared" si="228"/>
        <v>7</v>
      </c>
      <c r="P4727" t="s">
        <v>3480</v>
      </c>
      <c r="U4727" s="32">
        <v>46205</v>
      </c>
      <c r="V4727" t="s">
        <v>39</v>
      </c>
    </row>
    <row r="4728" spans="1:22" hidden="1">
      <c r="A4728" t="s">
        <v>26</v>
      </c>
      <c r="B4728" t="s">
        <v>5974</v>
      </c>
      <c r="C4728" s="56">
        <v>65543</v>
      </c>
      <c r="D4728" t="s">
        <v>991</v>
      </c>
      <c r="E4728" s="32">
        <v>46190</v>
      </c>
      <c r="F4728" s="26">
        <v>46190.433252314811</v>
      </c>
      <c r="G4728" s="12" t="str">
        <f t="shared" si="229"/>
        <v>JUNIO</v>
      </c>
      <c r="H4728">
        <v>890937010</v>
      </c>
      <c r="I4728" t="s">
        <v>992</v>
      </c>
      <c r="J4728" s="41">
        <f t="shared" si="230"/>
        <v>74958</v>
      </c>
      <c r="K4728" s="41">
        <v>14242</v>
      </c>
      <c r="L4728" s="39">
        <v>89200</v>
      </c>
      <c r="M4728" t="s">
        <v>54</v>
      </c>
      <c r="O4728" s="1">
        <f t="shared" si="228"/>
        <v>0</v>
      </c>
    </row>
    <row r="4729" spans="1:22" hidden="1">
      <c r="A4729" t="s">
        <v>26</v>
      </c>
      <c r="B4729" t="s">
        <v>5975</v>
      </c>
      <c r="C4729" s="56">
        <v>65542</v>
      </c>
      <c r="D4729" t="s">
        <v>991</v>
      </c>
      <c r="E4729" s="32">
        <v>46190</v>
      </c>
      <c r="F4729" s="26">
        <v>46190.431828703702</v>
      </c>
      <c r="G4729" s="12" t="str">
        <f t="shared" si="229"/>
        <v>JUNIO</v>
      </c>
      <c r="H4729">
        <v>890937010</v>
      </c>
      <c r="I4729" t="s">
        <v>992</v>
      </c>
      <c r="J4729" s="41">
        <f t="shared" si="230"/>
        <v>133403</v>
      </c>
      <c r="K4729" s="41">
        <v>25347</v>
      </c>
      <c r="L4729" s="39">
        <v>158750</v>
      </c>
      <c r="M4729" t="s">
        <v>54</v>
      </c>
      <c r="O4729" s="1">
        <f t="shared" si="228"/>
        <v>0</v>
      </c>
    </row>
    <row r="4730" spans="1:22" hidden="1">
      <c r="A4730" t="s">
        <v>26</v>
      </c>
      <c r="B4730" t="s">
        <v>5976</v>
      </c>
      <c r="C4730" s="56">
        <v>65541</v>
      </c>
      <c r="D4730" t="s">
        <v>991</v>
      </c>
      <c r="E4730" s="32">
        <v>46190</v>
      </c>
      <c r="F4730" s="26">
        <v>46190.431250000001</v>
      </c>
      <c r="G4730" s="12" t="str">
        <f t="shared" si="229"/>
        <v>JUNIO</v>
      </c>
      <c r="H4730">
        <v>890937010</v>
      </c>
      <c r="I4730" t="s">
        <v>992</v>
      </c>
      <c r="J4730" s="41">
        <f t="shared" si="230"/>
        <v>80420</v>
      </c>
      <c r="K4730" s="41">
        <v>15280</v>
      </c>
      <c r="L4730" s="39">
        <v>95700</v>
      </c>
      <c r="M4730" t="s">
        <v>54</v>
      </c>
      <c r="O4730" s="1">
        <f t="shared" si="228"/>
        <v>0</v>
      </c>
    </row>
    <row r="4731" spans="1:22" hidden="1">
      <c r="A4731" t="s">
        <v>26</v>
      </c>
      <c r="B4731" t="s">
        <v>5977</v>
      </c>
      <c r="C4731" s="56">
        <v>65540</v>
      </c>
      <c r="D4731" t="s">
        <v>991</v>
      </c>
      <c r="E4731" s="32">
        <v>46190</v>
      </c>
      <c r="F4731" s="26">
        <v>46190.430474537039</v>
      </c>
      <c r="G4731" s="12" t="str">
        <f t="shared" si="229"/>
        <v>JUNIO</v>
      </c>
      <c r="H4731">
        <v>890937010</v>
      </c>
      <c r="I4731" t="s">
        <v>992</v>
      </c>
      <c r="J4731" s="41">
        <f t="shared" si="230"/>
        <v>82689</v>
      </c>
      <c r="K4731" s="41">
        <v>15711</v>
      </c>
      <c r="L4731" s="39">
        <v>98400</v>
      </c>
      <c r="M4731" t="s">
        <v>54</v>
      </c>
      <c r="O4731" s="1">
        <f t="shared" si="228"/>
        <v>0</v>
      </c>
    </row>
    <row r="4732" spans="1:22" hidden="1">
      <c r="A4732" t="s">
        <v>26</v>
      </c>
      <c r="B4732" t="s">
        <v>5978</v>
      </c>
      <c r="C4732" s="56">
        <v>65539</v>
      </c>
      <c r="D4732" t="s">
        <v>991</v>
      </c>
      <c r="E4732" s="32">
        <v>46190</v>
      </c>
      <c r="F4732" s="26">
        <v>46190.430462962962</v>
      </c>
      <c r="G4732" s="12" t="str">
        <f t="shared" si="229"/>
        <v>JUNIO</v>
      </c>
      <c r="H4732">
        <v>890937010</v>
      </c>
      <c r="I4732" t="s">
        <v>992</v>
      </c>
      <c r="J4732" s="41">
        <f t="shared" si="230"/>
        <v>75042</v>
      </c>
      <c r="K4732" s="41">
        <v>14258</v>
      </c>
      <c r="L4732" s="39">
        <v>89300</v>
      </c>
      <c r="M4732" t="s">
        <v>54</v>
      </c>
      <c r="O4732" s="1">
        <f t="shared" si="228"/>
        <v>0</v>
      </c>
    </row>
    <row r="4733" spans="1:22" hidden="1">
      <c r="A4733" t="s">
        <v>82</v>
      </c>
      <c r="B4733" t="s">
        <v>5979</v>
      </c>
      <c r="C4733" s="55">
        <v>35503</v>
      </c>
      <c r="D4733" t="s">
        <v>2638</v>
      </c>
      <c r="E4733" s="32">
        <v>46190</v>
      </c>
      <c r="F4733" s="26">
        <v>46190.414085648146</v>
      </c>
      <c r="G4733" s="12" t="str">
        <f t="shared" si="229"/>
        <v>JUNIO</v>
      </c>
      <c r="H4733">
        <v>890915475</v>
      </c>
      <c r="I4733" t="s">
        <v>818</v>
      </c>
      <c r="J4733" s="41">
        <f t="shared" si="230"/>
        <v>315000</v>
      </c>
      <c r="K4733" s="41">
        <v>59850</v>
      </c>
      <c r="L4733" s="39">
        <v>374850</v>
      </c>
      <c r="M4733" t="s">
        <v>110</v>
      </c>
      <c r="N4733" s="3">
        <v>46194</v>
      </c>
      <c r="O4733" s="1">
        <f t="shared" si="228"/>
        <v>4</v>
      </c>
      <c r="P4733" t="s">
        <v>3480</v>
      </c>
    </row>
    <row r="4734" spans="1:22" hidden="1">
      <c r="A4734" t="s">
        <v>26</v>
      </c>
      <c r="B4734" t="s">
        <v>5980</v>
      </c>
      <c r="C4734" s="55">
        <v>32379</v>
      </c>
      <c r="D4734" t="s">
        <v>618</v>
      </c>
      <c r="E4734" s="32">
        <v>46190</v>
      </c>
      <c r="F4734" s="26">
        <v>46190.367858796293</v>
      </c>
      <c r="G4734" s="12" t="str">
        <f t="shared" si="229"/>
        <v>JUNIO</v>
      </c>
      <c r="H4734">
        <v>900322890</v>
      </c>
      <c r="I4734" t="s">
        <v>619</v>
      </c>
      <c r="J4734" s="41">
        <f t="shared" si="230"/>
        <v>11985600</v>
      </c>
      <c r="K4734" s="41">
        <v>2277264</v>
      </c>
      <c r="L4734" s="39">
        <v>14262864</v>
      </c>
      <c r="M4734" t="s">
        <v>70</v>
      </c>
      <c r="N4734" s="32">
        <v>46192</v>
      </c>
      <c r="O4734" s="1">
        <f t="shared" si="228"/>
        <v>2</v>
      </c>
      <c r="P4734" t="s">
        <v>3480</v>
      </c>
      <c r="U4734" s="32">
        <v>46196</v>
      </c>
      <c r="V4734" t="s">
        <v>39</v>
      </c>
    </row>
    <row r="4735" spans="1:22" hidden="1">
      <c r="A4735" t="s">
        <v>26</v>
      </c>
      <c r="B4735" t="s">
        <v>5981</v>
      </c>
      <c r="C4735" s="55">
        <v>361196</v>
      </c>
      <c r="D4735" t="s">
        <v>336</v>
      </c>
      <c r="E4735" s="32">
        <v>46190</v>
      </c>
      <c r="F4735" s="26">
        <v>46190.374444444446</v>
      </c>
      <c r="G4735" s="12" t="str">
        <f t="shared" si="229"/>
        <v>JUNIO</v>
      </c>
      <c r="H4735">
        <v>800049074</v>
      </c>
      <c r="I4735" t="s">
        <v>337</v>
      </c>
      <c r="J4735" s="41">
        <f t="shared" si="230"/>
        <v>33873</v>
      </c>
      <c r="K4735" s="41">
        <v>6436</v>
      </c>
      <c r="L4735" s="39">
        <v>40309</v>
      </c>
      <c r="M4735" t="s">
        <v>70</v>
      </c>
      <c r="N4735" s="32">
        <v>46191</v>
      </c>
      <c r="O4735" s="1">
        <f t="shared" si="228"/>
        <v>1</v>
      </c>
      <c r="P4735" t="s">
        <v>3480</v>
      </c>
      <c r="U4735" s="32">
        <v>46195</v>
      </c>
      <c r="V4735" t="s">
        <v>39</v>
      </c>
    </row>
    <row r="4736" spans="1:22" hidden="1">
      <c r="A4736" t="s">
        <v>26</v>
      </c>
      <c r="B4736" t="s">
        <v>5982</v>
      </c>
      <c r="C4736" s="55">
        <v>1559512</v>
      </c>
      <c r="D4736" t="s">
        <v>321</v>
      </c>
      <c r="E4736" s="32">
        <v>46190</v>
      </c>
      <c r="F4736" s="26">
        <v>46190.043240740742</v>
      </c>
      <c r="G4736" s="12" t="str">
        <f t="shared" si="229"/>
        <v>JUNIO</v>
      </c>
      <c r="H4736">
        <v>890903939</v>
      </c>
      <c r="I4736" t="s">
        <v>313</v>
      </c>
      <c r="J4736" s="41">
        <f t="shared" si="230"/>
        <v>66750</v>
      </c>
      <c r="K4736" s="41">
        <v>0</v>
      </c>
      <c r="L4736" s="39">
        <v>66750</v>
      </c>
      <c r="M4736" t="s">
        <v>3770</v>
      </c>
      <c r="N4736" s="32">
        <v>46191</v>
      </c>
      <c r="O4736" s="1">
        <f t="shared" ref="O4736:O4799" si="231">IFERROR(IF(-_xlfn.DAYS(E4736,N4736)&lt;0,0,-_xlfn.DAYS(E4736,N4736)), " - ")</f>
        <v>1</v>
      </c>
      <c r="P4736" t="s">
        <v>3480</v>
      </c>
      <c r="U4736" s="32">
        <v>46195</v>
      </c>
      <c r="V4736" t="s">
        <v>39</v>
      </c>
    </row>
    <row r="4737" spans="1:22" hidden="1">
      <c r="A4737" t="s">
        <v>26</v>
      </c>
      <c r="B4737" t="s">
        <v>5983</v>
      </c>
      <c r="C4737" s="55">
        <v>8499307</v>
      </c>
      <c r="D4737" t="s">
        <v>4499</v>
      </c>
      <c r="E4737" s="32">
        <v>46190</v>
      </c>
      <c r="F4737" s="26">
        <v>46190.376168981478</v>
      </c>
      <c r="G4737" s="12" t="str">
        <f t="shared" si="229"/>
        <v>JUNIO</v>
      </c>
      <c r="H4737">
        <v>900219834</v>
      </c>
      <c r="I4737" t="s">
        <v>739</v>
      </c>
      <c r="J4737" s="41">
        <f t="shared" si="230"/>
        <v>26300</v>
      </c>
      <c r="K4737" s="41">
        <v>0</v>
      </c>
      <c r="L4737" s="39">
        <v>26300</v>
      </c>
      <c r="M4737" t="s">
        <v>70</v>
      </c>
      <c r="N4737" s="32">
        <v>46190</v>
      </c>
      <c r="O4737" s="1">
        <f t="shared" si="231"/>
        <v>0</v>
      </c>
      <c r="P4737" t="s">
        <v>3480</v>
      </c>
      <c r="U4737" s="32">
        <v>46195</v>
      </c>
      <c r="V4737" t="s">
        <v>39</v>
      </c>
    </row>
    <row r="4738" spans="1:22" hidden="1">
      <c r="A4738" t="s">
        <v>26</v>
      </c>
      <c r="B4738" t="s">
        <v>5984</v>
      </c>
      <c r="C4738" s="56">
        <v>157164</v>
      </c>
      <c r="D4738" t="s">
        <v>2448</v>
      </c>
      <c r="E4738" s="32">
        <v>46190</v>
      </c>
      <c r="F4738" s="26">
        <v>46190.335925925923</v>
      </c>
      <c r="G4738" s="12" t="str">
        <f t="shared" ref="G4738:G4801" si="232">UPPER(TEXT(E4738, "MMMM"))</f>
        <v>JUNIO</v>
      </c>
      <c r="H4738">
        <v>901295398</v>
      </c>
      <c r="I4738" t="s">
        <v>2449</v>
      </c>
      <c r="J4738" s="41">
        <f t="shared" ref="J4738:J4801" si="233">L4738-K4738</f>
        <v>14621.85</v>
      </c>
      <c r="K4738" s="41">
        <v>2778.15</v>
      </c>
      <c r="L4738" s="39">
        <v>17400</v>
      </c>
      <c r="M4738" t="s">
        <v>54</v>
      </c>
      <c r="O4738" s="1">
        <f t="shared" si="231"/>
        <v>0</v>
      </c>
      <c r="U4738" s="32">
        <v>46195</v>
      </c>
      <c r="V4738" t="s">
        <v>39</v>
      </c>
    </row>
    <row r="4739" spans="1:22" hidden="1">
      <c r="A4739" t="s">
        <v>26</v>
      </c>
      <c r="B4739" t="s">
        <v>5985</v>
      </c>
      <c r="C4739" s="55">
        <v>85305</v>
      </c>
      <c r="D4739" t="s">
        <v>632</v>
      </c>
      <c r="E4739" s="32">
        <v>46190</v>
      </c>
      <c r="F4739" s="26">
        <v>46190.333240740743</v>
      </c>
      <c r="G4739" s="12" t="str">
        <f t="shared" si="232"/>
        <v>JUNIO</v>
      </c>
      <c r="H4739">
        <v>901033312</v>
      </c>
      <c r="I4739" t="s">
        <v>633</v>
      </c>
      <c r="J4739" s="41">
        <f t="shared" si="233"/>
        <v>37500.49</v>
      </c>
      <c r="K4739" s="41">
        <v>0</v>
      </c>
      <c r="L4739" s="39">
        <v>37500.49</v>
      </c>
      <c r="M4739" t="s">
        <v>54</v>
      </c>
      <c r="O4739" s="1">
        <f t="shared" si="231"/>
        <v>0</v>
      </c>
      <c r="U4739" s="32">
        <v>46195</v>
      </c>
      <c r="V4739" t="s">
        <v>39</v>
      </c>
    </row>
    <row r="4740" spans="1:22" hidden="1">
      <c r="A4740" t="s">
        <v>26</v>
      </c>
      <c r="B4740" t="s">
        <v>5986</v>
      </c>
      <c r="C4740" s="56">
        <v>8806</v>
      </c>
      <c r="D4740" t="s">
        <v>5208</v>
      </c>
      <c r="E4740" s="32">
        <v>46190</v>
      </c>
      <c r="F4740" s="26">
        <v>46190.29115740741</v>
      </c>
      <c r="G4740" s="12" t="str">
        <f t="shared" si="232"/>
        <v>JUNIO</v>
      </c>
      <c r="H4740">
        <v>1088263697</v>
      </c>
      <c r="I4740" t="s">
        <v>1128</v>
      </c>
      <c r="J4740" s="41">
        <f t="shared" si="233"/>
        <v>73500</v>
      </c>
      <c r="K4740" s="41">
        <v>0</v>
      </c>
      <c r="L4740" s="39">
        <v>73500</v>
      </c>
      <c r="M4740" t="s">
        <v>54</v>
      </c>
      <c r="O4740" s="1">
        <f t="shared" si="231"/>
        <v>0</v>
      </c>
    </row>
    <row r="4741" spans="1:22" hidden="1">
      <c r="A4741" t="s">
        <v>26</v>
      </c>
      <c r="B4741" t="s">
        <v>5987</v>
      </c>
      <c r="C4741" s="55">
        <v>400620</v>
      </c>
      <c r="D4741" t="s">
        <v>671</v>
      </c>
      <c r="E4741" s="32">
        <v>46190</v>
      </c>
      <c r="F4741" s="26">
        <v>46190.222534722219</v>
      </c>
      <c r="G4741" s="12" t="str">
        <f t="shared" si="232"/>
        <v>JUNIO</v>
      </c>
      <c r="H4741">
        <v>860001697</v>
      </c>
      <c r="I4741" t="s">
        <v>669</v>
      </c>
      <c r="J4741" s="41">
        <f t="shared" si="233"/>
        <v>493950</v>
      </c>
      <c r="K4741" s="41">
        <v>0</v>
      </c>
      <c r="L4741" s="39">
        <v>493950</v>
      </c>
      <c r="M4741" t="s">
        <v>70</v>
      </c>
      <c r="N4741" s="32">
        <v>46190</v>
      </c>
      <c r="O4741" s="1">
        <f t="shared" si="231"/>
        <v>0</v>
      </c>
      <c r="P4741" t="s">
        <v>3480</v>
      </c>
      <c r="U4741" s="32">
        <v>46195</v>
      </c>
      <c r="V4741" t="s">
        <v>39</v>
      </c>
    </row>
    <row r="4742" spans="1:22" hidden="1">
      <c r="A4742" t="s">
        <v>26</v>
      </c>
      <c r="B4742" t="s">
        <v>5988</v>
      </c>
      <c r="C4742" s="55">
        <v>178</v>
      </c>
      <c r="D4742" t="s">
        <v>2388</v>
      </c>
      <c r="E4742" s="32">
        <v>46191</v>
      </c>
      <c r="F4742" s="26">
        <v>46191.783009259256</v>
      </c>
      <c r="G4742" s="12" t="str">
        <f t="shared" si="232"/>
        <v>JUNIO</v>
      </c>
      <c r="H4742">
        <v>901847080</v>
      </c>
      <c r="I4742" t="s">
        <v>2519</v>
      </c>
      <c r="J4742" s="41">
        <f t="shared" si="233"/>
        <v>7090120.0000000009</v>
      </c>
      <c r="K4742" s="41">
        <v>1347122.8</v>
      </c>
      <c r="L4742" s="39">
        <v>8437242.8000000007</v>
      </c>
      <c r="M4742" s="1" t="s">
        <v>9455</v>
      </c>
      <c r="N4742" s="32">
        <v>46197</v>
      </c>
      <c r="O4742" s="1">
        <f t="shared" si="231"/>
        <v>6</v>
      </c>
      <c r="P4742" t="s">
        <v>3480</v>
      </c>
      <c r="U4742" s="32">
        <v>46209</v>
      </c>
      <c r="V4742" t="s">
        <v>39</v>
      </c>
    </row>
    <row r="4743" spans="1:22" hidden="1">
      <c r="A4743" t="s">
        <v>26</v>
      </c>
      <c r="B4743" t="s">
        <v>5989</v>
      </c>
      <c r="C4743" s="55">
        <v>1388</v>
      </c>
      <c r="D4743" t="s">
        <v>28</v>
      </c>
      <c r="E4743" s="32">
        <v>46191</v>
      </c>
      <c r="F4743" s="26">
        <v>46191.744699074072</v>
      </c>
      <c r="G4743" s="12" t="str">
        <f t="shared" si="232"/>
        <v>JUNIO</v>
      </c>
      <c r="H4743">
        <v>901691937</v>
      </c>
      <c r="I4743" t="s">
        <v>607</v>
      </c>
      <c r="J4743" s="41">
        <f t="shared" si="233"/>
        <v>5369759</v>
      </c>
      <c r="K4743" s="41">
        <v>1020254.21</v>
      </c>
      <c r="L4743" s="39">
        <v>6390013.21</v>
      </c>
      <c r="M4743" t="s">
        <v>70</v>
      </c>
      <c r="N4743" s="32">
        <v>46199</v>
      </c>
      <c r="O4743" s="1">
        <f t="shared" si="231"/>
        <v>8</v>
      </c>
      <c r="P4743" t="s">
        <v>3480</v>
      </c>
      <c r="U4743" s="32">
        <v>46205</v>
      </c>
      <c r="V4743" t="s">
        <v>39</v>
      </c>
    </row>
    <row r="4744" spans="1:22" hidden="1">
      <c r="A4744" t="s">
        <v>26</v>
      </c>
      <c r="B4744" t="s">
        <v>5990</v>
      </c>
      <c r="C4744" s="55">
        <v>3878</v>
      </c>
      <c r="D4744" t="s">
        <v>28</v>
      </c>
      <c r="E4744" s="32">
        <v>46191</v>
      </c>
      <c r="F4744" s="26">
        <v>46191.729305555556</v>
      </c>
      <c r="G4744" s="12" t="str">
        <f t="shared" si="232"/>
        <v>JUNIO</v>
      </c>
      <c r="H4744">
        <v>811027589</v>
      </c>
      <c r="I4744" t="s">
        <v>29</v>
      </c>
      <c r="J4744" s="41">
        <f t="shared" si="233"/>
        <v>2203812.5300000003</v>
      </c>
      <c r="K4744" s="41">
        <v>418724.47</v>
      </c>
      <c r="L4744" s="39">
        <v>2622537</v>
      </c>
      <c r="M4744" t="s">
        <v>1452</v>
      </c>
      <c r="N4744" s="32">
        <v>46203</v>
      </c>
      <c r="O4744" s="1">
        <f t="shared" si="231"/>
        <v>12</v>
      </c>
      <c r="P4744" s="1" t="s">
        <v>2220</v>
      </c>
      <c r="U4744" s="32">
        <v>46203</v>
      </c>
      <c r="V4744" s="1" t="s">
        <v>39</v>
      </c>
    </row>
    <row r="4745" spans="1:22" hidden="1">
      <c r="A4745" t="s">
        <v>26</v>
      </c>
      <c r="B4745" t="s">
        <v>5991</v>
      </c>
      <c r="C4745" s="55">
        <v>293169</v>
      </c>
      <c r="D4745" t="s">
        <v>1468</v>
      </c>
      <c r="E4745" s="32">
        <v>46191</v>
      </c>
      <c r="F4745" s="26">
        <v>46191.679328703707</v>
      </c>
      <c r="G4745" s="12" t="str">
        <f t="shared" si="232"/>
        <v>JUNIO</v>
      </c>
      <c r="H4745">
        <v>890907841</v>
      </c>
      <c r="I4745" t="s">
        <v>1071</v>
      </c>
      <c r="J4745" s="41">
        <f t="shared" si="233"/>
        <v>628240</v>
      </c>
      <c r="K4745" s="41">
        <v>119366</v>
      </c>
      <c r="L4745" s="39">
        <v>747606</v>
      </c>
      <c r="M4745" s="1" t="s">
        <v>9455</v>
      </c>
      <c r="N4745" s="32">
        <v>46197</v>
      </c>
      <c r="O4745" s="1">
        <f t="shared" si="231"/>
        <v>6</v>
      </c>
      <c r="P4745" t="s">
        <v>3480</v>
      </c>
      <c r="U4745" s="32">
        <v>46205</v>
      </c>
      <c r="V4745" t="s">
        <v>39</v>
      </c>
    </row>
    <row r="4746" spans="1:22" hidden="1">
      <c r="A4746" t="s">
        <v>26</v>
      </c>
      <c r="B4746" t="s">
        <v>5992</v>
      </c>
      <c r="C4746" s="56">
        <v>94631</v>
      </c>
      <c r="D4746" t="s">
        <v>5100</v>
      </c>
      <c r="E4746" s="32">
        <v>46191</v>
      </c>
      <c r="F4746" s="26">
        <v>46191.792951388888</v>
      </c>
      <c r="G4746" s="12" t="str">
        <f t="shared" si="232"/>
        <v>JUNIO</v>
      </c>
      <c r="H4746">
        <v>830112317</v>
      </c>
      <c r="I4746" t="s">
        <v>305</v>
      </c>
      <c r="J4746" s="41">
        <f t="shared" si="233"/>
        <v>72857.149999999994</v>
      </c>
      <c r="K4746" s="41">
        <v>13842.85</v>
      </c>
      <c r="L4746" s="39">
        <v>86700</v>
      </c>
      <c r="M4746" t="s">
        <v>54</v>
      </c>
      <c r="O4746" s="1">
        <f t="shared" si="231"/>
        <v>0</v>
      </c>
    </row>
    <row r="4747" spans="1:22" hidden="1">
      <c r="A4747" t="s">
        <v>26</v>
      </c>
      <c r="B4747" t="s">
        <v>5993</v>
      </c>
      <c r="C4747" s="55">
        <v>8610</v>
      </c>
      <c r="D4747" t="s">
        <v>2896</v>
      </c>
      <c r="E4747" s="32">
        <v>46191</v>
      </c>
      <c r="F4747" s="26">
        <v>46191.735023148147</v>
      </c>
      <c r="G4747" s="12" t="str">
        <f t="shared" si="232"/>
        <v>JUNIO</v>
      </c>
      <c r="H4747">
        <v>32150739</v>
      </c>
      <c r="I4747" t="s">
        <v>400</v>
      </c>
      <c r="J4747" s="41">
        <f t="shared" si="233"/>
        <v>387000</v>
      </c>
      <c r="K4747" s="41">
        <v>0</v>
      </c>
      <c r="L4747" s="39">
        <v>387000</v>
      </c>
      <c r="M4747" t="s">
        <v>199</v>
      </c>
      <c r="N4747" s="32">
        <v>46192</v>
      </c>
      <c r="O4747" s="1">
        <f t="shared" si="231"/>
        <v>1</v>
      </c>
      <c r="P4747" t="s">
        <v>3480</v>
      </c>
      <c r="U4747" s="32">
        <v>46196</v>
      </c>
      <c r="V4747" t="s">
        <v>39</v>
      </c>
    </row>
    <row r="4748" spans="1:22" hidden="1">
      <c r="A4748" t="s">
        <v>26</v>
      </c>
      <c r="B4748" t="s">
        <v>5994</v>
      </c>
      <c r="C4748" s="55">
        <v>515503</v>
      </c>
      <c r="D4748" t="s">
        <v>2896</v>
      </c>
      <c r="E4748" s="32">
        <v>46191</v>
      </c>
      <c r="F4748" s="26">
        <v>46191.466319444444</v>
      </c>
      <c r="G4748" s="12" t="str">
        <f t="shared" si="232"/>
        <v>JUNIO</v>
      </c>
      <c r="H4748">
        <v>811001182</v>
      </c>
      <c r="I4748" t="s">
        <v>3373</v>
      </c>
      <c r="J4748" s="41">
        <f t="shared" si="233"/>
        <v>2082992</v>
      </c>
      <c r="K4748" s="41">
        <v>395768.48</v>
      </c>
      <c r="L4748" s="39">
        <v>2478760.48</v>
      </c>
      <c r="M4748" t="s">
        <v>70</v>
      </c>
      <c r="N4748" s="32">
        <v>46195</v>
      </c>
      <c r="O4748" s="1">
        <f t="shared" si="231"/>
        <v>4</v>
      </c>
      <c r="P4748" t="s">
        <v>3480</v>
      </c>
      <c r="U4748" s="32">
        <v>46205</v>
      </c>
      <c r="V4748" t="s">
        <v>39</v>
      </c>
    </row>
    <row r="4749" spans="1:22" hidden="1">
      <c r="A4749" t="s">
        <v>26</v>
      </c>
      <c r="B4749" t="s">
        <v>5995</v>
      </c>
      <c r="C4749" s="55">
        <v>4807952</v>
      </c>
      <c r="D4749" t="s">
        <v>708</v>
      </c>
      <c r="E4749" s="32">
        <v>46191</v>
      </c>
      <c r="F4749" s="26">
        <v>46191.676319444443</v>
      </c>
      <c r="G4749" s="12" t="str">
        <f t="shared" si="232"/>
        <v>JUNIO</v>
      </c>
      <c r="H4749">
        <v>900219834</v>
      </c>
      <c r="I4749" t="s">
        <v>739</v>
      </c>
      <c r="J4749" s="41">
        <f t="shared" si="233"/>
        <v>5042.0200000000004</v>
      </c>
      <c r="K4749" s="41">
        <v>957.98</v>
      </c>
      <c r="L4749" s="39">
        <v>6000</v>
      </c>
      <c r="M4749" t="s">
        <v>70</v>
      </c>
      <c r="N4749" s="32">
        <v>46192</v>
      </c>
      <c r="O4749" s="1">
        <f t="shared" si="231"/>
        <v>1</v>
      </c>
      <c r="P4749" t="s">
        <v>3480</v>
      </c>
      <c r="U4749" s="32">
        <v>46196</v>
      </c>
      <c r="V4749" t="s">
        <v>39</v>
      </c>
    </row>
    <row r="4750" spans="1:22" hidden="1">
      <c r="A4750" t="s">
        <v>26</v>
      </c>
      <c r="B4750" t="s">
        <v>5996</v>
      </c>
      <c r="C4750" s="55">
        <v>2121</v>
      </c>
      <c r="D4750" t="s">
        <v>28</v>
      </c>
      <c r="E4750" s="32">
        <v>46191</v>
      </c>
      <c r="F4750" s="26">
        <v>46191.641365740739</v>
      </c>
      <c r="G4750" s="12" t="str">
        <f t="shared" si="232"/>
        <v>JUNIO</v>
      </c>
      <c r="H4750">
        <v>900674765</v>
      </c>
      <c r="I4750" t="s">
        <v>898</v>
      </c>
      <c r="J4750" s="42">
        <f t="shared" si="233"/>
        <v>700000</v>
      </c>
      <c r="K4750" s="41">
        <v>133000</v>
      </c>
      <c r="L4750" s="39">
        <v>833000</v>
      </c>
      <c r="M4750" t="s">
        <v>264</v>
      </c>
      <c r="N4750" s="32">
        <v>46205</v>
      </c>
      <c r="O4750" s="1">
        <f t="shared" si="231"/>
        <v>14</v>
      </c>
      <c r="P4750" t="s">
        <v>3480</v>
      </c>
      <c r="U4750" s="32">
        <v>46209</v>
      </c>
      <c r="V4750" t="s">
        <v>39</v>
      </c>
    </row>
    <row r="4751" spans="1:22" hidden="1">
      <c r="A4751" t="s">
        <v>26</v>
      </c>
      <c r="B4751" t="s">
        <v>5997</v>
      </c>
      <c r="C4751" s="55">
        <v>1213</v>
      </c>
      <c r="D4751" t="s">
        <v>5998</v>
      </c>
      <c r="E4751" s="32">
        <v>46191</v>
      </c>
      <c r="F4751" s="26">
        <v>46191.608310185184</v>
      </c>
      <c r="G4751" s="12" t="str">
        <f t="shared" si="232"/>
        <v>JUNIO</v>
      </c>
      <c r="H4751">
        <v>900708901</v>
      </c>
      <c r="I4751" t="s">
        <v>5999</v>
      </c>
      <c r="J4751" s="41">
        <f t="shared" si="233"/>
        <v>1984000</v>
      </c>
      <c r="K4751" s="41">
        <v>376960</v>
      </c>
      <c r="L4751" s="39">
        <v>2360960</v>
      </c>
      <c r="M4751" t="s">
        <v>264</v>
      </c>
      <c r="N4751" s="32">
        <v>46192</v>
      </c>
      <c r="O4751" s="1">
        <f t="shared" si="231"/>
        <v>1</v>
      </c>
      <c r="P4751" t="s">
        <v>4393</v>
      </c>
      <c r="U4751" s="32">
        <v>46196</v>
      </c>
      <c r="V4751" t="s">
        <v>39</v>
      </c>
    </row>
    <row r="4752" spans="1:22" hidden="1">
      <c r="A4752" t="s">
        <v>26</v>
      </c>
      <c r="B4752" t="s">
        <v>6000</v>
      </c>
      <c r="C4752" s="55">
        <v>3161</v>
      </c>
      <c r="D4752" t="s">
        <v>28</v>
      </c>
      <c r="E4752" s="32">
        <v>46191</v>
      </c>
      <c r="F4752" s="26">
        <v>46191.592210648145</v>
      </c>
      <c r="G4752" s="12" t="str">
        <f t="shared" si="232"/>
        <v>JUNIO</v>
      </c>
      <c r="H4752">
        <v>900144364</v>
      </c>
      <c r="I4752" t="s">
        <v>72</v>
      </c>
      <c r="J4752" s="41">
        <f t="shared" si="233"/>
        <v>14600200</v>
      </c>
      <c r="K4752" s="41">
        <v>2774038</v>
      </c>
      <c r="L4752" s="39">
        <v>17374238</v>
      </c>
      <c r="M4752" t="s">
        <v>70</v>
      </c>
      <c r="N4752" s="32">
        <v>46195</v>
      </c>
      <c r="O4752" s="1">
        <f t="shared" si="231"/>
        <v>4</v>
      </c>
      <c r="P4752" t="s">
        <v>3480</v>
      </c>
      <c r="U4752" s="32">
        <v>46204</v>
      </c>
      <c r="V4752" t="s">
        <v>39</v>
      </c>
    </row>
    <row r="4753" spans="1:22" hidden="1">
      <c r="A4753" t="s">
        <v>26</v>
      </c>
      <c r="B4753" t="s">
        <v>6001</v>
      </c>
      <c r="C4753" s="55">
        <v>9956</v>
      </c>
      <c r="D4753" t="s">
        <v>28</v>
      </c>
      <c r="E4753" s="32">
        <v>46191</v>
      </c>
      <c r="F4753" s="26">
        <v>46191.517777777779</v>
      </c>
      <c r="G4753" s="12" t="str">
        <f t="shared" si="232"/>
        <v>JUNIO</v>
      </c>
      <c r="H4753">
        <v>900103086</v>
      </c>
      <c r="I4753" t="s">
        <v>1731</v>
      </c>
      <c r="J4753" s="41">
        <f t="shared" si="233"/>
        <v>1050000</v>
      </c>
      <c r="K4753" s="41">
        <v>199500</v>
      </c>
      <c r="L4753" s="39">
        <v>1249500</v>
      </c>
      <c r="M4753" t="s">
        <v>264</v>
      </c>
      <c r="N4753" s="32">
        <v>46197</v>
      </c>
      <c r="O4753" s="1">
        <f t="shared" si="231"/>
        <v>6</v>
      </c>
      <c r="P4753" t="s">
        <v>3480</v>
      </c>
      <c r="U4753" s="32">
        <v>46205</v>
      </c>
      <c r="V4753" t="s">
        <v>39</v>
      </c>
    </row>
    <row r="4754" spans="1:22" hidden="1">
      <c r="A4754" t="s">
        <v>26</v>
      </c>
      <c r="B4754" t="s">
        <v>6002</v>
      </c>
      <c r="C4754" s="55">
        <v>2120</v>
      </c>
      <c r="D4754" t="s">
        <v>28</v>
      </c>
      <c r="E4754" s="32">
        <v>46191</v>
      </c>
      <c r="F4754" s="26">
        <v>46191.637627314813</v>
      </c>
      <c r="G4754" s="12" t="str">
        <f t="shared" si="232"/>
        <v>JUNIO</v>
      </c>
      <c r="H4754">
        <v>900674765</v>
      </c>
      <c r="I4754" t="s">
        <v>898</v>
      </c>
      <c r="J4754" s="42">
        <f t="shared" si="233"/>
        <v>1050000</v>
      </c>
      <c r="K4754" s="41">
        <v>199500</v>
      </c>
      <c r="L4754" s="39">
        <v>1249500</v>
      </c>
      <c r="M4754" t="s">
        <v>264</v>
      </c>
      <c r="N4754" s="32">
        <v>46205</v>
      </c>
      <c r="O4754" s="1">
        <f t="shared" si="231"/>
        <v>14</v>
      </c>
      <c r="P4754" t="s">
        <v>3480</v>
      </c>
      <c r="U4754" s="32">
        <v>46209</v>
      </c>
      <c r="V4754" t="s">
        <v>39</v>
      </c>
    </row>
    <row r="4755" spans="1:22" hidden="1">
      <c r="A4755" t="s">
        <v>26</v>
      </c>
      <c r="B4755" t="s">
        <v>6003</v>
      </c>
      <c r="C4755" s="55">
        <v>9957</v>
      </c>
      <c r="D4755" t="s">
        <v>28</v>
      </c>
      <c r="E4755" s="32">
        <v>46191</v>
      </c>
      <c r="F4755" s="26">
        <v>46191.536099537036</v>
      </c>
      <c r="G4755" s="12" t="str">
        <f t="shared" si="232"/>
        <v>JUNIO</v>
      </c>
      <c r="H4755">
        <v>900103086</v>
      </c>
      <c r="I4755" t="s">
        <v>1731</v>
      </c>
      <c r="J4755" s="41">
        <f t="shared" si="233"/>
        <v>2300000</v>
      </c>
      <c r="K4755" s="41">
        <v>437000</v>
      </c>
      <c r="L4755" s="39">
        <v>2737000</v>
      </c>
      <c r="M4755" t="s">
        <v>264</v>
      </c>
      <c r="N4755" s="32">
        <v>46197</v>
      </c>
      <c r="O4755" s="1">
        <f t="shared" si="231"/>
        <v>6</v>
      </c>
      <c r="P4755" t="s">
        <v>3480</v>
      </c>
      <c r="U4755" s="32">
        <v>46205</v>
      </c>
      <c r="V4755" t="s">
        <v>39</v>
      </c>
    </row>
    <row r="4756" spans="1:22" hidden="1">
      <c r="A4756" t="s">
        <v>26</v>
      </c>
      <c r="B4756" t="s">
        <v>6004</v>
      </c>
      <c r="C4756" s="55">
        <v>3160</v>
      </c>
      <c r="D4756" t="s">
        <v>28</v>
      </c>
      <c r="E4756" s="32">
        <v>46191</v>
      </c>
      <c r="F4756" s="26">
        <v>46191.476620370369</v>
      </c>
      <c r="G4756" s="12" t="str">
        <f t="shared" si="232"/>
        <v>JUNIO</v>
      </c>
      <c r="H4756">
        <v>900144364</v>
      </c>
      <c r="I4756" t="s">
        <v>72</v>
      </c>
      <c r="J4756" s="41">
        <f t="shared" si="233"/>
        <v>3447500</v>
      </c>
      <c r="K4756" s="41">
        <v>655025</v>
      </c>
      <c r="L4756" s="39">
        <v>4102525</v>
      </c>
      <c r="M4756" t="s">
        <v>70</v>
      </c>
      <c r="N4756" s="32">
        <v>46195</v>
      </c>
      <c r="O4756" s="1">
        <f t="shared" si="231"/>
        <v>4</v>
      </c>
      <c r="P4756" t="s">
        <v>3480</v>
      </c>
      <c r="U4756" s="32">
        <v>46196</v>
      </c>
      <c r="V4756" t="s">
        <v>39</v>
      </c>
    </row>
    <row r="4757" spans="1:22" hidden="1">
      <c r="A4757" t="s">
        <v>26</v>
      </c>
      <c r="B4757" t="s">
        <v>6005</v>
      </c>
      <c r="C4757" s="55">
        <v>361551</v>
      </c>
      <c r="D4757" t="s">
        <v>336</v>
      </c>
      <c r="E4757" s="32">
        <v>46191</v>
      </c>
      <c r="F4757" s="26">
        <v>46191.590243055558</v>
      </c>
      <c r="G4757" s="12" t="str">
        <f t="shared" si="232"/>
        <v>JUNIO</v>
      </c>
      <c r="H4757">
        <v>800049074</v>
      </c>
      <c r="I4757" t="s">
        <v>337</v>
      </c>
      <c r="J4757" s="41">
        <f t="shared" si="233"/>
        <v>1287049</v>
      </c>
      <c r="K4757" s="41">
        <v>176444</v>
      </c>
      <c r="L4757" s="39">
        <v>1463493</v>
      </c>
      <c r="M4757" t="s">
        <v>70</v>
      </c>
      <c r="N4757" s="32">
        <v>46195</v>
      </c>
      <c r="O4757" s="1">
        <f t="shared" si="231"/>
        <v>4</v>
      </c>
      <c r="P4757" t="s">
        <v>3480</v>
      </c>
      <c r="U4757" s="32">
        <v>46205</v>
      </c>
      <c r="V4757" t="s">
        <v>39</v>
      </c>
    </row>
    <row r="4758" spans="1:22" hidden="1">
      <c r="A4758" t="s">
        <v>26</v>
      </c>
      <c r="B4758" t="s">
        <v>6006</v>
      </c>
      <c r="C4758" s="55">
        <v>9955</v>
      </c>
      <c r="D4758" t="s">
        <v>28</v>
      </c>
      <c r="E4758" s="32">
        <v>46191</v>
      </c>
      <c r="F4758" s="26">
        <v>46191.49690972222</v>
      </c>
      <c r="G4758" s="12" t="str">
        <f t="shared" si="232"/>
        <v>JUNIO</v>
      </c>
      <c r="H4758">
        <v>900103086</v>
      </c>
      <c r="I4758" t="s">
        <v>1731</v>
      </c>
      <c r="J4758" s="41">
        <f t="shared" si="233"/>
        <v>1600000</v>
      </c>
      <c r="K4758" s="41">
        <v>304000</v>
      </c>
      <c r="L4758" s="39">
        <v>1904000</v>
      </c>
      <c r="M4758" t="s">
        <v>264</v>
      </c>
      <c r="N4758" s="32">
        <v>46197</v>
      </c>
      <c r="O4758" s="1">
        <f t="shared" si="231"/>
        <v>6</v>
      </c>
      <c r="P4758" t="s">
        <v>3480</v>
      </c>
      <c r="U4758" s="32">
        <v>46205</v>
      </c>
      <c r="V4758" t="s">
        <v>39</v>
      </c>
    </row>
    <row r="4759" spans="1:22" hidden="1">
      <c r="A4759" t="s">
        <v>26</v>
      </c>
      <c r="B4759" t="s">
        <v>6007</v>
      </c>
      <c r="C4759" s="55">
        <v>9953</v>
      </c>
      <c r="D4759" t="s">
        <v>28</v>
      </c>
      <c r="E4759" s="32">
        <v>46191</v>
      </c>
      <c r="F4759" s="26">
        <v>46191.422939814816</v>
      </c>
      <c r="G4759" s="12" t="str">
        <f t="shared" si="232"/>
        <v>JUNIO</v>
      </c>
      <c r="H4759">
        <v>900103086</v>
      </c>
      <c r="I4759" t="s">
        <v>1731</v>
      </c>
      <c r="J4759" s="42">
        <f t="shared" si="233"/>
        <v>900000</v>
      </c>
      <c r="K4759" s="41">
        <v>171000</v>
      </c>
      <c r="L4759" s="39">
        <v>1071000</v>
      </c>
      <c r="M4759" t="s">
        <v>264</v>
      </c>
      <c r="N4759" s="32">
        <v>46205</v>
      </c>
      <c r="O4759" s="1">
        <f t="shared" si="231"/>
        <v>14</v>
      </c>
      <c r="P4759" t="s">
        <v>3480</v>
      </c>
      <c r="U4759" s="32">
        <v>46209</v>
      </c>
      <c r="V4759" t="s">
        <v>39</v>
      </c>
    </row>
    <row r="4760" spans="1:22" hidden="1">
      <c r="A4760" t="s">
        <v>26</v>
      </c>
      <c r="B4760" t="s">
        <v>6008</v>
      </c>
      <c r="C4760" s="55">
        <v>1517</v>
      </c>
      <c r="D4760" t="s">
        <v>151</v>
      </c>
      <c r="E4760" s="32">
        <v>46191</v>
      </c>
      <c r="F4760" s="26">
        <v>46191.472372685188</v>
      </c>
      <c r="G4760" s="12" t="str">
        <f t="shared" si="232"/>
        <v>JUNIO</v>
      </c>
      <c r="H4760">
        <v>901561580</v>
      </c>
      <c r="I4760" t="s">
        <v>152</v>
      </c>
      <c r="J4760" s="41">
        <f t="shared" si="233"/>
        <v>5124490.4499999993</v>
      </c>
      <c r="K4760" s="41">
        <v>973653.19</v>
      </c>
      <c r="L4760" s="39">
        <v>6098143.6399999997</v>
      </c>
      <c r="M4760" t="s">
        <v>70</v>
      </c>
      <c r="N4760" s="32">
        <v>46192</v>
      </c>
      <c r="O4760" s="1">
        <f t="shared" si="231"/>
        <v>1</v>
      </c>
      <c r="P4760" t="s">
        <v>3480</v>
      </c>
      <c r="U4760" s="32">
        <v>46196</v>
      </c>
      <c r="V4760" t="s">
        <v>39</v>
      </c>
    </row>
    <row r="4761" spans="1:22" hidden="1">
      <c r="A4761" t="s">
        <v>26</v>
      </c>
      <c r="B4761" t="s">
        <v>6009</v>
      </c>
      <c r="C4761" s="55">
        <v>7538</v>
      </c>
      <c r="D4761" t="s">
        <v>1729</v>
      </c>
      <c r="E4761" s="32">
        <v>46191</v>
      </c>
      <c r="F4761" s="26">
        <v>46191.426226851851</v>
      </c>
      <c r="G4761" s="12" t="str">
        <f t="shared" si="232"/>
        <v>JUNIO</v>
      </c>
      <c r="H4761">
        <v>811033997</v>
      </c>
      <c r="I4761" t="s">
        <v>981</v>
      </c>
      <c r="J4761" s="41">
        <f t="shared" si="233"/>
        <v>45200</v>
      </c>
      <c r="K4761" s="41">
        <v>8588</v>
      </c>
      <c r="L4761" s="39">
        <v>53788</v>
      </c>
      <c r="M4761" s="1" t="s">
        <v>9455</v>
      </c>
      <c r="N4761" s="32">
        <v>46197</v>
      </c>
      <c r="O4761" s="1">
        <f t="shared" si="231"/>
        <v>6</v>
      </c>
      <c r="P4761" t="s">
        <v>3480</v>
      </c>
      <c r="U4761" s="32">
        <v>46205</v>
      </c>
      <c r="V4761" t="s">
        <v>39</v>
      </c>
    </row>
    <row r="4762" spans="1:22" hidden="1">
      <c r="A4762" t="s">
        <v>26</v>
      </c>
      <c r="B4762" t="s">
        <v>6010</v>
      </c>
      <c r="C4762" s="55">
        <v>7537</v>
      </c>
      <c r="D4762" t="s">
        <v>1729</v>
      </c>
      <c r="E4762" s="32">
        <v>46191</v>
      </c>
      <c r="F4762" s="26">
        <v>46191.425775462965</v>
      </c>
      <c r="G4762" s="12" t="str">
        <f t="shared" si="232"/>
        <v>JUNIO</v>
      </c>
      <c r="H4762">
        <v>811033997</v>
      </c>
      <c r="I4762" t="s">
        <v>981</v>
      </c>
      <c r="J4762" s="41">
        <f t="shared" si="233"/>
        <v>74160</v>
      </c>
      <c r="K4762" s="41">
        <v>14090.4</v>
      </c>
      <c r="L4762" s="39">
        <v>88250.4</v>
      </c>
      <c r="M4762" s="1" t="s">
        <v>9455</v>
      </c>
      <c r="N4762" s="32">
        <v>46197</v>
      </c>
      <c r="O4762" s="1">
        <f t="shared" si="231"/>
        <v>6</v>
      </c>
      <c r="P4762" t="s">
        <v>3480</v>
      </c>
      <c r="U4762" s="32">
        <v>46205</v>
      </c>
      <c r="V4762" t="s">
        <v>39</v>
      </c>
    </row>
    <row r="4763" spans="1:22" hidden="1">
      <c r="A4763" t="s">
        <v>26</v>
      </c>
      <c r="B4763" t="s">
        <v>6011</v>
      </c>
      <c r="C4763" s="55">
        <v>2295</v>
      </c>
      <c r="D4763" t="s">
        <v>28</v>
      </c>
      <c r="E4763" s="32">
        <v>46191</v>
      </c>
      <c r="F4763" s="26">
        <v>46191.44667824074</v>
      </c>
      <c r="G4763" s="12" t="str">
        <f t="shared" si="232"/>
        <v>JUNIO</v>
      </c>
      <c r="H4763">
        <v>900814712</v>
      </c>
      <c r="I4763" t="s">
        <v>1376</v>
      </c>
      <c r="J4763" s="41">
        <f t="shared" si="233"/>
        <v>385000</v>
      </c>
      <c r="K4763" s="41">
        <v>73150</v>
      </c>
      <c r="L4763" s="39">
        <v>458150</v>
      </c>
      <c r="M4763" t="s">
        <v>37</v>
      </c>
      <c r="N4763" s="32">
        <v>46199</v>
      </c>
      <c r="O4763" s="1">
        <f t="shared" si="231"/>
        <v>8</v>
      </c>
      <c r="P4763" t="s">
        <v>3480</v>
      </c>
      <c r="U4763" s="32">
        <v>46203</v>
      </c>
      <c r="V4763" t="s">
        <v>39</v>
      </c>
    </row>
    <row r="4764" spans="1:22" hidden="1">
      <c r="A4764" t="s">
        <v>82</v>
      </c>
      <c r="B4764" t="s">
        <v>6012</v>
      </c>
      <c r="C4764" s="55">
        <v>168</v>
      </c>
      <c r="D4764" t="s">
        <v>6013</v>
      </c>
      <c r="E4764" s="32">
        <v>46191</v>
      </c>
      <c r="F4764" s="26">
        <v>46191.639837962961</v>
      </c>
      <c r="G4764" s="12" t="str">
        <f t="shared" si="232"/>
        <v>JUNIO</v>
      </c>
      <c r="H4764">
        <v>830095793</v>
      </c>
      <c r="I4764" t="s">
        <v>5957</v>
      </c>
      <c r="J4764" s="41">
        <f t="shared" si="233"/>
        <v>5733000</v>
      </c>
      <c r="K4764" s="41">
        <v>0</v>
      </c>
      <c r="L4764" s="39">
        <v>5733000</v>
      </c>
      <c r="M4764" t="s">
        <v>110</v>
      </c>
      <c r="N4764" s="3">
        <v>46195</v>
      </c>
      <c r="O4764" s="1">
        <f t="shared" si="231"/>
        <v>4</v>
      </c>
      <c r="P4764" t="s">
        <v>3480</v>
      </c>
    </row>
    <row r="4765" spans="1:22" hidden="1">
      <c r="A4765" t="s">
        <v>26</v>
      </c>
      <c r="B4765" t="s">
        <v>6014</v>
      </c>
      <c r="C4765" s="55">
        <v>8803085</v>
      </c>
      <c r="D4765" t="s">
        <v>4499</v>
      </c>
      <c r="E4765" s="32">
        <v>46191</v>
      </c>
      <c r="F4765" s="26">
        <v>46191.637997685182</v>
      </c>
      <c r="G4765" s="12" t="str">
        <f t="shared" si="232"/>
        <v>JUNIO</v>
      </c>
      <c r="H4765">
        <v>900219834</v>
      </c>
      <c r="I4765" t="s">
        <v>739</v>
      </c>
      <c r="J4765" s="41">
        <f t="shared" si="233"/>
        <v>15200</v>
      </c>
      <c r="K4765" s="41">
        <v>0</v>
      </c>
      <c r="L4765" s="39">
        <v>15200</v>
      </c>
      <c r="M4765" t="s">
        <v>70</v>
      </c>
      <c r="N4765" s="32">
        <v>46192</v>
      </c>
      <c r="O4765" s="1">
        <f t="shared" si="231"/>
        <v>1</v>
      </c>
      <c r="P4765" t="s">
        <v>3480</v>
      </c>
      <c r="U4765" s="32">
        <v>46196</v>
      </c>
      <c r="V4765" t="s">
        <v>39</v>
      </c>
    </row>
    <row r="4766" spans="1:22" hidden="1">
      <c r="A4766" t="s">
        <v>82</v>
      </c>
      <c r="B4766" t="s">
        <v>6015</v>
      </c>
      <c r="C4766" s="55" t="s">
        <v>6016</v>
      </c>
      <c r="D4766" t="s">
        <v>2896</v>
      </c>
      <c r="E4766" s="32">
        <v>46191</v>
      </c>
      <c r="F4766" s="26">
        <v>46191.63559027778</v>
      </c>
      <c r="G4766" s="12" t="str">
        <f t="shared" si="232"/>
        <v>JUNIO</v>
      </c>
      <c r="H4766">
        <v>900674765</v>
      </c>
      <c r="I4766" t="s">
        <v>898</v>
      </c>
      <c r="J4766" s="42">
        <f t="shared" si="233"/>
        <v>1750000</v>
      </c>
      <c r="K4766" s="41">
        <v>332500</v>
      </c>
      <c r="L4766" s="39">
        <v>2082500</v>
      </c>
      <c r="M4766" t="s">
        <v>110</v>
      </c>
      <c r="N4766" s="3">
        <v>46195</v>
      </c>
      <c r="O4766" s="1">
        <f t="shared" si="231"/>
        <v>4</v>
      </c>
      <c r="P4766" t="s">
        <v>3480</v>
      </c>
    </row>
    <row r="4767" spans="1:22" hidden="1">
      <c r="A4767" t="s">
        <v>26</v>
      </c>
      <c r="B4767" t="s">
        <v>6017</v>
      </c>
      <c r="C4767" s="56">
        <v>74990</v>
      </c>
      <c r="D4767" t="s">
        <v>1210</v>
      </c>
      <c r="E4767" s="32">
        <v>46191</v>
      </c>
      <c r="F4767" s="26">
        <v>46191.561099537037</v>
      </c>
      <c r="G4767" s="12" t="str">
        <f t="shared" si="232"/>
        <v>JUNIO</v>
      </c>
      <c r="H4767">
        <v>860533413</v>
      </c>
      <c r="I4767" t="s">
        <v>545</v>
      </c>
      <c r="J4767" s="41">
        <f t="shared" si="233"/>
        <v>32900</v>
      </c>
      <c r="K4767" s="41">
        <v>0</v>
      </c>
      <c r="L4767" s="39">
        <v>32900</v>
      </c>
      <c r="M4767" t="s">
        <v>54</v>
      </c>
      <c r="O4767" s="1">
        <f t="shared" si="231"/>
        <v>0</v>
      </c>
    </row>
    <row r="4768" spans="1:22" hidden="1">
      <c r="A4768" t="s">
        <v>26</v>
      </c>
      <c r="B4768" t="s">
        <v>6018</v>
      </c>
      <c r="C4768" s="55">
        <v>106057</v>
      </c>
      <c r="D4768" t="s">
        <v>6019</v>
      </c>
      <c r="E4768" s="32">
        <v>46191</v>
      </c>
      <c r="F4768" s="26">
        <v>46191.560358796298</v>
      </c>
      <c r="G4768" s="12" t="str">
        <f t="shared" si="232"/>
        <v>JUNIO</v>
      </c>
      <c r="H4768">
        <v>900201094</v>
      </c>
      <c r="I4768" t="s">
        <v>6020</v>
      </c>
      <c r="J4768" s="41">
        <f t="shared" si="233"/>
        <v>124446</v>
      </c>
      <c r="K4768" s="41">
        <v>0</v>
      </c>
      <c r="L4768" s="39">
        <v>124446</v>
      </c>
      <c r="M4768" t="s">
        <v>54</v>
      </c>
      <c r="O4768" s="1">
        <f t="shared" si="231"/>
        <v>0</v>
      </c>
    </row>
    <row r="4769" spans="1:22" hidden="1">
      <c r="A4769" t="s">
        <v>26</v>
      </c>
      <c r="B4769" t="s">
        <v>6021</v>
      </c>
      <c r="C4769" s="55">
        <v>74989</v>
      </c>
      <c r="D4769" t="s">
        <v>1210</v>
      </c>
      <c r="E4769" s="32">
        <v>46191</v>
      </c>
      <c r="F4769" s="26">
        <v>46191.560266203705</v>
      </c>
      <c r="G4769" s="12" t="str">
        <f t="shared" si="232"/>
        <v>JUNIO</v>
      </c>
      <c r="H4769">
        <v>860533413</v>
      </c>
      <c r="I4769" t="s">
        <v>545</v>
      </c>
      <c r="J4769" s="41">
        <f t="shared" si="233"/>
        <v>77900</v>
      </c>
      <c r="K4769" s="41">
        <v>0</v>
      </c>
      <c r="L4769" s="39">
        <v>77900</v>
      </c>
      <c r="M4769" t="s">
        <v>54</v>
      </c>
      <c r="O4769" s="1">
        <f t="shared" si="231"/>
        <v>0</v>
      </c>
    </row>
    <row r="4770" spans="1:22" hidden="1">
      <c r="A4770" t="s">
        <v>26</v>
      </c>
      <c r="B4770" t="s">
        <v>6022</v>
      </c>
      <c r="C4770" s="55">
        <v>14481</v>
      </c>
      <c r="D4770" t="s">
        <v>28</v>
      </c>
      <c r="E4770" s="32">
        <v>46191</v>
      </c>
      <c r="F4770" s="26">
        <v>46191.342395833337</v>
      </c>
      <c r="G4770" s="12" t="str">
        <f t="shared" si="232"/>
        <v>JUNIO</v>
      </c>
      <c r="H4770">
        <v>901059492</v>
      </c>
      <c r="I4770" t="s">
        <v>1036</v>
      </c>
      <c r="J4770" s="41">
        <f t="shared" si="233"/>
        <v>91036.160000000003</v>
      </c>
      <c r="K4770" s="41">
        <v>17296.84</v>
      </c>
      <c r="L4770" s="39">
        <v>108333</v>
      </c>
      <c r="M4770" t="s">
        <v>3770</v>
      </c>
      <c r="N4770" s="32">
        <v>46191</v>
      </c>
      <c r="O4770" s="1">
        <f t="shared" si="231"/>
        <v>0</v>
      </c>
      <c r="P4770" t="s">
        <v>3480</v>
      </c>
      <c r="U4770" s="32">
        <v>46196</v>
      </c>
      <c r="V4770" t="s">
        <v>39</v>
      </c>
    </row>
    <row r="4771" spans="1:22" hidden="1">
      <c r="A4771" t="s">
        <v>26</v>
      </c>
      <c r="B4771" t="s">
        <v>6023</v>
      </c>
      <c r="C4771" s="55">
        <v>105840</v>
      </c>
      <c r="D4771" t="s">
        <v>458</v>
      </c>
      <c r="E4771" s="32">
        <v>46191</v>
      </c>
      <c r="F4771" s="26">
        <v>46191.343171296299</v>
      </c>
      <c r="G4771" s="12" t="str">
        <f t="shared" si="232"/>
        <v>JUNIO</v>
      </c>
      <c r="H4771">
        <v>890929497</v>
      </c>
      <c r="I4771" t="s">
        <v>459</v>
      </c>
      <c r="J4771" s="41">
        <f t="shared" si="233"/>
        <v>478800</v>
      </c>
      <c r="K4771" s="41">
        <v>90972</v>
      </c>
      <c r="L4771" s="39">
        <v>569772</v>
      </c>
      <c r="M4771" t="s">
        <v>70</v>
      </c>
      <c r="N4771" s="32">
        <v>46197</v>
      </c>
      <c r="O4771" s="1">
        <f t="shared" si="231"/>
        <v>6</v>
      </c>
      <c r="P4771" t="s">
        <v>3480</v>
      </c>
      <c r="U4771" s="32">
        <v>46205</v>
      </c>
      <c r="V4771" t="s">
        <v>39</v>
      </c>
    </row>
    <row r="4772" spans="1:22" hidden="1">
      <c r="A4772" t="s">
        <v>26</v>
      </c>
      <c r="B4772" t="s">
        <v>6024</v>
      </c>
      <c r="C4772" s="55">
        <v>105839</v>
      </c>
      <c r="D4772" t="s">
        <v>458</v>
      </c>
      <c r="E4772" s="32">
        <v>46191</v>
      </c>
      <c r="F4772" s="26">
        <v>46191.342685185184</v>
      </c>
      <c r="G4772" s="12" t="str">
        <f t="shared" si="232"/>
        <v>JUNIO</v>
      </c>
      <c r="H4772">
        <v>890929497</v>
      </c>
      <c r="I4772" t="s">
        <v>459</v>
      </c>
      <c r="J4772" s="41">
        <f t="shared" si="233"/>
        <v>159600</v>
      </c>
      <c r="K4772" s="41">
        <v>30324</v>
      </c>
      <c r="L4772" s="39">
        <v>189924</v>
      </c>
      <c r="M4772" t="s">
        <v>70</v>
      </c>
      <c r="N4772" s="32">
        <v>46197</v>
      </c>
      <c r="O4772" s="1">
        <f t="shared" si="231"/>
        <v>6</v>
      </c>
      <c r="P4772" t="s">
        <v>3480</v>
      </c>
      <c r="U4772" s="32">
        <v>46205</v>
      </c>
      <c r="V4772" t="s">
        <v>39</v>
      </c>
    </row>
    <row r="4773" spans="1:22" hidden="1">
      <c r="A4773" t="s">
        <v>26</v>
      </c>
      <c r="B4773" t="s">
        <v>6025</v>
      </c>
      <c r="C4773" s="55">
        <v>105838</v>
      </c>
      <c r="D4773" t="s">
        <v>458</v>
      </c>
      <c r="E4773" s="32">
        <v>46191</v>
      </c>
      <c r="F4773" s="26">
        <v>46191.342268518521</v>
      </c>
      <c r="G4773" s="12" t="str">
        <f t="shared" si="232"/>
        <v>JUNIO</v>
      </c>
      <c r="H4773">
        <v>890929497</v>
      </c>
      <c r="I4773" t="s">
        <v>459</v>
      </c>
      <c r="J4773" s="41">
        <f t="shared" si="233"/>
        <v>1276800</v>
      </c>
      <c r="K4773" s="41">
        <v>242592</v>
      </c>
      <c r="L4773" s="39">
        <v>1519392</v>
      </c>
      <c r="M4773" t="s">
        <v>70</v>
      </c>
      <c r="N4773" s="32">
        <v>46197</v>
      </c>
      <c r="O4773" s="1">
        <f t="shared" si="231"/>
        <v>6</v>
      </c>
      <c r="P4773" t="s">
        <v>3480</v>
      </c>
      <c r="U4773" s="32">
        <v>46205</v>
      </c>
      <c r="V4773" t="s">
        <v>39</v>
      </c>
    </row>
    <row r="4774" spans="1:22" hidden="1">
      <c r="A4774" t="s">
        <v>26</v>
      </c>
      <c r="B4774" t="s">
        <v>6026</v>
      </c>
      <c r="C4774" s="55">
        <v>105837</v>
      </c>
      <c r="D4774" t="s">
        <v>458</v>
      </c>
      <c r="E4774" s="32">
        <v>46191</v>
      </c>
      <c r="F4774" s="26">
        <v>46191.341851851852</v>
      </c>
      <c r="G4774" s="12" t="str">
        <f t="shared" si="232"/>
        <v>JUNIO</v>
      </c>
      <c r="H4774">
        <v>890929497</v>
      </c>
      <c r="I4774" t="s">
        <v>459</v>
      </c>
      <c r="J4774" s="41">
        <f t="shared" si="233"/>
        <v>957600</v>
      </c>
      <c r="K4774" s="41">
        <v>181944</v>
      </c>
      <c r="L4774" s="39">
        <v>1139544</v>
      </c>
      <c r="M4774" t="s">
        <v>70</v>
      </c>
      <c r="N4774" s="32">
        <v>46197</v>
      </c>
      <c r="O4774" s="1">
        <f t="shared" si="231"/>
        <v>6</v>
      </c>
      <c r="P4774" t="s">
        <v>3480</v>
      </c>
      <c r="U4774" s="32">
        <v>46203</v>
      </c>
    </row>
    <row r="4775" spans="1:22" hidden="1">
      <c r="A4775" t="s">
        <v>26</v>
      </c>
      <c r="B4775" t="s">
        <v>6027</v>
      </c>
      <c r="C4775" s="55">
        <v>9521</v>
      </c>
      <c r="D4775" t="s">
        <v>3352</v>
      </c>
      <c r="E4775" s="32">
        <v>46191</v>
      </c>
      <c r="F4775" s="26">
        <v>46191.42628472222</v>
      </c>
      <c r="G4775" s="12" t="str">
        <f t="shared" si="232"/>
        <v>JUNIO</v>
      </c>
      <c r="H4775">
        <v>900145763</v>
      </c>
      <c r="I4775" t="s">
        <v>3353</v>
      </c>
      <c r="J4775" s="41">
        <f t="shared" si="233"/>
        <v>84034</v>
      </c>
      <c r="K4775" s="41">
        <v>15966</v>
      </c>
      <c r="L4775" s="39">
        <v>100000</v>
      </c>
      <c r="M4775" s="1" t="s">
        <v>9455</v>
      </c>
      <c r="N4775" s="32">
        <v>46191</v>
      </c>
      <c r="O4775" s="1">
        <f t="shared" si="231"/>
        <v>0</v>
      </c>
      <c r="P4775" t="s">
        <v>3480</v>
      </c>
      <c r="U4775" s="32">
        <v>46196</v>
      </c>
      <c r="V4775" t="s">
        <v>39</v>
      </c>
    </row>
    <row r="4776" spans="1:22" hidden="1">
      <c r="A4776" t="s">
        <v>26</v>
      </c>
      <c r="B4776" t="s">
        <v>6028</v>
      </c>
      <c r="C4776" s="55">
        <v>10942</v>
      </c>
      <c r="D4776" t="s">
        <v>1991</v>
      </c>
      <c r="E4776" s="32">
        <v>46191</v>
      </c>
      <c r="F4776" s="26">
        <v>46191.285115740742</v>
      </c>
      <c r="G4776" s="12" t="str">
        <f t="shared" si="232"/>
        <v>JUNIO</v>
      </c>
      <c r="H4776">
        <v>900402854</v>
      </c>
      <c r="I4776" t="s">
        <v>1992</v>
      </c>
      <c r="J4776" s="41">
        <f t="shared" si="233"/>
        <v>85900</v>
      </c>
      <c r="K4776" s="41">
        <v>16321</v>
      </c>
      <c r="L4776" s="39">
        <v>102221</v>
      </c>
      <c r="M4776" t="s">
        <v>37</v>
      </c>
      <c r="N4776" s="32">
        <v>46197</v>
      </c>
      <c r="O4776" s="1">
        <f t="shared" si="231"/>
        <v>6</v>
      </c>
      <c r="P4776" t="s">
        <v>3480</v>
      </c>
      <c r="U4776" s="32">
        <v>46203</v>
      </c>
      <c r="V4776" t="s">
        <v>39</v>
      </c>
    </row>
    <row r="4777" spans="1:22" hidden="1">
      <c r="A4777" t="s">
        <v>26</v>
      </c>
      <c r="B4777" t="s">
        <v>6029</v>
      </c>
      <c r="C4777" s="55">
        <v>10941</v>
      </c>
      <c r="D4777" t="s">
        <v>1991</v>
      </c>
      <c r="E4777" s="32">
        <v>46191</v>
      </c>
      <c r="F4777" s="26">
        <v>46191.281967592593</v>
      </c>
      <c r="G4777" s="12" t="str">
        <f t="shared" si="232"/>
        <v>JUNIO</v>
      </c>
      <c r="H4777">
        <v>900402854</v>
      </c>
      <c r="I4777" t="s">
        <v>1992</v>
      </c>
      <c r="J4777" s="41">
        <f t="shared" si="233"/>
        <v>161200</v>
      </c>
      <c r="K4777" s="41">
        <v>30628</v>
      </c>
      <c r="L4777" s="39">
        <v>191828</v>
      </c>
      <c r="M4777" t="s">
        <v>37</v>
      </c>
      <c r="N4777" s="32">
        <v>46197</v>
      </c>
      <c r="O4777" s="1">
        <f t="shared" si="231"/>
        <v>6</v>
      </c>
      <c r="P4777" t="s">
        <v>3480</v>
      </c>
      <c r="U4777" s="32">
        <v>46205</v>
      </c>
      <c r="V4777" t="s">
        <v>39</v>
      </c>
    </row>
    <row r="4778" spans="1:22" hidden="1">
      <c r="A4778" t="s">
        <v>26</v>
      </c>
      <c r="B4778" t="s">
        <v>6030</v>
      </c>
      <c r="C4778" s="56">
        <v>8818</v>
      </c>
      <c r="D4778" t="s">
        <v>5208</v>
      </c>
      <c r="E4778" s="32">
        <v>46191</v>
      </c>
      <c r="F4778" s="26">
        <v>46191.292175925926</v>
      </c>
      <c r="G4778" s="12" t="str">
        <f t="shared" si="232"/>
        <v>JUNIO</v>
      </c>
      <c r="H4778">
        <v>1088263697</v>
      </c>
      <c r="I4778" t="s">
        <v>1128</v>
      </c>
      <c r="J4778" s="41">
        <f t="shared" si="233"/>
        <v>80400</v>
      </c>
      <c r="K4778" s="41">
        <v>0</v>
      </c>
      <c r="L4778" s="39">
        <v>80400</v>
      </c>
      <c r="M4778" t="s">
        <v>54</v>
      </c>
      <c r="O4778" s="1">
        <f t="shared" si="231"/>
        <v>0</v>
      </c>
    </row>
    <row r="4779" spans="1:22" hidden="1">
      <c r="A4779" t="s">
        <v>26</v>
      </c>
      <c r="B4779" t="s">
        <v>6031</v>
      </c>
      <c r="C4779" s="55">
        <v>7184</v>
      </c>
      <c r="D4779" t="s">
        <v>678</v>
      </c>
      <c r="E4779" s="32">
        <v>46192</v>
      </c>
      <c r="F4779" s="26">
        <v>46192.898402777777</v>
      </c>
      <c r="G4779" s="12" t="str">
        <f t="shared" si="232"/>
        <v>JUNIO</v>
      </c>
      <c r="H4779">
        <v>901174199</v>
      </c>
      <c r="I4779" t="s">
        <v>679</v>
      </c>
      <c r="J4779" s="41">
        <f t="shared" si="233"/>
        <v>552826</v>
      </c>
      <c r="K4779" s="41">
        <v>105036.94</v>
      </c>
      <c r="L4779" s="39">
        <v>657862.93999999994</v>
      </c>
      <c r="M4779" t="s">
        <v>37</v>
      </c>
      <c r="N4779" s="32">
        <v>46198</v>
      </c>
      <c r="O4779" s="1">
        <f t="shared" si="231"/>
        <v>6</v>
      </c>
      <c r="P4779" t="s">
        <v>3480</v>
      </c>
      <c r="U4779" s="32">
        <v>46203</v>
      </c>
      <c r="V4779" t="s">
        <v>39</v>
      </c>
    </row>
    <row r="4780" spans="1:22" hidden="1">
      <c r="A4780" t="s">
        <v>26</v>
      </c>
      <c r="B4780" t="s">
        <v>6032</v>
      </c>
      <c r="C4780" s="55">
        <v>7183</v>
      </c>
      <c r="D4780" t="s">
        <v>678</v>
      </c>
      <c r="E4780" s="32">
        <v>46192</v>
      </c>
      <c r="F4780" s="26">
        <v>46192.895104166666</v>
      </c>
      <c r="G4780" s="12" t="str">
        <f t="shared" si="232"/>
        <v>JUNIO</v>
      </c>
      <c r="H4780">
        <v>901174199</v>
      </c>
      <c r="I4780" t="s">
        <v>679</v>
      </c>
      <c r="J4780" s="41">
        <f t="shared" si="233"/>
        <v>1409706</v>
      </c>
      <c r="K4780" s="41">
        <v>267844.14</v>
      </c>
      <c r="L4780" s="39">
        <v>1677550.14</v>
      </c>
      <c r="M4780" t="s">
        <v>37</v>
      </c>
      <c r="N4780" s="32">
        <v>46198</v>
      </c>
      <c r="O4780" s="1">
        <f t="shared" si="231"/>
        <v>6</v>
      </c>
      <c r="P4780" t="s">
        <v>3480</v>
      </c>
      <c r="U4780" s="32">
        <v>46203</v>
      </c>
      <c r="V4780" t="s">
        <v>39</v>
      </c>
    </row>
    <row r="4781" spans="1:22" hidden="1">
      <c r="A4781" t="s">
        <v>26</v>
      </c>
      <c r="B4781" t="s">
        <v>6033</v>
      </c>
      <c r="C4781" s="55">
        <v>7181</v>
      </c>
      <c r="D4781" t="s">
        <v>678</v>
      </c>
      <c r="E4781" s="32">
        <v>46192</v>
      </c>
      <c r="F4781" s="26">
        <v>46192.882592592592</v>
      </c>
      <c r="G4781" s="12" t="str">
        <f t="shared" si="232"/>
        <v>JUNIO</v>
      </c>
      <c r="H4781">
        <v>901174199</v>
      </c>
      <c r="I4781" t="s">
        <v>679</v>
      </c>
      <c r="J4781" s="41">
        <f t="shared" si="233"/>
        <v>3624768</v>
      </c>
      <c r="K4781" s="41">
        <v>688705.92</v>
      </c>
      <c r="L4781" s="39">
        <v>4313473.92</v>
      </c>
      <c r="M4781" t="s">
        <v>37</v>
      </c>
      <c r="N4781" s="32">
        <v>46198</v>
      </c>
      <c r="O4781" s="1">
        <f t="shared" si="231"/>
        <v>6</v>
      </c>
      <c r="P4781" t="s">
        <v>3480</v>
      </c>
      <c r="U4781" s="32">
        <v>46203</v>
      </c>
      <c r="V4781" t="s">
        <v>39</v>
      </c>
    </row>
    <row r="4782" spans="1:22" hidden="1">
      <c r="A4782" t="s">
        <v>26</v>
      </c>
      <c r="B4782" t="s">
        <v>6034</v>
      </c>
      <c r="C4782" s="55">
        <v>7182</v>
      </c>
      <c r="D4782" t="s">
        <v>678</v>
      </c>
      <c r="E4782" s="32">
        <v>46192</v>
      </c>
      <c r="F4782" s="26">
        <v>46192.891712962963</v>
      </c>
      <c r="G4782" s="12" t="str">
        <f t="shared" si="232"/>
        <v>JUNIO</v>
      </c>
      <c r="H4782">
        <v>901174199</v>
      </c>
      <c r="I4782" t="s">
        <v>679</v>
      </c>
      <c r="J4782" s="41">
        <f t="shared" si="233"/>
        <v>3050271</v>
      </c>
      <c r="K4782" s="41">
        <v>579551.49</v>
      </c>
      <c r="L4782" s="39">
        <v>3629822.49</v>
      </c>
      <c r="M4782" t="s">
        <v>37</v>
      </c>
      <c r="N4782" s="32">
        <v>46198</v>
      </c>
      <c r="O4782" s="1">
        <f t="shared" si="231"/>
        <v>6</v>
      </c>
      <c r="P4782" t="s">
        <v>3480</v>
      </c>
      <c r="U4782" s="32">
        <v>46203</v>
      </c>
      <c r="V4782" t="s">
        <v>39</v>
      </c>
    </row>
    <row r="4783" spans="1:22" hidden="1">
      <c r="A4783" t="s">
        <v>26</v>
      </c>
      <c r="B4783" t="s">
        <v>6035</v>
      </c>
      <c r="C4783" s="55">
        <v>7180</v>
      </c>
      <c r="D4783" t="s">
        <v>678</v>
      </c>
      <c r="E4783" s="32">
        <v>46192</v>
      </c>
      <c r="F4783" s="26">
        <v>46192.880509259259</v>
      </c>
      <c r="G4783" s="12" t="str">
        <f t="shared" si="232"/>
        <v>JUNIO</v>
      </c>
      <c r="H4783">
        <v>901174199</v>
      </c>
      <c r="I4783" t="s">
        <v>679</v>
      </c>
      <c r="J4783" s="41">
        <f t="shared" si="233"/>
        <v>4414200</v>
      </c>
      <c r="K4783" s="41">
        <v>838698</v>
      </c>
      <c r="L4783" s="39">
        <v>5252898</v>
      </c>
      <c r="M4783" t="s">
        <v>37</v>
      </c>
      <c r="N4783" s="32">
        <v>46198</v>
      </c>
      <c r="O4783" s="1">
        <f t="shared" si="231"/>
        <v>6</v>
      </c>
      <c r="P4783" t="s">
        <v>3480</v>
      </c>
      <c r="U4783" s="32">
        <v>46203</v>
      </c>
      <c r="V4783" t="s">
        <v>39</v>
      </c>
    </row>
    <row r="4784" spans="1:22" hidden="1">
      <c r="A4784" t="s">
        <v>26</v>
      </c>
      <c r="B4784" t="s">
        <v>6036</v>
      </c>
      <c r="C4784" s="55">
        <v>229951</v>
      </c>
      <c r="D4784" t="s">
        <v>28</v>
      </c>
      <c r="E4784" s="32">
        <v>46192</v>
      </c>
      <c r="F4784" s="26">
        <v>46192.813055555554</v>
      </c>
      <c r="G4784" s="12" t="str">
        <f t="shared" si="232"/>
        <v>JUNIO</v>
      </c>
      <c r="H4784">
        <v>890937070</v>
      </c>
      <c r="I4784" t="s">
        <v>127</v>
      </c>
      <c r="J4784" s="41">
        <f t="shared" si="233"/>
        <v>53048652</v>
      </c>
      <c r="K4784" s="41">
        <v>1007924</v>
      </c>
      <c r="L4784" s="39">
        <v>54056576</v>
      </c>
      <c r="M4784" t="s">
        <v>128</v>
      </c>
      <c r="N4784" s="32">
        <v>46197</v>
      </c>
      <c r="O4784" s="1">
        <f t="shared" si="231"/>
        <v>5</v>
      </c>
      <c r="P4784" t="s">
        <v>2466</v>
      </c>
      <c r="U4784" s="32">
        <v>46205</v>
      </c>
      <c r="V4784" t="s">
        <v>39</v>
      </c>
    </row>
    <row r="4785" spans="1:22" hidden="1">
      <c r="A4785" t="s">
        <v>26</v>
      </c>
      <c r="B4785" t="s">
        <v>6037</v>
      </c>
      <c r="C4785" s="55">
        <v>7179</v>
      </c>
      <c r="D4785" t="s">
        <v>678</v>
      </c>
      <c r="E4785" s="32">
        <v>46192</v>
      </c>
      <c r="F4785" s="26">
        <v>46192.803726851853</v>
      </c>
      <c r="G4785" s="12" t="str">
        <f t="shared" si="232"/>
        <v>JUNIO</v>
      </c>
      <c r="H4785">
        <v>901174199</v>
      </c>
      <c r="I4785" t="s">
        <v>679</v>
      </c>
      <c r="J4785" s="41">
        <f t="shared" si="233"/>
        <v>4643738</v>
      </c>
      <c r="K4785" s="41">
        <v>882310.22</v>
      </c>
      <c r="L4785" s="39">
        <v>5526048.2199999997</v>
      </c>
      <c r="M4785" t="s">
        <v>37</v>
      </c>
      <c r="N4785" s="32">
        <v>46198</v>
      </c>
      <c r="O4785" s="1">
        <f t="shared" si="231"/>
        <v>6</v>
      </c>
      <c r="P4785" t="s">
        <v>3480</v>
      </c>
      <c r="U4785" s="32">
        <v>46203</v>
      </c>
      <c r="V4785" t="s">
        <v>39</v>
      </c>
    </row>
    <row r="4786" spans="1:22" hidden="1">
      <c r="A4786" t="s">
        <v>26</v>
      </c>
      <c r="B4786" t="s">
        <v>6038</v>
      </c>
      <c r="C4786" s="55">
        <v>7178</v>
      </c>
      <c r="D4786" t="s">
        <v>678</v>
      </c>
      <c r="E4786" s="32">
        <v>46192</v>
      </c>
      <c r="F4786" s="26">
        <v>46192.802060185182</v>
      </c>
      <c r="G4786" s="12" t="str">
        <f t="shared" si="232"/>
        <v>JUNIO</v>
      </c>
      <c r="H4786">
        <v>901174199</v>
      </c>
      <c r="I4786" t="s">
        <v>679</v>
      </c>
      <c r="J4786" s="41">
        <f t="shared" si="233"/>
        <v>7529447.9999999991</v>
      </c>
      <c r="K4786" s="41">
        <v>1430595.12</v>
      </c>
      <c r="L4786" s="39">
        <v>8960043.1199999992</v>
      </c>
      <c r="M4786" t="s">
        <v>37</v>
      </c>
      <c r="N4786" s="32">
        <v>46198</v>
      </c>
      <c r="O4786" s="1">
        <f t="shared" si="231"/>
        <v>6</v>
      </c>
      <c r="P4786" t="s">
        <v>3480</v>
      </c>
      <c r="U4786" s="32">
        <v>46203</v>
      </c>
      <c r="V4786" t="s">
        <v>39</v>
      </c>
    </row>
    <row r="4787" spans="1:22" hidden="1">
      <c r="A4787" t="s">
        <v>26</v>
      </c>
      <c r="B4787" t="s">
        <v>6039</v>
      </c>
      <c r="C4787" s="55">
        <v>13451</v>
      </c>
      <c r="D4787" t="s">
        <v>28</v>
      </c>
      <c r="E4787" s="32">
        <v>46192</v>
      </c>
      <c r="F4787" s="26">
        <v>46192.696516203701</v>
      </c>
      <c r="G4787" s="12" t="str">
        <f t="shared" si="232"/>
        <v>JUNIO</v>
      </c>
      <c r="H4787">
        <v>900420442</v>
      </c>
      <c r="I4787" t="s">
        <v>586</v>
      </c>
      <c r="J4787" s="41">
        <f t="shared" si="233"/>
        <v>313590</v>
      </c>
      <c r="K4787" s="41">
        <v>59582.1</v>
      </c>
      <c r="L4787" s="39">
        <v>373172.1</v>
      </c>
      <c r="M4787" s="1" t="s">
        <v>9455</v>
      </c>
      <c r="N4787" s="32">
        <v>46198</v>
      </c>
      <c r="O4787" s="1">
        <f t="shared" si="231"/>
        <v>6</v>
      </c>
      <c r="P4787" t="s">
        <v>3480</v>
      </c>
      <c r="U4787" s="32">
        <v>46205</v>
      </c>
      <c r="V4787" t="s">
        <v>39</v>
      </c>
    </row>
    <row r="4788" spans="1:22" hidden="1">
      <c r="A4788" t="s">
        <v>26</v>
      </c>
      <c r="B4788" t="s">
        <v>6040</v>
      </c>
      <c r="C4788" s="55">
        <v>7177</v>
      </c>
      <c r="D4788" t="s">
        <v>678</v>
      </c>
      <c r="E4788" s="32">
        <v>46192</v>
      </c>
      <c r="F4788" s="26">
        <v>46192.799340277779</v>
      </c>
      <c r="G4788" s="12" t="str">
        <f t="shared" si="232"/>
        <v>JUNIO</v>
      </c>
      <c r="H4788">
        <v>901174199</v>
      </c>
      <c r="I4788" t="s">
        <v>679</v>
      </c>
      <c r="J4788" s="41">
        <f t="shared" si="233"/>
        <v>5799630</v>
      </c>
      <c r="K4788" s="41">
        <v>1101929.7</v>
      </c>
      <c r="L4788" s="39">
        <v>6901559.7000000002</v>
      </c>
      <c r="M4788" t="s">
        <v>37</v>
      </c>
      <c r="N4788" s="32">
        <v>46198</v>
      </c>
      <c r="O4788" s="1">
        <f t="shared" si="231"/>
        <v>6</v>
      </c>
      <c r="P4788" t="s">
        <v>3480</v>
      </c>
      <c r="U4788" s="32">
        <v>46203</v>
      </c>
      <c r="V4788" t="s">
        <v>39</v>
      </c>
    </row>
    <row r="4789" spans="1:22" hidden="1">
      <c r="A4789" t="s">
        <v>26</v>
      </c>
      <c r="B4789" t="s">
        <v>6041</v>
      </c>
      <c r="C4789" s="55">
        <v>15456</v>
      </c>
      <c r="D4789" t="s">
        <v>28</v>
      </c>
      <c r="E4789" s="32">
        <v>46192</v>
      </c>
      <c r="F4789" s="26">
        <v>46192.722337962965</v>
      </c>
      <c r="G4789" s="12" t="str">
        <f t="shared" si="232"/>
        <v>JUNIO</v>
      </c>
      <c r="H4789">
        <v>8160370</v>
      </c>
      <c r="I4789" t="s">
        <v>529</v>
      </c>
      <c r="J4789" s="41">
        <f t="shared" si="233"/>
        <v>362900</v>
      </c>
      <c r="K4789" s="41">
        <v>68951</v>
      </c>
      <c r="L4789" s="39">
        <v>431851</v>
      </c>
      <c r="M4789" t="s">
        <v>65</v>
      </c>
      <c r="N4789" s="32">
        <v>46197</v>
      </c>
      <c r="O4789" s="1">
        <f t="shared" si="231"/>
        <v>5</v>
      </c>
      <c r="P4789" t="s">
        <v>3480</v>
      </c>
      <c r="U4789" s="32">
        <v>46205</v>
      </c>
      <c r="V4789" t="s">
        <v>39</v>
      </c>
    </row>
    <row r="4790" spans="1:22" hidden="1">
      <c r="A4790" t="s">
        <v>26</v>
      </c>
      <c r="B4790" t="s">
        <v>6042</v>
      </c>
      <c r="C4790" s="55">
        <v>29813</v>
      </c>
      <c r="D4790" t="s">
        <v>1057</v>
      </c>
      <c r="E4790" s="32">
        <v>46192</v>
      </c>
      <c r="F4790" s="26">
        <v>46192.681840277779</v>
      </c>
      <c r="G4790" s="12" t="str">
        <f t="shared" si="232"/>
        <v>JUNIO</v>
      </c>
      <c r="H4790">
        <v>900923100</v>
      </c>
      <c r="I4790" t="s">
        <v>1058</v>
      </c>
      <c r="J4790" s="41">
        <f t="shared" si="233"/>
        <v>2960000</v>
      </c>
      <c r="K4790" s="41">
        <v>562400</v>
      </c>
      <c r="L4790" s="39">
        <v>3522400</v>
      </c>
      <c r="M4790" s="1" t="s">
        <v>9455</v>
      </c>
      <c r="N4790" s="32">
        <v>46198</v>
      </c>
      <c r="O4790" s="1">
        <f t="shared" si="231"/>
        <v>6</v>
      </c>
      <c r="P4790" t="s">
        <v>3480</v>
      </c>
      <c r="U4790" s="32">
        <v>46205</v>
      </c>
      <c r="V4790" t="s">
        <v>39</v>
      </c>
    </row>
    <row r="4791" spans="1:22" hidden="1">
      <c r="A4791" t="s">
        <v>26</v>
      </c>
      <c r="B4791" t="s">
        <v>6043</v>
      </c>
      <c r="C4791" s="55">
        <v>21665</v>
      </c>
      <c r="D4791" t="s">
        <v>1513</v>
      </c>
      <c r="E4791" s="32">
        <v>46192</v>
      </c>
      <c r="F4791" s="26">
        <v>46192.76290509259</v>
      </c>
      <c r="G4791" s="12" t="str">
        <f t="shared" si="232"/>
        <v>JUNIO</v>
      </c>
      <c r="H4791">
        <v>811011779</v>
      </c>
      <c r="I4791" t="s">
        <v>1339</v>
      </c>
      <c r="J4791" s="41">
        <f t="shared" si="233"/>
        <v>299850.7</v>
      </c>
      <c r="K4791" s="41">
        <v>54754.3</v>
      </c>
      <c r="L4791" s="39">
        <v>354605</v>
      </c>
      <c r="M4791" t="s">
        <v>70</v>
      </c>
      <c r="N4791" s="32">
        <v>46196</v>
      </c>
      <c r="O4791" s="1">
        <f t="shared" si="231"/>
        <v>4</v>
      </c>
      <c r="P4791" t="s">
        <v>3480</v>
      </c>
      <c r="U4791" s="32">
        <v>46204</v>
      </c>
      <c r="V4791" s="1" t="s">
        <v>39</v>
      </c>
    </row>
    <row r="4792" spans="1:22" hidden="1">
      <c r="A4792" t="s">
        <v>26</v>
      </c>
      <c r="B4792" t="s">
        <v>6044</v>
      </c>
      <c r="C4792" s="55">
        <v>3934</v>
      </c>
      <c r="D4792" t="s">
        <v>6045</v>
      </c>
      <c r="E4792" s="32">
        <v>46192</v>
      </c>
      <c r="F4792" s="26">
        <v>46192.637939814813</v>
      </c>
      <c r="G4792" s="12" t="str">
        <f t="shared" si="232"/>
        <v>JUNIO</v>
      </c>
      <c r="H4792">
        <v>830107115</v>
      </c>
      <c r="I4792" t="s">
        <v>6046</v>
      </c>
      <c r="J4792" s="41">
        <f t="shared" si="233"/>
        <v>4201680.67</v>
      </c>
      <c r="K4792" s="41">
        <v>798319.33</v>
      </c>
      <c r="L4792" s="39">
        <v>5000000</v>
      </c>
      <c r="M4792" s="1" t="s">
        <v>9455</v>
      </c>
      <c r="N4792" s="32">
        <v>46195</v>
      </c>
      <c r="O4792" s="1">
        <f t="shared" si="231"/>
        <v>3</v>
      </c>
      <c r="P4792" t="s">
        <v>3480</v>
      </c>
    </row>
    <row r="4793" spans="1:22" hidden="1">
      <c r="A4793" t="s">
        <v>26</v>
      </c>
      <c r="B4793" t="s">
        <v>6047</v>
      </c>
      <c r="C4793" s="55">
        <v>7350</v>
      </c>
      <c r="D4793" t="s">
        <v>371</v>
      </c>
      <c r="E4793" s="32">
        <v>46192</v>
      </c>
      <c r="F4793" s="26">
        <v>46192.710057870368</v>
      </c>
      <c r="G4793" s="12" t="str">
        <f t="shared" si="232"/>
        <v>JUNIO</v>
      </c>
      <c r="H4793">
        <v>800106404</v>
      </c>
      <c r="I4793" t="s">
        <v>369</v>
      </c>
      <c r="J4793" s="41">
        <f t="shared" si="233"/>
        <v>266428862</v>
      </c>
      <c r="K4793" s="41">
        <v>5062148</v>
      </c>
      <c r="L4793" s="39">
        <v>271491010</v>
      </c>
      <c r="M4793" t="s">
        <v>128</v>
      </c>
      <c r="N4793" s="32">
        <v>46197</v>
      </c>
      <c r="O4793" s="1">
        <f t="shared" si="231"/>
        <v>5</v>
      </c>
      <c r="P4793" t="s">
        <v>2466</v>
      </c>
      <c r="U4793" s="32">
        <v>46205</v>
      </c>
      <c r="V4793" t="s">
        <v>39</v>
      </c>
    </row>
    <row r="4794" spans="1:22" hidden="1">
      <c r="A4794" t="s">
        <v>26</v>
      </c>
      <c r="B4794" t="s">
        <v>6048</v>
      </c>
      <c r="C4794" s="55">
        <v>2985</v>
      </c>
      <c r="D4794" t="s">
        <v>122</v>
      </c>
      <c r="E4794" s="32">
        <v>46192</v>
      </c>
      <c r="F4794" s="26">
        <v>46192.645405092589</v>
      </c>
      <c r="G4794" s="12" t="str">
        <f t="shared" si="232"/>
        <v>JUNIO</v>
      </c>
      <c r="H4794">
        <v>900667734</v>
      </c>
      <c r="I4794" t="s">
        <v>123</v>
      </c>
      <c r="J4794" s="41">
        <f t="shared" si="233"/>
        <v>525000</v>
      </c>
      <c r="K4794" s="41">
        <v>99750</v>
      </c>
      <c r="L4794" s="39">
        <v>624750</v>
      </c>
      <c r="M4794" s="1" t="s">
        <v>9455</v>
      </c>
      <c r="N4794" s="32">
        <v>46198</v>
      </c>
      <c r="O4794" s="1">
        <f t="shared" si="231"/>
        <v>6</v>
      </c>
      <c r="P4794" t="s">
        <v>3480</v>
      </c>
      <c r="U4794" s="32">
        <v>46205</v>
      </c>
      <c r="V4794" t="s">
        <v>39</v>
      </c>
    </row>
    <row r="4795" spans="1:22" hidden="1">
      <c r="A4795" t="s">
        <v>26</v>
      </c>
      <c r="B4795" t="s">
        <v>6049</v>
      </c>
      <c r="C4795" s="55">
        <v>12337</v>
      </c>
      <c r="D4795" t="s">
        <v>122</v>
      </c>
      <c r="E4795" s="32">
        <v>46192</v>
      </c>
      <c r="F4795" s="26">
        <v>46192.593738425923</v>
      </c>
      <c r="G4795" s="12" t="str">
        <f t="shared" si="232"/>
        <v>JUNIO</v>
      </c>
      <c r="H4795">
        <v>70105440</v>
      </c>
      <c r="I4795" t="s">
        <v>537</v>
      </c>
      <c r="J4795" s="41">
        <f t="shared" si="233"/>
        <v>764000</v>
      </c>
      <c r="K4795" s="41">
        <v>145160</v>
      </c>
      <c r="L4795" s="39">
        <v>909160</v>
      </c>
      <c r="M4795" t="s">
        <v>70</v>
      </c>
      <c r="N4795" s="32">
        <v>46195</v>
      </c>
      <c r="O4795" s="1">
        <f t="shared" si="231"/>
        <v>3</v>
      </c>
      <c r="P4795" t="s">
        <v>3480</v>
      </c>
      <c r="U4795" s="32">
        <v>46196</v>
      </c>
      <c r="V4795" t="s">
        <v>39</v>
      </c>
    </row>
    <row r="4796" spans="1:22" hidden="1">
      <c r="A4796" t="s">
        <v>26</v>
      </c>
      <c r="B4796" t="s">
        <v>6050</v>
      </c>
      <c r="C4796" s="55">
        <v>39491</v>
      </c>
      <c r="D4796" t="s">
        <v>698</v>
      </c>
      <c r="E4796" s="32">
        <v>46192</v>
      </c>
      <c r="F4796" s="26">
        <v>46192.627199074072</v>
      </c>
      <c r="G4796" s="12" t="str">
        <f t="shared" si="232"/>
        <v>JUNIO</v>
      </c>
      <c r="H4796">
        <v>900229913</v>
      </c>
      <c r="I4796" t="s">
        <v>699</v>
      </c>
      <c r="J4796" s="41">
        <f t="shared" si="233"/>
        <v>132563.84</v>
      </c>
      <c r="K4796" s="41">
        <v>25187.16</v>
      </c>
      <c r="L4796" s="39">
        <v>157751</v>
      </c>
      <c r="M4796" t="s">
        <v>70</v>
      </c>
      <c r="N4796" s="32">
        <v>46195</v>
      </c>
      <c r="O4796" s="1">
        <f t="shared" si="231"/>
        <v>3</v>
      </c>
      <c r="P4796" t="s">
        <v>3480</v>
      </c>
      <c r="U4796" s="32">
        <v>46196</v>
      </c>
      <c r="V4796" t="s">
        <v>39</v>
      </c>
    </row>
    <row r="4797" spans="1:22" hidden="1">
      <c r="A4797" t="s">
        <v>26</v>
      </c>
      <c r="B4797" t="s">
        <v>6051</v>
      </c>
      <c r="C4797" s="55">
        <v>635</v>
      </c>
      <c r="D4797" t="s">
        <v>35</v>
      </c>
      <c r="E4797" s="32">
        <v>46192</v>
      </c>
      <c r="F4797" s="26">
        <v>46192.59957175926</v>
      </c>
      <c r="G4797" s="12" t="str">
        <f t="shared" si="232"/>
        <v>JUNIO</v>
      </c>
      <c r="H4797">
        <v>901741749</v>
      </c>
      <c r="I4797" t="s">
        <v>36</v>
      </c>
      <c r="J4797" s="41">
        <f t="shared" si="233"/>
        <v>4900000</v>
      </c>
      <c r="K4797" s="41">
        <v>931000</v>
      </c>
      <c r="L4797" s="39">
        <v>5831000</v>
      </c>
      <c r="M4797" s="1" t="s">
        <v>9455</v>
      </c>
      <c r="N4797" s="32">
        <v>46198</v>
      </c>
      <c r="O4797" s="1">
        <f t="shared" si="231"/>
        <v>6</v>
      </c>
      <c r="P4797" s="1" t="s">
        <v>3480</v>
      </c>
      <c r="U4797" s="32">
        <v>46205</v>
      </c>
      <c r="V4797" s="1" t="s">
        <v>39</v>
      </c>
    </row>
    <row r="4798" spans="1:22" hidden="1">
      <c r="A4798" t="s">
        <v>26</v>
      </c>
      <c r="B4798" t="s">
        <v>6052</v>
      </c>
      <c r="C4798" s="55">
        <v>13447</v>
      </c>
      <c r="D4798" t="s">
        <v>28</v>
      </c>
      <c r="E4798" s="32">
        <v>46192</v>
      </c>
      <c r="F4798" s="26">
        <v>46192.5078587963</v>
      </c>
      <c r="G4798" s="12" t="str">
        <f t="shared" si="232"/>
        <v>JUNIO</v>
      </c>
      <c r="H4798">
        <v>900420442</v>
      </c>
      <c r="I4798" t="s">
        <v>586</v>
      </c>
      <c r="J4798" s="41">
        <f t="shared" si="233"/>
        <v>465000</v>
      </c>
      <c r="K4798" s="41">
        <v>88350</v>
      </c>
      <c r="L4798" s="39">
        <v>553350</v>
      </c>
      <c r="M4798" s="1" t="s">
        <v>9455</v>
      </c>
      <c r="N4798" s="32">
        <v>46197</v>
      </c>
      <c r="O4798" s="1">
        <f t="shared" si="231"/>
        <v>5</v>
      </c>
      <c r="P4798" t="s">
        <v>3480</v>
      </c>
      <c r="U4798" s="32">
        <v>46205</v>
      </c>
      <c r="V4798" t="s">
        <v>39</v>
      </c>
    </row>
    <row r="4799" spans="1:22" hidden="1">
      <c r="A4799" t="s">
        <v>26</v>
      </c>
      <c r="B4799" t="s">
        <v>6053</v>
      </c>
      <c r="C4799" s="55">
        <v>13442</v>
      </c>
      <c r="D4799" t="s">
        <v>28</v>
      </c>
      <c r="E4799" s="32">
        <v>46192</v>
      </c>
      <c r="F4799" s="26">
        <v>46192.477465277778</v>
      </c>
      <c r="G4799" s="12" t="str">
        <f t="shared" si="232"/>
        <v>JUNIO</v>
      </c>
      <c r="H4799">
        <v>900420442</v>
      </c>
      <c r="I4799" t="s">
        <v>586</v>
      </c>
      <c r="J4799" s="41">
        <f t="shared" si="233"/>
        <v>1202500</v>
      </c>
      <c r="K4799" s="41">
        <v>228475</v>
      </c>
      <c r="L4799" s="39">
        <v>1430975</v>
      </c>
      <c r="M4799" s="1" t="s">
        <v>9455</v>
      </c>
      <c r="N4799" s="32">
        <v>46197</v>
      </c>
      <c r="O4799" s="1">
        <f t="shared" si="231"/>
        <v>5</v>
      </c>
      <c r="P4799" t="s">
        <v>3480</v>
      </c>
      <c r="U4799" s="32">
        <v>46203</v>
      </c>
      <c r="V4799" t="s">
        <v>39</v>
      </c>
    </row>
    <row r="4800" spans="1:22" hidden="1">
      <c r="A4800" t="s">
        <v>26</v>
      </c>
      <c r="B4800" t="s">
        <v>6054</v>
      </c>
      <c r="C4800" s="55">
        <v>35207</v>
      </c>
      <c r="D4800" t="s">
        <v>629</v>
      </c>
      <c r="E4800" s="32">
        <v>46192</v>
      </c>
      <c r="F4800" s="26">
        <v>46192.516886574071</v>
      </c>
      <c r="G4800" s="12" t="str">
        <f t="shared" si="232"/>
        <v>JUNIO</v>
      </c>
      <c r="H4800">
        <v>830098590</v>
      </c>
      <c r="I4800" t="s">
        <v>630</v>
      </c>
      <c r="J4800" s="41">
        <f t="shared" si="233"/>
        <v>17000000</v>
      </c>
      <c r="K4800" s="41">
        <v>3230000</v>
      </c>
      <c r="L4800" s="39">
        <v>20230000</v>
      </c>
      <c r="M4800" t="s">
        <v>199</v>
      </c>
      <c r="N4800" s="32">
        <v>46204</v>
      </c>
      <c r="O4800" s="1">
        <f t="shared" ref="O4800:O4863" si="234">IFERROR(IF(-_xlfn.DAYS(E4800,N4800)&lt;0,0,-_xlfn.DAYS(E4800,N4800)), " - ")</f>
        <v>12</v>
      </c>
      <c r="P4800" t="s">
        <v>4393</v>
      </c>
      <c r="U4800" s="32">
        <v>46205</v>
      </c>
      <c r="V4800" t="s">
        <v>39</v>
      </c>
    </row>
    <row r="4801" spans="1:22" hidden="1">
      <c r="A4801" t="s">
        <v>26</v>
      </c>
      <c r="B4801" t="s">
        <v>6055</v>
      </c>
      <c r="C4801" s="55">
        <v>686806</v>
      </c>
      <c r="D4801" t="s">
        <v>825</v>
      </c>
      <c r="E4801" s="32">
        <v>46192</v>
      </c>
      <c r="F4801" s="26">
        <v>46192.509745370371</v>
      </c>
      <c r="G4801" s="12" t="str">
        <f t="shared" si="232"/>
        <v>JUNIO</v>
      </c>
      <c r="H4801">
        <v>890915475</v>
      </c>
      <c r="I4801" t="s">
        <v>818</v>
      </c>
      <c r="J4801" s="41">
        <f t="shared" si="233"/>
        <v>685230</v>
      </c>
      <c r="K4801" s="41">
        <v>130193.7</v>
      </c>
      <c r="L4801" s="39">
        <v>815423.7</v>
      </c>
      <c r="M4801" t="s">
        <v>70</v>
      </c>
      <c r="N4801" s="32">
        <v>46198</v>
      </c>
      <c r="O4801" s="1">
        <f t="shared" si="234"/>
        <v>6</v>
      </c>
      <c r="P4801" t="s">
        <v>3480</v>
      </c>
      <c r="U4801" s="32">
        <v>46205</v>
      </c>
      <c r="V4801" t="s">
        <v>39</v>
      </c>
    </row>
    <row r="4802" spans="1:22" hidden="1">
      <c r="A4802" t="s">
        <v>26</v>
      </c>
      <c r="B4802" t="s">
        <v>6056</v>
      </c>
      <c r="C4802" s="55">
        <v>13441</v>
      </c>
      <c r="D4802" t="s">
        <v>28</v>
      </c>
      <c r="E4802" s="32">
        <v>46192</v>
      </c>
      <c r="F4802" s="26">
        <v>46192.460868055554</v>
      </c>
      <c r="G4802" s="12" t="str">
        <f t="shared" ref="G4802:G4865" si="235">UPPER(TEXT(E4802, "MMMM"))</f>
        <v>JUNIO</v>
      </c>
      <c r="H4802">
        <v>900420442</v>
      </c>
      <c r="I4802" t="s">
        <v>586</v>
      </c>
      <c r="J4802" s="41">
        <f t="shared" ref="J4802:J4865" si="236">L4802-K4802</f>
        <v>174370</v>
      </c>
      <c r="K4802" s="41">
        <v>33130.300000000003</v>
      </c>
      <c r="L4802" s="39">
        <v>207500.3</v>
      </c>
      <c r="M4802" s="1" t="s">
        <v>9455</v>
      </c>
      <c r="N4802" s="32">
        <v>46197</v>
      </c>
      <c r="O4802" s="1">
        <f t="shared" si="234"/>
        <v>5</v>
      </c>
      <c r="P4802" t="s">
        <v>3480</v>
      </c>
      <c r="U4802" s="32">
        <v>46203</v>
      </c>
      <c r="V4802" t="s">
        <v>39</v>
      </c>
    </row>
    <row r="4803" spans="1:22" hidden="1">
      <c r="A4803" t="s">
        <v>26</v>
      </c>
      <c r="B4803" t="s">
        <v>6057</v>
      </c>
      <c r="C4803" s="55">
        <v>3167</v>
      </c>
      <c r="D4803" t="s">
        <v>28</v>
      </c>
      <c r="E4803" s="32">
        <v>46192</v>
      </c>
      <c r="F4803" s="26">
        <v>46192.483043981483</v>
      </c>
      <c r="G4803" s="12" t="str">
        <f t="shared" si="235"/>
        <v>JUNIO</v>
      </c>
      <c r="H4803">
        <v>900144364</v>
      </c>
      <c r="I4803" t="s">
        <v>72</v>
      </c>
      <c r="J4803" s="41">
        <f t="shared" si="236"/>
        <v>265000</v>
      </c>
      <c r="K4803" s="41">
        <v>50350</v>
      </c>
      <c r="L4803" s="39">
        <v>315350</v>
      </c>
      <c r="M4803" t="s">
        <v>70</v>
      </c>
      <c r="N4803" s="32">
        <v>46195</v>
      </c>
      <c r="O4803" s="1">
        <f t="shared" si="234"/>
        <v>3</v>
      </c>
      <c r="P4803" t="s">
        <v>3480</v>
      </c>
      <c r="U4803" s="32">
        <v>46196</v>
      </c>
      <c r="V4803" t="s">
        <v>39</v>
      </c>
    </row>
    <row r="4804" spans="1:22" hidden="1">
      <c r="A4804" t="s">
        <v>26</v>
      </c>
      <c r="B4804" t="s">
        <v>6058</v>
      </c>
      <c r="C4804" s="55">
        <v>7548</v>
      </c>
      <c r="D4804" t="s">
        <v>1729</v>
      </c>
      <c r="E4804" s="32">
        <v>46192</v>
      </c>
      <c r="F4804" s="26">
        <v>46192.599548611113</v>
      </c>
      <c r="G4804" s="12" t="str">
        <f t="shared" si="235"/>
        <v>JUNIO</v>
      </c>
      <c r="H4804">
        <v>811033997</v>
      </c>
      <c r="I4804" t="s">
        <v>981</v>
      </c>
      <c r="J4804" s="41">
        <f t="shared" si="236"/>
        <v>112379.94</v>
      </c>
      <c r="K4804" s="41">
        <v>21352.19</v>
      </c>
      <c r="L4804" s="39">
        <v>133732.13</v>
      </c>
      <c r="M4804" s="1" t="s">
        <v>9455</v>
      </c>
      <c r="N4804" s="32">
        <v>46197</v>
      </c>
      <c r="O4804" s="1">
        <f t="shared" si="234"/>
        <v>5</v>
      </c>
      <c r="P4804" t="s">
        <v>3480</v>
      </c>
      <c r="U4804" s="32">
        <v>46205</v>
      </c>
      <c r="V4804" t="s">
        <v>39</v>
      </c>
    </row>
    <row r="4805" spans="1:22" hidden="1">
      <c r="A4805" t="s">
        <v>26</v>
      </c>
      <c r="B4805" t="s">
        <v>6059</v>
      </c>
      <c r="C4805" s="55">
        <v>3165</v>
      </c>
      <c r="D4805" t="s">
        <v>28</v>
      </c>
      <c r="E4805" s="32">
        <v>46192</v>
      </c>
      <c r="F4805" s="26">
        <v>46192.425127314818</v>
      </c>
      <c r="G4805" s="12" t="str">
        <f t="shared" si="235"/>
        <v>JUNIO</v>
      </c>
      <c r="H4805">
        <v>900144364</v>
      </c>
      <c r="I4805" t="s">
        <v>72</v>
      </c>
      <c r="J4805" s="41">
        <f t="shared" si="236"/>
        <v>10931200</v>
      </c>
      <c r="K4805" s="41">
        <v>2076928</v>
      </c>
      <c r="L4805" s="39">
        <v>13008128</v>
      </c>
      <c r="M4805" t="s">
        <v>315</v>
      </c>
      <c r="N4805" s="3">
        <v>46196</v>
      </c>
      <c r="O4805" s="1">
        <f t="shared" si="234"/>
        <v>4</v>
      </c>
      <c r="P4805" t="s">
        <v>2149</v>
      </c>
    </row>
    <row r="4806" spans="1:22" hidden="1">
      <c r="A4806" t="s">
        <v>26</v>
      </c>
      <c r="B4806" t="s">
        <v>6060</v>
      </c>
      <c r="C4806" s="55">
        <v>65044755</v>
      </c>
      <c r="D4806" t="s">
        <v>182</v>
      </c>
      <c r="E4806" s="32">
        <v>46192</v>
      </c>
      <c r="F4806" s="26">
        <v>46192.392268518517</v>
      </c>
      <c r="G4806" s="12" t="str">
        <f t="shared" si="235"/>
        <v>JUNIO</v>
      </c>
      <c r="H4806">
        <v>800230447</v>
      </c>
      <c r="I4806" t="s">
        <v>183</v>
      </c>
      <c r="J4806" s="41">
        <f t="shared" si="236"/>
        <v>2594372</v>
      </c>
      <c r="K4806" s="41">
        <v>492930.68</v>
      </c>
      <c r="L4806" s="39">
        <v>3087302.68</v>
      </c>
      <c r="M4806" t="s">
        <v>58</v>
      </c>
      <c r="N4806" s="32">
        <v>46196</v>
      </c>
      <c r="O4806" s="1">
        <f t="shared" si="234"/>
        <v>4</v>
      </c>
      <c r="P4806" t="s">
        <v>3480</v>
      </c>
      <c r="U4806" s="32">
        <v>46204</v>
      </c>
      <c r="V4806" t="s">
        <v>39</v>
      </c>
    </row>
    <row r="4807" spans="1:22" hidden="1">
      <c r="A4807" t="s">
        <v>26</v>
      </c>
      <c r="B4807" t="s">
        <v>6061</v>
      </c>
      <c r="C4807" s="55">
        <v>79452</v>
      </c>
      <c r="D4807" t="s">
        <v>355</v>
      </c>
      <c r="E4807" s="32">
        <v>46192</v>
      </c>
      <c r="F4807" s="26">
        <v>46192.411863425928</v>
      </c>
      <c r="G4807" s="12" t="str">
        <f t="shared" si="235"/>
        <v>JUNIO</v>
      </c>
      <c r="H4807">
        <v>800204486</v>
      </c>
      <c r="I4807" t="s">
        <v>851</v>
      </c>
      <c r="J4807" s="41">
        <f t="shared" si="236"/>
        <v>8520000</v>
      </c>
      <c r="K4807" s="41">
        <v>1618800</v>
      </c>
      <c r="L4807" s="39">
        <v>10138800</v>
      </c>
      <c r="M4807" t="s">
        <v>70</v>
      </c>
      <c r="N4807" s="32">
        <v>46198</v>
      </c>
      <c r="O4807" s="1">
        <f t="shared" si="234"/>
        <v>6</v>
      </c>
      <c r="P4807" t="s">
        <v>3480</v>
      </c>
      <c r="U4807" s="32">
        <v>46225</v>
      </c>
    </row>
    <row r="4808" spans="1:22" hidden="1">
      <c r="A4808" t="s">
        <v>26</v>
      </c>
      <c r="B4808" t="s">
        <v>6062</v>
      </c>
      <c r="C4808" s="55">
        <v>10499</v>
      </c>
      <c r="D4808" t="s">
        <v>28</v>
      </c>
      <c r="E4808" s="32">
        <v>46192</v>
      </c>
      <c r="F4808" s="26">
        <v>46192.392256944448</v>
      </c>
      <c r="G4808" s="12" t="str">
        <f t="shared" si="235"/>
        <v>JUNIO</v>
      </c>
      <c r="H4808">
        <v>900583758</v>
      </c>
      <c r="I4808" t="s">
        <v>603</v>
      </c>
      <c r="J4808" s="41">
        <f t="shared" si="236"/>
        <v>874000</v>
      </c>
      <c r="K4808" s="41">
        <v>166060</v>
      </c>
      <c r="L4808" s="39">
        <v>1040060</v>
      </c>
      <c r="M4808" t="s">
        <v>37</v>
      </c>
      <c r="N4808" s="32">
        <v>46197</v>
      </c>
      <c r="O4808" s="1">
        <f t="shared" si="234"/>
        <v>5</v>
      </c>
      <c r="P4808" t="s">
        <v>3480</v>
      </c>
      <c r="U4808" s="32">
        <v>46203</v>
      </c>
      <c r="V4808" t="s">
        <v>39</v>
      </c>
    </row>
    <row r="4809" spans="1:22" hidden="1">
      <c r="A4809" t="s">
        <v>26</v>
      </c>
      <c r="B4809" t="s">
        <v>6063</v>
      </c>
      <c r="C4809" s="55">
        <v>10498</v>
      </c>
      <c r="D4809" t="s">
        <v>28</v>
      </c>
      <c r="E4809" s="32">
        <v>46192</v>
      </c>
      <c r="F4809" s="26">
        <v>46192.390833333331</v>
      </c>
      <c r="G4809" s="12" t="str">
        <f t="shared" si="235"/>
        <v>JUNIO</v>
      </c>
      <c r="H4809">
        <v>900583758</v>
      </c>
      <c r="I4809" t="s">
        <v>603</v>
      </c>
      <c r="J4809" s="41">
        <f t="shared" si="236"/>
        <v>874000</v>
      </c>
      <c r="K4809" s="41">
        <v>166060</v>
      </c>
      <c r="L4809" s="39">
        <v>1040060</v>
      </c>
      <c r="M4809" t="s">
        <v>37</v>
      </c>
      <c r="N4809" s="32">
        <v>46197</v>
      </c>
      <c r="O4809" s="1">
        <f t="shared" si="234"/>
        <v>5</v>
      </c>
      <c r="P4809" t="s">
        <v>3480</v>
      </c>
      <c r="U4809" s="32">
        <v>46203</v>
      </c>
      <c r="V4809" t="s">
        <v>39</v>
      </c>
    </row>
    <row r="4810" spans="1:22" hidden="1">
      <c r="A4810" t="s">
        <v>26</v>
      </c>
      <c r="B4810" t="s">
        <v>6064</v>
      </c>
      <c r="C4810" s="55">
        <v>229940</v>
      </c>
      <c r="D4810" t="s">
        <v>28</v>
      </c>
      <c r="E4810" s="32">
        <v>46192</v>
      </c>
      <c r="F4810" s="26">
        <v>46192.380752314813</v>
      </c>
      <c r="G4810" s="12" t="str">
        <f t="shared" si="235"/>
        <v>JUNIO</v>
      </c>
      <c r="H4810">
        <v>890937070</v>
      </c>
      <c r="I4810" t="s">
        <v>127</v>
      </c>
      <c r="J4810" s="41">
        <f t="shared" si="236"/>
        <v>1540122</v>
      </c>
      <c r="K4810" s="41">
        <v>29262</v>
      </c>
      <c r="L4810" s="39">
        <v>1569384</v>
      </c>
      <c r="M4810" t="s">
        <v>128</v>
      </c>
      <c r="N4810" s="32">
        <v>46197</v>
      </c>
      <c r="O4810" s="1">
        <f t="shared" si="234"/>
        <v>5</v>
      </c>
      <c r="P4810" t="s">
        <v>2466</v>
      </c>
      <c r="U4810" s="32">
        <v>46212</v>
      </c>
      <c r="V4810" t="s">
        <v>39</v>
      </c>
    </row>
    <row r="4811" spans="1:22" hidden="1">
      <c r="A4811" t="s">
        <v>26</v>
      </c>
      <c r="B4811" t="s">
        <v>6065</v>
      </c>
      <c r="C4811" s="55">
        <v>9276</v>
      </c>
      <c r="D4811" t="s">
        <v>1054</v>
      </c>
      <c r="E4811" s="32">
        <v>46192</v>
      </c>
      <c r="F4811" s="26">
        <v>46192.35765046296</v>
      </c>
      <c r="G4811" s="12" t="str">
        <f t="shared" si="235"/>
        <v>JUNIO</v>
      </c>
      <c r="H4811">
        <v>900614579</v>
      </c>
      <c r="I4811" t="s">
        <v>1055</v>
      </c>
      <c r="J4811" s="41">
        <f t="shared" si="236"/>
        <v>313920</v>
      </c>
      <c r="K4811" s="41">
        <v>59644.800000000003</v>
      </c>
      <c r="L4811" s="39">
        <v>373564.8</v>
      </c>
      <c r="M4811" t="s">
        <v>70</v>
      </c>
      <c r="N4811" s="32">
        <v>46195</v>
      </c>
      <c r="O4811" s="1">
        <f t="shared" si="234"/>
        <v>3</v>
      </c>
      <c r="P4811" t="s">
        <v>3480</v>
      </c>
      <c r="U4811" s="32">
        <v>46196</v>
      </c>
      <c r="V4811" t="s">
        <v>39</v>
      </c>
    </row>
    <row r="4812" spans="1:22" hidden="1">
      <c r="A4812" t="s">
        <v>26</v>
      </c>
      <c r="B4812" t="s">
        <v>6066</v>
      </c>
      <c r="C4812" s="55">
        <v>79437</v>
      </c>
      <c r="D4812" t="s">
        <v>355</v>
      </c>
      <c r="E4812" s="32">
        <v>46192</v>
      </c>
      <c r="F4812" s="26">
        <v>46192.374768518515</v>
      </c>
      <c r="G4812" s="12" t="str">
        <f t="shared" si="235"/>
        <v>JUNIO</v>
      </c>
      <c r="H4812">
        <v>800204486</v>
      </c>
      <c r="I4812" t="s">
        <v>851</v>
      </c>
      <c r="J4812" s="41">
        <f t="shared" si="236"/>
        <v>670240</v>
      </c>
      <c r="K4812" s="41">
        <v>127345.60000000001</v>
      </c>
      <c r="L4812" s="39">
        <v>797585.6</v>
      </c>
      <c r="M4812" t="s">
        <v>70</v>
      </c>
      <c r="N4812" s="32">
        <v>46197</v>
      </c>
      <c r="O4812" s="1">
        <f t="shared" si="234"/>
        <v>5</v>
      </c>
      <c r="P4812" t="s">
        <v>3480</v>
      </c>
      <c r="U4812" s="32">
        <v>46205</v>
      </c>
      <c r="V4812" t="s">
        <v>39</v>
      </c>
    </row>
    <row r="4813" spans="1:22" hidden="1">
      <c r="A4813" t="s">
        <v>26</v>
      </c>
      <c r="B4813" t="s">
        <v>6067</v>
      </c>
      <c r="C4813" s="55">
        <v>4838185</v>
      </c>
      <c r="D4813" t="s">
        <v>708</v>
      </c>
      <c r="E4813" s="32">
        <v>46192</v>
      </c>
      <c r="F4813" s="26">
        <v>46192.861064814817</v>
      </c>
      <c r="G4813" s="12" t="str">
        <f t="shared" si="235"/>
        <v>JUNIO</v>
      </c>
      <c r="H4813">
        <v>900219834</v>
      </c>
      <c r="I4813" t="s">
        <v>739</v>
      </c>
      <c r="J4813" s="41">
        <f t="shared" si="236"/>
        <v>3810.65</v>
      </c>
      <c r="K4813" s="41">
        <v>689.35</v>
      </c>
      <c r="L4813" s="39">
        <v>4500</v>
      </c>
      <c r="M4813" t="s">
        <v>70</v>
      </c>
      <c r="N4813" s="32">
        <v>46195</v>
      </c>
      <c r="O4813" s="1">
        <f t="shared" si="234"/>
        <v>3</v>
      </c>
      <c r="P4813" t="s">
        <v>3480</v>
      </c>
      <c r="U4813" s="32">
        <v>46196</v>
      </c>
      <c r="V4813" t="s">
        <v>39</v>
      </c>
    </row>
    <row r="4814" spans="1:22" hidden="1">
      <c r="A4814" t="s">
        <v>26</v>
      </c>
      <c r="B4814" t="s">
        <v>6068</v>
      </c>
      <c r="C4814" s="56">
        <v>30</v>
      </c>
      <c r="D4814" t="s">
        <v>6069</v>
      </c>
      <c r="E4814" s="32">
        <v>46192</v>
      </c>
      <c r="F4814" s="26">
        <v>46192.840451388889</v>
      </c>
      <c r="G4814" s="12" t="str">
        <f t="shared" si="235"/>
        <v>JUNIO</v>
      </c>
      <c r="H4814">
        <v>1075686375</v>
      </c>
      <c r="I4814" t="s">
        <v>6070</v>
      </c>
      <c r="J4814" s="41">
        <f t="shared" si="236"/>
        <v>150000</v>
      </c>
      <c r="K4814" s="41">
        <v>0</v>
      </c>
      <c r="L4814" s="39">
        <v>150000</v>
      </c>
      <c r="M4814" t="s">
        <v>54</v>
      </c>
      <c r="O4814" s="1">
        <f t="shared" si="234"/>
        <v>0</v>
      </c>
    </row>
    <row r="4815" spans="1:22" hidden="1">
      <c r="A4815" t="s">
        <v>82</v>
      </c>
      <c r="B4815" t="s">
        <v>6071</v>
      </c>
      <c r="C4815" s="55">
        <v>14074</v>
      </c>
      <c r="D4815" t="s">
        <v>131</v>
      </c>
      <c r="E4815" s="32">
        <v>46192</v>
      </c>
      <c r="F4815" s="26">
        <v>46192.818969907406</v>
      </c>
      <c r="G4815" s="12" t="str">
        <f t="shared" si="235"/>
        <v>JUNIO</v>
      </c>
      <c r="H4815">
        <v>890937070</v>
      </c>
      <c r="I4815" t="s">
        <v>127</v>
      </c>
      <c r="J4815" s="41">
        <f t="shared" si="236"/>
        <v>1849847</v>
      </c>
      <c r="K4815" s="41">
        <v>0</v>
      </c>
      <c r="L4815" s="39">
        <v>1849847</v>
      </c>
      <c r="M4815" t="s">
        <v>128</v>
      </c>
      <c r="N4815" s="32">
        <v>46197</v>
      </c>
      <c r="O4815" s="1">
        <f t="shared" si="234"/>
        <v>5</v>
      </c>
      <c r="P4815" t="s">
        <v>2466</v>
      </c>
      <c r="U4815" s="32">
        <v>46212</v>
      </c>
      <c r="V4815" t="s">
        <v>39</v>
      </c>
    </row>
    <row r="4816" spans="1:22" hidden="1">
      <c r="A4816" t="s">
        <v>26</v>
      </c>
      <c r="B4816" t="s">
        <v>6072</v>
      </c>
      <c r="C4816" s="55">
        <v>136211981</v>
      </c>
      <c r="D4816" t="s">
        <v>88</v>
      </c>
      <c r="E4816" s="32">
        <v>46192</v>
      </c>
      <c r="F4816" s="26">
        <v>46192.767858796295</v>
      </c>
      <c r="G4816" s="12" t="str">
        <f t="shared" si="235"/>
        <v>JUNIO</v>
      </c>
      <c r="H4816">
        <v>900092385</v>
      </c>
      <c r="I4816" t="s">
        <v>89</v>
      </c>
      <c r="J4816" s="41">
        <f t="shared" si="236"/>
        <v>276213.40000000002</v>
      </c>
      <c r="K4816" s="41">
        <v>49206.6</v>
      </c>
      <c r="L4816" s="39">
        <v>325420</v>
      </c>
      <c r="M4816" t="s">
        <v>65</v>
      </c>
      <c r="N4816" s="32">
        <v>46199</v>
      </c>
      <c r="O4816" s="1">
        <f t="shared" si="234"/>
        <v>7</v>
      </c>
      <c r="P4816" s="1" t="s">
        <v>191</v>
      </c>
      <c r="U4816" s="32">
        <v>46204</v>
      </c>
      <c r="V4816" t="s">
        <v>39</v>
      </c>
    </row>
    <row r="4817" spans="1:22" hidden="1">
      <c r="A4817" t="s">
        <v>26</v>
      </c>
      <c r="B4817" t="s">
        <v>6073</v>
      </c>
      <c r="C4817" s="55">
        <v>136265975</v>
      </c>
      <c r="D4817" t="s">
        <v>88</v>
      </c>
      <c r="E4817" s="32">
        <v>46192</v>
      </c>
      <c r="F4817" s="26">
        <v>46192.76189814815</v>
      </c>
      <c r="G4817" s="12" t="str">
        <f t="shared" si="235"/>
        <v>JUNIO</v>
      </c>
      <c r="H4817">
        <v>900092385</v>
      </c>
      <c r="I4817" t="s">
        <v>89</v>
      </c>
      <c r="J4817" s="41">
        <f t="shared" si="236"/>
        <v>537968.89</v>
      </c>
      <c r="K4817" s="41">
        <v>102214.11</v>
      </c>
      <c r="L4817" s="39">
        <v>640183</v>
      </c>
      <c r="M4817" t="s">
        <v>65</v>
      </c>
      <c r="N4817" s="32">
        <v>46199</v>
      </c>
      <c r="O4817" s="1">
        <f t="shared" si="234"/>
        <v>7</v>
      </c>
      <c r="P4817" s="1" t="s">
        <v>191</v>
      </c>
      <c r="U4817" s="32">
        <v>46203</v>
      </c>
      <c r="V4817" t="s">
        <v>39</v>
      </c>
    </row>
    <row r="4818" spans="1:22" hidden="1">
      <c r="A4818" t="s">
        <v>26</v>
      </c>
      <c r="B4818" t="s">
        <v>6074</v>
      </c>
      <c r="C4818" s="55">
        <v>183976</v>
      </c>
      <c r="D4818" t="s">
        <v>1083</v>
      </c>
      <c r="E4818" s="32">
        <v>46192</v>
      </c>
      <c r="F4818" s="26">
        <v>46192.742430555554</v>
      </c>
      <c r="G4818" s="12" t="str">
        <f t="shared" si="235"/>
        <v>JUNIO</v>
      </c>
      <c r="H4818">
        <v>860000018</v>
      </c>
      <c r="I4818" t="s">
        <v>1084</v>
      </c>
      <c r="J4818" s="41">
        <f t="shared" si="236"/>
        <v>311000</v>
      </c>
      <c r="K4818" s="41">
        <v>59090</v>
      </c>
      <c r="L4818" s="39">
        <v>370090</v>
      </c>
      <c r="M4818" t="s">
        <v>70</v>
      </c>
      <c r="N4818" s="32">
        <v>46195</v>
      </c>
      <c r="O4818" s="1">
        <f t="shared" si="234"/>
        <v>3</v>
      </c>
      <c r="P4818" t="s">
        <v>3480</v>
      </c>
      <c r="U4818" s="32">
        <v>46196</v>
      </c>
      <c r="V4818" t="s">
        <v>39</v>
      </c>
    </row>
    <row r="4819" spans="1:22" hidden="1">
      <c r="A4819" t="s">
        <v>26</v>
      </c>
      <c r="B4819" t="s">
        <v>6075</v>
      </c>
      <c r="C4819" s="55">
        <v>136262774</v>
      </c>
      <c r="D4819" t="s">
        <v>88</v>
      </c>
      <c r="E4819" s="32">
        <v>46192</v>
      </c>
      <c r="F4819" s="26">
        <v>46192.738298611112</v>
      </c>
      <c r="G4819" s="12" t="str">
        <f t="shared" si="235"/>
        <v>JUNIO</v>
      </c>
      <c r="H4819">
        <v>900092385</v>
      </c>
      <c r="I4819" t="s">
        <v>89</v>
      </c>
      <c r="J4819" s="41">
        <f t="shared" si="236"/>
        <v>537968.89</v>
      </c>
      <c r="K4819" s="41">
        <v>102214.11</v>
      </c>
      <c r="L4819" s="39">
        <v>640183</v>
      </c>
      <c r="M4819" t="s">
        <v>65</v>
      </c>
      <c r="N4819" s="32">
        <v>46199</v>
      </c>
      <c r="O4819" s="1">
        <f t="shared" si="234"/>
        <v>7</v>
      </c>
      <c r="P4819" s="1" t="s">
        <v>191</v>
      </c>
      <c r="U4819" s="32">
        <v>46203</v>
      </c>
      <c r="V4819" t="s">
        <v>39</v>
      </c>
    </row>
    <row r="4820" spans="1:22" hidden="1">
      <c r="A4820" t="s">
        <v>26</v>
      </c>
      <c r="B4820" t="s">
        <v>6076</v>
      </c>
      <c r="C4820" s="55">
        <v>136279040</v>
      </c>
      <c r="D4820" t="s">
        <v>88</v>
      </c>
      <c r="E4820" s="32">
        <v>46192</v>
      </c>
      <c r="F4820" s="26">
        <v>46192.73159722222</v>
      </c>
      <c r="G4820" s="12" t="str">
        <f t="shared" si="235"/>
        <v>JUNIO</v>
      </c>
      <c r="H4820">
        <v>900092385</v>
      </c>
      <c r="I4820" t="s">
        <v>89</v>
      </c>
      <c r="J4820" s="41">
        <f t="shared" si="236"/>
        <v>325699.19</v>
      </c>
      <c r="K4820" s="41">
        <v>61882.81</v>
      </c>
      <c r="L4820" s="39">
        <v>387582</v>
      </c>
      <c r="M4820" t="s">
        <v>65</v>
      </c>
      <c r="N4820" s="32">
        <v>46197</v>
      </c>
      <c r="O4820" s="1">
        <f t="shared" si="234"/>
        <v>5</v>
      </c>
      <c r="Q4820" t="s">
        <v>6077</v>
      </c>
      <c r="U4820" s="32">
        <v>46203</v>
      </c>
      <c r="V4820" t="s">
        <v>39</v>
      </c>
    </row>
    <row r="4821" spans="1:22" hidden="1">
      <c r="A4821" t="s">
        <v>82</v>
      </c>
      <c r="B4821" t="s">
        <v>6078</v>
      </c>
      <c r="C4821" s="55">
        <v>17305</v>
      </c>
      <c r="D4821" t="s">
        <v>373</v>
      </c>
      <c r="E4821" s="32">
        <v>46192</v>
      </c>
      <c r="F4821" s="26">
        <v>46192.713576388887</v>
      </c>
      <c r="G4821" s="12" t="str">
        <f t="shared" si="235"/>
        <v>JUNIO</v>
      </c>
      <c r="H4821">
        <v>800106404</v>
      </c>
      <c r="I4821" t="s">
        <v>369</v>
      </c>
      <c r="J4821" s="41">
        <f t="shared" si="236"/>
        <v>262184</v>
      </c>
      <c r="K4821" s="41">
        <v>4982</v>
      </c>
      <c r="L4821" s="39">
        <v>267166</v>
      </c>
      <c r="M4821" t="s">
        <v>128</v>
      </c>
      <c r="N4821" s="32">
        <v>46197</v>
      </c>
      <c r="O4821" s="1">
        <f t="shared" si="234"/>
        <v>5</v>
      </c>
      <c r="P4821" t="s">
        <v>2466</v>
      </c>
      <c r="U4821" s="32">
        <v>46212</v>
      </c>
      <c r="V4821" t="s">
        <v>39</v>
      </c>
    </row>
    <row r="4822" spans="1:22" hidden="1">
      <c r="A4822" t="s">
        <v>26</v>
      </c>
      <c r="B4822" t="s">
        <v>6079</v>
      </c>
      <c r="C4822" s="55">
        <v>4829312</v>
      </c>
      <c r="D4822" t="s">
        <v>708</v>
      </c>
      <c r="E4822" s="32">
        <v>46192</v>
      </c>
      <c r="F4822" s="26">
        <v>46192.670069444444</v>
      </c>
      <c r="G4822" s="12" t="str">
        <f t="shared" si="235"/>
        <v>JUNIO</v>
      </c>
      <c r="H4822">
        <v>900219834</v>
      </c>
      <c r="I4822" t="s">
        <v>739</v>
      </c>
      <c r="J4822" s="41">
        <f t="shared" si="236"/>
        <v>3361.35</v>
      </c>
      <c r="K4822" s="41">
        <v>638.65</v>
      </c>
      <c r="L4822" s="39">
        <v>4000</v>
      </c>
      <c r="M4822" t="s">
        <v>70</v>
      </c>
      <c r="N4822" s="32">
        <v>46195</v>
      </c>
      <c r="O4822" s="1">
        <f t="shared" si="234"/>
        <v>3</v>
      </c>
      <c r="P4822" t="s">
        <v>3480</v>
      </c>
      <c r="U4822" s="32">
        <v>46196</v>
      </c>
      <c r="V4822" t="s">
        <v>39</v>
      </c>
    </row>
    <row r="4823" spans="1:22" hidden="1">
      <c r="A4823" t="s">
        <v>26</v>
      </c>
      <c r="B4823" t="s">
        <v>6080</v>
      </c>
      <c r="C4823" s="55">
        <v>58028</v>
      </c>
      <c r="D4823" t="s">
        <v>1184</v>
      </c>
      <c r="E4823" s="32">
        <v>46192</v>
      </c>
      <c r="F4823" s="26">
        <v>46192.649942129632</v>
      </c>
      <c r="G4823" s="12" t="str">
        <f t="shared" si="235"/>
        <v>JUNIO</v>
      </c>
      <c r="H4823">
        <v>891408584</v>
      </c>
      <c r="I4823" t="s">
        <v>693</v>
      </c>
      <c r="J4823" s="41">
        <f t="shared" si="236"/>
        <v>96900</v>
      </c>
      <c r="K4823" s="41">
        <v>0</v>
      </c>
      <c r="L4823" s="39">
        <v>96900</v>
      </c>
      <c r="M4823" t="s">
        <v>54</v>
      </c>
      <c r="O4823" s="1">
        <f t="shared" si="234"/>
        <v>0</v>
      </c>
      <c r="U4823" s="32">
        <v>46204</v>
      </c>
      <c r="V4823" t="s">
        <v>39</v>
      </c>
    </row>
    <row r="4824" spans="1:22" hidden="1">
      <c r="A4824" t="s">
        <v>26</v>
      </c>
      <c r="B4824" t="s">
        <v>6081</v>
      </c>
      <c r="C4824" s="55">
        <v>90</v>
      </c>
      <c r="D4824" t="s">
        <v>5615</v>
      </c>
      <c r="E4824" s="32">
        <v>46192</v>
      </c>
      <c r="F4824" s="26">
        <v>46192.618206018517</v>
      </c>
      <c r="G4824" s="12" t="str">
        <f t="shared" si="235"/>
        <v>JUNIO</v>
      </c>
      <c r="H4824">
        <v>1038411451</v>
      </c>
      <c r="I4824" t="s">
        <v>5616</v>
      </c>
      <c r="J4824" s="41">
        <f t="shared" si="236"/>
        <v>60000</v>
      </c>
      <c r="K4824" s="41">
        <v>0</v>
      </c>
      <c r="L4824" s="39">
        <v>60000</v>
      </c>
      <c r="M4824" t="s">
        <v>54</v>
      </c>
      <c r="O4824" s="1">
        <f t="shared" si="234"/>
        <v>0</v>
      </c>
    </row>
    <row r="4825" spans="1:22" hidden="1">
      <c r="A4825" t="s">
        <v>26</v>
      </c>
      <c r="B4825" t="s">
        <v>6082</v>
      </c>
      <c r="C4825" s="55">
        <v>89</v>
      </c>
      <c r="D4825" t="s">
        <v>5615</v>
      </c>
      <c r="E4825" s="32">
        <v>46192</v>
      </c>
      <c r="F4825" s="26">
        <v>46192.617118055554</v>
      </c>
      <c r="G4825" s="12" t="str">
        <f t="shared" si="235"/>
        <v>JUNIO</v>
      </c>
      <c r="H4825">
        <v>1038411451</v>
      </c>
      <c r="I4825" t="s">
        <v>5616</v>
      </c>
      <c r="J4825" s="41">
        <f t="shared" si="236"/>
        <v>114000</v>
      </c>
      <c r="K4825" s="41">
        <v>0</v>
      </c>
      <c r="L4825" s="39">
        <v>114000</v>
      </c>
      <c r="M4825" t="s">
        <v>54</v>
      </c>
      <c r="O4825" s="1">
        <f t="shared" si="234"/>
        <v>0</v>
      </c>
    </row>
    <row r="4826" spans="1:22" hidden="1">
      <c r="A4826" t="s">
        <v>26</v>
      </c>
      <c r="B4826" t="s">
        <v>6083</v>
      </c>
      <c r="C4826" s="55">
        <v>55642</v>
      </c>
      <c r="D4826" t="s">
        <v>6084</v>
      </c>
      <c r="E4826" s="32">
        <v>46192</v>
      </c>
      <c r="F4826" s="26">
        <v>46192.486400462964</v>
      </c>
      <c r="G4826" s="12" t="str">
        <f t="shared" si="235"/>
        <v>JUNIO</v>
      </c>
      <c r="H4826">
        <v>901618081</v>
      </c>
      <c r="I4826" t="s">
        <v>6085</v>
      </c>
      <c r="J4826" s="41">
        <f t="shared" si="236"/>
        <v>57470</v>
      </c>
      <c r="K4826" s="41">
        <v>0</v>
      </c>
      <c r="L4826" s="39">
        <v>57470</v>
      </c>
      <c r="M4826" t="s">
        <v>54</v>
      </c>
      <c r="O4826" s="1">
        <f t="shared" si="234"/>
        <v>0</v>
      </c>
      <c r="U4826" s="32">
        <v>46204</v>
      </c>
      <c r="V4826" t="s">
        <v>39</v>
      </c>
    </row>
    <row r="4827" spans="1:22" hidden="1">
      <c r="A4827" t="s">
        <v>26</v>
      </c>
      <c r="B4827" t="s">
        <v>6086</v>
      </c>
      <c r="C4827" s="55">
        <v>12644</v>
      </c>
      <c r="D4827" t="s">
        <v>227</v>
      </c>
      <c r="E4827" s="32">
        <v>46192</v>
      </c>
      <c r="F4827" s="26">
        <v>46192.440254629626</v>
      </c>
      <c r="G4827" s="12" t="str">
        <f t="shared" si="235"/>
        <v>JUNIO</v>
      </c>
      <c r="H4827">
        <v>1036929757</v>
      </c>
      <c r="I4827" t="s">
        <v>228</v>
      </c>
      <c r="J4827" s="41">
        <f t="shared" si="236"/>
        <v>22000</v>
      </c>
      <c r="K4827" s="41">
        <v>0</v>
      </c>
      <c r="L4827" s="39">
        <v>22000</v>
      </c>
      <c r="M4827" t="s">
        <v>54</v>
      </c>
      <c r="O4827" s="1">
        <f t="shared" si="234"/>
        <v>0</v>
      </c>
    </row>
    <row r="4828" spans="1:22" hidden="1">
      <c r="A4828" t="s">
        <v>26</v>
      </c>
      <c r="B4828" t="s">
        <v>6087</v>
      </c>
      <c r="C4828" s="55">
        <v>7544</v>
      </c>
      <c r="D4828" t="s">
        <v>1729</v>
      </c>
      <c r="E4828" s="32">
        <v>46192</v>
      </c>
      <c r="F4828" s="26">
        <v>46192.406180555554</v>
      </c>
      <c r="G4828" s="12" t="str">
        <f t="shared" si="235"/>
        <v>JUNIO</v>
      </c>
      <c r="H4828">
        <v>811033997</v>
      </c>
      <c r="I4828" t="s">
        <v>981</v>
      </c>
      <c r="J4828" s="41">
        <f t="shared" si="236"/>
        <v>1062000</v>
      </c>
      <c r="K4828" s="41">
        <v>201780</v>
      </c>
      <c r="L4828" s="39">
        <v>1263780</v>
      </c>
      <c r="M4828" s="1" t="s">
        <v>9455</v>
      </c>
      <c r="N4828" s="32">
        <v>46204</v>
      </c>
      <c r="O4828" s="1">
        <f t="shared" si="234"/>
        <v>12</v>
      </c>
      <c r="P4828" t="s">
        <v>3480</v>
      </c>
      <c r="U4828" s="32">
        <v>46209</v>
      </c>
      <c r="V4828" t="s">
        <v>39</v>
      </c>
    </row>
    <row r="4829" spans="1:22" hidden="1">
      <c r="A4829" t="s">
        <v>26</v>
      </c>
      <c r="B4829" t="s">
        <v>6088</v>
      </c>
      <c r="C4829" s="56">
        <v>108461</v>
      </c>
      <c r="D4829" t="s">
        <v>4805</v>
      </c>
      <c r="E4829" s="32">
        <v>46192</v>
      </c>
      <c r="F4829" s="26">
        <v>46192.3512962963</v>
      </c>
      <c r="G4829" s="12" t="str">
        <f t="shared" si="235"/>
        <v>JUNIO</v>
      </c>
      <c r="H4829">
        <v>901268872</v>
      </c>
      <c r="I4829" t="s">
        <v>4550</v>
      </c>
      <c r="J4829" s="41">
        <f t="shared" si="236"/>
        <v>210011</v>
      </c>
      <c r="K4829" s="41">
        <v>0</v>
      </c>
      <c r="L4829" s="39">
        <v>210011</v>
      </c>
      <c r="M4829" t="s">
        <v>54</v>
      </c>
      <c r="O4829" s="1">
        <f t="shared" si="234"/>
        <v>0</v>
      </c>
    </row>
    <row r="4830" spans="1:22" hidden="1">
      <c r="A4830" t="s">
        <v>26</v>
      </c>
      <c r="B4830" t="s">
        <v>6089</v>
      </c>
      <c r="C4830" s="55">
        <v>88555</v>
      </c>
      <c r="D4830" t="s">
        <v>28</v>
      </c>
      <c r="E4830" s="32">
        <v>46192</v>
      </c>
      <c r="F4830" s="26">
        <v>46192.349803240744</v>
      </c>
      <c r="G4830" s="12" t="str">
        <f t="shared" si="235"/>
        <v>JUNIO</v>
      </c>
      <c r="H4830">
        <v>901151070</v>
      </c>
      <c r="I4830" t="s">
        <v>3431</v>
      </c>
      <c r="J4830" s="41">
        <f t="shared" si="236"/>
        <v>22268.9</v>
      </c>
      <c r="K4830" s="41">
        <v>4231.1000000000004</v>
      </c>
      <c r="L4830" s="39">
        <v>26500</v>
      </c>
      <c r="M4830" t="s">
        <v>54</v>
      </c>
      <c r="O4830" s="1">
        <f t="shared" si="234"/>
        <v>0</v>
      </c>
    </row>
    <row r="4831" spans="1:22" hidden="1">
      <c r="A4831" t="s">
        <v>26</v>
      </c>
      <c r="B4831" t="s">
        <v>6090</v>
      </c>
      <c r="C4831" s="55">
        <v>643632</v>
      </c>
      <c r="D4831" t="s">
        <v>317</v>
      </c>
      <c r="E4831" s="32">
        <v>46192</v>
      </c>
      <c r="F4831" s="26">
        <v>46192.307152777779</v>
      </c>
      <c r="G4831" s="12" t="str">
        <f t="shared" si="235"/>
        <v>JUNIO</v>
      </c>
      <c r="H4831">
        <v>890903939</v>
      </c>
      <c r="I4831" t="s">
        <v>313</v>
      </c>
      <c r="J4831" s="41">
        <f t="shared" si="236"/>
        <v>66750</v>
      </c>
      <c r="K4831" s="41">
        <v>0</v>
      </c>
      <c r="L4831" s="39">
        <v>66750</v>
      </c>
      <c r="M4831" t="s">
        <v>3770</v>
      </c>
      <c r="N4831" s="32">
        <v>46197</v>
      </c>
      <c r="O4831" s="1">
        <f t="shared" si="234"/>
        <v>5</v>
      </c>
      <c r="P4831" t="s">
        <v>3480</v>
      </c>
      <c r="U4831" s="32">
        <v>46204</v>
      </c>
      <c r="V4831" t="s">
        <v>39</v>
      </c>
    </row>
    <row r="4832" spans="1:22" hidden="1">
      <c r="A4832" t="s">
        <v>302</v>
      </c>
      <c r="B4832" t="s">
        <v>6091</v>
      </c>
      <c r="C4832" s="56">
        <v>24883</v>
      </c>
      <c r="D4832" t="s">
        <v>2000</v>
      </c>
      <c r="E4832" s="32">
        <v>46192</v>
      </c>
      <c r="F4832" s="26">
        <v>46192.331469907411</v>
      </c>
      <c r="G4832" s="12" t="str">
        <f t="shared" si="235"/>
        <v>JUNIO</v>
      </c>
      <c r="H4832">
        <v>830112317</v>
      </c>
      <c r="I4832" t="s">
        <v>305</v>
      </c>
      <c r="J4832" s="41">
        <f t="shared" si="236"/>
        <v>30000</v>
      </c>
      <c r="K4832" s="41">
        <v>5700</v>
      </c>
      <c r="L4832" s="39">
        <v>35700</v>
      </c>
      <c r="M4832" t="s">
        <v>54</v>
      </c>
      <c r="O4832" s="1">
        <f t="shared" si="234"/>
        <v>0</v>
      </c>
      <c r="U4832" s="32">
        <v>46204</v>
      </c>
      <c r="V4832" t="s">
        <v>39</v>
      </c>
    </row>
    <row r="4833" spans="1:22" hidden="1">
      <c r="A4833" t="s">
        <v>26</v>
      </c>
      <c r="B4833" t="s">
        <v>6092</v>
      </c>
      <c r="C4833" s="55">
        <v>361595</v>
      </c>
      <c r="D4833" t="s">
        <v>336</v>
      </c>
      <c r="E4833" s="32">
        <v>46192</v>
      </c>
      <c r="F4833" s="26">
        <v>46192.260196759256</v>
      </c>
      <c r="G4833" s="12" t="str">
        <f t="shared" si="235"/>
        <v>JUNIO</v>
      </c>
      <c r="H4833">
        <v>800049074</v>
      </c>
      <c r="I4833" t="s">
        <v>337</v>
      </c>
      <c r="J4833" s="41">
        <f t="shared" si="236"/>
        <v>108798</v>
      </c>
      <c r="K4833" s="41">
        <v>20672</v>
      </c>
      <c r="L4833" s="39">
        <v>129470</v>
      </c>
      <c r="M4833" t="s">
        <v>70</v>
      </c>
      <c r="N4833" s="32">
        <v>46195</v>
      </c>
      <c r="O4833" s="1">
        <f t="shared" si="234"/>
        <v>3</v>
      </c>
      <c r="P4833" t="s">
        <v>3480</v>
      </c>
      <c r="U4833" s="32">
        <v>46196</v>
      </c>
      <c r="V4833" t="s">
        <v>39</v>
      </c>
    </row>
    <row r="4834" spans="1:22" hidden="1">
      <c r="A4834" t="s">
        <v>26</v>
      </c>
      <c r="B4834" t="s">
        <v>6093</v>
      </c>
      <c r="C4834" s="56">
        <v>161318</v>
      </c>
      <c r="D4834" t="s">
        <v>5944</v>
      </c>
      <c r="E4834" s="32">
        <v>46192</v>
      </c>
      <c r="F4834" s="26">
        <v>46192.203356481485</v>
      </c>
      <c r="G4834" s="12" t="str">
        <f t="shared" si="235"/>
        <v>JUNIO</v>
      </c>
      <c r="H4834">
        <v>901230769</v>
      </c>
      <c r="I4834" t="s">
        <v>2581</v>
      </c>
      <c r="J4834" s="41">
        <f t="shared" si="236"/>
        <v>25210.080000000002</v>
      </c>
      <c r="K4834" s="41">
        <v>4789.92</v>
      </c>
      <c r="L4834" s="39">
        <v>30000</v>
      </c>
      <c r="M4834" t="s">
        <v>54</v>
      </c>
      <c r="O4834" s="1">
        <f t="shared" si="234"/>
        <v>0</v>
      </c>
    </row>
    <row r="4835" spans="1:22" hidden="1">
      <c r="A4835" t="s">
        <v>26</v>
      </c>
      <c r="B4835" t="s">
        <v>6094</v>
      </c>
      <c r="C4835" s="55">
        <v>3514267</v>
      </c>
      <c r="D4835" t="s">
        <v>668</v>
      </c>
      <c r="E4835" s="32">
        <v>46192</v>
      </c>
      <c r="F4835" s="26">
        <v>46192.139131944445</v>
      </c>
      <c r="G4835" s="12" t="str">
        <f t="shared" si="235"/>
        <v>JUNIO</v>
      </c>
      <c r="H4835">
        <v>860001697</v>
      </c>
      <c r="I4835" t="s">
        <v>669</v>
      </c>
      <c r="J4835" s="41">
        <f t="shared" si="236"/>
        <v>93450</v>
      </c>
      <c r="K4835" s="41">
        <v>0</v>
      </c>
      <c r="L4835" s="39">
        <v>93450</v>
      </c>
      <c r="M4835" t="s">
        <v>70</v>
      </c>
      <c r="N4835" s="32">
        <v>46195</v>
      </c>
      <c r="O4835" s="1">
        <f t="shared" si="234"/>
        <v>3</v>
      </c>
      <c r="P4835" t="s">
        <v>3480</v>
      </c>
      <c r="U4835" s="32">
        <v>46196</v>
      </c>
      <c r="V4835" t="s">
        <v>39</v>
      </c>
    </row>
    <row r="4836" spans="1:22" hidden="1">
      <c r="A4836" t="s">
        <v>26</v>
      </c>
      <c r="B4836" t="s">
        <v>6095</v>
      </c>
      <c r="C4836" s="55">
        <v>181</v>
      </c>
      <c r="D4836" t="s">
        <v>2388</v>
      </c>
      <c r="E4836" s="32">
        <v>46193</v>
      </c>
      <c r="F4836" s="26">
        <v>46193.687407407408</v>
      </c>
      <c r="G4836" s="12" t="str">
        <f t="shared" si="235"/>
        <v>JUNIO</v>
      </c>
      <c r="H4836">
        <v>901847080</v>
      </c>
      <c r="I4836" t="s">
        <v>2519</v>
      </c>
      <c r="J4836" s="41">
        <f t="shared" si="236"/>
        <v>820000</v>
      </c>
      <c r="K4836" s="41">
        <v>155800</v>
      </c>
      <c r="L4836" s="39">
        <v>975800</v>
      </c>
      <c r="M4836" s="1" t="s">
        <v>9455</v>
      </c>
      <c r="N4836" s="32">
        <v>46198</v>
      </c>
      <c r="O4836" s="1">
        <f t="shared" si="234"/>
        <v>5</v>
      </c>
      <c r="P4836" t="s">
        <v>3480</v>
      </c>
      <c r="U4836" s="32">
        <v>46209</v>
      </c>
      <c r="V4836" t="s">
        <v>39</v>
      </c>
    </row>
    <row r="4837" spans="1:22" hidden="1">
      <c r="A4837" t="s">
        <v>26</v>
      </c>
      <c r="B4837" t="s">
        <v>6096</v>
      </c>
      <c r="C4837" s="55">
        <v>182</v>
      </c>
      <c r="D4837" t="s">
        <v>2388</v>
      </c>
      <c r="E4837" s="32">
        <v>46193</v>
      </c>
      <c r="F4837" s="26">
        <v>46193.693865740737</v>
      </c>
      <c r="G4837" s="12" t="str">
        <f t="shared" si="235"/>
        <v>JUNIO</v>
      </c>
      <c r="H4837">
        <v>901847080</v>
      </c>
      <c r="I4837" t="s">
        <v>2519</v>
      </c>
      <c r="J4837" s="41">
        <f t="shared" si="236"/>
        <v>6321728</v>
      </c>
      <c r="K4837" s="41">
        <v>1201128.32</v>
      </c>
      <c r="L4837" s="39">
        <v>7522856.3200000003</v>
      </c>
      <c r="M4837" s="1" t="s">
        <v>9455</v>
      </c>
      <c r="N4837" s="32">
        <v>46198</v>
      </c>
      <c r="O4837" s="1">
        <f t="shared" si="234"/>
        <v>5</v>
      </c>
      <c r="P4837" t="s">
        <v>3480</v>
      </c>
      <c r="U4837" s="32">
        <v>46205</v>
      </c>
      <c r="V4837" t="s">
        <v>39</v>
      </c>
    </row>
    <row r="4838" spans="1:22" hidden="1">
      <c r="A4838" t="s">
        <v>26</v>
      </c>
      <c r="B4838" t="s">
        <v>6097</v>
      </c>
      <c r="C4838" s="55">
        <v>180</v>
      </c>
      <c r="D4838" t="s">
        <v>2388</v>
      </c>
      <c r="E4838" s="32">
        <v>46193</v>
      </c>
      <c r="F4838" s="26">
        <v>46193.672777777778</v>
      </c>
      <c r="G4838" s="12" t="str">
        <f t="shared" si="235"/>
        <v>JUNIO</v>
      </c>
      <c r="H4838">
        <v>901847080</v>
      </c>
      <c r="I4838" t="s">
        <v>2519</v>
      </c>
      <c r="J4838" s="41">
        <f t="shared" si="236"/>
        <v>9191852</v>
      </c>
      <c r="K4838" s="41">
        <v>1746451.88</v>
      </c>
      <c r="L4838" s="39">
        <v>10938303.880000001</v>
      </c>
      <c r="M4838" s="1" t="s">
        <v>9455</v>
      </c>
      <c r="N4838" s="32">
        <v>46198</v>
      </c>
      <c r="O4838" s="1">
        <f t="shared" si="234"/>
        <v>5</v>
      </c>
      <c r="P4838" s="34" t="s">
        <v>3480</v>
      </c>
      <c r="U4838" s="32">
        <v>46225</v>
      </c>
    </row>
    <row r="4839" spans="1:22" hidden="1">
      <c r="A4839" t="s">
        <v>26</v>
      </c>
      <c r="B4839" t="s">
        <v>6098</v>
      </c>
      <c r="C4839" s="55">
        <v>2463</v>
      </c>
      <c r="D4839" t="s">
        <v>452</v>
      </c>
      <c r="E4839" s="32">
        <v>46193</v>
      </c>
      <c r="F4839" s="26">
        <v>46193.370092592595</v>
      </c>
      <c r="G4839" s="12" t="str">
        <f t="shared" si="235"/>
        <v>JUNIO</v>
      </c>
      <c r="H4839">
        <v>901485351</v>
      </c>
      <c r="I4839" t="s">
        <v>453</v>
      </c>
      <c r="J4839" s="41">
        <f t="shared" si="236"/>
        <v>7350000</v>
      </c>
      <c r="K4839" s="41">
        <v>1396500</v>
      </c>
      <c r="L4839" s="39">
        <v>8746500</v>
      </c>
      <c r="M4839" s="1" t="s">
        <v>9455</v>
      </c>
      <c r="N4839" s="32">
        <v>46198</v>
      </c>
      <c r="O4839" s="1">
        <f t="shared" si="234"/>
        <v>5</v>
      </c>
      <c r="P4839" t="s">
        <v>3480</v>
      </c>
      <c r="U4839" s="32">
        <v>46209</v>
      </c>
      <c r="V4839" t="s">
        <v>39</v>
      </c>
    </row>
    <row r="4840" spans="1:22" hidden="1">
      <c r="A4840" t="s">
        <v>26</v>
      </c>
      <c r="B4840" t="s">
        <v>6099</v>
      </c>
      <c r="C4840" s="55">
        <v>2028</v>
      </c>
      <c r="D4840" t="s">
        <v>28</v>
      </c>
      <c r="E4840" s="32">
        <v>46193</v>
      </c>
      <c r="F4840" s="26">
        <v>46193.475810185184</v>
      </c>
      <c r="G4840" s="12" t="str">
        <f t="shared" si="235"/>
        <v>JUNIO</v>
      </c>
      <c r="H4840">
        <v>901950863</v>
      </c>
      <c r="I4840" t="s">
        <v>549</v>
      </c>
      <c r="J4840" s="41">
        <f t="shared" si="236"/>
        <v>2257000</v>
      </c>
      <c r="K4840" s="41">
        <v>428830</v>
      </c>
      <c r="L4840" s="39">
        <v>2685830</v>
      </c>
      <c r="M4840" s="1" t="s">
        <v>9455</v>
      </c>
      <c r="N4840" s="32">
        <v>46198</v>
      </c>
      <c r="O4840" s="1">
        <f t="shared" si="234"/>
        <v>5</v>
      </c>
      <c r="P4840" t="s">
        <v>3480</v>
      </c>
      <c r="U4840" s="32">
        <v>46205</v>
      </c>
      <c r="V4840" t="s">
        <v>39</v>
      </c>
    </row>
    <row r="4841" spans="1:22" hidden="1">
      <c r="A4841" t="s">
        <v>26</v>
      </c>
      <c r="B4841" t="s">
        <v>6100</v>
      </c>
      <c r="C4841" s="55">
        <v>33167</v>
      </c>
      <c r="D4841" t="s">
        <v>6101</v>
      </c>
      <c r="E4841" s="32">
        <v>46193</v>
      </c>
      <c r="F4841" s="26">
        <v>46193.380810185183</v>
      </c>
      <c r="G4841" s="12" t="str">
        <f t="shared" si="235"/>
        <v>JUNIO</v>
      </c>
      <c r="H4841">
        <v>890937010</v>
      </c>
      <c r="I4841" t="s">
        <v>992</v>
      </c>
      <c r="J4841" s="41">
        <f t="shared" si="236"/>
        <v>452268</v>
      </c>
      <c r="K4841" s="41">
        <v>85931</v>
      </c>
      <c r="L4841" s="39">
        <v>538199</v>
      </c>
      <c r="M4841" t="s">
        <v>37</v>
      </c>
      <c r="N4841" s="32">
        <v>46195</v>
      </c>
      <c r="O4841" s="1">
        <f t="shared" si="234"/>
        <v>2</v>
      </c>
      <c r="P4841" t="s">
        <v>3480</v>
      </c>
      <c r="U4841" s="32">
        <v>46205</v>
      </c>
      <c r="V4841" t="s">
        <v>39</v>
      </c>
    </row>
    <row r="4842" spans="1:22" hidden="1">
      <c r="A4842" t="s">
        <v>26</v>
      </c>
      <c r="B4842" t="s">
        <v>6102</v>
      </c>
      <c r="C4842" s="55">
        <v>361681</v>
      </c>
      <c r="D4842" t="s">
        <v>336</v>
      </c>
      <c r="E4842" s="32">
        <v>46193</v>
      </c>
      <c r="F4842" s="26">
        <v>46193.365381944444</v>
      </c>
      <c r="G4842" s="12" t="str">
        <f t="shared" si="235"/>
        <v>JUNIO</v>
      </c>
      <c r="H4842">
        <v>800049074</v>
      </c>
      <c r="I4842" t="s">
        <v>337</v>
      </c>
      <c r="J4842" s="41">
        <f t="shared" si="236"/>
        <v>100328</v>
      </c>
      <c r="K4842" s="41">
        <v>19062</v>
      </c>
      <c r="L4842" s="39">
        <v>119390</v>
      </c>
      <c r="M4842" t="s">
        <v>70</v>
      </c>
      <c r="N4842" s="32">
        <v>46195</v>
      </c>
      <c r="O4842" s="1">
        <f t="shared" si="234"/>
        <v>2</v>
      </c>
      <c r="P4842" t="s">
        <v>3480</v>
      </c>
      <c r="U4842" s="32">
        <v>46196</v>
      </c>
      <c r="V4842" t="s">
        <v>39</v>
      </c>
    </row>
    <row r="4843" spans="1:22" hidden="1">
      <c r="A4843" t="s">
        <v>26</v>
      </c>
      <c r="B4843" t="s">
        <v>6103</v>
      </c>
      <c r="C4843" s="55">
        <v>136317150</v>
      </c>
      <c r="D4843" t="s">
        <v>88</v>
      </c>
      <c r="E4843" s="32">
        <v>46193</v>
      </c>
      <c r="F4843" s="26">
        <v>46193.764618055553</v>
      </c>
      <c r="G4843" s="12" t="str">
        <f t="shared" si="235"/>
        <v>JUNIO</v>
      </c>
      <c r="H4843">
        <v>900092385</v>
      </c>
      <c r="I4843" t="s">
        <v>89</v>
      </c>
      <c r="J4843" s="41">
        <f t="shared" si="236"/>
        <v>22984.04</v>
      </c>
      <c r="K4843" s="41">
        <v>4366.96</v>
      </c>
      <c r="L4843" s="39">
        <v>27351</v>
      </c>
      <c r="M4843" t="s">
        <v>65</v>
      </c>
      <c r="N4843" s="32">
        <v>46199</v>
      </c>
      <c r="O4843" s="1">
        <f t="shared" si="234"/>
        <v>6</v>
      </c>
      <c r="P4843" s="1" t="s">
        <v>191</v>
      </c>
      <c r="U4843" s="32">
        <v>46204</v>
      </c>
      <c r="V4843" t="s">
        <v>39</v>
      </c>
    </row>
    <row r="4844" spans="1:22" hidden="1">
      <c r="A4844" t="s">
        <v>26</v>
      </c>
      <c r="B4844" t="s">
        <v>6104</v>
      </c>
      <c r="C4844" s="55">
        <v>8626</v>
      </c>
      <c r="D4844" t="s">
        <v>2896</v>
      </c>
      <c r="E4844" s="32">
        <v>46193</v>
      </c>
      <c r="F4844" s="26">
        <v>46193.547175925924</v>
      </c>
      <c r="G4844" s="12" t="str">
        <f t="shared" si="235"/>
        <v>JUNIO</v>
      </c>
      <c r="H4844">
        <v>32150739</v>
      </c>
      <c r="I4844" t="s">
        <v>400</v>
      </c>
      <c r="J4844" s="41">
        <f t="shared" si="236"/>
        <v>170000</v>
      </c>
      <c r="K4844" s="41">
        <v>0</v>
      </c>
      <c r="L4844" s="39">
        <v>170000</v>
      </c>
      <c r="M4844" t="s">
        <v>199</v>
      </c>
      <c r="N4844" s="32">
        <v>46196</v>
      </c>
      <c r="O4844" s="1">
        <f t="shared" si="234"/>
        <v>3</v>
      </c>
      <c r="P4844" t="s">
        <v>3480</v>
      </c>
      <c r="U4844" s="32">
        <v>46204</v>
      </c>
      <c r="V4844" t="s">
        <v>39</v>
      </c>
    </row>
    <row r="4845" spans="1:22" hidden="1">
      <c r="A4845" t="s">
        <v>26</v>
      </c>
      <c r="B4845" t="s">
        <v>6105</v>
      </c>
      <c r="C4845" s="55">
        <v>9198025</v>
      </c>
      <c r="D4845" t="s">
        <v>4499</v>
      </c>
      <c r="E4845" s="32">
        <v>46193</v>
      </c>
      <c r="F4845" s="26">
        <v>46193.498124999998</v>
      </c>
      <c r="G4845" s="12" t="str">
        <f t="shared" si="235"/>
        <v>JUNIO</v>
      </c>
      <c r="H4845">
        <v>900219834</v>
      </c>
      <c r="I4845" t="s">
        <v>739</v>
      </c>
      <c r="J4845" s="42">
        <f t="shared" si="236"/>
        <v>15200</v>
      </c>
      <c r="K4845" s="41">
        <v>0</v>
      </c>
      <c r="L4845" s="39">
        <v>15200</v>
      </c>
      <c r="M4845" t="s">
        <v>70</v>
      </c>
      <c r="N4845" s="32">
        <v>46209</v>
      </c>
      <c r="O4845" s="1">
        <f t="shared" si="234"/>
        <v>16</v>
      </c>
      <c r="P4845" t="s">
        <v>3480</v>
      </c>
      <c r="U4845" s="32">
        <v>46210</v>
      </c>
      <c r="V4845" t="s">
        <v>39</v>
      </c>
    </row>
    <row r="4846" spans="1:22" hidden="1">
      <c r="A4846" t="s">
        <v>26</v>
      </c>
      <c r="B4846" t="s">
        <v>6106</v>
      </c>
      <c r="C4846" s="55">
        <v>9124742</v>
      </c>
      <c r="D4846" t="s">
        <v>4499</v>
      </c>
      <c r="E4846" s="32">
        <v>46193</v>
      </c>
      <c r="F4846" s="26">
        <v>46193.123645833337</v>
      </c>
      <c r="G4846" s="12" t="str">
        <f t="shared" si="235"/>
        <v>JUNIO</v>
      </c>
      <c r="H4846">
        <v>900219834</v>
      </c>
      <c r="I4846" t="s">
        <v>739</v>
      </c>
      <c r="J4846" s="41">
        <f t="shared" si="236"/>
        <v>13500</v>
      </c>
      <c r="K4846" s="41">
        <v>0</v>
      </c>
      <c r="L4846" s="39">
        <v>13500</v>
      </c>
      <c r="M4846" t="s">
        <v>70</v>
      </c>
      <c r="N4846" s="32">
        <v>46195</v>
      </c>
      <c r="O4846" s="1">
        <f t="shared" si="234"/>
        <v>2</v>
      </c>
      <c r="P4846" t="s">
        <v>3480</v>
      </c>
      <c r="U4846" s="32">
        <v>46196</v>
      </c>
      <c r="V4846" t="s">
        <v>39</v>
      </c>
    </row>
    <row r="4847" spans="1:22" hidden="1">
      <c r="A4847" t="s">
        <v>26</v>
      </c>
      <c r="B4847" t="s">
        <v>6107</v>
      </c>
      <c r="C4847" s="55">
        <v>9360710</v>
      </c>
      <c r="D4847" t="s">
        <v>4499</v>
      </c>
      <c r="E4847" s="32">
        <v>46194</v>
      </c>
      <c r="F4847" s="26">
        <v>46194.498101851852</v>
      </c>
      <c r="G4847" s="12" t="str">
        <f t="shared" si="235"/>
        <v>JUNIO</v>
      </c>
      <c r="H4847">
        <v>900219834</v>
      </c>
      <c r="I4847" t="s">
        <v>739</v>
      </c>
      <c r="J4847" s="42">
        <f t="shared" si="236"/>
        <v>15200</v>
      </c>
      <c r="K4847" s="41">
        <v>0</v>
      </c>
      <c r="L4847" s="39">
        <v>15200</v>
      </c>
      <c r="M4847" t="s">
        <v>70</v>
      </c>
      <c r="N4847" s="32">
        <v>46209</v>
      </c>
      <c r="O4847" s="1">
        <f t="shared" si="234"/>
        <v>15</v>
      </c>
      <c r="P4847" t="s">
        <v>3480</v>
      </c>
      <c r="U4847" s="32">
        <v>46210</v>
      </c>
      <c r="V4847" t="s">
        <v>39</v>
      </c>
    </row>
    <row r="4848" spans="1:22" hidden="1">
      <c r="A4848" t="s">
        <v>26</v>
      </c>
      <c r="B4848" t="s">
        <v>6108</v>
      </c>
      <c r="C4848" s="55">
        <v>4869650</v>
      </c>
      <c r="D4848" t="s">
        <v>708</v>
      </c>
      <c r="E4848" s="32">
        <v>46194</v>
      </c>
      <c r="F4848" s="26">
        <v>46194.481747685182</v>
      </c>
      <c r="G4848" s="12" t="str">
        <f t="shared" si="235"/>
        <v>JUNIO</v>
      </c>
      <c r="H4848">
        <v>900219834</v>
      </c>
      <c r="I4848" t="s">
        <v>739</v>
      </c>
      <c r="J4848" s="41">
        <f t="shared" si="236"/>
        <v>3361.35</v>
      </c>
      <c r="K4848" s="41">
        <v>638.65</v>
      </c>
      <c r="L4848" s="39">
        <v>4000</v>
      </c>
      <c r="M4848" t="s">
        <v>70</v>
      </c>
      <c r="N4848" s="32">
        <v>46204</v>
      </c>
      <c r="O4848" s="1">
        <f t="shared" si="234"/>
        <v>10</v>
      </c>
      <c r="P4848" t="s">
        <v>3480</v>
      </c>
      <c r="U4848" s="32">
        <v>46205</v>
      </c>
      <c r="V4848" t="s">
        <v>39</v>
      </c>
    </row>
    <row r="4849" spans="1:22" hidden="1">
      <c r="A4849" t="s">
        <v>26</v>
      </c>
      <c r="B4849" t="s">
        <v>6109</v>
      </c>
      <c r="C4849" s="55">
        <v>37210</v>
      </c>
      <c r="D4849" t="s">
        <v>393</v>
      </c>
      <c r="E4849" s="32">
        <v>46195</v>
      </c>
      <c r="F4849" s="26">
        <v>46195.529444444444</v>
      </c>
      <c r="G4849" s="12" t="str">
        <f t="shared" si="235"/>
        <v>JUNIO</v>
      </c>
      <c r="H4849">
        <v>890929877</v>
      </c>
      <c r="I4849" t="s">
        <v>394</v>
      </c>
      <c r="J4849" s="41">
        <f t="shared" si="236"/>
        <v>3647226.0000000005</v>
      </c>
      <c r="K4849" s="41">
        <v>692972.94</v>
      </c>
      <c r="L4849" s="39">
        <v>4340198.9400000004</v>
      </c>
      <c r="M4849" t="s">
        <v>58</v>
      </c>
      <c r="N4849" s="32">
        <v>46197</v>
      </c>
      <c r="O4849" s="1">
        <f t="shared" si="234"/>
        <v>2</v>
      </c>
      <c r="P4849" t="s">
        <v>3480</v>
      </c>
      <c r="U4849" s="32">
        <v>46203</v>
      </c>
      <c r="V4849" t="s">
        <v>39</v>
      </c>
    </row>
    <row r="4850" spans="1:22" hidden="1">
      <c r="A4850" t="s">
        <v>26</v>
      </c>
      <c r="B4850" t="s">
        <v>6110</v>
      </c>
      <c r="C4850" s="55">
        <v>43791</v>
      </c>
      <c r="D4850" t="s">
        <v>236</v>
      </c>
      <c r="E4850" s="32">
        <v>46195</v>
      </c>
      <c r="F4850" s="26">
        <v>46195.670312499999</v>
      </c>
      <c r="G4850" s="12" t="str">
        <f t="shared" si="235"/>
        <v>JUNIO</v>
      </c>
      <c r="H4850">
        <v>890938952</v>
      </c>
      <c r="I4850" t="s">
        <v>237</v>
      </c>
      <c r="J4850" s="41">
        <f t="shared" si="236"/>
        <v>333795</v>
      </c>
      <c r="K4850" s="41">
        <v>63421.05</v>
      </c>
      <c r="L4850" s="39">
        <v>397216.05</v>
      </c>
      <c r="M4850" t="s">
        <v>58</v>
      </c>
      <c r="N4850" s="32">
        <v>46197</v>
      </c>
      <c r="O4850" s="1">
        <f t="shared" si="234"/>
        <v>2</v>
      </c>
      <c r="P4850" t="s">
        <v>3480</v>
      </c>
      <c r="U4850" s="32">
        <v>46203</v>
      </c>
      <c r="V4850" t="s">
        <v>39</v>
      </c>
    </row>
    <row r="4851" spans="1:22" hidden="1">
      <c r="A4851" t="s">
        <v>26</v>
      </c>
      <c r="B4851" t="s">
        <v>6111</v>
      </c>
      <c r="C4851" s="55">
        <v>184</v>
      </c>
      <c r="D4851" t="s">
        <v>2388</v>
      </c>
      <c r="E4851" s="32">
        <v>46195</v>
      </c>
      <c r="F4851" s="26">
        <v>46195.844872685186</v>
      </c>
      <c r="G4851" s="12" t="str">
        <f t="shared" si="235"/>
        <v>JUNIO</v>
      </c>
      <c r="H4851">
        <v>901847080</v>
      </c>
      <c r="I4851" t="s">
        <v>2519</v>
      </c>
      <c r="J4851" s="41">
        <f t="shared" si="236"/>
        <v>532350</v>
      </c>
      <c r="K4851" s="41">
        <v>101146.5</v>
      </c>
      <c r="L4851" s="39">
        <v>633496.5</v>
      </c>
      <c r="M4851" s="1" t="s">
        <v>9455</v>
      </c>
      <c r="N4851" s="32">
        <v>46198</v>
      </c>
      <c r="O4851" s="1">
        <f t="shared" si="234"/>
        <v>3</v>
      </c>
      <c r="P4851" t="s">
        <v>3480</v>
      </c>
      <c r="U4851" s="32">
        <v>46205</v>
      </c>
      <c r="V4851" t="s">
        <v>39</v>
      </c>
    </row>
    <row r="4852" spans="1:22" hidden="1">
      <c r="A4852" t="s">
        <v>26</v>
      </c>
      <c r="B4852" t="s">
        <v>6112</v>
      </c>
      <c r="C4852" s="55">
        <v>101075</v>
      </c>
      <c r="D4852" t="s">
        <v>28</v>
      </c>
      <c r="E4852" s="32">
        <v>46195</v>
      </c>
      <c r="F4852" s="26">
        <v>46195.697418981479</v>
      </c>
      <c r="G4852" s="12" t="str">
        <f t="shared" si="235"/>
        <v>JUNIO</v>
      </c>
      <c r="H4852">
        <v>890932535</v>
      </c>
      <c r="I4852" t="s">
        <v>1594</v>
      </c>
      <c r="J4852" s="41">
        <f t="shared" si="236"/>
        <v>285781.99939200003</v>
      </c>
      <c r="K4852" s="41">
        <v>54298.580607999997</v>
      </c>
      <c r="L4852" s="39">
        <v>340080.58</v>
      </c>
      <c r="M4852" t="s">
        <v>1595</v>
      </c>
      <c r="N4852" s="32">
        <v>46197</v>
      </c>
      <c r="O4852" s="1">
        <f t="shared" si="234"/>
        <v>2</v>
      </c>
      <c r="P4852" t="s">
        <v>3480</v>
      </c>
      <c r="U4852" s="32">
        <v>46205</v>
      </c>
      <c r="V4852" t="s">
        <v>39</v>
      </c>
    </row>
    <row r="4853" spans="1:22" hidden="1">
      <c r="A4853" t="s">
        <v>26</v>
      </c>
      <c r="B4853" t="s">
        <v>6113</v>
      </c>
      <c r="C4853" s="55">
        <v>8511</v>
      </c>
      <c r="D4853" t="s">
        <v>2896</v>
      </c>
      <c r="E4853" s="32">
        <v>46195</v>
      </c>
      <c r="F4853" s="26">
        <v>46195.734467592592</v>
      </c>
      <c r="G4853" s="12" t="str">
        <f t="shared" si="235"/>
        <v>JUNIO</v>
      </c>
      <c r="H4853">
        <v>901360705</v>
      </c>
      <c r="I4853" t="s">
        <v>877</v>
      </c>
      <c r="J4853" s="41">
        <f t="shared" si="236"/>
        <v>3845520</v>
      </c>
      <c r="K4853" s="41">
        <v>730648.8</v>
      </c>
      <c r="L4853" s="39">
        <v>4576168.8</v>
      </c>
      <c r="M4853" t="s">
        <v>70</v>
      </c>
      <c r="N4853" s="32">
        <v>46197</v>
      </c>
      <c r="O4853" s="1">
        <f t="shared" si="234"/>
        <v>2</v>
      </c>
      <c r="P4853" t="s">
        <v>3480</v>
      </c>
      <c r="U4853" s="32">
        <v>46205</v>
      </c>
      <c r="V4853" t="s">
        <v>39</v>
      </c>
    </row>
    <row r="4854" spans="1:22" hidden="1">
      <c r="A4854" t="s">
        <v>26</v>
      </c>
      <c r="B4854" t="s">
        <v>6114</v>
      </c>
      <c r="C4854" s="55">
        <v>101074</v>
      </c>
      <c r="D4854" t="s">
        <v>28</v>
      </c>
      <c r="E4854" s="32">
        <v>46195</v>
      </c>
      <c r="F4854" s="26">
        <v>46195.693472222221</v>
      </c>
      <c r="G4854" s="12" t="str">
        <f t="shared" si="235"/>
        <v>JUNIO</v>
      </c>
      <c r="H4854">
        <v>890932535</v>
      </c>
      <c r="I4854" t="s">
        <v>1594</v>
      </c>
      <c r="J4854" s="41">
        <f t="shared" si="236"/>
        <v>1517684.336046</v>
      </c>
      <c r="K4854" s="41">
        <v>288360.02395399997</v>
      </c>
      <c r="L4854" s="39">
        <v>1806044.36</v>
      </c>
      <c r="M4854" t="s">
        <v>1595</v>
      </c>
      <c r="N4854" s="32">
        <v>46196</v>
      </c>
      <c r="O4854" s="1">
        <f t="shared" si="234"/>
        <v>1</v>
      </c>
      <c r="P4854" t="s">
        <v>3480</v>
      </c>
      <c r="U4854" s="32">
        <v>46205</v>
      </c>
      <c r="V4854" t="s">
        <v>39</v>
      </c>
    </row>
    <row r="4855" spans="1:22" hidden="1">
      <c r="A4855" t="s">
        <v>26</v>
      </c>
      <c r="B4855" t="s">
        <v>6115</v>
      </c>
      <c r="C4855" s="55">
        <v>17776</v>
      </c>
      <c r="D4855" t="s">
        <v>102</v>
      </c>
      <c r="E4855" s="32">
        <v>46195</v>
      </c>
      <c r="F4855" s="26">
        <v>46195.6797337963</v>
      </c>
      <c r="G4855" s="12" t="str">
        <f t="shared" si="235"/>
        <v>JUNIO</v>
      </c>
      <c r="H4855">
        <v>900075456</v>
      </c>
      <c r="I4855" t="s">
        <v>1041</v>
      </c>
      <c r="J4855" s="41">
        <f t="shared" si="236"/>
        <v>260095088</v>
      </c>
      <c r="K4855" s="41">
        <v>4585337.07</v>
      </c>
      <c r="L4855" s="39">
        <v>264680425.06999999</v>
      </c>
      <c r="M4855" t="s">
        <v>128</v>
      </c>
      <c r="N4855" s="32">
        <v>46197</v>
      </c>
      <c r="O4855" s="1">
        <f t="shared" si="234"/>
        <v>2</v>
      </c>
      <c r="P4855" t="s">
        <v>2466</v>
      </c>
      <c r="U4855" s="32">
        <v>46205</v>
      </c>
      <c r="V4855" t="s">
        <v>39</v>
      </c>
    </row>
    <row r="4856" spans="1:22" hidden="1">
      <c r="A4856" t="s">
        <v>26</v>
      </c>
      <c r="B4856" t="s">
        <v>6116</v>
      </c>
      <c r="C4856" s="55">
        <v>3565706</v>
      </c>
      <c r="D4856" t="s">
        <v>312</v>
      </c>
      <c r="E4856" s="32">
        <v>46195</v>
      </c>
      <c r="F4856" s="26">
        <v>46195.895937499998</v>
      </c>
      <c r="G4856" s="12" t="str">
        <f t="shared" si="235"/>
        <v>JUNIO</v>
      </c>
      <c r="H4856">
        <v>890903939</v>
      </c>
      <c r="I4856" t="s">
        <v>313</v>
      </c>
      <c r="J4856" s="41">
        <f t="shared" si="236"/>
        <v>106800</v>
      </c>
      <c r="K4856" s="41">
        <v>0</v>
      </c>
      <c r="L4856" s="39">
        <v>106800</v>
      </c>
      <c r="M4856" t="s">
        <v>3770</v>
      </c>
      <c r="N4856" s="32">
        <v>46197</v>
      </c>
      <c r="O4856" s="1">
        <f t="shared" si="234"/>
        <v>2</v>
      </c>
      <c r="P4856" t="s">
        <v>3480</v>
      </c>
      <c r="U4856" s="32">
        <v>46204</v>
      </c>
      <c r="V4856" t="s">
        <v>39</v>
      </c>
    </row>
    <row r="4857" spans="1:22" hidden="1">
      <c r="A4857" t="s">
        <v>26</v>
      </c>
      <c r="B4857" t="s">
        <v>6117</v>
      </c>
      <c r="C4857" s="55">
        <v>8692</v>
      </c>
      <c r="D4857" t="s">
        <v>2896</v>
      </c>
      <c r="E4857" s="32">
        <v>46195</v>
      </c>
      <c r="F4857" s="26">
        <v>46195.863263888888</v>
      </c>
      <c r="G4857" s="12" t="str">
        <f t="shared" si="235"/>
        <v>JUNIO</v>
      </c>
      <c r="H4857">
        <v>32150739</v>
      </c>
      <c r="I4857" t="s">
        <v>400</v>
      </c>
      <c r="J4857" s="41">
        <f t="shared" si="236"/>
        <v>464500</v>
      </c>
      <c r="K4857" s="41">
        <v>0</v>
      </c>
      <c r="L4857" s="39">
        <v>464500</v>
      </c>
      <c r="M4857" t="s">
        <v>199</v>
      </c>
      <c r="N4857" s="32">
        <v>46198</v>
      </c>
      <c r="O4857" s="1">
        <f t="shared" si="234"/>
        <v>3</v>
      </c>
      <c r="P4857" t="s">
        <v>3480</v>
      </c>
      <c r="U4857" s="32">
        <v>46203</v>
      </c>
      <c r="V4857" t="s">
        <v>39</v>
      </c>
    </row>
    <row r="4858" spans="1:22" hidden="1">
      <c r="A4858" t="s">
        <v>26</v>
      </c>
      <c r="B4858" t="s">
        <v>6118</v>
      </c>
      <c r="C4858" s="56">
        <v>121170</v>
      </c>
      <c r="D4858" t="s">
        <v>6119</v>
      </c>
      <c r="E4858" s="32">
        <v>46195</v>
      </c>
      <c r="F4858" s="26">
        <v>46195.839317129627</v>
      </c>
      <c r="G4858" s="12" t="str">
        <f t="shared" si="235"/>
        <v>JUNIO</v>
      </c>
      <c r="H4858">
        <v>900276962</v>
      </c>
      <c r="I4858" t="s">
        <v>891</v>
      </c>
      <c r="J4858" s="41">
        <f t="shared" si="236"/>
        <v>10309.24</v>
      </c>
      <c r="K4858" s="41">
        <v>590.76</v>
      </c>
      <c r="L4858" s="39">
        <v>10900</v>
      </c>
      <c r="M4858" t="s">
        <v>54</v>
      </c>
      <c r="O4858" s="1">
        <f t="shared" si="234"/>
        <v>0</v>
      </c>
    </row>
    <row r="4859" spans="1:22" hidden="1">
      <c r="A4859" t="s">
        <v>82</v>
      </c>
      <c r="B4859" t="s">
        <v>6120</v>
      </c>
      <c r="C4859" s="55">
        <v>61188</v>
      </c>
      <c r="D4859" t="s">
        <v>6121</v>
      </c>
      <c r="E4859" s="32">
        <v>46195</v>
      </c>
      <c r="F4859" s="26">
        <v>46195.727916666663</v>
      </c>
      <c r="G4859" s="12" t="str">
        <f t="shared" si="235"/>
        <v>JUNIO</v>
      </c>
      <c r="H4859">
        <v>890903939</v>
      </c>
      <c r="I4859" t="s">
        <v>313</v>
      </c>
      <c r="J4859" s="41">
        <f t="shared" si="236"/>
        <v>13350</v>
      </c>
      <c r="K4859" s="41">
        <v>0</v>
      </c>
      <c r="L4859" s="39">
        <v>13350</v>
      </c>
      <c r="M4859" t="s">
        <v>3770</v>
      </c>
      <c r="N4859" s="32">
        <v>46197</v>
      </c>
      <c r="O4859" s="1">
        <f t="shared" si="234"/>
        <v>2</v>
      </c>
      <c r="P4859" t="s">
        <v>3480</v>
      </c>
      <c r="U4859" s="32">
        <v>46204</v>
      </c>
      <c r="V4859" t="s">
        <v>39</v>
      </c>
    </row>
    <row r="4860" spans="1:22" hidden="1">
      <c r="A4860" t="s">
        <v>26</v>
      </c>
      <c r="B4860" t="s">
        <v>6122</v>
      </c>
      <c r="C4860" s="56">
        <v>26182</v>
      </c>
      <c r="D4860" t="s">
        <v>6123</v>
      </c>
      <c r="E4860" s="32">
        <v>46195</v>
      </c>
      <c r="F4860" s="26">
        <v>46195.670717592591</v>
      </c>
      <c r="G4860" s="12" t="str">
        <f t="shared" si="235"/>
        <v>JUNIO</v>
      </c>
      <c r="H4860">
        <v>901261048</v>
      </c>
      <c r="I4860" t="s">
        <v>4635</v>
      </c>
      <c r="J4860" s="41">
        <f t="shared" si="236"/>
        <v>31512</v>
      </c>
      <c r="K4860" s="41">
        <v>5988</v>
      </c>
      <c r="L4860" s="39">
        <v>37500</v>
      </c>
      <c r="M4860" t="s">
        <v>54</v>
      </c>
      <c r="O4860" s="1">
        <f t="shared" si="234"/>
        <v>0</v>
      </c>
    </row>
    <row r="4861" spans="1:22" hidden="1">
      <c r="A4861" t="s">
        <v>26</v>
      </c>
      <c r="B4861" t="s">
        <v>6124</v>
      </c>
      <c r="C4861" s="55">
        <v>116873</v>
      </c>
      <c r="D4861" t="s">
        <v>5113</v>
      </c>
      <c r="E4861" s="32">
        <v>46195</v>
      </c>
      <c r="F4861" s="26">
        <v>46195.663252314815</v>
      </c>
      <c r="G4861" s="12" t="str">
        <f t="shared" si="235"/>
        <v>JUNIO</v>
      </c>
      <c r="H4861">
        <v>900905985</v>
      </c>
      <c r="I4861" t="s">
        <v>5114</v>
      </c>
      <c r="J4861" s="41">
        <f t="shared" si="236"/>
        <v>289209</v>
      </c>
      <c r="K4861" s="41">
        <v>0</v>
      </c>
      <c r="L4861" s="39">
        <v>289209</v>
      </c>
      <c r="M4861" t="s">
        <v>54</v>
      </c>
      <c r="O4861" s="1">
        <f t="shared" si="234"/>
        <v>0</v>
      </c>
    </row>
    <row r="4862" spans="1:22" hidden="1">
      <c r="A4862" t="s">
        <v>26</v>
      </c>
      <c r="B4862" t="s">
        <v>6125</v>
      </c>
      <c r="C4862" s="55">
        <v>638</v>
      </c>
      <c r="D4862" t="s">
        <v>35</v>
      </c>
      <c r="E4862" s="32">
        <v>46195</v>
      </c>
      <c r="F4862" s="26">
        <v>46195.610543981478</v>
      </c>
      <c r="G4862" s="12" t="str">
        <f t="shared" si="235"/>
        <v>JUNIO</v>
      </c>
      <c r="H4862">
        <v>901741749</v>
      </c>
      <c r="I4862" t="s">
        <v>36</v>
      </c>
      <c r="J4862" s="41">
        <f t="shared" si="236"/>
        <v>3000000</v>
      </c>
      <c r="K4862" s="41">
        <v>570000</v>
      </c>
      <c r="L4862" s="39">
        <v>3570000</v>
      </c>
      <c r="M4862" s="1" t="s">
        <v>9455</v>
      </c>
      <c r="N4862" s="32">
        <v>46198</v>
      </c>
      <c r="O4862" s="1">
        <f t="shared" si="234"/>
        <v>3</v>
      </c>
      <c r="P4862" t="s">
        <v>3480</v>
      </c>
      <c r="U4862" s="32">
        <v>46205</v>
      </c>
      <c r="V4862" t="s">
        <v>39</v>
      </c>
    </row>
    <row r="4863" spans="1:22" hidden="1">
      <c r="A4863" t="s">
        <v>26</v>
      </c>
      <c r="B4863" t="s">
        <v>6126</v>
      </c>
      <c r="C4863" s="55">
        <v>639</v>
      </c>
      <c r="D4863" t="s">
        <v>35</v>
      </c>
      <c r="E4863" s="32">
        <v>46195</v>
      </c>
      <c r="F4863" s="26">
        <v>46195.634131944447</v>
      </c>
      <c r="G4863" s="12" t="str">
        <f t="shared" si="235"/>
        <v>JUNIO</v>
      </c>
      <c r="H4863">
        <v>901741749</v>
      </c>
      <c r="I4863" t="s">
        <v>36</v>
      </c>
      <c r="J4863" s="41">
        <f t="shared" si="236"/>
        <v>2860000</v>
      </c>
      <c r="K4863" s="41">
        <v>543400</v>
      </c>
      <c r="L4863" s="39">
        <v>3403400</v>
      </c>
      <c r="M4863" s="1" t="s">
        <v>9455</v>
      </c>
      <c r="N4863" s="32">
        <v>46198</v>
      </c>
      <c r="O4863" s="1">
        <f t="shared" si="234"/>
        <v>3</v>
      </c>
      <c r="P4863" t="s">
        <v>3480</v>
      </c>
      <c r="U4863" s="32">
        <v>46205</v>
      </c>
      <c r="V4863" t="s">
        <v>39</v>
      </c>
    </row>
    <row r="4864" spans="1:22" hidden="1">
      <c r="A4864" t="s">
        <v>26</v>
      </c>
      <c r="B4864" t="s">
        <v>6127</v>
      </c>
      <c r="C4864" s="55">
        <v>31125</v>
      </c>
      <c r="D4864" t="s">
        <v>355</v>
      </c>
      <c r="E4864" s="32">
        <v>46195</v>
      </c>
      <c r="F4864" s="26">
        <v>46195.598865740743</v>
      </c>
      <c r="G4864" s="12" t="str">
        <f t="shared" si="235"/>
        <v>JUNIO</v>
      </c>
      <c r="H4864">
        <v>900405705</v>
      </c>
      <c r="I4864" t="s">
        <v>356</v>
      </c>
      <c r="J4864" s="41">
        <f t="shared" si="236"/>
        <v>40077</v>
      </c>
      <c r="K4864" s="41">
        <v>7614.63</v>
      </c>
      <c r="L4864" s="39">
        <v>47691.63</v>
      </c>
      <c r="M4864" t="s">
        <v>1595</v>
      </c>
      <c r="N4864" s="32">
        <v>46196</v>
      </c>
      <c r="O4864" s="1">
        <f t="shared" ref="O4864:O4927" si="237">IFERROR(IF(-_xlfn.DAYS(E4864,N4864)&lt;0,0,-_xlfn.DAYS(E4864,N4864)), " - ")</f>
        <v>1</v>
      </c>
      <c r="P4864" t="s">
        <v>3480</v>
      </c>
      <c r="U4864" s="32">
        <v>46205</v>
      </c>
      <c r="V4864" t="s">
        <v>39</v>
      </c>
    </row>
    <row r="4865" spans="1:22" hidden="1">
      <c r="A4865" t="s">
        <v>26</v>
      </c>
      <c r="B4865" t="s">
        <v>6128</v>
      </c>
      <c r="C4865" s="55">
        <v>31124</v>
      </c>
      <c r="D4865" t="s">
        <v>355</v>
      </c>
      <c r="E4865" s="32">
        <v>46195</v>
      </c>
      <c r="F4865" s="26">
        <v>46195.594733796293</v>
      </c>
      <c r="G4865" s="12" t="str">
        <f t="shared" si="235"/>
        <v>JUNIO</v>
      </c>
      <c r="H4865">
        <v>900405705</v>
      </c>
      <c r="I4865" t="s">
        <v>356</v>
      </c>
      <c r="J4865" s="41">
        <f t="shared" si="236"/>
        <v>377034</v>
      </c>
      <c r="K4865" s="41">
        <v>71636.460000000006</v>
      </c>
      <c r="L4865" s="39">
        <v>448670.46</v>
      </c>
      <c r="M4865" t="s">
        <v>1595</v>
      </c>
      <c r="N4865" s="32">
        <v>46196</v>
      </c>
      <c r="O4865" s="1">
        <f t="shared" si="237"/>
        <v>1</v>
      </c>
      <c r="P4865" t="s">
        <v>3480</v>
      </c>
      <c r="U4865" s="32">
        <v>46204</v>
      </c>
      <c r="V4865" t="s">
        <v>39</v>
      </c>
    </row>
    <row r="4866" spans="1:22" hidden="1">
      <c r="A4866" t="s">
        <v>26</v>
      </c>
      <c r="B4866" t="s">
        <v>6129</v>
      </c>
      <c r="C4866" s="55">
        <v>361850</v>
      </c>
      <c r="D4866" t="s">
        <v>336</v>
      </c>
      <c r="E4866" s="32">
        <v>46195</v>
      </c>
      <c r="F4866" s="26">
        <v>46195.514027777775</v>
      </c>
      <c r="G4866" s="12" t="str">
        <f t="shared" ref="G4866:G4929" si="238">UPPER(TEXT(E4866, "MMMM"))</f>
        <v>JUNIO</v>
      </c>
      <c r="H4866">
        <v>800049074</v>
      </c>
      <c r="I4866" t="s">
        <v>337</v>
      </c>
      <c r="J4866" s="41">
        <f t="shared" ref="J4866:J4929" si="239">L4866-K4866</f>
        <v>1147070</v>
      </c>
      <c r="K4866" s="41">
        <v>163348</v>
      </c>
      <c r="L4866" s="39">
        <v>1310418</v>
      </c>
      <c r="M4866" t="s">
        <v>70</v>
      </c>
      <c r="N4866" s="32">
        <v>46198</v>
      </c>
      <c r="O4866" s="1">
        <f t="shared" si="237"/>
        <v>3</v>
      </c>
      <c r="P4866" t="s">
        <v>3480</v>
      </c>
      <c r="U4866" s="32">
        <v>46205</v>
      </c>
      <c r="V4866" t="s">
        <v>39</v>
      </c>
    </row>
    <row r="4867" spans="1:22" hidden="1">
      <c r="A4867" t="s">
        <v>26</v>
      </c>
      <c r="B4867" t="s">
        <v>6130</v>
      </c>
      <c r="C4867" s="55">
        <v>361851</v>
      </c>
      <c r="D4867" t="s">
        <v>336</v>
      </c>
      <c r="E4867" s="32">
        <v>46195</v>
      </c>
      <c r="F4867" s="26">
        <v>46195.514050925929</v>
      </c>
      <c r="G4867" s="12" t="str">
        <f t="shared" si="238"/>
        <v>JUNIO</v>
      </c>
      <c r="H4867">
        <v>800049074</v>
      </c>
      <c r="I4867" t="s">
        <v>337</v>
      </c>
      <c r="J4867" s="41">
        <f t="shared" si="239"/>
        <v>40496</v>
      </c>
      <c r="K4867" s="41">
        <v>7694</v>
      </c>
      <c r="L4867" s="39">
        <v>48190</v>
      </c>
      <c r="M4867" t="s">
        <v>70</v>
      </c>
      <c r="N4867" s="32">
        <v>46198</v>
      </c>
      <c r="O4867" s="1">
        <f t="shared" si="237"/>
        <v>3</v>
      </c>
      <c r="P4867" t="s">
        <v>3480</v>
      </c>
      <c r="U4867" s="32">
        <v>46205</v>
      </c>
      <c r="V4867" t="s">
        <v>39</v>
      </c>
    </row>
    <row r="4868" spans="1:22" hidden="1">
      <c r="A4868" t="s">
        <v>26</v>
      </c>
      <c r="B4868" t="s">
        <v>6131</v>
      </c>
      <c r="C4868" s="55">
        <v>361835</v>
      </c>
      <c r="D4868" t="s">
        <v>336</v>
      </c>
      <c r="E4868" s="32">
        <v>46195</v>
      </c>
      <c r="F4868" s="26">
        <v>46195.513668981483</v>
      </c>
      <c r="G4868" s="12" t="str">
        <f t="shared" si="238"/>
        <v>JUNIO</v>
      </c>
      <c r="H4868">
        <v>800049074</v>
      </c>
      <c r="I4868" t="s">
        <v>337</v>
      </c>
      <c r="J4868" s="41">
        <f t="shared" si="239"/>
        <v>30900</v>
      </c>
      <c r="K4868" s="41">
        <v>5871</v>
      </c>
      <c r="L4868" s="39">
        <v>36771</v>
      </c>
      <c r="M4868" t="s">
        <v>70</v>
      </c>
      <c r="N4868" s="32">
        <v>46196</v>
      </c>
      <c r="O4868" s="1">
        <f t="shared" si="237"/>
        <v>1</v>
      </c>
      <c r="P4868" t="s">
        <v>3480</v>
      </c>
      <c r="U4868" s="32">
        <v>46204</v>
      </c>
      <c r="V4868" t="s">
        <v>39</v>
      </c>
    </row>
    <row r="4869" spans="1:22" hidden="1">
      <c r="A4869" t="s">
        <v>26</v>
      </c>
      <c r="B4869" t="s">
        <v>6132</v>
      </c>
      <c r="C4869" s="55">
        <v>2190</v>
      </c>
      <c r="D4869" t="s">
        <v>2896</v>
      </c>
      <c r="E4869" s="32">
        <v>46195</v>
      </c>
      <c r="F4869" s="26">
        <v>46195.477418981478</v>
      </c>
      <c r="G4869" s="12" t="str">
        <f t="shared" si="238"/>
        <v>JUNIO</v>
      </c>
      <c r="H4869">
        <v>71737920</v>
      </c>
      <c r="I4869" t="s">
        <v>733</v>
      </c>
      <c r="J4869" s="41">
        <f t="shared" si="239"/>
        <v>420000</v>
      </c>
      <c r="K4869" s="41">
        <v>0</v>
      </c>
      <c r="L4869" s="39">
        <v>420000</v>
      </c>
      <c r="M4869" t="s">
        <v>70</v>
      </c>
      <c r="N4869" s="32">
        <v>46196</v>
      </c>
      <c r="O4869" s="1">
        <f t="shared" si="237"/>
        <v>1</v>
      </c>
      <c r="P4869" t="s">
        <v>3480</v>
      </c>
      <c r="U4869" s="32">
        <v>46204</v>
      </c>
      <c r="V4869" t="s">
        <v>39</v>
      </c>
    </row>
    <row r="4870" spans="1:22" hidden="1">
      <c r="A4870" t="s">
        <v>26</v>
      </c>
      <c r="B4870" t="s">
        <v>6133</v>
      </c>
      <c r="C4870" s="55">
        <v>32414</v>
      </c>
      <c r="D4870" t="s">
        <v>618</v>
      </c>
      <c r="E4870" s="32">
        <v>46195</v>
      </c>
      <c r="F4870" s="26">
        <v>46195.421423611115</v>
      </c>
      <c r="G4870" s="12" t="str">
        <f t="shared" si="238"/>
        <v>JUNIO</v>
      </c>
      <c r="H4870">
        <v>900322890</v>
      </c>
      <c r="I4870" t="s">
        <v>619</v>
      </c>
      <c r="J4870" s="41">
        <f t="shared" si="239"/>
        <v>3294000</v>
      </c>
      <c r="K4870" s="41">
        <v>625860</v>
      </c>
      <c r="L4870" s="39">
        <v>3919860</v>
      </c>
      <c r="M4870" t="s">
        <v>70</v>
      </c>
      <c r="N4870" s="32">
        <v>46203</v>
      </c>
      <c r="O4870" s="1">
        <f t="shared" si="237"/>
        <v>8</v>
      </c>
      <c r="P4870" t="s">
        <v>3480</v>
      </c>
      <c r="U4870" s="32">
        <v>46209</v>
      </c>
      <c r="V4870" t="s">
        <v>39</v>
      </c>
    </row>
    <row r="4871" spans="1:22" hidden="1">
      <c r="A4871" t="s">
        <v>26</v>
      </c>
      <c r="B4871" t="s">
        <v>6134</v>
      </c>
      <c r="C4871" s="55">
        <v>1521</v>
      </c>
      <c r="D4871" t="s">
        <v>151</v>
      </c>
      <c r="E4871" s="32">
        <v>46195</v>
      </c>
      <c r="F4871" s="26">
        <v>46195.392974537041</v>
      </c>
      <c r="G4871" s="12" t="str">
        <f t="shared" si="238"/>
        <v>JUNIO</v>
      </c>
      <c r="H4871">
        <v>901561580</v>
      </c>
      <c r="I4871" t="s">
        <v>152</v>
      </c>
      <c r="J4871" s="41">
        <f t="shared" si="239"/>
        <v>452490</v>
      </c>
      <c r="K4871" s="41">
        <v>85973.1</v>
      </c>
      <c r="L4871" s="39">
        <v>538463.1</v>
      </c>
      <c r="M4871" t="s">
        <v>70</v>
      </c>
      <c r="N4871" s="32">
        <v>46197</v>
      </c>
      <c r="O4871" s="1">
        <f t="shared" si="237"/>
        <v>2</v>
      </c>
      <c r="P4871" t="s">
        <v>3480</v>
      </c>
      <c r="U4871" s="32">
        <v>46205</v>
      </c>
      <c r="V4871" t="s">
        <v>39</v>
      </c>
    </row>
    <row r="4872" spans="1:22" hidden="1">
      <c r="A4872" t="s">
        <v>26</v>
      </c>
      <c r="B4872" t="s">
        <v>6135</v>
      </c>
      <c r="C4872" s="55">
        <v>3125</v>
      </c>
      <c r="D4872" t="s">
        <v>511</v>
      </c>
      <c r="E4872" s="32">
        <v>46195</v>
      </c>
      <c r="F4872" s="26">
        <v>46195.370092592595</v>
      </c>
      <c r="G4872" s="12" t="str">
        <f t="shared" si="238"/>
        <v>JUNIO</v>
      </c>
      <c r="H4872">
        <v>900987425</v>
      </c>
      <c r="I4872" t="s">
        <v>512</v>
      </c>
      <c r="J4872" s="41">
        <f t="shared" si="239"/>
        <v>550000</v>
      </c>
      <c r="K4872" s="41">
        <v>0</v>
      </c>
      <c r="L4872" s="39">
        <v>550000</v>
      </c>
      <c r="M4872" t="s">
        <v>65</v>
      </c>
      <c r="N4872" s="32">
        <v>46196</v>
      </c>
      <c r="O4872" s="1">
        <f t="shared" si="237"/>
        <v>1</v>
      </c>
      <c r="P4872" s="1" t="s">
        <v>191</v>
      </c>
      <c r="U4872" s="32">
        <v>46196</v>
      </c>
      <c r="V4872" t="s">
        <v>39</v>
      </c>
    </row>
    <row r="4873" spans="1:22" hidden="1">
      <c r="A4873" t="s">
        <v>26</v>
      </c>
      <c r="B4873" t="s">
        <v>6136</v>
      </c>
      <c r="C4873" s="55">
        <v>1522</v>
      </c>
      <c r="D4873" t="s">
        <v>151</v>
      </c>
      <c r="E4873" s="32">
        <v>46195</v>
      </c>
      <c r="F4873" s="26">
        <v>46195.394571759258</v>
      </c>
      <c r="G4873" s="12" t="str">
        <f t="shared" si="238"/>
        <v>JUNIO</v>
      </c>
      <c r="H4873">
        <v>901561580</v>
      </c>
      <c r="I4873" t="s">
        <v>152</v>
      </c>
      <c r="J4873" s="41">
        <f t="shared" si="239"/>
        <v>1020000</v>
      </c>
      <c r="K4873" s="41">
        <v>193800</v>
      </c>
      <c r="L4873" s="39">
        <v>1213800</v>
      </c>
      <c r="M4873" t="s">
        <v>70</v>
      </c>
      <c r="N4873" s="32">
        <v>46197</v>
      </c>
      <c r="O4873" s="1">
        <f t="shared" si="237"/>
        <v>2</v>
      </c>
      <c r="P4873" t="s">
        <v>3480</v>
      </c>
      <c r="U4873" s="32">
        <v>46205</v>
      </c>
      <c r="V4873" t="s">
        <v>39</v>
      </c>
    </row>
    <row r="4874" spans="1:22" hidden="1">
      <c r="A4874" t="s">
        <v>26</v>
      </c>
      <c r="B4874" t="s">
        <v>6137</v>
      </c>
      <c r="C4874" s="55">
        <v>66174</v>
      </c>
      <c r="D4874" t="s">
        <v>3919</v>
      </c>
      <c r="E4874" s="32">
        <v>46195</v>
      </c>
      <c r="F4874" s="26">
        <v>46195.503807870373</v>
      </c>
      <c r="G4874" s="12" t="str">
        <f t="shared" si="238"/>
        <v>JUNIO</v>
      </c>
      <c r="H4874">
        <v>88147614</v>
      </c>
      <c r="I4874" t="s">
        <v>956</v>
      </c>
      <c r="J4874" s="41">
        <f t="shared" si="239"/>
        <v>100000</v>
      </c>
      <c r="K4874" s="41">
        <v>0</v>
      </c>
      <c r="L4874" s="39">
        <v>100000</v>
      </c>
      <c r="M4874" t="s">
        <v>54</v>
      </c>
      <c r="N4874" s="32">
        <v>46225</v>
      </c>
      <c r="O4874" s="1">
        <f t="shared" si="237"/>
        <v>30</v>
      </c>
      <c r="P4874" t="s">
        <v>2149</v>
      </c>
    </row>
    <row r="4875" spans="1:22" hidden="1">
      <c r="A4875" t="s">
        <v>26</v>
      </c>
      <c r="B4875" t="s">
        <v>6138</v>
      </c>
      <c r="C4875" s="55">
        <v>66170</v>
      </c>
      <c r="D4875" t="s">
        <v>3919</v>
      </c>
      <c r="E4875" s="32">
        <v>46195</v>
      </c>
      <c r="F4875" s="26">
        <v>46195.499641203707</v>
      </c>
      <c r="G4875" s="12" t="str">
        <f t="shared" si="238"/>
        <v>JUNIO</v>
      </c>
      <c r="H4875">
        <v>88147614</v>
      </c>
      <c r="I4875" t="s">
        <v>956</v>
      </c>
      <c r="J4875" s="41">
        <f t="shared" si="239"/>
        <v>50000</v>
      </c>
      <c r="K4875" s="41">
        <v>0</v>
      </c>
      <c r="L4875" s="39">
        <v>50000</v>
      </c>
      <c r="M4875" t="s">
        <v>54</v>
      </c>
      <c r="O4875" s="1">
        <f t="shared" si="237"/>
        <v>0</v>
      </c>
    </row>
    <row r="4876" spans="1:22" hidden="1">
      <c r="A4876" t="s">
        <v>26</v>
      </c>
      <c r="B4876" t="s">
        <v>6139</v>
      </c>
      <c r="C4876" s="55">
        <v>184101</v>
      </c>
      <c r="D4876" t="s">
        <v>1083</v>
      </c>
      <c r="E4876" s="32">
        <v>46195</v>
      </c>
      <c r="F4876" s="26">
        <v>46195.421087962961</v>
      </c>
      <c r="G4876" s="12" t="str">
        <f t="shared" si="238"/>
        <v>JUNIO</v>
      </c>
      <c r="H4876">
        <v>860000018</v>
      </c>
      <c r="I4876" t="s">
        <v>1084</v>
      </c>
      <c r="J4876" s="41">
        <f t="shared" si="239"/>
        <v>560000</v>
      </c>
      <c r="K4876" s="41">
        <v>106400</v>
      </c>
      <c r="L4876" s="39">
        <v>666400</v>
      </c>
      <c r="M4876" t="s">
        <v>70</v>
      </c>
      <c r="N4876" s="32">
        <v>46204</v>
      </c>
      <c r="O4876" s="1">
        <f t="shared" si="237"/>
        <v>9</v>
      </c>
      <c r="P4876" t="s">
        <v>3480</v>
      </c>
      <c r="U4876" s="32">
        <v>46209</v>
      </c>
      <c r="V4876" t="s">
        <v>39</v>
      </c>
    </row>
    <row r="4877" spans="1:22" hidden="1">
      <c r="A4877" t="s">
        <v>26</v>
      </c>
      <c r="B4877" t="s">
        <v>6140</v>
      </c>
      <c r="C4877" s="55">
        <v>3892</v>
      </c>
      <c r="D4877" t="s">
        <v>698</v>
      </c>
      <c r="E4877" s="32">
        <v>46195</v>
      </c>
      <c r="F4877" s="26">
        <v>46195.318449074075</v>
      </c>
      <c r="G4877" s="12" t="str">
        <f t="shared" si="238"/>
        <v>JUNIO</v>
      </c>
      <c r="H4877">
        <v>900432954</v>
      </c>
      <c r="I4877" t="s">
        <v>5131</v>
      </c>
      <c r="J4877" s="41">
        <f t="shared" si="239"/>
        <v>84500</v>
      </c>
      <c r="K4877" s="41">
        <v>0</v>
      </c>
      <c r="L4877" s="39">
        <v>84500</v>
      </c>
      <c r="M4877" t="s">
        <v>54</v>
      </c>
      <c r="O4877" s="1">
        <f t="shared" si="237"/>
        <v>0</v>
      </c>
    </row>
    <row r="4878" spans="1:22" hidden="1">
      <c r="A4878" t="s">
        <v>26</v>
      </c>
      <c r="B4878" t="s">
        <v>6141</v>
      </c>
      <c r="C4878" s="55">
        <v>18343</v>
      </c>
      <c r="D4878" t="s">
        <v>147</v>
      </c>
      <c r="E4878" s="32">
        <v>46195</v>
      </c>
      <c r="F4878" s="26">
        <v>46195.318402777775</v>
      </c>
      <c r="G4878" s="12" t="str">
        <f t="shared" si="238"/>
        <v>JUNIO</v>
      </c>
      <c r="H4878">
        <v>71951636</v>
      </c>
      <c r="I4878" t="s">
        <v>148</v>
      </c>
      <c r="J4878" s="41">
        <f t="shared" si="239"/>
        <v>26050.42</v>
      </c>
      <c r="K4878" s="41">
        <v>4949.58</v>
      </c>
      <c r="L4878" s="39">
        <v>31000</v>
      </c>
      <c r="M4878" t="s">
        <v>54</v>
      </c>
      <c r="O4878" s="1">
        <f t="shared" si="237"/>
        <v>0</v>
      </c>
    </row>
    <row r="4879" spans="1:22" hidden="1">
      <c r="A4879" t="s">
        <v>26</v>
      </c>
      <c r="B4879" t="s">
        <v>6142</v>
      </c>
      <c r="C4879" s="55">
        <v>9446715</v>
      </c>
      <c r="D4879" t="s">
        <v>4499</v>
      </c>
      <c r="E4879" s="32">
        <v>46195</v>
      </c>
      <c r="F4879" s="26">
        <v>46195.243506944447</v>
      </c>
      <c r="G4879" s="12" t="str">
        <f t="shared" si="238"/>
        <v>JUNIO</v>
      </c>
      <c r="H4879">
        <v>900219834</v>
      </c>
      <c r="I4879" t="s">
        <v>739</v>
      </c>
      <c r="J4879" s="41">
        <f t="shared" si="239"/>
        <v>26300</v>
      </c>
      <c r="K4879" s="41">
        <v>0</v>
      </c>
      <c r="L4879" s="39">
        <v>26300</v>
      </c>
      <c r="M4879" t="s">
        <v>70</v>
      </c>
      <c r="N4879" s="32">
        <v>46195</v>
      </c>
      <c r="O4879" s="1">
        <f t="shared" si="237"/>
        <v>0</v>
      </c>
      <c r="P4879" t="s">
        <v>3480</v>
      </c>
      <c r="U4879" s="32">
        <v>46196</v>
      </c>
      <c r="V4879" t="s">
        <v>39</v>
      </c>
    </row>
    <row r="4880" spans="1:22" hidden="1">
      <c r="A4880" t="s">
        <v>26</v>
      </c>
      <c r="B4880" t="s">
        <v>6143</v>
      </c>
      <c r="C4880" s="55">
        <v>639</v>
      </c>
      <c r="D4880" t="s">
        <v>106</v>
      </c>
      <c r="E4880" s="32">
        <v>46196</v>
      </c>
      <c r="F4880" s="26">
        <v>46196.99454861111</v>
      </c>
      <c r="G4880" s="12" t="str">
        <f t="shared" si="238"/>
        <v>JUNIO</v>
      </c>
      <c r="H4880">
        <v>901161036</v>
      </c>
      <c r="I4880" t="s">
        <v>107</v>
      </c>
      <c r="J4880" s="41">
        <f t="shared" si="239"/>
        <v>11250000</v>
      </c>
      <c r="K4880" s="41">
        <v>2137500</v>
      </c>
      <c r="L4880" s="39">
        <v>13387500</v>
      </c>
      <c r="M4880" t="s">
        <v>58</v>
      </c>
      <c r="N4880" s="32">
        <v>46197</v>
      </c>
      <c r="O4880" s="1">
        <f t="shared" si="237"/>
        <v>1</v>
      </c>
      <c r="P4880" t="s">
        <v>3480</v>
      </c>
      <c r="U4880" s="32">
        <v>46204</v>
      </c>
      <c r="V4880" t="s">
        <v>32</v>
      </c>
    </row>
    <row r="4881" spans="1:22" hidden="1">
      <c r="A4881" t="s">
        <v>26</v>
      </c>
      <c r="B4881" t="s">
        <v>6144</v>
      </c>
      <c r="C4881" s="55">
        <v>638</v>
      </c>
      <c r="D4881" t="s">
        <v>106</v>
      </c>
      <c r="E4881" s="32">
        <v>46196</v>
      </c>
      <c r="F4881" s="26">
        <v>46196.988483796296</v>
      </c>
      <c r="G4881" s="12" t="str">
        <f t="shared" si="238"/>
        <v>JUNIO</v>
      </c>
      <c r="H4881">
        <v>901161036</v>
      </c>
      <c r="I4881" t="s">
        <v>107</v>
      </c>
      <c r="J4881" s="41">
        <f t="shared" si="239"/>
        <v>41663345</v>
      </c>
      <c r="K4881" s="41">
        <v>7916036</v>
      </c>
      <c r="L4881" s="39">
        <v>49579381</v>
      </c>
      <c r="M4881" t="s">
        <v>58</v>
      </c>
      <c r="N4881" s="32">
        <v>46197</v>
      </c>
      <c r="O4881" s="1">
        <f t="shared" si="237"/>
        <v>1</v>
      </c>
      <c r="P4881" t="s">
        <v>3480</v>
      </c>
      <c r="U4881" s="32">
        <v>46204</v>
      </c>
      <c r="V4881" t="s">
        <v>32</v>
      </c>
    </row>
    <row r="4882" spans="1:22" hidden="1">
      <c r="A4882" t="s">
        <v>26</v>
      </c>
      <c r="B4882" t="s">
        <v>6145</v>
      </c>
      <c r="C4882" s="55">
        <v>189</v>
      </c>
      <c r="D4882" t="s">
        <v>2388</v>
      </c>
      <c r="E4882" s="32">
        <v>46196</v>
      </c>
      <c r="F4882" s="26">
        <v>46196.852627314816</v>
      </c>
      <c r="G4882" s="12" t="str">
        <f t="shared" si="238"/>
        <v>JUNIO</v>
      </c>
      <c r="H4882">
        <v>901847080</v>
      </c>
      <c r="I4882" t="s">
        <v>2519</v>
      </c>
      <c r="J4882" s="41">
        <f t="shared" si="239"/>
        <v>5356777</v>
      </c>
      <c r="K4882" s="41">
        <v>1017787.63</v>
      </c>
      <c r="L4882" s="39">
        <v>6374564.6299999999</v>
      </c>
      <c r="M4882" s="1" t="s">
        <v>9455</v>
      </c>
      <c r="N4882" s="32">
        <v>46199</v>
      </c>
      <c r="O4882" s="1">
        <f t="shared" si="237"/>
        <v>3</v>
      </c>
      <c r="P4882" t="s">
        <v>3480</v>
      </c>
      <c r="U4882" s="32">
        <v>46205</v>
      </c>
      <c r="V4882" t="s">
        <v>39</v>
      </c>
    </row>
    <row r="4883" spans="1:22" hidden="1">
      <c r="A4883" t="s">
        <v>26</v>
      </c>
      <c r="B4883" t="s">
        <v>6146</v>
      </c>
      <c r="C4883" s="55">
        <v>188</v>
      </c>
      <c r="D4883" t="s">
        <v>2388</v>
      </c>
      <c r="E4883" s="32">
        <v>46196</v>
      </c>
      <c r="F4883" s="26">
        <v>46196.847881944443</v>
      </c>
      <c r="G4883" s="12" t="str">
        <f t="shared" si="238"/>
        <v>JUNIO</v>
      </c>
      <c r="H4883">
        <v>901847080</v>
      </c>
      <c r="I4883" t="s">
        <v>2519</v>
      </c>
      <c r="J4883" s="41">
        <f t="shared" si="239"/>
        <v>5406900</v>
      </c>
      <c r="K4883" s="41">
        <v>1027311</v>
      </c>
      <c r="L4883" s="39">
        <v>6434211</v>
      </c>
      <c r="M4883" s="1" t="s">
        <v>9455</v>
      </c>
      <c r="N4883" s="32">
        <v>46199</v>
      </c>
      <c r="O4883" s="1">
        <f t="shared" si="237"/>
        <v>3</v>
      </c>
      <c r="P4883" t="s">
        <v>3480</v>
      </c>
      <c r="U4883" s="32">
        <v>46205</v>
      </c>
      <c r="V4883" t="s">
        <v>39</v>
      </c>
    </row>
    <row r="4884" spans="1:22" hidden="1">
      <c r="A4884" t="s">
        <v>26</v>
      </c>
      <c r="B4884" t="s">
        <v>6147</v>
      </c>
      <c r="C4884" s="55">
        <v>187</v>
      </c>
      <c r="D4884" t="s">
        <v>2388</v>
      </c>
      <c r="E4884" s="32">
        <v>46196</v>
      </c>
      <c r="F4884" s="26">
        <v>46196.843912037039</v>
      </c>
      <c r="G4884" s="12" t="str">
        <f t="shared" si="238"/>
        <v>JUNIO</v>
      </c>
      <c r="H4884">
        <v>901847080</v>
      </c>
      <c r="I4884" t="s">
        <v>2519</v>
      </c>
      <c r="J4884" s="41">
        <f t="shared" si="239"/>
        <v>3860000</v>
      </c>
      <c r="K4884" s="41">
        <v>733400</v>
      </c>
      <c r="L4884" s="39">
        <v>4593400</v>
      </c>
      <c r="M4884" s="1" t="s">
        <v>9455</v>
      </c>
      <c r="N4884" s="32">
        <v>46199</v>
      </c>
      <c r="O4884" s="1">
        <f t="shared" si="237"/>
        <v>3</v>
      </c>
      <c r="P4884" t="s">
        <v>3480</v>
      </c>
      <c r="U4884" s="32">
        <v>46205</v>
      </c>
      <c r="V4884" t="s">
        <v>39</v>
      </c>
    </row>
    <row r="4885" spans="1:22" hidden="1">
      <c r="A4885" t="s">
        <v>26</v>
      </c>
      <c r="B4885" t="s">
        <v>6148</v>
      </c>
      <c r="C4885" s="55">
        <v>32918</v>
      </c>
      <c r="D4885" t="s">
        <v>325</v>
      </c>
      <c r="E4885" s="32">
        <v>46196</v>
      </c>
      <c r="F4885" s="26">
        <v>46196.709583333337</v>
      </c>
      <c r="G4885" s="12" t="str">
        <f t="shared" si="238"/>
        <v>JUNIO</v>
      </c>
      <c r="H4885">
        <v>800119647</v>
      </c>
      <c r="I4885" t="s">
        <v>326</v>
      </c>
      <c r="J4885" s="41">
        <f t="shared" si="239"/>
        <v>271566</v>
      </c>
      <c r="K4885" s="41">
        <v>0</v>
      </c>
      <c r="L4885" s="39">
        <v>271566</v>
      </c>
      <c r="M4885" t="s">
        <v>58</v>
      </c>
      <c r="N4885" s="32">
        <v>46198</v>
      </c>
      <c r="O4885" s="1">
        <f t="shared" si="237"/>
        <v>2</v>
      </c>
      <c r="P4885" t="s">
        <v>3480</v>
      </c>
      <c r="U4885" s="32">
        <v>46203</v>
      </c>
      <c r="V4885" t="s">
        <v>39</v>
      </c>
    </row>
    <row r="4886" spans="1:22" hidden="1">
      <c r="A4886" t="s">
        <v>26</v>
      </c>
      <c r="B4886" t="s">
        <v>6149</v>
      </c>
      <c r="C4886" s="55">
        <v>427</v>
      </c>
      <c r="D4886" t="s">
        <v>122</v>
      </c>
      <c r="E4886" s="32">
        <v>46196</v>
      </c>
      <c r="F4886" s="26">
        <v>46196.707499999997</v>
      </c>
      <c r="G4886" s="12" t="str">
        <f t="shared" si="238"/>
        <v>JUNIO</v>
      </c>
      <c r="H4886">
        <v>901437821</v>
      </c>
      <c r="I4886" t="s">
        <v>908</v>
      </c>
      <c r="J4886" s="41">
        <f t="shared" si="239"/>
        <v>4190697</v>
      </c>
      <c r="K4886" s="41">
        <v>0</v>
      </c>
      <c r="L4886" s="39">
        <v>4190697</v>
      </c>
      <c r="M4886" t="s">
        <v>58</v>
      </c>
      <c r="N4886" s="32">
        <v>46197</v>
      </c>
      <c r="O4886" s="1">
        <f t="shared" si="237"/>
        <v>1</v>
      </c>
      <c r="P4886" t="s">
        <v>3480</v>
      </c>
      <c r="U4886" s="32">
        <v>46203</v>
      </c>
      <c r="V4886" t="s">
        <v>39</v>
      </c>
    </row>
    <row r="4887" spans="1:22" hidden="1">
      <c r="A4887" t="s">
        <v>26</v>
      </c>
      <c r="B4887" t="s">
        <v>6150</v>
      </c>
      <c r="C4887" s="55">
        <v>2045</v>
      </c>
      <c r="D4887" t="s">
        <v>28</v>
      </c>
      <c r="E4887" s="32">
        <v>46196</v>
      </c>
      <c r="F4887" s="26">
        <v>46196.675879629627</v>
      </c>
      <c r="G4887" s="12" t="str">
        <f t="shared" si="238"/>
        <v>JUNIO</v>
      </c>
      <c r="H4887">
        <v>901950863</v>
      </c>
      <c r="I4887" t="s">
        <v>549</v>
      </c>
      <c r="J4887" s="41">
        <f t="shared" si="239"/>
        <v>620000</v>
      </c>
      <c r="K4887" s="41">
        <v>117800</v>
      </c>
      <c r="L4887" s="39">
        <v>737800</v>
      </c>
      <c r="M4887" s="1" t="s">
        <v>9455</v>
      </c>
      <c r="N4887" s="32">
        <v>46199</v>
      </c>
      <c r="O4887" s="1">
        <f t="shared" si="237"/>
        <v>3</v>
      </c>
      <c r="P4887" t="s">
        <v>3480</v>
      </c>
      <c r="U4887" s="32">
        <v>46205</v>
      </c>
      <c r="V4887" t="s">
        <v>39</v>
      </c>
    </row>
    <row r="4888" spans="1:22" hidden="1">
      <c r="A4888" t="s">
        <v>26</v>
      </c>
      <c r="B4888" t="s">
        <v>6151</v>
      </c>
      <c r="C4888" s="55">
        <v>2044</v>
      </c>
      <c r="D4888" t="s">
        <v>28</v>
      </c>
      <c r="E4888" s="32">
        <v>46196</v>
      </c>
      <c r="F4888" s="26">
        <v>46196.668483796297</v>
      </c>
      <c r="G4888" s="12" t="str">
        <f t="shared" si="238"/>
        <v>JUNIO</v>
      </c>
      <c r="H4888">
        <v>901950863</v>
      </c>
      <c r="I4888" t="s">
        <v>549</v>
      </c>
      <c r="J4888" s="41">
        <f t="shared" si="239"/>
        <v>480000</v>
      </c>
      <c r="K4888" s="41">
        <v>91200</v>
      </c>
      <c r="L4888" s="39">
        <v>571200</v>
      </c>
      <c r="M4888" s="1" t="s">
        <v>9455</v>
      </c>
      <c r="N4888" s="32">
        <v>46199</v>
      </c>
      <c r="O4888" s="1">
        <f t="shared" si="237"/>
        <v>3</v>
      </c>
      <c r="P4888" t="s">
        <v>3480</v>
      </c>
      <c r="U4888" s="32">
        <v>46205</v>
      </c>
      <c r="V4888" t="s">
        <v>39</v>
      </c>
    </row>
    <row r="4889" spans="1:22" hidden="1">
      <c r="A4889" t="s">
        <v>26</v>
      </c>
      <c r="B4889" t="s">
        <v>6152</v>
      </c>
      <c r="C4889" s="55">
        <v>99548</v>
      </c>
      <c r="D4889" t="s">
        <v>638</v>
      </c>
      <c r="E4889" s="32">
        <v>46196</v>
      </c>
      <c r="F4889" s="26">
        <v>46196.670127314814</v>
      </c>
      <c r="G4889" s="12" t="str">
        <f t="shared" si="238"/>
        <v>JUNIO</v>
      </c>
      <c r="H4889">
        <v>800128989</v>
      </c>
      <c r="I4889" t="s">
        <v>639</v>
      </c>
      <c r="J4889" s="41">
        <f t="shared" si="239"/>
        <v>708000</v>
      </c>
      <c r="K4889" s="41">
        <v>134520</v>
      </c>
      <c r="L4889" s="39">
        <v>842520</v>
      </c>
      <c r="M4889" t="s">
        <v>70</v>
      </c>
      <c r="N4889" s="32">
        <v>46197</v>
      </c>
      <c r="O4889" s="1">
        <f t="shared" si="237"/>
        <v>1</v>
      </c>
      <c r="P4889" t="s">
        <v>3480</v>
      </c>
      <c r="U4889" s="32">
        <v>46203</v>
      </c>
      <c r="V4889" t="s">
        <v>39</v>
      </c>
    </row>
    <row r="4890" spans="1:22" hidden="1">
      <c r="A4890" t="s">
        <v>26</v>
      </c>
      <c r="B4890" t="s">
        <v>6153</v>
      </c>
      <c r="C4890" s="55">
        <v>2043</v>
      </c>
      <c r="D4890" t="s">
        <v>28</v>
      </c>
      <c r="E4890" s="32">
        <v>46196</v>
      </c>
      <c r="F4890" s="26">
        <v>46196.663171296299</v>
      </c>
      <c r="G4890" s="12" t="str">
        <f t="shared" si="238"/>
        <v>JUNIO</v>
      </c>
      <c r="H4890">
        <v>901950863</v>
      </c>
      <c r="I4890" t="s">
        <v>549</v>
      </c>
      <c r="J4890" s="41">
        <f t="shared" si="239"/>
        <v>310000</v>
      </c>
      <c r="K4890" s="41">
        <v>58900</v>
      </c>
      <c r="L4890" s="39">
        <v>368900</v>
      </c>
      <c r="M4890" s="1" t="s">
        <v>9455</v>
      </c>
      <c r="N4890" s="32">
        <v>46199</v>
      </c>
      <c r="O4890" s="1">
        <f t="shared" si="237"/>
        <v>3</v>
      </c>
      <c r="P4890" t="s">
        <v>3480</v>
      </c>
      <c r="U4890" s="32">
        <v>46205</v>
      </c>
      <c r="V4890" t="s">
        <v>39</v>
      </c>
    </row>
    <row r="4891" spans="1:22" hidden="1">
      <c r="A4891" t="s">
        <v>26</v>
      </c>
      <c r="B4891" t="s">
        <v>6154</v>
      </c>
      <c r="C4891" s="55">
        <v>101099</v>
      </c>
      <c r="D4891" t="s">
        <v>28</v>
      </c>
      <c r="E4891" s="32">
        <v>46196</v>
      </c>
      <c r="F4891" s="26">
        <v>46196.651956018519</v>
      </c>
      <c r="G4891" s="12" t="str">
        <f t="shared" si="238"/>
        <v>JUNIO</v>
      </c>
      <c r="H4891">
        <v>890932535</v>
      </c>
      <c r="I4891" t="s">
        <v>1594</v>
      </c>
      <c r="J4891" s="41">
        <f t="shared" si="239"/>
        <v>399450.99969600001</v>
      </c>
      <c r="K4891" s="41">
        <v>75895.690304000003</v>
      </c>
      <c r="L4891" s="39">
        <v>475346.69</v>
      </c>
      <c r="M4891" t="s">
        <v>1595</v>
      </c>
      <c r="N4891" s="32">
        <v>46197</v>
      </c>
      <c r="O4891" s="1">
        <f t="shared" si="237"/>
        <v>1</v>
      </c>
      <c r="P4891" t="s">
        <v>3480</v>
      </c>
      <c r="U4891" s="32">
        <v>46205</v>
      </c>
      <c r="V4891" t="s">
        <v>39</v>
      </c>
    </row>
    <row r="4892" spans="1:22" hidden="1">
      <c r="A4892" t="s">
        <v>26</v>
      </c>
      <c r="B4892" t="s">
        <v>6155</v>
      </c>
      <c r="C4892" s="55">
        <v>2412</v>
      </c>
      <c r="D4892" t="s">
        <v>832</v>
      </c>
      <c r="E4892" s="32">
        <v>46196</v>
      </c>
      <c r="F4892" s="26">
        <v>46196.642523148148</v>
      </c>
      <c r="G4892" s="12" t="str">
        <f t="shared" si="238"/>
        <v>JUNIO</v>
      </c>
      <c r="H4892">
        <v>800046913</v>
      </c>
      <c r="I4892" t="s">
        <v>4854</v>
      </c>
      <c r="J4892" s="41">
        <f t="shared" si="239"/>
        <v>210084</v>
      </c>
      <c r="K4892" s="41">
        <v>39916</v>
      </c>
      <c r="L4892" s="39">
        <v>250000</v>
      </c>
      <c r="M4892" s="1" t="s">
        <v>9455</v>
      </c>
      <c r="N4892" s="32">
        <v>46199</v>
      </c>
      <c r="O4892" s="1">
        <f t="shared" si="237"/>
        <v>3</v>
      </c>
      <c r="P4892" t="s">
        <v>3480</v>
      </c>
      <c r="U4892" s="32">
        <v>46205</v>
      </c>
      <c r="V4892" t="s">
        <v>39</v>
      </c>
    </row>
    <row r="4893" spans="1:22" hidden="1">
      <c r="A4893" t="s">
        <v>26</v>
      </c>
      <c r="B4893" t="s">
        <v>6156</v>
      </c>
      <c r="C4893" s="55">
        <v>101098</v>
      </c>
      <c r="D4893" t="s">
        <v>28</v>
      </c>
      <c r="E4893" s="32">
        <v>46196</v>
      </c>
      <c r="F4893" s="26">
        <v>46196.601539351854</v>
      </c>
      <c r="G4893" s="12" t="str">
        <f t="shared" si="238"/>
        <v>JUNIO</v>
      </c>
      <c r="H4893">
        <v>890932535</v>
      </c>
      <c r="I4893" t="s">
        <v>1594</v>
      </c>
      <c r="J4893" s="41">
        <f t="shared" si="239"/>
        <v>342075</v>
      </c>
      <c r="K4893" s="41">
        <v>64994.25</v>
      </c>
      <c r="L4893" s="39">
        <v>407069.25</v>
      </c>
      <c r="M4893" t="s">
        <v>1595</v>
      </c>
      <c r="N4893" s="32">
        <v>46197</v>
      </c>
      <c r="O4893" s="1">
        <f t="shared" si="237"/>
        <v>1</v>
      </c>
      <c r="P4893" t="s">
        <v>3480</v>
      </c>
      <c r="U4893" s="32">
        <v>46205</v>
      </c>
      <c r="V4893" t="s">
        <v>39</v>
      </c>
    </row>
    <row r="4894" spans="1:22" hidden="1">
      <c r="A4894" t="s">
        <v>26</v>
      </c>
      <c r="B4894" t="s">
        <v>6157</v>
      </c>
      <c r="C4894" s="55">
        <v>13466</v>
      </c>
      <c r="D4894" t="s">
        <v>28</v>
      </c>
      <c r="E4894" s="32">
        <v>46196</v>
      </c>
      <c r="F4894" s="26">
        <v>46196.609189814815</v>
      </c>
      <c r="G4894" s="12" t="str">
        <f t="shared" si="238"/>
        <v>JUNIO</v>
      </c>
      <c r="H4894">
        <v>900420442</v>
      </c>
      <c r="I4894" t="s">
        <v>586</v>
      </c>
      <c r="J4894" s="41">
        <f t="shared" si="239"/>
        <v>288000</v>
      </c>
      <c r="K4894" s="41">
        <v>54720</v>
      </c>
      <c r="L4894" s="39">
        <v>342720</v>
      </c>
      <c r="M4894" s="1" t="s">
        <v>9455</v>
      </c>
      <c r="N4894" s="32">
        <v>46199</v>
      </c>
      <c r="O4894" s="1">
        <f t="shared" si="237"/>
        <v>3</v>
      </c>
      <c r="P4894" t="s">
        <v>3480</v>
      </c>
      <c r="U4894" s="32">
        <v>46203</v>
      </c>
      <c r="V4894" t="s">
        <v>39</v>
      </c>
    </row>
    <row r="4895" spans="1:22" hidden="1">
      <c r="A4895" t="s">
        <v>26</v>
      </c>
      <c r="B4895" t="s">
        <v>6158</v>
      </c>
      <c r="C4895" s="55">
        <v>8513</v>
      </c>
      <c r="D4895" t="s">
        <v>2896</v>
      </c>
      <c r="E4895" s="32">
        <v>46196</v>
      </c>
      <c r="F4895" s="26">
        <v>46196.60056712963</v>
      </c>
      <c r="G4895" s="12" t="str">
        <f t="shared" si="238"/>
        <v>JUNIO</v>
      </c>
      <c r="H4895">
        <v>901360705</v>
      </c>
      <c r="I4895" t="s">
        <v>877</v>
      </c>
      <c r="J4895" s="41">
        <f t="shared" si="239"/>
        <v>1495430</v>
      </c>
      <c r="K4895" s="41">
        <v>284131.7</v>
      </c>
      <c r="L4895" s="39">
        <v>1779561.7</v>
      </c>
      <c r="M4895" t="s">
        <v>70</v>
      </c>
      <c r="N4895" s="32">
        <v>46198</v>
      </c>
      <c r="O4895" s="1">
        <f t="shared" si="237"/>
        <v>2</v>
      </c>
      <c r="P4895" t="s">
        <v>3480</v>
      </c>
      <c r="U4895" s="32">
        <v>46205</v>
      </c>
      <c r="V4895" t="s">
        <v>39</v>
      </c>
    </row>
    <row r="4896" spans="1:22" hidden="1">
      <c r="A4896" t="s">
        <v>26</v>
      </c>
      <c r="B4896" t="s">
        <v>6159</v>
      </c>
      <c r="C4896" s="55">
        <v>9911</v>
      </c>
      <c r="D4896" t="s">
        <v>56</v>
      </c>
      <c r="E4896" s="32">
        <v>46196</v>
      </c>
      <c r="F4896" s="26">
        <v>46196.591620370367</v>
      </c>
      <c r="G4896" s="12" t="str">
        <f t="shared" si="238"/>
        <v>JUNIO</v>
      </c>
      <c r="H4896">
        <v>901242715</v>
      </c>
      <c r="I4896" t="s">
        <v>57</v>
      </c>
      <c r="J4896" s="41">
        <f t="shared" si="239"/>
        <v>1050000</v>
      </c>
      <c r="K4896" s="41">
        <v>0</v>
      </c>
      <c r="L4896" s="39">
        <v>1050000</v>
      </c>
      <c r="M4896" t="s">
        <v>58</v>
      </c>
      <c r="N4896" s="32">
        <v>46197</v>
      </c>
      <c r="O4896" s="1">
        <f t="shared" si="237"/>
        <v>1</v>
      </c>
      <c r="P4896" t="s">
        <v>3480</v>
      </c>
      <c r="U4896" s="32">
        <v>46203</v>
      </c>
      <c r="V4896" t="s">
        <v>39</v>
      </c>
    </row>
    <row r="4897" spans="1:22" hidden="1">
      <c r="A4897" t="s">
        <v>26</v>
      </c>
      <c r="B4897" t="s">
        <v>6160</v>
      </c>
      <c r="C4897" s="55">
        <v>103966</v>
      </c>
      <c r="D4897" t="s">
        <v>4084</v>
      </c>
      <c r="E4897" s="32">
        <v>46196</v>
      </c>
      <c r="F4897" s="26">
        <v>46196.5156712963</v>
      </c>
      <c r="G4897" s="12" t="str">
        <f t="shared" si="238"/>
        <v>JUNIO</v>
      </c>
      <c r="H4897">
        <v>811033997</v>
      </c>
      <c r="I4897" t="s">
        <v>981</v>
      </c>
      <c r="J4897" s="41">
        <f t="shared" si="239"/>
        <v>1055324.3399999999</v>
      </c>
      <c r="K4897" s="41">
        <v>200511.62</v>
      </c>
      <c r="L4897" s="39">
        <v>1255835.96</v>
      </c>
      <c r="M4897" s="1" t="s">
        <v>9455</v>
      </c>
      <c r="N4897" s="32">
        <v>46199</v>
      </c>
      <c r="O4897" s="1">
        <f t="shared" si="237"/>
        <v>3</v>
      </c>
      <c r="P4897" t="s">
        <v>3480</v>
      </c>
      <c r="U4897" s="32">
        <v>46205</v>
      </c>
      <c r="V4897" t="s">
        <v>39</v>
      </c>
    </row>
    <row r="4898" spans="1:22" hidden="1">
      <c r="A4898" t="s">
        <v>26</v>
      </c>
      <c r="B4898" t="s">
        <v>6161</v>
      </c>
      <c r="C4898" s="55">
        <v>571904</v>
      </c>
      <c r="D4898" t="s">
        <v>159</v>
      </c>
      <c r="E4898" s="32">
        <v>46196</v>
      </c>
      <c r="F4898" s="26">
        <v>46196.518240740741</v>
      </c>
      <c r="G4898" s="12" t="str">
        <f t="shared" si="238"/>
        <v>JUNIO</v>
      </c>
      <c r="H4898">
        <v>890800788</v>
      </c>
      <c r="I4898" t="s">
        <v>160</v>
      </c>
      <c r="J4898" s="41">
        <f t="shared" si="239"/>
        <v>2891465</v>
      </c>
      <c r="K4898" s="41">
        <v>549379</v>
      </c>
      <c r="L4898" s="39">
        <v>3440844</v>
      </c>
      <c r="M4898" t="s">
        <v>70</v>
      </c>
      <c r="N4898" s="32">
        <v>46203</v>
      </c>
      <c r="O4898" s="1">
        <f t="shared" si="237"/>
        <v>7</v>
      </c>
      <c r="P4898" t="s">
        <v>3480</v>
      </c>
      <c r="U4898" s="32">
        <v>46209</v>
      </c>
      <c r="V4898" t="s">
        <v>39</v>
      </c>
    </row>
    <row r="4899" spans="1:22" hidden="1">
      <c r="A4899" t="s">
        <v>26</v>
      </c>
      <c r="B4899" t="s">
        <v>6162</v>
      </c>
      <c r="C4899" s="55">
        <v>276395</v>
      </c>
      <c r="D4899" t="s">
        <v>1070</v>
      </c>
      <c r="E4899" s="32">
        <v>46196</v>
      </c>
      <c r="F4899" s="26">
        <v>46196.562789351854</v>
      </c>
      <c r="G4899" s="12" t="str">
        <f t="shared" si="238"/>
        <v>JUNIO</v>
      </c>
      <c r="H4899">
        <v>890907841</v>
      </c>
      <c r="I4899" t="s">
        <v>1071</v>
      </c>
      <c r="J4899" s="41">
        <f t="shared" si="239"/>
        <v>621516</v>
      </c>
      <c r="K4899" s="41">
        <v>118088</v>
      </c>
      <c r="L4899" s="39">
        <v>739604</v>
      </c>
      <c r="M4899" s="1" t="s">
        <v>9455</v>
      </c>
      <c r="N4899" s="32">
        <v>46199</v>
      </c>
      <c r="O4899" s="1">
        <f t="shared" si="237"/>
        <v>3</v>
      </c>
      <c r="P4899" t="s">
        <v>3480</v>
      </c>
      <c r="U4899" s="32">
        <v>46205</v>
      </c>
      <c r="V4899" t="s">
        <v>39</v>
      </c>
    </row>
    <row r="4900" spans="1:22" hidden="1">
      <c r="A4900" t="s">
        <v>26</v>
      </c>
      <c r="B4900" t="s">
        <v>6163</v>
      </c>
      <c r="C4900" s="55">
        <v>755156</v>
      </c>
      <c r="D4900" t="s">
        <v>868</v>
      </c>
      <c r="E4900" s="32">
        <v>46196</v>
      </c>
      <c r="F4900" s="26">
        <v>46196.52820601852</v>
      </c>
      <c r="G4900" s="12" t="str">
        <f t="shared" si="238"/>
        <v>JUNIO</v>
      </c>
      <c r="H4900">
        <v>811009788</v>
      </c>
      <c r="I4900" t="s">
        <v>869</v>
      </c>
      <c r="J4900" s="41">
        <f t="shared" si="239"/>
        <v>365008</v>
      </c>
      <c r="K4900" s="41">
        <v>0</v>
      </c>
      <c r="L4900" s="39">
        <v>365008</v>
      </c>
      <c r="M4900" t="s">
        <v>70</v>
      </c>
      <c r="N4900" s="32">
        <v>46197</v>
      </c>
      <c r="O4900" s="1">
        <f t="shared" si="237"/>
        <v>1</v>
      </c>
      <c r="P4900" t="s">
        <v>3480</v>
      </c>
      <c r="U4900" s="32">
        <v>46203</v>
      </c>
      <c r="V4900" t="s">
        <v>39</v>
      </c>
    </row>
    <row r="4901" spans="1:22" hidden="1">
      <c r="A4901" t="s">
        <v>26</v>
      </c>
      <c r="B4901" t="s">
        <v>6164</v>
      </c>
      <c r="C4901" s="55">
        <v>65045250</v>
      </c>
      <c r="D4901" t="s">
        <v>182</v>
      </c>
      <c r="E4901" s="32">
        <v>46196</v>
      </c>
      <c r="F4901" s="26">
        <v>46196.474131944444</v>
      </c>
      <c r="G4901" s="12" t="str">
        <f t="shared" si="238"/>
        <v>JUNIO</v>
      </c>
      <c r="H4901">
        <v>800230447</v>
      </c>
      <c r="I4901" t="s">
        <v>183</v>
      </c>
      <c r="J4901" s="41">
        <f t="shared" si="239"/>
        <v>17161100</v>
      </c>
      <c r="K4901" s="41">
        <v>3260609</v>
      </c>
      <c r="L4901" s="39">
        <v>20421709</v>
      </c>
      <c r="M4901" t="s">
        <v>58</v>
      </c>
      <c r="N4901" s="32">
        <v>46197</v>
      </c>
      <c r="O4901" s="1">
        <f t="shared" si="237"/>
        <v>1</v>
      </c>
      <c r="P4901" t="s">
        <v>3480</v>
      </c>
      <c r="U4901" s="32">
        <v>46204</v>
      </c>
      <c r="V4901" t="s">
        <v>32</v>
      </c>
    </row>
    <row r="4902" spans="1:22" hidden="1">
      <c r="A4902" t="s">
        <v>26</v>
      </c>
      <c r="B4902" t="s">
        <v>6165</v>
      </c>
      <c r="C4902" s="55">
        <v>8695</v>
      </c>
      <c r="D4902" t="s">
        <v>2896</v>
      </c>
      <c r="E4902" s="32">
        <v>46196</v>
      </c>
      <c r="F4902" s="26">
        <v>46196.856828703705</v>
      </c>
      <c r="G4902" s="12" t="str">
        <f t="shared" si="238"/>
        <v>JUNIO</v>
      </c>
      <c r="H4902">
        <v>32150739</v>
      </c>
      <c r="I4902" t="s">
        <v>400</v>
      </c>
      <c r="J4902" s="41">
        <f t="shared" si="239"/>
        <v>585500</v>
      </c>
      <c r="K4902" s="41">
        <v>0</v>
      </c>
      <c r="L4902" s="39">
        <v>585500</v>
      </c>
      <c r="M4902" t="s">
        <v>199</v>
      </c>
      <c r="N4902" s="32">
        <v>46198</v>
      </c>
      <c r="O4902" s="1">
        <f t="shared" si="237"/>
        <v>2</v>
      </c>
      <c r="P4902" t="s">
        <v>3480</v>
      </c>
      <c r="U4902" s="32">
        <v>46203</v>
      </c>
      <c r="V4902" t="s">
        <v>39</v>
      </c>
    </row>
    <row r="4903" spans="1:22" hidden="1">
      <c r="A4903" t="s">
        <v>26</v>
      </c>
      <c r="B4903" t="s">
        <v>6166</v>
      </c>
      <c r="C4903" s="55">
        <v>31363</v>
      </c>
      <c r="D4903" t="s">
        <v>6167</v>
      </c>
      <c r="E4903" s="32">
        <v>46196</v>
      </c>
      <c r="F4903" s="26">
        <v>46196.777233796296</v>
      </c>
      <c r="G4903" s="12" t="str">
        <f t="shared" si="238"/>
        <v>JUNIO</v>
      </c>
      <c r="H4903">
        <v>901531274</v>
      </c>
      <c r="I4903" t="s">
        <v>6168</v>
      </c>
      <c r="J4903" s="41">
        <f t="shared" si="239"/>
        <v>2016798.32</v>
      </c>
      <c r="K4903" s="41">
        <v>383191.68</v>
      </c>
      <c r="L4903" s="39">
        <v>2399990</v>
      </c>
      <c r="M4903" t="s">
        <v>65</v>
      </c>
      <c r="N4903" s="32">
        <v>46234</v>
      </c>
      <c r="O4903" s="1">
        <f t="shared" si="237"/>
        <v>38</v>
      </c>
      <c r="P4903" t="s">
        <v>2149</v>
      </c>
    </row>
    <row r="4904" spans="1:22" hidden="1">
      <c r="A4904" t="s">
        <v>26</v>
      </c>
      <c r="B4904" t="s">
        <v>6169</v>
      </c>
      <c r="C4904" s="55">
        <v>642</v>
      </c>
      <c r="D4904" t="s">
        <v>35</v>
      </c>
      <c r="E4904" s="32">
        <v>46196</v>
      </c>
      <c r="F4904" s="26">
        <v>46196.571469907409</v>
      </c>
      <c r="G4904" s="12" t="str">
        <f t="shared" si="238"/>
        <v>JUNIO</v>
      </c>
      <c r="H4904">
        <v>901741749</v>
      </c>
      <c r="I4904" t="s">
        <v>36</v>
      </c>
      <c r="J4904" s="41">
        <f t="shared" si="239"/>
        <v>13440000</v>
      </c>
      <c r="K4904" s="41">
        <v>2553600</v>
      </c>
      <c r="L4904" s="39">
        <v>15993600</v>
      </c>
      <c r="M4904" s="1" t="s">
        <v>9455</v>
      </c>
      <c r="N4904" s="32">
        <v>46204</v>
      </c>
      <c r="O4904" s="1">
        <f t="shared" si="237"/>
        <v>8</v>
      </c>
      <c r="P4904" t="s">
        <v>3480</v>
      </c>
      <c r="U4904" s="32">
        <v>46225</v>
      </c>
    </row>
    <row r="4905" spans="1:22" hidden="1">
      <c r="A4905" t="s">
        <v>26</v>
      </c>
      <c r="B4905" t="s">
        <v>6170</v>
      </c>
      <c r="C4905" s="55">
        <v>65045246</v>
      </c>
      <c r="D4905" t="s">
        <v>182</v>
      </c>
      <c r="E4905" s="32">
        <v>46196</v>
      </c>
      <c r="F4905" s="26">
        <v>46196.461736111109</v>
      </c>
      <c r="G4905" s="12" t="str">
        <f t="shared" si="238"/>
        <v>JUNIO</v>
      </c>
      <c r="H4905">
        <v>800230447</v>
      </c>
      <c r="I4905" t="s">
        <v>183</v>
      </c>
      <c r="J4905" s="41">
        <f t="shared" si="239"/>
        <v>15852134.999999998</v>
      </c>
      <c r="K4905" s="41">
        <v>3011905.65</v>
      </c>
      <c r="L4905" s="39">
        <v>18864040.649999999</v>
      </c>
      <c r="M4905" t="s">
        <v>58</v>
      </c>
      <c r="N4905" s="32">
        <v>46197</v>
      </c>
      <c r="O4905" s="1">
        <f t="shared" si="237"/>
        <v>1</v>
      </c>
      <c r="P4905" t="s">
        <v>3480</v>
      </c>
      <c r="U4905" s="32">
        <v>46204</v>
      </c>
      <c r="V4905" t="s">
        <v>32</v>
      </c>
    </row>
    <row r="4906" spans="1:22" hidden="1">
      <c r="A4906" t="s">
        <v>26</v>
      </c>
      <c r="B4906" t="s">
        <v>6171</v>
      </c>
      <c r="C4906" s="55">
        <v>34147529</v>
      </c>
      <c r="D4906" t="s">
        <v>580</v>
      </c>
      <c r="E4906" s="32">
        <v>46196</v>
      </c>
      <c r="F4906" s="26">
        <v>46196.454479166663</v>
      </c>
      <c r="G4906" s="12" t="str">
        <f t="shared" si="238"/>
        <v>JUNIO</v>
      </c>
      <c r="H4906">
        <v>809002625</v>
      </c>
      <c r="I4906" t="s">
        <v>2171</v>
      </c>
      <c r="J4906" s="41">
        <f t="shared" si="239"/>
        <v>829220.14</v>
      </c>
      <c r="K4906" s="41">
        <v>157551.85999999999</v>
      </c>
      <c r="L4906" s="39">
        <v>986772</v>
      </c>
      <c r="M4906" s="1" t="s">
        <v>9455</v>
      </c>
      <c r="N4906" s="32">
        <v>46198</v>
      </c>
      <c r="O4906" s="1">
        <f t="shared" si="237"/>
        <v>2</v>
      </c>
      <c r="P4906" t="s">
        <v>3480</v>
      </c>
      <c r="U4906" s="32">
        <v>46205</v>
      </c>
      <c r="V4906" t="s">
        <v>39</v>
      </c>
    </row>
    <row r="4907" spans="1:22" hidden="1">
      <c r="A4907" t="s">
        <v>26</v>
      </c>
      <c r="B4907" t="s">
        <v>6172</v>
      </c>
      <c r="C4907" s="55">
        <v>1023875</v>
      </c>
      <c r="D4907" t="s">
        <v>138</v>
      </c>
      <c r="E4907" s="32">
        <v>46196</v>
      </c>
      <c r="F4907" s="26">
        <v>46196.414525462962</v>
      </c>
      <c r="G4907" s="12" t="str">
        <f t="shared" si="238"/>
        <v>JUNIO</v>
      </c>
      <c r="H4907">
        <v>860016640</v>
      </c>
      <c r="I4907" t="s">
        <v>139</v>
      </c>
      <c r="J4907" s="41">
        <f t="shared" si="239"/>
        <v>277580</v>
      </c>
      <c r="K4907" s="41">
        <v>0</v>
      </c>
      <c r="L4907" s="39">
        <v>277580</v>
      </c>
      <c r="M4907" t="s">
        <v>3770</v>
      </c>
      <c r="N4907" s="32">
        <v>46197</v>
      </c>
      <c r="O4907" s="1">
        <f t="shared" si="237"/>
        <v>1</v>
      </c>
      <c r="P4907" t="s">
        <v>3480</v>
      </c>
      <c r="U4907" s="32">
        <v>46203</v>
      </c>
      <c r="V4907" t="s">
        <v>39</v>
      </c>
    </row>
    <row r="4908" spans="1:22" hidden="1">
      <c r="A4908" t="s">
        <v>26</v>
      </c>
      <c r="B4908" t="s">
        <v>6173</v>
      </c>
      <c r="C4908" s="55">
        <v>2126</v>
      </c>
      <c r="D4908" t="s">
        <v>28</v>
      </c>
      <c r="E4908" s="32">
        <v>46196</v>
      </c>
      <c r="F4908" s="26">
        <v>46196.407581018517</v>
      </c>
      <c r="G4908" s="12" t="str">
        <f t="shared" si="238"/>
        <v>JUNIO</v>
      </c>
      <c r="H4908">
        <v>900674765</v>
      </c>
      <c r="I4908" t="s">
        <v>898</v>
      </c>
      <c r="J4908" s="41">
        <f t="shared" si="239"/>
        <v>1050000</v>
      </c>
      <c r="K4908" s="41">
        <v>199500</v>
      </c>
      <c r="L4908" s="39">
        <v>1249500</v>
      </c>
      <c r="M4908" t="s">
        <v>264</v>
      </c>
      <c r="N4908" s="32">
        <v>46197</v>
      </c>
      <c r="O4908" s="1">
        <f t="shared" si="237"/>
        <v>1</v>
      </c>
      <c r="P4908" t="s">
        <v>3480</v>
      </c>
      <c r="U4908" s="32">
        <v>46205</v>
      </c>
      <c r="V4908" t="s">
        <v>39</v>
      </c>
    </row>
    <row r="4909" spans="1:22" hidden="1">
      <c r="A4909" t="s">
        <v>26</v>
      </c>
      <c r="B4909" t="s">
        <v>6174</v>
      </c>
      <c r="C4909" s="55">
        <v>34147509</v>
      </c>
      <c r="D4909" t="s">
        <v>580</v>
      </c>
      <c r="E4909" s="32">
        <v>46196</v>
      </c>
      <c r="F4909" s="26">
        <v>46196.395787037036</v>
      </c>
      <c r="G4909" s="12" t="str">
        <f t="shared" si="238"/>
        <v>JUNIO</v>
      </c>
      <c r="H4909">
        <v>809002625</v>
      </c>
      <c r="I4909" t="s">
        <v>2171</v>
      </c>
      <c r="J4909" s="41">
        <f t="shared" si="239"/>
        <v>2312684</v>
      </c>
      <c r="K4909" s="41">
        <v>439410</v>
      </c>
      <c r="L4909" s="39">
        <v>2752094</v>
      </c>
      <c r="M4909" s="1" t="s">
        <v>9455</v>
      </c>
      <c r="N4909" s="32">
        <v>46204</v>
      </c>
      <c r="O4909" s="1">
        <f t="shared" si="237"/>
        <v>8</v>
      </c>
      <c r="P4909" t="s">
        <v>3480</v>
      </c>
      <c r="U4909" s="32">
        <v>46209</v>
      </c>
      <c r="V4909" t="s">
        <v>39</v>
      </c>
    </row>
    <row r="4910" spans="1:22" hidden="1">
      <c r="A4910" t="s">
        <v>26</v>
      </c>
      <c r="B4910" t="s">
        <v>6175</v>
      </c>
      <c r="C4910" s="56">
        <v>5296</v>
      </c>
      <c r="D4910" t="s">
        <v>52</v>
      </c>
      <c r="E4910" s="32">
        <v>46196</v>
      </c>
      <c r="F4910" s="26">
        <v>46196.393622685187</v>
      </c>
      <c r="G4910" s="12" t="str">
        <f t="shared" si="238"/>
        <v>JUNIO</v>
      </c>
      <c r="H4910">
        <v>70907060</v>
      </c>
      <c r="I4910" t="s">
        <v>53</v>
      </c>
      <c r="J4910" s="41">
        <f t="shared" si="239"/>
        <v>45800</v>
      </c>
      <c r="K4910" s="41">
        <v>0</v>
      </c>
      <c r="L4910" s="39">
        <v>45800</v>
      </c>
      <c r="M4910" t="s">
        <v>54</v>
      </c>
      <c r="O4910" s="1">
        <f t="shared" si="237"/>
        <v>0</v>
      </c>
    </row>
    <row r="4911" spans="1:22" hidden="1">
      <c r="A4911" t="s">
        <v>26</v>
      </c>
      <c r="B4911" t="s">
        <v>6176</v>
      </c>
      <c r="C4911" s="55">
        <v>3175</v>
      </c>
      <c r="D4911" t="s">
        <v>28</v>
      </c>
      <c r="E4911" s="32">
        <v>46196</v>
      </c>
      <c r="F4911" s="26">
        <v>46196.343298611115</v>
      </c>
      <c r="G4911" s="12" t="str">
        <f t="shared" si="238"/>
        <v>JUNIO</v>
      </c>
      <c r="H4911">
        <v>900144364</v>
      </c>
      <c r="I4911" t="s">
        <v>72</v>
      </c>
      <c r="J4911" s="41">
        <f t="shared" si="239"/>
        <v>563400</v>
      </c>
      <c r="K4911" s="41">
        <v>107046</v>
      </c>
      <c r="L4911" s="39">
        <v>670446</v>
      </c>
      <c r="M4911" t="s">
        <v>70</v>
      </c>
      <c r="N4911" s="32">
        <v>46196</v>
      </c>
      <c r="O4911" s="1">
        <f t="shared" si="237"/>
        <v>0</v>
      </c>
      <c r="P4911" t="s">
        <v>3480</v>
      </c>
      <c r="U4911" s="32">
        <v>46204</v>
      </c>
      <c r="V4911" t="s">
        <v>39</v>
      </c>
    </row>
    <row r="4912" spans="1:22" hidden="1">
      <c r="A4912" t="s">
        <v>26</v>
      </c>
      <c r="B4912" t="s">
        <v>6177</v>
      </c>
      <c r="C4912" s="56">
        <v>18480</v>
      </c>
      <c r="D4912" t="s">
        <v>147</v>
      </c>
      <c r="E4912" s="32">
        <v>46196</v>
      </c>
      <c r="F4912" s="26">
        <v>46196.336423611108</v>
      </c>
      <c r="G4912" s="12" t="str">
        <f t="shared" si="238"/>
        <v>JUNIO</v>
      </c>
      <c r="H4912">
        <v>71951636</v>
      </c>
      <c r="I4912" t="s">
        <v>148</v>
      </c>
      <c r="J4912" s="41">
        <f t="shared" si="239"/>
        <v>28740.489999999998</v>
      </c>
      <c r="K4912" s="41">
        <v>5460.51</v>
      </c>
      <c r="L4912" s="39">
        <v>34201</v>
      </c>
      <c r="M4912" t="s">
        <v>54</v>
      </c>
      <c r="O4912" s="1">
        <f t="shared" si="237"/>
        <v>0</v>
      </c>
    </row>
    <row r="4913" spans="1:22" hidden="1">
      <c r="A4913" t="s">
        <v>26</v>
      </c>
      <c r="B4913" t="s">
        <v>6178</v>
      </c>
      <c r="C4913" s="55">
        <v>9632335</v>
      </c>
      <c r="D4913" t="s">
        <v>4499</v>
      </c>
      <c r="E4913" s="32">
        <v>46196</v>
      </c>
      <c r="F4913" s="26">
        <v>46196.014675925922</v>
      </c>
      <c r="G4913" s="12" t="str">
        <f t="shared" si="238"/>
        <v>JUNIO</v>
      </c>
      <c r="H4913">
        <v>900219834</v>
      </c>
      <c r="I4913" t="s">
        <v>739</v>
      </c>
      <c r="J4913" s="41">
        <f t="shared" si="239"/>
        <v>15200</v>
      </c>
      <c r="K4913" s="41">
        <v>0</v>
      </c>
      <c r="L4913" s="39">
        <v>15200</v>
      </c>
      <c r="M4913" t="s">
        <v>70</v>
      </c>
      <c r="N4913" s="32">
        <v>46196</v>
      </c>
      <c r="O4913" s="1">
        <f t="shared" si="237"/>
        <v>0</v>
      </c>
      <c r="P4913" t="s">
        <v>3480</v>
      </c>
      <c r="U4913" s="32">
        <v>46204</v>
      </c>
      <c r="V4913" t="s">
        <v>39</v>
      </c>
    </row>
    <row r="4914" spans="1:22" hidden="1">
      <c r="A4914" t="s">
        <v>82</v>
      </c>
      <c r="B4914" t="s">
        <v>6179</v>
      </c>
      <c r="C4914" s="55">
        <v>19</v>
      </c>
      <c r="D4914" t="s">
        <v>1311</v>
      </c>
      <c r="E4914" s="32">
        <v>46197</v>
      </c>
      <c r="F4914" s="26">
        <v>46197.91847222222</v>
      </c>
      <c r="G4914" s="12" t="str">
        <f t="shared" si="238"/>
        <v>JUNIO</v>
      </c>
      <c r="H4914">
        <v>901161036</v>
      </c>
      <c r="I4914" t="s">
        <v>107</v>
      </c>
      <c r="J4914" s="41">
        <f t="shared" si="239"/>
        <v>100000</v>
      </c>
      <c r="K4914" s="41">
        <v>19000</v>
      </c>
      <c r="L4914" s="39">
        <v>119000</v>
      </c>
      <c r="M4914" t="s">
        <v>58</v>
      </c>
      <c r="N4914" s="32">
        <v>46203</v>
      </c>
      <c r="O4914" s="1">
        <f t="shared" si="237"/>
        <v>6</v>
      </c>
      <c r="P4914" t="s">
        <v>3480</v>
      </c>
      <c r="U4914" s="32">
        <v>46204</v>
      </c>
      <c r="V4914" t="s">
        <v>39</v>
      </c>
    </row>
    <row r="4915" spans="1:22" hidden="1">
      <c r="A4915" t="s">
        <v>26</v>
      </c>
      <c r="B4915" t="s">
        <v>6180</v>
      </c>
      <c r="C4915" s="55">
        <v>8713</v>
      </c>
      <c r="D4915" t="s">
        <v>2896</v>
      </c>
      <c r="E4915" s="32">
        <v>46197</v>
      </c>
      <c r="F4915" s="26">
        <v>46197.900543981479</v>
      </c>
      <c r="G4915" s="12" t="str">
        <f t="shared" si="238"/>
        <v>JUNIO</v>
      </c>
      <c r="H4915">
        <v>32150739</v>
      </c>
      <c r="I4915" t="s">
        <v>400</v>
      </c>
      <c r="J4915" s="41">
        <f t="shared" si="239"/>
        <v>558000</v>
      </c>
      <c r="K4915" s="41">
        <v>0</v>
      </c>
      <c r="L4915" s="39">
        <v>558000</v>
      </c>
      <c r="M4915" t="s">
        <v>199</v>
      </c>
      <c r="N4915" s="32">
        <v>46198</v>
      </c>
      <c r="O4915" s="1">
        <f t="shared" si="237"/>
        <v>1</v>
      </c>
      <c r="P4915" t="s">
        <v>3480</v>
      </c>
      <c r="U4915" s="32">
        <v>46203</v>
      </c>
      <c r="V4915" t="s">
        <v>39</v>
      </c>
    </row>
    <row r="4916" spans="1:22" hidden="1">
      <c r="A4916" t="s">
        <v>26</v>
      </c>
      <c r="B4916" t="s">
        <v>6181</v>
      </c>
      <c r="C4916" s="55">
        <v>7167</v>
      </c>
      <c r="D4916" t="s">
        <v>4627</v>
      </c>
      <c r="E4916" s="32">
        <v>46197</v>
      </c>
      <c r="F4916" s="26">
        <v>46197.843310185184</v>
      </c>
      <c r="G4916" s="12" t="str">
        <f t="shared" si="238"/>
        <v>JUNIO</v>
      </c>
      <c r="H4916">
        <v>901370300</v>
      </c>
      <c r="I4916" t="s">
        <v>4628</v>
      </c>
      <c r="J4916" s="41">
        <f t="shared" si="239"/>
        <v>1722000</v>
      </c>
      <c r="K4916" s="41">
        <v>327180</v>
      </c>
      <c r="L4916" s="39">
        <v>2049180</v>
      </c>
      <c r="M4916" t="s">
        <v>315</v>
      </c>
      <c r="N4916" s="3">
        <v>46201</v>
      </c>
      <c r="O4916" s="1">
        <f t="shared" si="237"/>
        <v>4</v>
      </c>
      <c r="P4916" t="s">
        <v>2149</v>
      </c>
    </row>
    <row r="4917" spans="1:22" hidden="1">
      <c r="A4917" t="s">
        <v>26</v>
      </c>
      <c r="B4917" t="s">
        <v>6182</v>
      </c>
      <c r="C4917" s="55">
        <v>41277</v>
      </c>
      <c r="D4917" t="s">
        <v>719</v>
      </c>
      <c r="E4917" s="32">
        <v>46197</v>
      </c>
      <c r="F4917" s="26">
        <v>46197.692060185182</v>
      </c>
      <c r="G4917" s="12" t="str">
        <f t="shared" si="238"/>
        <v>JUNIO</v>
      </c>
      <c r="H4917">
        <v>900619011</v>
      </c>
      <c r="I4917" t="s">
        <v>720</v>
      </c>
      <c r="J4917" s="42">
        <f t="shared" si="239"/>
        <v>200000</v>
      </c>
      <c r="K4917" s="41">
        <v>0</v>
      </c>
      <c r="L4917" s="39">
        <v>200000</v>
      </c>
      <c r="M4917" t="s">
        <v>70</v>
      </c>
      <c r="N4917" s="32">
        <v>46206</v>
      </c>
      <c r="O4917" s="1">
        <f t="shared" si="237"/>
        <v>9</v>
      </c>
      <c r="P4917" t="s">
        <v>3480</v>
      </c>
      <c r="U4917" s="32">
        <v>46209</v>
      </c>
      <c r="V4917" t="s">
        <v>39</v>
      </c>
    </row>
    <row r="4918" spans="1:22" hidden="1">
      <c r="A4918" t="s">
        <v>26</v>
      </c>
      <c r="B4918" t="s">
        <v>6183</v>
      </c>
      <c r="C4918" s="55">
        <v>3182</v>
      </c>
      <c r="D4918" t="s">
        <v>28</v>
      </c>
      <c r="E4918" s="32">
        <v>46197</v>
      </c>
      <c r="F4918" s="26">
        <v>46197.685543981483</v>
      </c>
      <c r="G4918" s="12" t="str">
        <f t="shared" si="238"/>
        <v>JUNIO</v>
      </c>
      <c r="H4918">
        <v>900144364</v>
      </c>
      <c r="I4918" t="s">
        <v>72</v>
      </c>
      <c r="J4918" s="41">
        <f t="shared" si="239"/>
        <v>1060000</v>
      </c>
      <c r="K4918" s="41">
        <v>201400</v>
      </c>
      <c r="L4918" s="39">
        <v>1261400</v>
      </c>
      <c r="M4918" t="s">
        <v>70</v>
      </c>
      <c r="N4918" s="32">
        <v>46199</v>
      </c>
      <c r="O4918" s="1">
        <f t="shared" si="237"/>
        <v>2</v>
      </c>
      <c r="P4918" t="s">
        <v>3480</v>
      </c>
      <c r="U4918" s="32">
        <v>46203</v>
      </c>
      <c r="V4918" t="s">
        <v>39</v>
      </c>
    </row>
    <row r="4919" spans="1:22" hidden="1">
      <c r="A4919" t="s">
        <v>26</v>
      </c>
      <c r="B4919" t="s">
        <v>6184</v>
      </c>
      <c r="C4919" s="55">
        <v>300039</v>
      </c>
      <c r="D4919" t="s">
        <v>28</v>
      </c>
      <c r="E4919" s="32">
        <v>46197</v>
      </c>
      <c r="F4919" s="26">
        <v>46197.667754629627</v>
      </c>
      <c r="G4919" s="12" t="str">
        <f t="shared" si="238"/>
        <v>JUNIO</v>
      </c>
      <c r="H4919">
        <v>811021363</v>
      </c>
      <c r="I4919" t="s">
        <v>64</v>
      </c>
      <c r="J4919" s="41">
        <f t="shared" si="239"/>
        <v>1000000</v>
      </c>
      <c r="K4919" s="41">
        <v>190000</v>
      </c>
      <c r="L4919" s="39">
        <v>1190000</v>
      </c>
      <c r="M4919" t="s">
        <v>70</v>
      </c>
      <c r="N4919" s="32">
        <v>46199</v>
      </c>
      <c r="O4919" s="1">
        <f t="shared" si="237"/>
        <v>2</v>
      </c>
      <c r="P4919" t="s">
        <v>3480</v>
      </c>
      <c r="U4919" s="32">
        <v>46203</v>
      </c>
      <c r="V4919" t="s">
        <v>39</v>
      </c>
    </row>
    <row r="4920" spans="1:22" hidden="1">
      <c r="A4920" t="s">
        <v>26</v>
      </c>
      <c r="B4920" t="s">
        <v>6185</v>
      </c>
      <c r="C4920" s="55">
        <v>4917</v>
      </c>
      <c r="D4920" t="s">
        <v>4975</v>
      </c>
      <c r="E4920" s="32">
        <v>46197</v>
      </c>
      <c r="F4920" s="26">
        <v>46197.604375000003</v>
      </c>
      <c r="G4920" s="12" t="str">
        <f t="shared" si="238"/>
        <v>JUNIO</v>
      </c>
      <c r="H4920">
        <v>900031421</v>
      </c>
      <c r="I4920" t="s">
        <v>4976</v>
      </c>
      <c r="J4920" s="41">
        <f t="shared" si="239"/>
        <v>550033</v>
      </c>
      <c r="K4920" s="41">
        <v>104506.27</v>
      </c>
      <c r="L4920" s="39">
        <v>654539.27</v>
      </c>
      <c r="M4920" t="s">
        <v>37</v>
      </c>
      <c r="N4920" s="32">
        <v>46203</v>
      </c>
      <c r="O4920" s="1">
        <f t="shared" si="237"/>
        <v>6</v>
      </c>
      <c r="P4920" s="1" t="s">
        <v>191</v>
      </c>
      <c r="U4920" s="32">
        <v>46203</v>
      </c>
      <c r="V4920" t="s">
        <v>39</v>
      </c>
    </row>
    <row r="4921" spans="1:22" hidden="1">
      <c r="A4921" t="s">
        <v>26</v>
      </c>
      <c r="B4921" t="s">
        <v>6186</v>
      </c>
      <c r="C4921" s="55">
        <v>1957</v>
      </c>
      <c r="D4921" t="s">
        <v>438</v>
      </c>
      <c r="E4921" s="32">
        <v>46197</v>
      </c>
      <c r="F4921" s="26">
        <v>46197.619849537034</v>
      </c>
      <c r="G4921" s="12" t="str">
        <f t="shared" si="238"/>
        <v>JUNIO</v>
      </c>
      <c r="H4921">
        <v>900497895</v>
      </c>
      <c r="I4921" t="s">
        <v>439</v>
      </c>
      <c r="J4921" s="41">
        <f t="shared" si="239"/>
        <v>550000</v>
      </c>
      <c r="K4921" s="41">
        <v>104500</v>
      </c>
      <c r="L4921" s="39">
        <v>654500</v>
      </c>
      <c r="M4921" s="1" t="s">
        <v>9455</v>
      </c>
      <c r="N4921" s="32">
        <v>46199</v>
      </c>
      <c r="O4921" s="1">
        <f t="shared" si="237"/>
        <v>2</v>
      </c>
      <c r="P4921" t="s">
        <v>3480</v>
      </c>
      <c r="U4921" s="32">
        <v>46209</v>
      </c>
      <c r="V4921" t="s">
        <v>39</v>
      </c>
    </row>
    <row r="4922" spans="1:22" hidden="1">
      <c r="A4922" t="s">
        <v>26</v>
      </c>
      <c r="B4922" t="s">
        <v>6187</v>
      </c>
      <c r="C4922" s="55">
        <v>2030</v>
      </c>
      <c r="D4922" t="s">
        <v>6188</v>
      </c>
      <c r="E4922" s="32">
        <v>46197</v>
      </c>
      <c r="F4922" s="26">
        <v>46197.583020833335</v>
      </c>
      <c r="G4922" s="12" t="str">
        <f t="shared" si="238"/>
        <v>JUNIO</v>
      </c>
      <c r="H4922">
        <v>901264496</v>
      </c>
      <c r="I4922" t="s">
        <v>6189</v>
      </c>
      <c r="J4922" s="41">
        <f t="shared" si="239"/>
        <v>2700000</v>
      </c>
      <c r="K4922" s="41">
        <v>513000</v>
      </c>
      <c r="L4922" s="39">
        <v>3213000</v>
      </c>
      <c r="M4922" s="1" t="s">
        <v>9455</v>
      </c>
      <c r="N4922" s="32">
        <v>46199</v>
      </c>
      <c r="O4922" s="1">
        <f t="shared" si="237"/>
        <v>2</v>
      </c>
      <c r="P4922" t="s">
        <v>3480</v>
      </c>
      <c r="U4922" s="32">
        <v>46209</v>
      </c>
      <c r="V4922" t="s">
        <v>39</v>
      </c>
    </row>
    <row r="4923" spans="1:22" hidden="1">
      <c r="A4923" t="s">
        <v>26</v>
      </c>
      <c r="B4923" t="s">
        <v>6190</v>
      </c>
      <c r="C4923" s="55">
        <v>743264</v>
      </c>
      <c r="D4923" t="s">
        <v>817</v>
      </c>
      <c r="E4923" s="32">
        <v>46197</v>
      </c>
      <c r="F4923" s="26">
        <v>46197.640289351853</v>
      </c>
      <c r="G4923" s="12" t="str">
        <f t="shared" si="238"/>
        <v>JUNIO</v>
      </c>
      <c r="H4923">
        <v>890915475</v>
      </c>
      <c r="I4923" t="s">
        <v>818</v>
      </c>
      <c r="J4923" s="41">
        <f t="shared" si="239"/>
        <v>39999</v>
      </c>
      <c r="K4923" s="41">
        <v>7599.81</v>
      </c>
      <c r="L4923" s="39">
        <v>47598.81</v>
      </c>
      <c r="M4923" t="s">
        <v>70</v>
      </c>
      <c r="N4923" s="32">
        <v>46198</v>
      </c>
      <c r="O4923" s="1">
        <f t="shared" si="237"/>
        <v>1</v>
      </c>
      <c r="P4923" t="s">
        <v>3480</v>
      </c>
      <c r="U4923" s="32">
        <v>46203</v>
      </c>
      <c r="V4923" t="s">
        <v>39</v>
      </c>
    </row>
    <row r="4924" spans="1:22" hidden="1">
      <c r="A4924" t="s">
        <v>26</v>
      </c>
      <c r="B4924" t="s">
        <v>6191</v>
      </c>
      <c r="C4924" s="55">
        <v>90444230</v>
      </c>
      <c r="D4924" t="s">
        <v>255</v>
      </c>
      <c r="E4924" s="32">
        <v>46197</v>
      </c>
      <c r="F4924" s="26">
        <v>46197.627557870372</v>
      </c>
      <c r="G4924" s="12" t="str">
        <f t="shared" si="238"/>
        <v>JUNIO</v>
      </c>
      <c r="H4924">
        <v>900843898</v>
      </c>
      <c r="I4924" t="s">
        <v>256</v>
      </c>
      <c r="J4924" s="41">
        <f t="shared" si="239"/>
        <v>38235.300000000003</v>
      </c>
      <c r="K4924" s="41">
        <v>7264.7</v>
      </c>
      <c r="L4924" s="39">
        <v>45500</v>
      </c>
      <c r="M4924" t="s">
        <v>54</v>
      </c>
      <c r="O4924" s="1">
        <f t="shared" si="237"/>
        <v>0</v>
      </c>
    </row>
    <row r="4925" spans="1:22" hidden="1">
      <c r="A4925" t="s">
        <v>26</v>
      </c>
      <c r="B4925" t="s">
        <v>6192</v>
      </c>
      <c r="C4925" s="55">
        <v>3504</v>
      </c>
      <c r="D4925" t="s">
        <v>28</v>
      </c>
      <c r="E4925" s="32">
        <v>46197</v>
      </c>
      <c r="F4925" s="26">
        <v>46197.530636574076</v>
      </c>
      <c r="G4925" s="12" t="str">
        <f t="shared" si="238"/>
        <v>JUNIO</v>
      </c>
      <c r="H4925">
        <v>900563128</v>
      </c>
      <c r="I4925" t="s">
        <v>1199</v>
      </c>
      <c r="J4925" s="41">
        <f t="shared" si="239"/>
        <v>4489000</v>
      </c>
      <c r="K4925" s="41">
        <v>852910</v>
      </c>
      <c r="L4925" s="39">
        <v>5341910</v>
      </c>
      <c r="M4925" s="1" t="s">
        <v>9455</v>
      </c>
      <c r="N4925" s="32">
        <v>46203</v>
      </c>
      <c r="O4925" s="1">
        <f t="shared" si="237"/>
        <v>6</v>
      </c>
      <c r="P4925" t="s">
        <v>3480</v>
      </c>
      <c r="U4925" s="32">
        <v>46209</v>
      </c>
      <c r="V4925" t="s">
        <v>39</v>
      </c>
    </row>
    <row r="4926" spans="1:22" hidden="1">
      <c r="A4926" t="s">
        <v>26</v>
      </c>
      <c r="B4926" t="s">
        <v>6193</v>
      </c>
      <c r="C4926" s="55">
        <v>3503</v>
      </c>
      <c r="D4926" t="s">
        <v>28</v>
      </c>
      <c r="E4926" s="32">
        <v>46197</v>
      </c>
      <c r="F4926" s="26">
        <v>46197.523090277777</v>
      </c>
      <c r="G4926" s="12" t="str">
        <f t="shared" si="238"/>
        <v>JUNIO</v>
      </c>
      <c r="H4926">
        <v>900563128</v>
      </c>
      <c r="I4926" t="s">
        <v>1199</v>
      </c>
      <c r="J4926" s="41">
        <f t="shared" si="239"/>
        <v>1427400</v>
      </c>
      <c r="K4926" s="41">
        <v>271206</v>
      </c>
      <c r="L4926" s="39">
        <v>1698606</v>
      </c>
      <c r="M4926" s="1" t="s">
        <v>9455</v>
      </c>
      <c r="N4926" s="32">
        <v>46203</v>
      </c>
      <c r="O4926" s="1">
        <f t="shared" si="237"/>
        <v>6</v>
      </c>
      <c r="P4926" t="s">
        <v>3480</v>
      </c>
      <c r="U4926" s="32">
        <v>46209</v>
      </c>
      <c r="V4926" t="s">
        <v>39</v>
      </c>
    </row>
    <row r="4927" spans="1:22" hidden="1">
      <c r="A4927" t="s">
        <v>26</v>
      </c>
      <c r="B4927" t="s">
        <v>6194</v>
      </c>
      <c r="C4927" s="55">
        <v>7352</v>
      </c>
      <c r="D4927" t="s">
        <v>371</v>
      </c>
      <c r="E4927" s="32">
        <v>46197</v>
      </c>
      <c r="F4927" s="26">
        <v>46197.516759259262</v>
      </c>
      <c r="G4927" s="12" t="str">
        <f t="shared" si="238"/>
        <v>JUNIO</v>
      </c>
      <c r="H4927">
        <v>800106404</v>
      </c>
      <c r="I4927" t="s">
        <v>369</v>
      </c>
      <c r="J4927" s="41">
        <f t="shared" si="239"/>
        <v>933966</v>
      </c>
      <c r="K4927" s="41">
        <v>0</v>
      </c>
      <c r="L4927" s="39">
        <v>933966</v>
      </c>
      <c r="M4927" t="s">
        <v>128</v>
      </c>
      <c r="N4927" s="32">
        <v>46199</v>
      </c>
      <c r="O4927" s="1">
        <f t="shared" si="237"/>
        <v>2</v>
      </c>
      <c r="P4927" t="s">
        <v>2466</v>
      </c>
      <c r="U4927" s="32">
        <v>46212</v>
      </c>
      <c r="V4927" t="s">
        <v>39</v>
      </c>
    </row>
    <row r="4928" spans="1:22" hidden="1">
      <c r="A4928" t="s">
        <v>26</v>
      </c>
      <c r="B4928" t="s">
        <v>6195</v>
      </c>
      <c r="C4928" s="55">
        <v>1525</v>
      </c>
      <c r="D4928" t="s">
        <v>151</v>
      </c>
      <c r="E4928" s="32">
        <v>46197</v>
      </c>
      <c r="F4928" s="26">
        <v>46197.454212962963</v>
      </c>
      <c r="G4928" s="12" t="str">
        <f t="shared" si="238"/>
        <v>JUNIO</v>
      </c>
      <c r="H4928">
        <v>901561580</v>
      </c>
      <c r="I4928" t="s">
        <v>152</v>
      </c>
      <c r="J4928" s="41">
        <f t="shared" si="239"/>
        <v>1131461.5</v>
      </c>
      <c r="K4928" s="41">
        <v>214977.68</v>
      </c>
      <c r="L4928" s="39">
        <v>1346439.18</v>
      </c>
      <c r="M4928" t="s">
        <v>70</v>
      </c>
      <c r="N4928" s="32">
        <v>46199</v>
      </c>
      <c r="O4928" s="1">
        <f t="shared" ref="O4928:O4991" si="240">IFERROR(IF(-_xlfn.DAYS(E4928,N4928)&lt;0,0,-_xlfn.DAYS(E4928,N4928)), " - ")</f>
        <v>2</v>
      </c>
      <c r="P4928" t="s">
        <v>3480</v>
      </c>
      <c r="U4928" s="32">
        <v>46205</v>
      </c>
      <c r="V4928" t="s">
        <v>39</v>
      </c>
    </row>
    <row r="4929" spans="1:22" hidden="1">
      <c r="A4929" t="s">
        <v>26</v>
      </c>
      <c r="B4929" t="s">
        <v>6196</v>
      </c>
      <c r="C4929" s="55">
        <v>229991</v>
      </c>
      <c r="D4929" t="s">
        <v>28</v>
      </c>
      <c r="E4929" s="32">
        <v>46197</v>
      </c>
      <c r="F4929" s="26">
        <v>46197.439456018517</v>
      </c>
      <c r="G4929" s="12" t="str">
        <f t="shared" si="238"/>
        <v>JUNIO</v>
      </c>
      <c r="H4929">
        <v>890937070</v>
      </c>
      <c r="I4929" t="s">
        <v>127</v>
      </c>
      <c r="J4929" s="41">
        <f t="shared" si="239"/>
        <v>1463228</v>
      </c>
      <c r="K4929" s="41">
        <v>0</v>
      </c>
      <c r="L4929" s="39">
        <v>1463228</v>
      </c>
      <c r="M4929" t="s">
        <v>128</v>
      </c>
      <c r="N4929" s="32">
        <v>46199</v>
      </c>
      <c r="O4929" s="1">
        <f t="shared" si="240"/>
        <v>2</v>
      </c>
      <c r="P4929" t="s">
        <v>2466</v>
      </c>
      <c r="U4929" s="32">
        <v>46212</v>
      </c>
      <c r="V4929" t="s">
        <v>39</v>
      </c>
    </row>
    <row r="4930" spans="1:22" hidden="1">
      <c r="A4930" t="s">
        <v>26</v>
      </c>
      <c r="B4930" t="s">
        <v>6197</v>
      </c>
      <c r="C4930" s="56">
        <v>167959</v>
      </c>
      <c r="D4930" t="s">
        <v>1226</v>
      </c>
      <c r="E4930" s="32">
        <v>46197</v>
      </c>
      <c r="F4930" s="26">
        <v>46197.539444444446</v>
      </c>
      <c r="G4930" s="12" t="str">
        <f t="shared" ref="G4930:G4993" si="241">UPPER(TEXT(E4930, "MMMM"))</f>
        <v>JUNIO</v>
      </c>
      <c r="H4930">
        <v>900276962</v>
      </c>
      <c r="I4930" t="s">
        <v>891</v>
      </c>
      <c r="J4930" s="41">
        <f t="shared" ref="J4930:J4993" si="242">L4930-K4930</f>
        <v>13613.45</v>
      </c>
      <c r="K4930" s="41">
        <v>2586.56</v>
      </c>
      <c r="L4930" s="39">
        <v>16200.01</v>
      </c>
      <c r="M4930" t="s">
        <v>54</v>
      </c>
      <c r="O4930" s="1">
        <f t="shared" si="240"/>
        <v>0</v>
      </c>
    </row>
    <row r="4931" spans="1:22" hidden="1">
      <c r="A4931" t="s">
        <v>26</v>
      </c>
      <c r="B4931" t="s">
        <v>6198</v>
      </c>
      <c r="C4931" s="56">
        <v>13816</v>
      </c>
      <c r="D4931" t="s">
        <v>6199</v>
      </c>
      <c r="E4931" s="32">
        <v>46197</v>
      </c>
      <c r="F4931" s="26">
        <v>46197.479837962965</v>
      </c>
      <c r="G4931" s="12" t="str">
        <f t="shared" si="241"/>
        <v>JUNIO</v>
      </c>
      <c r="H4931">
        <v>901502675</v>
      </c>
      <c r="I4931" t="s">
        <v>6200</v>
      </c>
      <c r="J4931" s="41">
        <f t="shared" si="242"/>
        <v>35000</v>
      </c>
      <c r="K4931" s="41">
        <v>0</v>
      </c>
      <c r="L4931" s="39">
        <v>35000</v>
      </c>
      <c r="M4931" t="s">
        <v>54</v>
      </c>
      <c r="O4931" s="1">
        <f t="shared" si="240"/>
        <v>0</v>
      </c>
    </row>
    <row r="4932" spans="1:22" hidden="1">
      <c r="A4932" t="s">
        <v>26</v>
      </c>
      <c r="B4932" t="s">
        <v>6201</v>
      </c>
      <c r="C4932" s="55">
        <v>110055</v>
      </c>
      <c r="D4932" t="s">
        <v>420</v>
      </c>
      <c r="E4932" s="32">
        <v>46197</v>
      </c>
      <c r="F4932" s="26">
        <v>46197.377187500002</v>
      </c>
      <c r="G4932" s="12" t="str">
        <f t="shared" si="241"/>
        <v>JUNIO</v>
      </c>
      <c r="H4932">
        <v>830120839</v>
      </c>
      <c r="I4932" t="s">
        <v>421</v>
      </c>
      <c r="J4932" s="41">
        <f t="shared" si="242"/>
        <v>2985120</v>
      </c>
      <c r="K4932" s="41">
        <v>567173</v>
      </c>
      <c r="L4932" s="39">
        <v>3552293</v>
      </c>
      <c r="M4932" t="s">
        <v>70</v>
      </c>
      <c r="N4932" s="32">
        <v>46198</v>
      </c>
      <c r="O4932" s="1">
        <f t="shared" si="240"/>
        <v>1</v>
      </c>
      <c r="P4932" t="s">
        <v>3480</v>
      </c>
      <c r="U4932" s="32">
        <v>46205</v>
      </c>
      <c r="V4932" t="s">
        <v>39</v>
      </c>
    </row>
    <row r="4933" spans="1:22" hidden="1">
      <c r="A4933" t="s">
        <v>26</v>
      </c>
      <c r="B4933" t="s">
        <v>6202</v>
      </c>
      <c r="C4933" s="55">
        <v>643</v>
      </c>
      <c r="D4933" t="s">
        <v>35</v>
      </c>
      <c r="E4933" s="32">
        <v>46197</v>
      </c>
      <c r="F4933" s="26">
        <v>46197.400775462964</v>
      </c>
      <c r="G4933" s="12" t="str">
        <f t="shared" si="241"/>
        <v>JUNIO</v>
      </c>
      <c r="H4933">
        <v>901741749</v>
      </c>
      <c r="I4933" t="s">
        <v>36</v>
      </c>
      <c r="J4933" s="41">
        <f t="shared" si="242"/>
        <v>35000000</v>
      </c>
      <c r="K4933" s="41">
        <v>6650000</v>
      </c>
      <c r="L4933" s="39">
        <v>41650000</v>
      </c>
      <c r="M4933" s="1" t="s">
        <v>9455</v>
      </c>
      <c r="N4933" s="32">
        <v>46204</v>
      </c>
      <c r="O4933" s="1">
        <f t="shared" si="240"/>
        <v>7</v>
      </c>
      <c r="P4933" t="s">
        <v>3480</v>
      </c>
      <c r="U4933" s="32">
        <v>46225</v>
      </c>
    </row>
    <row r="4934" spans="1:22" hidden="1">
      <c r="A4934" t="s">
        <v>26</v>
      </c>
      <c r="B4934" t="s">
        <v>6203</v>
      </c>
      <c r="C4934" s="55">
        <v>134042</v>
      </c>
      <c r="D4934" t="s">
        <v>6204</v>
      </c>
      <c r="E4934" s="32">
        <v>46197</v>
      </c>
      <c r="F4934" s="26">
        <v>46197.313854166663</v>
      </c>
      <c r="G4934" s="12" t="str">
        <f t="shared" si="241"/>
        <v>JUNIO</v>
      </c>
      <c r="H4934">
        <v>890938664</v>
      </c>
      <c r="I4934" t="s">
        <v>6205</v>
      </c>
      <c r="J4934" s="41">
        <f t="shared" si="242"/>
        <v>350208</v>
      </c>
      <c r="K4934" s="41">
        <v>66539.520000000004</v>
      </c>
      <c r="L4934" s="39">
        <v>416747.52000000002</v>
      </c>
      <c r="M4934" t="s">
        <v>37</v>
      </c>
      <c r="N4934" s="32">
        <v>46199</v>
      </c>
      <c r="O4934" s="1">
        <f t="shared" si="240"/>
        <v>2</v>
      </c>
      <c r="P4934" t="s">
        <v>3480</v>
      </c>
      <c r="U4934" s="32">
        <v>46203</v>
      </c>
      <c r="V4934" t="s">
        <v>39</v>
      </c>
    </row>
    <row r="4935" spans="1:22" hidden="1">
      <c r="A4935" t="s">
        <v>26</v>
      </c>
      <c r="B4935" t="s">
        <v>6206</v>
      </c>
      <c r="C4935" s="55">
        <v>21241</v>
      </c>
      <c r="D4935" t="s">
        <v>566</v>
      </c>
      <c r="E4935" s="32">
        <v>46197</v>
      </c>
      <c r="F4935" s="26">
        <v>46197.351006944446</v>
      </c>
      <c r="G4935" s="12" t="str">
        <f t="shared" si="241"/>
        <v>JUNIO</v>
      </c>
      <c r="H4935">
        <v>900237741</v>
      </c>
      <c r="I4935" t="s">
        <v>567</v>
      </c>
      <c r="J4935" s="41">
        <f t="shared" si="242"/>
        <v>120000</v>
      </c>
      <c r="K4935" s="41">
        <v>22800</v>
      </c>
      <c r="L4935" s="39">
        <v>142800</v>
      </c>
      <c r="M4935" t="s">
        <v>70</v>
      </c>
      <c r="N4935" s="32">
        <v>46198</v>
      </c>
      <c r="O4935" s="1">
        <f t="shared" si="240"/>
        <v>1</v>
      </c>
      <c r="P4935" t="s">
        <v>3480</v>
      </c>
      <c r="U4935" s="32">
        <v>46203</v>
      </c>
      <c r="V4935" t="s">
        <v>39</v>
      </c>
    </row>
    <row r="4936" spans="1:22" hidden="1">
      <c r="A4936" t="s">
        <v>26</v>
      </c>
      <c r="B4936" t="s">
        <v>6207</v>
      </c>
      <c r="C4936" s="55">
        <v>4922</v>
      </c>
      <c r="D4936" t="s">
        <v>262</v>
      </c>
      <c r="E4936" s="32">
        <v>46197</v>
      </c>
      <c r="F4936" s="26">
        <v>46197.292199074072</v>
      </c>
      <c r="G4936" s="12" t="str">
        <f t="shared" si="241"/>
        <v>JUNIO</v>
      </c>
      <c r="H4936">
        <v>1037587911</v>
      </c>
      <c r="I4936" t="s">
        <v>2272</v>
      </c>
      <c r="J4936" s="41">
        <f t="shared" si="242"/>
        <v>956000</v>
      </c>
      <c r="K4936" s="41">
        <v>181640</v>
      </c>
      <c r="L4936" s="39">
        <v>1137640</v>
      </c>
      <c r="M4936" t="s">
        <v>70</v>
      </c>
      <c r="N4936" s="32">
        <v>46198</v>
      </c>
      <c r="O4936" s="1">
        <f t="shared" si="240"/>
        <v>1</v>
      </c>
      <c r="P4936" t="s">
        <v>3480</v>
      </c>
      <c r="U4936" s="32">
        <v>46210</v>
      </c>
      <c r="V4936" t="s">
        <v>39</v>
      </c>
    </row>
    <row r="4937" spans="1:22" hidden="1">
      <c r="A4937" t="s">
        <v>26</v>
      </c>
      <c r="B4937" t="s">
        <v>6208</v>
      </c>
      <c r="C4937" s="56">
        <v>235</v>
      </c>
      <c r="D4937" t="s">
        <v>905</v>
      </c>
      <c r="E4937" s="32">
        <v>46197</v>
      </c>
      <c r="F4937" s="26">
        <v>46197.377164351848</v>
      </c>
      <c r="G4937" s="12" t="str">
        <f t="shared" si="241"/>
        <v>JUNIO</v>
      </c>
      <c r="H4937">
        <v>91512569</v>
      </c>
      <c r="I4937" t="s">
        <v>906</v>
      </c>
      <c r="J4937" s="41">
        <f t="shared" si="242"/>
        <v>200000</v>
      </c>
      <c r="K4937" s="41">
        <v>0</v>
      </c>
      <c r="L4937" s="39">
        <v>200000</v>
      </c>
      <c r="M4937" t="s">
        <v>54</v>
      </c>
      <c r="O4937" s="1">
        <f t="shared" si="240"/>
        <v>0</v>
      </c>
    </row>
    <row r="4938" spans="1:22" hidden="1">
      <c r="A4938" t="s">
        <v>26</v>
      </c>
      <c r="B4938" t="s">
        <v>6209</v>
      </c>
      <c r="C4938" s="56">
        <v>5304</v>
      </c>
      <c r="D4938" t="s">
        <v>52</v>
      </c>
      <c r="E4938" s="32">
        <v>46197</v>
      </c>
      <c r="F4938" s="26">
        <v>46197.374710648146</v>
      </c>
      <c r="G4938" s="12" t="str">
        <f t="shared" si="241"/>
        <v>JUNIO</v>
      </c>
      <c r="H4938">
        <v>70907060</v>
      </c>
      <c r="I4938" t="s">
        <v>53</v>
      </c>
      <c r="J4938" s="41">
        <f t="shared" si="242"/>
        <v>45800</v>
      </c>
      <c r="K4938" s="41">
        <v>0</v>
      </c>
      <c r="L4938" s="39">
        <v>45800</v>
      </c>
      <c r="M4938" t="s">
        <v>54</v>
      </c>
      <c r="O4938" s="1">
        <f t="shared" si="240"/>
        <v>0</v>
      </c>
    </row>
    <row r="4939" spans="1:22" hidden="1">
      <c r="A4939" t="s">
        <v>26</v>
      </c>
      <c r="B4939" t="s">
        <v>6210</v>
      </c>
      <c r="C4939" s="55">
        <v>412309</v>
      </c>
      <c r="D4939" t="s">
        <v>671</v>
      </c>
      <c r="E4939" s="32">
        <v>46197</v>
      </c>
      <c r="F4939" s="26">
        <v>46197.275208333333</v>
      </c>
      <c r="G4939" s="12" t="str">
        <f t="shared" si="241"/>
        <v>JUNIO</v>
      </c>
      <c r="H4939">
        <v>860001697</v>
      </c>
      <c r="I4939" t="s">
        <v>669</v>
      </c>
      <c r="J4939" s="41">
        <f t="shared" si="242"/>
        <v>534000</v>
      </c>
      <c r="K4939" s="41">
        <v>0</v>
      </c>
      <c r="L4939" s="39">
        <v>534000</v>
      </c>
      <c r="M4939" t="s">
        <v>70</v>
      </c>
      <c r="N4939" s="32">
        <v>46197</v>
      </c>
      <c r="O4939" s="1">
        <f t="shared" si="240"/>
        <v>0</v>
      </c>
      <c r="P4939" t="s">
        <v>3480</v>
      </c>
      <c r="U4939" s="32">
        <v>46204</v>
      </c>
      <c r="V4939" t="s">
        <v>39</v>
      </c>
    </row>
    <row r="4940" spans="1:22" hidden="1">
      <c r="A4940" t="s">
        <v>26</v>
      </c>
      <c r="B4940" t="s">
        <v>6211</v>
      </c>
      <c r="C4940" s="55">
        <v>4959285</v>
      </c>
      <c r="D4940" t="s">
        <v>708</v>
      </c>
      <c r="E4940" s="32">
        <v>46198</v>
      </c>
      <c r="F4940" s="26">
        <v>46198.937106481484</v>
      </c>
      <c r="G4940" s="12" t="str">
        <f t="shared" si="241"/>
        <v>JUNIO</v>
      </c>
      <c r="H4940">
        <v>900219834</v>
      </c>
      <c r="I4940" t="s">
        <v>739</v>
      </c>
      <c r="J4940" s="41">
        <f t="shared" si="242"/>
        <v>95427</v>
      </c>
      <c r="K4940" s="41">
        <v>16573</v>
      </c>
      <c r="L4940" s="39">
        <v>112000</v>
      </c>
      <c r="M4940" t="s">
        <v>70</v>
      </c>
      <c r="N4940" s="32">
        <v>46203</v>
      </c>
      <c r="O4940" s="1">
        <f t="shared" si="240"/>
        <v>5</v>
      </c>
      <c r="P4940" t="s">
        <v>3480</v>
      </c>
      <c r="U4940" s="32">
        <v>46204</v>
      </c>
      <c r="V4940" t="s">
        <v>39</v>
      </c>
    </row>
    <row r="4941" spans="1:22" hidden="1">
      <c r="A4941" t="s">
        <v>26</v>
      </c>
      <c r="B4941" t="s">
        <v>6212</v>
      </c>
      <c r="C4941" s="55">
        <v>10283074</v>
      </c>
      <c r="D4941" t="s">
        <v>4499</v>
      </c>
      <c r="E4941" s="32">
        <v>46198</v>
      </c>
      <c r="F4941" s="26">
        <v>46198.882905092592</v>
      </c>
      <c r="G4941" s="12" t="str">
        <f t="shared" si="241"/>
        <v>JUNIO</v>
      </c>
      <c r="H4941">
        <v>900219834</v>
      </c>
      <c r="I4941" t="s">
        <v>739</v>
      </c>
      <c r="J4941" s="41">
        <f t="shared" si="242"/>
        <v>26300</v>
      </c>
      <c r="K4941" s="41">
        <v>0</v>
      </c>
      <c r="L4941" s="39">
        <v>26300</v>
      </c>
      <c r="M4941" t="s">
        <v>70</v>
      </c>
      <c r="N4941" s="32">
        <v>46203</v>
      </c>
      <c r="O4941" s="1">
        <f t="shared" si="240"/>
        <v>5</v>
      </c>
      <c r="P4941" t="s">
        <v>3480</v>
      </c>
      <c r="U4941" s="32">
        <v>46204</v>
      </c>
      <c r="V4941" t="s">
        <v>39</v>
      </c>
    </row>
    <row r="4942" spans="1:22" hidden="1">
      <c r="A4942" t="s">
        <v>26</v>
      </c>
      <c r="B4942" t="s">
        <v>6213</v>
      </c>
      <c r="C4942" s="55">
        <v>8734</v>
      </c>
      <c r="D4942" t="s">
        <v>2896</v>
      </c>
      <c r="E4942" s="32">
        <v>46198</v>
      </c>
      <c r="F4942" s="26">
        <v>46198.872627314813</v>
      </c>
      <c r="G4942" s="12" t="str">
        <f t="shared" si="241"/>
        <v>JUNIO</v>
      </c>
      <c r="H4942">
        <v>32150739</v>
      </c>
      <c r="I4942" t="s">
        <v>400</v>
      </c>
      <c r="J4942" s="41">
        <f t="shared" si="242"/>
        <v>551500</v>
      </c>
      <c r="K4942" s="41">
        <v>0</v>
      </c>
      <c r="L4942" s="39">
        <v>551500</v>
      </c>
      <c r="M4942" t="s">
        <v>199</v>
      </c>
      <c r="N4942" s="32">
        <v>46204</v>
      </c>
      <c r="O4942" s="1">
        <f t="shared" si="240"/>
        <v>6</v>
      </c>
      <c r="P4942" t="s">
        <v>3480</v>
      </c>
      <c r="U4942" s="32">
        <v>46205</v>
      </c>
      <c r="V4942" t="s">
        <v>39</v>
      </c>
    </row>
    <row r="4943" spans="1:22" hidden="1">
      <c r="A4943" t="s">
        <v>26</v>
      </c>
      <c r="B4943" t="s">
        <v>6214</v>
      </c>
      <c r="C4943" s="56">
        <v>15095</v>
      </c>
      <c r="D4943" t="s">
        <v>6215</v>
      </c>
      <c r="E4943" s="32">
        <v>46198</v>
      </c>
      <c r="F4943" s="26">
        <v>46198.858958333331</v>
      </c>
      <c r="G4943" s="12" t="str">
        <f t="shared" si="241"/>
        <v>JUNIO</v>
      </c>
      <c r="H4943">
        <v>19326179</v>
      </c>
      <c r="I4943" t="s">
        <v>6216</v>
      </c>
      <c r="J4943" s="41">
        <f t="shared" si="242"/>
        <v>204999.92</v>
      </c>
      <c r="K4943" s="41">
        <v>0</v>
      </c>
      <c r="L4943" s="39">
        <v>204999.92</v>
      </c>
      <c r="M4943" t="s">
        <v>54</v>
      </c>
      <c r="O4943" s="1">
        <f t="shared" si="240"/>
        <v>0</v>
      </c>
    </row>
    <row r="4944" spans="1:22" hidden="1">
      <c r="A4944" t="s">
        <v>26</v>
      </c>
      <c r="B4944" t="s">
        <v>6217</v>
      </c>
      <c r="C4944" s="55">
        <v>10237005</v>
      </c>
      <c r="D4944" t="s">
        <v>4499</v>
      </c>
      <c r="E4944" s="32">
        <v>46198</v>
      </c>
      <c r="F4944" s="26">
        <v>46198.746550925927</v>
      </c>
      <c r="G4944" s="12" t="str">
        <f t="shared" si="241"/>
        <v>JUNIO</v>
      </c>
      <c r="H4944">
        <v>900219834</v>
      </c>
      <c r="I4944" t="s">
        <v>739</v>
      </c>
      <c r="J4944" s="41">
        <f t="shared" si="242"/>
        <v>18500</v>
      </c>
      <c r="K4944" s="41">
        <v>0</v>
      </c>
      <c r="L4944" s="39">
        <v>18500</v>
      </c>
      <c r="M4944" t="s">
        <v>70</v>
      </c>
      <c r="N4944" s="32">
        <v>46203</v>
      </c>
      <c r="O4944" s="1">
        <f t="shared" si="240"/>
        <v>5</v>
      </c>
      <c r="P4944" t="s">
        <v>3480</v>
      </c>
      <c r="U4944" s="32">
        <v>46204</v>
      </c>
      <c r="V4944" t="s">
        <v>39</v>
      </c>
    </row>
    <row r="4945" spans="1:22" hidden="1">
      <c r="A4945" t="s">
        <v>82</v>
      </c>
      <c r="B4945" t="s">
        <v>6218</v>
      </c>
      <c r="C4945" s="55">
        <v>17322</v>
      </c>
      <c r="D4945" t="s">
        <v>373</v>
      </c>
      <c r="E4945" s="32">
        <v>46198</v>
      </c>
      <c r="F4945" s="26">
        <v>46198.720312500001</v>
      </c>
      <c r="G4945" s="12" t="str">
        <f t="shared" si="241"/>
        <v>JUNIO</v>
      </c>
      <c r="H4945">
        <v>800106404</v>
      </c>
      <c r="I4945" t="s">
        <v>369</v>
      </c>
      <c r="J4945" s="41">
        <f t="shared" si="242"/>
        <v>40026</v>
      </c>
      <c r="K4945" s="41">
        <v>761</v>
      </c>
      <c r="L4945" s="39">
        <v>40787</v>
      </c>
      <c r="M4945" t="s">
        <v>128</v>
      </c>
      <c r="N4945" s="32">
        <v>46199</v>
      </c>
      <c r="O4945" s="1">
        <f t="shared" si="240"/>
        <v>1</v>
      </c>
      <c r="P4945" t="s">
        <v>2466</v>
      </c>
      <c r="U4945" s="32">
        <v>46212</v>
      </c>
      <c r="V4945" t="s">
        <v>39</v>
      </c>
    </row>
    <row r="4946" spans="1:22" hidden="1">
      <c r="A4946" t="s">
        <v>700</v>
      </c>
      <c r="B4946" t="s">
        <v>6219</v>
      </c>
      <c r="C4946" s="56">
        <v>18723</v>
      </c>
      <c r="D4946" t="s">
        <v>6220</v>
      </c>
      <c r="E4946" s="32">
        <v>46198</v>
      </c>
      <c r="F4946" s="26">
        <v>46198.697453703702</v>
      </c>
      <c r="G4946" s="12" t="str">
        <f t="shared" si="241"/>
        <v>JUNIO</v>
      </c>
      <c r="H4946">
        <v>901452159</v>
      </c>
      <c r="I4946" t="s">
        <v>6221</v>
      </c>
      <c r="J4946" s="41">
        <f t="shared" si="242"/>
        <v>84033.61</v>
      </c>
      <c r="K4946" s="41">
        <v>15966.39</v>
      </c>
      <c r="L4946" s="39">
        <v>100000</v>
      </c>
      <c r="M4946" t="s">
        <v>54</v>
      </c>
      <c r="O4946" s="1">
        <f t="shared" si="240"/>
        <v>0</v>
      </c>
    </row>
    <row r="4947" spans="1:22" hidden="1">
      <c r="A4947" t="s">
        <v>26</v>
      </c>
      <c r="B4947" t="s">
        <v>6222</v>
      </c>
      <c r="C4947" s="55">
        <v>18935</v>
      </c>
      <c r="D4947" t="s">
        <v>147</v>
      </c>
      <c r="E4947" s="32">
        <v>46198</v>
      </c>
      <c r="F4947" s="26">
        <v>46198.634953703702</v>
      </c>
      <c r="G4947" s="12" t="str">
        <f t="shared" si="241"/>
        <v>JUNIO</v>
      </c>
      <c r="H4947">
        <v>71951636</v>
      </c>
      <c r="I4947" t="s">
        <v>148</v>
      </c>
      <c r="J4947" s="41">
        <f t="shared" si="242"/>
        <v>28571.43</v>
      </c>
      <c r="K4947" s="41">
        <v>5428.57</v>
      </c>
      <c r="L4947" s="39">
        <v>34000</v>
      </c>
      <c r="M4947" t="s">
        <v>54</v>
      </c>
      <c r="O4947" s="1">
        <f t="shared" si="240"/>
        <v>0</v>
      </c>
    </row>
    <row r="4948" spans="1:22" hidden="1">
      <c r="A4948" t="s">
        <v>26</v>
      </c>
      <c r="B4948" t="s">
        <v>6223</v>
      </c>
      <c r="C4948" s="55">
        <v>3186</v>
      </c>
      <c r="D4948" t="s">
        <v>28</v>
      </c>
      <c r="E4948" s="32">
        <v>46198</v>
      </c>
      <c r="F4948" s="26">
        <v>46198.540625000001</v>
      </c>
      <c r="G4948" s="12" t="str">
        <f t="shared" si="241"/>
        <v>JUNIO</v>
      </c>
      <c r="H4948">
        <v>900144364</v>
      </c>
      <c r="I4948" t="s">
        <v>72</v>
      </c>
      <c r="J4948" s="41">
        <f t="shared" si="242"/>
        <v>2400000</v>
      </c>
      <c r="K4948" s="41">
        <v>456000</v>
      </c>
      <c r="L4948" s="39">
        <v>2856000</v>
      </c>
      <c r="M4948" t="s">
        <v>70</v>
      </c>
      <c r="N4948" s="32">
        <v>46199</v>
      </c>
      <c r="O4948" s="1">
        <f t="shared" si="240"/>
        <v>1</v>
      </c>
      <c r="P4948" t="s">
        <v>3480</v>
      </c>
      <c r="U4948" s="32">
        <v>46203</v>
      </c>
      <c r="V4948" t="s">
        <v>39</v>
      </c>
    </row>
    <row r="4949" spans="1:22" hidden="1">
      <c r="A4949" t="s">
        <v>26</v>
      </c>
      <c r="B4949" t="s">
        <v>6224</v>
      </c>
      <c r="C4949" s="55">
        <v>3185</v>
      </c>
      <c r="D4949" t="s">
        <v>28</v>
      </c>
      <c r="E4949" s="32">
        <v>46198</v>
      </c>
      <c r="F4949" s="26">
        <v>46198.535960648151</v>
      </c>
      <c r="G4949" s="12" t="str">
        <f t="shared" si="241"/>
        <v>JUNIO</v>
      </c>
      <c r="H4949">
        <v>900144364</v>
      </c>
      <c r="I4949" t="s">
        <v>72</v>
      </c>
      <c r="J4949" s="41">
        <f t="shared" si="242"/>
        <v>1104000</v>
      </c>
      <c r="K4949" s="41">
        <v>209760</v>
      </c>
      <c r="L4949" s="39">
        <v>1313760</v>
      </c>
      <c r="M4949" t="s">
        <v>70</v>
      </c>
      <c r="N4949" s="32">
        <v>46199</v>
      </c>
      <c r="O4949" s="1">
        <f t="shared" si="240"/>
        <v>1</v>
      </c>
      <c r="P4949" t="s">
        <v>3480</v>
      </c>
      <c r="U4949" s="32">
        <v>46203</v>
      </c>
      <c r="V4949" t="s">
        <v>39</v>
      </c>
    </row>
    <row r="4950" spans="1:22" hidden="1">
      <c r="A4950" t="s">
        <v>26</v>
      </c>
      <c r="B4950" t="s">
        <v>6225</v>
      </c>
      <c r="C4950" s="55">
        <v>3184</v>
      </c>
      <c r="D4950" t="s">
        <v>28</v>
      </c>
      <c r="E4950" s="32">
        <v>46198</v>
      </c>
      <c r="F4950" s="26">
        <v>46198.526886574073</v>
      </c>
      <c r="G4950" s="12" t="str">
        <f t="shared" si="241"/>
        <v>JUNIO</v>
      </c>
      <c r="H4950">
        <v>900144364</v>
      </c>
      <c r="I4950" t="s">
        <v>72</v>
      </c>
      <c r="J4950" s="41">
        <f t="shared" si="242"/>
        <v>1800000</v>
      </c>
      <c r="K4950" s="41">
        <v>342000</v>
      </c>
      <c r="L4950" s="39">
        <v>2142000</v>
      </c>
      <c r="M4950" t="s">
        <v>70</v>
      </c>
      <c r="N4950" s="32">
        <v>46199</v>
      </c>
      <c r="O4950" s="1">
        <f t="shared" si="240"/>
        <v>1</v>
      </c>
      <c r="P4950" t="s">
        <v>3480</v>
      </c>
      <c r="U4950" s="32">
        <v>46203</v>
      </c>
      <c r="V4950" t="s">
        <v>39</v>
      </c>
    </row>
    <row r="4951" spans="1:22" hidden="1">
      <c r="A4951" t="s">
        <v>26</v>
      </c>
      <c r="B4951" t="s">
        <v>6226</v>
      </c>
      <c r="C4951" s="55">
        <v>65045837</v>
      </c>
      <c r="D4951" t="s">
        <v>182</v>
      </c>
      <c r="E4951" s="32">
        <v>46198</v>
      </c>
      <c r="F4951" s="26">
        <v>46198.469976851855</v>
      </c>
      <c r="G4951" s="12" t="str">
        <f t="shared" si="241"/>
        <v>JUNIO</v>
      </c>
      <c r="H4951">
        <v>800230447</v>
      </c>
      <c r="I4951" t="s">
        <v>183</v>
      </c>
      <c r="J4951" s="41">
        <f t="shared" si="242"/>
        <v>8331729.9999999991</v>
      </c>
      <c r="K4951" s="41">
        <v>1583028.7</v>
      </c>
      <c r="L4951" s="39">
        <v>9914758.6999999993</v>
      </c>
      <c r="M4951" t="s">
        <v>58</v>
      </c>
      <c r="N4951" s="32">
        <v>46203</v>
      </c>
      <c r="O4951" s="1">
        <f t="shared" si="240"/>
        <v>5</v>
      </c>
      <c r="P4951" t="s">
        <v>3480</v>
      </c>
      <c r="U4951" s="32">
        <v>46204</v>
      </c>
      <c r="V4951" t="s">
        <v>39</v>
      </c>
    </row>
    <row r="4952" spans="1:22" hidden="1">
      <c r="A4952" t="s">
        <v>26</v>
      </c>
      <c r="B4952" t="s">
        <v>6227</v>
      </c>
      <c r="C4952" s="55">
        <v>25431087</v>
      </c>
      <c r="D4952" t="s">
        <v>6228</v>
      </c>
      <c r="E4952" s="32">
        <v>46198</v>
      </c>
      <c r="F4952" s="26">
        <v>46198.433923611112</v>
      </c>
      <c r="G4952" s="12" t="str">
        <f t="shared" si="241"/>
        <v>JUNIO</v>
      </c>
      <c r="H4952">
        <v>830122566</v>
      </c>
      <c r="I4952" t="s">
        <v>931</v>
      </c>
      <c r="J4952" s="41">
        <f t="shared" si="242"/>
        <v>148806</v>
      </c>
      <c r="K4952" s="41">
        <v>28164</v>
      </c>
      <c r="L4952" s="39">
        <v>176970</v>
      </c>
      <c r="M4952" t="s">
        <v>65</v>
      </c>
      <c r="N4952" s="32">
        <v>46199</v>
      </c>
      <c r="O4952" s="1">
        <f t="shared" si="240"/>
        <v>1</v>
      </c>
      <c r="P4952" s="1" t="s">
        <v>191</v>
      </c>
      <c r="U4952" s="32">
        <v>46203</v>
      </c>
      <c r="V4952" t="s">
        <v>39</v>
      </c>
    </row>
    <row r="4953" spans="1:22" hidden="1">
      <c r="A4953" t="s">
        <v>26</v>
      </c>
      <c r="B4953" t="s">
        <v>6229</v>
      </c>
      <c r="C4953" s="55">
        <v>4344</v>
      </c>
      <c r="D4953" t="s">
        <v>28</v>
      </c>
      <c r="E4953" s="32">
        <v>46198</v>
      </c>
      <c r="F4953" s="26">
        <v>46198.419108796297</v>
      </c>
      <c r="G4953" s="12" t="str">
        <f t="shared" si="241"/>
        <v>JUNIO</v>
      </c>
      <c r="H4953">
        <v>900387697</v>
      </c>
      <c r="I4953" t="s">
        <v>912</v>
      </c>
      <c r="J4953" s="41">
        <f t="shared" si="242"/>
        <v>374706</v>
      </c>
      <c r="K4953" s="41">
        <v>0</v>
      </c>
      <c r="L4953" s="39">
        <v>374706</v>
      </c>
      <c r="M4953" t="s">
        <v>58</v>
      </c>
      <c r="N4953" s="32">
        <v>46203</v>
      </c>
      <c r="O4953" s="1">
        <f t="shared" si="240"/>
        <v>5</v>
      </c>
      <c r="P4953" t="s">
        <v>3480</v>
      </c>
      <c r="U4953" s="32">
        <v>46204</v>
      </c>
      <c r="V4953" t="s">
        <v>39</v>
      </c>
    </row>
    <row r="4954" spans="1:22" hidden="1">
      <c r="A4954" t="s">
        <v>26</v>
      </c>
      <c r="B4954" t="s">
        <v>6230</v>
      </c>
      <c r="C4954" s="55">
        <v>37687</v>
      </c>
      <c r="D4954" t="s">
        <v>393</v>
      </c>
      <c r="E4954" s="32">
        <v>46198</v>
      </c>
      <c r="F4954" s="26">
        <v>46198.577511574076</v>
      </c>
      <c r="G4954" s="12" t="str">
        <f t="shared" si="241"/>
        <v>JUNIO</v>
      </c>
      <c r="H4954">
        <v>890929877</v>
      </c>
      <c r="I4954" t="s">
        <v>394</v>
      </c>
      <c r="J4954" s="41">
        <f t="shared" si="242"/>
        <v>4380002</v>
      </c>
      <c r="K4954" s="41">
        <v>832200.38</v>
      </c>
      <c r="L4954" s="39">
        <v>5212202.38</v>
      </c>
      <c r="M4954" t="s">
        <v>58</v>
      </c>
      <c r="N4954" s="32">
        <v>46203</v>
      </c>
      <c r="O4954" s="1">
        <f t="shared" si="240"/>
        <v>5</v>
      </c>
      <c r="P4954" t="s">
        <v>3480</v>
      </c>
      <c r="U4954" s="32">
        <v>46204</v>
      </c>
      <c r="V4954" t="s">
        <v>39</v>
      </c>
    </row>
    <row r="4955" spans="1:22" hidden="1">
      <c r="A4955" t="s">
        <v>26</v>
      </c>
      <c r="B4955" t="s">
        <v>6231</v>
      </c>
      <c r="C4955" s="55">
        <v>37668</v>
      </c>
      <c r="D4955" t="s">
        <v>393</v>
      </c>
      <c r="E4955" s="32">
        <v>46198</v>
      </c>
      <c r="F4955" s="26">
        <v>46198.567858796298</v>
      </c>
      <c r="G4955" s="12" t="str">
        <f t="shared" si="241"/>
        <v>JUNIO</v>
      </c>
      <c r="H4955">
        <v>890929877</v>
      </c>
      <c r="I4955" t="s">
        <v>394</v>
      </c>
      <c r="J4955" s="42">
        <f t="shared" si="242"/>
        <v>3690984</v>
      </c>
      <c r="K4955" s="41">
        <v>701286.96</v>
      </c>
      <c r="L4955" s="39">
        <v>4392270.96</v>
      </c>
      <c r="M4955" t="s">
        <v>58</v>
      </c>
      <c r="N4955" s="32">
        <v>46206</v>
      </c>
      <c r="O4955" s="1">
        <f t="shared" si="240"/>
        <v>8</v>
      </c>
      <c r="P4955" t="s">
        <v>3480</v>
      </c>
      <c r="U4955" s="32">
        <v>46209</v>
      </c>
      <c r="V4955" t="s">
        <v>39</v>
      </c>
    </row>
    <row r="4956" spans="1:22" hidden="1">
      <c r="A4956" t="s">
        <v>26</v>
      </c>
      <c r="B4956" t="s">
        <v>6232</v>
      </c>
      <c r="C4956" s="55">
        <v>5325</v>
      </c>
      <c r="D4956" t="s">
        <v>52</v>
      </c>
      <c r="E4956" s="32">
        <v>46198</v>
      </c>
      <c r="F4956" s="26">
        <v>46198.561990740738</v>
      </c>
      <c r="G4956" s="12" t="str">
        <f t="shared" si="241"/>
        <v>JUNIO</v>
      </c>
      <c r="H4956">
        <v>70907060</v>
      </c>
      <c r="I4956" t="s">
        <v>53</v>
      </c>
      <c r="J4956" s="41">
        <f t="shared" si="242"/>
        <v>76900</v>
      </c>
      <c r="K4956" s="41">
        <v>0</v>
      </c>
      <c r="L4956" s="39">
        <v>76900</v>
      </c>
      <c r="M4956" t="s">
        <v>54</v>
      </c>
      <c r="O4956" s="1">
        <f t="shared" si="240"/>
        <v>0</v>
      </c>
    </row>
    <row r="4957" spans="1:22" hidden="1">
      <c r="A4957" t="s">
        <v>26</v>
      </c>
      <c r="B4957" t="s">
        <v>6233</v>
      </c>
      <c r="C4957" s="56">
        <v>680</v>
      </c>
      <c r="D4957" t="s">
        <v>6234</v>
      </c>
      <c r="E4957" s="32">
        <v>46198</v>
      </c>
      <c r="F4957" s="26">
        <v>46198.545439814814</v>
      </c>
      <c r="G4957" s="12" t="str">
        <f t="shared" si="241"/>
        <v>JUNIO</v>
      </c>
      <c r="H4957">
        <v>901805912</v>
      </c>
      <c r="I4957" t="s">
        <v>6235</v>
      </c>
      <c r="J4957" s="41">
        <f t="shared" si="242"/>
        <v>75000</v>
      </c>
      <c r="K4957" s="41">
        <v>0</v>
      </c>
      <c r="L4957" s="39">
        <v>75000</v>
      </c>
      <c r="M4957" t="s">
        <v>54</v>
      </c>
      <c r="O4957" s="1">
        <f t="shared" si="240"/>
        <v>0</v>
      </c>
    </row>
    <row r="4958" spans="1:22" hidden="1">
      <c r="A4958" t="s">
        <v>26</v>
      </c>
      <c r="B4958" t="s">
        <v>6236</v>
      </c>
      <c r="C4958" s="56">
        <v>222045</v>
      </c>
      <c r="D4958" t="s">
        <v>3378</v>
      </c>
      <c r="E4958" s="32">
        <v>46198</v>
      </c>
      <c r="F4958" s="26">
        <v>46198.539039351854</v>
      </c>
      <c r="G4958" s="12" t="str">
        <f t="shared" si="241"/>
        <v>JUNIO</v>
      </c>
      <c r="H4958">
        <v>900276962</v>
      </c>
      <c r="I4958" t="s">
        <v>891</v>
      </c>
      <c r="J4958" s="41">
        <f t="shared" si="242"/>
        <v>10907.56</v>
      </c>
      <c r="K4958" s="41">
        <v>2072.44</v>
      </c>
      <c r="L4958" s="39">
        <v>12980</v>
      </c>
      <c r="M4958" t="s">
        <v>54</v>
      </c>
      <c r="O4958" s="1">
        <f t="shared" si="240"/>
        <v>0</v>
      </c>
    </row>
    <row r="4959" spans="1:22" hidden="1">
      <c r="A4959" t="s">
        <v>26</v>
      </c>
      <c r="B4959" t="s">
        <v>6237</v>
      </c>
      <c r="C4959" s="55">
        <v>43</v>
      </c>
      <c r="D4959" t="s">
        <v>28</v>
      </c>
      <c r="E4959" s="32">
        <v>46198</v>
      </c>
      <c r="F4959" s="26">
        <v>46198.521539351852</v>
      </c>
      <c r="G4959" s="12" t="str">
        <f t="shared" si="241"/>
        <v>JUNIO</v>
      </c>
      <c r="H4959">
        <v>1036658049</v>
      </c>
      <c r="I4959" t="s">
        <v>6238</v>
      </c>
      <c r="J4959" s="41">
        <f t="shared" si="242"/>
        <v>216000</v>
      </c>
      <c r="K4959" s="41">
        <v>0</v>
      </c>
      <c r="L4959" s="39">
        <v>216000</v>
      </c>
      <c r="M4959" t="s">
        <v>54</v>
      </c>
      <c r="O4959" s="1">
        <f t="shared" si="240"/>
        <v>0</v>
      </c>
    </row>
    <row r="4960" spans="1:22" hidden="1">
      <c r="A4960" t="s">
        <v>26</v>
      </c>
      <c r="B4960" t="s">
        <v>6239</v>
      </c>
      <c r="C4960" s="56">
        <v>11687</v>
      </c>
      <c r="D4960" t="s">
        <v>6240</v>
      </c>
      <c r="E4960" s="32">
        <v>46198</v>
      </c>
      <c r="F4960" s="26">
        <v>46198.511365740742</v>
      </c>
      <c r="G4960" s="12" t="str">
        <f t="shared" si="241"/>
        <v>JUNIO</v>
      </c>
      <c r="H4960">
        <v>901663753</v>
      </c>
      <c r="I4960" t="s">
        <v>6241</v>
      </c>
      <c r="J4960" s="41">
        <f t="shared" si="242"/>
        <v>125730</v>
      </c>
      <c r="K4960" s="41">
        <v>0</v>
      </c>
      <c r="L4960" s="39">
        <v>125730</v>
      </c>
      <c r="M4960" t="s">
        <v>54</v>
      </c>
      <c r="O4960" s="1">
        <f t="shared" si="240"/>
        <v>0</v>
      </c>
    </row>
    <row r="4961" spans="1:22" hidden="1">
      <c r="A4961" t="s">
        <v>26</v>
      </c>
      <c r="B4961" t="s">
        <v>6242</v>
      </c>
      <c r="C4961" s="55">
        <v>6375</v>
      </c>
      <c r="D4961" t="s">
        <v>28</v>
      </c>
      <c r="E4961" s="32">
        <v>46198</v>
      </c>
      <c r="F4961" s="26">
        <v>46198.508472222224</v>
      </c>
      <c r="G4961" s="12" t="str">
        <f t="shared" si="241"/>
        <v>JUNIO</v>
      </c>
      <c r="H4961">
        <v>900458169</v>
      </c>
      <c r="I4961" t="s">
        <v>310</v>
      </c>
      <c r="J4961" s="42">
        <f t="shared" si="242"/>
        <v>380000</v>
      </c>
      <c r="K4961" s="41">
        <v>0</v>
      </c>
      <c r="L4961" s="39">
        <v>380000</v>
      </c>
      <c r="M4961" t="s">
        <v>264</v>
      </c>
      <c r="N4961" s="32">
        <v>46205</v>
      </c>
      <c r="O4961" s="1">
        <f t="shared" si="240"/>
        <v>7</v>
      </c>
      <c r="P4961" t="s">
        <v>3480</v>
      </c>
      <c r="U4961" s="32">
        <v>46209</v>
      </c>
      <c r="V4961" t="s">
        <v>39</v>
      </c>
    </row>
    <row r="4962" spans="1:22" hidden="1">
      <c r="A4962" t="s">
        <v>26</v>
      </c>
      <c r="B4962" t="s">
        <v>6243</v>
      </c>
      <c r="C4962" s="55">
        <v>1196</v>
      </c>
      <c r="D4962" t="s">
        <v>6244</v>
      </c>
      <c r="E4962" s="32">
        <v>46198</v>
      </c>
      <c r="F4962" s="26">
        <v>46198.475972222222</v>
      </c>
      <c r="G4962" s="12" t="str">
        <f t="shared" si="241"/>
        <v>JUNIO</v>
      </c>
      <c r="H4962">
        <v>830128127</v>
      </c>
      <c r="I4962" t="s">
        <v>6245</v>
      </c>
      <c r="J4962" s="41">
        <f t="shared" si="242"/>
        <v>1596000</v>
      </c>
      <c r="K4962" s="41">
        <v>303240</v>
      </c>
      <c r="L4962" s="39">
        <v>1899240</v>
      </c>
      <c r="M4962" t="s">
        <v>3770</v>
      </c>
      <c r="N4962" s="32">
        <v>46203</v>
      </c>
      <c r="O4962" s="1">
        <f t="shared" si="240"/>
        <v>5</v>
      </c>
      <c r="P4962" t="s">
        <v>3480</v>
      </c>
      <c r="U4962" s="32">
        <v>46204</v>
      </c>
      <c r="V4962" t="s">
        <v>39</v>
      </c>
    </row>
    <row r="4963" spans="1:22" hidden="1">
      <c r="A4963" t="s">
        <v>26</v>
      </c>
      <c r="B4963" t="s">
        <v>6246</v>
      </c>
      <c r="C4963" s="56">
        <v>1195</v>
      </c>
      <c r="D4963" t="s">
        <v>6244</v>
      </c>
      <c r="E4963" s="32">
        <v>46198</v>
      </c>
      <c r="F4963" s="26">
        <v>46198.464930555558</v>
      </c>
      <c r="G4963" s="12" t="str">
        <f t="shared" si="241"/>
        <v>JUNIO</v>
      </c>
      <c r="H4963">
        <v>830128127</v>
      </c>
      <c r="I4963" t="s">
        <v>6245</v>
      </c>
      <c r="J4963" s="41">
        <f t="shared" si="242"/>
        <v>609500</v>
      </c>
      <c r="K4963" s="41">
        <v>0</v>
      </c>
      <c r="L4963" s="39">
        <v>609500</v>
      </c>
      <c r="M4963" t="s">
        <v>54</v>
      </c>
      <c r="O4963" s="1">
        <f t="shared" si="240"/>
        <v>0</v>
      </c>
    </row>
    <row r="4964" spans="1:22" hidden="1">
      <c r="A4964" t="s">
        <v>26</v>
      </c>
      <c r="B4964" t="s">
        <v>6247</v>
      </c>
      <c r="C4964" s="55">
        <v>17967</v>
      </c>
      <c r="D4964" t="s">
        <v>28</v>
      </c>
      <c r="E4964" s="32">
        <v>46198</v>
      </c>
      <c r="F4964" s="26">
        <v>46198.397928240738</v>
      </c>
      <c r="G4964" s="12" t="str">
        <f t="shared" si="241"/>
        <v>JUNIO</v>
      </c>
      <c r="H4964">
        <v>98666997</v>
      </c>
      <c r="I4964" t="s">
        <v>801</v>
      </c>
      <c r="J4964" s="41">
        <f t="shared" si="242"/>
        <v>46996.2</v>
      </c>
      <c r="K4964" s="41">
        <v>0</v>
      </c>
      <c r="L4964" s="39">
        <v>46996.2</v>
      </c>
      <c r="M4964" t="s">
        <v>54</v>
      </c>
      <c r="O4964" s="1">
        <f t="shared" si="240"/>
        <v>0</v>
      </c>
    </row>
    <row r="4965" spans="1:22" hidden="1">
      <c r="A4965" t="s">
        <v>26</v>
      </c>
      <c r="B4965" t="s">
        <v>6248</v>
      </c>
      <c r="C4965" s="55">
        <v>3183</v>
      </c>
      <c r="D4965" t="s">
        <v>28</v>
      </c>
      <c r="E4965" s="32">
        <v>46198</v>
      </c>
      <c r="F4965" s="26">
        <v>46198.328460648147</v>
      </c>
      <c r="G4965" s="12" t="str">
        <f t="shared" si="241"/>
        <v>JUNIO</v>
      </c>
      <c r="H4965">
        <v>900144364</v>
      </c>
      <c r="I4965" t="s">
        <v>72</v>
      </c>
      <c r="J4965" s="41">
        <f t="shared" si="242"/>
        <v>79500</v>
      </c>
      <c r="K4965" s="41">
        <v>15105</v>
      </c>
      <c r="L4965" s="39">
        <v>94605</v>
      </c>
      <c r="M4965" t="s">
        <v>70</v>
      </c>
      <c r="N4965" s="32">
        <v>46168</v>
      </c>
      <c r="O4965" s="1">
        <f t="shared" si="240"/>
        <v>0</v>
      </c>
      <c r="P4965" t="s">
        <v>3480</v>
      </c>
      <c r="U4965" s="32">
        <v>46203</v>
      </c>
      <c r="V4965" t="s">
        <v>39</v>
      </c>
    </row>
    <row r="4966" spans="1:22" hidden="1">
      <c r="A4966" t="s">
        <v>26</v>
      </c>
      <c r="B4966" t="s">
        <v>6249</v>
      </c>
      <c r="C4966" s="55">
        <v>5321</v>
      </c>
      <c r="D4966" t="s">
        <v>52</v>
      </c>
      <c r="E4966" s="32">
        <v>46198</v>
      </c>
      <c r="F4966" s="26">
        <v>46198.37773148148</v>
      </c>
      <c r="G4966" s="12" t="str">
        <f t="shared" si="241"/>
        <v>JUNIO</v>
      </c>
      <c r="H4966">
        <v>70907060</v>
      </c>
      <c r="I4966" t="s">
        <v>53</v>
      </c>
      <c r="J4966" s="41">
        <f t="shared" si="242"/>
        <v>45800</v>
      </c>
      <c r="K4966" s="41">
        <v>0</v>
      </c>
      <c r="L4966" s="39">
        <v>45800</v>
      </c>
      <c r="M4966" t="s">
        <v>54</v>
      </c>
      <c r="O4966" s="1">
        <f t="shared" si="240"/>
        <v>0</v>
      </c>
    </row>
    <row r="4967" spans="1:22" hidden="1">
      <c r="A4967" t="s">
        <v>26</v>
      </c>
      <c r="B4967" t="s">
        <v>6250</v>
      </c>
      <c r="C4967" s="55">
        <v>10110384</v>
      </c>
      <c r="D4967" t="s">
        <v>4499</v>
      </c>
      <c r="E4967" s="32">
        <v>46198</v>
      </c>
      <c r="F4967" s="26">
        <v>46198.376261574071</v>
      </c>
      <c r="G4967" s="12" t="str">
        <f t="shared" si="241"/>
        <v>JUNIO</v>
      </c>
      <c r="H4967">
        <v>900219834</v>
      </c>
      <c r="I4967" t="s">
        <v>739</v>
      </c>
      <c r="J4967" s="41">
        <f t="shared" si="242"/>
        <v>18500</v>
      </c>
      <c r="K4967" s="41">
        <v>0</v>
      </c>
      <c r="L4967" s="39">
        <v>18500</v>
      </c>
      <c r="M4967" t="s">
        <v>70</v>
      </c>
      <c r="N4967" s="32">
        <v>46198</v>
      </c>
      <c r="O4967" s="1">
        <f t="shared" si="240"/>
        <v>0</v>
      </c>
      <c r="P4967" t="s">
        <v>3480</v>
      </c>
      <c r="U4967" s="32">
        <v>46204</v>
      </c>
      <c r="V4967" t="s">
        <v>39</v>
      </c>
    </row>
    <row r="4968" spans="1:22" hidden="1">
      <c r="A4968" t="s">
        <v>26</v>
      </c>
      <c r="B4968" t="s">
        <v>6251</v>
      </c>
      <c r="C4968" s="55">
        <v>8752</v>
      </c>
      <c r="D4968" t="s">
        <v>2896</v>
      </c>
      <c r="E4968" s="32">
        <v>46199</v>
      </c>
      <c r="F4968" s="26">
        <v>46199.900150462963</v>
      </c>
      <c r="G4968" s="12" t="str">
        <f t="shared" si="241"/>
        <v>JUNIO</v>
      </c>
      <c r="H4968">
        <v>32150739</v>
      </c>
      <c r="I4968" t="s">
        <v>400</v>
      </c>
      <c r="J4968" s="41">
        <f t="shared" si="242"/>
        <v>65500</v>
      </c>
      <c r="K4968" s="41">
        <v>0</v>
      </c>
      <c r="L4968" s="39">
        <v>65500</v>
      </c>
      <c r="M4968" t="s">
        <v>199</v>
      </c>
      <c r="N4968" s="32">
        <v>46204</v>
      </c>
      <c r="O4968" s="1">
        <f t="shared" si="240"/>
        <v>5</v>
      </c>
      <c r="P4968" t="s">
        <v>3480</v>
      </c>
      <c r="U4968" s="32">
        <v>46205</v>
      </c>
      <c r="V4968" t="s">
        <v>39</v>
      </c>
    </row>
    <row r="4969" spans="1:22" hidden="1">
      <c r="A4969" t="s">
        <v>26</v>
      </c>
      <c r="B4969" t="s">
        <v>6252</v>
      </c>
      <c r="C4969" s="55">
        <v>1430</v>
      </c>
      <c r="D4969" t="s">
        <v>209</v>
      </c>
      <c r="E4969" s="32">
        <v>46199</v>
      </c>
      <c r="F4969" s="26">
        <v>46199.714421296296</v>
      </c>
      <c r="G4969" s="12" t="str">
        <f t="shared" si="241"/>
        <v>JUNIO</v>
      </c>
      <c r="H4969">
        <v>900949189</v>
      </c>
      <c r="I4969" t="s">
        <v>210</v>
      </c>
      <c r="J4969" s="42">
        <f t="shared" si="242"/>
        <v>5428320</v>
      </c>
      <c r="K4969" s="41">
        <v>0</v>
      </c>
      <c r="L4969" s="39">
        <v>5428320</v>
      </c>
      <c r="M4969" t="s">
        <v>58</v>
      </c>
      <c r="N4969" s="32">
        <v>46209</v>
      </c>
      <c r="O4969" s="1">
        <f t="shared" si="240"/>
        <v>10</v>
      </c>
      <c r="P4969" t="s">
        <v>3480</v>
      </c>
      <c r="U4969" s="32">
        <v>46210</v>
      </c>
      <c r="V4969" t="s">
        <v>39</v>
      </c>
    </row>
    <row r="4970" spans="1:22" hidden="1">
      <c r="A4970" t="s">
        <v>26</v>
      </c>
      <c r="B4970" t="s">
        <v>6253</v>
      </c>
      <c r="C4970" s="55">
        <v>8366</v>
      </c>
      <c r="D4970" t="s">
        <v>492</v>
      </c>
      <c r="E4970" s="32">
        <v>46199</v>
      </c>
      <c r="F4970" s="26">
        <v>46199.647916666669</v>
      </c>
      <c r="G4970" s="12" t="str">
        <f t="shared" si="241"/>
        <v>JUNIO</v>
      </c>
      <c r="H4970">
        <v>901282287</v>
      </c>
      <c r="I4970" t="s">
        <v>493</v>
      </c>
      <c r="J4970" s="41">
        <f t="shared" si="242"/>
        <v>50000</v>
      </c>
      <c r="K4970" s="41">
        <v>9500</v>
      </c>
      <c r="L4970" s="39">
        <v>59500</v>
      </c>
      <c r="M4970" t="s">
        <v>65</v>
      </c>
      <c r="N4970" s="32">
        <v>46203</v>
      </c>
      <c r="O4970" s="1">
        <f t="shared" si="240"/>
        <v>4</v>
      </c>
      <c r="P4970" s="1" t="s">
        <v>191</v>
      </c>
      <c r="U4970" s="32">
        <v>46203</v>
      </c>
      <c r="V4970" s="1" t="s">
        <v>39</v>
      </c>
    </row>
    <row r="4971" spans="1:22" hidden="1">
      <c r="A4971" t="s">
        <v>26</v>
      </c>
      <c r="B4971" t="s">
        <v>6254</v>
      </c>
      <c r="C4971" s="55">
        <v>2100241255</v>
      </c>
      <c r="D4971" t="s">
        <v>1061</v>
      </c>
      <c r="E4971" s="32">
        <v>46199</v>
      </c>
      <c r="F4971" s="26">
        <v>46199.631805555553</v>
      </c>
      <c r="G4971" s="12" t="str">
        <f t="shared" si="241"/>
        <v>JUNIO</v>
      </c>
      <c r="H4971">
        <v>860010973</v>
      </c>
      <c r="I4971" t="s">
        <v>1062</v>
      </c>
      <c r="J4971" s="41">
        <f t="shared" si="242"/>
        <v>15392944</v>
      </c>
      <c r="K4971" s="41">
        <v>0</v>
      </c>
      <c r="L4971" s="39">
        <v>15392944</v>
      </c>
      <c r="M4971" t="s">
        <v>58</v>
      </c>
      <c r="N4971" s="32">
        <v>46203</v>
      </c>
      <c r="O4971" s="1">
        <f t="shared" si="240"/>
        <v>4</v>
      </c>
      <c r="P4971" t="s">
        <v>2698</v>
      </c>
      <c r="U4971" s="32">
        <v>46204</v>
      </c>
      <c r="V4971" t="s">
        <v>39</v>
      </c>
    </row>
    <row r="4972" spans="1:22" hidden="1">
      <c r="A4972" t="s">
        <v>26</v>
      </c>
      <c r="B4972" t="s">
        <v>6255</v>
      </c>
      <c r="C4972" s="55">
        <v>743589</v>
      </c>
      <c r="D4972" t="s">
        <v>817</v>
      </c>
      <c r="E4972" s="32">
        <v>46199</v>
      </c>
      <c r="F4972" s="26">
        <v>46199.60837962963</v>
      </c>
      <c r="G4972" s="12" t="str">
        <f t="shared" si="241"/>
        <v>JUNIO</v>
      </c>
      <c r="H4972">
        <v>890915475</v>
      </c>
      <c r="I4972" t="s">
        <v>818</v>
      </c>
      <c r="J4972" s="41">
        <f t="shared" si="242"/>
        <v>460800</v>
      </c>
      <c r="K4972" s="41">
        <v>87552</v>
      </c>
      <c r="L4972" s="39">
        <v>548352</v>
      </c>
      <c r="M4972" t="s">
        <v>70</v>
      </c>
      <c r="N4972" s="32">
        <v>46203</v>
      </c>
      <c r="O4972" s="1">
        <f t="shared" si="240"/>
        <v>4</v>
      </c>
      <c r="P4972" t="s">
        <v>3480</v>
      </c>
      <c r="U4972" s="32">
        <v>46204</v>
      </c>
      <c r="V4972" t="s">
        <v>39</v>
      </c>
    </row>
    <row r="4973" spans="1:22" hidden="1">
      <c r="A4973" t="s">
        <v>26</v>
      </c>
      <c r="B4973" t="s">
        <v>6256</v>
      </c>
      <c r="C4973" s="55">
        <v>9694</v>
      </c>
      <c r="D4973" t="s">
        <v>3894</v>
      </c>
      <c r="E4973" s="32">
        <v>46199</v>
      </c>
      <c r="F4973" s="26">
        <v>46199.593541666669</v>
      </c>
      <c r="G4973" s="12" t="str">
        <f t="shared" si="241"/>
        <v>JUNIO</v>
      </c>
      <c r="H4973">
        <v>900488151</v>
      </c>
      <c r="I4973" t="s">
        <v>3895</v>
      </c>
      <c r="J4973" s="41">
        <f t="shared" si="242"/>
        <v>11557123</v>
      </c>
      <c r="K4973" s="41">
        <v>2195853.37</v>
      </c>
      <c r="L4973" s="39">
        <v>13752976.369999999</v>
      </c>
      <c r="M4973" t="s">
        <v>1349</v>
      </c>
      <c r="N4973" s="32">
        <v>46205</v>
      </c>
      <c r="O4973" s="1">
        <f t="shared" si="240"/>
        <v>6</v>
      </c>
      <c r="P4973" t="s">
        <v>215</v>
      </c>
      <c r="U4973" s="32">
        <v>46205</v>
      </c>
      <c r="V4973" t="s">
        <v>39</v>
      </c>
    </row>
    <row r="4974" spans="1:22" hidden="1">
      <c r="A4974" t="s">
        <v>26</v>
      </c>
      <c r="B4974" t="s">
        <v>6257</v>
      </c>
      <c r="C4974" s="55">
        <v>9693</v>
      </c>
      <c r="D4974" t="s">
        <v>3894</v>
      </c>
      <c r="E4974" s="32">
        <v>46199</v>
      </c>
      <c r="F4974" s="26">
        <v>46199.593530092592</v>
      </c>
      <c r="G4974" s="12" t="str">
        <f t="shared" si="241"/>
        <v>JUNIO</v>
      </c>
      <c r="H4974">
        <v>900488151</v>
      </c>
      <c r="I4974" t="s">
        <v>3895</v>
      </c>
      <c r="J4974" s="42">
        <f t="shared" si="242"/>
        <v>11557123</v>
      </c>
      <c r="K4974" s="41">
        <v>2195853.37</v>
      </c>
      <c r="L4974" s="39">
        <v>13752976.369999999</v>
      </c>
      <c r="M4974" t="s">
        <v>1349</v>
      </c>
      <c r="N4974" s="32">
        <v>46205</v>
      </c>
      <c r="O4974" s="1">
        <f t="shared" si="240"/>
        <v>6</v>
      </c>
      <c r="P4974" t="s">
        <v>215</v>
      </c>
      <c r="U4974" s="32">
        <v>46205</v>
      </c>
      <c r="V4974" t="s">
        <v>39</v>
      </c>
    </row>
    <row r="4975" spans="1:22" hidden="1">
      <c r="A4975" t="s">
        <v>26</v>
      </c>
      <c r="B4975" t="s">
        <v>6258</v>
      </c>
      <c r="C4975" s="55">
        <v>2100241248</v>
      </c>
      <c r="D4975" t="s">
        <v>1061</v>
      </c>
      <c r="E4975" s="32">
        <v>46199</v>
      </c>
      <c r="F4975" s="26">
        <v>46199.592673611114</v>
      </c>
      <c r="G4975" s="12" t="str">
        <f t="shared" si="241"/>
        <v>JUNIO</v>
      </c>
      <c r="H4975">
        <v>860010973</v>
      </c>
      <c r="I4975" t="s">
        <v>1062</v>
      </c>
      <c r="J4975" s="41">
        <f t="shared" si="242"/>
        <v>24991093</v>
      </c>
      <c r="K4975" s="41">
        <v>4748307</v>
      </c>
      <c r="L4975" s="39">
        <v>29739400</v>
      </c>
      <c r="M4975" t="s">
        <v>58</v>
      </c>
      <c r="N4975" s="32">
        <v>46203</v>
      </c>
      <c r="O4975" s="1">
        <f t="shared" si="240"/>
        <v>4</v>
      </c>
      <c r="P4975" t="s">
        <v>2698</v>
      </c>
      <c r="U4975" s="32">
        <v>46204</v>
      </c>
      <c r="V4975" t="s">
        <v>39</v>
      </c>
    </row>
    <row r="4976" spans="1:22" hidden="1">
      <c r="A4976" t="s">
        <v>26</v>
      </c>
      <c r="B4976" t="s">
        <v>6259</v>
      </c>
      <c r="C4976" s="55">
        <v>184835</v>
      </c>
      <c r="D4976" t="s">
        <v>1083</v>
      </c>
      <c r="E4976" s="32">
        <v>46199</v>
      </c>
      <c r="F4976" s="26">
        <v>46199.573993055557</v>
      </c>
      <c r="G4976" s="12" t="str">
        <f t="shared" si="241"/>
        <v>JUNIO</v>
      </c>
      <c r="H4976">
        <v>860000018</v>
      </c>
      <c r="I4976" t="s">
        <v>1084</v>
      </c>
      <c r="J4976" s="41">
        <f t="shared" si="242"/>
        <v>749820.96</v>
      </c>
      <c r="K4976" s="41">
        <v>133250.04</v>
      </c>
      <c r="L4976" s="39">
        <v>883071</v>
      </c>
      <c r="M4976" t="s">
        <v>70</v>
      </c>
      <c r="N4976" s="32">
        <v>46203</v>
      </c>
      <c r="O4976" s="1">
        <f t="shared" si="240"/>
        <v>4</v>
      </c>
      <c r="P4976" t="s">
        <v>3480</v>
      </c>
      <c r="U4976" s="32">
        <v>46204</v>
      </c>
      <c r="V4976" t="s">
        <v>39</v>
      </c>
    </row>
    <row r="4977" spans="1:22" hidden="1">
      <c r="A4977" t="s">
        <v>26</v>
      </c>
      <c r="B4977" t="s">
        <v>6260</v>
      </c>
      <c r="C4977" s="55">
        <v>184832</v>
      </c>
      <c r="D4977" t="s">
        <v>1083</v>
      </c>
      <c r="E4977" s="32">
        <v>46199</v>
      </c>
      <c r="F4977" s="26">
        <v>46199.563761574071</v>
      </c>
      <c r="G4977" s="12" t="str">
        <f t="shared" si="241"/>
        <v>JUNIO</v>
      </c>
      <c r="H4977">
        <v>860000018</v>
      </c>
      <c r="I4977" t="s">
        <v>1084</v>
      </c>
      <c r="J4977" s="41">
        <f t="shared" si="242"/>
        <v>358215.96</v>
      </c>
      <c r="K4977" s="41">
        <v>62095.040000000001</v>
      </c>
      <c r="L4977" s="39">
        <v>420311</v>
      </c>
      <c r="M4977" t="s">
        <v>70</v>
      </c>
      <c r="N4977" s="32">
        <v>46203</v>
      </c>
      <c r="O4977" s="1">
        <f t="shared" si="240"/>
        <v>4</v>
      </c>
      <c r="P4977" t="s">
        <v>3480</v>
      </c>
      <c r="U4977" s="32">
        <v>46204</v>
      </c>
      <c r="V4977" t="s">
        <v>39</v>
      </c>
    </row>
    <row r="4978" spans="1:22" hidden="1">
      <c r="A4978" t="s">
        <v>26</v>
      </c>
      <c r="B4978" t="s">
        <v>6261</v>
      </c>
      <c r="C4978" s="55">
        <v>184833</v>
      </c>
      <c r="D4978" t="s">
        <v>1083</v>
      </c>
      <c r="E4978" s="32">
        <v>46199</v>
      </c>
      <c r="F4978" s="26">
        <v>46199.562986111108</v>
      </c>
      <c r="G4978" s="12" t="str">
        <f t="shared" si="241"/>
        <v>JUNIO</v>
      </c>
      <c r="H4978">
        <v>860000018</v>
      </c>
      <c r="I4978" t="s">
        <v>1084</v>
      </c>
      <c r="J4978" s="41">
        <f t="shared" si="242"/>
        <v>351615.96</v>
      </c>
      <c r="K4978" s="41">
        <v>62095.040000000001</v>
      </c>
      <c r="L4978" s="39">
        <v>413711</v>
      </c>
      <c r="M4978" t="s">
        <v>70</v>
      </c>
      <c r="N4978" s="32">
        <v>46203</v>
      </c>
      <c r="O4978" s="1">
        <f t="shared" si="240"/>
        <v>4</v>
      </c>
      <c r="P4978" t="s">
        <v>3480</v>
      </c>
      <c r="U4978" s="32">
        <v>46204</v>
      </c>
      <c r="V4978" t="s">
        <v>39</v>
      </c>
    </row>
    <row r="4979" spans="1:22" hidden="1">
      <c r="A4979" t="s">
        <v>26</v>
      </c>
      <c r="B4979" t="s">
        <v>6262</v>
      </c>
      <c r="C4979" s="56">
        <v>7346</v>
      </c>
      <c r="D4979" t="s">
        <v>5387</v>
      </c>
      <c r="E4979" s="32">
        <v>46199</v>
      </c>
      <c r="F4979" s="26">
        <v>46199.52921296296</v>
      </c>
      <c r="G4979" s="12" t="str">
        <f t="shared" si="241"/>
        <v>JUNIO</v>
      </c>
      <c r="H4979">
        <v>901299432</v>
      </c>
      <c r="I4979" t="s">
        <v>5388</v>
      </c>
      <c r="J4979" s="41">
        <f t="shared" si="242"/>
        <v>18000</v>
      </c>
      <c r="K4979" s="41">
        <v>0</v>
      </c>
      <c r="L4979" s="39">
        <v>18000</v>
      </c>
      <c r="M4979" t="s">
        <v>54</v>
      </c>
      <c r="O4979" s="1">
        <f t="shared" si="240"/>
        <v>0</v>
      </c>
    </row>
    <row r="4980" spans="1:22" hidden="1">
      <c r="A4980" t="s">
        <v>26</v>
      </c>
      <c r="B4980" t="s">
        <v>6263</v>
      </c>
      <c r="C4980" s="55">
        <v>2100241246</v>
      </c>
      <c r="D4980" t="s">
        <v>1061</v>
      </c>
      <c r="E4980" s="32">
        <v>46199</v>
      </c>
      <c r="F4980" s="26">
        <v>46199.512696759259</v>
      </c>
      <c r="G4980" s="12" t="str">
        <f t="shared" si="241"/>
        <v>JUNIO</v>
      </c>
      <c r="H4980">
        <v>860010973</v>
      </c>
      <c r="I4980" t="s">
        <v>1062</v>
      </c>
      <c r="J4980" s="41">
        <f t="shared" si="242"/>
        <v>75173248</v>
      </c>
      <c r="K4980" s="41">
        <v>14282917</v>
      </c>
      <c r="L4980" s="39">
        <v>89456165</v>
      </c>
      <c r="M4980" t="s">
        <v>58</v>
      </c>
      <c r="N4980" s="32">
        <v>46203</v>
      </c>
      <c r="O4980" s="1">
        <f t="shared" si="240"/>
        <v>4</v>
      </c>
      <c r="P4980" t="s">
        <v>2698</v>
      </c>
      <c r="U4980" s="32">
        <v>46204</v>
      </c>
      <c r="V4980" t="s">
        <v>39</v>
      </c>
    </row>
    <row r="4981" spans="1:22" hidden="1">
      <c r="A4981" t="s">
        <v>26</v>
      </c>
      <c r="B4981" t="s">
        <v>6264</v>
      </c>
      <c r="C4981" s="55">
        <v>647246</v>
      </c>
      <c r="D4981" t="s">
        <v>999</v>
      </c>
      <c r="E4981" s="32">
        <v>46199</v>
      </c>
      <c r="F4981" s="26">
        <v>46199.49722222222</v>
      </c>
      <c r="G4981" s="12" t="str">
        <f t="shared" si="241"/>
        <v>JUNIO</v>
      </c>
      <c r="H4981" t="s">
        <v>7201</v>
      </c>
      <c r="I4981" t="s">
        <v>1000</v>
      </c>
      <c r="J4981" s="41">
        <f t="shared" si="242"/>
        <v>12100</v>
      </c>
      <c r="K4981" s="41">
        <v>0</v>
      </c>
      <c r="L4981" s="39">
        <v>12100</v>
      </c>
      <c r="M4981" t="s">
        <v>1001</v>
      </c>
      <c r="N4981" s="32">
        <v>46199</v>
      </c>
      <c r="O4981" s="1">
        <f t="shared" si="240"/>
        <v>0</v>
      </c>
      <c r="P4981" t="s">
        <v>1002</v>
      </c>
      <c r="U4981" s="32">
        <v>46203</v>
      </c>
      <c r="V4981" t="s">
        <v>39</v>
      </c>
    </row>
    <row r="4982" spans="1:22" hidden="1">
      <c r="A4982" t="s">
        <v>82</v>
      </c>
      <c r="B4982" t="s">
        <v>6265</v>
      </c>
      <c r="C4982" s="55">
        <v>14087</v>
      </c>
      <c r="D4982" t="s">
        <v>131</v>
      </c>
      <c r="E4982" s="32">
        <v>46199</v>
      </c>
      <c r="F4982" s="26">
        <v>46199.49324074074</v>
      </c>
      <c r="G4982" s="12" t="str">
        <f t="shared" si="241"/>
        <v>JUNIO</v>
      </c>
      <c r="H4982">
        <v>890937070</v>
      </c>
      <c r="I4982" t="s">
        <v>127</v>
      </c>
      <c r="J4982" s="42">
        <f t="shared" si="242"/>
        <v>26953</v>
      </c>
      <c r="K4982" s="41">
        <v>0</v>
      </c>
      <c r="L4982" s="39">
        <v>26953</v>
      </c>
      <c r="M4982" t="s">
        <v>128</v>
      </c>
      <c r="N4982" s="32">
        <v>46210</v>
      </c>
      <c r="O4982" s="1">
        <f t="shared" si="240"/>
        <v>11</v>
      </c>
      <c r="P4982" t="s">
        <v>2466</v>
      </c>
      <c r="U4982" s="32">
        <v>46212</v>
      </c>
      <c r="V4982" t="s">
        <v>39</v>
      </c>
    </row>
    <row r="4983" spans="1:22" hidden="1">
      <c r="A4983" t="s">
        <v>26</v>
      </c>
      <c r="B4983" t="s">
        <v>6266</v>
      </c>
      <c r="C4983" s="55">
        <v>743539</v>
      </c>
      <c r="D4983" t="s">
        <v>817</v>
      </c>
      <c r="E4983" s="32">
        <v>46199</v>
      </c>
      <c r="F4983" s="26">
        <v>46199.462708333333</v>
      </c>
      <c r="G4983" s="12" t="str">
        <f t="shared" si="241"/>
        <v>JUNIO</v>
      </c>
      <c r="H4983">
        <v>890915475</v>
      </c>
      <c r="I4983" t="s">
        <v>818</v>
      </c>
      <c r="J4983" s="41">
        <f t="shared" si="242"/>
        <v>220000</v>
      </c>
      <c r="K4983" s="41">
        <v>41800</v>
      </c>
      <c r="L4983" s="39">
        <v>261800</v>
      </c>
      <c r="M4983" t="s">
        <v>70</v>
      </c>
      <c r="N4983" s="32">
        <v>46203</v>
      </c>
      <c r="O4983" s="1">
        <f t="shared" si="240"/>
        <v>4</v>
      </c>
      <c r="P4983" t="s">
        <v>3480</v>
      </c>
      <c r="U4983" s="32">
        <v>46204</v>
      </c>
      <c r="V4983" t="s">
        <v>39</v>
      </c>
    </row>
    <row r="4984" spans="1:22" hidden="1">
      <c r="A4984" t="s">
        <v>26</v>
      </c>
      <c r="B4984" t="s">
        <v>6267</v>
      </c>
      <c r="C4984" s="55">
        <v>243</v>
      </c>
      <c r="D4984" t="s">
        <v>28</v>
      </c>
      <c r="E4984" s="32">
        <v>46199</v>
      </c>
      <c r="F4984" s="26">
        <v>46199.458518518521</v>
      </c>
      <c r="G4984" s="12" t="str">
        <f t="shared" si="241"/>
        <v>JUNIO</v>
      </c>
      <c r="H4984">
        <v>901995498</v>
      </c>
      <c r="I4984" t="s">
        <v>504</v>
      </c>
      <c r="J4984" s="42">
        <f t="shared" si="242"/>
        <v>1461120</v>
      </c>
      <c r="K4984" s="41">
        <v>0</v>
      </c>
      <c r="L4984" s="39">
        <v>1461120</v>
      </c>
      <c r="M4984" t="s">
        <v>58</v>
      </c>
      <c r="N4984" s="32">
        <v>46206</v>
      </c>
      <c r="O4984" s="1">
        <f t="shared" si="240"/>
        <v>7</v>
      </c>
      <c r="P4984" t="s">
        <v>3480</v>
      </c>
      <c r="U4984" s="32">
        <v>46209</v>
      </c>
      <c r="V4984" t="s">
        <v>39</v>
      </c>
    </row>
    <row r="4985" spans="1:22" hidden="1">
      <c r="A4985" t="s">
        <v>26</v>
      </c>
      <c r="B4985" t="s">
        <v>6268</v>
      </c>
      <c r="C4985" s="55">
        <v>65046177</v>
      </c>
      <c r="D4985" t="s">
        <v>182</v>
      </c>
      <c r="E4985" s="32">
        <v>46199</v>
      </c>
      <c r="F4985" s="26">
        <v>46199.458912037036</v>
      </c>
      <c r="G4985" s="12" t="str">
        <f t="shared" si="241"/>
        <v>JUNIO</v>
      </c>
      <c r="H4985">
        <v>800230447</v>
      </c>
      <c r="I4985" t="s">
        <v>183</v>
      </c>
      <c r="J4985" s="41">
        <f t="shared" si="242"/>
        <v>1798515</v>
      </c>
      <c r="K4985" s="41">
        <v>341717.85</v>
      </c>
      <c r="L4985" s="39">
        <v>2140232.85</v>
      </c>
      <c r="M4985" t="s">
        <v>58</v>
      </c>
      <c r="N4985" s="32">
        <v>46203</v>
      </c>
      <c r="O4985" s="1">
        <f t="shared" si="240"/>
        <v>4</v>
      </c>
      <c r="P4985" t="s">
        <v>3480</v>
      </c>
      <c r="U4985" s="32">
        <v>46204</v>
      </c>
      <c r="V4985" t="s">
        <v>39</v>
      </c>
    </row>
    <row r="4986" spans="1:22" hidden="1">
      <c r="A4986" t="s">
        <v>26</v>
      </c>
      <c r="B4986" t="s">
        <v>6269</v>
      </c>
      <c r="C4986" s="55">
        <v>6746</v>
      </c>
      <c r="D4986" t="s">
        <v>115</v>
      </c>
      <c r="E4986" s="32">
        <v>46199</v>
      </c>
      <c r="F4986" s="26">
        <v>46199.420983796299</v>
      </c>
      <c r="G4986" s="12" t="str">
        <f t="shared" si="241"/>
        <v>JUNIO</v>
      </c>
      <c r="H4986">
        <v>900036588</v>
      </c>
      <c r="I4986" t="s">
        <v>116</v>
      </c>
      <c r="J4986" s="42">
        <f t="shared" si="242"/>
        <v>115440</v>
      </c>
      <c r="K4986" s="41">
        <v>21933.599999999999</v>
      </c>
      <c r="L4986" s="39">
        <v>137373.6</v>
      </c>
      <c r="M4986" t="s">
        <v>70</v>
      </c>
      <c r="N4986" s="32">
        <v>46206</v>
      </c>
      <c r="O4986" s="1">
        <f t="shared" si="240"/>
        <v>7</v>
      </c>
      <c r="P4986" t="s">
        <v>3480</v>
      </c>
      <c r="U4986" s="32">
        <v>46210</v>
      </c>
      <c r="V4986" t="s">
        <v>39</v>
      </c>
    </row>
    <row r="4987" spans="1:22" hidden="1">
      <c r="A4987" t="s">
        <v>26</v>
      </c>
      <c r="B4987" t="s">
        <v>6270</v>
      </c>
      <c r="C4987" s="55">
        <v>6745</v>
      </c>
      <c r="D4987" t="s">
        <v>115</v>
      </c>
      <c r="E4987" s="32">
        <v>46199</v>
      </c>
      <c r="F4987" s="26">
        <v>46199.418113425927</v>
      </c>
      <c r="G4987" s="12" t="str">
        <f t="shared" si="241"/>
        <v>JUNIO</v>
      </c>
      <c r="H4987">
        <v>900036588</v>
      </c>
      <c r="I4987" t="s">
        <v>116</v>
      </c>
      <c r="J4987" s="41">
        <f t="shared" si="242"/>
        <v>923415.00000000012</v>
      </c>
      <c r="K4987" s="41">
        <v>175448.85</v>
      </c>
      <c r="L4987" s="39">
        <v>1098863.8500000001</v>
      </c>
      <c r="M4987" t="s">
        <v>70</v>
      </c>
      <c r="N4987" s="32">
        <v>46203</v>
      </c>
      <c r="O4987" s="1">
        <f t="shared" si="240"/>
        <v>4</v>
      </c>
      <c r="P4987" t="s">
        <v>3480</v>
      </c>
      <c r="U4987" s="32">
        <v>46209</v>
      </c>
      <c r="V4987" t="s">
        <v>39</v>
      </c>
    </row>
    <row r="4988" spans="1:22" hidden="1">
      <c r="A4988" t="s">
        <v>700</v>
      </c>
      <c r="B4988" t="s">
        <v>6271</v>
      </c>
      <c r="C4988" s="55">
        <v>18731</v>
      </c>
      <c r="D4988" t="s">
        <v>6220</v>
      </c>
      <c r="E4988" s="32">
        <v>46199</v>
      </c>
      <c r="F4988" s="26">
        <v>46199.410578703704</v>
      </c>
      <c r="G4988" s="12" t="str">
        <f t="shared" si="241"/>
        <v>JUNIO</v>
      </c>
      <c r="H4988">
        <v>901452159</v>
      </c>
      <c r="I4988" t="s">
        <v>6221</v>
      </c>
      <c r="J4988" s="41">
        <f t="shared" si="242"/>
        <v>14285.71</v>
      </c>
      <c r="K4988" s="41">
        <v>2714.29</v>
      </c>
      <c r="L4988" s="39">
        <v>17000</v>
      </c>
      <c r="M4988" t="s">
        <v>54</v>
      </c>
      <c r="O4988" s="1">
        <f t="shared" si="240"/>
        <v>0</v>
      </c>
    </row>
    <row r="4989" spans="1:22" hidden="1">
      <c r="A4989" t="s">
        <v>26</v>
      </c>
      <c r="B4989" t="s">
        <v>6272</v>
      </c>
      <c r="C4989" s="55">
        <v>21269</v>
      </c>
      <c r="D4989" t="s">
        <v>566</v>
      </c>
      <c r="E4989" s="32">
        <v>46199</v>
      </c>
      <c r="F4989" s="26">
        <v>46199.333831018521</v>
      </c>
      <c r="G4989" s="12" t="str">
        <f t="shared" si="241"/>
        <v>JUNIO</v>
      </c>
      <c r="H4989">
        <v>900237741</v>
      </c>
      <c r="I4989" t="s">
        <v>567</v>
      </c>
      <c r="J4989" s="41">
        <f t="shared" si="242"/>
        <v>420000</v>
      </c>
      <c r="K4989" s="41">
        <v>79800</v>
      </c>
      <c r="L4989" s="39">
        <v>499800</v>
      </c>
      <c r="M4989" t="s">
        <v>70</v>
      </c>
      <c r="N4989" s="32">
        <v>46199</v>
      </c>
      <c r="O4989" s="1">
        <f t="shared" si="240"/>
        <v>0</v>
      </c>
      <c r="P4989" t="s">
        <v>3480</v>
      </c>
      <c r="U4989" s="32">
        <v>46203</v>
      </c>
      <c r="V4989" t="s">
        <v>39</v>
      </c>
    </row>
    <row r="4990" spans="1:22" hidden="1">
      <c r="A4990" t="s">
        <v>26</v>
      </c>
      <c r="B4990" t="s">
        <v>6273</v>
      </c>
      <c r="C4990" s="55">
        <v>57732</v>
      </c>
      <c r="D4990" t="s">
        <v>28</v>
      </c>
      <c r="E4990" s="32">
        <v>46199</v>
      </c>
      <c r="F4990" s="26">
        <v>46199.36378472222</v>
      </c>
      <c r="G4990" s="12" t="str">
        <f t="shared" si="241"/>
        <v>JUNIO</v>
      </c>
      <c r="H4990">
        <v>900321758</v>
      </c>
      <c r="I4990" t="s">
        <v>989</v>
      </c>
      <c r="J4990" s="41">
        <f t="shared" si="242"/>
        <v>2386600</v>
      </c>
      <c r="K4990" s="41">
        <v>0</v>
      </c>
      <c r="L4990" s="39">
        <v>2386600</v>
      </c>
      <c r="M4990" t="s">
        <v>199</v>
      </c>
      <c r="N4990" s="32">
        <v>46204</v>
      </c>
      <c r="O4990" s="1">
        <f t="shared" si="240"/>
        <v>5</v>
      </c>
      <c r="P4990" t="s">
        <v>6274</v>
      </c>
      <c r="U4990" s="32">
        <v>46205</v>
      </c>
      <c r="V4990" t="s">
        <v>39</v>
      </c>
    </row>
    <row r="4991" spans="1:22" hidden="1">
      <c r="A4991" t="s">
        <v>26</v>
      </c>
      <c r="B4991" t="s">
        <v>6275</v>
      </c>
      <c r="C4991" s="55">
        <v>655375</v>
      </c>
      <c r="D4991" t="s">
        <v>317</v>
      </c>
      <c r="E4991" s="32">
        <v>46199</v>
      </c>
      <c r="F4991" s="26">
        <v>46199.362615740742</v>
      </c>
      <c r="G4991" s="12" t="str">
        <f t="shared" si="241"/>
        <v>JUNIO</v>
      </c>
      <c r="H4991">
        <v>890903939</v>
      </c>
      <c r="I4991" t="s">
        <v>313</v>
      </c>
      <c r="J4991" s="41">
        <f t="shared" si="242"/>
        <v>80100</v>
      </c>
      <c r="K4991" s="41">
        <v>0</v>
      </c>
      <c r="L4991" s="39">
        <v>80100</v>
      </c>
      <c r="M4991" t="s">
        <v>3770</v>
      </c>
      <c r="N4991" s="32">
        <v>46203</v>
      </c>
      <c r="O4991" s="1">
        <f t="shared" si="240"/>
        <v>4</v>
      </c>
      <c r="P4991" t="s">
        <v>3480</v>
      </c>
      <c r="U4991" s="32">
        <v>46204</v>
      </c>
      <c r="V4991" t="s">
        <v>39</v>
      </c>
    </row>
    <row r="4992" spans="1:22" hidden="1">
      <c r="A4992" t="s">
        <v>26</v>
      </c>
      <c r="B4992" t="s">
        <v>6276</v>
      </c>
      <c r="C4992" s="55">
        <v>6744</v>
      </c>
      <c r="D4992" t="s">
        <v>115</v>
      </c>
      <c r="E4992" s="32">
        <v>46199</v>
      </c>
      <c r="F4992" s="26">
        <v>46199.361875000002</v>
      </c>
      <c r="G4992" s="12" t="str">
        <f t="shared" si="241"/>
        <v>JUNIO</v>
      </c>
      <c r="H4992">
        <v>900036588</v>
      </c>
      <c r="I4992" t="s">
        <v>116</v>
      </c>
      <c r="J4992" s="41">
        <f t="shared" si="242"/>
        <v>3074449.8</v>
      </c>
      <c r="K4992" s="41">
        <v>584145.46</v>
      </c>
      <c r="L4992" s="39">
        <v>3658595.26</v>
      </c>
      <c r="M4992" t="s">
        <v>70</v>
      </c>
      <c r="N4992" s="32">
        <v>46203</v>
      </c>
      <c r="O4992" s="1">
        <f t="shared" ref="O4992:O5055" si="243">IFERROR(IF(-_xlfn.DAYS(E4992,N4992)&lt;0,0,-_xlfn.DAYS(E4992,N4992)), " - ")</f>
        <v>4</v>
      </c>
      <c r="P4992" t="s">
        <v>3480</v>
      </c>
      <c r="U4992" s="32">
        <v>46204</v>
      </c>
      <c r="V4992" t="s">
        <v>39</v>
      </c>
    </row>
    <row r="4993" spans="1:22" hidden="1">
      <c r="A4993" t="s">
        <v>26</v>
      </c>
      <c r="B4993" t="s">
        <v>6277</v>
      </c>
      <c r="C4993" s="55">
        <v>48823</v>
      </c>
      <c r="D4993" t="s">
        <v>500</v>
      </c>
      <c r="E4993" s="32">
        <v>46199</v>
      </c>
      <c r="F4993" s="26">
        <v>46199.357303240744</v>
      </c>
      <c r="G4993" s="12" t="str">
        <f t="shared" si="241"/>
        <v>JUNIO</v>
      </c>
      <c r="H4993">
        <v>800049104</v>
      </c>
      <c r="I4993" t="s">
        <v>498</v>
      </c>
      <c r="J4993" s="41">
        <f t="shared" si="242"/>
        <v>1103200</v>
      </c>
      <c r="K4993" s="41">
        <v>0</v>
      </c>
      <c r="L4993" s="39">
        <v>1103200</v>
      </c>
      <c r="M4993" t="s">
        <v>199</v>
      </c>
      <c r="N4993" s="32">
        <v>46204</v>
      </c>
      <c r="O4993" s="1">
        <f t="shared" si="243"/>
        <v>5</v>
      </c>
      <c r="P4993" t="s">
        <v>6274</v>
      </c>
      <c r="U4993" s="32">
        <v>46204</v>
      </c>
      <c r="V4993" t="s">
        <v>39</v>
      </c>
    </row>
    <row r="4994" spans="1:22" hidden="1">
      <c r="A4994" t="s">
        <v>26</v>
      </c>
      <c r="B4994" t="s">
        <v>6278</v>
      </c>
      <c r="C4994" s="55">
        <v>177463</v>
      </c>
      <c r="D4994" t="s">
        <v>502</v>
      </c>
      <c r="E4994" s="32">
        <v>46199</v>
      </c>
      <c r="F4994" s="26">
        <v>46199.354837962965</v>
      </c>
      <c r="G4994" s="12" t="str">
        <f t="shared" ref="G4994:G5057" si="244">UPPER(TEXT(E4994, "MMMM"))</f>
        <v>JUNIO</v>
      </c>
      <c r="H4994">
        <v>800049104</v>
      </c>
      <c r="I4994" t="s">
        <v>498</v>
      </c>
      <c r="J4994" s="41">
        <f t="shared" ref="J4994:J5057" si="245">L4994-K4994</f>
        <v>3892500</v>
      </c>
      <c r="K4994" s="41">
        <v>0</v>
      </c>
      <c r="L4994" s="39">
        <v>3892500</v>
      </c>
      <c r="M4994" t="s">
        <v>199</v>
      </c>
      <c r="N4994" s="32">
        <v>46204</v>
      </c>
      <c r="O4994" s="1">
        <f t="shared" si="243"/>
        <v>5</v>
      </c>
      <c r="P4994" t="s">
        <v>6274</v>
      </c>
      <c r="U4994" s="32">
        <v>46204</v>
      </c>
      <c r="V4994" t="s">
        <v>39</v>
      </c>
    </row>
    <row r="4995" spans="1:22" hidden="1">
      <c r="A4995" t="s">
        <v>26</v>
      </c>
      <c r="B4995" t="s">
        <v>6279</v>
      </c>
      <c r="C4995" s="55">
        <v>363182</v>
      </c>
      <c r="D4995" t="s">
        <v>28</v>
      </c>
      <c r="E4995" s="32">
        <v>46199</v>
      </c>
      <c r="F4995" s="26">
        <v>46199.35261574074</v>
      </c>
      <c r="G4995" s="12" t="str">
        <f t="shared" si="244"/>
        <v>JUNIO</v>
      </c>
      <c r="H4995">
        <v>800049104</v>
      </c>
      <c r="I4995" t="s">
        <v>498</v>
      </c>
      <c r="J4995" s="41">
        <f t="shared" si="245"/>
        <v>15754241</v>
      </c>
      <c r="K4995" s="41">
        <v>0</v>
      </c>
      <c r="L4995" s="39">
        <v>15754241</v>
      </c>
      <c r="M4995" t="s">
        <v>199</v>
      </c>
      <c r="N4995" s="32">
        <v>46204</v>
      </c>
      <c r="O4995" s="1">
        <f t="shared" si="243"/>
        <v>5</v>
      </c>
      <c r="P4995" t="s">
        <v>6274</v>
      </c>
      <c r="U4995" s="32">
        <v>46205</v>
      </c>
      <c r="V4995" t="s">
        <v>39</v>
      </c>
    </row>
    <row r="4996" spans="1:22" hidden="1">
      <c r="A4996" t="s">
        <v>26</v>
      </c>
      <c r="B4996" t="s">
        <v>6280</v>
      </c>
      <c r="C4996" s="55">
        <v>3550095</v>
      </c>
      <c r="D4996" t="s">
        <v>668</v>
      </c>
      <c r="E4996" s="32">
        <v>46199</v>
      </c>
      <c r="F4996" s="26">
        <v>46199.007754629631</v>
      </c>
      <c r="G4996" s="12" t="str">
        <f t="shared" si="244"/>
        <v>JUNIO</v>
      </c>
      <c r="H4996">
        <v>860001697</v>
      </c>
      <c r="I4996" t="s">
        <v>669</v>
      </c>
      <c r="J4996" s="41">
        <f t="shared" si="245"/>
        <v>80100</v>
      </c>
      <c r="K4996" s="41">
        <v>0</v>
      </c>
      <c r="L4996" s="39">
        <v>80100</v>
      </c>
      <c r="M4996" t="s">
        <v>70</v>
      </c>
      <c r="N4996" s="32">
        <v>46203</v>
      </c>
      <c r="O4996" s="1">
        <f t="shared" si="243"/>
        <v>4</v>
      </c>
      <c r="P4996" t="s">
        <v>3480</v>
      </c>
      <c r="U4996" s="32">
        <v>46204</v>
      </c>
      <c r="V4996" t="s">
        <v>39</v>
      </c>
    </row>
    <row r="4997" spans="1:22" hidden="1">
      <c r="A4997" t="s">
        <v>26</v>
      </c>
      <c r="B4997" t="s">
        <v>6281</v>
      </c>
      <c r="C4997" s="56">
        <v>142</v>
      </c>
      <c r="D4997" t="s">
        <v>5615</v>
      </c>
      <c r="E4997" s="32">
        <v>46200</v>
      </c>
      <c r="F4997" s="26">
        <v>46200.606608796297</v>
      </c>
      <c r="G4997" s="12" t="str">
        <f t="shared" si="244"/>
        <v>JUNIO</v>
      </c>
      <c r="H4997">
        <v>1038411451</v>
      </c>
      <c r="I4997" t="s">
        <v>5616</v>
      </c>
      <c r="J4997" s="41">
        <f t="shared" si="245"/>
        <v>60000</v>
      </c>
      <c r="K4997" s="41">
        <v>0</v>
      </c>
      <c r="L4997" s="39">
        <v>60000</v>
      </c>
      <c r="M4997" t="s">
        <v>54</v>
      </c>
      <c r="O4997" s="1">
        <f t="shared" si="243"/>
        <v>0</v>
      </c>
    </row>
    <row r="4998" spans="1:22" hidden="1">
      <c r="A4998" t="s">
        <v>26</v>
      </c>
      <c r="B4998" t="s">
        <v>6282</v>
      </c>
      <c r="C4998" s="56">
        <v>141</v>
      </c>
      <c r="D4998" t="s">
        <v>5615</v>
      </c>
      <c r="E4998" s="32">
        <v>46200</v>
      </c>
      <c r="F4998" s="26">
        <v>46200.606203703705</v>
      </c>
      <c r="G4998" s="12" t="str">
        <f t="shared" si="244"/>
        <v>JUNIO</v>
      </c>
      <c r="H4998">
        <v>1038411451</v>
      </c>
      <c r="I4998" t="s">
        <v>5616</v>
      </c>
      <c r="J4998" s="41">
        <f t="shared" si="245"/>
        <v>60000</v>
      </c>
      <c r="K4998" s="41">
        <v>0</v>
      </c>
      <c r="L4998" s="39">
        <v>60000</v>
      </c>
      <c r="M4998" t="s">
        <v>54</v>
      </c>
      <c r="O4998" s="1">
        <f t="shared" si="243"/>
        <v>0</v>
      </c>
    </row>
    <row r="4999" spans="1:22" hidden="1">
      <c r="A4999" t="s">
        <v>26</v>
      </c>
      <c r="B4999" t="s">
        <v>6283</v>
      </c>
      <c r="C4999" s="55">
        <v>10685401</v>
      </c>
      <c r="D4999" t="s">
        <v>4499</v>
      </c>
      <c r="E4999" s="32">
        <v>46200</v>
      </c>
      <c r="F4999" s="26">
        <v>46200.553888888891</v>
      </c>
      <c r="G4999" s="12" t="str">
        <f t="shared" si="244"/>
        <v>JUNIO</v>
      </c>
      <c r="H4999">
        <v>900219834</v>
      </c>
      <c r="I4999" t="s">
        <v>739</v>
      </c>
      <c r="J4999" s="42">
        <f t="shared" si="245"/>
        <v>15200</v>
      </c>
      <c r="K4999" s="41">
        <v>0</v>
      </c>
      <c r="L4999" s="39">
        <v>15200</v>
      </c>
      <c r="M4999" t="s">
        <v>70</v>
      </c>
      <c r="N4999" s="32">
        <v>46205</v>
      </c>
      <c r="O4999" s="1">
        <f t="shared" si="243"/>
        <v>5</v>
      </c>
      <c r="P4999" t="s">
        <v>3480</v>
      </c>
      <c r="U4999" s="32">
        <v>46205</v>
      </c>
      <c r="V4999" t="s">
        <v>39</v>
      </c>
    </row>
    <row r="5000" spans="1:22" hidden="1">
      <c r="A5000" t="s">
        <v>26</v>
      </c>
      <c r="B5000" t="s">
        <v>6284</v>
      </c>
      <c r="C5000" s="55">
        <v>2100241302</v>
      </c>
      <c r="D5000" t="s">
        <v>1061</v>
      </c>
      <c r="E5000" s="32">
        <v>46200</v>
      </c>
      <c r="F5000" s="26">
        <v>46200.521932870368</v>
      </c>
      <c r="G5000" s="12" t="str">
        <f t="shared" si="244"/>
        <v>JUNIO</v>
      </c>
      <c r="H5000">
        <v>860010973</v>
      </c>
      <c r="I5000" t="s">
        <v>1062</v>
      </c>
      <c r="J5000" s="41">
        <f t="shared" si="245"/>
        <v>433200</v>
      </c>
      <c r="K5000" s="41">
        <v>82308</v>
      </c>
      <c r="L5000" s="39">
        <v>515508</v>
      </c>
      <c r="M5000" t="s">
        <v>58</v>
      </c>
      <c r="N5000" s="32">
        <v>46203</v>
      </c>
      <c r="O5000" s="1">
        <f t="shared" si="243"/>
        <v>3</v>
      </c>
      <c r="P5000" t="s">
        <v>1067</v>
      </c>
      <c r="U5000" s="32">
        <v>46203</v>
      </c>
      <c r="V5000" t="s">
        <v>39</v>
      </c>
    </row>
    <row r="5001" spans="1:22" hidden="1">
      <c r="A5001" t="s">
        <v>26</v>
      </c>
      <c r="B5001" t="s">
        <v>6285</v>
      </c>
      <c r="C5001" s="55">
        <v>2100241301</v>
      </c>
      <c r="D5001" t="s">
        <v>1061</v>
      </c>
      <c r="E5001" s="32">
        <v>46200</v>
      </c>
      <c r="F5001" s="26">
        <v>46200.441643518519</v>
      </c>
      <c r="G5001" s="12" t="str">
        <f t="shared" si="244"/>
        <v>JUNIO</v>
      </c>
      <c r="H5001">
        <v>860010973</v>
      </c>
      <c r="I5001" t="s">
        <v>1062</v>
      </c>
      <c r="J5001" s="41">
        <f t="shared" si="245"/>
        <v>727776</v>
      </c>
      <c r="K5001" s="41">
        <v>138277</v>
      </c>
      <c r="L5001" s="39">
        <v>866053</v>
      </c>
      <c r="M5001" t="s">
        <v>58</v>
      </c>
      <c r="N5001" s="32">
        <v>46203</v>
      </c>
      <c r="O5001" s="1">
        <f t="shared" si="243"/>
        <v>3</v>
      </c>
      <c r="P5001" t="s">
        <v>1067</v>
      </c>
      <c r="U5001" s="32">
        <v>46203</v>
      </c>
      <c r="V5001" t="s">
        <v>39</v>
      </c>
    </row>
    <row r="5002" spans="1:22" hidden="1">
      <c r="A5002" t="s">
        <v>26</v>
      </c>
      <c r="B5002" t="s">
        <v>6286</v>
      </c>
      <c r="C5002" s="55">
        <v>126</v>
      </c>
      <c r="D5002" t="s">
        <v>243</v>
      </c>
      <c r="E5002" s="32">
        <v>46200</v>
      </c>
      <c r="F5002" s="26">
        <v>46200.360648148147</v>
      </c>
      <c r="G5002" s="12" t="str">
        <f t="shared" si="244"/>
        <v>JUNIO</v>
      </c>
      <c r="H5002">
        <v>4179102</v>
      </c>
      <c r="I5002" t="s">
        <v>244</v>
      </c>
      <c r="J5002" s="41">
        <f t="shared" si="245"/>
        <v>19008000</v>
      </c>
      <c r="K5002" s="41">
        <v>3611520</v>
      </c>
      <c r="L5002" s="39">
        <v>22619520</v>
      </c>
      <c r="M5002" t="s">
        <v>58</v>
      </c>
      <c r="N5002" s="32">
        <v>46203</v>
      </c>
      <c r="O5002" s="1">
        <f t="shared" si="243"/>
        <v>3</v>
      </c>
      <c r="P5002" t="s">
        <v>3480</v>
      </c>
      <c r="U5002" s="32">
        <v>46205</v>
      </c>
      <c r="V5002" t="s">
        <v>39</v>
      </c>
    </row>
    <row r="5003" spans="1:22" hidden="1">
      <c r="A5003" t="s">
        <v>26</v>
      </c>
      <c r="B5003" t="s">
        <v>6287</v>
      </c>
      <c r="C5003" s="55">
        <v>582</v>
      </c>
      <c r="D5003" t="s">
        <v>465</v>
      </c>
      <c r="E5003" s="32">
        <v>46200</v>
      </c>
      <c r="F5003" s="26">
        <v>46200.294629629629</v>
      </c>
      <c r="G5003" s="12" t="str">
        <f t="shared" si="244"/>
        <v>JUNIO</v>
      </c>
      <c r="H5003">
        <v>32543035</v>
      </c>
      <c r="I5003" t="s">
        <v>466</v>
      </c>
      <c r="J5003" s="42">
        <f t="shared" si="245"/>
        <v>280000</v>
      </c>
      <c r="K5003" s="41">
        <v>53200</v>
      </c>
      <c r="L5003" s="39">
        <v>333200</v>
      </c>
      <c r="M5003" t="s">
        <v>70</v>
      </c>
      <c r="N5003" s="32">
        <v>46205</v>
      </c>
      <c r="O5003" s="1">
        <f t="shared" si="243"/>
        <v>5</v>
      </c>
      <c r="P5003" t="s">
        <v>3480</v>
      </c>
      <c r="U5003" s="32">
        <v>46205</v>
      </c>
      <c r="V5003" t="s">
        <v>39</v>
      </c>
    </row>
    <row r="5004" spans="1:22" hidden="1">
      <c r="A5004" t="s">
        <v>26</v>
      </c>
      <c r="B5004" t="s">
        <v>6288</v>
      </c>
      <c r="C5004" s="55">
        <v>9019724757</v>
      </c>
      <c r="D5004" t="s">
        <v>361</v>
      </c>
      <c r="E5004" s="32">
        <v>46201</v>
      </c>
      <c r="F5004" s="26">
        <v>46201.500752314816</v>
      </c>
      <c r="G5004" s="12" t="str">
        <f t="shared" si="244"/>
        <v>JUNIO</v>
      </c>
      <c r="H5004">
        <v>830095213</v>
      </c>
      <c r="I5004" t="s">
        <v>362</v>
      </c>
      <c r="J5004" s="41">
        <f t="shared" si="245"/>
        <v>5117833.0999999996</v>
      </c>
      <c r="K5004" s="41">
        <v>0</v>
      </c>
      <c r="L5004" s="39">
        <v>5117833.0999999996</v>
      </c>
      <c r="M5004" t="s">
        <v>70</v>
      </c>
      <c r="N5004" s="32">
        <v>46203</v>
      </c>
      <c r="O5004" s="1">
        <f t="shared" si="243"/>
        <v>2</v>
      </c>
      <c r="P5004" t="s">
        <v>3480</v>
      </c>
      <c r="U5004" s="32">
        <v>46204</v>
      </c>
      <c r="V5004" t="s">
        <v>39</v>
      </c>
    </row>
    <row r="5005" spans="1:22" hidden="1">
      <c r="A5005" t="s">
        <v>26</v>
      </c>
      <c r="B5005" t="s">
        <v>6289</v>
      </c>
      <c r="C5005" s="55">
        <v>226</v>
      </c>
      <c r="D5005" t="s">
        <v>648</v>
      </c>
      <c r="E5005" s="32">
        <v>46202</v>
      </c>
      <c r="F5005" s="26">
        <v>46202.843124999999</v>
      </c>
      <c r="G5005" s="12" t="str">
        <f t="shared" si="244"/>
        <v>JUNIO</v>
      </c>
      <c r="H5005">
        <v>15442838</v>
      </c>
      <c r="I5005" t="s">
        <v>649</v>
      </c>
      <c r="J5005" s="41">
        <f t="shared" si="245"/>
        <v>1591200</v>
      </c>
      <c r="K5005" s="41">
        <v>302328</v>
      </c>
      <c r="L5005" s="39">
        <v>1893528</v>
      </c>
      <c r="M5005" t="s">
        <v>58</v>
      </c>
      <c r="N5005" s="32">
        <v>46205</v>
      </c>
      <c r="O5005" s="1">
        <f t="shared" si="243"/>
        <v>3</v>
      </c>
      <c r="P5005" t="s">
        <v>3480</v>
      </c>
      <c r="U5005" s="32">
        <v>46205</v>
      </c>
      <c r="V5005" t="s">
        <v>39</v>
      </c>
    </row>
    <row r="5006" spans="1:22" hidden="1">
      <c r="A5006" t="s">
        <v>26</v>
      </c>
      <c r="B5006" t="s">
        <v>6290</v>
      </c>
      <c r="C5006" s="55">
        <v>26876</v>
      </c>
      <c r="D5006" t="s">
        <v>6291</v>
      </c>
      <c r="E5006" s="32">
        <v>46203</v>
      </c>
      <c r="F5006" s="26">
        <v>46203.70045138889</v>
      </c>
      <c r="G5006" s="12" t="str">
        <f t="shared" si="244"/>
        <v>JUNIO</v>
      </c>
      <c r="H5006">
        <v>890901389</v>
      </c>
      <c r="I5006" t="s">
        <v>61</v>
      </c>
      <c r="J5006" s="41">
        <f t="shared" si="245"/>
        <v>4700000</v>
      </c>
      <c r="K5006" s="41">
        <v>0</v>
      </c>
      <c r="L5006" s="39">
        <v>4700000</v>
      </c>
      <c r="M5006" t="s">
        <v>1488</v>
      </c>
      <c r="N5006" s="32">
        <v>46209</v>
      </c>
      <c r="O5006" s="1">
        <f t="shared" si="243"/>
        <v>6</v>
      </c>
      <c r="P5006" t="s">
        <v>3125</v>
      </c>
      <c r="U5006" s="32">
        <v>46209</v>
      </c>
      <c r="V5006" t="s">
        <v>39</v>
      </c>
    </row>
    <row r="5007" spans="1:22" hidden="1">
      <c r="A5007" t="s">
        <v>26</v>
      </c>
      <c r="B5007" t="s">
        <v>6292</v>
      </c>
      <c r="C5007" s="55">
        <v>8859</v>
      </c>
      <c r="D5007" t="s">
        <v>2896</v>
      </c>
      <c r="E5007" s="32">
        <v>46203</v>
      </c>
      <c r="F5007" s="26">
        <v>46203.913993055554</v>
      </c>
      <c r="G5007" s="12" t="str">
        <f t="shared" si="244"/>
        <v>JUNIO</v>
      </c>
      <c r="H5007">
        <v>32150739</v>
      </c>
      <c r="I5007" t="s">
        <v>400</v>
      </c>
      <c r="J5007" s="41">
        <f t="shared" si="245"/>
        <v>445000</v>
      </c>
      <c r="K5007" s="41">
        <v>0</v>
      </c>
      <c r="L5007" s="39">
        <v>445000</v>
      </c>
      <c r="M5007" t="s">
        <v>199</v>
      </c>
      <c r="N5007" s="32">
        <v>46205</v>
      </c>
      <c r="O5007" s="1">
        <f t="shared" si="243"/>
        <v>2</v>
      </c>
      <c r="P5007" t="s">
        <v>3480</v>
      </c>
      <c r="U5007" s="32">
        <v>46205</v>
      </c>
      <c r="V5007" t="s">
        <v>39</v>
      </c>
    </row>
    <row r="5008" spans="1:22" hidden="1">
      <c r="A5008" t="s">
        <v>26</v>
      </c>
      <c r="B5008" t="s">
        <v>6293</v>
      </c>
      <c r="C5008" s="55">
        <v>230189</v>
      </c>
      <c r="D5008" t="s">
        <v>28</v>
      </c>
      <c r="E5008" s="32">
        <v>46203</v>
      </c>
      <c r="F5008" s="26">
        <v>46203.896365740744</v>
      </c>
      <c r="G5008" s="12" t="str">
        <f t="shared" si="244"/>
        <v>JUNIO</v>
      </c>
      <c r="H5008">
        <v>890937070</v>
      </c>
      <c r="I5008" t="s">
        <v>127</v>
      </c>
      <c r="J5008" s="41">
        <f t="shared" si="245"/>
        <v>2107653</v>
      </c>
      <c r="K5008" s="41">
        <v>40045</v>
      </c>
      <c r="L5008" s="39">
        <v>2147698</v>
      </c>
      <c r="M5008" t="s">
        <v>128</v>
      </c>
      <c r="N5008" s="32">
        <v>46210</v>
      </c>
      <c r="O5008" s="1">
        <f t="shared" si="243"/>
        <v>7</v>
      </c>
      <c r="P5008" t="s">
        <v>2466</v>
      </c>
      <c r="U5008" s="32">
        <v>46212</v>
      </c>
      <c r="V5008" t="s">
        <v>39</v>
      </c>
    </row>
    <row r="5009" spans="1:22" hidden="1">
      <c r="A5009" t="s">
        <v>26</v>
      </c>
      <c r="B5009" t="s">
        <v>6294</v>
      </c>
      <c r="C5009" s="55">
        <v>4349109</v>
      </c>
      <c r="D5009" t="s">
        <v>3219</v>
      </c>
      <c r="E5009" s="32">
        <v>46203</v>
      </c>
      <c r="F5009" s="26">
        <v>46203.863553240742</v>
      </c>
      <c r="G5009" s="12" t="str">
        <f t="shared" si="244"/>
        <v>JUNIO</v>
      </c>
      <c r="H5009">
        <v>890903407</v>
      </c>
      <c r="I5009" t="s">
        <v>213</v>
      </c>
      <c r="J5009" s="41">
        <f t="shared" si="245"/>
        <v>4015059</v>
      </c>
      <c r="K5009" s="41">
        <v>762861.21</v>
      </c>
      <c r="L5009" s="39">
        <v>4777920.21</v>
      </c>
      <c r="M5009" t="s">
        <v>1349</v>
      </c>
      <c r="N5009" s="32">
        <v>46209</v>
      </c>
      <c r="O5009" s="1">
        <f t="shared" si="243"/>
        <v>6</v>
      </c>
      <c r="P5009" t="s">
        <v>215</v>
      </c>
      <c r="U5009" s="32">
        <v>46210</v>
      </c>
      <c r="V5009" t="s">
        <v>39</v>
      </c>
    </row>
    <row r="5010" spans="1:22" hidden="1">
      <c r="A5010" t="s">
        <v>26</v>
      </c>
      <c r="B5010" t="s">
        <v>6295</v>
      </c>
      <c r="C5010" s="55">
        <v>1023567</v>
      </c>
      <c r="D5010" t="s">
        <v>6296</v>
      </c>
      <c r="E5010" s="32">
        <v>46203</v>
      </c>
      <c r="F5010" s="26">
        <v>46203.753229166665</v>
      </c>
      <c r="G5010" s="12" t="str">
        <f t="shared" si="244"/>
        <v>JUNIO</v>
      </c>
      <c r="H5010">
        <v>900069482</v>
      </c>
      <c r="I5010" t="s">
        <v>6297</v>
      </c>
      <c r="J5010" s="41">
        <f t="shared" si="245"/>
        <v>249750</v>
      </c>
      <c r="K5010" s="41">
        <v>0</v>
      </c>
      <c r="L5010" s="39">
        <v>249750</v>
      </c>
      <c r="M5010" t="s">
        <v>1149</v>
      </c>
      <c r="N5010" s="32">
        <v>46204</v>
      </c>
      <c r="O5010" s="1">
        <f t="shared" si="243"/>
        <v>1</v>
      </c>
      <c r="P5010" t="s">
        <v>215</v>
      </c>
      <c r="U5010" s="32">
        <v>46205</v>
      </c>
      <c r="V5010" t="s">
        <v>39</v>
      </c>
    </row>
    <row r="5011" spans="1:22" hidden="1">
      <c r="A5011" t="s">
        <v>26</v>
      </c>
      <c r="B5011" t="s">
        <v>6298</v>
      </c>
      <c r="C5011" s="55">
        <v>185022</v>
      </c>
      <c r="D5011" t="s">
        <v>1083</v>
      </c>
      <c r="E5011" s="32">
        <v>46203</v>
      </c>
      <c r="F5011" s="26">
        <v>46203.728935185187</v>
      </c>
      <c r="G5011" s="12" t="str">
        <f t="shared" si="244"/>
        <v>JUNIO</v>
      </c>
      <c r="H5011">
        <v>860000018</v>
      </c>
      <c r="I5011" t="s">
        <v>1084</v>
      </c>
      <c r="J5011" s="41">
        <f t="shared" si="245"/>
        <v>187844.04</v>
      </c>
      <c r="K5011" s="41">
        <v>12574.96</v>
      </c>
      <c r="L5011" s="39">
        <v>200419</v>
      </c>
      <c r="M5011" t="s">
        <v>70</v>
      </c>
      <c r="N5011" s="32">
        <v>46204</v>
      </c>
      <c r="O5011" s="1">
        <f t="shared" si="243"/>
        <v>1</v>
      </c>
      <c r="P5011" t="s">
        <v>3480</v>
      </c>
      <c r="U5011" s="32">
        <v>46205</v>
      </c>
      <c r="V5011" t="s">
        <v>39</v>
      </c>
    </row>
    <row r="5012" spans="1:22" hidden="1">
      <c r="A5012" t="s">
        <v>82</v>
      </c>
      <c r="B5012" t="s">
        <v>6299</v>
      </c>
      <c r="C5012" s="55">
        <v>382503787</v>
      </c>
      <c r="D5012" t="s">
        <v>2896</v>
      </c>
      <c r="E5012" s="32">
        <v>46203</v>
      </c>
      <c r="F5012" s="26">
        <v>46203.726064814815</v>
      </c>
      <c r="G5012" s="12" t="str">
        <f t="shared" si="244"/>
        <v>JUNIO</v>
      </c>
      <c r="H5012">
        <v>860000018</v>
      </c>
      <c r="I5012" t="s">
        <v>1084</v>
      </c>
      <c r="J5012" s="41">
        <f t="shared" si="245"/>
        <v>227844.04</v>
      </c>
      <c r="K5012" s="41">
        <v>12574.96</v>
      </c>
      <c r="L5012" s="39">
        <v>240419</v>
      </c>
      <c r="M5012" t="s">
        <v>110</v>
      </c>
      <c r="N5012" s="3">
        <v>46207</v>
      </c>
      <c r="O5012" s="1">
        <f t="shared" si="243"/>
        <v>4</v>
      </c>
      <c r="P5012" t="s">
        <v>3480</v>
      </c>
    </row>
    <row r="5013" spans="1:22" hidden="1">
      <c r="A5013" t="s">
        <v>26</v>
      </c>
      <c r="B5013" t="s">
        <v>6300</v>
      </c>
      <c r="C5013" s="55">
        <v>185016</v>
      </c>
      <c r="D5013" t="s">
        <v>1083</v>
      </c>
      <c r="E5013" s="32">
        <v>46203</v>
      </c>
      <c r="F5013" s="26">
        <v>46203.721944444442</v>
      </c>
      <c r="G5013" s="12" t="str">
        <f t="shared" si="244"/>
        <v>JUNIO</v>
      </c>
      <c r="H5013">
        <v>860000018</v>
      </c>
      <c r="I5013" t="s">
        <v>1084</v>
      </c>
      <c r="J5013" s="41">
        <f t="shared" si="245"/>
        <v>227844.04</v>
      </c>
      <c r="K5013" s="41">
        <v>12574.96</v>
      </c>
      <c r="L5013" s="39">
        <v>240419</v>
      </c>
      <c r="M5013" t="s">
        <v>110</v>
      </c>
      <c r="N5013" s="3">
        <v>46207</v>
      </c>
      <c r="O5013" s="1">
        <f t="shared" si="243"/>
        <v>4</v>
      </c>
      <c r="P5013" t="s">
        <v>3480</v>
      </c>
    </row>
    <row r="5014" spans="1:22" hidden="1">
      <c r="A5014" t="s">
        <v>26</v>
      </c>
      <c r="B5014" t="s">
        <v>6301</v>
      </c>
      <c r="C5014" s="55">
        <v>43909</v>
      </c>
      <c r="D5014" t="s">
        <v>236</v>
      </c>
      <c r="E5014" s="32">
        <v>46203</v>
      </c>
      <c r="F5014" s="26">
        <v>46203.667627314811</v>
      </c>
      <c r="G5014" s="12" t="str">
        <f t="shared" si="244"/>
        <v>JUNIO</v>
      </c>
      <c r="H5014">
        <v>890938952</v>
      </c>
      <c r="I5014" t="s">
        <v>237</v>
      </c>
      <c r="J5014" s="41">
        <f t="shared" si="245"/>
        <v>8987940</v>
      </c>
      <c r="K5014" s="41">
        <v>1707708.6</v>
      </c>
      <c r="L5014" s="39">
        <v>10695648.6</v>
      </c>
      <c r="M5014" t="s">
        <v>58</v>
      </c>
      <c r="N5014" s="32">
        <v>46206</v>
      </c>
      <c r="O5014" s="1">
        <f t="shared" si="243"/>
        <v>3</v>
      </c>
      <c r="P5014" t="s">
        <v>3480</v>
      </c>
      <c r="U5014" s="32">
        <v>46210</v>
      </c>
      <c r="V5014" t="s">
        <v>39</v>
      </c>
    </row>
    <row r="5015" spans="1:22" hidden="1">
      <c r="A5015" t="s">
        <v>26</v>
      </c>
      <c r="B5015" t="s">
        <v>6302</v>
      </c>
      <c r="C5015" s="55">
        <v>184986</v>
      </c>
      <c r="D5015" t="s">
        <v>1083</v>
      </c>
      <c r="E5015" s="32">
        <v>46203</v>
      </c>
      <c r="F5015" s="26">
        <v>46203.628472222219</v>
      </c>
      <c r="G5015" s="12" t="str">
        <f t="shared" si="244"/>
        <v>JUNIO</v>
      </c>
      <c r="H5015">
        <v>860000018</v>
      </c>
      <c r="I5015" t="s">
        <v>1084</v>
      </c>
      <c r="J5015" s="41">
        <f t="shared" si="245"/>
        <v>504911.96</v>
      </c>
      <c r="K5015" s="41">
        <v>86719.039999999994</v>
      </c>
      <c r="L5015" s="39">
        <v>591631</v>
      </c>
      <c r="M5015" t="s">
        <v>70</v>
      </c>
      <c r="N5015" s="32">
        <v>46204</v>
      </c>
      <c r="O5015" s="1">
        <f t="shared" si="243"/>
        <v>1</v>
      </c>
      <c r="P5015" t="s">
        <v>3480</v>
      </c>
      <c r="U5015" s="32">
        <v>46205</v>
      </c>
      <c r="V5015" t="s">
        <v>39</v>
      </c>
    </row>
    <row r="5016" spans="1:22" hidden="1">
      <c r="A5016" t="s">
        <v>26</v>
      </c>
      <c r="B5016" t="s">
        <v>6303</v>
      </c>
      <c r="C5016" s="56">
        <v>4174</v>
      </c>
      <c r="D5016" t="s">
        <v>4035</v>
      </c>
      <c r="E5016" s="32">
        <v>46203</v>
      </c>
      <c r="F5016" s="26">
        <v>46203.622210648151</v>
      </c>
      <c r="G5016" s="12" t="str">
        <f t="shared" si="244"/>
        <v>JUNIO</v>
      </c>
      <c r="H5016">
        <v>890903388</v>
      </c>
      <c r="I5016" t="s">
        <v>943</v>
      </c>
      <c r="J5016" s="41">
        <f t="shared" si="245"/>
        <v>191700</v>
      </c>
      <c r="K5016" s="41">
        <v>0</v>
      </c>
      <c r="L5016" s="39">
        <v>191700</v>
      </c>
      <c r="M5016" t="s">
        <v>54</v>
      </c>
      <c r="O5016" s="1">
        <f t="shared" si="243"/>
        <v>0</v>
      </c>
    </row>
    <row r="5017" spans="1:22" hidden="1">
      <c r="A5017" t="s">
        <v>26</v>
      </c>
      <c r="B5017" t="s">
        <v>6304</v>
      </c>
      <c r="C5017" s="55">
        <v>362400</v>
      </c>
      <c r="D5017" t="s">
        <v>336</v>
      </c>
      <c r="E5017" s="32">
        <v>46203</v>
      </c>
      <c r="F5017" s="26">
        <v>46203.502141203702</v>
      </c>
      <c r="G5017" s="12" t="str">
        <f t="shared" si="244"/>
        <v>JUNIO</v>
      </c>
      <c r="H5017">
        <v>800049074</v>
      </c>
      <c r="I5017" t="s">
        <v>337</v>
      </c>
      <c r="J5017" s="41">
        <f t="shared" si="245"/>
        <v>224399</v>
      </c>
      <c r="K5017" s="41">
        <v>42636</v>
      </c>
      <c r="L5017" s="39">
        <v>267035</v>
      </c>
      <c r="M5017" t="s">
        <v>315</v>
      </c>
      <c r="N5017" s="3">
        <v>46207</v>
      </c>
      <c r="O5017" s="1">
        <f t="shared" si="243"/>
        <v>4</v>
      </c>
      <c r="P5017" t="s">
        <v>3480</v>
      </c>
    </row>
    <row r="5018" spans="1:22" hidden="1">
      <c r="A5018" t="s">
        <v>26</v>
      </c>
      <c r="B5018" t="s">
        <v>6305</v>
      </c>
      <c r="C5018" s="55">
        <v>18881</v>
      </c>
      <c r="D5018" t="s">
        <v>698</v>
      </c>
      <c r="E5018" s="32">
        <v>46203</v>
      </c>
      <c r="F5018" s="26">
        <v>46203.445509259262</v>
      </c>
      <c r="G5018" s="12" t="str">
        <f t="shared" si="244"/>
        <v>JUNIO</v>
      </c>
      <c r="H5018">
        <v>830093880</v>
      </c>
      <c r="I5018" t="s">
        <v>1367</v>
      </c>
      <c r="J5018" s="41">
        <f t="shared" si="245"/>
        <v>9235000</v>
      </c>
      <c r="K5018" s="41">
        <v>0</v>
      </c>
      <c r="L5018" s="39">
        <v>9235000</v>
      </c>
      <c r="M5018" t="s">
        <v>58</v>
      </c>
      <c r="N5018" s="32">
        <v>46204</v>
      </c>
      <c r="O5018" s="1">
        <f t="shared" si="243"/>
        <v>1</v>
      </c>
      <c r="P5018" t="s">
        <v>3480</v>
      </c>
      <c r="U5018" s="32">
        <v>46205</v>
      </c>
      <c r="V5018" t="s">
        <v>39</v>
      </c>
    </row>
    <row r="5019" spans="1:22" hidden="1">
      <c r="A5019" t="s">
        <v>26</v>
      </c>
      <c r="B5019" t="s">
        <v>6306</v>
      </c>
      <c r="C5019" s="55">
        <v>38000</v>
      </c>
      <c r="D5019" t="s">
        <v>393</v>
      </c>
      <c r="E5019" s="32">
        <v>46203</v>
      </c>
      <c r="F5019" s="26">
        <v>46203.403993055559</v>
      </c>
      <c r="G5019" s="12" t="str">
        <f t="shared" si="244"/>
        <v>JUNIO</v>
      </c>
      <c r="H5019">
        <v>890929877</v>
      </c>
      <c r="I5019" t="s">
        <v>394</v>
      </c>
      <c r="J5019" s="41">
        <f t="shared" si="245"/>
        <v>2121353</v>
      </c>
      <c r="K5019" s="41">
        <v>403057.07</v>
      </c>
      <c r="L5019" s="39">
        <v>2524410.0699999998</v>
      </c>
      <c r="M5019" t="s">
        <v>58</v>
      </c>
      <c r="N5019" s="32">
        <v>46204</v>
      </c>
      <c r="O5019" s="1">
        <f t="shared" si="243"/>
        <v>1</v>
      </c>
      <c r="P5019" t="s">
        <v>3480</v>
      </c>
      <c r="U5019" s="32">
        <v>46205</v>
      </c>
      <c r="V5019" t="s">
        <v>39</v>
      </c>
    </row>
    <row r="5020" spans="1:22" hidden="1">
      <c r="A5020" t="s">
        <v>26</v>
      </c>
      <c r="B5020" t="s">
        <v>6307</v>
      </c>
      <c r="C5020" s="55">
        <v>12694</v>
      </c>
      <c r="D5020" t="s">
        <v>227</v>
      </c>
      <c r="E5020" s="32">
        <v>46203</v>
      </c>
      <c r="F5020" s="26">
        <v>46203.569803240738</v>
      </c>
      <c r="G5020" s="12" t="str">
        <f t="shared" si="244"/>
        <v>JUNIO</v>
      </c>
      <c r="H5020">
        <v>1036929757</v>
      </c>
      <c r="I5020" t="s">
        <v>228</v>
      </c>
      <c r="J5020" s="41">
        <f t="shared" si="245"/>
        <v>23004</v>
      </c>
      <c r="K5020" s="41">
        <v>0</v>
      </c>
      <c r="L5020" s="39">
        <v>23004</v>
      </c>
      <c r="M5020" t="s">
        <v>54</v>
      </c>
      <c r="O5020" s="1">
        <f t="shared" si="243"/>
        <v>0</v>
      </c>
    </row>
    <row r="5021" spans="1:22" hidden="1">
      <c r="A5021" t="s">
        <v>26</v>
      </c>
      <c r="B5021" t="s">
        <v>6308</v>
      </c>
      <c r="C5021" s="55">
        <v>184959</v>
      </c>
      <c r="D5021" t="s">
        <v>1083</v>
      </c>
      <c r="E5021" s="32">
        <v>46203</v>
      </c>
      <c r="F5021" s="26">
        <v>46203.482581018521</v>
      </c>
      <c r="G5021" s="12" t="str">
        <f t="shared" si="244"/>
        <v>JUNIO</v>
      </c>
      <c r="H5021">
        <v>860000018</v>
      </c>
      <c r="I5021" t="s">
        <v>1084</v>
      </c>
      <c r="J5021" s="41">
        <f t="shared" si="245"/>
        <v>518015.96</v>
      </c>
      <c r="K5021" s="41">
        <v>87745.04</v>
      </c>
      <c r="L5021" s="39">
        <v>605761</v>
      </c>
      <c r="M5021" t="s">
        <v>70</v>
      </c>
      <c r="N5021" s="32">
        <v>46204</v>
      </c>
      <c r="O5021" s="1">
        <f t="shared" si="243"/>
        <v>1</v>
      </c>
      <c r="P5021" t="s">
        <v>3480</v>
      </c>
      <c r="U5021" s="32">
        <v>46205</v>
      </c>
      <c r="V5021" t="s">
        <v>39</v>
      </c>
    </row>
    <row r="5022" spans="1:22" hidden="1">
      <c r="A5022" t="s">
        <v>26</v>
      </c>
      <c r="B5022" t="s">
        <v>6309</v>
      </c>
      <c r="C5022" s="55">
        <v>184960</v>
      </c>
      <c r="D5022" t="s">
        <v>1083</v>
      </c>
      <c r="E5022" s="32">
        <v>46203</v>
      </c>
      <c r="F5022" s="26">
        <v>46203.482118055559</v>
      </c>
      <c r="G5022" s="12" t="str">
        <f t="shared" si="244"/>
        <v>JUNIO</v>
      </c>
      <c r="H5022">
        <v>860000018</v>
      </c>
      <c r="I5022" t="s">
        <v>1084</v>
      </c>
      <c r="J5022" s="41">
        <f t="shared" si="245"/>
        <v>350012.96</v>
      </c>
      <c r="K5022" s="41">
        <v>57288.04</v>
      </c>
      <c r="L5022" s="39">
        <v>407301</v>
      </c>
      <c r="M5022" t="s">
        <v>70</v>
      </c>
      <c r="N5022" s="32">
        <v>46204</v>
      </c>
      <c r="O5022" s="1">
        <f t="shared" si="243"/>
        <v>1</v>
      </c>
      <c r="P5022" t="s">
        <v>3480</v>
      </c>
      <c r="U5022" s="32">
        <v>46205</v>
      </c>
      <c r="V5022" t="s">
        <v>39</v>
      </c>
    </row>
    <row r="5023" spans="1:22" hidden="1">
      <c r="A5023" t="s">
        <v>26</v>
      </c>
      <c r="B5023" t="s">
        <v>6310</v>
      </c>
      <c r="C5023" s="55">
        <v>572232</v>
      </c>
      <c r="D5023" t="s">
        <v>159</v>
      </c>
      <c r="E5023" s="32">
        <v>46203</v>
      </c>
      <c r="F5023" s="26">
        <v>46203.313587962963</v>
      </c>
      <c r="G5023" s="12" t="str">
        <f t="shared" si="244"/>
        <v>JUNIO</v>
      </c>
      <c r="H5023">
        <v>890800788</v>
      </c>
      <c r="I5023" t="s">
        <v>160</v>
      </c>
      <c r="J5023" s="41">
        <f t="shared" si="245"/>
        <v>1106064</v>
      </c>
      <c r="K5023" s="41">
        <v>210151</v>
      </c>
      <c r="L5023" s="39">
        <v>1316215</v>
      </c>
      <c r="M5023" t="s">
        <v>315</v>
      </c>
      <c r="N5023" s="3">
        <v>46207</v>
      </c>
      <c r="O5023" s="1">
        <f t="shared" si="243"/>
        <v>4</v>
      </c>
      <c r="P5023" t="s">
        <v>2149</v>
      </c>
    </row>
    <row r="5024" spans="1:22" hidden="1">
      <c r="A5024" t="s">
        <v>26</v>
      </c>
      <c r="B5024" t="s">
        <v>6311</v>
      </c>
      <c r="C5024" s="56">
        <v>73105</v>
      </c>
      <c r="D5024" t="s">
        <v>3919</v>
      </c>
      <c r="E5024" s="32">
        <v>46203</v>
      </c>
      <c r="F5024" s="26">
        <v>46203.426226851851</v>
      </c>
      <c r="G5024" s="12" t="str">
        <f t="shared" si="244"/>
        <v>JUNIO</v>
      </c>
      <c r="H5024">
        <v>88147614</v>
      </c>
      <c r="I5024" t="s">
        <v>956</v>
      </c>
      <c r="J5024" s="41">
        <f t="shared" si="245"/>
        <v>150000</v>
      </c>
      <c r="K5024" s="41">
        <v>0</v>
      </c>
      <c r="L5024" s="39">
        <v>150000</v>
      </c>
      <c r="M5024" t="s">
        <v>54</v>
      </c>
      <c r="N5024" s="32">
        <v>46225</v>
      </c>
      <c r="O5024" s="1">
        <f t="shared" si="243"/>
        <v>22</v>
      </c>
      <c r="P5024" t="s">
        <v>2149</v>
      </c>
    </row>
    <row r="5025" spans="1:22" hidden="1">
      <c r="A5025" t="s">
        <v>26</v>
      </c>
      <c r="B5025" t="s">
        <v>6312</v>
      </c>
      <c r="C5025" s="55">
        <v>184934</v>
      </c>
      <c r="D5025" t="s">
        <v>1083</v>
      </c>
      <c r="E5025" s="32">
        <v>46203</v>
      </c>
      <c r="F5025" s="26">
        <v>46203.409166666665</v>
      </c>
      <c r="G5025" s="12" t="str">
        <f t="shared" si="244"/>
        <v>JUNIO</v>
      </c>
      <c r="H5025">
        <v>860000018</v>
      </c>
      <c r="I5025" t="s">
        <v>1084</v>
      </c>
      <c r="J5025" s="41">
        <f t="shared" si="245"/>
        <v>474719.96</v>
      </c>
      <c r="K5025" s="41">
        <v>80981.039999999994</v>
      </c>
      <c r="L5025" s="39">
        <v>555701</v>
      </c>
      <c r="M5025" t="s">
        <v>3770</v>
      </c>
      <c r="N5025" s="32">
        <v>46204</v>
      </c>
      <c r="O5025" s="1">
        <f t="shared" si="243"/>
        <v>1</v>
      </c>
      <c r="P5025" t="s">
        <v>3480</v>
      </c>
      <c r="U5025" s="32">
        <v>46205</v>
      </c>
      <c r="V5025" t="s">
        <v>39</v>
      </c>
    </row>
    <row r="5026" spans="1:22" hidden="1">
      <c r="A5026" t="s">
        <v>26</v>
      </c>
      <c r="B5026" t="s">
        <v>6313</v>
      </c>
      <c r="C5026" s="55">
        <v>14978184</v>
      </c>
      <c r="D5026" t="s">
        <v>212</v>
      </c>
      <c r="E5026" s="32">
        <v>46203</v>
      </c>
      <c r="F5026" s="26">
        <v>46203.117013888892</v>
      </c>
      <c r="G5026" s="12" t="str">
        <f t="shared" si="244"/>
        <v>JUNIO</v>
      </c>
      <c r="H5026">
        <v>890903407</v>
      </c>
      <c r="I5026" t="s">
        <v>213</v>
      </c>
      <c r="J5026" s="41">
        <f t="shared" si="245"/>
        <v>2461269</v>
      </c>
      <c r="K5026" s="41">
        <v>467641.11</v>
      </c>
      <c r="L5026" s="39">
        <v>2928910.11</v>
      </c>
      <c r="M5026" t="s">
        <v>1349</v>
      </c>
      <c r="N5026" s="32">
        <v>46210</v>
      </c>
      <c r="O5026" s="1">
        <f t="shared" si="243"/>
        <v>7</v>
      </c>
      <c r="P5026" t="s">
        <v>215</v>
      </c>
      <c r="U5026" s="32">
        <v>46210</v>
      </c>
      <c r="V5026" t="s">
        <v>39</v>
      </c>
    </row>
    <row r="5027" spans="1:22" hidden="1">
      <c r="A5027" t="s">
        <v>26</v>
      </c>
      <c r="B5027" t="s">
        <v>6314</v>
      </c>
      <c r="C5027" s="55">
        <v>744048</v>
      </c>
      <c r="D5027" t="s">
        <v>817</v>
      </c>
      <c r="E5027" s="32">
        <v>46204</v>
      </c>
      <c r="F5027" s="26">
        <v>46204.693969907406</v>
      </c>
      <c r="G5027" s="12" t="str">
        <f t="shared" si="244"/>
        <v>JULIO</v>
      </c>
      <c r="H5027">
        <v>890915475</v>
      </c>
      <c r="I5027" t="s">
        <v>818</v>
      </c>
      <c r="J5027" s="41">
        <f t="shared" si="245"/>
        <v>1001159.9999999999</v>
      </c>
      <c r="K5027" s="41">
        <v>190220.4</v>
      </c>
      <c r="L5027" s="39">
        <v>1191380.3999999999</v>
      </c>
      <c r="M5027" t="s">
        <v>70</v>
      </c>
      <c r="N5027" s="32">
        <v>46209</v>
      </c>
      <c r="O5027" s="1">
        <f t="shared" si="243"/>
        <v>5</v>
      </c>
      <c r="P5027" t="s">
        <v>3480</v>
      </c>
      <c r="U5027" s="32">
        <v>46220</v>
      </c>
      <c r="V5027" t="s">
        <v>39</v>
      </c>
    </row>
    <row r="5028" spans="1:22" hidden="1">
      <c r="A5028" t="s">
        <v>26</v>
      </c>
      <c r="B5028" t="s">
        <v>6315</v>
      </c>
      <c r="C5028" s="55">
        <v>744043</v>
      </c>
      <c r="D5028" t="s">
        <v>817</v>
      </c>
      <c r="E5028" s="32">
        <v>46204</v>
      </c>
      <c r="F5028" s="26">
        <v>46204.689131944448</v>
      </c>
      <c r="G5028" s="12" t="str">
        <f t="shared" si="244"/>
        <v>JULIO</v>
      </c>
      <c r="H5028">
        <v>890915475</v>
      </c>
      <c r="I5028" t="s">
        <v>818</v>
      </c>
      <c r="J5028" s="41">
        <f t="shared" si="245"/>
        <v>434066</v>
      </c>
      <c r="K5028" s="41">
        <v>82472.539999999994</v>
      </c>
      <c r="L5028" s="39">
        <v>516538.54</v>
      </c>
      <c r="M5028" t="s">
        <v>70</v>
      </c>
      <c r="N5028" s="32">
        <v>46206</v>
      </c>
      <c r="O5028" s="1">
        <f t="shared" si="243"/>
        <v>2</v>
      </c>
      <c r="P5028" t="s">
        <v>3480</v>
      </c>
      <c r="U5028" s="32">
        <v>46209</v>
      </c>
      <c r="V5028" t="s">
        <v>39</v>
      </c>
    </row>
    <row r="5029" spans="1:22" hidden="1">
      <c r="A5029" t="s">
        <v>26</v>
      </c>
      <c r="B5029" t="s">
        <v>6316</v>
      </c>
      <c r="C5029" s="55">
        <v>8537</v>
      </c>
      <c r="D5029" t="s">
        <v>2896</v>
      </c>
      <c r="E5029" s="32">
        <v>46204</v>
      </c>
      <c r="F5029" s="26">
        <v>46204.691574074073</v>
      </c>
      <c r="G5029" s="12" t="str">
        <f t="shared" si="244"/>
        <v>JULIO</v>
      </c>
      <c r="H5029">
        <v>901360705</v>
      </c>
      <c r="I5029" t="s">
        <v>877</v>
      </c>
      <c r="J5029" s="41">
        <f t="shared" si="245"/>
        <v>144000</v>
      </c>
      <c r="K5029" s="41">
        <v>27360</v>
      </c>
      <c r="L5029" s="39">
        <v>171360</v>
      </c>
      <c r="M5029" t="s">
        <v>70</v>
      </c>
      <c r="N5029" s="32">
        <v>46209</v>
      </c>
      <c r="O5029" s="1">
        <f t="shared" si="243"/>
        <v>5</v>
      </c>
      <c r="P5029" t="s">
        <v>3480</v>
      </c>
      <c r="U5029" s="32">
        <v>46220</v>
      </c>
      <c r="V5029" t="s">
        <v>39</v>
      </c>
    </row>
    <row r="5030" spans="1:22" hidden="1">
      <c r="A5030" t="s">
        <v>26</v>
      </c>
      <c r="B5030" t="s">
        <v>6317</v>
      </c>
      <c r="C5030" s="55">
        <v>744051</v>
      </c>
      <c r="D5030" t="s">
        <v>817</v>
      </c>
      <c r="E5030" s="32">
        <v>46204</v>
      </c>
      <c r="F5030" s="26">
        <v>46204.694733796299</v>
      </c>
      <c r="G5030" s="12" t="str">
        <f t="shared" si="244"/>
        <v>JULIO</v>
      </c>
      <c r="H5030">
        <v>890915475</v>
      </c>
      <c r="I5030" t="s">
        <v>818</v>
      </c>
      <c r="J5030" s="41">
        <f t="shared" si="245"/>
        <v>144429</v>
      </c>
      <c r="K5030" s="41">
        <v>27441.51</v>
      </c>
      <c r="L5030" s="39">
        <v>171870.51</v>
      </c>
      <c r="M5030" t="s">
        <v>70</v>
      </c>
      <c r="N5030" s="32">
        <v>46206</v>
      </c>
      <c r="O5030" s="1">
        <f t="shared" si="243"/>
        <v>2</v>
      </c>
      <c r="P5030" t="s">
        <v>3480</v>
      </c>
      <c r="U5030" s="32">
        <v>46209</v>
      </c>
      <c r="V5030" t="s">
        <v>39</v>
      </c>
    </row>
    <row r="5031" spans="1:22" hidden="1">
      <c r="A5031" t="s">
        <v>26</v>
      </c>
      <c r="B5031" t="s">
        <v>6318</v>
      </c>
      <c r="C5031" s="55">
        <v>8536</v>
      </c>
      <c r="D5031" t="s">
        <v>2896</v>
      </c>
      <c r="E5031" s="32">
        <v>46204</v>
      </c>
      <c r="F5031" s="26">
        <v>46204.687962962962</v>
      </c>
      <c r="G5031" s="12" t="str">
        <f t="shared" si="244"/>
        <v>JULIO</v>
      </c>
      <c r="H5031">
        <v>901360705</v>
      </c>
      <c r="I5031" t="s">
        <v>877</v>
      </c>
      <c r="J5031" s="41">
        <f t="shared" si="245"/>
        <v>5364850</v>
      </c>
      <c r="K5031" s="41">
        <v>1019321.5</v>
      </c>
      <c r="L5031" s="39">
        <v>6384171.5</v>
      </c>
      <c r="M5031" t="s">
        <v>70</v>
      </c>
      <c r="N5031" s="32">
        <v>46206</v>
      </c>
      <c r="O5031" s="1">
        <f t="shared" si="243"/>
        <v>2</v>
      </c>
      <c r="P5031" t="s">
        <v>3480</v>
      </c>
      <c r="U5031" s="32">
        <v>46220</v>
      </c>
      <c r="V5031" t="s">
        <v>39</v>
      </c>
    </row>
    <row r="5032" spans="1:22" hidden="1">
      <c r="A5032" t="s">
        <v>26</v>
      </c>
      <c r="B5032" t="s">
        <v>6319</v>
      </c>
      <c r="C5032" s="55">
        <v>1240873</v>
      </c>
      <c r="D5032" t="s">
        <v>217</v>
      </c>
      <c r="E5032" s="32">
        <v>46204</v>
      </c>
      <c r="F5032" s="26">
        <v>46204.872534722221</v>
      </c>
      <c r="G5032" s="12" t="str">
        <f t="shared" si="244"/>
        <v>JULIO</v>
      </c>
      <c r="H5032">
        <v>890903790</v>
      </c>
      <c r="I5032" t="s">
        <v>218</v>
      </c>
      <c r="J5032" s="41">
        <f t="shared" si="245"/>
        <v>1344753</v>
      </c>
      <c r="K5032" s="41">
        <v>67237.649999999994</v>
      </c>
      <c r="L5032" s="39">
        <v>1411990.65</v>
      </c>
      <c r="M5032" t="s">
        <v>128</v>
      </c>
      <c r="N5032" s="32">
        <v>46210</v>
      </c>
      <c r="O5032" s="1">
        <f t="shared" si="243"/>
        <v>6</v>
      </c>
      <c r="P5032" t="s">
        <v>2466</v>
      </c>
      <c r="U5032" s="32">
        <v>46212</v>
      </c>
      <c r="V5032" t="s">
        <v>39</v>
      </c>
    </row>
    <row r="5033" spans="1:22" hidden="1">
      <c r="A5033" t="s">
        <v>26</v>
      </c>
      <c r="B5033" t="s">
        <v>6320</v>
      </c>
      <c r="C5033" s="55">
        <v>20023807</v>
      </c>
      <c r="D5033" t="s">
        <v>968</v>
      </c>
      <c r="E5033" s="32">
        <v>46204</v>
      </c>
      <c r="F5033" s="26">
        <v>46204.835092592592</v>
      </c>
      <c r="G5033" s="12" t="str">
        <f t="shared" si="244"/>
        <v>JULIO</v>
      </c>
      <c r="H5033">
        <v>860009195</v>
      </c>
      <c r="I5033" t="s">
        <v>969</v>
      </c>
      <c r="J5033" s="41">
        <f t="shared" si="245"/>
        <v>38750855.32</v>
      </c>
      <c r="K5033" s="41">
        <v>7362662.5099999998</v>
      </c>
      <c r="L5033" s="39">
        <v>46113517.829999998</v>
      </c>
      <c r="M5033" t="s">
        <v>1349</v>
      </c>
      <c r="N5033" s="32">
        <v>46210</v>
      </c>
      <c r="O5033" s="1">
        <f t="shared" si="243"/>
        <v>6</v>
      </c>
      <c r="P5033" t="s">
        <v>215</v>
      </c>
      <c r="U5033" s="32">
        <v>46210</v>
      </c>
      <c r="V5033" t="s">
        <v>39</v>
      </c>
    </row>
    <row r="5034" spans="1:22" hidden="1">
      <c r="A5034" t="s">
        <v>26</v>
      </c>
      <c r="B5034" t="s">
        <v>6321</v>
      </c>
      <c r="C5034" s="55">
        <v>795</v>
      </c>
      <c r="D5034" t="s">
        <v>227</v>
      </c>
      <c r="E5034" s="32">
        <v>46204</v>
      </c>
      <c r="F5034" s="26">
        <v>46204.805138888885</v>
      </c>
      <c r="G5034" s="12" t="str">
        <f t="shared" si="244"/>
        <v>JULIO</v>
      </c>
      <c r="H5034">
        <v>900049081</v>
      </c>
      <c r="I5034" t="s">
        <v>711</v>
      </c>
      <c r="J5034" s="41">
        <f t="shared" si="245"/>
        <v>8060800</v>
      </c>
      <c r="K5034" s="41">
        <v>1531552</v>
      </c>
      <c r="L5034" s="39">
        <v>9592352</v>
      </c>
      <c r="M5034" s="1" t="s">
        <v>9455</v>
      </c>
      <c r="N5034" s="32">
        <v>46213</v>
      </c>
      <c r="O5034" s="1">
        <f t="shared" si="243"/>
        <v>9</v>
      </c>
      <c r="P5034" t="s">
        <v>3480</v>
      </c>
      <c r="U5034" s="32">
        <v>46225</v>
      </c>
    </row>
    <row r="5035" spans="1:22" hidden="1">
      <c r="A5035" t="s">
        <v>26</v>
      </c>
      <c r="B5035" t="s">
        <v>6322</v>
      </c>
      <c r="C5035" s="55">
        <v>6</v>
      </c>
      <c r="D5035" t="s">
        <v>2958</v>
      </c>
      <c r="E5035" s="32">
        <v>46204</v>
      </c>
      <c r="F5035" s="26">
        <v>46204.791331018518</v>
      </c>
      <c r="G5035" s="12" t="str">
        <f t="shared" si="244"/>
        <v>JULIO</v>
      </c>
      <c r="H5035">
        <v>902036303</v>
      </c>
      <c r="I5035" t="s">
        <v>2959</v>
      </c>
      <c r="J5035" s="41">
        <f t="shared" si="245"/>
        <v>40000000</v>
      </c>
      <c r="K5035" s="41">
        <v>7600000</v>
      </c>
      <c r="L5035" s="39">
        <v>47600000</v>
      </c>
      <c r="M5035" t="s">
        <v>195</v>
      </c>
      <c r="N5035" s="32">
        <v>46204</v>
      </c>
      <c r="O5035" s="1">
        <f t="shared" si="243"/>
        <v>0</v>
      </c>
      <c r="P5035" t="s">
        <v>479</v>
      </c>
      <c r="U5035" s="32">
        <v>46209</v>
      </c>
      <c r="V5035" t="s">
        <v>39</v>
      </c>
    </row>
    <row r="5036" spans="1:22" hidden="1">
      <c r="A5036" t="s">
        <v>26</v>
      </c>
      <c r="B5036" t="s">
        <v>6323</v>
      </c>
      <c r="C5036" s="55">
        <v>405</v>
      </c>
      <c r="D5036" t="s">
        <v>144</v>
      </c>
      <c r="E5036" s="32">
        <v>46204</v>
      </c>
      <c r="F5036" s="26">
        <v>46204.775555555556</v>
      </c>
      <c r="G5036" s="12" t="str">
        <f t="shared" si="244"/>
        <v>JULIO</v>
      </c>
      <c r="H5036">
        <v>900484392</v>
      </c>
      <c r="I5036" t="s">
        <v>194</v>
      </c>
      <c r="J5036" s="41">
        <f t="shared" si="245"/>
        <v>29216568</v>
      </c>
      <c r="K5036" s="41">
        <v>5551147.9199999999</v>
      </c>
      <c r="L5036" s="39">
        <v>34767715.920000002</v>
      </c>
      <c r="M5036" t="s">
        <v>195</v>
      </c>
      <c r="N5036" s="32">
        <v>46204</v>
      </c>
      <c r="O5036" s="1">
        <f t="shared" si="243"/>
        <v>0</v>
      </c>
      <c r="P5036" t="s">
        <v>479</v>
      </c>
      <c r="U5036" s="32">
        <v>46209</v>
      </c>
      <c r="V5036" t="s">
        <v>39</v>
      </c>
    </row>
    <row r="5037" spans="1:22" hidden="1">
      <c r="A5037" t="s">
        <v>26</v>
      </c>
      <c r="B5037" t="s">
        <v>6324</v>
      </c>
      <c r="C5037" s="55">
        <v>8877</v>
      </c>
      <c r="D5037" t="s">
        <v>2896</v>
      </c>
      <c r="E5037" s="32">
        <v>46204</v>
      </c>
      <c r="F5037" s="26">
        <v>46204.769421296296</v>
      </c>
      <c r="G5037" s="12" t="str">
        <f t="shared" si="244"/>
        <v>JULIO</v>
      </c>
      <c r="H5037">
        <v>32150739</v>
      </c>
      <c r="I5037" t="s">
        <v>400</v>
      </c>
      <c r="J5037" s="41">
        <f t="shared" si="245"/>
        <v>695500</v>
      </c>
      <c r="K5037" s="41">
        <v>0</v>
      </c>
      <c r="L5037" s="39">
        <v>695500</v>
      </c>
      <c r="M5037" t="s">
        <v>199</v>
      </c>
      <c r="N5037" s="32">
        <v>46206</v>
      </c>
      <c r="O5037" s="1">
        <f t="shared" si="243"/>
        <v>2</v>
      </c>
      <c r="P5037" t="s">
        <v>3480</v>
      </c>
      <c r="U5037" s="32">
        <v>46209</v>
      </c>
      <c r="V5037" t="s">
        <v>39</v>
      </c>
    </row>
    <row r="5038" spans="1:22" hidden="1">
      <c r="A5038" t="s">
        <v>26</v>
      </c>
      <c r="B5038" t="s">
        <v>6325</v>
      </c>
      <c r="C5038" s="55">
        <v>5359</v>
      </c>
      <c r="D5038" t="s">
        <v>539</v>
      </c>
      <c r="E5038" s="32">
        <v>46204</v>
      </c>
      <c r="F5038" s="26">
        <v>46204.729513888888</v>
      </c>
      <c r="G5038" s="12" t="str">
        <f t="shared" si="244"/>
        <v>JULIO</v>
      </c>
      <c r="H5038">
        <v>901042685</v>
      </c>
      <c r="I5038" t="s">
        <v>540</v>
      </c>
      <c r="J5038" s="41">
        <f t="shared" si="245"/>
        <v>2223114</v>
      </c>
      <c r="K5038" s="41">
        <v>0</v>
      </c>
      <c r="L5038" s="39">
        <v>2223114</v>
      </c>
      <c r="M5038" t="s">
        <v>65</v>
      </c>
      <c r="N5038" s="32">
        <v>46205</v>
      </c>
      <c r="O5038" s="1">
        <f t="shared" si="243"/>
        <v>1</v>
      </c>
      <c r="P5038" s="1" t="s">
        <v>191</v>
      </c>
      <c r="U5038" s="32">
        <v>46205</v>
      </c>
      <c r="V5038" t="s">
        <v>39</v>
      </c>
    </row>
    <row r="5039" spans="1:22" hidden="1">
      <c r="A5039" t="s">
        <v>26</v>
      </c>
      <c r="B5039" t="s">
        <v>6326</v>
      </c>
      <c r="C5039" s="55">
        <v>58532</v>
      </c>
      <c r="D5039" t="s">
        <v>122</v>
      </c>
      <c r="E5039" s="32">
        <v>46204</v>
      </c>
      <c r="F5039" s="26">
        <v>46204.717245370368</v>
      </c>
      <c r="G5039" s="12" t="str">
        <f t="shared" si="244"/>
        <v>JULIO</v>
      </c>
      <c r="H5039">
        <v>900650486</v>
      </c>
      <c r="I5039" t="s">
        <v>857</v>
      </c>
      <c r="J5039" s="41">
        <f t="shared" si="245"/>
        <v>1326846.21</v>
      </c>
      <c r="K5039" s="41">
        <v>51650.79</v>
      </c>
      <c r="L5039" s="39">
        <v>1378497</v>
      </c>
      <c r="M5039" t="s">
        <v>65</v>
      </c>
      <c r="N5039" s="32">
        <v>46205</v>
      </c>
      <c r="O5039" s="1">
        <f t="shared" si="243"/>
        <v>1</v>
      </c>
      <c r="P5039" t="s">
        <v>3480</v>
      </c>
      <c r="U5039" s="32">
        <v>46209</v>
      </c>
      <c r="V5039" t="s">
        <v>39</v>
      </c>
    </row>
    <row r="5040" spans="1:22" hidden="1">
      <c r="A5040" t="s">
        <v>26</v>
      </c>
      <c r="B5040" t="s">
        <v>6327</v>
      </c>
      <c r="C5040" s="55">
        <v>20485</v>
      </c>
      <c r="D5040" t="s">
        <v>28</v>
      </c>
      <c r="E5040" s="32">
        <v>46204</v>
      </c>
      <c r="F5040" s="26">
        <v>46204.684270833335</v>
      </c>
      <c r="G5040" s="12" t="str">
        <f t="shared" si="244"/>
        <v>JULIO</v>
      </c>
      <c r="H5040">
        <v>890903388</v>
      </c>
      <c r="I5040" t="s">
        <v>943</v>
      </c>
      <c r="J5040" s="41">
        <f t="shared" si="245"/>
        <v>1699072</v>
      </c>
      <c r="K5040" s="41">
        <v>322823.67999999999</v>
      </c>
      <c r="L5040" s="39">
        <v>2021895.68</v>
      </c>
      <c r="M5040" t="s">
        <v>195</v>
      </c>
      <c r="N5040" s="32">
        <v>46204</v>
      </c>
      <c r="O5040" s="1">
        <f t="shared" si="243"/>
        <v>0</v>
      </c>
      <c r="P5040" t="s">
        <v>479</v>
      </c>
      <c r="U5040" s="32">
        <v>46209</v>
      </c>
      <c r="V5040" t="s">
        <v>39</v>
      </c>
    </row>
    <row r="5041" spans="1:22" hidden="1">
      <c r="A5041" t="s">
        <v>26</v>
      </c>
      <c r="B5041" t="s">
        <v>6328</v>
      </c>
      <c r="C5041" s="55">
        <v>2140</v>
      </c>
      <c r="D5041" t="s">
        <v>28</v>
      </c>
      <c r="E5041" s="32">
        <v>46204</v>
      </c>
      <c r="F5041" s="26">
        <v>46204.682939814818</v>
      </c>
      <c r="G5041" s="12" t="str">
        <f t="shared" si="244"/>
        <v>JULIO</v>
      </c>
      <c r="H5041">
        <v>900674765</v>
      </c>
      <c r="I5041" t="s">
        <v>898</v>
      </c>
      <c r="J5041" s="41">
        <f t="shared" si="245"/>
        <v>700000</v>
      </c>
      <c r="K5041" s="41">
        <v>133000</v>
      </c>
      <c r="L5041" s="39">
        <v>833000</v>
      </c>
      <c r="M5041" t="s">
        <v>264</v>
      </c>
      <c r="N5041" s="32">
        <v>46205</v>
      </c>
      <c r="O5041" s="1">
        <f t="shared" si="243"/>
        <v>1</v>
      </c>
      <c r="P5041" t="s">
        <v>3480</v>
      </c>
      <c r="U5041" s="32">
        <v>46220</v>
      </c>
      <c r="V5041" t="s">
        <v>39</v>
      </c>
    </row>
    <row r="5042" spans="1:22" hidden="1">
      <c r="A5042" t="s">
        <v>26</v>
      </c>
      <c r="B5042" t="s">
        <v>6329</v>
      </c>
      <c r="C5042" s="55">
        <v>7193</v>
      </c>
      <c r="D5042" t="s">
        <v>4627</v>
      </c>
      <c r="E5042" s="32">
        <v>46204</v>
      </c>
      <c r="F5042" s="26">
        <v>46204.673750000002</v>
      </c>
      <c r="G5042" s="12" t="str">
        <f t="shared" si="244"/>
        <v>JULIO</v>
      </c>
      <c r="H5042">
        <v>901370300</v>
      </c>
      <c r="I5042" t="s">
        <v>4628</v>
      </c>
      <c r="J5042" s="41">
        <f t="shared" si="245"/>
        <v>3440000</v>
      </c>
      <c r="K5042" s="41">
        <v>653600</v>
      </c>
      <c r="L5042" s="39">
        <v>4093600</v>
      </c>
      <c r="M5042" t="s">
        <v>70</v>
      </c>
      <c r="N5042" s="32">
        <v>46209</v>
      </c>
      <c r="O5042" s="1">
        <f t="shared" si="243"/>
        <v>5</v>
      </c>
      <c r="P5042" t="s">
        <v>3480</v>
      </c>
      <c r="U5042" s="32">
        <v>46220</v>
      </c>
      <c r="V5042" t="s">
        <v>39</v>
      </c>
    </row>
    <row r="5043" spans="1:22" hidden="1">
      <c r="A5043" t="s">
        <v>26</v>
      </c>
      <c r="B5043" t="s">
        <v>6330</v>
      </c>
      <c r="C5043" s="55">
        <v>99774</v>
      </c>
      <c r="D5043" t="s">
        <v>638</v>
      </c>
      <c r="E5043" s="32">
        <v>46204</v>
      </c>
      <c r="F5043" s="26">
        <v>46204.680995370371</v>
      </c>
      <c r="G5043" s="12" t="str">
        <f t="shared" si="244"/>
        <v>JULIO</v>
      </c>
      <c r="H5043">
        <v>800128989</v>
      </c>
      <c r="I5043" t="s">
        <v>639</v>
      </c>
      <c r="J5043" s="41">
        <f t="shared" si="245"/>
        <v>130676</v>
      </c>
      <c r="K5043" s="41">
        <v>24828.44</v>
      </c>
      <c r="L5043" s="39">
        <v>155504.44</v>
      </c>
      <c r="M5043" t="s">
        <v>70</v>
      </c>
      <c r="N5043" s="32">
        <v>46205</v>
      </c>
      <c r="O5043" s="1">
        <f t="shared" si="243"/>
        <v>1</v>
      </c>
      <c r="P5043" t="s">
        <v>3480</v>
      </c>
      <c r="U5043" s="32">
        <v>46209</v>
      </c>
      <c r="V5043" t="s">
        <v>39</v>
      </c>
    </row>
    <row r="5044" spans="1:22" hidden="1">
      <c r="A5044" t="s">
        <v>26</v>
      </c>
      <c r="B5044" t="s">
        <v>6331</v>
      </c>
      <c r="C5044" s="55">
        <v>3554</v>
      </c>
      <c r="D5044" t="s">
        <v>1341</v>
      </c>
      <c r="E5044" s="32">
        <v>46204</v>
      </c>
      <c r="F5044" s="26">
        <v>46204.658680555556</v>
      </c>
      <c r="G5044" s="12" t="str">
        <f t="shared" si="244"/>
        <v>JULIO</v>
      </c>
      <c r="H5044">
        <v>811024463</v>
      </c>
      <c r="I5044" t="s">
        <v>1342</v>
      </c>
      <c r="J5044" s="41">
        <f t="shared" si="245"/>
        <v>59520</v>
      </c>
      <c r="K5044" s="41">
        <v>11308.8</v>
      </c>
      <c r="L5044" s="39">
        <v>70828.800000000003</v>
      </c>
      <c r="M5044" t="s">
        <v>70</v>
      </c>
      <c r="N5044" s="32">
        <v>46206</v>
      </c>
      <c r="O5044" s="1">
        <f t="shared" si="243"/>
        <v>2</v>
      </c>
      <c r="P5044" t="s">
        <v>3480</v>
      </c>
      <c r="U5044" s="32">
        <v>46220</v>
      </c>
      <c r="V5044" t="s">
        <v>39</v>
      </c>
    </row>
    <row r="5045" spans="1:22" hidden="1">
      <c r="A5045" t="s">
        <v>26</v>
      </c>
      <c r="B5045" t="s">
        <v>6332</v>
      </c>
      <c r="C5045" s="55">
        <v>11525044</v>
      </c>
      <c r="D5045" t="s">
        <v>4499</v>
      </c>
      <c r="E5045" s="32">
        <v>46204</v>
      </c>
      <c r="F5045" s="26">
        <v>46204.685254629629</v>
      </c>
      <c r="G5045" s="12" t="str">
        <f t="shared" si="244"/>
        <v>JULIO</v>
      </c>
      <c r="H5045">
        <v>900219834</v>
      </c>
      <c r="I5045" t="s">
        <v>739</v>
      </c>
      <c r="J5045" s="41">
        <f t="shared" si="245"/>
        <v>18500</v>
      </c>
      <c r="K5045" s="41">
        <v>0</v>
      </c>
      <c r="L5045" s="39">
        <v>18500</v>
      </c>
      <c r="M5045" t="s">
        <v>70</v>
      </c>
      <c r="N5045" s="32">
        <v>46205</v>
      </c>
      <c r="O5045" s="1">
        <f t="shared" si="243"/>
        <v>1</v>
      </c>
      <c r="P5045" t="s">
        <v>3480</v>
      </c>
      <c r="U5045" s="32">
        <v>46213</v>
      </c>
      <c r="V5045" t="s">
        <v>39</v>
      </c>
    </row>
    <row r="5046" spans="1:22" hidden="1">
      <c r="A5046" t="s">
        <v>26</v>
      </c>
      <c r="B5046" t="s">
        <v>6333</v>
      </c>
      <c r="C5046" s="55">
        <v>11525099</v>
      </c>
      <c r="D5046" t="s">
        <v>4499</v>
      </c>
      <c r="E5046" s="32">
        <v>46204</v>
      </c>
      <c r="F5046" s="26">
        <v>46204.685219907406</v>
      </c>
      <c r="G5046" s="12" t="str">
        <f t="shared" si="244"/>
        <v>JULIO</v>
      </c>
      <c r="H5046">
        <v>900219834</v>
      </c>
      <c r="I5046" t="s">
        <v>739</v>
      </c>
      <c r="J5046" s="41">
        <f t="shared" si="245"/>
        <v>20200</v>
      </c>
      <c r="K5046" s="41">
        <v>0</v>
      </c>
      <c r="L5046" s="39">
        <v>20200</v>
      </c>
      <c r="M5046" t="s">
        <v>70</v>
      </c>
      <c r="N5046" s="32">
        <v>46205</v>
      </c>
      <c r="O5046" s="1">
        <f t="shared" si="243"/>
        <v>1</v>
      </c>
      <c r="P5046" t="s">
        <v>3480</v>
      </c>
      <c r="U5046" s="32">
        <v>46213</v>
      </c>
      <c r="V5046" t="s">
        <v>39</v>
      </c>
    </row>
    <row r="5047" spans="1:22" hidden="1">
      <c r="A5047" t="s">
        <v>26</v>
      </c>
      <c r="B5047" t="s">
        <v>6334</v>
      </c>
      <c r="C5047" s="55">
        <v>8535</v>
      </c>
      <c r="D5047" t="s">
        <v>2896</v>
      </c>
      <c r="E5047" s="32">
        <v>46204</v>
      </c>
      <c r="F5047" s="26">
        <v>46204.662291666667</v>
      </c>
      <c r="G5047" s="12" t="str">
        <f t="shared" si="244"/>
        <v>JULIO</v>
      </c>
      <c r="H5047">
        <v>901360705</v>
      </c>
      <c r="I5047" t="s">
        <v>877</v>
      </c>
      <c r="J5047" s="41">
        <f t="shared" si="245"/>
        <v>449600</v>
      </c>
      <c r="K5047" s="41">
        <v>85424</v>
      </c>
      <c r="L5047" s="39">
        <v>535024</v>
      </c>
      <c r="M5047" t="s">
        <v>70</v>
      </c>
      <c r="N5047" s="32">
        <v>46209</v>
      </c>
      <c r="O5047" s="1">
        <f t="shared" si="243"/>
        <v>5</v>
      </c>
      <c r="P5047" t="s">
        <v>3480</v>
      </c>
      <c r="U5047" s="32">
        <v>46220</v>
      </c>
      <c r="V5047" t="s">
        <v>39</v>
      </c>
    </row>
    <row r="5048" spans="1:22" hidden="1">
      <c r="A5048" t="s">
        <v>26</v>
      </c>
      <c r="B5048" t="s">
        <v>6335</v>
      </c>
      <c r="C5048" s="55">
        <v>362598</v>
      </c>
      <c r="D5048" t="s">
        <v>336</v>
      </c>
      <c r="E5048" s="32">
        <v>46204</v>
      </c>
      <c r="F5048" s="26">
        <v>46204.660324074073</v>
      </c>
      <c r="G5048" s="12" t="str">
        <f t="shared" si="244"/>
        <v>JULIO</v>
      </c>
      <c r="H5048">
        <v>800049074</v>
      </c>
      <c r="I5048" t="s">
        <v>337</v>
      </c>
      <c r="J5048" s="41">
        <f t="shared" si="245"/>
        <v>139129</v>
      </c>
      <c r="K5048" s="41">
        <v>26435</v>
      </c>
      <c r="L5048" s="39">
        <v>165564</v>
      </c>
      <c r="M5048" t="s">
        <v>70</v>
      </c>
      <c r="N5048" s="32">
        <v>46209</v>
      </c>
      <c r="O5048" s="1">
        <f t="shared" si="243"/>
        <v>5</v>
      </c>
      <c r="P5048" t="s">
        <v>3480</v>
      </c>
      <c r="U5048" s="32">
        <v>46210</v>
      </c>
      <c r="V5048" t="s">
        <v>39</v>
      </c>
    </row>
    <row r="5049" spans="1:22" hidden="1">
      <c r="A5049" t="s">
        <v>26</v>
      </c>
      <c r="B5049" t="s">
        <v>6336</v>
      </c>
      <c r="C5049" s="55">
        <v>362597</v>
      </c>
      <c r="D5049" t="s">
        <v>336</v>
      </c>
      <c r="E5049" s="32">
        <v>46204</v>
      </c>
      <c r="F5049" s="26">
        <v>46204.660300925927</v>
      </c>
      <c r="G5049" s="12" t="str">
        <f t="shared" si="244"/>
        <v>JULIO</v>
      </c>
      <c r="H5049">
        <v>800049074</v>
      </c>
      <c r="I5049" t="s">
        <v>337</v>
      </c>
      <c r="J5049" s="41">
        <f t="shared" si="245"/>
        <v>63759</v>
      </c>
      <c r="K5049" s="41">
        <v>8302</v>
      </c>
      <c r="L5049" s="39">
        <v>72061</v>
      </c>
      <c r="M5049" t="s">
        <v>70</v>
      </c>
      <c r="N5049" s="32">
        <v>46209</v>
      </c>
      <c r="O5049" s="1">
        <f t="shared" si="243"/>
        <v>5</v>
      </c>
      <c r="P5049" t="s">
        <v>3480</v>
      </c>
      <c r="U5049" s="32">
        <v>46210</v>
      </c>
      <c r="V5049" t="s">
        <v>39</v>
      </c>
    </row>
    <row r="5050" spans="1:22" hidden="1">
      <c r="A5050" t="s">
        <v>26</v>
      </c>
      <c r="B5050" t="s">
        <v>6337</v>
      </c>
      <c r="C5050" s="55">
        <v>2476</v>
      </c>
      <c r="D5050" t="s">
        <v>452</v>
      </c>
      <c r="E5050" s="32">
        <v>46204</v>
      </c>
      <c r="F5050" s="26">
        <v>46204.643171296295</v>
      </c>
      <c r="G5050" s="12" t="str">
        <f t="shared" si="244"/>
        <v>JULIO</v>
      </c>
      <c r="H5050">
        <v>901485351</v>
      </c>
      <c r="I5050" t="s">
        <v>453</v>
      </c>
      <c r="J5050" s="41">
        <f t="shared" si="245"/>
        <v>3800000</v>
      </c>
      <c r="K5050" s="41">
        <v>722000</v>
      </c>
      <c r="L5050" s="39">
        <v>4522000</v>
      </c>
      <c r="M5050" s="1" t="s">
        <v>9455</v>
      </c>
      <c r="N5050" s="32">
        <v>46206</v>
      </c>
      <c r="O5050" s="1">
        <f t="shared" si="243"/>
        <v>2</v>
      </c>
      <c r="P5050" t="s">
        <v>3480</v>
      </c>
      <c r="U5050" s="32">
        <v>46225</v>
      </c>
    </row>
    <row r="5051" spans="1:22" hidden="1">
      <c r="A5051" t="s">
        <v>26</v>
      </c>
      <c r="B5051" t="s">
        <v>6338</v>
      </c>
      <c r="C5051" s="55">
        <v>362566</v>
      </c>
      <c r="D5051" t="s">
        <v>336</v>
      </c>
      <c r="E5051" s="32">
        <v>46204</v>
      </c>
      <c r="F5051" s="26">
        <v>46204.609861111108</v>
      </c>
      <c r="G5051" s="12" t="str">
        <f t="shared" si="244"/>
        <v>JULIO</v>
      </c>
      <c r="H5051">
        <v>800049074</v>
      </c>
      <c r="I5051" t="s">
        <v>337</v>
      </c>
      <c r="J5051" s="41">
        <f t="shared" si="245"/>
        <v>1408601</v>
      </c>
      <c r="K5051" s="41">
        <v>256651</v>
      </c>
      <c r="L5051" s="39">
        <v>1665252</v>
      </c>
      <c r="M5051" t="s">
        <v>315</v>
      </c>
      <c r="N5051" s="3">
        <v>46208</v>
      </c>
      <c r="O5051" s="1">
        <f t="shared" si="243"/>
        <v>4</v>
      </c>
      <c r="P5051" t="s">
        <v>3480</v>
      </c>
    </row>
    <row r="5052" spans="1:22" hidden="1">
      <c r="A5052" t="s">
        <v>26</v>
      </c>
      <c r="B5052" t="s">
        <v>6339</v>
      </c>
      <c r="C5052" s="55">
        <v>235</v>
      </c>
      <c r="D5052" t="s">
        <v>299</v>
      </c>
      <c r="E5052" s="32">
        <v>46204</v>
      </c>
      <c r="F5052" s="26">
        <v>46204.603587962964</v>
      </c>
      <c r="G5052" s="12" t="str">
        <f t="shared" si="244"/>
        <v>JULIO</v>
      </c>
      <c r="H5052">
        <v>901797186</v>
      </c>
      <c r="I5052" t="s">
        <v>300</v>
      </c>
      <c r="J5052" s="41">
        <f t="shared" si="245"/>
        <v>478500</v>
      </c>
      <c r="K5052" s="41">
        <v>90915</v>
      </c>
      <c r="L5052" s="39">
        <v>569415</v>
      </c>
      <c r="M5052" s="1" t="s">
        <v>9455</v>
      </c>
      <c r="N5052" s="32">
        <v>46206</v>
      </c>
      <c r="O5052" s="1">
        <f t="shared" si="243"/>
        <v>2</v>
      </c>
      <c r="P5052" t="s">
        <v>3480</v>
      </c>
      <c r="U5052" s="32">
        <v>46220</v>
      </c>
      <c r="V5052" t="s">
        <v>39</v>
      </c>
    </row>
    <row r="5053" spans="1:22" hidden="1">
      <c r="A5053" t="s">
        <v>26</v>
      </c>
      <c r="B5053" t="s">
        <v>6340</v>
      </c>
      <c r="C5053" s="55">
        <v>362550</v>
      </c>
      <c r="D5053" t="s">
        <v>336</v>
      </c>
      <c r="E5053" s="32">
        <v>46204</v>
      </c>
      <c r="F5053" s="26">
        <v>46204.609375</v>
      </c>
      <c r="G5053" s="12" t="str">
        <f t="shared" si="244"/>
        <v>JULIO</v>
      </c>
      <c r="H5053">
        <v>800049074</v>
      </c>
      <c r="I5053" t="s">
        <v>337</v>
      </c>
      <c r="J5053" s="41">
        <f t="shared" si="245"/>
        <v>435690</v>
      </c>
      <c r="K5053" s="41">
        <v>82781</v>
      </c>
      <c r="L5053" s="39">
        <v>518471</v>
      </c>
      <c r="M5053" t="s">
        <v>315</v>
      </c>
      <c r="N5053" s="3">
        <v>46208</v>
      </c>
      <c r="O5053" s="1">
        <f t="shared" si="243"/>
        <v>4</v>
      </c>
      <c r="P5053" t="s">
        <v>3480</v>
      </c>
    </row>
    <row r="5054" spans="1:22" hidden="1">
      <c r="A5054" t="s">
        <v>26</v>
      </c>
      <c r="B5054" t="s">
        <v>6341</v>
      </c>
      <c r="C5054" s="55">
        <v>362553</v>
      </c>
      <c r="D5054" t="s">
        <v>336</v>
      </c>
      <c r="E5054" s="32">
        <v>46204</v>
      </c>
      <c r="F5054" s="26">
        <v>46204.609456018516</v>
      </c>
      <c r="G5054" s="12" t="str">
        <f t="shared" si="244"/>
        <v>JULIO</v>
      </c>
      <c r="H5054">
        <v>800049074</v>
      </c>
      <c r="I5054" t="s">
        <v>337</v>
      </c>
      <c r="J5054" s="41">
        <f t="shared" si="245"/>
        <v>102740</v>
      </c>
      <c r="K5054" s="41">
        <v>9385</v>
      </c>
      <c r="L5054" s="39">
        <v>112125</v>
      </c>
      <c r="M5054" t="s">
        <v>70</v>
      </c>
      <c r="N5054" s="32">
        <v>46205</v>
      </c>
      <c r="O5054" s="1">
        <f t="shared" si="243"/>
        <v>1</v>
      </c>
      <c r="P5054" t="s">
        <v>3480</v>
      </c>
      <c r="U5054" s="32">
        <v>46220</v>
      </c>
      <c r="V5054" t="s">
        <v>39</v>
      </c>
    </row>
    <row r="5055" spans="1:22" hidden="1">
      <c r="A5055" t="s">
        <v>26</v>
      </c>
      <c r="B5055" t="s">
        <v>6342</v>
      </c>
      <c r="C5055" s="55">
        <v>3900</v>
      </c>
      <c r="D5055" t="s">
        <v>28</v>
      </c>
      <c r="E5055" s="32">
        <v>46204</v>
      </c>
      <c r="F5055" s="26">
        <v>46204.512060185189</v>
      </c>
      <c r="G5055" s="12" t="str">
        <f t="shared" si="244"/>
        <v>JULIO</v>
      </c>
      <c r="H5055">
        <v>811027589</v>
      </c>
      <c r="I5055" t="s">
        <v>29</v>
      </c>
      <c r="J5055" s="41">
        <f t="shared" si="245"/>
        <v>15333332.73</v>
      </c>
      <c r="K5055" s="41">
        <v>2913333.27</v>
      </c>
      <c r="L5055" s="39">
        <v>18246666</v>
      </c>
      <c r="M5055" t="s">
        <v>1452</v>
      </c>
      <c r="N5055" s="32">
        <v>46220</v>
      </c>
      <c r="O5055" s="1">
        <f t="shared" si="243"/>
        <v>16</v>
      </c>
      <c r="P5055" s="1" t="s">
        <v>2220</v>
      </c>
      <c r="U5055" s="32">
        <v>46226</v>
      </c>
      <c r="V5055" t="s">
        <v>39</v>
      </c>
    </row>
    <row r="5056" spans="1:22" hidden="1">
      <c r="A5056" t="s">
        <v>26</v>
      </c>
      <c r="B5056" t="s">
        <v>6343</v>
      </c>
      <c r="C5056" s="55">
        <v>3550</v>
      </c>
      <c r="D5056" t="s">
        <v>1341</v>
      </c>
      <c r="E5056" s="32">
        <v>46204</v>
      </c>
      <c r="F5056" s="26">
        <v>46204.589328703703</v>
      </c>
      <c r="G5056" s="12" t="str">
        <f t="shared" si="244"/>
        <v>JULIO</v>
      </c>
      <c r="H5056">
        <v>811024463</v>
      </c>
      <c r="I5056" t="s">
        <v>1342</v>
      </c>
      <c r="J5056" s="41">
        <f t="shared" si="245"/>
        <v>3223000</v>
      </c>
      <c r="K5056" s="41">
        <v>612370</v>
      </c>
      <c r="L5056" s="39">
        <v>3835370</v>
      </c>
      <c r="M5056" t="s">
        <v>70</v>
      </c>
      <c r="N5056" s="32">
        <v>46206</v>
      </c>
      <c r="O5056" s="1">
        <f t="shared" ref="O5056:O5119" si="246">IFERROR(IF(-_xlfn.DAYS(E5056,N5056)&lt;0,0,-_xlfn.DAYS(E5056,N5056)), " - ")</f>
        <v>2</v>
      </c>
      <c r="P5056" t="s">
        <v>3480</v>
      </c>
      <c r="U5056" s="32">
        <v>46220</v>
      </c>
      <c r="V5056" t="s">
        <v>39</v>
      </c>
    </row>
    <row r="5057" spans="1:22" hidden="1">
      <c r="A5057" t="s">
        <v>26</v>
      </c>
      <c r="B5057" t="s">
        <v>6344</v>
      </c>
      <c r="C5057" s="55">
        <v>514</v>
      </c>
      <c r="D5057" t="s">
        <v>122</v>
      </c>
      <c r="E5057" s="32">
        <v>46204</v>
      </c>
      <c r="F5057" s="26">
        <v>46204.499837962961</v>
      </c>
      <c r="G5057" s="12" t="str">
        <f t="shared" si="244"/>
        <v>JULIO</v>
      </c>
      <c r="H5057">
        <v>901402351</v>
      </c>
      <c r="I5057" t="s">
        <v>531</v>
      </c>
      <c r="J5057" s="41">
        <f t="shared" si="245"/>
        <v>3900000</v>
      </c>
      <c r="K5057" s="41">
        <v>741000</v>
      </c>
      <c r="L5057" s="39">
        <v>4641000</v>
      </c>
      <c r="M5057" s="1" t="s">
        <v>9455</v>
      </c>
      <c r="N5057" s="32">
        <v>46206</v>
      </c>
      <c r="O5057" s="1">
        <f t="shared" si="246"/>
        <v>2</v>
      </c>
      <c r="P5057" t="s">
        <v>3480</v>
      </c>
      <c r="U5057" s="32">
        <v>46220</v>
      </c>
      <c r="V5057" t="s">
        <v>39</v>
      </c>
    </row>
    <row r="5058" spans="1:22" hidden="1">
      <c r="A5058" t="s">
        <v>26</v>
      </c>
      <c r="B5058" t="s">
        <v>6345</v>
      </c>
      <c r="C5058" s="55">
        <v>515</v>
      </c>
      <c r="D5058" t="s">
        <v>122</v>
      </c>
      <c r="E5058" s="32">
        <v>46204</v>
      </c>
      <c r="F5058" s="26">
        <v>46204.504942129628</v>
      </c>
      <c r="G5058" s="12" t="str">
        <f t="shared" ref="G5058:G5121" si="247">UPPER(TEXT(E5058, "MMMM"))</f>
        <v>JULIO</v>
      </c>
      <c r="H5058">
        <v>901402351</v>
      </c>
      <c r="I5058" t="s">
        <v>531</v>
      </c>
      <c r="J5058" s="41">
        <f t="shared" ref="J5058:J5121" si="248">L5058-K5058</f>
        <v>1380000</v>
      </c>
      <c r="K5058" s="41">
        <v>262200</v>
      </c>
      <c r="L5058" s="39">
        <v>1642200</v>
      </c>
      <c r="M5058" s="1" t="s">
        <v>9455</v>
      </c>
      <c r="N5058" s="32">
        <v>46206</v>
      </c>
      <c r="O5058" s="1">
        <f t="shared" si="246"/>
        <v>2</v>
      </c>
      <c r="P5058" t="s">
        <v>3480</v>
      </c>
      <c r="U5058" s="32">
        <v>46220</v>
      </c>
      <c r="V5058" t="s">
        <v>39</v>
      </c>
    </row>
    <row r="5059" spans="1:22" hidden="1">
      <c r="A5059" t="s">
        <v>26</v>
      </c>
      <c r="B5059" t="s">
        <v>6346</v>
      </c>
      <c r="C5059" s="55">
        <v>92781</v>
      </c>
      <c r="D5059" t="s">
        <v>28</v>
      </c>
      <c r="E5059" s="32">
        <v>46204</v>
      </c>
      <c r="F5059" s="26">
        <v>46204.488402777781</v>
      </c>
      <c r="G5059" s="12" t="str">
        <f t="shared" si="247"/>
        <v>JULIO</v>
      </c>
      <c r="H5059">
        <v>800003367</v>
      </c>
      <c r="I5059" t="s">
        <v>6347</v>
      </c>
      <c r="J5059" s="41">
        <f t="shared" si="248"/>
        <v>1398500</v>
      </c>
      <c r="K5059" s="41">
        <v>265715</v>
      </c>
      <c r="L5059" s="39">
        <v>1664215</v>
      </c>
      <c r="M5059" t="s">
        <v>3770</v>
      </c>
      <c r="N5059" s="32">
        <v>46205</v>
      </c>
      <c r="O5059" s="1">
        <f t="shared" si="246"/>
        <v>1</v>
      </c>
      <c r="P5059" t="s">
        <v>3480</v>
      </c>
      <c r="U5059" s="32">
        <v>46220</v>
      </c>
      <c r="V5059" t="s">
        <v>39</v>
      </c>
    </row>
    <row r="5060" spans="1:22" hidden="1">
      <c r="A5060" t="s">
        <v>26</v>
      </c>
      <c r="B5060" t="s">
        <v>6348</v>
      </c>
      <c r="C5060" s="55">
        <v>14528</v>
      </c>
      <c r="D5060" t="s">
        <v>28</v>
      </c>
      <c r="E5060" s="32">
        <v>46204</v>
      </c>
      <c r="F5060" s="26">
        <v>46204.48541666667</v>
      </c>
      <c r="G5060" s="12" t="str">
        <f t="shared" si="247"/>
        <v>JULIO</v>
      </c>
      <c r="H5060">
        <v>901059492</v>
      </c>
      <c r="I5060" t="s">
        <v>1036</v>
      </c>
      <c r="J5060" s="41">
        <f t="shared" si="248"/>
        <v>50000</v>
      </c>
      <c r="K5060" s="41">
        <v>9500</v>
      </c>
      <c r="L5060" s="39">
        <v>59500</v>
      </c>
      <c r="M5060" t="s">
        <v>3770</v>
      </c>
      <c r="N5060" s="32">
        <v>46205</v>
      </c>
      <c r="O5060" s="1">
        <f t="shared" si="246"/>
        <v>1</v>
      </c>
      <c r="P5060" t="s">
        <v>3480</v>
      </c>
      <c r="U5060" s="32">
        <v>46209</v>
      </c>
      <c r="V5060" t="s">
        <v>39</v>
      </c>
    </row>
    <row r="5061" spans="1:22" hidden="1">
      <c r="A5061" t="s">
        <v>26</v>
      </c>
      <c r="B5061" t="s">
        <v>6349</v>
      </c>
      <c r="C5061" s="55">
        <v>2687</v>
      </c>
      <c r="D5061" t="s">
        <v>28</v>
      </c>
      <c r="E5061" s="32">
        <v>46204</v>
      </c>
      <c r="F5061" s="26">
        <v>46204.47452546296</v>
      </c>
      <c r="G5061" s="12" t="str">
        <f t="shared" si="247"/>
        <v>JULIO</v>
      </c>
      <c r="H5061">
        <v>900600728</v>
      </c>
      <c r="I5061" t="s">
        <v>6350</v>
      </c>
      <c r="J5061" s="41">
        <f t="shared" si="248"/>
        <v>4941000</v>
      </c>
      <c r="K5061" s="41">
        <v>847590</v>
      </c>
      <c r="L5061" s="39">
        <v>5788590</v>
      </c>
      <c r="M5061" s="1" t="s">
        <v>9455</v>
      </c>
      <c r="N5061" s="32">
        <v>46227</v>
      </c>
      <c r="O5061" s="1">
        <f t="shared" si="246"/>
        <v>23</v>
      </c>
      <c r="P5061" t="s">
        <v>3480</v>
      </c>
      <c r="U5061" s="32">
        <v>46233</v>
      </c>
    </row>
    <row r="5062" spans="1:22" hidden="1">
      <c r="A5062" t="s">
        <v>26</v>
      </c>
      <c r="B5062" t="s">
        <v>6351</v>
      </c>
      <c r="C5062" s="55">
        <v>1963</v>
      </c>
      <c r="D5062" t="s">
        <v>438</v>
      </c>
      <c r="E5062" s="32">
        <v>46204</v>
      </c>
      <c r="F5062" s="26">
        <v>46204.470763888887</v>
      </c>
      <c r="G5062" s="12" t="str">
        <f t="shared" si="247"/>
        <v>JULIO</v>
      </c>
      <c r="H5062">
        <v>900497895</v>
      </c>
      <c r="I5062" t="s">
        <v>439</v>
      </c>
      <c r="J5062" s="41">
        <f t="shared" si="248"/>
        <v>480000</v>
      </c>
      <c r="K5062" s="41">
        <v>91200</v>
      </c>
      <c r="L5062" s="39">
        <v>571200</v>
      </c>
      <c r="M5062" s="1" t="s">
        <v>9455</v>
      </c>
      <c r="N5062" s="32">
        <v>46206</v>
      </c>
      <c r="O5062" s="1">
        <f t="shared" si="246"/>
        <v>2</v>
      </c>
      <c r="P5062" t="s">
        <v>3480</v>
      </c>
      <c r="U5062" s="32">
        <v>46220</v>
      </c>
      <c r="V5062" t="s">
        <v>39</v>
      </c>
    </row>
    <row r="5063" spans="1:22" hidden="1">
      <c r="A5063" t="s">
        <v>26</v>
      </c>
      <c r="B5063" t="s">
        <v>6352</v>
      </c>
      <c r="C5063" s="55">
        <v>1962</v>
      </c>
      <c r="D5063" t="s">
        <v>438</v>
      </c>
      <c r="E5063" s="32">
        <v>46204</v>
      </c>
      <c r="F5063" s="26">
        <v>46204.468124999999</v>
      </c>
      <c r="G5063" s="12" t="str">
        <f t="shared" si="247"/>
        <v>JULIO</v>
      </c>
      <c r="H5063">
        <v>900497895</v>
      </c>
      <c r="I5063" t="s">
        <v>439</v>
      </c>
      <c r="J5063" s="41">
        <f t="shared" si="248"/>
        <v>4350000</v>
      </c>
      <c r="K5063" s="41">
        <v>826500</v>
      </c>
      <c r="L5063" s="39">
        <v>5176500</v>
      </c>
      <c r="M5063" s="1" t="s">
        <v>9455</v>
      </c>
      <c r="N5063" s="32">
        <v>46206</v>
      </c>
      <c r="O5063" s="1">
        <f t="shared" si="246"/>
        <v>2</v>
      </c>
      <c r="P5063" t="s">
        <v>3480</v>
      </c>
      <c r="U5063" s="32">
        <v>46220</v>
      </c>
      <c r="V5063" t="s">
        <v>39</v>
      </c>
    </row>
    <row r="5064" spans="1:22" hidden="1">
      <c r="A5064" t="s">
        <v>26</v>
      </c>
      <c r="B5064" t="s">
        <v>6353</v>
      </c>
      <c r="C5064" s="55">
        <v>1961</v>
      </c>
      <c r="D5064" t="s">
        <v>438</v>
      </c>
      <c r="E5064" s="32">
        <v>46204</v>
      </c>
      <c r="F5064" s="26">
        <v>46204.463541666664</v>
      </c>
      <c r="G5064" s="12" t="str">
        <f t="shared" si="247"/>
        <v>JULIO</v>
      </c>
      <c r="H5064">
        <v>900497895</v>
      </c>
      <c r="I5064" t="s">
        <v>439</v>
      </c>
      <c r="J5064" s="41">
        <f t="shared" si="248"/>
        <v>2380000</v>
      </c>
      <c r="K5064" s="41">
        <v>452200</v>
      </c>
      <c r="L5064" s="39">
        <v>2832200</v>
      </c>
      <c r="M5064" s="1" t="s">
        <v>9455</v>
      </c>
      <c r="N5064" s="32">
        <v>46206</v>
      </c>
      <c r="O5064" s="1">
        <f t="shared" si="246"/>
        <v>2</v>
      </c>
      <c r="P5064" t="s">
        <v>3480</v>
      </c>
      <c r="U5064" s="32">
        <v>46220</v>
      </c>
      <c r="V5064" t="s">
        <v>39</v>
      </c>
    </row>
    <row r="5065" spans="1:22" hidden="1">
      <c r="A5065" t="s">
        <v>26</v>
      </c>
      <c r="B5065" t="s">
        <v>6354</v>
      </c>
      <c r="C5065" s="55">
        <v>3187</v>
      </c>
      <c r="D5065" t="s">
        <v>28</v>
      </c>
      <c r="E5065" s="32">
        <v>46204</v>
      </c>
      <c r="F5065" s="26">
        <v>46204.460393518515</v>
      </c>
      <c r="G5065" s="12" t="str">
        <f t="shared" si="247"/>
        <v>JULIO</v>
      </c>
      <c r="H5065">
        <v>900144364</v>
      </c>
      <c r="I5065" t="s">
        <v>72</v>
      </c>
      <c r="J5065" s="41">
        <f t="shared" si="248"/>
        <v>315000</v>
      </c>
      <c r="K5065" s="41">
        <v>59850</v>
      </c>
      <c r="L5065" s="39">
        <v>374850</v>
      </c>
      <c r="M5065" t="s">
        <v>110</v>
      </c>
      <c r="N5065" s="32">
        <v>46204</v>
      </c>
      <c r="O5065" s="1">
        <f t="shared" si="246"/>
        <v>0</v>
      </c>
      <c r="P5065" t="s">
        <v>3480</v>
      </c>
      <c r="U5065" s="32">
        <v>46205</v>
      </c>
      <c r="V5065" t="s">
        <v>39</v>
      </c>
    </row>
    <row r="5066" spans="1:22" hidden="1">
      <c r="A5066" t="s">
        <v>26</v>
      </c>
      <c r="B5066" t="s">
        <v>6355</v>
      </c>
      <c r="C5066" s="55">
        <v>23677</v>
      </c>
      <c r="D5066" t="s">
        <v>28</v>
      </c>
      <c r="E5066" s="32">
        <v>46204</v>
      </c>
      <c r="F5066" s="26">
        <v>46204.497731481482</v>
      </c>
      <c r="G5066" s="12" t="str">
        <f t="shared" si="247"/>
        <v>JULIO</v>
      </c>
      <c r="H5066">
        <v>900083323</v>
      </c>
      <c r="I5066" t="s">
        <v>1103</v>
      </c>
      <c r="J5066" s="41">
        <f t="shared" si="248"/>
        <v>8961500</v>
      </c>
      <c r="K5066" s="41">
        <v>1702685</v>
      </c>
      <c r="L5066" s="39">
        <v>10664185</v>
      </c>
      <c r="M5066" t="s">
        <v>195</v>
      </c>
      <c r="N5066" s="32">
        <v>46204</v>
      </c>
      <c r="O5066" s="1">
        <f t="shared" si="246"/>
        <v>0</v>
      </c>
      <c r="P5066" t="s">
        <v>479</v>
      </c>
      <c r="U5066" s="32">
        <v>46209</v>
      </c>
      <c r="V5066" t="s">
        <v>39</v>
      </c>
    </row>
    <row r="5067" spans="1:22" hidden="1">
      <c r="A5067" t="s">
        <v>26</v>
      </c>
      <c r="B5067" t="s">
        <v>6356</v>
      </c>
      <c r="C5067" s="55">
        <v>23672</v>
      </c>
      <c r="D5067" t="s">
        <v>28</v>
      </c>
      <c r="E5067" s="32">
        <v>46204</v>
      </c>
      <c r="F5067" s="26">
        <v>46204.497129629628</v>
      </c>
      <c r="G5067" s="12" t="str">
        <f t="shared" si="247"/>
        <v>JULIO</v>
      </c>
      <c r="H5067">
        <v>900083323</v>
      </c>
      <c r="I5067" t="s">
        <v>1103</v>
      </c>
      <c r="J5067" s="41">
        <f t="shared" si="248"/>
        <v>19538139</v>
      </c>
      <c r="K5067" s="41">
        <v>3181379</v>
      </c>
      <c r="L5067" s="39">
        <v>22719518</v>
      </c>
      <c r="M5067" t="s">
        <v>195</v>
      </c>
      <c r="N5067" s="32">
        <v>46204</v>
      </c>
      <c r="O5067" s="1">
        <f t="shared" si="246"/>
        <v>0</v>
      </c>
      <c r="P5067" t="s">
        <v>479</v>
      </c>
      <c r="U5067" s="32">
        <v>46209</v>
      </c>
      <c r="V5067" t="s">
        <v>39</v>
      </c>
    </row>
    <row r="5068" spans="1:22" hidden="1">
      <c r="A5068" t="s">
        <v>26</v>
      </c>
      <c r="B5068" t="s">
        <v>6357</v>
      </c>
      <c r="C5068" s="55">
        <v>23780</v>
      </c>
      <c r="D5068" t="s">
        <v>28</v>
      </c>
      <c r="E5068" s="32">
        <v>46204</v>
      </c>
      <c r="F5068" s="26">
        <v>46204.4841087963</v>
      </c>
      <c r="G5068" s="12" t="str">
        <f t="shared" si="247"/>
        <v>JULIO</v>
      </c>
      <c r="H5068">
        <v>900083323</v>
      </c>
      <c r="I5068" t="s">
        <v>1103</v>
      </c>
      <c r="J5068" s="41">
        <f t="shared" si="248"/>
        <v>10645841</v>
      </c>
      <c r="K5068" s="41">
        <v>1848510</v>
      </c>
      <c r="L5068" s="39">
        <v>12494351</v>
      </c>
      <c r="M5068" t="s">
        <v>195</v>
      </c>
      <c r="N5068" s="32">
        <v>46204</v>
      </c>
      <c r="O5068" s="1">
        <f t="shared" si="246"/>
        <v>0</v>
      </c>
      <c r="P5068" t="s">
        <v>479</v>
      </c>
      <c r="U5068" s="32">
        <v>46209</v>
      </c>
      <c r="V5068" t="s">
        <v>39</v>
      </c>
    </row>
    <row r="5069" spans="1:22" hidden="1">
      <c r="A5069" t="s">
        <v>26</v>
      </c>
      <c r="B5069" t="s">
        <v>6358</v>
      </c>
      <c r="C5069" s="55">
        <v>23781</v>
      </c>
      <c r="D5069" t="s">
        <v>28</v>
      </c>
      <c r="E5069" s="32">
        <v>46204</v>
      </c>
      <c r="F5069" s="26">
        <v>46204.484293981484</v>
      </c>
      <c r="G5069" s="12" t="str">
        <f t="shared" si="247"/>
        <v>JULIO</v>
      </c>
      <c r="H5069">
        <v>900083323</v>
      </c>
      <c r="I5069" t="s">
        <v>1103</v>
      </c>
      <c r="J5069" s="41">
        <f t="shared" si="248"/>
        <v>10645841</v>
      </c>
      <c r="K5069" s="41">
        <v>1848510</v>
      </c>
      <c r="L5069" s="39">
        <v>12494351</v>
      </c>
      <c r="M5069" t="s">
        <v>195</v>
      </c>
      <c r="N5069" s="32">
        <v>46204</v>
      </c>
      <c r="O5069" s="1">
        <f t="shared" si="246"/>
        <v>0</v>
      </c>
      <c r="P5069" t="s">
        <v>479</v>
      </c>
      <c r="U5069" s="32">
        <v>46209</v>
      </c>
      <c r="V5069" t="s">
        <v>39</v>
      </c>
    </row>
    <row r="5070" spans="1:22" hidden="1">
      <c r="A5070" t="s">
        <v>26</v>
      </c>
      <c r="B5070" t="s">
        <v>6359</v>
      </c>
      <c r="C5070" s="56">
        <v>152689</v>
      </c>
      <c r="D5070" t="s">
        <v>1883</v>
      </c>
      <c r="E5070" s="32">
        <v>46204</v>
      </c>
      <c r="F5070" s="26">
        <v>46204.645543981482</v>
      </c>
      <c r="G5070" s="12" t="str">
        <f t="shared" si="247"/>
        <v>JULIO</v>
      </c>
      <c r="H5070">
        <v>811024845</v>
      </c>
      <c r="I5070" t="s">
        <v>1884</v>
      </c>
      <c r="J5070" s="41">
        <f t="shared" si="248"/>
        <v>112100</v>
      </c>
      <c r="K5070" s="41">
        <v>0</v>
      </c>
      <c r="L5070" s="39">
        <v>112100</v>
      </c>
      <c r="M5070" t="s">
        <v>54</v>
      </c>
      <c r="O5070" s="1">
        <f t="shared" si="246"/>
        <v>0</v>
      </c>
      <c r="P5070" s="32">
        <v>46233</v>
      </c>
    </row>
    <row r="5071" spans="1:22" hidden="1">
      <c r="A5071" t="s">
        <v>26</v>
      </c>
      <c r="B5071" t="s">
        <v>6360</v>
      </c>
      <c r="C5071" s="56">
        <v>80571</v>
      </c>
      <c r="D5071" t="s">
        <v>2598</v>
      </c>
      <c r="E5071" s="32">
        <v>46204</v>
      </c>
      <c r="F5071" s="26">
        <v>46204.637187499997</v>
      </c>
      <c r="G5071" s="12" t="str">
        <f t="shared" si="247"/>
        <v>JULIO</v>
      </c>
      <c r="H5071">
        <v>43751185</v>
      </c>
      <c r="I5071" t="s">
        <v>2599</v>
      </c>
      <c r="J5071" s="41">
        <f t="shared" si="248"/>
        <v>5600</v>
      </c>
      <c r="K5071" s="41">
        <v>1064</v>
      </c>
      <c r="L5071" s="39">
        <v>6664</v>
      </c>
      <c r="M5071" t="s">
        <v>54</v>
      </c>
      <c r="O5071" s="1">
        <f t="shared" si="246"/>
        <v>0</v>
      </c>
    </row>
    <row r="5072" spans="1:22" hidden="1">
      <c r="A5072" t="s">
        <v>26</v>
      </c>
      <c r="B5072" t="s">
        <v>6361</v>
      </c>
      <c r="C5072" s="55">
        <v>72569</v>
      </c>
      <c r="D5072" t="s">
        <v>476</v>
      </c>
      <c r="E5072" s="32">
        <v>46204</v>
      </c>
      <c r="F5072" s="26">
        <v>46204.61613425926</v>
      </c>
      <c r="G5072" s="12" t="str">
        <f t="shared" si="247"/>
        <v>JULIO</v>
      </c>
      <c r="H5072">
        <v>811001497</v>
      </c>
      <c r="I5072" t="s">
        <v>477</v>
      </c>
      <c r="J5072" s="41">
        <f t="shared" si="248"/>
        <v>370000</v>
      </c>
      <c r="K5072" s="41">
        <v>0</v>
      </c>
      <c r="L5072" s="39">
        <v>370000</v>
      </c>
      <c r="M5072" t="s">
        <v>70</v>
      </c>
      <c r="N5072" s="32">
        <v>46209</v>
      </c>
      <c r="O5072" s="1">
        <f t="shared" si="246"/>
        <v>5</v>
      </c>
      <c r="P5072" t="s">
        <v>3480</v>
      </c>
      <c r="U5072" s="32">
        <v>46210</v>
      </c>
      <c r="V5072" t="s">
        <v>39</v>
      </c>
    </row>
    <row r="5073" spans="1:22" hidden="1">
      <c r="A5073" t="s">
        <v>26</v>
      </c>
      <c r="B5073" t="s">
        <v>6362</v>
      </c>
      <c r="C5073" s="55">
        <v>109142</v>
      </c>
      <c r="D5073" t="s">
        <v>1656</v>
      </c>
      <c r="E5073" s="32">
        <v>46204</v>
      </c>
      <c r="F5073" s="26">
        <v>46204.614999999998</v>
      </c>
      <c r="G5073" s="12" t="str">
        <f t="shared" si="247"/>
        <v>JULIO</v>
      </c>
      <c r="H5073">
        <v>800113501</v>
      </c>
      <c r="I5073" t="s">
        <v>1657</v>
      </c>
      <c r="J5073" s="41">
        <f t="shared" si="248"/>
        <v>570000</v>
      </c>
      <c r="K5073" s="41">
        <v>108300</v>
      </c>
      <c r="L5073" s="39">
        <v>678300</v>
      </c>
      <c r="M5073" t="s">
        <v>37</v>
      </c>
      <c r="N5073" s="32">
        <v>46209</v>
      </c>
      <c r="O5073" s="1">
        <f t="shared" si="246"/>
        <v>5</v>
      </c>
      <c r="P5073" t="s">
        <v>3480</v>
      </c>
      <c r="U5073" s="32">
        <v>46220</v>
      </c>
      <c r="V5073" t="s">
        <v>39</v>
      </c>
    </row>
    <row r="5074" spans="1:22" hidden="1">
      <c r="A5074" t="s">
        <v>26</v>
      </c>
      <c r="B5074" t="s">
        <v>6363</v>
      </c>
      <c r="C5074" s="55">
        <v>72567</v>
      </c>
      <c r="D5074" t="s">
        <v>476</v>
      </c>
      <c r="E5074" s="32">
        <v>46204</v>
      </c>
      <c r="F5074" s="26">
        <v>46204.613923611112</v>
      </c>
      <c r="G5074" s="12" t="str">
        <f t="shared" si="247"/>
        <v>JULIO</v>
      </c>
      <c r="H5074">
        <v>811001497</v>
      </c>
      <c r="I5074" t="s">
        <v>477</v>
      </c>
      <c r="J5074" s="41">
        <f t="shared" si="248"/>
        <v>2700000</v>
      </c>
      <c r="K5074" s="41">
        <v>0</v>
      </c>
      <c r="L5074" s="39">
        <v>2700000</v>
      </c>
      <c r="M5074" t="s">
        <v>70</v>
      </c>
      <c r="N5074" s="32">
        <v>46209</v>
      </c>
      <c r="O5074" s="1">
        <f t="shared" si="246"/>
        <v>5</v>
      </c>
      <c r="P5074" t="s">
        <v>3480</v>
      </c>
      <c r="U5074" s="32">
        <v>46220</v>
      </c>
      <c r="V5074" t="s">
        <v>39</v>
      </c>
    </row>
    <row r="5075" spans="1:22" hidden="1">
      <c r="A5075" t="s">
        <v>26</v>
      </c>
      <c r="B5075" t="s">
        <v>6364</v>
      </c>
      <c r="C5075" s="55">
        <v>118</v>
      </c>
      <c r="D5075" t="s">
        <v>521</v>
      </c>
      <c r="E5075" s="32">
        <v>46204</v>
      </c>
      <c r="F5075" s="26">
        <v>46204.58934027778</v>
      </c>
      <c r="G5075" s="12" t="str">
        <f t="shared" si="247"/>
        <v>JULIO</v>
      </c>
      <c r="H5075">
        <v>901693444</v>
      </c>
      <c r="I5075" t="s">
        <v>522</v>
      </c>
      <c r="J5075" s="41">
        <f t="shared" si="248"/>
        <v>36388544</v>
      </c>
      <c r="K5075" s="41">
        <v>6913823.3600000003</v>
      </c>
      <c r="L5075" s="39">
        <v>43302367.359999999</v>
      </c>
      <c r="M5075" t="s">
        <v>1149</v>
      </c>
      <c r="N5075" s="32">
        <v>46204</v>
      </c>
      <c r="O5075" s="1">
        <f t="shared" si="246"/>
        <v>0</v>
      </c>
      <c r="P5075" t="s">
        <v>479</v>
      </c>
      <c r="U5075" s="32">
        <v>46209</v>
      </c>
      <c r="V5075" t="s">
        <v>39</v>
      </c>
    </row>
    <row r="5076" spans="1:22" hidden="1">
      <c r="A5076" t="s">
        <v>26</v>
      </c>
      <c r="B5076" t="s">
        <v>6365</v>
      </c>
      <c r="C5076" s="55">
        <v>391</v>
      </c>
      <c r="D5076" t="s">
        <v>28</v>
      </c>
      <c r="E5076" s="32">
        <v>46204</v>
      </c>
      <c r="F5076" s="26">
        <v>46204.584293981483</v>
      </c>
      <c r="G5076" s="12" t="str">
        <f t="shared" si="247"/>
        <v>JULIO</v>
      </c>
      <c r="H5076">
        <v>901703752</v>
      </c>
      <c r="I5076" t="s">
        <v>1117</v>
      </c>
      <c r="J5076" s="41">
        <f t="shared" si="248"/>
        <v>14946000</v>
      </c>
      <c r="K5076" s="41">
        <v>2839740</v>
      </c>
      <c r="L5076" s="39">
        <v>17785740</v>
      </c>
      <c r="M5076" t="s">
        <v>195</v>
      </c>
      <c r="N5076" s="32">
        <v>46204</v>
      </c>
      <c r="O5076" s="1">
        <f t="shared" si="246"/>
        <v>0</v>
      </c>
      <c r="P5076" t="s">
        <v>479</v>
      </c>
      <c r="U5076" s="32">
        <v>46209</v>
      </c>
      <c r="V5076" t="s">
        <v>39</v>
      </c>
    </row>
    <row r="5077" spans="1:22" hidden="1">
      <c r="A5077" t="s">
        <v>26</v>
      </c>
      <c r="B5077" t="s">
        <v>6366</v>
      </c>
      <c r="C5077" s="55">
        <v>72565</v>
      </c>
      <c r="D5077" t="s">
        <v>476</v>
      </c>
      <c r="E5077" s="32">
        <v>46204</v>
      </c>
      <c r="F5077" s="26">
        <v>46204.531527777777</v>
      </c>
      <c r="G5077" s="12" t="str">
        <f t="shared" si="247"/>
        <v>JULIO</v>
      </c>
      <c r="H5077">
        <v>811001497</v>
      </c>
      <c r="I5077" t="s">
        <v>477</v>
      </c>
      <c r="J5077" s="41">
        <f t="shared" si="248"/>
        <v>600000</v>
      </c>
      <c r="K5077" s="41">
        <v>0</v>
      </c>
      <c r="L5077" s="39">
        <v>600000</v>
      </c>
      <c r="M5077" t="s">
        <v>70</v>
      </c>
      <c r="N5077" s="32">
        <v>46209</v>
      </c>
      <c r="O5077" s="1">
        <f t="shared" si="246"/>
        <v>5</v>
      </c>
      <c r="P5077" t="s">
        <v>3480</v>
      </c>
      <c r="U5077" s="32">
        <v>46210</v>
      </c>
      <c r="V5077" t="s">
        <v>39</v>
      </c>
    </row>
    <row r="5078" spans="1:22" hidden="1">
      <c r="A5078" t="s">
        <v>26</v>
      </c>
      <c r="B5078" t="s">
        <v>6367</v>
      </c>
      <c r="C5078" s="55">
        <v>23676</v>
      </c>
      <c r="D5078" t="s">
        <v>28</v>
      </c>
      <c r="E5078" s="32">
        <v>46204</v>
      </c>
      <c r="F5078" s="26">
        <v>46204.497511574074</v>
      </c>
      <c r="G5078" s="12" t="str">
        <f t="shared" si="247"/>
        <v>JULIO</v>
      </c>
      <c r="H5078">
        <v>900083323</v>
      </c>
      <c r="I5078" t="s">
        <v>1103</v>
      </c>
      <c r="J5078" s="41">
        <f t="shared" si="248"/>
        <v>8961500</v>
      </c>
      <c r="K5078" s="41">
        <v>1702685</v>
      </c>
      <c r="L5078" s="39">
        <v>10664185</v>
      </c>
      <c r="M5078" t="s">
        <v>195</v>
      </c>
      <c r="N5078" s="32">
        <v>46204</v>
      </c>
      <c r="O5078" s="1">
        <f t="shared" si="246"/>
        <v>0</v>
      </c>
      <c r="P5078" t="s">
        <v>479</v>
      </c>
      <c r="U5078" s="32">
        <v>46209</v>
      </c>
      <c r="V5078" t="s">
        <v>39</v>
      </c>
    </row>
    <row r="5079" spans="1:22" hidden="1">
      <c r="A5079" t="s">
        <v>26</v>
      </c>
      <c r="B5079" t="s">
        <v>6368</v>
      </c>
      <c r="C5079" s="55">
        <v>572339</v>
      </c>
      <c r="D5079" t="s">
        <v>159</v>
      </c>
      <c r="E5079" s="32">
        <v>46204</v>
      </c>
      <c r="F5079" s="26">
        <v>46204.433680555558</v>
      </c>
      <c r="G5079" s="12" t="str">
        <f t="shared" si="247"/>
        <v>JULIO</v>
      </c>
      <c r="H5079">
        <v>890800788</v>
      </c>
      <c r="I5079" t="s">
        <v>160</v>
      </c>
      <c r="J5079" s="41">
        <f t="shared" si="248"/>
        <v>276000</v>
      </c>
      <c r="K5079" s="41">
        <v>52440</v>
      </c>
      <c r="L5079" s="39">
        <v>328440</v>
      </c>
      <c r="M5079" t="s">
        <v>70</v>
      </c>
      <c r="N5079" s="32">
        <v>46206</v>
      </c>
      <c r="O5079" s="1">
        <f t="shared" si="246"/>
        <v>2</v>
      </c>
      <c r="P5079" t="s">
        <v>3480</v>
      </c>
      <c r="U5079" s="32">
        <v>46209</v>
      </c>
      <c r="V5079" t="s">
        <v>39</v>
      </c>
    </row>
    <row r="5080" spans="1:22" hidden="1">
      <c r="A5080" t="s">
        <v>26</v>
      </c>
      <c r="B5080" t="s">
        <v>6369</v>
      </c>
      <c r="C5080" s="55">
        <v>23719</v>
      </c>
      <c r="D5080" t="s">
        <v>28</v>
      </c>
      <c r="E5080" s="32">
        <v>46204</v>
      </c>
      <c r="F5080" s="26">
        <v>46204.412511574075</v>
      </c>
      <c r="G5080" s="12" t="str">
        <f t="shared" si="247"/>
        <v>JULIO</v>
      </c>
      <c r="H5080">
        <v>900083323</v>
      </c>
      <c r="I5080" t="s">
        <v>1103</v>
      </c>
      <c r="J5080" s="41">
        <f t="shared" si="248"/>
        <v>8950640</v>
      </c>
      <c r="K5080" s="41">
        <v>1540482</v>
      </c>
      <c r="L5080" s="39">
        <v>10491122</v>
      </c>
      <c r="M5080" t="s">
        <v>195</v>
      </c>
      <c r="N5080" s="32">
        <v>46204</v>
      </c>
      <c r="O5080" s="1">
        <f t="shared" si="246"/>
        <v>0</v>
      </c>
      <c r="P5080" t="s">
        <v>479</v>
      </c>
      <c r="U5080" s="32">
        <v>46209</v>
      </c>
      <c r="V5080" t="s">
        <v>39</v>
      </c>
    </row>
    <row r="5081" spans="1:22" hidden="1">
      <c r="A5081" t="s">
        <v>26</v>
      </c>
      <c r="B5081" t="s">
        <v>6370</v>
      </c>
      <c r="C5081" s="55">
        <v>23718</v>
      </c>
      <c r="D5081" t="s">
        <v>28</v>
      </c>
      <c r="E5081" s="32">
        <v>46204</v>
      </c>
      <c r="F5081" s="26">
        <v>46204.41233796296</v>
      </c>
      <c r="G5081" s="12" t="str">
        <f t="shared" si="247"/>
        <v>JULIO</v>
      </c>
      <c r="H5081">
        <v>900083323</v>
      </c>
      <c r="I5081" t="s">
        <v>1103</v>
      </c>
      <c r="J5081" s="41">
        <f t="shared" si="248"/>
        <v>8950640</v>
      </c>
      <c r="K5081" s="41">
        <v>1540482</v>
      </c>
      <c r="L5081" s="39">
        <v>10491122</v>
      </c>
      <c r="M5081" t="s">
        <v>195</v>
      </c>
      <c r="N5081" s="32">
        <v>46204</v>
      </c>
      <c r="O5081" s="1">
        <f t="shared" si="246"/>
        <v>0</v>
      </c>
      <c r="P5081" t="s">
        <v>479</v>
      </c>
      <c r="U5081" s="32">
        <v>46209</v>
      </c>
      <c r="V5081" t="s">
        <v>39</v>
      </c>
    </row>
    <row r="5082" spans="1:22" hidden="1">
      <c r="A5082" t="s">
        <v>26</v>
      </c>
      <c r="B5082" t="s">
        <v>6371</v>
      </c>
      <c r="C5082" s="55">
        <v>1907</v>
      </c>
      <c r="D5082" t="s">
        <v>28</v>
      </c>
      <c r="E5082" s="32">
        <v>46204</v>
      </c>
      <c r="F5082" s="26">
        <v>46204.392337962963</v>
      </c>
      <c r="G5082" s="12" t="str">
        <f t="shared" si="247"/>
        <v>JULIO</v>
      </c>
      <c r="H5082">
        <v>900490873</v>
      </c>
      <c r="I5082" t="s">
        <v>1891</v>
      </c>
      <c r="J5082" s="41">
        <f t="shared" si="248"/>
        <v>2947100</v>
      </c>
      <c r="K5082" s="41">
        <v>559949</v>
      </c>
      <c r="L5082" s="39">
        <v>3507049</v>
      </c>
      <c r="M5082" t="s">
        <v>37</v>
      </c>
      <c r="N5082" s="32">
        <v>46206</v>
      </c>
      <c r="O5082" s="1">
        <f t="shared" si="246"/>
        <v>2</v>
      </c>
      <c r="P5082" t="s">
        <v>3480</v>
      </c>
      <c r="U5082" s="32">
        <v>46220</v>
      </c>
      <c r="V5082" t="s">
        <v>39</v>
      </c>
    </row>
    <row r="5083" spans="1:22" hidden="1">
      <c r="A5083" t="s">
        <v>26</v>
      </c>
      <c r="B5083" t="s">
        <v>6372</v>
      </c>
      <c r="C5083" s="55">
        <v>1909</v>
      </c>
      <c r="D5083" t="s">
        <v>28</v>
      </c>
      <c r="E5083" s="32">
        <v>46204</v>
      </c>
      <c r="F5083" s="26">
        <v>46204.39912037037</v>
      </c>
      <c r="G5083" s="12" t="str">
        <f t="shared" si="247"/>
        <v>JULIO</v>
      </c>
      <c r="H5083">
        <v>900490873</v>
      </c>
      <c r="I5083" t="s">
        <v>1891</v>
      </c>
      <c r="J5083" s="41">
        <f t="shared" si="248"/>
        <v>2565000</v>
      </c>
      <c r="K5083" s="41">
        <v>487350</v>
      </c>
      <c r="L5083" s="39">
        <v>3052350</v>
      </c>
      <c r="M5083" t="s">
        <v>37</v>
      </c>
      <c r="N5083" s="32">
        <v>46206</v>
      </c>
      <c r="O5083" s="1">
        <f t="shared" si="246"/>
        <v>2</v>
      </c>
      <c r="P5083" t="s">
        <v>3480</v>
      </c>
      <c r="U5083" s="32">
        <v>46220</v>
      </c>
      <c r="V5083" t="s">
        <v>39</v>
      </c>
    </row>
    <row r="5084" spans="1:22" hidden="1">
      <c r="A5084" t="s">
        <v>26</v>
      </c>
      <c r="B5084" t="s">
        <v>6373</v>
      </c>
      <c r="C5084" s="55">
        <v>1908</v>
      </c>
      <c r="D5084" t="s">
        <v>28</v>
      </c>
      <c r="E5084" s="32">
        <v>46204</v>
      </c>
      <c r="F5084" s="26">
        <v>46204.395138888889</v>
      </c>
      <c r="G5084" s="12" t="str">
        <f t="shared" si="247"/>
        <v>JULIO</v>
      </c>
      <c r="H5084">
        <v>900490873</v>
      </c>
      <c r="I5084" t="s">
        <v>1891</v>
      </c>
      <c r="J5084" s="41">
        <f t="shared" si="248"/>
        <v>2967100</v>
      </c>
      <c r="K5084" s="41">
        <v>563749</v>
      </c>
      <c r="L5084" s="39">
        <v>3530849</v>
      </c>
      <c r="M5084" t="s">
        <v>37</v>
      </c>
      <c r="N5084" s="32">
        <v>46206</v>
      </c>
      <c r="O5084" s="1">
        <f t="shared" si="246"/>
        <v>2</v>
      </c>
      <c r="P5084" t="s">
        <v>3480</v>
      </c>
      <c r="U5084" s="32">
        <v>46220</v>
      </c>
      <c r="V5084" t="s">
        <v>39</v>
      </c>
    </row>
    <row r="5085" spans="1:22" hidden="1">
      <c r="A5085" t="s">
        <v>26</v>
      </c>
      <c r="B5085" t="s">
        <v>6374</v>
      </c>
      <c r="C5085" s="55">
        <v>79711</v>
      </c>
      <c r="D5085" t="s">
        <v>355</v>
      </c>
      <c r="E5085" s="32">
        <v>46204</v>
      </c>
      <c r="F5085" s="26">
        <v>46204.376631944448</v>
      </c>
      <c r="G5085" s="12" t="str">
        <f t="shared" si="247"/>
        <v>JULIO</v>
      </c>
      <c r="H5085">
        <v>800204486</v>
      </c>
      <c r="I5085" t="s">
        <v>851</v>
      </c>
      <c r="J5085" s="41">
        <f t="shared" si="248"/>
        <v>11616984</v>
      </c>
      <c r="K5085" s="41">
        <v>2207226.96</v>
      </c>
      <c r="L5085" s="39">
        <v>13824210.960000001</v>
      </c>
      <c r="M5085" t="s">
        <v>70</v>
      </c>
      <c r="N5085" s="32">
        <v>46209</v>
      </c>
      <c r="O5085" s="1">
        <f t="shared" si="246"/>
        <v>5</v>
      </c>
      <c r="P5085" t="s">
        <v>3480</v>
      </c>
      <c r="U5085" s="32">
        <v>46226</v>
      </c>
      <c r="V5085" t="s">
        <v>39</v>
      </c>
    </row>
    <row r="5086" spans="1:22" hidden="1">
      <c r="A5086" t="s">
        <v>26</v>
      </c>
      <c r="B5086" t="s">
        <v>6375</v>
      </c>
      <c r="C5086" s="55">
        <v>743852</v>
      </c>
      <c r="D5086" t="s">
        <v>817</v>
      </c>
      <c r="E5086" s="32">
        <v>46204</v>
      </c>
      <c r="F5086" s="26">
        <v>46204.383819444447</v>
      </c>
      <c r="G5086" s="12" t="str">
        <f t="shared" si="247"/>
        <v>JULIO</v>
      </c>
      <c r="H5086">
        <v>890915475</v>
      </c>
      <c r="I5086" t="s">
        <v>818</v>
      </c>
      <c r="J5086" s="41">
        <f t="shared" si="248"/>
        <v>685230</v>
      </c>
      <c r="K5086" s="41">
        <v>130193.7</v>
      </c>
      <c r="L5086" s="39">
        <v>815423.7</v>
      </c>
      <c r="M5086" t="s">
        <v>70</v>
      </c>
      <c r="N5086" s="32">
        <v>46205</v>
      </c>
      <c r="O5086" s="1">
        <f t="shared" si="246"/>
        <v>1</v>
      </c>
      <c r="P5086" t="s">
        <v>3480</v>
      </c>
      <c r="U5086" s="32">
        <v>46209</v>
      </c>
      <c r="V5086" t="s">
        <v>39</v>
      </c>
    </row>
    <row r="5087" spans="1:22" hidden="1">
      <c r="A5087" t="s">
        <v>26</v>
      </c>
      <c r="B5087" t="s">
        <v>6376</v>
      </c>
      <c r="C5087" s="55">
        <v>105</v>
      </c>
      <c r="D5087" t="s">
        <v>455</v>
      </c>
      <c r="E5087" s="32">
        <v>46204</v>
      </c>
      <c r="F5087" s="26">
        <v>46204.425370370373</v>
      </c>
      <c r="G5087" s="12" t="str">
        <f t="shared" si="247"/>
        <v>JULIO</v>
      </c>
      <c r="H5087">
        <v>42790604</v>
      </c>
      <c r="I5087" t="s">
        <v>456</v>
      </c>
      <c r="J5087" s="41">
        <f t="shared" si="248"/>
        <v>16479495</v>
      </c>
      <c r="K5087" s="41">
        <v>3131104.05</v>
      </c>
      <c r="L5087" s="39">
        <v>19610599.050000001</v>
      </c>
      <c r="M5087" t="s">
        <v>195</v>
      </c>
      <c r="N5087" s="32">
        <v>46204</v>
      </c>
      <c r="O5087" s="1">
        <f t="shared" si="246"/>
        <v>0</v>
      </c>
      <c r="P5087" t="s">
        <v>479</v>
      </c>
      <c r="U5087" s="32">
        <v>46209</v>
      </c>
      <c r="V5087" t="s">
        <v>39</v>
      </c>
    </row>
    <row r="5088" spans="1:22" hidden="1">
      <c r="A5088" t="s">
        <v>26</v>
      </c>
      <c r="B5088" t="s">
        <v>6377</v>
      </c>
      <c r="C5088" s="55">
        <v>2181</v>
      </c>
      <c r="D5088" t="s">
        <v>5168</v>
      </c>
      <c r="E5088" s="32">
        <v>46204</v>
      </c>
      <c r="F5088" s="26">
        <v>46204.369155092594</v>
      </c>
      <c r="G5088" s="12" t="str">
        <f t="shared" si="247"/>
        <v>JULIO</v>
      </c>
      <c r="H5088">
        <v>901216882</v>
      </c>
      <c r="I5088" t="s">
        <v>5169</v>
      </c>
      <c r="J5088" s="41">
        <f t="shared" si="248"/>
        <v>480000</v>
      </c>
      <c r="K5088" s="41">
        <v>0</v>
      </c>
      <c r="L5088" s="39">
        <v>480000</v>
      </c>
      <c r="M5088" t="s">
        <v>264</v>
      </c>
      <c r="N5088" s="32">
        <v>46219</v>
      </c>
      <c r="O5088" s="1">
        <f t="shared" si="246"/>
        <v>15</v>
      </c>
      <c r="P5088" t="s">
        <v>2149</v>
      </c>
      <c r="U5088" s="32">
        <v>46225</v>
      </c>
    </row>
    <row r="5089" spans="1:22" hidden="1">
      <c r="A5089" t="s">
        <v>26</v>
      </c>
      <c r="B5089" t="s">
        <v>6378</v>
      </c>
      <c r="C5089" s="55">
        <v>2182</v>
      </c>
      <c r="D5089" t="s">
        <v>5168</v>
      </c>
      <c r="E5089" s="32">
        <v>46204</v>
      </c>
      <c r="F5089" s="26">
        <v>46204.37300925926</v>
      </c>
      <c r="G5089" s="12" t="str">
        <f t="shared" si="247"/>
        <v>JULIO</v>
      </c>
      <c r="H5089">
        <v>901216882</v>
      </c>
      <c r="I5089" t="s">
        <v>5169</v>
      </c>
      <c r="J5089" s="41">
        <f t="shared" si="248"/>
        <v>420000</v>
      </c>
      <c r="K5089" s="41">
        <v>0</v>
      </c>
      <c r="L5089" s="39">
        <v>420000</v>
      </c>
      <c r="M5089" t="s">
        <v>264</v>
      </c>
      <c r="N5089" s="32">
        <v>46205</v>
      </c>
      <c r="O5089" s="1">
        <f t="shared" si="246"/>
        <v>1</v>
      </c>
      <c r="P5089" t="s">
        <v>3480</v>
      </c>
      <c r="U5089" s="32">
        <v>46220</v>
      </c>
      <c r="V5089" t="s">
        <v>39</v>
      </c>
    </row>
    <row r="5090" spans="1:22" hidden="1">
      <c r="A5090" t="s">
        <v>26</v>
      </c>
      <c r="B5090" t="s">
        <v>6379</v>
      </c>
      <c r="C5090" s="55">
        <v>761633</v>
      </c>
      <c r="D5090" t="s">
        <v>868</v>
      </c>
      <c r="E5090" s="32">
        <v>46204</v>
      </c>
      <c r="F5090" s="26">
        <v>46204.347881944443</v>
      </c>
      <c r="G5090" s="12" t="str">
        <f t="shared" si="247"/>
        <v>JULIO</v>
      </c>
      <c r="H5090">
        <v>811009788</v>
      </c>
      <c r="I5090" t="s">
        <v>869</v>
      </c>
      <c r="J5090" s="41">
        <f t="shared" si="248"/>
        <v>145741</v>
      </c>
      <c r="K5090" s="41">
        <v>0</v>
      </c>
      <c r="L5090" s="39">
        <v>145741</v>
      </c>
      <c r="M5090" t="s">
        <v>70</v>
      </c>
      <c r="N5090" s="32">
        <v>46205</v>
      </c>
      <c r="O5090" s="1">
        <f t="shared" si="246"/>
        <v>1</v>
      </c>
      <c r="P5090" t="s">
        <v>3480</v>
      </c>
      <c r="U5090" s="32">
        <v>46209</v>
      </c>
      <c r="V5090" t="s">
        <v>39</v>
      </c>
    </row>
    <row r="5091" spans="1:22" hidden="1">
      <c r="A5091" t="s">
        <v>26</v>
      </c>
      <c r="B5091" t="s">
        <v>6380</v>
      </c>
      <c r="C5091" s="55">
        <v>212967</v>
      </c>
      <c r="D5091" t="s">
        <v>28</v>
      </c>
      <c r="E5091" s="32">
        <v>46204</v>
      </c>
      <c r="F5091" s="26">
        <v>46204.387094907404</v>
      </c>
      <c r="G5091" s="12" t="str">
        <f t="shared" si="247"/>
        <v>JULIO</v>
      </c>
      <c r="H5091">
        <v>800180675</v>
      </c>
      <c r="I5091" t="s">
        <v>596</v>
      </c>
      <c r="J5091" s="41">
        <f t="shared" si="248"/>
        <v>1965813</v>
      </c>
      <c r="K5091" s="41">
        <v>0</v>
      </c>
      <c r="L5091" s="39">
        <v>1965813</v>
      </c>
      <c r="M5091" t="s">
        <v>195</v>
      </c>
      <c r="N5091" s="32">
        <v>46204</v>
      </c>
      <c r="O5091" s="1">
        <f t="shared" si="246"/>
        <v>0</v>
      </c>
      <c r="P5091" t="s">
        <v>479</v>
      </c>
      <c r="U5091" s="32">
        <v>46209</v>
      </c>
      <c r="V5091" t="s">
        <v>39</v>
      </c>
    </row>
    <row r="5092" spans="1:22" hidden="1">
      <c r="A5092" t="s">
        <v>26</v>
      </c>
      <c r="B5092" t="s">
        <v>6381</v>
      </c>
      <c r="C5092" s="56">
        <v>5374</v>
      </c>
      <c r="D5092" t="s">
        <v>52</v>
      </c>
      <c r="E5092" s="32">
        <v>46204</v>
      </c>
      <c r="F5092" s="26">
        <v>46204.363611111112</v>
      </c>
      <c r="G5092" s="12" t="str">
        <f t="shared" si="247"/>
        <v>JULIO</v>
      </c>
      <c r="H5092">
        <v>70907060</v>
      </c>
      <c r="I5092" t="s">
        <v>53</v>
      </c>
      <c r="J5092" s="41">
        <f t="shared" si="248"/>
        <v>24900</v>
      </c>
      <c r="K5092" s="41">
        <v>0</v>
      </c>
      <c r="L5092" s="39">
        <v>24900</v>
      </c>
      <c r="M5092" t="s">
        <v>54</v>
      </c>
      <c r="O5092" s="1">
        <f t="shared" si="246"/>
        <v>0</v>
      </c>
    </row>
    <row r="5093" spans="1:22" hidden="1">
      <c r="A5093" t="s">
        <v>26</v>
      </c>
      <c r="B5093" t="s">
        <v>6382</v>
      </c>
      <c r="C5093" s="55">
        <v>2197</v>
      </c>
      <c r="D5093" t="s">
        <v>2896</v>
      </c>
      <c r="E5093" s="32">
        <v>46204</v>
      </c>
      <c r="F5093" s="26">
        <v>46204.317106481481</v>
      </c>
      <c r="G5093" s="12" t="str">
        <f t="shared" si="247"/>
        <v>JULIO</v>
      </c>
      <c r="H5093">
        <v>71737920</v>
      </c>
      <c r="I5093" t="s">
        <v>733</v>
      </c>
      <c r="J5093" s="41">
        <f t="shared" si="248"/>
        <v>280000</v>
      </c>
      <c r="K5093" s="41">
        <v>0</v>
      </c>
      <c r="L5093" s="39">
        <v>280000</v>
      </c>
      <c r="M5093" t="s">
        <v>70</v>
      </c>
      <c r="N5093" s="32">
        <v>46204</v>
      </c>
      <c r="O5093" s="1">
        <f t="shared" si="246"/>
        <v>0</v>
      </c>
      <c r="P5093" t="s">
        <v>3480</v>
      </c>
      <c r="U5093" s="32">
        <v>46205</v>
      </c>
      <c r="V5093" t="s">
        <v>39</v>
      </c>
    </row>
    <row r="5094" spans="1:22" hidden="1">
      <c r="A5094" t="s">
        <v>26</v>
      </c>
      <c r="B5094" t="s">
        <v>6383</v>
      </c>
      <c r="C5094" s="55">
        <v>362453</v>
      </c>
      <c r="D5094" t="s">
        <v>336</v>
      </c>
      <c r="E5094" s="32">
        <v>46204</v>
      </c>
      <c r="F5094" s="26">
        <v>46204.316053240742</v>
      </c>
      <c r="G5094" s="12" t="str">
        <f t="shared" si="247"/>
        <v>JULIO</v>
      </c>
      <c r="H5094">
        <v>800049074</v>
      </c>
      <c r="I5094" t="s">
        <v>337</v>
      </c>
      <c r="J5094" s="41">
        <f t="shared" si="248"/>
        <v>577977</v>
      </c>
      <c r="K5094" s="41">
        <v>37689</v>
      </c>
      <c r="L5094" s="39">
        <v>615666</v>
      </c>
      <c r="M5094" t="s">
        <v>70</v>
      </c>
      <c r="N5094" s="32">
        <v>46209</v>
      </c>
      <c r="O5094" s="1">
        <f t="shared" si="246"/>
        <v>5</v>
      </c>
      <c r="P5094" t="s">
        <v>3480</v>
      </c>
      <c r="U5094" s="32">
        <v>46210</v>
      </c>
      <c r="V5094" t="s">
        <v>39</v>
      </c>
    </row>
    <row r="5095" spans="1:22" hidden="1">
      <c r="A5095" t="s">
        <v>26</v>
      </c>
      <c r="B5095" t="s">
        <v>6384</v>
      </c>
      <c r="C5095" s="55">
        <v>743774</v>
      </c>
      <c r="D5095" t="s">
        <v>817</v>
      </c>
      <c r="E5095" s="32">
        <v>46204</v>
      </c>
      <c r="F5095" s="26">
        <v>46204.255486111113</v>
      </c>
      <c r="G5095" s="12" t="str">
        <f t="shared" si="247"/>
        <v>JULIO</v>
      </c>
      <c r="H5095">
        <v>890915475</v>
      </c>
      <c r="I5095" t="s">
        <v>818</v>
      </c>
      <c r="J5095" s="41">
        <f t="shared" si="248"/>
        <v>136313</v>
      </c>
      <c r="K5095" s="41">
        <v>25899.47</v>
      </c>
      <c r="L5095" s="39">
        <v>162212.47</v>
      </c>
      <c r="M5095" t="s">
        <v>70</v>
      </c>
      <c r="N5095" s="32">
        <v>46206</v>
      </c>
      <c r="O5095" s="1">
        <f t="shared" si="246"/>
        <v>2</v>
      </c>
      <c r="P5095" t="s">
        <v>3480</v>
      </c>
      <c r="U5095" s="32">
        <v>46209</v>
      </c>
      <c r="V5095" t="s">
        <v>39</v>
      </c>
    </row>
    <row r="5096" spans="1:22" hidden="1">
      <c r="A5096" t="s">
        <v>26</v>
      </c>
      <c r="B5096" t="s">
        <v>6385</v>
      </c>
      <c r="C5096" s="55">
        <v>39775</v>
      </c>
      <c r="D5096" t="s">
        <v>698</v>
      </c>
      <c r="E5096" s="32">
        <v>46204</v>
      </c>
      <c r="F5096" s="26">
        <v>46204.265277777777</v>
      </c>
      <c r="G5096" s="12" t="str">
        <f t="shared" si="247"/>
        <v>JULIO</v>
      </c>
      <c r="H5096">
        <v>900229913</v>
      </c>
      <c r="I5096" t="s">
        <v>699</v>
      </c>
      <c r="J5096" s="41">
        <f t="shared" si="248"/>
        <v>478065.48</v>
      </c>
      <c r="K5096" s="41">
        <v>90832.52</v>
      </c>
      <c r="L5096" s="39">
        <v>568898</v>
      </c>
      <c r="M5096" t="s">
        <v>70</v>
      </c>
      <c r="N5096" s="32">
        <v>46204</v>
      </c>
      <c r="O5096" s="1">
        <f t="shared" si="246"/>
        <v>0</v>
      </c>
      <c r="P5096" t="s">
        <v>3480</v>
      </c>
      <c r="U5096" s="32">
        <v>46205</v>
      </c>
      <c r="V5096" t="s">
        <v>39</v>
      </c>
    </row>
    <row r="5097" spans="1:22" hidden="1">
      <c r="A5097" t="s">
        <v>26</v>
      </c>
      <c r="B5097" t="s">
        <v>6386</v>
      </c>
      <c r="C5097" s="55">
        <v>11420289</v>
      </c>
      <c r="D5097" t="s">
        <v>4499</v>
      </c>
      <c r="E5097" s="32">
        <v>46204</v>
      </c>
      <c r="F5097" s="26">
        <v>46204.309918981482</v>
      </c>
      <c r="G5097" s="12" t="str">
        <f t="shared" si="247"/>
        <v>JULIO</v>
      </c>
      <c r="H5097">
        <v>900219834</v>
      </c>
      <c r="I5097" t="s">
        <v>739</v>
      </c>
      <c r="J5097" s="41">
        <f t="shared" si="248"/>
        <v>18500</v>
      </c>
      <c r="K5097" s="41">
        <v>0</v>
      </c>
      <c r="L5097" s="39">
        <v>18500</v>
      </c>
      <c r="M5097" t="s">
        <v>70</v>
      </c>
      <c r="N5097" s="32">
        <v>46204</v>
      </c>
      <c r="O5097" s="1">
        <f t="shared" si="246"/>
        <v>0</v>
      </c>
      <c r="P5097" t="s">
        <v>3480</v>
      </c>
      <c r="U5097" s="32">
        <v>46213</v>
      </c>
      <c r="V5097" t="s">
        <v>39</v>
      </c>
    </row>
    <row r="5098" spans="1:22" hidden="1">
      <c r="A5098" t="s">
        <v>26</v>
      </c>
      <c r="B5098" t="s">
        <v>6387</v>
      </c>
      <c r="C5098" s="55">
        <v>90958498</v>
      </c>
      <c r="D5098" t="s">
        <v>255</v>
      </c>
      <c r="E5098" s="32">
        <v>46204</v>
      </c>
      <c r="F5098" s="26">
        <v>46204.30574074074</v>
      </c>
      <c r="G5098" s="12" t="str">
        <f t="shared" si="247"/>
        <v>JULIO</v>
      </c>
      <c r="H5098">
        <v>900843898</v>
      </c>
      <c r="I5098" t="s">
        <v>256</v>
      </c>
      <c r="J5098" s="41">
        <f t="shared" si="248"/>
        <v>14339.999999999998</v>
      </c>
      <c r="K5098" s="41">
        <v>2724.6</v>
      </c>
      <c r="L5098" s="39">
        <v>17064.599999999999</v>
      </c>
      <c r="M5098" t="s">
        <v>54</v>
      </c>
      <c r="O5098" s="1">
        <f t="shared" si="246"/>
        <v>0</v>
      </c>
    </row>
    <row r="5099" spans="1:22" hidden="1">
      <c r="A5099" t="s">
        <v>26</v>
      </c>
      <c r="B5099" t="s">
        <v>6388</v>
      </c>
      <c r="C5099" s="55">
        <v>54509</v>
      </c>
      <c r="D5099" t="s">
        <v>843</v>
      </c>
      <c r="E5099" s="32">
        <v>46204</v>
      </c>
      <c r="F5099" s="26">
        <v>46204.30259259259</v>
      </c>
      <c r="G5099" s="12" t="str">
        <f t="shared" si="247"/>
        <v>JULIO</v>
      </c>
      <c r="H5099">
        <v>900610585</v>
      </c>
      <c r="I5099" t="s">
        <v>844</v>
      </c>
      <c r="J5099" s="41">
        <f t="shared" si="248"/>
        <v>4543371</v>
      </c>
      <c r="K5099" s="41">
        <v>119068</v>
      </c>
      <c r="L5099" s="39">
        <v>4662439</v>
      </c>
      <c r="M5099" t="s">
        <v>70</v>
      </c>
      <c r="N5099" s="32">
        <v>46206</v>
      </c>
      <c r="O5099" s="1">
        <f t="shared" si="246"/>
        <v>2</v>
      </c>
      <c r="P5099" t="s">
        <v>3480</v>
      </c>
      <c r="U5099" s="32">
        <v>46212</v>
      </c>
      <c r="V5099" t="s">
        <v>39</v>
      </c>
    </row>
    <row r="5100" spans="1:22" hidden="1">
      <c r="A5100" t="s">
        <v>26</v>
      </c>
      <c r="B5100" t="s">
        <v>6389</v>
      </c>
      <c r="C5100" s="55">
        <v>11416616</v>
      </c>
      <c r="D5100" t="s">
        <v>4499</v>
      </c>
      <c r="E5100" s="32">
        <v>46204</v>
      </c>
      <c r="F5100" s="26">
        <v>46204.296655092592</v>
      </c>
      <c r="G5100" s="12" t="str">
        <f t="shared" si="247"/>
        <v>JULIO</v>
      </c>
      <c r="H5100">
        <v>900219834</v>
      </c>
      <c r="I5100" t="s">
        <v>739</v>
      </c>
      <c r="J5100" s="41">
        <f t="shared" si="248"/>
        <v>26300</v>
      </c>
      <c r="K5100" s="41">
        <v>0</v>
      </c>
      <c r="L5100" s="39">
        <v>26300</v>
      </c>
      <c r="M5100" t="s">
        <v>70</v>
      </c>
      <c r="N5100" s="32">
        <v>46204</v>
      </c>
      <c r="O5100" s="1">
        <f t="shared" si="246"/>
        <v>0</v>
      </c>
      <c r="P5100" t="s">
        <v>3480</v>
      </c>
      <c r="U5100" s="32">
        <v>46213</v>
      </c>
      <c r="V5100" t="s">
        <v>39</v>
      </c>
    </row>
    <row r="5101" spans="1:22" hidden="1">
      <c r="A5101" t="s">
        <v>26</v>
      </c>
      <c r="B5101" t="s">
        <v>6390</v>
      </c>
      <c r="C5101" s="55">
        <v>424280</v>
      </c>
      <c r="D5101" t="s">
        <v>671</v>
      </c>
      <c r="E5101" s="32">
        <v>46204</v>
      </c>
      <c r="F5101" s="26">
        <v>46204.23773148148</v>
      </c>
      <c r="G5101" s="12" t="str">
        <f t="shared" si="247"/>
        <v>JULIO</v>
      </c>
      <c r="H5101">
        <v>860001697</v>
      </c>
      <c r="I5101" t="s">
        <v>669</v>
      </c>
      <c r="J5101" s="41">
        <f t="shared" si="248"/>
        <v>480600</v>
      </c>
      <c r="K5101" s="41">
        <v>0</v>
      </c>
      <c r="L5101" s="39">
        <v>480600</v>
      </c>
      <c r="M5101" t="s">
        <v>70</v>
      </c>
      <c r="N5101" s="32">
        <v>46205</v>
      </c>
      <c r="O5101" s="1">
        <f t="shared" si="246"/>
        <v>1</v>
      </c>
      <c r="P5101" t="s">
        <v>3480</v>
      </c>
      <c r="U5101" s="32">
        <v>46213</v>
      </c>
      <c r="V5101" t="s">
        <v>39</v>
      </c>
    </row>
    <row r="5102" spans="1:22" hidden="1">
      <c r="A5102" t="s">
        <v>26</v>
      </c>
      <c r="B5102" t="s">
        <v>6391</v>
      </c>
      <c r="C5102" s="55">
        <v>292672316</v>
      </c>
      <c r="D5102" t="s">
        <v>914</v>
      </c>
      <c r="E5102" s="32">
        <v>46204</v>
      </c>
      <c r="F5102" s="26">
        <v>46208.929918981485</v>
      </c>
      <c r="G5102" s="12" t="str">
        <f t="shared" si="247"/>
        <v>JULIO</v>
      </c>
      <c r="H5102">
        <v>800153993</v>
      </c>
      <c r="I5102" t="s">
        <v>915</v>
      </c>
      <c r="J5102" s="41">
        <f t="shared" si="248"/>
        <v>9953356.7899999991</v>
      </c>
      <c r="K5102" s="41">
        <v>1546554.21</v>
      </c>
      <c r="L5102" s="39">
        <v>11499911</v>
      </c>
      <c r="M5102" s="34" t="s">
        <v>65</v>
      </c>
      <c r="N5102" s="32">
        <v>46211</v>
      </c>
      <c r="O5102" s="1">
        <f t="shared" si="246"/>
        <v>7</v>
      </c>
      <c r="P5102" t="s">
        <v>1781</v>
      </c>
      <c r="U5102" s="32">
        <v>46212</v>
      </c>
      <c r="V5102" t="s">
        <v>39</v>
      </c>
    </row>
    <row r="5103" spans="1:22" hidden="1">
      <c r="A5103" t="s">
        <v>26</v>
      </c>
      <c r="B5103" t="s">
        <v>6392</v>
      </c>
      <c r="C5103" s="55">
        <v>8540</v>
      </c>
      <c r="D5103" t="s">
        <v>2896</v>
      </c>
      <c r="E5103" s="32">
        <v>46205</v>
      </c>
      <c r="F5103" s="26">
        <v>46205.423125000001</v>
      </c>
      <c r="G5103" s="12" t="str">
        <f t="shared" si="247"/>
        <v>JULIO</v>
      </c>
      <c r="H5103">
        <v>901360705</v>
      </c>
      <c r="I5103" t="s">
        <v>877</v>
      </c>
      <c r="J5103" s="41">
        <f t="shared" si="248"/>
        <v>432000</v>
      </c>
      <c r="K5103" s="41">
        <v>82080</v>
      </c>
      <c r="L5103" s="39">
        <v>514080</v>
      </c>
      <c r="M5103" t="s">
        <v>315</v>
      </c>
      <c r="N5103" s="3">
        <v>46209</v>
      </c>
      <c r="O5103" s="1">
        <f t="shared" si="246"/>
        <v>4</v>
      </c>
      <c r="P5103" t="s">
        <v>2149</v>
      </c>
    </row>
    <row r="5104" spans="1:22" hidden="1">
      <c r="A5104" t="s">
        <v>26</v>
      </c>
      <c r="B5104" t="s">
        <v>6393</v>
      </c>
      <c r="C5104" s="55">
        <v>1119</v>
      </c>
      <c r="D5104" t="s">
        <v>6394</v>
      </c>
      <c r="E5104" s="32">
        <v>46205</v>
      </c>
      <c r="F5104" s="26">
        <v>46205.747187499997</v>
      </c>
      <c r="G5104" s="12" t="str">
        <f t="shared" si="247"/>
        <v>JULIO</v>
      </c>
      <c r="H5104">
        <v>811029538</v>
      </c>
      <c r="I5104" t="s">
        <v>6395</v>
      </c>
      <c r="J5104" s="41">
        <f t="shared" si="248"/>
        <v>3300000</v>
      </c>
      <c r="K5104" s="41">
        <v>627000</v>
      </c>
      <c r="L5104" s="39">
        <v>3927000</v>
      </c>
      <c r="M5104" s="34" t="s">
        <v>1349</v>
      </c>
      <c r="N5104" s="32">
        <v>46232</v>
      </c>
      <c r="O5104" s="1">
        <f t="shared" si="246"/>
        <v>27</v>
      </c>
      <c r="P5104" t="s">
        <v>215</v>
      </c>
      <c r="U5104" s="32">
        <v>46233</v>
      </c>
    </row>
    <row r="5105" spans="1:22" hidden="1">
      <c r="A5105" t="s">
        <v>26</v>
      </c>
      <c r="B5105" t="s">
        <v>6396</v>
      </c>
      <c r="C5105" s="55">
        <v>58633</v>
      </c>
      <c r="D5105" t="s">
        <v>122</v>
      </c>
      <c r="E5105" s="32">
        <v>46205</v>
      </c>
      <c r="F5105" s="26">
        <v>46205.711585648147</v>
      </c>
      <c r="G5105" s="12" t="str">
        <f t="shared" si="247"/>
        <v>JULIO</v>
      </c>
      <c r="H5105">
        <v>900650486</v>
      </c>
      <c r="I5105" t="s">
        <v>857</v>
      </c>
      <c r="J5105" s="41">
        <f t="shared" si="248"/>
        <v>148750</v>
      </c>
      <c r="K5105" s="41">
        <v>28262.5</v>
      </c>
      <c r="L5105" s="39">
        <v>177012.5</v>
      </c>
      <c r="M5105" t="s">
        <v>65</v>
      </c>
      <c r="N5105" s="32">
        <v>46227</v>
      </c>
      <c r="O5105" s="1">
        <f t="shared" si="246"/>
        <v>22</v>
      </c>
      <c r="P5105" t="s">
        <v>2149</v>
      </c>
      <c r="U5105" s="32">
        <v>46233</v>
      </c>
    </row>
    <row r="5106" spans="1:22" hidden="1">
      <c r="A5106" t="s">
        <v>26</v>
      </c>
      <c r="B5106" t="s">
        <v>6397</v>
      </c>
      <c r="C5106" s="55">
        <v>21349</v>
      </c>
      <c r="D5106" t="s">
        <v>566</v>
      </c>
      <c r="E5106" s="32">
        <v>46205</v>
      </c>
      <c r="F5106" s="26">
        <v>46205.678553240738</v>
      </c>
      <c r="G5106" s="12" t="str">
        <f t="shared" si="247"/>
        <v>JULIO</v>
      </c>
      <c r="H5106">
        <v>900237741</v>
      </c>
      <c r="I5106" t="s">
        <v>567</v>
      </c>
      <c r="J5106" s="41">
        <f t="shared" si="248"/>
        <v>625000</v>
      </c>
      <c r="K5106" s="41">
        <v>118750</v>
      </c>
      <c r="L5106" s="39">
        <v>743750</v>
      </c>
      <c r="M5106" t="s">
        <v>70</v>
      </c>
      <c r="N5106" s="32">
        <v>46220</v>
      </c>
      <c r="O5106" s="1">
        <f t="shared" si="246"/>
        <v>15</v>
      </c>
      <c r="P5106" t="s">
        <v>2149</v>
      </c>
      <c r="U5106" s="32">
        <v>46226</v>
      </c>
      <c r="V5106" t="s">
        <v>39</v>
      </c>
    </row>
    <row r="5107" spans="1:22" hidden="1">
      <c r="A5107" t="s">
        <v>26</v>
      </c>
      <c r="B5107" t="s">
        <v>6398</v>
      </c>
      <c r="C5107" s="55">
        <v>13453</v>
      </c>
      <c r="D5107" t="s">
        <v>612</v>
      </c>
      <c r="E5107" s="32">
        <v>46205</v>
      </c>
      <c r="F5107" s="26">
        <v>46205.64435185185</v>
      </c>
      <c r="G5107" s="12" t="str">
        <f t="shared" si="247"/>
        <v>JULIO</v>
      </c>
      <c r="H5107">
        <v>890921246</v>
      </c>
      <c r="I5107" t="s">
        <v>613</v>
      </c>
      <c r="J5107" s="41">
        <f t="shared" si="248"/>
        <v>39800</v>
      </c>
      <c r="K5107" s="41">
        <v>7562</v>
      </c>
      <c r="L5107" s="39">
        <v>47362</v>
      </c>
      <c r="M5107" t="s">
        <v>264</v>
      </c>
      <c r="N5107" s="32">
        <v>46219</v>
      </c>
      <c r="O5107" s="1">
        <f t="shared" si="246"/>
        <v>14</v>
      </c>
      <c r="P5107" t="s">
        <v>2149</v>
      </c>
      <c r="U5107" s="32">
        <v>46226</v>
      </c>
      <c r="V5107" t="s">
        <v>39</v>
      </c>
    </row>
    <row r="5108" spans="1:22" hidden="1">
      <c r="A5108" t="s">
        <v>26</v>
      </c>
      <c r="B5108" t="s">
        <v>6399</v>
      </c>
      <c r="C5108" s="55">
        <v>229032</v>
      </c>
      <c r="D5108" t="s">
        <v>2344</v>
      </c>
      <c r="E5108" s="32">
        <v>46205</v>
      </c>
      <c r="F5108" s="26">
        <v>46205.607627314814</v>
      </c>
      <c r="G5108" s="12" t="str">
        <f t="shared" si="247"/>
        <v>JULIO</v>
      </c>
      <c r="H5108">
        <v>890331634</v>
      </c>
      <c r="I5108" t="s">
        <v>2345</v>
      </c>
      <c r="J5108" s="41">
        <f t="shared" si="248"/>
        <v>336200</v>
      </c>
      <c r="K5108" s="41">
        <v>63878</v>
      </c>
      <c r="L5108" s="39">
        <v>400078</v>
      </c>
      <c r="M5108" s="1" t="s">
        <v>9455</v>
      </c>
      <c r="N5108" s="32">
        <v>46213</v>
      </c>
      <c r="O5108" s="1">
        <f t="shared" si="246"/>
        <v>8</v>
      </c>
      <c r="P5108" t="s">
        <v>3480</v>
      </c>
      <c r="U5108" s="32">
        <v>46225</v>
      </c>
    </row>
    <row r="5109" spans="1:22" hidden="1">
      <c r="A5109" t="s">
        <v>26</v>
      </c>
      <c r="B5109" t="s">
        <v>6400</v>
      </c>
      <c r="C5109" s="55">
        <v>89860</v>
      </c>
      <c r="D5109" t="s">
        <v>2613</v>
      </c>
      <c r="E5109" s="32">
        <v>46205</v>
      </c>
      <c r="F5109" s="26">
        <v>46205.546111111114</v>
      </c>
      <c r="G5109" s="12" t="str">
        <f t="shared" si="247"/>
        <v>JULIO</v>
      </c>
      <c r="H5109">
        <v>811011779</v>
      </c>
      <c r="I5109" t="s">
        <v>1339</v>
      </c>
      <c r="J5109" s="41">
        <f t="shared" si="248"/>
        <v>1664714.8599999999</v>
      </c>
      <c r="K5109" s="41">
        <v>285527.14</v>
      </c>
      <c r="L5109" s="39">
        <v>1950242</v>
      </c>
      <c r="M5109" t="s">
        <v>70</v>
      </c>
      <c r="N5109" s="32">
        <v>46206</v>
      </c>
      <c r="O5109" s="1">
        <f t="shared" si="246"/>
        <v>1</v>
      </c>
      <c r="P5109" t="s">
        <v>3480</v>
      </c>
      <c r="U5109" s="32">
        <v>46209</v>
      </c>
      <c r="V5109" t="s">
        <v>39</v>
      </c>
    </row>
    <row r="5110" spans="1:22" hidden="1">
      <c r="A5110" t="s">
        <v>26</v>
      </c>
      <c r="B5110" t="s">
        <v>6401</v>
      </c>
      <c r="C5110" s="55">
        <v>89861</v>
      </c>
      <c r="D5110" t="s">
        <v>2613</v>
      </c>
      <c r="E5110" s="32">
        <v>46205</v>
      </c>
      <c r="F5110" s="26">
        <v>46205.54619212963</v>
      </c>
      <c r="G5110" s="12" t="str">
        <f t="shared" si="247"/>
        <v>JULIO</v>
      </c>
      <c r="H5110">
        <v>811011779</v>
      </c>
      <c r="I5110" t="s">
        <v>1339</v>
      </c>
      <c r="J5110" s="41">
        <f t="shared" si="248"/>
        <v>276550.53999999998</v>
      </c>
      <c r="K5110" s="41">
        <v>44380.46</v>
      </c>
      <c r="L5110" s="39">
        <v>320931</v>
      </c>
      <c r="M5110" t="s">
        <v>70</v>
      </c>
      <c r="N5110" s="32">
        <v>46206</v>
      </c>
      <c r="O5110" s="1">
        <f t="shared" si="246"/>
        <v>1</v>
      </c>
      <c r="P5110" t="s">
        <v>3480</v>
      </c>
      <c r="U5110" s="32">
        <v>46209</v>
      </c>
      <c r="V5110" t="s">
        <v>39</v>
      </c>
    </row>
    <row r="5111" spans="1:22" hidden="1">
      <c r="A5111" t="s">
        <v>26</v>
      </c>
      <c r="B5111" t="s">
        <v>6402</v>
      </c>
      <c r="C5111" s="55">
        <v>121559</v>
      </c>
      <c r="D5111" t="s">
        <v>2265</v>
      </c>
      <c r="E5111" s="32">
        <v>46205</v>
      </c>
      <c r="F5111" s="26">
        <v>46205.545995370368</v>
      </c>
      <c r="G5111" s="12" t="str">
        <f t="shared" si="247"/>
        <v>JULIO</v>
      </c>
      <c r="H5111">
        <v>900494362</v>
      </c>
      <c r="I5111" t="s">
        <v>2266</v>
      </c>
      <c r="J5111" s="41">
        <f t="shared" si="248"/>
        <v>78000</v>
      </c>
      <c r="K5111" s="41">
        <v>14820</v>
      </c>
      <c r="L5111" s="39">
        <v>92820</v>
      </c>
      <c r="M5111" t="s">
        <v>70</v>
      </c>
      <c r="N5111" s="32">
        <v>46209</v>
      </c>
      <c r="O5111" s="1">
        <f t="shared" si="246"/>
        <v>4</v>
      </c>
      <c r="P5111" t="s">
        <v>3480</v>
      </c>
      <c r="U5111" s="32">
        <v>46210</v>
      </c>
      <c r="V5111" t="s">
        <v>39</v>
      </c>
    </row>
    <row r="5112" spans="1:22" hidden="1">
      <c r="A5112" t="s">
        <v>26</v>
      </c>
      <c r="B5112" t="s">
        <v>6403</v>
      </c>
      <c r="C5112" s="55">
        <v>11814537</v>
      </c>
      <c r="D5112" t="s">
        <v>4499</v>
      </c>
      <c r="E5112" s="32">
        <v>46205</v>
      </c>
      <c r="F5112" s="26">
        <v>46205.910763888889</v>
      </c>
      <c r="G5112" s="12" t="str">
        <f t="shared" si="247"/>
        <v>JULIO</v>
      </c>
      <c r="H5112">
        <v>900219834</v>
      </c>
      <c r="I5112" t="s">
        <v>739</v>
      </c>
      <c r="J5112" s="41">
        <f t="shared" si="248"/>
        <v>16100</v>
      </c>
      <c r="K5112" s="41">
        <v>0</v>
      </c>
      <c r="L5112" s="39">
        <v>16100</v>
      </c>
      <c r="M5112" t="s">
        <v>70</v>
      </c>
      <c r="N5112" s="32">
        <v>46206</v>
      </c>
      <c r="O5112" s="1">
        <f t="shared" si="246"/>
        <v>1</v>
      </c>
      <c r="P5112" t="s">
        <v>3480</v>
      </c>
      <c r="U5112" s="32">
        <v>46213</v>
      </c>
      <c r="V5112" t="s">
        <v>39</v>
      </c>
    </row>
    <row r="5113" spans="1:22" hidden="1">
      <c r="A5113" t="s">
        <v>26</v>
      </c>
      <c r="B5113" t="s">
        <v>6404</v>
      </c>
      <c r="C5113" s="55">
        <v>8898</v>
      </c>
      <c r="D5113" t="s">
        <v>2896</v>
      </c>
      <c r="E5113" s="32">
        <v>46205</v>
      </c>
      <c r="F5113" s="26">
        <v>46205.854745370372</v>
      </c>
      <c r="G5113" s="12" t="str">
        <f t="shared" si="247"/>
        <v>JULIO</v>
      </c>
      <c r="H5113">
        <v>32150739</v>
      </c>
      <c r="I5113" t="s">
        <v>400</v>
      </c>
      <c r="J5113" s="41">
        <f t="shared" si="248"/>
        <v>621500</v>
      </c>
      <c r="K5113" s="41">
        <v>0</v>
      </c>
      <c r="L5113" s="39">
        <v>621500</v>
      </c>
      <c r="M5113" t="s">
        <v>199</v>
      </c>
      <c r="N5113" s="32">
        <v>46206</v>
      </c>
      <c r="O5113" s="1">
        <f t="shared" si="246"/>
        <v>1</v>
      </c>
      <c r="P5113" t="s">
        <v>3480</v>
      </c>
      <c r="U5113" s="32">
        <v>46209</v>
      </c>
      <c r="V5113" t="s">
        <v>39</v>
      </c>
    </row>
    <row r="5114" spans="1:22" hidden="1">
      <c r="A5114" t="s">
        <v>26</v>
      </c>
      <c r="B5114" t="s">
        <v>6405</v>
      </c>
      <c r="C5114" s="55">
        <v>5083047</v>
      </c>
      <c r="D5114" t="s">
        <v>708</v>
      </c>
      <c r="E5114" s="32">
        <v>46205</v>
      </c>
      <c r="F5114" s="26">
        <v>46205.821064814816</v>
      </c>
      <c r="G5114" s="12" t="str">
        <f t="shared" si="247"/>
        <v>JULIO</v>
      </c>
      <c r="H5114">
        <v>900219834</v>
      </c>
      <c r="I5114" t="s">
        <v>739</v>
      </c>
      <c r="J5114" s="41">
        <f t="shared" si="248"/>
        <v>3361.35</v>
      </c>
      <c r="K5114" s="41">
        <v>638.65</v>
      </c>
      <c r="L5114" s="39">
        <v>4000</v>
      </c>
      <c r="M5114" t="s">
        <v>70</v>
      </c>
      <c r="N5114" s="32">
        <v>46206</v>
      </c>
      <c r="O5114" s="1">
        <f t="shared" si="246"/>
        <v>1</v>
      </c>
      <c r="P5114" t="s">
        <v>3480</v>
      </c>
      <c r="U5114" s="32">
        <v>46213</v>
      </c>
      <c r="V5114" t="s">
        <v>39</v>
      </c>
    </row>
    <row r="5115" spans="1:22" hidden="1">
      <c r="A5115" t="s">
        <v>26</v>
      </c>
      <c r="B5115" t="s">
        <v>6406</v>
      </c>
      <c r="C5115" s="55">
        <v>185332</v>
      </c>
      <c r="D5115" t="s">
        <v>1083</v>
      </c>
      <c r="E5115" s="32">
        <v>46205</v>
      </c>
      <c r="F5115" s="26">
        <v>46205.733460648145</v>
      </c>
      <c r="G5115" s="12" t="str">
        <f t="shared" si="247"/>
        <v>JULIO</v>
      </c>
      <c r="H5115">
        <v>860000018</v>
      </c>
      <c r="I5115" t="s">
        <v>1084</v>
      </c>
      <c r="J5115" s="41">
        <f t="shared" si="248"/>
        <v>855719.96</v>
      </c>
      <c r="K5115" s="41">
        <v>153181.04</v>
      </c>
      <c r="L5115" s="39">
        <v>1008901</v>
      </c>
      <c r="M5115" t="s">
        <v>70</v>
      </c>
      <c r="N5115" s="32">
        <v>46206</v>
      </c>
      <c r="O5115" s="1">
        <f t="shared" si="246"/>
        <v>1</v>
      </c>
      <c r="P5115" t="s">
        <v>3480</v>
      </c>
      <c r="U5115" s="32">
        <v>46213</v>
      </c>
      <c r="V5115" t="s">
        <v>39</v>
      </c>
    </row>
    <row r="5116" spans="1:22" hidden="1">
      <c r="A5116" t="s">
        <v>26</v>
      </c>
      <c r="B5116" t="s">
        <v>6407</v>
      </c>
      <c r="C5116" s="55">
        <v>8154</v>
      </c>
      <c r="D5116" t="s">
        <v>698</v>
      </c>
      <c r="E5116" s="32">
        <v>46205</v>
      </c>
      <c r="F5116" s="26">
        <v>46205.718032407407</v>
      </c>
      <c r="G5116" s="12" t="str">
        <f t="shared" si="247"/>
        <v>JULIO</v>
      </c>
      <c r="H5116">
        <v>830084433</v>
      </c>
      <c r="I5116" t="s">
        <v>6408</v>
      </c>
      <c r="J5116" s="41">
        <f t="shared" si="248"/>
        <v>625500</v>
      </c>
      <c r="K5116" s="41">
        <v>118845</v>
      </c>
      <c r="L5116" s="39">
        <v>744345</v>
      </c>
      <c r="M5116" s="34" t="s">
        <v>1149</v>
      </c>
      <c r="N5116" s="32">
        <v>46206</v>
      </c>
      <c r="O5116" s="1">
        <f t="shared" si="246"/>
        <v>1</v>
      </c>
      <c r="P5116" s="34" t="s">
        <v>6409</v>
      </c>
      <c r="U5116" s="32">
        <v>46220</v>
      </c>
      <c r="V5116" t="s">
        <v>39</v>
      </c>
    </row>
    <row r="5117" spans="1:22" hidden="1">
      <c r="A5117" t="s">
        <v>26</v>
      </c>
      <c r="B5117" t="s">
        <v>6410</v>
      </c>
      <c r="C5117" s="55">
        <v>82713</v>
      </c>
      <c r="D5117" t="s">
        <v>1113</v>
      </c>
      <c r="E5117" s="32">
        <v>46205</v>
      </c>
      <c r="F5117" s="26">
        <v>46205.712951388887</v>
      </c>
      <c r="G5117" s="12" t="str">
        <f t="shared" si="247"/>
        <v>JULIO</v>
      </c>
      <c r="H5117">
        <v>860029995</v>
      </c>
      <c r="I5117" t="s">
        <v>1114</v>
      </c>
      <c r="J5117" s="41">
        <f t="shared" si="248"/>
        <v>2588554</v>
      </c>
      <c r="K5117" s="41">
        <v>491825</v>
      </c>
      <c r="L5117" s="39">
        <v>3080379</v>
      </c>
      <c r="M5117" s="34" t="s">
        <v>58</v>
      </c>
      <c r="N5117" s="32">
        <v>46281</v>
      </c>
      <c r="O5117" s="1">
        <f t="shared" si="246"/>
        <v>76</v>
      </c>
      <c r="P5117" t="s">
        <v>215</v>
      </c>
    </row>
    <row r="5118" spans="1:22" hidden="1">
      <c r="A5118" t="s">
        <v>26</v>
      </c>
      <c r="B5118" t="s">
        <v>6411</v>
      </c>
      <c r="C5118" s="55">
        <v>125053</v>
      </c>
      <c r="D5118" t="s">
        <v>28</v>
      </c>
      <c r="E5118" s="32">
        <v>46205</v>
      </c>
      <c r="F5118" s="26">
        <v>46205.669976851852</v>
      </c>
      <c r="G5118" s="12" t="str">
        <f t="shared" si="247"/>
        <v>JULIO</v>
      </c>
      <c r="H5118">
        <v>830000818</v>
      </c>
      <c r="I5118" t="s">
        <v>901</v>
      </c>
      <c r="J5118" s="41">
        <f t="shared" si="248"/>
        <v>10000000</v>
      </c>
      <c r="K5118" s="41">
        <v>1900000</v>
      </c>
      <c r="L5118" s="39">
        <v>11900000</v>
      </c>
      <c r="M5118" t="s">
        <v>195</v>
      </c>
      <c r="N5118" s="32">
        <v>46206</v>
      </c>
      <c r="O5118" s="1">
        <f t="shared" si="246"/>
        <v>1</v>
      </c>
      <c r="P5118" s="34" t="s">
        <v>479</v>
      </c>
      <c r="U5118" s="32">
        <v>46209</v>
      </c>
      <c r="V5118" t="s">
        <v>39</v>
      </c>
    </row>
    <row r="5119" spans="1:22" hidden="1">
      <c r="A5119" t="s">
        <v>26</v>
      </c>
      <c r="B5119" t="s">
        <v>6412</v>
      </c>
      <c r="C5119" s="55">
        <v>1945</v>
      </c>
      <c r="D5119" t="s">
        <v>28</v>
      </c>
      <c r="E5119" s="32">
        <v>46205</v>
      </c>
      <c r="F5119" s="26">
        <v>46205.517928240741</v>
      </c>
      <c r="G5119" s="12" t="str">
        <f t="shared" si="247"/>
        <v>JULIO</v>
      </c>
      <c r="H5119">
        <v>900031940</v>
      </c>
      <c r="I5119" t="s">
        <v>4479</v>
      </c>
      <c r="J5119" s="41">
        <f t="shared" si="248"/>
        <v>5110000</v>
      </c>
      <c r="K5119" s="41">
        <v>970900</v>
      </c>
      <c r="L5119" s="39">
        <v>6080900</v>
      </c>
      <c r="M5119" s="1" t="s">
        <v>9455</v>
      </c>
      <c r="N5119" s="32">
        <v>46231</v>
      </c>
      <c r="O5119" s="1">
        <f t="shared" si="246"/>
        <v>26</v>
      </c>
      <c r="P5119" t="s">
        <v>2149</v>
      </c>
      <c r="U5119" s="32">
        <v>46280</v>
      </c>
    </row>
    <row r="5120" spans="1:22" hidden="1">
      <c r="A5120" t="s">
        <v>26</v>
      </c>
      <c r="B5120" t="s">
        <v>6413</v>
      </c>
      <c r="C5120" s="55">
        <v>7610</v>
      </c>
      <c r="D5120" t="s">
        <v>1729</v>
      </c>
      <c r="E5120" s="32">
        <v>46205</v>
      </c>
      <c r="F5120" s="26">
        <v>46205.471886574072</v>
      </c>
      <c r="G5120" s="12" t="str">
        <f t="shared" si="247"/>
        <v>JULIO</v>
      </c>
      <c r="H5120">
        <v>811033997</v>
      </c>
      <c r="I5120" t="s">
        <v>981</v>
      </c>
      <c r="J5120" s="41">
        <f t="shared" si="248"/>
        <v>176400</v>
      </c>
      <c r="K5120" s="41">
        <v>33516</v>
      </c>
      <c r="L5120" s="39">
        <v>209916</v>
      </c>
      <c r="M5120" s="1" t="s">
        <v>9455</v>
      </c>
      <c r="N5120" s="32">
        <v>46206</v>
      </c>
      <c r="O5120" s="1">
        <f t="shared" ref="O5120:O5183" si="249">IFERROR(IF(-_xlfn.DAYS(E5120,N5120)&lt;0,0,-_xlfn.DAYS(E5120,N5120)), " - ")</f>
        <v>1</v>
      </c>
      <c r="P5120" t="s">
        <v>3480</v>
      </c>
      <c r="U5120" s="32">
        <v>46220</v>
      </c>
      <c r="V5120" t="s">
        <v>39</v>
      </c>
    </row>
    <row r="5121" spans="1:22" hidden="1">
      <c r="A5121" t="s">
        <v>26</v>
      </c>
      <c r="B5121" t="s">
        <v>6414</v>
      </c>
      <c r="C5121" s="55">
        <v>7612</v>
      </c>
      <c r="D5121" t="s">
        <v>1729</v>
      </c>
      <c r="E5121" s="32">
        <v>46205</v>
      </c>
      <c r="F5121" s="26">
        <v>46205.505069444444</v>
      </c>
      <c r="G5121" s="12" t="str">
        <f t="shared" si="247"/>
        <v>JULIO</v>
      </c>
      <c r="H5121">
        <v>811033997</v>
      </c>
      <c r="I5121" t="s">
        <v>981</v>
      </c>
      <c r="J5121" s="41">
        <f t="shared" si="248"/>
        <v>715030</v>
      </c>
      <c r="K5121" s="41">
        <v>135855.70000000001</v>
      </c>
      <c r="L5121" s="39">
        <v>850885.7</v>
      </c>
      <c r="M5121" s="1" t="s">
        <v>9455</v>
      </c>
      <c r="N5121" s="32">
        <v>46206</v>
      </c>
      <c r="O5121" s="1">
        <f t="shared" si="249"/>
        <v>1</v>
      </c>
      <c r="P5121" t="s">
        <v>3480</v>
      </c>
      <c r="U5121" s="32">
        <v>46220</v>
      </c>
      <c r="V5121" t="s">
        <v>39</v>
      </c>
    </row>
    <row r="5122" spans="1:22" hidden="1">
      <c r="A5122" t="s">
        <v>26</v>
      </c>
      <c r="B5122" t="s">
        <v>6415</v>
      </c>
      <c r="C5122" s="55">
        <v>21347</v>
      </c>
      <c r="D5122" t="s">
        <v>566</v>
      </c>
      <c r="E5122" s="32">
        <v>46205</v>
      </c>
      <c r="F5122" s="26">
        <v>46205.496736111112</v>
      </c>
      <c r="G5122" s="12" t="str">
        <f t="shared" ref="G5122:G5185" si="250">UPPER(TEXT(E5122, "MMMM"))</f>
        <v>JULIO</v>
      </c>
      <c r="H5122">
        <v>900237741</v>
      </c>
      <c r="I5122" t="s">
        <v>567</v>
      </c>
      <c r="J5122" s="41">
        <f t="shared" ref="J5122:J5185" si="251">L5122-K5122</f>
        <v>120000</v>
      </c>
      <c r="K5122" s="41">
        <v>22800</v>
      </c>
      <c r="L5122" s="39">
        <v>142800</v>
      </c>
      <c r="M5122" t="s">
        <v>70</v>
      </c>
      <c r="N5122" s="32">
        <v>46209</v>
      </c>
      <c r="O5122" s="1">
        <f t="shared" si="249"/>
        <v>4</v>
      </c>
      <c r="P5122" t="s">
        <v>3480</v>
      </c>
      <c r="U5122" s="32">
        <v>46210</v>
      </c>
      <c r="V5122" t="s">
        <v>39</v>
      </c>
    </row>
    <row r="5123" spans="1:22" hidden="1">
      <c r="A5123" t="s">
        <v>26</v>
      </c>
      <c r="B5123" t="s">
        <v>6416</v>
      </c>
      <c r="C5123" s="55">
        <v>21346</v>
      </c>
      <c r="D5123" t="s">
        <v>566</v>
      </c>
      <c r="E5123" s="32">
        <v>46205</v>
      </c>
      <c r="F5123" s="26">
        <v>46205.496041666665</v>
      </c>
      <c r="G5123" s="12" t="str">
        <f t="shared" si="250"/>
        <v>JULIO</v>
      </c>
      <c r="H5123">
        <v>900237741</v>
      </c>
      <c r="I5123" t="s">
        <v>567</v>
      </c>
      <c r="J5123" s="41">
        <f t="shared" si="251"/>
        <v>210000</v>
      </c>
      <c r="K5123" s="41">
        <v>39900</v>
      </c>
      <c r="L5123" s="39">
        <v>249900</v>
      </c>
      <c r="M5123" t="s">
        <v>70</v>
      </c>
      <c r="N5123" s="32">
        <v>46209</v>
      </c>
      <c r="O5123" s="1">
        <f t="shared" si="249"/>
        <v>4</v>
      </c>
      <c r="P5123" t="s">
        <v>3480</v>
      </c>
      <c r="U5123" s="32">
        <v>46210</v>
      </c>
      <c r="V5123" t="s">
        <v>39</v>
      </c>
    </row>
    <row r="5124" spans="1:22" hidden="1">
      <c r="A5124" t="s">
        <v>26</v>
      </c>
      <c r="B5124" t="s">
        <v>6417</v>
      </c>
      <c r="C5124" s="55">
        <v>21345</v>
      </c>
      <c r="D5124" t="s">
        <v>566</v>
      </c>
      <c r="E5124" s="32">
        <v>46205</v>
      </c>
      <c r="F5124" s="26">
        <v>46205.495520833334</v>
      </c>
      <c r="G5124" s="12" t="str">
        <f t="shared" si="250"/>
        <v>JULIO</v>
      </c>
      <c r="H5124">
        <v>900237741</v>
      </c>
      <c r="I5124" t="s">
        <v>567</v>
      </c>
      <c r="J5124" s="41">
        <f t="shared" si="251"/>
        <v>150000</v>
      </c>
      <c r="K5124" s="41">
        <v>28500</v>
      </c>
      <c r="L5124" s="39">
        <v>178500</v>
      </c>
      <c r="M5124" t="s">
        <v>70</v>
      </c>
      <c r="N5124" s="32">
        <v>46209</v>
      </c>
      <c r="O5124" s="1">
        <f t="shared" si="249"/>
        <v>4</v>
      </c>
      <c r="P5124" t="s">
        <v>3480</v>
      </c>
      <c r="U5124" s="32">
        <v>46210</v>
      </c>
      <c r="V5124" t="s">
        <v>39</v>
      </c>
    </row>
    <row r="5125" spans="1:22" hidden="1">
      <c r="A5125" t="s">
        <v>26</v>
      </c>
      <c r="B5125" t="s">
        <v>6418</v>
      </c>
      <c r="C5125" s="55">
        <v>110315</v>
      </c>
      <c r="D5125" t="s">
        <v>420</v>
      </c>
      <c r="E5125" s="32">
        <v>46205</v>
      </c>
      <c r="F5125" s="26">
        <v>46205.495578703703</v>
      </c>
      <c r="G5125" s="12" t="str">
        <f t="shared" si="250"/>
        <v>JULIO</v>
      </c>
      <c r="H5125">
        <v>830120839</v>
      </c>
      <c r="I5125" t="s">
        <v>421</v>
      </c>
      <c r="J5125" s="41">
        <f t="shared" si="251"/>
        <v>304416</v>
      </c>
      <c r="K5125" s="41">
        <v>57839</v>
      </c>
      <c r="L5125" s="39">
        <v>362255</v>
      </c>
      <c r="M5125" t="s">
        <v>70</v>
      </c>
      <c r="N5125" s="32">
        <v>46206</v>
      </c>
      <c r="O5125" s="1">
        <f t="shared" si="249"/>
        <v>1</v>
      </c>
      <c r="P5125" t="s">
        <v>3480</v>
      </c>
      <c r="U5125" s="32">
        <v>46220</v>
      </c>
      <c r="V5125" t="s">
        <v>39</v>
      </c>
    </row>
    <row r="5126" spans="1:22" hidden="1">
      <c r="A5126" t="s">
        <v>26</v>
      </c>
      <c r="B5126" t="s">
        <v>6419</v>
      </c>
      <c r="C5126" s="55">
        <v>2995</v>
      </c>
      <c r="D5126" t="s">
        <v>122</v>
      </c>
      <c r="E5126" s="32">
        <v>46205</v>
      </c>
      <c r="F5126" s="26">
        <v>46205.470659722225</v>
      </c>
      <c r="G5126" s="12" t="str">
        <f t="shared" si="250"/>
        <v>JULIO</v>
      </c>
      <c r="H5126">
        <v>900667734</v>
      </c>
      <c r="I5126" t="s">
        <v>123</v>
      </c>
      <c r="J5126" s="41">
        <f t="shared" si="251"/>
        <v>2090000</v>
      </c>
      <c r="K5126" s="41">
        <v>397100</v>
      </c>
      <c r="L5126" s="39">
        <v>2487100</v>
      </c>
      <c r="M5126" s="1" t="s">
        <v>9455</v>
      </c>
      <c r="N5126" s="32">
        <v>46206</v>
      </c>
      <c r="O5126" s="1">
        <f t="shared" si="249"/>
        <v>1</v>
      </c>
      <c r="P5126" t="s">
        <v>3480</v>
      </c>
      <c r="U5126" s="32">
        <v>46220</v>
      </c>
      <c r="V5126" t="s">
        <v>39</v>
      </c>
    </row>
    <row r="5127" spans="1:22" hidden="1">
      <c r="A5127" t="s">
        <v>26</v>
      </c>
      <c r="B5127" t="s">
        <v>6420</v>
      </c>
      <c r="C5127" s="55">
        <v>11705394</v>
      </c>
      <c r="D5127" t="s">
        <v>4499</v>
      </c>
      <c r="E5127" s="32">
        <v>46205</v>
      </c>
      <c r="F5127" s="26">
        <v>46205.532430555555</v>
      </c>
      <c r="G5127" s="12" t="str">
        <f t="shared" si="250"/>
        <v>JULIO</v>
      </c>
      <c r="H5127">
        <v>900219834</v>
      </c>
      <c r="I5127" t="s">
        <v>739</v>
      </c>
      <c r="J5127" s="41">
        <f t="shared" si="251"/>
        <v>16100</v>
      </c>
      <c r="K5127" s="41">
        <v>0</v>
      </c>
      <c r="L5127" s="39">
        <v>16100</v>
      </c>
      <c r="M5127" t="s">
        <v>70</v>
      </c>
      <c r="N5127" s="32">
        <v>46206</v>
      </c>
      <c r="O5127" s="1">
        <f t="shared" si="249"/>
        <v>1</v>
      </c>
      <c r="P5127" t="s">
        <v>3480</v>
      </c>
      <c r="U5127" s="32">
        <v>46213</v>
      </c>
      <c r="V5127" t="s">
        <v>39</v>
      </c>
    </row>
    <row r="5128" spans="1:22" hidden="1">
      <c r="A5128" t="s">
        <v>26</v>
      </c>
      <c r="B5128" t="s">
        <v>6421</v>
      </c>
      <c r="C5128" s="55">
        <v>5005</v>
      </c>
      <c r="D5128" t="s">
        <v>1033</v>
      </c>
      <c r="E5128" s="32">
        <v>46205</v>
      </c>
      <c r="F5128" s="26">
        <v>46205.48541666667</v>
      </c>
      <c r="G5128" s="12" t="str">
        <f t="shared" si="250"/>
        <v>JULIO</v>
      </c>
      <c r="H5128">
        <v>901417727</v>
      </c>
      <c r="I5128" t="s">
        <v>1034</v>
      </c>
      <c r="J5128" s="41">
        <f t="shared" si="251"/>
        <v>2222303</v>
      </c>
      <c r="K5128" s="41">
        <v>422237.57</v>
      </c>
      <c r="L5128" s="39">
        <v>2644540.5699999998</v>
      </c>
      <c r="M5128" s="34" t="s">
        <v>195</v>
      </c>
      <c r="N5128" s="32">
        <v>46206</v>
      </c>
      <c r="O5128" s="1">
        <f t="shared" si="249"/>
        <v>1</v>
      </c>
      <c r="P5128" s="34" t="s">
        <v>479</v>
      </c>
      <c r="U5128" s="32">
        <v>46209</v>
      </c>
      <c r="V5128" t="s">
        <v>39</v>
      </c>
    </row>
    <row r="5129" spans="1:22" hidden="1">
      <c r="A5129" t="s">
        <v>26</v>
      </c>
      <c r="B5129" t="s">
        <v>6422</v>
      </c>
      <c r="C5129" s="55">
        <v>7613</v>
      </c>
      <c r="D5129" t="s">
        <v>1729</v>
      </c>
      <c r="E5129" s="32">
        <v>46205</v>
      </c>
      <c r="F5129" s="26">
        <v>46205.506018518521</v>
      </c>
      <c r="G5129" s="12" t="str">
        <f t="shared" si="250"/>
        <v>JULIO</v>
      </c>
      <c r="H5129">
        <v>811033997</v>
      </c>
      <c r="I5129" t="s">
        <v>981</v>
      </c>
      <c r="J5129" s="41">
        <f t="shared" si="251"/>
        <v>1090000</v>
      </c>
      <c r="K5129" s="41">
        <v>207100</v>
      </c>
      <c r="L5129" s="39">
        <v>1297100</v>
      </c>
      <c r="M5129" s="1" t="s">
        <v>9455</v>
      </c>
      <c r="N5129" s="32">
        <v>46234</v>
      </c>
      <c r="O5129" s="1">
        <f t="shared" si="249"/>
        <v>29</v>
      </c>
      <c r="P5129" t="s">
        <v>2149</v>
      </c>
      <c r="U5129" s="32">
        <v>46237</v>
      </c>
    </row>
    <row r="5130" spans="1:22" hidden="1">
      <c r="A5130" t="s">
        <v>26</v>
      </c>
      <c r="B5130" t="s">
        <v>6423</v>
      </c>
      <c r="C5130" s="55">
        <v>75097</v>
      </c>
      <c r="D5130" t="s">
        <v>3919</v>
      </c>
      <c r="E5130" s="32">
        <v>46205</v>
      </c>
      <c r="F5130" s="26">
        <v>46205.47865740741</v>
      </c>
      <c r="G5130" s="12" t="str">
        <f t="shared" si="250"/>
        <v>JULIO</v>
      </c>
      <c r="H5130">
        <v>88147614</v>
      </c>
      <c r="I5130" t="s">
        <v>956</v>
      </c>
      <c r="J5130" s="41">
        <f t="shared" si="251"/>
        <v>150000</v>
      </c>
      <c r="K5130" s="41">
        <v>0</v>
      </c>
      <c r="L5130" s="39">
        <v>150000</v>
      </c>
      <c r="M5130" t="s">
        <v>54</v>
      </c>
      <c r="N5130" s="32">
        <v>46225</v>
      </c>
      <c r="O5130" s="1">
        <f t="shared" si="249"/>
        <v>20</v>
      </c>
      <c r="P5130" t="s">
        <v>2149</v>
      </c>
    </row>
    <row r="5131" spans="1:22" hidden="1">
      <c r="A5131" t="s">
        <v>26</v>
      </c>
      <c r="B5131" t="s">
        <v>6424</v>
      </c>
      <c r="C5131" s="55">
        <v>31408</v>
      </c>
      <c r="D5131" t="s">
        <v>698</v>
      </c>
      <c r="E5131" s="32">
        <v>46205</v>
      </c>
      <c r="F5131" s="26">
        <v>46205.441307870373</v>
      </c>
      <c r="G5131" s="12" t="str">
        <f t="shared" si="250"/>
        <v>JULIO</v>
      </c>
      <c r="H5131">
        <v>900636260</v>
      </c>
      <c r="I5131" t="s">
        <v>1038</v>
      </c>
      <c r="J5131" s="41">
        <f t="shared" si="251"/>
        <v>1743758</v>
      </c>
      <c r="K5131" s="41">
        <v>0</v>
      </c>
      <c r="L5131" s="39">
        <v>1743758</v>
      </c>
      <c r="M5131" s="34" t="s">
        <v>195</v>
      </c>
      <c r="N5131" s="32">
        <v>46206</v>
      </c>
      <c r="O5131" s="1">
        <f t="shared" si="249"/>
        <v>1</v>
      </c>
      <c r="P5131" s="34" t="s">
        <v>479</v>
      </c>
      <c r="U5131" s="32">
        <v>46209</v>
      </c>
      <c r="V5131" t="s">
        <v>39</v>
      </c>
    </row>
    <row r="5132" spans="1:22" hidden="1">
      <c r="A5132" t="s">
        <v>26</v>
      </c>
      <c r="B5132" t="s">
        <v>6425</v>
      </c>
      <c r="C5132" s="55">
        <v>572395</v>
      </c>
      <c r="D5132" t="s">
        <v>159</v>
      </c>
      <c r="E5132" s="32">
        <v>46205</v>
      </c>
      <c r="F5132" s="26">
        <v>46205.453032407408</v>
      </c>
      <c r="G5132" s="12" t="str">
        <f t="shared" si="250"/>
        <v>JULIO</v>
      </c>
      <c r="H5132">
        <v>890800788</v>
      </c>
      <c r="I5132" t="s">
        <v>160</v>
      </c>
      <c r="J5132" s="41">
        <f t="shared" si="251"/>
        <v>200250</v>
      </c>
      <c r="K5132" s="41">
        <v>38048</v>
      </c>
      <c r="L5132" s="39">
        <v>238298</v>
      </c>
      <c r="M5132" t="s">
        <v>70</v>
      </c>
      <c r="N5132" s="32">
        <v>46217</v>
      </c>
      <c r="O5132" s="1">
        <f t="shared" si="249"/>
        <v>12</v>
      </c>
      <c r="P5132" t="s">
        <v>3480</v>
      </c>
      <c r="U5132" s="32">
        <v>46225</v>
      </c>
    </row>
    <row r="5133" spans="1:22" hidden="1">
      <c r="A5133" t="s">
        <v>26</v>
      </c>
      <c r="B5133" t="s">
        <v>6426</v>
      </c>
      <c r="C5133" s="55">
        <v>31407</v>
      </c>
      <c r="D5133" t="s">
        <v>698</v>
      </c>
      <c r="E5133" s="32">
        <v>46205</v>
      </c>
      <c r="F5133" s="26">
        <v>46205.441192129627</v>
      </c>
      <c r="G5133" s="12" t="str">
        <f t="shared" si="250"/>
        <v>JULIO</v>
      </c>
      <c r="H5133">
        <v>900636260</v>
      </c>
      <c r="I5133" t="s">
        <v>1038</v>
      </c>
      <c r="J5133" s="41">
        <f t="shared" si="251"/>
        <v>1744281</v>
      </c>
      <c r="K5133" s="41">
        <v>0</v>
      </c>
      <c r="L5133" s="39">
        <v>1744281</v>
      </c>
      <c r="M5133" s="34" t="s">
        <v>195</v>
      </c>
      <c r="N5133" s="32">
        <v>46206</v>
      </c>
      <c r="O5133" s="1">
        <f t="shared" si="249"/>
        <v>1</v>
      </c>
      <c r="P5133" s="34" t="s">
        <v>479</v>
      </c>
      <c r="U5133" s="32">
        <v>46209</v>
      </c>
      <c r="V5133" t="s">
        <v>39</v>
      </c>
    </row>
    <row r="5134" spans="1:22" hidden="1">
      <c r="A5134" t="s">
        <v>26</v>
      </c>
      <c r="B5134" t="s">
        <v>6427</v>
      </c>
      <c r="C5134" s="55">
        <v>572386</v>
      </c>
      <c r="D5134" t="s">
        <v>159</v>
      </c>
      <c r="E5134" s="32">
        <v>46205</v>
      </c>
      <c r="F5134" s="26">
        <v>46205.41474537037</v>
      </c>
      <c r="G5134" s="12" t="str">
        <f t="shared" si="250"/>
        <v>JULIO</v>
      </c>
      <c r="H5134">
        <v>890800788</v>
      </c>
      <c r="I5134" t="s">
        <v>160</v>
      </c>
      <c r="J5134" s="41">
        <f t="shared" si="251"/>
        <v>369225</v>
      </c>
      <c r="K5134" s="41">
        <v>70153</v>
      </c>
      <c r="L5134" s="39">
        <v>439378</v>
      </c>
      <c r="M5134" t="s">
        <v>70</v>
      </c>
      <c r="N5134" s="32">
        <v>46211</v>
      </c>
      <c r="O5134" s="1">
        <f t="shared" si="249"/>
        <v>6</v>
      </c>
      <c r="P5134" t="s">
        <v>3480</v>
      </c>
      <c r="U5134" s="32">
        <v>46225</v>
      </c>
    </row>
    <row r="5135" spans="1:22" hidden="1">
      <c r="A5135" t="s">
        <v>26</v>
      </c>
      <c r="B5135" t="s">
        <v>6428</v>
      </c>
      <c r="C5135" s="55">
        <v>8541</v>
      </c>
      <c r="D5135" t="s">
        <v>2896</v>
      </c>
      <c r="E5135" s="32">
        <v>46205</v>
      </c>
      <c r="F5135" s="26">
        <v>46205.428368055553</v>
      </c>
      <c r="G5135" s="12" t="str">
        <f t="shared" si="250"/>
        <v>JULIO</v>
      </c>
      <c r="H5135">
        <v>901360705</v>
      </c>
      <c r="I5135" t="s">
        <v>877</v>
      </c>
      <c r="J5135" s="41">
        <f t="shared" si="251"/>
        <v>491400</v>
      </c>
      <c r="K5135" s="41">
        <v>93366</v>
      </c>
      <c r="L5135" s="39">
        <v>584766</v>
      </c>
      <c r="M5135" t="s">
        <v>70</v>
      </c>
      <c r="N5135" s="32">
        <v>46217</v>
      </c>
      <c r="O5135" s="1">
        <f t="shared" si="249"/>
        <v>12</v>
      </c>
      <c r="P5135" t="s">
        <v>3480</v>
      </c>
      <c r="U5135" s="32">
        <v>46225</v>
      </c>
    </row>
    <row r="5136" spans="1:22" hidden="1">
      <c r="A5136" t="s">
        <v>26</v>
      </c>
      <c r="B5136" t="s">
        <v>6429</v>
      </c>
      <c r="C5136" s="55">
        <v>39860</v>
      </c>
      <c r="D5136" t="s">
        <v>698</v>
      </c>
      <c r="E5136" s="32">
        <v>46205</v>
      </c>
      <c r="F5136" s="26">
        <v>46205.406006944446</v>
      </c>
      <c r="G5136" s="12" t="str">
        <f t="shared" si="250"/>
        <v>JULIO</v>
      </c>
      <c r="H5136">
        <v>900229913</v>
      </c>
      <c r="I5136" t="s">
        <v>699</v>
      </c>
      <c r="J5136" s="41">
        <f t="shared" si="251"/>
        <v>561381.46</v>
      </c>
      <c r="K5136" s="41">
        <v>106662.54</v>
      </c>
      <c r="L5136" s="39">
        <v>668044</v>
      </c>
      <c r="M5136" t="s">
        <v>70</v>
      </c>
      <c r="N5136" s="32">
        <v>46209</v>
      </c>
      <c r="O5136" s="1">
        <f t="shared" si="249"/>
        <v>4</v>
      </c>
      <c r="P5136" t="s">
        <v>3480</v>
      </c>
      <c r="U5136" s="32">
        <v>46220</v>
      </c>
      <c r="V5136" t="s">
        <v>39</v>
      </c>
    </row>
    <row r="5137" spans="1:22" hidden="1">
      <c r="A5137" t="s">
        <v>26</v>
      </c>
      <c r="B5137" t="s">
        <v>6430</v>
      </c>
      <c r="C5137" s="55">
        <v>8539</v>
      </c>
      <c r="D5137" t="s">
        <v>2896</v>
      </c>
      <c r="E5137" s="32">
        <v>46205</v>
      </c>
      <c r="F5137" s="26">
        <v>46205.416412037041</v>
      </c>
      <c r="G5137" s="12" t="str">
        <f t="shared" si="250"/>
        <v>JULIO</v>
      </c>
      <c r="H5137">
        <v>901360705</v>
      </c>
      <c r="I5137" t="s">
        <v>877</v>
      </c>
      <c r="J5137" s="41">
        <f t="shared" si="251"/>
        <v>86400</v>
      </c>
      <c r="K5137" s="41">
        <v>16416</v>
      </c>
      <c r="L5137" s="39">
        <v>102816</v>
      </c>
      <c r="M5137" t="s">
        <v>70</v>
      </c>
      <c r="N5137" s="32">
        <v>46209</v>
      </c>
      <c r="O5137" s="1">
        <f t="shared" si="249"/>
        <v>4</v>
      </c>
      <c r="P5137" t="s">
        <v>3480</v>
      </c>
      <c r="U5137" s="32">
        <v>46210</v>
      </c>
      <c r="V5137" t="s">
        <v>39</v>
      </c>
    </row>
    <row r="5138" spans="1:22" hidden="1">
      <c r="A5138" t="s">
        <v>26</v>
      </c>
      <c r="B5138" t="s">
        <v>6431</v>
      </c>
      <c r="C5138" s="55">
        <v>744141</v>
      </c>
      <c r="D5138" t="s">
        <v>817</v>
      </c>
      <c r="E5138" s="32">
        <v>46205</v>
      </c>
      <c r="F5138" s="26">
        <v>46205.376979166664</v>
      </c>
      <c r="G5138" s="12" t="str">
        <f t="shared" si="250"/>
        <v>JULIO</v>
      </c>
      <c r="H5138">
        <v>890915475</v>
      </c>
      <c r="I5138" t="s">
        <v>818</v>
      </c>
      <c r="J5138" s="41">
        <f t="shared" si="251"/>
        <v>171376</v>
      </c>
      <c r="K5138" s="41">
        <v>32561.439999999999</v>
      </c>
      <c r="L5138" s="39">
        <v>203937.44</v>
      </c>
      <c r="M5138" t="s">
        <v>70</v>
      </c>
      <c r="N5138" s="32">
        <v>46209</v>
      </c>
      <c r="O5138" s="1">
        <f t="shared" si="249"/>
        <v>4</v>
      </c>
      <c r="P5138" t="s">
        <v>3480</v>
      </c>
      <c r="U5138" s="32">
        <v>46210</v>
      </c>
      <c r="V5138" t="s">
        <v>39</v>
      </c>
    </row>
    <row r="5139" spans="1:22" hidden="1">
      <c r="A5139" t="s">
        <v>26</v>
      </c>
      <c r="B5139" t="s">
        <v>6432</v>
      </c>
      <c r="C5139" s="55">
        <v>572380</v>
      </c>
      <c r="D5139" t="s">
        <v>159</v>
      </c>
      <c r="E5139" s="32">
        <v>46205</v>
      </c>
      <c r="F5139" s="26">
        <v>46205.367002314815</v>
      </c>
      <c r="G5139" s="12" t="str">
        <f t="shared" si="250"/>
        <v>JULIO</v>
      </c>
      <c r="H5139">
        <v>890800788</v>
      </c>
      <c r="I5139" t="s">
        <v>160</v>
      </c>
      <c r="J5139" s="41">
        <f t="shared" si="251"/>
        <v>1106064</v>
      </c>
      <c r="K5139" s="41">
        <v>210151</v>
      </c>
      <c r="L5139" s="39">
        <v>1316215</v>
      </c>
      <c r="M5139" t="s">
        <v>70</v>
      </c>
      <c r="N5139" s="32">
        <v>46209</v>
      </c>
      <c r="O5139" s="1">
        <f t="shared" si="249"/>
        <v>4</v>
      </c>
      <c r="P5139" t="s">
        <v>3480</v>
      </c>
      <c r="U5139" s="32">
        <v>46210</v>
      </c>
      <c r="V5139" t="s">
        <v>39</v>
      </c>
    </row>
    <row r="5140" spans="1:22" hidden="1">
      <c r="A5140" t="s">
        <v>26</v>
      </c>
      <c r="B5140" t="s">
        <v>6433</v>
      </c>
      <c r="C5140" s="55">
        <v>10253</v>
      </c>
      <c r="D5140" t="s">
        <v>719</v>
      </c>
      <c r="E5140" s="32">
        <v>46205</v>
      </c>
      <c r="F5140" s="26">
        <v>46205.364953703705</v>
      </c>
      <c r="G5140" s="12" t="str">
        <f t="shared" si="250"/>
        <v>JULIO</v>
      </c>
      <c r="H5140">
        <v>891800044</v>
      </c>
      <c r="I5140" t="s">
        <v>910</v>
      </c>
      <c r="J5140" s="41">
        <f t="shared" si="251"/>
        <v>1764000</v>
      </c>
      <c r="K5140" s="41">
        <v>0</v>
      </c>
      <c r="L5140" s="39">
        <v>1764000</v>
      </c>
      <c r="M5140" s="34" t="s">
        <v>58</v>
      </c>
      <c r="N5140" s="32">
        <v>46209</v>
      </c>
      <c r="O5140" s="1">
        <f t="shared" si="249"/>
        <v>4</v>
      </c>
      <c r="P5140" t="s">
        <v>3480</v>
      </c>
      <c r="U5140" s="32">
        <v>46210</v>
      </c>
      <c r="V5140" t="s">
        <v>39</v>
      </c>
    </row>
    <row r="5141" spans="1:22" hidden="1">
      <c r="A5141" t="s">
        <v>26</v>
      </c>
      <c r="B5141" t="s">
        <v>6434</v>
      </c>
      <c r="C5141" s="55">
        <v>744130</v>
      </c>
      <c r="D5141" t="s">
        <v>817</v>
      </c>
      <c r="E5141" s="32">
        <v>46205</v>
      </c>
      <c r="F5141" s="26">
        <v>46205.348425925928</v>
      </c>
      <c r="G5141" s="12" t="str">
        <f t="shared" si="250"/>
        <v>JULIO</v>
      </c>
      <c r="H5141">
        <v>890915475</v>
      </c>
      <c r="I5141" t="s">
        <v>818</v>
      </c>
      <c r="J5141" s="41">
        <f t="shared" si="251"/>
        <v>197830</v>
      </c>
      <c r="K5141" s="41">
        <v>37587.699999999997</v>
      </c>
      <c r="L5141" s="39">
        <v>235417.7</v>
      </c>
      <c r="M5141" t="s">
        <v>70</v>
      </c>
      <c r="N5141" s="32">
        <v>46209</v>
      </c>
      <c r="O5141" s="1">
        <f t="shared" si="249"/>
        <v>4</v>
      </c>
      <c r="P5141" t="s">
        <v>3480</v>
      </c>
      <c r="U5141" s="32">
        <v>46210</v>
      </c>
      <c r="V5141" t="s">
        <v>39</v>
      </c>
    </row>
    <row r="5142" spans="1:22" hidden="1">
      <c r="A5142" t="s">
        <v>26</v>
      </c>
      <c r="B5142" t="s">
        <v>6435</v>
      </c>
      <c r="C5142" s="55">
        <v>744134</v>
      </c>
      <c r="D5142" t="s">
        <v>817</v>
      </c>
      <c r="E5142" s="32">
        <v>46205</v>
      </c>
      <c r="F5142" s="26">
        <v>46205.355104166665</v>
      </c>
      <c r="G5142" s="12" t="str">
        <f t="shared" si="250"/>
        <v>JULIO</v>
      </c>
      <c r="H5142">
        <v>890915475</v>
      </c>
      <c r="I5142" t="s">
        <v>818</v>
      </c>
      <c r="J5142" s="41">
        <f t="shared" si="251"/>
        <v>352560</v>
      </c>
      <c r="K5142" s="41">
        <v>66986.399999999994</v>
      </c>
      <c r="L5142" s="39">
        <v>419546.4</v>
      </c>
      <c r="M5142" t="s">
        <v>70</v>
      </c>
      <c r="N5142" s="32">
        <v>46209</v>
      </c>
      <c r="O5142" s="1">
        <f t="shared" si="249"/>
        <v>4</v>
      </c>
      <c r="P5142" t="s">
        <v>3480</v>
      </c>
      <c r="U5142" s="32">
        <v>46210</v>
      </c>
      <c r="V5142" t="s">
        <v>39</v>
      </c>
    </row>
    <row r="5143" spans="1:22" hidden="1">
      <c r="A5143" t="s">
        <v>26</v>
      </c>
      <c r="B5143" t="s">
        <v>6436</v>
      </c>
      <c r="C5143" s="55">
        <v>744133</v>
      </c>
      <c r="D5143" t="s">
        <v>817</v>
      </c>
      <c r="E5143" s="32">
        <v>46205</v>
      </c>
      <c r="F5143" s="26">
        <v>46205.354814814818</v>
      </c>
      <c r="G5143" s="12" t="str">
        <f t="shared" si="250"/>
        <v>JULIO</v>
      </c>
      <c r="H5143">
        <v>890915475</v>
      </c>
      <c r="I5143" t="s">
        <v>818</v>
      </c>
      <c r="J5143" s="41">
        <f t="shared" si="251"/>
        <v>167456</v>
      </c>
      <c r="K5143" s="41">
        <v>31816.639999999999</v>
      </c>
      <c r="L5143" s="39">
        <v>199272.64</v>
      </c>
      <c r="M5143" t="s">
        <v>70</v>
      </c>
      <c r="N5143" s="32">
        <v>46209</v>
      </c>
      <c r="O5143" s="1">
        <f t="shared" si="249"/>
        <v>4</v>
      </c>
      <c r="P5143" t="s">
        <v>3480</v>
      </c>
      <c r="U5143" s="32">
        <v>46210</v>
      </c>
      <c r="V5143" t="s">
        <v>39</v>
      </c>
    </row>
    <row r="5144" spans="1:22" hidden="1">
      <c r="A5144" t="s">
        <v>82</v>
      </c>
      <c r="B5144" t="s">
        <v>6437</v>
      </c>
      <c r="C5144" s="55">
        <v>283</v>
      </c>
      <c r="D5144" t="s">
        <v>1864</v>
      </c>
      <c r="E5144" s="32">
        <v>46205</v>
      </c>
      <c r="F5144" s="26">
        <v>46205.424629629626</v>
      </c>
      <c r="G5144" s="12" t="str">
        <f t="shared" si="250"/>
        <v>JULIO</v>
      </c>
      <c r="H5144">
        <v>901360705</v>
      </c>
      <c r="I5144" t="s">
        <v>877</v>
      </c>
      <c r="J5144" s="41">
        <f t="shared" si="251"/>
        <v>432000</v>
      </c>
      <c r="K5144" s="41">
        <v>82080</v>
      </c>
      <c r="L5144" s="39">
        <v>514080</v>
      </c>
      <c r="M5144" t="s">
        <v>110</v>
      </c>
      <c r="N5144" s="3">
        <v>46209</v>
      </c>
      <c r="O5144" s="1">
        <f t="shared" si="249"/>
        <v>4</v>
      </c>
      <c r="P5144" t="s">
        <v>2149</v>
      </c>
    </row>
    <row r="5145" spans="1:22" hidden="1">
      <c r="A5145" t="s">
        <v>82</v>
      </c>
      <c r="B5145" t="s">
        <v>6438</v>
      </c>
      <c r="C5145" s="55">
        <v>20013</v>
      </c>
      <c r="D5145" t="s">
        <v>2437</v>
      </c>
      <c r="E5145" s="32">
        <v>46205</v>
      </c>
      <c r="F5145" s="26">
        <v>46205.366886574076</v>
      </c>
      <c r="G5145" s="12" t="str">
        <f t="shared" si="250"/>
        <v>JULIO</v>
      </c>
      <c r="H5145">
        <v>890800788</v>
      </c>
      <c r="I5145" t="s">
        <v>160</v>
      </c>
      <c r="J5145" s="41">
        <f t="shared" si="251"/>
        <v>1106064</v>
      </c>
      <c r="K5145" s="41">
        <v>210151</v>
      </c>
      <c r="L5145" s="39">
        <v>1316215</v>
      </c>
      <c r="M5145" t="s">
        <v>110</v>
      </c>
      <c r="N5145" s="3">
        <v>46209</v>
      </c>
      <c r="O5145" s="1">
        <f t="shared" si="249"/>
        <v>4</v>
      </c>
      <c r="P5145" s="1" t="s">
        <v>3480</v>
      </c>
    </row>
    <row r="5146" spans="1:22" hidden="1">
      <c r="A5146" t="s">
        <v>26</v>
      </c>
      <c r="B5146" t="s">
        <v>6439</v>
      </c>
      <c r="C5146" s="56">
        <v>19230</v>
      </c>
      <c r="D5146" t="s">
        <v>147</v>
      </c>
      <c r="E5146" s="32">
        <v>46205</v>
      </c>
      <c r="F5146" s="26">
        <v>46205.350439814814</v>
      </c>
      <c r="G5146" s="12" t="str">
        <f t="shared" si="250"/>
        <v>JULIO</v>
      </c>
      <c r="H5146">
        <v>71951636</v>
      </c>
      <c r="I5146" t="s">
        <v>148</v>
      </c>
      <c r="J5146" s="41">
        <f t="shared" si="251"/>
        <v>28800</v>
      </c>
      <c r="K5146" s="41">
        <v>0</v>
      </c>
      <c r="L5146" s="39">
        <v>28800</v>
      </c>
      <c r="M5146" t="s">
        <v>54</v>
      </c>
      <c r="O5146" s="1">
        <f t="shared" si="249"/>
        <v>0</v>
      </c>
    </row>
    <row r="5147" spans="1:22" hidden="1">
      <c r="A5147" t="s">
        <v>26</v>
      </c>
      <c r="B5147" t="s">
        <v>6440</v>
      </c>
      <c r="C5147" s="55">
        <v>10984</v>
      </c>
      <c r="D5147" t="s">
        <v>1991</v>
      </c>
      <c r="E5147" s="32">
        <v>46205</v>
      </c>
      <c r="F5147" s="26">
        <v>46205.29650462963</v>
      </c>
      <c r="G5147" s="12" t="str">
        <f t="shared" si="250"/>
        <v>JULIO</v>
      </c>
      <c r="H5147">
        <v>900402854</v>
      </c>
      <c r="I5147" t="s">
        <v>1992</v>
      </c>
      <c r="J5147" s="41">
        <f t="shared" si="251"/>
        <v>182100</v>
      </c>
      <c r="K5147" s="41">
        <v>34599</v>
      </c>
      <c r="L5147" s="39">
        <v>216699</v>
      </c>
      <c r="M5147" t="s">
        <v>37</v>
      </c>
      <c r="N5147" s="32">
        <v>46209</v>
      </c>
      <c r="O5147" s="1">
        <f t="shared" si="249"/>
        <v>4</v>
      </c>
      <c r="P5147" t="s">
        <v>3480</v>
      </c>
      <c r="U5147" s="32">
        <v>46210</v>
      </c>
      <c r="V5147" t="s">
        <v>39</v>
      </c>
    </row>
    <row r="5148" spans="1:22" hidden="1">
      <c r="A5148" t="s">
        <v>26</v>
      </c>
      <c r="B5148" t="s">
        <v>6441</v>
      </c>
      <c r="C5148" s="55">
        <v>362614</v>
      </c>
      <c r="D5148" t="s">
        <v>336</v>
      </c>
      <c r="E5148" s="32">
        <v>46205</v>
      </c>
      <c r="F5148" s="26">
        <v>46205.331087962964</v>
      </c>
      <c r="G5148" s="12" t="str">
        <f t="shared" si="250"/>
        <v>JULIO</v>
      </c>
      <c r="H5148">
        <v>800049074</v>
      </c>
      <c r="I5148" t="s">
        <v>337</v>
      </c>
      <c r="J5148" s="41">
        <f t="shared" si="251"/>
        <v>843093</v>
      </c>
      <c r="K5148" s="41">
        <v>160188</v>
      </c>
      <c r="L5148" s="39">
        <v>1003281</v>
      </c>
      <c r="M5148" t="s">
        <v>70</v>
      </c>
      <c r="N5148" s="32">
        <v>46209</v>
      </c>
      <c r="O5148" s="1">
        <f t="shared" si="249"/>
        <v>4</v>
      </c>
      <c r="P5148" t="s">
        <v>3480</v>
      </c>
      <c r="U5148" s="32">
        <v>46210</v>
      </c>
      <c r="V5148" t="s">
        <v>39</v>
      </c>
    </row>
    <row r="5149" spans="1:22" hidden="1">
      <c r="A5149" t="s">
        <v>26</v>
      </c>
      <c r="B5149" t="s">
        <v>6442</v>
      </c>
      <c r="C5149" s="55">
        <v>32470</v>
      </c>
      <c r="D5149" t="s">
        <v>618</v>
      </c>
      <c r="E5149" s="32">
        <v>46205</v>
      </c>
      <c r="F5149" s="26">
        <v>46205.283067129632</v>
      </c>
      <c r="G5149" s="12" t="str">
        <f t="shared" si="250"/>
        <v>JULIO</v>
      </c>
      <c r="H5149">
        <v>900322890</v>
      </c>
      <c r="I5149" t="s">
        <v>619</v>
      </c>
      <c r="J5149" s="41">
        <f t="shared" si="251"/>
        <v>4628400</v>
      </c>
      <c r="K5149" s="41">
        <v>879396</v>
      </c>
      <c r="L5149" s="39">
        <v>5507796</v>
      </c>
      <c r="M5149" t="s">
        <v>70</v>
      </c>
      <c r="N5149" s="32">
        <v>46205</v>
      </c>
      <c r="O5149" s="1">
        <f t="shared" si="249"/>
        <v>0</v>
      </c>
      <c r="P5149" t="s">
        <v>3480</v>
      </c>
      <c r="U5149" s="32">
        <v>46220</v>
      </c>
      <c r="V5149" t="s">
        <v>39</v>
      </c>
    </row>
    <row r="5150" spans="1:22" hidden="1">
      <c r="A5150" t="s">
        <v>26</v>
      </c>
      <c r="B5150" t="s">
        <v>6443</v>
      </c>
      <c r="C5150" s="55">
        <v>240</v>
      </c>
      <c r="D5150" t="s">
        <v>1049</v>
      </c>
      <c r="E5150" s="32">
        <v>46205</v>
      </c>
      <c r="F5150" s="26">
        <v>46205.237916666665</v>
      </c>
      <c r="G5150" s="12" t="str">
        <f t="shared" si="250"/>
        <v>JULIO</v>
      </c>
      <c r="H5150">
        <v>900654063</v>
      </c>
      <c r="I5150" t="s">
        <v>1050</v>
      </c>
      <c r="J5150" s="41">
        <f t="shared" si="251"/>
        <v>2627500</v>
      </c>
      <c r="K5150" s="41">
        <v>499225</v>
      </c>
      <c r="L5150" s="39">
        <v>3126725</v>
      </c>
      <c r="M5150" s="34" t="s">
        <v>195</v>
      </c>
      <c r="N5150" s="32">
        <v>46206</v>
      </c>
      <c r="O5150" s="1">
        <f t="shared" si="249"/>
        <v>1</v>
      </c>
      <c r="P5150" s="34" t="s">
        <v>479</v>
      </c>
      <c r="U5150" s="32">
        <v>46209</v>
      </c>
      <c r="V5150" t="s">
        <v>39</v>
      </c>
    </row>
    <row r="5151" spans="1:22" hidden="1">
      <c r="A5151" t="s">
        <v>26</v>
      </c>
      <c r="B5151" t="s">
        <v>6444</v>
      </c>
      <c r="C5151" s="55">
        <v>239</v>
      </c>
      <c r="D5151" t="s">
        <v>1049</v>
      </c>
      <c r="E5151" s="32">
        <v>46205</v>
      </c>
      <c r="F5151" s="26">
        <v>46205.236354166664</v>
      </c>
      <c r="G5151" s="12" t="str">
        <f t="shared" si="250"/>
        <v>JULIO</v>
      </c>
      <c r="H5151">
        <v>900654063</v>
      </c>
      <c r="I5151" t="s">
        <v>1050</v>
      </c>
      <c r="J5151" s="41">
        <f t="shared" si="251"/>
        <v>2627500</v>
      </c>
      <c r="K5151" s="41">
        <v>499225</v>
      </c>
      <c r="L5151" s="39">
        <v>3126725</v>
      </c>
      <c r="M5151" s="34" t="s">
        <v>195</v>
      </c>
      <c r="N5151" s="32">
        <v>46206</v>
      </c>
      <c r="O5151" s="1">
        <f t="shared" si="249"/>
        <v>1</v>
      </c>
      <c r="P5151" s="34" t="s">
        <v>479</v>
      </c>
      <c r="U5151" s="32">
        <v>46209</v>
      </c>
      <c r="V5151" t="s">
        <v>39</v>
      </c>
    </row>
    <row r="5152" spans="1:22" hidden="1">
      <c r="A5152" t="s">
        <v>26</v>
      </c>
      <c r="B5152" t="s">
        <v>6445</v>
      </c>
      <c r="C5152" s="55">
        <v>238</v>
      </c>
      <c r="D5152" t="s">
        <v>1049</v>
      </c>
      <c r="E5152" s="32">
        <v>46205</v>
      </c>
      <c r="F5152" s="26">
        <v>46205.234224537038</v>
      </c>
      <c r="G5152" s="12" t="str">
        <f t="shared" si="250"/>
        <v>JULIO</v>
      </c>
      <c r="H5152">
        <v>900654063</v>
      </c>
      <c r="I5152" t="s">
        <v>1050</v>
      </c>
      <c r="J5152" s="41">
        <f t="shared" si="251"/>
        <v>2627500</v>
      </c>
      <c r="K5152" s="41">
        <v>499225</v>
      </c>
      <c r="L5152" s="39">
        <v>3126725</v>
      </c>
      <c r="M5152" s="34" t="s">
        <v>195</v>
      </c>
      <c r="N5152" s="32">
        <v>46206</v>
      </c>
      <c r="O5152" s="1">
        <f t="shared" si="249"/>
        <v>1</v>
      </c>
      <c r="P5152" s="34" t="s">
        <v>479</v>
      </c>
      <c r="U5152" s="32">
        <v>46209</v>
      </c>
      <c r="V5152" t="s">
        <v>39</v>
      </c>
    </row>
    <row r="5153" spans="1:22" hidden="1">
      <c r="A5153" t="s">
        <v>26</v>
      </c>
      <c r="B5153" t="s">
        <v>6446</v>
      </c>
      <c r="C5153" s="55">
        <v>344</v>
      </c>
      <c r="D5153" t="s">
        <v>708</v>
      </c>
      <c r="E5153" s="32">
        <v>46205</v>
      </c>
      <c r="F5153" s="26">
        <v>46205.324016203704</v>
      </c>
      <c r="G5153" s="12" t="str">
        <f t="shared" si="250"/>
        <v>JULIO</v>
      </c>
      <c r="H5153">
        <v>900484386</v>
      </c>
      <c r="I5153" t="s">
        <v>709</v>
      </c>
      <c r="J5153" s="41">
        <f t="shared" si="251"/>
        <v>29216568</v>
      </c>
      <c r="K5153" s="41">
        <v>5551147.9199999999</v>
      </c>
      <c r="L5153" s="39">
        <v>34767715.920000002</v>
      </c>
      <c r="M5153" s="34" t="s">
        <v>195</v>
      </c>
      <c r="N5153" s="32">
        <v>46206</v>
      </c>
      <c r="O5153" s="1">
        <f t="shared" si="249"/>
        <v>1</v>
      </c>
      <c r="P5153" s="34" t="s">
        <v>479</v>
      </c>
      <c r="U5153" s="32">
        <v>46209</v>
      </c>
      <c r="V5153" t="s">
        <v>39</v>
      </c>
    </row>
    <row r="5154" spans="1:22" hidden="1">
      <c r="A5154" t="s">
        <v>26</v>
      </c>
      <c r="B5154" t="s">
        <v>6447</v>
      </c>
      <c r="C5154" s="55">
        <v>185217</v>
      </c>
      <c r="D5154" t="s">
        <v>1083</v>
      </c>
      <c r="E5154" s="32">
        <v>46205</v>
      </c>
      <c r="F5154" s="26">
        <v>46205.323298611111</v>
      </c>
      <c r="G5154" s="12" t="str">
        <f t="shared" si="250"/>
        <v>JULIO</v>
      </c>
      <c r="H5154">
        <v>860000018</v>
      </c>
      <c r="I5154" t="s">
        <v>1084</v>
      </c>
      <c r="J5154" s="41">
        <f t="shared" si="251"/>
        <v>548015.96</v>
      </c>
      <c r="K5154" s="41">
        <v>93445.04</v>
      </c>
      <c r="L5154" s="39">
        <v>641461</v>
      </c>
      <c r="M5154" t="s">
        <v>70</v>
      </c>
      <c r="N5154" s="32">
        <v>46205</v>
      </c>
      <c r="O5154" s="1">
        <f t="shared" si="249"/>
        <v>0</v>
      </c>
      <c r="P5154" t="s">
        <v>3480</v>
      </c>
      <c r="U5154" s="32">
        <v>46213</v>
      </c>
      <c r="V5154" t="s">
        <v>39</v>
      </c>
    </row>
    <row r="5155" spans="1:22" hidden="1">
      <c r="A5155" t="s">
        <v>700</v>
      </c>
      <c r="B5155" t="s">
        <v>6448</v>
      </c>
      <c r="C5155" s="55">
        <v>291493</v>
      </c>
      <c r="D5155" t="s">
        <v>702</v>
      </c>
      <c r="E5155" s="32">
        <v>46205</v>
      </c>
      <c r="F5155" s="26">
        <v>46205.310682870368</v>
      </c>
      <c r="G5155" s="12" t="str">
        <f t="shared" si="250"/>
        <v>JULIO</v>
      </c>
      <c r="H5155">
        <v>890925124</v>
      </c>
      <c r="I5155" t="s">
        <v>703</v>
      </c>
      <c r="J5155" s="41">
        <f t="shared" si="251"/>
        <v>15000</v>
      </c>
      <c r="K5155" s="41">
        <v>0</v>
      </c>
      <c r="L5155" s="39">
        <v>15000</v>
      </c>
      <c r="M5155" s="34" t="s">
        <v>54</v>
      </c>
      <c r="O5155" s="1">
        <f t="shared" si="249"/>
        <v>0</v>
      </c>
    </row>
    <row r="5156" spans="1:22" hidden="1">
      <c r="A5156" t="s">
        <v>26</v>
      </c>
      <c r="B5156" t="s">
        <v>6449</v>
      </c>
      <c r="C5156" s="55">
        <v>21869</v>
      </c>
      <c r="D5156" t="s">
        <v>2896</v>
      </c>
      <c r="E5156" s="32">
        <v>46206</v>
      </c>
      <c r="F5156" s="26">
        <v>46206.714166666665</v>
      </c>
      <c r="G5156" s="12" t="str">
        <f t="shared" si="250"/>
        <v>JULIO</v>
      </c>
      <c r="H5156">
        <v>900377874</v>
      </c>
      <c r="I5156" t="s">
        <v>1081</v>
      </c>
      <c r="J5156" s="41">
        <f t="shared" si="251"/>
        <v>2204000</v>
      </c>
      <c r="K5156" s="41">
        <v>418760</v>
      </c>
      <c r="L5156" s="39">
        <v>2622760</v>
      </c>
      <c r="M5156" s="34" t="s">
        <v>58</v>
      </c>
      <c r="N5156" s="32">
        <v>46219</v>
      </c>
      <c r="O5156" s="1">
        <f t="shared" si="249"/>
        <v>13</v>
      </c>
      <c r="P5156" t="s">
        <v>2149</v>
      </c>
      <c r="U5156" s="32">
        <v>46226</v>
      </c>
      <c r="V5156" t="s">
        <v>39</v>
      </c>
    </row>
    <row r="5157" spans="1:22" hidden="1">
      <c r="A5157" t="s">
        <v>26</v>
      </c>
      <c r="B5157" t="s">
        <v>6450</v>
      </c>
      <c r="C5157" s="55">
        <v>230219</v>
      </c>
      <c r="D5157" t="s">
        <v>28</v>
      </c>
      <c r="E5157" s="32">
        <v>46206</v>
      </c>
      <c r="F5157" s="26">
        <v>46206.78570601852</v>
      </c>
      <c r="G5157" s="12" t="str">
        <f t="shared" si="250"/>
        <v>JULIO</v>
      </c>
      <c r="H5157">
        <v>890937070</v>
      </c>
      <c r="I5157" t="s">
        <v>127</v>
      </c>
      <c r="J5157" s="41">
        <f t="shared" si="251"/>
        <v>56405200</v>
      </c>
      <c r="K5157" s="41">
        <v>1071699</v>
      </c>
      <c r="L5157" s="39">
        <v>57476899</v>
      </c>
      <c r="M5157" t="s">
        <v>128</v>
      </c>
      <c r="N5157" s="32">
        <v>46211</v>
      </c>
      <c r="O5157" s="1">
        <f t="shared" si="249"/>
        <v>5</v>
      </c>
      <c r="P5157" t="s">
        <v>2466</v>
      </c>
      <c r="U5157" s="32">
        <v>46225</v>
      </c>
    </row>
    <row r="5158" spans="1:22" hidden="1">
      <c r="A5158" t="s">
        <v>26</v>
      </c>
      <c r="B5158" t="s">
        <v>6451</v>
      </c>
      <c r="C5158" s="55">
        <v>7405</v>
      </c>
      <c r="D5158" t="s">
        <v>371</v>
      </c>
      <c r="E5158" s="32">
        <v>46206</v>
      </c>
      <c r="F5158" s="26">
        <v>46206.712708333333</v>
      </c>
      <c r="G5158" s="12" t="str">
        <f t="shared" si="250"/>
        <v>JULIO</v>
      </c>
      <c r="H5158">
        <v>800106404</v>
      </c>
      <c r="I5158" t="s">
        <v>369</v>
      </c>
      <c r="J5158" s="41">
        <f t="shared" si="251"/>
        <v>231641889</v>
      </c>
      <c r="K5158" s="41">
        <v>4401196</v>
      </c>
      <c r="L5158" s="39">
        <v>236043085</v>
      </c>
      <c r="M5158" t="s">
        <v>128</v>
      </c>
      <c r="N5158" s="32">
        <v>46211</v>
      </c>
      <c r="O5158" s="1">
        <f t="shared" si="249"/>
        <v>5</v>
      </c>
      <c r="P5158" t="s">
        <v>2466</v>
      </c>
      <c r="U5158" s="32">
        <v>46225</v>
      </c>
    </row>
    <row r="5159" spans="1:22" hidden="1">
      <c r="A5159" t="s">
        <v>26</v>
      </c>
      <c r="B5159" t="s">
        <v>6452</v>
      </c>
      <c r="C5159" s="55">
        <v>295404</v>
      </c>
      <c r="D5159" t="s">
        <v>1468</v>
      </c>
      <c r="E5159" s="32">
        <v>46206</v>
      </c>
      <c r="F5159" s="26">
        <v>46206.639791666668</v>
      </c>
      <c r="G5159" s="12" t="str">
        <f t="shared" si="250"/>
        <v>JULIO</v>
      </c>
      <c r="H5159">
        <v>890907841</v>
      </c>
      <c r="I5159" t="s">
        <v>1071</v>
      </c>
      <c r="J5159" s="41">
        <f t="shared" si="251"/>
        <v>1393910</v>
      </c>
      <c r="K5159" s="41">
        <v>264843</v>
      </c>
      <c r="L5159" s="39">
        <v>1658753</v>
      </c>
      <c r="M5159" s="1" t="s">
        <v>9455</v>
      </c>
      <c r="N5159" s="32">
        <v>46217</v>
      </c>
      <c r="O5159" s="1">
        <f t="shared" si="249"/>
        <v>11</v>
      </c>
      <c r="P5159" t="s">
        <v>3480</v>
      </c>
      <c r="U5159" s="32">
        <v>46225</v>
      </c>
    </row>
    <row r="5160" spans="1:22" hidden="1">
      <c r="A5160" t="s">
        <v>26</v>
      </c>
      <c r="B5160" t="s">
        <v>6453</v>
      </c>
      <c r="C5160" s="55">
        <v>6186</v>
      </c>
      <c r="D5160" t="s">
        <v>722</v>
      </c>
      <c r="E5160" s="32">
        <v>46206</v>
      </c>
      <c r="F5160" s="26">
        <v>46206.638657407406</v>
      </c>
      <c r="G5160" s="12" t="str">
        <f t="shared" si="250"/>
        <v>JULIO</v>
      </c>
      <c r="H5160">
        <v>890904603</v>
      </c>
      <c r="I5160" t="s">
        <v>723</v>
      </c>
      <c r="J5160" s="41">
        <f t="shared" si="251"/>
        <v>8074755</v>
      </c>
      <c r="K5160" s="41">
        <v>1534203</v>
      </c>
      <c r="L5160" s="39">
        <v>9608958</v>
      </c>
      <c r="M5160" s="34" t="s">
        <v>70</v>
      </c>
      <c r="N5160" s="32">
        <v>46211</v>
      </c>
      <c r="O5160" s="1">
        <f t="shared" si="249"/>
        <v>5</v>
      </c>
      <c r="P5160" t="s">
        <v>3480</v>
      </c>
      <c r="U5160" s="32">
        <v>46213</v>
      </c>
      <c r="V5160" t="s">
        <v>39</v>
      </c>
    </row>
    <row r="5161" spans="1:22" hidden="1">
      <c r="A5161" t="s">
        <v>26</v>
      </c>
      <c r="B5161" t="s">
        <v>6454</v>
      </c>
      <c r="C5161" s="55">
        <v>110417</v>
      </c>
      <c r="D5161" t="s">
        <v>420</v>
      </c>
      <c r="E5161" s="32">
        <v>46206</v>
      </c>
      <c r="F5161" s="26">
        <v>46206.69390046296</v>
      </c>
      <c r="G5161" s="12" t="str">
        <f t="shared" si="250"/>
        <v>JULIO</v>
      </c>
      <c r="H5161">
        <v>830120839</v>
      </c>
      <c r="I5161" t="s">
        <v>421</v>
      </c>
      <c r="J5161" s="41">
        <f t="shared" si="251"/>
        <v>266112</v>
      </c>
      <c r="K5161" s="41">
        <v>50561</v>
      </c>
      <c r="L5161" s="39">
        <v>316673</v>
      </c>
      <c r="M5161" t="s">
        <v>70</v>
      </c>
      <c r="N5161" s="32">
        <v>46210</v>
      </c>
      <c r="O5161" s="1">
        <f t="shared" si="249"/>
        <v>4</v>
      </c>
      <c r="P5161" s="34" t="s">
        <v>3480</v>
      </c>
      <c r="U5161" s="32">
        <v>46220</v>
      </c>
      <c r="V5161" t="s">
        <v>39</v>
      </c>
    </row>
    <row r="5162" spans="1:22" hidden="1">
      <c r="A5162" t="s">
        <v>26</v>
      </c>
      <c r="B5162" t="s">
        <v>6455</v>
      </c>
      <c r="C5162" s="55">
        <v>8547</v>
      </c>
      <c r="D5162" t="s">
        <v>2896</v>
      </c>
      <c r="E5162" s="32">
        <v>46206</v>
      </c>
      <c r="F5162" s="26">
        <v>46206.662083333336</v>
      </c>
      <c r="G5162" s="12" t="str">
        <f t="shared" si="250"/>
        <v>JULIO</v>
      </c>
      <c r="H5162">
        <v>901360705</v>
      </c>
      <c r="I5162" t="s">
        <v>877</v>
      </c>
      <c r="J5162" s="41">
        <f t="shared" si="251"/>
        <v>2590700</v>
      </c>
      <c r="K5162" s="41">
        <v>492233</v>
      </c>
      <c r="L5162" s="39">
        <v>3082933</v>
      </c>
      <c r="M5162" t="s">
        <v>70</v>
      </c>
      <c r="N5162" s="32">
        <v>46209</v>
      </c>
      <c r="O5162" s="1">
        <f t="shared" si="249"/>
        <v>3</v>
      </c>
      <c r="P5162" t="s">
        <v>3480</v>
      </c>
      <c r="U5162" s="32">
        <v>46220</v>
      </c>
      <c r="V5162" t="s">
        <v>39</v>
      </c>
    </row>
    <row r="5163" spans="1:22" hidden="1">
      <c r="A5163" t="s">
        <v>26</v>
      </c>
      <c r="B5163" t="s">
        <v>6456</v>
      </c>
      <c r="C5163" s="55">
        <v>3965</v>
      </c>
      <c r="D5163" t="s">
        <v>6045</v>
      </c>
      <c r="E5163" s="32">
        <v>46206</v>
      </c>
      <c r="F5163" s="26">
        <v>46206.604456018518</v>
      </c>
      <c r="G5163" s="12" t="str">
        <f t="shared" si="250"/>
        <v>JULIO</v>
      </c>
      <c r="H5163">
        <v>830107115</v>
      </c>
      <c r="I5163" t="s">
        <v>6046</v>
      </c>
      <c r="J5163" s="41">
        <f t="shared" si="251"/>
        <v>2689075.63</v>
      </c>
      <c r="K5163" s="41">
        <v>510924.37</v>
      </c>
      <c r="L5163" s="39">
        <v>3200000</v>
      </c>
      <c r="M5163" s="1" t="s">
        <v>9455</v>
      </c>
      <c r="N5163" s="32">
        <v>46213</v>
      </c>
      <c r="O5163" s="1">
        <f t="shared" si="249"/>
        <v>7</v>
      </c>
      <c r="P5163" t="s">
        <v>3480</v>
      </c>
      <c r="U5163" s="32">
        <v>46225</v>
      </c>
    </row>
    <row r="5164" spans="1:22" hidden="1">
      <c r="A5164" t="s">
        <v>26</v>
      </c>
      <c r="B5164" t="s">
        <v>6457</v>
      </c>
      <c r="C5164" s="55">
        <v>362876</v>
      </c>
      <c r="D5164" t="s">
        <v>336</v>
      </c>
      <c r="E5164" s="32">
        <v>46206</v>
      </c>
      <c r="F5164" s="26">
        <v>46206.603194444448</v>
      </c>
      <c r="G5164" s="12" t="str">
        <f t="shared" si="250"/>
        <v>JULIO</v>
      </c>
      <c r="H5164">
        <v>800049074</v>
      </c>
      <c r="I5164" t="s">
        <v>337</v>
      </c>
      <c r="J5164" s="41">
        <f t="shared" si="251"/>
        <v>113466</v>
      </c>
      <c r="K5164" s="41">
        <v>5673</v>
      </c>
      <c r="L5164" s="39">
        <v>119139</v>
      </c>
      <c r="M5164" t="s">
        <v>70</v>
      </c>
      <c r="N5164" s="32">
        <v>46217</v>
      </c>
      <c r="O5164" s="1">
        <f t="shared" si="249"/>
        <v>11</v>
      </c>
      <c r="P5164" t="s">
        <v>3480</v>
      </c>
      <c r="U5164" s="32">
        <v>46225</v>
      </c>
    </row>
    <row r="5165" spans="1:22" hidden="1">
      <c r="A5165" t="s">
        <v>26</v>
      </c>
      <c r="B5165" t="s">
        <v>6458</v>
      </c>
      <c r="C5165" s="55">
        <v>362877</v>
      </c>
      <c r="D5165" t="s">
        <v>336</v>
      </c>
      <c r="E5165" s="32">
        <v>46206</v>
      </c>
      <c r="F5165" s="26">
        <v>46206.603206018517</v>
      </c>
      <c r="G5165" s="12" t="str">
        <f t="shared" si="250"/>
        <v>JULIO</v>
      </c>
      <c r="H5165">
        <v>800049074</v>
      </c>
      <c r="I5165" t="s">
        <v>337</v>
      </c>
      <c r="J5165" s="41">
        <f t="shared" si="251"/>
        <v>48296</v>
      </c>
      <c r="K5165" s="41">
        <v>9176</v>
      </c>
      <c r="L5165" s="39">
        <v>57472</v>
      </c>
      <c r="M5165" t="s">
        <v>70</v>
      </c>
      <c r="N5165" s="32">
        <v>46211</v>
      </c>
      <c r="O5165" s="1">
        <f t="shared" si="249"/>
        <v>5</v>
      </c>
      <c r="P5165" s="34" t="s">
        <v>3480</v>
      </c>
      <c r="U5165" s="32">
        <v>46225</v>
      </c>
    </row>
    <row r="5166" spans="1:22" hidden="1">
      <c r="A5166" t="s">
        <v>26</v>
      </c>
      <c r="B5166" t="s">
        <v>6459</v>
      </c>
      <c r="C5166" s="55">
        <v>81967</v>
      </c>
      <c r="D5166" t="s">
        <v>189</v>
      </c>
      <c r="E5166" s="32">
        <v>46206</v>
      </c>
      <c r="F5166" s="26">
        <v>46206.601574074077</v>
      </c>
      <c r="G5166" s="12" t="str">
        <f t="shared" si="250"/>
        <v>JULIO</v>
      </c>
      <c r="H5166">
        <v>890319193</v>
      </c>
      <c r="I5166" t="s">
        <v>190</v>
      </c>
      <c r="J5166" s="41">
        <f t="shared" si="251"/>
        <v>8203000</v>
      </c>
      <c r="K5166" s="41">
        <v>1558570</v>
      </c>
      <c r="L5166" s="39">
        <v>9761570</v>
      </c>
      <c r="M5166" t="s">
        <v>65</v>
      </c>
      <c r="N5166" s="32">
        <v>46210</v>
      </c>
      <c r="O5166" s="1">
        <f t="shared" si="249"/>
        <v>4</v>
      </c>
      <c r="P5166" t="s">
        <v>1781</v>
      </c>
      <c r="U5166" s="32">
        <v>46210</v>
      </c>
      <c r="V5166" t="s">
        <v>39</v>
      </c>
    </row>
    <row r="5167" spans="1:22" hidden="1">
      <c r="A5167" t="s">
        <v>26</v>
      </c>
      <c r="B5167" t="s">
        <v>6460</v>
      </c>
      <c r="C5167" s="55">
        <v>362875</v>
      </c>
      <c r="D5167" t="s">
        <v>336</v>
      </c>
      <c r="E5167" s="32">
        <v>46206</v>
      </c>
      <c r="F5167" s="26">
        <v>46206.603171296294</v>
      </c>
      <c r="G5167" s="12" t="str">
        <f t="shared" si="250"/>
        <v>JULIO</v>
      </c>
      <c r="H5167">
        <v>800049074</v>
      </c>
      <c r="I5167" t="s">
        <v>337</v>
      </c>
      <c r="J5167" s="41">
        <f t="shared" si="251"/>
        <v>934495</v>
      </c>
      <c r="K5167" s="41">
        <v>147508</v>
      </c>
      <c r="L5167" s="39">
        <v>1082003</v>
      </c>
      <c r="M5167" t="s">
        <v>70</v>
      </c>
      <c r="N5167" s="32">
        <v>46213</v>
      </c>
      <c r="O5167" s="1">
        <f t="shared" si="249"/>
        <v>7</v>
      </c>
      <c r="P5167" t="s">
        <v>3480</v>
      </c>
      <c r="U5167" s="32">
        <v>46225</v>
      </c>
    </row>
    <row r="5168" spans="1:22" hidden="1">
      <c r="A5168" t="s">
        <v>26</v>
      </c>
      <c r="B5168" t="s">
        <v>6461</v>
      </c>
      <c r="C5168" s="55">
        <v>106413</v>
      </c>
      <c r="D5168" t="s">
        <v>458</v>
      </c>
      <c r="E5168" s="32">
        <v>46206</v>
      </c>
      <c r="F5168" s="26">
        <v>46206.594398148147</v>
      </c>
      <c r="G5168" s="12" t="str">
        <f t="shared" si="250"/>
        <v>JULIO</v>
      </c>
      <c r="H5168">
        <v>890929497</v>
      </c>
      <c r="I5168" t="s">
        <v>459</v>
      </c>
      <c r="J5168" s="41">
        <f t="shared" si="251"/>
        <v>1090260</v>
      </c>
      <c r="K5168" s="41">
        <v>207149</v>
      </c>
      <c r="L5168" s="39">
        <v>1297409</v>
      </c>
      <c r="M5168" t="s">
        <v>37</v>
      </c>
      <c r="N5168" s="32">
        <v>46209</v>
      </c>
      <c r="O5168" s="1">
        <f t="shared" si="249"/>
        <v>3</v>
      </c>
      <c r="P5168" t="s">
        <v>3480</v>
      </c>
      <c r="U5168" s="32">
        <v>46220</v>
      </c>
      <c r="V5168" t="s">
        <v>39</v>
      </c>
    </row>
    <row r="5169" spans="1:22" hidden="1">
      <c r="A5169" t="s">
        <v>26</v>
      </c>
      <c r="B5169" t="s">
        <v>6462</v>
      </c>
      <c r="C5169" s="55">
        <v>58639</v>
      </c>
      <c r="D5169" t="s">
        <v>122</v>
      </c>
      <c r="E5169" s="32">
        <v>46206</v>
      </c>
      <c r="F5169" s="26">
        <v>46206.584085648145</v>
      </c>
      <c r="G5169" s="12" t="str">
        <f t="shared" si="250"/>
        <v>JULIO</v>
      </c>
      <c r="H5169">
        <v>900650486</v>
      </c>
      <c r="I5169" t="s">
        <v>857</v>
      </c>
      <c r="J5169" s="41">
        <f t="shared" si="251"/>
        <v>348739.5</v>
      </c>
      <c r="K5169" s="41">
        <v>66260.5</v>
      </c>
      <c r="L5169" s="39">
        <v>415000</v>
      </c>
      <c r="M5169" t="s">
        <v>65</v>
      </c>
      <c r="N5169" s="32">
        <v>46206</v>
      </c>
      <c r="O5169" s="1">
        <f t="shared" si="249"/>
        <v>0</v>
      </c>
      <c r="P5169" t="s">
        <v>3480</v>
      </c>
      <c r="U5169" s="32">
        <v>46209</v>
      </c>
      <c r="V5169" t="s">
        <v>39</v>
      </c>
    </row>
    <row r="5170" spans="1:22" hidden="1">
      <c r="A5170" t="s">
        <v>26</v>
      </c>
      <c r="B5170" t="s">
        <v>6463</v>
      </c>
      <c r="C5170" s="55">
        <v>58644</v>
      </c>
      <c r="D5170" t="s">
        <v>122</v>
      </c>
      <c r="E5170" s="32">
        <v>46206</v>
      </c>
      <c r="F5170" s="26">
        <v>46206.583773148152</v>
      </c>
      <c r="G5170" s="12" t="str">
        <f t="shared" si="250"/>
        <v>JULIO</v>
      </c>
      <c r="H5170">
        <v>900650486</v>
      </c>
      <c r="I5170" t="s">
        <v>857</v>
      </c>
      <c r="J5170" s="41">
        <f t="shared" si="251"/>
        <v>248739.5</v>
      </c>
      <c r="K5170" s="41">
        <v>47260.5</v>
      </c>
      <c r="L5170" s="39">
        <v>296000</v>
      </c>
      <c r="M5170" t="s">
        <v>65</v>
      </c>
      <c r="N5170" s="32">
        <v>46209</v>
      </c>
      <c r="O5170" s="1">
        <f t="shared" si="249"/>
        <v>3</v>
      </c>
      <c r="P5170" t="s">
        <v>3480</v>
      </c>
      <c r="U5170" s="32">
        <v>46210</v>
      </c>
      <c r="V5170" t="s">
        <v>39</v>
      </c>
    </row>
    <row r="5171" spans="1:22" hidden="1">
      <c r="A5171" t="s">
        <v>26</v>
      </c>
      <c r="B5171" t="s">
        <v>6464</v>
      </c>
      <c r="C5171" s="55">
        <v>362869</v>
      </c>
      <c r="D5171" t="s">
        <v>336</v>
      </c>
      <c r="E5171" s="32">
        <v>46206</v>
      </c>
      <c r="F5171" s="26">
        <v>46206.571134259262</v>
      </c>
      <c r="G5171" s="12" t="str">
        <f t="shared" si="250"/>
        <v>JULIO</v>
      </c>
      <c r="H5171">
        <v>800049074</v>
      </c>
      <c r="I5171" t="s">
        <v>337</v>
      </c>
      <c r="J5171" s="41">
        <f t="shared" si="251"/>
        <v>1788934</v>
      </c>
      <c r="K5171" s="41">
        <v>305501</v>
      </c>
      <c r="L5171" s="39">
        <v>2094435</v>
      </c>
      <c r="M5171" t="s">
        <v>70</v>
      </c>
      <c r="N5171" s="32">
        <v>46226</v>
      </c>
      <c r="O5171" s="1">
        <f t="shared" si="249"/>
        <v>20</v>
      </c>
      <c r="P5171" t="s">
        <v>66</v>
      </c>
      <c r="U5171" s="32">
        <v>46233</v>
      </c>
    </row>
    <row r="5172" spans="1:22" hidden="1">
      <c r="A5172" t="s">
        <v>26</v>
      </c>
      <c r="B5172" t="s">
        <v>6465</v>
      </c>
      <c r="C5172" s="55">
        <v>125247</v>
      </c>
      <c r="D5172" t="s">
        <v>28</v>
      </c>
      <c r="E5172" s="32">
        <v>46206</v>
      </c>
      <c r="F5172" s="26">
        <v>46206.570219907408</v>
      </c>
      <c r="G5172" s="12" t="str">
        <f t="shared" si="250"/>
        <v>JULIO</v>
      </c>
      <c r="H5172">
        <v>830000818</v>
      </c>
      <c r="I5172" t="s">
        <v>901</v>
      </c>
      <c r="J5172" s="41">
        <f t="shared" si="251"/>
        <v>900000</v>
      </c>
      <c r="K5172" s="41">
        <v>171000</v>
      </c>
      <c r="L5172" s="39">
        <v>1071000</v>
      </c>
      <c r="M5172" t="s">
        <v>195</v>
      </c>
      <c r="N5172" s="32">
        <v>46206</v>
      </c>
      <c r="O5172" s="1">
        <f t="shared" si="249"/>
        <v>0</v>
      </c>
      <c r="P5172" s="34" t="s">
        <v>479</v>
      </c>
      <c r="U5172" s="32">
        <v>46209</v>
      </c>
      <c r="V5172" t="s">
        <v>39</v>
      </c>
    </row>
    <row r="5173" spans="1:22" hidden="1">
      <c r="A5173" t="s">
        <v>26</v>
      </c>
      <c r="B5173" t="s">
        <v>6466</v>
      </c>
      <c r="C5173" s="55">
        <v>2302</v>
      </c>
      <c r="D5173" t="s">
        <v>28</v>
      </c>
      <c r="E5173" s="32">
        <v>46206</v>
      </c>
      <c r="F5173" s="26">
        <v>46206.568483796298</v>
      </c>
      <c r="G5173" s="12" t="str">
        <f t="shared" si="250"/>
        <v>JULIO</v>
      </c>
      <c r="H5173">
        <v>900814712</v>
      </c>
      <c r="I5173" t="s">
        <v>1376</v>
      </c>
      <c r="J5173" s="41">
        <f t="shared" si="251"/>
        <v>820000</v>
      </c>
      <c r="K5173" s="41">
        <v>155800</v>
      </c>
      <c r="L5173" s="39">
        <v>975800</v>
      </c>
      <c r="M5173" t="s">
        <v>37</v>
      </c>
      <c r="N5173" s="32">
        <v>46209</v>
      </c>
      <c r="O5173" s="1">
        <f t="shared" si="249"/>
        <v>3</v>
      </c>
      <c r="P5173" t="s">
        <v>3480</v>
      </c>
      <c r="U5173" s="32">
        <v>46210</v>
      </c>
      <c r="V5173" t="s">
        <v>39</v>
      </c>
    </row>
    <row r="5174" spans="1:22" hidden="1">
      <c r="A5174" t="s">
        <v>26</v>
      </c>
      <c r="B5174" t="s">
        <v>6467</v>
      </c>
      <c r="C5174" s="55">
        <v>1777</v>
      </c>
      <c r="D5174" t="s">
        <v>28</v>
      </c>
      <c r="E5174" s="32">
        <v>46206</v>
      </c>
      <c r="F5174" s="26">
        <v>46206.515335648146</v>
      </c>
      <c r="G5174" s="12" t="str">
        <f t="shared" si="250"/>
        <v>JULIO</v>
      </c>
      <c r="H5174">
        <v>901661780</v>
      </c>
      <c r="I5174" t="s">
        <v>2678</v>
      </c>
      <c r="J5174" s="41">
        <f t="shared" si="251"/>
        <v>1424640</v>
      </c>
      <c r="K5174" s="41">
        <v>270682</v>
      </c>
      <c r="L5174" s="39">
        <v>1695322</v>
      </c>
      <c r="M5174" t="s">
        <v>3770</v>
      </c>
      <c r="N5174" s="32">
        <v>46210</v>
      </c>
      <c r="O5174" s="1">
        <f t="shared" si="249"/>
        <v>4</v>
      </c>
      <c r="P5174" s="34" t="s">
        <v>3480</v>
      </c>
      <c r="U5174" s="32">
        <v>46225</v>
      </c>
    </row>
    <row r="5175" spans="1:22" hidden="1">
      <c r="A5175" t="s">
        <v>26</v>
      </c>
      <c r="B5175" t="s">
        <v>6468</v>
      </c>
      <c r="C5175" s="55">
        <v>21375</v>
      </c>
      <c r="D5175" t="s">
        <v>566</v>
      </c>
      <c r="E5175" s="32">
        <v>46206</v>
      </c>
      <c r="F5175" s="26">
        <v>46206.521018518521</v>
      </c>
      <c r="G5175" s="12" t="str">
        <f t="shared" si="250"/>
        <v>JULIO</v>
      </c>
      <c r="H5175">
        <v>900237741</v>
      </c>
      <c r="I5175" t="s">
        <v>567</v>
      </c>
      <c r="J5175" s="41">
        <f t="shared" si="251"/>
        <v>18700</v>
      </c>
      <c r="K5175" s="41">
        <v>3553</v>
      </c>
      <c r="L5175" s="39">
        <v>22253</v>
      </c>
      <c r="M5175" t="s">
        <v>70</v>
      </c>
      <c r="N5175" s="32">
        <v>46209</v>
      </c>
      <c r="O5175" s="1">
        <f t="shared" si="249"/>
        <v>3</v>
      </c>
      <c r="P5175" t="s">
        <v>3480</v>
      </c>
      <c r="U5175" s="32">
        <v>46210</v>
      </c>
      <c r="V5175" t="s">
        <v>39</v>
      </c>
    </row>
    <row r="5176" spans="1:22" hidden="1">
      <c r="A5176" t="s">
        <v>26</v>
      </c>
      <c r="B5176" t="s">
        <v>6469</v>
      </c>
      <c r="C5176" s="55">
        <v>24328</v>
      </c>
      <c r="D5176" t="s">
        <v>205</v>
      </c>
      <c r="E5176" s="32">
        <v>46206</v>
      </c>
      <c r="F5176" s="26">
        <v>46206.553877314815</v>
      </c>
      <c r="G5176" s="12" t="str">
        <f t="shared" si="250"/>
        <v>JULIO</v>
      </c>
      <c r="H5176">
        <v>800079603</v>
      </c>
      <c r="I5176" t="s">
        <v>206</v>
      </c>
      <c r="J5176" s="41">
        <f t="shared" si="251"/>
        <v>173196</v>
      </c>
      <c r="K5176" s="41">
        <v>32907.24</v>
      </c>
      <c r="L5176" s="39">
        <v>206103.24</v>
      </c>
      <c r="M5176" t="s">
        <v>58</v>
      </c>
      <c r="N5176" s="32">
        <v>46217</v>
      </c>
      <c r="O5176" s="1">
        <f t="shared" si="249"/>
        <v>11</v>
      </c>
      <c r="P5176" t="s">
        <v>3480</v>
      </c>
      <c r="U5176" s="32">
        <v>46218</v>
      </c>
      <c r="V5176" t="s">
        <v>39</v>
      </c>
    </row>
    <row r="5177" spans="1:22" hidden="1">
      <c r="A5177" t="s">
        <v>26</v>
      </c>
      <c r="B5177" t="s">
        <v>6470</v>
      </c>
      <c r="C5177" s="55">
        <v>668502</v>
      </c>
      <c r="D5177" t="s">
        <v>317</v>
      </c>
      <c r="E5177" s="32">
        <v>46206</v>
      </c>
      <c r="F5177" s="26">
        <v>46206.502916666665</v>
      </c>
      <c r="G5177" s="12" t="str">
        <f t="shared" si="250"/>
        <v>JULIO</v>
      </c>
      <c r="H5177">
        <v>890903939</v>
      </c>
      <c r="I5177" t="s">
        <v>313</v>
      </c>
      <c r="J5177" s="41">
        <f t="shared" si="251"/>
        <v>40050</v>
      </c>
      <c r="K5177" s="41">
        <v>0</v>
      </c>
      <c r="L5177" s="39">
        <v>40050</v>
      </c>
      <c r="M5177" t="s">
        <v>3770</v>
      </c>
      <c r="N5177" s="32">
        <v>46209</v>
      </c>
      <c r="O5177" s="1">
        <f t="shared" si="249"/>
        <v>3</v>
      </c>
      <c r="P5177" t="s">
        <v>3480</v>
      </c>
      <c r="U5177" s="32">
        <v>46213</v>
      </c>
      <c r="V5177" t="s">
        <v>39</v>
      </c>
    </row>
    <row r="5178" spans="1:22" hidden="1">
      <c r="A5178" t="s">
        <v>26</v>
      </c>
      <c r="B5178" t="s">
        <v>6471</v>
      </c>
      <c r="C5178" s="55">
        <v>8905</v>
      </c>
      <c r="D5178" t="s">
        <v>2896</v>
      </c>
      <c r="E5178" s="32">
        <v>46206</v>
      </c>
      <c r="F5178" s="26">
        <v>46206.852094907408</v>
      </c>
      <c r="G5178" s="12" t="str">
        <f t="shared" si="250"/>
        <v>JULIO</v>
      </c>
      <c r="H5178">
        <v>32150739</v>
      </c>
      <c r="I5178" t="s">
        <v>400</v>
      </c>
      <c r="J5178" s="41">
        <f t="shared" si="251"/>
        <v>240500</v>
      </c>
      <c r="K5178" s="41">
        <v>0</v>
      </c>
      <c r="L5178" s="39">
        <v>240500</v>
      </c>
      <c r="M5178" t="s">
        <v>199</v>
      </c>
      <c r="N5178" s="32">
        <v>46210</v>
      </c>
      <c r="O5178" s="1">
        <f t="shared" si="249"/>
        <v>4</v>
      </c>
      <c r="P5178" s="34" t="s">
        <v>3480</v>
      </c>
      <c r="U5178" s="32">
        <v>46212</v>
      </c>
      <c r="V5178" t="s">
        <v>39</v>
      </c>
    </row>
    <row r="5179" spans="1:22" hidden="1">
      <c r="A5179" t="s">
        <v>26</v>
      </c>
      <c r="B5179" t="s">
        <v>6472</v>
      </c>
      <c r="C5179" s="55">
        <v>18008276</v>
      </c>
      <c r="D5179" t="s">
        <v>3327</v>
      </c>
      <c r="E5179" s="32">
        <v>46206</v>
      </c>
      <c r="F5179" s="26">
        <v>46206.81009259259</v>
      </c>
      <c r="G5179" s="12" t="str">
        <f t="shared" si="250"/>
        <v>JULIO</v>
      </c>
      <c r="H5179">
        <v>830114921</v>
      </c>
      <c r="I5179" t="s">
        <v>934</v>
      </c>
      <c r="J5179" s="41">
        <f t="shared" si="251"/>
        <v>45617.440000000002</v>
      </c>
      <c r="K5179" s="41">
        <v>8507.56</v>
      </c>
      <c r="L5179" s="39">
        <v>54125</v>
      </c>
      <c r="M5179" t="s">
        <v>65</v>
      </c>
      <c r="N5179" s="32">
        <v>46220</v>
      </c>
      <c r="O5179" s="1">
        <f t="shared" si="249"/>
        <v>14</v>
      </c>
      <c r="P5179" s="1" t="s">
        <v>191</v>
      </c>
      <c r="U5179" s="32">
        <v>46226</v>
      </c>
      <c r="V5179" t="s">
        <v>39</v>
      </c>
    </row>
    <row r="5180" spans="1:22" hidden="1">
      <c r="A5180" t="s">
        <v>82</v>
      </c>
      <c r="B5180" t="s">
        <v>6473</v>
      </c>
      <c r="C5180" s="55">
        <v>14144</v>
      </c>
      <c r="D5180" t="s">
        <v>131</v>
      </c>
      <c r="E5180" s="32">
        <v>46206</v>
      </c>
      <c r="F5180" s="26">
        <v>46206.789398148147</v>
      </c>
      <c r="G5180" s="12" t="str">
        <f t="shared" si="250"/>
        <v>JULIO</v>
      </c>
      <c r="H5180">
        <v>890937070</v>
      </c>
      <c r="I5180" t="s">
        <v>127</v>
      </c>
      <c r="J5180" s="41">
        <f t="shared" si="251"/>
        <v>864375</v>
      </c>
      <c r="K5180" s="41">
        <v>0</v>
      </c>
      <c r="L5180" s="39">
        <v>864375</v>
      </c>
      <c r="M5180" t="s">
        <v>128</v>
      </c>
      <c r="N5180" s="32">
        <v>46211</v>
      </c>
      <c r="O5180" s="1">
        <f t="shared" si="249"/>
        <v>5</v>
      </c>
      <c r="P5180" t="s">
        <v>2466</v>
      </c>
      <c r="U5180" s="32">
        <v>46212</v>
      </c>
      <c r="V5180" t="s">
        <v>39</v>
      </c>
    </row>
    <row r="5181" spans="1:22" hidden="1">
      <c r="A5181" t="s">
        <v>26</v>
      </c>
      <c r="B5181" t="s">
        <v>6474</v>
      </c>
      <c r="C5181" s="55">
        <v>1539600</v>
      </c>
      <c r="D5181" t="s">
        <v>28</v>
      </c>
      <c r="E5181" s="32">
        <v>46206</v>
      </c>
      <c r="F5181" s="26">
        <v>46206.753171296295</v>
      </c>
      <c r="G5181" s="12" t="str">
        <f t="shared" si="250"/>
        <v>JULIO</v>
      </c>
      <c r="H5181">
        <v>901378555</v>
      </c>
      <c r="I5181" t="s">
        <v>1111</v>
      </c>
      <c r="J5181" s="41">
        <f t="shared" si="251"/>
        <v>2690625</v>
      </c>
      <c r="K5181" s="41">
        <v>0</v>
      </c>
      <c r="L5181" s="39">
        <v>2690625</v>
      </c>
      <c r="M5181" t="s">
        <v>195</v>
      </c>
      <c r="N5181" s="32">
        <v>46206</v>
      </c>
      <c r="O5181" s="1">
        <f t="shared" si="249"/>
        <v>0</v>
      </c>
      <c r="P5181" s="34" t="s">
        <v>479</v>
      </c>
      <c r="U5181" s="32">
        <v>46209</v>
      </c>
      <c r="V5181" t="s">
        <v>39</v>
      </c>
    </row>
    <row r="5182" spans="1:22" hidden="1">
      <c r="A5182" t="s">
        <v>26</v>
      </c>
      <c r="B5182" t="s">
        <v>6475</v>
      </c>
      <c r="C5182" s="55">
        <v>5099925</v>
      </c>
      <c r="D5182" t="s">
        <v>708</v>
      </c>
      <c r="E5182" s="32">
        <v>46206</v>
      </c>
      <c r="F5182" s="26">
        <v>46206.71802083333</v>
      </c>
      <c r="G5182" s="12" t="str">
        <f t="shared" si="250"/>
        <v>JULIO</v>
      </c>
      <c r="H5182">
        <v>900219834</v>
      </c>
      <c r="I5182" t="s">
        <v>739</v>
      </c>
      <c r="J5182" s="41">
        <f t="shared" si="251"/>
        <v>6722.6900000000005</v>
      </c>
      <c r="K5182" s="41">
        <v>1277.31</v>
      </c>
      <c r="L5182" s="39">
        <v>8000</v>
      </c>
      <c r="M5182" t="s">
        <v>70</v>
      </c>
      <c r="N5182" s="32">
        <v>46209</v>
      </c>
      <c r="O5182" s="1">
        <f t="shared" si="249"/>
        <v>3</v>
      </c>
      <c r="P5182" t="s">
        <v>3480</v>
      </c>
      <c r="U5182" s="32">
        <v>46213</v>
      </c>
      <c r="V5182" t="s">
        <v>39</v>
      </c>
    </row>
    <row r="5183" spans="1:22" hidden="1">
      <c r="A5183" t="s">
        <v>82</v>
      </c>
      <c r="B5183" t="s">
        <v>6476</v>
      </c>
      <c r="C5183" s="55">
        <v>17396</v>
      </c>
      <c r="D5183" t="s">
        <v>373</v>
      </c>
      <c r="E5183" s="32">
        <v>46206</v>
      </c>
      <c r="F5183" s="26">
        <v>46206.715543981481</v>
      </c>
      <c r="G5183" s="12" t="str">
        <f t="shared" si="250"/>
        <v>JULIO</v>
      </c>
      <c r="H5183">
        <v>800106404</v>
      </c>
      <c r="I5183" t="s">
        <v>369</v>
      </c>
      <c r="J5183" s="41">
        <f t="shared" si="251"/>
        <v>205942</v>
      </c>
      <c r="K5183" s="41">
        <v>3913</v>
      </c>
      <c r="L5183" s="39">
        <v>209855</v>
      </c>
      <c r="M5183" t="s">
        <v>128</v>
      </c>
      <c r="N5183" s="32">
        <v>46211</v>
      </c>
      <c r="O5183" s="1">
        <f t="shared" si="249"/>
        <v>5</v>
      </c>
      <c r="P5183" t="s">
        <v>2466</v>
      </c>
      <c r="U5183" s="32">
        <v>46212</v>
      </c>
      <c r="V5183" t="s">
        <v>39</v>
      </c>
    </row>
    <row r="5184" spans="1:22" hidden="1">
      <c r="A5184" t="s">
        <v>26</v>
      </c>
      <c r="B5184" t="s">
        <v>6477</v>
      </c>
      <c r="C5184" s="55">
        <v>8546</v>
      </c>
      <c r="D5184" t="s">
        <v>2896</v>
      </c>
      <c r="E5184" s="32">
        <v>46206</v>
      </c>
      <c r="F5184" s="26">
        <v>46206.495520833334</v>
      </c>
      <c r="G5184" s="12" t="str">
        <f t="shared" si="250"/>
        <v>JULIO</v>
      </c>
      <c r="H5184">
        <v>901360705</v>
      </c>
      <c r="I5184" t="s">
        <v>877</v>
      </c>
      <c r="J5184" s="41">
        <f t="shared" si="251"/>
        <v>271840</v>
      </c>
      <c r="K5184" s="41">
        <v>51649.599999999999</v>
      </c>
      <c r="L5184" s="39">
        <v>323489.59999999998</v>
      </c>
      <c r="M5184" t="s">
        <v>70</v>
      </c>
      <c r="N5184" s="32">
        <v>46210</v>
      </c>
      <c r="O5184" s="1">
        <f t="shared" ref="O5184:O5247" si="252">IFERROR(IF(-_xlfn.DAYS(E5184,N5184)&lt;0,0,-_xlfn.DAYS(E5184,N5184)), " - ")</f>
        <v>4</v>
      </c>
      <c r="P5184" s="34" t="s">
        <v>3480</v>
      </c>
      <c r="U5184" s="32">
        <v>46225</v>
      </c>
    </row>
    <row r="5185" spans="1:22" hidden="1">
      <c r="A5185" t="s">
        <v>26</v>
      </c>
      <c r="B5185" t="s">
        <v>6478</v>
      </c>
      <c r="C5185" s="55">
        <v>52511</v>
      </c>
      <c r="D5185" t="s">
        <v>28</v>
      </c>
      <c r="E5185" s="32">
        <v>46206</v>
      </c>
      <c r="F5185" s="26">
        <v>46206.471932870372</v>
      </c>
      <c r="G5185" s="12" t="str">
        <f t="shared" si="250"/>
        <v>JULIO</v>
      </c>
      <c r="H5185">
        <v>805006214</v>
      </c>
      <c r="I5185" t="s">
        <v>1549</v>
      </c>
      <c r="J5185" s="41">
        <f t="shared" si="251"/>
        <v>189507</v>
      </c>
      <c r="K5185" s="41">
        <v>36006.33</v>
      </c>
      <c r="L5185" s="39">
        <v>225513.33</v>
      </c>
      <c r="M5185" s="34" t="s">
        <v>37</v>
      </c>
      <c r="N5185" s="32">
        <v>46212</v>
      </c>
      <c r="O5185" s="1">
        <f t="shared" si="252"/>
        <v>6</v>
      </c>
      <c r="P5185" t="s">
        <v>3480</v>
      </c>
      <c r="U5185" s="32">
        <v>46225</v>
      </c>
    </row>
    <row r="5186" spans="1:22" hidden="1">
      <c r="A5186" t="s">
        <v>26</v>
      </c>
      <c r="B5186" t="s">
        <v>6479</v>
      </c>
      <c r="C5186" s="55">
        <v>13533</v>
      </c>
      <c r="D5186" t="s">
        <v>28</v>
      </c>
      <c r="E5186" s="32">
        <v>46206</v>
      </c>
      <c r="F5186" s="26">
        <v>46206.489108796297</v>
      </c>
      <c r="G5186" s="12" t="str">
        <f t="shared" ref="G5186:G5249" si="253">UPPER(TEXT(E5186, "MMMM"))</f>
        <v>JULIO</v>
      </c>
      <c r="H5186">
        <v>900420442</v>
      </c>
      <c r="I5186" t="s">
        <v>586</v>
      </c>
      <c r="J5186" s="41">
        <f t="shared" ref="J5186:J5249" si="254">L5186-K5186</f>
        <v>1899800</v>
      </c>
      <c r="K5186" s="41">
        <v>360962</v>
      </c>
      <c r="L5186" s="39">
        <v>2260762</v>
      </c>
      <c r="M5186" s="1" t="s">
        <v>9455</v>
      </c>
      <c r="N5186" s="32">
        <v>46212</v>
      </c>
      <c r="O5186" s="1">
        <f t="shared" si="252"/>
        <v>6</v>
      </c>
      <c r="P5186" t="s">
        <v>3480</v>
      </c>
      <c r="U5186" s="32">
        <v>46213</v>
      </c>
      <c r="V5186" t="s">
        <v>39</v>
      </c>
    </row>
    <row r="5187" spans="1:22" hidden="1">
      <c r="A5187" t="s">
        <v>26</v>
      </c>
      <c r="B5187" t="s">
        <v>6480</v>
      </c>
      <c r="C5187" s="55">
        <v>744396</v>
      </c>
      <c r="D5187" t="s">
        <v>817</v>
      </c>
      <c r="E5187" s="32">
        <v>46206</v>
      </c>
      <c r="F5187" s="26">
        <v>46206.449282407404</v>
      </c>
      <c r="G5187" s="12" t="str">
        <f t="shared" si="253"/>
        <v>JULIO</v>
      </c>
      <c r="H5187">
        <v>890915475</v>
      </c>
      <c r="I5187" t="s">
        <v>818</v>
      </c>
      <c r="J5187" s="41">
        <f t="shared" si="254"/>
        <v>39200</v>
      </c>
      <c r="K5187" s="41">
        <v>7448</v>
      </c>
      <c r="L5187" s="39">
        <v>46648</v>
      </c>
      <c r="M5187" t="s">
        <v>70</v>
      </c>
      <c r="N5187" s="32">
        <v>46210</v>
      </c>
      <c r="O5187" s="1">
        <f t="shared" si="252"/>
        <v>4</v>
      </c>
      <c r="P5187" s="34" t="s">
        <v>3480</v>
      </c>
      <c r="U5187" s="32">
        <v>46212</v>
      </c>
      <c r="V5187" t="s">
        <v>39</v>
      </c>
    </row>
    <row r="5188" spans="1:22" hidden="1">
      <c r="A5188" t="s">
        <v>82</v>
      </c>
      <c r="B5188" t="s">
        <v>6481</v>
      </c>
      <c r="C5188" s="55">
        <v>282</v>
      </c>
      <c r="D5188" t="s">
        <v>1864</v>
      </c>
      <c r="E5188" s="32">
        <v>46206</v>
      </c>
      <c r="F5188" s="26">
        <v>46206.471331018518</v>
      </c>
      <c r="G5188" s="12" t="str">
        <f t="shared" si="253"/>
        <v>JULIO</v>
      </c>
      <c r="H5188">
        <v>901360705</v>
      </c>
      <c r="I5188" t="s">
        <v>877</v>
      </c>
      <c r="J5188" s="41">
        <f t="shared" si="254"/>
        <v>432000</v>
      </c>
      <c r="K5188" s="41">
        <v>82080</v>
      </c>
      <c r="L5188" s="39">
        <v>514080</v>
      </c>
      <c r="M5188" t="s">
        <v>110</v>
      </c>
      <c r="N5188" s="3">
        <v>46210</v>
      </c>
      <c r="O5188" s="1">
        <f t="shared" si="252"/>
        <v>4</v>
      </c>
      <c r="P5188" s="1" t="s">
        <v>66</v>
      </c>
    </row>
    <row r="5189" spans="1:22" hidden="1">
      <c r="A5189" t="s">
        <v>26</v>
      </c>
      <c r="B5189" t="s">
        <v>6482</v>
      </c>
      <c r="C5189" s="55">
        <v>362795</v>
      </c>
      <c r="D5189" t="s">
        <v>336</v>
      </c>
      <c r="E5189" s="32">
        <v>46206</v>
      </c>
      <c r="F5189" s="26">
        <v>46206.433796296296</v>
      </c>
      <c r="G5189" s="12" t="str">
        <f t="shared" si="253"/>
        <v>JULIO</v>
      </c>
      <c r="H5189">
        <v>800049074</v>
      </c>
      <c r="I5189" t="s">
        <v>337</v>
      </c>
      <c r="J5189" s="41">
        <f t="shared" si="254"/>
        <v>647716</v>
      </c>
      <c r="K5189" s="41">
        <v>102794</v>
      </c>
      <c r="L5189" s="39">
        <v>750510</v>
      </c>
      <c r="M5189" t="s">
        <v>70</v>
      </c>
      <c r="N5189" s="32">
        <v>46211</v>
      </c>
      <c r="O5189" s="1">
        <f t="shared" si="252"/>
        <v>5</v>
      </c>
      <c r="P5189" t="s">
        <v>3480</v>
      </c>
      <c r="U5189" s="32">
        <v>46225</v>
      </c>
    </row>
    <row r="5190" spans="1:22" hidden="1">
      <c r="A5190" t="s">
        <v>26</v>
      </c>
      <c r="B5190" t="s">
        <v>6483</v>
      </c>
      <c r="C5190" s="55">
        <v>865</v>
      </c>
      <c r="D5190" t="s">
        <v>28</v>
      </c>
      <c r="E5190" s="32">
        <v>46206</v>
      </c>
      <c r="F5190" s="26">
        <v>46206.394745370373</v>
      </c>
      <c r="G5190" s="12" t="str">
        <f t="shared" si="253"/>
        <v>JULIO</v>
      </c>
      <c r="H5190">
        <v>71660004</v>
      </c>
      <c r="I5190" t="s">
        <v>266</v>
      </c>
      <c r="J5190" s="41">
        <f t="shared" si="254"/>
        <v>160000</v>
      </c>
      <c r="K5190" s="41">
        <v>0</v>
      </c>
      <c r="L5190" s="39">
        <v>160000</v>
      </c>
      <c r="M5190" t="s">
        <v>70</v>
      </c>
      <c r="N5190" s="32">
        <v>46209</v>
      </c>
      <c r="O5190" s="1">
        <f t="shared" si="252"/>
        <v>3</v>
      </c>
      <c r="P5190" t="s">
        <v>3480</v>
      </c>
      <c r="U5190" s="32">
        <v>46210</v>
      </c>
      <c r="V5190" t="s">
        <v>39</v>
      </c>
    </row>
    <row r="5191" spans="1:22" hidden="1">
      <c r="A5191" t="s">
        <v>26</v>
      </c>
      <c r="B5191" t="s">
        <v>6484</v>
      </c>
      <c r="C5191" s="55">
        <v>864</v>
      </c>
      <c r="D5191" t="s">
        <v>28</v>
      </c>
      <c r="E5191" s="32">
        <v>46206</v>
      </c>
      <c r="F5191" s="26">
        <v>46206.390335648146</v>
      </c>
      <c r="G5191" s="12" t="str">
        <f t="shared" si="253"/>
        <v>JULIO</v>
      </c>
      <c r="H5191">
        <v>71660004</v>
      </c>
      <c r="I5191" t="s">
        <v>266</v>
      </c>
      <c r="J5191" s="41">
        <f t="shared" si="254"/>
        <v>390000</v>
      </c>
      <c r="K5191" s="41">
        <v>0</v>
      </c>
      <c r="L5191" s="39">
        <v>390000</v>
      </c>
      <c r="M5191" t="s">
        <v>70</v>
      </c>
      <c r="N5191" s="32">
        <v>46209</v>
      </c>
      <c r="O5191" s="1">
        <f t="shared" si="252"/>
        <v>3</v>
      </c>
      <c r="P5191" t="s">
        <v>3480</v>
      </c>
      <c r="U5191" s="32">
        <v>46210</v>
      </c>
      <c r="V5191" t="s">
        <v>39</v>
      </c>
    </row>
    <row r="5192" spans="1:22" hidden="1">
      <c r="A5192" t="s">
        <v>26</v>
      </c>
      <c r="B5192" t="s">
        <v>6485</v>
      </c>
      <c r="C5192" s="55">
        <v>744328</v>
      </c>
      <c r="D5192" t="s">
        <v>817</v>
      </c>
      <c r="E5192" s="32">
        <v>46206</v>
      </c>
      <c r="F5192" s="26">
        <v>46206.340995370374</v>
      </c>
      <c r="G5192" s="12" t="str">
        <f t="shared" si="253"/>
        <v>JULIO</v>
      </c>
      <c r="H5192">
        <v>890915475</v>
      </c>
      <c r="I5192" t="s">
        <v>818</v>
      </c>
      <c r="J5192" s="41">
        <f t="shared" si="254"/>
        <v>769441</v>
      </c>
      <c r="K5192" s="41">
        <v>146193.79</v>
      </c>
      <c r="L5192" s="39">
        <v>915634.79</v>
      </c>
      <c r="M5192" t="s">
        <v>70</v>
      </c>
      <c r="N5192" s="32">
        <v>46210</v>
      </c>
      <c r="O5192" s="1">
        <f t="shared" si="252"/>
        <v>4</v>
      </c>
      <c r="P5192" s="34" t="s">
        <v>3480</v>
      </c>
      <c r="U5192" s="32">
        <v>46220</v>
      </c>
      <c r="V5192" t="s">
        <v>39</v>
      </c>
    </row>
    <row r="5193" spans="1:22" hidden="1">
      <c r="A5193" t="s">
        <v>26</v>
      </c>
      <c r="B5193" t="s">
        <v>6486</v>
      </c>
      <c r="C5193" s="55">
        <v>647</v>
      </c>
      <c r="D5193" t="s">
        <v>35</v>
      </c>
      <c r="E5193" s="32">
        <v>46206</v>
      </c>
      <c r="F5193" s="26">
        <v>46206.386643518519</v>
      </c>
      <c r="G5193" s="12" t="str">
        <f t="shared" si="253"/>
        <v>JULIO</v>
      </c>
      <c r="H5193">
        <v>901741749</v>
      </c>
      <c r="I5193" t="s">
        <v>36</v>
      </c>
      <c r="J5193" s="41">
        <f t="shared" si="254"/>
        <v>5460000</v>
      </c>
      <c r="K5193" s="41">
        <v>1037400</v>
      </c>
      <c r="L5193" s="39">
        <v>6497400</v>
      </c>
      <c r="M5193" s="1" t="s">
        <v>9455</v>
      </c>
      <c r="N5193" s="32">
        <v>46209</v>
      </c>
      <c r="O5193" s="1">
        <f t="shared" si="252"/>
        <v>3</v>
      </c>
      <c r="P5193" t="s">
        <v>3480</v>
      </c>
      <c r="U5193" s="32">
        <v>46220</v>
      </c>
      <c r="V5193" t="s">
        <v>39</v>
      </c>
    </row>
    <row r="5194" spans="1:22" hidden="1">
      <c r="A5194" t="s">
        <v>26</v>
      </c>
      <c r="B5194" t="s">
        <v>6487</v>
      </c>
      <c r="C5194" s="55">
        <v>67</v>
      </c>
      <c r="D5194" t="s">
        <v>1010</v>
      </c>
      <c r="E5194" s="32">
        <v>46206</v>
      </c>
      <c r="F5194" s="26">
        <v>46206.411412037036</v>
      </c>
      <c r="G5194" s="12" t="str">
        <f t="shared" si="253"/>
        <v>JULIO</v>
      </c>
      <c r="H5194">
        <v>901404801</v>
      </c>
      <c r="I5194" t="s">
        <v>1011</v>
      </c>
      <c r="J5194" s="41">
        <f t="shared" si="254"/>
        <v>36388544</v>
      </c>
      <c r="K5194" s="41">
        <v>6913823.3600000003</v>
      </c>
      <c r="L5194" s="39">
        <v>43302367.359999999</v>
      </c>
      <c r="M5194" s="34" t="s">
        <v>195</v>
      </c>
      <c r="N5194" s="32">
        <v>46206</v>
      </c>
      <c r="O5194" s="1">
        <f t="shared" si="252"/>
        <v>0</v>
      </c>
      <c r="P5194" s="34" t="s">
        <v>479</v>
      </c>
      <c r="U5194" s="32">
        <v>46209</v>
      </c>
      <c r="V5194" t="s">
        <v>39</v>
      </c>
    </row>
    <row r="5195" spans="1:22" hidden="1">
      <c r="A5195" t="s">
        <v>26</v>
      </c>
      <c r="B5195" t="s">
        <v>6488</v>
      </c>
      <c r="C5195" s="56">
        <v>19234</v>
      </c>
      <c r="D5195" t="s">
        <v>147</v>
      </c>
      <c r="E5195" s="32">
        <v>46206</v>
      </c>
      <c r="F5195" s="26">
        <v>46206.367789351854</v>
      </c>
      <c r="G5195" s="12" t="str">
        <f t="shared" si="253"/>
        <v>JULIO</v>
      </c>
      <c r="H5195">
        <v>71951636</v>
      </c>
      <c r="I5195" t="s">
        <v>148</v>
      </c>
      <c r="J5195" s="41">
        <f t="shared" si="254"/>
        <v>32500</v>
      </c>
      <c r="K5195" s="41">
        <v>0</v>
      </c>
      <c r="L5195" s="39">
        <v>32500</v>
      </c>
      <c r="M5195" t="s">
        <v>54</v>
      </c>
      <c r="O5195" s="1">
        <f t="shared" si="252"/>
        <v>0</v>
      </c>
    </row>
    <row r="5196" spans="1:22" hidden="1">
      <c r="A5196" t="s">
        <v>26</v>
      </c>
      <c r="B5196" t="s">
        <v>6489</v>
      </c>
      <c r="C5196" s="55">
        <v>1591</v>
      </c>
      <c r="D5196" t="s">
        <v>489</v>
      </c>
      <c r="E5196" s="32">
        <v>46206</v>
      </c>
      <c r="F5196" s="26">
        <v>46206.362349537034</v>
      </c>
      <c r="G5196" s="12" t="str">
        <f t="shared" si="253"/>
        <v>JULIO</v>
      </c>
      <c r="H5196">
        <v>29347195</v>
      </c>
      <c r="I5196" t="s">
        <v>490</v>
      </c>
      <c r="J5196" s="41">
        <f t="shared" si="254"/>
        <v>1088000</v>
      </c>
      <c r="K5196" s="41">
        <v>0</v>
      </c>
      <c r="L5196" s="39">
        <v>1088000</v>
      </c>
      <c r="M5196" s="34" t="s">
        <v>58</v>
      </c>
      <c r="N5196" s="32">
        <v>46217</v>
      </c>
      <c r="O5196" s="1">
        <f t="shared" si="252"/>
        <v>11</v>
      </c>
      <c r="P5196" t="s">
        <v>3480</v>
      </c>
      <c r="U5196" s="32">
        <v>46218</v>
      </c>
      <c r="V5196" t="s">
        <v>39</v>
      </c>
    </row>
    <row r="5197" spans="1:22" hidden="1">
      <c r="A5197" t="s">
        <v>26</v>
      </c>
      <c r="B5197" t="s">
        <v>6490</v>
      </c>
      <c r="C5197" s="55">
        <v>32516</v>
      </c>
      <c r="D5197" t="s">
        <v>6491</v>
      </c>
      <c r="E5197" s="32">
        <v>46206</v>
      </c>
      <c r="F5197" s="26">
        <v>46206.059895833336</v>
      </c>
      <c r="G5197" s="12" t="str">
        <f t="shared" si="253"/>
        <v>JULIO</v>
      </c>
      <c r="H5197">
        <v>890903939</v>
      </c>
      <c r="I5197" t="s">
        <v>313</v>
      </c>
      <c r="J5197" s="41">
        <f t="shared" si="254"/>
        <v>200250</v>
      </c>
      <c r="K5197" s="41">
        <v>0</v>
      </c>
      <c r="L5197" s="39">
        <v>200250</v>
      </c>
      <c r="M5197" t="s">
        <v>3770</v>
      </c>
      <c r="N5197" s="32">
        <v>46209</v>
      </c>
      <c r="O5197" s="1">
        <f t="shared" si="252"/>
        <v>3</v>
      </c>
      <c r="P5197" t="s">
        <v>3480</v>
      </c>
      <c r="U5197" s="32">
        <v>46213</v>
      </c>
      <c r="V5197" t="s">
        <v>39</v>
      </c>
    </row>
    <row r="5198" spans="1:22" hidden="1">
      <c r="A5198" t="s">
        <v>26</v>
      </c>
      <c r="B5198" t="s">
        <v>6492</v>
      </c>
      <c r="C5198" s="55">
        <v>362998</v>
      </c>
      <c r="D5198" t="s">
        <v>336</v>
      </c>
      <c r="E5198" s="32">
        <v>46207</v>
      </c>
      <c r="F5198" s="26">
        <v>46207.518958333334</v>
      </c>
      <c r="G5198" s="12" t="str">
        <f t="shared" si="253"/>
        <v>JULIO</v>
      </c>
      <c r="H5198">
        <v>800049074</v>
      </c>
      <c r="I5198" t="s">
        <v>337</v>
      </c>
      <c r="J5198" s="41">
        <f t="shared" si="254"/>
        <v>46026</v>
      </c>
      <c r="K5198" s="41">
        <v>8745</v>
      </c>
      <c r="L5198" s="39">
        <v>54771</v>
      </c>
      <c r="M5198" t="s">
        <v>70</v>
      </c>
      <c r="N5198" s="32">
        <v>46210</v>
      </c>
      <c r="O5198" s="1">
        <f t="shared" si="252"/>
        <v>3</v>
      </c>
      <c r="P5198" s="34" t="s">
        <v>3480</v>
      </c>
      <c r="U5198" s="32">
        <v>46212</v>
      </c>
      <c r="V5198" t="s">
        <v>39</v>
      </c>
    </row>
    <row r="5199" spans="1:22" hidden="1">
      <c r="A5199" t="s">
        <v>26</v>
      </c>
      <c r="B5199" t="s">
        <v>6493</v>
      </c>
      <c r="C5199" s="55">
        <v>363000</v>
      </c>
      <c r="D5199" t="s">
        <v>336</v>
      </c>
      <c r="E5199" s="32">
        <v>46207</v>
      </c>
      <c r="F5199" s="26">
        <v>46207.519004629627</v>
      </c>
      <c r="G5199" s="12" t="str">
        <f t="shared" si="253"/>
        <v>JULIO</v>
      </c>
      <c r="H5199">
        <v>800049074</v>
      </c>
      <c r="I5199" t="s">
        <v>337</v>
      </c>
      <c r="J5199" s="41">
        <f t="shared" si="254"/>
        <v>105288</v>
      </c>
      <c r="K5199" s="41">
        <v>20005</v>
      </c>
      <c r="L5199" s="39">
        <v>125293</v>
      </c>
      <c r="M5199" t="s">
        <v>70</v>
      </c>
      <c r="N5199" s="32">
        <v>46210</v>
      </c>
      <c r="O5199" s="1">
        <f t="shared" si="252"/>
        <v>3</v>
      </c>
      <c r="P5199" s="34" t="s">
        <v>3480</v>
      </c>
      <c r="U5199" s="32">
        <v>46212</v>
      </c>
      <c r="V5199" t="s">
        <v>39</v>
      </c>
    </row>
    <row r="5200" spans="1:22" hidden="1">
      <c r="A5200" t="s">
        <v>26</v>
      </c>
      <c r="B5200" t="s">
        <v>6494</v>
      </c>
      <c r="C5200" s="55">
        <v>362999</v>
      </c>
      <c r="D5200" t="s">
        <v>336</v>
      </c>
      <c r="E5200" s="32">
        <v>46207</v>
      </c>
      <c r="F5200" s="26">
        <v>46207.51898148148</v>
      </c>
      <c r="G5200" s="12" t="str">
        <f t="shared" si="253"/>
        <v>JULIO</v>
      </c>
      <c r="H5200">
        <v>800049074</v>
      </c>
      <c r="I5200" t="s">
        <v>337</v>
      </c>
      <c r="J5200" s="41">
        <f t="shared" si="254"/>
        <v>30217</v>
      </c>
      <c r="K5200" s="41">
        <v>5741</v>
      </c>
      <c r="L5200" s="39">
        <v>35958</v>
      </c>
      <c r="M5200" t="s">
        <v>70</v>
      </c>
      <c r="N5200" s="32">
        <v>46210</v>
      </c>
      <c r="O5200" s="1">
        <f t="shared" si="252"/>
        <v>3</v>
      </c>
      <c r="P5200" s="34" t="s">
        <v>3480</v>
      </c>
      <c r="U5200" s="32">
        <v>46212</v>
      </c>
      <c r="V5200" t="s">
        <v>39</v>
      </c>
    </row>
    <row r="5201" spans="1:22" hidden="1">
      <c r="A5201" t="s">
        <v>26</v>
      </c>
      <c r="B5201" t="s">
        <v>6495</v>
      </c>
      <c r="C5201" s="55">
        <v>362997</v>
      </c>
      <c r="D5201" t="s">
        <v>336</v>
      </c>
      <c r="E5201" s="32">
        <v>46207</v>
      </c>
      <c r="F5201" s="26">
        <v>46207.518935185188</v>
      </c>
      <c r="G5201" s="12" t="str">
        <f t="shared" si="253"/>
        <v>JULIO</v>
      </c>
      <c r="H5201">
        <v>800049074</v>
      </c>
      <c r="I5201" t="s">
        <v>337</v>
      </c>
      <c r="J5201" s="41">
        <f t="shared" si="254"/>
        <v>84402</v>
      </c>
      <c r="K5201" s="41">
        <v>16036</v>
      </c>
      <c r="L5201" s="39">
        <v>100438</v>
      </c>
      <c r="M5201" t="s">
        <v>70</v>
      </c>
      <c r="N5201" s="32">
        <v>46210</v>
      </c>
      <c r="O5201" s="1">
        <f t="shared" si="252"/>
        <v>3</v>
      </c>
      <c r="P5201" s="34" t="s">
        <v>3480</v>
      </c>
      <c r="U5201" s="32">
        <v>46212</v>
      </c>
      <c r="V5201" t="s">
        <v>39</v>
      </c>
    </row>
    <row r="5202" spans="1:22" hidden="1">
      <c r="A5202" t="s">
        <v>26</v>
      </c>
      <c r="B5202" t="s">
        <v>6496</v>
      </c>
      <c r="C5202" s="55">
        <v>1394</v>
      </c>
      <c r="D5202" t="s">
        <v>4584</v>
      </c>
      <c r="E5202" s="32">
        <v>46207</v>
      </c>
      <c r="F5202" s="26">
        <v>46207.436354166668</v>
      </c>
      <c r="G5202" s="12" t="str">
        <f t="shared" si="253"/>
        <v>JULIO</v>
      </c>
      <c r="H5202">
        <v>830512776</v>
      </c>
      <c r="I5202" t="s">
        <v>4585</v>
      </c>
      <c r="J5202" s="41">
        <f t="shared" si="254"/>
        <v>31200</v>
      </c>
      <c r="K5202" s="41">
        <v>5928</v>
      </c>
      <c r="L5202" s="39">
        <v>37128</v>
      </c>
      <c r="M5202" s="34" t="s">
        <v>54</v>
      </c>
      <c r="O5202" s="1">
        <f t="shared" si="252"/>
        <v>0</v>
      </c>
    </row>
    <row r="5203" spans="1:22" hidden="1">
      <c r="A5203" t="s">
        <v>26</v>
      </c>
      <c r="B5203" t="s">
        <v>6497</v>
      </c>
      <c r="C5203" s="55">
        <v>12254634</v>
      </c>
      <c r="D5203" t="s">
        <v>4499</v>
      </c>
      <c r="E5203" s="32">
        <v>46207</v>
      </c>
      <c r="F5203" s="26">
        <v>46207.918009259258</v>
      </c>
      <c r="G5203" s="12" t="str">
        <f t="shared" si="253"/>
        <v>JULIO</v>
      </c>
      <c r="H5203">
        <v>900219834</v>
      </c>
      <c r="I5203" t="s">
        <v>739</v>
      </c>
      <c r="J5203" s="41">
        <f t="shared" si="254"/>
        <v>11600</v>
      </c>
      <c r="K5203" s="41">
        <v>0</v>
      </c>
      <c r="L5203" s="39">
        <v>11600</v>
      </c>
      <c r="M5203" t="s">
        <v>70</v>
      </c>
      <c r="N5203" s="32">
        <v>46209</v>
      </c>
      <c r="O5203" s="1">
        <f t="shared" si="252"/>
        <v>2</v>
      </c>
      <c r="P5203" t="s">
        <v>3480</v>
      </c>
      <c r="U5203" s="32">
        <v>46213</v>
      </c>
      <c r="V5203" s="1" t="s">
        <v>39</v>
      </c>
    </row>
    <row r="5204" spans="1:22" hidden="1">
      <c r="A5204" t="s">
        <v>26</v>
      </c>
      <c r="B5204" t="s">
        <v>6498</v>
      </c>
      <c r="C5204" s="55">
        <v>8928</v>
      </c>
      <c r="D5204" t="s">
        <v>2896</v>
      </c>
      <c r="E5204" s="32">
        <v>46207</v>
      </c>
      <c r="F5204" s="26">
        <v>46207.88354166667</v>
      </c>
      <c r="G5204" s="12" t="str">
        <f t="shared" si="253"/>
        <v>JULIO</v>
      </c>
      <c r="H5204">
        <v>32150739</v>
      </c>
      <c r="I5204" t="s">
        <v>400</v>
      </c>
      <c r="J5204" s="41">
        <f t="shared" si="254"/>
        <v>41000</v>
      </c>
      <c r="K5204" s="41">
        <v>0</v>
      </c>
      <c r="L5204" s="39">
        <v>41000</v>
      </c>
      <c r="M5204" t="s">
        <v>199</v>
      </c>
      <c r="N5204" s="32">
        <v>46210</v>
      </c>
      <c r="O5204" s="1">
        <f t="shared" si="252"/>
        <v>3</v>
      </c>
      <c r="P5204" s="34" t="s">
        <v>3480</v>
      </c>
      <c r="U5204" s="32">
        <v>46212</v>
      </c>
      <c r="V5204" t="s">
        <v>39</v>
      </c>
    </row>
    <row r="5205" spans="1:22" hidden="1">
      <c r="A5205" t="s">
        <v>26</v>
      </c>
      <c r="B5205" t="s">
        <v>6499</v>
      </c>
      <c r="C5205" s="55">
        <v>12176449</v>
      </c>
      <c r="D5205" t="s">
        <v>4499</v>
      </c>
      <c r="E5205" s="32">
        <v>46207</v>
      </c>
      <c r="F5205" s="26">
        <v>46207.608784722222</v>
      </c>
      <c r="G5205" s="12" t="str">
        <f t="shared" si="253"/>
        <v>JULIO</v>
      </c>
      <c r="H5205">
        <v>900219834</v>
      </c>
      <c r="I5205" t="s">
        <v>739</v>
      </c>
      <c r="J5205" s="41">
        <f t="shared" si="254"/>
        <v>11600</v>
      </c>
      <c r="K5205" s="41">
        <v>0</v>
      </c>
      <c r="L5205" s="39">
        <v>11600</v>
      </c>
      <c r="M5205" t="s">
        <v>70</v>
      </c>
      <c r="N5205" s="32">
        <v>46209</v>
      </c>
      <c r="O5205" s="1">
        <f t="shared" si="252"/>
        <v>2</v>
      </c>
      <c r="P5205" t="s">
        <v>3480</v>
      </c>
      <c r="U5205" s="32">
        <v>46213</v>
      </c>
      <c r="V5205" t="s">
        <v>39</v>
      </c>
    </row>
    <row r="5206" spans="1:22" hidden="1">
      <c r="A5206" t="s">
        <v>26</v>
      </c>
      <c r="B5206" t="s">
        <v>6500</v>
      </c>
      <c r="C5206" s="55">
        <v>11430252</v>
      </c>
      <c r="D5206" t="s">
        <v>258</v>
      </c>
      <c r="E5206" s="32">
        <v>46207</v>
      </c>
      <c r="F5206" s="26">
        <v>46207.39130787037</v>
      </c>
      <c r="G5206" s="12" t="str">
        <f t="shared" si="253"/>
        <v>JULIO</v>
      </c>
      <c r="H5206">
        <v>900843898</v>
      </c>
      <c r="I5206" t="s">
        <v>256</v>
      </c>
      <c r="J5206" s="41">
        <f t="shared" si="254"/>
        <v>27722.69</v>
      </c>
      <c r="K5206" s="41">
        <v>5267.31</v>
      </c>
      <c r="L5206" s="39">
        <v>32990</v>
      </c>
      <c r="M5206" t="s">
        <v>54</v>
      </c>
      <c r="O5206" s="1">
        <f t="shared" si="252"/>
        <v>0</v>
      </c>
    </row>
    <row r="5207" spans="1:22" hidden="1">
      <c r="A5207" t="s">
        <v>26</v>
      </c>
      <c r="B5207" t="s">
        <v>6501</v>
      </c>
      <c r="C5207" s="55">
        <v>41850</v>
      </c>
      <c r="D5207" t="s">
        <v>6502</v>
      </c>
      <c r="E5207" s="32">
        <v>46208</v>
      </c>
      <c r="F5207" s="26">
        <v>46208.055763888886</v>
      </c>
      <c r="G5207" s="12" t="str">
        <f t="shared" si="253"/>
        <v>JULIO</v>
      </c>
      <c r="H5207">
        <v>890903939</v>
      </c>
      <c r="I5207" t="s">
        <v>313</v>
      </c>
      <c r="J5207" s="41">
        <f t="shared" si="254"/>
        <v>187500</v>
      </c>
      <c r="K5207" s="41">
        <v>0</v>
      </c>
      <c r="L5207" s="39">
        <v>187500</v>
      </c>
      <c r="M5207" t="s">
        <v>3770</v>
      </c>
      <c r="N5207" s="32">
        <v>46213</v>
      </c>
      <c r="O5207" s="1">
        <f t="shared" si="252"/>
        <v>5</v>
      </c>
      <c r="P5207" t="s">
        <v>3480</v>
      </c>
      <c r="U5207" s="32">
        <v>46231</v>
      </c>
      <c r="V5207" t="s">
        <v>39</v>
      </c>
    </row>
    <row r="5208" spans="1:22" hidden="1">
      <c r="A5208" t="s">
        <v>26</v>
      </c>
      <c r="B5208" t="s">
        <v>6503</v>
      </c>
      <c r="C5208" s="55">
        <v>5130267</v>
      </c>
      <c r="D5208" t="s">
        <v>708</v>
      </c>
      <c r="E5208" s="32">
        <v>46208</v>
      </c>
      <c r="F5208" s="26">
        <v>46208.533993055556</v>
      </c>
      <c r="G5208" s="12" t="str">
        <f t="shared" si="253"/>
        <v>JULIO</v>
      </c>
      <c r="H5208">
        <v>900219834</v>
      </c>
      <c r="I5208" t="s">
        <v>739</v>
      </c>
      <c r="J5208" s="41">
        <f t="shared" si="254"/>
        <v>3361.35</v>
      </c>
      <c r="K5208" s="41">
        <v>638.65</v>
      </c>
      <c r="L5208" s="39">
        <v>4000</v>
      </c>
      <c r="M5208" t="s">
        <v>70</v>
      </c>
      <c r="N5208" s="32">
        <v>46211</v>
      </c>
      <c r="O5208" s="1">
        <f t="shared" si="252"/>
        <v>3</v>
      </c>
      <c r="P5208" t="s">
        <v>3480</v>
      </c>
      <c r="U5208" s="32">
        <v>46213</v>
      </c>
      <c r="V5208" t="s">
        <v>39</v>
      </c>
    </row>
    <row r="5209" spans="1:22" hidden="1">
      <c r="A5209" t="s">
        <v>26</v>
      </c>
      <c r="B5209" t="s">
        <v>6504</v>
      </c>
      <c r="C5209" s="55">
        <v>204</v>
      </c>
      <c r="D5209" t="s">
        <v>2388</v>
      </c>
      <c r="E5209" s="32">
        <v>46209</v>
      </c>
      <c r="F5209" s="26">
        <v>46209.730682870373</v>
      </c>
      <c r="G5209" s="12" t="str">
        <f t="shared" si="253"/>
        <v>JULIO</v>
      </c>
      <c r="H5209">
        <v>901847080</v>
      </c>
      <c r="I5209" t="s">
        <v>2519</v>
      </c>
      <c r="J5209" s="41">
        <f t="shared" si="254"/>
        <v>1375000</v>
      </c>
      <c r="K5209" s="41">
        <v>261250</v>
      </c>
      <c r="L5209" s="39">
        <v>1636250</v>
      </c>
      <c r="M5209" s="1" t="s">
        <v>9455</v>
      </c>
      <c r="N5209" s="32">
        <v>46217</v>
      </c>
      <c r="O5209" s="1">
        <f t="shared" si="252"/>
        <v>8</v>
      </c>
      <c r="P5209" t="s">
        <v>3480</v>
      </c>
      <c r="U5209" s="32">
        <v>46225</v>
      </c>
    </row>
    <row r="5210" spans="1:22" hidden="1">
      <c r="A5210" t="s">
        <v>26</v>
      </c>
      <c r="B5210" t="s">
        <v>6505</v>
      </c>
      <c r="C5210" s="55">
        <v>437232</v>
      </c>
      <c r="D5210" t="s">
        <v>662</v>
      </c>
      <c r="E5210" s="32">
        <v>46209</v>
      </c>
      <c r="F5210" s="26">
        <v>46209.711111111108</v>
      </c>
      <c r="G5210" s="12" t="str">
        <f t="shared" si="253"/>
        <v>JULIO</v>
      </c>
      <c r="H5210">
        <v>900053978</v>
      </c>
      <c r="I5210" t="s">
        <v>663</v>
      </c>
      <c r="J5210" s="41">
        <f t="shared" si="254"/>
        <v>57600</v>
      </c>
      <c r="K5210" s="41">
        <v>0</v>
      </c>
      <c r="L5210" s="39">
        <v>57600</v>
      </c>
      <c r="M5210" t="s">
        <v>70</v>
      </c>
      <c r="N5210" s="32">
        <v>46211</v>
      </c>
      <c r="O5210" s="1">
        <f t="shared" si="252"/>
        <v>2</v>
      </c>
      <c r="P5210" t="s">
        <v>3480</v>
      </c>
      <c r="U5210" s="32">
        <v>46213</v>
      </c>
      <c r="V5210" t="s">
        <v>39</v>
      </c>
    </row>
    <row r="5211" spans="1:22" hidden="1">
      <c r="A5211" t="s">
        <v>26</v>
      </c>
      <c r="B5211" t="s">
        <v>6506</v>
      </c>
      <c r="C5211" s="55">
        <v>203</v>
      </c>
      <c r="D5211" t="s">
        <v>2388</v>
      </c>
      <c r="E5211" s="32">
        <v>46209</v>
      </c>
      <c r="F5211" s="26">
        <v>46209.724062499998</v>
      </c>
      <c r="G5211" s="12" t="str">
        <f t="shared" si="253"/>
        <v>JULIO</v>
      </c>
      <c r="H5211">
        <v>901847080</v>
      </c>
      <c r="I5211" t="s">
        <v>2519</v>
      </c>
      <c r="J5211" s="41">
        <f t="shared" si="254"/>
        <v>3130180</v>
      </c>
      <c r="K5211" s="41">
        <v>594734.19999999995</v>
      </c>
      <c r="L5211" s="39">
        <v>3724914.2</v>
      </c>
      <c r="M5211" s="1" t="s">
        <v>9455</v>
      </c>
      <c r="N5211" s="32">
        <v>46217</v>
      </c>
      <c r="O5211" s="1">
        <f t="shared" si="252"/>
        <v>8</v>
      </c>
      <c r="P5211" t="s">
        <v>3480</v>
      </c>
      <c r="U5211" s="32">
        <v>46225</v>
      </c>
    </row>
    <row r="5212" spans="1:22" hidden="1">
      <c r="A5212" t="s">
        <v>26</v>
      </c>
      <c r="B5212" t="s">
        <v>6507</v>
      </c>
      <c r="C5212" s="55">
        <v>20024264</v>
      </c>
      <c r="D5212" t="s">
        <v>968</v>
      </c>
      <c r="E5212" s="32">
        <v>46209</v>
      </c>
      <c r="F5212" s="26">
        <v>46209.717476851853</v>
      </c>
      <c r="G5212" s="12" t="str">
        <f t="shared" si="253"/>
        <v>JULIO</v>
      </c>
      <c r="H5212">
        <v>860009195</v>
      </c>
      <c r="I5212" t="s">
        <v>969</v>
      </c>
      <c r="J5212" s="41">
        <f t="shared" si="254"/>
        <v>60000</v>
      </c>
      <c r="K5212" s="41">
        <v>11400</v>
      </c>
      <c r="L5212" s="39">
        <v>71400</v>
      </c>
      <c r="M5212" t="s">
        <v>1349</v>
      </c>
      <c r="N5212" s="32">
        <v>46217</v>
      </c>
      <c r="O5212" s="1">
        <f t="shared" si="252"/>
        <v>8</v>
      </c>
      <c r="P5212" t="s">
        <v>6508</v>
      </c>
      <c r="U5212" s="32">
        <v>46218</v>
      </c>
      <c r="V5212" t="s">
        <v>39</v>
      </c>
    </row>
    <row r="5213" spans="1:22" hidden="1">
      <c r="A5213" t="s">
        <v>26</v>
      </c>
      <c r="B5213" t="s">
        <v>6509</v>
      </c>
      <c r="C5213" s="55">
        <v>201</v>
      </c>
      <c r="D5213" t="s">
        <v>2388</v>
      </c>
      <c r="E5213" s="32">
        <v>46209</v>
      </c>
      <c r="F5213" s="26">
        <v>46209.703842592593</v>
      </c>
      <c r="G5213" s="12" t="str">
        <f t="shared" si="253"/>
        <v>JULIO</v>
      </c>
      <c r="H5213">
        <v>901847080</v>
      </c>
      <c r="I5213" t="s">
        <v>2519</v>
      </c>
      <c r="J5213" s="41">
        <f t="shared" si="254"/>
        <v>2146950</v>
      </c>
      <c r="K5213" s="41">
        <v>407920.5</v>
      </c>
      <c r="L5213" s="39">
        <v>2554870.5</v>
      </c>
      <c r="M5213" s="1" t="s">
        <v>9455</v>
      </c>
      <c r="N5213" s="32">
        <v>46212</v>
      </c>
      <c r="O5213" s="1">
        <f t="shared" si="252"/>
        <v>3</v>
      </c>
      <c r="P5213" t="s">
        <v>3480</v>
      </c>
      <c r="U5213" s="32">
        <v>46225</v>
      </c>
    </row>
    <row r="5214" spans="1:22" hidden="1">
      <c r="A5214" t="s">
        <v>26</v>
      </c>
      <c r="B5214" t="s">
        <v>6510</v>
      </c>
      <c r="C5214" s="55">
        <v>10802</v>
      </c>
      <c r="D5214" t="s">
        <v>1500</v>
      </c>
      <c r="E5214" s="32">
        <v>46209</v>
      </c>
      <c r="F5214" s="26">
        <v>46209.6878125</v>
      </c>
      <c r="G5214" s="12" t="str">
        <f t="shared" si="253"/>
        <v>JULIO</v>
      </c>
      <c r="H5214">
        <v>900655384</v>
      </c>
      <c r="I5214" t="s">
        <v>1501</v>
      </c>
      <c r="J5214" s="41">
        <f t="shared" si="254"/>
        <v>30715775.999999996</v>
      </c>
      <c r="K5214" s="41">
        <v>5835997.4400000004</v>
      </c>
      <c r="L5214" s="39">
        <v>36551773.439999998</v>
      </c>
      <c r="M5214" t="s">
        <v>70</v>
      </c>
      <c r="N5214" s="32">
        <v>46219</v>
      </c>
      <c r="O5214" s="1">
        <f t="shared" si="252"/>
        <v>10</v>
      </c>
      <c r="P5214" t="s">
        <v>66</v>
      </c>
      <c r="U5214" s="32">
        <v>46226</v>
      </c>
      <c r="V5214" t="s">
        <v>39</v>
      </c>
    </row>
    <row r="5215" spans="1:22" hidden="1">
      <c r="A5215" t="s">
        <v>26</v>
      </c>
      <c r="B5215" t="s">
        <v>6511</v>
      </c>
      <c r="C5215" s="55">
        <v>202</v>
      </c>
      <c r="D5215" t="s">
        <v>2388</v>
      </c>
      <c r="E5215" s="32">
        <v>46209</v>
      </c>
      <c r="F5215" s="26">
        <v>46209.710034722222</v>
      </c>
      <c r="G5215" s="12" t="str">
        <f t="shared" si="253"/>
        <v>JULIO</v>
      </c>
      <c r="H5215">
        <v>901847080</v>
      </c>
      <c r="I5215" t="s">
        <v>2519</v>
      </c>
      <c r="J5215" s="41">
        <f t="shared" si="254"/>
        <v>2843275</v>
      </c>
      <c r="K5215" s="41">
        <v>540222.25</v>
      </c>
      <c r="L5215" s="39">
        <v>3383497.25</v>
      </c>
      <c r="M5215" s="1" t="s">
        <v>9455</v>
      </c>
      <c r="N5215" s="32">
        <v>46212</v>
      </c>
      <c r="O5215" s="1">
        <f t="shared" si="252"/>
        <v>3</v>
      </c>
      <c r="P5215" t="s">
        <v>3480</v>
      </c>
      <c r="U5215" s="32">
        <v>46225</v>
      </c>
    </row>
    <row r="5216" spans="1:22" hidden="1">
      <c r="A5216" t="s">
        <v>26</v>
      </c>
      <c r="B5216" t="s">
        <v>6512</v>
      </c>
      <c r="C5216" s="56">
        <v>37</v>
      </c>
      <c r="D5216" t="s">
        <v>6069</v>
      </c>
      <c r="E5216" s="32">
        <v>46209</v>
      </c>
      <c r="F5216" s="26">
        <v>46209.855057870373</v>
      </c>
      <c r="G5216" s="12" t="str">
        <f t="shared" si="253"/>
        <v>JULIO</v>
      </c>
      <c r="H5216">
        <v>1075686375</v>
      </c>
      <c r="I5216" t="s">
        <v>6070</v>
      </c>
      <c r="J5216" s="41">
        <f t="shared" si="254"/>
        <v>300000</v>
      </c>
      <c r="K5216" s="41">
        <v>0</v>
      </c>
      <c r="L5216" s="39">
        <v>300000</v>
      </c>
      <c r="M5216" t="s">
        <v>54</v>
      </c>
      <c r="O5216" s="1">
        <f t="shared" si="252"/>
        <v>0</v>
      </c>
    </row>
    <row r="5217" spans="1:22" hidden="1">
      <c r="A5217" t="s">
        <v>26</v>
      </c>
      <c r="B5217" t="s">
        <v>6513</v>
      </c>
      <c r="C5217" s="55">
        <v>8978</v>
      </c>
      <c r="D5217" t="s">
        <v>2896</v>
      </c>
      <c r="E5217" s="32">
        <v>46209</v>
      </c>
      <c r="F5217" s="26">
        <v>46209.825983796298</v>
      </c>
      <c r="G5217" s="12" t="str">
        <f t="shared" si="253"/>
        <v>JULIO</v>
      </c>
      <c r="H5217">
        <v>32150739</v>
      </c>
      <c r="I5217" t="s">
        <v>400</v>
      </c>
      <c r="J5217" s="41">
        <f t="shared" si="254"/>
        <v>352000</v>
      </c>
      <c r="K5217" s="41">
        <v>0</v>
      </c>
      <c r="L5217" s="39">
        <v>352000</v>
      </c>
      <c r="M5217" t="s">
        <v>199</v>
      </c>
      <c r="N5217" s="32">
        <v>46211</v>
      </c>
      <c r="O5217" s="1">
        <f t="shared" si="252"/>
        <v>2</v>
      </c>
      <c r="P5217" t="s">
        <v>3480</v>
      </c>
      <c r="U5217" s="32">
        <v>46213</v>
      </c>
      <c r="V5217" t="s">
        <v>39</v>
      </c>
    </row>
    <row r="5218" spans="1:22" hidden="1">
      <c r="A5218" t="s">
        <v>26</v>
      </c>
      <c r="B5218" t="s">
        <v>6514</v>
      </c>
      <c r="C5218" s="56">
        <v>97386</v>
      </c>
      <c r="D5218" t="s">
        <v>5100</v>
      </c>
      <c r="E5218" s="32">
        <v>46209</v>
      </c>
      <c r="F5218" s="26">
        <v>46209.809386574074</v>
      </c>
      <c r="G5218" s="12" t="str">
        <f t="shared" si="253"/>
        <v>JULIO</v>
      </c>
      <c r="H5218">
        <v>830112317</v>
      </c>
      <c r="I5218" t="s">
        <v>305</v>
      </c>
      <c r="J5218" s="41">
        <f t="shared" si="254"/>
        <v>26974.79</v>
      </c>
      <c r="K5218" s="41">
        <v>5125.21</v>
      </c>
      <c r="L5218" s="39">
        <v>32100</v>
      </c>
      <c r="M5218" t="s">
        <v>54</v>
      </c>
      <c r="O5218" s="1">
        <f t="shared" si="252"/>
        <v>0</v>
      </c>
    </row>
    <row r="5219" spans="1:22" hidden="1">
      <c r="A5219" t="s">
        <v>26</v>
      </c>
      <c r="B5219" t="s">
        <v>6515</v>
      </c>
      <c r="C5219" s="55">
        <v>1025155</v>
      </c>
      <c r="D5219" t="s">
        <v>138</v>
      </c>
      <c r="E5219" s="32">
        <v>46209</v>
      </c>
      <c r="F5219" s="26">
        <v>46209.779340277775</v>
      </c>
      <c r="G5219" s="12" t="str">
        <f t="shared" si="253"/>
        <v>JULIO</v>
      </c>
      <c r="H5219">
        <v>860016640</v>
      </c>
      <c r="I5219" t="s">
        <v>139</v>
      </c>
      <c r="J5219" s="41">
        <f t="shared" si="254"/>
        <v>1822829</v>
      </c>
      <c r="K5219" s="41">
        <v>0</v>
      </c>
      <c r="L5219" s="39">
        <v>1822829</v>
      </c>
      <c r="M5219" t="s">
        <v>3770</v>
      </c>
      <c r="N5219" s="32">
        <v>46211</v>
      </c>
      <c r="O5219" s="1">
        <f t="shared" si="252"/>
        <v>2</v>
      </c>
      <c r="P5219" t="s">
        <v>3480</v>
      </c>
      <c r="U5219" s="32">
        <v>46213</v>
      </c>
      <c r="V5219" t="s">
        <v>39</v>
      </c>
    </row>
    <row r="5220" spans="1:22" hidden="1">
      <c r="A5220" t="s">
        <v>26</v>
      </c>
      <c r="B5220" t="s">
        <v>6516</v>
      </c>
      <c r="C5220" s="55">
        <v>1534</v>
      </c>
      <c r="D5220" t="s">
        <v>151</v>
      </c>
      <c r="E5220" s="32">
        <v>46209</v>
      </c>
      <c r="F5220" s="26">
        <v>46209.746874999997</v>
      </c>
      <c r="G5220" s="12" t="str">
        <f t="shared" si="253"/>
        <v>JULIO</v>
      </c>
      <c r="H5220">
        <v>901561580</v>
      </c>
      <c r="I5220" t="s">
        <v>152</v>
      </c>
      <c r="J5220" s="41">
        <f t="shared" si="254"/>
        <v>840000</v>
      </c>
      <c r="K5220" s="41">
        <v>159600</v>
      </c>
      <c r="L5220" s="39">
        <v>999600</v>
      </c>
      <c r="M5220" t="s">
        <v>70</v>
      </c>
      <c r="N5220" s="32">
        <v>46220</v>
      </c>
      <c r="O5220" s="1">
        <f t="shared" si="252"/>
        <v>11</v>
      </c>
      <c r="P5220" t="s">
        <v>66</v>
      </c>
      <c r="U5220" s="32">
        <v>46225</v>
      </c>
    </row>
    <row r="5221" spans="1:22" hidden="1">
      <c r="A5221" t="s">
        <v>26</v>
      </c>
      <c r="B5221" t="s">
        <v>6517</v>
      </c>
      <c r="C5221" s="55">
        <v>1533</v>
      </c>
      <c r="D5221" t="s">
        <v>151</v>
      </c>
      <c r="E5221" s="32">
        <v>46209</v>
      </c>
      <c r="F5221" s="26">
        <v>46209.74554398148</v>
      </c>
      <c r="G5221" s="12" t="str">
        <f t="shared" si="253"/>
        <v>JULIO</v>
      </c>
      <c r="H5221">
        <v>901561580</v>
      </c>
      <c r="I5221" t="s">
        <v>152</v>
      </c>
      <c r="J5221" s="41">
        <f t="shared" si="254"/>
        <v>32100</v>
      </c>
      <c r="K5221" s="41">
        <v>6099</v>
      </c>
      <c r="L5221" s="39">
        <v>38199</v>
      </c>
      <c r="M5221" t="s">
        <v>70</v>
      </c>
      <c r="N5221" s="32">
        <v>46220</v>
      </c>
      <c r="O5221" s="1">
        <f t="shared" si="252"/>
        <v>11</v>
      </c>
      <c r="P5221" t="s">
        <v>66</v>
      </c>
      <c r="U5221" s="32">
        <v>46225</v>
      </c>
    </row>
    <row r="5222" spans="1:22" hidden="1">
      <c r="A5222" t="s">
        <v>26</v>
      </c>
      <c r="B5222" t="s">
        <v>6518</v>
      </c>
      <c r="C5222" s="55">
        <v>2204</v>
      </c>
      <c r="D5222" t="s">
        <v>2896</v>
      </c>
      <c r="E5222" s="32">
        <v>46209</v>
      </c>
      <c r="F5222" s="26">
        <v>46209.736226851855</v>
      </c>
      <c r="G5222" s="12" t="str">
        <f t="shared" si="253"/>
        <v>JULIO</v>
      </c>
      <c r="H5222">
        <v>71737920</v>
      </c>
      <c r="I5222" t="s">
        <v>733</v>
      </c>
      <c r="J5222" s="41">
        <f t="shared" si="254"/>
        <v>320000</v>
      </c>
      <c r="K5222" s="41">
        <v>0</v>
      </c>
      <c r="L5222" s="39">
        <v>320000</v>
      </c>
      <c r="M5222" t="s">
        <v>70</v>
      </c>
      <c r="N5222" s="32">
        <v>46210</v>
      </c>
      <c r="O5222" s="1">
        <f t="shared" si="252"/>
        <v>1</v>
      </c>
      <c r="P5222" s="34" t="s">
        <v>3480</v>
      </c>
      <c r="U5222" s="32">
        <v>46212</v>
      </c>
      <c r="V5222" t="s">
        <v>39</v>
      </c>
    </row>
    <row r="5223" spans="1:22" hidden="1">
      <c r="A5223" t="s">
        <v>26</v>
      </c>
      <c r="B5223" t="s">
        <v>6519</v>
      </c>
      <c r="C5223" s="55">
        <v>710388</v>
      </c>
      <c r="D5223" t="s">
        <v>1046</v>
      </c>
      <c r="E5223" s="32">
        <v>46209</v>
      </c>
      <c r="F5223" s="26">
        <v>46209.707268518519</v>
      </c>
      <c r="G5223" s="12" t="str">
        <f t="shared" si="253"/>
        <v>JULIO</v>
      </c>
      <c r="H5223">
        <v>890304049</v>
      </c>
      <c r="I5223" t="s">
        <v>1047</v>
      </c>
      <c r="J5223" s="41">
        <f t="shared" si="254"/>
        <v>1701250</v>
      </c>
      <c r="K5223" s="41">
        <v>0</v>
      </c>
      <c r="L5223" s="39">
        <v>1701250</v>
      </c>
      <c r="M5223" t="s">
        <v>128</v>
      </c>
      <c r="N5223" s="32">
        <v>46212</v>
      </c>
      <c r="O5223" s="1">
        <f t="shared" si="252"/>
        <v>3</v>
      </c>
      <c r="P5223" t="s">
        <v>2466</v>
      </c>
      <c r="U5223" s="32">
        <v>46213</v>
      </c>
      <c r="V5223" t="s">
        <v>39</v>
      </c>
    </row>
    <row r="5224" spans="1:22" hidden="1">
      <c r="A5224" t="s">
        <v>26</v>
      </c>
      <c r="B5224" t="s">
        <v>6520</v>
      </c>
      <c r="C5224" s="55">
        <v>21413</v>
      </c>
      <c r="D5224" t="s">
        <v>566</v>
      </c>
      <c r="E5224" s="32">
        <v>46209</v>
      </c>
      <c r="F5224" s="26">
        <v>46209.673958333333</v>
      </c>
      <c r="G5224" s="12" t="str">
        <f t="shared" si="253"/>
        <v>JULIO</v>
      </c>
      <c r="H5224">
        <v>900237741</v>
      </c>
      <c r="I5224" t="s">
        <v>567</v>
      </c>
      <c r="J5224" s="41">
        <f t="shared" si="254"/>
        <v>150000</v>
      </c>
      <c r="K5224" s="41">
        <v>28500</v>
      </c>
      <c r="L5224" s="39">
        <v>178500</v>
      </c>
      <c r="M5224" t="s">
        <v>70</v>
      </c>
      <c r="N5224" s="32">
        <v>46211</v>
      </c>
      <c r="O5224" s="1">
        <f t="shared" si="252"/>
        <v>2</v>
      </c>
      <c r="P5224" t="s">
        <v>3480</v>
      </c>
      <c r="U5224" s="32">
        <v>46213</v>
      </c>
      <c r="V5224" t="s">
        <v>39</v>
      </c>
    </row>
    <row r="5225" spans="1:22" hidden="1">
      <c r="A5225" t="s">
        <v>26</v>
      </c>
      <c r="B5225" t="s">
        <v>6521</v>
      </c>
      <c r="C5225" s="56">
        <v>5428</v>
      </c>
      <c r="D5225" t="s">
        <v>4096</v>
      </c>
      <c r="E5225" s="32">
        <v>46209</v>
      </c>
      <c r="F5225" s="26">
        <v>46209.647777777776</v>
      </c>
      <c r="G5225" s="12" t="str">
        <f t="shared" si="253"/>
        <v>JULIO</v>
      </c>
      <c r="H5225">
        <v>70059553</v>
      </c>
      <c r="I5225" t="s">
        <v>4097</v>
      </c>
      <c r="J5225" s="41">
        <f t="shared" si="254"/>
        <v>52000</v>
      </c>
      <c r="K5225" s="41">
        <v>9880</v>
      </c>
      <c r="L5225" s="39">
        <v>61880</v>
      </c>
      <c r="M5225" t="s">
        <v>1488</v>
      </c>
      <c r="N5225" s="32">
        <v>46212</v>
      </c>
      <c r="O5225" s="1">
        <f t="shared" si="252"/>
        <v>3</v>
      </c>
      <c r="P5225" t="s">
        <v>3480</v>
      </c>
      <c r="U5225" s="32">
        <v>46213</v>
      </c>
      <c r="V5225" t="s">
        <v>39</v>
      </c>
    </row>
    <row r="5226" spans="1:22" hidden="1">
      <c r="A5226" t="s">
        <v>26</v>
      </c>
      <c r="B5226" t="s">
        <v>6522</v>
      </c>
      <c r="C5226" s="55">
        <v>363171</v>
      </c>
      <c r="D5226" t="s">
        <v>336</v>
      </c>
      <c r="E5226" s="32">
        <v>46209</v>
      </c>
      <c r="F5226" s="26">
        <v>46209.655844907407</v>
      </c>
      <c r="G5226" s="12" t="str">
        <f t="shared" si="253"/>
        <v>JULIO</v>
      </c>
      <c r="H5226">
        <v>800049074</v>
      </c>
      <c r="I5226" t="s">
        <v>337</v>
      </c>
      <c r="J5226" s="41">
        <f t="shared" si="254"/>
        <v>141451</v>
      </c>
      <c r="K5226" s="41">
        <v>26876</v>
      </c>
      <c r="L5226" s="39">
        <v>168327</v>
      </c>
      <c r="M5226" t="s">
        <v>70</v>
      </c>
      <c r="N5226" s="32">
        <v>46211</v>
      </c>
      <c r="O5226" s="1">
        <f t="shared" si="252"/>
        <v>2</v>
      </c>
      <c r="P5226" t="s">
        <v>3480</v>
      </c>
      <c r="U5226" s="32">
        <v>46213</v>
      </c>
      <c r="V5226" t="s">
        <v>39</v>
      </c>
    </row>
    <row r="5227" spans="1:22" hidden="1">
      <c r="A5227" t="s">
        <v>26</v>
      </c>
      <c r="B5227" t="s">
        <v>6523</v>
      </c>
      <c r="C5227" s="55">
        <v>363179</v>
      </c>
      <c r="D5227" t="s">
        <v>336</v>
      </c>
      <c r="E5227" s="32">
        <v>46209</v>
      </c>
      <c r="F5227" s="26">
        <v>46209.656030092592</v>
      </c>
      <c r="G5227" s="12" t="str">
        <f t="shared" si="253"/>
        <v>JULIO</v>
      </c>
      <c r="H5227">
        <v>800049074</v>
      </c>
      <c r="I5227" t="s">
        <v>337</v>
      </c>
      <c r="J5227" s="41">
        <f t="shared" si="254"/>
        <v>30575</v>
      </c>
      <c r="K5227" s="41">
        <v>5809</v>
      </c>
      <c r="L5227" s="39">
        <v>36384</v>
      </c>
      <c r="M5227" t="s">
        <v>70</v>
      </c>
      <c r="N5227" s="32">
        <v>46211</v>
      </c>
      <c r="O5227" s="1">
        <f t="shared" si="252"/>
        <v>2</v>
      </c>
      <c r="P5227" t="s">
        <v>3480</v>
      </c>
      <c r="U5227" s="32">
        <v>46213</v>
      </c>
      <c r="V5227" t="s">
        <v>39</v>
      </c>
    </row>
    <row r="5228" spans="1:22" hidden="1">
      <c r="A5228" t="s">
        <v>26</v>
      </c>
      <c r="B5228" t="s">
        <v>6524</v>
      </c>
      <c r="C5228" s="55">
        <v>363177</v>
      </c>
      <c r="D5228" t="s">
        <v>336</v>
      </c>
      <c r="E5228" s="32">
        <v>46209</v>
      </c>
      <c r="F5228" s="26">
        <v>46209.6559837963</v>
      </c>
      <c r="G5228" s="12" t="str">
        <f t="shared" si="253"/>
        <v>JULIO</v>
      </c>
      <c r="H5228">
        <v>800049074</v>
      </c>
      <c r="I5228" t="s">
        <v>337</v>
      </c>
      <c r="J5228" s="41">
        <f t="shared" si="254"/>
        <v>302119</v>
      </c>
      <c r="K5228" s="41">
        <v>57403</v>
      </c>
      <c r="L5228" s="39">
        <v>359522</v>
      </c>
      <c r="M5228" t="s">
        <v>70</v>
      </c>
      <c r="N5228" s="32">
        <v>46224</v>
      </c>
      <c r="O5228" s="1">
        <f t="shared" si="252"/>
        <v>15</v>
      </c>
      <c r="P5228" t="s">
        <v>66</v>
      </c>
      <c r="U5228" s="32">
        <v>46225</v>
      </c>
    </row>
    <row r="5229" spans="1:22" hidden="1">
      <c r="A5229" t="s">
        <v>26</v>
      </c>
      <c r="B5229" t="s">
        <v>6525</v>
      </c>
      <c r="C5229" s="55">
        <v>363178</v>
      </c>
      <c r="D5229" t="s">
        <v>336</v>
      </c>
      <c r="E5229" s="32">
        <v>46209</v>
      </c>
      <c r="F5229" s="26">
        <v>46209.656006944446</v>
      </c>
      <c r="G5229" s="12" t="str">
        <f t="shared" si="253"/>
        <v>JULIO</v>
      </c>
      <c r="H5229">
        <v>800049074</v>
      </c>
      <c r="I5229" t="s">
        <v>337</v>
      </c>
      <c r="J5229" s="41">
        <f t="shared" si="254"/>
        <v>36540</v>
      </c>
      <c r="K5229" s="41">
        <v>6943</v>
      </c>
      <c r="L5229" s="39">
        <v>43483</v>
      </c>
      <c r="M5229" t="s">
        <v>70</v>
      </c>
      <c r="N5229" s="32">
        <v>46211</v>
      </c>
      <c r="O5229" s="1">
        <f t="shared" si="252"/>
        <v>2</v>
      </c>
      <c r="P5229" t="s">
        <v>3480</v>
      </c>
      <c r="U5229" s="32">
        <v>46213</v>
      </c>
      <c r="V5229" t="s">
        <v>39</v>
      </c>
    </row>
    <row r="5230" spans="1:22" hidden="1">
      <c r="A5230" t="s">
        <v>26</v>
      </c>
      <c r="B5230" t="s">
        <v>6526</v>
      </c>
      <c r="C5230" s="55">
        <v>72634</v>
      </c>
      <c r="D5230" t="s">
        <v>476</v>
      </c>
      <c r="E5230" s="32">
        <v>46209</v>
      </c>
      <c r="F5230" s="26">
        <v>46209.687581018516</v>
      </c>
      <c r="G5230" s="12" t="str">
        <f t="shared" si="253"/>
        <v>JULIO</v>
      </c>
      <c r="H5230">
        <v>811001497</v>
      </c>
      <c r="I5230" t="s">
        <v>477</v>
      </c>
      <c r="J5230" s="41">
        <f t="shared" si="254"/>
        <v>500000</v>
      </c>
      <c r="K5230" s="41">
        <v>0</v>
      </c>
      <c r="L5230" s="39">
        <v>500000</v>
      </c>
      <c r="M5230" t="s">
        <v>70</v>
      </c>
      <c r="N5230" s="32">
        <v>46212</v>
      </c>
      <c r="O5230" s="1">
        <f t="shared" si="252"/>
        <v>3</v>
      </c>
      <c r="P5230" t="s">
        <v>3480</v>
      </c>
      <c r="U5230" s="32">
        <v>46213</v>
      </c>
      <c r="V5230" t="s">
        <v>39</v>
      </c>
    </row>
    <row r="5231" spans="1:22" hidden="1">
      <c r="A5231" t="s">
        <v>26</v>
      </c>
      <c r="B5231" t="s">
        <v>6527</v>
      </c>
      <c r="C5231" s="55">
        <v>29556</v>
      </c>
      <c r="D5231" t="s">
        <v>28</v>
      </c>
      <c r="E5231" s="32">
        <v>46209</v>
      </c>
      <c r="F5231" s="26">
        <v>46209.641365740739</v>
      </c>
      <c r="G5231" s="12" t="str">
        <f t="shared" si="253"/>
        <v>JULIO</v>
      </c>
      <c r="H5231">
        <v>900508116</v>
      </c>
      <c r="I5231" t="s">
        <v>3036</v>
      </c>
      <c r="J5231" s="41">
        <f t="shared" si="254"/>
        <v>63000</v>
      </c>
      <c r="K5231" s="41">
        <v>11970</v>
      </c>
      <c r="L5231" s="39">
        <v>74970</v>
      </c>
      <c r="M5231" t="s">
        <v>70</v>
      </c>
      <c r="N5231" s="32">
        <v>46213</v>
      </c>
      <c r="O5231" s="1">
        <f t="shared" si="252"/>
        <v>4</v>
      </c>
      <c r="P5231" t="s">
        <v>3480</v>
      </c>
      <c r="U5231" s="32">
        <v>46218</v>
      </c>
      <c r="V5231" t="s">
        <v>39</v>
      </c>
    </row>
    <row r="5232" spans="1:22" hidden="1">
      <c r="A5232" t="s">
        <v>26</v>
      </c>
      <c r="B5232" t="s">
        <v>6528</v>
      </c>
      <c r="C5232" s="55">
        <v>2090</v>
      </c>
      <c r="D5232" t="s">
        <v>168</v>
      </c>
      <c r="E5232" s="32">
        <v>46209</v>
      </c>
      <c r="F5232" s="26">
        <v>46209.631631944445</v>
      </c>
      <c r="G5232" s="12" t="str">
        <f t="shared" si="253"/>
        <v>JULIO</v>
      </c>
      <c r="H5232">
        <v>901068561</v>
      </c>
      <c r="I5232" t="s">
        <v>169</v>
      </c>
      <c r="J5232" s="41">
        <f t="shared" si="254"/>
        <v>199000</v>
      </c>
      <c r="K5232" s="41">
        <v>0</v>
      </c>
      <c r="L5232" s="39">
        <v>199000</v>
      </c>
      <c r="M5232" t="s">
        <v>65</v>
      </c>
      <c r="N5232" s="32">
        <v>46210</v>
      </c>
      <c r="O5232" s="1">
        <f t="shared" si="252"/>
        <v>1</v>
      </c>
      <c r="P5232" t="s">
        <v>1781</v>
      </c>
      <c r="U5232" s="32">
        <v>46210</v>
      </c>
      <c r="V5232" t="s">
        <v>39</v>
      </c>
    </row>
    <row r="5233" spans="1:22" hidden="1">
      <c r="A5233" t="s">
        <v>26</v>
      </c>
      <c r="B5233" t="s">
        <v>6529</v>
      </c>
      <c r="C5233" s="56">
        <v>77075</v>
      </c>
      <c r="D5233" t="s">
        <v>1210</v>
      </c>
      <c r="E5233" s="32">
        <v>46209</v>
      </c>
      <c r="F5233" s="26">
        <v>46209.682222222225</v>
      </c>
      <c r="G5233" s="12" t="str">
        <f t="shared" si="253"/>
        <v>JULIO</v>
      </c>
      <c r="H5233">
        <v>860533413</v>
      </c>
      <c r="I5233" t="s">
        <v>545</v>
      </c>
      <c r="J5233" s="41">
        <f t="shared" si="254"/>
        <v>138700</v>
      </c>
      <c r="K5233" s="41">
        <v>0</v>
      </c>
      <c r="L5233" s="39">
        <v>138700</v>
      </c>
      <c r="M5233" t="s">
        <v>54</v>
      </c>
      <c r="N5233" s="32">
        <v>46232</v>
      </c>
      <c r="O5233" s="1">
        <f t="shared" si="252"/>
        <v>23</v>
      </c>
      <c r="U5233" s="32">
        <v>46233</v>
      </c>
    </row>
    <row r="5234" spans="1:22" hidden="1">
      <c r="A5234" t="s">
        <v>82</v>
      </c>
      <c r="B5234" t="s">
        <v>6530</v>
      </c>
      <c r="C5234" s="55">
        <v>1170</v>
      </c>
      <c r="D5234" t="s">
        <v>6531</v>
      </c>
      <c r="E5234" s="32">
        <v>46209</v>
      </c>
      <c r="F5234" s="26">
        <v>46209.678101851852</v>
      </c>
      <c r="G5234" s="12" t="str">
        <f t="shared" si="253"/>
        <v>JULIO</v>
      </c>
      <c r="H5234">
        <v>900488151</v>
      </c>
      <c r="I5234" t="s">
        <v>3895</v>
      </c>
      <c r="J5234" s="41">
        <f t="shared" si="254"/>
        <v>6517123</v>
      </c>
      <c r="K5234" s="41">
        <v>1238253.3700000001</v>
      </c>
      <c r="L5234" s="39">
        <v>7755376.3700000001</v>
      </c>
      <c r="M5234" t="s">
        <v>1349</v>
      </c>
      <c r="N5234" s="32">
        <v>46212</v>
      </c>
      <c r="O5234" s="1">
        <f t="shared" si="252"/>
        <v>3</v>
      </c>
      <c r="P5234" t="s">
        <v>215</v>
      </c>
      <c r="U5234" s="32">
        <v>46213</v>
      </c>
      <c r="V5234" s="1" t="s">
        <v>39</v>
      </c>
    </row>
    <row r="5235" spans="1:22" hidden="1">
      <c r="A5235" t="s">
        <v>26</v>
      </c>
      <c r="B5235" t="s">
        <v>6532</v>
      </c>
      <c r="C5235" s="55">
        <v>766864</v>
      </c>
      <c r="D5235" t="s">
        <v>868</v>
      </c>
      <c r="E5235" s="32">
        <v>46209</v>
      </c>
      <c r="F5235" s="26">
        <v>46209.601597222223</v>
      </c>
      <c r="G5235" s="12" t="str">
        <f t="shared" si="253"/>
        <v>JULIO</v>
      </c>
      <c r="H5235">
        <v>811009788</v>
      </c>
      <c r="I5235" t="s">
        <v>869</v>
      </c>
      <c r="J5235" s="41">
        <f t="shared" si="254"/>
        <v>160829</v>
      </c>
      <c r="K5235" s="41">
        <v>0</v>
      </c>
      <c r="L5235" s="39">
        <v>160829</v>
      </c>
      <c r="M5235" t="s">
        <v>70</v>
      </c>
      <c r="N5235" s="32">
        <v>46211</v>
      </c>
      <c r="O5235" s="1">
        <f t="shared" si="252"/>
        <v>2</v>
      </c>
      <c r="P5235" t="s">
        <v>3480</v>
      </c>
      <c r="U5235" s="32">
        <v>46213</v>
      </c>
      <c r="V5235" t="s">
        <v>39</v>
      </c>
    </row>
    <row r="5236" spans="1:22" hidden="1">
      <c r="A5236" t="s">
        <v>26</v>
      </c>
      <c r="B5236" t="s">
        <v>6533</v>
      </c>
      <c r="C5236" s="55">
        <v>106494</v>
      </c>
      <c r="D5236" t="s">
        <v>458</v>
      </c>
      <c r="E5236" s="32">
        <v>46209</v>
      </c>
      <c r="F5236" s="26">
        <v>46209.587430555555</v>
      </c>
      <c r="G5236" s="12" t="str">
        <f t="shared" si="253"/>
        <v>JULIO</v>
      </c>
      <c r="H5236">
        <v>890929497</v>
      </c>
      <c r="I5236" t="s">
        <v>459</v>
      </c>
      <c r="J5236" s="41">
        <f t="shared" si="254"/>
        <v>359462</v>
      </c>
      <c r="K5236" s="41">
        <v>68298</v>
      </c>
      <c r="L5236" s="39">
        <v>427760</v>
      </c>
      <c r="M5236" t="s">
        <v>70</v>
      </c>
      <c r="N5236" s="32">
        <v>46210</v>
      </c>
      <c r="O5236" s="1">
        <f t="shared" si="252"/>
        <v>1</v>
      </c>
      <c r="P5236" s="34" t="s">
        <v>3480</v>
      </c>
      <c r="U5236" s="32">
        <v>46225</v>
      </c>
    </row>
    <row r="5237" spans="1:22" hidden="1">
      <c r="A5237" t="s">
        <v>26</v>
      </c>
      <c r="B5237" t="s">
        <v>6534</v>
      </c>
      <c r="C5237" s="55">
        <v>198</v>
      </c>
      <c r="D5237" t="s">
        <v>2388</v>
      </c>
      <c r="E5237" s="32">
        <v>46209</v>
      </c>
      <c r="F5237" s="26">
        <v>46209.525868055556</v>
      </c>
      <c r="G5237" s="12" t="str">
        <f t="shared" si="253"/>
        <v>JULIO</v>
      </c>
      <c r="H5237">
        <v>901847080</v>
      </c>
      <c r="I5237" t="s">
        <v>2519</v>
      </c>
      <c r="J5237" s="41">
        <f t="shared" si="254"/>
        <v>1375000</v>
      </c>
      <c r="K5237" s="41">
        <v>261250</v>
      </c>
      <c r="L5237" s="39">
        <v>1636250</v>
      </c>
      <c r="M5237" s="1" t="s">
        <v>9455</v>
      </c>
      <c r="N5237" s="32">
        <v>46217</v>
      </c>
      <c r="O5237" s="1">
        <f t="shared" si="252"/>
        <v>8</v>
      </c>
      <c r="P5237" t="s">
        <v>3480</v>
      </c>
      <c r="U5237" s="32">
        <v>46225</v>
      </c>
    </row>
    <row r="5238" spans="1:22" hidden="1">
      <c r="A5238" t="s">
        <v>26</v>
      </c>
      <c r="B5238" t="s">
        <v>6535</v>
      </c>
      <c r="C5238" s="55">
        <v>870</v>
      </c>
      <c r="D5238" t="s">
        <v>28</v>
      </c>
      <c r="E5238" s="32">
        <v>46209</v>
      </c>
      <c r="F5238" s="26">
        <v>46209.523888888885</v>
      </c>
      <c r="G5238" s="12" t="str">
        <f t="shared" si="253"/>
        <v>JULIO</v>
      </c>
      <c r="H5238">
        <v>71660004</v>
      </c>
      <c r="I5238" t="s">
        <v>266</v>
      </c>
      <c r="J5238" s="41">
        <f t="shared" si="254"/>
        <v>156000</v>
      </c>
      <c r="K5238" s="41">
        <v>0</v>
      </c>
      <c r="L5238" s="39">
        <v>156000</v>
      </c>
      <c r="M5238" t="s">
        <v>70</v>
      </c>
      <c r="N5238" s="32">
        <v>46210</v>
      </c>
      <c r="O5238" s="1">
        <f t="shared" si="252"/>
        <v>1</v>
      </c>
      <c r="P5238" s="34" t="s">
        <v>3480</v>
      </c>
      <c r="U5238" s="32">
        <v>46225</v>
      </c>
    </row>
    <row r="5239" spans="1:22" hidden="1">
      <c r="A5239" t="s">
        <v>26</v>
      </c>
      <c r="B5239" t="s">
        <v>6536</v>
      </c>
      <c r="C5239" s="55">
        <v>45</v>
      </c>
      <c r="D5239" t="s">
        <v>6537</v>
      </c>
      <c r="E5239" s="32">
        <v>46209</v>
      </c>
      <c r="F5239" s="26">
        <v>46209.644166666665</v>
      </c>
      <c r="G5239" s="12" t="str">
        <f t="shared" si="253"/>
        <v>JULIO</v>
      </c>
      <c r="H5239">
        <v>808001297</v>
      </c>
      <c r="I5239" t="s">
        <v>6538</v>
      </c>
      <c r="J5239" s="41">
        <f t="shared" si="254"/>
        <v>96638.65</v>
      </c>
      <c r="K5239" s="41">
        <v>18361.349999999999</v>
      </c>
      <c r="L5239" s="39">
        <v>115000</v>
      </c>
      <c r="M5239" t="s">
        <v>54</v>
      </c>
      <c r="O5239" s="1">
        <f t="shared" si="252"/>
        <v>0</v>
      </c>
    </row>
    <row r="5240" spans="1:22" hidden="1">
      <c r="A5240" t="s">
        <v>26</v>
      </c>
      <c r="B5240" t="s">
        <v>6539</v>
      </c>
      <c r="C5240" s="55">
        <v>66430</v>
      </c>
      <c r="D5240" t="s">
        <v>713</v>
      </c>
      <c r="E5240" s="32">
        <v>46209</v>
      </c>
      <c r="F5240" s="26">
        <v>46209.643113425926</v>
      </c>
      <c r="G5240" s="12" t="str">
        <f t="shared" si="253"/>
        <v>JULIO</v>
      </c>
      <c r="H5240">
        <v>860030828</v>
      </c>
      <c r="I5240" t="s">
        <v>714</v>
      </c>
      <c r="J5240" s="41">
        <f t="shared" si="254"/>
        <v>2064285</v>
      </c>
      <c r="K5240" s="41">
        <v>392214</v>
      </c>
      <c r="L5240" s="39">
        <v>2456499</v>
      </c>
      <c r="M5240" s="1" t="s">
        <v>9455</v>
      </c>
      <c r="N5240" s="32">
        <v>46217</v>
      </c>
      <c r="O5240" s="1">
        <f t="shared" si="252"/>
        <v>8</v>
      </c>
      <c r="P5240" t="s">
        <v>3480</v>
      </c>
      <c r="U5240" s="32">
        <v>46225</v>
      </c>
    </row>
    <row r="5241" spans="1:22" hidden="1">
      <c r="A5241" t="s">
        <v>26</v>
      </c>
      <c r="B5241" t="s">
        <v>6540</v>
      </c>
      <c r="C5241" s="55">
        <v>363073</v>
      </c>
      <c r="D5241" t="s">
        <v>336</v>
      </c>
      <c r="E5241" s="32">
        <v>46209</v>
      </c>
      <c r="F5241" s="26">
        <v>46209.49560185185</v>
      </c>
      <c r="G5241" s="12" t="str">
        <f t="shared" si="253"/>
        <v>JULIO</v>
      </c>
      <c r="H5241">
        <v>800049074</v>
      </c>
      <c r="I5241" t="s">
        <v>337</v>
      </c>
      <c r="J5241" s="41">
        <f t="shared" si="254"/>
        <v>435945</v>
      </c>
      <c r="K5241" s="41">
        <v>82830</v>
      </c>
      <c r="L5241" s="39">
        <v>518775</v>
      </c>
      <c r="M5241" t="s">
        <v>315</v>
      </c>
      <c r="N5241" s="3">
        <v>46213</v>
      </c>
      <c r="O5241" s="1">
        <f t="shared" si="252"/>
        <v>4</v>
      </c>
      <c r="P5241" t="s">
        <v>3480</v>
      </c>
    </row>
    <row r="5242" spans="1:22" hidden="1">
      <c r="A5242" t="s">
        <v>26</v>
      </c>
      <c r="B5242" t="s">
        <v>6541</v>
      </c>
      <c r="C5242" s="55">
        <v>17863</v>
      </c>
      <c r="D5242" t="s">
        <v>102</v>
      </c>
      <c r="E5242" s="32">
        <v>46209</v>
      </c>
      <c r="F5242" s="26">
        <v>46209.524513888886</v>
      </c>
      <c r="G5242" s="12" t="str">
        <f t="shared" si="253"/>
        <v>JULIO</v>
      </c>
      <c r="H5242">
        <v>900075456</v>
      </c>
      <c r="I5242" t="s">
        <v>1041</v>
      </c>
      <c r="J5242" s="41">
        <f t="shared" si="254"/>
        <v>207302116</v>
      </c>
      <c r="K5242" s="41">
        <v>3654299.45</v>
      </c>
      <c r="L5242" s="39">
        <v>210956415.44999999</v>
      </c>
      <c r="M5242" t="s">
        <v>128</v>
      </c>
      <c r="N5242" s="32">
        <v>46210</v>
      </c>
      <c r="O5242" s="1">
        <f t="shared" si="252"/>
        <v>1</v>
      </c>
      <c r="P5242" t="s">
        <v>6542</v>
      </c>
      <c r="U5242" s="32">
        <v>46225</v>
      </c>
    </row>
    <row r="5243" spans="1:22" hidden="1">
      <c r="A5243" t="s">
        <v>26</v>
      </c>
      <c r="B5243" t="s">
        <v>6543</v>
      </c>
      <c r="C5243" s="55">
        <v>10603430</v>
      </c>
      <c r="D5243" t="s">
        <v>742</v>
      </c>
      <c r="E5243" s="32">
        <v>46209</v>
      </c>
      <c r="F5243" s="26">
        <v>46209.595729166664</v>
      </c>
      <c r="G5243" s="12" t="str">
        <f t="shared" si="253"/>
        <v>JULIO</v>
      </c>
      <c r="H5243">
        <v>900219834</v>
      </c>
      <c r="I5243" t="s">
        <v>739</v>
      </c>
      <c r="J5243" s="41">
        <f t="shared" si="254"/>
        <v>7058.88</v>
      </c>
      <c r="K5243" s="41">
        <v>1341.12</v>
      </c>
      <c r="L5243" s="39">
        <v>8400</v>
      </c>
      <c r="M5243" t="s">
        <v>70</v>
      </c>
      <c r="N5243" s="32">
        <v>46210</v>
      </c>
      <c r="O5243" s="1">
        <f t="shared" si="252"/>
        <v>1</v>
      </c>
      <c r="P5243" s="34" t="s">
        <v>3480</v>
      </c>
      <c r="U5243" s="32">
        <v>46280</v>
      </c>
    </row>
    <row r="5244" spans="1:22" hidden="1">
      <c r="A5244" t="s">
        <v>26</v>
      </c>
      <c r="B5244" t="s">
        <v>6544</v>
      </c>
      <c r="C5244" s="55">
        <v>17865</v>
      </c>
      <c r="D5244" t="s">
        <v>102</v>
      </c>
      <c r="E5244" s="32">
        <v>46209</v>
      </c>
      <c r="F5244" s="26">
        <v>46209.524571759262</v>
      </c>
      <c r="G5244" s="12" t="str">
        <f t="shared" si="253"/>
        <v>JULIO</v>
      </c>
      <c r="H5244">
        <v>900075456</v>
      </c>
      <c r="I5244" t="s">
        <v>1041</v>
      </c>
      <c r="J5244" s="41">
        <f t="shared" si="254"/>
        <v>388747</v>
      </c>
      <c r="K5244" s="41">
        <v>0</v>
      </c>
      <c r="L5244" s="39">
        <v>388747</v>
      </c>
      <c r="M5244" t="s">
        <v>128</v>
      </c>
      <c r="N5244" s="32">
        <v>46210</v>
      </c>
      <c r="O5244" s="1">
        <f t="shared" si="252"/>
        <v>1</v>
      </c>
      <c r="P5244" t="s">
        <v>6542</v>
      </c>
      <c r="U5244" s="32">
        <v>46212</v>
      </c>
      <c r="V5244" t="s">
        <v>39</v>
      </c>
    </row>
    <row r="5245" spans="1:22" hidden="1">
      <c r="A5245" t="s">
        <v>26</v>
      </c>
      <c r="B5245" t="s">
        <v>6545</v>
      </c>
      <c r="C5245" s="55">
        <v>17864</v>
      </c>
      <c r="D5245" t="s">
        <v>102</v>
      </c>
      <c r="E5245" s="32">
        <v>46209</v>
      </c>
      <c r="F5245" s="26">
        <v>46209.524548611109</v>
      </c>
      <c r="G5245" s="12" t="str">
        <f t="shared" si="253"/>
        <v>JULIO</v>
      </c>
      <c r="H5245">
        <v>900075456</v>
      </c>
      <c r="I5245" t="s">
        <v>1041</v>
      </c>
      <c r="J5245" s="41">
        <f t="shared" si="254"/>
        <v>180408</v>
      </c>
      <c r="K5245" s="41">
        <v>0</v>
      </c>
      <c r="L5245" s="39">
        <v>180408</v>
      </c>
      <c r="M5245" t="s">
        <v>128</v>
      </c>
      <c r="N5245" s="32">
        <v>46210</v>
      </c>
      <c r="O5245" s="1">
        <f t="shared" si="252"/>
        <v>1</v>
      </c>
      <c r="P5245" t="s">
        <v>6542</v>
      </c>
      <c r="U5245" s="32">
        <v>46212</v>
      </c>
      <c r="V5245" t="s">
        <v>39</v>
      </c>
    </row>
    <row r="5246" spans="1:22" hidden="1">
      <c r="A5246" t="s">
        <v>26</v>
      </c>
      <c r="B5246" t="s">
        <v>6546</v>
      </c>
      <c r="C5246" s="55">
        <v>744627</v>
      </c>
      <c r="D5246" t="s">
        <v>817</v>
      </c>
      <c r="E5246" s="32">
        <v>46209</v>
      </c>
      <c r="F5246" s="26">
        <v>46209.524317129632</v>
      </c>
      <c r="G5246" s="12" t="str">
        <f t="shared" si="253"/>
        <v>JULIO</v>
      </c>
      <c r="H5246">
        <v>890915475</v>
      </c>
      <c r="I5246" t="s">
        <v>818</v>
      </c>
      <c r="J5246" s="41">
        <f t="shared" si="254"/>
        <v>147000</v>
      </c>
      <c r="K5246" s="41">
        <v>27930</v>
      </c>
      <c r="L5246" s="39">
        <v>174930</v>
      </c>
      <c r="M5246" t="s">
        <v>70</v>
      </c>
      <c r="N5246" s="32">
        <v>46211</v>
      </c>
      <c r="O5246" s="1">
        <f t="shared" si="252"/>
        <v>2</v>
      </c>
      <c r="P5246" t="s">
        <v>3480</v>
      </c>
      <c r="U5246" s="32">
        <v>46213</v>
      </c>
      <c r="V5246" t="s">
        <v>39</v>
      </c>
    </row>
    <row r="5247" spans="1:22" hidden="1">
      <c r="A5247" t="s">
        <v>26</v>
      </c>
      <c r="B5247" t="s">
        <v>6547</v>
      </c>
      <c r="C5247" s="55">
        <v>197</v>
      </c>
      <c r="D5247" t="s">
        <v>2388</v>
      </c>
      <c r="E5247" s="32">
        <v>46209</v>
      </c>
      <c r="F5247" s="26">
        <v>46209.516967592594</v>
      </c>
      <c r="G5247" s="12" t="str">
        <f t="shared" si="253"/>
        <v>JULIO</v>
      </c>
      <c r="H5247">
        <v>901847080</v>
      </c>
      <c r="I5247" t="s">
        <v>2519</v>
      </c>
      <c r="J5247" s="41">
        <f t="shared" si="254"/>
        <v>19577394</v>
      </c>
      <c r="K5247" s="41">
        <v>3719704.86</v>
      </c>
      <c r="L5247" s="39">
        <v>23297098.859999999</v>
      </c>
      <c r="M5247" s="1" t="s">
        <v>9455</v>
      </c>
      <c r="N5247" s="32">
        <v>46217</v>
      </c>
      <c r="O5247" s="1">
        <f t="shared" si="252"/>
        <v>8</v>
      </c>
      <c r="P5247" t="s">
        <v>3480</v>
      </c>
      <c r="U5247" s="32">
        <v>46225</v>
      </c>
    </row>
    <row r="5248" spans="1:22" hidden="1">
      <c r="A5248" t="s">
        <v>26</v>
      </c>
      <c r="B5248" t="s">
        <v>6548</v>
      </c>
      <c r="C5248" s="55">
        <v>3644</v>
      </c>
      <c r="D5248" t="s">
        <v>698</v>
      </c>
      <c r="E5248" s="32">
        <v>46209</v>
      </c>
      <c r="F5248" s="26">
        <v>46209.594305555554</v>
      </c>
      <c r="G5248" s="12" t="str">
        <f t="shared" si="253"/>
        <v>JULIO</v>
      </c>
      <c r="H5248">
        <v>901972620</v>
      </c>
      <c r="I5248" t="s">
        <v>2440</v>
      </c>
      <c r="J5248" s="41">
        <f t="shared" si="254"/>
        <v>65700</v>
      </c>
      <c r="K5248" s="41">
        <v>12483</v>
      </c>
      <c r="L5248" s="39">
        <v>78183</v>
      </c>
      <c r="M5248" t="s">
        <v>54</v>
      </c>
      <c r="N5248" s="32">
        <v>46217</v>
      </c>
      <c r="O5248" s="1">
        <f t="shared" ref="O5248:O5311" si="255">IFERROR(IF(-_xlfn.DAYS(E5248,N5248)&lt;0,0,-_xlfn.DAYS(E5248,N5248)), " - ")</f>
        <v>8</v>
      </c>
      <c r="P5248" t="s">
        <v>3480</v>
      </c>
      <c r="U5248" s="32">
        <v>46218</v>
      </c>
      <c r="V5248" t="s">
        <v>39</v>
      </c>
    </row>
    <row r="5249" spans="1:22" hidden="1">
      <c r="A5249" t="s">
        <v>26</v>
      </c>
      <c r="B5249" t="s">
        <v>6549</v>
      </c>
      <c r="C5249" s="55">
        <v>10531</v>
      </c>
      <c r="D5249" t="s">
        <v>28</v>
      </c>
      <c r="E5249" s="32">
        <v>46209</v>
      </c>
      <c r="F5249" s="26">
        <v>46209.500324074077</v>
      </c>
      <c r="G5249" s="12" t="str">
        <f t="shared" si="253"/>
        <v>JULIO</v>
      </c>
      <c r="H5249">
        <v>900583758</v>
      </c>
      <c r="I5249" t="s">
        <v>603</v>
      </c>
      <c r="J5249" s="41">
        <f t="shared" si="254"/>
        <v>330000</v>
      </c>
      <c r="K5249" s="41">
        <v>62700</v>
      </c>
      <c r="L5249" s="39">
        <v>392700</v>
      </c>
      <c r="M5249" t="s">
        <v>37</v>
      </c>
      <c r="N5249" s="32">
        <v>46226</v>
      </c>
      <c r="O5249" s="1">
        <f t="shared" si="255"/>
        <v>17</v>
      </c>
      <c r="P5249" t="s">
        <v>66</v>
      </c>
      <c r="U5249" s="32">
        <v>46230</v>
      </c>
    </row>
    <row r="5250" spans="1:22" hidden="1">
      <c r="A5250" t="s">
        <v>26</v>
      </c>
      <c r="B5250" t="s">
        <v>6550</v>
      </c>
      <c r="C5250" s="55">
        <v>3892</v>
      </c>
      <c r="D5250" t="s">
        <v>28</v>
      </c>
      <c r="E5250" s="32">
        <v>46209</v>
      </c>
      <c r="F5250" s="26">
        <v>46209.511331018519</v>
      </c>
      <c r="G5250" s="12" t="str">
        <f t="shared" ref="G5250:G5313" si="256">UPPER(TEXT(E5250, "MMMM"))</f>
        <v>JULIO</v>
      </c>
      <c r="H5250">
        <v>900667384</v>
      </c>
      <c r="I5250" t="s">
        <v>198</v>
      </c>
      <c r="J5250" s="41">
        <f t="shared" ref="J5250:J5313" si="257">L5250-K5250</f>
        <v>1750905</v>
      </c>
      <c r="K5250" s="41">
        <v>332671.95</v>
      </c>
      <c r="L5250" s="39">
        <v>2083576.95</v>
      </c>
      <c r="M5250" t="s">
        <v>195</v>
      </c>
      <c r="N5250" s="32">
        <v>46209</v>
      </c>
      <c r="O5250" s="1">
        <f t="shared" si="255"/>
        <v>0</v>
      </c>
      <c r="P5250" t="s">
        <v>479</v>
      </c>
      <c r="U5250" s="32">
        <v>46210</v>
      </c>
      <c r="V5250" t="s">
        <v>39</v>
      </c>
    </row>
    <row r="5251" spans="1:22" hidden="1">
      <c r="A5251" t="s">
        <v>26</v>
      </c>
      <c r="B5251" t="s">
        <v>6551</v>
      </c>
      <c r="C5251" s="55">
        <v>363072</v>
      </c>
      <c r="D5251" t="s">
        <v>336</v>
      </c>
      <c r="E5251" s="32">
        <v>46209</v>
      </c>
      <c r="F5251" s="26">
        <v>46209.495578703703</v>
      </c>
      <c r="G5251" s="12" t="str">
        <f t="shared" si="256"/>
        <v>JULIO</v>
      </c>
      <c r="H5251">
        <v>800049074</v>
      </c>
      <c r="I5251" t="s">
        <v>337</v>
      </c>
      <c r="J5251" s="41">
        <f t="shared" si="257"/>
        <v>1458241</v>
      </c>
      <c r="K5251" s="41">
        <v>266082</v>
      </c>
      <c r="L5251" s="39">
        <v>1724323</v>
      </c>
      <c r="M5251" t="s">
        <v>70</v>
      </c>
      <c r="N5251" s="32">
        <v>46210</v>
      </c>
      <c r="O5251" s="1">
        <f t="shared" si="255"/>
        <v>1</v>
      </c>
      <c r="P5251" s="34" t="s">
        <v>3480</v>
      </c>
      <c r="U5251" s="32">
        <v>46212</v>
      </c>
      <c r="V5251" t="s">
        <v>39</v>
      </c>
    </row>
    <row r="5252" spans="1:22" hidden="1">
      <c r="A5252" t="s">
        <v>82</v>
      </c>
      <c r="B5252" t="s">
        <v>6552</v>
      </c>
      <c r="C5252" s="55">
        <v>8927</v>
      </c>
      <c r="D5252" t="s">
        <v>2896</v>
      </c>
      <c r="E5252" s="32">
        <v>46209</v>
      </c>
      <c r="F5252" s="26">
        <v>46209.516504629632</v>
      </c>
      <c r="G5252" s="12" t="str">
        <f t="shared" si="256"/>
        <v>JULIO</v>
      </c>
      <c r="H5252">
        <v>800049074</v>
      </c>
      <c r="I5252" t="s">
        <v>337</v>
      </c>
      <c r="J5252" s="41">
        <f t="shared" si="257"/>
        <v>435690</v>
      </c>
      <c r="K5252" s="41">
        <v>82781</v>
      </c>
      <c r="L5252" s="39">
        <v>518471</v>
      </c>
      <c r="M5252" t="s">
        <v>110</v>
      </c>
      <c r="N5252" s="3">
        <v>46213</v>
      </c>
      <c r="O5252" s="1">
        <f t="shared" si="255"/>
        <v>4</v>
      </c>
      <c r="P5252" t="s">
        <v>3480</v>
      </c>
    </row>
    <row r="5253" spans="1:22" hidden="1">
      <c r="A5253" t="s">
        <v>82</v>
      </c>
      <c r="B5253" t="s">
        <v>6553</v>
      </c>
      <c r="C5253" s="55">
        <v>8926</v>
      </c>
      <c r="D5253" t="s">
        <v>2896</v>
      </c>
      <c r="E5253" s="32">
        <v>46209</v>
      </c>
      <c r="F5253" s="26">
        <v>46209.516481481478</v>
      </c>
      <c r="G5253" s="12" t="str">
        <f t="shared" si="256"/>
        <v>JULIO</v>
      </c>
      <c r="H5253">
        <v>800049074</v>
      </c>
      <c r="I5253" t="s">
        <v>337</v>
      </c>
      <c r="J5253" s="41">
        <f t="shared" si="257"/>
        <v>1408601</v>
      </c>
      <c r="K5253" s="41">
        <v>256651</v>
      </c>
      <c r="L5253" s="39">
        <v>1665252</v>
      </c>
      <c r="M5253" t="s">
        <v>110</v>
      </c>
      <c r="N5253" s="3">
        <v>46213</v>
      </c>
      <c r="O5253" s="1">
        <f t="shared" si="255"/>
        <v>4</v>
      </c>
      <c r="P5253" t="s">
        <v>3480</v>
      </c>
    </row>
    <row r="5254" spans="1:22" hidden="1">
      <c r="A5254" t="s">
        <v>82</v>
      </c>
      <c r="B5254" t="s">
        <v>6554</v>
      </c>
      <c r="C5254" s="55">
        <v>8925</v>
      </c>
      <c r="D5254" t="s">
        <v>2896</v>
      </c>
      <c r="E5254" s="32">
        <v>46209</v>
      </c>
      <c r="F5254" s="26">
        <v>46209.516458333332</v>
      </c>
      <c r="G5254" s="12" t="str">
        <f t="shared" si="256"/>
        <v>JULIO</v>
      </c>
      <c r="H5254">
        <v>800049074</v>
      </c>
      <c r="I5254" t="s">
        <v>337</v>
      </c>
      <c r="J5254" s="41">
        <f t="shared" si="257"/>
        <v>224399</v>
      </c>
      <c r="K5254" s="41">
        <v>42636</v>
      </c>
      <c r="L5254" s="39">
        <v>267035</v>
      </c>
      <c r="M5254" t="s">
        <v>110</v>
      </c>
      <c r="N5254" s="3">
        <v>46213</v>
      </c>
      <c r="O5254" s="1">
        <f t="shared" si="255"/>
        <v>4</v>
      </c>
      <c r="P5254" t="s">
        <v>3480</v>
      </c>
    </row>
    <row r="5255" spans="1:22" hidden="1">
      <c r="A5255" t="s">
        <v>82</v>
      </c>
      <c r="B5255" t="s">
        <v>6555</v>
      </c>
      <c r="C5255" s="55">
        <v>383250804</v>
      </c>
      <c r="D5255" t="s">
        <v>2896</v>
      </c>
      <c r="E5255" s="32">
        <v>46209</v>
      </c>
      <c r="F5255" s="26">
        <v>46209.506180555552</v>
      </c>
      <c r="G5255" s="12" t="str">
        <f t="shared" si="256"/>
        <v>JULIO</v>
      </c>
      <c r="H5255">
        <v>860000018</v>
      </c>
      <c r="I5255" t="s">
        <v>1101</v>
      </c>
      <c r="J5255" s="41">
        <f t="shared" si="257"/>
        <v>24800</v>
      </c>
      <c r="K5255" s="41">
        <v>43870</v>
      </c>
      <c r="L5255" s="39">
        <v>68670</v>
      </c>
      <c r="M5255" t="s">
        <v>70</v>
      </c>
      <c r="N5255" s="32">
        <v>46213</v>
      </c>
      <c r="O5255" s="1">
        <f t="shared" si="255"/>
        <v>4</v>
      </c>
      <c r="P5255" t="s">
        <v>3480</v>
      </c>
      <c r="U5255" s="32">
        <v>46280</v>
      </c>
    </row>
    <row r="5256" spans="1:22" hidden="1">
      <c r="A5256" t="s">
        <v>26</v>
      </c>
      <c r="B5256" t="s">
        <v>6556</v>
      </c>
      <c r="C5256" s="56">
        <v>20013534</v>
      </c>
      <c r="D5256" t="s">
        <v>6557</v>
      </c>
      <c r="E5256" s="32">
        <v>46209</v>
      </c>
      <c r="F5256" s="26">
        <v>46209.494189814817</v>
      </c>
      <c r="G5256" s="12" t="str">
        <f t="shared" si="256"/>
        <v>JULIO</v>
      </c>
      <c r="H5256">
        <v>900178348</v>
      </c>
      <c r="I5256" t="s">
        <v>696</v>
      </c>
      <c r="J5256" s="41">
        <f t="shared" si="257"/>
        <v>62016.81</v>
      </c>
      <c r="K5256" s="41">
        <v>11783.19</v>
      </c>
      <c r="L5256" s="39">
        <v>73800</v>
      </c>
      <c r="M5256" t="s">
        <v>54</v>
      </c>
      <c r="O5256" s="1">
        <f t="shared" si="255"/>
        <v>0</v>
      </c>
    </row>
    <row r="5257" spans="1:22" hidden="1">
      <c r="A5257" t="s">
        <v>26</v>
      </c>
      <c r="B5257" t="s">
        <v>6558</v>
      </c>
      <c r="C5257" s="55">
        <v>30005</v>
      </c>
      <c r="D5257" t="s">
        <v>1057</v>
      </c>
      <c r="E5257" s="32">
        <v>46209</v>
      </c>
      <c r="F5257" s="26">
        <v>46209.489814814813</v>
      </c>
      <c r="G5257" s="12" t="str">
        <f t="shared" si="256"/>
        <v>JULIO</v>
      </c>
      <c r="H5257">
        <v>900923100</v>
      </c>
      <c r="I5257" t="s">
        <v>1058</v>
      </c>
      <c r="J5257" s="41">
        <f t="shared" si="257"/>
        <v>830000</v>
      </c>
      <c r="K5257" s="41">
        <v>157700</v>
      </c>
      <c r="L5257" s="39">
        <v>987700</v>
      </c>
      <c r="M5257" s="1" t="s">
        <v>9455</v>
      </c>
      <c r="N5257" s="32">
        <v>46217</v>
      </c>
      <c r="O5257" s="1">
        <f t="shared" si="255"/>
        <v>8</v>
      </c>
      <c r="P5257" t="s">
        <v>3480</v>
      </c>
      <c r="U5257" s="32">
        <v>46225</v>
      </c>
    </row>
    <row r="5258" spans="1:22" hidden="1">
      <c r="A5258" t="s">
        <v>26</v>
      </c>
      <c r="B5258" t="s">
        <v>6559</v>
      </c>
      <c r="C5258" s="55">
        <v>868</v>
      </c>
      <c r="D5258" t="s">
        <v>28</v>
      </c>
      <c r="E5258" s="32">
        <v>46209</v>
      </c>
      <c r="F5258" s="26">
        <v>46209.46665509259</v>
      </c>
      <c r="G5258" s="12" t="str">
        <f t="shared" si="256"/>
        <v>JULIO</v>
      </c>
      <c r="H5258">
        <v>71660004</v>
      </c>
      <c r="I5258" t="s">
        <v>266</v>
      </c>
      <c r="J5258" s="41">
        <f t="shared" si="257"/>
        <v>204000</v>
      </c>
      <c r="K5258" s="41">
        <v>0</v>
      </c>
      <c r="L5258" s="39">
        <v>204000</v>
      </c>
      <c r="M5258" t="s">
        <v>70</v>
      </c>
      <c r="N5258" s="32">
        <v>46210</v>
      </c>
      <c r="O5258" s="1">
        <f t="shared" si="255"/>
        <v>1</v>
      </c>
      <c r="P5258" s="34" t="s">
        <v>3480</v>
      </c>
      <c r="U5258" s="32">
        <v>46212</v>
      </c>
      <c r="V5258" s="1" t="s">
        <v>39</v>
      </c>
    </row>
    <row r="5259" spans="1:22" hidden="1">
      <c r="A5259" t="s">
        <v>26</v>
      </c>
      <c r="B5259" t="s">
        <v>6560</v>
      </c>
      <c r="C5259" s="55">
        <v>744605</v>
      </c>
      <c r="D5259" t="s">
        <v>817</v>
      </c>
      <c r="E5259" s="32">
        <v>46209</v>
      </c>
      <c r="F5259" s="26">
        <v>46209.464375000003</v>
      </c>
      <c r="G5259" s="12" t="str">
        <f t="shared" si="256"/>
        <v>JULIO</v>
      </c>
      <c r="H5259">
        <v>890915475</v>
      </c>
      <c r="I5259" t="s">
        <v>818</v>
      </c>
      <c r="J5259" s="41">
        <f t="shared" si="257"/>
        <v>421200</v>
      </c>
      <c r="K5259" s="41">
        <v>80028</v>
      </c>
      <c r="L5259" s="39">
        <v>501228</v>
      </c>
      <c r="M5259" t="s">
        <v>70</v>
      </c>
      <c r="N5259" s="32">
        <v>46211</v>
      </c>
      <c r="O5259" s="1">
        <f t="shared" si="255"/>
        <v>2</v>
      </c>
      <c r="P5259" t="s">
        <v>3480</v>
      </c>
      <c r="U5259" s="32">
        <v>46213</v>
      </c>
      <c r="V5259" t="s">
        <v>39</v>
      </c>
    </row>
    <row r="5260" spans="1:22" hidden="1">
      <c r="A5260" t="s">
        <v>26</v>
      </c>
      <c r="B5260" t="s">
        <v>6561</v>
      </c>
      <c r="C5260" s="55">
        <v>1337</v>
      </c>
      <c r="D5260" t="s">
        <v>28</v>
      </c>
      <c r="E5260" s="32">
        <v>46209</v>
      </c>
      <c r="F5260" s="26">
        <v>46209.434224537035</v>
      </c>
      <c r="G5260" s="12" t="str">
        <f t="shared" si="256"/>
        <v>JULIO</v>
      </c>
      <c r="H5260">
        <v>860404607</v>
      </c>
      <c r="I5260" t="s">
        <v>1429</v>
      </c>
      <c r="J5260" s="41">
        <f t="shared" si="257"/>
        <v>709000</v>
      </c>
      <c r="K5260" s="41">
        <v>0</v>
      </c>
      <c r="L5260" s="39">
        <v>709000</v>
      </c>
      <c r="M5260" t="s">
        <v>58</v>
      </c>
      <c r="N5260" s="32">
        <v>46209</v>
      </c>
      <c r="O5260" s="1">
        <f t="shared" si="255"/>
        <v>0</v>
      </c>
      <c r="P5260" t="s">
        <v>3480</v>
      </c>
      <c r="U5260" s="32">
        <v>46210</v>
      </c>
      <c r="V5260" t="s">
        <v>39</v>
      </c>
    </row>
    <row r="5261" spans="1:22" hidden="1">
      <c r="A5261" t="s">
        <v>26</v>
      </c>
      <c r="B5261" t="s">
        <v>6562</v>
      </c>
      <c r="C5261" s="55">
        <v>15528</v>
      </c>
      <c r="D5261" t="s">
        <v>28</v>
      </c>
      <c r="E5261" s="32">
        <v>46209</v>
      </c>
      <c r="F5261" s="26">
        <v>46209.417905092596</v>
      </c>
      <c r="G5261" s="12" t="str">
        <f t="shared" si="256"/>
        <v>JULIO</v>
      </c>
      <c r="H5261">
        <v>8160370</v>
      </c>
      <c r="I5261" t="s">
        <v>529</v>
      </c>
      <c r="J5261" s="41">
        <f t="shared" si="257"/>
        <v>491764</v>
      </c>
      <c r="K5261" s="41">
        <v>93435</v>
      </c>
      <c r="L5261" s="39">
        <v>585199</v>
      </c>
      <c r="M5261" t="s">
        <v>65</v>
      </c>
      <c r="N5261" s="32">
        <v>46220</v>
      </c>
      <c r="O5261" s="1">
        <f t="shared" si="255"/>
        <v>11</v>
      </c>
      <c r="P5261" s="1" t="s">
        <v>191</v>
      </c>
      <c r="U5261" s="32">
        <v>46226</v>
      </c>
      <c r="V5261" t="s">
        <v>39</v>
      </c>
    </row>
    <row r="5262" spans="1:22" hidden="1">
      <c r="A5262" t="s">
        <v>26</v>
      </c>
      <c r="B5262" t="s">
        <v>6563</v>
      </c>
      <c r="C5262" s="55">
        <v>277975</v>
      </c>
      <c r="D5262" t="s">
        <v>1070</v>
      </c>
      <c r="E5262" s="32">
        <v>46209</v>
      </c>
      <c r="F5262" s="26">
        <v>46209.377199074072</v>
      </c>
      <c r="G5262" s="12" t="str">
        <f t="shared" si="256"/>
        <v>JULIO</v>
      </c>
      <c r="H5262">
        <v>890907841</v>
      </c>
      <c r="I5262" t="s">
        <v>1071</v>
      </c>
      <c r="J5262" s="41">
        <f t="shared" si="257"/>
        <v>216944</v>
      </c>
      <c r="K5262" s="41">
        <v>41219</v>
      </c>
      <c r="L5262" s="39">
        <v>258163</v>
      </c>
      <c r="M5262" s="1" t="s">
        <v>9455</v>
      </c>
      <c r="N5262" s="32">
        <v>46217</v>
      </c>
      <c r="O5262" s="1">
        <f t="shared" si="255"/>
        <v>8</v>
      </c>
      <c r="P5262" t="s">
        <v>3480</v>
      </c>
      <c r="U5262" s="32">
        <v>46225</v>
      </c>
    </row>
    <row r="5263" spans="1:22" hidden="1">
      <c r="A5263" t="s">
        <v>26</v>
      </c>
      <c r="B5263" t="s">
        <v>6564</v>
      </c>
      <c r="C5263" s="55">
        <v>277972</v>
      </c>
      <c r="D5263" t="s">
        <v>1070</v>
      </c>
      <c r="E5263" s="32">
        <v>46209</v>
      </c>
      <c r="F5263" s="26">
        <v>46209.36141203704</v>
      </c>
      <c r="G5263" s="12" t="str">
        <f t="shared" si="256"/>
        <v>JULIO</v>
      </c>
      <c r="H5263">
        <v>890907841</v>
      </c>
      <c r="I5263" t="s">
        <v>1071</v>
      </c>
      <c r="J5263" s="41">
        <f t="shared" si="257"/>
        <v>342168</v>
      </c>
      <c r="K5263" s="41">
        <v>65012</v>
      </c>
      <c r="L5263" s="39">
        <v>407180</v>
      </c>
      <c r="M5263" s="1" t="s">
        <v>9455</v>
      </c>
      <c r="N5263" s="32">
        <v>46213</v>
      </c>
      <c r="O5263" s="1">
        <f t="shared" si="255"/>
        <v>4</v>
      </c>
      <c r="P5263" t="s">
        <v>3480</v>
      </c>
      <c r="U5263" s="32">
        <v>46225</v>
      </c>
    </row>
    <row r="5264" spans="1:22" hidden="1">
      <c r="A5264" t="s">
        <v>26</v>
      </c>
      <c r="B5264" t="s">
        <v>6565</v>
      </c>
      <c r="C5264" s="55">
        <v>8134</v>
      </c>
      <c r="D5264" t="s">
        <v>151</v>
      </c>
      <c r="E5264" s="32">
        <v>46209</v>
      </c>
      <c r="F5264" s="26">
        <v>46209.367939814816</v>
      </c>
      <c r="G5264" s="12" t="str">
        <f t="shared" si="256"/>
        <v>JULIO</v>
      </c>
      <c r="H5264">
        <v>800205419</v>
      </c>
      <c r="I5264" t="s">
        <v>1153</v>
      </c>
      <c r="J5264" s="41">
        <f t="shared" si="257"/>
        <v>750260</v>
      </c>
      <c r="K5264" s="41">
        <v>142549.4</v>
      </c>
      <c r="L5264" s="39">
        <v>892809.4</v>
      </c>
      <c r="M5264" t="s">
        <v>70</v>
      </c>
      <c r="N5264" s="32">
        <v>46210</v>
      </c>
      <c r="O5264" s="1">
        <f t="shared" si="255"/>
        <v>1</v>
      </c>
      <c r="P5264" s="34" t="s">
        <v>3480</v>
      </c>
      <c r="U5264" s="32">
        <v>46212</v>
      </c>
      <c r="V5264" t="s">
        <v>39</v>
      </c>
    </row>
    <row r="5265" spans="1:22" hidden="1">
      <c r="A5265" t="s">
        <v>26</v>
      </c>
      <c r="B5265" t="s">
        <v>6566</v>
      </c>
      <c r="C5265" s="55">
        <v>363028</v>
      </c>
      <c r="D5265" t="s">
        <v>336</v>
      </c>
      <c r="E5265" s="32">
        <v>46209</v>
      </c>
      <c r="F5265" s="26">
        <v>46209.357164351852</v>
      </c>
      <c r="G5265" s="12" t="str">
        <f t="shared" si="256"/>
        <v>JULIO</v>
      </c>
      <c r="H5265">
        <v>800049074</v>
      </c>
      <c r="I5265" t="s">
        <v>337</v>
      </c>
      <c r="J5265" s="41">
        <f t="shared" si="257"/>
        <v>1586170</v>
      </c>
      <c r="K5265" s="41">
        <v>291236</v>
      </c>
      <c r="L5265" s="39">
        <v>1877406</v>
      </c>
      <c r="M5265" t="s">
        <v>70</v>
      </c>
      <c r="N5265" s="32">
        <v>46212</v>
      </c>
      <c r="O5265" s="1">
        <f t="shared" si="255"/>
        <v>3</v>
      </c>
      <c r="P5265" t="s">
        <v>3480</v>
      </c>
      <c r="U5265" s="32">
        <v>46225</v>
      </c>
    </row>
    <row r="5266" spans="1:22" hidden="1">
      <c r="A5266" t="s">
        <v>26</v>
      </c>
      <c r="B5266" t="s">
        <v>6567</v>
      </c>
      <c r="C5266" s="55">
        <v>363020</v>
      </c>
      <c r="D5266" t="s">
        <v>336</v>
      </c>
      <c r="E5266" s="32">
        <v>46209</v>
      </c>
      <c r="F5266" s="26">
        <v>46209.356944444444</v>
      </c>
      <c r="G5266" s="12" t="str">
        <f t="shared" si="256"/>
        <v>JULIO</v>
      </c>
      <c r="H5266">
        <v>800049074</v>
      </c>
      <c r="I5266" t="s">
        <v>337</v>
      </c>
      <c r="J5266" s="41">
        <f t="shared" si="257"/>
        <v>224399</v>
      </c>
      <c r="K5266" s="41">
        <v>42636</v>
      </c>
      <c r="L5266" s="39">
        <v>267035</v>
      </c>
      <c r="M5266" t="s">
        <v>70</v>
      </c>
      <c r="N5266" s="32">
        <v>46210</v>
      </c>
      <c r="O5266" s="1">
        <f t="shared" si="255"/>
        <v>1</v>
      </c>
      <c r="P5266" s="34" t="s">
        <v>3480</v>
      </c>
      <c r="U5266" s="32">
        <v>46225</v>
      </c>
    </row>
    <row r="5267" spans="1:22" hidden="1">
      <c r="A5267" t="s">
        <v>26</v>
      </c>
      <c r="B5267" t="s">
        <v>6568</v>
      </c>
      <c r="C5267" s="55">
        <v>3528</v>
      </c>
      <c r="D5267" t="s">
        <v>5450</v>
      </c>
      <c r="E5267" s="32">
        <v>46209</v>
      </c>
      <c r="F5267" s="26">
        <v>46209.322581018518</v>
      </c>
      <c r="G5267" s="12" t="str">
        <f t="shared" si="256"/>
        <v>JULIO</v>
      </c>
      <c r="H5267">
        <v>900964347</v>
      </c>
      <c r="I5267" t="s">
        <v>5451</v>
      </c>
      <c r="J5267" s="41">
        <f t="shared" si="257"/>
        <v>1480000</v>
      </c>
      <c r="K5267" s="41">
        <v>281200</v>
      </c>
      <c r="L5267" s="39">
        <v>1761200</v>
      </c>
      <c r="M5267" t="s">
        <v>37</v>
      </c>
      <c r="N5267" s="32">
        <v>46209</v>
      </c>
      <c r="O5267" s="1">
        <f t="shared" si="255"/>
        <v>0</v>
      </c>
      <c r="P5267" t="s">
        <v>3480</v>
      </c>
      <c r="U5267" s="32">
        <v>46210</v>
      </c>
      <c r="V5267" t="s">
        <v>39</v>
      </c>
    </row>
    <row r="5268" spans="1:22" hidden="1">
      <c r="A5268" t="s">
        <v>26</v>
      </c>
      <c r="B5268" t="s">
        <v>6569</v>
      </c>
      <c r="C5268" s="55">
        <v>3635046</v>
      </c>
      <c r="D5268" t="s">
        <v>220</v>
      </c>
      <c r="E5268" s="32">
        <v>46209</v>
      </c>
      <c r="F5268" s="26">
        <v>46209.29614583333</v>
      </c>
      <c r="G5268" s="12" t="str">
        <f t="shared" si="256"/>
        <v>JULIO</v>
      </c>
      <c r="H5268">
        <v>890903790</v>
      </c>
      <c r="I5268" t="s">
        <v>218</v>
      </c>
      <c r="J5268" s="41">
        <f t="shared" si="257"/>
        <v>7880397</v>
      </c>
      <c r="K5268" s="41">
        <v>0</v>
      </c>
      <c r="L5268" s="39">
        <v>7880397</v>
      </c>
      <c r="M5268" t="s">
        <v>128</v>
      </c>
      <c r="N5268" s="32">
        <v>46210</v>
      </c>
      <c r="O5268" s="1">
        <f t="shared" si="255"/>
        <v>1</v>
      </c>
      <c r="P5268" t="s">
        <v>6542</v>
      </c>
      <c r="U5268" s="32">
        <v>46212</v>
      </c>
      <c r="V5268" t="s">
        <v>39</v>
      </c>
    </row>
    <row r="5269" spans="1:22" hidden="1">
      <c r="A5269" t="s">
        <v>26</v>
      </c>
      <c r="B5269" t="s">
        <v>6570</v>
      </c>
      <c r="C5269" s="56">
        <v>164950</v>
      </c>
      <c r="D5269" t="s">
        <v>5944</v>
      </c>
      <c r="E5269" s="32">
        <v>46209</v>
      </c>
      <c r="F5269" s="26">
        <v>46209.3359375</v>
      </c>
      <c r="G5269" s="12" t="str">
        <f t="shared" si="256"/>
        <v>JULIO</v>
      </c>
      <c r="H5269">
        <v>901230769</v>
      </c>
      <c r="I5269" t="s">
        <v>2581</v>
      </c>
      <c r="J5269" s="41">
        <f t="shared" si="257"/>
        <v>55742.86</v>
      </c>
      <c r="K5269" s="41">
        <v>7057.14</v>
      </c>
      <c r="L5269" s="39">
        <v>62800</v>
      </c>
      <c r="M5269" t="s">
        <v>54</v>
      </c>
      <c r="N5269" s="32">
        <v>46232</v>
      </c>
      <c r="O5269" s="1">
        <f t="shared" si="255"/>
        <v>23</v>
      </c>
      <c r="U5269" s="32">
        <v>46233</v>
      </c>
    </row>
    <row r="5270" spans="1:22" hidden="1">
      <c r="A5270" t="s">
        <v>26</v>
      </c>
      <c r="B5270" t="s">
        <v>6571</v>
      </c>
      <c r="C5270" s="55">
        <v>38579</v>
      </c>
      <c r="D5270" t="s">
        <v>393</v>
      </c>
      <c r="E5270" s="32">
        <v>46210</v>
      </c>
      <c r="F5270" s="26">
        <v>46210.562638888892</v>
      </c>
      <c r="G5270" s="12" t="str">
        <f t="shared" si="256"/>
        <v>JULIO</v>
      </c>
      <c r="H5270">
        <v>890929877</v>
      </c>
      <c r="I5270" t="s">
        <v>394</v>
      </c>
      <c r="J5270" s="41">
        <f t="shared" si="257"/>
        <v>1652013</v>
      </c>
      <c r="K5270" s="41">
        <v>313882.46999999997</v>
      </c>
      <c r="L5270" s="39">
        <v>1965895.47</v>
      </c>
      <c r="M5270" t="s">
        <v>58</v>
      </c>
      <c r="N5270" s="32">
        <v>46230</v>
      </c>
      <c r="O5270" s="1">
        <f t="shared" si="255"/>
        <v>20</v>
      </c>
      <c r="P5270" t="s">
        <v>66</v>
      </c>
      <c r="U5270" s="32">
        <v>46230</v>
      </c>
    </row>
    <row r="5271" spans="1:22" hidden="1">
      <c r="A5271" t="s">
        <v>26</v>
      </c>
      <c r="B5271" t="s">
        <v>6572</v>
      </c>
      <c r="C5271" s="55">
        <v>110539</v>
      </c>
      <c r="D5271" t="s">
        <v>420</v>
      </c>
      <c r="E5271" s="32">
        <v>46210</v>
      </c>
      <c r="F5271" s="26">
        <v>46210.665381944447</v>
      </c>
      <c r="G5271" s="12" t="str">
        <f t="shared" si="256"/>
        <v>JULIO</v>
      </c>
      <c r="H5271">
        <v>830120839</v>
      </c>
      <c r="I5271" t="s">
        <v>421</v>
      </c>
      <c r="J5271" s="41">
        <f t="shared" si="257"/>
        <v>957728</v>
      </c>
      <c r="K5271" s="41">
        <v>181968</v>
      </c>
      <c r="L5271" s="39">
        <v>1139696</v>
      </c>
      <c r="M5271" t="s">
        <v>70</v>
      </c>
      <c r="N5271" s="32">
        <v>46212</v>
      </c>
      <c r="O5271" s="1">
        <f t="shared" si="255"/>
        <v>2</v>
      </c>
      <c r="P5271" t="s">
        <v>3480</v>
      </c>
      <c r="U5271" s="32">
        <v>46225</v>
      </c>
    </row>
    <row r="5272" spans="1:22" hidden="1">
      <c r="A5272" t="s">
        <v>26</v>
      </c>
      <c r="B5272" t="s">
        <v>6573</v>
      </c>
      <c r="C5272" s="55">
        <v>58684</v>
      </c>
      <c r="D5272" t="s">
        <v>122</v>
      </c>
      <c r="E5272" s="32">
        <v>46210</v>
      </c>
      <c r="F5272" s="26">
        <v>46210.542500000003</v>
      </c>
      <c r="G5272" s="12" t="str">
        <f t="shared" si="256"/>
        <v>JULIO</v>
      </c>
      <c r="H5272">
        <v>900650486</v>
      </c>
      <c r="I5272" t="s">
        <v>857</v>
      </c>
      <c r="J5272" s="41">
        <f t="shared" si="257"/>
        <v>115966.39</v>
      </c>
      <c r="K5272" s="41">
        <v>22033.61</v>
      </c>
      <c r="L5272" s="39">
        <v>138000</v>
      </c>
      <c r="M5272" t="s">
        <v>65</v>
      </c>
      <c r="N5272" s="32">
        <v>46211</v>
      </c>
      <c r="O5272" s="1">
        <f t="shared" si="255"/>
        <v>1</v>
      </c>
      <c r="P5272" t="s">
        <v>3480</v>
      </c>
      <c r="U5272" s="32">
        <v>46213</v>
      </c>
      <c r="V5272" t="s">
        <v>39</v>
      </c>
    </row>
    <row r="5273" spans="1:22" hidden="1">
      <c r="A5273" t="s">
        <v>26</v>
      </c>
      <c r="B5273" t="s">
        <v>6574</v>
      </c>
      <c r="C5273" s="55">
        <v>40044</v>
      </c>
      <c r="D5273" t="s">
        <v>698</v>
      </c>
      <c r="E5273" s="32">
        <v>46210</v>
      </c>
      <c r="F5273" s="26">
        <v>46210.542893518519</v>
      </c>
      <c r="G5273" s="12" t="str">
        <f t="shared" si="256"/>
        <v>JULIO</v>
      </c>
      <c r="H5273">
        <v>900229913</v>
      </c>
      <c r="I5273" t="s">
        <v>699</v>
      </c>
      <c r="J5273" s="41">
        <f t="shared" si="257"/>
        <v>63836.160000000003</v>
      </c>
      <c r="K5273" s="41">
        <v>12128.84</v>
      </c>
      <c r="L5273" s="39">
        <v>75965</v>
      </c>
      <c r="M5273" t="s">
        <v>70</v>
      </c>
      <c r="N5273" s="32">
        <v>46211</v>
      </c>
      <c r="O5273" s="1">
        <f t="shared" si="255"/>
        <v>1</v>
      </c>
      <c r="P5273" t="s">
        <v>3480</v>
      </c>
      <c r="U5273" s="32">
        <v>46213</v>
      </c>
      <c r="V5273" t="s">
        <v>39</v>
      </c>
    </row>
    <row r="5274" spans="1:22" hidden="1">
      <c r="A5274" t="s">
        <v>26</v>
      </c>
      <c r="B5274" t="s">
        <v>6575</v>
      </c>
      <c r="C5274" s="55">
        <v>97513</v>
      </c>
      <c r="D5274" t="s">
        <v>5100</v>
      </c>
      <c r="E5274" s="32">
        <v>46210</v>
      </c>
      <c r="F5274" s="26">
        <v>46210.807662037034</v>
      </c>
      <c r="G5274" s="12" t="str">
        <f t="shared" si="256"/>
        <v>JULIO</v>
      </c>
      <c r="H5274">
        <v>830112317</v>
      </c>
      <c r="I5274" t="s">
        <v>305</v>
      </c>
      <c r="J5274" s="41">
        <f t="shared" si="257"/>
        <v>35462.19</v>
      </c>
      <c r="K5274" s="41">
        <v>6737.81</v>
      </c>
      <c r="L5274" s="39">
        <v>42200</v>
      </c>
      <c r="M5274" t="s">
        <v>54</v>
      </c>
      <c r="O5274" s="1">
        <f t="shared" si="255"/>
        <v>0</v>
      </c>
    </row>
    <row r="5275" spans="1:22" hidden="1">
      <c r="A5275" t="s">
        <v>26</v>
      </c>
      <c r="B5275" t="s">
        <v>6576</v>
      </c>
      <c r="C5275" s="55">
        <v>744846</v>
      </c>
      <c r="D5275" t="s">
        <v>817</v>
      </c>
      <c r="E5275" s="32">
        <v>46210</v>
      </c>
      <c r="F5275" s="26">
        <v>46210.503055555557</v>
      </c>
      <c r="G5275" s="12" t="str">
        <f t="shared" si="256"/>
        <v>JULIO</v>
      </c>
      <c r="H5275">
        <v>890915475</v>
      </c>
      <c r="I5275" t="s">
        <v>818</v>
      </c>
      <c r="J5275" s="41">
        <f t="shared" si="257"/>
        <v>910000</v>
      </c>
      <c r="K5275" s="41">
        <v>172900</v>
      </c>
      <c r="L5275" s="39">
        <v>1082900</v>
      </c>
      <c r="M5275" t="s">
        <v>70</v>
      </c>
      <c r="N5275" s="32">
        <v>46217</v>
      </c>
      <c r="O5275" s="1">
        <f t="shared" si="255"/>
        <v>7</v>
      </c>
      <c r="P5275" t="s">
        <v>3480</v>
      </c>
      <c r="U5275" s="32">
        <v>46225</v>
      </c>
    </row>
    <row r="5276" spans="1:22" hidden="1">
      <c r="A5276" t="s">
        <v>26</v>
      </c>
      <c r="B5276" t="s">
        <v>6577</v>
      </c>
      <c r="C5276" s="55">
        <v>42924</v>
      </c>
      <c r="D5276" t="s">
        <v>2896</v>
      </c>
      <c r="E5276" s="32">
        <v>46210</v>
      </c>
      <c r="F5276" s="26">
        <v>46210.491643518515</v>
      </c>
      <c r="G5276" s="12" t="str">
        <f t="shared" si="256"/>
        <v>JULIO</v>
      </c>
      <c r="H5276">
        <v>900263240</v>
      </c>
      <c r="I5276" t="s">
        <v>888</v>
      </c>
      <c r="J5276" s="41">
        <f t="shared" si="257"/>
        <v>5902000</v>
      </c>
      <c r="K5276" s="41">
        <v>1121380</v>
      </c>
      <c r="L5276" s="39">
        <v>7023380</v>
      </c>
      <c r="M5276" t="s">
        <v>70</v>
      </c>
      <c r="N5276" s="32">
        <v>46213</v>
      </c>
      <c r="O5276" s="1">
        <f t="shared" si="255"/>
        <v>3</v>
      </c>
      <c r="P5276" t="s">
        <v>3480</v>
      </c>
      <c r="U5276" s="32">
        <v>46225</v>
      </c>
    </row>
    <row r="5277" spans="1:22" hidden="1">
      <c r="A5277" t="s">
        <v>26</v>
      </c>
      <c r="B5277" t="s">
        <v>6578</v>
      </c>
      <c r="C5277" s="56">
        <v>97515</v>
      </c>
      <c r="D5277" t="s">
        <v>5100</v>
      </c>
      <c r="E5277" s="32">
        <v>46210</v>
      </c>
      <c r="F5277" s="26">
        <v>46210.810034722221</v>
      </c>
      <c r="G5277" s="12" t="str">
        <f t="shared" si="256"/>
        <v>JULIO</v>
      </c>
      <c r="H5277">
        <v>830112317</v>
      </c>
      <c r="I5277" t="s">
        <v>305</v>
      </c>
      <c r="J5277" s="41">
        <f t="shared" si="257"/>
        <v>28319.33</v>
      </c>
      <c r="K5277" s="41">
        <v>5380.67</v>
      </c>
      <c r="L5277" s="39">
        <v>33700</v>
      </c>
      <c r="M5277" t="s">
        <v>54</v>
      </c>
      <c r="O5277" s="1">
        <f t="shared" si="255"/>
        <v>0</v>
      </c>
    </row>
    <row r="5278" spans="1:22" hidden="1">
      <c r="A5278" t="s">
        <v>82</v>
      </c>
      <c r="B5278" t="s">
        <v>6579</v>
      </c>
      <c r="C5278" s="55">
        <v>354</v>
      </c>
      <c r="D5278" t="s">
        <v>6580</v>
      </c>
      <c r="E5278" s="32">
        <v>46210</v>
      </c>
      <c r="F5278" s="26">
        <v>46210.809259259258</v>
      </c>
      <c r="G5278" s="12" t="str">
        <f t="shared" si="256"/>
        <v>JULIO</v>
      </c>
      <c r="H5278">
        <v>830112317</v>
      </c>
      <c r="I5278" t="s">
        <v>305</v>
      </c>
      <c r="J5278" s="41">
        <f t="shared" si="257"/>
        <v>35462.19</v>
      </c>
      <c r="K5278" s="41">
        <v>6737.81</v>
      </c>
      <c r="L5278" s="39">
        <v>42200</v>
      </c>
      <c r="M5278" t="s">
        <v>54</v>
      </c>
      <c r="O5278" s="1">
        <f t="shared" si="255"/>
        <v>0</v>
      </c>
    </row>
    <row r="5279" spans="1:22" hidden="1">
      <c r="A5279" t="s">
        <v>26</v>
      </c>
      <c r="B5279" t="s">
        <v>6581</v>
      </c>
      <c r="C5279" s="56">
        <v>27130</v>
      </c>
      <c r="D5279" t="s">
        <v>6582</v>
      </c>
      <c r="E5279" s="32">
        <v>46210</v>
      </c>
      <c r="F5279" s="26">
        <v>46210.660752314812</v>
      </c>
      <c r="G5279" s="12" t="str">
        <f t="shared" si="256"/>
        <v>JULIO</v>
      </c>
      <c r="H5279">
        <v>900480569</v>
      </c>
      <c r="I5279" t="s">
        <v>2281</v>
      </c>
      <c r="J5279" s="41">
        <f t="shared" si="257"/>
        <v>8736.02</v>
      </c>
      <c r="K5279" s="41">
        <v>1303.98</v>
      </c>
      <c r="L5279" s="39">
        <v>10040</v>
      </c>
      <c r="M5279" t="s">
        <v>54</v>
      </c>
      <c r="O5279" s="1">
        <f t="shared" si="255"/>
        <v>0</v>
      </c>
    </row>
    <row r="5280" spans="1:22" hidden="1">
      <c r="A5280" t="s">
        <v>700</v>
      </c>
      <c r="B5280" t="s">
        <v>6583</v>
      </c>
      <c r="C5280" s="56">
        <v>125440</v>
      </c>
      <c r="D5280" t="s">
        <v>6584</v>
      </c>
      <c r="E5280" s="32">
        <v>46210</v>
      </c>
      <c r="F5280" s="26">
        <v>46210.555069444446</v>
      </c>
      <c r="G5280" s="12" t="str">
        <f t="shared" si="256"/>
        <v>JULIO</v>
      </c>
      <c r="H5280">
        <v>901131317</v>
      </c>
      <c r="I5280" t="s">
        <v>6585</v>
      </c>
      <c r="J5280" s="41">
        <f t="shared" si="257"/>
        <v>27800</v>
      </c>
      <c r="K5280" s="41">
        <v>0</v>
      </c>
      <c r="L5280" s="39">
        <v>27800</v>
      </c>
      <c r="M5280" t="s">
        <v>54</v>
      </c>
      <c r="O5280" s="1">
        <f t="shared" si="255"/>
        <v>0</v>
      </c>
    </row>
    <row r="5281" spans="1:22" hidden="1">
      <c r="A5281" t="s">
        <v>26</v>
      </c>
      <c r="B5281" t="s">
        <v>6586</v>
      </c>
      <c r="C5281" s="55">
        <v>9006</v>
      </c>
      <c r="D5281" t="s">
        <v>2896</v>
      </c>
      <c r="E5281" s="32">
        <v>46210</v>
      </c>
      <c r="F5281" s="26">
        <v>46210.750972222224</v>
      </c>
      <c r="G5281" s="12" t="str">
        <f t="shared" si="256"/>
        <v>JULIO</v>
      </c>
      <c r="H5281">
        <v>32150739</v>
      </c>
      <c r="I5281" t="s">
        <v>400</v>
      </c>
      <c r="J5281" s="41">
        <f t="shared" si="257"/>
        <v>22500</v>
      </c>
      <c r="K5281" s="41">
        <v>0</v>
      </c>
      <c r="L5281" s="39">
        <v>22500</v>
      </c>
      <c r="M5281" t="s">
        <v>199</v>
      </c>
      <c r="N5281" s="32">
        <v>46211</v>
      </c>
      <c r="O5281" s="1">
        <f t="shared" si="255"/>
        <v>1</v>
      </c>
      <c r="P5281" t="s">
        <v>3480</v>
      </c>
      <c r="U5281" s="32">
        <v>46213</v>
      </c>
      <c r="V5281" t="s">
        <v>39</v>
      </c>
    </row>
    <row r="5282" spans="1:22" hidden="1">
      <c r="A5282" t="s">
        <v>82</v>
      </c>
      <c r="B5282" t="s">
        <v>6587</v>
      </c>
      <c r="C5282" s="55">
        <v>201</v>
      </c>
      <c r="D5282" t="s">
        <v>5043</v>
      </c>
      <c r="E5282" s="32">
        <v>46210</v>
      </c>
      <c r="F5282" s="26">
        <v>46210.553553240738</v>
      </c>
      <c r="G5282" s="12" t="str">
        <f t="shared" si="256"/>
        <v>JULIO</v>
      </c>
      <c r="H5282">
        <v>901370300</v>
      </c>
      <c r="I5282" t="s">
        <v>4628</v>
      </c>
      <c r="J5282" s="41">
        <f t="shared" si="257"/>
        <v>1722000</v>
      </c>
      <c r="K5282" s="41">
        <v>327180</v>
      </c>
      <c r="L5282" s="39">
        <v>2049180</v>
      </c>
      <c r="M5282" t="s">
        <v>110</v>
      </c>
      <c r="N5282" s="3">
        <v>46214</v>
      </c>
      <c r="O5282" s="1">
        <f t="shared" si="255"/>
        <v>4</v>
      </c>
      <c r="P5282" t="s">
        <v>66</v>
      </c>
    </row>
    <row r="5283" spans="1:22" hidden="1">
      <c r="A5283" t="s">
        <v>26</v>
      </c>
      <c r="B5283" t="s">
        <v>6588</v>
      </c>
      <c r="C5283" s="56">
        <v>26167</v>
      </c>
      <c r="D5283" t="s">
        <v>6589</v>
      </c>
      <c r="E5283" s="32">
        <v>46210</v>
      </c>
      <c r="F5283" s="26">
        <v>46210.629317129627</v>
      </c>
      <c r="G5283" s="12" t="str">
        <f t="shared" si="256"/>
        <v>JULIO</v>
      </c>
      <c r="H5283">
        <v>66870816</v>
      </c>
      <c r="I5283" t="s">
        <v>6590</v>
      </c>
      <c r="J5283" s="41">
        <f t="shared" si="257"/>
        <v>123900</v>
      </c>
      <c r="K5283" s="41">
        <v>0</v>
      </c>
      <c r="L5283" s="39">
        <v>123900</v>
      </c>
      <c r="M5283" t="s">
        <v>54</v>
      </c>
      <c r="O5283" s="1">
        <f t="shared" si="255"/>
        <v>0</v>
      </c>
    </row>
    <row r="5284" spans="1:22" hidden="1">
      <c r="A5284" t="s">
        <v>26</v>
      </c>
      <c r="B5284" t="s">
        <v>6591</v>
      </c>
      <c r="C5284" s="55">
        <v>42925</v>
      </c>
      <c r="D5284" t="s">
        <v>2896</v>
      </c>
      <c r="E5284" s="32">
        <v>46210</v>
      </c>
      <c r="F5284" s="26">
        <v>46210.492523148147</v>
      </c>
      <c r="G5284" s="12" t="str">
        <f t="shared" si="256"/>
        <v>JULIO</v>
      </c>
      <c r="H5284">
        <v>900263240</v>
      </c>
      <c r="I5284" t="s">
        <v>888</v>
      </c>
      <c r="J5284" s="41">
        <f t="shared" si="257"/>
        <v>2935000</v>
      </c>
      <c r="K5284" s="41">
        <v>557650</v>
      </c>
      <c r="L5284" s="39">
        <v>3492650</v>
      </c>
      <c r="M5284" t="s">
        <v>70</v>
      </c>
      <c r="N5284" s="32">
        <v>46213</v>
      </c>
      <c r="O5284" s="1">
        <f t="shared" si="255"/>
        <v>3</v>
      </c>
      <c r="P5284" t="s">
        <v>3480</v>
      </c>
      <c r="U5284" s="32">
        <v>46225</v>
      </c>
    </row>
    <row r="5285" spans="1:22" hidden="1">
      <c r="A5285" t="s">
        <v>26</v>
      </c>
      <c r="B5285" t="s">
        <v>6592</v>
      </c>
      <c r="C5285" s="55">
        <v>572665</v>
      </c>
      <c r="D5285" t="s">
        <v>159</v>
      </c>
      <c r="E5285" s="32">
        <v>46210</v>
      </c>
      <c r="F5285" s="26">
        <v>46210.449965277781</v>
      </c>
      <c r="G5285" s="12" t="str">
        <f t="shared" si="256"/>
        <v>JULIO</v>
      </c>
      <c r="H5285">
        <v>890800788</v>
      </c>
      <c r="I5285" t="s">
        <v>160</v>
      </c>
      <c r="J5285" s="41">
        <f t="shared" si="257"/>
        <v>267600</v>
      </c>
      <c r="K5285" s="41">
        <v>50844</v>
      </c>
      <c r="L5285" s="39">
        <v>318444</v>
      </c>
      <c r="M5285" t="s">
        <v>110</v>
      </c>
      <c r="N5285" s="3">
        <v>46214</v>
      </c>
      <c r="O5285" s="1">
        <f t="shared" si="255"/>
        <v>4</v>
      </c>
      <c r="P5285" t="s">
        <v>66</v>
      </c>
    </row>
    <row r="5286" spans="1:22" hidden="1">
      <c r="A5286" t="s">
        <v>26</v>
      </c>
      <c r="B5286" t="s">
        <v>6593</v>
      </c>
      <c r="C5286" s="56">
        <v>161898</v>
      </c>
      <c r="D5286" t="s">
        <v>2448</v>
      </c>
      <c r="E5286" s="32">
        <v>46210</v>
      </c>
      <c r="F5286" s="26">
        <v>46210.6175</v>
      </c>
      <c r="G5286" s="12" t="str">
        <f t="shared" si="256"/>
        <v>JULIO</v>
      </c>
      <c r="H5286">
        <v>901295398</v>
      </c>
      <c r="I5286" t="s">
        <v>2449</v>
      </c>
      <c r="J5286" s="41">
        <f t="shared" si="257"/>
        <v>4705.88</v>
      </c>
      <c r="K5286" s="41">
        <v>894.12</v>
      </c>
      <c r="L5286" s="39">
        <v>5600</v>
      </c>
      <c r="M5286" t="s">
        <v>54</v>
      </c>
      <c r="O5286" s="1">
        <f t="shared" si="255"/>
        <v>0</v>
      </c>
    </row>
    <row r="5287" spans="1:22" hidden="1">
      <c r="A5287" t="s">
        <v>26</v>
      </c>
      <c r="B5287" t="s">
        <v>6594</v>
      </c>
      <c r="C5287" s="55">
        <v>2576</v>
      </c>
      <c r="D5287" t="s">
        <v>2382</v>
      </c>
      <c r="E5287" s="32">
        <v>46210</v>
      </c>
      <c r="F5287" s="26">
        <v>46210.374537037038</v>
      </c>
      <c r="G5287" s="12" t="str">
        <f t="shared" si="256"/>
        <v>JULIO</v>
      </c>
      <c r="H5287">
        <v>900069861</v>
      </c>
      <c r="I5287" t="s">
        <v>2383</v>
      </c>
      <c r="J5287" s="41">
        <f t="shared" si="257"/>
        <v>9360000</v>
      </c>
      <c r="K5287" s="41">
        <v>1778400</v>
      </c>
      <c r="L5287" s="39">
        <v>11138400</v>
      </c>
      <c r="M5287" t="s">
        <v>30</v>
      </c>
      <c r="N5287" s="32">
        <v>46211</v>
      </c>
      <c r="O5287" s="1">
        <f t="shared" si="255"/>
        <v>1</v>
      </c>
      <c r="P5287" t="s">
        <v>479</v>
      </c>
      <c r="U5287" s="32">
        <v>46212</v>
      </c>
      <c r="V5287" s="34" t="s">
        <v>39</v>
      </c>
    </row>
    <row r="5288" spans="1:22" hidden="1">
      <c r="A5288" t="s">
        <v>26</v>
      </c>
      <c r="B5288" t="s">
        <v>6595</v>
      </c>
      <c r="C5288" s="56">
        <v>267634</v>
      </c>
      <c r="D5288" t="s">
        <v>2339</v>
      </c>
      <c r="E5288" s="32">
        <v>46210</v>
      </c>
      <c r="F5288" s="26">
        <v>46210.614317129628</v>
      </c>
      <c r="G5288" s="12" t="str">
        <f t="shared" si="256"/>
        <v>JULIO</v>
      </c>
      <c r="H5288">
        <v>860076919</v>
      </c>
      <c r="I5288" t="s">
        <v>2340</v>
      </c>
      <c r="J5288" s="41">
        <f t="shared" si="257"/>
        <v>47700</v>
      </c>
      <c r="K5288" s="41">
        <v>0</v>
      </c>
      <c r="L5288" s="39">
        <v>47700</v>
      </c>
      <c r="M5288" t="s">
        <v>54</v>
      </c>
      <c r="O5288" s="1">
        <f t="shared" si="255"/>
        <v>0</v>
      </c>
    </row>
    <row r="5289" spans="1:22" hidden="1">
      <c r="A5289" t="s">
        <v>26</v>
      </c>
      <c r="B5289" t="s">
        <v>6596</v>
      </c>
      <c r="C5289" s="55">
        <v>363275</v>
      </c>
      <c r="D5289" t="s">
        <v>336</v>
      </c>
      <c r="E5289" s="32">
        <v>46210</v>
      </c>
      <c r="F5289" s="26">
        <v>46210.380555555559</v>
      </c>
      <c r="G5289" s="12" t="str">
        <f t="shared" si="256"/>
        <v>JULIO</v>
      </c>
      <c r="H5289">
        <v>800049074</v>
      </c>
      <c r="I5289" t="s">
        <v>337</v>
      </c>
      <c r="J5289" s="41">
        <f t="shared" si="257"/>
        <v>390715</v>
      </c>
      <c r="K5289" s="41">
        <v>52212</v>
      </c>
      <c r="L5289" s="39">
        <v>442927</v>
      </c>
      <c r="M5289" t="s">
        <v>70</v>
      </c>
      <c r="N5289" s="32">
        <v>46211</v>
      </c>
      <c r="O5289" s="1">
        <f t="shared" si="255"/>
        <v>1</v>
      </c>
      <c r="P5289" t="s">
        <v>3480</v>
      </c>
      <c r="U5289" s="32">
        <v>46225</v>
      </c>
    </row>
    <row r="5290" spans="1:22" hidden="1">
      <c r="A5290" t="s">
        <v>26</v>
      </c>
      <c r="B5290" t="s">
        <v>6597</v>
      </c>
      <c r="C5290" s="55">
        <v>744748</v>
      </c>
      <c r="D5290" t="s">
        <v>817</v>
      </c>
      <c r="E5290" s="32">
        <v>46210</v>
      </c>
      <c r="F5290" s="26">
        <v>46210.335856481484</v>
      </c>
      <c r="G5290" s="12" t="str">
        <f t="shared" si="256"/>
        <v>JULIO</v>
      </c>
      <c r="H5290">
        <v>890915475</v>
      </c>
      <c r="I5290" t="s">
        <v>818</v>
      </c>
      <c r="J5290" s="41">
        <f t="shared" si="257"/>
        <v>1068592</v>
      </c>
      <c r="K5290" s="41">
        <v>203032.48</v>
      </c>
      <c r="L5290" s="39">
        <v>1271624.48</v>
      </c>
      <c r="M5290" t="s">
        <v>70</v>
      </c>
      <c r="N5290" s="32">
        <v>46211</v>
      </c>
      <c r="O5290" s="1">
        <f t="shared" si="255"/>
        <v>1</v>
      </c>
      <c r="P5290" t="s">
        <v>3480</v>
      </c>
      <c r="U5290" s="32">
        <v>46225</v>
      </c>
    </row>
    <row r="5291" spans="1:22" hidden="1">
      <c r="A5291" t="s">
        <v>26</v>
      </c>
      <c r="B5291" t="s">
        <v>6598</v>
      </c>
      <c r="C5291" s="55">
        <v>21732</v>
      </c>
      <c r="D5291" t="s">
        <v>1513</v>
      </c>
      <c r="E5291" s="32">
        <v>46210</v>
      </c>
      <c r="F5291" s="26">
        <v>46210.287222222221</v>
      </c>
      <c r="G5291" s="12" t="str">
        <f t="shared" si="256"/>
        <v>JULIO</v>
      </c>
      <c r="H5291">
        <v>811011779</v>
      </c>
      <c r="I5291" t="s">
        <v>1339</v>
      </c>
      <c r="J5291" s="41">
        <f t="shared" si="257"/>
        <v>290351.71999999997</v>
      </c>
      <c r="K5291" s="41">
        <v>52611.28</v>
      </c>
      <c r="L5291" s="39">
        <v>342963</v>
      </c>
      <c r="M5291" t="s">
        <v>70</v>
      </c>
      <c r="N5291" s="32">
        <v>46210</v>
      </c>
      <c r="O5291" s="1">
        <f t="shared" si="255"/>
        <v>0</v>
      </c>
      <c r="P5291" t="s">
        <v>3480</v>
      </c>
      <c r="U5291" s="32">
        <v>46212</v>
      </c>
      <c r="V5291" s="34" t="s">
        <v>39</v>
      </c>
    </row>
    <row r="5292" spans="1:22" hidden="1">
      <c r="A5292" t="s">
        <v>26</v>
      </c>
      <c r="B5292" t="s">
        <v>6599</v>
      </c>
      <c r="C5292" s="56">
        <v>13554</v>
      </c>
      <c r="D5292" t="s">
        <v>6600</v>
      </c>
      <c r="E5292" s="32">
        <v>46210</v>
      </c>
      <c r="F5292" s="26">
        <v>46210.321574074071</v>
      </c>
      <c r="G5292" s="12" t="str">
        <f t="shared" si="256"/>
        <v>JULIO</v>
      </c>
      <c r="H5292">
        <v>900729995</v>
      </c>
      <c r="I5292" t="s">
        <v>6601</v>
      </c>
      <c r="J5292" s="41">
        <f t="shared" si="257"/>
        <v>24785.93</v>
      </c>
      <c r="K5292" s="41">
        <v>0</v>
      </c>
      <c r="L5292" s="39">
        <v>24785.93</v>
      </c>
      <c r="M5292" t="s">
        <v>54</v>
      </c>
      <c r="N5292" s="32">
        <v>46232</v>
      </c>
      <c r="O5292" s="1">
        <f t="shared" si="255"/>
        <v>22</v>
      </c>
      <c r="U5292" s="32">
        <v>46233</v>
      </c>
    </row>
    <row r="5293" spans="1:22" hidden="1">
      <c r="A5293" t="s">
        <v>26</v>
      </c>
      <c r="B5293" t="s">
        <v>6602</v>
      </c>
      <c r="C5293" s="56">
        <v>9188</v>
      </c>
      <c r="D5293" t="s">
        <v>5208</v>
      </c>
      <c r="E5293" s="32">
        <v>46210</v>
      </c>
      <c r="F5293" s="26">
        <v>46210.321238425924</v>
      </c>
      <c r="G5293" s="12" t="str">
        <f t="shared" si="256"/>
        <v>JULIO</v>
      </c>
      <c r="H5293">
        <v>1088263697</v>
      </c>
      <c r="I5293" t="s">
        <v>1128</v>
      </c>
      <c r="J5293" s="41">
        <f t="shared" si="257"/>
        <v>45700</v>
      </c>
      <c r="K5293" s="41">
        <v>0</v>
      </c>
      <c r="L5293" s="39">
        <v>45700</v>
      </c>
      <c r="M5293" t="s">
        <v>54</v>
      </c>
      <c r="O5293" s="1">
        <f t="shared" si="255"/>
        <v>0</v>
      </c>
    </row>
    <row r="5294" spans="1:22" hidden="1">
      <c r="A5294" t="s">
        <v>26</v>
      </c>
      <c r="B5294" t="s">
        <v>6603</v>
      </c>
      <c r="C5294" s="55">
        <v>106508</v>
      </c>
      <c r="D5294" t="s">
        <v>458</v>
      </c>
      <c r="E5294" s="32">
        <v>46210</v>
      </c>
      <c r="F5294" s="26">
        <v>46210.304363425923</v>
      </c>
      <c r="G5294" s="12" t="str">
        <f t="shared" si="256"/>
        <v>JULIO</v>
      </c>
      <c r="H5294">
        <v>890929497</v>
      </c>
      <c r="I5294" t="s">
        <v>459</v>
      </c>
      <c r="J5294" s="41">
        <f t="shared" si="257"/>
        <v>3417707</v>
      </c>
      <c r="K5294" s="41">
        <v>649364</v>
      </c>
      <c r="L5294" s="39">
        <v>4067071</v>
      </c>
      <c r="M5294" t="s">
        <v>70</v>
      </c>
      <c r="N5294" s="32">
        <v>46212</v>
      </c>
      <c r="O5294" s="1">
        <f t="shared" si="255"/>
        <v>2</v>
      </c>
      <c r="P5294" t="s">
        <v>3480</v>
      </c>
      <c r="U5294" s="32">
        <v>46225</v>
      </c>
    </row>
    <row r="5295" spans="1:22" hidden="1">
      <c r="A5295" t="s">
        <v>26</v>
      </c>
      <c r="B5295" t="s">
        <v>6604</v>
      </c>
      <c r="C5295" s="55">
        <v>392</v>
      </c>
      <c r="D5295" t="s">
        <v>1251</v>
      </c>
      <c r="E5295" s="32">
        <v>46210</v>
      </c>
      <c r="F5295" s="26">
        <v>46210.293761574074</v>
      </c>
      <c r="G5295" s="12" t="str">
        <f t="shared" si="256"/>
        <v>JULIO</v>
      </c>
      <c r="H5295">
        <v>901643359</v>
      </c>
      <c r="I5295" t="s">
        <v>1252</v>
      </c>
      <c r="J5295" s="41">
        <f t="shared" si="257"/>
        <v>19000</v>
      </c>
      <c r="K5295" s="41">
        <v>0</v>
      </c>
      <c r="L5295" s="39">
        <v>19000</v>
      </c>
      <c r="M5295" t="s">
        <v>54</v>
      </c>
      <c r="O5295" s="1">
        <f t="shared" si="255"/>
        <v>0</v>
      </c>
    </row>
    <row r="5296" spans="1:22" hidden="1">
      <c r="A5296" t="s">
        <v>26</v>
      </c>
      <c r="B5296" t="s">
        <v>6605</v>
      </c>
      <c r="C5296" s="55">
        <v>12662864</v>
      </c>
      <c r="D5296" t="s">
        <v>4499</v>
      </c>
      <c r="E5296" s="32">
        <v>46210</v>
      </c>
      <c r="F5296" s="26">
        <v>46210.227025462962</v>
      </c>
      <c r="G5296" s="12" t="str">
        <f t="shared" si="256"/>
        <v>JULIO</v>
      </c>
      <c r="H5296">
        <v>900219834</v>
      </c>
      <c r="I5296" t="s">
        <v>739</v>
      </c>
      <c r="J5296" s="41">
        <f t="shared" si="257"/>
        <v>26300</v>
      </c>
      <c r="K5296" s="41">
        <v>0</v>
      </c>
      <c r="L5296" s="39">
        <v>26300</v>
      </c>
      <c r="M5296" t="s">
        <v>70</v>
      </c>
      <c r="N5296" s="32">
        <v>46210</v>
      </c>
      <c r="O5296" s="1">
        <f t="shared" si="255"/>
        <v>0</v>
      </c>
      <c r="P5296" t="s">
        <v>3480</v>
      </c>
      <c r="U5296" s="32">
        <v>46213</v>
      </c>
      <c r="V5296" t="s">
        <v>39</v>
      </c>
    </row>
    <row r="5297" spans="1:22" hidden="1">
      <c r="A5297" t="s">
        <v>26</v>
      </c>
      <c r="B5297" t="s">
        <v>6606</v>
      </c>
      <c r="C5297" s="55">
        <v>3604932</v>
      </c>
      <c r="D5297" t="s">
        <v>668</v>
      </c>
      <c r="E5297" s="32">
        <v>46210</v>
      </c>
      <c r="F5297" s="26">
        <v>46210.075173611112</v>
      </c>
      <c r="G5297" s="12" t="str">
        <f t="shared" si="256"/>
        <v>JULIO</v>
      </c>
      <c r="H5297">
        <v>860001697</v>
      </c>
      <c r="I5297" t="s">
        <v>669</v>
      </c>
      <c r="J5297" s="41">
        <f t="shared" si="257"/>
        <v>93450</v>
      </c>
      <c r="K5297" s="41">
        <v>0</v>
      </c>
      <c r="L5297" s="39">
        <v>93450</v>
      </c>
      <c r="M5297" t="s">
        <v>70</v>
      </c>
      <c r="N5297" s="32">
        <v>46211</v>
      </c>
      <c r="O5297" s="1">
        <f t="shared" si="255"/>
        <v>1</v>
      </c>
      <c r="P5297" s="34" t="s">
        <v>3480</v>
      </c>
      <c r="U5297" s="32">
        <v>46213</v>
      </c>
      <c r="V5297" t="s">
        <v>39</v>
      </c>
    </row>
    <row r="5298" spans="1:22" hidden="1">
      <c r="A5298" t="s">
        <v>26</v>
      </c>
      <c r="B5298" t="s">
        <v>6607</v>
      </c>
      <c r="C5298" s="55">
        <v>9350</v>
      </c>
      <c r="D5298" t="s">
        <v>1054</v>
      </c>
      <c r="E5298" s="32">
        <v>46211</v>
      </c>
      <c r="F5298" s="26">
        <v>46211.797766203701</v>
      </c>
      <c r="G5298" s="12" t="str">
        <f t="shared" si="256"/>
        <v>JULIO</v>
      </c>
      <c r="H5298">
        <v>900614579</v>
      </c>
      <c r="I5298" t="s">
        <v>1055</v>
      </c>
      <c r="J5298" s="41">
        <f t="shared" si="257"/>
        <v>1437750</v>
      </c>
      <c r="K5298" s="41">
        <v>273172.5</v>
      </c>
      <c r="L5298" s="39">
        <v>1710922.5</v>
      </c>
      <c r="M5298" t="s">
        <v>70</v>
      </c>
      <c r="N5298" s="32">
        <v>46213</v>
      </c>
      <c r="O5298" s="1">
        <f t="shared" si="255"/>
        <v>2</v>
      </c>
      <c r="P5298" t="s">
        <v>3480</v>
      </c>
      <c r="U5298" s="32">
        <v>46225</v>
      </c>
    </row>
    <row r="5299" spans="1:22" hidden="1">
      <c r="A5299" t="s">
        <v>26</v>
      </c>
      <c r="B5299" t="s">
        <v>6608</v>
      </c>
      <c r="C5299" s="55">
        <v>4631</v>
      </c>
      <c r="D5299" t="s">
        <v>977</v>
      </c>
      <c r="E5299" s="32">
        <v>46211</v>
      </c>
      <c r="F5299" s="26">
        <v>46211.718854166669</v>
      </c>
      <c r="G5299" s="12" t="str">
        <f t="shared" si="256"/>
        <v>JULIO</v>
      </c>
      <c r="H5299">
        <v>900167479</v>
      </c>
      <c r="I5299" t="s">
        <v>978</v>
      </c>
      <c r="J5299" s="41">
        <f t="shared" si="257"/>
        <v>2104981.12</v>
      </c>
      <c r="K5299" s="41">
        <v>0</v>
      </c>
      <c r="L5299" s="39">
        <v>2104981.12</v>
      </c>
      <c r="M5299" t="s">
        <v>195</v>
      </c>
      <c r="N5299" s="32">
        <v>46211</v>
      </c>
      <c r="O5299" s="1">
        <f t="shared" si="255"/>
        <v>0</v>
      </c>
      <c r="P5299" t="s">
        <v>479</v>
      </c>
      <c r="U5299" s="32">
        <v>46213</v>
      </c>
      <c r="V5299" t="s">
        <v>39</v>
      </c>
    </row>
    <row r="5300" spans="1:22" hidden="1">
      <c r="A5300" t="s">
        <v>26</v>
      </c>
      <c r="B5300" t="s">
        <v>6609</v>
      </c>
      <c r="C5300" s="55">
        <v>2995</v>
      </c>
      <c r="D5300" t="s">
        <v>598</v>
      </c>
      <c r="E5300" s="32">
        <v>46211</v>
      </c>
      <c r="F5300" s="26">
        <v>46211.627662037034</v>
      </c>
      <c r="G5300" s="12" t="str">
        <f t="shared" si="256"/>
        <v>JULIO</v>
      </c>
      <c r="H5300">
        <v>901101232</v>
      </c>
      <c r="I5300" t="s">
        <v>599</v>
      </c>
      <c r="J5300" s="41">
        <f t="shared" si="257"/>
        <v>2309300</v>
      </c>
      <c r="K5300" s="41">
        <v>438767</v>
      </c>
      <c r="L5300" s="39">
        <v>2748067</v>
      </c>
      <c r="M5300" s="1" t="s">
        <v>9455</v>
      </c>
      <c r="N5300" s="32">
        <v>46217</v>
      </c>
      <c r="O5300" s="1">
        <f t="shared" si="255"/>
        <v>6</v>
      </c>
      <c r="P5300" t="s">
        <v>3480</v>
      </c>
      <c r="U5300" s="32">
        <v>46225</v>
      </c>
    </row>
    <row r="5301" spans="1:22" hidden="1">
      <c r="A5301" t="s">
        <v>26</v>
      </c>
      <c r="B5301" t="s">
        <v>6610</v>
      </c>
      <c r="C5301" s="55">
        <v>504</v>
      </c>
      <c r="D5301" t="s">
        <v>2022</v>
      </c>
      <c r="E5301" s="32">
        <v>46211</v>
      </c>
      <c r="F5301" s="26">
        <v>46211.609780092593</v>
      </c>
      <c r="G5301" s="12" t="str">
        <f t="shared" si="256"/>
        <v>JULIO</v>
      </c>
      <c r="H5301">
        <v>900422403</v>
      </c>
      <c r="I5301" t="s">
        <v>6611</v>
      </c>
      <c r="J5301" s="41">
        <f t="shared" si="257"/>
        <v>537655.46</v>
      </c>
      <c r="K5301" s="41">
        <v>45344.54</v>
      </c>
      <c r="L5301" s="39">
        <v>583000</v>
      </c>
      <c r="M5301" t="s">
        <v>37</v>
      </c>
      <c r="N5301" s="32">
        <v>46217</v>
      </c>
      <c r="O5301" s="1">
        <f t="shared" si="255"/>
        <v>6</v>
      </c>
      <c r="P5301" t="s">
        <v>3480</v>
      </c>
      <c r="U5301" s="32">
        <v>46218</v>
      </c>
      <c r="V5301" t="s">
        <v>39</v>
      </c>
    </row>
    <row r="5302" spans="1:22" hidden="1">
      <c r="A5302" t="s">
        <v>26</v>
      </c>
      <c r="B5302" t="s">
        <v>6612</v>
      </c>
      <c r="C5302" s="55">
        <v>8568</v>
      </c>
      <c r="D5302" t="s">
        <v>2896</v>
      </c>
      <c r="E5302" s="32">
        <v>46211</v>
      </c>
      <c r="F5302" s="26">
        <v>46211.677465277775</v>
      </c>
      <c r="G5302" s="12" t="str">
        <f t="shared" si="256"/>
        <v>JULIO</v>
      </c>
      <c r="H5302">
        <v>901360705</v>
      </c>
      <c r="I5302" t="s">
        <v>877</v>
      </c>
      <c r="J5302" s="41">
        <f t="shared" si="257"/>
        <v>3329500</v>
      </c>
      <c r="K5302" s="41">
        <v>632605</v>
      </c>
      <c r="L5302" s="39">
        <v>3962105</v>
      </c>
      <c r="M5302" t="s">
        <v>70</v>
      </c>
      <c r="N5302" s="32">
        <v>46213</v>
      </c>
      <c r="O5302" s="1">
        <f t="shared" si="255"/>
        <v>2</v>
      </c>
      <c r="P5302" t="s">
        <v>3480</v>
      </c>
      <c r="U5302" s="32">
        <v>46225</v>
      </c>
    </row>
    <row r="5303" spans="1:22" hidden="1">
      <c r="A5303" t="s">
        <v>26</v>
      </c>
      <c r="B5303" t="s">
        <v>6613</v>
      </c>
      <c r="C5303" s="55">
        <v>8145</v>
      </c>
      <c r="D5303" t="s">
        <v>151</v>
      </c>
      <c r="E5303" s="32">
        <v>46211</v>
      </c>
      <c r="F5303" s="26">
        <v>46211.625810185185</v>
      </c>
      <c r="G5303" s="12" t="str">
        <f t="shared" si="256"/>
        <v>JULIO</v>
      </c>
      <c r="H5303">
        <v>800205419</v>
      </c>
      <c r="I5303" t="s">
        <v>1153</v>
      </c>
      <c r="J5303" s="41">
        <f t="shared" si="257"/>
        <v>930480</v>
      </c>
      <c r="K5303" s="41">
        <v>176791.2</v>
      </c>
      <c r="L5303" s="39">
        <v>1107271.2</v>
      </c>
      <c r="M5303" t="s">
        <v>70</v>
      </c>
      <c r="N5303" s="32">
        <v>46212</v>
      </c>
      <c r="O5303" s="1">
        <f t="shared" si="255"/>
        <v>1</v>
      </c>
      <c r="P5303" t="s">
        <v>3480</v>
      </c>
      <c r="U5303" s="32">
        <v>46225</v>
      </c>
    </row>
    <row r="5304" spans="1:22" hidden="1">
      <c r="A5304" t="s">
        <v>26</v>
      </c>
      <c r="B5304" t="s">
        <v>6614</v>
      </c>
      <c r="C5304" s="55">
        <v>745060</v>
      </c>
      <c r="D5304" t="s">
        <v>817</v>
      </c>
      <c r="E5304" s="32">
        <v>46211</v>
      </c>
      <c r="F5304" s="26">
        <v>46211.634918981479</v>
      </c>
      <c r="G5304" s="12" t="str">
        <f t="shared" si="256"/>
        <v>JULIO</v>
      </c>
      <c r="H5304">
        <v>890915475</v>
      </c>
      <c r="I5304" t="s">
        <v>818</v>
      </c>
      <c r="J5304" s="41">
        <f t="shared" si="257"/>
        <v>47568</v>
      </c>
      <c r="K5304" s="41">
        <v>9037.92</v>
      </c>
      <c r="L5304" s="39">
        <v>56605.919999999998</v>
      </c>
      <c r="M5304" t="s">
        <v>70</v>
      </c>
      <c r="N5304" s="32">
        <v>46213</v>
      </c>
      <c r="O5304" s="1">
        <f t="shared" si="255"/>
        <v>2</v>
      </c>
      <c r="P5304" t="s">
        <v>3480</v>
      </c>
      <c r="U5304" s="32">
        <v>46218</v>
      </c>
      <c r="V5304" t="s">
        <v>39</v>
      </c>
    </row>
    <row r="5305" spans="1:22" hidden="1">
      <c r="A5305" t="s">
        <v>26</v>
      </c>
      <c r="B5305" t="s">
        <v>6615</v>
      </c>
      <c r="C5305" s="55">
        <v>278492</v>
      </c>
      <c r="D5305" t="s">
        <v>1070</v>
      </c>
      <c r="E5305" s="32">
        <v>46211</v>
      </c>
      <c r="F5305" s="26">
        <v>46211.586469907408</v>
      </c>
      <c r="G5305" s="12" t="str">
        <f t="shared" si="256"/>
        <v>JULIO</v>
      </c>
      <c r="H5305">
        <v>890907841</v>
      </c>
      <c r="I5305" t="s">
        <v>1071</v>
      </c>
      <c r="J5305" s="41">
        <f t="shared" si="257"/>
        <v>323360</v>
      </c>
      <c r="K5305" s="41">
        <v>61438</v>
      </c>
      <c r="L5305" s="39">
        <v>384798</v>
      </c>
      <c r="M5305" s="1" t="s">
        <v>9455</v>
      </c>
      <c r="N5305" s="32">
        <v>46217</v>
      </c>
      <c r="O5305" s="1">
        <f t="shared" si="255"/>
        <v>6</v>
      </c>
      <c r="P5305" t="s">
        <v>3480</v>
      </c>
      <c r="U5305" s="32">
        <v>46225</v>
      </c>
    </row>
    <row r="5306" spans="1:22" hidden="1">
      <c r="A5306" t="s">
        <v>26</v>
      </c>
      <c r="B5306" t="s">
        <v>6616</v>
      </c>
      <c r="C5306" s="55">
        <v>796</v>
      </c>
      <c r="D5306" t="s">
        <v>227</v>
      </c>
      <c r="E5306" s="32">
        <v>46211</v>
      </c>
      <c r="F5306" s="26">
        <v>46211.56486111111</v>
      </c>
      <c r="G5306" s="12" t="str">
        <f t="shared" si="256"/>
        <v>JULIO</v>
      </c>
      <c r="H5306">
        <v>900049081</v>
      </c>
      <c r="I5306" t="s">
        <v>711</v>
      </c>
      <c r="J5306" s="41">
        <f t="shared" si="257"/>
        <v>2460000</v>
      </c>
      <c r="K5306" s="41">
        <v>467400</v>
      </c>
      <c r="L5306" s="39">
        <v>2927400</v>
      </c>
      <c r="M5306" s="1" t="s">
        <v>9455</v>
      </c>
      <c r="N5306" s="32">
        <v>46217</v>
      </c>
      <c r="O5306" s="1">
        <f t="shared" si="255"/>
        <v>6</v>
      </c>
      <c r="P5306" t="s">
        <v>3480</v>
      </c>
      <c r="U5306" s="32">
        <v>46225</v>
      </c>
    </row>
    <row r="5307" spans="1:22" hidden="1">
      <c r="A5307" t="s">
        <v>26</v>
      </c>
      <c r="B5307" t="s">
        <v>6617</v>
      </c>
      <c r="C5307" s="55">
        <v>230247</v>
      </c>
      <c r="D5307" t="s">
        <v>28</v>
      </c>
      <c r="E5307" s="32">
        <v>46211</v>
      </c>
      <c r="F5307" s="26">
        <v>46211.52175925926</v>
      </c>
      <c r="G5307" s="12" t="str">
        <f t="shared" si="256"/>
        <v>JULIO</v>
      </c>
      <c r="H5307">
        <v>890937070</v>
      </c>
      <c r="I5307" t="s">
        <v>127</v>
      </c>
      <c r="J5307" s="41">
        <f t="shared" si="257"/>
        <v>987182</v>
      </c>
      <c r="K5307" s="41">
        <v>18756</v>
      </c>
      <c r="L5307" s="39">
        <v>1005938</v>
      </c>
      <c r="M5307" t="s">
        <v>128</v>
      </c>
      <c r="N5307" s="32">
        <v>46226</v>
      </c>
      <c r="O5307" s="1">
        <f t="shared" si="255"/>
        <v>15</v>
      </c>
      <c r="P5307" t="s">
        <v>6542</v>
      </c>
      <c r="U5307" s="32">
        <v>46233</v>
      </c>
    </row>
    <row r="5308" spans="1:22" hidden="1">
      <c r="A5308" t="s">
        <v>26</v>
      </c>
      <c r="B5308" t="s">
        <v>6618</v>
      </c>
      <c r="C5308" s="55">
        <v>303053</v>
      </c>
      <c r="D5308" t="s">
        <v>2254</v>
      </c>
      <c r="E5308" s="32">
        <v>46211</v>
      </c>
      <c r="F5308" s="26">
        <v>46211.463726851849</v>
      </c>
      <c r="G5308" s="12" t="str">
        <f t="shared" si="256"/>
        <v>JULIO</v>
      </c>
      <c r="H5308">
        <v>890917295</v>
      </c>
      <c r="I5308" t="s">
        <v>2255</v>
      </c>
      <c r="J5308" s="41">
        <f t="shared" si="257"/>
        <v>154000</v>
      </c>
      <c r="K5308" s="41">
        <v>29260</v>
      </c>
      <c r="L5308" s="39">
        <v>183260</v>
      </c>
      <c r="M5308" t="s">
        <v>70</v>
      </c>
      <c r="N5308" s="32">
        <v>46217</v>
      </c>
      <c r="O5308" s="1">
        <f t="shared" si="255"/>
        <v>6</v>
      </c>
      <c r="P5308" t="s">
        <v>3480</v>
      </c>
      <c r="U5308" s="32">
        <v>46218</v>
      </c>
      <c r="V5308" t="s">
        <v>39</v>
      </c>
    </row>
    <row r="5309" spans="1:22" hidden="1">
      <c r="A5309" t="s">
        <v>26</v>
      </c>
      <c r="B5309" t="s">
        <v>6619</v>
      </c>
      <c r="C5309" s="55">
        <v>1539</v>
      </c>
      <c r="D5309" t="s">
        <v>151</v>
      </c>
      <c r="E5309" s="32">
        <v>46211</v>
      </c>
      <c r="F5309" s="26">
        <v>46211.481215277781</v>
      </c>
      <c r="G5309" s="12" t="str">
        <f t="shared" si="256"/>
        <v>JULIO</v>
      </c>
      <c r="H5309">
        <v>901561580</v>
      </c>
      <c r="I5309" t="s">
        <v>152</v>
      </c>
      <c r="J5309" s="41">
        <f t="shared" si="257"/>
        <v>1576050.96</v>
      </c>
      <c r="K5309" s="41">
        <v>299449.68</v>
      </c>
      <c r="L5309" s="39">
        <v>1875500.64</v>
      </c>
      <c r="M5309" t="s">
        <v>70</v>
      </c>
      <c r="N5309" s="32">
        <v>46224</v>
      </c>
      <c r="O5309" s="1">
        <f t="shared" si="255"/>
        <v>13</v>
      </c>
      <c r="P5309" t="s">
        <v>66</v>
      </c>
      <c r="U5309" s="32">
        <v>46225</v>
      </c>
    </row>
    <row r="5310" spans="1:22" hidden="1">
      <c r="A5310" t="s">
        <v>26</v>
      </c>
      <c r="B5310" t="s">
        <v>6620</v>
      </c>
      <c r="C5310" s="55">
        <v>1538</v>
      </c>
      <c r="D5310" t="s">
        <v>151</v>
      </c>
      <c r="E5310" s="32">
        <v>46211</v>
      </c>
      <c r="F5310" s="26">
        <v>46211.479537037034</v>
      </c>
      <c r="G5310" s="12" t="str">
        <f t="shared" si="256"/>
        <v>JULIO</v>
      </c>
      <c r="H5310">
        <v>901561580</v>
      </c>
      <c r="I5310" t="s">
        <v>152</v>
      </c>
      <c r="J5310" s="41">
        <f t="shared" si="257"/>
        <v>369150</v>
      </c>
      <c r="K5310" s="41">
        <v>70138.5</v>
      </c>
      <c r="L5310" s="39">
        <v>439288.5</v>
      </c>
      <c r="M5310" t="s">
        <v>70</v>
      </c>
      <c r="N5310" s="32">
        <v>46218</v>
      </c>
      <c r="O5310" s="1">
        <f t="shared" si="255"/>
        <v>7</v>
      </c>
      <c r="P5310" t="s">
        <v>66</v>
      </c>
      <c r="U5310" s="32">
        <v>46225</v>
      </c>
    </row>
    <row r="5311" spans="1:22" hidden="1">
      <c r="A5311" t="s">
        <v>26</v>
      </c>
      <c r="B5311" t="s">
        <v>6621</v>
      </c>
      <c r="C5311" s="55">
        <v>1536</v>
      </c>
      <c r="D5311" t="s">
        <v>151</v>
      </c>
      <c r="E5311" s="32">
        <v>46211</v>
      </c>
      <c r="F5311" s="26">
        <v>46211.476539351854</v>
      </c>
      <c r="G5311" s="12" t="str">
        <f t="shared" si="256"/>
        <v>JULIO</v>
      </c>
      <c r="H5311">
        <v>901561580</v>
      </c>
      <c r="I5311" t="s">
        <v>152</v>
      </c>
      <c r="J5311" s="41">
        <f t="shared" si="257"/>
        <v>401250</v>
      </c>
      <c r="K5311" s="41">
        <v>76237.5</v>
      </c>
      <c r="L5311" s="39">
        <v>477487.5</v>
      </c>
      <c r="M5311" t="s">
        <v>70</v>
      </c>
      <c r="N5311" s="32">
        <v>46218</v>
      </c>
      <c r="O5311" s="1">
        <f t="shared" si="255"/>
        <v>7</v>
      </c>
      <c r="P5311" t="s">
        <v>66</v>
      </c>
      <c r="U5311" s="32">
        <v>46225</v>
      </c>
    </row>
    <row r="5312" spans="1:22" hidden="1">
      <c r="A5312" t="s">
        <v>26</v>
      </c>
      <c r="B5312" t="s">
        <v>6622</v>
      </c>
      <c r="C5312" s="55">
        <v>872</v>
      </c>
      <c r="D5312" t="s">
        <v>28</v>
      </c>
      <c r="E5312" s="32">
        <v>46211</v>
      </c>
      <c r="F5312" s="26">
        <v>46211.470462962963</v>
      </c>
      <c r="G5312" s="12" t="str">
        <f t="shared" si="256"/>
        <v>JULIO</v>
      </c>
      <c r="H5312">
        <v>71660004</v>
      </c>
      <c r="I5312" t="s">
        <v>266</v>
      </c>
      <c r="J5312" s="41">
        <f t="shared" si="257"/>
        <v>285000</v>
      </c>
      <c r="K5312" s="41">
        <v>0</v>
      </c>
      <c r="L5312" s="39">
        <v>285000</v>
      </c>
      <c r="M5312" t="s">
        <v>70</v>
      </c>
      <c r="N5312" s="32">
        <v>46217</v>
      </c>
      <c r="O5312" s="1">
        <f t="shared" ref="O5312:O5375" si="258">IFERROR(IF(-_xlfn.DAYS(E5312,N5312)&lt;0,0,-_xlfn.DAYS(E5312,N5312)), " - ")</f>
        <v>6</v>
      </c>
      <c r="P5312" t="s">
        <v>3480</v>
      </c>
      <c r="U5312" s="32">
        <v>46218</v>
      </c>
      <c r="V5312" t="s">
        <v>39</v>
      </c>
    </row>
    <row r="5313" spans="1:22" hidden="1">
      <c r="A5313" t="s">
        <v>26</v>
      </c>
      <c r="B5313" t="s">
        <v>6623</v>
      </c>
      <c r="C5313" s="55">
        <v>363500</v>
      </c>
      <c r="D5313" t="s">
        <v>336</v>
      </c>
      <c r="E5313" s="32">
        <v>46211</v>
      </c>
      <c r="F5313" s="26">
        <v>46211.476666666669</v>
      </c>
      <c r="G5313" s="12" t="str">
        <f t="shared" si="256"/>
        <v>JULIO</v>
      </c>
      <c r="H5313">
        <v>800049074</v>
      </c>
      <c r="I5313" t="s">
        <v>337</v>
      </c>
      <c r="J5313" s="41">
        <f t="shared" si="257"/>
        <v>691830</v>
      </c>
      <c r="K5313" s="41">
        <v>131448</v>
      </c>
      <c r="L5313" s="39">
        <v>823278</v>
      </c>
      <c r="M5313" t="s">
        <v>70</v>
      </c>
      <c r="N5313" s="32">
        <v>46217</v>
      </c>
      <c r="O5313" s="1">
        <f t="shared" si="258"/>
        <v>6</v>
      </c>
      <c r="P5313" t="s">
        <v>3480</v>
      </c>
      <c r="U5313" s="32">
        <v>46225</v>
      </c>
    </row>
    <row r="5314" spans="1:22" hidden="1">
      <c r="A5314" t="s">
        <v>26</v>
      </c>
      <c r="B5314" t="s">
        <v>6624</v>
      </c>
      <c r="C5314" s="55">
        <v>5093</v>
      </c>
      <c r="D5314" t="s">
        <v>246</v>
      </c>
      <c r="E5314" s="32">
        <v>46211</v>
      </c>
      <c r="F5314" s="26">
        <v>46211.420405092591</v>
      </c>
      <c r="G5314" s="12" t="str">
        <f t="shared" ref="G5314:G5377" si="259">UPPER(TEXT(E5314, "MMMM"))</f>
        <v>JULIO</v>
      </c>
      <c r="H5314">
        <v>901609691</v>
      </c>
      <c r="I5314" t="s">
        <v>247</v>
      </c>
      <c r="J5314" s="41">
        <f t="shared" ref="J5314:J5377" si="260">L5314-K5314</f>
        <v>829600</v>
      </c>
      <c r="K5314" s="41">
        <v>157624</v>
      </c>
      <c r="L5314" s="39">
        <v>987224</v>
      </c>
      <c r="M5314" t="s">
        <v>195</v>
      </c>
      <c r="N5314" s="32">
        <v>46211</v>
      </c>
      <c r="O5314" s="1">
        <f t="shared" si="258"/>
        <v>0</v>
      </c>
      <c r="P5314" t="s">
        <v>479</v>
      </c>
      <c r="U5314" s="32">
        <v>46212</v>
      </c>
      <c r="V5314" s="34" t="s">
        <v>39</v>
      </c>
    </row>
    <row r="5315" spans="1:22" hidden="1">
      <c r="A5315" t="s">
        <v>26</v>
      </c>
      <c r="B5315" t="s">
        <v>6625</v>
      </c>
      <c r="C5315" s="55">
        <v>12440</v>
      </c>
      <c r="D5315" t="s">
        <v>122</v>
      </c>
      <c r="E5315" s="32">
        <v>46211</v>
      </c>
      <c r="F5315" s="26">
        <v>46211.407222222224</v>
      </c>
      <c r="G5315" s="12" t="str">
        <f t="shared" si="259"/>
        <v>JULIO</v>
      </c>
      <c r="H5315">
        <v>70105440</v>
      </c>
      <c r="I5315" t="s">
        <v>537</v>
      </c>
      <c r="J5315" s="41">
        <f t="shared" si="260"/>
        <v>329000</v>
      </c>
      <c r="K5315" s="41">
        <v>62510</v>
      </c>
      <c r="L5315" s="39">
        <v>391510</v>
      </c>
      <c r="M5315" t="s">
        <v>70</v>
      </c>
      <c r="N5315" s="32">
        <v>46212</v>
      </c>
      <c r="O5315" s="1">
        <f t="shared" si="258"/>
        <v>1</v>
      </c>
      <c r="P5315" t="s">
        <v>3480</v>
      </c>
      <c r="U5315" s="32">
        <v>46213</v>
      </c>
      <c r="V5315" t="s">
        <v>39</v>
      </c>
    </row>
    <row r="5316" spans="1:22" hidden="1">
      <c r="A5316" t="s">
        <v>26</v>
      </c>
      <c r="B5316" t="s">
        <v>6626</v>
      </c>
      <c r="C5316" s="55">
        <v>4983</v>
      </c>
      <c r="D5316" t="s">
        <v>262</v>
      </c>
      <c r="E5316" s="32">
        <v>46211</v>
      </c>
      <c r="F5316" s="26">
        <v>46211.382581018515</v>
      </c>
      <c r="G5316" s="12" t="str">
        <f t="shared" si="259"/>
        <v>JULIO</v>
      </c>
      <c r="H5316">
        <v>1037587911</v>
      </c>
      <c r="I5316" t="s">
        <v>2272</v>
      </c>
      <c r="J5316" s="41">
        <f t="shared" si="260"/>
        <v>2390000</v>
      </c>
      <c r="K5316" s="41">
        <v>454100</v>
      </c>
      <c r="L5316" s="39">
        <v>2844100</v>
      </c>
      <c r="M5316" t="s">
        <v>70</v>
      </c>
      <c r="N5316" s="32">
        <v>46217</v>
      </c>
      <c r="O5316" s="1">
        <f t="shared" si="258"/>
        <v>6</v>
      </c>
      <c r="P5316" t="s">
        <v>3480</v>
      </c>
      <c r="U5316" s="32">
        <v>46225</v>
      </c>
    </row>
    <row r="5317" spans="1:22" hidden="1">
      <c r="A5317" t="s">
        <v>26</v>
      </c>
      <c r="B5317" t="s">
        <v>6627</v>
      </c>
      <c r="C5317" s="55">
        <v>12441</v>
      </c>
      <c r="D5317" t="s">
        <v>122</v>
      </c>
      <c r="E5317" s="32">
        <v>46211</v>
      </c>
      <c r="F5317" s="26">
        <v>46211.408194444448</v>
      </c>
      <c r="G5317" s="12" t="str">
        <f t="shared" si="259"/>
        <v>JULIO</v>
      </c>
      <c r="H5317">
        <v>70105440</v>
      </c>
      <c r="I5317" t="s">
        <v>537</v>
      </c>
      <c r="J5317" s="41">
        <f t="shared" si="260"/>
        <v>134000</v>
      </c>
      <c r="K5317" s="41">
        <v>25460</v>
      </c>
      <c r="L5317" s="39">
        <v>159460</v>
      </c>
      <c r="M5317" t="s">
        <v>70</v>
      </c>
      <c r="N5317" s="32">
        <v>46212</v>
      </c>
      <c r="O5317" s="1">
        <f t="shared" si="258"/>
        <v>1</v>
      </c>
      <c r="P5317" t="s">
        <v>3480</v>
      </c>
      <c r="U5317" s="32">
        <v>46213</v>
      </c>
      <c r="V5317" t="s">
        <v>39</v>
      </c>
    </row>
    <row r="5318" spans="1:22" hidden="1">
      <c r="A5318" t="s">
        <v>26</v>
      </c>
      <c r="B5318" t="s">
        <v>6628</v>
      </c>
      <c r="C5318" s="55">
        <v>363491</v>
      </c>
      <c r="D5318" t="s">
        <v>336</v>
      </c>
      <c r="E5318" s="32">
        <v>46211</v>
      </c>
      <c r="F5318" s="26">
        <v>46211.434710648151</v>
      </c>
      <c r="G5318" s="12" t="str">
        <f t="shared" si="259"/>
        <v>JULIO</v>
      </c>
      <c r="H5318">
        <v>800049074</v>
      </c>
      <c r="I5318" t="s">
        <v>337</v>
      </c>
      <c r="J5318" s="41">
        <f t="shared" si="260"/>
        <v>434318</v>
      </c>
      <c r="K5318" s="41">
        <v>82520</v>
      </c>
      <c r="L5318" s="39">
        <v>516838</v>
      </c>
      <c r="M5318" t="s">
        <v>70</v>
      </c>
      <c r="N5318" s="32">
        <v>46211</v>
      </c>
      <c r="O5318" s="1">
        <f t="shared" si="258"/>
        <v>0</v>
      </c>
      <c r="P5318" t="s">
        <v>3480</v>
      </c>
      <c r="U5318" s="32">
        <v>46213</v>
      </c>
      <c r="V5318" t="s">
        <v>39</v>
      </c>
    </row>
    <row r="5319" spans="1:22" hidden="1">
      <c r="A5319" t="s">
        <v>26</v>
      </c>
      <c r="B5319" t="s">
        <v>6629</v>
      </c>
      <c r="C5319" s="55">
        <v>155098</v>
      </c>
      <c r="D5319" t="s">
        <v>486</v>
      </c>
      <c r="E5319" s="32">
        <v>46211</v>
      </c>
      <c r="F5319" s="26">
        <v>46211.373645833337</v>
      </c>
      <c r="G5319" s="12" t="str">
        <f t="shared" si="259"/>
        <v>JULIO</v>
      </c>
      <c r="H5319">
        <v>811013715</v>
      </c>
      <c r="I5319" t="s">
        <v>487</v>
      </c>
      <c r="J5319" s="41">
        <f t="shared" si="260"/>
        <v>257750.39</v>
      </c>
      <c r="K5319" s="41">
        <v>48972.61</v>
      </c>
      <c r="L5319" s="39">
        <v>306723</v>
      </c>
      <c r="M5319" t="s">
        <v>70</v>
      </c>
      <c r="N5319" s="32">
        <v>46213</v>
      </c>
      <c r="O5319" s="1">
        <f t="shared" si="258"/>
        <v>2</v>
      </c>
      <c r="P5319" t="s">
        <v>3480</v>
      </c>
      <c r="U5319" s="32">
        <v>46218</v>
      </c>
      <c r="V5319" t="s">
        <v>39</v>
      </c>
    </row>
    <row r="5320" spans="1:22" hidden="1">
      <c r="A5320" t="s">
        <v>26</v>
      </c>
      <c r="B5320" t="s">
        <v>6630</v>
      </c>
      <c r="C5320" s="55">
        <v>363465</v>
      </c>
      <c r="D5320" t="s">
        <v>336</v>
      </c>
      <c r="E5320" s="32">
        <v>46211</v>
      </c>
      <c r="F5320" s="26">
        <v>46211.363541666666</v>
      </c>
      <c r="G5320" s="12" t="str">
        <f t="shared" si="259"/>
        <v>JULIO</v>
      </c>
      <c r="H5320">
        <v>800049074</v>
      </c>
      <c r="I5320" t="s">
        <v>337</v>
      </c>
      <c r="J5320" s="41">
        <f t="shared" si="260"/>
        <v>450521</v>
      </c>
      <c r="K5320" s="41">
        <v>85599</v>
      </c>
      <c r="L5320" s="39">
        <v>536120</v>
      </c>
      <c r="M5320" t="s">
        <v>70</v>
      </c>
      <c r="N5320" s="32">
        <v>46225</v>
      </c>
      <c r="O5320" s="1">
        <f t="shared" si="258"/>
        <v>14</v>
      </c>
      <c r="P5320" t="s">
        <v>66</v>
      </c>
      <c r="U5320" s="32">
        <v>46233</v>
      </c>
    </row>
    <row r="5321" spans="1:22" hidden="1">
      <c r="A5321" t="s">
        <v>26</v>
      </c>
      <c r="B5321" t="s">
        <v>6631</v>
      </c>
      <c r="C5321" s="55">
        <v>363469</v>
      </c>
      <c r="D5321" t="s">
        <v>336</v>
      </c>
      <c r="E5321" s="32">
        <v>46211</v>
      </c>
      <c r="F5321" s="26">
        <v>46211.363634259258</v>
      </c>
      <c r="G5321" s="12" t="str">
        <f t="shared" si="259"/>
        <v>JULIO</v>
      </c>
      <c r="H5321">
        <v>800049074</v>
      </c>
      <c r="I5321" t="s">
        <v>337</v>
      </c>
      <c r="J5321" s="41">
        <f t="shared" si="260"/>
        <v>166111</v>
      </c>
      <c r="K5321" s="41">
        <v>31561</v>
      </c>
      <c r="L5321" s="39">
        <v>197672</v>
      </c>
      <c r="M5321" t="s">
        <v>70</v>
      </c>
      <c r="N5321" s="32">
        <v>46217</v>
      </c>
      <c r="O5321" s="1">
        <f t="shared" si="258"/>
        <v>6</v>
      </c>
      <c r="P5321" t="s">
        <v>3480</v>
      </c>
      <c r="U5321" s="32">
        <v>46225</v>
      </c>
    </row>
    <row r="5322" spans="1:22" hidden="1">
      <c r="A5322" t="s">
        <v>26</v>
      </c>
      <c r="B5322" t="s">
        <v>6632</v>
      </c>
      <c r="C5322" s="55">
        <v>32520</v>
      </c>
      <c r="D5322" t="s">
        <v>618</v>
      </c>
      <c r="E5322" s="32">
        <v>46211</v>
      </c>
      <c r="F5322" s="26">
        <v>46211.351921296293</v>
      </c>
      <c r="G5322" s="12" t="str">
        <f t="shared" si="259"/>
        <v>JULIO</v>
      </c>
      <c r="H5322">
        <v>900322890</v>
      </c>
      <c r="I5322" t="s">
        <v>619</v>
      </c>
      <c r="J5322" s="41">
        <f t="shared" si="260"/>
        <v>2128000</v>
      </c>
      <c r="K5322" s="41">
        <v>404320</v>
      </c>
      <c r="L5322" s="39">
        <v>2532320</v>
      </c>
      <c r="M5322" t="s">
        <v>70</v>
      </c>
      <c r="N5322" s="32">
        <v>46213</v>
      </c>
      <c r="O5322" s="1">
        <f t="shared" si="258"/>
        <v>2</v>
      </c>
      <c r="P5322" t="s">
        <v>3480</v>
      </c>
      <c r="U5322" s="32">
        <v>46225</v>
      </c>
    </row>
    <row r="5323" spans="1:22" hidden="1">
      <c r="A5323" t="s">
        <v>26</v>
      </c>
      <c r="B5323" t="s">
        <v>6633</v>
      </c>
      <c r="C5323" s="55">
        <v>32513</v>
      </c>
      <c r="D5323" t="s">
        <v>618</v>
      </c>
      <c r="E5323" s="32">
        <v>46211</v>
      </c>
      <c r="F5323" s="26">
        <v>46211.289652777778</v>
      </c>
      <c r="G5323" s="12" t="str">
        <f t="shared" si="259"/>
        <v>JULIO</v>
      </c>
      <c r="H5323">
        <v>900322890</v>
      </c>
      <c r="I5323" t="s">
        <v>619</v>
      </c>
      <c r="J5323" s="41">
        <f t="shared" si="260"/>
        <v>5651600</v>
      </c>
      <c r="K5323" s="41">
        <v>1073804</v>
      </c>
      <c r="L5323" s="39">
        <v>6725404</v>
      </c>
      <c r="M5323" t="s">
        <v>70</v>
      </c>
      <c r="N5323" s="32">
        <v>46211</v>
      </c>
      <c r="O5323" s="1">
        <f t="shared" si="258"/>
        <v>0</v>
      </c>
      <c r="P5323" t="s">
        <v>3480</v>
      </c>
      <c r="U5323" s="32">
        <v>46225</v>
      </c>
    </row>
    <row r="5324" spans="1:22" hidden="1">
      <c r="A5324" t="s">
        <v>26</v>
      </c>
      <c r="B5324" t="s">
        <v>6634</v>
      </c>
      <c r="C5324" s="55">
        <v>363466</v>
      </c>
      <c r="D5324" t="s">
        <v>336</v>
      </c>
      <c r="E5324" s="32">
        <v>46211</v>
      </c>
      <c r="F5324" s="26">
        <v>46211.363564814812</v>
      </c>
      <c r="G5324" s="12" t="str">
        <f t="shared" si="259"/>
        <v>JULIO</v>
      </c>
      <c r="H5324">
        <v>800049074</v>
      </c>
      <c r="I5324" t="s">
        <v>337</v>
      </c>
      <c r="J5324" s="41">
        <f t="shared" si="260"/>
        <v>150718</v>
      </c>
      <c r="K5324" s="41">
        <v>8364</v>
      </c>
      <c r="L5324" s="39">
        <v>159082</v>
      </c>
      <c r="M5324" t="s">
        <v>70</v>
      </c>
      <c r="N5324" s="32">
        <v>46225</v>
      </c>
      <c r="O5324" s="1">
        <f t="shared" si="258"/>
        <v>14</v>
      </c>
      <c r="P5324" t="s">
        <v>66</v>
      </c>
      <c r="U5324" s="32">
        <v>46233</v>
      </c>
    </row>
    <row r="5325" spans="1:22" hidden="1">
      <c r="A5325" t="s">
        <v>26</v>
      </c>
      <c r="B5325" t="s">
        <v>6635</v>
      </c>
      <c r="C5325" s="55">
        <v>744903</v>
      </c>
      <c r="D5325" t="s">
        <v>817</v>
      </c>
      <c r="E5325" s="32">
        <v>46211</v>
      </c>
      <c r="F5325" s="26">
        <v>46211.310960648145</v>
      </c>
      <c r="G5325" s="12" t="str">
        <f t="shared" si="259"/>
        <v>JULIO</v>
      </c>
      <c r="H5325">
        <v>890915475</v>
      </c>
      <c r="I5325" t="s">
        <v>818</v>
      </c>
      <c r="J5325" s="41">
        <f t="shared" si="260"/>
        <v>94999</v>
      </c>
      <c r="K5325" s="41">
        <v>18049.810000000001</v>
      </c>
      <c r="L5325" s="39">
        <v>113048.81</v>
      </c>
      <c r="M5325" t="s">
        <v>70</v>
      </c>
      <c r="N5325" s="32">
        <v>46211</v>
      </c>
      <c r="O5325" s="1">
        <f t="shared" si="258"/>
        <v>0</v>
      </c>
      <c r="P5325" t="s">
        <v>3480</v>
      </c>
      <c r="U5325" s="32">
        <v>46213</v>
      </c>
      <c r="V5325" t="s">
        <v>39</v>
      </c>
    </row>
    <row r="5326" spans="1:22" hidden="1">
      <c r="A5326" t="s">
        <v>26</v>
      </c>
      <c r="B5326" t="s">
        <v>6636</v>
      </c>
      <c r="C5326" s="55">
        <v>13040268</v>
      </c>
      <c r="D5326" t="s">
        <v>4499</v>
      </c>
      <c r="E5326" s="32">
        <v>46211</v>
      </c>
      <c r="F5326" s="26">
        <v>46211.897465277776</v>
      </c>
      <c r="G5326" s="12" t="str">
        <f t="shared" si="259"/>
        <v>JULIO</v>
      </c>
      <c r="H5326">
        <v>900219834</v>
      </c>
      <c r="I5326" t="s">
        <v>739</v>
      </c>
      <c r="J5326" s="41">
        <f t="shared" si="260"/>
        <v>16100</v>
      </c>
      <c r="K5326" s="41">
        <v>0</v>
      </c>
      <c r="L5326" s="39">
        <v>16100</v>
      </c>
      <c r="M5326" t="s">
        <v>70</v>
      </c>
      <c r="N5326" s="32">
        <v>46212</v>
      </c>
      <c r="O5326" s="1">
        <f t="shared" si="258"/>
        <v>1</v>
      </c>
      <c r="P5326" t="s">
        <v>3480</v>
      </c>
      <c r="U5326" s="32">
        <v>46226</v>
      </c>
      <c r="V5326" t="s">
        <v>39</v>
      </c>
    </row>
    <row r="5327" spans="1:22" hidden="1">
      <c r="A5327" t="s">
        <v>26</v>
      </c>
      <c r="B5327" t="s">
        <v>6637</v>
      </c>
      <c r="C5327" s="55">
        <v>13032344</v>
      </c>
      <c r="D5327" t="s">
        <v>4499</v>
      </c>
      <c r="E5327" s="32">
        <v>46211</v>
      </c>
      <c r="F5327" s="26">
        <v>46211.857986111114</v>
      </c>
      <c r="G5327" s="12" t="str">
        <f t="shared" si="259"/>
        <v>JULIO</v>
      </c>
      <c r="H5327">
        <v>900219834</v>
      </c>
      <c r="I5327" t="s">
        <v>739</v>
      </c>
      <c r="J5327" s="41">
        <f t="shared" si="260"/>
        <v>26300</v>
      </c>
      <c r="K5327" s="41">
        <v>0</v>
      </c>
      <c r="L5327" s="39">
        <v>26300</v>
      </c>
      <c r="M5327" t="s">
        <v>70</v>
      </c>
      <c r="N5327" s="32">
        <v>46212</v>
      </c>
      <c r="O5327" s="1">
        <f t="shared" si="258"/>
        <v>1</v>
      </c>
      <c r="P5327" t="s">
        <v>3480</v>
      </c>
      <c r="U5327" s="32">
        <v>46226</v>
      </c>
      <c r="V5327" t="s">
        <v>39</v>
      </c>
    </row>
    <row r="5328" spans="1:22" hidden="1">
      <c r="A5328" t="s">
        <v>26</v>
      </c>
      <c r="B5328" t="s">
        <v>6638</v>
      </c>
      <c r="C5328" s="55">
        <v>5210465</v>
      </c>
      <c r="D5328" t="s">
        <v>708</v>
      </c>
      <c r="E5328" s="32">
        <v>46211</v>
      </c>
      <c r="F5328" s="26">
        <v>46211.850439814814</v>
      </c>
      <c r="G5328" s="12" t="str">
        <f t="shared" si="259"/>
        <v>JULIO</v>
      </c>
      <c r="H5328">
        <v>900219834</v>
      </c>
      <c r="I5328" t="s">
        <v>739</v>
      </c>
      <c r="J5328" s="41">
        <f t="shared" si="260"/>
        <v>47713</v>
      </c>
      <c r="K5328" s="41">
        <v>8287</v>
      </c>
      <c r="L5328" s="39">
        <v>56000</v>
      </c>
      <c r="M5328" t="s">
        <v>70</v>
      </c>
      <c r="N5328" s="32">
        <v>46212</v>
      </c>
      <c r="O5328" s="1">
        <f t="shared" si="258"/>
        <v>1</v>
      </c>
      <c r="P5328" t="s">
        <v>3480</v>
      </c>
      <c r="U5328" s="32">
        <v>46226</v>
      </c>
      <c r="V5328" t="s">
        <v>39</v>
      </c>
    </row>
    <row r="5329" spans="1:22" hidden="1">
      <c r="A5329" t="s">
        <v>26</v>
      </c>
      <c r="B5329" t="s">
        <v>6639</v>
      </c>
      <c r="C5329" s="56">
        <v>97675</v>
      </c>
      <c r="D5329" t="s">
        <v>5100</v>
      </c>
      <c r="E5329" s="32">
        <v>46211</v>
      </c>
      <c r="F5329" s="26">
        <v>46211.801423611112</v>
      </c>
      <c r="G5329" s="12" t="str">
        <f t="shared" si="259"/>
        <v>JULIO</v>
      </c>
      <c r="H5329">
        <v>830112317</v>
      </c>
      <c r="I5329" t="s">
        <v>305</v>
      </c>
      <c r="J5329" s="41">
        <f t="shared" si="260"/>
        <v>41848.74</v>
      </c>
      <c r="K5329" s="41">
        <v>7951.26</v>
      </c>
      <c r="L5329" s="39">
        <v>49800</v>
      </c>
      <c r="M5329" t="s">
        <v>54</v>
      </c>
      <c r="O5329" s="1">
        <f t="shared" si="258"/>
        <v>0</v>
      </c>
    </row>
    <row r="5330" spans="1:22" hidden="1">
      <c r="A5330" t="s">
        <v>26</v>
      </c>
      <c r="B5330" t="s">
        <v>6640</v>
      </c>
      <c r="C5330" s="55">
        <v>9024</v>
      </c>
      <c r="D5330" t="s">
        <v>2896</v>
      </c>
      <c r="E5330" s="32">
        <v>46211</v>
      </c>
      <c r="F5330" s="26">
        <v>46211.730717592596</v>
      </c>
      <c r="G5330" s="12" t="str">
        <f t="shared" si="259"/>
        <v>JULIO</v>
      </c>
      <c r="H5330">
        <v>32150739</v>
      </c>
      <c r="I5330" t="s">
        <v>400</v>
      </c>
      <c r="J5330" s="41">
        <f t="shared" si="260"/>
        <v>613000</v>
      </c>
      <c r="K5330" s="41">
        <v>0</v>
      </c>
      <c r="L5330" s="39">
        <v>613000</v>
      </c>
      <c r="M5330" t="s">
        <v>199</v>
      </c>
      <c r="N5330" s="32">
        <v>46212</v>
      </c>
      <c r="O5330" s="1">
        <f t="shared" si="258"/>
        <v>1</v>
      </c>
      <c r="P5330" t="s">
        <v>3480</v>
      </c>
      <c r="U5330" s="32">
        <v>46213</v>
      </c>
      <c r="V5330" t="s">
        <v>39</v>
      </c>
    </row>
    <row r="5331" spans="1:22" hidden="1">
      <c r="A5331" t="s">
        <v>26</v>
      </c>
      <c r="B5331" t="s">
        <v>6641</v>
      </c>
      <c r="C5331" s="55">
        <v>92314350</v>
      </c>
      <c r="D5331" t="s">
        <v>255</v>
      </c>
      <c r="E5331" s="32">
        <v>46211</v>
      </c>
      <c r="F5331" s="26">
        <v>46211.716851851852</v>
      </c>
      <c r="G5331" s="12" t="str">
        <f t="shared" si="259"/>
        <v>JULIO</v>
      </c>
      <c r="H5331">
        <v>900843898</v>
      </c>
      <c r="I5331" t="s">
        <v>256</v>
      </c>
      <c r="J5331" s="41">
        <f t="shared" si="260"/>
        <v>5042.0200000000004</v>
      </c>
      <c r="K5331" s="41">
        <v>957.98</v>
      </c>
      <c r="L5331" s="39">
        <v>6000</v>
      </c>
      <c r="M5331" t="s">
        <v>54</v>
      </c>
      <c r="O5331" s="1">
        <f t="shared" si="258"/>
        <v>0</v>
      </c>
    </row>
    <row r="5332" spans="1:22" hidden="1">
      <c r="A5332" t="s">
        <v>26</v>
      </c>
      <c r="B5332" t="s">
        <v>6642</v>
      </c>
      <c r="C5332" s="55">
        <v>92311586</v>
      </c>
      <c r="D5332" t="s">
        <v>255</v>
      </c>
      <c r="E5332" s="32">
        <v>46211</v>
      </c>
      <c r="F5332" s="26">
        <v>46211.713634259257</v>
      </c>
      <c r="G5332" s="12" t="str">
        <f t="shared" si="259"/>
        <v>JULIO</v>
      </c>
      <c r="H5332">
        <v>900843898</v>
      </c>
      <c r="I5332" t="s">
        <v>256</v>
      </c>
      <c r="J5332" s="41">
        <f t="shared" si="260"/>
        <v>28252.17</v>
      </c>
      <c r="K5332" s="41">
        <v>5367.9</v>
      </c>
      <c r="L5332" s="39">
        <v>33620.07</v>
      </c>
      <c r="M5332" t="s">
        <v>54</v>
      </c>
      <c r="O5332" s="1">
        <f t="shared" si="258"/>
        <v>0</v>
      </c>
    </row>
    <row r="5333" spans="1:22" hidden="1">
      <c r="A5333" t="s">
        <v>82</v>
      </c>
      <c r="B5333" t="s">
        <v>6643</v>
      </c>
      <c r="C5333" s="55">
        <v>8930</v>
      </c>
      <c r="D5333" t="s">
        <v>2896</v>
      </c>
      <c r="E5333" s="32">
        <v>46211</v>
      </c>
      <c r="F5333" s="26">
        <v>46211.706064814818</v>
      </c>
      <c r="G5333" s="12" t="str">
        <f t="shared" si="259"/>
        <v>JULIO</v>
      </c>
      <c r="H5333">
        <v>800049074</v>
      </c>
      <c r="I5333" t="s">
        <v>337</v>
      </c>
      <c r="J5333" s="41">
        <f t="shared" si="260"/>
        <v>435945</v>
      </c>
      <c r="K5333" s="41">
        <v>82830</v>
      </c>
      <c r="L5333" s="39">
        <v>518775</v>
      </c>
      <c r="M5333" t="s">
        <v>110</v>
      </c>
      <c r="N5333" s="3">
        <v>46215</v>
      </c>
      <c r="O5333" s="1">
        <f t="shared" si="258"/>
        <v>4</v>
      </c>
      <c r="P5333" s="1" t="s">
        <v>3480</v>
      </c>
    </row>
    <row r="5334" spans="1:22" hidden="1">
      <c r="A5334" t="s">
        <v>26</v>
      </c>
      <c r="B5334" t="s">
        <v>6644</v>
      </c>
      <c r="C5334" s="55">
        <v>12980501</v>
      </c>
      <c r="D5334" t="s">
        <v>4499</v>
      </c>
      <c r="E5334" s="32">
        <v>46211</v>
      </c>
      <c r="F5334" s="26">
        <v>46211.676562499997</v>
      </c>
      <c r="G5334" s="12" t="str">
        <f t="shared" si="259"/>
        <v>JULIO</v>
      </c>
      <c r="H5334">
        <v>900219834</v>
      </c>
      <c r="I5334" t="s">
        <v>739</v>
      </c>
      <c r="J5334" s="41">
        <f t="shared" si="260"/>
        <v>18500</v>
      </c>
      <c r="K5334" s="41">
        <v>0</v>
      </c>
      <c r="L5334" s="39">
        <v>18500</v>
      </c>
      <c r="M5334" t="s">
        <v>70</v>
      </c>
      <c r="N5334" s="32">
        <v>46212</v>
      </c>
      <c r="O5334" s="1">
        <f t="shared" si="258"/>
        <v>1</v>
      </c>
      <c r="P5334" t="s">
        <v>3480</v>
      </c>
      <c r="U5334" s="32">
        <v>46226</v>
      </c>
      <c r="V5334" t="s">
        <v>39</v>
      </c>
    </row>
    <row r="5335" spans="1:22" hidden="1">
      <c r="A5335" t="s">
        <v>26</v>
      </c>
      <c r="B5335" t="s">
        <v>6645</v>
      </c>
      <c r="C5335" s="56">
        <v>4157</v>
      </c>
      <c r="D5335" t="s">
        <v>28</v>
      </c>
      <c r="E5335" s="32">
        <v>46211</v>
      </c>
      <c r="F5335" s="26">
        <v>46211.662754629629</v>
      </c>
      <c r="G5335" s="12" t="str">
        <f t="shared" si="259"/>
        <v>JULIO</v>
      </c>
      <c r="H5335">
        <v>32768820</v>
      </c>
      <c r="I5335" t="s">
        <v>6646</v>
      </c>
      <c r="J5335" s="41">
        <f t="shared" si="260"/>
        <v>63000</v>
      </c>
      <c r="K5335" s="41">
        <v>0</v>
      </c>
      <c r="L5335" s="39">
        <v>63000</v>
      </c>
      <c r="M5335" t="s">
        <v>54</v>
      </c>
      <c r="O5335" s="1">
        <f t="shared" si="258"/>
        <v>0</v>
      </c>
    </row>
    <row r="5336" spans="1:22" hidden="1">
      <c r="A5336" t="s">
        <v>26</v>
      </c>
      <c r="B5336" t="s">
        <v>6647</v>
      </c>
      <c r="C5336" s="56">
        <v>27780</v>
      </c>
      <c r="D5336" t="s">
        <v>6648</v>
      </c>
      <c r="E5336" s="32">
        <v>46211</v>
      </c>
      <c r="F5336" s="26">
        <v>46211.655451388891</v>
      </c>
      <c r="G5336" s="12" t="str">
        <f t="shared" si="259"/>
        <v>JULIO</v>
      </c>
      <c r="H5336">
        <v>901419917</v>
      </c>
      <c r="I5336" t="s">
        <v>6649</v>
      </c>
      <c r="J5336" s="41">
        <f t="shared" si="260"/>
        <v>143500</v>
      </c>
      <c r="K5336" s="41">
        <v>0</v>
      </c>
      <c r="L5336" s="39">
        <v>143500</v>
      </c>
      <c r="M5336" t="s">
        <v>54</v>
      </c>
      <c r="O5336" s="1">
        <f t="shared" si="258"/>
        <v>0</v>
      </c>
    </row>
    <row r="5337" spans="1:22" hidden="1">
      <c r="A5337" t="s">
        <v>26</v>
      </c>
      <c r="B5337" t="s">
        <v>6650</v>
      </c>
      <c r="C5337" s="56">
        <v>37806</v>
      </c>
      <c r="D5337" t="s">
        <v>371</v>
      </c>
      <c r="E5337" s="32">
        <v>46211</v>
      </c>
      <c r="F5337" s="26">
        <v>46211.653807870367</v>
      </c>
      <c r="G5337" s="12" t="str">
        <f t="shared" si="259"/>
        <v>JULIO</v>
      </c>
      <c r="H5337">
        <v>900719215</v>
      </c>
      <c r="I5337" t="s">
        <v>6651</v>
      </c>
      <c r="J5337" s="41">
        <f t="shared" si="260"/>
        <v>192624</v>
      </c>
      <c r="K5337" s="41">
        <v>0</v>
      </c>
      <c r="L5337" s="39">
        <v>192624</v>
      </c>
      <c r="M5337" t="s">
        <v>54</v>
      </c>
      <c r="O5337" s="1">
        <f t="shared" si="258"/>
        <v>0</v>
      </c>
    </row>
    <row r="5338" spans="1:22" hidden="1">
      <c r="A5338" t="s">
        <v>26</v>
      </c>
      <c r="B5338" t="s">
        <v>6652</v>
      </c>
      <c r="C5338" s="56">
        <v>12933</v>
      </c>
      <c r="D5338" t="s">
        <v>6653</v>
      </c>
      <c r="E5338" s="32">
        <v>46211</v>
      </c>
      <c r="F5338" s="26">
        <v>46211.523055555554</v>
      </c>
      <c r="G5338" s="12" t="str">
        <f t="shared" si="259"/>
        <v>JULIO</v>
      </c>
      <c r="H5338">
        <v>901750393</v>
      </c>
      <c r="I5338" t="s">
        <v>6654</v>
      </c>
      <c r="J5338" s="41">
        <f t="shared" si="260"/>
        <v>40336.1</v>
      </c>
      <c r="K5338" s="41">
        <v>7663.86</v>
      </c>
      <c r="L5338" s="39">
        <v>47999.96</v>
      </c>
      <c r="M5338" t="s">
        <v>54</v>
      </c>
      <c r="O5338" s="1">
        <f t="shared" si="258"/>
        <v>0</v>
      </c>
    </row>
    <row r="5339" spans="1:22" hidden="1">
      <c r="A5339" t="s">
        <v>26</v>
      </c>
      <c r="B5339" t="s">
        <v>6655</v>
      </c>
      <c r="C5339" s="55">
        <v>436020</v>
      </c>
      <c r="D5339" t="s">
        <v>671</v>
      </c>
      <c r="E5339" s="32">
        <v>46211</v>
      </c>
      <c r="F5339" s="26">
        <v>46211.243344907409</v>
      </c>
      <c r="G5339" s="12" t="str">
        <f t="shared" si="259"/>
        <v>JULIO</v>
      </c>
      <c r="H5339">
        <v>860001697</v>
      </c>
      <c r="I5339" t="s">
        <v>669</v>
      </c>
      <c r="J5339" s="41">
        <f t="shared" si="260"/>
        <v>480600</v>
      </c>
      <c r="K5339" s="41">
        <v>0</v>
      </c>
      <c r="L5339" s="39">
        <v>480600</v>
      </c>
      <c r="M5339" t="s">
        <v>70</v>
      </c>
      <c r="N5339" s="32">
        <v>46212</v>
      </c>
      <c r="O5339" s="1">
        <f t="shared" si="258"/>
        <v>1</v>
      </c>
      <c r="P5339" t="s">
        <v>3480</v>
      </c>
      <c r="U5339" s="32">
        <v>46231</v>
      </c>
      <c r="V5339" t="s">
        <v>39</v>
      </c>
    </row>
    <row r="5340" spans="1:22" hidden="1">
      <c r="A5340" t="s">
        <v>26</v>
      </c>
      <c r="B5340" t="s">
        <v>6656</v>
      </c>
      <c r="C5340" s="56">
        <v>7018</v>
      </c>
      <c r="D5340" t="s">
        <v>6657</v>
      </c>
      <c r="E5340" s="32">
        <v>46211</v>
      </c>
      <c r="F5340" s="26">
        <v>46211.617442129631</v>
      </c>
      <c r="G5340" s="12" t="str">
        <f t="shared" si="259"/>
        <v>JULIO</v>
      </c>
      <c r="H5340">
        <v>901869027</v>
      </c>
      <c r="I5340" t="s">
        <v>6658</v>
      </c>
      <c r="J5340" s="41">
        <f t="shared" si="260"/>
        <v>198000</v>
      </c>
      <c r="K5340" s="41">
        <v>0</v>
      </c>
      <c r="L5340" s="39">
        <v>198000</v>
      </c>
      <c r="M5340" t="s">
        <v>54</v>
      </c>
      <c r="O5340" s="1">
        <f t="shared" si="258"/>
        <v>0</v>
      </c>
    </row>
    <row r="5341" spans="1:22" hidden="1">
      <c r="A5341" t="s">
        <v>26</v>
      </c>
      <c r="B5341" t="s">
        <v>6659</v>
      </c>
      <c r="C5341" s="56">
        <v>13467</v>
      </c>
      <c r="D5341" t="s">
        <v>4661</v>
      </c>
      <c r="E5341" s="32">
        <v>46211</v>
      </c>
      <c r="F5341" s="26">
        <v>46211.575428240743</v>
      </c>
      <c r="G5341" s="12" t="str">
        <f t="shared" si="259"/>
        <v>JULIO</v>
      </c>
      <c r="H5341">
        <v>901784030</v>
      </c>
      <c r="I5341" t="s">
        <v>1016</v>
      </c>
      <c r="J5341" s="41">
        <f t="shared" si="260"/>
        <v>52900</v>
      </c>
      <c r="K5341" s="41">
        <v>0</v>
      </c>
      <c r="L5341" s="39">
        <v>52900</v>
      </c>
      <c r="M5341" t="s">
        <v>54</v>
      </c>
      <c r="O5341" s="1">
        <f t="shared" si="258"/>
        <v>0</v>
      </c>
    </row>
    <row r="5342" spans="1:22" hidden="1">
      <c r="A5342" t="s">
        <v>26</v>
      </c>
      <c r="B5342" t="s">
        <v>6660</v>
      </c>
      <c r="C5342" s="55">
        <v>871</v>
      </c>
      <c r="D5342" t="s">
        <v>28</v>
      </c>
      <c r="E5342" s="32">
        <v>46211</v>
      </c>
      <c r="F5342" s="26">
        <v>46211.469594907408</v>
      </c>
      <c r="G5342" s="12" t="str">
        <f t="shared" si="259"/>
        <v>JULIO</v>
      </c>
      <c r="H5342">
        <v>71660004</v>
      </c>
      <c r="I5342" t="s">
        <v>266</v>
      </c>
      <c r="J5342" s="41">
        <f t="shared" si="260"/>
        <v>145000</v>
      </c>
      <c r="K5342" s="41">
        <v>0</v>
      </c>
      <c r="L5342" s="39">
        <v>145000</v>
      </c>
      <c r="M5342" t="s">
        <v>70</v>
      </c>
      <c r="N5342" s="32">
        <v>46217</v>
      </c>
      <c r="O5342" s="1">
        <f t="shared" si="258"/>
        <v>6</v>
      </c>
      <c r="P5342" t="s">
        <v>3480</v>
      </c>
      <c r="U5342" s="32">
        <v>46218</v>
      </c>
      <c r="V5342" t="s">
        <v>39</v>
      </c>
    </row>
    <row r="5343" spans="1:22" hidden="1">
      <c r="A5343" t="s">
        <v>26</v>
      </c>
      <c r="B5343" t="s">
        <v>6661</v>
      </c>
      <c r="C5343" s="56">
        <v>9200</v>
      </c>
      <c r="D5343" t="s">
        <v>5208</v>
      </c>
      <c r="E5343" s="32">
        <v>46211</v>
      </c>
      <c r="F5343" s="26">
        <v>46211.296168981484</v>
      </c>
      <c r="G5343" s="12" t="str">
        <f t="shared" si="259"/>
        <v>JULIO</v>
      </c>
      <c r="H5343">
        <v>1088263697</v>
      </c>
      <c r="I5343" t="s">
        <v>1128</v>
      </c>
      <c r="J5343" s="41">
        <f t="shared" si="260"/>
        <v>23300</v>
      </c>
      <c r="K5343" s="41">
        <v>0</v>
      </c>
      <c r="L5343" s="39">
        <v>23300</v>
      </c>
      <c r="M5343" t="s">
        <v>54</v>
      </c>
      <c r="O5343" s="1">
        <f t="shared" si="258"/>
        <v>0</v>
      </c>
    </row>
    <row r="5344" spans="1:22" hidden="1">
      <c r="A5344" t="s">
        <v>26</v>
      </c>
      <c r="B5344" t="s">
        <v>6662</v>
      </c>
      <c r="C5344" s="56">
        <v>18244</v>
      </c>
      <c r="D5344" t="s">
        <v>28</v>
      </c>
      <c r="E5344" s="32">
        <v>46211</v>
      </c>
      <c r="F5344" s="26">
        <v>46211.36917824074</v>
      </c>
      <c r="G5344" s="12" t="str">
        <f t="shared" si="259"/>
        <v>JULIO</v>
      </c>
      <c r="H5344">
        <v>98666997</v>
      </c>
      <c r="I5344" t="s">
        <v>801</v>
      </c>
      <c r="J5344" s="41">
        <f t="shared" si="260"/>
        <v>90496.44</v>
      </c>
      <c r="K5344" s="41">
        <v>0</v>
      </c>
      <c r="L5344" s="39">
        <v>90496.44</v>
      </c>
      <c r="M5344" t="s">
        <v>54</v>
      </c>
      <c r="O5344" s="1">
        <f t="shared" si="258"/>
        <v>0</v>
      </c>
    </row>
    <row r="5345" spans="1:22" hidden="1">
      <c r="A5345" t="s">
        <v>26</v>
      </c>
      <c r="B5345" t="s">
        <v>6663</v>
      </c>
      <c r="C5345" s="56">
        <v>41275</v>
      </c>
      <c r="D5345" t="s">
        <v>698</v>
      </c>
      <c r="E5345" s="32">
        <v>46211</v>
      </c>
      <c r="F5345" s="26">
        <v>46211.502337962964</v>
      </c>
      <c r="G5345" s="12" t="str">
        <f t="shared" si="259"/>
        <v>JULIO</v>
      </c>
      <c r="H5345">
        <v>901270638</v>
      </c>
      <c r="I5345" t="s">
        <v>6664</v>
      </c>
      <c r="J5345" s="41">
        <f t="shared" si="260"/>
        <v>29500.01</v>
      </c>
      <c r="K5345" s="41">
        <v>0</v>
      </c>
      <c r="L5345" s="39">
        <v>29500.01</v>
      </c>
      <c r="M5345" t="s">
        <v>54</v>
      </c>
      <c r="O5345" s="1">
        <f t="shared" si="258"/>
        <v>0</v>
      </c>
    </row>
    <row r="5346" spans="1:22" hidden="1">
      <c r="A5346" t="s">
        <v>809</v>
      </c>
      <c r="B5346" t="s">
        <v>6665</v>
      </c>
      <c r="C5346" s="55" t="s">
        <v>6666</v>
      </c>
      <c r="D5346" t="s">
        <v>2896</v>
      </c>
      <c r="E5346" s="32">
        <v>46211</v>
      </c>
      <c r="F5346" s="26">
        <v>46211.292222222219</v>
      </c>
      <c r="G5346" s="12" t="str">
        <f t="shared" si="259"/>
        <v>JULIO</v>
      </c>
      <c r="H5346">
        <v>890904996</v>
      </c>
      <c r="I5346" t="s">
        <v>812</v>
      </c>
      <c r="J5346" s="41">
        <f t="shared" si="260"/>
        <v>10330246</v>
      </c>
      <c r="K5346" s="41">
        <v>0</v>
      </c>
      <c r="L5346" s="39">
        <v>10330246</v>
      </c>
      <c r="M5346" t="s">
        <v>37</v>
      </c>
      <c r="N5346" s="32">
        <v>46212</v>
      </c>
      <c r="O5346" s="1">
        <f t="shared" si="258"/>
        <v>1</v>
      </c>
      <c r="P5346" t="s">
        <v>1466</v>
      </c>
      <c r="U5346" s="32">
        <v>46213</v>
      </c>
      <c r="V5346" t="s">
        <v>39</v>
      </c>
    </row>
    <row r="5347" spans="1:22" hidden="1">
      <c r="A5347" t="s">
        <v>26</v>
      </c>
      <c r="B5347" t="s">
        <v>6667</v>
      </c>
      <c r="C5347" s="55">
        <v>12888518</v>
      </c>
      <c r="D5347" t="s">
        <v>4499</v>
      </c>
      <c r="E5347" s="32">
        <v>46211</v>
      </c>
      <c r="F5347" s="26">
        <v>46211.340856481482</v>
      </c>
      <c r="G5347" s="12" t="str">
        <f t="shared" si="259"/>
        <v>JULIO</v>
      </c>
      <c r="H5347">
        <v>900219834</v>
      </c>
      <c r="I5347" t="s">
        <v>739</v>
      </c>
      <c r="J5347" s="41">
        <f t="shared" si="260"/>
        <v>18500</v>
      </c>
      <c r="K5347" s="41">
        <v>0</v>
      </c>
      <c r="L5347" s="39">
        <v>18500</v>
      </c>
      <c r="M5347" t="s">
        <v>70</v>
      </c>
      <c r="N5347" s="32">
        <v>46211</v>
      </c>
      <c r="O5347" s="1">
        <f t="shared" si="258"/>
        <v>0</v>
      </c>
      <c r="P5347" t="s">
        <v>3480</v>
      </c>
      <c r="U5347" s="32">
        <v>46213</v>
      </c>
      <c r="V5347" t="s">
        <v>39</v>
      </c>
    </row>
    <row r="5348" spans="1:22" hidden="1">
      <c r="A5348" t="s">
        <v>809</v>
      </c>
      <c r="B5348" t="s">
        <v>6668</v>
      </c>
      <c r="C5348" s="55" t="s">
        <v>6669</v>
      </c>
      <c r="D5348" t="s">
        <v>2896</v>
      </c>
      <c r="E5348" s="32">
        <v>46211</v>
      </c>
      <c r="F5348" s="26">
        <v>46211.286631944444</v>
      </c>
      <c r="G5348" s="12" t="str">
        <f t="shared" si="259"/>
        <v>JULIO</v>
      </c>
      <c r="H5348">
        <v>890904996</v>
      </c>
      <c r="I5348" t="s">
        <v>812</v>
      </c>
      <c r="J5348" s="41">
        <f t="shared" si="260"/>
        <v>4056667</v>
      </c>
      <c r="K5348" s="41">
        <v>0</v>
      </c>
      <c r="L5348" s="39">
        <v>4056667</v>
      </c>
      <c r="M5348" t="s">
        <v>813</v>
      </c>
      <c r="N5348" s="3">
        <v>46215</v>
      </c>
      <c r="O5348" s="1">
        <f t="shared" si="258"/>
        <v>4</v>
      </c>
    </row>
    <row r="5349" spans="1:22" hidden="1">
      <c r="A5349" t="s">
        <v>26</v>
      </c>
      <c r="B5349" t="s">
        <v>6670</v>
      </c>
      <c r="C5349" s="55">
        <v>170477</v>
      </c>
      <c r="D5349" t="s">
        <v>1226</v>
      </c>
      <c r="E5349" s="32">
        <v>46211</v>
      </c>
      <c r="F5349" s="26">
        <v>46211.55327546296</v>
      </c>
      <c r="G5349" s="12" t="str">
        <f t="shared" si="259"/>
        <v>JULIO</v>
      </c>
      <c r="H5349">
        <v>900276962</v>
      </c>
      <c r="I5349" t="s">
        <v>891</v>
      </c>
      <c r="J5349" s="41">
        <f t="shared" si="260"/>
        <v>40426.89</v>
      </c>
      <c r="K5349" s="41">
        <v>5173.1099999999997</v>
      </c>
      <c r="L5349" s="39">
        <v>45600</v>
      </c>
      <c r="M5349" t="s">
        <v>54</v>
      </c>
      <c r="O5349" s="1">
        <f t="shared" si="258"/>
        <v>0</v>
      </c>
    </row>
    <row r="5350" spans="1:22" hidden="1">
      <c r="A5350" t="s">
        <v>26</v>
      </c>
      <c r="B5350" t="s">
        <v>6671</v>
      </c>
      <c r="C5350" s="55">
        <v>219</v>
      </c>
      <c r="D5350" t="s">
        <v>2388</v>
      </c>
      <c r="E5350" s="32">
        <v>46212</v>
      </c>
      <c r="F5350" s="26">
        <v>46212.831145833334</v>
      </c>
      <c r="G5350" s="12" t="str">
        <f t="shared" si="259"/>
        <v>JULIO</v>
      </c>
      <c r="H5350">
        <v>901847080</v>
      </c>
      <c r="I5350" t="s">
        <v>2519</v>
      </c>
      <c r="J5350" s="41">
        <f t="shared" si="260"/>
        <v>3700000</v>
      </c>
      <c r="K5350" s="41">
        <v>703000</v>
      </c>
      <c r="L5350" s="39">
        <v>4403000</v>
      </c>
      <c r="M5350" s="1" t="s">
        <v>9455</v>
      </c>
      <c r="N5350" s="32">
        <v>46218</v>
      </c>
      <c r="O5350" s="1">
        <f t="shared" si="258"/>
        <v>6</v>
      </c>
      <c r="P5350" t="s">
        <v>66</v>
      </c>
      <c r="U5350" s="32">
        <v>46225</v>
      </c>
    </row>
    <row r="5351" spans="1:22" hidden="1">
      <c r="A5351" t="s">
        <v>26</v>
      </c>
      <c r="B5351" t="s">
        <v>6672</v>
      </c>
      <c r="C5351" s="55">
        <v>218</v>
      </c>
      <c r="D5351" t="s">
        <v>2388</v>
      </c>
      <c r="E5351" s="32">
        <v>46212</v>
      </c>
      <c r="F5351" s="26">
        <v>46212.828888888886</v>
      </c>
      <c r="G5351" s="12" t="str">
        <f t="shared" si="259"/>
        <v>JULIO</v>
      </c>
      <c r="H5351">
        <v>901847080</v>
      </c>
      <c r="I5351" t="s">
        <v>2519</v>
      </c>
      <c r="J5351" s="41">
        <f t="shared" si="260"/>
        <v>1873100</v>
      </c>
      <c r="K5351" s="41">
        <v>355889</v>
      </c>
      <c r="L5351" s="39">
        <v>2228989</v>
      </c>
      <c r="M5351" s="1" t="s">
        <v>9455</v>
      </c>
      <c r="N5351" s="32">
        <v>46218</v>
      </c>
      <c r="O5351" s="1">
        <f t="shared" si="258"/>
        <v>6</v>
      </c>
      <c r="P5351" t="s">
        <v>66</v>
      </c>
      <c r="U5351" s="32">
        <v>46225</v>
      </c>
    </row>
    <row r="5352" spans="1:22" hidden="1">
      <c r="A5352" t="s">
        <v>26</v>
      </c>
      <c r="B5352" t="s">
        <v>6673</v>
      </c>
      <c r="C5352" s="55">
        <v>217</v>
      </c>
      <c r="D5352" t="s">
        <v>2388</v>
      </c>
      <c r="E5352" s="32">
        <v>46212</v>
      </c>
      <c r="F5352" s="26">
        <v>46212.826585648145</v>
      </c>
      <c r="G5352" s="12" t="str">
        <f t="shared" si="259"/>
        <v>JULIO</v>
      </c>
      <c r="H5352">
        <v>901847080</v>
      </c>
      <c r="I5352" t="s">
        <v>2519</v>
      </c>
      <c r="J5352" s="41">
        <f t="shared" si="260"/>
        <v>2675150</v>
      </c>
      <c r="K5352" s="41">
        <v>508278.5</v>
      </c>
      <c r="L5352" s="39">
        <v>3183428.5</v>
      </c>
      <c r="M5352" s="1" t="s">
        <v>9455</v>
      </c>
      <c r="N5352" s="32">
        <v>46218</v>
      </c>
      <c r="O5352" s="1">
        <f t="shared" si="258"/>
        <v>6</v>
      </c>
      <c r="P5352" t="s">
        <v>66</v>
      </c>
      <c r="U5352" s="32">
        <v>46225</v>
      </c>
    </row>
    <row r="5353" spans="1:22" hidden="1">
      <c r="A5353" t="s">
        <v>26</v>
      </c>
      <c r="B5353" t="s">
        <v>6674</v>
      </c>
      <c r="C5353" s="55">
        <v>216</v>
      </c>
      <c r="D5353" t="s">
        <v>2388</v>
      </c>
      <c r="E5353" s="32">
        <v>46212</v>
      </c>
      <c r="F5353" s="26">
        <v>46212.820011574076</v>
      </c>
      <c r="G5353" s="12" t="str">
        <f t="shared" si="259"/>
        <v>JULIO</v>
      </c>
      <c r="H5353">
        <v>901847080</v>
      </c>
      <c r="I5353" t="s">
        <v>2519</v>
      </c>
      <c r="J5353" s="41">
        <f t="shared" si="260"/>
        <v>13693950</v>
      </c>
      <c r="K5353" s="41">
        <v>2601850.5</v>
      </c>
      <c r="L5353" s="39">
        <v>16295800.5</v>
      </c>
      <c r="M5353" s="1" t="s">
        <v>9455</v>
      </c>
      <c r="N5353" s="32">
        <v>46218</v>
      </c>
      <c r="O5353" s="1">
        <f t="shared" si="258"/>
        <v>6</v>
      </c>
      <c r="P5353" t="s">
        <v>66</v>
      </c>
      <c r="U5353" s="32">
        <v>46237</v>
      </c>
    </row>
    <row r="5354" spans="1:22" hidden="1">
      <c r="A5354" t="s">
        <v>26</v>
      </c>
      <c r="B5354" t="s">
        <v>6675</v>
      </c>
      <c r="C5354" s="55">
        <v>215</v>
      </c>
      <c r="D5354" t="s">
        <v>2388</v>
      </c>
      <c r="E5354" s="32">
        <v>46212</v>
      </c>
      <c r="F5354" s="26">
        <v>46212.815752314818</v>
      </c>
      <c r="G5354" s="12" t="str">
        <f t="shared" si="259"/>
        <v>JULIO</v>
      </c>
      <c r="H5354">
        <v>901847080</v>
      </c>
      <c r="I5354" t="s">
        <v>2519</v>
      </c>
      <c r="J5354" s="41">
        <f t="shared" si="260"/>
        <v>5868000</v>
      </c>
      <c r="K5354" s="41">
        <v>1114920</v>
      </c>
      <c r="L5354" s="39">
        <v>6982920</v>
      </c>
      <c r="M5354" s="1" t="s">
        <v>9455</v>
      </c>
      <c r="N5354" s="32">
        <v>46218</v>
      </c>
      <c r="O5354" s="1">
        <f t="shared" si="258"/>
        <v>6</v>
      </c>
      <c r="P5354" t="s">
        <v>66</v>
      </c>
      <c r="U5354" s="32">
        <v>46225</v>
      </c>
    </row>
    <row r="5355" spans="1:22" hidden="1">
      <c r="A5355" t="s">
        <v>26</v>
      </c>
      <c r="B5355" t="s">
        <v>6676</v>
      </c>
      <c r="C5355" s="55">
        <v>214</v>
      </c>
      <c r="D5355" t="s">
        <v>2388</v>
      </c>
      <c r="E5355" s="32">
        <v>46212</v>
      </c>
      <c r="F5355" s="26">
        <v>46212.807696759257</v>
      </c>
      <c r="G5355" s="12" t="str">
        <f t="shared" si="259"/>
        <v>JULIO</v>
      </c>
      <c r="H5355">
        <v>901847080</v>
      </c>
      <c r="I5355" t="s">
        <v>2519</v>
      </c>
      <c r="J5355" s="41">
        <f t="shared" si="260"/>
        <v>15244480</v>
      </c>
      <c r="K5355" s="41">
        <v>2896451.2</v>
      </c>
      <c r="L5355" s="39">
        <v>18140931.199999999</v>
      </c>
      <c r="M5355" s="1" t="s">
        <v>9455</v>
      </c>
      <c r="N5355" s="32">
        <v>46218</v>
      </c>
      <c r="O5355" s="1">
        <f t="shared" si="258"/>
        <v>6</v>
      </c>
      <c r="P5355" t="s">
        <v>66</v>
      </c>
      <c r="U5355" s="32">
        <v>46237</v>
      </c>
    </row>
    <row r="5356" spans="1:22" hidden="1">
      <c r="A5356" t="s">
        <v>26</v>
      </c>
      <c r="B5356" t="s">
        <v>6677</v>
      </c>
      <c r="C5356" s="55">
        <v>213</v>
      </c>
      <c r="D5356" t="s">
        <v>2388</v>
      </c>
      <c r="E5356" s="32">
        <v>46212</v>
      </c>
      <c r="F5356" s="26">
        <v>46212.804027777776</v>
      </c>
      <c r="G5356" s="12" t="str">
        <f t="shared" si="259"/>
        <v>JULIO</v>
      </c>
      <c r="H5356">
        <v>901847080</v>
      </c>
      <c r="I5356" t="s">
        <v>2519</v>
      </c>
      <c r="J5356" s="41">
        <f t="shared" si="260"/>
        <v>3684391</v>
      </c>
      <c r="K5356" s="41">
        <v>700034.29</v>
      </c>
      <c r="L5356" s="39">
        <v>4384425.29</v>
      </c>
      <c r="M5356" s="1" t="s">
        <v>9455</v>
      </c>
      <c r="N5356" s="32">
        <v>46218</v>
      </c>
      <c r="O5356" s="1">
        <f t="shared" si="258"/>
        <v>6</v>
      </c>
      <c r="P5356" t="s">
        <v>66</v>
      </c>
      <c r="U5356" s="32">
        <v>46225</v>
      </c>
    </row>
    <row r="5357" spans="1:22" hidden="1">
      <c r="A5357" t="s">
        <v>26</v>
      </c>
      <c r="B5357" t="s">
        <v>6678</v>
      </c>
      <c r="C5357" s="55">
        <v>212</v>
      </c>
      <c r="D5357" t="s">
        <v>2388</v>
      </c>
      <c r="E5357" s="32">
        <v>46212</v>
      </c>
      <c r="F5357" s="26">
        <v>46212.796134259261</v>
      </c>
      <c r="G5357" s="12" t="str">
        <f t="shared" si="259"/>
        <v>JULIO</v>
      </c>
      <c r="H5357">
        <v>901847080</v>
      </c>
      <c r="I5357" t="s">
        <v>2519</v>
      </c>
      <c r="J5357" s="41">
        <f t="shared" si="260"/>
        <v>792400</v>
      </c>
      <c r="K5357" s="41">
        <v>150556</v>
      </c>
      <c r="L5357" s="39">
        <v>942956</v>
      </c>
      <c r="M5357" s="1" t="s">
        <v>9455</v>
      </c>
      <c r="N5357" s="32">
        <v>46218</v>
      </c>
      <c r="O5357" s="1">
        <f t="shared" si="258"/>
        <v>6</v>
      </c>
      <c r="P5357" t="s">
        <v>66</v>
      </c>
      <c r="U5357" s="32">
        <v>46225</v>
      </c>
    </row>
    <row r="5358" spans="1:22" hidden="1">
      <c r="A5358" t="s">
        <v>26</v>
      </c>
      <c r="B5358" t="s">
        <v>6679</v>
      </c>
      <c r="C5358" s="55">
        <v>745354</v>
      </c>
      <c r="D5358" t="s">
        <v>817</v>
      </c>
      <c r="E5358" s="32">
        <v>46212</v>
      </c>
      <c r="F5358" s="26">
        <v>46212.772939814815</v>
      </c>
      <c r="G5358" s="12" t="str">
        <f t="shared" si="259"/>
        <v>JULIO</v>
      </c>
      <c r="H5358">
        <v>890915475</v>
      </c>
      <c r="I5358" t="s">
        <v>818</v>
      </c>
      <c r="J5358" s="41">
        <f t="shared" si="260"/>
        <v>21650</v>
      </c>
      <c r="K5358" s="41">
        <v>4113.5</v>
      </c>
      <c r="L5358" s="39">
        <v>25763.5</v>
      </c>
      <c r="M5358" t="s">
        <v>70</v>
      </c>
      <c r="N5358" s="32">
        <v>46220</v>
      </c>
      <c r="O5358" s="1">
        <f t="shared" si="258"/>
        <v>8</v>
      </c>
      <c r="P5358" t="s">
        <v>66</v>
      </c>
      <c r="U5358" s="32">
        <v>46226</v>
      </c>
      <c r="V5358" t="s">
        <v>39</v>
      </c>
    </row>
    <row r="5359" spans="1:22" hidden="1">
      <c r="A5359" t="s">
        <v>26</v>
      </c>
      <c r="B5359" t="s">
        <v>6680</v>
      </c>
      <c r="C5359" s="55">
        <v>5421</v>
      </c>
      <c r="D5359" t="s">
        <v>539</v>
      </c>
      <c r="E5359" s="32">
        <v>46212</v>
      </c>
      <c r="F5359" s="26">
        <v>46212.703530092593</v>
      </c>
      <c r="G5359" s="12" t="str">
        <f t="shared" si="259"/>
        <v>JULIO</v>
      </c>
      <c r="H5359">
        <v>901042685</v>
      </c>
      <c r="I5359" t="s">
        <v>540</v>
      </c>
      <c r="J5359" s="41">
        <f t="shared" si="260"/>
        <v>9404496</v>
      </c>
      <c r="K5359" s="41">
        <v>0</v>
      </c>
      <c r="L5359" s="39">
        <v>9404496</v>
      </c>
      <c r="M5359" t="s">
        <v>65</v>
      </c>
      <c r="N5359" s="32">
        <v>46217</v>
      </c>
      <c r="O5359" s="1">
        <f t="shared" si="258"/>
        <v>5</v>
      </c>
      <c r="P5359" s="1" t="s">
        <v>191</v>
      </c>
      <c r="U5359" s="32">
        <v>46218</v>
      </c>
      <c r="V5359" t="s">
        <v>39</v>
      </c>
    </row>
    <row r="5360" spans="1:22" hidden="1">
      <c r="A5360" t="s">
        <v>26</v>
      </c>
      <c r="B5360" t="s">
        <v>6681</v>
      </c>
      <c r="C5360" s="55">
        <v>66561</v>
      </c>
      <c r="D5360" t="s">
        <v>713</v>
      </c>
      <c r="E5360" s="32">
        <v>46212</v>
      </c>
      <c r="F5360" s="26">
        <v>46212.500497685185</v>
      </c>
      <c r="G5360" s="12" t="str">
        <f t="shared" si="259"/>
        <v>JULIO</v>
      </c>
      <c r="H5360">
        <v>860030828</v>
      </c>
      <c r="I5360" t="s">
        <v>714</v>
      </c>
      <c r="J5360" s="41">
        <f t="shared" si="260"/>
        <v>850761</v>
      </c>
      <c r="K5360" s="41">
        <v>161645</v>
      </c>
      <c r="L5360" s="39">
        <v>1012406</v>
      </c>
      <c r="M5360" s="1" t="s">
        <v>9455</v>
      </c>
      <c r="N5360" s="32">
        <v>46218</v>
      </c>
      <c r="O5360" s="1">
        <f t="shared" si="258"/>
        <v>6</v>
      </c>
      <c r="P5360" t="s">
        <v>66</v>
      </c>
      <c r="U5360" s="32">
        <v>46225</v>
      </c>
    </row>
    <row r="5361" spans="1:22" hidden="1">
      <c r="A5361" t="s">
        <v>26</v>
      </c>
      <c r="B5361" t="s">
        <v>6682</v>
      </c>
      <c r="C5361" s="55">
        <v>122060</v>
      </c>
      <c r="D5361" t="s">
        <v>2265</v>
      </c>
      <c r="E5361" s="32">
        <v>46212</v>
      </c>
      <c r="F5361" s="26">
        <v>46212.660381944443</v>
      </c>
      <c r="G5361" s="12" t="str">
        <f t="shared" si="259"/>
        <v>JULIO</v>
      </c>
      <c r="H5361">
        <v>900494362</v>
      </c>
      <c r="I5361" t="s">
        <v>2266</v>
      </c>
      <c r="J5361" s="41">
        <f t="shared" si="260"/>
        <v>39000</v>
      </c>
      <c r="K5361" s="41">
        <v>7410</v>
      </c>
      <c r="L5361" s="39">
        <v>46410</v>
      </c>
      <c r="M5361" t="s">
        <v>70</v>
      </c>
      <c r="N5361" s="32">
        <v>46217</v>
      </c>
      <c r="O5361" s="1">
        <f t="shared" si="258"/>
        <v>5</v>
      </c>
      <c r="P5361" t="s">
        <v>3480</v>
      </c>
      <c r="U5361" s="32">
        <v>46218</v>
      </c>
      <c r="V5361" t="s">
        <v>39</v>
      </c>
    </row>
    <row r="5362" spans="1:22" hidden="1">
      <c r="A5362" t="s">
        <v>26</v>
      </c>
      <c r="B5362" t="s">
        <v>6683</v>
      </c>
      <c r="C5362" s="55">
        <v>122059</v>
      </c>
      <c r="D5362" t="s">
        <v>2265</v>
      </c>
      <c r="E5362" s="32">
        <v>46212</v>
      </c>
      <c r="F5362" s="26">
        <v>46212.659814814811</v>
      </c>
      <c r="G5362" s="12" t="str">
        <f t="shared" si="259"/>
        <v>JULIO</v>
      </c>
      <c r="H5362">
        <v>900494362</v>
      </c>
      <c r="I5362" t="s">
        <v>2266</v>
      </c>
      <c r="J5362" s="41">
        <f t="shared" si="260"/>
        <v>78000</v>
      </c>
      <c r="K5362" s="41">
        <v>14820</v>
      </c>
      <c r="L5362" s="39">
        <v>92820</v>
      </c>
      <c r="M5362" t="s">
        <v>70</v>
      </c>
      <c r="N5362" s="32">
        <v>46217</v>
      </c>
      <c r="O5362" s="1">
        <f t="shared" si="258"/>
        <v>5</v>
      </c>
      <c r="P5362" t="s">
        <v>3480</v>
      </c>
      <c r="U5362" s="32">
        <v>46218</v>
      </c>
      <c r="V5362" t="s">
        <v>39</v>
      </c>
    </row>
    <row r="5363" spans="1:22" hidden="1">
      <c r="A5363" t="s">
        <v>26</v>
      </c>
      <c r="B5363" t="s">
        <v>6684</v>
      </c>
      <c r="C5363" s="55">
        <v>9064</v>
      </c>
      <c r="D5363" t="s">
        <v>2896</v>
      </c>
      <c r="E5363" s="32">
        <v>46212</v>
      </c>
      <c r="F5363" s="26">
        <v>46212.798148148147</v>
      </c>
      <c r="G5363" s="12" t="str">
        <f t="shared" si="259"/>
        <v>JULIO</v>
      </c>
      <c r="H5363">
        <v>32150739</v>
      </c>
      <c r="I5363" t="s">
        <v>400</v>
      </c>
      <c r="J5363" s="41">
        <f t="shared" si="260"/>
        <v>518000</v>
      </c>
      <c r="K5363" s="41">
        <v>0</v>
      </c>
      <c r="L5363" s="39">
        <v>518000</v>
      </c>
      <c r="M5363" t="s">
        <v>199</v>
      </c>
      <c r="N5363" s="32">
        <v>46213</v>
      </c>
      <c r="O5363" s="1">
        <f t="shared" si="258"/>
        <v>1</v>
      </c>
      <c r="P5363" t="s">
        <v>3480</v>
      </c>
      <c r="U5363" s="32">
        <v>46218</v>
      </c>
      <c r="V5363" t="s">
        <v>39</v>
      </c>
    </row>
    <row r="5364" spans="1:22" hidden="1">
      <c r="A5364" t="s">
        <v>26</v>
      </c>
      <c r="B5364" t="s">
        <v>6685</v>
      </c>
      <c r="C5364" s="56">
        <v>55967</v>
      </c>
      <c r="D5364" t="s">
        <v>2809</v>
      </c>
      <c r="E5364" s="32">
        <v>46212</v>
      </c>
      <c r="F5364" s="26">
        <v>46212.733599537038</v>
      </c>
      <c r="G5364" s="12" t="str">
        <f t="shared" si="259"/>
        <v>JULIO</v>
      </c>
      <c r="H5364">
        <v>900335241</v>
      </c>
      <c r="I5364" t="s">
        <v>2810</v>
      </c>
      <c r="J5364" s="41">
        <f t="shared" si="260"/>
        <v>70799.990000000005</v>
      </c>
      <c r="K5364" s="41">
        <v>0</v>
      </c>
      <c r="L5364" s="39">
        <v>70799.990000000005</v>
      </c>
      <c r="M5364" t="s">
        <v>54</v>
      </c>
      <c r="O5364" s="1">
        <f t="shared" si="258"/>
        <v>0</v>
      </c>
    </row>
    <row r="5365" spans="1:22" hidden="1">
      <c r="A5365" t="s">
        <v>26</v>
      </c>
      <c r="B5365" t="s">
        <v>6686</v>
      </c>
      <c r="C5365" s="56">
        <v>154132</v>
      </c>
      <c r="D5365" t="s">
        <v>1883</v>
      </c>
      <c r="E5365" s="32">
        <v>46212</v>
      </c>
      <c r="F5365" s="26">
        <v>46212.665775462963</v>
      </c>
      <c r="G5365" s="12" t="str">
        <f t="shared" si="259"/>
        <v>JULIO</v>
      </c>
      <c r="H5365">
        <v>811024845</v>
      </c>
      <c r="I5365" t="s">
        <v>1884</v>
      </c>
      <c r="J5365" s="41">
        <f t="shared" si="260"/>
        <v>140289</v>
      </c>
      <c r="K5365" s="41">
        <v>0</v>
      </c>
      <c r="L5365" s="39">
        <v>140289</v>
      </c>
      <c r="M5365" t="s">
        <v>54</v>
      </c>
      <c r="O5365" s="1">
        <f t="shared" si="258"/>
        <v>0</v>
      </c>
    </row>
    <row r="5366" spans="1:22" hidden="1">
      <c r="A5366" t="s">
        <v>26</v>
      </c>
      <c r="B5366" t="s">
        <v>6687</v>
      </c>
      <c r="C5366" s="55">
        <v>6248</v>
      </c>
      <c r="D5366" t="s">
        <v>722</v>
      </c>
      <c r="E5366" s="32">
        <v>46212</v>
      </c>
      <c r="F5366" s="26">
        <v>46212.652233796296</v>
      </c>
      <c r="G5366" s="12" t="str">
        <f t="shared" si="259"/>
        <v>JULIO</v>
      </c>
      <c r="H5366">
        <v>890904603</v>
      </c>
      <c r="I5366" t="s">
        <v>723</v>
      </c>
      <c r="J5366" s="41">
        <f t="shared" si="260"/>
        <v>3353400</v>
      </c>
      <c r="K5366" s="41">
        <v>637146</v>
      </c>
      <c r="L5366" s="39">
        <v>3990546</v>
      </c>
      <c r="M5366" t="s">
        <v>70</v>
      </c>
      <c r="N5366" s="32">
        <v>46217</v>
      </c>
      <c r="O5366" s="1">
        <f t="shared" si="258"/>
        <v>5</v>
      </c>
      <c r="P5366" t="s">
        <v>3480</v>
      </c>
      <c r="U5366" s="32">
        <v>46218</v>
      </c>
      <c r="V5366" t="s">
        <v>39</v>
      </c>
    </row>
    <row r="5367" spans="1:22" hidden="1">
      <c r="A5367" t="s">
        <v>26</v>
      </c>
      <c r="B5367" t="s">
        <v>6688</v>
      </c>
      <c r="C5367" s="55">
        <v>745293</v>
      </c>
      <c r="D5367" t="s">
        <v>817</v>
      </c>
      <c r="E5367" s="32">
        <v>46212</v>
      </c>
      <c r="F5367" s="26">
        <v>46212.628692129627</v>
      </c>
      <c r="G5367" s="12" t="str">
        <f t="shared" si="259"/>
        <v>JULIO</v>
      </c>
      <c r="H5367">
        <v>890915475</v>
      </c>
      <c r="I5367" t="s">
        <v>818</v>
      </c>
      <c r="J5367" s="41">
        <f t="shared" si="260"/>
        <v>154700</v>
      </c>
      <c r="K5367" s="41">
        <v>29393</v>
      </c>
      <c r="L5367" s="39">
        <v>184093</v>
      </c>
      <c r="M5367" t="s">
        <v>70</v>
      </c>
      <c r="N5367" s="32">
        <v>46217</v>
      </c>
      <c r="O5367" s="1">
        <f t="shared" si="258"/>
        <v>5</v>
      </c>
      <c r="P5367" t="s">
        <v>3480</v>
      </c>
      <c r="U5367" s="32">
        <v>46218</v>
      </c>
      <c r="V5367" t="s">
        <v>39</v>
      </c>
    </row>
    <row r="5368" spans="1:22" hidden="1">
      <c r="A5368" t="s">
        <v>26</v>
      </c>
      <c r="B5368" t="s">
        <v>6689</v>
      </c>
      <c r="C5368" s="55">
        <v>13580</v>
      </c>
      <c r="D5368" t="s">
        <v>28</v>
      </c>
      <c r="E5368" s="32">
        <v>46212</v>
      </c>
      <c r="F5368" s="26">
        <v>46212.60833333333</v>
      </c>
      <c r="G5368" s="12" t="str">
        <f t="shared" si="259"/>
        <v>JULIO</v>
      </c>
      <c r="H5368">
        <v>900420442</v>
      </c>
      <c r="I5368" t="s">
        <v>586</v>
      </c>
      <c r="J5368" s="41">
        <f t="shared" si="260"/>
        <v>122300</v>
      </c>
      <c r="K5368" s="41">
        <v>23237</v>
      </c>
      <c r="L5368" s="39">
        <v>145537</v>
      </c>
      <c r="M5368" s="1" t="s">
        <v>9455</v>
      </c>
      <c r="N5368" s="32">
        <v>46217</v>
      </c>
      <c r="O5368" s="1">
        <f t="shared" si="258"/>
        <v>5</v>
      </c>
      <c r="P5368" t="s">
        <v>3480</v>
      </c>
      <c r="U5368" s="32">
        <v>46218</v>
      </c>
      <c r="V5368" t="s">
        <v>39</v>
      </c>
    </row>
    <row r="5369" spans="1:22" hidden="1">
      <c r="A5369" t="s">
        <v>26</v>
      </c>
      <c r="B5369" t="s">
        <v>6690</v>
      </c>
      <c r="C5369" s="55">
        <v>18159</v>
      </c>
      <c r="D5369" t="s">
        <v>4502</v>
      </c>
      <c r="E5369" s="32">
        <v>46212</v>
      </c>
      <c r="F5369" s="26">
        <v>46212.53733796296</v>
      </c>
      <c r="G5369" s="12" t="str">
        <f t="shared" si="259"/>
        <v>JULIO</v>
      </c>
      <c r="H5369">
        <v>830097493</v>
      </c>
      <c r="I5369" t="s">
        <v>4503</v>
      </c>
      <c r="J5369" s="41">
        <f t="shared" si="260"/>
        <v>5477634</v>
      </c>
      <c r="K5369" s="41">
        <v>1040750</v>
      </c>
      <c r="L5369" s="39">
        <v>6518384</v>
      </c>
      <c r="M5369" t="s">
        <v>214</v>
      </c>
      <c r="N5369" s="32">
        <v>46227</v>
      </c>
      <c r="O5369" s="1">
        <f t="shared" si="258"/>
        <v>15</v>
      </c>
      <c r="P5369" t="s">
        <v>6733</v>
      </c>
      <c r="U5369" s="32">
        <v>46230</v>
      </c>
    </row>
    <row r="5370" spans="1:22" hidden="1">
      <c r="A5370" t="s">
        <v>26</v>
      </c>
      <c r="B5370" t="s">
        <v>6691</v>
      </c>
      <c r="C5370" s="55">
        <v>572841</v>
      </c>
      <c r="D5370" t="s">
        <v>159</v>
      </c>
      <c r="E5370" s="32">
        <v>46212</v>
      </c>
      <c r="F5370" s="26">
        <v>46212.513993055552</v>
      </c>
      <c r="G5370" s="12" t="str">
        <f t="shared" si="259"/>
        <v>JULIO</v>
      </c>
      <c r="H5370">
        <v>890800788</v>
      </c>
      <c r="I5370" t="s">
        <v>160</v>
      </c>
      <c r="J5370" s="41">
        <f t="shared" si="260"/>
        <v>767544</v>
      </c>
      <c r="K5370" s="41">
        <v>145832</v>
      </c>
      <c r="L5370" s="39">
        <v>913376</v>
      </c>
      <c r="M5370" t="s">
        <v>70</v>
      </c>
      <c r="N5370" s="32">
        <v>46217</v>
      </c>
      <c r="O5370" s="1">
        <f t="shared" si="258"/>
        <v>5</v>
      </c>
      <c r="P5370" t="s">
        <v>3480</v>
      </c>
      <c r="U5370" s="32">
        <v>46225</v>
      </c>
    </row>
    <row r="5371" spans="1:22" hidden="1">
      <c r="A5371" t="s">
        <v>26</v>
      </c>
      <c r="B5371" t="s">
        <v>6692</v>
      </c>
      <c r="C5371" s="55">
        <v>745218</v>
      </c>
      <c r="D5371" t="s">
        <v>817</v>
      </c>
      <c r="E5371" s="32">
        <v>46212</v>
      </c>
      <c r="F5371" s="26">
        <v>46212.511030092595</v>
      </c>
      <c r="G5371" s="12" t="str">
        <f t="shared" si="259"/>
        <v>JULIO</v>
      </c>
      <c r="H5371">
        <v>890915475</v>
      </c>
      <c r="I5371" t="s">
        <v>818</v>
      </c>
      <c r="J5371" s="41">
        <f t="shared" si="260"/>
        <v>342615</v>
      </c>
      <c r="K5371" s="41">
        <v>65096.85</v>
      </c>
      <c r="L5371" s="39">
        <v>407711.85</v>
      </c>
      <c r="M5371" t="s">
        <v>70</v>
      </c>
      <c r="N5371" s="32">
        <v>46217</v>
      </c>
      <c r="O5371" s="1">
        <f t="shared" si="258"/>
        <v>5</v>
      </c>
      <c r="P5371" t="s">
        <v>3480</v>
      </c>
      <c r="U5371" s="32">
        <v>46218</v>
      </c>
      <c r="V5371" t="s">
        <v>39</v>
      </c>
    </row>
    <row r="5372" spans="1:22" hidden="1">
      <c r="A5372" t="s">
        <v>26</v>
      </c>
      <c r="B5372" t="s">
        <v>6693</v>
      </c>
      <c r="C5372" s="55">
        <v>34148535</v>
      </c>
      <c r="D5372" t="s">
        <v>580</v>
      </c>
      <c r="E5372" s="32">
        <v>46212</v>
      </c>
      <c r="F5372" s="26">
        <v>46212.492256944446</v>
      </c>
      <c r="G5372" s="12" t="str">
        <f t="shared" si="259"/>
        <v>JULIO</v>
      </c>
      <c r="H5372">
        <v>809002625</v>
      </c>
      <c r="I5372" t="s">
        <v>2171</v>
      </c>
      <c r="J5372" s="41">
        <f t="shared" si="260"/>
        <v>2029800</v>
      </c>
      <c r="K5372" s="41">
        <v>385662</v>
      </c>
      <c r="L5372" s="39">
        <v>2415462</v>
      </c>
      <c r="M5372" s="1" t="s">
        <v>9455</v>
      </c>
      <c r="N5372" s="32">
        <v>46217</v>
      </c>
      <c r="O5372" s="1">
        <f t="shared" si="258"/>
        <v>5</v>
      </c>
      <c r="P5372" t="s">
        <v>3480</v>
      </c>
      <c r="U5372" s="32">
        <v>46225</v>
      </c>
    </row>
    <row r="5373" spans="1:22" hidden="1">
      <c r="A5373" t="s">
        <v>26</v>
      </c>
      <c r="B5373" t="s">
        <v>6694</v>
      </c>
      <c r="C5373" s="55">
        <v>34148531</v>
      </c>
      <c r="D5373" t="s">
        <v>580</v>
      </c>
      <c r="E5373" s="32">
        <v>46212</v>
      </c>
      <c r="F5373" s="26">
        <v>46212.489224537036</v>
      </c>
      <c r="G5373" s="12" t="str">
        <f t="shared" si="259"/>
        <v>JULIO</v>
      </c>
      <c r="H5373">
        <v>809002625</v>
      </c>
      <c r="I5373" t="s">
        <v>2171</v>
      </c>
      <c r="J5373" s="41">
        <f t="shared" si="260"/>
        <v>3598831.89</v>
      </c>
      <c r="K5373" s="41">
        <v>683778.11</v>
      </c>
      <c r="L5373" s="39">
        <v>4282610</v>
      </c>
      <c r="M5373" s="1" t="s">
        <v>9455</v>
      </c>
      <c r="N5373" s="32">
        <v>46217</v>
      </c>
      <c r="O5373" s="1">
        <f t="shared" si="258"/>
        <v>5</v>
      </c>
      <c r="P5373" t="s">
        <v>3480</v>
      </c>
      <c r="U5373" s="32">
        <v>46225</v>
      </c>
    </row>
    <row r="5374" spans="1:22" hidden="1">
      <c r="A5374" t="s">
        <v>26</v>
      </c>
      <c r="B5374" t="s">
        <v>6695</v>
      </c>
      <c r="C5374" s="55">
        <v>8570</v>
      </c>
      <c r="D5374" t="s">
        <v>2896</v>
      </c>
      <c r="E5374" s="32">
        <v>46212</v>
      </c>
      <c r="F5374" s="26">
        <v>46212.484212962961</v>
      </c>
      <c r="G5374" s="12" t="str">
        <f t="shared" si="259"/>
        <v>JULIO</v>
      </c>
      <c r="H5374">
        <v>901360705</v>
      </c>
      <c r="I5374" t="s">
        <v>877</v>
      </c>
      <c r="J5374" s="41">
        <f t="shared" si="260"/>
        <v>247789.99999999997</v>
      </c>
      <c r="K5374" s="41">
        <v>47080.1</v>
      </c>
      <c r="L5374" s="39">
        <v>294870.09999999998</v>
      </c>
      <c r="M5374" t="s">
        <v>70</v>
      </c>
      <c r="N5374" s="32">
        <v>46220</v>
      </c>
      <c r="O5374" s="1">
        <f t="shared" si="258"/>
        <v>8</v>
      </c>
      <c r="P5374" t="s">
        <v>66</v>
      </c>
      <c r="U5374" s="32">
        <v>46226</v>
      </c>
      <c r="V5374" t="s">
        <v>39</v>
      </c>
    </row>
    <row r="5375" spans="1:22" hidden="1">
      <c r="A5375" t="s">
        <v>26</v>
      </c>
      <c r="B5375" t="s">
        <v>6696</v>
      </c>
      <c r="C5375" s="55">
        <v>21507</v>
      </c>
      <c r="D5375" t="s">
        <v>566</v>
      </c>
      <c r="E5375" s="32">
        <v>46212</v>
      </c>
      <c r="F5375" s="26">
        <v>46212.466516203705</v>
      </c>
      <c r="G5375" s="12" t="str">
        <f t="shared" si="259"/>
        <v>JULIO</v>
      </c>
      <c r="H5375">
        <v>900237741</v>
      </c>
      <c r="I5375" t="s">
        <v>567</v>
      </c>
      <c r="J5375" s="41">
        <f t="shared" si="260"/>
        <v>150000</v>
      </c>
      <c r="K5375" s="41">
        <v>28500</v>
      </c>
      <c r="L5375" s="39">
        <v>178500</v>
      </c>
      <c r="M5375" t="s">
        <v>70</v>
      </c>
      <c r="N5375" s="32">
        <v>46224</v>
      </c>
      <c r="O5375" s="1">
        <f t="shared" si="258"/>
        <v>12</v>
      </c>
      <c r="P5375" t="s">
        <v>66</v>
      </c>
      <c r="U5375" s="32">
        <v>46225</v>
      </c>
    </row>
    <row r="5376" spans="1:22" hidden="1">
      <c r="A5376" t="s">
        <v>26</v>
      </c>
      <c r="B5376" t="s">
        <v>6697</v>
      </c>
      <c r="C5376" s="55">
        <v>21506</v>
      </c>
      <c r="D5376" t="s">
        <v>566</v>
      </c>
      <c r="E5376" s="32">
        <v>46212</v>
      </c>
      <c r="F5376" s="26">
        <v>46212.466249999998</v>
      </c>
      <c r="G5376" s="12" t="str">
        <f t="shared" si="259"/>
        <v>JULIO</v>
      </c>
      <c r="H5376">
        <v>900237741</v>
      </c>
      <c r="I5376" t="s">
        <v>567</v>
      </c>
      <c r="J5376" s="41">
        <f t="shared" si="260"/>
        <v>150000</v>
      </c>
      <c r="K5376" s="41">
        <v>28500</v>
      </c>
      <c r="L5376" s="39">
        <v>178500</v>
      </c>
      <c r="M5376" t="s">
        <v>70</v>
      </c>
      <c r="N5376" s="32">
        <v>46217</v>
      </c>
      <c r="O5376" s="1">
        <f t="shared" ref="O5376:O5439" si="261">IFERROR(IF(-_xlfn.DAYS(E5376,N5376)&lt;0,0,-_xlfn.DAYS(E5376,N5376)), " - ")</f>
        <v>5</v>
      </c>
      <c r="P5376" t="s">
        <v>3480</v>
      </c>
      <c r="U5376" s="32">
        <v>46218</v>
      </c>
      <c r="V5376" t="s">
        <v>39</v>
      </c>
    </row>
    <row r="5377" spans="1:22" hidden="1">
      <c r="A5377" t="s">
        <v>26</v>
      </c>
      <c r="B5377" t="s">
        <v>6698</v>
      </c>
      <c r="C5377" s="55">
        <v>21505</v>
      </c>
      <c r="D5377" t="s">
        <v>566</v>
      </c>
      <c r="E5377" s="32">
        <v>46212</v>
      </c>
      <c r="F5377" s="26">
        <v>46212.465787037036</v>
      </c>
      <c r="G5377" s="12" t="str">
        <f t="shared" si="259"/>
        <v>JULIO</v>
      </c>
      <c r="H5377">
        <v>900237741</v>
      </c>
      <c r="I5377" t="s">
        <v>567</v>
      </c>
      <c r="J5377" s="41">
        <f t="shared" si="260"/>
        <v>30000</v>
      </c>
      <c r="K5377" s="41">
        <v>5700</v>
      </c>
      <c r="L5377" s="39">
        <v>35700</v>
      </c>
      <c r="M5377" t="s">
        <v>110</v>
      </c>
      <c r="N5377" s="3">
        <v>46216</v>
      </c>
      <c r="O5377" s="1">
        <f t="shared" si="261"/>
        <v>4</v>
      </c>
      <c r="Q5377" t="s">
        <v>2149</v>
      </c>
    </row>
    <row r="5378" spans="1:22" hidden="1">
      <c r="A5378" t="s">
        <v>26</v>
      </c>
      <c r="B5378" t="s">
        <v>6699</v>
      </c>
      <c r="C5378" s="55">
        <v>21503</v>
      </c>
      <c r="D5378" t="s">
        <v>566</v>
      </c>
      <c r="E5378" s="32">
        <v>46212</v>
      </c>
      <c r="F5378" s="26">
        <v>46212.464502314811</v>
      </c>
      <c r="G5378" s="12" t="str">
        <f t="shared" ref="G5378:G5441" si="262">UPPER(TEXT(E5378, "MMMM"))</f>
        <v>JULIO</v>
      </c>
      <c r="H5378">
        <v>900237741</v>
      </c>
      <c r="I5378" t="s">
        <v>567</v>
      </c>
      <c r="J5378" s="41">
        <f t="shared" ref="J5378:J5420" si="263">L5378-K5378</f>
        <v>300000</v>
      </c>
      <c r="K5378" s="41">
        <v>57000</v>
      </c>
      <c r="L5378" s="39">
        <v>357000</v>
      </c>
      <c r="M5378" t="s">
        <v>70</v>
      </c>
      <c r="N5378" s="32">
        <v>46217</v>
      </c>
      <c r="O5378" s="1">
        <f t="shared" si="261"/>
        <v>5</v>
      </c>
      <c r="P5378" t="s">
        <v>3480</v>
      </c>
      <c r="U5378" s="32">
        <v>46218</v>
      </c>
      <c r="V5378" t="s">
        <v>39</v>
      </c>
    </row>
    <row r="5379" spans="1:22" hidden="1">
      <c r="A5379" t="s">
        <v>26</v>
      </c>
      <c r="B5379" t="s">
        <v>6700</v>
      </c>
      <c r="C5379" s="55">
        <v>21504</v>
      </c>
      <c r="D5379" t="s">
        <v>566</v>
      </c>
      <c r="E5379" s="32">
        <v>46212</v>
      </c>
      <c r="F5379" s="26">
        <v>46212.465208333335</v>
      </c>
      <c r="G5379" s="12" t="str">
        <f t="shared" si="262"/>
        <v>JULIO</v>
      </c>
      <c r="H5379">
        <v>900237741</v>
      </c>
      <c r="I5379" t="s">
        <v>567</v>
      </c>
      <c r="J5379" s="41">
        <f t="shared" si="263"/>
        <v>150000</v>
      </c>
      <c r="K5379" s="41">
        <v>28500</v>
      </c>
      <c r="L5379" s="39">
        <v>178500</v>
      </c>
      <c r="M5379" t="s">
        <v>70</v>
      </c>
      <c r="N5379" s="32">
        <v>46217</v>
      </c>
      <c r="O5379" s="1">
        <f t="shared" si="261"/>
        <v>5</v>
      </c>
      <c r="P5379" t="s">
        <v>3480</v>
      </c>
      <c r="U5379" s="32">
        <v>46218</v>
      </c>
      <c r="V5379" t="s">
        <v>39</v>
      </c>
    </row>
    <row r="5380" spans="1:22" hidden="1">
      <c r="A5380" t="s">
        <v>82</v>
      </c>
      <c r="B5380" t="s">
        <v>6701</v>
      </c>
      <c r="C5380" s="55">
        <v>17404</v>
      </c>
      <c r="D5380" t="s">
        <v>373</v>
      </c>
      <c r="E5380" s="32">
        <v>46212</v>
      </c>
      <c r="F5380" s="26">
        <v>46212.556192129632</v>
      </c>
      <c r="G5380" s="12" t="str">
        <f t="shared" si="262"/>
        <v>JULIO</v>
      </c>
      <c r="H5380">
        <v>800106404</v>
      </c>
      <c r="I5380" t="s">
        <v>369</v>
      </c>
      <c r="J5380" s="41">
        <f t="shared" si="263"/>
        <v>541860</v>
      </c>
      <c r="K5380" s="41">
        <v>10295</v>
      </c>
      <c r="L5380" s="39">
        <v>552155</v>
      </c>
      <c r="M5380" t="s">
        <v>128</v>
      </c>
      <c r="N5380" s="32">
        <v>46226</v>
      </c>
      <c r="O5380" s="1">
        <f t="shared" si="261"/>
        <v>14</v>
      </c>
      <c r="P5380" t="s">
        <v>6542</v>
      </c>
      <c r="U5380" s="32">
        <v>46233</v>
      </c>
    </row>
    <row r="5381" spans="1:22" hidden="1">
      <c r="A5381" t="s">
        <v>26</v>
      </c>
      <c r="B5381" t="s">
        <v>6702</v>
      </c>
      <c r="C5381" s="55">
        <v>311073</v>
      </c>
      <c r="D5381" t="s">
        <v>6703</v>
      </c>
      <c r="E5381" s="32">
        <v>46212</v>
      </c>
      <c r="F5381" s="26">
        <v>46212.548668981479</v>
      </c>
      <c r="G5381" s="12" t="str">
        <f t="shared" si="262"/>
        <v>JULIO</v>
      </c>
      <c r="H5381">
        <v>800242106</v>
      </c>
      <c r="I5381" t="s">
        <v>172</v>
      </c>
      <c r="J5381" s="41">
        <f t="shared" si="263"/>
        <v>4222436.97</v>
      </c>
      <c r="K5381" s="41">
        <v>802263.03</v>
      </c>
      <c r="L5381" s="39">
        <v>5024700</v>
      </c>
      <c r="M5381" t="s">
        <v>7482</v>
      </c>
      <c r="N5381" s="3">
        <v>46216</v>
      </c>
      <c r="O5381" s="1">
        <f t="shared" si="261"/>
        <v>4</v>
      </c>
    </row>
    <row r="5382" spans="1:22" hidden="1">
      <c r="A5382" t="s">
        <v>26</v>
      </c>
      <c r="B5382" t="s">
        <v>6704</v>
      </c>
      <c r="C5382" s="56">
        <v>5127994</v>
      </c>
      <c r="D5382" t="s">
        <v>5530</v>
      </c>
      <c r="E5382" s="32">
        <v>46212</v>
      </c>
      <c r="F5382" s="26">
        <v>46212.521226851852</v>
      </c>
      <c r="G5382" s="12" t="str">
        <f t="shared" si="262"/>
        <v>JULIO</v>
      </c>
      <c r="H5382">
        <v>891408584</v>
      </c>
      <c r="I5382" t="s">
        <v>693</v>
      </c>
      <c r="J5382" s="41">
        <f t="shared" si="263"/>
        <v>61800.01</v>
      </c>
      <c r="K5382" s="41">
        <v>0</v>
      </c>
      <c r="L5382" s="39">
        <v>61800.01</v>
      </c>
      <c r="M5382" t="s">
        <v>54</v>
      </c>
      <c r="O5382" s="1">
        <f t="shared" si="261"/>
        <v>0</v>
      </c>
    </row>
    <row r="5383" spans="1:22" hidden="1">
      <c r="A5383" t="s">
        <v>26</v>
      </c>
      <c r="B5383" t="s">
        <v>6705</v>
      </c>
      <c r="C5383" s="56">
        <v>47891</v>
      </c>
      <c r="D5383" t="s">
        <v>6706</v>
      </c>
      <c r="E5383" s="32">
        <v>46212</v>
      </c>
      <c r="F5383" s="26">
        <v>46212.509930555556</v>
      </c>
      <c r="G5383" s="12" t="str">
        <f t="shared" si="262"/>
        <v>JULIO</v>
      </c>
      <c r="H5383">
        <v>830028473</v>
      </c>
      <c r="I5383" t="s">
        <v>578</v>
      </c>
      <c r="J5383" s="41">
        <f t="shared" si="263"/>
        <v>24400</v>
      </c>
      <c r="K5383" s="41">
        <v>0</v>
      </c>
      <c r="L5383" s="39">
        <v>24400</v>
      </c>
      <c r="M5383" t="s">
        <v>54</v>
      </c>
      <c r="O5383" s="1">
        <f t="shared" si="261"/>
        <v>0</v>
      </c>
    </row>
    <row r="5384" spans="1:22" hidden="1">
      <c r="A5384" t="s">
        <v>26</v>
      </c>
      <c r="B5384" t="s">
        <v>6707</v>
      </c>
      <c r="C5384" s="55">
        <v>186137</v>
      </c>
      <c r="D5384" t="s">
        <v>1083</v>
      </c>
      <c r="E5384" s="32">
        <v>46212</v>
      </c>
      <c r="F5384" s="26">
        <v>46212.491527777776</v>
      </c>
      <c r="G5384" s="12" t="str">
        <f t="shared" si="262"/>
        <v>JULIO</v>
      </c>
      <c r="H5384">
        <v>860000018</v>
      </c>
      <c r="I5384" t="s">
        <v>1084</v>
      </c>
      <c r="J5384" s="41">
        <f t="shared" si="263"/>
        <v>548719.96</v>
      </c>
      <c r="K5384" s="41">
        <v>95041.04</v>
      </c>
      <c r="L5384" s="39">
        <v>643761</v>
      </c>
      <c r="M5384" t="s">
        <v>70</v>
      </c>
      <c r="N5384" s="32">
        <v>46212</v>
      </c>
      <c r="O5384" s="1">
        <f t="shared" si="261"/>
        <v>0</v>
      </c>
      <c r="P5384" t="s">
        <v>3480</v>
      </c>
      <c r="U5384" s="32">
        <v>46226</v>
      </c>
      <c r="V5384" t="s">
        <v>39</v>
      </c>
    </row>
    <row r="5385" spans="1:22" hidden="1">
      <c r="A5385" t="s">
        <v>26</v>
      </c>
      <c r="B5385" t="s">
        <v>6708</v>
      </c>
      <c r="C5385" s="55">
        <v>186138</v>
      </c>
      <c r="D5385" t="s">
        <v>1083</v>
      </c>
      <c r="E5385" s="32">
        <v>46212</v>
      </c>
      <c r="F5385" s="26">
        <v>46212.491365740738</v>
      </c>
      <c r="G5385" s="12" t="str">
        <f t="shared" si="262"/>
        <v>JULIO</v>
      </c>
      <c r="H5385">
        <v>860000018</v>
      </c>
      <c r="I5385" t="s">
        <v>1084</v>
      </c>
      <c r="J5385" s="41">
        <f t="shared" si="263"/>
        <v>599719.96</v>
      </c>
      <c r="K5385" s="41">
        <v>104731.04</v>
      </c>
      <c r="L5385" s="39">
        <v>704451</v>
      </c>
      <c r="M5385" t="s">
        <v>70</v>
      </c>
      <c r="N5385" s="32">
        <v>46212</v>
      </c>
      <c r="O5385" s="1">
        <f t="shared" si="261"/>
        <v>0</v>
      </c>
      <c r="P5385" t="s">
        <v>3480</v>
      </c>
      <c r="U5385" s="32">
        <v>46226</v>
      </c>
      <c r="V5385" t="s">
        <v>39</v>
      </c>
    </row>
    <row r="5386" spans="1:22" hidden="1">
      <c r="A5386" t="s">
        <v>26</v>
      </c>
      <c r="B5386" t="s">
        <v>6709</v>
      </c>
      <c r="C5386" s="55">
        <v>106635</v>
      </c>
      <c r="D5386" t="s">
        <v>458</v>
      </c>
      <c r="E5386" s="32">
        <v>46212</v>
      </c>
      <c r="F5386" s="26">
        <v>46212.430196759262</v>
      </c>
      <c r="G5386" s="12" t="str">
        <f t="shared" si="262"/>
        <v>JULIO</v>
      </c>
      <c r="H5386">
        <v>890929497</v>
      </c>
      <c r="I5386" t="s">
        <v>459</v>
      </c>
      <c r="J5386" s="41">
        <f t="shared" si="263"/>
        <v>387370</v>
      </c>
      <c r="K5386" s="41">
        <v>73600</v>
      </c>
      <c r="L5386" s="39">
        <v>460970</v>
      </c>
      <c r="M5386" t="s">
        <v>70</v>
      </c>
      <c r="N5386" s="32">
        <v>46219</v>
      </c>
      <c r="O5386" s="1">
        <f t="shared" si="261"/>
        <v>7</v>
      </c>
      <c r="P5386" t="s">
        <v>66</v>
      </c>
      <c r="U5386" s="32">
        <v>46225</v>
      </c>
    </row>
    <row r="5387" spans="1:22" hidden="1">
      <c r="A5387" t="s">
        <v>26</v>
      </c>
      <c r="B5387" t="s">
        <v>6710</v>
      </c>
      <c r="C5387" s="55">
        <v>65047021</v>
      </c>
      <c r="D5387" t="s">
        <v>182</v>
      </c>
      <c r="E5387" s="32">
        <v>46212</v>
      </c>
      <c r="F5387" s="26">
        <v>46212.444166666668</v>
      </c>
      <c r="G5387" s="12" t="str">
        <f t="shared" si="262"/>
        <v>JULIO</v>
      </c>
      <c r="H5387">
        <v>800230447</v>
      </c>
      <c r="I5387" t="s">
        <v>183</v>
      </c>
      <c r="J5387" s="41">
        <f t="shared" si="263"/>
        <v>3844211</v>
      </c>
      <c r="K5387" s="41">
        <v>730400.09</v>
      </c>
      <c r="L5387" s="39">
        <v>4574611.09</v>
      </c>
      <c r="M5387" t="s">
        <v>58</v>
      </c>
      <c r="N5387" s="32">
        <v>46225</v>
      </c>
      <c r="O5387" s="1">
        <f t="shared" si="261"/>
        <v>13</v>
      </c>
      <c r="P5387" t="s">
        <v>66</v>
      </c>
      <c r="U5387" s="32">
        <v>46231</v>
      </c>
      <c r="V5387" s="1" t="s">
        <v>39</v>
      </c>
    </row>
    <row r="5388" spans="1:22" hidden="1">
      <c r="A5388" t="s">
        <v>26</v>
      </c>
      <c r="B5388" t="s">
        <v>6711</v>
      </c>
      <c r="C5388" s="55">
        <v>10454</v>
      </c>
      <c r="D5388" t="s">
        <v>6712</v>
      </c>
      <c r="E5388" s="32">
        <v>46212</v>
      </c>
      <c r="F5388" s="26">
        <v>46212.423356481479</v>
      </c>
      <c r="G5388" s="12" t="str">
        <f t="shared" si="262"/>
        <v>JULIO</v>
      </c>
      <c r="H5388">
        <v>900064762</v>
      </c>
      <c r="I5388" t="s">
        <v>6713</v>
      </c>
      <c r="J5388" s="41">
        <f t="shared" si="263"/>
        <v>3410000</v>
      </c>
      <c r="K5388" s="41">
        <v>647900</v>
      </c>
      <c r="L5388" s="39">
        <v>4057900</v>
      </c>
      <c r="M5388" t="s">
        <v>37</v>
      </c>
      <c r="N5388" s="32">
        <v>46213</v>
      </c>
      <c r="O5388" s="1">
        <f t="shared" si="261"/>
        <v>1</v>
      </c>
      <c r="P5388" t="s">
        <v>3480</v>
      </c>
      <c r="U5388" s="32">
        <v>46280</v>
      </c>
    </row>
    <row r="5389" spans="1:22" hidden="1">
      <c r="A5389" t="s">
        <v>26</v>
      </c>
      <c r="B5389" t="s">
        <v>6714</v>
      </c>
      <c r="C5389" s="55">
        <v>106629</v>
      </c>
      <c r="D5389" t="s">
        <v>458</v>
      </c>
      <c r="E5389" s="32">
        <v>46212</v>
      </c>
      <c r="F5389" s="26">
        <v>46212.41375</v>
      </c>
      <c r="G5389" s="12" t="str">
        <f t="shared" si="262"/>
        <v>JULIO</v>
      </c>
      <c r="H5389">
        <v>890929497</v>
      </c>
      <c r="I5389" t="s">
        <v>459</v>
      </c>
      <c r="J5389" s="41">
        <f t="shared" si="263"/>
        <v>529473</v>
      </c>
      <c r="K5389" s="41">
        <v>100600</v>
      </c>
      <c r="L5389" s="39">
        <v>630073</v>
      </c>
      <c r="M5389" t="s">
        <v>70</v>
      </c>
      <c r="N5389" s="32">
        <v>46218</v>
      </c>
      <c r="O5389" s="1">
        <f t="shared" si="261"/>
        <v>6</v>
      </c>
      <c r="P5389" t="s">
        <v>66</v>
      </c>
      <c r="U5389" s="32">
        <v>46225</v>
      </c>
    </row>
    <row r="5390" spans="1:22" hidden="1">
      <c r="A5390" t="s">
        <v>26</v>
      </c>
      <c r="B5390" t="s">
        <v>6715</v>
      </c>
      <c r="C5390" s="55">
        <v>11022</v>
      </c>
      <c r="D5390" t="s">
        <v>1991</v>
      </c>
      <c r="E5390" s="32">
        <v>46212</v>
      </c>
      <c r="F5390" s="26">
        <v>46212.41</v>
      </c>
      <c r="G5390" s="12" t="str">
        <f t="shared" si="262"/>
        <v>JULIO</v>
      </c>
      <c r="H5390">
        <v>900402854</v>
      </c>
      <c r="I5390" t="s">
        <v>6716</v>
      </c>
      <c r="J5390" s="41">
        <f t="shared" si="263"/>
        <v>171800</v>
      </c>
      <c r="K5390" s="41">
        <v>32642</v>
      </c>
      <c r="L5390" s="39">
        <v>204442</v>
      </c>
      <c r="M5390" t="s">
        <v>37</v>
      </c>
      <c r="N5390" s="32">
        <v>46213</v>
      </c>
      <c r="O5390" s="1">
        <f t="shared" si="261"/>
        <v>1</v>
      </c>
      <c r="P5390" t="s">
        <v>3480</v>
      </c>
      <c r="U5390" s="32">
        <v>46225</v>
      </c>
    </row>
    <row r="5391" spans="1:22" hidden="1">
      <c r="A5391" t="s">
        <v>26</v>
      </c>
      <c r="B5391" t="s">
        <v>6717</v>
      </c>
      <c r="C5391" s="55">
        <v>15544</v>
      </c>
      <c r="D5391" t="s">
        <v>28</v>
      </c>
      <c r="E5391" s="32">
        <v>46212</v>
      </c>
      <c r="F5391" s="26">
        <v>46212.344768518517</v>
      </c>
      <c r="G5391" s="12" t="str">
        <f t="shared" si="262"/>
        <v>JULIO</v>
      </c>
      <c r="H5391">
        <v>8160370</v>
      </c>
      <c r="I5391" t="s">
        <v>529</v>
      </c>
      <c r="J5391" s="41">
        <f t="shared" si="263"/>
        <v>3499350</v>
      </c>
      <c r="K5391" s="41">
        <v>664877</v>
      </c>
      <c r="L5391" s="39">
        <v>4164227</v>
      </c>
      <c r="M5391" t="s">
        <v>65</v>
      </c>
      <c r="N5391" s="32">
        <v>46213</v>
      </c>
      <c r="O5391" s="1">
        <f t="shared" si="261"/>
        <v>1</v>
      </c>
      <c r="P5391" t="s">
        <v>3480</v>
      </c>
      <c r="U5391" s="32">
        <v>46218</v>
      </c>
      <c r="V5391" t="s">
        <v>39</v>
      </c>
    </row>
    <row r="5392" spans="1:22" hidden="1">
      <c r="A5392" t="s">
        <v>26</v>
      </c>
      <c r="B5392" t="s">
        <v>6718</v>
      </c>
      <c r="C5392" s="55">
        <v>363759</v>
      </c>
      <c r="D5392" t="s">
        <v>336</v>
      </c>
      <c r="E5392" s="32">
        <v>46212</v>
      </c>
      <c r="F5392" s="26">
        <v>46212.401770833334</v>
      </c>
      <c r="G5392" s="12" t="str">
        <f t="shared" si="262"/>
        <v>JULIO</v>
      </c>
      <c r="H5392">
        <v>800049074</v>
      </c>
      <c r="I5392" t="s">
        <v>337</v>
      </c>
      <c r="J5392" s="41">
        <f t="shared" si="263"/>
        <v>2397918</v>
      </c>
      <c r="K5392" s="41">
        <v>445468</v>
      </c>
      <c r="L5392" s="39">
        <v>2843386</v>
      </c>
      <c r="M5392" t="s">
        <v>70</v>
      </c>
      <c r="N5392" s="32">
        <v>46218</v>
      </c>
      <c r="O5392" s="1">
        <f t="shared" si="261"/>
        <v>6</v>
      </c>
      <c r="P5392" t="s">
        <v>66</v>
      </c>
      <c r="U5392" s="32">
        <v>46225</v>
      </c>
    </row>
    <row r="5393" spans="1:22" hidden="1">
      <c r="A5393" t="s">
        <v>26</v>
      </c>
      <c r="B5393" t="s">
        <v>6719</v>
      </c>
      <c r="C5393" s="55">
        <v>89975</v>
      </c>
      <c r="D5393" t="s">
        <v>2613</v>
      </c>
      <c r="E5393" s="32">
        <v>46212</v>
      </c>
      <c r="F5393" s="26">
        <v>46212.047361111108</v>
      </c>
      <c r="G5393" s="12" t="str">
        <f t="shared" si="262"/>
        <v>JULIO</v>
      </c>
      <c r="H5393">
        <v>811011779</v>
      </c>
      <c r="I5393" t="s">
        <v>1339</v>
      </c>
      <c r="J5393" s="41">
        <f t="shared" si="263"/>
        <v>624075.94999999995</v>
      </c>
      <c r="K5393" s="41">
        <v>109076.05</v>
      </c>
      <c r="L5393" s="39">
        <v>733152</v>
      </c>
      <c r="M5393" t="s">
        <v>70</v>
      </c>
      <c r="N5393" s="32">
        <v>46212</v>
      </c>
      <c r="O5393" s="1">
        <f t="shared" si="261"/>
        <v>0</v>
      </c>
      <c r="P5393" t="s">
        <v>3480</v>
      </c>
      <c r="U5393" s="32">
        <v>46213</v>
      </c>
      <c r="V5393" t="s">
        <v>39</v>
      </c>
    </row>
    <row r="5394" spans="1:22" hidden="1">
      <c r="A5394" t="s">
        <v>26</v>
      </c>
      <c r="B5394" t="s">
        <v>6720</v>
      </c>
      <c r="C5394" s="55">
        <v>6185</v>
      </c>
      <c r="D5394" t="s">
        <v>1797</v>
      </c>
      <c r="E5394" s="32">
        <v>46212</v>
      </c>
      <c r="F5394" s="26">
        <v>46212.344282407408</v>
      </c>
      <c r="G5394" s="12" t="str">
        <f t="shared" si="262"/>
        <v>JULIO</v>
      </c>
      <c r="H5394">
        <v>900664067</v>
      </c>
      <c r="I5394" t="s">
        <v>1798</v>
      </c>
      <c r="J5394" s="41">
        <f t="shared" si="263"/>
        <v>115000</v>
      </c>
      <c r="K5394" s="41">
        <v>21850</v>
      </c>
      <c r="L5394" s="39">
        <v>136850</v>
      </c>
      <c r="M5394" t="s">
        <v>264</v>
      </c>
      <c r="N5394" s="32">
        <v>46212</v>
      </c>
      <c r="O5394" s="1">
        <f t="shared" si="261"/>
        <v>0</v>
      </c>
      <c r="P5394" t="s">
        <v>3480</v>
      </c>
      <c r="U5394" s="32">
        <v>46225</v>
      </c>
    </row>
    <row r="5395" spans="1:22" hidden="1">
      <c r="A5395" t="s">
        <v>26</v>
      </c>
      <c r="B5395" t="s">
        <v>6721</v>
      </c>
      <c r="C5395" s="55">
        <v>186089</v>
      </c>
      <c r="D5395" t="s">
        <v>1083</v>
      </c>
      <c r="E5395" s="32">
        <v>46212</v>
      </c>
      <c r="F5395" s="26">
        <v>46212.398506944446</v>
      </c>
      <c r="G5395" s="12" t="str">
        <f t="shared" si="262"/>
        <v>JULIO</v>
      </c>
      <c r="H5395">
        <v>860000018</v>
      </c>
      <c r="I5395" t="s">
        <v>1084</v>
      </c>
      <c r="J5395" s="41">
        <f t="shared" si="263"/>
        <v>300000</v>
      </c>
      <c r="K5395" s="41">
        <v>57000</v>
      </c>
      <c r="L5395" s="39">
        <v>357000</v>
      </c>
      <c r="M5395" t="s">
        <v>70</v>
      </c>
      <c r="N5395" s="32">
        <v>46212</v>
      </c>
      <c r="O5395" s="1">
        <f t="shared" si="261"/>
        <v>0</v>
      </c>
      <c r="P5395" t="s">
        <v>3480</v>
      </c>
      <c r="U5395" s="32">
        <v>46226</v>
      </c>
      <c r="V5395" t="s">
        <v>39</v>
      </c>
    </row>
    <row r="5396" spans="1:22" hidden="1">
      <c r="A5396" t="s">
        <v>26</v>
      </c>
      <c r="B5396" t="s">
        <v>6722</v>
      </c>
      <c r="C5396" s="55">
        <v>186087</v>
      </c>
      <c r="D5396" t="s">
        <v>1083</v>
      </c>
      <c r="E5396" s="32">
        <v>46212</v>
      </c>
      <c r="F5396" s="26">
        <v>46212.396898148145</v>
      </c>
      <c r="G5396" s="12" t="str">
        <f t="shared" si="262"/>
        <v>JULIO</v>
      </c>
      <c r="H5396">
        <v>860000018</v>
      </c>
      <c r="I5396" t="s">
        <v>1084</v>
      </c>
      <c r="J5396" s="41">
        <f t="shared" si="263"/>
        <v>395000</v>
      </c>
      <c r="K5396" s="41">
        <v>75050</v>
      </c>
      <c r="L5396" s="39">
        <v>470050</v>
      </c>
      <c r="M5396" t="s">
        <v>70</v>
      </c>
      <c r="N5396" s="32">
        <v>46212</v>
      </c>
      <c r="O5396" s="1">
        <f t="shared" si="261"/>
        <v>0</v>
      </c>
      <c r="P5396" t="s">
        <v>3480</v>
      </c>
      <c r="U5396" s="32">
        <v>46227</v>
      </c>
      <c r="V5396" t="s">
        <v>39</v>
      </c>
    </row>
    <row r="5397" spans="1:22" hidden="1">
      <c r="A5397" t="s">
        <v>26</v>
      </c>
      <c r="B5397" t="s">
        <v>6723</v>
      </c>
      <c r="C5397" s="55">
        <v>13115261</v>
      </c>
      <c r="D5397" t="s">
        <v>4499</v>
      </c>
      <c r="E5397" s="32">
        <v>46212</v>
      </c>
      <c r="F5397" s="26">
        <v>46212.368368055555</v>
      </c>
      <c r="G5397" s="12" t="str">
        <f t="shared" si="262"/>
        <v>JULIO</v>
      </c>
      <c r="H5397">
        <v>900219834</v>
      </c>
      <c r="I5397" t="s">
        <v>739</v>
      </c>
      <c r="J5397" s="41">
        <f t="shared" si="263"/>
        <v>18500</v>
      </c>
      <c r="K5397" s="41">
        <v>0</v>
      </c>
      <c r="L5397" s="39">
        <v>18500</v>
      </c>
      <c r="M5397" t="s">
        <v>70</v>
      </c>
      <c r="N5397" s="32">
        <v>46212</v>
      </c>
      <c r="O5397" s="1">
        <f t="shared" si="261"/>
        <v>0</v>
      </c>
      <c r="P5397" t="s">
        <v>3480</v>
      </c>
      <c r="U5397" s="32">
        <v>46226</v>
      </c>
      <c r="V5397" t="s">
        <v>39</v>
      </c>
    </row>
    <row r="5398" spans="1:22" hidden="1">
      <c r="A5398" t="s">
        <v>26</v>
      </c>
      <c r="B5398" t="s">
        <v>6724</v>
      </c>
      <c r="C5398" s="56">
        <v>18260</v>
      </c>
      <c r="D5398" t="s">
        <v>28</v>
      </c>
      <c r="E5398" s="32">
        <v>46212</v>
      </c>
      <c r="F5398" s="26">
        <v>46212.360729166663</v>
      </c>
      <c r="G5398" s="12" t="str">
        <f t="shared" si="262"/>
        <v>JULIO</v>
      </c>
      <c r="H5398">
        <v>98666997</v>
      </c>
      <c r="I5398" t="s">
        <v>801</v>
      </c>
      <c r="J5398" s="41">
        <f t="shared" si="263"/>
        <v>25998.84</v>
      </c>
      <c r="K5398" s="41">
        <v>0</v>
      </c>
      <c r="L5398" s="39">
        <v>25998.84</v>
      </c>
      <c r="M5398" t="s">
        <v>54</v>
      </c>
      <c r="O5398" s="1">
        <f t="shared" si="261"/>
        <v>0</v>
      </c>
    </row>
    <row r="5399" spans="1:22" hidden="1">
      <c r="A5399" t="s">
        <v>26</v>
      </c>
      <c r="B5399" t="s">
        <v>6725</v>
      </c>
      <c r="C5399" s="55">
        <v>32528</v>
      </c>
      <c r="D5399" t="s">
        <v>618</v>
      </c>
      <c r="E5399" s="32">
        <v>46212</v>
      </c>
      <c r="F5399" s="26">
        <v>46212.28634259259</v>
      </c>
      <c r="G5399" s="12" t="str">
        <f t="shared" si="262"/>
        <v>JULIO</v>
      </c>
      <c r="H5399">
        <v>900322890</v>
      </c>
      <c r="I5399" t="s">
        <v>619</v>
      </c>
      <c r="J5399" s="41">
        <f t="shared" si="263"/>
        <v>718400</v>
      </c>
      <c r="K5399" s="41">
        <v>136496</v>
      </c>
      <c r="L5399" s="39">
        <v>854896</v>
      </c>
      <c r="M5399" t="s">
        <v>70</v>
      </c>
      <c r="N5399" s="32">
        <v>46213</v>
      </c>
      <c r="O5399" s="1">
        <f t="shared" si="261"/>
        <v>1</v>
      </c>
      <c r="P5399" t="s">
        <v>3480</v>
      </c>
      <c r="U5399" s="32">
        <v>46218</v>
      </c>
      <c r="V5399" t="s">
        <v>39</v>
      </c>
    </row>
    <row r="5400" spans="1:22" hidden="1">
      <c r="A5400" t="s">
        <v>26</v>
      </c>
      <c r="B5400" t="s">
        <v>6726</v>
      </c>
      <c r="C5400" s="56">
        <v>9218</v>
      </c>
      <c r="D5400" t="s">
        <v>5208</v>
      </c>
      <c r="E5400" s="32">
        <v>46212</v>
      </c>
      <c r="F5400" s="26">
        <v>46212.298541666663</v>
      </c>
      <c r="G5400" s="12" t="str">
        <f t="shared" si="262"/>
        <v>JULIO</v>
      </c>
      <c r="H5400">
        <v>1088263697</v>
      </c>
      <c r="I5400" t="s">
        <v>1128</v>
      </c>
      <c r="J5400" s="41">
        <f t="shared" si="263"/>
        <v>31300</v>
      </c>
      <c r="K5400" s="41">
        <v>0</v>
      </c>
      <c r="L5400" s="39">
        <v>31300</v>
      </c>
      <c r="M5400" t="s">
        <v>54</v>
      </c>
      <c r="O5400" s="1">
        <f t="shared" si="261"/>
        <v>0</v>
      </c>
    </row>
    <row r="5401" spans="1:22" hidden="1">
      <c r="A5401" t="s">
        <v>26</v>
      </c>
      <c r="B5401" t="s">
        <v>6727</v>
      </c>
      <c r="C5401" s="55">
        <v>7200</v>
      </c>
      <c r="D5401" t="s">
        <v>678</v>
      </c>
      <c r="E5401" s="32">
        <v>46213</v>
      </c>
      <c r="F5401" s="26">
        <v>46213.834861111114</v>
      </c>
      <c r="G5401" s="12" t="str">
        <f t="shared" si="262"/>
        <v>JULIO</v>
      </c>
      <c r="H5401">
        <v>901174199</v>
      </c>
      <c r="I5401" t="s">
        <v>679</v>
      </c>
      <c r="J5401" s="41">
        <f t="shared" si="263"/>
        <v>1600000</v>
      </c>
      <c r="K5401" s="41">
        <v>304000</v>
      </c>
      <c r="L5401" s="39">
        <v>1904000</v>
      </c>
      <c r="M5401" t="s">
        <v>37</v>
      </c>
      <c r="N5401" s="32">
        <v>46218</v>
      </c>
      <c r="O5401" s="1">
        <f t="shared" si="261"/>
        <v>5</v>
      </c>
      <c r="P5401" t="s">
        <v>66</v>
      </c>
      <c r="U5401" s="32">
        <v>46220</v>
      </c>
      <c r="V5401" t="s">
        <v>39</v>
      </c>
    </row>
    <row r="5402" spans="1:22" hidden="1">
      <c r="A5402" t="s">
        <v>26</v>
      </c>
      <c r="B5402" t="s">
        <v>6728</v>
      </c>
      <c r="C5402" s="55">
        <v>7198</v>
      </c>
      <c r="D5402" t="s">
        <v>678</v>
      </c>
      <c r="E5402" s="32">
        <v>46213</v>
      </c>
      <c r="F5402" s="26">
        <v>46213.828217592592</v>
      </c>
      <c r="G5402" s="12" t="str">
        <f t="shared" si="262"/>
        <v>JULIO</v>
      </c>
      <c r="H5402">
        <v>901174199</v>
      </c>
      <c r="I5402" t="s">
        <v>679</v>
      </c>
      <c r="J5402" s="41">
        <f t="shared" si="263"/>
        <v>1720000</v>
      </c>
      <c r="K5402" s="41">
        <v>326800</v>
      </c>
      <c r="L5402" s="39">
        <v>2046800</v>
      </c>
      <c r="M5402" t="s">
        <v>37</v>
      </c>
      <c r="N5402" s="32">
        <v>46218</v>
      </c>
      <c r="O5402" s="1">
        <f t="shared" si="261"/>
        <v>5</v>
      </c>
      <c r="P5402" t="s">
        <v>66</v>
      </c>
      <c r="U5402" s="32">
        <v>46220</v>
      </c>
      <c r="V5402" t="s">
        <v>39</v>
      </c>
    </row>
    <row r="5403" spans="1:22" hidden="1">
      <c r="A5403" t="s">
        <v>26</v>
      </c>
      <c r="B5403" t="s">
        <v>6729</v>
      </c>
      <c r="C5403" s="55">
        <v>7194</v>
      </c>
      <c r="D5403" t="s">
        <v>678</v>
      </c>
      <c r="E5403" s="32">
        <v>46213</v>
      </c>
      <c r="F5403" s="26">
        <v>46213.729675925926</v>
      </c>
      <c r="G5403" s="12" t="str">
        <f t="shared" si="262"/>
        <v>JULIO</v>
      </c>
      <c r="H5403">
        <v>901174199</v>
      </c>
      <c r="I5403" t="s">
        <v>679</v>
      </c>
      <c r="J5403" s="41">
        <f t="shared" si="263"/>
        <v>320000</v>
      </c>
      <c r="K5403" s="41">
        <v>60800</v>
      </c>
      <c r="L5403" s="39">
        <v>380800</v>
      </c>
      <c r="M5403" t="s">
        <v>37</v>
      </c>
      <c r="N5403" s="32">
        <v>46218</v>
      </c>
      <c r="O5403" s="1">
        <f t="shared" si="261"/>
        <v>5</v>
      </c>
      <c r="P5403" t="s">
        <v>66</v>
      </c>
      <c r="U5403" s="32">
        <v>46219</v>
      </c>
      <c r="V5403" t="s">
        <v>39</v>
      </c>
    </row>
    <row r="5404" spans="1:22" hidden="1">
      <c r="A5404" t="s">
        <v>26</v>
      </c>
      <c r="B5404" t="s">
        <v>6730</v>
      </c>
      <c r="C5404" s="55">
        <v>745491</v>
      </c>
      <c r="D5404" t="s">
        <v>817</v>
      </c>
      <c r="E5404" s="32">
        <v>46213</v>
      </c>
      <c r="F5404" s="26">
        <v>46213.61173611111</v>
      </c>
      <c r="G5404" s="12" t="str">
        <f t="shared" si="262"/>
        <v>JULIO</v>
      </c>
      <c r="H5404">
        <v>890915475</v>
      </c>
      <c r="I5404" t="s">
        <v>818</v>
      </c>
      <c r="J5404" s="41">
        <f t="shared" si="263"/>
        <v>191000</v>
      </c>
      <c r="K5404" s="41">
        <v>36290</v>
      </c>
      <c r="L5404" s="39">
        <v>227290</v>
      </c>
      <c r="M5404" t="s">
        <v>70</v>
      </c>
      <c r="N5404" s="32">
        <v>46220</v>
      </c>
      <c r="O5404" s="1">
        <f t="shared" si="261"/>
        <v>7</v>
      </c>
      <c r="P5404" t="s">
        <v>66</v>
      </c>
      <c r="U5404" s="32">
        <v>46226</v>
      </c>
      <c r="V5404" t="s">
        <v>39</v>
      </c>
    </row>
    <row r="5405" spans="1:22" hidden="1">
      <c r="A5405" t="s">
        <v>26</v>
      </c>
      <c r="B5405" t="s">
        <v>6731</v>
      </c>
      <c r="C5405" s="55">
        <v>741229</v>
      </c>
      <c r="D5405" t="s">
        <v>822</v>
      </c>
      <c r="E5405" s="32">
        <v>46213</v>
      </c>
      <c r="F5405" s="26">
        <v>46213.519884259258</v>
      </c>
      <c r="G5405" s="12" t="str">
        <f t="shared" si="262"/>
        <v>JULIO</v>
      </c>
      <c r="H5405">
        <v>890915475</v>
      </c>
      <c r="I5405" t="s">
        <v>818</v>
      </c>
      <c r="J5405" s="41">
        <f t="shared" si="263"/>
        <v>686655</v>
      </c>
      <c r="K5405" s="41">
        <v>130464.45</v>
      </c>
      <c r="L5405" s="39">
        <v>817119.45</v>
      </c>
      <c r="M5405" t="s">
        <v>70</v>
      </c>
      <c r="N5405" s="32">
        <v>46225</v>
      </c>
      <c r="O5405" s="1">
        <f t="shared" si="261"/>
        <v>12</v>
      </c>
      <c r="P5405" t="s">
        <v>66</v>
      </c>
      <c r="U5405" s="32">
        <v>46233</v>
      </c>
    </row>
    <row r="5406" spans="1:22" hidden="1">
      <c r="A5406" t="s">
        <v>26</v>
      </c>
      <c r="B5406" t="s">
        <v>6732</v>
      </c>
      <c r="C5406" s="55">
        <v>10127</v>
      </c>
      <c r="D5406" t="s">
        <v>328</v>
      </c>
      <c r="E5406" s="32">
        <v>46213</v>
      </c>
      <c r="F5406" s="26">
        <v>46213.708773148152</v>
      </c>
      <c r="G5406" s="12" t="str">
        <f t="shared" si="262"/>
        <v>JULIO</v>
      </c>
      <c r="H5406">
        <v>830054539</v>
      </c>
      <c r="I5406" t="s">
        <v>329</v>
      </c>
      <c r="J5406" s="41">
        <f t="shared" si="263"/>
        <v>20000000</v>
      </c>
      <c r="K5406" s="41">
        <v>3800000</v>
      </c>
      <c r="L5406" s="39">
        <v>23800000</v>
      </c>
      <c r="M5406" t="s">
        <v>214</v>
      </c>
      <c r="N5406" s="32">
        <v>46218</v>
      </c>
      <c r="O5406" s="1">
        <f t="shared" si="261"/>
        <v>5</v>
      </c>
      <c r="P5406" t="s">
        <v>6733</v>
      </c>
      <c r="U5406" s="32">
        <v>46218</v>
      </c>
      <c r="V5406" t="s">
        <v>39</v>
      </c>
    </row>
    <row r="5407" spans="1:22" hidden="1">
      <c r="A5407" t="s">
        <v>26</v>
      </c>
      <c r="B5407" t="s">
        <v>6734</v>
      </c>
      <c r="C5407" s="55">
        <v>1165153</v>
      </c>
      <c r="D5407" t="s">
        <v>6735</v>
      </c>
      <c r="E5407" s="32">
        <v>46213</v>
      </c>
      <c r="F5407" s="26">
        <v>46213.862662037034</v>
      </c>
      <c r="G5407" s="12" t="str">
        <f t="shared" si="262"/>
        <v>JULIO</v>
      </c>
      <c r="H5407">
        <v>800242106</v>
      </c>
      <c r="I5407" t="s">
        <v>172</v>
      </c>
      <c r="J5407" s="41">
        <f t="shared" si="263"/>
        <v>4234957.97</v>
      </c>
      <c r="K5407" s="41">
        <v>804642.03</v>
      </c>
      <c r="L5407" s="39">
        <v>5039600</v>
      </c>
      <c r="M5407" t="s">
        <v>70</v>
      </c>
      <c r="N5407" s="32">
        <v>46226</v>
      </c>
      <c r="O5407" s="1">
        <f t="shared" si="261"/>
        <v>13</v>
      </c>
      <c r="P5407" t="s">
        <v>66</v>
      </c>
      <c r="U5407" s="32">
        <v>46233</v>
      </c>
    </row>
    <row r="5408" spans="1:22" hidden="1">
      <c r="A5408" t="s">
        <v>26</v>
      </c>
      <c r="B5408" t="s">
        <v>6736</v>
      </c>
      <c r="C5408" s="55">
        <v>7202</v>
      </c>
      <c r="D5408" t="s">
        <v>678</v>
      </c>
      <c r="E5408" s="32">
        <v>46213</v>
      </c>
      <c r="F5408" s="26">
        <v>46213.842731481483</v>
      </c>
      <c r="G5408" s="12" t="str">
        <f t="shared" si="262"/>
        <v>JULIO</v>
      </c>
      <c r="H5408">
        <v>901174199</v>
      </c>
      <c r="I5408" t="s">
        <v>679</v>
      </c>
      <c r="J5408" s="41">
        <f t="shared" si="263"/>
        <v>1000000</v>
      </c>
      <c r="K5408" s="41">
        <v>190000</v>
      </c>
      <c r="L5408" s="39">
        <v>1190000</v>
      </c>
      <c r="M5408" t="s">
        <v>37</v>
      </c>
      <c r="N5408" s="32">
        <v>46218</v>
      </c>
      <c r="O5408" s="1">
        <f t="shared" si="261"/>
        <v>5</v>
      </c>
      <c r="P5408" t="s">
        <v>66</v>
      </c>
      <c r="U5408" s="32">
        <v>46219</v>
      </c>
      <c r="V5408" t="s">
        <v>39</v>
      </c>
    </row>
    <row r="5409" spans="1:22" hidden="1">
      <c r="A5409" t="s">
        <v>26</v>
      </c>
      <c r="B5409" t="s">
        <v>6737</v>
      </c>
      <c r="C5409" s="55">
        <v>7201</v>
      </c>
      <c r="D5409" t="s">
        <v>678</v>
      </c>
      <c r="E5409" s="32">
        <v>46213</v>
      </c>
      <c r="F5409" s="26">
        <v>46213.84039351852</v>
      </c>
      <c r="G5409" s="12" t="str">
        <f t="shared" si="262"/>
        <v>JULIO</v>
      </c>
      <c r="H5409">
        <v>901174199</v>
      </c>
      <c r="I5409" t="s">
        <v>679</v>
      </c>
      <c r="J5409" s="41">
        <f t="shared" si="263"/>
        <v>2686000</v>
      </c>
      <c r="K5409" s="41">
        <v>510340</v>
      </c>
      <c r="L5409" s="39">
        <v>3196340</v>
      </c>
      <c r="M5409" t="s">
        <v>37</v>
      </c>
      <c r="N5409" s="32">
        <v>46218</v>
      </c>
      <c r="O5409" s="1">
        <f t="shared" si="261"/>
        <v>5</v>
      </c>
      <c r="P5409" t="s">
        <v>66</v>
      </c>
      <c r="U5409" s="32">
        <v>46219</v>
      </c>
      <c r="V5409" t="s">
        <v>39</v>
      </c>
    </row>
    <row r="5410" spans="1:22" hidden="1">
      <c r="A5410" t="s">
        <v>26</v>
      </c>
      <c r="B5410" t="s">
        <v>6738</v>
      </c>
      <c r="C5410" s="55">
        <v>7199</v>
      </c>
      <c r="D5410" t="s">
        <v>678</v>
      </c>
      <c r="E5410" s="32">
        <v>46213</v>
      </c>
      <c r="F5410" s="26">
        <v>46213.831597222219</v>
      </c>
      <c r="G5410" s="12" t="str">
        <f t="shared" si="262"/>
        <v>JULIO</v>
      </c>
      <c r="H5410">
        <v>901174199</v>
      </c>
      <c r="I5410" t="s">
        <v>679</v>
      </c>
      <c r="J5410" s="41">
        <f t="shared" si="263"/>
        <v>3700000</v>
      </c>
      <c r="K5410" s="41">
        <v>703000</v>
      </c>
      <c r="L5410" s="39">
        <v>4403000</v>
      </c>
      <c r="M5410" t="s">
        <v>37</v>
      </c>
      <c r="N5410" s="32">
        <v>46218</v>
      </c>
      <c r="O5410" s="1">
        <f t="shared" si="261"/>
        <v>5</v>
      </c>
      <c r="P5410" t="s">
        <v>66</v>
      </c>
      <c r="U5410" s="32">
        <v>46219</v>
      </c>
      <c r="V5410" t="s">
        <v>39</v>
      </c>
    </row>
    <row r="5411" spans="1:22" hidden="1">
      <c r="A5411" t="s">
        <v>26</v>
      </c>
      <c r="B5411" t="s">
        <v>6739</v>
      </c>
      <c r="C5411" s="55">
        <v>7197</v>
      </c>
      <c r="D5411" t="s">
        <v>678</v>
      </c>
      <c r="E5411" s="32">
        <v>46213</v>
      </c>
      <c r="F5411" s="26">
        <v>46213.819456018522</v>
      </c>
      <c r="G5411" s="12" t="str">
        <f t="shared" si="262"/>
        <v>JULIO</v>
      </c>
      <c r="H5411">
        <v>901174199</v>
      </c>
      <c r="I5411" t="s">
        <v>679</v>
      </c>
      <c r="J5411" s="41">
        <f t="shared" si="263"/>
        <v>160000</v>
      </c>
      <c r="K5411" s="41">
        <v>30400</v>
      </c>
      <c r="L5411" s="39">
        <v>190400</v>
      </c>
      <c r="M5411" t="s">
        <v>37</v>
      </c>
      <c r="N5411" s="32">
        <v>46218</v>
      </c>
      <c r="O5411" s="1">
        <f t="shared" si="261"/>
        <v>5</v>
      </c>
      <c r="P5411" t="s">
        <v>66</v>
      </c>
      <c r="U5411" s="32">
        <v>46220</v>
      </c>
      <c r="V5411" t="s">
        <v>39</v>
      </c>
    </row>
    <row r="5412" spans="1:22" hidden="1">
      <c r="A5412" t="s">
        <v>26</v>
      </c>
      <c r="B5412" t="s">
        <v>6740</v>
      </c>
      <c r="C5412" s="55">
        <v>7196</v>
      </c>
      <c r="D5412" t="s">
        <v>678</v>
      </c>
      <c r="E5412" s="32">
        <v>46213</v>
      </c>
      <c r="F5412" s="26">
        <v>46213.813437500001</v>
      </c>
      <c r="G5412" s="12" t="str">
        <f t="shared" si="262"/>
        <v>JULIO</v>
      </c>
      <c r="H5412">
        <v>901174199</v>
      </c>
      <c r="I5412" t="s">
        <v>679</v>
      </c>
      <c r="J5412" s="41">
        <f t="shared" si="263"/>
        <v>242000</v>
      </c>
      <c r="K5412" s="41">
        <v>45980</v>
      </c>
      <c r="L5412" s="39">
        <v>287980</v>
      </c>
      <c r="M5412" t="s">
        <v>37</v>
      </c>
      <c r="N5412" s="32">
        <v>46218</v>
      </c>
      <c r="O5412" s="1">
        <f t="shared" si="261"/>
        <v>5</v>
      </c>
      <c r="P5412" t="s">
        <v>66</v>
      </c>
      <c r="U5412" s="32">
        <v>46219</v>
      </c>
      <c r="V5412" t="s">
        <v>39</v>
      </c>
    </row>
    <row r="5413" spans="1:22" hidden="1">
      <c r="A5413" t="s">
        <v>26</v>
      </c>
      <c r="B5413" t="s">
        <v>6741</v>
      </c>
      <c r="C5413" s="55">
        <v>7195</v>
      </c>
      <c r="D5413" t="s">
        <v>678</v>
      </c>
      <c r="E5413" s="32">
        <v>46213</v>
      </c>
      <c r="F5413" s="26">
        <v>46213.810381944444</v>
      </c>
      <c r="G5413" s="12" t="str">
        <f t="shared" si="262"/>
        <v>JULIO</v>
      </c>
      <c r="H5413">
        <v>901174199</v>
      </c>
      <c r="I5413" t="s">
        <v>679</v>
      </c>
      <c r="J5413" s="41">
        <f t="shared" si="263"/>
        <v>160000</v>
      </c>
      <c r="K5413" s="41">
        <v>30400</v>
      </c>
      <c r="L5413" s="39">
        <v>190400</v>
      </c>
      <c r="M5413" t="s">
        <v>37</v>
      </c>
      <c r="N5413" s="32">
        <v>46218</v>
      </c>
      <c r="O5413" s="1">
        <f t="shared" si="261"/>
        <v>5</v>
      </c>
      <c r="P5413" t="s">
        <v>66</v>
      </c>
      <c r="U5413" s="32">
        <v>46219</v>
      </c>
      <c r="V5413" t="s">
        <v>39</v>
      </c>
    </row>
    <row r="5414" spans="1:22" hidden="1">
      <c r="A5414" t="s">
        <v>82</v>
      </c>
      <c r="B5414" t="s">
        <v>6742</v>
      </c>
      <c r="C5414" s="55">
        <v>4704163</v>
      </c>
      <c r="D5414" t="s">
        <v>119</v>
      </c>
      <c r="E5414" s="32">
        <v>46213</v>
      </c>
      <c r="F5414" s="26">
        <v>46213.787222222221</v>
      </c>
      <c r="G5414" s="12" t="str">
        <f t="shared" si="262"/>
        <v>JULIO</v>
      </c>
      <c r="H5414">
        <v>800242106</v>
      </c>
      <c r="I5414" t="s">
        <v>172</v>
      </c>
      <c r="J5414" s="41">
        <f t="shared" si="263"/>
        <v>14900</v>
      </c>
      <c r="K5414" s="41">
        <v>0</v>
      </c>
      <c r="L5414" s="39">
        <v>14900</v>
      </c>
      <c r="M5414" t="s">
        <v>70</v>
      </c>
      <c r="N5414" s="32">
        <v>46226</v>
      </c>
      <c r="O5414" s="1">
        <f t="shared" si="261"/>
        <v>13</v>
      </c>
      <c r="P5414" t="s">
        <v>66</v>
      </c>
      <c r="U5414" s="32">
        <v>46280</v>
      </c>
    </row>
    <row r="5415" spans="1:22" hidden="1">
      <c r="A5415" t="s">
        <v>26</v>
      </c>
      <c r="B5415" t="s">
        <v>6743</v>
      </c>
      <c r="C5415" s="55">
        <v>9094</v>
      </c>
      <c r="D5415" t="s">
        <v>2896</v>
      </c>
      <c r="E5415" s="32">
        <v>46213</v>
      </c>
      <c r="F5415" s="26">
        <v>46213.760011574072</v>
      </c>
      <c r="G5415" s="12" t="str">
        <f t="shared" si="262"/>
        <v>JULIO</v>
      </c>
      <c r="H5415">
        <v>32150739</v>
      </c>
      <c r="I5415" t="s">
        <v>400</v>
      </c>
      <c r="J5415" s="41">
        <f t="shared" si="263"/>
        <v>93000</v>
      </c>
      <c r="K5415" s="41">
        <v>0</v>
      </c>
      <c r="L5415" s="39">
        <v>93000</v>
      </c>
      <c r="M5415" t="s">
        <v>199</v>
      </c>
      <c r="N5415" s="32">
        <v>46218</v>
      </c>
      <c r="O5415" s="1">
        <f t="shared" si="261"/>
        <v>5</v>
      </c>
      <c r="P5415" t="s">
        <v>66</v>
      </c>
      <c r="U5415" s="32">
        <v>46219</v>
      </c>
      <c r="V5415" t="s">
        <v>39</v>
      </c>
    </row>
    <row r="5416" spans="1:22" hidden="1">
      <c r="A5416" t="s">
        <v>26</v>
      </c>
      <c r="B5416" t="s">
        <v>6744</v>
      </c>
      <c r="C5416" s="55">
        <v>2143</v>
      </c>
      <c r="D5416" t="s">
        <v>28</v>
      </c>
      <c r="E5416" s="32">
        <v>46213</v>
      </c>
      <c r="F5416" s="26">
        <v>46213.755023148151</v>
      </c>
      <c r="G5416" s="12" t="str">
        <f t="shared" si="262"/>
        <v>JULIO</v>
      </c>
      <c r="H5416">
        <v>901950863</v>
      </c>
      <c r="I5416" t="s">
        <v>549</v>
      </c>
      <c r="J5416" s="41">
        <f t="shared" si="263"/>
        <v>3425000</v>
      </c>
      <c r="K5416" s="41">
        <v>650750</v>
      </c>
      <c r="L5416" s="39">
        <v>4075750</v>
      </c>
      <c r="M5416" s="1" t="s">
        <v>9455</v>
      </c>
      <c r="N5416" s="32">
        <v>46218</v>
      </c>
      <c r="O5416" s="1">
        <f t="shared" si="261"/>
        <v>5</v>
      </c>
      <c r="P5416" t="s">
        <v>66</v>
      </c>
      <c r="U5416" s="32">
        <v>46237</v>
      </c>
    </row>
    <row r="5417" spans="1:22" hidden="1">
      <c r="A5417" t="s">
        <v>26</v>
      </c>
      <c r="B5417" t="s">
        <v>6745</v>
      </c>
      <c r="C5417" s="55">
        <v>7193</v>
      </c>
      <c r="D5417" t="s">
        <v>678</v>
      </c>
      <c r="E5417" s="32">
        <v>46213</v>
      </c>
      <c r="F5417" s="26">
        <v>46213.727754629632</v>
      </c>
      <c r="G5417" s="12" t="str">
        <f t="shared" si="262"/>
        <v>JULIO</v>
      </c>
      <c r="H5417">
        <v>901174199</v>
      </c>
      <c r="I5417" t="s">
        <v>679</v>
      </c>
      <c r="J5417" s="41">
        <f t="shared" si="263"/>
        <v>160000</v>
      </c>
      <c r="K5417" s="41">
        <v>30400</v>
      </c>
      <c r="L5417" s="39">
        <v>190400</v>
      </c>
      <c r="M5417" t="s">
        <v>37</v>
      </c>
      <c r="N5417" s="32">
        <v>46218</v>
      </c>
      <c r="O5417" s="1">
        <f t="shared" si="261"/>
        <v>5</v>
      </c>
      <c r="P5417" t="s">
        <v>66</v>
      </c>
      <c r="U5417" s="32">
        <v>46219</v>
      </c>
      <c r="V5417" t="s">
        <v>39</v>
      </c>
    </row>
    <row r="5418" spans="1:22" hidden="1">
      <c r="A5418" t="s">
        <v>26</v>
      </c>
      <c r="B5418" t="s">
        <v>6746</v>
      </c>
      <c r="C5418" s="55">
        <v>13442673</v>
      </c>
      <c r="D5418" t="s">
        <v>4499</v>
      </c>
      <c r="E5418" s="32">
        <v>46213</v>
      </c>
      <c r="F5418" s="26">
        <v>46213.713159722225</v>
      </c>
      <c r="G5418" s="12" t="str">
        <f t="shared" si="262"/>
        <v>JULIO</v>
      </c>
      <c r="H5418">
        <v>900219834</v>
      </c>
      <c r="I5418" t="s">
        <v>739</v>
      </c>
      <c r="J5418" s="42">
        <f t="shared" si="263"/>
        <v>16100</v>
      </c>
      <c r="K5418" s="42">
        <v>0</v>
      </c>
      <c r="L5418" s="39">
        <v>16100</v>
      </c>
      <c r="M5418" t="s">
        <v>70</v>
      </c>
      <c r="N5418" s="32">
        <v>46217</v>
      </c>
      <c r="O5418" s="1">
        <f t="shared" si="261"/>
        <v>4</v>
      </c>
      <c r="P5418" t="s">
        <v>3480</v>
      </c>
      <c r="U5418" s="32">
        <v>46226</v>
      </c>
      <c r="V5418" t="s">
        <v>39</v>
      </c>
    </row>
    <row r="5419" spans="1:22" hidden="1">
      <c r="A5419" t="s">
        <v>26</v>
      </c>
      <c r="B5419" t="s">
        <v>6747</v>
      </c>
      <c r="C5419" s="55">
        <v>58778</v>
      </c>
      <c r="D5419" t="s">
        <v>122</v>
      </c>
      <c r="E5419" s="32">
        <v>46213</v>
      </c>
      <c r="F5419" s="26">
        <v>46213.679432870369</v>
      </c>
      <c r="G5419" s="12" t="str">
        <f t="shared" si="262"/>
        <v>JULIO</v>
      </c>
      <c r="H5419">
        <v>900650486</v>
      </c>
      <c r="I5419" t="s">
        <v>857</v>
      </c>
      <c r="J5419" s="41">
        <f t="shared" si="263"/>
        <v>115966.39</v>
      </c>
      <c r="K5419" s="41">
        <v>22033.61</v>
      </c>
      <c r="L5419" s="39">
        <v>138000</v>
      </c>
      <c r="M5419" t="s">
        <v>65</v>
      </c>
      <c r="N5419" s="32">
        <v>46217</v>
      </c>
      <c r="O5419" s="1">
        <f t="shared" si="261"/>
        <v>4</v>
      </c>
      <c r="P5419" t="s">
        <v>3480</v>
      </c>
      <c r="U5419" s="32">
        <v>46218</v>
      </c>
      <c r="V5419" t="s">
        <v>39</v>
      </c>
    </row>
    <row r="5420" spans="1:22" hidden="1">
      <c r="A5420" t="s">
        <v>26</v>
      </c>
      <c r="B5420" t="s">
        <v>6748</v>
      </c>
      <c r="C5420" s="55">
        <v>250180</v>
      </c>
      <c r="D5420" t="s">
        <v>273</v>
      </c>
      <c r="E5420" s="32">
        <v>46213</v>
      </c>
      <c r="F5420" s="26">
        <v>46213.657638888886</v>
      </c>
      <c r="G5420" s="12" t="str">
        <f t="shared" si="262"/>
        <v>JULIO</v>
      </c>
      <c r="H5420">
        <v>900659017</v>
      </c>
      <c r="I5420" t="s">
        <v>274</v>
      </c>
      <c r="J5420" s="41">
        <f t="shared" si="263"/>
        <v>1320949.3500000001</v>
      </c>
      <c r="K5420" s="41">
        <v>250980.38</v>
      </c>
      <c r="L5420" s="39">
        <v>1571929.73</v>
      </c>
      <c r="M5420" t="s">
        <v>3770</v>
      </c>
      <c r="N5420" s="32">
        <v>46218</v>
      </c>
      <c r="O5420" s="1">
        <f t="shared" si="261"/>
        <v>5</v>
      </c>
      <c r="P5420" t="s">
        <v>66</v>
      </c>
      <c r="U5420" s="32">
        <v>46219</v>
      </c>
      <c r="V5420" t="s">
        <v>39</v>
      </c>
    </row>
    <row r="5421" spans="1:22" hidden="1">
      <c r="A5421" t="s">
        <v>26</v>
      </c>
      <c r="B5421" t="s">
        <v>6749</v>
      </c>
      <c r="C5421" s="56">
        <v>26755</v>
      </c>
      <c r="D5421" t="s">
        <v>6750</v>
      </c>
      <c r="E5421" s="32">
        <v>46213</v>
      </c>
      <c r="F5421" s="26">
        <v>46213.640231481484</v>
      </c>
      <c r="G5421" s="12" t="str">
        <f t="shared" si="262"/>
        <v>JULIO</v>
      </c>
      <c r="H5421">
        <v>901766963</v>
      </c>
      <c r="I5421" t="s">
        <v>6751</v>
      </c>
      <c r="M5421" t="s">
        <v>54</v>
      </c>
      <c r="O5421" s="1">
        <f t="shared" si="261"/>
        <v>0</v>
      </c>
    </row>
    <row r="5422" spans="1:22" hidden="1">
      <c r="A5422" t="s">
        <v>26</v>
      </c>
      <c r="B5422" t="s">
        <v>6752</v>
      </c>
      <c r="C5422" s="55">
        <v>122146</v>
      </c>
      <c r="D5422" t="s">
        <v>2265</v>
      </c>
      <c r="E5422" s="32">
        <v>46213</v>
      </c>
      <c r="F5422" s="26">
        <v>46213.631238425929</v>
      </c>
      <c r="G5422" s="12" t="str">
        <f t="shared" si="262"/>
        <v>JULIO</v>
      </c>
      <c r="H5422">
        <v>900494362</v>
      </c>
      <c r="I5422" t="s">
        <v>2266</v>
      </c>
      <c r="J5422" s="41">
        <f t="shared" ref="J5422:J5485" si="264">L5422-K5422</f>
        <v>156000</v>
      </c>
      <c r="K5422" s="41">
        <v>29640</v>
      </c>
      <c r="L5422" s="39">
        <v>185640</v>
      </c>
      <c r="M5422" t="s">
        <v>70</v>
      </c>
      <c r="N5422" s="32">
        <v>46220</v>
      </c>
      <c r="O5422" s="1">
        <f t="shared" si="261"/>
        <v>7</v>
      </c>
      <c r="P5422" t="s">
        <v>66</v>
      </c>
      <c r="U5422" s="32">
        <v>46226</v>
      </c>
      <c r="V5422" t="s">
        <v>39</v>
      </c>
    </row>
    <row r="5423" spans="1:22" hidden="1">
      <c r="A5423" t="s">
        <v>26</v>
      </c>
      <c r="B5423" t="s">
        <v>6753</v>
      </c>
      <c r="C5423" s="55">
        <v>5248643</v>
      </c>
      <c r="D5423" t="s">
        <v>708</v>
      </c>
      <c r="E5423" s="32">
        <v>46213</v>
      </c>
      <c r="F5423" s="26">
        <v>46213.625532407408</v>
      </c>
      <c r="G5423" s="12" t="str">
        <f t="shared" si="262"/>
        <v>JULIO</v>
      </c>
      <c r="H5423">
        <v>900219834</v>
      </c>
      <c r="I5423" t="s">
        <v>739</v>
      </c>
      <c r="J5423" s="42">
        <f t="shared" si="264"/>
        <v>5042.0200000000004</v>
      </c>
      <c r="K5423" s="42">
        <v>957.98</v>
      </c>
      <c r="L5423" s="39">
        <v>6000</v>
      </c>
      <c r="M5423" t="s">
        <v>70</v>
      </c>
      <c r="N5423" s="32">
        <v>46217</v>
      </c>
      <c r="O5423" s="1">
        <f t="shared" si="261"/>
        <v>4</v>
      </c>
      <c r="P5423" t="s">
        <v>3480</v>
      </c>
      <c r="U5423" s="32">
        <v>46226</v>
      </c>
      <c r="V5423" t="s">
        <v>39</v>
      </c>
    </row>
    <row r="5424" spans="1:22" hidden="1">
      <c r="A5424" t="s">
        <v>26</v>
      </c>
      <c r="B5424" t="s">
        <v>6754</v>
      </c>
      <c r="C5424" s="55">
        <v>7634</v>
      </c>
      <c r="D5424" t="s">
        <v>262</v>
      </c>
      <c r="E5424" s="32">
        <v>46213</v>
      </c>
      <c r="F5424" s="26">
        <v>46213.609780092593</v>
      </c>
      <c r="G5424" s="12" t="str">
        <f t="shared" si="262"/>
        <v>JULIO</v>
      </c>
      <c r="H5424">
        <v>901246738</v>
      </c>
      <c r="I5424" t="s">
        <v>4793</v>
      </c>
      <c r="J5424" s="41">
        <f t="shared" si="264"/>
        <v>28499.99</v>
      </c>
      <c r="K5424" s="41">
        <v>0</v>
      </c>
      <c r="L5424" s="39">
        <v>28499.99</v>
      </c>
      <c r="M5424" t="s">
        <v>54</v>
      </c>
      <c r="O5424" s="1">
        <f t="shared" si="261"/>
        <v>0</v>
      </c>
    </row>
    <row r="5425" spans="1:22" hidden="1">
      <c r="A5425" t="s">
        <v>26</v>
      </c>
      <c r="B5425" t="s">
        <v>6755</v>
      </c>
      <c r="C5425" s="55">
        <v>364237</v>
      </c>
      <c r="D5425" t="s">
        <v>336</v>
      </c>
      <c r="E5425" s="32">
        <v>46213</v>
      </c>
      <c r="F5425" s="26">
        <v>46213.580578703702</v>
      </c>
      <c r="G5425" s="12" t="str">
        <f t="shared" si="262"/>
        <v>JULIO</v>
      </c>
      <c r="H5425">
        <v>800049074</v>
      </c>
      <c r="I5425" t="s">
        <v>337</v>
      </c>
      <c r="J5425" s="41">
        <f t="shared" si="264"/>
        <v>585221</v>
      </c>
      <c r="K5425" s="41">
        <v>111192</v>
      </c>
      <c r="L5425" s="39">
        <v>696413</v>
      </c>
      <c r="M5425" t="s">
        <v>70</v>
      </c>
      <c r="N5425" s="32">
        <v>46226</v>
      </c>
      <c r="O5425" s="1">
        <f t="shared" si="261"/>
        <v>13</v>
      </c>
      <c r="P5425" t="s">
        <v>66</v>
      </c>
      <c r="U5425" s="32">
        <v>46233</v>
      </c>
    </row>
    <row r="5426" spans="1:22" hidden="1">
      <c r="A5426" t="s">
        <v>26</v>
      </c>
      <c r="B5426" t="s">
        <v>6756</v>
      </c>
      <c r="C5426" s="55">
        <v>364173</v>
      </c>
      <c r="D5426" t="s">
        <v>336</v>
      </c>
      <c r="E5426" s="32">
        <v>46213</v>
      </c>
      <c r="F5426" s="26">
        <v>46213.544976851852</v>
      </c>
      <c r="G5426" s="12" t="str">
        <f t="shared" si="262"/>
        <v>JULIO</v>
      </c>
      <c r="H5426">
        <v>800049074</v>
      </c>
      <c r="I5426" t="s">
        <v>337</v>
      </c>
      <c r="J5426" s="41">
        <f t="shared" si="264"/>
        <v>116499</v>
      </c>
      <c r="K5426" s="41">
        <v>22135</v>
      </c>
      <c r="L5426" s="39">
        <v>138634</v>
      </c>
      <c r="M5426" t="s">
        <v>70</v>
      </c>
      <c r="N5426" s="32">
        <v>46220</v>
      </c>
      <c r="O5426" s="1">
        <f t="shared" si="261"/>
        <v>7</v>
      </c>
      <c r="P5426" t="s">
        <v>66</v>
      </c>
      <c r="U5426" s="32">
        <v>46226</v>
      </c>
      <c r="V5426" t="s">
        <v>39</v>
      </c>
    </row>
    <row r="5427" spans="1:22" hidden="1">
      <c r="A5427" t="s">
        <v>26</v>
      </c>
      <c r="B5427" t="s">
        <v>6757</v>
      </c>
      <c r="C5427" s="55">
        <v>5439</v>
      </c>
      <c r="D5427" t="s">
        <v>4096</v>
      </c>
      <c r="E5427" s="32">
        <v>46213</v>
      </c>
      <c r="F5427" s="26">
        <v>46213.502662037034</v>
      </c>
      <c r="G5427" s="12" t="str">
        <f t="shared" si="262"/>
        <v>JULIO</v>
      </c>
      <c r="H5427">
        <v>70059553</v>
      </c>
      <c r="I5427" t="s">
        <v>4097</v>
      </c>
      <c r="J5427" s="41">
        <f t="shared" si="264"/>
        <v>52000</v>
      </c>
      <c r="K5427" s="41">
        <v>9880</v>
      </c>
      <c r="L5427" s="39">
        <v>61880</v>
      </c>
      <c r="M5427" t="s">
        <v>1488</v>
      </c>
      <c r="N5427" s="32">
        <v>46220</v>
      </c>
      <c r="O5427" s="1">
        <f t="shared" si="261"/>
        <v>7</v>
      </c>
      <c r="P5427" t="s">
        <v>66</v>
      </c>
      <c r="U5427" s="32">
        <v>46226</v>
      </c>
      <c r="V5427" t="s">
        <v>39</v>
      </c>
    </row>
    <row r="5428" spans="1:22" hidden="1">
      <c r="A5428" t="s">
        <v>26</v>
      </c>
      <c r="B5428" t="s">
        <v>6758</v>
      </c>
      <c r="C5428" s="55">
        <v>66634</v>
      </c>
      <c r="D5428" t="s">
        <v>713</v>
      </c>
      <c r="E5428" s="32">
        <v>46213</v>
      </c>
      <c r="F5428" s="26">
        <v>46213.490011574075</v>
      </c>
      <c r="G5428" s="12" t="str">
        <f t="shared" si="262"/>
        <v>JULIO</v>
      </c>
      <c r="H5428">
        <v>860030828</v>
      </c>
      <c r="I5428" t="s">
        <v>714</v>
      </c>
      <c r="J5428" s="41">
        <f t="shared" si="264"/>
        <v>4079055</v>
      </c>
      <c r="K5428" s="41">
        <v>775020</v>
      </c>
      <c r="L5428" s="39">
        <v>4854075</v>
      </c>
      <c r="M5428" s="1" t="s">
        <v>9455</v>
      </c>
      <c r="N5428" s="32">
        <v>46234</v>
      </c>
      <c r="O5428" s="1">
        <f t="shared" si="261"/>
        <v>21</v>
      </c>
      <c r="P5428" t="s">
        <v>66</v>
      </c>
      <c r="U5428" s="32">
        <v>46237</v>
      </c>
    </row>
    <row r="5429" spans="1:22" hidden="1">
      <c r="A5429" t="s">
        <v>26</v>
      </c>
      <c r="B5429" t="s">
        <v>6759</v>
      </c>
      <c r="C5429" s="55">
        <v>1540</v>
      </c>
      <c r="D5429" t="s">
        <v>151</v>
      </c>
      <c r="E5429" s="32">
        <v>46213</v>
      </c>
      <c r="F5429" s="26">
        <v>46213.484664351854</v>
      </c>
      <c r="G5429" s="12" t="str">
        <f t="shared" si="262"/>
        <v>JULIO</v>
      </c>
      <c r="H5429">
        <v>901561580</v>
      </c>
      <c r="I5429" t="s">
        <v>152</v>
      </c>
      <c r="J5429" s="41">
        <f t="shared" si="264"/>
        <v>1193978</v>
      </c>
      <c r="K5429" s="41">
        <v>226855.82</v>
      </c>
      <c r="L5429" s="39">
        <v>1420833.82</v>
      </c>
      <c r="M5429" t="s">
        <v>70</v>
      </c>
      <c r="N5429" s="32">
        <v>46226</v>
      </c>
      <c r="O5429" s="1">
        <f t="shared" si="261"/>
        <v>13</v>
      </c>
      <c r="P5429" t="s">
        <v>66</v>
      </c>
      <c r="U5429" s="32">
        <v>46233</v>
      </c>
    </row>
    <row r="5430" spans="1:22" hidden="1">
      <c r="A5430" t="s">
        <v>26</v>
      </c>
      <c r="B5430" t="s">
        <v>6760</v>
      </c>
      <c r="C5430" s="55">
        <v>8475</v>
      </c>
      <c r="D5430" t="s">
        <v>492</v>
      </c>
      <c r="E5430" s="32">
        <v>46213</v>
      </c>
      <c r="F5430" s="26">
        <v>46213.460995370369</v>
      </c>
      <c r="G5430" s="12" t="str">
        <f t="shared" si="262"/>
        <v>JULIO</v>
      </c>
      <c r="H5430">
        <v>901282287</v>
      </c>
      <c r="I5430" t="s">
        <v>493</v>
      </c>
      <c r="J5430" s="41">
        <f t="shared" si="264"/>
        <v>50000</v>
      </c>
      <c r="K5430" s="41">
        <v>9500</v>
      </c>
      <c r="L5430" s="39">
        <v>59500</v>
      </c>
      <c r="M5430" t="s">
        <v>65</v>
      </c>
      <c r="N5430" s="32">
        <v>46217</v>
      </c>
      <c r="O5430" s="1">
        <f t="shared" si="261"/>
        <v>4</v>
      </c>
      <c r="P5430" s="1" t="s">
        <v>191</v>
      </c>
      <c r="U5430" s="32">
        <v>46218</v>
      </c>
      <c r="V5430" t="s">
        <v>39</v>
      </c>
    </row>
    <row r="5431" spans="1:22" hidden="1">
      <c r="A5431" t="s">
        <v>26</v>
      </c>
      <c r="B5431" t="s">
        <v>6761</v>
      </c>
      <c r="C5431" s="55">
        <v>572892</v>
      </c>
      <c r="D5431" t="s">
        <v>159</v>
      </c>
      <c r="E5431" s="32">
        <v>46213</v>
      </c>
      <c r="F5431" s="26">
        <v>46213.448888888888</v>
      </c>
      <c r="G5431" s="12" t="str">
        <f t="shared" si="262"/>
        <v>JULIO</v>
      </c>
      <c r="H5431">
        <v>890800788</v>
      </c>
      <c r="I5431" t="s">
        <v>160</v>
      </c>
      <c r="J5431" s="41">
        <f t="shared" si="264"/>
        <v>651264</v>
      </c>
      <c r="K5431" s="41">
        <v>123740</v>
      </c>
      <c r="L5431" s="39">
        <v>775004</v>
      </c>
      <c r="M5431" t="s">
        <v>70</v>
      </c>
      <c r="N5431" s="32">
        <v>46226</v>
      </c>
      <c r="O5431" s="1">
        <f t="shared" si="261"/>
        <v>13</v>
      </c>
      <c r="P5431" t="s">
        <v>66</v>
      </c>
      <c r="U5431" s="32">
        <v>46233</v>
      </c>
    </row>
    <row r="5432" spans="1:22" hidden="1">
      <c r="A5432" t="s">
        <v>26</v>
      </c>
      <c r="B5432" t="s">
        <v>6762</v>
      </c>
      <c r="C5432" s="55">
        <v>364041</v>
      </c>
      <c r="D5432" t="s">
        <v>336</v>
      </c>
      <c r="E5432" s="32">
        <v>46213</v>
      </c>
      <c r="F5432" s="26">
        <v>46213.454270833332</v>
      </c>
      <c r="G5432" s="12" t="str">
        <f t="shared" si="262"/>
        <v>JULIO</v>
      </c>
      <c r="H5432">
        <v>800049074</v>
      </c>
      <c r="I5432" t="s">
        <v>337</v>
      </c>
      <c r="J5432" s="41">
        <f t="shared" si="264"/>
        <v>626467</v>
      </c>
      <c r="K5432" s="41">
        <v>107755</v>
      </c>
      <c r="L5432" s="39">
        <v>734222</v>
      </c>
      <c r="M5432" t="s">
        <v>70</v>
      </c>
      <c r="N5432" s="32">
        <v>46224</v>
      </c>
      <c r="O5432" s="1">
        <f t="shared" si="261"/>
        <v>11</v>
      </c>
      <c r="P5432" s="32" t="s">
        <v>66</v>
      </c>
      <c r="U5432" s="32">
        <v>46225</v>
      </c>
    </row>
    <row r="5433" spans="1:22" hidden="1">
      <c r="A5433" t="s">
        <v>26</v>
      </c>
      <c r="B5433" t="s">
        <v>6763</v>
      </c>
      <c r="C5433" s="55">
        <v>82617</v>
      </c>
      <c r="D5433" t="s">
        <v>189</v>
      </c>
      <c r="E5433" s="32">
        <v>46213</v>
      </c>
      <c r="F5433" s="26">
        <v>46213.44258101852</v>
      </c>
      <c r="G5433" s="12" t="str">
        <f t="shared" si="262"/>
        <v>JULIO</v>
      </c>
      <c r="H5433">
        <v>890319193</v>
      </c>
      <c r="I5433" t="s">
        <v>190</v>
      </c>
      <c r="J5433" s="41">
        <f t="shared" si="264"/>
        <v>210000</v>
      </c>
      <c r="K5433" s="41">
        <v>39900</v>
      </c>
      <c r="L5433" s="39">
        <v>249900</v>
      </c>
      <c r="M5433" t="s">
        <v>65</v>
      </c>
      <c r="N5433" s="32">
        <v>46279</v>
      </c>
      <c r="O5433" s="1">
        <f t="shared" si="261"/>
        <v>66</v>
      </c>
      <c r="P5433" t="s">
        <v>191</v>
      </c>
      <c r="U5433" s="32">
        <v>46281</v>
      </c>
    </row>
    <row r="5434" spans="1:22" hidden="1">
      <c r="A5434" t="s">
        <v>26</v>
      </c>
      <c r="B5434" t="s">
        <v>6764</v>
      </c>
      <c r="C5434" s="55">
        <v>3007</v>
      </c>
      <c r="D5434" t="s">
        <v>122</v>
      </c>
      <c r="E5434" s="32">
        <v>46213</v>
      </c>
      <c r="F5434" s="26">
        <v>46213.391203703701</v>
      </c>
      <c r="G5434" s="12" t="str">
        <f t="shared" si="262"/>
        <v>JULIO</v>
      </c>
      <c r="H5434">
        <v>900667734</v>
      </c>
      <c r="I5434" t="s">
        <v>123</v>
      </c>
      <c r="J5434" s="41">
        <f t="shared" si="264"/>
        <v>728000</v>
      </c>
      <c r="K5434" s="41">
        <v>138320</v>
      </c>
      <c r="L5434" s="39">
        <v>866320</v>
      </c>
      <c r="M5434" s="1" t="s">
        <v>9455</v>
      </c>
      <c r="N5434" s="32">
        <v>46218</v>
      </c>
      <c r="O5434" s="1">
        <f t="shared" si="261"/>
        <v>5</v>
      </c>
      <c r="P5434" s="1" t="s">
        <v>66</v>
      </c>
      <c r="U5434" s="32">
        <v>46225</v>
      </c>
    </row>
    <row r="5435" spans="1:22" hidden="1">
      <c r="A5435" t="s">
        <v>26</v>
      </c>
      <c r="B5435" t="s">
        <v>6765</v>
      </c>
      <c r="C5435" s="55">
        <v>82245</v>
      </c>
      <c r="D5435" t="s">
        <v>189</v>
      </c>
      <c r="E5435" s="32">
        <v>46213</v>
      </c>
      <c r="F5435" s="26">
        <v>46213.386886574073</v>
      </c>
      <c r="G5435" s="12" t="str">
        <f t="shared" si="262"/>
        <v>JULIO</v>
      </c>
      <c r="H5435">
        <v>890319193</v>
      </c>
      <c r="I5435" t="s">
        <v>190</v>
      </c>
      <c r="J5435" s="41">
        <f t="shared" si="264"/>
        <v>1000000</v>
      </c>
      <c r="K5435" s="41">
        <v>190000</v>
      </c>
      <c r="L5435" s="39">
        <v>1190000</v>
      </c>
      <c r="M5435" t="s">
        <v>65</v>
      </c>
      <c r="N5435" s="32">
        <v>46217</v>
      </c>
      <c r="O5435" s="1">
        <f t="shared" si="261"/>
        <v>4</v>
      </c>
      <c r="P5435" s="1" t="s">
        <v>191</v>
      </c>
      <c r="U5435" s="32">
        <v>46218</v>
      </c>
      <c r="V5435" t="s">
        <v>39</v>
      </c>
    </row>
    <row r="5436" spans="1:22" hidden="1">
      <c r="A5436" t="s">
        <v>26</v>
      </c>
      <c r="B5436" t="s">
        <v>6766</v>
      </c>
      <c r="C5436" s="55">
        <v>745392</v>
      </c>
      <c r="D5436" t="s">
        <v>817</v>
      </c>
      <c r="E5436" s="32">
        <v>46213</v>
      </c>
      <c r="F5436" s="26">
        <v>46213.375081018516</v>
      </c>
      <c r="G5436" s="12" t="str">
        <f t="shared" si="262"/>
        <v>JULIO</v>
      </c>
      <c r="H5436">
        <v>890915475</v>
      </c>
      <c r="I5436" t="s">
        <v>818</v>
      </c>
      <c r="J5436" s="41">
        <f t="shared" si="264"/>
        <v>288858</v>
      </c>
      <c r="K5436" s="41">
        <v>54883.02</v>
      </c>
      <c r="L5436" s="39">
        <v>343741.02</v>
      </c>
      <c r="M5436" t="s">
        <v>70</v>
      </c>
      <c r="N5436" s="32">
        <v>46219</v>
      </c>
      <c r="O5436" s="1">
        <f t="shared" si="261"/>
        <v>6</v>
      </c>
      <c r="P5436" t="s">
        <v>66</v>
      </c>
      <c r="U5436" s="32">
        <v>46226</v>
      </c>
      <c r="V5436" t="s">
        <v>39</v>
      </c>
    </row>
    <row r="5437" spans="1:22" hidden="1">
      <c r="A5437" t="s">
        <v>26</v>
      </c>
      <c r="B5437" t="s">
        <v>6767</v>
      </c>
      <c r="C5437" s="55">
        <v>1974</v>
      </c>
      <c r="D5437" t="s">
        <v>438</v>
      </c>
      <c r="E5437" s="32">
        <v>46213</v>
      </c>
      <c r="F5437" s="26">
        <v>46213.384884259256</v>
      </c>
      <c r="G5437" s="12" t="str">
        <f t="shared" si="262"/>
        <v>JULIO</v>
      </c>
      <c r="H5437">
        <v>900497895</v>
      </c>
      <c r="I5437" t="s">
        <v>439</v>
      </c>
      <c r="J5437" s="41">
        <f t="shared" si="264"/>
        <v>4200000</v>
      </c>
      <c r="K5437" s="41">
        <v>798000</v>
      </c>
      <c r="L5437" s="39">
        <v>4998000</v>
      </c>
      <c r="M5437" s="1" t="s">
        <v>9455</v>
      </c>
      <c r="N5437" s="32">
        <v>46218</v>
      </c>
      <c r="O5437" s="1">
        <f t="shared" si="261"/>
        <v>5</v>
      </c>
      <c r="P5437" t="s">
        <v>66</v>
      </c>
      <c r="U5437" s="32">
        <v>46225</v>
      </c>
    </row>
    <row r="5438" spans="1:22" hidden="1">
      <c r="A5438" t="s">
        <v>26</v>
      </c>
      <c r="B5438" t="s">
        <v>6768</v>
      </c>
      <c r="C5438" s="55">
        <v>33732</v>
      </c>
      <c r="D5438" t="s">
        <v>102</v>
      </c>
      <c r="E5438" s="32">
        <v>46213</v>
      </c>
      <c r="F5438" s="26">
        <v>46213.388194444444</v>
      </c>
      <c r="G5438" s="12" t="str">
        <f t="shared" si="262"/>
        <v>JULIO</v>
      </c>
      <c r="H5438">
        <v>811006418</v>
      </c>
      <c r="I5438" t="s">
        <v>97</v>
      </c>
      <c r="J5438" s="41">
        <f t="shared" si="264"/>
        <v>318097</v>
      </c>
      <c r="K5438" s="41">
        <v>60438.43</v>
      </c>
      <c r="L5438" s="39">
        <v>378535.43</v>
      </c>
      <c r="M5438" t="s">
        <v>1595</v>
      </c>
      <c r="N5438" s="32">
        <v>46218</v>
      </c>
      <c r="O5438" s="1">
        <f t="shared" si="261"/>
        <v>5</v>
      </c>
      <c r="P5438" t="s">
        <v>66</v>
      </c>
      <c r="U5438" s="32">
        <v>46225</v>
      </c>
    </row>
    <row r="5439" spans="1:22" hidden="1">
      <c r="A5439" t="s">
        <v>26</v>
      </c>
      <c r="B5439" t="s">
        <v>6769</v>
      </c>
      <c r="C5439" s="55">
        <v>745401</v>
      </c>
      <c r="D5439" t="s">
        <v>817</v>
      </c>
      <c r="E5439" s="32">
        <v>46213</v>
      </c>
      <c r="F5439" s="26">
        <v>46213.387407407405</v>
      </c>
      <c r="G5439" s="12" t="str">
        <f t="shared" si="262"/>
        <v>JULIO</v>
      </c>
      <c r="H5439">
        <v>890915475</v>
      </c>
      <c r="I5439" t="s">
        <v>818</v>
      </c>
      <c r="J5439" s="41">
        <f t="shared" si="264"/>
        <v>25030</v>
      </c>
      <c r="K5439" s="41">
        <v>4755.7</v>
      </c>
      <c r="L5439" s="39">
        <v>29785.7</v>
      </c>
      <c r="M5439" t="s">
        <v>70</v>
      </c>
      <c r="N5439" s="32">
        <v>46219</v>
      </c>
      <c r="O5439" s="1">
        <f t="shared" si="261"/>
        <v>6</v>
      </c>
      <c r="P5439" t="s">
        <v>3480</v>
      </c>
      <c r="U5439" s="32">
        <v>46226</v>
      </c>
      <c r="V5439" t="s">
        <v>39</v>
      </c>
    </row>
    <row r="5440" spans="1:22" hidden="1">
      <c r="A5440" t="s">
        <v>26</v>
      </c>
      <c r="B5440" t="s">
        <v>6770</v>
      </c>
      <c r="C5440" s="55">
        <v>5238524</v>
      </c>
      <c r="D5440" t="s">
        <v>708</v>
      </c>
      <c r="E5440" s="32">
        <v>46213</v>
      </c>
      <c r="F5440" s="26">
        <v>46213.381249999999</v>
      </c>
      <c r="G5440" s="12" t="str">
        <f t="shared" si="262"/>
        <v>JULIO</v>
      </c>
      <c r="H5440">
        <v>900219834</v>
      </c>
      <c r="I5440" t="s">
        <v>739</v>
      </c>
      <c r="J5440" s="42">
        <f t="shared" si="264"/>
        <v>5042.0200000000004</v>
      </c>
      <c r="K5440" s="42">
        <v>957.98</v>
      </c>
      <c r="L5440" s="39">
        <v>6000</v>
      </c>
      <c r="M5440" t="s">
        <v>70</v>
      </c>
      <c r="N5440" s="32">
        <v>46217</v>
      </c>
      <c r="O5440" s="1">
        <f t="shared" ref="O5440:O5503" si="265">IFERROR(IF(-_xlfn.DAYS(E5440,N5440)&lt;0,0,-_xlfn.DAYS(E5440,N5440)), " - ")</f>
        <v>4</v>
      </c>
      <c r="P5440" t="s">
        <v>3480</v>
      </c>
      <c r="U5440" s="32">
        <v>46226</v>
      </c>
      <c r="V5440" t="s">
        <v>39</v>
      </c>
    </row>
    <row r="5441" spans="1:22" hidden="1">
      <c r="A5441" t="s">
        <v>26</v>
      </c>
      <c r="B5441" t="s">
        <v>6771</v>
      </c>
      <c r="C5441" s="55">
        <v>42</v>
      </c>
      <c r="D5441" t="s">
        <v>6772</v>
      </c>
      <c r="E5441" s="32">
        <v>46213</v>
      </c>
      <c r="F5441" s="26">
        <v>46213.367256944446</v>
      </c>
      <c r="G5441" s="12" t="str">
        <f t="shared" si="262"/>
        <v>JULIO</v>
      </c>
      <c r="H5441">
        <v>71951636</v>
      </c>
      <c r="I5441" t="s">
        <v>148</v>
      </c>
      <c r="J5441" s="41">
        <f t="shared" si="264"/>
        <v>54000</v>
      </c>
      <c r="K5441" s="41">
        <v>0</v>
      </c>
      <c r="L5441" s="39">
        <v>54000</v>
      </c>
      <c r="M5441" t="s">
        <v>54</v>
      </c>
      <c r="O5441" s="1">
        <f t="shared" si="265"/>
        <v>0</v>
      </c>
    </row>
    <row r="5442" spans="1:22" hidden="1">
      <c r="A5442" t="s">
        <v>26</v>
      </c>
      <c r="B5442" t="s">
        <v>6773</v>
      </c>
      <c r="C5442" s="55">
        <v>6165</v>
      </c>
      <c r="D5442" t="s">
        <v>28</v>
      </c>
      <c r="E5442" s="32">
        <v>46213</v>
      </c>
      <c r="F5442" s="26">
        <v>46213.347488425927</v>
      </c>
      <c r="G5442" s="12" t="str">
        <f t="shared" ref="G5442:G5505" si="266">UPPER(TEXT(E5442, "MMMM"))</f>
        <v>JULIO</v>
      </c>
      <c r="H5442">
        <v>900441635</v>
      </c>
      <c r="I5442" t="s">
        <v>846</v>
      </c>
      <c r="J5442" s="41">
        <f t="shared" si="264"/>
        <v>1421016</v>
      </c>
      <c r="K5442" s="41">
        <v>269993.03999999998</v>
      </c>
      <c r="L5442" s="39">
        <v>1691009.04</v>
      </c>
      <c r="M5442" t="s">
        <v>65</v>
      </c>
      <c r="N5442" s="32">
        <v>46217</v>
      </c>
      <c r="O5442" s="1">
        <f t="shared" si="265"/>
        <v>4</v>
      </c>
      <c r="P5442" s="1" t="s">
        <v>191</v>
      </c>
      <c r="U5442" s="32">
        <v>46218</v>
      </c>
      <c r="V5442" t="s">
        <v>39</v>
      </c>
    </row>
    <row r="5443" spans="1:22" hidden="1">
      <c r="A5443" t="s">
        <v>26</v>
      </c>
      <c r="B5443" t="s">
        <v>6774</v>
      </c>
      <c r="C5443" s="55">
        <v>680505</v>
      </c>
      <c r="D5443" t="s">
        <v>317</v>
      </c>
      <c r="E5443" s="32">
        <v>46213</v>
      </c>
      <c r="F5443" s="26">
        <v>46213.343206018515</v>
      </c>
      <c r="G5443" s="12" t="str">
        <f t="shared" si="266"/>
        <v>JULIO</v>
      </c>
      <c r="H5443">
        <v>890903939</v>
      </c>
      <c r="I5443" t="s">
        <v>313</v>
      </c>
      <c r="J5443" s="41">
        <f t="shared" si="264"/>
        <v>80100</v>
      </c>
      <c r="K5443" s="41">
        <v>0</v>
      </c>
      <c r="L5443" s="39">
        <v>80100</v>
      </c>
      <c r="M5443" t="s">
        <v>3770</v>
      </c>
      <c r="N5443" s="32">
        <v>46218</v>
      </c>
      <c r="O5443" s="1">
        <f t="shared" si="265"/>
        <v>5</v>
      </c>
      <c r="P5443" t="s">
        <v>66</v>
      </c>
      <c r="U5443" s="32">
        <v>46231</v>
      </c>
      <c r="V5443" t="s">
        <v>39</v>
      </c>
    </row>
    <row r="5444" spans="1:22" hidden="1">
      <c r="A5444" t="s">
        <v>26</v>
      </c>
      <c r="B5444" t="s">
        <v>6775</v>
      </c>
      <c r="C5444" s="55">
        <v>18452</v>
      </c>
      <c r="D5444" t="s">
        <v>2896</v>
      </c>
      <c r="E5444" s="32">
        <v>46213</v>
      </c>
      <c r="F5444" s="26">
        <v>46213.315891203703</v>
      </c>
      <c r="G5444" s="12" t="str">
        <f t="shared" si="266"/>
        <v>JULIO</v>
      </c>
      <c r="H5444">
        <v>811031512</v>
      </c>
      <c r="I5444" t="s">
        <v>1388</v>
      </c>
      <c r="J5444" s="41">
        <f t="shared" si="264"/>
        <v>910000</v>
      </c>
      <c r="K5444" s="41">
        <v>172900</v>
      </c>
      <c r="L5444" s="39">
        <v>1082900</v>
      </c>
      <c r="M5444" t="s">
        <v>37</v>
      </c>
      <c r="N5444" s="32">
        <v>46218</v>
      </c>
      <c r="O5444" s="1">
        <f t="shared" si="265"/>
        <v>5</v>
      </c>
      <c r="P5444" t="s">
        <v>66</v>
      </c>
      <c r="U5444" s="32">
        <v>46219</v>
      </c>
      <c r="V5444" t="s">
        <v>39</v>
      </c>
    </row>
    <row r="5445" spans="1:22" hidden="1">
      <c r="A5445" t="s">
        <v>26</v>
      </c>
      <c r="B5445" t="s">
        <v>6776</v>
      </c>
      <c r="C5445" s="56">
        <v>9239</v>
      </c>
      <c r="D5445" t="s">
        <v>5208</v>
      </c>
      <c r="E5445" s="32">
        <v>46213</v>
      </c>
      <c r="F5445" s="26">
        <v>46213.29478009259</v>
      </c>
      <c r="G5445" s="12" t="str">
        <f t="shared" si="266"/>
        <v>JULIO</v>
      </c>
      <c r="H5445">
        <v>1088263697</v>
      </c>
      <c r="I5445" t="s">
        <v>1128</v>
      </c>
      <c r="J5445" s="41">
        <f t="shared" si="264"/>
        <v>27300</v>
      </c>
      <c r="K5445" s="41">
        <v>0</v>
      </c>
      <c r="L5445" s="39">
        <v>27300</v>
      </c>
      <c r="M5445" t="s">
        <v>54</v>
      </c>
      <c r="O5445" s="1">
        <f t="shared" si="265"/>
        <v>0</v>
      </c>
    </row>
    <row r="5446" spans="1:22" hidden="1">
      <c r="A5446" t="s">
        <v>26</v>
      </c>
      <c r="B5446" t="s">
        <v>6777</v>
      </c>
      <c r="C5446" s="55">
        <v>13731648</v>
      </c>
      <c r="D5446" t="s">
        <v>4499</v>
      </c>
      <c r="E5446" s="32">
        <v>46214</v>
      </c>
      <c r="F5446" s="26">
        <v>46214.973055555558</v>
      </c>
      <c r="G5446" s="12" t="str">
        <f t="shared" si="266"/>
        <v>JULIO</v>
      </c>
      <c r="H5446">
        <v>900219834</v>
      </c>
      <c r="I5446" t="s">
        <v>739</v>
      </c>
      <c r="J5446" s="42">
        <f t="shared" si="264"/>
        <v>16100</v>
      </c>
      <c r="K5446" s="42">
        <v>0</v>
      </c>
      <c r="L5446" s="39">
        <v>16100</v>
      </c>
      <c r="M5446" t="s">
        <v>70</v>
      </c>
      <c r="N5446" s="32">
        <v>46220</v>
      </c>
      <c r="O5446" s="1">
        <f t="shared" si="265"/>
        <v>6</v>
      </c>
      <c r="P5446" t="s">
        <v>66</v>
      </c>
      <c r="U5446" s="32">
        <v>46227</v>
      </c>
    </row>
    <row r="5447" spans="1:22" hidden="1">
      <c r="A5447" t="s">
        <v>26</v>
      </c>
      <c r="B5447" t="s">
        <v>6778</v>
      </c>
      <c r="C5447" s="55">
        <v>2147</v>
      </c>
      <c r="D5447" t="s">
        <v>28</v>
      </c>
      <c r="E5447" s="32">
        <v>46214</v>
      </c>
      <c r="F5447" s="26">
        <v>46214.444513888891</v>
      </c>
      <c r="G5447" s="12" t="str">
        <f t="shared" si="266"/>
        <v>JULIO</v>
      </c>
      <c r="H5447">
        <v>901950863</v>
      </c>
      <c r="I5447" t="s">
        <v>549</v>
      </c>
      <c r="J5447" s="41">
        <f t="shared" si="264"/>
        <v>1027409.9999999999</v>
      </c>
      <c r="K5447" s="41">
        <v>195207.9</v>
      </c>
      <c r="L5447" s="39">
        <v>1222617.8999999999</v>
      </c>
      <c r="M5447" s="1" t="s">
        <v>9455</v>
      </c>
      <c r="N5447" s="32">
        <v>46218</v>
      </c>
      <c r="O5447" s="1">
        <f t="shared" si="265"/>
        <v>4</v>
      </c>
      <c r="P5447" t="s">
        <v>66</v>
      </c>
      <c r="U5447" s="32">
        <v>46237</v>
      </c>
    </row>
    <row r="5448" spans="1:22" hidden="1">
      <c r="A5448" t="s">
        <v>26</v>
      </c>
      <c r="B5448" t="s">
        <v>6779</v>
      </c>
      <c r="C5448" s="55">
        <v>2146</v>
      </c>
      <c r="D5448" t="s">
        <v>28</v>
      </c>
      <c r="E5448" s="32">
        <v>46214</v>
      </c>
      <c r="F5448" s="26">
        <v>46214.443009259259</v>
      </c>
      <c r="G5448" s="12" t="str">
        <f t="shared" si="266"/>
        <v>JULIO</v>
      </c>
      <c r="H5448">
        <v>901950863</v>
      </c>
      <c r="I5448" t="s">
        <v>549</v>
      </c>
      <c r="J5448" s="41">
        <f t="shared" si="264"/>
        <v>582521.00840399996</v>
      </c>
      <c r="K5448" s="41">
        <v>110678.991597</v>
      </c>
      <c r="L5448" s="39">
        <v>693200.00000100001</v>
      </c>
      <c r="M5448" s="1" t="s">
        <v>9455</v>
      </c>
      <c r="N5448" s="32">
        <v>46218</v>
      </c>
      <c r="O5448" s="1">
        <f t="shared" si="265"/>
        <v>4</v>
      </c>
      <c r="P5448" t="s">
        <v>3480</v>
      </c>
      <c r="U5448" s="32">
        <v>46237</v>
      </c>
    </row>
    <row r="5449" spans="1:22" hidden="1">
      <c r="A5449" t="s">
        <v>26</v>
      </c>
      <c r="B5449" t="s">
        <v>6780</v>
      </c>
      <c r="C5449" s="55">
        <v>2145</v>
      </c>
      <c r="D5449" t="s">
        <v>28</v>
      </c>
      <c r="E5449" s="32">
        <v>46214</v>
      </c>
      <c r="F5449" s="26">
        <v>46214.44226851852</v>
      </c>
      <c r="G5449" s="12" t="str">
        <f t="shared" si="266"/>
        <v>JULIO</v>
      </c>
      <c r="H5449">
        <v>901950863</v>
      </c>
      <c r="I5449" t="s">
        <v>549</v>
      </c>
      <c r="J5449" s="41">
        <f t="shared" si="264"/>
        <v>375000</v>
      </c>
      <c r="K5449" s="41">
        <v>71250</v>
      </c>
      <c r="L5449" s="39">
        <v>446250</v>
      </c>
      <c r="M5449" s="1" t="s">
        <v>9455</v>
      </c>
      <c r="N5449" s="32">
        <v>46218</v>
      </c>
      <c r="O5449" s="1">
        <f t="shared" si="265"/>
        <v>4</v>
      </c>
      <c r="P5449" t="s">
        <v>66</v>
      </c>
      <c r="U5449" s="32">
        <v>46237</v>
      </c>
    </row>
    <row r="5450" spans="1:22" hidden="1">
      <c r="A5450" t="s">
        <v>26</v>
      </c>
      <c r="B5450" t="s">
        <v>6781</v>
      </c>
      <c r="C5450" s="55">
        <v>8626</v>
      </c>
      <c r="D5450" t="s">
        <v>104</v>
      </c>
      <c r="E5450" s="32">
        <v>46214</v>
      </c>
      <c r="F5450" s="26">
        <v>46214.418495370373</v>
      </c>
      <c r="G5450" s="12" t="str">
        <f t="shared" si="266"/>
        <v>JULIO</v>
      </c>
      <c r="H5450">
        <v>811006418</v>
      </c>
      <c r="I5450" t="s">
        <v>97</v>
      </c>
      <c r="J5450" s="41">
        <f t="shared" si="264"/>
        <v>351262</v>
      </c>
      <c r="K5450" s="41">
        <v>66739.78</v>
      </c>
      <c r="L5450" s="39">
        <v>418001.78</v>
      </c>
      <c r="M5450" t="s">
        <v>1595</v>
      </c>
      <c r="N5450" s="32">
        <v>46218</v>
      </c>
      <c r="O5450" s="1">
        <f t="shared" si="265"/>
        <v>4</v>
      </c>
      <c r="P5450" t="s">
        <v>66</v>
      </c>
      <c r="U5450" s="32">
        <v>46225</v>
      </c>
    </row>
    <row r="5451" spans="1:22" hidden="1">
      <c r="A5451" t="s">
        <v>26</v>
      </c>
      <c r="B5451" t="s">
        <v>6782</v>
      </c>
      <c r="C5451" s="55">
        <v>754271</v>
      </c>
      <c r="D5451" t="s">
        <v>252</v>
      </c>
      <c r="E5451" s="32">
        <v>46214</v>
      </c>
      <c r="F5451" s="26">
        <v>46214.401273148149</v>
      </c>
      <c r="G5451" s="12" t="str">
        <f t="shared" si="266"/>
        <v>JULIO</v>
      </c>
      <c r="H5451">
        <v>800192105</v>
      </c>
      <c r="I5451" t="s">
        <v>253</v>
      </c>
      <c r="J5451" s="41">
        <f t="shared" si="264"/>
        <v>1278900</v>
      </c>
      <c r="K5451" s="41">
        <v>0</v>
      </c>
      <c r="L5451" s="39">
        <v>1278900</v>
      </c>
      <c r="M5451" t="s">
        <v>128</v>
      </c>
      <c r="N5451" s="32">
        <v>46226</v>
      </c>
      <c r="O5451" s="1">
        <f t="shared" si="265"/>
        <v>12</v>
      </c>
      <c r="U5451" s="32">
        <v>46231</v>
      </c>
      <c r="V5451" t="s">
        <v>39</v>
      </c>
    </row>
    <row r="5452" spans="1:22" hidden="1">
      <c r="A5452" t="s">
        <v>26</v>
      </c>
      <c r="B5452" t="s">
        <v>6783</v>
      </c>
      <c r="C5452" s="56">
        <v>200</v>
      </c>
      <c r="D5452" t="s">
        <v>5615</v>
      </c>
      <c r="E5452" s="32">
        <v>46214</v>
      </c>
      <c r="F5452" s="26">
        <v>46214.35429398148</v>
      </c>
      <c r="G5452" s="12" t="str">
        <f t="shared" si="266"/>
        <v>JULIO</v>
      </c>
      <c r="H5452">
        <v>1038411451</v>
      </c>
      <c r="I5452" t="s">
        <v>5616</v>
      </c>
      <c r="J5452" s="41">
        <f t="shared" si="264"/>
        <v>87000</v>
      </c>
      <c r="K5452" s="41">
        <v>0</v>
      </c>
      <c r="L5452" s="39">
        <v>87000</v>
      </c>
      <c r="M5452" t="s">
        <v>54</v>
      </c>
      <c r="O5452" s="1">
        <f t="shared" si="265"/>
        <v>0</v>
      </c>
    </row>
    <row r="5453" spans="1:22" hidden="1">
      <c r="A5453" t="s">
        <v>26</v>
      </c>
      <c r="B5453" t="s">
        <v>6784</v>
      </c>
      <c r="C5453" s="56">
        <v>199</v>
      </c>
      <c r="D5453" t="s">
        <v>5615</v>
      </c>
      <c r="E5453" s="32">
        <v>46214</v>
      </c>
      <c r="F5453" s="26">
        <v>46214.353587962964</v>
      </c>
      <c r="G5453" s="12" t="str">
        <f t="shared" si="266"/>
        <v>JULIO</v>
      </c>
      <c r="H5453">
        <v>1038411451</v>
      </c>
      <c r="I5453" t="s">
        <v>5616</v>
      </c>
      <c r="J5453" s="41">
        <f t="shared" si="264"/>
        <v>60000</v>
      </c>
      <c r="K5453" s="41">
        <v>0</v>
      </c>
      <c r="L5453" s="39">
        <v>60000</v>
      </c>
      <c r="M5453" t="s">
        <v>54</v>
      </c>
      <c r="O5453" s="1">
        <f t="shared" si="265"/>
        <v>0</v>
      </c>
    </row>
    <row r="5454" spans="1:22" hidden="1">
      <c r="A5454" t="s">
        <v>26</v>
      </c>
      <c r="B5454" t="s">
        <v>6785</v>
      </c>
      <c r="C5454" s="55">
        <v>572945</v>
      </c>
      <c r="D5454" t="s">
        <v>159</v>
      </c>
      <c r="E5454" s="32">
        <v>46214</v>
      </c>
      <c r="F5454" s="26">
        <v>46214.332187499997</v>
      </c>
      <c r="G5454" s="12" t="str">
        <f t="shared" si="266"/>
        <v>JULIO</v>
      </c>
      <c r="H5454">
        <v>890800788</v>
      </c>
      <c r="I5454" t="s">
        <v>160</v>
      </c>
      <c r="J5454" s="41">
        <f t="shared" si="264"/>
        <v>4461576</v>
      </c>
      <c r="K5454" s="41">
        <v>847700</v>
      </c>
      <c r="L5454" s="39">
        <v>5309276</v>
      </c>
      <c r="M5454" t="s">
        <v>70</v>
      </c>
      <c r="N5454" s="32">
        <v>46218</v>
      </c>
      <c r="O5454" s="1">
        <f t="shared" si="265"/>
        <v>4</v>
      </c>
      <c r="P5454" t="s">
        <v>66</v>
      </c>
      <c r="U5454" s="32">
        <v>46219</v>
      </c>
      <c r="V5454" t="s">
        <v>39</v>
      </c>
    </row>
    <row r="5455" spans="1:22" hidden="1">
      <c r="A5455" t="s">
        <v>26</v>
      </c>
      <c r="B5455" t="s">
        <v>6786</v>
      </c>
      <c r="C5455" s="55">
        <v>29</v>
      </c>
      <c r="D5455" t="s">
        <v>655</v>
      </c>
      <c r="E5455" s="32">
        <v>46214</v>
      </c>
      <c r="F5455" s="26">
        <v>46214.786979166667</v>
      </c>
      <c r="G5455" s="12" t="str">
        <f t="shared" si="266"/>
        <v>JULIO</v>
      </c>
      <c r="H5455">
        <v>902052444</v>
      </c>
      <c r="I5455" t="s">
        <v>6787</v>
      </c>
      <c r="J5455" s="41">
        <f t="shared" si="264"/>
        <v>6600000</v>
      </c>
      <c r="K5455" s="41">
        <v>1254000</v>
      </c>
      <c r="L5455" s="39">
        <v>7854000</v>
      </c>
      <c r="M5455" s="1" t="s">
        <v>9455</v>
      </c>
      <c r="N5455" s="32">
        <v>46218</v>
      </c>
      <c r="O5455" s="1">
        <f t="shared" si="265"/>
        <v>4</v>
      </c>
      <c r="P5455" t="s">
        <v>66</v>
      </c>
      <c r="U5455" s="32">
        <v>46225</v>
      </c>
    </row>
    <row r="5456" spans="1:22" hidden="1">
      <c r="A5456" t="s">
        <v>26</v>
      </c>
      <c r="B5456" t="s">
        <v>6788</v>
      </c>
      <c r="C5456" s="56">
        <v>70695</v>
      </c>
      <c r="D5456" t="s">
        <v>6789</v>
      </c>
      <c r="E5456" s="32">
        <v>46217</v>
      </c>
      <c r="F5456" s="26">
        <v>46217.994641203702</v>
      </c>
      <c r="G5456" s="12" t="str">
        <f t="shared" si="266"/>
        <v>JULIO</v>
      </c>
      <c r="H5456">
        <v>901095468</v>
      </c>
      <c r="I5456" t="s">
        <v>6790</v>
      </c>
      <c r="J5456" s="41">
        <f t="shared" si="264"/>
        <v>65378.15</v>
      </c>
      <c r="K5456" s="41">
        <v>12421.85</v>
      </c>
      <c r="L5456" s="39">
        <v>77800</v>
      </c>
      <c r="M5456" t="s">
        <v>54</v>
      </c>
      <c r="N5456" s="32">
        <v>46232</v>
      </c>
      <c r="O5456" s="1">
        <f t="shared" si="265"/>
        <v>15</v>
      </c>
      <c r="U5456" s="32">
        <v>46233</v>
      </c>
    </row>
    <row r="5457" spans="1:22" hidden="1">
      <c r="A5457" t="s">
        <v>26</v>
      </c>
      <c r="B5457" t="s">
        <v>6791</v>
      </c>
      <c r="C5457" s="55">
        <v>9184</v>
      </c>
      <c r="D5457" t="s">
        <v>2896</v>
      </c>
      <c r="E5457" s="32">
        <v>46217</v>
      </c>
      <c r="F5457" s="26">
        <v>46217.899930555555</v>
      </c>
      <c r="G5457" s="12" t="str">
        <f t="shared" si="266"/>
        <v>JULIO</v>
      </c>
      <c r="H5457">
        <v>32150739</v>
      </c>
      <c r="I5457" t="s">
        <v>400</v>
      </c>
      <c r="J5457" s="41">
        <f t="shared" si="264"/>
        <v>455500</v>
      </c>
      <c r="K5457" s="41">
        <v>0</v>
      </c>
      <c r="L5457" s="39">
        <v>455500</v>
      </c>
      <c r="M5457" t="s">
        <v>199</v>
      </c>
      <c r="N5457" s="32">
        <v>46218</v>
      </c>
      <c r="O5457" s="1">
        <f t="shared" si="265"/>
        <v>1</v>
      </c>
      <c r="P5457" t="s">
        <v>66</v>
      </c>
      <c r="U5457" s="32">
        <v>46219</v>
      </c>
      <c r="V5457" t="s">
        <v>39</v>
      </c>
    </row>
    <row r="5458" spans="1:22" hidden="1">
      <c r="A5458" t="s">
        <v>26</v>
      </c>
      <c r="B5458" t="s">
        <v>6792</v>
      </c>
      <c r="C5458" s="55">
        <v>14235053</v>
      </c>
      <c r="D5458" t="s">
        <v>4499</v>
      </c>
      <c r="E5458" s="32">
        <v>46217</v>
      </c>
      <c r="F5458" s="26">
        <v>46217.772453703707</v>
      </c>
      <c r="G5458" s="12" t="str">
        <f t="shared" si="266"/>
        <v>JULIO</v>
      </c>
      <c r="H5458">
        <v>900219834</v>
      </c>
      <c r="I5458" t="s">
        <v>739</v>
      </c>
      <c r="J5458" s="42">
        <f t="shared" si="264"/>
        <v>20200</v>
      </c>
      <c r="K5458" s="42">
        <v>0</v>
      </c>
      <c r="L5458" s="39">
        <v>20200</v>
      </c>
      <c r="M5458" t="s">
        <v>70</v>
      </c>
      <c r="N5458" s="32">
        <v>46219</v>
      </c>
      <c r="O5458" s="1">
        <f t="shared" si="265"/>
        <v>2</v>
      </c>
      <c r="P5458" t="s">
        <v>66</v>
      </c>
      <c r="U5458" s="32">
        <v>46227</v>
      </c>
    </row>
    <row r="5459" spans="1:22" hidden="1">
      <c r="A5459" t="s">
        <v>26</v>
      </c>
      <c r="B5459" t="s">
        <v>6793</v>
      </c>
      <c r="C5459" s="55">
        <v>536197311</v>
      </c>
      <c r="D5459" t="s">
        <v>930</v>
      </c>
      <c r="E5459" s="32">
        <v>46217</v>
      </c>
      <c r="F5459" s="26">
        <v>46217.765324074076</v>
      </c>
      <c r="G5459" s="12" t="str">
        <f t="shared" si="266"/>
        <v>JULIO</v>
      </c>
      <c r="H5459">
        <v>830122566</v>
      </c>
      <c r="I5459" t="s">
        <v>931</v>
      </c>
      <c r="J5459" s="41">
        <f t="shared" si="264"/>
        <v>2379720</v>
      </c>
      <c r="K5459" s="41">
        <v>450336</v>
      </c>
      <c r="L5459" s="39">
        <v>2830056</v>
      </c>
      <c r="M5459" t="s">
        <v>65</v>
      </c>
      <c r="N5459" s="32">
        <v>46218</v>
      </c>
      <c r="O5459" s="1">
        <f t="shared" si="265"/>
        <v>1</v>
      </c>
      <c r="P5459" t="s">
        <v>3480</v>
      </c>
      <c r="U5459" s="32">
        <v>46280</v>
      </c>
    </row>
    <row r="5460" spans="1:22" hidden="1">
      <c r="A5460" t="s">
        <v>26</v>
      </c>
      <c r="B5460" t="s">
        <v>6794</v>
      </c>
      <c r="C5460" s="56">
        <v>5061147</v>
      </c>
      <c r="D5460" t="s">
        <v>2205</v>
      </c>
      <c r="E5460" s="32">
        <v>46217</v>
      </c>
      <c r="F5460" s="26">
        <v>46217.746435185189</v>
      </c>
      <c r="G5460" s="12" t="str">
        <f t="shared" si="266"/>
        <v>JULIO</v>
      </c>
      <c r="H5460">
        <v>891408584</v>
      </c>
      <c r="I5460" t="s">
        <v>693</v>
      </c>
      <c r="J5460" s="41">
        <f t="shared" si="264"/>
        <v>23900</v>
      </c>
      <c r="K5460" s="41">
        <v>0</v>
      </c>
      <c r="L5460" s="39">
        <v>23900</v>
      </c>
      <c r="M5460" t="s">
        <v>54</v>
      </c>
      <c r="O5460" s="1">
        <f t="shared" si="265"/>
        <v>0</v>
      </c>
    </row>
    <row r="5461" spans="1:22" hidden="1">
      <c r="A5461" t="s">
        <v>26</v>
      </c>
      <c r="B5461" t="s">
        <v>6795</v>
      </c>
      <c r="C5461" s="55">
        <v>1345</v>
      </c>
      <c r="D5461" t="s">
        <v>28</v>
      </c>
      <c r="E5461" s="32">
        <v>46217</v>
      </c>
      <c r="F5461" s="26">
        <v>46217.792268518519</v>
      </c>
      <c r="G5461" s="12" t="str">
        <f t="shared" si="266"/>
        <v>JULIO</v>
      </c>
      <c r="H5461">
        <v>860404607</v>
      </c>
      <c r="I5461" t="s">
        <v>1429</v>
      </c>
      <c r="J5461" s="41">
        <f t="shared" si="264"/>
        <v>749000</v>
      </c>
      <c r="K5461" s="41">
        <v>0</v>
      </c>
      <c r="L5461" s="39">
        <v>749000</v>
      </c>
      <c r="M5461" t="s">
        <v>58</v>
      </c>
      <c r="N5461" s="32">
        <v>46220</v>
      </c>
      <c r="O5461" s="1">
        <f t="shared" si="265"/>
        <v>3</v>
      </c>
      <c r="P5461" t="s">
        <v>66</v>
      </c>
      <c r="U5461" s="32">
        <v>46226</v>
      </c>
      <c r="V5461" t="s">
        <v>39</v>
      </c>
    </row>
    <row r="5462" spans="1:22" hidden="1">
      <c r="A5462" t="s">
        <v>26</v>
      </c>
      <c r="B5462" t="s">
        <v>6796</v>
      </c>
      <c r="C5462" s="56">
        <v>5061150</v>
      </c>
      <c r="D5462" t="s">
        <v>2205</v>
      </c>
      <c r="E5462" s="32">
        <v>46217</v>
      </c>
      <c r="F5462" s="26">
        <v>46217.780532407407</v>
      </c>
      <c r="G5462" s="12" t="str">
        <f t="shared" si="266"/>
        <v>JULIO</v>
      </c>
      <c r="H5462">
        <v>891408584</v>
      </c>
      <c r="I5462" t="s">
        <v>693</v>
      </c>
      <c r="J5462" s="41">
        <f t="shared" si="264"/>
        <v>28900</v>
      </c>
      <c r="K5462" s="41">
        <v>0</v>
      </c>
      <c r="L5462" s="39">
        <v>28900</v>
      </c>
      <c r="M5462" t="s">
        <v>54</v>
      </c>
      <c r="O5462" s="1">
        <f t="shared" si="265"/>
        <v>0</v>
      </c>
    </row>
    <row r="5463" spans="1:22" hidden="1">
      <c r="A5463" t="s">
        <v>26</v>
      </c>
      <c r="B5463" t="s">
        <v>6797</v>
      </c>
      <c r="C5463" s="55">
        <v>186636</v>
      </c>
      <c r="D5463" t="s">
        <v>1083</v>
      </c>
      <c r="E5463" s="32">
        <v>46217</v>
      </c>
      <c r="F5463" s="26">
        <v>46217.719375000001</v>
      </c>
      <c r="G5463" s="12" t="str">
        <f t="shared" si="266"/>
        <v>JULIO</v>
      </c>
      <c r="H5463">
        <v>860000018</v>
      </c>
      <c r="I5463" t="s">
        <v>1084</v>
      </c>
      <c r="J5463" s="41">
        <f t="shared" si="264"/>
        <v>445015.96</v>
      </c>
      <c r="K5463" s="41">
        <v>73875.039999999994</v>
      </c>
      <c r="L5463" s="39">
        <v>518891</v>
      </c>
      <c r="M5463" t="s">
        <v>70</v>
      </c>
      <c r="N5463" s="32">
        <v>46219</v>
      </c>
      <c r="O5463" s="1">
        <f t="shared" si="265"/>
        <v>2</v>
      </c>
      <c r="P5463" t="s">
        <v>66</v>
      </c>
      <c r="U5463" s="32">
        <v>46227</v>
      </c>
      <c r="V5463" t="s">
        <v>39</v>
      </c>
    </row>
    <row r="5464" spans="1:22" hidden="1">
      <c r="A5464" t="s">
        <v>26</v>
      </c>
      <c r="B5464" t="s">
        <v>6798</v>
      </c>
      <c r="C5464" s="55">
        <v>58802</v>
      </c>
      <c r="D5464" t="s">
        <v>122</v>
      </c>
      <c r="E5464" s="32">
        <v>46217</v>
      </c>
      <c r="F5464" s="26">
        <v>46217.717766203707</v>
      </c>
      <c r="G5464" s="12" t="str">
        <f t="shared" si="266"/>
        <v>JULIO</v>
      </c>
      <c r="H5464">
        <v>900650486</v>
      </c>
      <c r="I5464" t="s">
        <v>857</v>
      </c>
      <c r="J5464" s="41">
        <f t="shared" si="264"/>
        <v>832279.83</v>
      </c>
      <c r="K5464" s="41">
        <v>158133.17000000001</v>
      </c>
      <c r="L5464" s="39">
        <v>990413</v>
      </c>
      <c r="M5464" t="s">
        <v>65</v>
      </c>
      <c r="N5464" s="32">
        <v>46232</v>
      </c>
      <c r="O5464" s="1">
        <f t="shared" si="265"/>
        <v>15</v>
      </c>
      <c r="P5464" s="34" t="s">
        <v>66</v>
      </c>
      <c r="U5464" s="32">
        <v>46237</v>
      </c>
    </row>
    <row r="5465" spans="1:22" hidden="1">
      <c r="A5465" t="s">
        <v>26</v>
      </c>
      <c r="B5465" t="s">
        <v>6799</v>
      </c>
      <c r="C5465" s="55">
        <v>658</v>
      </c>
      <c r="D5465" t="s">
        <v>35</v>
      </c>
      <c r="E5465" s="32">
        <v>46217</v>
      </c>
      <c r="F5465" s="26">
        <v>46217.746504629627</v>
      </c>
      <c r="G5465" s="12" t="str">
        <f t="shared" si="266"/>
        <v>JULIO</v>
      </c>
      <c r="H5465">
        <v>901741749</v>
      </c>
      <c r="I5465" t="s">
        <v>36</v>
      </c>
      <c r="J5465" s="41">
        <f t="shared" si="264"/>
        <v>5500000</v>
      </c>
      <c r="K5465" s="41">
        <v>1045000</v>
      </c>
      <c r="L5465" s="39">
        <v>6545000</v>
      </c>
      <c r="M5465" s="1" t="s">
        <v>9455</v>
      </c>
      <c r="N5465" s="32">
        <v>46226</v>
      </c>
      <c r="O5465" s="1">
        <f t="shared" si="265"/>
        <v>9</v>
      </c>
      <c r="P5465" t="s">
        <v>66</v>
      </c>
      <c r="U5465" s="32">
        <v>46233</v>
      </c>
    </row>
    <row r="5466" spans="1:22" hidden="1">
      <c r="A5466" t="s">
        <v>26</v>
      </c>
      <c r="B5466" t="s">
        <v>6800</v>
      </c>
      <c r="C5466" s="55">
        <v>58782</v>
      </c>
      <c r="D5466" t="s">
        <v>122</v>
      </c>
      <c r="E5466" s="32">
        <v>46217</v>
      </c>
      <c r="F5466" s="26">
        <v>46217.716863425929</v>
      </c>
      <c r="G5466" s="12" t="str">
        <f t="shared" si="266"/>
        <v>JULIO</v>
      </c>
      <c r="H5466">
        <v>900650486</v>
      </c>
      <c r="I5466" t="s">
        <v>857</v>
      </c>
      <c r="J5466" s="41">
        <f t="shared" si="264"/>
        <v>2321344.54</v>
      </c>
      <c r="K5466" s="41">
        <v>68655.460000000006</v>
      </c>
      <c r="L5466" s="39">
        <v>2390000</v>
      </c>
      <c r="M5466" t="s">
        <v>65</v>
      </c>
      <c r="N5466" s="32">
        <v>46217</v>
      </c>
      <c r="O5466" s="1">
        <f t="shared" si="265"/>
        <v>0</v>
      </c>
      <c r="P5466" t="s">
        <v>3480</v>
      </c>
      <c r="U5466" s="32">
        <v>46218</v>
      </c>
      <c r="V5466" t="s">
        <v>39</v>
      </c>
    </row>
    <row r="5467" spans="1:22" hidden="1">
      <c r="A5467" t="s">
        <v>26</v>
      </c>
      <c r="B5467" t="s">
        <v>6801</v>
      </c>
      <c r="C5467" s="55">
        <v>58783</v>
      </c>
      <c r="D5467" t="s">
        <v>122</v>
      </c>
      <c r="E5467" s="32">
        <v>46217</v>
      </c>
      <c r="F5467" s="26">
        <v>46217.716990740744</v>
      </c>
      <c r="G5467" s="12" t="str">
        <f t="shared" si="266"/>
        <v>JULIO</v>
      </c>
      <c r="H5467">
        <v>900650486</v>
      </c>
      <c r="I5467" t="s">
        <v>857</v>
      </c>
      <c r="J5467" s="41">
        <f t="shared" si="264"/>
        <v>2321344.54</v>
      </c>
      <c r="K5467" s="41">
        <v>68655.460000000006</v>
      </c>
      <c r="L5467" s="39">
        <v>2390000</v>
      </c>
      <c r="M5467" t="s">
        <v>65</v>
      </c>
      <c r="N5467" s="32">
        <v>46217</v>
      </c>
      <c r="O5467" s="1">
        <f t="shared" si="265"/>
        <v>0</v>
      </c>
      <c r="P5467" t="s">
        <v>3480</v>
      </c>
      <c r="U5467" s="32">
        <v>46218</v>
      </c>
      <c r="V5467" t="s">
        <v>39</v>
      </c>
    </row>
    <row r="5468" spans="1:22" hidden="1">
      <c r="A5468" t="s">
        <v>26</v>
      </c>
      <c r="B5468" t="s">
        <v>6802</v>
      </c>
      <c r="C5468" s="55">
        <v>1026029</v>
      </c>
      <c r="D5468" t="s">
        <v>138</v>
      </c>
      <c r="E5468" s="32">
        <v>46217</v>
      </c>
      <c r="F5468" s="26">
        <v>46217.713402777779</v>
      </c>
      <c r="G5468" s="12" t="str">
        <f t="shared" si="266"/>
        <v>JULIO</v>
      </c>
      <c r="H5468">
        <v>860016640</v>
      </c>
      <c r="I5468" t="s">
        <v>139</v>
      </c>
      <c r="J5468" s="41">
        <f t="shared" si="264"/>
        <v>1408210</v>
      </c>
      <c r="K5468" s="41">
        <v>0</v>
      </c>
      <c r="L5468" s="39">
        <v>1408210</v>
      </c>
      <c r="M5468" t="s">
        <v>3770</v>
      </c>
      <c r="N5468" s="32">
        <v>46224</v>
      </c>
      <c r="O5468" s="1">
        <f t="shared" si="265"/>
        <v>7</v>
      </c>
      <c r="P5468" t="s">
        <v>66</v>
      </c>
      <c r="U5468" s="32">
        <v>46226</v>
      </c>
      <c r="V5468" t="s">
        <v>39</v>
      </c>
    </row>
    <row r="5469" spans="1:22" hidden="1">
      <c r="A5469" t="s">
        <v>26</v>
      </c>
      <c r="B5469" t="s">
        <v>6803</v>
      </c>
      <c r="C5469" s="55">
        <v>437601</v>
      </c>
      <c r="D5469" t="s">
        <v>662</v>
      </c>
      <c r="E5469" s="32">
        <v>46217</v>
      </c>
      <c r="F5469" s="26">
        <v>46217.711736111109</v>
      </c>
      <c r="G5469" s="12" t="str">
        <f t="shared" si="266"/>
        <v>JULIO</v>
      </c>
      <c r="H5469">
        <v>900053978</v>
      </c>
      <c r="I5469" t="s">
        <v>663</v>
      </c>
      <c r="J5469" s="41">
        <f t="shared" si="264"/>
        <v>47800</v>
      </c>
      <c r="K5469" s="41">
        <v>0</v>
      </c>
      <c r="L5469" s="39">
        <v>47800</v>
      </c>
      <c r="M5469" t="s">
        <v>70</v>
      </c>
      <c r="N5469" s="32">
        <v>46220</v>
      </c>
      <c r="O5469" s="1">
        <f t="shared" si="265"/>
        <v>3</v>
      </c>
      <c r="P5469" t="s">
        <v>66</v>
      </c>
      <c r="U5469" s="32">
        <v>46226</v>
      </c>
      <c r="V5469" t="s">
        <v>39</v>
      </c>
    </row>
    <row r="5470" spans="1:22" hidden="1">
      <c r="A5470" t="s">
        <v>26</v>
      </c>
      <c r="B5470" t="s">
        <v>6804</v>
      </c>
      <c r="C5470" s="55">
        <v>7256</v>
      </c>
      <c r="D5470" t="s">
        <v>4627</v>
      </c>
      <c r="E5470" s="32">
        <v>46217</v>
      </c>
      <c r="F5470" s="26">
        <v>46217.710023148145</v>
      </c>
      <c r="G5470" s="12" t="str">
        <f t="shared" si="266"/>
        <v>JULIO</v>
      </c>
      <c r="H5470">
        <v>901370300</v>
      </c>
      <c r="I5470" t="s">
        <v>4628</v>
      </c>
      <c r="J5470" s="41">
        <f t="shared" si="264"/>
        <v>2580000</v>
      </c>
      <c r="K5470" s="41">
        <v>490200</v>
      </c>
      <c r="L5470" s="39">
        <v>3070200</v>
      </c>
      <c r="M5470" t="s">
        <v>70</v>
      </c>
      <c r="N5470" s="32">
        <v>46220</v>
      </c>
      <c r="O5470" s="1">
        <f t="shared" si="265"/>
        <v>3</v>
      </c>
      <c r="P5470" t="s">
        <v>66</v>
      </c>
      <c r="U5470" s="32">
        <v>46225</v>
      </c>
    </row>
    <row r="5471" spans="1:22" hidden="1">
      <c r="A5471" t="s">
        <v>26</v>
      </c>
      <c r="B5471" t="s">
        <v>6805</v>
      </c>
      <c r="C5471" s="55">
        <v>296726</v>
      </c>
      <c r="D5471" t="s">
        <v>1468</v>
      </c>
      <c r="E5471" s="32">
        <v>46217</v>
      </c>
      <c r="F5471" s="26">
        <v>46217.458854166667</v>
      </c>
      <c r="G5471" s="12" t="str">
        <f t="shared" si="266"/>
        <v>JULIO</v>
      </c>
      <c r="H5471">
        <v>890907841</v>
      </c>
      <c r="I5471" t="s">
        <v>1071</v>
      </c>
      <c r="J5471" s="41">
        <f t="shared" si="264"/>
        <v>302040</v>
      </c>
      <c r="K5471" s="41">
        <v>57388</v>
      </c>
      <c r="L5471" s="39">
        <v>359428</v>
      </c>
      <c r="M5471" s="1" t="s">
        <v>9455</v>
      </c>
      <c r="N5471" s="32">
        <v>46218</v>
      </c>
      <c r="O5471" s="1">
        <f t="shared" si="265"/>
        <v>1</v>
      </c>
      <c r="P5471" t="s">
        <v>66</v>
      </c>
      <c r="U5471" s="32">
        <v>46225</v>
      </c>
    </row>
    <row r="5472" spans="1:22" hidden="1">
      <c r="A5472" t="s">
        <v>26</v>
      </c>
      <c r="B5472" t="s">
        <v>6806</v>
      </c>
      <c r="C5472" s="55">
        <v>5335124</v>
      </c>
      <c r="D5472" t="s">
        <v>708</v>
      </c>
      <c r="E5472" s="32">
        <v>46217</v>
      </c>
      <c r="F5472" s="26">
        <v>46217.687314814815</v>
      </c>
      <c r="G5472" s="12" t="str">
        <f t="shared" si="266"/>
        <v>JULIO</v>
      </c>
      <c r="H5472">
        <v>900219834</v>
      </c>
      <c r="I5472" t="s">
        <v>739</v>
      </c>
      <c r="J5472" s="42">
        <f t="shared" si="264"/>
        <v>5042.0200000000004</v>
      </c>
      <c r="K5472" s="42">
        <v>957.98</v>
      </c>
      <c r="L5472" s="39">
        <v>6000</v>
      </c>
      <c r="M5472" t="s">
        <v>70</v>
      </c>
      <c r="N5472" s="32">
        <v>46219</v>
      </c>
      <c r="O5472" s="1">
        <f t="shared" si="265"/>
        <v>2</v>
      </c>
      <c r="P5472" t="s">
        <v>66</v>
      </c>
      <c r="U5472" s="32">
        <v>46227</v>
      </c>
    </row>
    <row r="5473" spans="1:22" hidden="1">
      <c r="A5473" t="s">
        <v>26</v>
      </c>
      <c r="B5473" t="s">
        <v>6807</v>
      </c>
      <c r="C5473" s="55">
        <v>72766</v>
      </c>
      <c r="D5473" t="s">
        <v>476</v>
      </c>
      <c r="E5473" s="32">
        <v>46217</v>
      </c>
      <c r="F5473" s="26">
        <v>46217.68304398148</v>
      </c>
      <c r="G5473" s="12" t="str">
        <f t="shared" si="266"/>
        <v>JULIO</v>
      </c>
      <c r="H5473">
        <v>811001497</v>
      </c>
      <c r="I5473" t="s">
        <v>477</v>
      </c>
      <c r="J5473" s="41">
        <f t="shared" si="264"/>
        <v>7730865</v>
      </c>
      <c r="K5473" s="41">
        <v>0</v>
      </c>
      <c r="L5473" s="39">
        <v>7730865</v>
      </c>
      <c r="M5473" t="s">
        <v>70</v>
      </c>
      <c r="N5473" s="32">
        <v>46224</v>
      </c>
      <c r="O5473" s="1">
        <f t="shared" si="265"/>
        <v>7</v>
      </c>
      <c r="P5473" t="s">
        <v>66</v>
      </c>
      <c r="U5473" s="32">
        <v>46226</v>
      </c>
      <c r="V5473" t="s">
        <v>39</v>
      </c>
    </row>
    <row r="5474" spans="1:22" hidden="1">
      <c r="A5474" t="s">
        <v>82</v>
      </c>
      <c r="B5474" t="s">
        <v>6808</v>
      </c>
      <c r="C5474" s="55">
        <v>382503816</v>
      </c>
      <c r="D5474" t="s">
        <v>2896</v>
      </c>
      <c r="E5474" s="32">
        <v>46217</v>
      </c>
      <c r="F5474" s="26">
        <v>46217.642268518517</v>
      </c>
      <c r="G5474" s="12" t="str">
        <f t="shared" si="266"/>
        <v>JULIO</v>
      </c>
      <c r="H5474">
        <v>860000018</v>
      </c>
      <c r="I5474" t="s">
        <v>1084</v>
      </c>
      <c r="J5474" s="41">
        <f t="shared" si="264"/>
        <v>237918.96</v>
      </c>
      <c r="K5474" s="41">
        <v>40492.04</v>
      </c>
      <c r="L5474" s="39">
        <v>278411</v>
      </c>
      <c r="M5474" t="s">
        <v>70</v>
      </c>
      <c r="N5474" s="32">
        <v>46219</v>
      </c>
      <c r="O5474" s="1">
        <f t="shared" si="265"/>
        <v>2</v>
      </c>
      <c r="P5474" t="s">
        <v>66</v>
      </c>
      <c r="U5474" s="32">
        <v>46280</v>
      </c>
    </row>
    <row r="5475" spans="1:22" hidden="1">
      <c r="A5475" t="s">
        <v>26</v>
      </c>
      <c r="B5475" t="s">
        <v>6809</v>
      </c>
      <c r="C5475" s="55">
        <v>186570</v>
      </c>
      <c r="D5475" t="s">
        <v>1083</v>
      </c>
      <c r="E5475" s="32">
        <v>46217</v>
      </c>
      <c r="F5475" s="26">
        <v>46217.595104166663</v>
      </c>
      <c r="G5475" s="12" t="str">
        <f t="shared" si="266"/>
        <v>JULIO</v>
      </c>
      <c r="H5475">
        <v>860000018</v>
      </c>
      <c r="I5475" t="s">
        <v>1084</v>
      </c>
      <c r="J5475" s="41">
        <f t="shared" si="264"/>
        <v>245015.96</v>
      </c>
      <c r="K5475" s="41">
        <v>41765.040000000001</v>
      </c>
      <c r="L5475" s="39">
        <v>286781</v>
      </c>
      <c r="M5475" t="s">
        <v>70</v>
      </c>
      <c r="N5475" s="32">
        <v>46219</v>
      </c>
      <c r="O5475" s="1">
        <f t="shared" si="265"/>
        <v>2</v>
      </c>
      <c r="P5475" t="s">
        <v>66</v>
      </c>
      <c r="U5475" s="32">
        <v>46280</v>
      </c>
    </row>
    <row r="5476" spans="1:22" hidden="1">
      <c r="A5476" t="s">
        <v>82</v>
      </c>
      <c r="B5476" t="s">
        <v>6810</v>
      </c>
      <c r="C5476" s="55">
        <v>382503815</v>
      </c>
      <c r="D5476" t="s">
        <v>2896</v>
      </c>
      <c r="E5476" s="32">
        <v>46217</v>
      </c>
      <c r="F5476" s="26">
        <v>46217.631076388891</v>
      </c>
      <c r="G5476" s="12" t="str">
        <f t="shared" si="266"/>
        <v>JULIO</v>
      </c>
      <c r="H5476">
        <v>860000018</v>
      </c>
      <c r="I5476" t="s">
        <v>1084</v>
      </c>
      <c r="J5476" s="41">
        <f t="shared" si="264"/>
        <v>245015.96</v>
      </c>
      <c r="K5476" s="41">
        <v>41765.040000000001</v>
      </c>
      <c r="L5476" s="39">
        <v>286781</v>
      </c>
      <c r="M5476" t="s">
        <v>70</v>
      </c>
      <c r="N5476" s="32">
        <v>46219</v>
      </c>
      <c r="O5476" s="1">
        <f t="shared" si="265"/>
        <v>2</v>
      </c>
      <c r="P5476" t="s">
        <v>66</v>
      </c>
      <c r="U5476" s="32">
        <v>46280</v>
      </c>
    </row>
    <row r="5477" spans="1:22" hidden="1">
      <c r="A5477" t="s">
        <v>26</v>
      </c>
      <c r="B5477" t="s">
        <v>6811</v>
      </c>
      <c r="C5477" s="55">
        <v>186569</v>
      </c>
      <c r="D5477" t="s">
        <v>1083</v>
      </c>
      <c r="E5477" s="32">
        <v>46217</v>
      </c>
      <c r="F5477" s="26">
        <v>46217.59516203704</v>
      </c>
      <c r="G5477" s="12" t="str">
        <f t="shared" si="266"/>
        <v>JULIO</v>
      </c>
      <c r="H5477">
        <v>860000018</v>
      </c>
      <c r="I5477" t="s">
        <v>1084</v>
      </c>
      <c r="J5477" s="41">
        <f t="shared" si="264"/>
        <v>237918.96</v>
      </c>
      <c r="K5477" s="41">
        <v>40492.04</v>
      </c>
      <c r="L5477" s="39">
        <v>278411</v>
      </c>
      <c r="M5477" t="s">
        <v>70</v>
      </c>
      <c r="N5477" s="32">
        <v>46219</v>
      </c>
      <c r="O5477" s="1">
        <f t="shared" si="265"/>
        <v>2</v>
      </c>
      <c r="P5477" t="s">
        <v>66</v>
      </c>
      <c r="U5477" s="32">
        <v>46280</v>
      </c>
    </row>
    <row r="5478" spans="1:22" hidden="1">
      <c r="A5478" t="s">
        <v>26</v>
      </c>
      <c r="B5478" t="s">
        <v>6812</v>
      </c>
      <c r="C5478" s="55">
        <v>186574</v>
      </c>
      <c r="D5478" t="s">
        <v>1083</v>
      </c>
      <c r="E5478" s="32">
        <v>46217</v>
      </c>
      <c r="F5478" s="26">
        <v>46217.612511574072</v>
      </c>
      <c r="G5478" s="12" t="str">
        <f t="shared" si="266"/>
        <v>JULIO</v>
      </c>
      <c r="H5478">
        <v>860000018</v>
      </c>
      <c r="I5478" t="s">
        <v>1084</v>
      </c>
      <c r="J5478" s="41">
        <f t="shared" si="264"/>
        <v>322312.96000000002</v>
      </c>
      <c r="K5478" s="41">
        <v>56528.04</v>
      </c>
      <c r="L5478" s="39">
        <v>378841</v>
      </c>
      <c r="M5478" t="s">
        <v>70</v>
      </c>
      <c r="N5478" s="32">
        <v>46219</v>
      </c>
      <c r="O5478" s="1">
        <f t="shared" si="265"/>
        <v>2</v>
      </c>
      <c r="P5478" t="s">
        <v>66</v>
      </c>
      <c r="U5478" s="32">
        <v>46227</v>
      </c>
      <c r="V5478" t="s">
        <v>39</v>
      </c>
    </row>
    <row r="5479" spans="1:22" hidden="1">
      <c r="A5479" t="s">
        <v>26</v>
      </c>
      <c r="B5479" t="s">
        <v>6813</v>
      </c>
      <c r="C5479" s="55">
        <v>186575</v>
      </c>
      <c r="D5479" t="s">
        <v>1083</v>
      </c>
      <c r="E5479" s="32">
        <v>46217</v>
      </c>
      <c r="F5479" s="26">
        <v>46217.612442129626</v>
      </c>
      <c r="G5479" s="12" t="str">
        <f t="shared" si="266"/>
        <v>JULIO</v>
      </c>
      <c r="H5479">
        <v>860000018</v>
      </c>
      <c r="I5479" t="s">
        <v>1084</v>
      </c>
      <c r="J5479" s="41">
        <f t="shared" si="264"/>
        <v>330712.96000000002</v>
      </c>
      <c r="K5479" s="41">
        <v>58048.04</v>
      </c>
      <c r="L5479" s="39">
        <v>388761</v>
      </c>
      <c r="M5479" t="s">
        <v>70</v>
      </c>
      <c r="N5479" s="32">
        <v>46219</v>
      </c>
      <c r="O5479" s="1">
        <f t="shared" si="265"/>
        <v>2</v>
      </c>
      <c r="P5479" t="s">
        <v>66</v>
      </c>
      <c r="U5479" s="32">
        <v>46227</v>
      </c>
      <c r="V5479" t="s">
        <v>39</v>
      </c>
    </row>
    <row r="5480" spans="1:22" hidden="1">
      <c r="A5480" t="s">
        <v>26</v>
      </c>
      <c r="B5480" t="s">
        <v>6814</v>
      </c>
      <c r="C5480" s="55">
        <v>38890</v>
      </c>
      <c r="D5480" t="s">
        <v>393</v>
      </c>
      <c r="E5480" s="32">
        <v>46217</v>
      </c>
      <c r="F5480" s="26">
        <v>46217.610381944447</v>
      </c>
      <c r="G5480" s="12" t="str">
        <f t="shared" si="266"/>
        <v>JULIO</v>
      </c>
      <c r="H5480">
        <v>890929877</v>
      </c>
      <c r="I5480" t="s">
        <v>394</v>
      </c>
      <c r="J5480" s="41">
        <f t="shared" si="264"/>
        <v>3784144.0000000005</v>
      </c>
      <c r="K5480" s="41">
        <v>718987.36</v>
      </c>
      <c r="L5480" s="39">
        <v>4503131.3600000003</v>
      </c>
      <c r="M5480" t="s">
        <v>58</v>
      </c>
      <c r="N5480" s="32">
        <v>46230</v>
      </c>
      <c r="O5480" s="1">
        <f t="shared" si="265"/>
        <v>13</v>
      </c>
      <c r="P5480" t="s">
        <v>66</v>
      </c>
      <c r="U5480" s="32">
        <v>46230</v>
      </c>
    </row>
    <row r="5481" spans="1:22" hidden="1">
      <c r="A5481" t="s">
        <v>26</v>
      </c>
      <c r="B5481" t="s">
        <v>6815</v>
      </c>
      <c r="C5481" s="55">
        <v>8580</v>
      </c>
      <c r="D5481" t="s">
        <v>2896</v>
      </c>
      <c r="E5481" s="32">
        <v>46217</v>
      </c>
      <c r="F5481" s="26">
        <v>46217.608819444446</v>
      </c>
      <c r="G5481" s="12" t="str">
        <f t="shared" si="266"/>
        <v>JULIO</v>
      </c>
      <c r="H5481">
        <v>901360705</v>
      </c>
      <c r="I5481" t="s">
        <v>877</v>
      </c>
      <c r="J5481" s="41">
        <f t="shared" si="264"/>
        <v>311000</v>
      </c>
      <c r="K5481" s="41">
        <v>59090</v>
      </c>
      <c r="L5481" s="39">
        <v>370090</v>
      </c>
      <c r="M5481" t="s">
        <v>70</v>
      </c>
      <c r="N5481" s="32">
        <v>46219</v>
      </c>
      <c r="O5481" s="1">
        <f t="shared" si="265"/>
        <v>2</v>
      </c>
      <c r="P5481" t="s">
        <v>66</v>
      </c>
      <c r="U5481" s="32">
        <v>46225</v>
      </c>
    </row>
    <row r="5482" spans="1:22" hidden="1">
      <c r="A5482" t="s">
        <v>26</v>
      </c>
      <c r="B5482" t="s">
        <v>6816</v>
      </c>
      <c r="C5482" s="56">
        <v>85555</v>
      </c>
      <c r="D5482" t="s">
        <v>3919</v>
      </c>
      <c r="E5482" s="32">
        <v>46217</v>
      </c>
      <c r="F5482" s="26">
        <v>46217.605358796296</v>
      </c>
      <c r="G5482" s="12" t="str">
        <f t="shared" si="266"/>
        <v>JULIO</v>
      </c>
      <c r="H5482">
        <v>88147614</v>
      </c>
      <c r="I5482" t="s">
        <v>956</v>
      </c>
      <c r="J5482" s="41">
        <f t="shared" si="264"/>
        <v>150000</v>
      </c>
      <c r="K5482" s="41">
        <v>0</v>
      </c>
      <c r="L5482" s="39">
        <v>150000</v>
      </c>
      <c r="M5482" t="s">
        <v>54</v>
      </c>
      <c r="N5482" s="32">
        <v>46275</v>
      </c>
      <c r="O5482" s="1">
        <f t="shared" si="265"/>
        <v>58</v>
      </c>
      <c r="P5482" t="s">
        <v>7680</v>
      </c>
    </row>
    <row r="5483" spans="1:22" hidden="1">
      <c r="A5483" t="s">
        <v>26</v>
      </c>
      <c r="B5483" t="s">
        <v>6817</v>
      </c>
      <c r="C5483" s="55">
        <v>364536</v>
      </c>
      <c r="D5483" t="s">
        <v>336</v>
      </c>
      <c r="E5483" s="32">
        <v>46217</v>
      </c>
      <c r="F5483" s="26">
        <v>46217.5937037037</v>
      </c>
      <c r="G5483" s="12" t="str">
        <f t="shared" si="266"/>
        <v>JULIO</v>
      </c>
      <c r="H5483">
        <v>800049074</v>
      </c>
      <c r="I5483" t="s">
        <v>337</v>
      </c>
      <c r="J5483" s="41">
        <f t="shared" si="264"/>
        <v>29765</v>
      </c>
      <c r="K5483" s="41">
        <v>5655</v>
      </c>
      <c r="L5483" s="39">
        <v>35420</v>
      </c>
      <c r="M5483" t="s">
        <v>70</v>
      </c>
      <c r="N5483" s="32">
        <v>46224</v>
      </c>
      <c r="O5483" s="1">
        <f t="shared" si="265"/>
        <v>7</v>
      </c>
      <c r="P5483" s="32" t="s">
        <v>66</v>
      </c>
      <c r="U5483" s="32">
        <v>46225</v>
      </c>
    </row>
    <row r="5484" spans="1:22" hidden="1">
      <c r="A5484" t="s">
        <v>26</v>
      </c>
      <c r="B5484" t="s">
        <v>6818</v>
      </c>
      <c r="C5484" s="55">
        <v>364537</v>
      </c>
      <c r="D5484" t="s">
        <v>336</v>
      </c>
      <c r="E5484" s="32">
        <v>46217</v>
      </c>
      <c r="F5484" s="26">
        <v>46217.593726851854</v>
      </c>
      <c r="G5484" s="12" t="str">
        <f t="shared" si="266"/>
        <v>JULIO</v>
      </c>
      <c r="H5484">
        <v>800049074</v>
      </c>
      <c r="I5484" t="s">
        <v>337</v>
      </c>
      <c r="J5484" s="41">
        <f t="shared" si="264"/>
        <v>599503</v>
      </c>
      <c r="K5484" s="41">
        <v>112053</v>
      </c>
      <c r="L5484" s="39">
        <v>711556</v>
      </c>
      <c r="M5484" t="s">
        <v>70</v>
      </c>
      <c r="N5484" s="32">
        <v>46220</v>
      </c>
      <c r="O5484" s="1">
        <f t="shared" si="265"/>
        <v>3</v>
      </c>
      <c r="P5484" t="s">
        <v>66</v>
      </c>
      <c r="U5484" s="32">
        <v>46226</v>
      </c>
      <c r="V5484" t="s">
        <v>39</v>
      </c>
    </row>
    <row r="5485" spans="1:22" hidden="1">
      <c r="A5485" t="s">
        <v>26</v>
      </c>
      <c r="B5485" t="s">
        <v>6819</v>
      </c>
      <c r="C5485" s="55">
        <v>364535</v>
      </c>
      <c r="D5485" t="s">
        <v>336</v>
      </c>
      <c r="E5485" s="32">
        <v>46217</v>
      </c>
      <c r="F5485" s="26">
        <v>46217.593680555554</v>
      </c>
      <c r="G5485" s="12" t="str">
        <f t="shared" si="266"/>
        <v>JULIO</v>
      </c>
      <c r="H5485">
        <v>800049074</v>
      </c>
      <c r="I5485" t="s">
        <v>337</v>
      </c>
      <c r="J5485" s="41">
        <f t="shared" si="264"/>
        <v>1282463</v>
      </c>
      <c r="K5485" s="41">
        <v>177561</v>
      </c>
      <c r="L5485" s="39">
        <v>1460024</v>
      </c>
      <c r="M5485" t="s">
        <v>110</v>
      </c>
      <c r="N5485" s="3">
        <v>46221</v>
      </c>
      <c r="O5485" s="1">
        <f t="shared" si="265"/>
        <v>4</v>
      </c>
      <c r="P5485" t="s">
        <v>66</v>
      </c>
    </row>
    <row r="5486" spans="1:22" hidden="1">
      <c r="A5486" t="s">
        <v>26</v>
      </c>
      <c r="B5486" t="s">
        <v>6820</v>
      </c>
      <c r="C5486" s="56">
        <v>566797</v>
      </c>
      <c r="D5486" t="s">
        <v>227</v>
      </c>
      <c r="E5486" s="32">
        <v>46217</v>
      </c>
      <c r="F5486" s="26">
        <v>46217.589432870373</v>
      </c>
      <c r="G5486" s="12" t="str">
        <f t="shared" si="266"/>
        <v>JULIO</v>
      </c>
      <c r="H5486">
        <v>900993023</v>
      </c>
      <c r="I5486" t="s">
        <v>938</v>
      </c>
      <c r="J5486" s="41">
        <f t="shared" ref="J5486:J5549" si="267">L5486-K5486</f>
        <v>55394</v>
      </c>
      <c r="K5486" s="41">
        <v>0</v>
      </c>
      <c r="L5486" s="39">
        <v>55394</v>
      </c>
      <c r="M5486" t="s">
        <v>54</v>
      </c>
      <c r="O5486" s="1">
        <f t="shared" si="265"/>
        <v>0</v>
      </c>
    </row>
    <row r="5487" spans="1:22" hidden="1">
      <c r="A5487" t="s">
        <v>26</v>
      </c>
      <c r="B5487" t="s">
        <v>6821</v>
      </c>
      <c r="C5487" s="55">
        <v>1543</v>
      </c>
      <c r="D5487" t="s">
        <v>151</v>
      </c>
      <c r="E5487" s="32">
        <v>46217</v>
      </c>
      <c r="F5487" s="26">
        <v>46217.422835648147</v>
      </c>
      <c r="G5487" s="12" t="str">
        <f t="shared" si="266"/>
        <v>JULIO</v>
      </c>
      <c r="H5487">
        <v>901561580</v>
      </c>
      <c r="I5487" t="s">
        <v>152</v>
      </c>
      <c r="J5487" s="41">
        <f t="shared" si="267"/>
        <v>7988772.7799999993</v>
      </c>
      <c r="K5487" s="41">
        <v>1517866.81</v>
      </c>
      <c r="L5487" s="39">
        <v>9506639.5899999999</v>
      </c>
      <c r="M5487" t="s">
        <v>70</v>
      </c>
      <c r="N5487" s="32">
        <v>46224</v>
      </c>
      <c r="O5487" s="1">
        <f t="shared" si="265"/>
        <v>7</v>
      </c>
      <c r="P5487" t="s">
        <v>66</v>
      </c>
      <c r="U5487" s="32">
        <v>46225</v>
      </c>
    </row>
    <row r="5488" spans="1:22" hidden="1">
      <c r="A5488" t="s">
        <v>82</v>
      </c>
      <c r="B5488" t="s">
        <v>6822</v>
      </c>
      <c r="C5488" s="55">
        <v>9118</v>
      </c>
      <c r="D5488" t="s">
        <v>4526</v>
      </c>
      <c r="E5488" s="32">
        <v>46217</v>
      </c>
      <c r="F5488" s="26">
        <v>46217.496979166666</v>
      </c>
      <c r="G5488" s="12" t="str">
        <f t="shared" si="266"/>
        <v>JULIO</v>
      </c>
      <c r="H5488">
        <v>811001497</v>
      </c>
      <c r="I5488" t="s">
        <v>477</v>
      </c>
      <c r="J5488" s="41">
        <f t="shared" si="267"/>
        <v>5652955</v>
      </c>
      <c r="K5488" s="41">
        <v>0</v>
      </c>
      <c r="L5488" s="39">
        <v>5652955</v>
      </c>
      <c r="M5488" t="s">
        <v>110</v>
      </c>
      <c r="N5488" s="3">
        <v>46221</v>
      </c>
      <c r="O5488" s="1">
        <f t="shared" si="265"/>
        <v>4</v>
      </c>
      <c r="P5488" t="s">
        <v>66</v>
      </c>
    </row>
    <row r="5489" spans="1:22" hidden="1">
      <c r="A5489" t="s">
        <v>26</v>
      </c>
      <c r="B5489" t="s">
        <v>6823</v>
      </c>
      <c r="C5489" s="56">
        <v>10190</v>
      </c>
      <c r="D5489" t="s">
        <v>6824</v>
      </c>
      <c r="E5489" s="32">
        <v>46217</v>
      </c>
      <c r="F5489" s="26">
        <v>46217.328379629631</v>
      </c>
      <c r="G5489" s="12" t="str">
        <f t="shared" si="266"/>
        <v>JULIO</v>
      </c>
      <c r="H5489">
        <v>79269469</v>
      </c>
      <c r="I5489" t="s">
        <v>6825</v>
      </c>
      <c r="J5489" s="41">
        <f t="shared" si="267"/>
        <v>14200</v>
      </c>
      <c r="K5489" s="41">
        <v>0</v>
      </c>
      <c r="L5489" s="39">
        <v>14200</v>
      </c>
      <c r="M5489" t="s">
        <v>54</v>
      </c>
      <c r="O5489" s="1">
        <f t="shared" si="265"/>
        <v>0</v>
      </c>
    </row>
    <row r="5490" spans="1:22" hidden="1">
      <c r="A5490" t="s">
        <v>26</v>
      </c>
      <c r="B5490" t="s">
        <v>6826</v>
      </c>
      <c r="C5490" s="55">
        <v>296766</v>
      </c>
      <c r="D5490" t="s">
        <v>1468</v>
      </c>
      <c r="E5490" s="32">
        <v>46217</v>
      </c>
      <c r="F5490" s="26">
        <v>46217.49454861111</v>
      </c>
      <c r="G5490" s="12" t="str">
        <f t="shared" si="266"/>
        <v>JULIO</v>
      </c>
      <c r="H5490">
        <v>890907841</v>
      </c>
      <c r="I5490" t="s">
        <v>1071</v>
      </c>
      <c r="J5490" s="41">
        <f t="shared" si="267"/>
        <v>220560</v>
      </c>
      <c r="K5490" s="41">
        <v>41906</v>
      </c>
      <c r="L5490" s="39">
        <v>262466</v>
      </c>
      <c r="M5490" s="1" t="s">
        <v>9455</v>
      </c>
      <c r="N5490" s="32">
        <v>46226</v>
      </c>
      <c r="O5490" s="1">
        <f t="shared" si="265"/>
        <v>9</v>
      </c>
      <c r="P5490" t="s">
        <v>66</v>
      </c>
      <c r="U5490" s="32">
        <v>46233</v>
      </c>
    </row>
    <row r="5491" spans="1:22" hidden="1">
      <c r="A5491" t="s">
        <v>26</v>
      </c>
      <c r="B5491" t="s">
        <v>6827</v>
      </c>
      <c r="C5491" s="56">
        <v>120133</v>
      </c>
      <c r="D5491" t="s">
        <v>6828</v>
      </c>
      <c r="E5491" s="32">
        <v>46217</v>
      </c>
      <c r="F5491" s="26">
        <v>46217.182152777779</v>
      </c>
      <c r="G5491" s="12" t="str">
        <f t="shared" si="266"/>
        <v>JULIO</v>
      </c>
      <c r="H5491">
        <v>901717171</v>
      </c>
      <c r="I5491" t="s">
        <v>6829</v>
      </c>
      <c r="J5491" s="41">
        <f t="shared" si="267"/>
        <v>12773.11</v>
      </c>
      <c r="K5491" s="41">
        <v>2426.88</v>
      </c>
      <c r="L5491" s="39">
        <v>15199.99</v>
      </c>
      <c r="M5491" t="s">
        <v>54</v>
      </c>
      <c r="O5491" s="1">
        <f t="shared" si="265"/>
        <v>0</v>
      </c>
    </row>
    <row r="5492" spans="1:22" hidden="1">
      <c r="A5492" t="s">
        <v>26</v>
      </c>
      <c r="B5492" t="s">
        <v>6830</v>
      </c>
      <c r="C5492" s="55">
        <v>21592</v>
      </c>
      <c r="D5492" t="s">
        <v>566</v>
      </c>
      <c r="E5492" s="32">
        <v>46217</v>
      </c>
      <c r="F5492" s="26">
        <v>46217.516284722224</v>
      </c>
      <c r="G5492" s="12" t="str">
        <f t="shared" si="266"/>
        <v>JULIO</v>
      </c>
      <c r="H5492">
        <v>900237741</v>
      </c>
      <c r="I5492" t="s">
        <v>567</v>
      </c>
      <c r="J5492" s="41">
        <f t="shared" si="267"/>
        <v>105000</v>
      </c>
      <c r="K5492" s="41">
        <v>19950</v>
      </c>
      <c r="L5492" s="39">
        <v>124950</v>
      </c>
      <c r="M5492" t="s">
        <v>70</v>
      </c>
      <c r="N5492" s="32">
        <v>46225</v>
      </c>
      <c r="O5492" s="1">
        <f t="shared" si="265"/>
        <v>8</v>
      </c>
      <c r="P5492" t="s">
        <v>66</v>
      </c>
      <c r="U5492" s="32">
        <v>46233</v>
      </c>
    </row>
    <row r="5493" spans="1:22" hidden="1">
      <c r="A5493" t="s">
        <v>26</v>
      </c>
      <c r="B5493" t="s">
        <v>6831</v>
      </c>
      <c r="C5493" s="55">
        <v>279034</v>
      </c>
      <c r="D5493" t="s">
        <v>1070</v>
      </c>
      <c r="E5493" s="32">
        <v>46217</v>
      </c>
      <c r="F5493" s="26">
        <v>46217.484456018516</v>
      </c>
      <c r="G5493" s="12" t="str">
        <f t="shared" si="266"/>
        <v>JULIO</v>
      </c>
      <c r="H5493">
        <v>890907841</v>
      </c>
      <c r="I5493" t="s">
        <v>1071</v>
      </c>
      <c r="J5493" s="41">
        <f t="shared" si="267"/>
        <v>1721744</v>
      </c>
      <c r="K5493" s="41">
        <v>327131</v>
      </c>
      <c r="L5493" s="39">
        <v>2048875</v>
      </c>
      <c r="M5493" s="1" t="s">
        <v>9455</v>
      </c>
      <c r="N5493" s="32">
        <v>46226</v>
      </c>
      <c r="O5493" s="1">
        <f t="shared" si="265"/>
        <v>9</v>
      </c>
      <c r="P5493" t="s">
        <v>66</v>
      </c>
      <c r="U5493" s="32">
        <v>46233</v>
      </c>
    </row>
    <row r="5494" spans="1:22" hidden="1">
      <c r="A5494" t="s">
        <v>26</v>
      </c>
      <c r="B5494" t="s">
        <v>6832</v>
      </c>
      <c r="C5494" s="55">
        <v>2152</v>
      </c>
      <c r="D5494" t="s">
        <v>28</v>
      </c>
      <c r="E5494" s="32">
        <v>46217</v>
      </c>
      <c r="F5494" s="26">
        <v>46217.466053240743</v>
      </c>
      <c r="G5494" s="12" t="str">
        <f t="shared" si="266"/>
        <v>JULIO</v>
      </c>
      <c r="H5494">
        <v>901950863</v>
      </c>
      <c r="I5494" t="s">
        <v>549</v>
      </c>
      <c r="J5494" s="41">
        <f t="shared" si="267"/>
        <v>238000</v>
      </c>
      <c r="K5494" s="41">
        <v>45220</v>
      </c>
      <c r="L5494" s="39">
        <v>283220</v>
      </c>
      <c r="M5494" s="1" t="s">
        <v>9455</v>
      </c>
      <c r="N5494" s="32">
        <v>46226</v>
      </c>
      <c r="O5494" s="1">
        <f t="shared" si="265"/>
        <v>9</v>
      </c>
      <c r="P5494" t="s">
        <v>66</v>
      </c>
      <c r="U5494" s="32">
        <v>46233</v>
      </c>
    </row>
    <row r="5495" spans="1:22" hidden="1">
      <c r="A5495" t="s">
        <v>26</v>
      </c>
      <c r="B5495" t="s">
        <v>6833</v>
      </c>
      <c r="C5495" s="55">
        <v>1548</v>
      </c>
      <c r="D5495" t="s">
        <v>151</v>
      </c>
      <c r="E5495" s="32">
        <v>46217</v>
      </c>
      <c r="F5495" s="26">
        <v>46217.435844907406</v>
      </c>
      <c r="G5495" s="12" t="str">
        <f t="shared" si="266"/>
        <v>JULIO</v>
      </c>
      <c r="H5495">
        <v>901561580</v>
      </c>
      <c r="I5495" t="s">
        <v>152</v>
      </c>
      <c r="J5495" s="41">
        <f t="shared" si="267"/>
        <v>3060916</v>
      </c>
      <c r="K5495" s="41">
        <v>581574.04</v>
      </c>
      <c r="L5495" s="39">
        <v>3642490.04</v>
      </c>
      <c r="M5495" t="s">
        <v>70</v>
      </c>
      <c r="N5495" s="32">
        <v>46224</v>
      </c>
      <c r="O5495" s="1">
        <f t="shared" si="265"/>
        <v>7</v>
      </c>
      <c r="P5495" t="s">
        <v>66</v>
      </c>
      <c r="U5495" s="32">
        <v>46225</v>
      </c>
    </row>
    <row r="5496" spans="1:22" hidden="1">
      <c r="A5496" t="s">
        <v>26</v>
      </c>
      <c r="B5496" t="s">
        <v>6834</v>
      </c>
      <c r="C5496" s="55">
        <v>206</v>
      </c>
      <c r="D5496" t="s">
        <v>122</v>
      </c>
      <c r="E5496" s="32">
        <v>46217</v>
      </c>
      <c r="F5496" s="26">
        <v>46217.506516203706</v>
      </c>
      <c r="G5496" s="12" t="str">
        <f t="shared" si="266"/>
        <v>JULIO</v>
      </c>
      <c r="H5496">
        <v>902020620</v>
      </c>
      <c r="I5496" t="s">
        <v>2152</v>
      </c>
      <c r="J5496" s="41">
        <f t="shared" si="267"/>
        <v>705000</v>
      </c>
      <c r="K5496" s="41">
        <v>133950</v>
      </c>
      <c r="L5496" s="39">
        <v>838950</v>
      </c>
      <c r="M5496" t="s">
        <v>70</v>
      </c>
      <c r="N5496" s="32">
        <v>46219</v>
      </c>
      <c r="O5496" s="1">
        <f t="shared" si="265"/>
        <v>2</v>
      </c>
      <c r="P5496" t="s">
        <v>66</v>
      </c>
      <c r="U5496" s="32">
        <v>46226</v>
      </c>
      <c r="V5496" t="s">
        <v>39</v>
      </c>
    </row>
    <row r="5497" spans="1:22" hidden="1">
      <c r="A5497" t="s">
        <v>26</v>
      </c>
      <c r="B5497" t="s">
        <v>6835</v>
      </c>
      <c r="C5497" s="55">
        <v>1546</v>
      </c>
      <c r="D5497" t="s">
        <v>151</v>
      </c>
      <c r="E5497" s="32">
        <v>46217</v>
      </c>
      <c r="F5497" s="26">
        <v>46217.430937500001</v>
      </c>
      <c r="G5497" s="12" t="str">
        <f t="shared" si="266"/>
        <v>JULIO</v>
      </c>
      <c r="H5497">
        <v>901561580</v>
      </c>
      <c r="I5497" t="s">
        <v>152</v>
      </c>
      <c r="J5497" s="41">
        <f t="shared" si="267"/>
        <v>1145634</v>
      </c>
      <c r="K5497" s="41">
        <v>217670.46</v>
      </c>
      <c r="L5497" s="39">
        <v>1363304.46</v>
      </c>
      <c r="M5497" t="s">
        <v>70</v>
      </c>
      <c r="N5497" s="32">
        <v>46220</v>
      </c>
      <c r="O5497" s="1">
        <f t="shared" si="265"/>
        <v>3</v>
      </c>
      <c r="P5497" t="s">
        <v>66</v>
      </c>
      <c r="U5497" s="32">
        <v>46225</v>
      </c>
    </row>
    <row r="5498" spans="1:22" hidden="1">
      <c r="A5498" t="s">
        <v>26</v>
      </c>
      <c r="B5498" t="s">
        <v>6836</v>
      </c>
      <c r="C5498" s="55">
        <v>37503</v>
      </c>
      <c r="D5498" t="s">
        <v>1018</v>
      </c>
      <c r="E5498" s="32">
        <v>46217</v>
      </c>
      <c r="F5498" s="26">
        <v>46217.348009259258</v>
      </c>
      <c r="G5498" s="12" t="str">
        <f t="shared" si="266"/>
        <v>JULIO</v>
      </c>
      <c r="H5498">
        <v>890981301</v>
      </c>
      <c r="I5498" t="s">
        <v>1019</v>
      </c>
      <c r="J5498" s="41">
        <f t="shared" si="267"/>
        <v>985999.72</v>
      </c>
      <c r="K5498" s="41">
        <v>187339.95</v>
      </c>
      <c r="L5498" s="39">
        <v>1173339.67</v>
      </c>
      <c r="M5498" t="s">
        <v>264</v>
      </c>
      <c r="N5498" s="32">
        <v>46220</v>
      </c>
      <c r="O5498" s="1">
        <f t="shared" si="265"/>
        <v>3</v>
      </c>
      <c r="P5498" t="s">
        <v>66</v>
      </c>
      <c r="U5498" s="32">
        <v>46225</v>
      </c>
    </row>
    <row r="5499" spans="1:22" hidden="1">
      <c r="A5499" t="s">
        <v>26</v>
      </c>
      <c r="B5499" t="s">
        <v>6837</v>
      </c>
      <c r="C5499" s="55">
        <v>3810</v>
      </c>
      <c r="D5499" t="s">
        <v>698</v>
      </c>
      <c r="E5499" s="32">
        <v>46217</v>
      </c>
      <c r="F5499" s="26">
        <v>46217.381180555552</v>
      </c>
      <c r="G5499" s="12" t="str">
        <f t="shared" si="266"/>
        <v>JULIO</v>
      </c>
      <c r="H5499">
        <v>901972620</v>
      </c>
      <c r="I5499" t="s">
        <v>2440</v>
      </c>
      <c r="J5499" s="41">
        <f t="shared" si="267"/>
        <v>141800</v>
      </c>
      <c r="K5499" s="41">
        <v>26942</v>
      </c>
      <c r="L5499" s="39">
        <v>168742</v>
      </c>
      <c r="M5499" t="s">
        <v>54</v>
      </c>
      <c r="N5499" s="32">
        <v>46218</v>
      </c>
      <c r="O5499" s="1">
        <f t="shared" si="265"/>
        <v>1</v>
      </c>
      <c r="P5499" s="1" t="s">
        <v>66</v>
      </c>
    </row>
    <row r="5500" spans="1:22" hidden="1">
      <c r="A5500" t="s">
        <v>26</v>
      </c>
      <c r="B5500" t="s">
        <v>6838</v>
      </c>
      <c r="C5500" s="55">
        <v>1547</v>
      </c>
      <c r="D5500" t="s">
        <v>151</v>
      </c>
      <c r="E5500" s="32">
        <v>46217</v>
      </c>
      <c r="F5500" s="26">
        <v>46217.433159722219</v>
      </c>
      <c r="G5500" s="12" t="str">
        <f t="shared" si="266"/>
        <v>JULIO</v>
      </c>
      <c r="H5500">
        <v>901561580</v>
      </c>
      <c r="I5500" t="s">
        <v>152</v>
      </c>
      <c r="J5500" s="41">
        <f t="shared" si="267"/>
        <v>2319666.7599999998</v>
      </c>
      <c r="K5500" s="41">
        <v>440736.68</v>
      </c>
      <c r="L5500" s="39">
        <v>2760403.44</v>
      </c>
      <c r="M5500" t="s">
        <v>70</v>
      </c>
      <c r="N5500" s="32">
        <v>46224</v>
      </c>
      <c r="O5500" s="1">
        <f t="shared" si="265"/>
        <v>7</v>
      </c>
      <c r="P5500" t="s">
        <v>66</v>
      </c>
      <c r="U5500" s="32">
        <v>46225</v>
      </c>
    </row>
    <row r="5501" spans="1:22" hidden="1">
      <c r="A5501" t="s">
        <v>26</v>
      </c>
      <c r="B5501" t="s">
        <v>6839</v>
      </c>
      <c r="C5501" s="55">
        <v>1545</v>
      </c>
      <c r="D5501" t="s">
        <v>151</v>
      </c>
      <c r="E5501" s="32">
        <v>46217</v>
      </c>
      <c r="F5501" s="26">
        <v>46217.429548611108</v>
      </c>
      <c r="G5501" s="12" t="str">
        <f t="shared" si="266"/>
        <v>JULIO</v>
      </c>
      <c r="H5501">
        <v>901561580</v>
      </c>
      <c r="I5501" t="s">
        <v>152</v>
      </c>
      <c r="J5501" s="41">
        <f t="shared" si="267"/>
        <v>57000</v>
      </c>
      <c r="K5501" s="41">
        <v>10830</v>
      </c>
      <c r="L5501" s="39">
        <v>67830</v>
      </c>
      <c r="M5501" t="s">
        <v>70</v>
      </c>
      <c r="N5501" s="32">
        <v>46220</v>
      </c>
      <c r="O5501" s="1">
        <f t="shared" si="265"/>
        <v>3</v>
      </c>
      <c r="P5501" t="s">
        <v>66</v>
      </c>
      <c r="U5501" s="32">
        <v>46225</v>
      </c>
    </row>
    <row r="5502" spans="1:22" hidden="1">
      <c r="A5502" t="s">
        <v>26</v>
      </c>
      <c r="B5502" t="s">
        <v>6840</v>
      </c>
      <c r="C5502" s="55">
        <v>1544</v>
      </c>
      <c r="D5502" t="s">
        <v>151</v>
      </c>
      <c r="E5502" s="32">
        <v>46217</v>
      </c>
      <c r="F5502" s="26">
        <v>46217.424780092595</v>
      </c>
      <c r="G5502" s="12" t="str">
        <f t="shared" si="266"/>
        <v>JULIO</v>
      </c>
      <c r="H5502">
        <v>901561580</v>
      </c>
      <c r="I5502" t="s">
        <v>152</v>
      </c>
      <c r="J5502" s="41">
        <f t="shared" si="267"/>
        <v>148240</v>
      </c>
      <c r="K5502" s="41">
        <v>28165.599999999999</v>
      </c>
      <c r="L5502" s="39">
        <v>176405.6</v>
      </c>
      <c r="M5502" t="s">
        <v>70</v>
      </c>
      <c r="N5502" s="32">
        <v>46218</v>
      </c>
      <c r="O5502" s="1">
        <f t="shared" si="265"/>
        <v>1</v>
      </c>
      <c r="P5502" t="s">
        <v>66</v>
      </c>
      <c r="U5502" s="32">
        <v>46225</v>
      </c>
    </row>
    <row r="5503" spans="1:22" hidden="1">
      <c r="A5503" t="s">
        <v>26</v>
      </c>
      <c r="B5503" t="s">
        <v>6841</v>
      </c>
      <c r="C5503" s="55">
        <v>3165</v>
      </c>
      <c r="D5503" t="s">
        <v>511</v>
      </c>
      <c r="E5503" s="32">
        <v>46217</v>
      </c>
      <c r="F5503" s="26">
        <v>46217.412430555552</v>
      </c>
      <c r="G5503" s="12" t="str">
        <f t="shared" si="266"/>
        <v>JULIO</v>
      </c>
      <c r="H5503">
        <v>900987425</v>
      </c>
      <c r="I5503" t="s">
        <v>512</v>
      </c>
      <c r="J5503" s="41">
        <f t="shared" si="267"/>
        <v>1050369</v>
      </c>
      <c r="K5503" s="41">
        <v>0</v>
      </c>
      <c r="L5503" s="39">
        <v>1050369</v>
      </c>
      <c r="M5503" t="s">
        <v>58</v>
      </c>
      <c r="N5503" s="32">
        <v>46219</v>
      </c>
      <c r="O5503" s="1">
        <f t="shared" si="265"/>
        <v>2</v>
      </c>
      <c r="P5503" t="s">
        <v>66</v>
      </c>
      <c r="U5503" s="32">
        <v>46226</v>
      </c>
      <c r="V5503" t="s">
        <v>39</v>
      </c>
    </row>
    <row r="5504" spans="1:22" hidden="1">
      <c r="A5504" t="s">
        <v>26</v>
      </c>
      <c r="B5504" t="s">
        <v>6842</v>
      </c>
      <c r="C5504" s="55">
        <v>3164</v>
      </c>
      <c r="D5504" t="s">
        <v>511</v>
      </c>
      <c r="E5504" s="32">
        <v>46217</v>
      </c>
      <c r="F5504" s="26">
        <v>46217.411643518521</v>
      </c>
      <c r="G5504" s="12" t="str">
        <f t="shared" si="266"/>
        <v>JULIO</v>
      </c>
      <c r="H5504">
        <v>900987425</v>
      </c>
      <c r="I5504" t="s">
        <v>512</v>
      </c>
      <c r="J5504" s="41">
        <f t="shared" si="267"/>
        <v>829239</v>
      </c>
      <c r="K5504" s="41">
        <v>0</v>
      </c>
      <c r="L5504" s="39">
        <v>829239</v>
      </c>
      <c r="M5504" t="s">
        <v>58</v>
      </c>
      <c r="N5504" s="32">
        <v>46224</v>
      </c>
      <c r="O5504" s="1">
        <f t="shared" ref="O5504:O5567" si="268">IFERROR(IF(-_xlfn.DAYS(E5504,N5504)&lt;0,0,-_xlfn.DAYS(E5504,N5504)), " - ")</f>
        <v>7</v>
      </c>
      <c r="P5504" t="s">
        <v>513</v>
      </c>
      <c r="U5504" s="32">
        <v>46226</v>
      </c>
      <c r="V5504" t="s">
        <v>39</v>
      </c>
    </row>
    <row r="5505" spans="1:22" hidden="1">
      <c r="A5505" t="s">
        <v>26</v>
      </c>
      <c r="B5505" t="s">
        <v>6843</v>
      </c>
      <c r="C5505" s="55">
        <v>58875</v>
      </c>
      <c r="D5505" t="s">
        <v>122</v>
      </c>
      <c r="E5505" s="32">
        <v>46218</v>
      </c>
      <c r="F5505" s="26">
        <v>46218.715231481481</v>
      </c>
      <c r="G5505" s="12" t="str">
        <f t="shared" si="266"/>
        <v>JULIO</v>
      </c>
      <c r="H5505">
        <v>900650486</v>
      </c>
      <c r="I5505" t="s">
        <v>857</v>
      </c>
      <c r="J5505" s="41">
        <f t="shared" si="267"/>
        <v>680672.27</v>
      </c>
      <c r="K5505" s="41">
        <v>129327.73</v>
      </c>
      <c r="L5505" s="39">
        <v>810000</v>
      </c>
      <c r="M5505" t="s">
        <v>65</v>
      </c>
      <c r="N5505" s="32">
        <v>46220</v>
      </c>
      <c r="O5505" s="1">
        <f t="shared" si="268"/>
        <v>2</v>
      </c>
      <c r="P5505" t="s">
        <v>66</v>
      </c>
      <c r="U5505" s="32">
        <v>46226</v>
      </c>
      <c r="V5505" t="s">
        <v>39</v>
      </c>
    </row>
    <row r="5506" spans="1:22" hidden="1">
      <c r="A5506" t="s">
        <v>26</v>
      </c>
      <c r="B5506" t="s">
        <v>6844</v>
      </c>
      <c r="C5506" s="55">
        <v>4338</v>
      </c>
      <c r="D5506" t="s">
        <v>6845</v>
      </c>
      <c r="E5506" s="32">
        <v>46218</v>
      </c>
      <c r="F5506" s="26">
        <v>46218.673368055555</v>
      </c>
      <c r="G5506" s="12" t="str">
        <f t="shared" ref="G5506:G5569" si="269">UPPER(TEXT(E5506, "MMMM"))</f>
        <v>JULIO</v>
      </c>
      <c r="H5506">
        <v>901007639</v>
      </c>
      <c r="I5506" t="s">
        <v>6846</v>
      </c>
      <c r="J5506" s="41">
        <f t="shared" si="267"/>
        <v>588000</v>
      </c>
      <c r="K5506" s="41">
        <v>111720</v>
      </c>
      <c r="L5506" s="39">
        <v>699720</v>
      </c>
      <c r="M5506" t="s">
        <v>37</v>
      </c>
      <c r="N5506" s="32">
        <v>46226</v>
      </c>
      <c r="O5506" s="1">
        <f t="shared" si="268"/>
        <v>8</v>
      </c>
      <c r="P5506" t="s">
        <v>66</v>
      </c>
      <c r="U5506" s="32">
        <v>46230</v>
      </c>
    </row>
    <row r="5507" spans="1:22" hidden="1">
      <c r="A5507" t="s">
        <v>26</v>
      </c>
      <c r="B5507" t="s">
        <v>6847</v>
      </c>
      <c r="C5507" s="55">
        <v>10547</v>
      </c>
      <c r="D5507" t="s">
        <v>28</v>
      </c>
      <c r="E5507" s="32">
        <v>46218</v>
      </c>
      <c r="F5507" s="26">
        <v>46218.575046296297</v>
      </c>
      <c r="G5507" s="12" t="str">
        <f t="shared" si="269"/>
        <v>JULIO</v>
      </c>
      <c r="H5507">
        <v>900583758</v>
      </c>
      <c r="I5507" t="s">
        <v>603</v>
      </c>
      <c r="J5507" s="41">
        <f t="shared" si="267"/>
        <v>524000</v>
      </c>
      <c r="K5507" s="41">
        <v>99560</v>
      </c>
      <c r="L5507" s="39">
        <v>623560</v>
      </c>
      <c r="M5507" t="s">
        <v>37</v>
      </c>
      <c r="N5507" s="32">
        <v>46226</v>
      </c>
      <c r="O5507" s="1">
        <f t="shared" si="268"/>
        <v>8</v>
      </c>
      <c r="P5507" t="s">
        <v>66</v>
      </c>
      <c r="U5507" s="32">
        <v>46230</v>
      </c>
    </row>
    <row r="5508" spans="1:22" hidden="1">
      <c r="A5508" t="s">
        <v>26</v>
      </c>
      <c r="B5508" t="s">
        <v>6848</v>
      </c>
      <c r="C5508" s="55">
        <v>8587</v>
      </c>
      <c r="E5508" s="32">
        <v>46218</v>
      </c>
      <c r="F5508" s="26">
        <v>46218.615370370368</v>
      </c>
      <c r="G5508" s="12" t="str">
        <f t="shared" si="269"/>
        <v>JULIO</v>
      </c>
      <c r="H5508">
        <v>901360705</v>
      </c>
      <c r="I5508" t="s">
        <v>877</v>
      </c>
      <c r="J5508" s="41">
        <f t="shared" si="267"/>
        <v>299000</v>
      </c>
      <c r="K5508" s="41">
        <v>56810</v>
      </c>
      <c r="L5508" s="39">
        <v>355810</v>
      </c>
      <c r="M5508" t="s">
        <v>70</v>
      </c>
      <c r="N5508" s="32">
        <v>46220</v>
      </c>
      <c r="O5508" s="1">
        <f t="shared" si="268"/>
        <v>2</v>
      </c>
      <c r="P5508" t="s">
        <v>66</v>
      </c>
      <c r="U5508" s="32">
        <v>46225</v>
      </c>
    </row>
    <row r="5509" spans="1:22" hidden="1">
      <c r="A5509" t="s">
        <v>26</v>
      </c>
      <c r="B5509" t="s">
        <v>6849</v>
      </c>
      <c r="C5509" s="55">
        <v>364781</v>
      </c>
      <c r="D5509" t="s">
        <v>336</v>
      </c>
      <c r="E5509" s="32">
        <v>46218</v>
      </c>
      <c r="F5509" s="26">
        <v>46218.607488425929</v>
      </c>
      <c r="G5509" s="12" t="str">
        <f t="shared" si="269"/>
        <v>JULIO</v>
      </c>
      <c r="H5509">
        <v>800049074</v>
      </c>
      <c r="I5509" t="s">
        <v>337</v>
      </c>
      <c r="J5509" s="41">
        <f t="shared" si="267"/>
        <v>1485774</v>
      </c>
      <c r="K5509" s="41">
        <v>216320</v>
      </c>
      <c r="L5509" s="39">
        <v>1702094</v>
      </c>
      <c r="M5509" t="s">
        <v>70</v>
      </c>
      <c r="N5509" s="32">
        <v>46231</v>
      </c>
      <c r="O5509" s="1">
        <f t="shared" si="268"/>
        <v>13</v>
      </c>
      <c r="P5509" t="s">
        <v>66</v>
      </c>
      <c r="U5509" s="32">
        <v>46233</v>
      </c>
    </row>
    <row r="5510" spans="1:22" hidden="1">
      <c r="A5510" t="s">
        <v>26</v>
      </c>
      <c r="B5510" t="s">
        <v>6850</v>
      </c>
      <c r="C5510" s="55">
        <v>10548</v>
      </c>
      <c r="D5510" t="s">
        <v>28</v>
      </c>
      <c r="E5510" s="32">
        <v>46218</v>
      </c>
      <c r="F5510" s="26">
        <v>46218.576458333337</v>
      </c>
      <c r="G5510" s="12" t="str">
        <f t="shared" si="269"/>
        <v>JULIO</v>
      </c>
      <c r="H5510">
        <v>900583758</v>
      </c>
      <c r="I5510" t="s">
        <v>603</v>
      </c>
      <c r="J5510" s="41">
        <f t="shared" si="267"/>
        <v>272300</v>
      </c>
      <c r="K5510" s="41">
        <v>51737</v>
      </c>
      <c r="L5510" s="39">
        <v>324037</v>
      </c>
      <c r="M5510" t="s">
        <v>37</v>
      </c>
      <c r="N5510" s="32">
        <v>46226</v>
      </c>
      <c r="O5510" s="1">
        <f t="shared" si="268"/>
        <v>8</v>
      </c>
      <c r="P5510" t="s">
        <v>66</v>
      </c>
      <c r="U5510" s="32">
        <v>46230</v>
      </c>
    </row>
    <row r="5511" spans="1:22" hidden="1">
      <c r="A5511" t="s">
        <v>26</v>
      </c>
      <c r="B5511" t="s">
        <v>6851</v>
      </c>
      <c r="C5511" s="55">
        <v>9199</v>
      </c>
      <c r="D5511" t="s">
        <v>2896</v>
      </c>
      <c r="E5511" s="32">
        <v>46218</v>
      </c>
      <c r="F5511" s="26">
        <v>46218.885995370372</v>
      </c>
      <c r="G5511" s="12" t="str">
        <f t="shared" si="269"/>
        <v>JULIO</v>
      </c>
      <c r="H5511">
        <v>32150739</v>
      </c>
      <c r="I5511" t="s">
        <v>400</v>
      </c>
      <c r="J5511" s="41">
        <f t="shared" si="267"/>
        <v>541500</v>
      </c>
      <c r="K5511" s="41">
        <v>0</v>
      </c>
      <c r="L5511" s="39">
        <v>541500</v>
      </c>
      <c r="M5511" t="s">
        <v>199</v>
      </c>
      <c r="N5511" s="32">
        <v>46219</v>
      </c>
      <c r="O5511" s="1">
        <f t="shared" si="268"/>
        <v>1</v>
      </c>
      <c r="P5511" t="s">
        <v>66</v>
      </c>
      <c r="U5511" s="32">
        <v>46226</v>
      </c>
      <c r="V5511" t="s">
        <v>39</v>
      </c>
    </row>
    <row r="5512" spans="1:22" hidden="1">
      <c r="A5512" t="s">
        <v>26</v>
      </c>
      <c r="B5512" t="s">
        <v>6852</v>
      </c>
      <c r="C5512" s="55">
        <v>14463130</v>
      </c>
      <c r="D5512" t="s">
        <v>4499</v>
      </c>
      <c r="E5512" s="32">
        <v>46218</v>
      </c>
      <c r="F5512" s="26">
        <v>46218.831030092595</v>
      </c>
      <c r="G5512" s="12" t="str">
        <f t="shared" si="269"/>
        <v>JULIO</v>
      </c>
      <c r="H5512">
        <v>900219834</v>
      </c>
      <c r="I5512" t="s">
        <v>739</v>
      </c>
      <c r="J5512" s="41">
        <f t="shared" si="267"/>
        <v>20200</v>
      </c>
      <c r="K5512" s="41">
        <v>0</v>
      </c>
      <c r="L5512" s="39">
        <v>20200</v>
      </c>
      <c r="M5512" t="s">
        <v>70</v>
      </c>
      <c r="N5512" s="32">
        <v>46219</v>
      </c>
      <c r="O5512" s="1">
        <f t="shared" si="268"/>
        <v>1</v>
      </c>
      <c r="P5512" t="s">
        <v>66</v>
      </c>
      <c r="U5512" s="32">
        <v>46227</v>
      </c>
    </row>
    <row r="5513" spans="1:22" hidden="1">
      <c r="A5513" t="s">
        <v>26</v>
      </c>
      <c r="B5513" t="s">
        <v>6853</v>
      </c>
      <c r="C5513" s="55">
        <v>245178</v>
      </c>
      <c r="D5513" t="s">
        <v>28</v>
      </c>
      <c r="E5513" s="32">
        <v>46218</v>
      </c>
      <c r="F5513" s="26">
        <v>46218.66605324074</v>
      </c>
      <c r="G5513" s="12" t="str">
        <f t="shared" si="269"/>
        <v>JULIO</v>
      </c>
      <c r="H5513">
        <v>900396225</v>
      </c>
      <c r="I5513" t="s">
        <v>1654</v>
      </c>
      <c r="J5513" s="41">
        <f t="shared" si="267"/>
        <v>84036</v>
      </c>
      <c r="K5513" s="41">
        <v>15966.84</v>
      </c>
      <c r="L5513" s="39">
        <v>100002.84</v>
      </c>
      <c r="M5513" t="s">
        <v>54</v>
      </c>
      <c r="N5513" s="32">
        <v>46220</v>
      </c>
      <c r="O5513" s="1">
        <f t="shared" si="268"/>
        <v>2</v>
      </c>
      <c r="P5513" t="s">
        <v>66</v>
      </c>
      <c r="V5513" t="s">
        <v>39</v>
      </c>
    </row>
    <row r="5514" spans="1:22" hidden="1">
      <c r="A5514" t="s">
        <v>26</v>
      </c>
      <c r="B5514" t="s">
        <v>6854</v>
      </c>
      <c r="C5514" s="55">
        <v>1</v>
      </c>
      <c r="D5514" t="s">
        <v>28</v>
      </c>
      <c r="E5514" s="32">
        <v>46218</v>
      </c>
      <c r="F5514" s="26">
        <v>46218.71775462963</v>
      </c>
      <c r="G5514" s="12" t="str">
        <f t="shared" si="269"/>
        <v>JULIO</v>
      </c>
      <c r="H5514">
        <v>902069416</v>
      </c>
      <c r="I5514" t="s">
        <v>6855</v>
      </c>
      <c r="J5514" s="41">
        <f t="shared" si="267"/>
        <v>1053000</v>
      </c>
      <c r="K5514" s="41">
        <v>200070</v>
      </c>
      <c r="L5514" s="39">
        <v>1253070</v>
      </c>
      <c r="M5514" s="1" t="s">
        <v>9455</v>
      </c>
      <c r="N5514" s="32">
        <v>46226</v>
      </c>
      <c r="O5514" s="1">
        <f t="shared" si="268"/>
        <v>8</v>
      </c>
      <c r="P5514" t="s">
        <v>66</v>
      </c>
      <c r="U5514" s="32">
        <v>46233</v>
      </c>
    </row>
    <row r="5515" spans="1:22" hidden="1">
      <c r="A5515" t="s">
        <v>26</v>
      </c>
      <c r="B5515" t="s">
        <v>6856</v>
      </c>
      <c r="C5515" s="55">
        <v>80270</v>
      </c>
      <c r="D5515" t="s">
        <v>355</v>
      </c>
      <c r="E5515" s="32">
        <v>46218</v>
      </c>
      <c r="F5515" s="26">
        <v>46218.485300925924</v>
      </c>
      <c r="G5515" s="12" t="str">
        <f t="shared" si="269"/>
        <v>JULIO</v>
      </c>
      <c r="H5515">
        <v>800204486</v>
      </c>
      <c r="I5515" t="s">
        <v>851</v>
      </c>
      <c r="J5515" s="41">
        <f t="shared" si="267"/>
        <v>6304800</v>
      </c>
      <c r="K5515" s="41">
        <v>1197912</v>
      </c>
      <c r="L5515" s="39">
        <v>7502712</v>
      </c>
      <c r="M5515" t="s">
        <v>70</v>
      </c>
      <c r="N5515" s="32">
        <v>46232</v>
      </c>
      <c r="O5515" s="1">
        <f t="shared" si="268"/>
        <v>14</v>
      </c>
      <c r="P5515" s="34" t="s">
        <v>66</v>
      </c>
      <c r="U5515" s="32">
        <v>46233</v>
      </c>
    </row>
    <row r="5516" spans="1:22" hidden="1">
      <c r="A5516" t="s">
        <v>26</v>
      </c>
      <c r="B5516" t="s">
        <v>6857</v>
      </c>
      <c r="C5516" s="56">
        <v>5061213</v>
      </c>
      <c r="D5516" t="s">
        <v>2205</v>
      </c>
      <c r="E5516" s="32">
        <v>46218</v>
      </c>
      <c r="F5516" s="26">
        <v>46218.731238425928</v>
      </c>
      <c r="G5516" s="12" t="str">
        <f t="shared" si="269"/>
        <v>JULIO</v>
      </c>
      <c r="H5516">
        <v>891408584</v>
      </c>
      <c r="I5516" t="s">
        <v>693</v>
      </c>
      <c r="J5516" s="41">
        <f t="shared" si="267"/>
        <v>28900</v>
      </c>
      <c r="K5516" s="41">
        <v>0</v>
      </c>
      <c r="L5516" s="39">
        <v>28900</v>
      </c>
      <c r="M5516" t="s">
        <v>54</v>
      </c>
      <c r="O5516" s="1">
        <f t="shared" si="268"/>
        <v>0</v>
      </c>
    </row>
    <row r="5517" spans="1:22" hidden="1">
      <c r="A5517" t="s">
        <v>26</v>
      </c>
      <c r="B5517" t="s">
        <v>6858</v>
      </c>
      <c r="C5517" s="56">
        <v>301948</v>
      </c>
      <c r="D5517" t="s">
        <v>6859</v>
      </c>
      <c r="E5517" s="32">
        <v>46218</v>
      </c>
      <c r="F5517" s="26">
        <v>46218.754837962966</v>
      </c>
      <c r="G5517" s="12" t="str">
        <f t="shared" si="269"/>
        <v>JULIO</v>
      </c>
      <c r="H5517">
        <v>900236520</v>
      </c>
      <c r="I5517" t="s">
        <v>4763</v>
      </c>
      <c r="J5517" s="41">
        <f t="shared" si="267"/>
        <v>18110</v>
      </c>
      <c r="K5517" s="41">
        <v>3440</v>
      </c>
      <c r="L5517" s="39">
        <v>21550</v>
      </c>
      <c r="M5517" t="s">
        <v>54</v>
      </c>
      <c r="O5517" s="1">
        <f t="shared" si="268"/>
        <v>0</v>
      </c>
    </row>
    <row r="5518" spans="1:22" hidden="1">
      <c r="A5518" t="s">
        <v>82</v>
      </c>
      <c r="B5518" t="s">
        <v>6860</v>
      </c>
      <c r="C5518" s="55">
        <v>44042</v>
      </c>
      <c r="D5518" t="s">
        <v>119</v>
      </c>
      <c r="E5518" s="32">
        <v>46218</v>
      </c>
      <c r="F5518" s="26">
        <v>46218.714953703704</v>
      </c>
      <c r="G5518" s="12" t="str">
        <f t="shared" si="269"/>
        <v>JULIO</v>
      </c>
      <c r="H5518">
        <v>800106404</v>
      </c>
      <c r="I5518" t="s">
        <v>369</v>
      </c>
      <c r="J5518" s="41">
        <f t="shared" si="267"/>
        <v>1188947</v>
      </c>
      <c r="K5518" s="41">
        <v>0</v>
      </c>
      <c r="L5518" s="39">
        <v>1188947</v>
      </c>
      <c r="M5518" t="s">
        <v>128</v>
      </c>
      <c r="N5518" s="32">
        <v>46226</v>
      </c>
      <c r="O5518" s="1">
        <f t="shared" si="268"/>
        <v>8</v>
      </c>
      <c r="P5518" t="s">
        <v>2655</v>
      </c>
      <c r="U5518" s="32">
        <v>46233</v>
      </c>
    </row>
    <row r="5519" spans="1:22" hidden="1">
      <c r="A5519" t="s">
        <v>26</v>
      </c>
      <c r="B5519" t="s">
        <v>6861</v>
      </c>
      <c r="C5519" s="55">
        <v>209</v>
      </c>
      <c r="D5519" t="s">
        <v>698</v>
      </c>
      <c r="E5519" s="32">
        <v>46218</v>
      </c>
      <c r="F5519" s="26">
        <v>46218.581620370373</v>
      </c>
      <c r="G5519" s="12" t="str">
        <f t="shared" si="269"/>
        <v>JULIO</v>
      </c>
      <c r="H5519">
        <v>1040751275</v>
      </c>
      <c r="I5519" t="s">
        <v>6862</v>
      </c>
      <c r="J5519" s="41">
        <f t="shared" si="267"/>
        <v>63000</v>
      </c>
      <c r="K5519" s="41">
        <v>0</v>
      </c>
      <c r="L5519" s="39">
        <v>63000</v>
      </c>
      <c r="M5519" t="s">
        <v>54</v>
      </c>
      <c r="O5519" s="1">
        <f t="shared" si="268"/>
        <v>0</v>
      </c>
    </row>
    <row r="5520" spans="1:22" hidden="1">
      <c r="A5520" t="s">
        <v>26</v>
      </c>
      <c r="B5520" t="s">
        <v>6863</v>
      </c>
      <c r="C5520" s="55">
        <v>15702</v>
      </c>
      <c r="D5520" t="s">
        <v>227</v>
      </c>
      <c r="E5520" s="32">
        <v>46218</v>
      </c>
      <c r="F5520" s="26">
        <v>46218.414583333331</v>
      </c>
      <c r="G5520" s="12" t="str">
        <f t="shared" si="269"/>
        <v>JULIO</v>
      </c>
      <c r="H5520">
        <v>811025549</v>
      </c>
      <c r="I5520" t="s">
        <v>4407</v>
      </c>
      <c r="J5520" s="41">
        <f t="shared" si="267"/>
        <v>1200000</v>
      </c>
      <c r="K5520" s="41">
        <v>228000</v>
      </c>
      <c r="L5520" s="39">
        <v>1428000</v>
      </c>
      <c r="M5520" t="s">
        <v>70</v>
      </c>
      <c r="N5520" s="32">
        <v>46220</v>
      </c>
      <c r="O5520" s="1">
        <f t="shared" si="268"/>
        <v>2</v>
      </c>
      <c r="P5520" t="s">
        <v>66</v>
      </c>
      <c r="U5520" s="32">
        <v>46225</v>
      </c>
    </row>
    <row r="5521" spans="1:22" hidden="1">
      <c r="A5521" t="s">
        <v>26</v>
      </c>
      <c r="B5521" t="s">
        <v>6864</v>
      </c>
      <c r="C5521" s="56">
        <v>101985</v>
      </c>
      <c r="D5521" t="s">
        <v>6865</v>
      </c>
      <c r="E5521" s="32">
        <v>46218</v>
      </c>
      <c r="F5521" s="26">
        <v>46218.465277777781</v>
      </c>
      <c r="G5521" s="12" t="str">
        <f t="shared" si="269"/>
        <v>JULIO</v>
      </c>
      <c r="H5521">
        <v>900804563</v>
      </c>
      <c r="I5521" t="s">
        <v>3719</v>
      </c>
      <c r="J5521" s="41">
        <f t="shared" si="267"/>
        <v>16386.599999999999</v>
      </c>
      <c r="K5521" s="41">
        <v>3113.45</v>
      </c>
      <c r="L5521" s="39">
        <v>19500.05</v>
      </c>
      <c r="M5521" t="s">
        <v>54</v>
      </c>
      <c r="O5521" s="1">
        <f t="shared" si="268"/>
        <v>0</v>
      </c>
    </row>
    <row r="5522" spans="1:22" hidden="1">
      <c r="A5522" t="s">
        <v>26</v>
      </c>
      <c r="B5522" t="s">
        <v>6866</v>
      </c>
      <c r="C5522" s="56">
        <v>59181</v>
      </c>
      <c r="D5522" t="s">
        <v>2158</v>
      </c>
      <c r="E5522" s="32">
        <v>46218</v>
      </c>
      <c r="F5522" s="26">
        <v>46218.747812499998</v>
      </c>
      <c r="G5522" s="12" t="str">
        <f t="shared" si="269"/>
        <v>JULIO</v>
      </c>
      <c r="H5522">
        <v>860533413</v>
      </c>
      <c r="I5522" t="s">
        <v>545</v>
      </c>
      <c r="J5522" s="41">
        <f t="shared" si="267"/>
        <v>46900</v>
      </c>
      <c r="K5522" s="41">
        <v>0</v>
      </c>
      <c r="L5522" s="39">
        <v>46900</v>
      </c>
      <c r="M5522" t="s">
        <v>54</v>
      </c>
      <c r="O5522" s="1">
        <f t="shared" si="268"/>
        <v>0</v>
      </c>
    </row>
    <row r="5523" spans="1:22" hidden="1">
      <c r="A5523" t="s">
        <v>26</v>
      </c>
      <c r="B5523" t="s">
        <v>6867</v>
      </c>
      <c r="C5523" s="55">
        <v>21614</v>
      </c>
      <c r="D5523" t="s">
        <v>566</v>
      </c>
      <c r="E5523" s="32">
        <v>46218</v>
      </c>
      <c r="F5523" s="26">
        <v>46218.548622685186</v>
      </c>
      <c r="G5523" s="12" t="str">
        <f t="shared" si="269"/>
        <v>JULIO</v>
      </c>
      <c r="H5523">
        <v>900237741</v>
      </c>
      <c r="I5523" t="s">
        <v>567</v>
      </c>
      <c r="J5523" s="41">
        <f t="shared" si="267"/>
        <v>90250</v>
      </c>
      <c r="K5523" s="41">
        <v>17147.5</v>
      </c>
      <c r="L5523" s="39">
        <v>107397.5</v>
      </c>
      <c r="M5523" t="s">
        <v>70</v>
      </c>
      <c r="N5523" s="32">
        <v>46220</v>
      </c>
      <c r="O5523" s="1">
        <f t="shared" si="268"/>
        <v>2</v>
      </c>
      <c r="P5523" t="s">
        <v>66</v>
      </c>
      <c r="U5523" s="32">
        <v>46226</v>
      </c>
      <c r="V5523" t="s">
        <v>39</v>
      </c>
    </row>
    <row r="5524" spans="1:22" hidden="1">
      <c r="A5524" t="s">
        <v>26</v>
      </c>
      <c r="B5524" t="s">
        <v>6868</v>
      </c>
      <c r="C5524" s="55">
        <v>90763406</v>
      </c>
      <c r="D5524" t="s">
        <v>1004</v>
      </c>
      <c r="E5524" s="32">
        <v>46218</v>
      </c>
      <c r="F5524" s="26">
        <v>46218.424074074072</v>
      </c>
      <c r="G5524" s="12" t="str">
        <f t="shared" si="269"/>
        <v>JULIO</v>
      </c>
      <c r="H5524">
        <v>890900841</v>
      </c>
      <c r="I5524" t="s">
        <v>1005</v>
      </c>
      <c r="J5524" s="41">
        <f t="shared" si="267"/>
        <v>300400</v>
      </c>
      <c r="K5524" s="41">
        <v>0</v>
      </c>
      <c r="L5524" s="39">
        <v>300400</v>
      </c>
      <c r="M5524" t="s">
        <v>1488</v>
      </c>
      <c r="N5524" s="32">
        <v>46219</v>
      </c>
      <c r="O5524" s="1">
        <f t="shared" si="268"/>
        <v>1</v>
      </c>
      <c r="P5524" t="s">
        <v>6869</v>
      </c>
      <c r="U5524" s="32">
        <v>46226</v>
      </c>
      <c r="V5524" t="s">
        <v>39</v>
      </c>
    </row>
    <row r="5525" spans="1:22" hidden="1">
      <c r="A5525" t="s">
        <v>26</v>
      </c>
      <c r="B5525" t="s">
        <v>6870</v>
      </c>
      <c r="C5525" s="55">
        <v>21613</v>
      </c>
      <c r="D5525" t="s">
        <v>566</v>
      </c>
      <c r="E5525" s="32">
        <v>46218</v>
      </c>
      <c r="F5525" s="26">
        <v>46218.509282407409</v>
      </c>
      <c r="G5525" s="12" t="str">
        <f t="shared" si="269"/>
        <v>JULIO</v>
      </c>
      <c r="H5525">
        <v>900237741</v>
      </c>
      <c r="I5525" t="s">
        <v>567</v>
      </c>
      <c r="J5525" s="41">
        <f t="shared" si="267"/>
        <v>150000</v>
      </c>
      <c r="K5525" s="41">
        <v>28500</v>
      </c>
      <c r="L5525" s="39">
        <v>178500</v>
      </c>
      <c r="M5525" t="s">
        <v>70</v>
      </c>
      <c r="N5525" s="32">
        <v>46220</v>
      </c>
      <c r="O5525" s="1">
        <f t="shared" si="268"/>
        <v>2</v>
      </c>
      <c r="P5525" t="s">
        <v>66</v>
      </c>
      <c r="U5525" s="32">
        <v>46226</v>
      </c>
      <c r="V5525" t="s">
        <v>39</v>
      </c>
    </row>
    <row r="5526" spans="1:22" hidden="1">
      <c r="A5526" t="s">
        <v>26</v>
      </c>
      <c r="B5526" t="s">
        <v>6871</v>
      </c>
      <c r="C5526" s="56">
        <v>65467</v>
      </c>
      <c r="D5526" t="s">
        <v>6872</v>
      </c>
      <c r="E5526" s="32">
        <v>46218</v>
      </c>
      <c r="F5526" s="26">
        <v>46218.409004629626</v>
      </c>
      <c r="G5526" s="12" t="str">
        <f t="shared" si="269"/>
        <v>JULIO</v>
      </c>
      <c r="H5526">
        <v>900593098</v>
      </c>
      <c r="I5526" t="s">
        <v>6873</v>
      </c>
      <c r="J5526" s="41">
        <f t="shared" si="267"/>
        <v>80151.399999999994</v>
      </c>
      <c r="K5526" s="41">
        <v>529.6</v>
      </c>
      <c r="L5526" s="39">
        <v>80681</v>
      </c>
      <c r="M5526" t="s">
        <v>54</v>
      </c>
      <c r="O5526" s="1">
        <f t="shared" si="268"/>
        <v>0</v>
      </c>
      <c r="P5526" s="32">
        <v>46233</v>
      </c>
    </row>
    <row r="5527" spans="1:22" hidden="1">
      <c r="A5527" t="s">
        <v>26</v>
      </c>
      <c r="B5527" t="s">
        <v>6874</v>
      </c>
      <c r="C5527" s="56">
        <v>65461</v>
      </c>
      <c r="D5527" t="s">
        <v>6872</v>
      </c>
      <c r="E5527" s="32">
        <v>46218</v>
      </c>
      <c r="F5527" s="26">
        <v>46218.389178240737</v>
      </c>
      <c r="G5527" s="12" t="str">
        <f t="shared" si="269"/>
        <v>JULIO</v>
      </c>
      <c r="H5527">
        <v>900593098</v>
      </c>
      <c r="I5527" t="s">
        <v>6873</v>
      </c>
      <c r="J5527" s="41">
        <f t="shared" si="267"/>
        <v>14487.46</v>
      </c>
      <c r="K5527" s="41">
        <v>529.6</v>
      </c>
      <c r="L5527" s="39">
        <v>15017.06</v>
      </c>
      <c r="M5527" t="s">
        <v>54</v>
      </c>
      <c r="O5527" s="1">
        <f t="shared" si="268"/>
        <v>0</v>
      </c>
      <c r="P5527" s="32">
        <v>46233</v>
      </c>
    </row>
    <row r="5528" spans="1:22" hidden="1">
      <c r="A5528" t="s">
        <v>26</v>
      </c>
      <c r="B5528" t="s">
        <v>6875</v>
      </c>
      <c r="C5528" s="55">
        <v>745782</v>
      </c>
      <c r="D5528" t="s">
        <v>817</v>
      </c>
      <c r="E5528" s="32">
        <v>46218</v>
      </c>
      <c r="F5528" s="26">
        <v>46218.266446759262</v>
      </c>
      <c r="G5528" s="12" t="str">
        <f t="shared" si="269"/>
        <v>JULIO</v>
      </c>
      <c r="H5528">
        <v>890915475</v>
      </c>
      <c r="I5528" t="s">
        <v>818</v>
      </c>
      <c r="J5528" s="41">
        <f t="shared" si="267"/>
        <v>47995</v>
      </c>
      <c r="K5528" s="41">
        <v>9119.0499999999993</v>
      </c>
      <c r="L5528" s="39">
        <v>57114.05</v>
      </c>
      <c r="M5528" t="s">
        <v>70</v>
      </c>
      <c r="N5528" s="32">
        <v>46220</v>
      </c>
      <c r="O5528" s="1">
        <f t="shared" si="268"/>
        <v>2</v>
      </c>
      <c r="P5528" t="s">
        <v>66</v>
      </c>
      <c r="U5528" s="32">
        <v>46226</v>
      </c>
      <c r="V5528" t="s">
        <v>39</v>
      </c>
    </row>
    <row r="5529" spans="1:22" hidden="1">
      <c r="A5529" t="s">
        <v>26</v>
      </c>
      <c r="B5529" t="s">
        <v>6876</v>
      </c>
      <c r="C5529" s="55">
        <v>7594</v>
      </c>
      <c r="D5529" t="s">
        <v>96</v>
      </c>
      <c r="E5529" s="32">
        <v>46218</v>
      </c>
      <c r="F5529" s="26">
        <v>46218.356562499997</v>
      </c>
      <c r="G5529" s="12" t="str">
        <f t="shared" si="269"/>
        <v>JULIO</v>
      </c>
      <c r="H5529">
        <v>811006418</v>
      </c>
      <c r="I5529" t="s">
        <v>97</v>
      </c>
      <c r="J5529" s="41">
        <f t="shared" si="267"/>
        <v>295767</v>
      </c>
      <c r="K5529" s="41">
        <v>56195.73</v>
      </c>
      <c r="L5529" s="39">
        <v>351962.73</v>
      </c>
      <c r="M5529" t="s">
        <v>1595</v>
      </c>
      <c r="N5529" s="32">
        <v>46219</v>
      </c>
      <c r="O5529" s="1">
        <f t="shared" si="268"/>
        <v>1</v>
      </c>
      <c r="P5529" t="s">
        <v>66</v>
      </c>
      <c r="U5529" s="32">
        <v>46225</v>
      </c>
    </row>
    <row r="5530" spans="1:22" hidden="1">
      <c r="A5530" t="s">
        <v>26</v>
      </c>
      <c r="B5530" t="s">
        <v>6877</v>
      </c>
      <c r="C5530" s="56">
        <v>312805</v>
      </c>
      <c r="D5530" t="s">
        <v>4762</v>
      </c>
      <c r="E5530" s="32">
        <v>46218</v>
      </c>
      <c r="F5530" s="26">
        <v>46218.379780092589</v>
      </c>
      <c r="G5530" s="12" t="str">
        <f t="shared" si="269"/>
        <v>JULIO</v>
      </c>
      <c r="H5530">
        <v>900236520</v>
      </c>
      <c r="I5530" t="s">
        <v>4763</v>
      </c>
      <c r="J5530" s="41">
        <f t="shared" si="267"/>
        <v>21792</v>
      </c>
      <c r="K5530" s="41">
        <v>1708</v>
      </c>
      <c r="L5530" s="39">
        <v>23500</v>
      </c>
      <c r="M5530" t="s">
        <v>54</v>
      </c>
      <c r="O5530" s="1">
        <f t="shared" si="268"/>
        <v>0</v>
      </c>
    </row>
    <row r="5531" spans="1:22" hidden="1">
      <c r="A5531" t="s">
        <v>26</v>
      </c>
      <c r="B5531" t="s">
        <v>6878</v>
      </c>
      <c r="C5531" s="55">
        <v>2494</v>
      </c>
      <c r="D5531" t="s">
        <v>452</v>
      </c>
      <c r="E5531" s="32">
        <v>46218</v>
      </c>
      <c r="F5531" s="26">
        <v>46218.446342592593</v>
      </c>
      <c r="G5531" s="12" t="str">
        <f t="shared" si="269"/>
        <v>JULIO</v>
      </c>
      <c r="H5531">
        <v>901485351</v>
      </c>
      <c r="I5531" t="s">
        <v>453</v>
      </c>
      <c r="J5531" s="41">
        <f t="shared" si="267"/>
        <v>7900000</v>
      </c>
      <c r="K5531" s="41">
        <v>1501000</v>
      </c>
      <c r="L5531" s="39">
        <v>9401000</v>
      </c>
      <c r="M5531" s="1" t="s">
        <v>9455</v>
      </c>
      <c r="N5531" s="32">
        <v>46226</v>
      </c>
      <c r="O5531" s="1">
        <f t="shared" si="268"/>
        <v>8</v>
      </c>
      <c r="P5531" t="s">
        <v>66</v>
      </c>
      <c r="U5531" s="32">
        <v>46233</v>
      </c>
    </row>
    <row r="5532" spans="1:22" hidden="1">
      <c r="A5532" t="s">
        <v>26</v>
      </c>
      <c r="B5532" t="s">
        <v>6879</v>
      </c>
      <c r="C5532" s="55">
        <v>745783</v>
      </c>
      <c r="D5532" t="s">
        <v>817</v>
      </c>
      <c r="E5532" s="32">
        <v>46218</v>
      </c>
      <c r="F5532" s="26">
        <v>46218.266238425924</v>
      </c>
      <c r="G5532" s="12" t="str">
        <f t="shared" si="269"/>
        <v>JULIO</v>
      </c>
      <c r="H5532">
        <v>890915475</v>
      </c>
      <c r="I5532" t="s">
        <v>818</v>
      </c>
      <c r="J5532" s="41">
        <f t="shared" si="267"/>
        <v>76792</v>
      </c>
      <c r="K5532" s="41">
        <v>14590.48</v>
      </c>
      <c r="L5532" s="39">
        <v>91382.48</v>
      </c>
      <c r="M5532" t="s">
        <v>70</v>
      </c>
      <c r="N5532" s="32">
        <v>46220</v>
      </c>
      <c r="O5532" s="1">
        <f t="shared" si="268"/>
        <v>2</v>
      </c>
      <c r="P5532" t="s">
        <v>66</v>
      </c>
      <c r="U5532" s="32">
        <v>46226</v>
      </c>
      <c r="V5532" t="s">
        <v>39</v>
      </c>
    </row>
    <row r="5533" spans="1:22" hidden="1">
      <c r="A5533" t="s">
        <v>26</v>
      </c>
      <c r="B5533" t="s">
        <v>6880</v>
      </c>
      <c r="C5533" s="55">
        <v>7596</v>
      </c>
      <c r="D5533" t="s">
        <v>96</v>
      </c>
      <c r="E5533" s="32">
        <v>46218</v>
      </c>
      <c r="F5533" s="26">
        <v>46218.377847222226</v>
      </c>
      <c r="G5533" s="12" t="str">
        <f t="shared" si="269"/>
        <v>JULIO</v>
      </c>
      <c r="H5533">
        <v>811006418</v>
      </c>
      <c r="I5533" t="s">
        <v>97</v>
      </c>
      <c r="J5533" s="41">
        <f t="shared" si="267"/>
        <v>142350</v>
      </c>
      <c r="K5533" s="41">
        <v>27046.5</v>
      </c>
      <c r="L5533" s="39">
        <v>169396.5</v>
      </c>
      <c r="M5533" t="s">
        <v>1595</v>
      </c>
      <c r="N5533" s="32">
        <v>46219</v>
      </c>
      <c r="O5533" s="1">
        <f t="shared" si="268"/>
        <v>1</v>
      </c>
      <c r="P5533" t="s">
        <v>66</v>
      </c>
      <c r="U5533" s="32">
        <v>46225</v>
      </c>
    </row>
    <row r="5534" spans="1:22" hidden="1">
      <c r="A5534" t="s">
        <v>26</v>
      </c>
      <c r="B5534" t="s">
        <v>6881</v>
      </c>
      <c r="C5534" s="55">
        <v>7595</v>
      </c>
      <c r="D5534" t="s">
        <v>96</v>
      </c>
      <c r="E5534" s="32">
        <v>46218</v>
      </c>
      <c r="F5534" s="26">
        <v>46218.376400462963</v>
      </c>
      <c r="G5534" s="12" t="str">
        <f t="shared" si="269"/>
        <v>JULIO</v>
      </c>
      <c r="H5534">
        <v>811006418</v>
      </c>
      <c r="I5534" t="s">
        <v>97</v>
      </c>
      <c r="J5534" s="41">
        <f t="shared" si="267"/>
        <v>517046</v>
      </c>
      <c r="K5534" s="41">
        <v>98238.74</v>
      </c>
      <c r="L5534" s="39">
        <v>615284.74</v>
      </c>
      <c r="M5534" t="s">
        <v>1595</v>
      </c>
      <c r="N5534" s="32">
        <v>46220</v>
      </c>
      <c r="O5534" s="1">
        <f t="shared" si="268"/>
        <v>2</v>
      </c>
      <c r="P5534" t="s">
        <v>66</v>
      </c>
      <c r="U5534" s="32">
        <v>46225</v>
      </c>
    </row>
    <row r="5535" spans="1:22" hidden="1">
      <c r="A5535" t="s">
        <v>26</v>
      </c>
      <c r="B5535" t="s">
        <v>6882</v>
      </c>
      <c r="C5535" s="55">
        <v>92888258</v>
      </c>
      <c r="D5535" t="s">
        <v>255</v>
      </c>
      <c r="E5535" s="32">
        <v>46218</v>
      </c>
      <c r="F5535" s="26">
        <v>46218.340150462966</v>
      </c>
      <c r="G5535" s="12" t="str">
        <f t="shared" si="269"/>
        <v>JULIO</v>
      </c>
      <c r="H5535">
        <v>900843898</v>
      </c>
      <c r="I5535" t="s">
        <v>256</v>
      </c>
      <c r="J5535" s="41">
        <f t="shared" si="267"/>
        <v>12941.18</v>
      </c>
      <c r="K5535" s="41">
        <v>2458.8200000000002</v>
      </c>
      <c r="L5535" s="39">
        <v>15400</v>
      </c>
      <c r="M5535" t="s">
        <v>54</v>
      </c>
      <c r="O5535" s="1">
        <f t="shared" si="268"/>
        <v>0</v>
      </c>
    </row>
    <row r="5536" spans="1:22" hidden="1">
      <c r="A5536" t="s">
        <v>26</v>
      </c>
      <c r="B5536" t="s">
        <v>6883</v>
      </c>
      <c r="C5536" s="55">
        <v>446553</v>
      </c>
      <c r="D5536" t="s">
        <v>671</v>
      </c>
      <c r="E5536" s="32">
        <v>46218</v>
      </c>
      <c r="F5536" s="26">
        <v>46218.234849537039</v>
      </c>
      <c r="G5536" s="12" t="str">
        <f t="shared" si="269"/>
        <v>JULIO</v>
      </c>
      <c r="H5536">
        <v>860001697</v>
      </c>
      <c r="I5536" t="s">
        <v>669</v>
      </c>
      <c r="J5536" s="41">
        <f t="shared" si="267"/>
        <v>480600</v>
      </c>
      <c r="K5536" s="41">
        <v>0</v>
      </c>
      <c r="L5536" s="39">
        <v>480600</v>
      </c>
      <c r="M5536" t="s">
        <v>70</v>
      </c>
      <c r="N5536" s="32">
        <v>46219</v>
      </c>
      <c r="O5536" s="1">
        <f t="shared" si="268"/>
        <v>1</v>
      </c>
      <c r="P5536" t="s">
        <v>66</v>
      </c>
      <c r="U5536" s="32">
        <v>46231</v>
      </c>
      <c r="V5536" t="s">
        <v>39</v>
      </c>
    </row>
    <row r="5537" spans="1:22" hidden="1">
      <c r="A5537" t="s">
        <v>26</v>
      </c>
      <c r="B5537" t="s">
        <v>6884</v>
      </c>
      <c r="C5537" s="55">
        <v>1673541</v>
      </c>
      <c r="D5537" t="s">
        <v>321</v>
      </c>
      <c r="E5537" s="32">
        <v>46218</v>
      </c>
      <c r="F5537" s="26">
        <v>46218.062650462962</v>
      </c>
      <c r="G5537" s="12" t="str">
        <f t="shared" si="269"/>
        <v>JULIO</v>
      </c>
      <c r="H5537">
        <v>890903939</v>
      </c>
      <c r="I5537" t="s">
        <v>313</v>
      </c>
      <c r="J5537" s="41">
        <f t="shared" si="267"/>
        <v>66750</v>
      </c>
      <c r="K5537" s="41">
        <v>0</v>
      </c>
      <c r="L5537" s="39">
        <v>66750</v>
      </c>
      <c r="M5537" t="s">
        <v>3770</v>
      </c>
      <c r="N5537" s="32">
        <v>46219</v>
      </c>
      <c r="O5537" s="1">
        <f t="shared" si="268"/>
        <v>1</v>
      </c>
      <c r="P5537" t="s">
        <v>66</v>
      </c>
      <c r="U5537" s="32">
        <v>46231</v>
      </c>
      <c r="V5537" t="s">
        <v>39</v>
      </c>
    </row>
    <row r="5538" spans="1:22" hidden="1">
      <c r="A5538" t="s">
        <v>26</v>
      </c>
      <c r="B5538" t="s">
        <v>6885</v>
      </c>
      <c r="C5538" s="55">
        <v>6177</v>
      </c>
      <c r="D5538" t="s">
        <v>5956</v>
      </c>
      <c r="E5538" s="32">
        <v>46219</v>
      </c>
      <c r="F5538" s="26">
        <v>46219.707418981481</v>
      </c>
      <c r="G5538" s="12" t="str">
        <f t="shared" si="269"/>
        <v>JULIO</v>
      </c>
      <c r="H5538">
        <v>830095793</v>
      </c>
      <c r="I5538" t="s">
        <v>5957</v>
      </c>
      <c r="J5538" s="41">
        <f t="shared" si="267"/>
        <v>631000</v>
      </c>
      <c r="K5538" s="41">
        <v>0</v>
      </c>
      <c r="L5538" s="39">
        <v>631000</v>
      </c>
      <c r="M5538" t="s">
        <v>58</v>
      </c>
      <c r="N5538" s="32">
        <v>46226</v>
      </c>
      <c r="O5538" s="1">
        <f t="shared" si="268"/>
        <v>7</v>
      </c>
      <c r="P5538" t="s">
        <v>66</v>
      </c>
      <c r="U5538" s="32">
        <v>46230</v>
      </c>
    </row>
    <row r="5539" spans="1:22" hidden="1">
      <c r="A5539" t="s">
        <v>26</v>
      </c>
      <c r="B5539" t="s">
        <v>6886</v>
      </c>
      <c r="C5539" s="55">
        <v>58897</v>
      </c>
      <c r="D5539" t="s">
        <v>122</v>
      </c>
      <c r="E5539" s="32">
        <v>46219</v>
      </c>
      <c r="F5539" s="26">
        <v>46219.722002314818</v>
      </c>
      <c r="G5539" s="12" t="str">
        <f t="shared" si="269"/>
        <v>JULIO</v>
      </c>
      <c r="H5539">
        <v>900650486</v>
      </c>
      <c r="I5539" t="s">
        <v>857</v>
      </c>
      <c r="J5539" s="41">
        <f t="shared" si="267"/>
        <v>1508403.3599999999</v>
      </c>
      <c r="K5539" s="41">
        <v>286596.64</v>
      </c>
      <c r="L5539" s="39">
        <v>1795000</v>
      </c>
      <c r="M5539" t="s">
        <v>65</v>
      </c>
      <c r="N5539" s="32">
        <v>46224</v>
      </c>
      <c r="O5539" s="1">
        <f t="shared" si="268"/>
        <v>5</v>
      </c>
      <c r="P5539" t="s">
        <v>66</v>
      </c>
      <c r="U5539" s="32">
        <v>46226</v>
      </c>
      <c r="V5539" t="s">
        <v>39</v>
      </c>
    </row>
    <row r="5540" spans="1:22" hidden="1">
      <c r="A5540" t="s">
        <v>26</v>
      </c>
      <c r="B5540" t="s">
        <v>6887</v>
      </c>
      <c r="C5540" s="55">
        <v>3014</v>
      </c>
      <c r="D5540" t="s">
        <v>122</v>
      </c>
      <c r="E5540" s="32">
        <v>46219</v>
      </c>
      <c r="F5540" s="26">
        <v>46219.658530092594</v>
      </c>
      <c r="G5540" s="12" t="str">
        <f t="shared" si="269"/>
        <v>JULIO</v>
      </c>
      <c r="H5540">
        <v>900667734</v>
      </c>
      <c r="I5540" t="s">
        <v>123</v>
      </c>
      <c r="J5540" s="41">
        <f t="shared" si="267"/>
        <v>2488000</v>
      </c>
      <c r="K5540" s="41">
        <v>472720</v>
      </c>
      <c r="L5540" s="39">
        <v>2960720</v>
      </c>
      <c r="M5540" s="1" t="s">
        <v>9455</v>
      </c>
      <c r="N5540" s="32">
        <v>46226</v>
      </c>
      <c r="O5540" s="1">
        <f t="shared" si="268"/>
        <v>7</v>
      </c>
      <c r="P5540" t="s">
        <v>66</v>
      </c>
      <c r="U5540" s="32">
        <v>46233</v>
      </c>
    </row>
    <row r="5541" spans="1:22" hidden="1">
      <c r="A5541" t="s">
        <v>26</v>
      </c>
      <c r="B5541" t="s">
        <v>6888</v>
      </c>
      <c r="C5541" s="55">
        <v>7578</v>
      </c>
      <c r="D5541" t="s">
        <v>28</v>
      </c>
      <c r="E5541" s="32">
        <v>46219</v>
      </c>
      <c r="F5541" s="26">
        <v>46219.664849537039</v>
      </c>
      <c r="G5541" s="12" t="str">
        <f t="shared" si="269"/>
        <v>JULIO</v>
      </c>
      <c r="H5541">
        <v>901645620</v>
      </c>
      <c r="I5541" t="s">
        <v>5685</v>
      </c>
      <c r="J5541" s="41">
        <f t="shared" si="267"/>
        <v>65431481</v>
      </c>
      <c r="K5541" s="41">
        <v>12431981.390000001</v>
      </c>
      <c r="L5541" s="39">
        <v>77863462.390000001</v>
      </c>
      <c r="M5541" t="s">
        <v>199</v>
      </c>
      <c r="N5541" s="32">
        <v>46234</v>
      </c>
      <c r="O5541" s="1">
        <f t="shared" si="268"/>
        <v>15</v>
      </c>
      <c r="U5541" s="32">
        <v>46234</v>
      </c>
    </row>
    <row r="5542" spans="1:22" hidden="1">
      <c r="A5542" t="s">
        <v>26</v>
      </c>
      <c r="B5542" t="s">
        <v>6889</v>
      </c>
      <c r="C5542" s="55">
        <v>15588</v>
      </c>
      <c r="D5542" t="s">
        <v>28</v>
      </c>
      <c r="E5542" s="32">
        <v>46219</v>
      </c>
      <c r="F5542" s="26">
        <v>46219.702581018515</v>
      </c>
      <c r="G5542" s="12" t="str">
        <f t="shared" si="269"/>
        <v>JULIO</v>
      </c>
      <c r="H5542">
        <v>8160370</v>
      </c>
      <c r="I5542" t="s">
        <v>529</v>
      </c>
      <c r="J5542" s="41">
        <f t="shared" si="267"/>
        <v>1999000</v>
      </c>
      <c r="K5542" s="41">
        <v>379810</v>
      </c>
      <c r="L5542" s="39">
        <v>2378810</v>
      </c>
      <c r="M5542" t="s">
        <v>65</v>
      </c>
      <c r="N5542" s="32">
        <v>46232</v>
      </c>
      <c r="O5542" s="1">
        <f t="shared" si="268"/>
        <v>13</v>
      </c>
      <c r="P5542" s="34" t="s">
        <v>66</v>
      </c>
      <c r="U5542" s="32">
        <v>46233</v>
      </c>
    </row>
    <row r="5543" spans="1:22" hidden="1">
      <c r="A5543" t="s">
        <v>26</v>
      </c>
      <c r="B5543" t="s">
        <v>6890</v>
      </c>
      <c r="C5543" s="55">
        <v>15587</v>
      </c>
      <c r="D5543" t="s">
        <v>28</v>
      </c>
      <c r="E5543" s="32">
        <v>46219</v>
      </c>
      <c r="F5543" s="26">
        <v>46219.702025462961</v>
      </c>
      <c r="G5543" s="12" t="str">
        <f t="shared" si="269"/>
        <v>JULIO</v>
      </c>
      <c r="H5543">
        <v>8160370</v>
      </c>
      <c r="I5543" t="s">
        <v>529</v>
      </c>
      <c r="J5543" s="41">
        <f t="shared" si="267"/>
        <v>3499350</v>
      </c>
      <c r="K5543" s="41">
        <v>664877</v>
      </c>
      <c r="L5543" s="39">
        <v>4164227</v>
      </c>
      <c r="M5543" t="s">
        <v>65</v>
      </c>
      <c r="N5543" s="32">
        <v>46232</v>
      </c>
      <c r="O5543" s="1">
        <f t="shared" si="268"/>
        <v>13</v>
      </c>
      <c r="P5543" s="34" t="s">
        <v>66</v>
      </c>
      <c r="U5543" s="32">
        <v>46233</v>
      </c>
    </row>
    <row r="5544" spans="1:22" hidden="1">
      <c r="A5544" t="s">
        <v>26</v>
      </c>
      <c r="B5544" t="s">
        <v>6891</v>
      </c>
      <c r="C5544" s="55">
        <v>102620</v>
      </c>
      <c r="D5544" t="s">
        <v>6491</v>
      </c>
      <c r="E5544" s="32">
        <v>46219</v>
      </c>
      <c r="F5544" s="26">
        <v>46219.923726851855</v>
      </c>
      <c r="G5544" s="12" t="str">
        <f t="shared" si="269"/>
        <v>JULIO</v>
      </c>
      <c r="H5544">
        <v>890903939</v>
      </c>
      <c r="I5544" t="s">
        <v>313</v>
      </c>
      <c r="J5544" s="41">
        <f t="shared" si="267"/>
        <v>160200</v>
      </c>
      <c r="K5544" s="41">
        <v>0</v>
      </c>
      <c r="L5544" s="39">
        <v>160200</v>
      </c>
      <c r="M5544" t="s">
        <v>3770</v>
      </c>
      <c r="N5544" s="32">
        <v>46225</v>
      </c>
      <c r="O5544" s="1">
        <f t="shared" si="268"/>
        <v>6</v>
      </c>
      <c r="P5544" t="s">
        <v>66</v>
      </c>
      <c r="U5544" s="32">
        <v>46231</v>
      </c>
      <c r="V5544" t="s">
        <v>39</v>
      </c>
    </row>
    <row r="5545" spans="1:22" hidden="1">
      <c r="A5545" t="s">
        <v>26</v>
      </c>
      <c r="B5545" t="s">
        <v>6892</v>
      </c>
      <c r="C5545" s="55">
        <v>9224</v>
      </c>
      <c r="D5545" t="s">
        <v>2896</v>
      </c>
      <c r="E5545" s="32">
        <v>46219</v>
      </c>
      <c r="F5545" s="26">
        <v>46219.87773148148</v>
      </c>
      <c r="G5545" s="12" t="str">
        <f t="shared" si="269"/>
        <v>JULIO</v>
      </c>
      <c r="H5545">
        <v>32150739</v>
      </c>
      <c r="I5545" t="s">
        <v>400</v>
      </c>
      <c r="J5545" s="41">
        <f t="shared" si="267"/>
        <v>720000</v>
      </c>
      <c r="K5545" s="41">
        <v>0</v>
      </c>
      <c r="L5545" s="39">
        <v>720000</v>
      </c>
      <c r="M5545" t="s">
        <v>199</v>
      </c>
      <c r="N5545" s="32">
        <v>46220</v>
      </c>
      <c r="O5545" s="1">
        <f t="shared" si="268"/>
        <v>1</v>
      </c>
      <c r="P5545" t="s">
        <v>66</v>
      </c>
      <c r="U5545" s="32">
        <v>46226</v>
      </c>
      <c r="V5545" t="s">
        <v>39</v>
      </c>
    </row>
    <row r="5546" spans="1:22" hidden="1">
      <c r="A5546" t="s">
        <v>26</v>
      </c>
      <c r="B5546" t="s">
        <v>6893</v>
      </c>
      <c r="C5546" s="56">
        <v>5061327</v>
      </c>
      <c r="D5546" t="s">
        <v>2205</v>
      </c>
      <c r="E5546" s="32">
        <v>46219</v>
      </c>
      <c r="F5546" s="26">
        <v>46219.749155092592</v>
      </c>
      <c r="G5546" s="12" t="str">
        <f t="shared" si="269"/>
        <v>JULIO</v>
      </c>
      <c r="H5546">
        <v>891408584</v>
      </c>
      <c r="I5546" t="s">
        <v>693</v>
      </c>
      <c r="J5546" s="41">
        <f t="shared" si="267"/>
        <v>25500</v>
      </c>
      <c r="K5546" s="41">
        <v>0</v>
      </c>
      <c r="L5546" s="39">
        <v>25500</v>
      </c>
      <c r="M5546" t="s">
        <v>54</v>
      </c>
      <c r="O5546" s="1">
        <f t="shared" si="268"/>
        <v>0</v>
      </c>
    </row>
    <row r="5547" spans="1:22" hidden="1">
      <c r="A5547" t="s">
        <v>26</v>
      </c>
      <c r="B5547" t="s">
        <v>6894</v>
      </c>
      <c r="C5547" s="55">
        <v>5061326</v>
      </c>
      <c r="D5547" t="s">
        <v>2205</v>
      </c>
      <c r="E5547" s="32">
        <v>46219</v>
      </c>
      <c r="F5547" s="26">
        <v>46219.733298611114</v>
      </c>
      <c r="G5547" s="12" t="str">
        <f t="shared" si="269"/>
        <v>JULIO</v>
      </c>
      <c r="H5547">
        <v>891408584</v>
      </c>
      <c r="I5547" t="s">
        <v>693</v>
      </c>
      <c r="J5547" s="41">
        <f t="shared" si="267"/>
        <v>9800</v>
      </c>
      <c r="K5547" s="41">
        <v>0</v>
      </c>
      <c r="L5547" s="39">
        <v>9800</v>
      </c>
      <c r="M5547" t="s">
        <v>54</v>
      </c>
      <c r="O5547" s="1">
        <f t="shared" si="268"/>
        <v>0</v>
      </c>
    </row>
    <row r="5548" spans="1:22" hidden="1">
      <c r="A5548" t="s">
        <v>26</v>
      </c>
      <c r="B5548" t="s">
        <v>6895</v>
      </c>
      <c r="C5548" s="55">
        <v>14659915</v>
      </c>
      <c r="D5548" t="s">
        <v>4499</v>
      </c>
      <c r="E5548" s="32">
        <v>46219</v>
      </c>
      <c r="F5548" s="26">
        <v>46219.710196759261</v>
      </c>
      <c r="G5548" s="12" t="str">
        <f t="shared" si="269"/>
        <v>JULIO</v>
      </c>
      <c r="H5548">
        <v>900219834</v>
      </c>
      <c r="I5548" t="s">
        <v>739</v>
      </c>
      <c r="J5548" s="42">
        <f t="shared" si="267"/>
        <v>18500</v>
      </c>
      <c r="K5548" s="42">
        <v>0</v>
      </c>
      <c r="L5548" s="39">
        <v>18500</v>
      </c>
      <c r="M5548" t="s">
        <v>70</v>
      </c>
      <c r="N5548" s="32">
        <v>46220</v>
      </c>
      <c r="O5548" s="1">
        <f t="shared" si="268"/>
        <v>1</v>
      </c>
      <c r="P5548" t="s">
        <v>66</v>
      </c>
      <c r="U5548" s="32">
        <v>46227</v>
      </c>
    </row>
    <row r="5549" spans="1:22" hidden="1">
      <c r="A5549" t="s">
        <v>26</v>
      </c>
      <c r="B5549" t="s">
        <v>6896</v>
      </c>
      <c r="C5549" s="55">
        <v>3196</v>
      </c>
      <c r="D5549" t="s">
        <v>28</v>
      </c>
      <c r="E5549" s="32">
        <v>46219</v>
      </c>
      <c r="F5549" s="26">
        <v>46219.643865740742</v>
      </c>
      <c r="G5549" s="12" t="str">
        <f t="shared" si="269"/>
        <v>JULIO</v>
      </c>
      <c r="H5549">
        <v>900144364</v>
      </c>
      <c r="I5549" t="s">
        <v>72</v>
      </c>
      <c r="J5549" s="41">
        <f t="shared" si="267"/>
        <v>66000</v>
      </c>
      <c r="K5549" s="41">
        <v>12540</v>
      </c>
      <c r="L5549" s="39">
        <v>78540</v>
      </c>
      <c r="M5549" t="s">
        <v>3770</v>
      </c>
      <c r="N5549" s="32">
        <v>46220</v>
      </c>
      <c r="O5549" s="1">
        <f t="shared" si="268"/>
        <v>1</v>
      </c>
      <c r="P5549" t="s">
        <v>66</v>
      </c>
      <c r="U5549" s="32">
        <v>46226</v>
      </c>
      <c r="V5549" t="s">
        <v>39</v>
      </c>
    </row>
    <row r="5550" spans="1:22" hidden="1">
      <c r="A5550" t="s">
        <v>26</v>
      </c>
      <c r="B5550" t="s">
        <v>6897</v>
      </c>
      <c r="C5550" s="55">
        <v>520</v>
      </c>
      <c r="D5550" t="s">
        <v>122</v>
      </c>
      <c r="E5550" s="32">
        <v>46219</v>
      </c>
      <c r="F5550" s="26">
        <v>46219.636597222219</v>
      </c>
      <c r="G5550" s="12" t="str">
        <f t="shared" si="269"/>
        <v>JULIO</v>
      </c>
      <c r="H5550">
        <v>901402351</v>
      </c>
      <c r="I5550" t="s">
        <v>531</v>
      </c>
      <c r="J5550" s="41">
        <f t="shared" ref="J5550:J5613" si="270">L5550-K5550</f>
        <v>11407000</v>
      </c>
      <c r="K5550" s="41">
        <v>2167330</v>
      </c>
      <c r="L5550" s="39">
        <v>13574330</v>
      </c>
      <c r="M5550" s="1" t="s">
        <v>9455</v>
      </c>
      <c r="N5550" s="32">
        <v>46226</v>
      </c>
      <c r="O5550" s="1">
        <f t="shared" si="268"/>
        <v>7</v>
      </c>
      <c r="P5550" t="s">
        <v>66</v>
      </c>
      <c r="U5550" s="32">
        <v>46237</v>
      </c>
    </row>
    <row r="5551" spans="1:22" hidden="1">
      <c r="A5551" t="s">
        <v>26</v>
      </c>
      <c r="B5551" t="s">
        <v>6898</v>
      </c>
      <c r="C5551" s="55">
        <v>880</v>
      </c>
      <c r="D5551" t="s">
        <v>28</v>
      </c>
      <c r="E5551" s="32">
        <v>46219</v>
      </c>
      <c r="F5551" s="26">
        <v>46219.635300925926</v>
      </c>
      <c r="G5551" s="12" t="str">
        <f t="shared" si="269"/>
        <v>JULIO</v>
      </c>
      <c r="H5551">
        <v>71660004</v>
      </c>
      <c r="I5551" t="s">
        <v>266</v>
      </c>
      <c r="J5551" s="41">
        <f t="shared" si="270"/>
        <v>147000</v>
      </c>
      <c r="K5551" s="41">
        <v>0</v>
      </c>
      <c r="L5551" s="39">
        <v>147000</v>
      </c>
      <c r="M5551" t="s">
        <v>70</v>
      </c>
      <c r="N5551" s="32">
        <v>46225</v>
      </c>
      <c r="O5551" s="1">
        <f t="shared" si="268"/>
        <v>6</v>
      </c>
      <c r="P5551" t="s">
        <v>66</v>
      </c>
      <c r="U5551" s="32">
        <v>46231</v>
      </c>
      <c r="V5551" t="s">
        <v>39</v>
      </c>
    </row>
    <row r="5552" spans="1:22" hidden="1">
      <c r="A5552" t="s">
        <v>26</v>
      </c>
      <c r="B5552" t="s">
        <v>6899</v>
      </c>
      <c r="C5552" s="55">
        <v>879</v>
      </c>
      <c r="D5552" t="s">
        <v>28</v>
      </c>
      <c r="E5552" s="32">
        <v>46219</v>
      </c>
      <c r="F5552" s="26">
        <v>46219.630057870374</v>
      </c>
      <c r="G5552" s="12" t="str">
        <f t="shared" si="269"/>
        <v>JULIO</v>
      </c>
      <c r="H5552">
        <v>71660004</v>
      </c>
      <c r="I5552" t="s">
        <v>266</v>
      </c>
      <c r="J5552" s="41">
        <f t="shared" si="270"/>
        <v>400000</v>
      </c>
      <c r="K5552" s="41">
        <v>0</v>
      </c>
      <c r="L5552" s="39">
        <v>400000</v>
      </c>
      <c r="M5552" t="s">
        <v>70</v>
      </c>
      <c r="N5552" s="32">
        <v>46225</v>
      </c>
      <c r="O5552" s="1">
        <f t="shared" si="268"/>
        <v>6</v>
      </c>
      <c r="P5552" t="s">
        <v>66</v>
      </c>
      <c r="U5552" s="32">
        <v>46231</v>
      </c>
      <c r="V5552" t="s">
        <v>39</v>
      </c>
    </row>
    <row r="5553" spans="1:22" hidden="1">
      <c r="A5553" t="s">
        <v>26</v>
      </c>
      <c r="B5553" t="s">
        <v>6900</v>
      </c>
      <c r="C5553" s="55">
        <v>878</v>
      </c>
      <c r="D5553" t="s">
        <v>28</v>
      </c>
      <c r="E5553" s="32">
        <v>46219</v>
      </c>
      <c r="F5553" s="26">
        <v>46219.627881944441</v>
      </c>
      <c r="G5553" s="12" t="str">
        <f t="shared" si="269"/>
        <v>JULIO</v>
      </c>
      <c r="H5553">
        <v>71660004</v>
      </c>
      <c r="I5553" t="s">
        <v>266</v>
      </c>
      <c r="J5553" s="41">
        <f t="shared" si="270"/>
        <v>434000</v>
      </c>
      <c r="K5553" s="41">
        <v>0</v>
      </c>
      <c r="L5553" s="39">
        <v>434000</v>
      </c>
      <c r="M5553" t="s">
        <v>70</v>
      </c>
      <c r="N5553" s="32">
        <v>46225</v>
      </c>
      <c r="O5553" s="1">
        <f t="shared" si="268"/>
        <v>6</v>
      </c>
      <c r="P5553" t="s">
        <v>66</v>
      </c>
      <c r="U5553" s="32">
        <v>46231</v>
      </c>
      <c r="V5553" t="s">
        <v>39</v>
      </c>
    </row>
    <row r="5554" spans="1:22" hidden="1">
      <c r="A5554" t="s">
        <v>26</v>
      </c>
      <c r="B5554" t="s">
        <v>6901</v>
      </c>
      <c r="C5554" s="55">
        <v>1925</v>
      </c>
      <c r="D5554" t="s">
        <v>28</v>
      </c>
      <c r="E5554" s="32">
        <v>46219</v>
      </c>
      <c r="F5554" s="26">
        <v>46219.623298611114</v>
      </c>
      <c r="G5554" s="12" t="str">
        <f t="shared" si="269"/>
        <v>JULIO</v>
      </c>
      <c r="H5554">
        <v>901661780</v>
      </c>
      <c r="I5554" t="s">
        <v>2678</v>
      </c>
      <c r="J5554" s="41">
        <f t="shared" si="270"/>
        <v>445200</v>
      </c>
      <c r="K5554" s="41">
        <v>84588</v>
      </c>
      <c r="L5554" s="39">
        <v>529788</v>
      </c>
      <c r="M5554" t="s">
        <v>3770</v>
      </c>
      <c r="N5554" s="32">
        <v>46225</v>
      </c>
      <c r="O5554" s="1">
        <f t="shared" si="268"/>
        <v>6</v>
      </c>
      <c r="P5554" t="s">
        <v>66</v>
      </c>
      <c r="U5554" s="32">
        <v>46231</v>
      </c>
      <c r="V5554" t="s">
        <v>39</v>
      </c>
    </row>
    <row r="5555" spans="1:22" hidden="1">
      <c r="A5555" t="s">
        <v>26</v>
      </c>
      <c r="B5555" t="s">
        <v>6902</v>
      </c>
      <c r="C5555" s="55">
        <v>364864</v>
      </c>
      <c r="D5555" t="s">
        <v>336</v>
      </c>
      <c r="E5555" s="32">
        <v>46219</v>
      </c>
      <c r="F5555" s="26">
        <v>46219.427777777775</v>
      </c>
      <c r="G5555" s="12" t="str">
        <f t="shared" si="269"/>
        <v>JULIO</v>
      </c>
      <c r="H5555">
        <v>800049074</v>
      </c>
      <c r="I5555" t="s">
        <v>337</v>
      </c>
      <c r="J5555" s="41">
        <f t="shared" si="270"/>
        <v>482583</v>
      </c>
      <c r="K5555" s="41">
        <v>81105</v>
      </c>
      <c r="L5555" s="39">
        <v>563688</v>
      </c>
      <c r="M5555" t="s">
        <v>70</v>
      </c>
      <c r="N5555" s="32">
        <v>46232</v>
      </c>
      <c r="O5555" s="1">
        <f t="shared" si="268"/>
        <v>13</v>
      </c>
      <c r="P5555" s="34" t="s">
        <v>66</v>
      </c>
      <c r="U5555" s="32">
        <v>46233</v>
      </c>
    </row>
    <row r="5556" spans="1:22" hidden="1">
      <c r="A5556" t="s">
        <v>26</v>
      </c>
      <c r="B5556" t="s">
        <v>6903</v>
      </c>
      <c r="C5556" s="56">
        <v>28286</v>
      </c>
      <c r="D5556" t="s">
        <v>6648</v>
      </c>
      <c r="E5556" s="32">
        <v>46219</v>
      </c>
      <c r="F5556" s="26">
        <v>46219.694039351853</v>
      </c>
      <c r="G5556" s="12" t="str">
        <f t="shared" si="269"/>
        <v>JULIO</v>
      </c>
      <c r="H5556">
        <v>901419917</v>
      </c>
      <c r="I5556" t="s">
        <v>6649</v>
      </c>
      <c r="J5556" s="41">
        <f t="shared" si="270"/>
        <v>70500</v>
      </c>
      <c r="K5556" s="41">
        <v>0</v>
      </c>
      <c r="L5556" s="39">
        <v>70500</v>
      </c>
      <c r="M5556" t="s">
        <v>54</v>
      </c>
      <c r="O5556" s="1">
        <f t="shared" si="268"/>
        <v>0</v>
      </c>
    </row>
    <row r="5557" spans="1:22" hidden="1">
      <c r="A5557" t="s">
        <v>26</v>
      </c>
      <c r="B5557" t="s">
        <v>6904</v>
      </c>
      <c r="C5557" s="55">
        <v>28285</v>
      </c>
      <c r="D5557" t="s">
        <v>6648</v>
      </c>
      <c r="E5557" s="32">
        <v>46219</v>
      </c>
      <c r="F5557" s="26">
        <v>46219.692824074074</v>
      </c>
      <c r="G5557" s="12" t="str">
        <f t="shared" si="269"/>
        <v>JULIO</v>
      </c>
      <c r="H5557">
        <v>901419917</v>
      </c>
      <c r="I5557" t="s">
        <v>6649</v>
      </c>
      <c r="J5557" s="41">
        <f t="shared" si="270"/>
        <v>77250</v>
      </c>
      <c r="K5557" s="41">
        <v>0</v>
      </c>
      <c r="L5557" s="39">
        <v>77250</v>
      </c>
      <c r="M5557" t="s">
        <v>54</v>
      </c>
      <c r="O5557" s="1">
        <f t="shared" si="268"/>
        <v>0</v>
      </c>
    </row>
    <row r="5558" spans="1:22" hidden="1">
      <c r="A5558" t="s">
        <v>26</v>
      </c>
      <c r="B5558" t="s">
        <v>6905</v>
      </c>
      <c r="C5558" s="55">
        <v>5382831</v>
      </c>
      <c r="D5558" t="s">
        <v>708</v>
      </c>
      <c r="E5558" s="32">
        <v>46219</v>
      </c>
      <c r="F5558" s="26">
        <v>46219.6484837963</v>
      </c>
      <c r="G5558" s="12" t="str">
        <f t="shared" si="269"/>
        <v>JULIO</v>
      </c>
      <c r="H5558">
        <v>900219834</v>
      </c>
      <c r="I5558" t="s">
        <v>739</v>
      </c>
      <c r="J5558" s="42">
        <f t="shared" si="270"/>
        <v>10084.030000000001</v>
      </c>
      <c r="K5558" s="42">
        <v>1915.97</v>
      </c>
      <c r="L5558" s="39">
        <v>12000</v>
      </c>
      <c r="M5558" t="s">
        <v>70</v>
      </c>
      <c r="N5558" s="32">
        <v>46220</v>
      </c>
      <c r="O5558" s="1">
        <f t="shared" si="268"/>
        <v>1</v>
      </c>
      <c r="P5558" t="s">
        <v>66</v>
      </c>
      <c r="U5558" s="32">
        <v>46227</v>
      </c>
    </row>
    <row r="5559" spans="1:22" hidden="1">
      <c r="A5559" t="s">
        <v>26</v>
      </c>
      <c r="B5559" t="s">
        <v>6906</v>
      </c>
      <c r="C5559" s="55">
        <v>9045</v>
      </c>
      <c r="D5559" t="s">
        <v>1295</v>
      </c>
      <c r="E5559" s="32">
        <v>46219</v>
      </c>
      <c r="F5559" s="26">
        <v>46219.646516203706</v>
      </c>
      <c r="G5559" s="12" t="str">
        <f t="shared" si="269"/>
        <v>JULIO</v>
      </c>
      <c r="H5559">
        <v>900630894</v>
      </c>
      <c r="I5559" t="s">
        <v>1296</v>
      </c>
      <c r="J5559" s="41">
        <f t="shared" si="270"/>
        <v>350000</v>
      </c>
      <c r="K5559" s="41">
        <v>0</v>
      </c>
      <c r="L5559" s="39">
        <v>350000</v>
      </c>
      <c r="M5559" t="s">
        <v>264</v>
      </c>
      <c r="N5559" s="32">
        <v>46232</v>
      </c>
      <c r="O5559" s="1">
        <f t="shared" si="268"/>
        <v>13</v>
      </c>
      <c r="P5559" s="34" t="s">
        <v>66</v>
      </c>
      <c r="U5559" s="32">
        <v>46233</v>
      </c>
    </row>
    <row r="5560" spans="1:22" hidden="1">
      <c r="A5560" t="s">
        <v>26</v>
      </c>
      <c r="B5560" t="s">
        <v>6907</v>
      </c>
      <c r="C5560" s="55">
        <v>186944</v>
      </c>
      <c r="D5560" t="s">
        <v>1083</v>
      </c>
      <c r="E5560" s="32">
        <v>46219</v>
      </c>
      <c r="F5560" s="26">
        <v>46219.645196759258</v>
      </c>
      <c r="G5560" s="12" t="str">
        <f t="shared" si="269"/>
        <v>JULIO</v>
      </c>
      <c r="H5560">
        <v>860000018</v>
      </c>
      <c r="I5560" t="s">
        <v>1084</v>
      </c>
      <c r="J5560" s="41">
        <f t="shared" si="270"/>
        <v>1100000</v>
      </c>
      <c r="K5560" s="41">
        <v>209000</v>
      </c>
      <c r="L5560" s="39">
        <v>1309000</v>
      </c>
      <c r="M5560" t="s">
        <v>70</v>
      </c>
      <c r="N5560" s="32">
        <v>46220</v>
      </c>
      <c r="O5560" s="1">
        <f t="shared" si="268"/>
        <v>1</v>
      </c>
      <c r="P5560" t="s">
        <v>66</v>
      </c>
      <c r="U5560" s="32">
        <v>46227</v>
      </c>
      <c r="V5560" t="s">
        <v>39</v>
      </c>
    </row>
    <row r="5561" spans="1:22" hidden="1">
      <c r="A5561" t="s">
        <v>26</v>
      </c>
      <c r="B5561" t="s">
        <v>6908</v>
      </c>
      <c r="C5561" s="56">
        <v>111750</v>
      </c>
      <c r="D5561" t="s">
        <v>3547</v>
      </c>
      <c r="E5561" s="32">
        <v>46219</v>
      </c>
      <c r="F5561" s="26">
        <v>46219.630983796298</v>
      </c>
      <c r="G5561" s="12" t="str">
        <f t="shared" si="269"/>
        <v>JULIO</v>
      </c>
      <c r="H5561">
        <v>890921162</v>
      </c>
      <c r="I5561" t="s">
        <v>3548</v>
      </c>
      <c r="J5561" s="41">
        <f t="shared" si="270"/>
        <v>533185</v>
      </c>
      <c r="K5561" s="41">
        <v>0</v>
      </c>
      <c r="L5561" s="39">
        <v>533185</v>
      </c>
      <c r="M5561" t="s">
        <v>54</v>
      </c>
      <c r="O5561" s="1">
        <f t="shared" si="268"/>
        <v>0</v>
      </c>
      <c r="Q5561" t="s">
        <v>2755</v>
      </c>
      <c r="U5561" s="32">
        <v>46237</v>
      </c>
    </row>
    <row r="5562" spans="1:22" hidden="1">
      <c r="A5562" t="s">
        <v>26</v>
      </c>
      <c r="B5562" t="s">
        <v>6909</v>
      </c>
      <c r="C5562" s="55">
        <v>410388</v>
      </c>
      <c r="D5562" t="s">
        <v>6910</v>
      </c>
      <c r="E5562" s="32">
        <v>46219</v>
      </c>
      <c r="F5562" s="26">
        <v>46219.586238425924</v>
      </c>
      <c r="G5562" s="12" t="str">
        <f t="shared" si="269"/>
        <v>JULIO</v>
      </c>
      <c r="H5562">
        <v>901000330</v>
      </c>
      <c r="I5562" t="s">
        <v>6911</v>
      </c>
      <c r="J5562" s="41">
        <f t="shared" si="270"/>
        <v>30588.239999999998</v>
      </c>
      <c r="K5562" s="41">
        <v>5811.76</v>
      </c>
      <c r="L5562" s="39">
        <v>36400</v>
      </c>
      <c r="M5562" t="s">
        <v>54</v>
      </c>
      <c r="N5562" s="32">
        <v>46219</v>
      </c>
      <c r="O5562" s="1">
        <f t="shared" si="268"/>
        <v>0</v>
      </c>
      <c r="P5562" t="s">
        <v>66</v>
      </c>
      <c r="V5562" t="s">
        <v>39</v>
      </c>
    </row>
    <row r="5563" spans="1:22" hidden="1">
      <c r="A5563" t="s">
        <v>26</v>
      </c>
      <c r="B5563" t="s">
        <v>6912</v>
      </c>
      <c r="C5563" s="56">
        <v>5153917</v>
      </c>
      <c r="D5563" t="s">
        <v>1409</v>
      </c>
      <c r="E5563" s="32">
        <v>46219</v>
      </c>
      <c r="F5563" s="26">
        <v>46219.56517361111</v>
      </c>
      <c r="G5563" s="12" t="str">
        <f t="shared" si="269"/>
        <v>JULIO</v>
      </c>
      <c r="H5563">
        <v>891408584</v>
      </c>
      <c r="I5563" t="s">
        <v>693</v>
      </c>
      <c r="J5563" s="41">
        <f t="shared" si="270"/>
        <v>33399.99</v>
      </c>
      <c r="K5563" s="41">
        <v>0</v>
      </c>
      <c r="L5563" s="39">
        <v>33399.99</v>
      </c>
      <c r="M5563" t="s">
        <v>54</v>
      </c>
      <c r="O5563" s="1">
        <f t="shared" si="268"/>
        <v>0</v>
      </c>
    </row>
    <row r="5564" spans="1:22" hidden="1">
      <c r="A5564" t="s">
        <v>26</v>
      </c>
      <c r="B5564" t="s">
        <v>6913</v>
      </c>
      <c r="C5564" s="56">
        <v>311</v>
      </c>
      <c r="D5564" t="s">
        <v>6914</v>
      </c>
      <c r="E5564" s="32">
        <v>46219</v>
      </c>
      <c r="F5564" s="26">
        <v>46219.548379629632</v>
      </c>
      <c r="G5564" s="12" t="str">
        <f t="shared" si="269"/>
        <v>JULIO</v>
      </c>
      <c r="H5564">
        <v>800079603</v>
      </c>
      <c r="I5564" t="s">
        <v>206</v>
      </c>
      <c r="J5564" s="41">
        <f t="shared" si="270"/>
        <v>14286</v>
      </c>
      <c r="K5564" s="41">
        <v>2714.34</v>
      </c>
      <c r="L5564" s="39">
        <v>17000.34</v>
      </c>
      <c r="M5564" t="s">
        <v>54</v>
      </c>
      <c r="O5564" s="1">
        <f t="shared" si="268"/>
        <v>0</v>
      </c>
    </row>
    <row r="5565" spans="1:22" hidden="1">
      <c r="A5565" t="s">
        <v>26</v>
      </c>
      <c r="B5565" t="s">
        <v>6915</v>
      </c>
      <c r="C5565" s="56">
        <v>310</v>
      </c>
      <c r="D5565" t="s">
        <v>6914</v>
      </c>
      <c r="E5565" s="32">
        <v>46219</v>
      </c>
      <c r="F5565" s="26">
        <v>46219.547569444447</v>
      </c>
      <c r="G5565" s="12" t="str">
        <f t="shared" si="269"/>
        <v>JULIO</v>
      </c>
      <c r="H5565">
        <v>800079603</v>
      </c>
      <c r="I5565" t="s">
        <v>206</v>
      </c>
      <c r="J5565" s="41">
        <f t="shared" si="270"/>
        <v>14286</v>
      </c>
      <c r="K5565" s="41">
        <v>2714.34</v>
      </c>
      <c r="L5565" s="39">
        <v>17000.34</v>
      </c>
      <c r="M5565" t="s">
        <v>54</v>
      </c>
      <c r="O5565" s="1">
        <f t="shared" si="268"/>
        <v>0</v>
      </c>
    </row>
    <row r="5566" spans="1:22" hidden="1">
      <c r="A5566" t="s">
        <v>26</v>
      </c>
      <c r="B5566" t="s">
        <v>6916</v>
      </c>
      <c r="C5566" s="56">
        <v>12803</v>
      </c>
      <c r="D5566" t="s">
        <v>227</v>
      </c>
      <c r="E5566" s="32">
        <v>46219</v>
      </c>
      <c r="F5566" s="26">
        <v>46219.496759259258</v>
      </c>
      <c r="G5566" s="12" t="str">
        <f t="shared" si="269"/>
        <v>JULIO</v>
      </c>
      <c r="H5566">
        <v>1036929757</v>
      </c>
      <c r="I5566" t="s">
        <v>228</v>
      </c>
      <c r="J5566" s="41">
        <f t="shared" si="270"/>
        <v>22000</v>
      </c>
      <c r="K5566" s="41">
        <v>0</v>
      </c>
      <c r="L5566" s="39">
        <v>22000</v>
      </c>
      <c r="M5566" t="s">
        <v>54</v>
      </c>
      <c r="O5566" s="1">
        <f t="shared" si="268"/>
        <v>0</v>
      </c>
    </row>
    <row r="5567" spans="1:22" hidden="1">
      <c r="A5567" t="s">
        <v>26</v>
      </c>
      <c r="B5567" t="s">
        <v>6917</v>
      </c>
      <c r="C5567" s="55">
        <v>688825</v>
      </c>
      <c r="D5567" t="s">
        <v>825</v>
      </c>
      <c r="E5567" s="32">
        <v>46219</v>
      </c>
      <c r="F5567" s="26">
        <v>46219.459270833337</v>
      </c>
      <c r="G5567" s="12" t="str">
        <f t="shared" si="269"/>
        <v>JULIO</v>
      </c>
      <c r="H5567">
        <v>890915475</v>
      </c>
      <c r="I5567" t="s">
        <v>818</v>
      </c>
      <c r="J5567" s="41">
        <f t="shared" si="270"/>
        <v>345976</v>
      </c>
      <c r="K5567" s="41">
        <v>65735.44</v>
      </c>
      <c r="L5567" s="39">
        <v>411711.44</v>
      </c>
      <c r="M5567" t="s">
        <v>70</v>
      </c>
      <c r="N5567" s="32">
        <v>46219</v>
      </c>
      <c r="O5567" s="1">
        <f t="shared" si="268"/>
        <v>0</v>
      </c>
      <c r="P5567" t="s">
        <v>66</v>
      </c>
      <c r="U5567" s="32">
        <v>46225</v>
      </c>
    </row>
    <row r="5568" spans="1:22" hidden="1">
      <c r="A5568" t="s">
        <v>26</v>
      </c>
      <c r="B5568" t="s">
        <v>6918</v>
      </c>
      <c r="C5568" s="55">
        <v>14587614</v>
      </c>
      <c r="D5568" t="s">
        <v>4499</v>
      </c>
      <c r="E5568" s="32">
        <v>46219</v>
      </c>
      <c r="F5568" s="26">
        <v>46219.473773148151</v>
      </c>
      <c r="G5568" s="12" t="str">
        <f t="shared" si="269"/>
        <v>JULIO</v>
      </c>
      <c r="H5568">
        <v>900219834</v>
      </c>
      <c r="I5568" t="s">
        <v>739</v>
      </c>
      <c r="J5568" s="42">
        <f t="shared" si="270"/>
        <v>18500</v>
      </c>
      <c r="K5568" s="42">
        <v>0</v>
      </c>
      <c r="L5568" s="39">
        <v>18500</v>
      </c>
      <c r="M5568" t="s">
        <v>70</v>
      </c>
      <c r="N5568" s="32">
        <v>46220</v>
      </c>
      <c r="O5568" s="1">
        <f t="shared" ref="O5568:O5631" si="271">IFERROR(IF(-_xlfn.DAYS(E5568,N5568)&lt;0,0,-_xlfn.DAYS(E5568,N5568)), " - ")</f>
        <v>1</v>
      </c>
      <c r="P5568" t="s">
        <v>66</v>
      </c>
      <c r="U5568" s="32">
        <v>46227</v>
      </c>
    </row>
    <row r="5569" spans="1:22" hidden="1">
      <c r="A5569" t="s">
        <v>26</v>
      </c>
      <c r="B5569" t="s">
        <v>6919</v>
      </c>
      <c r="C5569" s="55">
        <v>436</v>
      </c>
      <c r="D5569" t="s">
        <v>122</v>
      </c>
      <c r="E5569" s="32">
        <v>46219</v>
      </c>
      <c r="F5569" s="26">
        <v>46219.381331018521</v>
      </c>
      <c r="G5569" s="12" t="str">
        <f t="shared" si="269"/>
        <v>JULIO</v>
      </c>
      <c r="H5569">
        <v>901437821</v>
      </c>
      <c r="I5569" t="s">
        <v>908</v>
      </c>
      <c r="J5569" s="41">
        <f t="shared" si="270"/>
        <v>5469093</v>
      </c>
      <c r="K5569" s="41">
        <v>0</v>
      </c>
      <c r="L5569" s="39">
        <v>5469093</v>
      </c>
      <c r="M5569" t="s">
        <v>58</v>
      </c>
      <c r="N5569" s="32">
        <v>46219</v>
      </c>
      <c r="O5569" s="1">
        <f t="shared" si="271"/>
        <v>0</v>
      </c>
      <c r="P5569" t="s">
        <v>66</v>
      </c>
      <c r="U5569" s="32">
        <v>46226</v>
      </c>
      <c r="V5569" t="s">
        <v>39</v>
      </c>
    </row>
    <row r="5570" spans="1:22" hidden="1">
      <c r="A5570" t="s">
        <v>26</v>
      </c>
      <c r="B5570" t="s">
        <v>6920</v>
      </c>
      <c r="C5570" s="55">
        <v>746049</v>
      </c>
      <c r="D5570" t="s">
        <v>817</v>
      </c>
      <c r="E5570" s="32">
        <v>46219</v>
      </c>
      <c r="F5570" s="26">
        <v>46219.36886574074</v>
      </c>
      <c r="G5570" s="12" t="str">
        <f t="shared" ref="G5570:G5633" si="272">UPPER(TEXT(E5570, "MMMM"))</f>
        <v>JULIO</v>
      </c>
      <c r="H5570">
        <v>890915475</v>
      </c>
      <c r="I5570" t="s">
        <v>818</v>
      </c>
      <c r="J5570" s="41">
        <f t="shared" si="270"/>
        <v>229824</v>
      </c>
      <c r="K5570" s="41">
        <v>43666.559999999998</v>
      </c>
      <c r="L5570" s="39">
        <v>273490.56</v>
      </c>
      <c r="M5570" t="s">
        <v>70</v>
      </c>
      <c r="N5570" s="32">
        <v>46225</v>
      </c>
      <c r="O5570" s="1">
        <f t="shared" si="271"/>
        <v>6</v>
      </c>
      <c r="P5570" t="s">
        <v>66</v>
      </c>
      <c r="U5570" s="32">
        <v>46231</v>
      </c>
      <c r="V5570" t="s">
        <v>39</v>
      </c>
    </row>
    <row r="5571" spans="1:22" hidden="1">
      <c r="A5571" t="s">
        <v>26</v>
      </c>
      <c r="B5571" t="s">
        <v>6921</v>
      </c>
      <c r="C5571" s="55">
        <v>10862</v>
      </c>
      <c r="D5571" t="s">
        <v>1500</v>
      </c>
      <c r="E5571" s="32">
        <v>46219</v>
      </c>
      <c r="F5571" s="26">
        <v>46219.372650462959</v>
      </c>
      <c r="G5571" s="12" t="str">
        <f t="shared" si="272"/>
        <v>JULIO</v>
      </c>
      <c r="H5571">
        <v>900655384</v>
      </c>
      <c r="I5571" t="s">
        <v>1501</v>
      </c>
      <c r="J5571" s="41">
        <f t="shared" si="270"/>
        <v>34254210</v>
      </c>
      <c r="K5571" s="41">
        <v>6508299.9000000004</v>
      </c>
      <c r="L5571" s="39">
        <v>40762509.899999999</v>
      </c>
      <c r="M5571" t="s">
        <v>70</v>
      </c>
      <c r="N5571" s="32">
        <v>46234</v>
      </c>
      <c r="O5571" s="1">
        <f t="shared" si="271"/>
        <v>15</v>
      </c>
      <c r="P5571" t="s">
        <v>66</v>
      </c>
    </row>
    <row r="5572" spans="1:22" hidden="1">
      <c r="A5572" t="s">
        <v>26</v>
      </c>
      <c r="B5572" t="s">
        <v>6922</v>
      </c>
      <c r="C5572" s="55">
        <v>297164</v>
      </c>
      <c r="D5572" t="s">
        <v>1468</v>
      </c>
      <c r="E5572" s="32">
        <v>46219</v>
      </c>
      <c r="F5572" s="26">
        <v>46219.366180555553</v>
      </c>
      <c r="G5572" s="12" t="str">
        <f t="shared" si="272"/>
        <v>JULIO</v>
      </c>
      <c r="H5572">
        <v>890907841</v>
      </c>
      <c r="I5572" t="s">
        <v>1071</v>
      </c>
      <c r="J5572" s="41">
        <f t="shared" si="270"/>
        <v>1261473</v>
      </c>
      <c r="K5572" s="41">
        <v>239680</v>
      </c>
      <c r="L5572" s="39">
        <v>1501153</v>
      </c>
      <c r="M5572" s="1" t="s">
        <v>9455</v>
      </c>
      <c r="N5572" s="32">
        <v>46226</v>
      </c>
      <c r="O5572" s="1">
        <f t="shared" si="271"/>
        <v>7</v>
      </c>
      <c r="P5572" t="s">
        <v>66</v>
      </c>
      <c r="U5572" s="32">
        <v>46233</v>
      </c>
    </row>
    <row r="5573" spans="1:22" hidden="1">
      <c r="A5573" t="s">
        <v>878</v>
      </c>
      <c r="B5573" t="s">
        <v>6923</v>
      </c>
      <c r="C5573" s="55">
        <v>6</v>
      </c>
      <c r="D5573" t="s">
        <v>880</v>
      </c>
      <c r="E5573" s="32">
        <v>46219</v>
      </c>
      <c r="F5573" s="26">
        <v>46219.396354166667</v>
      </c>
      <c r="G5573" s="12" t="str">
        <f t="shared" si="272"/>
        <v>JULIO</v>
      </c>
      <c r="H5573">
        <v>901360705</v>
      </c>
      <c r="I5573" t="s">
        <v>877</v>
      </c>
      <c r="J5573" s="41">
        <f t="shared" si="270"/>
        <v>432000</v>
      </c>
      <c r="K5573" s="41">
        <v>82080</v>
      </c>
      <c r="L5573" s="39">
        <v>514080</v>
      </c>
      <c r="M5573" t="s">
        <v>110</v>
      </c>
      <c r="N5573" s="3">
        <v>46223</v>
      </c>
      <c r="O5573" s="1">
        <f t="shared" si="271"/>
        <v>4</v>
      </c>
      <c r="P5573" t="s">
        <v>66</v>
      </c>
    </row>
    <row r="5574" spans="1:22" hidden="1">
      <c r="A5574" t="s">
        <v>26</v>
      </c>
      <c r="B5574" t="s">
        <v>6924</v>
      </c>
      <c r="C5574" s="55">
        <v>186830</v>
      </c>
      <c r="D5574" t="s">
        <v>1083</v>
      </c>
      <c r="E5574" s="32">
        <v>46219</v>
      </c>
      <c r="F5574" s="26">
        <v>46219.399560185186</v>
      </c>
      <c r="G5574" s="12" t="str">
        <f t="shared" si="272"/>
        <v>JULIO</v>
      </c>
      <c r="H5574">
        <v>860000018</v>
      </c>
      <c r="I5574" t="s">
        <v>1084</v>
      </c>
      <c r="J5574" s="41">
        <f t="shared" si="270"/>
        <v>565113.96</v>
      </c>
      <c r="K5574" s="41">
        <v>98157.04</v>
      </c>
      <c r="L5574" s="39">
        <v>663271</v>
      </c>
      <c r="M5574" t="s">
        <v>70</v>
      </c>
      <c r="N5574" s="32">
        <v>46219</v>
      </c>
      <c r="O5574" s="1">
        <f t="shared" si="271"/>
        <v>0</v>
      </c>
      <c r="P5574" t="s">
        <v>66</v>
      </c>
      <c r="U5574" s="32">
        <v>46227</v>
      </c>
      <c r="V5574" t="s">
        <v>39</v>
      </c>
    </row>
    <row r="5575" spans="1:22" hidden="1">
      <c r="A5575" t="s">
        <v>26</v>
      </c>
      <c r="B5575" t="s">
        <v>6925</v>
      </c>
      <c r="C5575" s="55">
        <v>4007</v>
      </c>
      <c r="D5575" t="s">
        <v>6926</v>
      </c>
      <c r="E5575" s="32">
        <v>46219</v>
      </c>
      <c r="F5575" s="26">
        <v>46219.364664351851</v>
      </c>
      <c r="G5575" s="12" t="str">
        <f t="shared" si="272"/>
        <v>JULIO</v>
      </c>
      <c r="H5575">
        <v>800230447</v>
      </c>
      <c r="I5575" t="s">
        <v>183</v>
      </c>
      <c r="J5575" s="41">
        <f t="shared" si="270"/>
        <v>59742</v>
      </c>
      <c r="K5575" s="41">
        <v>11350.98</v>
      </c>
      <c r="L5575" s="39">
        <v>71092.98</v>
      </c>
      <c r="M5575" t="s">
        <v>54</v>
      </c>
      <c r="O5575" s="1">
        <f t="shared" si="271"/>
        <v>0</v>
      </c>
    </row>
    <row r="5576" spans="1:22" hidden="1">
      <c r="A5576" t="s">
        <v>26</v>
      </c>
      <c r="B5576" t="s">
        <v>6927</v>
      </c>
      <c r="C5576" s="55">
        <v>14554760</v>
      </c>
      <c r="D5576" t="s">
        <v>4499</v>
      </c>
      <c r="E5576" s="32">
        <v>46219</v>
      </c>
      <c r="F5576" s="26">
        <v>46219.359409722223</v>
      </c>
      <c r="G5576" s="12" t="str">
        <f t="shared" si="272"/>
        <v>JULIO</v>
      </c>
      <c r="H5576">
        <v>900219834</v>
      </c>
      <c r="I5576" t="s">
        <v>739</v>
      </c>
      <c r="J5576" s="42">
        <f t="shared" si="270"/>
        <v>18500</v>
      </c>
      <c r="K5576" s="42">
        <v>0</v>
      </c>
      <c r="L5576" s="39">
        <v>18500</v>
      </c>
      <c r="M5576" t="s">
        <v>70</v>
      </c>
      <c r="N5576" s="32">
        <v>46219</v>
      </c>
      <c r="O5576" s="1">
        <f t="shared" si="271"/>
        <v>0</v>
      </c>
      <c r="P5576" t="s">
        <v>66</v>
      </c>
      <c r="U5576" s="32">
        <v>46227</v>
      </c>
    </row>
    <row r="5577" spans="1:22" hidden="1">
      <c r="A5577" t="s">
        <v>26</v>
      </c>
      <c r="B5577" t="s">
        <v>6928</v>
      </c>
      <c r="C5577" s="55">
        <v>186827</v>
      </c>
      <c r="D5577" t="s">
        <v>1083</v>
      </c>
      <c r="E5577" s="32">
        <v>46219</v>
      </c>
      <c r="F5577" s="26">
        <v>46219.354907407411</v>
      </c>
      <c r="G5577" s="12" t="str">
        <f t="shared" si="272"/>
        <v>JULIO</v>
      </c>
      <c r="H5577">
        <v>860000018</v>
      </c>
      <c r="I5577" t="s">
        <v>1084</v>
      </c>
      <c r="J5577" s="41">
        <f t="shared" si="270"/>
        <v>565113.96</v>
      </c>
      <c r="K5577" s="41">
        <v>98157.04</v>
      </c>
      <c r="L5577" s="39">
        <v>663271</v>
      </c>
      <c r="M5577" t="s">
        <v>70</v>
      </c>
      <c r="N5577" s="32">
        <v>46219</v>
      </c>
      <c r="O5577" s="1">
        <f t="shared" si="271"/>
        <v>0</v>
      </c>
      <c r="P5577" t="s">
        <v>66</v>
      </c>
      <c r="U5577" s="32">
        <v>46227</v>
      </c>
      <c r="V5577" t="s">
        <v>39</v>
      </c>
    </row>
    <row r="5578" spans="1:22" hidden="1">
      <c r="A5578" t="s">
        <v>26</v>
      </c>
      <c r="B5578" t="s">
        <v>6929</v>
      </c>
      <c r="C5578" s="55">
        <v>4006</v>
      </c>
      <c r="D5578" t="s">
        <v>6926</v>
      </c>
      <c r="E5578" s="32">
        <v>46219</v>
      </c>
      <c r="F5578" s="26">
        <v>46219.363229166665</v>
      </c>
      <c r="G5578" s="12" t="str">
        <f t="shared" si="272"/>
        <v>JULIO</v>
      </c>
      <c r="H5578">
        <v>800230447</v>
      </c>
      <c r="I5578" t="s">
        <v>183</v>
      </c>
      <c r="J5578" s="41">
        <f t="shared" si="270"/>
        <v>252001</v>
      </c>
      <c r="K5578" s="41">
        <v>47880.19</v>
      </c>
      <c r="L5578" s="39">
        <v>299881.19</v>
      </c>
      <c r="M5578" t="s">
        <v>54</v>
      </c>
      <c r="O5578" s="1">
        <f t="shared" si="271"/>
        <v>0</v>
      </c>
    </row>
    <row r="5579" spans="1:22" hidden="1">
      <c r="A5579" t="s">
        <v>26</v>
      </c>
      <c r="B5579" t="s">
        <v>6930</v>
      </c>
      <c r="C5579" s="55">
        <v>186826</v>
      </c>
      <c r="D5579" t="s">
        <v>1083</v>
      </c>
      <c r="E5579" s="32">
        <v>46219</v>
      </c>
      <c r="F5579" s="26">
        <v>46219.333854166667</v>
      </c>
      <c r="G5579" s="12" t="str">
        <f t="shared" si="272"/>
        <v>JULIO</v>
      </c>
      <c r="H5579">
        <v>860000018</v>
      </c>
      <c r="I5579" t="s">
        <v>1084</v>
      </c>
      <c r="J5579" s="41">
        <f t="shared" si="270"/>
        <v>526719.96</v>
      </c>
      <c r="K5579" s="41">
        <v>90861.04</v>
      </c>
      <c r="L5579" s="39">
        <v>617581</v>
      </c>
      <c r="M5579" t="s">
        <v>70</v>
      </c>
      <c r="N5579" s="32">
        <v>46219</v>
      </c>
      <c r="O5579" s="1">
        <f t="shared" si="271"/>
        <v>0</v>
      </c>
      <c r="P5579" t="s">
        <v>66</v>
      </c>
      <c r="U5579" s="32">
        <v>46227</v>
      </c>
      <c r="V5579" t="s">
        <v>39</v>
      </c>
    </row>
    <row r="5580" spans="1:22" hidden="1">
      <c r="A5580" t="s">
        <v>26</v>
      </c>
      <c r="B5580" t="s">
        <v>6931</v>
      </c>
      <c r="C5580" s="55">
        <v>112537</v>
      </c>
      <c r="D5580" t="s">
        <v>4805</v>
      </c>
      <c r="E5580" s="32">
        <v>46219</v>
      </c>
      <c r="F5580" s="26">
        <v>46219.309525462966</v>
      </c>
      <c r="G5580" s="12" t="str">
        <f t="shared" si="272"/>
        <v>JULIO</v>
      </c>
      <c r="H5580">
        <v>901268872</v>
      </c>
      <c r="I5580" t="s">
        <v>4550</v>
      </c>
      <c r="J5580" s="41">
        <f t="shared" si="270"/>
        <v>210544</v>
      </c>
      <c r="K5580" s="41">
        <v>0</v>
      </c>
      <c r="L5580" s="39">
        <v>210544</v>
      </c>
      <c r="M5580" t="s">
        <v>54</v>
      </c>
      <c r="O5580" s="1">
        <f t="shared" si="271"/>
        <v>0</v>
      </c>
    </row>
    <row r="5581" spans="1:22" hidden="1">
      <c r="A5581" t="s">
        <v>26</v>
      </c>
      <c r="B5581" t="s">
        <v>6932</v>
      </c>
      <c r="C5581" s="55">
        <v>14524795</v>
      </c>
      <c r="D5581" t="s">
        <v>4499</v>
      </c>
      <c r="E5581" s="32">
        <v>46219</v>
      </c>
      <c r="F5581" s="26">
        <v>46219.261747685188</v>
      </c>
      <c r="G5581" s="12" t="str">
        <f t="shared" si="272"/>
        <v>JULIO</v>
      </c>
      <c r="H5581">
        <v>900219834</v>
      </c>
      <c r="I5581" t="s">
        <v>739</v>
      </c>
      <c r="J5581" s="42">
        <f t="shared" si="270"/>
        <v>18500</v>
      </c>
      <c r="K5581" s="42">
        <v>0</v>
      </c>
      <c r="L5581" s="39">
        <v>18500</v>
      </c>
      <c r="M5581" t="s">
        <v>70</v>
      </c>
      <c r="N5581" s="32">
        <v>46219</v>
      </c>
      <c r="O5581" s="1">
        <f t="shared" si="271"/>
        <v>0</v>
      </c>
      <c r="P5581" t="s">
        <v>66</v>
      </c>
      <c r="U5581" s="32">
        <v>46227</v>
      </c>
    </row>
    <row r="5582" spans="1:22" hidden="1">
      <c r="A5582" t="s">
        <v>26</v>
      </c>
      <c r="B5582" t="s">
        <v>6933</v>
      </c>
      <c r="C5582" s="55">
        <v>7449</v>
      </c>
      <c r="D5582" t="s">
        <v>371</v>
      </c>
      <c r="E5582" s="32">
        <v>46220</v>
      </c>
      <c r="F5582" s="26">
        <v>46220.717858796299</v>
      </c>
      <c r="G5582" s="12" t="str">
        <f t="shared" si="272"/>
        <v>JULIO</v>
      </c>
      <c r="H5582">
        <v>800106404</v>
      </c>
      <c r="I5582" t="s">
        <v>369</v>
      </c>
      <c r="J5582" s="41">
        <f t="shared" si="270"/>
        <v>110759698</v>
      </c>
      <c r="K5582" s="41">
        <v>2104434</v>
      </c>
      <c r="L5582" s="39">
        <v>112864132</v>
      </c>
      <c r="M5582" t="s">
        <v>128</v>
      </c>
      <c r="N5582" s="32">
        <v>46226</v>
      </c>
      <c r="O5582" s="1">
        <f t="shared" si="271"/>
        <v>6</v>
      </c>
      <c r="P5582" t="s">
        <v>2655</v>
      </c>
      <c r="U5582" s="32">
        <v>46237</v>
      </c>
    </row>
    <row r="5583" spans="1:22" hidden="1">
      <c r="A5583" t="s">
        <v>26</v>
      </c>
      <c r="B5583" t="s">
        <v>6934</v>
      </c>
      <c r="C5583" s="55">
        <v>9386</v>
      </c>
      <c r="D5583" t="s">
        <v>28</v>
      </c>
      <c r="E5583" s="32">
        <v>46220</v>
      </c>
      <c r="F5583" s="26">
        <v>46220.743414351855</v>
      </c>
      <c r="G5583" s="12" t="str">
        <f t="shared" si="272"/>
        <v>JULIO</v>
      </c>
      <c r="H5583">
        <v>900834719</v>
      </c>
      <c r="I5583" t="s">
        <v>886</v>
      </c>
      <c r="J5583" s="41">
        <f t="shared" si="270"/>
        <v>85038</v>
      </c>
      <c r="K5583" s="41">
        <v>0</v>
      </c>
      <c r="L5583" s="39">
        <v>85038</v>
      </c>
      <c r="M5583" t="s">
        <v>65</v>
      </c>
      <c r="N5583" s="32">
        <v>46224</v>
      </c>
      <c r="O5583" s="1">
        <f t="shared" si="271"/>
        <v>4</v>
      </c>
      <c r="P5583" t="s">
        <v>2162</v>
      </c>
      <c r="U5583" s="32">
        <v>46226</v>
      </c>
      <c r="V5583" t="s">
        <v>39</v>
      </c>
    </row>
    <row r="5584" spans="1:22" hidden="1">
      <c r="A5584" t="s">
        <v>26</v>
      </c>
      <c r="B5584" t="s">
        <v>6935</v>
      </c>
      <c r="C5584" s="55">
        <v>224</v>
      </c>
      <c r="D5584" t="s">
        <v>2388</v>
      </c>
      <c r="E5584" s="32">
        <v>46220</v>
      </c>
      <c r="F5584" s="26">
        <v>46220.830937500003</v>
      </c>
      <c r="G5584" s="12" t="str">
        <f t="shared" si="272"/>
        <v>JULIO</v>
      </c>
      <c r="H5584">
        <v>901847080</v>
      </c>
      <c r="I5584" t="s">
        <v>2519</v>
      </c>
      <c r="J5584" s="41">
        <f t="shared" si="270"/>
        <v>2044703.9999999998</v>
      </c>
      <c r="K5584" s="41">
        <v>388493.76</v>
      </c>
      <c r="L5584" s="39">
        <v>2433197.7599999998</v>
      </c>
      <c r="M5584" s="1" t="s">
        <v>9455</v>
      </c>
      <c r="N5584" s="32">
        <v>46226</v>
      </c>
      <c r="O5584" s="1">
        <f t="shared" si="271"/>
        <v>6</v>
      </c>
      <c r="P5584" t="s">
        <v>66</v>
      </c>
      <c r="U5584" s="32">
        <v>46233</v>
      </c>
    </row>
    <row r="5585" spans="1:21" hidden="1">
      <c r="A5585" t="s">
        <v>26</v>
      </c>
      <c r="B5585" t="s">
        <v>6936</v>
      </c>
      <c r="C5585" s="55">
        <v>58926</v>
      </c>
      <c r="D5585" t="s">
        <v>122</v>
      </c>
      <c r="E5585" s="32">
        <v>46220</v>
      </c>
      <c r="F5585" s="26">
        <v>46220.69935185185</v>
      </c>
      <c r="G5585" s="12" t="str">
        <f t="shared" si="272"/>
        <v>JULIO</v>
      </c>
      <c r="H5585">
        <v>900650486</v>
      </c>
      <c r="I5585" t="s">
        <v>857</v>
      </c>
      <c r="J5585" s="41">
        <f t="shared" si="270"/>
        <v>3768907.56</v>
      </c>
      <c r="K5585" s="41">
        <v>716092.44</v>
      </c>
      <c r="L5585" s="39">
        <v>4485000</v>
      </c>
      <c r="M5585" t="s">
        <v>65</v>
      </c>
      <c r="N5585" s="32">
        <v>46234</v>
      </c>
      <c r="O5585" s="1">
        <f t="shared" si="271"/>
        <v>14</v>
      </c>
      <c r="P5585" t="s">
        <v>66</v>
      </c>
      <c r="U5585" s="32">
        <v>46237</v>
      </c>
    </row>
    <row r="5586" spans="1:21" hidden="1">
      <c r="A5586" t="s">
        <v>26</v>
      </c>
      <c r="B5586" t="s">
        <v>6937</v>
      </c>
      <c r="C5586" s="55">
        <v>3572</v>
      </c>
      <c r="D5586" t="s">
        <v>1341</v>
      </c>
      <c r="E5586" s="32">
        <v>46220</v>
      </c>
      <c r="F5586" s="26">
        <v>46220.668333333335</v>
      </c>
      <c r="G5586" s="12" t="str">
        <f t="shared" si="272"/>
        <v>JULIO</v>
      </c>
      <c r="H5586">
        <v>811024463</v>
      </c>
      <c r="I5586" t="s">
        <v>1342</v>
      </c>
      <c r="J5586" s="41">
        <f t="shared" si="270"/>
        <v>11496140</v>
      </c>
      <c r="K5586" s="41">
        <v>2184266.6</v>
      </c>
      <c r="L5586" s="39">
        <v>13680406.6</v>
      </c>
      <c r="M5586" t="s">
        <v>70</v>
      </c>
      <c r="N5586" s="32">
        <v>46224</v>
      </c>
      <c r="O5586" s="1">
        <f t="shared" si="271"/>
        <v>4</v>
      </c>
      <c r="P5586" t="s">
        <v>66</v>
      </c>
      <c r="U5586" s="32">
        <v>46237</v>
      </c>
    </row>
    <row r="5587" spans="1:21" hidden="1">
      <c r="A5587" t="s">
        <v>26</v>
      </c>
      <c r="B5587" t="s">
        <v>6938</v>
      </c>
      <c r="C5587" s="55">
        <v>223</v>
      </c>
      <c r="D5587" t="s">
        <v>2388</v>
      </c>
      <c r="E5587" s="32">
        <v>46220</v>
      </c>
      <c r="F5587" s="26">
        <v>46220.663761574076</v>
      </c>
      <c r="G5587" s="12" t="str">
        <f t="shared" si="272"/>
        <v>JULIO</v>
      </c>
      <c r="H5587">
        <v>901847080</v>
      </c>
      <c r="I5587" t="s">
        <v>2519</v>
      </c>
      <c r="J5587" s="41">
        <f t="shared" si="270"/>
        <v>4472100</v>
      </c>
      <c r="K5587" s="41">
        <v>849699</v>
      </c>
      <c r="L5587" s="39">
        <v>5321799</v>
      </c>
      <c r="M5587" s="1" t="s">
        <v>9455</v>
      </c>
      <c r="N5587" s="32">
        <v>46226</v>
      </c>
      <c r="O5587" s="1">
        <f t="shared" si="271"/>
        <v>6</v>
      </c>
      <c r="P5587" t="s">
        <v>66</v>
      </c>
      <c r="U5587" s="32">
        <v>46233</v>
      </c>
    </row>
    <row r="5588" spans="1:21" hidden="1">
      <c r="A5588" t="s">
        <v>26</v>
      </c>
      <c r="B5588" t="s">
        <v>6939</v>
      </c>
      <c r="C5588" s="55">
        <v>17969</v>
      </c>
      <c r="D5588" t="s">
        <v>518</v>
      </c>
      <c r="E5588" s="32">
        <v>46220</v>
      </c>
      <c r="F5588" s="26">
        <v>46220.630520833336</v>
      </c>
      <c r="G5588" s="12" t="str">
        <f t="shared" si="272"/>
        <v>JULIO</v>
      </c>
      <c r="H5588">
        <v>830085391</v>
      </c>
      <c r="I5588" t="s">
        <v>519</v>
      </c>
      <c r="J5588" s="41">
        <f t="shared" si="270"/>
        <v>5340000</v>
      </c>
      <c r="K5588" s="41">
        <v>1014600</v>
      </c>
      <c r="L5588" s="39">
        <v>6354600</v>
      </c>
      <c r="M5588" s="1" t="s">
        <v>9455</v>
      </c>
      <c r="N5588" s="32">
        <v>46226</v>
      </c>
      <c r="O5588" s="1">
        <f t="shared" si="271"/>
        <v>6</v>
      </c>
      <c r="P5588" t="s">
        <v>66</v>
      </c>
      <c r="U5588" s="32">
        <v>46233</v>
      </c>
    </row>
    <row r="5589" spans="1:21" hidden="1">
      <c r="A5589" t="s">
        <v>26</v>
      </c>
      <c r="B5589" t="s">
        <v>6940</v>
      </c>
      <c r="C5589" s="55">
        <v>221</v>
      </c>
      <c r="D5589" t="s">
        <v>2388</v>
      </c>
      <c r="E5589" s="32">
        <v>46220</v>
      </c>
      <c r="F5589" s="26">
        <v>46220.62023148148</v>
      </c>
      <c r="G5589" s="12" t="str">
        <f t="shared" si="272"/>
        <v>JULIO</v>
      </c>
      <c r="H5589">
        <v>901847080</v>
      </c>
      <c r="I5589" t="s">
        <v>2519</v>
      </c>
      <c r="J5589" s="41">
        <f t="shared" si="270"/>
        <v>5171200</v>
      </c>
      <c r="K5589" s="41">
        <v>982528</v>
      </c>
      <c r="L5589" s="39">
        <v>6153728</v>
      </c>
      <c r="M5589" s="1" t="s">
        <v>9455</v>
      </c>
      <c r="N5589" s="32">
        <v>46226</v>
      </c>
      <c r="O5589" s="1">
        <f t="shared" si="271"/>
        <v>6</v>
      </c>
      <c r="P5589" t="s">
        <v>66</v>
      </c>
      <c r="U5589" s="32">
        <v>46233</v>
      </c>
    </row>
    <row r="5590" spans="1:21" hidden="1">
      <c r="A5590" t="s">
        <v>26</v>
      </c>
      <c r="B5590" t="s">
        <v>6941</v>
      </c>
      <c r="C5590" s="55">
        <v>222</v>
      </c>
      <c r="D5590" t="s">
        <v>2388</v>
      </c>
      <c r="E5590" s="32">
        <v>46220</v>
      </c>
      <c r="F5590" s="26">
        <v>46220.625717592593</v>
      </c>
      <c r="G5590" s="12" t="str">
        <f t="shared" si="272"/>
        <v>JULIO</v>
      </c>
      <c r="H5590">
        <v>901847080</v>
      </c>
      <c r="I5590" t="s">
        <v>2519</v>
      </c>
      <c r="J5590" s="41">
        <f t="shared" si="270"/>
        <v>3269772</v>
      </c>
      <c r="K5590" s="41">
        <v>621256.68000000005</v>
      </c>
      <c r="L5590" s="39">
        <v>3891028.68</v>
      </c>
      <c r="M5590" s="1" t="s">
        <v>9455</v>
      </c>
      <c r="N5590" s="32">
        <v>46226</v>
      </c>
      <c r="O5590" s="1">
        <f t="shared" si="271"/>
        <v>6</v>
      </c>
      <c r="P5590" t="s">
        <v>66</v>
      </c>
      <c r="U5590" s="32">
        <v>46233</v>
      </c>
    </row>
    <row r="5591" spans="1:21" hidden="1">
      <c r="A5591" t="s">
        <v>26</v>
      </c>
      <c r="B5591" t="s">
        <v>6942</v>
      </c>
      <c r="C5591" s="55">
        <v>107062</v>
      </c>
      <c r="D5591" t="s">
        <v>458</v>
      </c>
      <c r="E5591" s="32">
        <v>46220</v>
      </c>
      <c r="F5591" s="26">
        <v>46220.620474537034</v>
      </c>
      <c r="G5591" s="12" t="str">
        <f t="shared" si="272"/>
        <v>JULIO</v>
      </c>
      <c r="H5591">
        <v>890929497</v>
      </c>
      <c r="I5591" t="s">
        <v>459</v>
      </c>
      <c r="J5591" s="41">
        <f t="shared" si="270"/>
        <v>2473527</v>
      </c>
      <c r="K5591" s="41">
        <v>469970</v>
      </c>
      <c r="L5591" s="39">
        <v>2943497</v>
      </c>
      <c r="M5591" t="s">
        <v>37</v>
      </c>
      <c r="N5591" s="32">
        <v>46227</v>
      </c>
      <c r="O5591" s="1">
        <f t="shared" si="271"/>
        <v>7</v>
      </c>
      <c r="P5591" t="s">
        <v>66</v>
      </c>
      <c r="U5591" s="32">
        <v>46230</v>
      </c>
    </row>
    <row r="5592" spans="1:21" hidden="1">
      <c r="A5592" t="s">
        <v>26</v>
      </c>
      <c r="B5592" t="s">
        <v>6943</v>
      </c>
      <c r="C5592" s="55">
        <v>1446</v>
      </c>
      <c r="D5592" t="s">
        <v>209</v>
      </c>
      <c r="E5592" s="32">
        <v>46220</v>
      </c>
      <c r="F5592" s="26">
        <v>46220.604386574072</v>
      </c>
      <c r="G5592" s="12" t="str">
        <f t="shared" si="272"/>
        <v>JULIO</v>
      </c>
      <c r="H5592">
        <v>900949189</v>
      </c>
      <c r="I5592" t="s">
        <v>210</v>
      </c>
      <c r="J5592" s="41">
        <f t="shared" si="270"/>
        <v>5880680</v>
      </c>
      <c r="K5592" s="41">
        <v>0</v>
      </c>
      <c r="L5592" s="39">
        <v>5880680</v>
      </c>
      <c r="M5592" t="s">
        <v>58</v>
      </c>
      <c r="N5592" s="32">
        <v>46226</v>
      </c>
      <c r="O5592" s="1">
        <f t="shared" si="271"/>
        <v>6</v>
      </c>
      <c r="P5592" t="s">
        <v>66</v>
      </c>
      <c r="U5592" s="32">
        <v>46230</v>
      </c>
    </row>
    <row r="5593" spans="1:21" hidden="1">
      <c r="A5593" t="s">
        <v>26</v>
      </c>
      <c r="B5593" t="s">
        <v>6944</v>
      </c>
      <c r="C5593" s="55">
        <v>6817</v>
      </c>
      <c r="D5593" t="s">
        <v>115</v>
      </c>
      <c r="E5593" s="32">
        <v>46220</v>
      </c>
      <c r="F5593" s="26">
        <v>46220.566759259258</v>
      </c>
      <c r="G5593" s="12" t="str">
        <f t="shared" si="272"/>
        <v>JULIO</v>
      </c>
      <c r="H5593">
        <v>900036588</v>
      </c>
      <c r="I5593" t="s">
        <v>116</v>
      </c>
      <c r="J5593" s="41">
        <f t="shared" si="270"/>
        <v>8964.6</v>
      </c>
      <c r="K5593" s="41">
        <v>1703.27</v>
      </c>
      <c r="L5593" s="39">
        <v>10667.87</v>
      </c>
      <c r="M5593" t="s">
        <v>70</v>
      </c>
      <c r="N5593" s="32">
        <v>46225</v>
      </c>
      <c r="O5593" s="1">
        <f t="shared" si="271"/>
        <v>5</v>
      </c>
      <c r="P5593" t="s">
        <v>66</v>
      </c>
      <c r="U5593" s="32">
        <v>46233</v>
      </c>
    </row>
    <row r="5594" spans="1:21" hidden="1">
      <c r="A5594" t="s">
        <v>26</v>
      </c>
      <c r="B5594" t="s">
        <v>6945</v>
      </c>
      <c r="C5594" s="55">
        <v>6818</v>
      </c>
      <c r="D5594" t="s">
        <v>115</v>
      </c>
      <c r="E5594" s="32">
        <v>46220</v>
      </c>
      <c r="F5594" s="26">
        <v>46220.569965277777</v>
      </c>
      <c r="G5594" s="12" t="str">
        <f t="shared" si="272"/>
        <v>JULIO</v>
      </c>
      <c r="H5594">
        <v>900036588</v>
      </c>
      <c r="I5594" t="s">
        <v>116</v>
      </c>
      <c r="J5594" s="41">
        <f t="shared" si="270"/>
        <v>317460</v>
      </c>
      <c r="K5594" s="41">
        <v>60317.4</v>
      </c>
      <c r="L5594" s="39">
        <v>377777.4</v>
      </c>
      <c r="M5594" t="s">
        <v>70</v>
      </c>
      <c r="N5594" s="32">
        <v>46225</v>
      </c>
      <c r="O5594" s="1">
        <f t="shared" si="271"/>
        <v>5</v>
      </c>
      <c r="P5594" t="s">
        <v>66</v>
      </c>
      <c r="U5594" s="32">
        <v>46233</v>
      </c>
    </row>
    <row r="5595" spans="1:21" hidden="1">
      <c r="A5595" t="s">
        <v>26</v>
      </c>
      <c r="B5595" t="s">
        <v>6946</v>
      </c>
      <c r="C5595" s="55">
        <v>6816</v>
      </c>
      <c r="D5595" t="s">
        <v>115</v>
      </c>
      <c r="E5595" s="32">
        <v>46220</v>
      </c>
      <c r="F5595" s="26">
        <v>46220.561712962961</v>
      </c>
      <c r="G5595" s="12" t="str">
        <f t="shared" si="272"/>
        <v>JULIO</v>
      </c>
      <c r="H5595">
        <v>900036588</v>
      </c>
      <c r="I5595" t="s">
        <v>116</v>
      </c>
      <c r="J5595" s="41">
        <f t="shared" si="270"/>
        <v>4695046.88</v>
      </c>
      <c r="K5595" s="41">
        <v>892058.91</v>
      </c>
      <c r="L5595" s="39">
        <v>5587105.79</v>
      </c>
      <c r="M5595" t="s">
        <v>70</v>
      </c>
      <c r="N5595" s="32">
        <v>46225</v>
      </c>
      <c r="O5595" s="1">
        <f t="shared" si="271"/>
        <v>5</v>
      </c>
      <c r="P5595" t="s">
        <v>66</v>
      </c>
      <c r="U5595" s="32">
        <v>46233</v>
      </c>
    </row>
    <row r="5596" spans="1:21" hidden="1">
      <c r="A5596" t="s">
        <v>26</v>
      </c>
      <c r="B5596" t="s">
        <v>6947</v>
      </c>
      <c r="C5596" s="55">
        <v>1371805</v>
      </c>
      <c r="D5596" t="s">
        <v>6948</v>
      </c>
      <c r="E5596" s="32">
        <v>46220</v>
      </c>
      <c r="F5596" s="26">
        <v>46220.998969907407</v>
      </c>
      <c r="G5596" s="12" t="str">
        <f t="shared" si="272"/>
        <v>JULIO</v>
      </c>
      <c r="H5596">
        <v>860016640</v>
      </c>
      <c r="I5596" t="s">
        <v>3240</v>
      </c>
      <c r="J5596" s="41">
        <f t="shared" si="270"/>
        <v>35618</v>
      </c>
      <c r="K5596" s="41">
        <v>0</v>
      </c>
      <c r="L5596" s="39">
        <v>35618</v>
      </c>
      <c r="M5596" t="s">
        <v>54</v>
      </c>
      <c r="O5596" s="1">
        <f t="shared" si="271"/>
        <v>0</v>
      </c>
    </row>
    <row r="5597" spans="1:21" hidden="1">
      <c r="A5597" t="s">
        <v>26</v>
      </c>
      <c r="B5597" t="s">
        <v>6949</v>
      </c>
      <c r="C5597" s="55">
        <v>14947562</v>
      </c>
      <c r="D5597" t="s">
        <v>4499</v>
      </c>
      <c r="E5597" s="32">
        <v>46220</v>
      </c>
      <c r="F5597" s="26">
        <v>46220.862245370372</v>
      </c>
      <c r="G5597" s="12" t="str">
        <f t="shared" si="272"/>
        <v>JULIO</v>
      </c>
      <c r="H5597">
        <v>900219834</v>
      </c>
      <c r="I5597" t="s">
        <v>739</v>
      </c>
      <c r="J5597" s="42">
        <f t="shared" si="270"/>
        <v>13500</v>
      </c>
      <c r="K5597" s="42">
        <v>0</v>
      </c>
      <c r="L5597" s="39">
        <v>13500</v>
      </c>
      <c r="M5597" t="s">
        <v>70</v>
      </c>
      <c r="N5597" s="32">
        <v>46224</v>
      </c>
      <c r="O5597" s="1">
        <f t="shared" si="271"/>
        <v>4</v>
      </c>
      <c r="P5597" t="s">
        <v>66</v>
      </c>
      <c r="U5597" s="32">
        <v>46227</v>
      </c>
    </row>
    <row r="5598" spans="1:21" hidden="1">
      <c r="A5598" t="s">
        <v>26</v>
      </c>
      <c r="B5598" t="s">
        <v>6950</v>
      </c>
      <c r="C5598" s="55">
        <v>9240</v>
      </c>
      <c r="D5598" t="s">
        <v>2896</v>
      </c>
      <c r="E5598" s="32">
        <v>46220</v>
      </c>
      <c r="F5598" s="26">
        <v>46220.858622685184</v>
      </c>
      <c r="G5598" s="12" t="str">
        <f t="shared" si="272"/>
        <v>JULIO</v>
      </c>
      <c r="H5598">
        <v>32150739</v>
      </c>
      <c r="I5598" t="s">
        <v>400</v>
      </c>
      <c r="J5598" s="41">
        <f t="shared" si="270"/>
        <v>237500</v>
      </c>
      <c r="K5598" s="41">
        <v>0</v>
      </c>
      <c r="L5598" s="39">
        <v>237500</v>
      </c>
      <c r="M5598" t="s">
        <v>199</v>
      </c>
      <c r="N5598" s="32">
        <v>46225</v>
      </c>
      <c r="O5598" s="1">
        <f t="shared" si="271"/>
        <v>5</v>
      </c>
      <c r="P5598" t="s">
        <v>66</v>
      </c>
      <c r="U5598" s="32">
        <v>46230</v>
      </c>
    </row>
    <row r="5599" spans="1:21" hidden="1">
      <c r="A5599" t="s">
        <v>26</v>
      </c>
      <c r="B5599" t="s">
        <v>6951</v>
      </c>
      <c r="C5599" s="56">
        <v>318486</v>
      </c>
      <c r="D5599" t="s">
        <v>6952</v>
      </c>
      <c r="E5599" s="32">
        <v>46220</v>
      </c>
      <c r="F5599" s="26">
        <v>46220.719409722224</v>
      </c>
      <c r="G5599" s="12" t="str">
        <f t="shared" si="272"/>
        <v>JULIO</v>
      </c>
      <c r="H5599">
        <v>901009488</v>
      </c>
      <c r="I5599" t="s">
        <v>5173</v>
      </c>
      <c r="J5599" s="41">
        <f t="shared" si="270"/>
        <v>24705.88</v>
      </c>
      <c r="K5599" s="41">
        <v>4694.12</v>
      </c>
      <c r="L5599" s="39">
        <v>29400</v>
      </c>
      <c r="M5599" t="s">
        <v>54</v>
      </c>
      <c r="O5599" s="1">
        <f t="shared" si="271"/>
        <v>0</v>
      </c>
    </row>
    <row r="5600" spans="1:21" hidden="1">
      <c r="A5600" t="s">
        <v>26</v>
      </c>
      <c r="B5600" t="s">
        <v>6953</v>
      </c>
      <c r="C5600" s="55">
        <v>88315</v>
      </c>
      <c r="D5600" t="s">
        <v>3919</v>
      </c>
      <c r="E5600" s="32">
        <v>46220</v>
      </c>
      <c r="F5600" s="26">
        <v>46220.688634259262</v>
      </c>
      <c r="G5600" s="12" t="str">
        <f t="shared" si="272"/>
        <v>JULIO</v>
      </c>
      <c r="H5600">
        <v>88147614</v>
      </c>
      <c r="I5600" t="s">
        <v>956</v>
      </c>
      <c r="J5600" s="41">
        <f t="shared" si="270"/>
        <v>90013</v>
      </c>
      <c r="K5600" s="41">
        <v>0</v>
      </c>
      <c r="L5600" s="39">
        <v>90013</v>
      </c>
      <c r="M5600" t="s">
        <v>54</v>
      </c>
      <c r="N5600" s="32">
        <v>46275</v>
      </c>
      <c r="O5600" s="1">
        <f t="shared" si="271"/>
        <v>55</v>
      </c>
      <c r="P5600" t="s">
        <v>7680</v>
      </c>
    </row>
    <row r="5601" spans="1:22" hidden="1">
      <c r="A5601" t="s">
        <v>26</v>
      </c>
      <c r="B5601" t="s">
        <v>6954</v>
      </c>
      <c r="C5601" s="55">
        <v>35830</v>
      </c>
      <c r="D5601" t="s">
        <v>5932</v>
      </c>
      <c r="E5601" s="32">
        <v>46220</v>
      </c>
      <c r="F5601" s="26">
        <v>46220.687789351854</v>
      </c>
      <c r="G5601" s="12" t="str">
        <f t="shared" si="272"/>
        <v>JULIO</v>
      </c>
      <c r="H5601">
        <v>900219834</v>
      </c>
      <c r="I5601" t="s">
        <v>739</v>
      </c>
      <c r="J5601" s="41">
        <f t="shared" si="270"/>
        <v>266511</v>
      </c>
      <c r="K5601" s="41">
        <v>46889</v>
      </c>
      <c r="L5601" s="39">
        <v>313400</v>
      </c>
      <c r="M5601" t="s">
        <v>110</v>
      </c>
      <c r="N5601" s="3">
        <v>46224</v>
      </c>
      <c r="O5601" s="1">
        <f t="shared" si="271"/>
        <v>4</v>
      </c>
      <c r="P5601" t="s">
        <v>7680</v>
      </c>
    </row>
    <row r="5602" spans="1:22" hidden="1">
      <c r="A5602" t="s">
        <v>26</v>
      </c>
      <c r="B5602" t="s">
        <v>6955</v>
      </c>
      <c r="C5602" s="55">
        <v>30180</v>
      </c>
      <c r="D5602" t="s">
        <v>1057</v>
      </c>
      <c r="E5602" s="32">
        <v>46220</v>
      </c>
      <c r="F5602" s="26">
        <v>46220.674178240741</v>
      </c>
      <c r="G5602" s="12" t="str">
        <f t="shared" si="272"/>
        <v>JULIO</v>
      </c>
      <c r="H5602">
        <v>900923100</v>
      </c>
      <c r="I5602" t="s">
        <v>1058</v>
      </c>
      <c r="J5602" s="41">
        <f t="shared" si="270"/>
        <v>6830000</v>
      </c>
      <c r="K5602" s="41">
        <v>1297700</v>
      </c>
      <c r="L5602" s="39">
        <v>8127700</v>
      </c>
      <c r="M5602" s="1" t="s">
        <v>9455</v>
      </c>
      <c r="N5602" s="32">
        <v>46226</v>
      </c>
      <c r="O5602" s="1">
        <f t="shared" si="271"/>
        <v>6</v>
      </c>
      <c r="P5602" t="s">
        <v>66</v>
      </c>
      <c r="U5602" s="32">
        <v>46233</v>
      </c>
    </row>
    <row r="5603" spans="1:22" hidden="1">
      <c r="A5603" t="s">
        <v>26</v>
      </c>
      <c r="B5603" t="s">
        <v>6956</v>
      </c>
      <c r="C5603" s="56">
        <v>26636</v>
      </c>
      <c r="D5603" t="s">
        <v>6123</v>
      </c>
      <c r="E5603" s="32">
        <v>46220</v>
      </c>
      <c r="F5603" s="26">
        <v>46220.656053240738</v>
      </c>
      <c r="G5603" s="12" t="str">
        <f t="shared" si="272"/>
        <v>JULIO</v>
      </c>
      <c r="H5603">
        <v>901261048</v>
      </c>
      <c r="I5603" t="s">
        <v>4635</v>
      </c>
      <c r="J5603" s="41">
        <f t="shared" si="270"/>
        <v>37368</v>
      </c>
      <c r="K5603" s="41">
        <v>7100</v>
      </c>
      <c r="L5603" s="39">
        <v>44468</v>
      </c>
      <c r="M5603" t="s">
        <v>54</v>
      </c>
      <c r="O5603" s="1">
        <f t="shared" si="271"/>
        <v>0</v>
      </c>
    </row>
    <row r="5604" spans="1:22" hidden="1">
      <c r="A5604" t="s">
        <v>26</v>
      </c>
      <c r="B5604" t="s">
        <v>6957</v>
      </c>
      <c r="C5604" s="55">
        <v>187129</v>
      </c>
      <c r="D5604" t="s">
        <v>1083</v>
      </c>
      <c r="E5604" s="32">
        <v>46220</v>
      </c>
      <c r="F5604" s="26">
        <v>46220.563472222224</v>
      </c>
      <c r="G5604" s="12" t="str">
        <f t="shared" si="272"/>
        <v>JULIO</v>
      </c>
      <c r="H5604">
        <v>860000018</v>
      </c>
      <c r="I5604" t="s">
        <v>1084</v>
      </c>
      <c r="J5604" s="41">
        <f t="shared" si="270"/>
        <v>569715.96</v>
      </c>
      <c r="K5604" s="41">
        <v>98955.04</v>
      </c>
      <c r="L5604" s="39">
        <v>668671</v>
      </c>
      <c r="M5604" t="s">
        <v>70</v>
      </c>
      <c r="N5604" s="32">
        <v>46225</v>
      </c>
      <c r="O5604" s="1">
        <f t="shared" si="271"/>
        <v>5</v>
      </c>
      <c r="P5604" t="s">
        <v>2149</v>
      </c>
      <c r="U5604" s="32">
        <v>46227</v>
      </c>
      <c r="V5604" t="s">
        <v>39</v>
      </c>
    </row>
    <row r="5605" spans="1:22" hidden="1">
      <c r="A5605" t="s">
        <v>26</v>
      </c>
      <c r="B5605" t="s">
        <v>6958</v>
      </c>
      <c r="C5605" s="55">
        <v>6083468258</v>
      </c>
      <c r="D5605" t="s">
        <v>209</v>
      </c>
      <c r="E5605" s="32">
        <v>46220</v>
      </c>
      <c r="F5605" s="26">
        <v>46220.326296296298</v>
      </c>
      <c r="G5605" s="12" t="str">
        <f t="shared" si="272"/>
        <v>JULIO</v>
      </c>
      <c r="H5605">
        <v>800153993</v>
      </c>
      <c r="I5605" t="s">
        <v>915</v>
      </c>
      <c r="J5605" s="41">
        <f t="shared" si="270"/>
        <v>2706157.94</v>
      </c>
      <c r="K5605" s="41">
        <v>513274.65</v>
      </c>
      <c r="L5605" s="39">
        <v>3219432.59</v>
      </c>
      <c r="M5605" t="s">
        <v>65</v>
      </c>
      <c r="N5605" s="32">
        <v>46220</v>
      </c>
      <c r="O5605" s="1">
        <f t="shared" si="271"/>
        <v>0</v>
      </c>
      <c r="P5605" s="1" t="s">
        <v>191</v>
      </c>
      <c r="U5605" s="32">
        <v>46224</v>
      </c>
      <c r="V5605" t="s">
        <v>39</v>
      </c>
    </row>
    <row r="5606" spans="1:22" hidden="1">
      <c r="A5606" t="s">
        <v>26</v>
      </c>
      <c r="B5606" t="s">
        <v>6959</v>
      </c>
      <c r="C5606" s="56">
        <v>90947</v>
      </c>
      <c r="D5606" t="s">
        <v>28</v>
      </c>
      <c r="E5606" s="32">
        <v>46220</v>
      </c>
      <c r="F5606" s="26">
        <v>46220.350034722222</v>
      </c>
      <c r="G5606" s="12" t="str">
        <f t="shared" si="272"/>
        <v>JULIO</v>
      </c>
      <c r="H5606">
        <v>901151070</v>
      </c>
      <c r="I5606" t="s">
        <v>3431</v>
      </c>
      <c r="J5606" s="41">
        <f t="shared" si="270"/>
        <v>30252.1</v>
      </c>
      <c r="K5606" s="41">
        <v>5747.9</v>
      </c>
      <c r="L5606" s="39">
        <v>36000</v>
      </c>
      <c r="M5606" t="s">
        <v>54</v>
      </c>
      <c r="O5606" s="1">
        <f t="shared" si="271"/>
        <v>0</v>
      </c>
    </row>
    <row r="5607" spans="1:22" hidden="1">
      <c r="A5607" t="s">
        <v>26</v>
      </c>
      <c r="B5607" t="s">
        <v>6960</v>
      </c>
      <c r="C5607" s="56">
        <v>86130</v>
      </c>
      <c r="D5607" t="s">
        <v>632</v>
      </c>
      <c r="E5607" s="32">
        <v>46220</v>
      </c>
      <c r="F5607" s="26">
        <v>46220.261076388888</v>
      </c>
      <c r="G5607" s="12" t="str">
        <f t="shared" si="272"/>
        <v>JULIO</v>
      </c>
      <c r="H5607">
        <v>901033312</v>
      </c>
      <c r="I5607" t="s">
        <v>633</v>
      </c>
      <c r="J5607" s="41">
        <f t="shared" si="270"/>
        <v>11596.64</v>
      </c>
      <c r="K5607" s="41">
        <v>2203.36</v>
      </c>
      <c r="L5607" s="39">
        <v>13800</v>
      </c>
      <c r="M5607" t="s">
        <v>54</v>
      </c>
      <c r="O5607" s="1">
        <f t="shared" si="271"/>
        <v>0</v>
      </c>
    </row>
    <row r="5608" spans="1:22" hidden="1">
      <c r="A5608" t="s">
        <v>26</v>
      </c>
      <c r="B5608" t="s">
        <v>6961</v>
      </c>
      <c r="C5608" s="55">
        <v>177619</v>
      </c>
      <c r="D5608" t="s">
        <v>6962</v>
      </c>
      <c r="E5608" s="32">
        <v>46220</v>
      </c>
      <c r="F5608" s="26">
        <v>46220.357303240744</v>
      </c>
      <c r="G5608" s="12" t="str">
        <f t="shared" si="272"/>
        <v>JULIO</v>
      </c>
      <c r="H5608">
        <v>900276962</v>
      </c>
      <c r="I5608" t="s">
        <v>891</v>
      </c>
      <c r="J5608" s="41">
        <f t="shared" si="270"/>
        <v>8235.2900000000009</v>
      </c>
      <c r="K5608" s="41">
        <v>1564.71</v>
      </c>
      <c r="L5608" s="39">
        <v>9800</v>
      </c>
      <c r="M5608" t="s">
        <v>54</v>
      </c>
      <c r="O5608" s="1">
        <f t="shared" si="271"/>
        <v>0</v>
      </c>
    </row>
    <row r="5609" spans="1:22" hidden="1">
      <c r="A5609" t="s">
        <v>26</v>
      </c>
      <c r="B5609" t="s">
        <v>6963</v>
      </c>
      <c r="C5609" s="55">
        <v>3657476</v>
      </c>
      <c r="D5609" t="s">
        <v>668</v>
      </c>
      <c r="E5609" s="32">
        <v>46220</v>
      </c>
      <c r="F5609" s="26">
        <v>46220.052997685183</v>
      </c>
      <c r="G5609" s="12" t="str">
        <f t="shared" si="272"/>
        <v>JULIO</v>
      </c>
      <c r="H5609">
        <v>860001697</v>
      </c>
      <c r="I5609" t="s">
        <v>669</v>
      </c>
      <c r="J5609" s="41">
        <f t="shared" si="270"/>
        <v>93450</v>
      </c>
      <c r="K5609" s="41">
        <v>0</v>
      </c>
      <c r="L5609" s="39">
        <v>93450</v>
      </c>
      <c r="M5609" t="s">
        <v>70</v>
      </c>
      <c r="N5609" s="32">
        <v>46224</v>
      </c>
      <c r="O5609" s="1">
        <f t="shared" si="271"/>
        <v>4</v>
      </c>
      <c r="P5609" t="s">
        <v>66</v>
      </c>
      <c r="U5609" s="32">
        <v>46231</v>
      </c>
      <c r="V5609" t="s">
        <v>39</v>
      </c>
    </row>
    <row r="5610" spans="1:22" hidden="1">
      <c r="A5610" t="s">
        <v>26</v>
      </c>
      <c r="B5610" t="s">
        <v>6964</v>
      </c>
      <c r="C5610" s="55">
        <v>9248</v>
      </c>
      <c r="D5610" t="s">
        <v>2896</v>
      </c>
      <c r="E5610" s="32">
        <v>46221</v>
      </c>
      <c r="F5610" s="26">
        <v>46221.86824074074</v>
      </c>
      <c r="G5610" s="12" t="str">
        <f t="shared" si="272"/>
        <v>JULIO</v>
      </c>
      <c r="H5610">
        <v>32150739</v>
      </c>
      <c r="I5610" t="s">
        <v>400</v>
      </c>
      <c r="J5610" s="41">
        <f t="shared" si="270"/>
        <v>63500</v>
      </c>
      <c r="K5610" s="41">
        <v>0</v>
      </c>
      <c r="L5610" s="39">
        <v>63500</v>
      </c>
      <c r="M5610" t="s">
        <v>199</v>
      </c>
      <c r="N5610" s="32">
        <v>46226</v>
      </c>
      <c r="O5610" s="1">
        <f t="shared" si="271"/>
        <v>5</v>
      </c>
      <c r="P5610" t="s">
        <v>66</v>
      </c>
      <c r="U5610" s="32">
        <v>46230</v>
      </c>
    </row>
    <row r="5611" spans="1:22" hidden="1">
      <c r="A5611" t="s">
        <v>26</v>
      </c>
      <c r="B5611" t="s">
        <v>6965</v>
      </c>
      <c r="C5611" s="56">
        <v>250</v>
      </c>
      <c r="D5611" t="s">
        <v>5615</v>
      </c>
      <c r="E5611" s="32">
        <v>46221</v>
      </c>
      <c r="F5611" s="26">
        <v>46221.747013888889</v>
      </c>
      <c r="G5611" s="12" t="str">
        <f t="shared" si="272"/>
        <v>JULIO</v>
      </c>
      <c r="H5611">
        <v>1038411451</v>
      </c>
      <c r="I5611" t="s">
        <v>5616</v>
      </c>
      <c r="J5611" s="41">
        <f t="shared" si="270"/>
        <v>87000</v>
      </c>
      <c r="K5611" s="41">
        <v>0</v>
      </c>
      <c r="L5611" s="39">
        <v>87000</v>
      </c>
      <c r="M5611" t="s">
        <v>54</v>
      </c>
      <c r="O5611" s="1">
        <f t="shared" si="271"/>
        <v>0</v>
      </c>
    </row>
    <row r="5612" spans="1:22" hidden="1">
      <c r="A5612" t="s">
        <v>26</v>
      </c>
      <c r="B5612" t="s">
        <v>6966</v>
      </c>
      <c r="C5612" s="56">
        <v>249</v>
      </c>
      <c r="D5612" t="s">
        <v>5615</v>
      </c>
      <c r="E5612" s="32">
        <v>46221</v>
      </c>
      <c r="F5612" s="26">
        <v>46221.746631944443</v>
      </c>
      <c r="G5612" s="12" t="str">
        <f t="shared" si="272"/>
        <v>JULIO</v>
      </c>
      <c r="H5612">
        <v>1038411451</v>
      </c>
      <c r="I5612" t="s">
        <v>5616</v>
      </c>
      <c r="J5612" s="41">
        <f t="shared" si="270"/>
        <v>87000</v>
      </c>
      <c r="K5612" s="41">
        <v>0</v>
      </c>
      <c r="L5612" s="39">
        <v>87000</v>
      </c>
      <c r="M5612" t="s">
        <v>54</v>
      </c>
      <c r="O5612" s="1">
        <f t="shared" si="271"/>
        <v>0</v>
      </c>
    </row>
    <row r="5613" spans="1:22" hidden="1">
      <c r="A5613" t="s">
        <v>26</v>
      </c>
      <c r="B5613" t="s">
        <v>6967</v>
      </c>
      <c r="C5613" s="55">
        <v>5435170</v>
      </c>
      <c r="D5613" t="s">
        <v>708</v>
      </c>
      <c r="E5613" s="32">
        <v>46221</v>
      </c>
      <c r="F5613" s="26">
        <v>46221.635231481479</v>
      </c>
      <c r="G5613" s="12" t="str">
        <f t="shared" si="272"/>
        <v>JULIO</v>
      </c>
      <c r="H5613">
        <v>900219834</v>
      </c>
      <c r="I5613" t="s">
        <v>739</v>
      </c>
      <c r="J5613" s="41">
        <f t="shared" si="270"/>
        <v>3361.35</v>
      </c>
      <c r="K5613" s="41">
        <v>638.65</v>
      </c>
      <c r="L5613" s="39">
        <v>4000</v>
      </c>
      <c r="M5613" t="s">
        <v>70</v>
      </c>
      <c r="N5613" s="32">
        <v>46226</v>
      </c>
      <c r="O5613" s="1">
        <f t="shared" si="271"/>
        <v>5</v>
      </c>
      <c r="P5613" t="s">
        <v>66</v>
      </c>
      <c r="U5613" s="32">
        <v>46280</v>
      </c>
    </row>
    <row r="5614" spans="1:22" hidden="1">
      <c r="A5614" t="s">
        <v>26</v>
      </c>
      <c r="B5614" t="s">
        <v>6968</v>
      </c>
      <c r="C5614" s="55">
        <v>5433844</v>
      </c>
      <c r="D5614" t="s">
        <v>708</v>
      </c>
      <c r="E5614" s="32">
        <v>46221</v>
      </c>
      <c r="F5614" s="26">
        <v>46221.606446759259</v>
      </c>
      <c r="G5614" s="12" t="str">
        <f t="shared" si="272"/>
        <v>JULIO</v>
      </c>
      <c r="H5614">
        <v>900219834</v>
      </c>
      <c r="I5614" t="s">
        <v>739</v>
      </c>
      <c r="J5614" s="41">
        <f t="shared" ref="J5614:J5677" si="273">L5614-K5614</f>
        <v>5042.0200000000004</v>
      </c>
      <c r="K5614" s="41">
        <v>957.98</v>
      </c>
      <c r="L5614" s="39">
        <v>6000</v>
      </c>
      <c r="M5614" t="s">
        <v>70</v>
      </c>
      <c r="N5614" s="32">
        <v>46233</v>
      </c>
      <c r="O5614" s="1">
        <f t="shared" si="271"/>
        <v>12</v>
      </c>
      <c r="P5614" s="34" t="s">
        <v>66</v>
      </c>
      <c r="U5614" s="3">
        <v>46237</v>
      </c>
    </row>
    <row r="5615" spans="1:22" hidden="1">
      <c r="A5615" t="s">
        <v>26</v>
      </c>
      <c r="B5615" t="s">
        <v>6969</v>
      </c>
      <c r="C5615" s="55">
        <v>15095726</v>
      </c>
      <c r="D5615" t="s">
        <v>4499</v>
      </c>
      <c r="E5615" s="32">
        <v>46221</v>
      </c>
      <c r="F5615" s="26">
        <v>46221.573969907404</v>
      </c>
      <c r="G5615" s="12" t="str">
        <f t="shared" si="272"/>
        <v>JULIO</v>
      </c>
      <c r="H5615">
        <v>900219834</v>
      </c>
      <c r="I5615" t="s">
        <v>739</v>
      </c>
      <c r="J5615" s="41">
        <f t="shared" si="273"/>
        <v>11600</v>
      </c>
      <c r="K5615" s="41">
        <v>0</v>
      </c>
      <c r="L5615" s="39">
        <v>11600</v>
      </c>
      <c r="M5615" t="s">
        <v>70</v>
      </c>
      <c r="N5615" s="32">
        <v>46224</v>
      </c>
      <c r="O5615" s="1">
        <f t="shared" si="271"/>
        <v>3</v>
      </c>
      <c r="P5615" t="s">
        <v>66</v>
      </c>
      <c r="U5615" s="32">
        <v>46231</v>
      </c>
    </row>
    <row r="5616" spans="1:22" hidden="1">
      <c r="A5616" t="s">
        <v>26</v>
      </c>
      <c r="B5616" t="s">
        <v>6970</v>
      </c>
      <c r="C5616" s="55">
        <v>15087511</v>
      </c>
      <c r="D5616" t="s">
        <v>4499</v>
      </c>
      <c r="E5616" s="32">
        <v>46221</v>
      </c>
      <c r="F5616" s="26">
        <v>46221.546006944445</v>
      </c>
      <c r="G5616" s="12" t="str">
        <f t="shared" si="272"/>
        <v>JULIO</v>
      </c>
      <c r="H5616">
        <v>900219834</v>
      </c>
      <c r="I5616" t="s">
        <v>739</v>
      </c>
      <c r="J5616" s="41">
        <f t="shared" si="273"/>
        <v>13500</v>
      </c>
      <c r="K5616" s="41">
        <v>0</v>
      </c>
      <c r="L5616" s="39">
        <v>13500</v>
      </c>
      <c r="M5616" t="s">
        <v>70</v>
      </c>
      <c r="N5616" s="32">
        <v>46224</v>
      </c>
      <c r="O5616" s="1">
        <f t="shared" si="271"/>
        <v>3</v>
      </c>
      <c r="P5616" t="s">
        <v>66</v>
      </c>
      <c r="U5616" s="32">
        <v>46231</v>
      </c>
      <c r="V5616" t="s">
        <v>39</v>
      </c>
    </row>
    <row r="5617" spans="1:22" hidden="1">
      <c r="A5617" t="s">
        <v>26</v>
      </c>
      <c r="B5617" t="s">
        <v>6971</v>
      </c>
      <c r="C5617" s="55">
        <v>243</v>
      </c>
      <c r="D5617" t="s">
        <v>648</v>
      </c>
      <c r="E5617" s="32">
        <v>46222</v>
      </c>
      <c r="F5617" s="26">
        <v>46222.939351851855</v>
      </c>
      <c r="G5617" s="12" t="str">
        <f t="shared" si="272"/>
        <v>JULIO</v>
      </c>
      <c r="H5617">
        <v>15442838</v>
      </c>
      <c r="I5617" t="s">
        <v>649</v>
      </c>
      <c r="J5617" s="41">
        <f t="shared" si="273"/>
        <v>1300000</v>
      </c>
      <c r="K5617" s="41">
        <v>247000</v>
      </c>
      <c r="L5617" s="39">
        <v>1547000</v>
      </c>
      <c r="M5617" t="s">
        <v>58</v>
      </c>
      <c r="N5617" s="32">
        <v>46237</v>
      </c>
      <c r="O5617" s="1">
        <f t="shared" si="271"/>
        <v>15</v>
      </c>
      <c r="P5617" t="s">
        <v>66</v>
      </c>
      <c r="U5617" s="32">
        <v>46238</v>
      </c>
    </row>
    <row r="5618" spans="1:22" hidden="1">
      <c r="A5618" t="s">
        <v>26</v>
      </c>
      <c r="B5618" t="s">
        <v>6972</v>
      </c>
      <c r="C5618" s="55">
        <v>15343632</v>
      </c>
      <c r="D5618" t="s">
        <v>4499</v>
      </c>
      <c r="E5618" s="32">
        <v>46222</v>
      </c>
      <c r="F5618" s="26">
        <v>46222.842164351852</v>
      </c>
      <c r="G5618" s="12" t="str">
        <f t="shared" si="272"/>
        <v>JULIO</v>
      </c>
      <c r="H5618">
        <v>900219834</v>
      </c>
      <c r="I5618" t="s">
        <v>739</v>
      </c>
      <c r="J5618" s="41">
        <f t="shared" si="273"/>
        <v>18500</v>
      </c>
      <c r="K5618" s="41">
        <v>0</v>
      </c>
      <c r="L5618" s="39">
        <v>18500</v>
      </c>
      <c r="M5618" t="s">
        <v>70</v>
      </c>
      <c r="N5618" s="32">
        <v>46233</v>
      </c>
      <c r="O5618" s="1">
        <f t="shared" si="271"/>
        <v>11</v>
      </c>
      <c r="P5618" s="34" t="s">
        <v>66</v>
      </c>
      <c r="U5618" s="3">
        <v>46237</v>
      </c>
    </row>
    <row r="5619" spans="1:22" hidden="1">
      <c r="A5619" t="s">
        <v>26</v>
      </c>
      <c r="B5619" t="s">
        <v>6973</v>
      </c>
      <c r="C5619" s="55">
        <v>3415</v>
      </c>
      <c r="D5619" t="s">
        <v>227</v>
      </c>
      <c r="E5619" s="32">
        <v>46222</v>
      </c>
      <c r="F5619" s="26">
        <v>46222.841041666667</v>
      </c>
      <c r="G5619" s="12" t="str">
        <f t="shared" si="272"/>
        <v>JULIO</v>
      </c>
      <c r="H5619">
        <v>900650348</v>
      </c>
      <c r="I5619" t="s">
        <v>803</v>
      </c>
      <c r="J5619" s="41">
        <f t="shared" si="273"/>
        <v>370000</v>
      </c>
      <c r="K5619" s="41">
        <v>0</v>
      </c>
      <c r="L5619" s="39">
        <v>370000</v>
      </c>
      <c r="M5619" t="s">
        <v>70</v>
      </c>
      <c r="N5619" s="32">
        <v>46224</v>
      </c>
      <c r="O5619" s="1">
        <f t="shared" si="271"/>
        <v>2</v>
      </c>
      <c r="P5619" t="s">
        <v>66</v>
      </c>
      <c r="U5619" s="32">
        <v>46226</v>
      </c>
      <c r="V5619" s="1" t="s">
        <v>39</v>
      </c>
    </row>
    <row r="5620" spans="1:22" hidden="1">
      <c r="A5620" t="s">
        <v>26</v>
      </c>
      <c r="B5620" t="s">
        <v>6974</v>
      </c>
      <c r="C5620" s="55">
        <v>3414</v>
      </c>
      <c r="D5620" t="s">
        <v>227</v>
      </c>
      <c r="E5620" s="32">
        <v>46222</v>
      </c>
      <c r="F5620" s="26">
        <v>46222.838437500002</v>
      </c>
      <c r="G5620" s="12" t="str">
        <f t="shared" si="272"/>
        <v>JULIO</v>
      </c>
      <c r="H5620">
        <v>900650348</v>
      </c>
      <c r="I5620" t="s">
        <v>803</v>
      </c>
      <c r="J5620" s="41">
        <f t="shared" si="273"/>
        <v>180000</v>
      </c>
      <c r="K5620" s="41">
        <v>0</v>
      </c>
      <c r="L5620" s="39">
        <v>180000</v>
      </c>
      <c r="M5620" t="s">
        <v>70</v>
      </c>
      <c r="N5620" s="32">
        <v>46224</v>
      </c>
      <c r="O5620" s="1">
        <f t="shared" si="271"/>
        <v>2</v>
      </c>
      <c r="P5620" t="s">
        <v>66</v>
      </c>
      <c r="U5620" s="32">
        <v>46226</v>
      </c>
      <c r="V5620" s="1" t="s">
        <v>39</v>
      </c>
    </row>
    <row r="5621" spans="1:22" hidden="1">
      <c r="A5621" t="s">
        <v>26</v>
      </c>
      <c r="B5621" t="s">
        <v>6975</v>
      </c>
      <c r="C5621" s="55">
        <v>3413</v>
      </c>
      <c r="D5621" t="s">
        <v>227</v>
      </c>
      <c r="E5621" s="32">
        <v>46222</v>
      </c>
      <c r="F5621" s="26">
        <v>46222.833518518521</v>
      </c>
      <c r="G5621" s="12" t="str">
        <f t="shared" si="272"/>
        <v>JULIO</v>
      </c>
      <c r="H5621">
        <v>900650348</v>
      </c>
      <c r="I5621" t="s">
        <v>803</v>
      </c>
      <c r="J5621" s="41">
        <f t="shared" si="273"/>
        <v>350000</v>
      </c>
      <c r="K5621" s="41">
        <v>0</v>
      </c>
      <c r="L5621" s="39">
        <v>350000</v>
      </c>
      <c r="M5621" t="s">
        <v>70</v>
      </c>
      <c r="N5621" s="32">
        <v>46224</v>
      </c>
      <c r="O5621" s="1">
        <f t="shared" si="271"/>
        <v>2</v>
      </c>
      <c r="P5621" s="1" t="s">
        <v>66</v>
      </c>
      <c r="U5621" s="32">
        <v>46226</v>
      </c>
      <c r="V5621" s="1" t="s">
        <v>39</v>
      </c>
    </row>
    <row r="5622" spans="1:22" hidden="1">
      <c r="A5622" t="s">
        <v>26</v>
      </c>
      <c r="B5622" t="s">
        <v>6976</v>
      </c>
      <c r="C5622" s="55">
        <v>3412</v>
      </c>
      <c r="D5622" t="s">
        <v>227</v>
      </c>
      <c r="E5622" s="32">
        <v>46222</v>
      </c>
      <c r="F5622" s="26">
        <v>46222.803182870368</v>
      </c>
      <c r="G5622" s="12" t="str">
        <f t="shared" si="272"/>
        <v>JULIO</v>
      </c>
      <c r="H5622">
        <v>900650348</v>
      </c>
      <c r="I5622" t="s">
        <v>803</v>
      </c>
      <c r="J5622" s="41">
        <f t="shared" si="273"/>
        <v>250000</v>
      </c>
      <c r="K5622" s="41">
        <v>0</v>
      </c>
      <c r="L5622" s="39">
        <v>250000</v>
      </c>
      <c r="M5622" t="s">
        <v>70</v>
      </c>
      <c r="N5622" s="32">
        <v>46224</v>
      </c>
      <c r="O5622" s="1">
        <f t="shared" si="271"/>
        <v>2</v>
      </c>
      <c r="P5622" t="s">
        <v>66</v>
      </c>
      <c r="U5622" s="32">
        <v>46226</v>
      </c>
      <c r="V5622" t="s">
        <v>39</v>
      </c>
    </row>
    <row r="5623" spans="1:22" hidden="1">
      <c r="A5623" t="s">
        <v>26</v>
      </c>
      <c r="B5623" t="s">
        <v>6977</v>
      </c>
      <c r="C5623" s="55">
        <v>3411</v>
      </c>
      <c r="D5623" t="s">
        <v>227</v>
      </c>
      <c r="E5623" s="32">
        <v>46222</v>
      </c>
      <c r="F5623" s="26">
        <v>46222.796481481484</v>
      </c>
      <c r="G5623" s="12" t="str">
        <f t="shared" si="272"/>
        <v>JULIO</v>
      </c>
      <c r="H5623">
        <v>900650348</v>
      </c>
      <c r="I5623" t="s">
        <v>803</v>
      </c>
      <c r="J5623" s="41">
        <f t="shared" si="273"/>
        <v>180000</v>
      </c>
      <c r="K5623" s="41">
        <v>0</v>
      </c>
      <c r="L5623" s="39">
        <v>180000</v>
      </c>
      <c r="M5623" t="s">
        <v>70</v>
      </c>
      <c r="N5623" s="32">
        <v>46224</v>
      </c>
      <c r="O5623" s="1">
        <f t="shared" si="271"/>
        <v>2</v>
      </c>
      <c r="P5623" t="s">
        <v>66</v>
      </c>
      <c r="U5623" s="32">
        <v>46226</v>
      </c>
      <c r="V5623" t="s">
        <v>39</v>
      </c>
    </row>
    <row r="5624" spans="1:22" hidden="1">
      <c r="A5624" t="s">
        <v>26</v>
      </c>
      <c r="B5624" t="s">
        <v>6978</v>
      </c>
      <c r="C5624" s="55">
        <v>3410</v>
      </c>
      <c r="D5624" t="s">
        <v>227</v>
      </c>
      <c r="E5624" s="32">
        <v>46222</v>
      </c>
      <c r="F5624" s="26">
        <v>46222.793067129627</v>
      </c>
      <c r="G5624" s="12" t="str">
        <f t="shared" si="272"/>
        <v>JULIO</v>
      </c>
      <c r="H5624">
        <v>900650348</v>
      </c>
      <c r="I5624" t="s">
        <v>803</v>
      </c>
      <c r="J5624" s="41">
        <f t="shared" si="273"/>
        <v>450000</v>
      </c>
      <c r="K5624" s="41">
        <v>0</v>
      </c>
      <c r="L5624" s="39">
        <v>450000</v>
      </c>
      <c r="M5624" t="s">
        <v>70</v>
      </c>
      <c r="N5624" s="32">
        <v>46224</v>
      </c>
      <c r="O5624" s="1">
        <f t="shared" si="271"/>
        <v>2</v>
      </c>
      <c r="P5624" t="s">
        <v>66</v>
      </c>
      <c r="U5624" s="32">
        <v>46226</v>
      </c>
      <c r="V5624" t="s">
        <v>39</v>
      </c>
    </row>
    <row r="5625" spans="1:22" hidden="1">
      <c r="A5625" t="s">
        <v>26</v>
      </c>
      <c r="B5625" t="s">
        <v>6979</v>
      </c>
      <c r="C5625" s="55">
        <v>3409</v>
      </c>
      <c r="D5625" t="s">
        <v>227</v>
      </c>
      <c r="E5625" s="32">
        <v>46222</v>
      </c>
      <c r="F5625" s="26">
        <v>46222.78638888889</v>
      </c>
      <c r="G5625" s="12" t="str">
        <f t="shared" si="272"/>
        <v>JULIO</v>
      </c>
      <c r="H5625">
        <v>900650348</v>
      </c>
      <c r="I5625" t="s">
        <v>803</v>
      </c>
      <c r="J5625" s="41">
        <f t="shared" si="273"/>
        <v>400000</v>
      </c>
      <c r="K5625" s="41">
        <v>0</v>
      </c>
      <c r="L5625" s="39">
        <v>400000</v>
      </c>
      <c r="M5625" t="s">
        <v>110</v>
      </c>
      <c r="N5625" s="3">
        <v>46226</v>
      </c>
      <c r="O5625" s="1">
        <f t="shared" si="271"/>
        <v>4</v>
      </c>
      <c r="P5625" t="s">
        <v>66</v>
      </c>
      <c r="U5625" s="32">
        <v>46226</v>
      </c>
    </row>
    <row r="5626" spans="1:22" hidden="1">
      <c r="A5626" t="s">
        <v>82</v>
      </c>
      <c r="B5626" t="s">
        <v>6980</v>
      </c>
      <c r="C5626" s="55">
        <v>105</v>
      </c>
      <c r="D5626" t="s">
        <v>119</v>
      </c>
      <c r="E5626" s="32">
        <v>46222</v>
      </c>
      <c r="F5626" s="26">
        <v>46222.791307870371</v>
      </c>
      <c r="G5626" s="12" t="str">
        <f t="shared" si="272"/>
        <v>JULIO</v>
      </c>
      <c r="H5626">
        <v>900650348</v>
      </c>
      <c r="I5626" t="s">
        <v>803</v>
      </c>
      <c r="J5626" s="41">
        <f t="shared" si="273"/>
        <v>400000</v>
      </c>
      <c r="K5626" s="41">
        <v>0</v>
      </c>
      <c r="L5626" s="39">
        <v>400000</v>
      </c>
      <c r="M5626" t="s">
        <v>110</v>
      </c>
      <c r="N5626" s="3">
        <v>46226</v>
      </c>
      <c r="O5626" s="1">
        <f t="shared" si="271"/>
        <v>4</v>
      </c>
      <c r="P5626" t="s">
        <v>66</v>
      </c>
    </row>
    <row r="5627" spans="1:22" hidden="1">
      <c r="A5627" t="s">
        <v>26</v>
      </c>
      <c r="B5627" t="s">
        <v>6981</v>
      </c>
      <c r="C5627" s="55">
        <v>15332783</v>
      </c>
      <c r="D5627" t="s">
        <v>4499</v>
      </c>
      <c r="E5627" s="32">
        <v>46222</v>
      </c>
      <c r="F5627" s="26">
        <v>46222.789884259262</v>
      </c>
      <c r="G5627" s="12" t="str">
        <f t="shared" si="272"/>
        <v>JULIO</v>
      </c>
      <c r="H5627">
        <v>900219834</v>
      </c>
      <c r="I5627" t="s">
        <v>739</v>
      </c>
      <c r="J5627" s="41">
        <f t="shared" si="273"/>
        <v>18500</v>
      </c>
      <c r="K5627" s="41">
        <v>0</v>
      </c>
      <c r="L5627" s="39">
        <v>18500</v>
      </c>
      <c r="M5627" t="s">
        <v>70</v>
      </c>
      <c r="N5627" s="32">
        <v>46233</v>
      </c>
      <c r="O5627" s="1">
        <f t="shared" si="271"/>
        <v>11</v>
      </c>
      <c r="P5627" s="34" t="s">
        <v>66</v>
      </c>
      <c r="U5627" s="3">
        <v>46237</v>
      </c>
    </row>
    <row r="5628" spans="1:22" hidden="1">
      <c r="A5628" t="s">
        <v>26</v>
      </c>
      <c r="B5628" t="s">
        <v>6982</v>
      </c>
      <c r="C5628" s="55">
        <v>3408</v>
      </c>
      <c r="D5628" t="s">
        <v>227</v>
      </c>
      <c r="E5628" s="32">
        <v>46222</v>
      </c>
      <c r="F5628" s="26">
        <v>46222.776724537034</v>
      </c>
      <c r="G5628" s="12" t="str">
        <f t="shared" si="272"/>
        <v>JULIO</v>
      </c>
      <c r="H5628">
        <v>900650348</v>
      </c>
      <c r="I5628" t="s">
        <v>803</v>
      </c>
      <c r="J5628" s="41">
        <f t="shared" si="273"/>
        <v>100000</v>
      </c>
      <c r="K5628" s="41">
        <v>0</v>
      </c>
      <c r="L5628" s="39">
        <v>100000</v>
      </c>
      <c r="M5628" t="s">
        <v>70</v>
      </c>
      <c r="N5628" s="32">
        <v>46224</v>
      </c>
      <c r="O5628" s="1">
        <f t="shared" si="271"/>
        <v>2</v>
      </c>
      <c r="P5628" t="s">
        <v>66</v>
      </c>
      <c r="U5628" s="32">
        <v>46226</v>
      </c>
      <c r="V5628" t="s">
        <v>39</v>
      </c>
    </row>
    <row r="5629" spans="1:22" hidden="1">
      <c r="A5629" t="s">
        <v>26</v>
      </c>
      <c r="B5629" t="s">
        <v>6983</v>
      </c>
      <c r="C5629" s="55">
        <v>3407</v>
      </c>
      <c r="D5629" t="s">
        <v>227</v>
      </c>
      <c r="E5629" s="32">
        <v>46222</v>
      </c>
      <c r="F5629" s="26">
        <v>46222.772789351853</v>
      </c>
      <c r="G5629" s="12" t="str">
        <f t="shared" si="272"/>
        <v>JULIO</v>
      </c>
      <c r="H5629">
        <v>900650348</v>
      </c>
      <c r="I5629" t="s">
        <v>803</v>
      </c>
      <c r="J5629" s="41">
        <f t="shared" si="273"/>
        <v>180000</v>
      </c>
      <c r="K5629" s="41">
        <v>0</v>
      </c>
      <c r="L5629" s="39">
        <v>180000</v>
      </c>
      <c r="M5629" t="s">
        <v>110</v>
      </c>
      <c r="N5629" s="3">
        <v>46226</v>
      </c>
      <c r="O5629" s="1">
        <f t="shared" si="271"/>
        <v>4</v>
      </c>
      <c r="P5629" t="s">
        <v>66</v>
      </c>
      <c r="V5629" t="s">
        <v>39</v>
      </c>
    </row>
    <row r="5630" spans="1:22" hidden="1">
      <c r="A5630" t="s">
        <v>26</v>
      </c>
      <c r="B5630" t="s">
        <v>6984</v>
      </c>
      <c r="C5630" s="55">
        <v>3406</v>
      </c>
      <c r="D5630" t="s">
        <v>227</v>
      </c>
      <c r="E5630" s="32">
        <v>46222</v>
      </c>
      <c r="F5630" s="26">
        <v>46222.767835648148</v>
      </c>
      <c r="G5630" s="12" t="str">
        <f t="shared" si="272"/>
        <v>JULIO</v>
      </c>
      <c r="H5630">
        <v>900650348</v>
      </c>
      <c r="I5630" t="s">
        <v>803</v>
      </c>
      <c r="J5630" s="41">
        <f t="shared" si="273"/>
        <v>150000</v>
      </c>
      <c r="K5630" s="41">
        <v>0</v>
      </c>
      <c r="L5630" s="39">
        <v>150000</v>
      </c>
      <c r="M5630" t="s">
        <v>70</v>
      </c>
      <c r="N5630" s="32">
        <v>46224</v>
      </c>
      <c r="O5630" s="1">
        <f t="shared" si="271"/>
        <v>2</v>
      </c>
      <c r="P5630" s="1" t="s">
        <v>66</v>
      </c>
      <c r="U5630" s="32">
        <v>46226</v>
      </c>
      <c r="V5630" t="s">
        <v>39</v>
      </c>
    </row>
    <row r="5631" spans="1:22" hidden="1">
      <c r="A5631" t="s">
        <v>26</v>
      </c>
      <c r="B5631" t="s">
        <v>6985</v>
      </c>
      <c r="C5631" s="55">
        <v>3405</v>
      </c>
      <c r="D5631" t="s">
        <v>227</v>
      </c>
      <c r="E5631" s="32">
        <v>46222</v>
      </c>
      <c r="F5631" s="26">
        <v>46222.761921296296</v>
      </c>
      <c r="G5631" s="12" t="str">
        <f t="shared" si="272"/>
        <v>JULIO</v>
      </c>
      <c r="H5631">
        <v>900650348</v>
      </c>
      <c r="I5631" t="s">
        <v>803</v>
      </c>
      <c r="J5631" s="41">
        <f t="shared" si="273"/>
        <v>370000</v>
      </c>
      <c r="K5631" s="41">
        <v>0</v>
      </c>
      <c r="L5631" s="39">
        <v>370000</v>
      </c>
      <c r="M5631" t="s">
        <v>70</v>
      </c>
      <c r="N5631" s="32">
        <v>46231</v>
      </c>
      <c r="O5631" s="1">
        <f t="shared" si="271"/>
        <v>9</v>
      </c>
      <c r="P5631" t="s">
        <v>66</v>
      </c>
      <c r="U5631" s="32">
        <v>46233</v>
      </c>
      <c r="V5631" t="s">
        <v>39</v>
      </c>
    </row>
    <row r="5632" spans="1:22" hidden="1">
      <c r="A5632" t="s">
        <v>26</v>
      </c>
      <c r="B5632" t="s">
        <v>6986</v>
      </c>
      <c r="C5632" s="55">
        <v>3404</v>
      </c>
      <c r="D5632" t="s">
        <v>227</v>
      </c>
      <c r="E5632" s="32">
        <v>46222</v>
      </c>
      <c r="F5632" s="26">
        <v>46222.726284722223</v>
      </c>
      <c r="G5632" s="12" t="str">
        <f t="shared" si="272"/>
        <v>JULIO</v>
      </c>
      <c r="H5632">
        <v>900650348</v>
      </c>
      <c r="I5632" t="s">
        <v>803</v>
      </c>
      <c r="J5632" s="41">
        <f t="shared" si="273"/>
        <v>370000</v>
      </c>
      <c r="K5632" s="41">
        <v>0</v>
      </c>
      <c r="L5632" s="39">
        <v>370000</v>
      </c>
      <c r="M5632" t="s">
        <v>110</v>
      </c>
      <c r="N5632" s="3">
        <v>46226</v>
      </c>
      <c r="O5632" s="1">
        <f t="shared" ref="O5632:O5695" si="274">IFERROR(IF(-_xlfn.DAYS(E5632,N5632)&lt;0,0,-_xlfn.DAYS(E5632,N5632)), " - ")</f>
        <v>4</v>
      </c>
      <c r="P5632" t="s">
        <v>66</v>
      </c>
    </row>
    <row r="5633" spans="1:22" hidden="1">
      <c r="A5633" t="s">
        <v>26</v>
      </c>
      <c r="B5633" t="s">
        <v>6987</v>
      </c>
      <c r="C5633" s="55">
        <v>137398768</v>
      </c>
      <c r="D5633" t="s">
        <v>88</v>
      </c>
      <c r="E5633" s="32">
        <v>46222</v>
      </c>
      <c r="F5633" s="26">
        <v>46222.587835648148</v>
      </c>
      <c r="G5633" s="12" t="str">
        <f t="shared" si="272"/>
        <v>JULIO</v>
      </c>
      <c r="H5633">
        <v>900092385</v>
      </c>
      <c r="I5633" t="s">
        <v>89</v>
      </c>
      <c r="J5633" s="41">
        <f t="shared" si="273"/>
        <v>325699.19</v>
      </c>
      <c r="K5633" s="41">
        <v>61882.81</v>
      </c>
      <c r="L5633" s="39">
        <v>387582</v>
      </c>
      <c r="M5633" t="s">
        <v>65</v>
      </c>
      <c r="N5633" s="32">
        <v>46227</v>
      </c>
      <c r="O5633" s="1">
        <f t="shared" si="274"/>
        <v>5</v>
      </c>
      <c r="P5633" t="s">
        <v>2162</v>
      </c>
      <c r="U5633" s="32">
        <v>46230</v>
      </c>
    </row>
    <row r="5634" spans="1:22" hidden="1">
      <c r="A5634" t="s">
        <v>26</v>
      </c>
      <c r="B5634" t="s">
        <v>6988</v>
      </c>
      <c r="C5634" s="55">
        <v>137333012</v>
      </c>
      <c r="D5634" t="s">
        <v>88</v>
      </c>
      <c r="E5634" s="32">
        <v>46222</v>
      </c>
      <c r="F5634" s="26">
        <v>46222.586828703701</v>
      </c>
      <c r="G5634" s="12" t="str">
        <f t="shared" ref="G5634:G5697" si="275">UPPER(TEXT(E5634, "MMMM"))</f>
        <v>JULIO</v>
      </c>
      <c r="H5634">
        <v>900092385</v>
      </c>
      <c r="I5634" t="s">
        <v>89</v>
      </c>
      <c r="J5634" s="41">
        <f t="shared" si="273"/>
        <v>278158.66000000003</v>
      </c>
      <c r="K5634" s="41">
        <v>49576.34</v>
      </c>
      <c r="L5634" s="39">
        <v>327735</v>
      </c>
      <c r="M5634" t="s">
        <v>65</v>
      </c>
      <c r="N5634" s="32">
        <v>46227</v>
      </c>
      <c r="O5634" s="1">
        <f t="shared" si="274"/>
        <v>5</v>
      </c>
      <c r="P5634" t="s">
        <v>2162</v>
      </c>
      <c r="U5634" s="32">
        <v>46230</v>
      </c>
    </row>
    <row r="5635" spans="1:22" hidden="1">
      <c r="A5635" t="s">
        <v>26</v>
      </c>
      <c r="B5635" t="s">
        <v>6989</v>
      </c>
      <c r="C5635" s="55">
        <v>5453748</v>
      </c>
      <c r="D5635" t="s">
        <v>708</v>
      </c>
      <c r="E5635" s="32">
        <v>46222</v>
      </c>
      <c r="F5635" s="26">
        <v>46222.568969907406</v>
      </c>
      <c r="G5635" s="12" t="str">
        <f t="shared" si="275"/>
        <v>JULIO</v>
      </c>
      <c r="H5635">
        <v>900219834</v>
      </c>
      <c r="I5635" t="s">
        <v>739</v>
      </c>
      <c r="J5635" s="41">
        <f t="shared" si="273"/>
        <v>5042.0200000000004</v>
      </c>
      <c r="K5635" s="41">
        <v>957.98</v>
      </c>
      <c r="L5635" s="39">
        <v>6000</v>
      </c>
      <c r="M5635" t="s">
        <v>70</v>
      </c>
      <c r="N5635" s="32">
        <v>46227</v>
      </c>
      <c r="O5635" s="1">
        <f t="shared" si="274"/>
        <v>5</v>
      </c>
      <c r="P5635" t="s">
        <v>66</v>
      </c>
      <c r="U5635" s="32">
        <v>46280</v>
      </c>
    </row>
    <row r="5636" spans="1:22" hidden="1">
      <c r="A5636" t="s">
        <v>26</v>
      </c>
      <c r="B5636" t="s">
        <v>6990</v>
      </c>
      <c r="C5636" s="55">
        <v>3403</v>
      </c>
      <c r="D5636" t="s">
        <v>227</v>
      </c>
      <c r="E5636" s="32">
        <v>46222</v>
      </c>
      <c r="F5636" s="26">
        <v>46222.561099537037</v>
      </c>
      <c r="G5636" s="12" t="str">
        <f t="shared" si="275"/>
        <v>JULIO</v>
      </c>
      <c r="H5636">
        <v>900650348</v>
      </c>
      <c r="I5636" t="s">
        <v>803</v>
      </c>
      <c r="J5636" s="41">
        <f t="shared" si="273"/>
        <v>370000</v>
      </c>
      <c r="K5636" s="41">
        <v>0</v>
      </c>
      <c r="L5636" s="39">
        <v>370000</v>
      </c>
      <c r="M5636" t="s">
        <v>110</v>
      </c>
      <c r="N5636" s="3">
        <v>46226</v>
      </c>
      <c r="O5636" s="1">
        <f t="shared" si="274"/>
        <v>4</v>
      </c>
      <c r="P5636" t="s">
        <v>66</v>
      </c>
    </row>
    <row r="5637" spans="1:22" hidden="1">
      <c r="A5637" t="s">
        <v>26</v>
      </c>
      <c r="B5637" t="s">
        <v>6991</v>
      </c>
      <c r="C5637" s="55">
        <v>137385810</v>
      </c>
      <c r="D5637" t="s">
        <v>88</v>
      </c>
      <c r="E5637" s="32">
        <v>46222</v>
      </c>
      <c r="F5637" s="26">
        <v>46222.560902777775</v>
      </c>
      <c r="G5637" s="12" t="str">
        <f t="shared" si="275"/>
        <v>JULIO</v>
      </c>
      <c r="H5637">
        <v>900092385</v>
      </c>
      <c r="I5637" t="s">
        <v>89</v>
      </c>
      <c r="J5637" s="41">
        <f t="shared" si="273"/>
        <v>537968.89</v>
      </c>
      <c r="K5637" s="41">
        <v>102214.11</v>
      </c>
      <c r="L5637" s="39">
        <v>640183</v>
      </c>
      <c r="M5637" t="s">
        <v>65</v>
      </c>
      <c r="N5637" s="32">
        <v>46227</v>
      </c>
      <c r="O5637" s="1">
        <f t="shared" si="274"/>
        <v>5</v>
      </c>
      <c r="P5637" t="s">
        <v>2162</v>
      </c>
      <c r="U5637" s="32">
        <v>46230</v>
      </c>
    </row>
    <row r="5638" spans="1:22" hidden="1">
      <c r="A5638" t="s">
        <v>26</v>
      </c>
      <c r="B5638" t="s">
        <v>6992</v>
      </c>
      <c r="C5638" s="55">
        <v>3402</v>
      </c>
      <c r="D5638" t="s">
        <v>227</v>
      </c>
      <c r="E5638" s="32">
        <v>46222</v>
      </c>
      <c r="F5638" s="26">
        <v>46222.55777777778</v>
      </c>
      <c r="G5638" s="12" t="str">
        <f t="shared" si="275"/>
        <v>JULIO</v>
      </c>
      <c r="H5638">
        <v>900650348</v>
      </c>
      <c r="I5638" t="s">
        <v>803</v>
      </c>
      <c r="J5638" s="41">
        <f t="shared" si="273"/>
        <v>370000</v>
      </c>
      <c r="K5638" s="41">
        <v>0</v>
      </c>
      <c r="L5638" s="39">
        <v>370000</v>
      </c>
      <c r="M5638" t="s">
        <v>70</v>
      </c>
      <c r="N5638" s="32">
        <v>46224</v>
      </c>
      <c r="O5638" s="1">
        <f t="shared" si="274"/>
        <v>2</v>
      </c>
      <c r="P5638" s="1" t="s">
        <v>66</v>
      </c>
      <c r="U5638" s="32">
        <v>46226</v>
      </c>
      <c r="V5638" t="s">
        <v>39</v>
      </c>
    </row>
    <row r="5639" spans="1:22" hidden="1">
      <c r="A5639" t="s">
        <v>26</v>
      </c>
      <c r="B5639" t="s">
        <v>6993</v>
      </c>
      <c r="C5639" s="55">
        <v>137385312</v>
      </c>
      <c r="D5639" t="s">
        <v>88</v>
      </c>
      <c r="E5639" s="32">
        <v>46222</v>
      </c>
      <c r="F5639" s="26">
        <v>46222.557685185187</v>
      </c>
      <c r="G5639" s="12" t="str">
        <f t="shared" si="275"/>
        <v>JULIO</v>
      </c>
      <c r="H5639">
        <v>900092385</v>
      </c>
      <c r="I5639" t="s">
        <v>89</v>
      </c>
      <c r="J5639" s="41">
        <f t="shared" si="273"/>
        <v>537968.89</v>
      </c>
      <c r="K5639" s="41">
        <v>102214.11</v>
      </c>
      <c r="L5639" s="39">
        <v>640183</v>
      </c>
      <c r="M5639" t="s">
        <v>65</v>
      </c>
      <c r="N5639" s="32">
        <v>46227</v>
      </c>
      <c r="O5639" s="1">
        <f t="shared" si="274"/>
        <v>5</v>
      </c>
      <c r="P5639" t="s">
        <v>2162</v>
      </c>
      <c r="U5639" s="32">
        <v>46230</v>
      </c>
    </row>
    <row r="5640" spans="1:22" hidden="1">
      <c r="A5640" t="s">
        <v>26</v>
      </c>
      <c r="B5640" t="s">
        <v>6994</v>
      </c>
      <c r="C5640" s="55">
        <v>5453243</v>
      </c>
      <c r="D5640" t="s">
        <v>708</v>
      </c>
      <c r="E5640" s="32">
        <v>46222</v>
      </c>
      <c r="F5640" s="26">
        <v>46222.553877314815</v>
      </c>
      <c r="G5640" s="12" t="str">
        <f t="shared" si="275"/>
        <v>JULIO</v>
      </c>
      <c r="H5640">
        <v>900219834</v>
      </c>
      <c r="I5640" t="s">
        <v>739</v>
      </c>
      <c r="J5640" s="41">
        <f t="shared" si="273"/>
        <v>3810.65</v>
      </c>
      <c r="K5640" s="41">
        <v>689.35</v>
      </c>
      <c r="L5640" s="39">
        <v>4500</v>
      </c>
      <c r="M5640" t="s">
        <v>70</v>
      </c>
      <c r="N5640" s="32">
        <v>46224</v>
      </c>
      <c r="O5640" s="1">
        <f t="shared" si="274"/>
        <v>2</v>
      </c>
      <c r="P5640" t="s">
        <v>66</v>
      </c>
      <c r="U5640" s="32">
        <v>46231</v>
      </c>
      <c r="V5640" t="s">
        <v>39</v>
      </c>
    </row>
    <row r="5641" spans="1:22" hidden="1">
      <c r="A5641" t="s">
        <v>26</v>
      </c>
      <c r="B5641" t="s">
        <v>6995</v>
      </c>
      <c r="C5641" s="55">
        <v>3401</v>
      </c>
      <c r="D5641" t="s">
        <v>227</v>
      </c>
      <c r="E5641" s="32">
        <v>46222</v>
      </c>
      <c r="F5641" s="26">
        <v>46222.548506944448</v>
      </c>
      <c r="G5641" s="12" t="str">
        <f t="shared" si="275"/>
        <v>JULIO</v>
      </c>
      <c r="H5641">
        <v>900650348</v>
      </c>
      <c r="I5641" t="s">
        <v>803</v>
      </c>
      <c r="J5641" s="41">
        <f t="shared" si="273"/>
        <v>180000</v>
      </c>
      <c r="K5641" s="41">
        <v>0</v>
      </c>
      <c r="L5641" s="39">
        <v>180000</v>
      </c>
      <c r="M5641" t="s">
        <v>70</v>
      </c>
      <c r="N5641" s="32">
        <v>46232</v>
      </c>
      <c r="O5641" s="1">
        <f t="shared" si="274"/>
        <v>10</v>
      </c>
      <c r="P5641" s="34" t="s">
        <v>66</v>
      </c>
      <c r="U5641" s="32">
        <v>46280</v>
      </c>
    </row>
    <row r="5642" spans="1:22" hidden="1">
      <c r="A5642" t="s">
        <v>26</v>
      </c>
      <c r="B5642" t="s">
        <v>6996</v>
      </c>
      <c r="C5642" s="55">
        <v>5478624</v>
      </c>
      <c r="D5642" t="s">
        <v>708</v>
      </c>
      <c r="E5642" s="32">
        <v>46223</v>
      </c>
      <c r="F5642" s="26">
        <v>46223.818171296298</v>
      </c>
      <c r="G5642" s="12" t="str">
        <f t="shared" si="275"/>
        <v>JULIO</v>
      </c>
      <c r="H5642">
        <v>900219834</v>
      </c>
      <c r="I5642" t="s">
        <v>739</v>
      </c>
      <c r="J5642" s="41">
        <f t="shared" si="273"/>
        <v>10084.030000000001</v>
      </c>
      <c r="K5642" s="41">
        <v>1915.97</v>
      </c>
      <c r="L5642" s="39">
        <v>12000</v>
      </c>
      <c r="M5642" t="s">
        <v>70</v>
      </c>
      <c r="N5642" s="32">
        <v>46225</v>
      </c>
      <c r="O5642" s="1">
        <f t="shared" si="274"/>
        <v>2</v>
      </c>
      <c r="P5642" t="s">
        <v>66</v>
      </c>
      <c r="U5642" s="32">
        <v>46231</v>
      </c>
      <c r="V5642" t="s">
        <v>39</v>
      </c>
    </row>
    <row r="5643" spans="1:22" hidden="1">
      <c r="A5643" t="s">
        <v>26</v>
      </c>
      <c r="B5643" t="s">
        <v>6997</v>
      </c>
      <c r="C5643" s="55">
        <v>15495951</v>
      </c>
      <c r="D5643" t="s">
        <v>4499</v>
      </c>
      <c r="E5643" s="32">
        <v>46223</v>
      </c>
      <c r="F5643" s="26">
        <v>46223.765243055554</v>
      </c>
      <c r="G5643" s="12" t="str">
        <f t="shared" si="275"/>
        <v>JULIO</v>
      </c>
      <c r="H5643">
        <v>900219834</v>
      </c>
      <c r="I5643" t="s">
        <v>739</v>
      </c>
      <c r="J5643" s="41">
        <f t="shared" si="273"/>
        <v>18500</v>
      </c>
      <c r="K5643" s="41">
        <v>0</v>
      </c>
      <c r="L5643" s="39">
        <v>18500</v>
      </c>
      <c r="M5643" t="s">
        <v>70</v>
      </c>
      <c r="N5643" s="32">
        <v>46233</v>
      </c>
      <c r="O5643" s="1">
        <f t="shared" si="274"/>
        <v>10</v>
      </c>
      <c r="P5643" s="34" t="s">
        <v>66</v>
      </c>
      <c r="U5643" s="3">
        <v>46237</v>
      </c>
    </row>
    <row r="5644" spans="1:22" hidden="1">
      <c r="A5644" t="s">
        <v>26</v>
      </c>
      <c r="B5644" t="s">
        <v>6998</v>
      </c>
      <c r="C5644" s="55">
        <v>15475558</v>
      </c>
      <c r="D5644" t="s">
        <v>4499</v>
      </c>
      <c r="E5644" s="32">
        <v>46223</v>
      </c>
      <c r="F5644" s="26">
        <v>46223.695879629631</v>
      </c>
      <c r="G5644" s="12" t="str">
        <f t="shared" si="275"/>
        <v>JULIO</v>
      </c>
      <c r="H5644">
        <v>900219834</v>
      </c>
      <c r="I5644" t="s">
        <v>739</v>
      </c>
      <c r="J5644" s="41">
        <f t="shared" si="273"/>
        <v>20200</v>
      </c>
      <c r="K5644" s="41">
        <v>0</v>
      </c>
      <c r="L5644" s="39">
        <v>20200</v>
      </c>
      <c r="M5644" t="s">
        <v>70</v>
      </c>
      <c r="N5644" s="32">
        <v>46224</v>
      </c>
      <c r="O5644" s="1">
        <f t="shared" si="274"/>
        <v>1</v>
      </c>
      <c r="P5644" t="s">
        <v>66</v>
      </c>
      <c r="U5644" s="32">
        <v>46231</v>
      </c>
      <c r="V5644" s="1" t="s">
        <v>39</v>
      </c>
    </row>
    <row r="5645" spans="1:22" hidden="1">
      <c r="A5645" t="s">
        <v>26</v>
      </c>
      <c r="B5645" t="s">
        <v>6999</v>
      </c>
      <c r="C5645" s="55">
        <v>15467023</v>
      </c>
      <c r="D5645" t="s">
        <v>4499</v>
      </c>
      <c r="E5645" s="32">
        <v>46223</v>
      </c>
      <c r="F5645" s="26">
        <v>46223.673310185186</v>
      </c>
      <c r="G5645" s="12" t="str">
        <f t="shared" si="275"/>
        <v>JULIO</v>
      </c>
      <c r="H5645">
        <v>900219834</v>
      </c>
      <c r="I5645" t="s">
        <v>739</v>
      </c>
      <c r="J5645" s="41">
        <f t="shared" si="273"/>
        <v>18500</v>
      </c>
      <c r="K5645" s="41">
        <v>0</v>
      </c>
      <c r="L5645" s="39">
        <v>18500</v>
      </c>
      <c r="M5645" t="s">
        <v>70</v>
      </c>
      <c r="N5645" s="32">
        <v>46233</v>
      </c>
      <c r="O5645" s="1">
        <f t="shared" si="274"/>
        <v>10</v>
      </c>
      <c r="P5645" s="34" t="s">
        <v>66</v>
      </c>
      <c r="U5645" s="3">
        <v>46237</v>
      </c>
    </row>
    <row r="5646" spans="1:22" hidden="1">
      <c r="A5646" t="s">
        <v>26</v>
      </c>
      <c r="B5646" t="s">
        <v>7000</v>
      </c>
      <c r="C5646" s="55">
        <v>4790</v>
      </c>
      <c r="D5646" t="s">
        <v>7001</v>
      </c>
      <c r="E5646" s="32">
        <v>46223</v>
      </c>
      <c r="F5646" s="26">
        <v>46223.552951388891</v>
      </c>
      <c r="G5646" s="12" t="str">
        <f t="shared" si="275"/>
        <v>JULIO</v>
      </c>
      <c r="H5646">
        <v>900003280</v>
      </c>
      <c r="I5646" t="s">
        <v>7002</v>
      </c>
      <c r="J5646" s="41">
        <f t="shared" si="273"/>
        <v>2581000</v>
      </c>
      <c r="K5646" s="41">
        <v>490390</v>
      </c>
      <c r="L5646" s="39">
        <v>3071390</v>
      </c>
      <c r="M5646" t="s">
        <v>264</v>
      </c>
      <c r="N5646" s="32">
        <v>46224</v>
      </c>
      <c r="O5646" s="1">
        <f t="shared" si="274"/>
        <v>1</v>
      </c>
      <c r="P5646" t="s">
        <v>66</v>
      </c>
      <c r="U5646" s="32">
        <v>46226</v>
      </c>
      <c r="V5646" t="s">
        <v>39</v>
      </c>
    </row>
    <row r="5647" spans="1:22" hidden="1">
      <c r="A5647" t="s">
        <v>26</v>
      </c>
      <c r="B5647" t="s">
        <v>7003</v>
      </c>
      <c r="C5647" s="55">
        <v>137436831</v>
      </c>
      <c r="D5647" t="s">
        <v>88</v>
      </c>
      <c r="E5647" s="32">
        <v>46223</v>
      </c>
      <c r="F5647" s="26">
        <v>46223.52616898148</v>
      </c>
      <c r="G5647" s="12" t="str">
        <f t="shared" si="275"/>
        <v>JULIO</v>
      </c>
      <c r="H5647">
        <v>900092385</v>
      </c>
      <c r="I5647" t="s">
        <v>89</v>
      </c>
      <c r="J5647" s="41">
        <f t="shared" si="273"/>
        <v>22984.04</v>
      </c>
      <c r="K5647" s="41">
        <v>4366.96</v>
      </c>
      <c r="L5647" s="39">
        <v>27351</v>
      </c>
      <c r="M5647" t="s">
        <v>65</v>
      </c>
      <c r="N5647" s="32">
        <v>46234</v>
      </c>
      <c r="O5647" s="1">
        <f t="shared" si="274"/>
        <v>11</v>
      </c>
      <c r="P5647" s="1" t="s">
        <v>191</v>
      </c>
      <c r="U5647" s="32">
        <v>46280</v>
      </c>
    </row>
    <row r="5648" spans="1:22" hidden="1">
      <c r="A5648" t="s">
        <v>26</v>
      </c>
      <c r="B5648" t="s">
        <v>7004</v>
      </c>
      <c r="C5648" s="55">
        <v>1257</v>
      </c>
      <c r="D5648" t="s">
        <v>5998</v>
      </c>
      <c r="E5648" s="32">
        <v>46224</v>
      </c>
      <c r="F5648" s="26">
        <v>46224.67454861111</v>
      </c>
      <c r="G5648" s="12" t="str">
        <f t="shared" si="275"/>
        <v>JULIO</v>
      </c>
      <c r="H5648">
        <v>900708901</v>
      </c>
      <c r="I5648" t="s">
        <v>5999</v>
      </c>
      <c r="J5648" s="41">
        <f t="shared" si="273"/>
        <v>3230000</v>
      </c>
      <c r="K5648" s="41">
        <v>613700</v>
      </c>
      <c r="L5648" s="39">
        <v>3843700</v>
      </c>
      <c r="M5648" t="s">
        <v>199</v>
      </c>
      <c r="N5648" s="32">
        <v>46239</v>
      </c>
      <c r="O5648" s="1">
        <f t="shared" si="274"/>
        <v>15</v>
      </c>
      <c r="P5648" t="s">
        <v>7481</v>
      </c>
      <c r="U5648" s="32">
        <v>46239</v>
      </c>
    </row>
    <row r="5649" spans="1:22" hidden="1">
      <c r="A5649" t="s">
        <v>26</v>
      </c>
      <c r="B5649" t="s">
        <v>7005</v>
      </c>
      <c r="C5649" s="55">
        <v>101644</v>
      </c>
      <c r="D5649" t="s">
        <v>28</v>
      </c>
      <c r="E5649" s="32">
        <v>46224</v>
      </c>
      <c r="F5649" s="26">
        <v>46224.673981481479</v>
      </c>
      <c r="G5649" s="12" t="str">
        <f t="shared" si="275"/>
        <v>JULIO</v>
      </c>
      <c r="H5649">
        <v>890932535</v>
      </c>
      <c r="I5649" t="s">
        <v>1594</v>
      </c>
      <c r="J5649" s="41">
        <f t="shared" si="273"/>
        <v>34208</v>
      </c>
      <c r="K5649" s="41">
        <v>6499.52</v>
      </c>
      <c r="L5649" s="39">
        <v>40707.519999999997</v>
      </c>
      <c r="M5649" t="s">
        <v>1595</v>
      </c>
      <c r="N5649" s="32">
        <v>46230</v>
      </c>
      <c r="O5649" s="1">
        <f t="shared" si="274"/>
        <v>6</v>
      </c>
      <c r="P5649" t="s">
        <v>66</v>
      </c>
      <c r="U5649" s="32">
        <v>46233</v>
      </c>
    </row>
    <row r="5650" spans="1:22" hidden="1">
      <c r="A5650" t="s">
        <v>26</v>
      </c>
      <c r="B5650" t="s">
        <v>7006</v>
      </c>
      <c r="C5650" s="55">
        <v>1026514</v>
      </c>
      <c r="D5650" t="s">
        <v>138</v>
      </c>
      <c r="E5650" s="32">
        <v>46224</v>
      </c>
      <c r="F5650" s="26">
        <v>46224.772465277776</v>
      </c>
      <c r="G5650" s="12" t="str">
        <f t="shared" si="275"/>
        <v>JULIO</v>
      </c>
      <c r="H5650">
        <v>860016640</v>
      </c>
      <c r="I5650" t="s">
        <v>139</v>
      </c>
      <c r="J5650" s="41">
        <f t="shared" si="273"/>
        <v>1075241</v>
      </c>
      <c r="K5650" s="41">
        <v>0</v>
      </c>
      <c r="L5650" s="39">
        <v>1075241</v>
      </c>
      <c r="M5650" t="s">
        <v>3770</v>
      </c>
      <c r="N5650" s="32">
        <v>46225</v>
      </c>
      <c r="O5650" s="1">
        <f t="shared" si="274"/>
        <v>1</v>
      </c>
      <c r="P5650" t="s">
        <v>66</v>
      </c>
      <c r="U5650" s="32">
        <v>46230</v>
      </c>
    </row>
    <row r="5651" spans="1:22" hidden="1">
      <c r="A5651" t="s">
        <v>26</v>
      </c>
      <c r="B5651" t="s">
        <v>7007</v>
      </c>
      <c r="C5651" s="55">
        <v>101648</v>
      </c>
      <c r="D5651" t="s">
        <v>28</v>
      </c>
      <c r="E5651" s="32">
        <v>46224</v>
      </c>
      <c r="F5651" s="26">
        <v>46224.685787037037</v>
      </c>
      <c r="G5651" s="12" t="str">
        <f t="shared" si="275"/>
        <v>JULIO</v>
      </c>
      <c r="H5651">
        <v>890932535</v>
      </c>
      <c r="I5651" t="s">
        <v>1594</v>
      </c>
      <c r="J5651" s="41">
        <f t="shared" si="273"/>
        <v>365242.99969600001</v>
      </c>
      <c r="K5651" s="41">
        <v>69396.170303999999</v>
      </c>
      <c r="L5651" s="39">
        <v>434639.17</v>
      </c>
      <c r="M5651" t="s">
        <v>1595</v>
      </c>
      <c r="N5651" s="32">
        <v>46226</v>
      </c>
      <c r="O5651" s="1">
        <f t="shared" si="274"/>
        <v>2</v>
      </c>
      <c r="P5651" t="s">
        <v>66</v>
      </c>
      <c r="U5651" s="32">
        <v>46233</v>
      </c>
    </row>
    <row r="5652" spans="1:22" hidden="1">
      <c r="A5652" t="s">
        <v>26</v>
      </c>
      <c r="B5652" t="s">
        <v>7008</v>
      </c>
      <c r="C5652" s="55">
        <v>438006</v>
      </c>
      <c r="D5652" t="s">
        <v>662</v>
      </c>
      <c r="E5652" s="32">
        <v>46224</v>
      </c>
      <c r="F5652" s="26">
        <v>46224.668298611112</v>
      </c>
      <c r="G5652" s="12" t="str">
        <f t="shared" si="275"/>
        <v>JULIO</v>
      </c>
      <c r="H5652">
        <v>900053978</v>
      </c>
      <c r="I5652" t="s">
        <v>663</v>
      </c>
      <c r="J5652" s="41">
        <f t="shared" si="273"/>
        <v>96100</v>
      </c>
      <c r="K5652" s="41">
        <v>0</v>
      </c>
      <c r="L5652" s="39">
        <v>96100</v>
      </c>
      <c r="M5652" t="s">
        <v>70</v>
      </c>
      <c r="N5652" s="32">
        <v>46225</v>
      </c>
      <c r="O5652" s="1">
        <f t="shared" si="274"/>
        <v>1</v>
      </c>
      <c r="P5652" t="s">
        <v>66</v>
      </c>
      <c r="U5652" s="32">
        <v>46231</v>
      </c>
      <c r="V5652" t="s">
        <v>39</v>
      </c>
    </row>
    <row r="5653" spans="1:22" hidden="1">
      <c r="A5653" t="s">
        <v>26</v>
      </c>
      <c r="B5653" t="s">
        <v>7009</v>
      </c>
      <c r="C5653" s="55">
        <v>5181</v>
      </c>
      <c r="D5653" t="s">
        <v>609</v>
      </c>
      <c r="E5653" s="32">
        <v>46224</v>
      </c>
      <c r="F5653" s="26">
        <v>46224.645312499997</v>
      </c>
      <c r="G5653" s="12" t="str">
        <f t="shared" si="275"/>
        <v>JULIO</v>
      </c>
      <c r="H5653">
        <v>901222882</v>
      </c>
      <c r="I5653" t="s">
        <v>610</v>
      </c>
      <c r="J5653" s="41">
        <f t="shared" si="273"/>
        <v>248000</v>
      </c>
      <c r="K5653" s="41">
        <v>47120</v>
      </c>
      <c r="L5653" s="39">
        <v>295120</v>
      </c>
      <c r="M5653" t="s">
        <v>37</v>
      </c>
      <c r="N5653" s="32">
        <v>46227</v>
      </c>
      <c r="O5653" s="1">
        <f t="shared" si="274"/>
        <v>3</v>
      </c>
      <c r="P5653" t="s">
        <v>66</v>
      </c>
      <c r="U5653" s="32">
        <v>46230</v>
      </c>
    </row>
    <row r="5654" spans="1:22" hidden="1">
      <c r="A5654" t="s">
        <v>26</v>
      </c>
      <c r="B5654" t="s">
        <v>7010</v>
      </c>
      <c r="C5654" s="55">
        <v>31571</v>
      </c>
      <c r="D5654" t="s">
        <v>355</v>
      </c>
      <c r="E5654" s="32">
        <v>46224</v>
      </c>
      <c r="F5654" s="26">
        <v>46224.606203703705</v>
      </c>
      <c r="G5654" s="12" t="str">
        <f t="shared" si="275"/>
        <v>JULIO</v>
      </c>
      <c r="H5654">
        <v>900405705</v>
      </c>
      <c r="I5654" t="s">
        <v>356</v>
      </c>
      <c r="J5654" s="41">
        <f t="shared" si="273"/>
        <v>377034</v>
      </c>
      <c r="K5654" s="41">
        <v>71636.460000000006</v>
      </c>
      <c r="L5654" s="39">
        <v>448670.46</v>
      </c>
      <c r="M5654" t="s">
        <v>1595</v>
      </c>
      <c r="N5654" s="32">
        <v>46226</v>
      </c>
      <c r="O5654" s="1">
        <f t="shared" si="274"/>
        <v>2</v>
      </c>
      <c r="P5654" t="s">
        <v>66</v>
      </c>
      <c r="U5654" s="32">
        <v>46230</v>
      </c>
    </row>
    <row r="5655" spans="1:22" hidden="1">
      <c r="A5655" t="s">
        <v>26</v>
      </c>
      <c r="B5655" t="s">
        <v>7011</v>
      </c>
      <c r="C5655" s="55">
        <v>9323</v>
      </c>
      <c r="D5655" t="s">
        <v>2896</v>
      </c>
      <c r="E5655" s="32">
        <v>46224</v>
      </c>
      <c r="F5655" s="26">
        <v>46224.84574074074</v>
      </c>
      <c r="G5655" s="12" t="str">
        <f t="shared" si="275"/>
        <v>JULIO</v>
      </c>
      <c r="H5655">
        <v>32150739</v>
      </c>
      <c r="I5655" t="s">
        <v>400</v>
      </c>
      <c r="J5655" s="41">
        <f t="shared" si="273"/>
        <v>492000</v>
      </c>
      <c r="K5655" s="41">
        <v>0</v>
      </c>
      <c r="L5655" s="39">
        <v>492000</v>
      </c>
      <c r="M5655" t="s">
        <v>199</v>
      </c>
      <c r="N5655" s="32">
        <v>46226</v>
      </c>
      <c r="O5655" s="1">
        <f t="shared" si="274"/>
        <v>2</v>
      </c>
      <c r="P5655" t="s">
        <v>66</v>
      </c>
      <c r="U5655" s="32">
        <v>46230</v>
      </c>
    </row>
    <row r="5656" spans="1:22" hidden="1">
      <c r="A5656" t="s">
        <v>26</v>
      </c>
      <c r="B5656" t="s">
        <v>7012</v>
      </c>
      <c r="C5656" s="55">
        <v>187405</v>
      </c>
      <c r="D5656" t="s">
        <v>1083</v>
      </c>
      <c r="E5656" s="32">
        <v>46224</v>
      </c>
      <c r="F5656" s="26">
        <v>46224.754328703704</v>
      </c>
      <c r="G5656" s="12" t="str">
        <f t="shared" si="275"/>
        <v>JULIO</v>
      </c>
      <c r="H5656">
        <v>860000018</v>
      </c>
      <c r="I5656" t="s">
        <v>1084</v>
      </c>
      <c r="J5656" s="41">
        <f t="shared" si="273"/>
        <v>402719.96</v>
      </c>
      <c r="K5656" s="41">
        <v>67301.039999999994</v>
      </c>
      <c r="L5656" s="39">
        <v>470021</v>
      </c>
      <c r="M5656" t="s">
        <v>70</v>
      </c>
      <c r="N5656" s="32">
        <v>46225</v>
      </c>
      <c r="O5656" s="1">
        <f t="shared" si="274"/>
        <v>1</v>
      </c>
      <c r="P5656" t="s">
        <v>66</v>
      </c>
      <c r="U5656" s="32">
        <v>46231</v>
      </c>
      <c r="V5656" t="s">
        <v>39</v>
      </c>
    </row>
    <row r="5657" spans="1:22" hidden="1">
      <c r="A5657" t="s">
        <v>26</v>
      </c>
      <c r="B5657" t="s">
        <v>7013</v>
      </c>
      <c r="C5657" s="55">
        <v>187406</v>
      </c>
      <c r="D5657" t="s">
        <v>1083</v>
      </c>
      <c r="E5657" s="32">
        <v>46224</v>
      </c>
      <c r="F5657" s="26">
        <v>46224.746076388888</v>
      </c>
      <c r="G5657" s="12" t="str">
        <f t="shared" si="275"/>
        <v>JULIO</v>
      </c>
      <c r="H5657">
        <v>860000018</v>
      </c>
      <c r="I5657" t="s">
        <v>1084</v>
      </c>
      <c r="J5657" s="41">
        <f t="shared" si="273"/>
        <v>577000</v>
      </c>
      <c r="K5657" s="41">
        <v>109630</v>
      </c>
      <c r="L5657" s="39">
        <v>686630</v>
      </c>
      <c r="M5657" t="s">
        <v>70</v>
      </c>
      <c r="N5657" s="32">
        <v>46225</v>
      </c>
      <c r="O5657" s="1">
        <f t="shared" si="274"/>
        <v>1</v>
      </c>
      <c r="P5657" t="s">
        <v>66</v>
      </c>
      <c r="U5657" s="32">
        <v>46231</v>
      </c>
      <c r="V5657" t="s">
        <v>39</v>
      </c>
    </row>
    <row r="5658" spans="1:22" hidden="1">
      <c r="A5658" t="s">
        <v>26</v>
      </c>
      <c r="B5658" t="s">
        <v>7014</v>
      </c>
      <c r="C5658" s="55">
        <v>187403</v>
      </c>
      <c r="D5658" t="s">
        <v>1083</v>
      </c>
      <c r="E5658" s="32">
        <v>46224</v>
      </c>
      <c r="F5658" s="26">
        <v>46224.743159722224</v>
      </c>
      <c r="G5658" s="12" t="str">
        <f t="shared" si="275"/>
        <v>JULIO</v>
      </c>
      <c r="H5658">
        <v>860000018</v>
      </c>
      <c r="I5658" t="s">
        <v>1084</v>
      </c>
      <c r="J5658" s="41">
        <f t="shared" si="273"/>
        <v>520000</v>
      </c>
      <c r="K5658" s="41">
        <v>98800</v>
      </c>
      <c r="L5658" s="39">
        <v>618800</v>
      </c>
      <c r="M5658" t="s">
        <v>70</v>
      </c>
      <c r="N5658" s="32">
        <v>46225</v>
      </c>
      <c r="O5658" s="1">
        <f t="shared" si="274"/>
        <v>1</v>
      </c>
      <c r="P5658" t="s">
        <v>66</v>
      </c>
      <c r="U5658" s="32">
        <v>46231</v>
      </c>
      <c r="V5658" t="s">
        <v>39</v>
      </c>
    </row>
    <row r="5659" spans="1:22" hidden="1">
      <c r="A5659" t="s">
        <v>26</v>
      </c>
      <c r="B5659" t="s">
        <v>7015</v>
      </c>
      <c r="C5659" s="55">
        <v>15663007</v>
      </c>
      <c r="D5659" t="s">
        <v>4499</v>
      </c>
      <c r="E5659" s="32">
        <v>46224</v>
      </c>
      <c r="F5659" s="26">
        <v>46224.635682870372</v>
      </c>
      <c r="G5659" s="12" t="str">
        <f t="shared" si="275"/>
        <v>JULIO</v>
      </c>
      <c r="H5659">
        <v>900219834</v>
      </c>
      <c r="I5659" t="s">
        <v>739</v>
      </c>
      <c r="J5659" s="41">
        <f t="shared" si="273"/>
        <v>18500</v>
      </c>
      <c r="K5659" s="41">
        <v>0</v>
      </c>
      <c r="L5659" s="39">
        <v>18500</v>
      </c>
      <c r="M5659" t="s">
        <v>70</v>
      </c>
      <c r="N5659" s="32">
        <v>46225</v>
      </c>
      <c r="O5659" s="1">
        <f t="shared" si="274"/>
        <v>1</v>
      </c>
      <c r="P5659" t="s">
        <v>66</v>
      </c>
      <c r="U5659" s="32">
        <v>46231</v>
      </c>
      <c r="V5659" t="s">
        <v>39</v>
      </c>
    </row>
    <row r="5660" spans="1:22" hidden="1">
      <c r="A5660" t="s">
        <v>26</v>
      </c>
      <c r="B5660" t="s">
        <v>7016</v>
      </c>
      <c r="C5660" s="56">
        <v>18483</v>
      </c>
      <c r="D5660" t="s">
        <v>28</v>
      </c>
      <c r="E5660" s="32">
        <v>46224</v>
      </c>
      <c r="F5660" s="26">
        <v>46224.608946759261</v>
      </c>
      <c r="G5660" s="12" t="str">
        <f t="shared" si="275"/>
        <v>JULIO</v>
      </c>
      <c r="H5660">
        <v>98666997</v>
      </c>
      <c r="I5660" t="s">
        <v>801</v>
      </c>
      <c r="J5660" s="41">
        <f t="shared" si="273"/>
        <v>58998.239999999998</v>
      </c>
      <c r="K5660" s="41">
        <v>0</v>
      </c>
      <c r="L5660" s="39">
        <v>58998.239999999998</v>
      </c>
      <c r="M5660" t="s">
        <v>54</v>
      </c>
      <c r="O5660" s="1">
        <f t="shared" si="274"/>
        <v>0</v>
      </c>
    </row>
    <row r="5661" spans="1:22" hidden="1">
      <c r="A5661" t="s">
        <v>26</v>
      </c>
      <c r="B5661" t="s">
        <v>7017</v>
      </c>
      <c r="C5661" s="55">
        <v>17960</v>
      </c>
      <c r="D5661" t="s">
        <v>102</v>
      </c>
      <c r="E5661" s="32">
        <v>46224</v>
      </c>
      <c r="F5661" s="26">
        <v>46224.587488425925</v>
      </c>
      <c r="G5661" s="12" t="str">
        <f t="shared" si="275"/>
        <v>JULIO</v>
      </c>
      <c r="H5661">
        <v>900075456</v>
      </c>
      <c r="I5661" t="s">
        <v>1041</v>
      </c>
      <c r="J5661" s="41">
        <f t="shared" si="273"/>
        <v>45558957</v>
      </c>
      <c r="K5661" s="41">
        <v>796931.63</v>
      </c>
      <c r="L5661" s="39">
        <v>46355888.630000003</v>
      </c>
      <c r="M5661" t="s">
        <v>128</v>
      </c>
      <c r="N5661" s="32">
        <v>46226</v>
      </c>
      <c r="O5661" s="1">
        <f t="shared" si="274"/>
        <v>2</v>
      </c>
      <c r="U5661" s="32">
        <v>46237</v>
      </c>
    </row>
    <row r="5662" spans="1:22" hidden="1">
      <c r="A5662" t="s">
        <v>26</v>
      </c>
      <c r="B5662" t="s">
        <v>7018</v>
      </c>
      <c r="C5662" s="55">
        <v>230462</v>
      </c>
      <c r="D5662" t="s">
        <v>28</v>
      </c>
      <c r="E5662" s="32">
        <v>46224</v>
      </c>
      <c r="F5662" s="26">
        <v>46224.564699074072</v>
      </c>
      <c r="G5662" s="12" t="str">
        <f t="shared" si="275"/>
        <v>JULIO</v>
      </c>
      <c r="H5662">
        <v>890937070</v>
      </c>
      <c r="I5662" t="s">
        <v>127</v>
      </c>
      <c r="J5662" s="41">
        <f t="shared" si="273"/>
        <v>60209747</v>
      </c>
      <c r="K5662" s="41">
        <v>1143985</v>
      </c>
      <c r="L5662" s="39">
        <v>61353732</v>
      </c>
      <c r="M5662" t="s">
        <v>128</v>
      </c>
      <c r="N5662" s="32">
        <v>46226</v>
      </c>
      <c r="O5662" s="1">
        <f t="shared" si="274"/>
        <v>2</v>
      </c>
      <c r="P5662" t="s">
        <v>2655</v>
      </c>
      <c r="U5662" s="32">
        <v>46237</v>
      </c>
    </row>
    <row r="5663" spans="1:22" hidden="1">
      <c r="A5663" t="s">
        <v>26</v>
      </c>
      <c r="B5663" t="s">
        <v>7019</v>
      </c>
      <c r="C5663" s="55">
        <v>8191</v>
      </c>
      <c r="D5663" t="s">
        <v>151</v>
      </c>
      <c r="E5663" s="32">
        <v>46224</v>
      </c>
      <c r="F5663" s="26">
        <v>46224.558981481481</v>
      </c>
      <c r="G5663" s="12" t="str">
        <f t="shared" si="275"/>
        <v>JULIO</v>
      </c>
      <c r="H5663">
        <v>800205419</v>
      </c>
      <c r="I5663" t="s">
        <v>1153</v>
      </c>
      <c r="J5663" s="41">
        <f t="shared" si="273"/>
        <v>1036930</v>
      </c>
      <c r="K5663" s="41">
        <v>197016.7</v>
      </c>
      <c r="L5663" s="39">
        <v>1233946.7</v>
      </c>
      <c r="M5663" t="s">
        <v>70</v>
      </c>
      <c r="N5663" s="32">
        <v>46232</v>
      </c>
      <c r="O5663" s="1">
        <f t="shared" si="274"/>
        <v>8</v>
      </c>
      <c r="P5663" s="34" t="s">
        <v>66</v>
      </c>
      <c r="U5663" s="32">
        <v>46233</v>
      </c>
    </row>
    <row r="5664" spans="1:22" hidden="1">
      <c r="A5664" t="s">
        <v>26</v>
      </c>
      <c r="B5664" t="s">
        <v>7020</v>
      </c>
      <c r="C5664" s="55">
        <v>779261</v>
      </c>
      <c r="D5664" t="s">
        <v>868</v>
      </c>
      <c r="E5664" s="32">
        <v>46224</v>
      </c>
      <c r="F5664" s="26">
        <v>46224.519178240742</v>
      </c>
      <c r="G5664" s="12" t="str">
        <f t="shared" si="275"/>
        <v>JULIO</v>
      </c>
      <c r="H5664">
        <v>811009788</v>
      </c>
      <c r="I5664" t="s">
        <v>869</v>
      </c>
      <c r="J5664" s="41">
        <f t="shared" si="273"/>
        <v>252762</v>
      </c>
      <c r="K5664" s="41">
        <v>0</v>
      </c>
      <c r="L5664" s="39">
        <v>252762</v>
      </c>
      <c r="M5664" t="s">
        <v>70</v>
      </c>
      <c r="N5664" s="32">
        <v>46227</v>
      </c>
      <c r="O5664" s="1">
        <f t="shared" si="274"/>
        <v>3</v>
      </c>
      <c r="P5664" t="s">
        <v>66</v>
      </c>
      <c r="U5664" s="32">
        <v>46230</v>
      </c>
    </row>
    <row r="5665" spans="1:22" hidden="1">
      <c r="A5665" t="s">
        <v>26</v>
      </c>
      <c r="B5665" t="s">
        <v>7021</v>
      </c>
      <c r="C5665" s="55">
        <v>2178</v>
      </c>
      <c r="D5665" t="s">
        <v>28</v>
      </c>
      <c r="E5665" s="32">
        <v>46224</v>
      </c>
      <c r="F5665" s="26">
        <v>46224.513460648152</v>
      </c>
      <c r="G5665" s="12" t="str">
        <f t="shared" si="275"/>
        <v>JULIO</v>
      </c>
      <c r="H5665">
        <v>901950863</v>
      </c>
      <c r="I5665" t="s">
        <v>549</v>
      </c>
      <c r="J5665" s="41">
        <f t="shared" si="273"/>
        <v>220000</v>
      </c>
      <c r="K5665" s="41">
        <v>41800</v>
      </c>
      <c r="L5665" s="39">
        <v>261800</v>
      </c>
      <c r="M5665" s="1" t="s">
        <v>9455</v>
      </c>
      <c r="N5665" s="32">
        <v>46226</v>
      </c>
      <c r="O5665" s="1">
        <f t="shared" si="274"/>
        <v>2</v>
      </c>
      <c r="P5665" t="s">
        <v>66</v>
      </c>
      <c r="U5665" s="32">
        <v>46233</v>
      </c>
    </row>
    <row r="5666" spans="1:22" hidden="1">
      <c r="A5666" t="s">
        <v>82</v>
      </c>
      <c r="B5666" t="s">
        <v>7022</v>
      </c>
      <c r="C5666" s="55">
        <v>14192</v>
      </c>
      <c r="D5666" t="s">
        <v>131</v>
      </c>
      <c r="E5666" s="32">
        <v>46224</v>
      </c>
      <c r="F5666" s="26">
        <v>46224.564756944441</v>
      </c>
      <c r="G5666" s="12" t="str">
        <f t="shared" si="275"/>
        <v>JULIO</v>
      </c>
      <c r="H5666">
        <v>890937070</v>
      </c>
      <c r="I5666" t="s">
        <v>127</v>
      </c>
      <c r="J5666" s="41">
        <f t="shared" si="273"/>
        <v>988845</v>
      </c>
      <c r="K5666" s="41">
        <v>0</v>
      </c>
      <c r="L5666" s="39">
        <v>988845</v>
      </c>
      <c r="M5666" t="s">
        <v>128</v>
      </c>
      <c r="N5666" s="32">
        <v>46226</v>
      </c>
      <c r="O5666" s="1">
        <f t="shared" si="274"/>
        <v>2</v>
      </c>
      <c r="P5666" t="s">
        <v>2655</v>
      </c>
      <c r="U5666" s="32">
        <v>46233</v>
      </c>
    </row>
    <row r="5667" spans="1:22" hidden="1">
      <c r="A5667" t="s">
        <v>26</v>
      </c>
      <c r="B5667" t="s">
        <v>7023</v>
      </c>
      <c r="C5667" s="56">
        <v>69914</v>
      </c>
      <c r="D5667" t="s">
        <v>7024</v>
      </c>
      <c r="E5667" s="32">
        <v>46224</v>
      </c>
      <c r="F5667" s="26">
        <v>46224.543738425928</v>
      </c>
      <c r="G5667" s="12" t="str">
        <f t="shared" si="275"/>
        <v>JULIO</v>
      </c>
      <c r="H5667">
        <v>900698570</v>
      </c>
      <c r="I5667" t="s">
        <v>7025</v>
      </c>
      <c r="J5667" s="41">
        <f t="shared" si="273"/>
        <v>2017</v>
      </c>
      <c r="K5667" s="41">
        <v>383</v>
      </c>
      <c r="L5667" s="39">
        <v>2400</v>
      </c>
      <c r="M5667" t="s">
        <v>54</v>
      </c>
      <c r="O5667" s="1">
        <f t="shared" si="274"/>
        <v>0</v>
      </c>
    </row>
    <row r="5668" spans="1:22" hidden="1">
      <c r="A5668" t="s">
        <v>26</v>
      </c>
      <c r="B5668" t="s">
        <v>7026</v>
      </c>
      <c r="C5668" s="55">
        <v>187332</v>
      </c>
      <c r="D5668" t="s">
        <v>1083</v>
      </c>
      <c r="E5668" s="32">
        <v>46224</v>
      </c>
      <c r="F5668" s="26">
        <v>46224.512118055558</v>
      </c>
      <c r="G5668" s="12" t="str">
        <f t="shared" si="275"/>
        <v>JULIO</v>
      </c>
      <c r="H5668">
        <v>860000018</v>
      </c>
      <c r="I5668" t="s">
        <v>1084</v>
      </c>
      <c r="J5668" s="41">
        <f t="shared" si="273"/>
        <v>933000</v>
      </c>
      <c r="K5668" s="41">
        <v>177270</v>
      </c>
      <c r="L5668" s="39">
        <v>1110270</v>
      </c>
      <c r="M5668" t="s">
        <v>70</v>
      </c>
      <c r="N5668" s="32">
        <v>46230</v>
      </c>
      <c r="O5668" s="1">
        <f t="shared" si="274"/>
        <v>6</v>
      </c>
      <c r="P5668" t="s">
        <v>66</v>
      </c>
      <c r="U5668" s="32">
        <v>46233</v>
      </c>
    </row>
    <row r="5669" spans="1:22" hidden="1">
      <c r="A5669" t="s">
        <v>26</v>
      </c>
      <c r="B5669" t="s">
        <v>7027</v>
      </c>
      <c r="C5669" s="55">
        <v>187331</v>
      </c>
      <c r="D5669" t="s">
        <v>1083</v>
      </c>
      <c r="E5669" s="32">
        <v>46224</v>
      </c>
      <c r="F5669" s="26">
        <v>46224.510844907411</v>
      </c>
      <c r="G5669" s="12" t="str">
        <f t="shared" si="275"/>
        <v>JULIO</v>
      </c>
      <c r="H5669">
        <v>860000018</v>
      </c>
      <c r="I5669" t="s">
        <v>1084</v>
      </c>
      <c r="J5669" s="41">
        <f t="shared" si="273"/>
        <v>933000</v>
      </c>
      <c r="K5669" s="41">
        <v>177270</v>
      </c>
      <c r="L5669" s="39">
        <v>1110270</v>
      </c>
      <c r="M5669" t="s">
        <v>70</v>
      </c>
      <c r="N5669" s="32">
        <v>46230</v>
      </c>
      <c r="O5669" s="1">
        <f t="shared" si="274"/>
        <v>6</v>
      </c>
      <c r="P5669" t="s">
        <v>66</v>
      </c>
      <c r="U5669" s="32">
        <v>46233</v>
      </c>
    </row>
    <row r="5670" spans="1:22" hidden="1">
      <c r="A5670" t="s">
        <v>26</v>
      </c>
      <c r="B5670" t="s">
        <v>7028</v>
      </c>
      <c r="C5670" s="55">
        <v>13653</v>
      </c>
      <c r="D5670" t="s">
        <v>28</v>
      </c>
      <c r="E5670" s="32">
        <v>46224</v>
      </c>
      <c r="F5670" s="26">
        <v>46224.481192129628</v>
      </c>
      <c r="G5670" s="12" t="str">
        <f t="shared" si="275"/>
        <v>JULIO</v>
      </c>
      <c r="H5670">
        <v>900420442</v>
      </c>
      <c r="I5670" t="s">
        <v>586</v>
      </c>
      <c r="J5670" s="41">
        <f t="shared" si="273"/>
        <v>135400</v>
      </c>
      <c r="K5670" s="41">
        <v>25726</v>
      </c>
      <c r="L5670" s="39">
        <v>161126</v>
      </c>
      <c r="M5670" s="1" t="s">
        <v>9455</v>
      </c>
      <c r="N5670" s="32">
        <v>46226</v>
      </c>
      <c r="O5670" s="1">
        <f t="shared" si="274"/>
        <v>2</v>
      </c>
      <c r="P5670" t="s">
        <v>66</v>
      </c>
      <c r="U5670" s="32">
        <v>46230</v>
      </c>
    </row>
    <row r="5671" spans="1:22" hidden="1">
      <c r="A5671" t="s">
        <v>26</v>
      </c>
      <c r="B5671" t="s">
        <v>7029</v>
      </c>
      <c r="C5671" s="55">
        <v>7211</v>
      </c>
      <c r="D5671" t="s">
        <v>678</v>
      </c>
      <c r="E5671" s="32">
        <v>46224</v>
      </c>
      <c r="F5671" s="26">
        <v>46224.501006944447</v>
      </c>
      <c r="G5671" s="12" t="str">
        <f t="shared" si="275"/>
        <v>JULIO</v>
      </c>
      <c r="H5671">
        <v>901174199</v>
      </c>
      <c r="I5671" t="s">
        <v>679</v>
      </c>
      <c r="J5671" s="41">
        <f t="shared" si="273"/>
        <v>552826</v>
      </c>
      <c r="K5671" s="41">
        <v>105036.94</v>
      </c>
      <c r="L5671" s="39">
        <v>657862.93999999994</v>
      </c>
      <c r="M5671" t="s">
        <v>37</v>
      </c>
      <c r="N5671" s="32">
        <v>46227</v>
      </c>
      <c r="O5671" s="1">
        <f t="shared" si="274"/>
        <v>3</v>
      </c>
      <c r="P5671" t="s">
        <v>66</v>
      </c>
      <c r="U5671" s="32">
        <v>46230</v>
      </c>
      <c r="V5671" t="s">
        <v>39</v>
      </c>
    </row>
    <row r="5672" spans="1:22" hidden="1">
      <c r="A5672" t="s">
        <v>26</v>
      </c>
      <c r="B5672" t="s">
        <v>7030</v>
      </c>
      <c r="C5672" s="55">
        <v>7210</v>
      </c>
      <c r="D5672" t="s">
        <v>678</v>
      </c>
      <c r="E5672" s="32">
        <v>46224</v>
      </c>
      <c r="F5672" s="26">
        <v>46224.496087962965</v>
      </c>
      <c r="G5672" s="12" t="str">
        <f t="shared" si="275"/>
        <v>JULIO</v>
      </c>
      <c r="H5672">
        <v>901174199</v>
      </c>
      <c r="I5672" t="s">
        <v>679</v>
      </c>
      <c r="J5672" s="41">
        <f t="shared" si="273"/>
        <v>1409706</v>
      </c>
      <c r="K5672" s="41">
        <v>267844.14</v>
      </c>
      <c r="L5672" s="39">
        <v>1677550.14</v>
      </c>
      <c r="M5672" t="s">
        <v>37</v>
      </c>
      <c r="N5672" s="32">
        <v>46227</v>
      </c>
      <c r="O5672" s="1">
        <f t="shared" si="274"/>
        <v>3</v>
      </c>
      <c r="P5672" t="s">
        <v>66</v>
      </c>
      <c r="U5672" s="32">
        <v>46230</v>
      </c>
      <c r="V5672" t="s">
        <v>39</v>
      </c>
    </row>
    <row r="5673" spans="1:22" hidden="1">
      <c r="A5673" t="s">
        <v>26</v>
      </c>
      <c r="B5673" t="s">
        <v>7031</v>
      </c>
      <c r="C5673" s="55">
        <v>7212</v>
      </c>
      <c r="D5673" t="s">
        <v>678</v>
      </c>
      <c r="E5673" s="32">
        <v>46224</v>
      </c>
      <c r="F5673" s="26">
        <v>46224.50335648148</v>
      </c>
      <c r="G5673" s="12" t="str">
        <f t="shared" si="275"/>
        <v>JULIO</v>
      </c>
      <c r="H5673">
        <v>901174199</v>
      </c>
      <c r="I5673" t="s">
        <v>679</v>
      </c>
      <c r="J5673" s="41">
        <f t="shared" si="273"/>
        <v>2295686</v>
      </c>
      <c r="K5673" s="41">
        <v>436180.34</v>
      </c>
      <c r="L5673" s="39">
        <v>2731866.34</v>
      </c>
      <c r="M5673" t="s">
        <v>37</v>
      </c>
      <c r="N5673" s="32">
        <v>46226</v>
      </c>
      <c r="O5673" s="1">
        <f t="shared" si="274"/>
        <v>2</v>
      </c>
      <c r="P5673" t="s">
        <v>66</v>
      </c>
      <c r="U5673" s="32">
        <v>46230</v>
      </c>
      <c r="V5673" t="s">
        <v>39</v>
      </c>
    </row>
    <row r="5674" spans="1:22" hidden="1">
      <c r="A5674" t="s">
        <v>26</v>
      </c>
      <c r="B5674" t="s">
        <v>7032</v>
      </c>
      <c r="C5674" s="55">
        <v>7205</v>
      </c>
      <c r="D5674" t="s">
        <v>678</v>
      </c>
      <c r="E5674" s="32">
        <v>46224</v>
      </c>
      <c r="F5674" s="26">
        <v>46224.477581018517</v>
      </c>
      <c r="G5674" s="12" t="str">
        <f t="shared" si="275"/>
        <v>JULIO</v>
      </c>
      <c r="H5674">
        <v>901174199</v>
      </c>
      <c r="I5674" t="s">
        <v>679</v>
      </c>
      <c r="J5674" s="41">
        <f t="shared" si="273"/>
        <v>5799630</v>
      </c>
      <c r="K5674" s="41">
        <v>1101929.7</v>
      </c>
      <c r="L5674" s="39">
        <v>6901559.7000000002</v>
      </c>
      <c r="M5674" t="s">
        <v>37</v>
      </c>
      <c r="N5674" s="32">
        <v>46226</v>
      </c>
      <c r="O5674" s="1">
        <f t="shared" si="274"/>
        <v>2</v>
      </c>
      <c r="P5674" t="s">
        <v>66</v>
      </c>
      <c r="U5674" s="32">
        <v>46230</v>
      </c>
      <c r="V5674" t="s">
        <v>39</v>
      </c>
    </row>
    <row r="5675" spans="1:22" hidden="1">
      <c r="A5675" t="s">
        <v>26</v>
      </c>
      <c r="B5675" t="s">
        <v>7033</v>
      </c>
      <c r="C5675" s="55">
        <v>7207</v>
      </c>
      <c r="D5675" t="s">
        <v>678</v>
      </c>
      <c r="E5675" s="32">
        <v>46224</v>
      </c>
      <c r="F5675" s="26">
        <v>46224.482106481482</v>
      </c>
      <c r="G5675" s="12" t="str">
        <f t="shared" si="275"/>
        <v>JULIO</v>
      </c>
      <c r="H5675">
        <v>901174199</v>
      </c>
      <c r="I5675" t="s">
        <v>679</v>
      </c>
      <c r="J5675" s="41">
        <f t="shared" si="273"/>
        <v>4414200</v>
      </c>
      <c r="K5675" s="41">
        <v>838698</v>
      </c>
      <c r="L5675" s="39">
        <v>5252898</v>
      </c>
      <c r="M5675" t="s">
        <v>37</v>
      </c>
      <c r="N5675" s="32">
        <v>46226</v>
      </c>
      <c r="O5675" s="1">
        <f t="shared" si="274"/>
        <v>2</v>
      </c>
      <c r="P5675" t="s">
        <v>66</v>
      </c>
      <c r="U5675" s="32">
        <v>46230</v>
      </c>
      <c r="V5675" t="s">
        <v>39</v>
      </c>
    </row>
    <row r="5676" spans="1:22" hidden="1">
      <c r="A5676" t="s">
        <v>26</v>
      </c>
      <c r="B5676" t="s">
        <v>7034</v>
      </c>
      <c r="C5676" s="55">
        <v>80378</v>
      </c>
      <c r="D5676" t="s">
        <v>355</v>
      </c>
      <c r="E5676" s="32">
        <v>46224</v>
      </c>
      <c r="F5676" s="26">
        <v>46224.477592592593</v>
      </c>
      <c r="G5676" s="12" t="str">
        <f t="shared" si="275"/>
        <v>JULIO</v>
      </c>
      <c r="H5676">
        <v>800204486</v>
      </c>
      <c r="I5676" t="s">
        <v>851</v>
      </c>
      <c r="J5676" s="41">
        <f t="shared" si="273"/>
        <v>6235368</v>
      </c>
      <c r="K5676" s="41">
        <v>1184719.92</v>
      </c>
      <c r="L5676" s="39">
        <v>7420087.9199999999</v>
      </c>
      <c r="M5676" t="s">
        <v>70</v>
      </c>
      <c r="N5676" s="32">
        <v>46230</v>
      </c>
      <c r="O5676" s="1">
        <f t="shared" si="274"/>
        <v>6</v>
      </c>
      <c r="P5676" t="s">
        <v>66</v>
      </c>
      <c r="U5676" s="32">
        <v>46231</v>
      </c>
    </row>
    <row r="5677" spans="1:22" hidden="1">
      <c r="A5677" t="s">
        <v>26</v>
      </c>
      <c r="B5677" t="s">
        <v>7035</v>
      </c>
      <c r="C5677" s="55">
        <v>7208</v>
      </c>
      <c r="D5677" t="s">
        <v>678</v>
      </c>
      <c r="E5677" s="32">
        <v>46224</v>
      </c>
      <c r="F5677" s="26">
        <v>46224.485671296294</v>
      </c>
      <c r="G5677" s="12" t="str">
        <f t="shared" si="275"/>
        <v>JULIO</v>
      </c>
      <c r="H5677">
        <v>901174199</v>
      </c>
      <c r="I5677" t="s">
        <v>679</v>
      </c>
      <c r="J5677" s="41">
        <f t="shared" si="273"/>
        <v>3624768</v>
      </c>
      <c r="K5677" s="41">
        <v>688705.92</v>
      </c>
      <c r="L5677" s="39">
        <v>4313473.92</v>
      </c>
      <c r="M5677" t="s">
        <v>37</v>
      </c>
      <c r="N5677" s="32">
        <v>46226</v>
      </c>
      <c r="O5677" s="1">
        <f t="shared" si="274"/>
        <v>2</v>
      </c>
      <c r="P5677" t="s">
        <v>66</v>
      </c>
      <c r="U5677" s="32">
        <v>46230</v>
      </c>
      <c r="V5677" t="s">
        <v>39</v>
      </c>
    </row>
    <row r="5678" spans="1:22" hidden="1">
      <c r="A5678" t="s">
        <v>26</v>
      </c>
      <c r="B5678" t="s">
        <v>7036</v>
      </c>
      <c r="C5678" s="55">
        <v>7209</v>
      </c>
      <c r="D5678" t="s">
        <v>678</v>
      </c>
      <c r="E5678" s="32">
        <v>46224</v>
      </c>
      <c r="F5678" s="26">
        <v>46224.488865740743</v>
      </c>
      <c r="G5678" s="12" t="str">
        <f t="shared" si="275"/>
        <v>JULIO</v>
      </c>
      <c r="H5678">
        <v>901174199</v>
      </c>
      <c r="I5678" t="s">
        <v>679</v>
      </c>
      <c r="J5678" s="41">
        <f t="shared" ref="J5678:J5741" si="276">L5678-K5678</f>
        <v>4067028.0000000005</v>
      </c>
      <c r="K5678" s="41">
        <v>772735.32</v>
      </c>
      <c r="L5678" s="39">
        <v>4839763.32</v>
      </c>
      <c r="M5678" t="s">
        <v>37</v>
      </c>
      <c r="N5678" s="32">
        <v>46226</v>
      </c>
      <c r="O5678" s="1">
        <f t="shared" si="274"/>
        <v>2</v>
      </c>
      <c r="P5678" t="s">
        <v>66</v>
      </c>
      <c r="U5678" s="32">
        <v>46230</v>
      </c>
      <c r="V5678" t="s">
        <v>39</v>
      </c>
    </row>
    <row r="5679" spans="1:22" hidden="1">
      <c r="A5679" t="s">
        <v>26</v>
      </c>
      <c r="B5679" t="s">
        <v>7037</v>
      </c>
      <c r="C5679" s="55">
        <v>21714</v>
      </c>
      <c r="D5679" t="s">
        <v>566</v>
      </c>
      <c r="E5679" s="32">
        <v>46224</v>
      </c>
      <c r="F5679" s="26">
        <v>46224.453414351854</v>
      </c>
      <c r="G5679" s="12" t="str">
        <f t="shared" si="275"/>
        <v>JULIO</v>
      </c>
      <c r="H5679">
        <v>900237741</v>
      </c>
      <c r="I5679" t="s">
        <v>567</v>
      </c>
      <c r="J5679" s="41">
        <f t="shared" si="276"/>
        <v>30000</v>
      </c>
      <c r="K5679" s="41">
        <v>5700</v>
      </c>
      <c r="L5679" s="39">
        <v>35700</v>
      </c>
      <c r="M5679" t="s">
        <v>70</v>
      </c>
      <c r="N5679" s="32">
        <v>46225</v>
      </c>
      <c r="O5679" s="1">
        <f t="shared" si="274"/>
        <v>1</v>
      </c>
      <c r="P5679" t="s">
        <v>66</v>
      </c>
      <c r="U5679" s="32">
        <v>46231</v>
      </c>
      <c r="V5679" t="s">
        <v>39</v>
      </c>
    </row>
    <row r="5680" spans="1:22" hidden="1">
      <c r="A5680" t="s">
        <v>26</v>
      </c>
      <c r="B5680" t="s">
        <v>7038</v>
      </c>
      <c r="C5680" s="55">
        <v>7206</v>
      </c>
      <c r="D5680" t="s">
        <v>678</v>
      </c>
      <c r="E5680" s="32">
        <v>46224</v>
      </c>
      <c r="F5680" s="26">
        <v>46224.480000000003</v>
      </c>
      <c r="G5680" s="12" t="str">
        <f t="shared" si="275"/>
        <v>JULIO</v>
      </c>
      <c r="H5680">
        <v>901174199</v>
      </c>
      <c r="I5680" t="s">
        <v>679</v>
      </c>
      <c r="J5680" s="41">
        <f t="shared" si="276"/>
        <v>4643738</v>
      </c>
      <c r="K5680" s="41">
        <v>882310.22</v>
      </c>
      <c r="L5680" s="39">
        <v>5526048.2199999997</v>
      </c>
      <c r="M5680" t="s">
        <v>37</v>
      </c>
      <c r="N5680" s="32">
        <v>46226</v>
      </c>
      <c r="O5680" s="1">
        <f t="shared" si="274"/>
        <v>2</v>
      </c>
      <c r="P5680" t="s">
        <v>66</v>
      </c>
      <c r="U5680" s="32">
        <v>46230</v>
      </c>
      <c r="V5680" t="s">
        <v>39</v>
      </c>
    </row>
    <row r="5681" spans="1:22" hidden="1">
      <c r="A5681" t="s">
        <v>26</v>
      </c>
      <c r="B5681" t="s">
        <v>7039</v>
      </c>
      <c r="C5681" s="55">
        <v>7204</v>
      </c>
      <c r="D5681" t="s">
        <v>678</v>
      </c>
      <c r="E5681" s="32">
        <v>46224</v>
      </c>
      <c r="F5681" s="26">
        <v>46224.473645833335</v>
      </c>
      <c r="G5681" s="12" t="str">
        <f t="shared" si="275"/>
        <v>JULIO</v>
      </c>
      <c r="H5681">
        <v>901174199</v>
      </c>
      <c r="I5681" t="s">
        <v>679</v>
      </c>
      <c r="J5681" s="41">
        <f t="shared" si="276"/>
        <v>7529447.9999999991</v>
      </c>
      <c r="K5681" s="41">
        <v>1430595.12</v>
      </c>
      <c r="L5681" s="39">
        <v>8960043.1199999992</v>
      </c>
      <c r="M5681" t="s">
        <v>37</v>
      </c>
      <c r="N5681" s="32">
        <v>46226</v>
      </c>
      <c r="O5681" s="1">
        <f t="shared" si="274"/>
        <v>2</v>
      </c>
      <c r="P5681" t="s">
        <v>66</v>
      </c>
      <c r="U5681" s="32">
        <v>46230</v>
      </c>
      <c r="V5681" t="s">
        <v>39</v>
      </c>
    </row>
    <row r="5682" spans="1:22" hidden="1">
      <c r="A5682" t="s">
        <v>26</v>
      </c>
      <c r="B5682" t="s">
        <v>7040</v>
      </c>
      <c r="C5682" s="55">
        <v>573283</v>
      </c>
      <c r="D5682" t="s">
        <v>159</v>
      </c>
      <c r="E5682" s="32">
        <v>46224</v>
      </c>
      <c r="F5682" s="26">
        <v>46224.428564814814</v>
      </c>
      <c r="G5682" s="12" t="str">
        <f t="shared" si="275"/>
        <v>JULIO</v>
      </c>
      <c r="H5682">
        <v>890800788</v>
      </c>
      <c r="I5682" t="s">
        <v>160</v>
      </c>
      <c r="J5682" s="41">
        <f t="shared" si="276"/>
        <v>1696875</v>
      </c>
      <c r="K5682" s="41">
        <v>322407</v>
      </c>
      <c r="L5682" s="39">
        <v>2019282</v>
      </c>
      <c r="M5682" t="s">
        <v>70</v>
      </c>
      <c r="N5682" s="32">
        <v>46225</v>
      </c>
      <c r="O5682" s="1">
        <f t="shared" si="274"/>
        <v>1</v>
      </c>
      <c r="P5682" t="s">
        <v>66</v>
      </c>
      <c r="U5682" s="32">
        <v>46231</v>
      </c>
      <c r="V5682" t="s">
        <v>39</v>
      </c>
    </row>
    <row r="5683" spans="1:22" hidden="1">
      <c r="A5683" t="s">
        <v>82</v>
      </c>
      <c r="B5683" t="s">
        <v>7041</v>
      </c>
      <c r="C5683" s="55" t="s">
        <v>7042</v>
      </c>
      <c r="D5683" t="s">
        <v>2896</v>
      </c>
      <c r="E5683" s="32">
        <v>46224</v>
      </c>
      <c r="F5683" s="26">
        <v>46224.452731481484</v>
      </c>
      <c r="G5683" s="12" t="str">
        <f t="shared" si="275"/>
        <v>JULIO</v>
      </c>
      <c r="H5683">
        <v>900237741</v>
      </c>
      <c r="I5683" t="s">
        <v>567</v>
      </c>
      <c r="J5683" s="41">
        <f t="shared" si="276"/>
        <v>30000</v>
      </c>
      <c r="K5683" s="41">
        <v>5700</v>
      </c>
      <c r="L5683" s="39">
        <v>35700</v>
      </c>
      <c r="M5683" t="s">
        <v>110</v>
      </c>
      <c r="N5683" s="3">
        <v>46228</v>
      </c>
      <c r="O5683" s="1">
        <f t="shared" si="274"/>
        <v>4</v>
      </c>
      <c r="P5683" t="s">
        <v>66</v>
      </c>
    </row>
    <row r="5684" spans="1:22" hidden="1">
      <c r="A5684" t="s">
        <v>26</v>
      </c>
      <c r="B5684" t="s">
        <v>7043</v>
      </c>
      <c r="C5684" s="55">
        <v>2157</v>
      </c>
      <c r="D5684" t="s">
        <v>28</v>
      </c>
      <c r="E5684" s="32">
        <v>46224</v>
      </c>
      <c r="F5684" s="26">
        <v>46224.327303240738</v>
      </c>
      <c r="G5684" s="12" t="str">
        <f t="shared" si="275"/>
        <v>JULIO</v>
      </c>
      <c r="H5684">
        <v>900674765</v>
      </c>
      <c r="I5684" t="s">
        <v>898</v>
      </c>
      <c r="J5684" s="41">
        <f t="shared" si="276"/>
        <v>7980000</v>
      </c>
      <c r="K5684" s="41">
        <v>1516200</v>
      </c>
      <c r="L5684" s="39">
        <v>9496200</v>
      </c>
      <c r="M5684" t="s">
        <v>264</v>
      </c>
      <c r="N5684" s="32">
        <v>46224</v>
      </c>
      <c r="O5684" s="1">
        <f t="shared" si="274"/>
        <v>0</v>
      </c>
      <c r="P5684" t="s">
        <v>66</v>
      </c>
      <c r="U5684" s="32">
        <v>46225</v>
      </c>
    </row>
    <row r="5685" spans="1:22" hidden="1">
      <c r="A5685" t="s">
        <v>26</v>
      </c>
      <c r="B5685" t="s">
        <v>7044</v>
      </c>
      <c r="C5685" s="56">
        <v>156496</v>
      </c>
      <c r="D5685" t="s">
        <v>1883</v>
      </c>
      <c r="E5685" s="32">
        <v>46224</v>
      </c>
      <c r="F5685" s="26">
        <v>46224.403726851851</v>
      </c>
      <c r="G5685" s="12" t="str">
        <f t="shared" si="275"/>
        <v>JULIO</v>
      </c>
      <c r="H5685">
        <v>811024845</v>
      </c>
      <c r="I5685" t="s">
        <v>1884</v>
      </c>
      <c r="J5685" s="41">
        <f t="shared" si="276"/>
        <v>90795</v>
      </c>
      <c r="K5685" s="41">
        <v>0</v>
      </c>
      <c r="L5685" s="39">
        <v>90795</v>
      </c>
      <c r="M5685" t="s">
        <v>54</v>
      </c>
      <c r="O5685" s="1">
        <f t="shared" si="274"/>
        <v>0</v>
      </c>
    </row>
    <row r="5686" spans="1:22" hidden="1">
      <c r="A5686" t="s">
        <v>82</v>
      </c>
      <c r="B5686" t="s">
        <v>7045</v>
      </c>
      <c r="C5686" s="55">
        <v>17463</v>
      </c>
      <c r="D5686" t="s">
        <v>373</v>
      </c>
      <c r="E5686" s="32">
        <v>46224</v>
      </c>
      <c r="F5686" s="26">
        <v>46224.403275462966</v>
      </c>
      <c r="G5686" s="12" t="str">
        <f t="shared" si="275"/>
        <v>JULIO</v>
      </c>
      <c r="H5686">
        <v>800106404</v>
      </c>
      <c r="I5686" t="s">
        <v>369</v>
      </c>
      <c r="J5686" s="41">
        <f t="shared" si="276"/>
        <v>240164</v>
      </c>
      <c r="K5686" s="41">
        <v>4563</v>
      </c>
      <c r="L5686" s="39">
        <v>244727</v>
      </c>
      <c r="M5686" t="s">
        <v>128</v>
      </c>
      <c r="N5686" s="32">
        <v>46226</v>
      </c>
      <c r="O5686" s="1">
        <f t="shared" si="274"/>
        <v>2</v>
      </c>
      <c r="P5686" t="s">
        <v>2655</v>
      </c>
      <c r="U5686" s="32">
        <v>46233</v>
      </c>
    </row>
    <row r="5687" spans="1:22" hidden="1">
      <c r="A5687" t="s">
        <v>26</v>
      </c>
      <c r="B5687" t="s">
        <v>7046</v>
      </c>
      <c r="C5687" s="55">
        <v>1447</v>
      </c>
      <c r="D5687" t="s">
        <v>28</v>
      </c>
      <c r="E5687" s="32">
        <v>46224</v>
      </c>
      <c r="F5687" s="26">
        <v>46224.331400462965</v>
      </c>
      <c r="G5687" s="12" t="str">
        <f t="shared" si="275"/>
        <v>JULIO</v>
      </c>
      <c r="H5687">
        <v>901691937</v>
      </c>
      <c r="I5687" t="s">
        <v>607</v>
      </c>
      <c r="J5687" s="41">
        <f t="shared" si="276"/>
        <v>5966398.7000000002</v>
      </c>
      <c r="K5687" s="41">
        <v>1133615.75</v>
      </c>
      <c r="L5687" s="39">
        <v>7100014.4500000002</v>
      </c>
      <c r="M5687" t="s">
        <v>70</v>
      </c>
      <c r="N5687" s="32">
        <v>46227</v>
      </c>
      <c r="O5687" s="1">
        <f t="shared" si="274"/>
        <v>3</v>
      </c>
      <c r="P5687" t="s">
        <v>66</v>
      </c>
      <c r="U5687" s="32">
        <v>46233</v>
      </c>
    </row>
    <row r="5688" spans="1:22" hidden="1">
      <c r="A5688" t="s">
        <v>26</v>
      </c>
      <c r="B5688" t="s">
        <v>7047</v>
      </c>
      <c r="C5688" s="55">
        <v>21707</v>
      </c>
      <c r="D5688" t="s">
        <v>566</v>
      </c>
      <c r="E5688" s="32">
        <v>46224</v>
      </c>
      <c r="F5688" s="26">
        <v>46224.34003472222</v>
      </c>
      <c r="G5688" s="12" t="str">
        <f t="shared" si="275"/>
        <v>JULIO</v>
      </c>
      <c r="H5688">
        <v>900237741</v>
      </c>
      <c r="I5688" t="s">
        <v>567</v>
      </c>
      <c r="J5688" s="41">
        <f t="shared" si="276"/>
        <v>44000</v>
      </c>
      <c r="K5688" s="41">
        <v>8360</v>
      </c>
      <c r="L5688" s="39">
        <v>52360</v>
      </c>
      <c r="M5688" t="s">
        <v>70</v>
      </c>
      <c r="N5688" s="32">
        <v>46225</v>
      </c>
      <c r="O5688" s="1">
        <f t="shared" si="274"/>
        <v>1</v>
      </c>
      <c r="P5688" t="s">
        <v>66</v>
      </c>
      <c r="U5688" s="32">
        <v>46231</v>
      </c>
      <c r="V5688" t="s">
        <v>39</v>
      </c>
    </row>
    <row r="5689" spans="1:22" hidden="1">
      <c r="A5689" t="s">
        <v>26</v>
      </c>
      <c r="B5689" t="s">
        <v>7048</v>
      </c>
      <c r="C5689" s="55">
        <v>25569032</v>
      </c>
      <c r="D5689" t="s">
        <v>6228</v>
      </c>
      <c r="E5689" s="32">
        <v>46224</v>
      </c>
      <c r="F5689" s="26">
        <v>46224.392523148148</v>
      </c>
      <c r="G5689" s="12" t="str">
        <f t="shared" si="275"/>
        <v>JULIO</v>
      </c>
      <c r="H5689">
        <v>830122566</v>
      </c>
      <c r="I5689" t="s">
        <v>931</v>
      </c>
      <c r="J5689" s="41">
        <f t="shared" si="276"/>
        <v>140564</v>
      </c>
      <c r="K5689" s="41">
        <v>26608</v>
      </c>
      <c r="L5689" s="39">
        <v>167172</v>
      </c>
      <c r="M5689" t="s">
        <v>65</v>
      </c>
      <c r="N5689" s="32">
        <v>46224</v>
      </c>
      <c r="O5689" s="1">
        <f t="shared" si="274"/>
        <v>0</v>
      </c>
      <c r="P5689" t="s">
        <v>2162</v>
      </c>
      <c r="U5689" s="32">
        <v>46226</v>
      </c>
      <c r="V5689" t="s">
        <v>39</v>
      </c>
    </row>
    <row r="5690" spans="1:22" hidden="1">
      <c r="A5690" t="s">
        <v>26</v>
      </c>
      <c r="B5690" t="s">
        <v>7049</v>
      </c>
      <c r="C5690" s="55">
        <v>107091</v>
      </c>
      <c r="D5690" t="s">
        <v>458</v>
      </c>
      <c r="E5690" s="32">
        <v>46224</v>
      </c>
      <c r="F5690" s="26">
        <v>46224.324155092596</v>
      </c>
      <c r="G5690" s="12" t="str">
        <f t="shared" si="275"/>
        <v>JULIO</v>
      </c>
      <c r="H5690">
        <v>890929497</v>
      </c>
      <c r="I5690" t="s">
        <v>459</v>
      </c>
      <c r="J5690" s="41">
        <f t="shared" si="276"/>
        <v>2181200</v>
      </c>
      <c r="K5690" s="41">
        <v>414428</v>
      </c>
      <c r="L5690" s="39">
        <v>2595628</v>
      </c>
      <c r="M5690" t="s">
        <v>37</v>
      </c>
      <c r="N5690" s="32">
        <v>46227</v>
      </c>
      <c r="O5690" s="1">
        <f t="shared" si="274"/>
        <v>3</v>
      </c>
      <c r="P5690" t="s">
        <v>66</v>
      </c>
      <c r="U5690" s="32">
        <v>46230</v>
      </c>
    </row>
    <row r="5691" spans="1:22" hidden="1">
      <c r="A5691" t="s">
        <v>26</v>
      </c>
      <c r="B5691" t="s">
        <v>7050</v>
      </c>
      <c r="C5691" s="55">
        <v>90182</v>
      </c>
      <c r="D5691" t="s">
        <v>2613</v>
      </c>
      <c r="E5691" s="32">
        <v>46224</v>
      </c>
      <c r="F5691" s="26">
        <v>46224.057719907411</v>
      </c>
      <c r="G5691" s="12" t="str">
        <f t="shared" si="275"/>
        <v>JULIO</v>
      </c>
      <c r="H5691">
        <v>811011779</v>
      </c>
      <c r="I5691" t="s">
        <v>1339</v>
      </c>
      <c r="J5691" s="41">
        <f t="shared" si="276"/>
        <v>1149418.21</v>
      </c>
      <c r="K5691" s="41">
        <v>188384.79</v>
      </c>
      <c r="L5691" s="39">
        <v>1337803</v>
      </c>
      <c r="M5691" t="s">
        <v>70</v>
      </c>
      <c r="N5691" s="32">
        <v>46224</v>
      </c>
      <c r="O5691" s="1">
        <f t="shared" si="274"/>
        <v>0</v>
      </c>
      <c r="P5691" t="s">
        <v>66</v>
      </c>
      <c r="U5691" s="32">
        <v>45496</v>
      </c>
      <c r="V5691" t="s">
        <v>39</v>
      </c>
    </row>
    <row r="5692" spans="1:22" hidden="1">
      <c r="A5692" t="s">
        <v>26</v>
      </c>
      <c r="B5692" t="s">
        <v>7051</v>
      </c>
      <c r="C5692" s="55">
        <v>15581680</v>
      </c>
      <c r="D5692" t="s">
        <v>4499</v>
      </c>
      <c r="E5692" s="32">
        <v>46224</v>
      </c>
      <c r="F5692" s="26">
        <v>46224.334907407407</v>
      </c>
      <c r="G5692" s="12" t="str">
        <f t="shared" si="275"/>
        <v>JULIO</v>
      </c>
      <c r="H5692">
        <v>900219834</v>
      </c>
      <c r="I5692" t="s">
        <v>739</v>
      </c>
      <c r="J5692" s="41">
        <f t="shared" si="276"/>
        <v>18500</v>
      </c>
      <c r="K5692" s="41">
        <v>0</v>
      </c>
      <c r="L5692" s="39">
        <v>18500</v>
      </c>
      <c r="M5692" t="s">
        <v>70</v>
      </c>
      <c r="N5692" s="32">
        <v>46224</v>
      </c>
      <c r="O5692" s="1">
        <f t="shared" si="274"/>
        <v>0</v>
      </c>
      <c r="P5692" t="s">
        <v>66</v>
      </c>
      <c r="U5692" s="32">
        <v>46231</v>
      </c>
      <c r="V5692" s="1" t="s">
        <v>39</v>
      </c>
    </row>
    <row r="5693" spans="1:22" hidden="1">
      <c r="A5693" t="s">
        <v>26</v>
      </c>
      <c r="B5693" t="s">
        <v>7052</v>
      </c>
      <c r="C5693" s="55">
        <v>58986</v>
      </c>
      <c r="D5693" t="s">
        <v>122</v>
      </c>
      <c r="E5693" s="32">
        <v>46225</v>
      </c>
      <c r="F5693" s="26">
        <v>46225.710902777777</v>
      </c>
      <c r="G5693" s="12" t="str">
        <f t="shared" si="275"/>
        <v>JULIO</v>
      </c>
      <c r="H5693">
        <v>900650486</v>
      </c>
      <c r="I5693" t="s">
        <v>857</v>
      </c>
      <c r="J5693" s="41">
        <f t="shared" si="276"/>
        <v>25209.239999999998</v>
      </c>
      <c r="K5693" s="41">
        <v>4789.76</v>
      </c>
      <c r="L5693" s="39">
        <v>29999</v>
      </c>
      <c r="M5693" t="s">
        <v>65</v>
      </c>
      <c r="N5693" s="32">
        <v>46227</v>
      </c>
      <c r="O5693" s="1">
        <f t="shared" si="274"/>
        <v>2</v>
      </c>
      <c r="P5693" t="s">
        <v>66</v>
      </c>
      <c r="U5693" s="32">
        <v>46230</v>
      </c>
    </row>
    <row r="5694" spans="1:22" hidden="1">
      <c r="A5694" t="s">
        <v>26</v>
      </c>
      <c r="B5694" t="s">
        <v>7053</v>
      </c>
      <c r="C5694" s="55">
        <v>39542</v>
      </c>
      <c r="D5694" t="s">
        <v>393</v>
      </c>
      <c r="E5694" s="32">
        <v>46225</v>
      </c>
      <c r="F5694" s="26">
        <v>46225.683969907404</v>
      </c>
      <c r="G5694" s="12" t="str">
        <f t="shared" si="275"/>
        <v>JULIO</v>
      </c>
      <c r="H5694">
        <v>890929877</v>
      </c>
      <c r="I5694" t="s">
        <v>394</v>
      </c>
      <c r="J5694" s="41">
        <f t="shared" si="276"/>
        <v>6358653</v>
      </c>
      <c r="K5694" s="41">
        <v>1208144.07</v>
      </c>
      <c r="L5694" s="39">
        <v>7566797.0700000003</v>
      </c>
      <c r="M5694" t="s">
        <v>58</v>
      </c>
      <c r="N5694" s="32">
        <v>46230</v>
      </c>
      <c r="O5694" s="1">
        <f t="shared" si="274"/>
        <v>5</v>
      </c>
      <c r="P5694" t="s">
        <v>66</v>
      </c>
      <c r="U5694" s="32">
        <v>46230</v>
      </c>
    </row>
    <row r="5695" spans="1:22" hidden="1">
      <c r="A5695" t="s">
        <v>26</v>
      </c>
      <c r="B5695" t="s">
        <v>7054</v>
      </c>
      <c r="C5695" s="55">
        <v>746811</v>
      </c>
      <c r="D5695" t="s">
        <v>817</v>
      </c>
      <c r="E5695" s="32">
        <v>46225</v>
      </c>
      <c r="F5695" s="26">
        <v>46225.780775462961</v>
      </c>
      <c r="G5695" s="12" t="str">
        <f t="shared" si="275"/>
        <v>JULIO</v>
      </c>
      <c r="H5695">
        <v>890915475</v>
      </c>
      <c r="I5695" t="s">
        <v>818</v>
      </c>
      <c r="J5695" s="41">
        <f t="shared" si="276"/>
        <v>1165182</v>
      </c>
      <c r="K5695" s="41">
        <v>221384.58</v>
      </c>
      <c r="L5695" s="39">
        <v>1386566.58</v>
      </c>
      <c r="M5695" t="s">
        <v>70</v>
      </c>
      <c r="N5695" s="32">
        <v>46230</v>
      </c>
      <c r="O5695" s="1">
        <f t="shared" si="274"/>
        <v>5</v>
      </c>
      <c r="P5695" t="s">
        <v>66</v>
      </c>
      <c r="U5695" s="32">
        <v>46231</v>
      </c>
    </row>
    <row r="5696" spans="1:22" hidden="1">
      <c r="A5696" t="s">
        <v>26</v>
      </c>
      <c r="B5696" t="s">
        <v>7055</v>
      </c>
      <c r="C5696" s="55">
        <v>1975</v>
      </c>
      <c r="D5696" t="s">
        <v>28</v>
      </c>
      <c r="E5696" s="32">
        <v>46225</v>
      </c>
      <c r="F5696" s="26">
        <v>46225.693981481483</v>
      </c>
      <c r="G5696" s="12" t="str">
        <f t="shared" si="275"/>
        <v>JULIO</v>
      </c>
      <c r="H5696">
        <v>901661780</v>
      </c>
      <c r="I5696" t="s">
        <v>2678</v>
      </c>
      <c r="J5696" s="41">
        <f t="shared" si="276"/>
        <v>148400</v>
      </c>
      <c r="K5696" s="41">
        <v>28196</v>
      </c>
      <c r="L5696" s="39">
        <v>176596</v>
      </c>
      <c r="M5696" t="s">
        <v>3770</v>
      </c>
      <c r="N5696" s="32">
        <v>46230</v>
      </c>
      <c r="O5696" s="1">
        <f t="shared" ref="O5696:O5759" si="277">IFERROR(IF(-_xlfn.DAYS(E5696,N5696)&lt;0,0,-_xlfn.DAYS(E5696,N5696)), " - ")</f>
        <v>5</v>
      </c>
      <c r="P5696" t="s">
        <v>66</v>
      </c>
      <c r="U5696" s="32">
        <v>46231</v>
      </c>
    </row>
    <row r="5697" spans="1:22" hidden="1">
      <c r="A5697" t="s">
        <v>26</v>
      </c>
      <c r="B5697" t="s">
        <v>7056</v>
      </c>
      <c r="C5697" s="55">
        <v>10089</v>
      </c>
      <c r="D5697" t="s">
        <v>28</v>
      </c>
      <c r="E5697" s="32">
        <v>46225</v>
      </c>
      <c r="F5697" s="26">
        <v>46225.649548611109</v>
      </c>
      <c r="G5697" s="12" t="str">
        <f t="shared" si="275"/>
        <v>JULIO</v>
      </c>
      <c r="H5697">
        <v>900103086</v>
      </c>
      <c r="I5697" t="s">
        <v>1731</v>
      </c>
      <c r="J5697" s="41">
        <f t="shared" si="276"/>
        <v>2300000</v>
      </c>
      <c r="K5697" s="41">
        <v>437000</v>
      </c>
      <c r="L5697" s="39">
        <v>2737000</v>
      </c>
      <c r="M5697" t="s">
        <v>264</v>
      </c>
      <c r="N5697" s="32">
        <v>46227</v>
      </c>
      <c r="O5697" s="1">
        <f t="shared" si="277"/>
        <v>2</v>
      </c>
      <c r="P5697" t="s">
        <v>66</v>
      </c>
      <c r="U5697" s="32">
        <v>46233</v>
      </c>
    </row>
    <row r="5698" spans="1:22" hidden="1">
      <c r="A5698" t="s">
        <v>26</v>
      </c>
      <c r="B5698" t="s">
        <v>7057</v>
      </c>
      <c r="C5698" s="55">
        <v>1555</v>
      </c>
      <c r="D5698" t="s">
        <v>151</v>
      </c>
      <c r="E5698" s="32">
        <v>46225</v>
      </c>
      <c r="F5698" s="26">
        <v>46225.65797453704</v>
      </c>
      <c r="G5698" s="12" t="str">
        <f t="shared" ref="G5698:G5761" si="278">UPPER(TEXT(E5698, "MMMM"))</f>
        <v>JULIO</v>
      </c>
      <c r="H5698">
        <v>901561580</v>
      </c>
      <c r="I5698" t="s">
        <v>152</v>
      </c>
      <c r="J5698" s="41">
        <f t="shared" si="276"/>
        <v>690000</v>
      </c>
      <c r="K5698" s="41">
        <v>131100</v>
      </c>
      <c r="L5698" s="39">
        <v>821100</v>
      </c>
      <c r="M5698" t="s">
        <v>70</v>
      </c>
      <c r="N5698" s="32">
        <v>46233</v>
      </c>
      <c r="O5698" s="1">
        <f t="shared" si="277"/>
        <v>8</v>
      </c>
      <c r="P5698" s="34" t="s">
        <v>66</v>
      </c>
      <c r="U5698" s="32">
        <v>46237</v>
      </c>
    </row>
    <row r="5699" spans="1:22" hidden="1">
      <c r="A5699" t="s">
        <v>26</v>
      </c>
      <c r="B5699" t="s">
        <v>7058</v>
      </c>
      <c r="C5699" s="55">
        <v>255170</v>
      </c>
      <c r="D5699" t="s">
        <v>2628</v>
      </c>
      <c r="E5699" s="32">
        <v>46225</v>
      </c>
      <c r="F5699" s="26">
        <v>46225.634629629632</v>
      </c>
      <c r="G5699" s="12" t="str">
        <f t="shared" si="278"/>
        <v>JULIO</v>
      </c>
      <c r="H5699">
        <v>860026455</v>
      </c>
      <c r="I5699" t="s">
        <v>2629</v>
      </c>
      <c r="J5699" s="41">
        <f t="shared" si="276"/>
        <v>2200000</v>
      </c>
      <c r="K5699" s="41">
        <v>418000</v>
      </c>
      <c r="L5699" s="39">
        <v>2618000</v>
      </c>
      <c r="M5699" t="s">
        <v>37</v>
      </c>
      <c r="N5699" s="32">
        <v>46227</v>
      </c>
      <c r="O5699" s="1">
        <f t="shared" si="277"/>
        <v>2</v>
      </c>
      <c r="P5699" t="s">
        <v>66</v>
      </c>
      <c r="U5699" s="32">
        <v>46230</v>
      </c>
    </row>
    <row r="5700" spans="1:22" hidden="1">
      <c r="A5700" t="s">
        <v>26</v>
      </c>
      <c r="B5700" t="s">
        <v>7059</v>
      </c>
      <c r="C5700" s="55">
        <v>3578</v>
      </c>
      <c r="D5700" t="s">
        <v>1341</v>
      </c>
      <c r="E5700" s="32">
        <v>46225</v>
      </c>
      <c r="F5700" s="26">
        <v>46225.619768518518</v>
      </c>
      <c r="G5700" s="12" t="str">
        <f t="shared" si="278"/>
        <v>JULIO</v>
      </c>
      <c r="H5700">
        <v>811024463</v>
      </c>
      <c r="I5700" t="s">
        <v>1342</v>
      </c>
      <c r="J5700" s="41">
        <f t="shared" si="276"/>
        <v>3339600</v>
      </c>
      <c r="K5700" s="41">
        <v>634524</v>
      </c>
      <c r="L5700" s="39">
        <v>3974124</v>
      </c>
      <c r="M5700" t="s">
        <v>70</v>
      </c>
      <c r="N5700" s="32">
        <v>46226</v>
      </c>
      <c r="O5700" s="1">
        <f t="shared" si="277"/>
        <v>1</v>
      </c>
      <c r="P5700" t="s">
        <v>66</v>
      </c>
      <c r="U5700" s="32">
        <v>46233</v>
      </c>
    </row>
    <row r="5701" spans="1:22" hidden="1">
      <c r="A5701" t="s">
        <v>26</v>
      </c>
      <c r="B5701" t="s">
        <v>7060</v>
      </c>
      <c r="C5701" s="55">
        <v>365410</v>
      </c>
      <c r="D5701" t="s">
        <v>336</v>
      </c>
      <c r="E5701" s="32">
        <v>46225</v>
      </c>
      <c r="F5701" s="26">
        <v>46225.583923611113</v>
      </c>
      <c r="G5701" s="12" t="str">
        <f t="shared" si="278"/>
        <v>JULIO</v>
      </c>
      <c r="H5701">
        <v>800049074</v>
      </c>
      <c r="I5701" t="s">
        <v>337</v>
      </c>
      <c r="J5701" s="41">
        <f t="shared" si="276"/>
        <v>16860</v>
      </c>
      <c r="K5701" s="41">
        <v>3203</v>
      </c>
      <c r="L5701" s="39">
        <v>20063</v>
      </c>
      <c r="M5701" t="s">
        <v>70</v>
      </c>
      <c r="N5701" s="32">
        <v>46227</v>
      </c>
      <c r="O5701" s="1">
        <f t="shared" si="277"/>
        <v>2</v>
      </c>
      <c r="P5701" t="s">
        <v>66</v>
      </c>
      <c r="U5701" s="32">
        <v>46233</v>
      </c>
    </row>
    <row r="5702" spans="1:22" hidden="1">
      <c r="A5702" t="s">
        <v>26</v>
      </c>
      <c r="B5702" t="s">
        <v>7061</v>
      </c>
      <c r="C5702" s="55">
        <v>90766792</v>
      </c>
      <c r="D5702" t="s">
        <v>1004</v>
      </c>
      <c r="E5702" s="32">
        <v>46225</v>
      </c>
      <c r="F5702" s="26">
        <v>46225.500335648147</v>
      </c>
      <c r="G5702" s="12" t="str">
        <f t="shared" si="278"/>
        <v>JULIO</v>
      </c>
      <c r="H5702">
        <v>890900841</v>
      </c>
      <c r="I5702" t="s">
        <v>1005</v>
      </c>
      <c r="J5702" s="41">
        <f t="shared" si="276"/>
        <v>300400</v>
      </c>
      <c r="K5702" s="41">
        <v>0</v>
      </c>
      <c r="L5702" s="39">
        <v>300400</v>
      </c>
      <c r="M5702" t="s">
        <v>1488</v>
      </c>
      <c r="N5702" s="32">
        <v>46226</v>
      </c>
      <c r="O5702" s="1">
        <f t="shared" si="277"/>
        <v>1</v>
      </c>
      <c r="P5702" t="s">
        <v>1222</v>
      </c>
      <c r="U5702" s="32">
        <v>46230</v>
      </c>
    </row>
    <row r="5703" spans="1:22" hidden="1">
      <c r="A5703" t="s">
        <v>26</v>
      </c>
      <c r="B5703" t="s">
        <v>7062</v>
      </c>
      <c r="C5703" s="55">
        <v>1</v>
      </c>
      <c r="D5703" t="s">
        <v>7063</v>
      </c>
      <c r="E5703" s="32">
        <v>46225</v>
      </c>
      <c r="F5703" s="26">
        <v>46225.501157407409</v>
      </c>
      <c r="G5703" s="12" t="str">
        <f t="shared" si="278"/>
        <v>JULIO</v>
      </c>
      <c r="H5703">
        <v>901931341</v>
      </c>
      <c r="I5703" t="s">
        <v>7121</v>
      </c>
      <c r="J5703" s="41">
        <f t="shared" si="276"/>
        <v>1368690.8</v>
      </c>
      <c r="K5703" s="41">
        <v>16445.93</v>
      </c>
      <c r="L5703" s="39">
        <v>1385136.73</v>
      </c>
      <c r="M5703" s="1" t="s">
        <v>9455</v>
      </c>
      <c r="N5703" s="32">
        <v>46233</v>
      </c>
      <c r="O5703" s="1">
        <f t="shared" si="277"/>
        <v>8</v>
      </c>
      <c r="P5703" s="34" t="s">
        <v>66</v>
      </c>
      <c r="U5703" s="32">
        <v>46248</v>
      </c>
      <c r="V5703" t="s">
        <v>39</v>
      </c>
    </row>
    <row r="5704" spans="1:22" hidden="1">
      <c r="A5704" t="s">
        <v>26</v>
      </c>
      <c r="B5704" t="s">
        <v>7064</v>
      </c>
      <c r="C5704" s="55">
        <v>129383</v>
      </c>
      <c r="D5704" t="s">
        <v>7065</v>
      </c>
      <c r="E5704" s="32">
        <v>46225</v>
      </c>
      <c r="F5704" s="26">
        <v>46225.52815972222</v>
      </c>
      <c r="G5704" s="12" t="str">
        <f t="shared" si="278"/>
        <v>JULIO</v>
      </c>
      <c r="H5704">
        <v>890800788</v>
      </c>
      <c r="I5704" t="s">
        <v>160</v>
      </c>
      <c r="J5704" s="41">
        <f t="shared" si="276"/>
        <v>325265</v>
      </c>
      <c r="K5704" s="41">
        <v>61801</v>
      </c>
      <c r="L5704" s="39">
        <v>387066</v>
      </c>
      <c r="M5704" t="s">
        <v>70</v>
      </c>
      <c r="N5704" s="32">
        <v>46225</v>
      </c>
      <c r="O5704" s="1">
        <f t="shared" si="277"/>
        <v>0</v>
      </c>
      <c r="P5704" t="s">
        <v>66</v>
      </c>
      <c r="U5704" s="32">
        <v>46231</v>
      </c>
      <c r="V5704" t="s">
        <v>39</v>
      </c>
    </row>
    <row r="5705" spans="1:22" hidden="1">
      <c r="A5705" t="s">
        <v>26</v>
      </c>
      <c r="B5705" t="s">
        <v>7066</v>
      </c>
      <c r="C5705" s="55">
        <v>689206</v>
      </c>
      <c r="D5705" t="s">
        <v>825</v>
      </c>
      <c r="E5705" s="32">
        <v>46225</v>
      </c>
      <c r="F5705" s="26">
        <v>46225.48228009259</v>
      </c>
      <c r="G5705" s="12" t="str">
        <f t="shared" si="278"/>
        <v>JULIO</v>
      </c>
      <c r="H5705">
        <v>890915475</v>
      </c>
      <c r="I5705" t="s">
        <v>818</v>
      </c>
      <c r="J5705" s="41">
        <f t="shared" si="276"/>
        <v>880096</v>
      </c>
      <c r="K5705" s="41">
        <v>167218.23999999999</v>
      </c>
      <c r="L5705" s="39">
        <v>1047314.24</v>
      </c>
      <c r="M5705" t="s">
        <v>70</v>
      </c>
      <c r="N5705" s="32">
        <v>46227</v>
      </c>
      <c r="O5705" s="1">
        <f t="shared" si="277"/>
        <v>2</v>
      </c>
      <c r="P5705" t="s">
        <v>66</v>
      </c>
      <c r="U5705" s="32">
        <v>46233</v>
      </c>
    </row>
    <row r="5706" spans="1:22" hidden="1">
      <c r="A5706" t="s">
        <v>26</v>
      </c>
      <c r="B5706" t="s">
        <v>7067</v>
      </c>
      <c r="C5706" s="55">
        <v>689205</v>
      </c>
      <c r="D5706" t="s">
        <v>825</v>
      </c>
      <c r="E5706" s="32">
        <v>46225</v>
      </c>
      <c r="F5706" s="26">
        <v>46225.474398148152</v>
      </c>
      <c r="G5706" s="12" t="str">
        <f t="shared" si="278"/>
        <v>JULIO</v>
      </c>
      <c r="H5706">
        <v>890915475</v>
      </c>
      <c r="I5706" t="s">
        <v>818</v>
      </c>
      <c r="J5706" s="41">
        <f t="shared" si="276"/>
        <v>9576</v>
      </c>
      <c r="K5706" s="41">
        <v>1819.44</v>
      </c>
      <c r="L5706" s="39">
        <v>11395.44</v>
      </c>
      <c r="M5706" t="s">
        <v>70</v>
      </c>
      <c r="N5706" s="32">
        <v>46227</v>
      </c>
      <c r="O5706" s="1">
        <f t="shared" si="277"/>
        <v>2</v>
      </c>
      <c r="P5706" t="s">
        <v>66</v>
      </c>
      <c r="U5706" s="32">
        <v>46233</v>
      </c>
    </row>
    <row r="5707" spans="1:22" hidden="1">
      <c r="A5707" t="s">
        <v>26</v>
      </c>
      <c r="B5707" t="s">
        <v>7068</v>
      </c>
      <c r="C5707" s="55">
        <v>230484</v>
      </c>
      <c r="D5707" t="s">
        <v>28</v>
      </c>
      <c r="E5707" s="32">
        <v>46225</v>
      </c>
      <c r="F5707" s="26">
        <v>46225.479560185187</v>
      </c>
      <c r="G5707" s="12" t="str">
        <f t="shared" si="278"/>
        <v>JULIO</v>
      </c>
      <c r="H5707">
        <v>890937070</v>
      </c>
      <c r="I5707" t="s">
        <v>127</v>
      </c>
      <c r="J5707" s="41">
        <f t="shared" si="276"/>
        <v>2446196</v>
      </c>
      <c r="K5707" s="41">
        <v>0</v>
      </c>
      <c r="L5707" s="39">
        <v>2446196</v>
      </c>
      <c r="M5707" t="s">
        <v>128</v>
      </c>
      <c r="N5707" s="32">
        <v>46246</v>
      </c>
      <c r="O5707" s="1">
        <f t="shared" si="277"/>
        <v>21</v>
      </c>
      <c r="P5707" t="s">
        <v>2655</v>
      </c>
      <c r="U5707" s="32">
        <v>46280</v>
      </c>
    </row>
    <row r="5708" spans="1:22" hidden="1">
      <c r="A5708" t="s">
        <v>26</v>
      </c>
      <c r="B5708" t="s">
        <v>7069</v>
      </c>
      <c r="C5708" s="55">
        <v>122694</v>
      </c>
      <c r="D5708" t="s">
        <v>2265</v>
      </c>
      <c r="E5708" s="32">
        <v>46225</v>
      </c>
      <c r="F5708" s="26">
        <v>46225.697175925925</v>
      </c>
      <c r="G5708" s="12" t="str">
        <f t="shared" si="278"/>
        <v>JULIO</v>
      </c>
      <c r="H5708">
        <v>900494362</v>
      </c>
      <c r="I5708" t="s">
        <v>2266</v>
      </c>
      <c r="J5708" s="41">
        <f t="shared" si="276"/>
        <v>39100</v>
      </c>
      <c r="K5708" s="41">
        <v>0</v>
      </c>
      <c r="L5708" s="39">
        <v>39100</v>
      </c>
      <c r="M5708" t="s">
        <v>70</v>
      </c>
      <c r="N5708" s="32">
        <v>46232</v>
      </c>
      <c r="O5708" s="1">
        <f t="shared" si="277"/>
        <v>7</v>
      </c>
      <c r="P5708" s="34" t="s">
        <v>66</v>
      </c>
      <c r="U5708" s="32">
        <v>46233</v>
      </c>
    </row>
    <row r="5709" spans="1:22" hidden="1">
      <c r="A5709" t="s">
        <v>26</v>
      </c>
      <c r="B5709" t="s">
        <v>7070</v>
      </c>
      <c r="C5709" s="55">
        <v>122578</v>
      </c>
      <c r="D5709" t="s">
        <v>2265</v>
      </c>
      <c r="E5709" s="32">
        <v>46225</v>
      </c>
      <c r="F5709" s="26">
        <v>46225.431701388887</v>
      </c>
      <c r="G5709" s="12" t="str">
        <f t="shared" si="278"/>
        <v>JULIO</v>
      </c>
      <c r="H5709">
        <v>900494362</v>
      </c>
      <c r="I5709" t="s">
        <v>2266</v>
      </c>
      <c r="J5709" s="41">
        <f t="shared" si="276"/>
        <v>133750</v>
      </c>
      <c r="K5709" s="41">
        <v>6954</v>
      </c>
      <c r="L5709" s="39">
        <v>140704</v>
      </c>
      <c r="M5709" t="s">
        <v>70</v>
      </c>
      <c r="N5709" s="32">
        <v>46227</v>
      </c>
      <c r="O5709" s="1">
        <f t="shared" si="277"/>
        <v>2</v>
      </c>
      <c r="P5709" t="s">
        <v>66</v>
      </c>
      <c r="U5709" s="32">
        <v>46233</v>
      </c>
    </row>
    <row r="5710" spans="1:22" hidden="1">
      <c r="A5710" t="s">
        <v>26</v>
      </c>
      <c r="B5710" t="s">
        <v>7071</v>
      </c>
      <c r="C5710" s="55">
        <v>746634</v>
      </c>
      <c r="D5710" t="s">
        <v>817</v>
      </c>
      <c r="E5710" s="32">
        <v>46225</v>
      </c>
      <c r="F5710" s="26">
        <v>46225.43136574074</v>
      </c>
      <c r="G5710" s="12" t="str">
        <f t="shared" si="278"/>
        <v>JULIO</v>
      </c>
      <c r="H5710">
        <v>890915475</v>
      </c>
      <c r="I5710" t="s">
        <v>818</v>
      </c>
      <c r="J5710" s="41">
        <f t="shared" si="276"/>
        <v>151550</v>
      </c>
      <c r="K5710" s="41">
        <v>28794.5</v>
      </c>
      <c r="L5710" s="39">
        <v>180344.5</v>
      </c>
      <c r="M5710" t="s">
        <v>70</v>
      </c>
      <c r="N5710" s="32">
        <v>46227</v>
      </c>
      <c r="O5710" s="1">
        <f t="shared" si="277"/>
        <v>2</v>
      </c>
      <c r="P5710" t="s">
        <v>66</v>
      </c>
      <c r="U5710" s="32">
        <v>46230</v>
      </c>
    </row>
    <row r="5711" spans="1:22" hidden="1">
      <c r="A5711" t="s">
        <v>26</v>
      </c>
      <c r="B5711" t="s">
        <v>7072</v>
      </c>
      <c r="C5711" s="55">
        <v>3182</v>
      </c>
      <c r="D5711" t="s">
        <v>511</v>
      </c>
      <c r="E5711" s="32">
        <v>46225</v>
      </c>
      <c r="F5711" s="26">
        <v>46225.390416666669</v>
      </c>
      <c r="G5711" s="12" t="str">
        <f t="shared" si="278"/>
        <v>JULIO</v>
      </c>
      <c r="H5711">
        <v>900987425</v>
      </c>
      <c r="I5711" t="s">
        <v>512</v>
      </c>
      <c r="J5711" s="41">
        <f t="shared" si="276"/>
        <v>550000</v>
      </c>
      <c r="K5711" s="41">
        <v>0</v>
      </c>
      <c r="L5711" s="39">
        <v>550000</v>
      </c>
      <c r="M5711" t="s">
        <v>65</v>
      </c>
      <c r="N5711" s="32">
        <v>46226</v>
      </c>
      <c r="O5711" s="1">
        <f t="shared" si="277"/>
        <v>1</v>
      </c>
      <c r="P5711" s="1" t="s">
        <v>191</v>
      </c>
      <c r="U5711" s="32">
        <v>46230</v>
      </c>
    </row>
    <row r="5712" spans="1:22" hidden="1">
      <c r="A5712" t="s">
        <v>26</v>
      </c>
      <c r="B5712" t="s">
        <v>7073</v>
      </c>
      <c r="C5712" s="55">
        <v>21748</v>
      </c>
      <c r="D5712" t="s">
        <v>566</v>
      </c>
      <c r="E5712" s="32">
        <v>46225</v>
      </c>
      <c r="F5712" s="26">
        <v>46225.385185185187</v>
      </c>
      <c r="G5712" s="12" t="str">
        <f t="shared" si="278"/>
        <v>JULIO</v>
      </c>
      <c r="H5712">
        <v>900237741</v>
      </c>
      <c r="I5712" t="s">
        <v>567</v>
      </c>
      <c r="J5712" s="41">
        <f t="shared" si="276"/>
        <v>105000</v>
      </c>
      <c r="K5712" s="41">
        <v>19950</v>
      </c>
      <c r="L5712" s="39">
        <v>124950</v>
      </c>
      <c r="M5712" t="s">
        <v>70</v>
      </c>
      <c r="N5712" s="32">
        <v>46227</v>
      </c>
      <c r="O5712" s="1">
        <f t="shared" si="277"/>
        <v>2</v>
      </c>
      <c r="P5712" t="s">
        <v>66</v>
      </c>
      <c r="U5712" s="32">
        <v>46230</v>
      </c>
    </row>
    <row r="5713" spans="1:22" hidden="1">
      <c r="A5713" t="s">
        <v>26</v>
      </c>
      <c r="B5713" t="s">
        <v>7074</v>
      </c>
      <c r="C5713" s="55">
        <v>9360</v>
      </c>
      <c r="D5713" t="s">
        <v>2896</v>
      </c>
      <c r="E5713" s="32">
        <v>46225</v>
      </c>
      <c r="F5713" s="26">
        <v>46225.813877314817</v>
      </c>
      <c r="G5713" s="12" t="str">
        <f t="shared" si="278"/>
        <v>JULIO</v>
      </c>
      <c r="H5713">
        <v>32150739</v>
      </c>
      <c r="I5713" t="s">
        <v>400</v>
      </c>
      <c r="J5713" s="41">
        <f t="shared" si="276"/>
        <v>496500</v>
      </c>
      <c r="K5713" s="41">
        <v>0</v>
      </c>
      <c r="L5713" s="39">
        <v>496500</v>
      </c>
      <c r="M5713" t="s">
        <v>199</v>
      </c>
      <c r="N5713" s="32">
        <v>46226</v>
      </c>
      <c r="O5713" s="1">
        <f t="shared" si="277"/>
        <v>1</v>
      </c>
      <c r="P5713" t="s">
        <v>66</v>
      </c>
      <c r="U5713" s="32">
        <v>46230</v>
      </c>
    </row>
    <row r="5714" spans="1:22" hidden="1">
      <c r="A5714" t="s">
        <v>82</v>
      </c>
      <c r="B5714" t="s">
        <v>7075</v>
      </c>
      <c r="C5714" s="55">
        <v>17476</v>
      </c>
      <c r="D5714" t="s">
        <v>373</v>
      </c>
      <c r="E5714" s="32">
        <v>46225</v>
      </c>
      <c r="F5714" s="26">
        <v>46225.612164351849</v>
      </c>
      <c r="G5714" s="12" t="str">
        <f t="shared" si="278"/>
        <v>JULIO</v>
      </c>
      <c r="H5714">
        <v>800106404</v>
      </c>
      <c r="I5714" t="s">
        <v>369</v>
      </c>
      <c r="J5714" s="41">
        <f t="shared" si="276"/>
        <v>252526</v>
      </c>
      <c r="K5714" s="41">
        <v>4798</v>
      </c>
      <c r="L5714" s="39">
        <v>257324</v>
      </c>
      <c r="M5714" t="s">
        <v>128</v>
      </c>
      <c r="N5714" s="32">
        <v>46246</v>
      </c>
      <c r="O5714" s="1">
        <f t="shared" si="277"/>
        <v>21</v>
      </c>
      <c r="P5714" t="s">
        <v>2655</v>
      </c>
      <c r="U5714" s="32">
        <v>46280</v>
      </c>
    </row>
    <row r="5715" spans="1:22" hidden="1">
      <c r="A5715" t="s">
        <v>82</v>
      </c>
      <c r="B5715" t="s">
        <v>7076</v>
      </c>
      <c r="C5715" s="55">
        <v>20058</v>
      </c>
      <c r="D5715" t="s">
        <v>2437</v>
      </c>
      <c r="E5715" s="32">
        <v>46225</v>
      </c>
      <c r="F5715" s="26">
        <v>46225.578368055554</v>
      </c>
      <c r="G5715" s="12" t="str">
        <f t="shared" si="278"/>
        <v>JULIO</v>
      </c>
      <c r="H5715">
        <v>890800788</v>
      </c>
      <c r="I5715" t="s">
        <v>160</v>
      </c>
      <c r="J5715" s="41">
        <f t="shared" si="276"/>
        <v>267600</v>
      </c>
      <c r="K5715" s="41">
        <v>50844</v>
      </c>
      <c r="L5715" s="39">
        <v>318444</v>
      </c>
      <c r="M5715" t="s">
        <v>110</v>
      </c>
      <c r="N5715" s="3">
        <v>46229</v>
      </c>
      <c r="O5715" s="1">
        <f t="shared" si="277"/>
        <v>4</v>
      </c>
      <c r="P5715" t="s">
        <v>66</v>
      </c>
    </row>
    <row r="5716" spans="1:22" hidden="1">
      <c r="A5716" t="s">
        <v>26</v>
      </c>
      <c r="B5716" t="s">
        <v>7077</v>
      </c>
      <c r="C5716" s="55">
        <v>3418</v>
      </c>
      <c r="D5716" t="s">
        <v>227</v>
      </c>
      <c r="E5716" s="32">
        <v>46225</v>
      </c>
      <c r="F5716" s="26">
        <v>46225.526574074072</v>
      </c>
      <c r="G5716" s="12" t="str">
        <f t="shared" si="278"/>
        <v>JULIO</v>
      </c>
      <c r="H5716">
        <v>900650348</v>
      </c>
      <c r="I5716" t="s">
        <v>803</v>
      </c>
      <c r="J5716" s="41">
        <f t="shared" si="276"/>
        <v>450000</v>
      </c>
      <c r="K5716" s="41">
        <v>0</v>
      </c>
      <c r="L5716" s="39">
        <v>450000</v>
      </c>
      <c r="M5716" t="s">
        <v>70</v>
      </c>
      <c r="N5716" s="32">
        <v>46226</v>
      </c>
      <c r="O5716" s="1">
        <f t="shared" si="277"/>
        <v>1</v>
      </c>
      <c r="P5716" t="s">
        <v>66</v>
      </c>
      <c r="U5716" s="32">
        <v>46230</v>
      </c>
    </row>
    <row r="5717" spans="1:22" hidden="1">
      <c r="A5717" t="s">
        <v>82</v>
      </c>
      <c r="B5717" t="s">
        <v>7078</v>
      </c>
      <c r="C5717" s="55">
        <v>106</v>
      </c>
      <c r="D5717" t="s">
        <v>119</v>
      </c>
      <c r="E5717" s="32">
        <v>46225</v>
      </c>
      <c r="F5717" s="26">
        <v>46225.526180555556</v>
      </c>
      <c r="G5717" s="12" t="str">
        <f t="shared" si="278"/>
        <v>JULIO</v>
      </c>
      <c r="H5717">
        <v>900650348</v>
      </c>
      <c r="I5717" t="s">
        <v>803</v>
      </c>
      <c r="J5717" s="41">
        <f t="shared" si="276"/>
        <v>370000</v>
      </c>
      <c r="K5717" s="41">
        <v>0</v>
      </c>
      <c r="L5717" s="39">
        <v>370000</v>
      </c>
      <c r="M5717" t="s">
        <v>110</v>
      </c>
      <c r="N5717" s="3">
        <v>46229</v>
      </c>
      <c r="O5717" s="1">
        <f t="shared" si="277"/>
        <v>4</v>
      </c>
      <c r="P5717" t="s">
        <v>66</v>
      </c>
    </row>
    <row r="5718" spans="1:22" hidden="1">
      <c r="A5718" t="s">
        <v>82</v>
      </c>
      <c r="B5718" t="s">
        <v>7079</v>
      </c>
      <c r="C5718" s="55">
        <v>107</v>
      </c>
      <c r="D5718" t="s">
        <v>119</v>
      </c>
      <c r="E5718" s="32">
        <v>46225</v>
      </c>
      <c r="F5718" s="26">
        <v>46225.526354166665</v>
      </c>
      <c r="G5718" s="12" t="str">
        <f t="shared" si="278"/>
        <v>JULIO</v>
      </c>
      <c r="H5718">
        <v>900650348</v>
      </c>
      <c r="I5718" t="s">
        <v>803</v>
      </c>
      <c r="J5718" s="41">
        <f t="shared" si="276"/>
        <v>370000</v>
      </c>
      <c r="K5718" s="41">
        <v>0</v>
      </c>
      <c r="L5718" s="39">
        <v>370000</v>
      </c>
      <c r="M5718" t="s">
        <v>110</v>
      </c>
      <c r="N5718" s="3">
        <v>46229</v>
      </c>
      <c r="O5718" s="1">
        <f t="shared" si="277"/>
        <v>4</v>
      </c>
      <c r="P5718" t="s">
        <v>66</v>
      </c>
    </row>
    <row r="5719" spans="1:22" hidden="1">
      <c r="A5719" t="s">
        <v>82</v>
      </c>
      <c r="B5719" t="s">
        <v>7080</v>
      </c>
      <c r="C5719" s="55">
        <v>31951</v>
      </c>
      <c r="D5719" t="s">
        <v>7081</v>
      </c>
      <c r="E5719" s="32">
        <v>46225</v>
      </c>
      <c r="F5719" s="26">
        <v>46225.480081018519</v>
      </c>
      <c r="G5719" s="12" t="str">
        <f t="shared" si="278"/>
        <v>JULIO</v>
      </c>
      <c r="H5719">
        <v>890915475</v>
      </c>
      <c r="I5719" t="s">
        <v>818</v>
      </c>
      <c r="J5719" s="41">
        <f t="shared" si="276"/>
        <v>880096</v>
      </c>
      <c r="K5719" s="41">
        <v>167218.23999999999</v>
      </c>
      <c r="L5719" s="39">
        <v>1047314.24</v>
      </c>
      <c r="M5719" t="s">
        <v>110</v>
      </c>
      <c r="N5719" s="3">
        <v>46229</v>
      </c>
      <c r="O5719" s="1">
        <f t="shared" si="277"/>
        <v>4</v>
      </c>
      <c r="P5719" t="s">
        <v>66</v>
      </c>
    </row>
    <row r="5720" spans="1:22" hidden="1">
      <c r="A5720" t="s">
        <v>82</v>
      </c>
      <c r="B5720" t="s">
        <v>7082</v>
      </c>
      <c r="C5720" s="55">
        <v>31950</v>
      </c>
      <c r="D5720" t="s">
        <v>7081</v>
      </c>
      <c r="E5720" s="32">
        <v>46225</v>
      </c>
      <c r="F5720" s="26">
        <v>46225.472870370373</v>
      </c>
      <c r="G5720" s="12" t="str">
        <f t="shared" si="278"/>
        <v>JULIO</v>
      </c>
      <c r="H5720">
        <v>890915475</v>
      </c>
      <c r="I5720" t="s">
        <v>818</v>
      </c>
      <c r="J5720" s="41">
        <f t="shared" si="276"/>
        <v>9576</v>
      </c>
      <c r="K5720" s="41">
        <v>1819.44</v>
      </c>
      <c r="L5720" s="39">
        <v>11395.44</v>
      </c>
      <c r="M5720" t="s">
        <v>110</v>
      </c>
      <c r="N5720" s="3">
        <v>46229</v>
      </c>
      <c r="O5720" s="1">
        <f t="shared" si="277"/>
        <v>4</v>
      </c>
      <c r="P5720" t="s">
        <v>66</v>
      </c>
    </row>
    <row r="5721" spans="1:22" hidden="1">
      <c r="A5721" t="s">
        <v>26</v>
      </c>
      <c r="B5721" t="s">
        <v>7083</v>
      </c>
      <c r="C5721" s="55">
        <v>104959</v>
      </c>
      <c r="D5721" t="s">
        <v>6865</v>
      </c>
      <c r="E5721" s="32">
        <v>46225</v>
      </c>
      <c r="F5721" s="26">
        <v>46225.464016203703</v>
      </c>
      <c r="G5721" s="12" t="str">
        <f t="shared" si="278"/>
        <v>JULIO</v>
      </c>
      <c r="H5721">
        <v>900804563</v>
      </c>
      <c r="I5721" t="s">
        <v>3719</v>
      </c>
      <c r="J5721" s="41">
        <f t="shared" si="276"/>
        <v>21848.7</v>
      </c>
      <c r="K5721" s="41">
        <v>4151.25</v>
      </c>
      <c r="L5721" s="39">
        <v>25999.95</v>
      </c>
      <c r="M5721" t="s">
        <v>54</v>
      </c>
      <c r="O5721" s="1">
        <f t="shared" si="277"/>
        <v>0</v>
      </c>
    </row>
    <row r="5722" spans="1:22" hidden="1">
      <c r="A5722" t="s">
        <v>26</v>
      </c>
      <c r="B5722" t="s">
        <v>7084</v>
      </c>
      <c r="C5722" s="55">
        <v>187475</v>
      </c>
      <c r="D5722" t="s">
        <v>1083</v>
      </c>
      <c r="E5722" s="32">
        <v>46225</v>
      </c>
      <c r="F5722" s="26">
        <v>46225.420810185184</v>
      </c>
      <c r="G5722" s="12" t="str">
        <f t="shared" si="278"/>
        <v>JULIO</v>
      </c>
      <c r="H5722">
        <v>860000018</v>
      </c>
      <c r="I5722" t="s">
        <v>1084</v>
      </c>
      <c r="J5722" s="41">
        <f t="shared" si="276"/>
        <v>653015.96</v>
      </c>
      <c r="K5722" s="41">
        <v>113395.04</v>
      </c>
      <c r="L5722" s="39">
        <v>766411</v>
      </c>
      <c r="M5722" t="s">
        <v>70</v>
      </c>
      <c r="N5722" s="32">
        <v>46226</v>
      </c>
      <c r="O5722" s="1">
        <f t="shared" si="277"/>
        <v>1</v>
      </c>
      <c r="P5722" t="s">
        <v>66</v>
      </c>
      <c r="U5722" s="32">
        <v>46227</v>
      </c>
      <c r="V5722" t="s">
        <v>39</v>
      </c>
    </row>
    <row r="5723" spans="1:22" hidden="1">
      <c r="A5723" t="s">
        <v>26</v>
      </c>
      <c r="B5723" t="s">
        <v>7085</v>
      </c>
      <c r="C5723" s="55">
        <v>18463</v>
      </c>
      <c r="D5723" t="s">
        <v>2896</v>
      </c>
      <c r="E5723" s="32">
        <v>46225</v>
      </c>
      <c r="F5723" s="26">
        <v>46225.338055555556</v>
      </c>
      <c r="G5723" s="12" t="str">
        <f t="shared" si="278"/>
        <v>JULIO</v>
      </c>
      <c r="H5723">
        <v>811031512</v>
      </c>
      <c r="I5723" t="s">
        <v>1388</v>
      </c>
      <c r="J5723" s="41">
        <f t="shared" si="276"/>
        <v>1422000</v>
      </c>
      <c r="K5723" s="41">
        <v>270180</v>
      </c>
      <c r="L5723" s="39">
        <v>1692180</v>
      </c>
      <c r="M5723" t="s">
        <v>37</v>
      </c>
      <c r="N5723" s="32">
        <v>46234</v>
      </c>
      <c r="O5723" s="1">
        <f t="shared" si="277"/>
        <v>9</v>
      </c>
      <c r="P5723" t="s">
        <v>66</v>
      </c>
      <c r="U5723" s="32">
        <v>46237</v>
      </c>
    </row>
    <row r="5724" spans="1:22" hidden="1">
      <c r="A5724" t="s">
        <v>26</v>
      </c>
      <c r="B5724" t="s">
        <v>7086</v>
      </c>
      <c r="C5724" s="55">
        <v>187463</v>
      </c>
      <c r="D5724" t="s">
        <v>1083</v>
      </c>
      <c r="E5724" s="32">
        <v>46225</v>
      </c>
      <c r="F5724" s="26">
        <v>46225.334282407406</v>
      </c>
      <c r="G5724" s="12" t="str">
        <f t="shared" si="278"/>
        <v>JULIO</v>
      </c>
      <c r="H5724">
        <v>860000018</v>
      </c>
      <c r="I5724" t="s">
        <v>1084</v>
      </c>
      <c r="J5724" s="41">
        <f t="shared" si="276"/>
        <v>431719.96</v>
      </c>
      <c r="K5724" s="41">
        <v>72811.039999999994</v>
      </c>
      <c r="L5724" s="39">
        <v>504531</v>
      </c>
      <c r="M5724" t="s">
        <v>70</v>
      </c>
      <c r="N5724" s="32">
        <v>46225</v>
      </c>
      <c r="O5724" s="1">
        <f t="shared" si="277"/>
        <v>0</v>
      </c>
      <c r="P5724" t="s">
        <v>66</v>
      </c>
      <c r="U5724" s="32">
        <v>46231</v>
      </c>
      <c r="V5724" t="s">
        <v>39</v>
      </c>
    </row>
    <row r="5725" spans="1:22" hidden="1">
      <c r="A5725" t="s">
        <v>26</v>
      </c>
      <c r="B5725" t="s">
        <v>7087</v>
      </c>
      <c r="C5725" s="55">
        <v>459329</v>
      </c>
      <c r="D5725" t="s">
        <v>671</v>
      </c>
      <c r="E5725" s="32">
        <v>46225</v>
      </c>
      <c r="F5725" s="26">
        <v>46225.164039351854</v>
      </c>
      <c r="G5725" s="12" t="str">
        <f t="shared" si="278"/>
        <v>JULIO</v>
      </c>
      <c r="H5725">
        <v>860001697</v>
      </c>
      <c r="I5725" t="s">
        <v>669</v>
      </c>
      <c r="J5725" s="41">
        <f t="shared" si="276"/>
        <v>480600</v>
      </c>
      <c r="K5725" s="41">
        <v>0</v>
      </c>
      <c r="L5725" s="39">
        <v>480600</v>
      </c>
      <c r="M5725" t="s">
        <v>70</v>
      </c>
      <c r="N5725" s="32">
        <v>46225</v>
      </c>
      <c r="O5725" s="1">
        <f t="shared" si="277"/>
        <v>0</v>
      </c>
      <c r="P5725" t="s">
        <v>66</v>
      </c>
      <c r="U5725" s="32">
        <v>46231</v>
      </c>
      <c r="V5725" t="s">
        <v>39</v>
      </c>
    </row>
    <row r="5726" spans="1:22" hidden="1">
      <c r="A5726" t="s">
        <v>26</v>
      </c>
      <c r="B5726" t="s">
        <v>7088</v>
      </c>
      <c r="C5726" s="55">
        <v>652</v>
      </c>
      <c r="D5726" t="s">
        <v>106</v>
      </c>
      <c r="E5726" s="32">
        <v>46226</v>
      </c>
      <c r="F5726" s="26">
        <v>46226.981562499997</v>
      </c>
      <c r="G5726" s="12" t="str">
        <f t="shared" si="278"/>
        <v>JULIO</v>
      </c>
      <c r="H5726">
        <v>901161036</v>
      </c>
      <c r="I5726" t="s">
        <v>107</v>
      </c>
      <c r="J5726" s="41">
        <f t="shared" si="276"/>
        <v>47100470</v>
      </c>
      <c r="K5726" s="41">
        <v>8949089</v>
      </c>
      <c r="L5726" s="39">
        <v>56049559</v>
      </c>
      <c r="M5726" t="s">
        <v>58</v>
      </c>
      <c r="N5726" s="32">
        <v>46227</v>
      </c>
      <c r="O5726" s="1">
        <f t="shared" si="277"/>
        <v>1</v>
      </c>
      <c r="P5726" t="s">
        <v>66</v>
      </c>
      <c r="U5726" s="32">
        <v>46234</v>
      </c>
    </row>
    <row r="5727" spans="1:22" hidden="1">
      <c r="A5727" t="s">
        <v>26</v>
      </c>
      <c r="B5727" t="s">
        <v>7089</v>
      </c>
      <c r="C5727" s="55">
        <v>225</v>
      </c>
      <c r="D5727" t="s">
        <v>2388</v>
      </c>
      <c r="E5727" s="32">
        <v>46226</v>
      </c>
      <c r="F5727" s="26">
        <v>46226.7734375</v>
      </c>
      <c r="G5727" s="12" t="str">
        <f t="shared" si="278"/>
        <v>JULIO</v>
      </c>
      <c r="H5727">
        <v>901847080</v>
      </c>
      <c r="I5727" t="s">
        <v>2519</v>
      </c>
      <c r="J5727" s="41">
        <f t="shared" si="276"/>
        <v>3130180</v>
      </c>
      <c r="K5727" s="41">
        <v>594734.19999999995</v>
      </c>
      <c r="L5727" s="39">
        <v>3724914.2</v>
      </c>
      <c r="M5727" s="1" t="s">
        <v>9455</v>
      </c>
      <c r="N5727" s="32">
        <v>46231</v>
      </c>
      <c r="O5727" s="1">
        <f t="shared" si="277"/>
        <v>5</v>
      </c>
      <c r="P5727" t="s">
        <v>66</v>
      </c>
      <c r="U5727" s="32">
        <v>46233</v>
      </c>
    </row>
    <row r="5728" spans="1:22" hidden="1">
      <c r="A5728" t="s">
        <v>26</v>
      </c>
      <c r="B5728" t="s">
        <v>7090</v>
      </c>
      <c r="C5728" s="55">
        <v>226</v>
      </c>
      <c r="D5728" t="s">
        <v>2388</v>
      </c>
      <c r="E5728" s="32">
        <v>46226</v>
      </c>
      <c r="F5728" s="26">
        <v>46226.782500000001</v>
      </c>
      <c r="G5728" s="12" t="str">
        <f t="shared" si="278"/>
        <v>JULIO</v>
      </c>
      <c r="H5728">
        <v>901847080</v>
      </c>
      <c r="I5728" t="s">
        <v>2519</v>
      </c>
      <c r="J5728" s="41">
        <f t="shared" si="276"/>
        <v>3370200</v>
      </c>
      <c r="K5728" s="41">
        <v>640338</v>
      </c>
      <c r="L5728" s="39">
        <v>4010538</v>
      </c>
      <c r="M5728" s="1" t="s">
        <v>9455</v>
      </c>
      <c r="N5728" s="32">
        <v>46231</v>
      </c>
      <c r="O5728" s="1">
        <f t="shared" si="277"/>
        <v>5</v>
      </c>
      <c r="P5728" t="s">
        <v>66</v>
      </c>
      <c r="U5728" s="32">
        <v>46233</v>
      </c>
    </row>
    <row r="5729" spans="1:21" hidden="1">
      <c r="A5729" t="s">
        <v>26</v>
      </c>
      <c r="B5729" t="s">
        <v>7091</v>
      </c>
      <c r="C5729" s="55">
        <v>13687</v>
      </c>
      <c r="D5729" t="s">
        <v>28</v>
      </c>
      <c r="E5729" s="32">
        <v>46226</v>
      </c>
      <c r="F5729" s="26">
        <v>46226.744143518517</v>
      </c>
      <c r="G5729" s="12" t="str">
        <f t="shared" si="278"/>
        <v>JULIO</v>
      </c>
      <c r="H5729">
        <v>900420442</v>
      </c>
      <c r="I5729" t="s">
        <v>586</v>
      </c>
      <c r="J5729" s="41">
        <f t="shared" si="276"/>
        <v>728000</v>
      </c>
      <c r="K5729" s="41">
        <v>138320</v>
      </c>
      <c r="L5729" s="39">
        <v>866320</v>
      </c>
      <c r="M5729" s="1" t="s">
        <v>9455</v>
      </c>
      <c r="N5729" s="32">
        <v>46232</v>
      </c>
      <c r="O5729" s="1">
        <f t="shared" si="277"/>
        <v>6</v>
      </c>
      <c r="P5729" s="34" t="s">
        <v>66</v>
      </c>
      <c r="U5729" s="32">
        <v>46233</v>
      </c>
    </row>
    <row r="5730" spans="1:21" hidden="1">
      <c r="A5730" t="s">
        <v>26</v>
      </c>
      <c r="B5730" t="s">
        <v>7092</v>
      </c>
      <c r="C5730" s="55">
        <v>13686</v>
      </c>
      <c r="D5730" t="s">
        <v>28</v>
      </c>
      <c r="E5730" s="32">
        <v>46226</v>
      </c>
      <c r="F5730" s="26">
        <v>46226.738564814812</v>
      </c>
      <c r="G5730" s="12" t="str">
        <f t="shared" si="278"/>
        <v>JULIO</v>
      </c>
      <c r="H5730">
        <v>900420442</v>
      </c>
      <c r="I5730" t="s">
        <v>586</v>
      </c>
      <c r="J5730" s="41">
        <f t="shared" si="276"/>
        <v>1121180</v>
      </c>
      <c r="K5730" s="41">
        <v>213024.2</v>
      </c>
      <c r="L5730" s="39">
        <v>1334204.2</v>
      </c>
      <c r="M5730" s="1" t="s">
        <v>9455</v>
      </c>
      <c r="N5730" s="32">
        <v>46231</v>
      </c>
      <c r="O5730" s="1">
        <f t="shared" si="277"/>
        <v>5</v>
      </c>
      <c r="P5730" t="s">
        <v>66</v>
      </c>
      <c r="U5730" s="32">
        <v>46232</v>
      </c>
    </row>
    <row r="5731" spans="1:21" hidden="1">
      <c r="A5731" t="s">
        <v>26</v>
      </c>
      <c r="B5731" t="s">
        <v>7093</v>
      </c>
      <c r="C5731" s="55">
        <v>13685</v>
      </c>
      <c r="D5731" t="s">
        <v>28</v>
      </c>
      <c r="E5731" s="32">
        <v>46226</v>
      </c>
      <c r="F5731" s="26">
        <v>46226.733124999999</v>
      </c>
      <c r="G5731" s="12" t="str">
        <f t="shared" si="278"/>
        <v>JULIO</v>
      </c>
      <c r="H5731">
        <v>900420442</v>
      </c>
      <c r="I5731" t="s">
        <v>586</v>
      </c>
      <c r="J5731" s="41">
        <f t="shared" si="276"/>
        <v>875440</v>
      </c>
      <c r="K5731" s="41">
        <v>166333.6</v>
      </c>
      <c r="L5731" s="39">
        <v>1041773.6</v>
      </c>
      <c r="M5731" s="1" t="s">
        <v>9455</v>
      </c>
      <c r="N5731" s="32">
        <v>46231</v>
      </c>
      <c r="O5731" s="1">
        <f t="shared" si="277"/>
        <v>5</v>
      </c>
      <c r="P5731" t="s">
        <v>66</v>
      </c>
      <c r="U5731" s="32">
        <v>46232</v>
      </c>
    </row>
    <row r="5732" spans="1:21" hidden="1">
      <c r="A5732" t="s">
        <v>26</v>
      </c>
      <c r="B5732" t="s">
        <v>7094</v>
      </c>
      <c r="C5732" s="55">
        <v>10035</v>
      </c>
      <c r="D5732" t="s">
        <v>56</v>
      </c>
      <c r="E5732" s="32">
        <v>46226</v>
      </c>
      <c r="F5732" s="26">
        <v>46226.716793981483</v>
      </c>
      <c r="G5732" s="12" t="str">
        <f t="shared" si="278"/>
        <v>JULIO</v>
      </c>
      <c r="H5732">
        <v>901242715</v>
      </c>
      <c r="I5732" t="s">
        <v>57</v>
      </c>
      <c r="J5732" s="41">
        <f t="shared" si="276"/>
        <v>840000</v>
      </c>
      <c r="K5732" s="41">
        <v>0</v>
      </c>
      <c r="L5732" s="39">
        <v>840000</v>
      </c>
      <c r="M5732" t="s">
        <v>58</v>
      </c>
      <c r="N5732" s="32">
        <v>46227</v>
      </c>
      <c r="O5732" s="1">
        <f t="shared" si="277"/>
        <v>1</v>
      </c>
      <c r="P5732" t="s">
        <v>66</v>
      </c>
      <c r="U5732" s="32">
        <v>46230</v>
      </c>
    </row>
    <row r="5733" spans="1:21" hidden="1">
      <c r="A5733" t="s">
        <v>26</v>
      </c>
      <c r="B5733" t="s">
        <v>7095</v>
      </c>
      <c r="C5733" s="55">
        <v>59024</v>
      </c>
      <c r="D5733" t="s">
        <v>122</v>
      </c>
      <c r="E5733" s="32">
        <v>46226</v>
      </c>
      <c r="F5733" s="26">
        <v>46226.71297453704</v>
      </c>
      <c r="G5733" s="12" t="str">
        <f t="shared" si="278"/>
        <v>JULIO</v>
      </c>
      <c r="H5733">
        <v>900650486</v>
      </c>
      <c r="I5733" t="s">
        <v>857</v>
      </c>
      <c r="J5733" s="41">
        <f t="shared" si="276"/>
        <v>336134.45</v>
      </c>
      <c r="K5733" s="41">
        <v>63865.55</v>
      </c>
      <c r="L5733" s="39">
        <v>400000</v>
      </c>
      <c r="M5733" t="s">
        <v>65</v>
      </c>
      <c r="N5733" s="32">
        <v>46227</v>
      </c>
      <c r="O5733" s="1">
        <f t="shared" si="277"/>
        <v>1</v>
      </c>
      <c r="P5733" t="s">
        <v>66</v>
      </c>
      <c r="U5733" s="32">
        <v>46230</v>
      </c>
    </row>
    <row r="5734" spans="1:21" hidden="1">
      <c r="A5734" t="s">
        <v>26</v>
      </c>
      <c r="B5734" t="s">
        <v>7096</v>
      </c>
      <c r="C5734" s="55">
        <v>39671</v>
      </c>
      <c r="D5734" t="s">
        <v>393</v>
      </c>
      <c r="E5734" s="32">
        <v>46226</v>
      </c>
      <c r="F5734" s="26">
        <v>46226.653020833335</v>
      </c>
      <c r="G5734" s="12" t="str">
        <f t="shared" si="278"/>
        <v>JULIO</v>
      </c>
      <c r="H5734">
        <v>890929877</v>
      </c>
      <c r="I5734" t="s">
        <v>394</v>
      </c>
      <c r="J5734" s="41">
        <f t="shared" si="276"/>
        <v>4529888</v>
      </c>
      <c r="K5734" s="41">
        <v>860678.72</v>
      </c>
      <c r="L5734" s="39">
        <v>5390566.7199999997</v>
      </c>
      <c r="M5734" t="s">
        <v>58</v>
      </c>
      <c r="N5734" s="32">
        <v>46227</v>
      </c>
      <c r="O5734" s="1">
        <f t="shared" si="277"/>
        <v>1</v>
      </c>
      <c r="P5734" t="s">
        <v>66</v>
      </c>
      <c r="U5734" s="32">
        <v>46230</v>
      </c>
    </row>
    <row r="5735" spans="1:21" hidden="1">
      <c r="A5735" t="s">
        <v>26</v>
      </c>
      <c r="B5735" t="s">
        <v>7097</v>
      </c>
      <c r="C5735" s="55">
        <v>65048349</v>
      </c>
      <c r="D5735" t="s">
        <v>182</v>
      </c>
      <c r="E5735" s="32">
        <v>46226</v>
      </c>
      <c r="F5735" s="26">
        <v>46226.628668981481</v>
      </c>
      <c r="G5735" s="12" t="str">
        <f t="shared" si="278"/>
        <v>JULIO</v>
      </c>
      <c r="H5735">
        <v>800230447</v>
      </c>
      <c r="I5735" t="s">
        <v>183</v>
      </c>
      <c r="J5735" s="41">
        <f t="shared" si="276"/>
        <v>1997430.0000000002</v>
      </c>
      <c r="K5735" s="41">
        <v>379511.7</v>
      </c>
      <c r="L5735" s="39">
        <v>2376941.7000000002</v>
      </c>
      <c r="M5735" t="s">
        <v>58</v>
      </c>
      <c r="N5735" s="32">
        <v>46227</v>
      </c>
      <c r="O5735" s="1">
        <f t="shared" si="277"/>
        <v>1</v>
      </c>
      <c r="P5735" t="s">
        <v>66</v>
      </c>
      <c r="U5735" s="32">
        <v>46226</v>
      </c>
    </row>
    <row r="5736" spans="1:21" hidden="1">
      <c r="A5736" t="s">
        <v>26</v>
      </c>
      <c r="B5736" t="s">
        <v>7098</v>
      </c>
      <c r="C5736" s="55">
        <v>661</v>
      </c>
      <c r="D5736" t="s">
        <v>35</v>
      </c>
      <c r="E5736" s="32">
        <v>46226</v>
      </c>
      <c r="F5736" s="26">
        <v>46226.603263888886</v>
      </c>
      <c r="G5736" s="12" t="str">
        <f t="shared" si="278"/>
        <v>JULIO</v>
      </c>
      <c r="H5736">
        <v>901741749</v>
      </c>
      <c r="I5736" t="s">
        <v>36</v>
      </c>
      <c r="J5736" s="41">
        <f t="shared" si="276"/>
        <v>1000000</v>
      </c>
      <c r="K5736" s="41">
        <v>190000</v>
      </c>
      <c r="L5736" s="39">
        <v>1190000</v>
      </c>
      <c r="M5736" s="1" t="s">
        <v>9455</v>
      </c>
      <c r="N5736" s="32">
        <v>46231</v>
      </c>
      <c r="O5736" s="1">
        <f t="shared" si="277"/>
        <v>5</v>
      </c>
      <c r="P5736" t="s">
        <v>66</v>
      </c>
      <c r="U5736" s="32">
        <v>46233</v>
      </c>
    </row>
    <row r="5737" spans="1:21" hidden="1">
      <c r="A5737" t="s">
        <v>26</v>
      </c>
      <c r="B5737" t="s">
        <v>7099</v>
      </c>
      <c r="C5737" s="55">
        <v>365648</v>
      </c>
      <c r="D5737" t="s">
        <v>336</v>
      </c>
      <c r="E5737" s="32">
        <v>46226</v>
      </c>
      <c r="F5737" s="26">
        <v>46226.582395833335</v>
      </c>
      <c r="G5737" s="12" t="str">
        <f t="shared" si="278"/>
        <v>JULIO</v>
      </c>
      <c r="H5737">
        <v>800049074</v>
      </c>
      <c r="I5737" t="s">
        <v>337</v>
      </c>
      <c r="J5737" s="41">
        <f t="shared" si="276"/>
        <v>1279852</v>
      </c>
      <c r="K5737" s="41">
        <v>177066</v>
      </c>
      <c r="L5737" s="39">
        <v>1456918</v>
      </c>
      <c r="M5737" t="s">
        <v>70</v>
      </c>
      <c r="N5737" s="32">
        <v>46227</v>
      </c>
      <c r="O5737" s="1">
        <f t="shared" si="277"/>
        <v>1</v>
      </c>
      <c r="P5737" t="s">
        <v>66</v>
      </c>
      <c r="U5737" s="32">
        <v>46233</v>
      </c>
    </row>
    <row r="5738" spans="1:21" hidden="1">
      <c r="A5738" t="s">
        <v>26</v>
      </c>
      <c r="B5738" t="s">
        <v>7100</v>
      </c>
      <c r="C5738" s="55">
        <v>1992</v>
      </c>
      <c r="D5738" t="s">
        <v>438</v>
      </c>
      <c r="E5738" s="32">
        <v>46226</v>
      </c>
      <c r="F5738" s="26">
        <v>46226.521979166668</v>
      </c>
      <c r="G5738" s="12" t="str">
        <f t="shared" si="278"/>
        <v>JULIO</v>
      </c>
      <c r="H5738">
        <v>900497895</v>
      </c>
      <c r="I5738" t="s">
        <v>439</v>
      </c>
      <c r="J5738" s="41">
        <f t="shared" si="276"/>
        <v>2550000</v>
      </c>
      <c r="K5738" s="41">
        <v>484500</v>
      </c>
      <c r="L5738" s="39">
        <v>3034500</v>
      </c>
      <c r="M5738" s="1" t="s">
        <v>9455</v>
      </c>
      <c r="N5738" s="32">
        <v>46227</v>
      </c>
      <c r="O5738" s="1">
        <f t="shared" si="277"/>
        <v>1</v>
      </c>
      <c r="P5738" t="s">
        <v>66</v>
      </c>
      <c r="U5738" s="32">
        <v>46233</v>
      </c>
    </row>
    <row r="5739" spans="1:21" hidden="1">
      <c r="A5739" t="s">
        <v>26</v>
      </c>
      <c r="B5739" t="s">
        <v>7101</v>
      </c>
      <c r="C5739" s="55">
        <v>101744</v>
      </c>
      <c r="D5739" t="s">
        <v>28</v>
      </c>
      <c r="E5739" s="32">
        <v>46226</v>
      </c>
      <c r="F5739" s="26">
        <v>46226.516226851854</v>
      </c>
      <c r="G5739" s="12" t="str">
        <f t="shared" si="278"/>
        <v>JULIO</v>
      </c>
      <c r="H5739">
        <v>890932535</v>
      </c>
      <c r="I5739" t="s">
        <v>1594</v>
      </c>
      <c r="J5739" s="41">
        <f t="shared" si="276"/>
        <v>360952.18433699996</v>
      </c>
      <c r="K5739" s="41">
        <v>68580.915663000007</v>
      </c>
      <c r="L5739" s="39">
        <v>429533.1</v>
      </c>
      <c r="M5739" t="s">
        <v>1595</v>
      </c>
      <c r="N5739" s="32">
        <v>46230</v>
      </c>
      <c r="O5739" s="1">
        <f t="shared" si="277"/>
        <v>4</v>
      </c>
      <c r="P5739" t="s">
        <v>66</v>
      </c>
      <c r="U5739" s="32">
        <v>46231</v>
      </c>
    </row>
    <row r="5740" spans="1:21" hidden="1">
      <c r="A5740" t="s">
        <v>26</v>
      </c>
      <c r="B5740" t="s">
        <v>7102</v>
      </c>
      <c r="C5740" s="55">
        <v>14091</v>
      </c>
      <c r="D5740" t="s">
        <v>3209</v>
      </c>
      <c r="E5740" s="32">
        <v>46226</v>
      </c>
      <c r="F5740" s="26">
        <v>46226.645682870374</v>
      </c>
      <c r="G5740" s="12" t="str">
        <f t="shared" si="278"/>
        <v>JULIO</v>
      </c>
      <c r="H5740">
        <v>811033997</v>
      </c>
      <c r="I5740" t="s">
        <v>981</v>
      </c>
      <c r="J5740" s="41">
        <f t="shared" si="276"/>
        <v>1508946.97</v>
      </c>
      <c r="K5740" s="41">
        <v>286699.96000000002</v>
      </c>
      <c r="L5740" s="39">
        <v>1795646.93</v>
      </c>
      <c r="M5740" s="1" t="s">
        <v>9455</v>
      </c>
      <c r="N5740" s="32">
        <v>46233</v>
      </c>
      <c r="O5740" s="1">
        <f t="shared" si="277"/>
        <v>7</v>
      </c>
      <c r="P5740" s="34" t="s">
        <v>66</v>
      </c>
      <c r="U5740" s="32">
        <v>46237</v>
      </c>
    </row>
    <row r="5741" spans="1:21" hidden="1">
      <c r="A5741" t="s">
        <v>26</v>
      </c>
      <c r="B5741" t="s">
        <v>7103</v>
      </c>
      <c r="C5741" s="55">
        <v>101743</v>
      </c>
      <c r="D5741" t="s">
        <v>28</v>
      </c>
      <c r="E5741" s="32">
        <v>46226</v>
      </c>
      <c r="F5741" s="26">
        <v>46226.514618055553</v>
      </c>
      <c r="G5741" s="12" t="str">
        <f t="shared" si="278"/>
        <v>JULIO</v>
      </c>
      <c r="H5741">
        <v>890932535</v>
      </c>
      <c r="I5741" t="s">
        <v>1594</v>
      </c>
      <c r="J5741" s="41">
        <f t="shared" si="276"/>
        <v>1632008.0087840001</v>
      </c>
      <c r="K5741" s="41">
        <v>310081.52121600002</v>
      </c>
      <c r="L5741" s="39">
        <v>1942089.53</v>
      </c>
      <c r="M5741" t="s">
        <v>1595</v>
      </c>
      <c r="N5741" s="32">
        <v>46230</v>
      </c>
      <c r="O5741" s="1">
        <f t="shared" si="277"/>
        <v>4</v>
      </c>
      <c r="P5741" t="s">
        <v>66</v>
      </c>
      <c r="U5741" s="32">
        <v>46233</v>
      </c>
    </row>
    <row r="5742" spans="1:21" hidden="1">
      <c r="A5742" t="s">
        <v>26</v>
      </c>
      <c r="B5742" t="s">
        <v>7104</v>
      </c>
      <c r="C5742" s="55">
        <v>573444</v>
      </c>
      <c r="D5742" t="s">
        <v>159</v>
      </c>
      <c r="E5742" s="32">
        <v>46226</v>
      </c>
      <c r="F5742" s="26">
        <v>46226.581377314818</v>
      </c>
      <c r="G5742" s="12" t="str">
        <f t="shared" si="278"/>
        <v>JULIO</v>
      </c>
      <c r="H5742">
        <v>890800788</v>
      </c>
      <c r="I5742" t="s">
        <v>160</v>
      </c>
      <c r="J5742" s="41">
        <f t="shared" ref="J5742:J5805" si="279">L5742-K5742</f>
        <v>276000</v>
      </c>
      <c r="K5742" s="41">
        <v>52440</v>
      </c>
      <c r="L5742" s="39">
        <v>328440</v>
      </c>
      <c r="M5742" t="s">
        <v>70</v>
      </c>
      <c r="N5742" s="32">
        <v>46227</v>
      </c>
      <c r="O5742" s="1">
        <f t="shared" si="277"/>
        <v>1</v>
      </c>
      <c r="P5742" t="s">
        <v>66</v>
      </c>
      <c r="U5742" s="32">
        <v>46233</v>
      </c>
    </row>
    <row r="5743" spans="1:21" hidden="1">
      <c r="A5743" t="s">
        <v>26</v>
      </c>
      <c r="B5743" t="s">
        <v>7105</v>
      </c>
      <c r="C5743" s="55">
        <v>9377</v>
      </c>
      <c r="D5743" t="s">
        <v>2896</v>
      </c>
      <c r="E5743" s="32">
        <v>46226</v>
      </c>
      <c r="F5743" s="26">
        <v>46226.844652777778</v>
      </c>
      <c r="G5743" s="12" t="str">
        <f t="shared" si="278"/>
        <v>JULIO</v>
      </c>
      <c r="H5743">
        <v>32150739</v>
      </c>
      <c r="I5743" t="s">
        <v>400</v>
      </c>
      <c r="J5743" s="41">
        <f t="shared" si="279"/>
        <v>340000</v>
      </c>
      <c r="K5743" s="41">
        <v>0</v>
      </c>
      <c r="L5743" s="39">
        <v>340000</v>
      </c>
      <c r="M5743" t="s">
        <v>199</v>
      </c>
      <c r="N5743" s="32">
        <v>46227</v>
      </c>
      <c r="O5743" s="1">
        <f t="shared" si="277"/>
        <v>1</v>
      </c>
      <c r="P5743" t="s">
        <v>66</v>
      </c>
      <c r="U5743" s="32">
        <v>46230</v>
      </c>
    </row>
    <row r="5744" spans="1:21" hidden="1">
      <c r="A5744" t="s">
        <v>82</v>
      </c>
      <c r="B5744" t="s">
        <v>7106</v>
      </c>
      <c r="C5744" s="55">
        <v>8973</v>
      </c>
      <c r="D5744" t="s">
        <v>2896</v>
      </c>
      <c r="E5744" s="32">
        <v>46226</v>
      </c>
      <c r="F5744" s="26">
        <v>46226.591921296298</v>
      </c>
      <c r="G5744" s="12" t="str">
        <f t="shared" si="278"/>
        <v>JULIO</v>
      </c>
      <c r="H5744">
        <v>800049074</v>
      </c>
      <c r="I5744" t="s">
        <v>337</v>
      </c>
      <c r="J5744" s="41">
        <f t="shared" si="279"/>
        <v>1282463</v>
      </c>
      <c r="K5744" s="41">
        <v>177561</v>
      </c>
      <c r="L5744" s="39">
        <v>1460024</v>
      </c>
      <c r="M5744" t="s">
        <v>110</v>
      </c>
      <c r="N5744" s="3">
        <v>46230</v>
      </c>
      <c r="O5744" s="1">
        <f t="shared" si="277"/>
        <v>4</v>
      </c>
      <c r="P5744" t="s">
        <v>66</v>
      </c>
    </row>
    <row r="5745" spans="1:22" hidden="1">
      <c r="A5745" t="s">
        <v>26</v>
      </c>
      <c r="B5745" t="s">
        <v>7107</v>
      </c>
      <c r="C5745" s="56">
        <v>121899</v>
      </c>
      <c r="D5745" t="s">
        <v>5113</v>
      </c>
      <c r="E5745" s="32">
        <v>46226</v>
      </c>
      <c r="F5745" s="26">
        <v>46226.5778587963</v>
      </c>
      <c r="G5745" s="12" t="str">
        <f t="shared" si="278"/>
        <v>JULIO</v>
      </c>
      <c r="H5745">
        <v>900905985</v>
      </c>
      <c r="I5745" t="s">
        <v>5114</v>
      </c>
      <c r="J5745" s="41">
        <f t="shared" si="279"/>
        <v>901935</v>
      </c>
      <c r="K5745" s="41">
        <v>0</v>
      </c>
      <c r="L5745" s="39">
        <v>901935</v>
      </c>
      <c r="M5745" t="s">
        <v>54</v>
      </c>
      <c r="O5745" s="1">
        <f t="shared" si="277"/>
        <v>0</v>
      </c>
      <c r="Q5745" t="s">
        <v>2755</v>
      </c>
      <c r="U5745" s="32">
        <v>46237</v>
      </c>
    </row>
    <row r="5746" spans="1:22" hidden="1">
      <c r="A5746" t="s">
        <v>26</v>
      </c>
      <c r="B5746" t="s">
        <v>7108</v>
      </c>
      <c r="C5746" s="55">
        <v>286</v>
      </c>
      <c r="D5746" t="s">
        <v>28</v>
      </c>
      <c r="E5746" s="32">
        <v>46226</v>
      </c>
      <c r="F5746" s="26">
        <v>46226.530856481484</v>
      </c>
      <c r="G5746" s="12" t="str">
        <f t="shared" si="278"/>
        <v>JULIO</v>
      </c>
      <c r="H5746">
        <v>901995498</v>
      </c>
      <c r="I5746" t="s">
        <v>504</v>
      </c>
      <c r="J5746" s="41">
        <f t="shared" si="279"/>
        <v>1359920</v>
      </c>
      <c r="K5746" s="41">
        <v>0</v>
      </c>
      <c r="L5746" s="39">
        <v>1359920</v>
      </c>
      <c r="M5746" t="s">
        <v>58</v>
      </c>
      <c r="N5746" s="32">
        <v>46230</v>
      </c>
      <c r="O5746" s="1">
        <f t="shared" si="277"/>
        <v>4</v>
      </c>
      <c r="P5746" t="s">
        <v>66</v>
      </c>
      <c r="U5746" s="32">
        <v>46230</v>
      </c>
    </row>
    <row r="5747" spans="1:22" hidden="1">
      <c r="A5747" t="s">
        <v>82</v>
      </c>
      <c r="B5747" t="s">
        <v>7109</v>
      </c>
      <c r="C5747" s="55">
        <v>546</v>
      </c>
      <c r="D5747" t="s">
        <v>7110</v>
      </c>
      <c r="E5747" s="32">
        <v>46226</v>
      </c>
      <c r="F5747" s="26">
        <v>46226.521793981483</v>
      </c>
      <c r="G5747" s="12" t="str">
        <f t="shared" si="278"/>
        <v>JULIO</v>
      </c>
      <c r="H5747">
        <v>811033997</v>
      </c>
      <c r="I5747" t="s">
        <v>981</v>
      </c>
      <c r="J5747" s="41">
        <f t="shared" si="279"/>
        <v>1508946.97</v>
      </c>
      <c r="K5747" s="41">
        <v>286699.96000000002</v>
      </c>
      <c r="L5747" s="39">
        <v>1795646.93</v>
      </c>
      <c r="M5747" s="1" t="s">
        <v>9455</v>
      </c>
      <c r="N5747" s="3">
        <v>46230</v>
      </c>
      <c r="O5747" s="1">
        <f t="shared" si="277"/>
        <v>4</v>
      </c>
      <c r="P5747" t="s">
        <v>66</v>
      </c>
    </row>
    <row r="5748" spans="1:22" hidden="1">
      <c r="A5748" t="s">
        <v>26</v>
      </c>
      <c r="B5748" t="s">
        <v>7111</v>
      </c>
      <c r="C5748" s="55">
        <v>2202</v>
      </c>
      <c r="D5748" t="s">
        <v>28</v>
      </c>
      <c r="E5748" s="32">
        <v>46226</v>
      </c>
      <c r="F5748" s="26">
        <v>46226.491365740738</v>
      </c>
      <c r="G5748" s="12" t="str">
        <f t="shared" si="278"/>
        <v>JULIO</v>
      </c>
      <c r="H5748">
        <v>901950863</v>
      </c>
      <c r="I5748" t="s">
        <v>549</v>
      </c>
      <c r="J5748" s="41">
        <f t="shared" si="279"/>
        <v>1556000</v>
      </c>
      <c r="K5748" s="41">
        <v>295640</v>
      </c>
      <c r="L5748" s="39">
        <v>1851640</v>
      </c>
      <c r="M5748" s="1" t="s">
        <v>9455</v>
      </c>
      <c r="N5748" s="32">
        <v>46227</v>
      </c>
      <c r="O5748" s="1">
        <f t="shared" si="277"/>
        <v>1</v>
      </c>
      <c r="P5748" s="1" t="s">
        <v>66</v>
      </c>
      <c r="U5748" s="32">
        <v>46233</v>
      </c>
    </row>
    <row r="5749" spans="1:22" hidden="1">
      <c r="A5749" t="s">
        <v>26</v>
      </c>
      <c r="B5749" t="s">
        <v>7112</v>
      </c>
      <c r="C5749" s="55">
        <v>3036</v>
      </c>
      <c r="D5749" t="s">
        <v>122</v>
      </c>
      <c r="E5749" s="32">
        <v>46226</v>
      </c>
      <c r="F5749" s="26">
        <v>46226.398657407408</v>
      </c>
      <c r="G5749" s="12" t="str">
        <f t="shared" si="278"/>
        <v>JULIO</v>
      </c>
      <c r="H5749">
        <v>900667734</v>
      </c>
      <c r="I5749" t="s">
        <v>123</v>
      </c>
      <c r="J5749" s="41">
        <f t="shared" si="279"/>
        <v>525000</v>
      </c>
      <c r="K5749" s="41">
        <v>99750</v>
      </c>
      <c r="L5749" s="39">
        <v>624750</v>
      </c>
      <c r="M5749" s="1" t="s">
        <v>9455</v>
      </c>
      <c r="N5749" s="32">
        <v>46227</v>
      </c>
      <c r="O5749" s="1">
        <f t="shared" si="277"/>
        <v>1</v>
      </c>
      <c r="P5749" t="s">
        <v>66</v>
      </c>
      <c r="U5749" s="32">
        <v>46233</v>
      </c>
    </row>
    <row r="5750" spans="1:22" hidden="1">
      <c r="A5750" t="s">
        <v>26</v>
      </c>
      <c r="B5750" t="s">
        <v>7113</v>
      </c>
      <c r="C5750" s="55">
        <v>1991</v>
      </c>
      <c r="D5750" t="s">
        <v>438</v>
      </c>
      <c r="E5750" s="32">
        <v>46226</v>
      </c>
      <c r="F5750" s="26">
        <v>46226.363680555558</v>
      </c>
      <c r="G5750" s="12" t="str">
        <f t="shared" si="278"/>
        <v>JULIO</v>
      </c>
      <c r="H5750">
        <v>900497895</v>
      </c>
      <c r="I5750" t="s">
        <v>439</v>
      </c>
      <c r="J5750" s="41">
        <f t="shared" si="279"/>
        <v>400000</v>
      </c>
      <c r="K5750" s="41">
        <v>76000</v>
      </c>
      <c r="L5750" s="39">
        <v>476000</v>
      </c>
      <c r="M5750" s="1" t="s">
        <v>9455</v>
      </c>
      <c r="N5750" s="32">
        <v>46227</v>
      </c>
      <c r="O5750" s="1">
        <f t="shared" si="277"/>
        <v>1</v>
      </c>
      <c r="P5750" t="s">
        <v>66</v>
      </c>
      <c r="U5750" s="32">
        <v>46233</v>
      </c>
    </row>
    <row r="5751" spans="1:22" hidden="1">
      <c r="A5751" t="s">
        <v>26</v>
      </c>
      <c r="B5751" t="s">
        <v>7114</v>
      </c>
      <c r="C5751" s="55">
        <v>1990</v>
      </c>
      <c r="D5751" t="s">
        <v>438</v>
      </c>
      <c r="E5751" s="32">
        <v>46226</v>
      </c>
      <c r="F5751" s="26">
        <v>46226.361030092594</v>
      </c>
      <c r="G5751" s="12" t="str">
        <f t="shared" si="278"/>
        <v>JULIO</v>
      </c>
      <c r="H5751">
        <v>900497895</v>
      </c>
      <c r="I5751" t="s">
        <v>439</v>
      </c>
      <c r="J5751" s="41">
        <f t="shared" si="279"/>
        <v>400000</v>
      </c>
      <c r="K5751" s="41">
        <v>76000</v>
      </c>
      <c r="L5751" s="39">
        <v>476000</v>
      </c>
      <c r="M5751" s="1" t="s">
        <v>9455</v>
      </c>
      <c r="N5751" s="32">
        <v>46227</v>
      </c>
      <c r="O5751" s="1">
        <f t="shared" si="277"/>
        <v>1</v>
      </c>
      <c r="P5751" t="s">
        <v>66</v>
      </c>
      <c r="U5751" s="32">
        <v>46233</v>
      </c>
    </row>
    <row r="5752" spans="1:22" hidden="1">
      <c r="A5752" t="s">
        <v>26</v>
      </c>
      <c r="B5752" t="s">
        <v>7115</v>
      </c>
      <c r="C5752" s="55">
        <v>6300</v>
      </c>
      <c r="D5752" t="s">
        <v>1797</v>
      </c>
      <c r="E5752" s="32">
        <v>46226</v>
      </c>
      <c r="F5752" s="26">
        <v>46226.347418981481</v>
      </c>
      <c r="G5752" s="12" t="str">
        <f t="shared" si="278"/>
        <v>JULIO</v>
      </c>
      <c r="H5752">
        <v>900664067</v>
      </c>
      <c r="I5752" t="s">
        <v>1798</v>
      </c>
      <c r="J5752" s="41">
        <f t="shared" si="279"/>
        <v>115000</v>
      </c>
      <c r="K5752" s="41">
        <v>21850</v>
      </c>
      <c r="L5752" s="39">
        <v>136850</v>
      </c>
      <c r="M5752" t="s">
        <v>315</v>
      </c>
      <c r="N5752" s="3">
        <v>46230</v>
      </c>
      <c r="O5752" s="1">
        <f t="shared" si="277"/>
        <v>4</v>
      </c>
    </row>
    <row r="5753" spans="1:22" hidden="1">
      <c r="A5753" t="s">
        <v>26</v>
      </c>
      <c r="B5753" t="s">
        <v>7116</v>
      </c>
      <c r="C5753" s="55">
        <v>1983</v>
      </c>
      <c r="D5753" t="s">
        <v>874</v>
      </c>
      <c r="E5753" s="32">
        <v>46226</v>
      </c>
      <c r="F5753" s="26">
        <v>46226.462534722225</v>
      </c>
      <c r="G5753" s="12" t="str">
        <f t="shared" si="278"/>
        <v>JULIO</v>
      </c>
      <c r="H5753">
        <v>43643700</v>
      </c>
      <c r="I5753" t="s">
        <v>875</v>
      </c>
      <c r="J5753" s="41">
        <f t="shared" si="279"/>
        <v>158400</v>
      </c>
      <c r="K5753" s="41">
        <v>30096</v>
      </c>
      <c r="L5753" s="39">
        <v>188496</v>
      </c>
      <c r="M5753" t="s">
        <v>3770</v>
      </c>
      <c r="N5753" s="32">
        <v>46230</v>
      </c>
      <c r="O5753" s="1">
        <f t="shared" si="277"/>
        <v>4</v>
      </c>
      <c r="P5753" t="s">
        <v>239</v>
      </c>
      <c r="U5753" s="32">
        <v>46230</v>
      </c>
      <c r="V5753" t="s">
        <v>39</v>
      </c>
    </row>
    <row r="5754" spans="1:22" hidden="1">
      <c r="A5754" t="s">
        <v>26</v>
      </c>
      <c r="B5754" t="s">
        <v>7117</v>
      </c>
      <c r="C5754" s="56">
        <v>12850</v>
      </c>
      <c r="D5754" t="s">
        <v>227</v>
      </c>
      <c r="E5754" s="32">
        <v>46226</v>
      </c>
      <c r="F5754" s="26">
        <v>46226.398055555554</v>
      </c>
      <c r="G5754" s="12" t="str">
        <f t="shared" si="278"/>
        <v>JULIO</v>
      </c>
      <c r="H5754">
        <v>1036929757</v>
      </c>
      <c r="I5754" t="s">
        <v>228</v>
      </c>
      <c r="J5754" s="41">
        <f t="shared" si="279"/>
        <v>31968</v>
      </c>
      <c r="K5754" s="41">
        <v>0</v>
      </c>
      <c r="L5754" s="39">
        <v>31968</v>
      </c>
      <c r="M5754" t="s">
        <v>54</v>
      </c>
      <c r="O5754" s="1">
        <f t="shared" si="277"/>
        <v>0</v>
      </c>
    </row>
    <row r="5755" spans="1:22" hidden="1">
      <c r="A5755" t="s">
        <v>26</v>
      </c>
      <c r="B5755" t="s">
        <v>7118</v>
      </c>
      <c r="C5755" s="55">
        <v>93789352</v>
      </c>
      <c r="D5755" t="s">
        <v>255</v>
      </c>
      <c r="E5755" s="32">
        <v>46226</v>
      </c>
      <c r="F5755" s="26">
        <v>46226.383761574078</v>
      </c>
      <c r="G5755" s="12" t="str">
        <f t="shared" si="278"/>
        <v>JULIO</v>
      </c>
      <c r="H5755">
        <v>900843898</v>
      </c>
      <c r="I5755" t="s">
        <v>256</v>
      </c>
      <c r="J5755" s="41">
        <f t="shared" si="279"/>
        <v>25168.07</v>
      </c>
      <c r="K5755" s="41">
        <v>4781.93</v>
      </c>
      <c r="L5755" s="39">
        <v>29950</v>
      </c>
      <c r="M5755" t="s">
        <v>54</v>
      </c>
      <c r="O5755" s="1">
        <f t="shared" si="277"/>
        <v>0</v>
      </c>
    </row>
    <row r="5756" spans="1:22" hidden="1">
      <c r="A5756" t="s">
        <v>26</v>
      </c>
      <c r="B5756" t="s">
        <v>7119</v>
      </c>
      <c r="C5756" s="56">
        <v>4273</v>
      </c>
      <c r="D5756" t="s">
        <v>698</v>
      </c>
      <c r="E5756" s="32">
        <v>46226</v>
      </c>
      <c r="F5756" s="26">
        <v>46226.366597222222</v>
      </c>
      <c r="G5756" s="12" t="str">
        <f t="shared" si="278"/>
        <v>JULIO</v>
      </c>
      <c r="H5756">
        <v>900432954</v>
      </c>
      <c r="I5756" t="s">
        <v>5131</v>
      </c>
      <c r="J5756" s="41">
        <f t="shared" si="279"/>
        <v>198378.15</v>
      </c>
      <c r="K5756" s="41">
        <v>8621.85</v>
      </c>
      <c r="L5756" s="39">
        <v>207000</v>
      </c>
      <c r="M5756" t="s">
        <v>54</v>
      </c>
      <c r="O5756" s="1">
        <f t="shared" si="277"/>
        <v>0</v>
      </c>
    </row>
    <row r="5757" spans="1:22" hidden="1">
      <c r="A5757" t="s">
        <v>26</v>
      </c>
      <c r="B5757" t="s">
        <v>7120</v>
      </c>
      <c r="C5757" s="55">
        <v>6295</v>
      </c>
      <c r="D5757" t="s">
        <v>1797</v>
      </c>
      <c r="E5757" s="32">
        <v>46226</v>
      </c>
      <c r="F5757" s="26">
        <v>46226.307905092595</v>
      </c>
      <c r="G5757" s="12" t="str">
        <f t="shared" si="278"/>
        <v>JULIO</v>
      </c>
      <c r="H5757">
        <v>900664067</v>
      </c>
      <c r="I5757" t="s">
        <v>1798</v>
      </c>
      <c r="J5757" s="41">
        <f t="shared" si="279"/>
        <v>115000</v>
      </c>
      <c r="K5757" s="41">
        <v>21850</v>
      </c>
      <c r="L5757" s="39">
        <v>136850</v>
      </c>
      <c r="M5757" t="s">
        <v>264</v>
      </c>
      <c r="N5757" s="32">
        <v>46230</v>
      </c>
      <c r="O5757" s="1">
        <f t="shared" si="277"/>
        <v>4</v>
      </c>
      <c r="P5757" t="s">
        <v>66</v>
      </c>
      <c r="U5757" s="32">
        <v>46233</v>
      </c>
    </row>
    <row r="5758" spans="1:22" hidden="1">
      <c r="A5758" t="s">
        <v>26</v>
      </c>
      <c r="B5758" t="s">
        <v>7122</v>
      </c>
      <c r="C5758" s="55">
        <v>5568654</v>
      </c>
      <c r="D5758" t="s">
        <v>708</v>
      </c>
      <c r="E5758" s="32">
        <v>46227</v>
      </c>
      <c r="F5758" s="26">
        <v>46228.293958333335</v>
      </c>
      <c r="G5758" s="12" t="str">
        <f t="shared" si="278"/>
        <v>JULIO</v>
      </c>
      <c r="H5758">
        <v>900219834</v>
      </c>
      <c r="I5758" t="s">
        <v>739</v>
      </c>
      <c r="J5758" s="41">
        <f t="shared" si="279"/>
        <v>10084.030000000001</v>
      </c>
      <c r="K5758" s="41">
        <v>1915.97</v>
      </c>
      <c r="L5758" s="39">
        <v>12000</v>
      </c>
      <c r="M5758" t="s">
        <v>70</v>
      </c>
      <c r="N5758" s="32">
        <v>46230</v>
      </c>
      <c r="O5758" s="1">
        <f t="shared" si="277"/>
        <v>3</v>
      </c>
      <c r="P5758" t="s">
        <v>66</v>
      </c>
      <c r="U5758" s="32">
        <v>46233</v>
      </c>
    </row>
    <row r="5759" spans="1:22" hidden="1">
      <c r="A5759" t="s">
        <v>26</v>
      </c>
      <c r="B5759" t="s">
        <v>7123</v>
      </c>
      <c r="C5759" s="55">
        <v>5024</v>
      </c>
      <c r="D5759" t="s">
        <v>4975</v>
      </c>
      <c r="E5759" s="32">
        <v>46227</v>
      </c>
      <c r="F5759" s="26">
        <v>46227.994479166664</v>
      </c>
      <c r="G5759" s="12" t="str">
        <f t="shared" si="278"/>
        <v>JULIO</v>
      </c>
      <c r="H5759">
        <v>900031421</v>
      </c>
      <c r="I5759" t="s">
        <v>4976</v>
      </c>
      <c r="J5759" s="41">
        <f t="shared" si="279"/>
        <v>550033</v>
      </c>
      <c r="K5759" s="41">
        <v>104506.27</v>
      </c>
      <c r="L5759" s="39">
        <v>654539.27</v>
      </c>
      <c r="M5759" t="s">
        <v>65</v>
      </c>
      <c r="N5759" s="32">
        <v>46234</v>
      </c>
      <c r="O5759" s="1">
        <f t="shared" si="277"/>
        <v>7</v>
      </c>
      <c r="P5759" s="1" t="s">
        <v>191</v>
      </c>
      <c r="U5759" s="32">
        <v>46237</v>
      </c>
    </row>
    <row r="5760" spans="1:22" hidden="1">
      <c r="A5760" t="s">
        <v>26</v>
      </c>
      <c r="B5760" t="s">
        <v>7124</v>
      </c>
      <c r="C5760" s="55">
        <v>9400</v>
      </c>
      <c r="D5760" t="s">
        <v>2896</v>
      </c>
      <c r="E5760" s="32">
        <v>46227</v>
      </c>
      <c r="F5760" s="26">
        <v>46227.87940972222</v>
      </c>
      <c r="G5760" s="12" t="str">
        <f t="shared" si="278"/>
        <v>JULIO</v>
      </c>
      <c r="H5760">
        <v>32150739</v>
      </c>
      <c r="I5760" t="s">
        <v>400</v>
      </c>
      <c r="J5760" s="41">
        <f t="shared" si="279"/>
        <v>106500</v>
      </c>
      <c r="K5760" s="41">
        <v>0</v>
      </c>
      <c r="L5760" s="39">
        <v>106500</v>
      </c>
      <c r="M5760" t="s">
        <v>199</v>
      </c>
      <c r="N5760" s="32">
        <v>46231</v>
      </c>
      <c r="O5760" s="1">
        <f t="shared" ref="O5760:O5823" si="280">IFERROR(IF(-_xlfn.DAYS(E5760,N5760)&lt;0,0,-_xlfn.DAYS(E5760,N5760)), " - ")</f>
        <v>4</v>
      </c>
      <c r="P5760" t="s">
        <v>66</v>
      </c>
      <c r="U5760" s="32">
        <v>46232</v>
      </c>
    </row>
    <row r="5761" spans="1:21" hidden="1">
      <c r="A5761" t="s">
        <v>26</v>
      </c>
      <c r="B5761" t="s">
        <v>7125</v>
      </c>
      <c r="C5761" s="55">
        <v>65048636</v>
      </c>
      <c r="D5761" t="s">
        <v>182</v>
      </c>
      <c r="E5761" s="32">
        <v>46227</v>
      </c>
      <c r="F5761" s="26">
        <v>46227.776550925926</v>
      </c>
      <c r="G5761" s="12" t="str">
        <f t="shared" si="278"/>
        <v>JULIO</v>
      </c>
      <c r="H5761">
        <v>800230447</v>
      </c>
      <c r="I5761" t="s">
        <v>183</v>
      </c>
      <c r="J5761" s="41">
        <f t="shared" si="279"/>
        <v>15977080</v>
      </c>
      <c r="K5761" s="41">
        <v>3035645.2</v>
      </c>
      <c r="L5761" s="39">
        <v>19012725.199999999</v>
      </c>
      <c r="M5761" t="s">
        <v>58</v>
      </c>
      <c r="N5761" s="32">
        <v>46231</v>
      </c>
      <c r="O5761" s="1">
        <f t="shared" si="280"/>
        <v>4</v>
      </c>
      <c r="P5761" t="s">
        <v>66</v>
      </c>
      <c r="U5761" s="32">
        <v>46234</v>
      </c>
    </row>
    <row r="5762" spans="1:21" hidden="1">
      <c r="A5762" t="s">
        <v>26</v>
      </c>
      <c r="B5762" t="s">
        <v>7126</v>
      </c>
      <c r="C5762" s="55">
        <v>65048635</v>
      </c>
      <c r="D5762" t="s">
        <v>182</v>
      </c>
      <c r="E5762" s="32">
        <v>46227</v>
      </c>
      <c r="F5762" s="26">
        <v>46227.776134259257</v>
      </c>
      <c r="G5762" s="12" t="str">
        <f t="shared" ref="G5762:G5825" si="281">UPPER(TEXT(E5762, "MMMM"))</f>
        <v>JULIO</v>
      </c>
      <c r="H5762">
        <v>800230447</v>
      </c>
      <c r="I5762" t="s">
        <v>183</v>
      </c>
      <c r="J5762" s="41">
        <f t="shared" si="279"/>
        <v>16105419</v>
      </c>
      <c r="K5762" s="41">
        <v>3060029.61</v>
      </c>
      <c r="L5762" s="39">
        <v>19165448.609999999</v>
      </c>
      <c r="M5762" t="s">
        <v>58</v>
      </c>
      <c r="N5762" s="32">
        <v>46231</v>
      </c>
      <c r="O5762" s="1">
        <f t="shared" si="280"/>
        <v>4</v>
      </c>
      <c r="P5762" t="s">
        <v>66</v>
      </c>
      <c r="U5762" s="32">
        <v>46234</v>
      </c>
    </row>
    <row r="5763" spans="1:21" hidden="1">
      <c r="A5763" t="s">
        <v>26</v>
      </c>
      <c r="B5763" t="s">
        <v>7127</v>
      </c>
      <c r="C5763" s="55">
        <v>243</v>
      </c>
      <c r="D5763" t="s">
        <v>299</v>
      </c>
      <c r="E5763" s="32">
        <v>46227</v>
      </c>
      <c r="F5763" s="26">
        <v>46227.772546296299</v>
      </c>
      <c r="G5763" s="12" t="str">
        <f t="shared" si="281"/>
        <v>JULIO</v>
      </c>
      <c r="H5763">
        <v>901797186</v>
      </c>
      <c r="I5763" t="s">
        <v>300</v>
      </c>
      <c r="J5763" s="41">
        <f t="shared" si="279"/>
        <v>609509</v>
      </c>
      <c r="K5763" s="41">
        <v>115806.71</v>
      </c>
      <c r="L5763" s="39">
        <v>725315.71</v>
      </c>
      <c r="M5763" s="1" t="s">
        <v>9455</v>
      </c>
      <c r="N5763" s="32">
        <v>46231</v>
      </c>
      <c r="O5763" s="1">
        <f t="shared" si="280"/>
        <v>4</v>
      </c>
      <c r="P5763" t="s">
        <v>66</v>
      </c>
      <c r="U5763" s="32">
        <v>46233</v>
      </c>
    </row>
    <row r="5764" spans="1:21" hidden="1">
      <c r="A5764" t="s">
        <v>26</v>
      </c>
      <c r="B5764" t="s">
        <v>7128</v>
      </c>
      <c r="C5764" s="55">
        <v>37693</v>
      </c>
      <c r="D5764" t="s">
        <v>1018</v>
      </c>
      <c r="E5764" s="32">
        <v>46227</v>
      </c>
      <c r="F5764" s="26">
        <v>46227.727488425924</v>
      </c>
      <c r="G5764" s="12" t="str">
        <f t="shared" si="281"/>
        <v>JULIO</v>
      </c>
      <c r="H5764">
        <v>890981301</v>
      </c>
      <c r="I5764" t="s">
        <v>1019</v>
      </c>
      <c r="J5764" s="41">
        <f t="shared" si="279"/>
        <v>48739.5</v>
      </c>
      <c r="K5764" s="41">
        <v>9260.5</v>
      </c>
      <c r="L5764" s="39">
        <v>58000</v>
      </c>
      <c r="M5764" t="s">
        <v>264</v>
      </c>
      <c r="N5764" s="32">
        <v>46231</v>
      </c>
      <c r="O5764" s="1">
        <f t="shared" si="280"/>
        <v>4</v>
      </c>
      <c r="P5764" t="s">
        <v>66</v>
      </c>
      <c r="U5764" s="32">
        <v>46233</v>
      </c>
    </row>
    <row r="5765" spans="1:21" hidden="1">
      <c r="A5765" t="s">
        <v>26</v>
      </c>
      <c r="B5765" t="s">
        <v>7129</v>
      </c>
      <c r="C5765" s="55">
        <v>37692</v>
      </c>
      <c r="D5765" t="s">
        <v>1018</v>
      </c>
      <c r="E5765" s="32">
        <v>46227</v>
      </c>
      <c r="F5765" s="26">
        <v>46227.726261574076</v>
      </c>
      <c r="G5765" s="12" t="str">
        <f t="shared" si="281"/>
        <v>JULIO</v>
      </c>
      <c r="H5765">
        <v>890981301</v>
      </c>
      <c r="I5765" t="s">
        <v>1019</v>
      </c>
      <c r="J5765" s="41">
        <f t="shared" si="279"/>
        <v>36974.78</v>
      </c>
      <c r="K5765" s="41">
        <v>7025.21</v>
      </c>
      <c r="L5765" s="39">
        <v>43999.99</v>
      </c>
      <c r="M5765" t="s">
        <v>264</v>
      </c>
      <c r="N5765" s="32">
        <v>46231</v>
      </c>
      <c r="O5765" s="1">
        <f t="shared" si="280"/>
        <v>4</v>
      </c>
      <c r="P5765" t="s">
        <v>66</v>
      </c>
      <c r="U5765" s="32">
        <v>46233</v>
      </c>
    </row>
    <row r="5766" spans="1:21" hidden="1">
      <c r="A5766" t="s">
        <v>26</v>
      </c>
      <c r="B5766" t="s">
        <v>7130</v>
      </c>
      <c r="C5766" s="55">
        <v>59055</v>
      </c>
      <c r="D5766" t="s">
        <v>122</v>
      </c>
      <c r="E5766" s="32">
        <v>46227</v>
      </c>
      <c r="F5766" s="26">
        <v>46227.680081018516</v>
      </c>
      <c r="G5766" s="12" t="str">
        <f t="shared" si="281"/>
        <v>JULIO</v>
      </c>
      <c r="H5766">
        <v>900650486</v>
      </c>
      <c r="I5766" t="s">
        <v>857</v>
      </c>
      <c r="J5766" s="41">
        <f t="shared" si="279"/>
        <v>1508403.3599999999</v>
      </c>
      <c r="K5766" s="41">
        <v>286596.64</v>
      </c>
      <c r="L5766" s="39">
        <v>1795000</v>
      </c>
      <c r="M5766" t="s">
        <v>65</v>
      </c>
      <c r="N5766" s="32">
        <v>46232</v>
      </c>
      <c r="O5766" s="1">
        <f t="shared" si="280"/>
        <v>5</v>
      </c>
      <c r="P5766" s="34" t="s">
        <v>66</v>
      </c>
      <c r="U5766" s="32">
        <v>46233</v>
      </c>
    </row>
    <row r="5767" spans="1:21" hidden="1">
      <c r="A5767" t="s">
        <v>26</v>
      </c>
      <c r="B5767" t="s">
        <v>7131</v>
      </c>
      <c r="C5767" s="55">
        <v>59054</v>
      </c>
      <c r="D5767" t="s">
        <v>122</v>
      </c>
      <c r="E5767" s="32">
        <v>46227</v>
      </c>
      <c r="F5767" s="26">
        <v>46227.679976851854</v>
      </c>
      <c r="G5767" s="12" t="str">
        <f t="shared" si="281"/>
        <v>JULIO</v>
      </c>
      <c r="H5767">
        <v>900650486</v>
      </c>
      <c r="I5767" t="s">
        <v>857</v>
      </c>
      <c r="J5767" s="41">
        <f t="shared" si="279"/>
        <v>1508403.3599999999</v>
      </c>
      <c r="K5767" s="41">
        <v>286596.64</v>
      </c>
      <c r="L5767" s="39">
        <v>1795000</v>
      </c>
      <c r="M5767" t="s">
        <v>65</v>
      </c>
      <c r="N5767" s="32">
        <v>46232</v>
      </c>
      <c r="O5767" s="1">
        <f t="shared" si="280"/>
        <v>5</v>
      </c>
      <c r="P5767" s="34" t="s">
        <v>66</v>
      </c>
      <c r="U5767" s="32">
        <v>46233</v>
      </c>
    </row>
    <row r="5768" spans="1:21" hidden="1">
      <c r="A5768" t="s">
        <v>82</v>
      </c>
      <c r="B5768" t="s">
        <v>7132</v>
      </c>
      <c r="C5768" s="55">
        <v>8989</v>
      </c>
      <c r="D5768" t="s">
        <v>2896</v>
      </c>
      <c r="E5768" s="32">
        <v>46227</v>
      </c>
      <c r="F5768" s="26">
        <v>46227.661354166667</v>
      </c>
      <c r="G5768" s="12" t="str">
        <f t="shared" si="281"/>
        <v>JULIO</v>
      </c>
      <c r="H5768">
        <v>800049074</v>
      </c>
      <c r="I5768" t="s">
        <v>337</v>
      </c>
      <c r="J5768" s="41">
        <f t="shared" si="279"/>
        <v>1788934</v>
      </c>
      <c r="K5768" s="41">
        <v>305501</v>
      </c>
      <c r="L5768" s="39">
        <v>2094435</v>
      </c>
      <c r="M5768" t="s">
        <v>110</v>
      </c>
      <c r="N5768" s="3">
        <v>46231</v>
      </c>
      <c r="O5768" s="1">
        <f t="shared" si="280"/>
        <v>4</v>
      </c>
      <c r="P5768" t="s">
        <v>66</v>
      </c>
    </row>
    <row r="5769" spans="1:21" hidden="1">
      <c r="A5769" t="s">
        <v>26</v>
      </c>
      <c r="B5769" t="s">
        <v>7133</v>
      </c>
      <c r="C5769" s="55">
        <v>13698</v>
      </c>
      <c r="D5769" t="s">
        <v>28</v>
      </c>
      <c r="E5769" s="32">
        <v>46227</v>
      </c>
      <c r="F5769" s="26">
        <v>46227.637245370373</v>
      </c>
      <c r="G5769" s="12" t="str">
        <f t="shared" si="281"/>
        <v>JULIO</v>
      </c>
      <c r="H5769">
        <v>900420442</v>
      </c>
      <c r="I5769" t="s">
        <v>586</v>
      </c>
      <c r="J5769" s="41">
        <f t="shared" si="279"/>
        <v>345600</v>
      </c>
      <c r="K5769" s="41">
        <v>65664</v>
      </c>
      <c r="L5769" s="39">
        <v>411264</v>
      </c>
      <c r="M5769" s="1" t="s">
        <v>9455</v>
      </c>
      <c r="N5769" s="32">
        <v>46231</v>
      </c>
      <c r="O5769" s="1">
        <f t="shared" si="280"/>
        <v>4</v>
      </c>
      <c r="P5769" t="s">
        <v>66</v>
      </c>
      <c r="U5769" s="32">
        <v>46233</v>
      </c>
    </row>
    <row r="5770" spans="1:21" hidden="1">
      <c r="A5770" t="s">
        <v>26</v>
      </c>
      <c r="B5770" t="s">
        <v>7134</v>
      </c>
      <c r="C5770" s="55">
        <v>365841</v>
      </c>
      <c r="D5770" t="s">
        <v>336</v>
      </c>
      <c r="E5770" s="32">
        <v>46227</v>
      </c>
      <c r="F5770" s="26">
        <v>46227.633263888885</v>
      </c>
      <c r="G5770" s="12" t="str">
        <f t="shared" si="281"/>
        <v>JULIO</v>
      </c>
      <c r="H5770">
        <v>800049074</v>
      </c>
      <c r="I5770" t="s">
        <v>337</v>
      </c>
      <c r="J5770" s="41">
        <f t="shared" si="279"/>
        <v>1788934</v>
      </c>
      <c r="K5770" s="41">
        <v>305501</v>
      </c>
      <c r="L5770" s="39">
        <v>2094435</v>
      </c>
      <c r="M5770" t="s">
        <v>110</v>
      </c>
      <c r="N5770" s="3">
        <v>46231</v>
      </c>
      <c r="O5770" s="1">
        <f t="shared" si="280"/>
        <v>4</v>
      </c>
      <c r="P5770" t="s">
        <v>66</v>
      </c>
    </row>
    <row r="5771" spans="1:21" hidden="1">
      <c r="A5771" t="s">
        <v>26</v>
      </c>
      <c r="B5771" t="s">
        <v>7135</v>
      </c>
      <c r="C5771" s="55">
        <v>187948</v>
      </c>
      <c r="D5771" t="s">
        <v>1083</v>
      </c>
      <c r="E5771" s="32">
        <v>46227</v>
      </c>
      <c r="F5771" s="26">
        <v>46227.632094907407</v>
      </c>
      <c r="G5771" s="12" t="str">
        <f t="shared" si="281"/>
        <v>JULIO</v>
      </c>
      <c r="H5771">
        <v>860000018</v>
      </c>
      <c r="I5771" t="s">
        <v>1084</v>
      </c>
      <c r="J5771" s="41">
        <f t="shared" si="279"/>
        <v>379000</v>
      </c>
      <c r="K5771" s="41">
        <v>72010</v>
      </c>
      <c r="L5771" s="39">
        <v>451010</v>
      </c>
      <c r="M5771" t="s">
        <v>70</v>
      </c>
      <c r="N5771" s="32">
        <v>46230</v>
      </c>
      <c r="O5771" s="1">
        <f t="shared" si="280"/>
        <v>3</v>
      </c>
      <c r="P5771" t="s">
        <v>66</v>
      </c>
      <c r="U5771" s="32">
        <v>46233</v>
      </c>
    </row>
    <row r="5772" spans="1:21" hidden="1">
      <c r="A5772" t="s">
        <v>26</v>
      </c>
      <c r="B5772" t="s">
        <v>7136</v>
      </c>
      <c r="C5772" s="56">
        <v>112469</v>
      </c>
      <c r="D5772" t="s">
        <v>3547</v>
      </c>
      <c r="E5772" s="32">
        <v>46227</v>
      </c>
      <c r="F5772" s="26">
        <v>46227.62777777778</v>
      </c>
      <c r="G5772" s="12" t="str">
        <f t="shared" si="281"/>
        <v>JULIO</v>
      </c>
      <c r="H5772">
        <v>890921162</v>
      </c>
      <c r="I5772" t="s">
        <v>3548</v>
      </c>
      <c r="J5772" s="41">
        <f t="shared" si="279"/>
        <v>388417</v>
      </c>
      <c r="K5772" s="41">
        <v>0</v>
      </c>
      <c r="L5772" s="39">
        <v>388417</v>
      </c>
      <c r="M5772" t="s">
        <v>54</v>
      </c>
      <c r="O5772" s="1">
        <f t="shared" si="280"/>
        <v>0</v>
      </c>
    </row>
    <row r="5773" spans="1:21" hidden="1">
      <c r="A5773" t="s">
        <v>26</v>
      </c>
      <c r="B5773" t="s">
        <v>7137</v>
      </c>
      <c r="C5773" s="55">
        <v>773</v>
      </c>
      <c r="D5773" t="s">
        <v>7138</v>
      </c>
      <c r="E5773" s="32">
        <v>46227</v>
      </c>
      <c r="F5773" s="26">
        <v>46227.602986111109</v>
      </c>
      <c r="G5773" s="12" t="str">
        <f t="shared" si="281"/>
        <v>JULIO</v>
      </c>
      <c r="H5773">
        <v>900648588</v>
      </c>
      <c r="I5773" t="s">
        <v>7168</v>
      </c>
      <c r="J5773" s="41">
        <f t="shared" si="279"/>
        <v>145000</v>
      </c>
      <c r="K5773" s="41">
        <v>27550</v>
      </c>
      <c r="L5773" s="39">
        <v>172550</v>
      </c>
      <c r="M5773" t="s">
        <v>264</v>
      </c>
      <c r="N5773" s="32">
        <v>46231</v>
      </c>
      <c r="O5773" s="1">
        <f t="shared" si="280"/>
        <v>4</v>
      </c>
      <c r="P5773" t="s">
        <v>66</v>
      </c>
      <c r="U5773" s="32">
        <v>46233</v>
      </c>
    </row>
    <row r="5774" spans="1:21" hidden="1">
      <c r="A5774" t="s">
        <v>26</v>
      </c>
      <c r="B5774" t="s">
        <v>7139</v>
      </c>
      <c r="C5774" s="55">
        <v>8611</v>
      </c>
      <c r="D5774" t="s">
        <v>2896</v>
      </c>
      <c r="E5774" s="32">
        <v>46227</v>
      </c>
      <c r="F5774" s="26">
        <v>46227.599074074074</v>
      </c>
      <c r="G5774" s="12" t="str">
        <f t="shared" si="281"/>
        <v>JULIO</v>
      </c>
      <c r="H5774">
        <v>901360705</v>
      </c>
      <c r="I5774" t="s">
        <v>877</v>
      </c>
      <c r="J5774" s="41">
        <f t="shared" si="279"/>
        <v>432000</v>
      </c>
      <c r="K5774" s="41">
        <v>82080</v>
      </c>
      <c r="L5774" s="39">
        <v>514080</v>
      </c>
      <c r="M5774" t="s">
        <v>70</v>
      </c>
      <c r="N5774" s="32">
        <v>46231</v>
      </c>
      <c r="O5774" s="1">
        <f t="shared" si="280"/>
        <v>4</v>
      </c>
      <c r="P5774" t="s">
        <v>66</v>
      </c>
      <c r="U5774" s="32">
        <v>46233</v>
      </c>
    </row>
    <row r="5775" spans="1:21" hidden="1">
      <c r="A5775" t="s">
        <v>26</v>
      </c>
      <c r="B5775" t="s">
        <v>7140</v>
      </c>
      <c r="C5775" s="55">
        <v>37682</v>
      </c>
      <c r="D5775" t="s">
        <v>1018</v>
      </c>
      <c r="E5775" s="32">
        <v>46227</v>
      </c>
      <c r="F5775" s="26">
        <v>46227.557488425926</v>
      </c>
      <c r="G5775" s="12" t="str">
        <f t="shared" si="281"/>
        <v>JULIO</v>
      </c>
      <c r="H5775">
        <v>890981301</v>
      </c>
      <c r="I5775" t="s">
        <v>1019</v>
      </c>
      <c r="J5775" s="41">
        <f t="shared" si="279"/>
        <v>25210</v>
      </c>
      <c r="K5775" s="41">
        <v>4789.8999999999996</v>
      </c>
      <c r="L5775" s="39">
        <v>29999.9</v>
      </c>
      <c r="M5775" t="s">
        <v>264</v>
      </c>
      <c r="N5775" s="32">
        <v>46231</v>
      </c>
      <c r="O5775" s="1">
        <f t="shared" si="280"/>
        <v>4</v>
      </c>
      <c r="P5775" t="s">
        <v>66</v>
      </c>
      <c r="U5775" s="32">
        <v>46233</v>
      </c>
    </row>
    <row r="5776" spans="1:21" hidden="1">
      <c r="A5776" t="s">
        <v>26</v>
      </c>
      <c r="B5776" t="s">
        <v>7141</v>
      </c>
      <c r="C5776" s="55">
        <v>44243</v>
      </c>
      <c r="D5776" t="s">
        <v>236</v>
      </c>
      <c r="E5776" s="32">
        <v>46227</v>
      </c>
      <c r="F5776" s="26">
        <v>46227.545254629629</v>
      </c>
      <c r="G5776" s="12" t="str">
        <f t="shared" si="281"/>
        <v>JULIO</v>
      </c>
      <c r="H5776">
        <v>890938952</v>
      </c>
      <c r="I5776" t="s">
        <v>237</v>
      </c>
      <c r="J5776" s="41">
        <f t="shared" si="279"/>
        <v>4952500</v>
      </c>
      <c r="K5776" s="41">
        <v>940975</v>
      </c>
      <c r="L5776" s="39">
        <v>5893475</v>
      </c>
      <c r="M5776" t="s">
        <v>58</v>
      </c>
      <c r="N5776" s="32">
        <v>46231</v>
      </c>
      <c r="O5776" s="1">
        <f t="shared" si="280"/>
        <v>4</v>
      </c>
      <c r="P5776" t="s">
        <v>66</v>
      </c>
      <c r="U5776" s="32">
        <v>46232</v>
      </c>
    </row>
    <row r="5777" spans="1:21" hidden="1">
      <c r="A5777" t="s">
        <v>26</v>
      </c>
      <c r="B5777" t="s">
        <v>7142</v>
      </c>
      <c r="C5777" s="55">
        <v>653</v>
      </c>
      <c r="D5777" t="s">
        <v>106</v>
      </c>
      <c r="E5777" s="32">
        <v>46227</v>
      </c>
      <c r="F5777" s="26">
        <v>46227.541122685187</v>
      </c>
      <c r="G5777" s="12" t="str">
        <f t="shared" si="281"/>
        <v>JULIO</v>
      </c>
      <c r="H5777">
        <v>901161036</v>
      </c>
      <c r="I5777" t="s">
        <v>107</v>
      </c>
      <c r="J5777" s="41">
        <f t="shared" si="279"/>
        <v>11800000</v>
      </c>
      <c r="K5777" s="41">
        <v>2242000</v>
      </c>
      <c r="L5777" s="39">
        <v>14042000</v>
      </c>
      <c r="M5777" t="s">
        <v>58</v>
      </c>
      <c r="N5777" s="32">
        <v>46231</v>
      </c>
      <c r="O5777" s="1">
        <f t="shared" si="280"/>
        <v>4</v>
      </c>
      <c r="P5777" t="s">
        <v>66</v>
      </c>
      <c r="U5777" s="32">
        <v>46234</v>
      </c>
    </row>
    <row r="5778" spans="1:21" hidden="1">
      <c r="A5778" t="s">
        <v>26</v>
      </c>
      <c r="B5778" t="s">
        <v>7143</v>
      </c>
      <c r="C5778" s="55">
        <v>3583</v>
      </c>
      <c r="D5778" t="s">
        <v>28</v>
      </c>
      <c r="E5778" s="32">
        <v>46227</v>
      </c>
      <c r="F5778" s="26">
        <v>46227.516331018516</v>
      </c>
      <c r="G5778" s="12" t="str">
        <f t="shared" si="281"/>
        <v>JULIO</v>
      </c>
      <c r="H5778">
        <v>900563128</v>
      </c>
      <c r="I5778" t="s">
        <v>1199</v>
      </c>
      <c r="J5778" s="41">
        <f t="shared" si="279"/>
        <v>548900</v>
      </c>
      <c r="K5778" s="41">
        <v>104291</v>
      </c>
      <c r="L5778" s="39">
        <v>653191</v>
      </c>
      <c r="M5778" s="1" t="s">
        <v>9455</v>
      </c>
      <c r="N5778" s="32">
        <v>46231</v>
      </c>
      <c r="O5778" s="1">
        <f t="shared" si="280"/>
        <v>4</v>
      </c>
      <c r="P5778" t="s">
        <v>66</v>
      </c>
      <c r="U5778" s="32">
        <v>46233</v>
      </c>
    </row>
    <row r="5779" spans="1:21" hidden="1">
      <c r="A5779" t="s">
        <v>26</v>
      </c>
      <c r="B5779" t="s">
        <v>7144</v>
      </c>
      <c r="C5779" s="55">
        <v>3582</v>
      </c>
      <c r="D5779" t="s">
        <v>28</v>
      </c>
      <c r="E5779" s="32">
        <v>46227</v>
      </c>
      <c r="F5779" s="26">
        <v>46227.511180555557</v>
      </c>
      <c r="G5779" s="12" t="str">
        <f t="shared" si="281"/>
        <v>JULIO</v>
      </c>
      <c r="H5779">
        <v>900563128</v>
      </c>
      <c r="I5779" t="s">
        <v>1199</v>
      </c>
      <c r="J5779" s="41">
        <f t="shared" si="279"/>
        <v>3559400</v>
      </c>
      <c r="K5779" s="41">
        <v>676286</v>
      </c>
      <c r="L5779" s="39">
        <v>4235686</v>
      </c>
      <c r="M5779" s="1" t="s">
        <v>9455</v>
      </c>
      <c r="N5779" s="32">
        <v>46231</v>
      </c>
      <c r="O5779" s="1">
        <f t="shared" si="280"/>
        <v>4</v>
      </c>
      <c r="P5779" t="s">
        <v>66</v>
      </c>
      <c r="U5779" s="32">
        <v>46232</v>
      </c>
    </row>
    <row r="5780" spans="1:21" hidden="1">
      <c r="A5780" t="s">
        <v>26</v>
      </c>
      <c r="B5780" t="s">
        <v>7145</v>
      </c>
      <c r="C5780" s="55">
        <v>13691</v>
      </c>
      <c r="D5780" t="s">
        <v>28</v>
      </c>
      <c r="E5780" s="32">
        <v>46227</v>
      </c>
      <c r="F5780" s="26">
        <v>46227.424826388888</v>
      </c>
      <c r="G5780" s="12" t="str">
        <f t="shared" si="281"/>
        <v>JULIO</v>
      </c>
      <c r="H5780">
        <v>900420442</v>
      </c>
      <c r="I5780" t="s">
        <v>586</v>
      </c>
      <c r="J5780" s="41">
        <f t="shared" si="279"/>
        <v>157200</v>
      </c>
      <c r="K5780" s="41">
        <v>29868</v>
      </c>
      <c r="L5780" s="39">
        <v>187068</v>
      </c>
      <c r="M5780" s="1" t="s">
        <v>9455</v>
      </c>
      <c r="N5780" s="32">
        <v>46231</v>
      </c>
      <c r="O5780" s="1">
        <f t="shared" si="280"/>
        <v>4</v>
      </c>
      <c r="P5780" t="s">
        <v>66</v>
      </c>
      <c r="U5780" s="32">
        <v>46232</v>
      </c>
    </row>
    <row r="5781" spans="1:21" hidden="1">
      <c r="A5781" t="s">
        <v>26</v>
      </c>
      <c r="B5781" t="s">
        <v>7146</v>
      </c>
      <c r="C5781" s="55">
        <v>3581</v>
      </c>
      <c r="D5781" t="s">
        <v>28</v>
      </c>
      <c r="E5781" s="32">
        <v>46227</v>
      </c>
      <c r="F5781" s="26">
        <v>46227.506238425929</v>
      </c>
      <c r="G5781" s="12" t="str">
        <f t="shared" si="281"/>
        <v>JULIO</v>
      </c>
      <c r="H5781">
        <v>900563128</v>
      </c>
      <c r="I5781" t="s">
        <v>1199</v>
      </c>
      <c r="J5781" s="41">
        <f t="shared" si="279"/>
        <v>386200</v>
      </c>
      <c r="K5781" s="41">
        <v>73378</v>
      </c>
      <c r="L5781" s="39">
        <v>459578</v>
      </c>
      <c r="M5781" s="1" t="s">
        <v>9455</v>
      </c>
      <c r="N5781" s="32">
        <v>46231</v>
      </c>
      <c r="O5781" s="1">
        <f t="shared" si="280"/>
        <v>4</v>
      </c>
      <c r="P5781" t="s">
        <v>66</v>
      </c>
      <c r="U5781" s="32">
        <v>46233</v>
      </c>
    </row>
    <row r="5782" spans="1:21" hidden="1">
      <c r="A5782" t="s">
        <v>26</v>
      </c>
      <c r="B5782" t="s">
        <v>7147</v>
      </c>
      <c r="C5782" s="55">
        <v>13689</v>
      </c>
      <c r="D5782" t="s">
        <v>28</v>
      </c>
      <c r="E5782" s="32">
        <v>46227</v>
      </c>
      <c r="F5782" s="26">
        <v>46227.403784722221</v>
      </c>
      <c r="G5782" s="12" t="str">
        <f t="shared" si="281"/>
        <v>JULIO</v>
      </c>
      <c r="H5782">
        <v>900420442</v>
      </c>
      <c r="I5782" t="s">
        <v>586</v>
      </c>
      <c r="J5782" s="41">
        <f t="shared" si="279"/>
        <v>273794</v>
      </c>
      <c r="K5782" s="41">
        <v>52020.86</v>
      </c>
      <c r="L5782" s="39">
        <v>325814.86</v>
      </c>
      <c r="M5782" s="1" t="s">
        <v>9455</v>
      </c>
      <c r="N5782" s="32">
        <v>46231</v>
      </c>
      <c r="O5782" s="1">
        <f t="shared" si="280"/>
        <v>4</v>
      </c>
      <c r="P5782" t="s">
        <v>66</v>
      </c>
      <c r="U5782" s="32">
        <v>46232</v>
      </c>
    </row>
    <row r="5783" spans="1:21" hidden="1">
      <c r="A5783" t="s">
        <v>26</v>
      </c>
      <c r="B5783" t="s">
        <v>7148</v>
      </c>
      <c r="C5783" s="55">
        <v>13690</v>
      </c>
      <c r="D5783" t="s">
        <v>28</v>
      </c>
      <c r="E5783" s="32">
        <v>46227</v>
      </c>
      <c r="F5783" s="26">
        <v>46227.40384259259</v>
      </c>
      <c r="G5783" s="12" t="str">
        <f t="shared" si="281"/>
        <v>JULIO</v>
      </c>
      <c r="H5783">
        <v>900420442</v>
      </c>
      <c r="I5783" t="s">
        <v>586</v>
      </c>
      <c r="J5783" s="41">
        <f t="shared" si="279"/>
        <v>12100</v>
      </c>
      <c r="K5783" s="41">
        <v>2299</v>
      </c>
      <c r="L5783" s="39">
        <v>14399</v>
      </c>
      <c r="M5783" s="1" t="s">
        <v>9455</v>
      </c>
      <c r="N5783" s="32">
        <v>46231</v>
      </c>
      <c r="O5783" s="1">
        <f t="shared" si="280"/>
        <v>4</v>
      </c>
      <c r="P5783" t="s">
        <v>66</v>
      </c>
      <c r="U5783" s="32">
        <v>46232</v>
      </c>
    </row>
    <row r="5784" spans="1:21" hidden="1">
      <c r="A5784" t="s">
        <v>26</v>
      </c>
      <c r="B5784" t="s">
        <v>7149</v>
      </c>
      <c r="C5784" s="55">
        <v>30048776</v>
      </c>
      <c r="D5784" t="s">
        <v>7150</v>
      </c>
      <c r="E5784" s="32">
        <v>46227</v>
      </c>
      <c r="F5784" s="26">
        <v>46227.373993055553</v>
      </c>
      <c r="G5784" s="12" t="str">
        <f t="shared" si="281"/>
        <v>JULIO</v>
      </c>
      <c r="H5784">
        <v>860012336</v>
      </c>
      <c r="I5784" t="s">
        <v>7169</v>
      </c>
      <c r="J5784" s="41">
        <f t="shared" si="279"/>
        <v>11457000</v>
      </c>
      <c r="K5784" s="41">
        <v>2176830</v>
      </c>
      <c r="L5784" s="39">
        <v>13633830</v>
      </c>
      <c r="M5784" t="s">
        <v>98</v>
      </c>
      <c r="N5784" s="32">
        <v>46230</v>
      </c>
      <c r="O5784" s="1">
        <f t="shared" si="280"/>
        <v>3</v>
      </c>
      <c r="P5784" t="s">
        <v>66</v>
      </c>
      <c r="U5784" s="32">
        <v>46234</v>
      </c>
    </row>
    <row r="5785" spans="1:21" hidden="1">
      <c r="A5785" t="s">
        <v>26</v>
      </c>
      <c r="B5785" t="s">
        <v>7151</v>
      </c>
      <c r="C5785" s="56">
        <v>93779</v>
      </c>
      <c r="D5785" t="s">
        <v>3919</v>
      </c>
      <c r="E5785" s="32">
        <v>46227</v>
      </c>
      <c r="F5785" s="26">
        <v>46227.495833333334</v>
      </c>
      <c r="G5785" s="12" t="str">
        <f t="shared" si="281"/>
        <v>JULIO</v>
      </c>
      <c r="H5785">
        <v>88147614</v>
      </c>
      <c r="I5785" t="s">
        <v>956</v>
      </c>
      <c r="J5785" s="41">
        <f t="shared" si="279"/>
        <v>150000</v>
      </c>
      <c r="K5785" s="41">
        <v>0</v>
      </c>
      <c r="L5785" s="39">
        <v>150000</v>
      </c>
      <c r="M5785" t="s">
        <v>54</v>
      </c>
      <c r="N5785" s="32">
        <v>46275</v>
      </c>
      <c r="O5785" s="1">
        <f t="shared" si="280"/>
        <v>48</v>
      </c>
      <c r="P5785" t="s">
        <v>7680</v>
      </c>
    </row>
    <row r="5786" spans="1:21" hidden="1">
      <c r="A5786" t="s">
        <v>26</v>
      </c>
      <c r="B5786" t="s">
        <v>7152</v>
      </c>
      <c r="C5786" s="55">
        <v>187819</v>
      </c>
      <c r="D5786" t="s">
        <v>1083</v>
      </c>
      <c r="E5786" s="32">
        <v>46227</v>
      </c>
      <c r="F5786" s="26">
        <v>46227.398576388892</v>
      </c>
      <c r="G5786" s="12" t="str">
        <f t="shared" si="281"/>
        <v>JULIO</v>
      </c>
      <c r="H5786">
        <v>860000018</v>
      </c>
      <c r="I5786" t="s">
        <v>1084</v>
      </c>
      <c r="J5786" s="41">
        <f t="shared" si="279"/>
        <v>501219.96</v>
      </c>
      <c r="K5786" s="41">
        <v>85731.04</v>
      </c>
      <c r="L5786" s="39">
        <v>586951</v>
      </c>
      <c r="M5786" t="s">
        <v>70</v>
      </c>
      <c r="N5786" s="32">
        <v>46230</v>
      </c>
      <c r="O5786" s="1">
        <f t="shared" si="280"/>
        <v>3</v>
      </c>
      <c r="P5786" t="s">
        <v>66</v>
      </c>
      <c r="U5786" s="32">
        <v>46233</v>
      </c>
    </row>
    <row r="5787" spans="1:21" hidden="1">
      <c r="A5787" t="s">
        <v>26</v>
      </c>
      <c r="B5787" t="s">
        <v>7153</v>
      </c>
      <c r="C5787" s="55">
        <v>662</v>
      </c>
      <c r="D5787" t="s">
        <v>35</v>
      </c>
      <c r="E5787" s="32">
        <v>46227</v>
      </c>
      <c r="F5787" s="26">
        <v>46227.350995370369</v>
      </c>
      <c r="G5787" s="12" t="str">
        <f t="shared" si="281"/>
        <v>JULIO</v>
      </c>
      <c r="H5787">
        <v>901741749</v>
      </c>
      <c r="I5787" t="s">
        <v>36</v>
      </c>
      <c r="J5787" s="41">
        <f t="shared" si="279"/>
        <v>1000000</v>
      </c>
      <c r="K5787" s="41">
        <v>190000</v>
      </c>
      <c r="L5787" s="39">
        <v>1190000</v>
      </c>
      <c r="M5787" s="1" t="s">
        <v>9455</v>
      </c>
      <c r="N5787" s="32">
        <v>46231</v>
      </c>
      <c r="O5787" s="1">
        <f t="shared" si="280"/>
        <v>4</v>
      </c>
      <c r="P5787" t="s">
        <v>66</v>
      </c>
      <c r="U5787" s="32">
        <v>46233</v>
      </c>
    </row>
    <row r="5788" spans="1:21" hidden="1">
      <c r="A5788" t="s">
        <v>26</v>
      </c>
      <c r="B5788" t="s">
        <v>7154</v>
      </c>
      <c r="C5788" s="56">
        <v>719</v>
      </c>
      <c r="D5788" t="s">
        <v>6772</v>
      </c>
      <c r="E5788" s="32">
        <v>46227</v>
      </c>
      <c r="F5788" s="26">
        <v>46227.351747685185</v>
      </c>
      <c r="G5788" s="12" t="str">
        <f t="shared" si="281"/>
        <v>JULIO</v>
      </c>
      <c r="H5788">
        <v>71951636</v>
      </c>
      <c r="I5788" t="s">
        <v>148</v>
      </c>
      <c r="J5788" s="41">
        <f t="shared" si="279"/>
        <v>80400</v>
      </c>
      <c r="K5788" s="41">
        <v>0</v>
      </c>
      <c r="L5788" s="39">
        <v>80400</v>
      </c>
      <c r="M5788" t="s">
        <v>54</v>
      </c>
      <c r="O5788" s="1">
        <f t="shared" si="280"/>
        <v>0</v>
      </c>
    </row>
    <row r="5789" spans="1:21" hidden="1">
      <c r="A5789" t="s">
        <v>26</v>
      </c>
      <c r="B5789" t="s">
        <v>7155</v>
      </c>
      <c r="C5789" s="55">
        <v>3139389</v>
      </c>
      <c r="D5789" t="s">
        <v>2118</v>
      </c>
      <c r="E5789" s="32">
        <v>46227</v>
      </c>
      <c r="F5789" s="26">
        <v>46227.009918981479</v>
      </c>
      <c r="G5789" s="12" t="str">
        <f t="shared" si="281"/>
        <v>JULIO</v>
      </c>
      <c r="H5789">
        <v>890903939</v>
      </c>
      <c r="I5789" t="s">
        <v>313</v>
      </c>
      <c r="J5789" s="41">
        <f t="shared" si="279"/>
        <v>187500</v>
      </c>
      <c r="K5789" s="41">
        <v>0</v>
      </c>
      <c r="L5789" s="39">
        <v>187500</v>
      </c>
      <c r="M5789" t="s">
        <v>3770</v>
      </c>
      <c r="N5789" s="32">
        <v>46230</v>
      </c>
      <c r="O5789" s="1">
        <f t="shared" si="280"/>
        <v>3</v>
      </c>
      <c r="P5789" t="s">
        <v>66</v>
      </c>
      <c r="U5789" s="32">
        <v>46233</v>
      </c>
    </row>
    <row r="5790" spans="1:21" hidden="1">
      <c r="A5790" t="s">
        <v>26</v>
      </c>
      <c r="B5790" t="s">
        <v>7156</v>
      </c>
      <c r="C5790" s="55">
        <v>42137</v>
      </c>
      <c r="D5790" t="s">
        <v>719</v>
      </c>
      <c r="E5790" s="32">
        <v>46227</v>
      </c>
      <c r="F5790" s="26">
        <v>46227.318194444444</v>
      </c>
      <c r="G5790" s="12" t="str">
        <f t="shared" si="281"/>
        <v>JULIO</v>
      </c>
      <c r="H5790">
        <v>900619011</v>
      </c>
      <c r="I5790" t="s">
        <v>720</v>
      </c>
      <c r="J5790" s="41">
        <f t="shared" si="279"/>
        <v>120000</v>
      </c>
      <c r="K5790" s="41">
        <v>0</v>
      </c>
      <c r="L5790" s="39">
        <v>120000</v>
      </c>
      <c r="M5790" t="s">
        <v>3770</v>
      </c>
      <c r="N5790" s="32">
        <v>46230</v>
      </c>
      <c r="O5790" s="1">
        <f t="shared" si="280"/>
        <v>3</v>
      </c>
      <c r="P5790" t="s">
        <v>66</v>
      </c>
      <c r="U5790" s="32">
        <v>46230</v>
      </c>
    </row>
    <row r="5791" spans="1:21" hidden="1">
      <c r="A5791" t="s">
        <v>26</v>
      </c>
      <c r="B5791" t="s">
        <v>7157</v>
      </c>
      <c r="C5791" s="56">
        <v>711</v>
      </c>
      <c r="D5791" t="s">
        <v>6772</v>
      </c>
      <c r="E5791" s="32">
        <v>46227</v>
      </c>
      <c r="F5791" s="26">
        <v>46227.298773148148</v>
      </c>
      <c r="G5791" s="12" t="str">
        <f t="shared" si="281"/>
        <v>JULIO</v>
      </c>
      <c r="H5791">
        <v>71951636</v>
      </c>
      <c r="I5791" t="s">
        <v>148</v>
      </c>
      <c r="J5791" s="41">
        <f t="shared" si="279"/>
        <v>53000</v>
      </c>
      <c r="K5791" s="41">
        <v>0</v>
      </c>
      <c r="L5791" s="39">
        <v>53000</v>
      </c>
      <c r="M5791" t="s">
        <v>54</v>
      </c>
      <c r="O5791" s="1">
        <f t="shared" si="280"/>
        <v>0</v>
      </c>
    </row>
    <row r="5792" spans="1:21" hidden="1">
      <c r="A5792" t="s">
        <v>26</v>
      </c>
      <c r="B5792" t="s">
        <v>7158</v>
      </c>
      <c r="C5792" s="55">
        <v>137874</v>
      </c>
      <c r="D5792" t="s">
        <v>6491</v>
      </c>
      <c r="E5792" s="32">
        <v>46227</v>
      </c>
      <c r="F5792" s="26">
        <v>46227.060555555552</v>
      </c>
      <c r="G5792" s="12" t="str">
        <f t="shared" si="281"/>
        <v>JULIO</v>
      </c>
      <c r="H5792">
        <v>890903939</v>
      </c>
      <c r="I5792" t="s">
        <v>313</v>
      </c>
      <c r="J5792" s="41">
        <f t="shared" si="279"/>
        <v>160200</v>
      </c>
      <c r="K5792" s="41">
        <v>0</v>
      </c>
      <c r="L5792" s="39">
        <v>160200</v>
      </c>
      <c r="M5792" t="s">
        <v>3770</v>
      </c>
      <c r="N5792" s="32">
        <v>46230</v>
      </c>
      <c r="O5792" s="1">
        <f t="shared" si="280"/>
        <v>3</v>
      </c>
      <c r="P5792" t="s">
        <v>66</v>
      </c>
      <c r="U5792" s="32">
        <v>46233</v>
      </c>
    </row>
    <row r="5793" spans="1:21" hidden="1">
      <c r="A5793" t="s">
        <v>26</v>
      </c>
      <c r="B5793" t="s">
        <v>7159</v>
      </c>
      <c r="C5793" s="55">
        <v>16594674</v>
      </c>
      <c r="D5793" t="s">
        <v>4499</v>
      </c>
      <c r="E5793" s="32">
        <v>46228</v>
      </c>
      <c r="F5793" s="26">
        <v>46228.921319444446</v>
      </c>
      <c r="G5793" s="12" t="str">
        <f t="shared" si="281"/>
        <v>JULIO</v>
      </c>
      <c r="H5793">
        <v>900219834</v>
      </c>
      <c r="I5793" t="s">
        <v>739</v>
      </c>
      <c r="J5793" s="41">
        <f t="shared" si="279"/>
        <v>13500</v>
      </c>
      <c r="K5793" s="41">
        <v>0</v>
      </c>
      <c r="L5793" s="39">
        <v>13500</v>
      </c>
      <c r="M5793" t="s">
        <v>70</v>
      </c>
      <c r="N5793" s="32">
        <v>46230</v>
      </c>
      <c r="O5793" s="1">
        <f t="shared" si="280"/>
        <v>2</v>
      </c>
      <c r="P5793" t="s">
        <v>66</v>
      </c>
      <c r="U5793" s="32">
        <v>46233</v>
      </c>
    </row>
    <row r="5794" spans="1:21" hidden="1">
      <c r="A5794" t="s">
        <v>26</v>
      </c>
      <c r="B5794" t="s">
        <v>7160</v>
      </c>
      <c r="C5794" s="55">
        <v>16404681</v>
      </c>
      <c r="D5794" t="s">
        <v>4499</v>
      </c>
      <c r="E5794" s="32">
        <v>46228</v>
      </c>
      <c r="F5794" s="26">
        <v>46228.728842592594</v>
      </c>
      <c r="G5794" s="12" t="str">
        <f t="shared" si="281"/>
        <v>JULIO</v>
      </c>
      <c r="H5794">
        <v>900219834</v>
      </c>
      <c r="I5794" t="s">
        <v>739</v>
      </c>
      <c r="J5794" s="41">
        <f t="shared" si="279"/>
        <v>16100</v>
      </c>
      <c r="K5794" s="41">
        <v>0</v>
      </c>
      <c r="L5794" s="39">
        <v>16100</v>
      </c>
      <c r="M5794" t="s">
        <v>70</v>
      </c>
      <c r="N5794" s="32">
        <v>46233</v>
      </c>
      <c r="O5794" s="1">
        <f t="shared" si="280"/>
        <v>5</v>
      </c>
      <c r="P5794" s="34" t="s">
        <v>66</v>
      </c>
      <c r="U5794" s="3">
        <v>46237</v>
      </c>
    </row>
    <row r="5795" spans="1:21" hidden="1">
      <c r="A5795" t="s">
        <v>26</v>
      </c>
      <c r="B5795" t="s">
        <v>7161</v>
      </c>
      <c r="C5795" s="55">
        <v>16498264</v>
      </c>
      <c r="D5795" t="s">
        <v>4499</v>
      </c>
      <c r="E5795" s="32">
        <v>46228</v>
      </c>
      <c r="F5795" s="26">
        <v>46228.665844907409</v>
      </c>
      <c r="G5795" s="12" t="str">
        <f t="shared" si="281"/>
        <v>JULIO</v>
      </c>
      <c r="H5795">
        <v>900219834</v>
      </c>
      <c r="I5795" t="s">
        <v>739</v>
      </c>
      <c r="J5795" s="41">
        <f t="shared" si="279"/>
        <v>16100</v>
      </c>
      <c r="K5795" s="41">
        <v>0</v>
      </c>
      <c r="L5795" s="39">
        <v>16100</v>
      </c>
      <c r="M5795" t="s">
        <v>70</v>
      </c>
      <c r="N5795" s="32">
        <v>46233</v>
      </c>
      <c r="O5795" s="1">
        <f t="shared" si="280"/>
        <v>5</v>
      </c>
      <c r="P5795" s="34" t="s">
        <v>66</v>
      </c>
      <c r="U5795" s="3">
        <v>46237</v>
      </c>
    </row>
    <row r="5796" spans="1:21" hidden="1">
      <c r="A5796" t="s">
        <v>26</v>
      </c>
      <c r="B5796" t="s">
        <v>7162</v>
      </c>
      <c r="C5796" s="56">
        <v>95212</v>
      </c>
      <c r="D5796" t="s">
        <v>3919</v>
      </c>
      <c r="E5796" s="32">
        <v>46228</v>
      </c>
      <c r="F5796" s="26">
        <v>46228.644594907404</v>
      </c>
      <c r="G5796" s="12" t="str">
        <f t="shared" si="281"/>
        <v>JULIO</v>
      </c>
      <c r="H5796">
        <v>88147614</v>
      </c>
      <c r="I5796" t="s">
        <v>956</v>
      </c>
      <c r="J5796" s="41">
        <f t="shared" si="279"/>
        <v>150000</v>
      </c>
      <c r="K5796" s="41">
        <v>0</v>
      </c>
      <c r="L5796" s="39">
        <v>150000</v>
      </c>
      <c r="M5796" t="s">
        <v>54</v>
      </c>
      <c r="N5796" s="32">
        <v>46275</v>
      </c>
      <c r="O5796" s="1">
        <f t="shared" si="280"/>
        <v>47</v>
      </c>
      <c r="P5796" t="s">
        <v>7680</v>
      </c>
    </row>
    <row r="5797" spans="1:21" hidden="1">
      <c r="A5797" t="s">
        <v>26</v>
      </c>
      <c r="B5797" t="s">
        <v>7163</v>
      </c>
      <c r="C5797" s="55">
        <v>16468494</v>
      </c>
      <c r="D5797" t="s">
        <v>4499</v>
      </c>
      <c r="E5797" s="32">
        <v>46228</v>
      </c>
      <c r="F5797" s="26">
        <v>46228.431516203702</v>
      </c>
      <c r="G5797" s="12" t="str">
        <f t="shared" si="281"/>
        <v>JULIO</v>
      </c>
      <c r="H5797">
        <v>900219834</v>
      </c>
      <c r="I5797" t="s">
        <v>739</v>
      </c>
      <c r="J5797" s="41">
        <f t="shared" si="279"/>
        <v>11600</v>
      </c>
      <c r="K5797" s="41">
        <v>0</v>
      </c>
      <c r="L5797" s="39">
        <v>11600</v>
      </c>
      <c r="M5797" t="s">
        <v>70</v>
      </c>
      <c r="N5797" s="32">
        <v>46230</v>
      </c>
      <c r="O5797" s="1">
        <f t="shared" si="280"/>
        <v>2</v>
      </c>
      <c r="P5797" t="s">
        <v>66</v>
      </c>
      <c r="U5797" s="32">
        <v>46233</v>
      </c>
    </row>
    <row r="5798" spans="1:21" hidden="1">
      <c r="A5798" t="s">
        <v>26</v>
      </c>
      <c r="B5798" t="s">
        <v>7164</v>
      </c>
      <c r="C5798" s="55">
        <v>30311</v>
      </c>
      <c r="D5798" t="s">
        <v>1057</v>
      </c>
      <c r="E5798" s="32">
        <v>46228</v>
      </c>
      <c r="F5798" s="26">
        <v>46228.428865740738</v>
      </c>
      <c r="G5798" s="12" t="str">
        <f t="shared" si="281"/>
        <v>JULIO</v>
      </c>
      <c r="H5798">
        <v>900923100</v>
      </c>
      <c r="I5798" t="s">
        <v>1058</v>
      </c>
      <c r="J5798" s="41">
        <f t="shared" si="279"/>
        <v>5640000</v>
      </c>
      <c r="K5798" s="41">
        <v>1071600</v>
      </c>
      <c r="L5798" s="39">
        <v>6711600</v>
      </c>
      <c r="M5798" s="1" t="s">
        <v>9455</v>
      </c>
      <c r="N5798" s="32">
        <v>46231</v>
      </c>
      <c r="O5798" s="1">
        <f t="shared" si="280"/>
        <v>3</v>
      </c>
      <c r="P5798" t="s">
        <v>66</v>
      </c>
      <c r="U5798" s="32">
        <v>46237</v>
      </c>
    </row>
    <row r="5799" spans="1:21" hidden="1">
      <c r="A5799" t="s">
        <v>26</v>
      </c>
      <c r="B5799" t="s">
        <v>7165</v>
      </c>
      <c r="C5799" s="55">
        <v>3041</v>
      </c>
      <c r="D5799" t="s">
        <v>122</v>
      </c>
      <c r="E5799" s="32">
        <v>46228</v>
      </c>
      <c r="F5799" s="26">
        <v>46228.423113425924</v>
      </c>
      <c r="G5799" s="12" t="str">
        <f t="shared" si="281"/>
        <v>JULIO</v>
      </c>
      <c r="H5799">
        <v>900667734</v>
      </c>
      <c r="I5799" t="s">
        <v>123</v>
      </c>
      <c r="J5799" s="41">
        <f t="shared" si="279"/>
        <v>1017500</v>
      </c>
      <c r="K5799" s="41">
        <v>193325</v>
      </c>
      <c r="L5799" s="39">
        <v>1210825</v>
      </c>
      <c r="M5799" s="1" t="s">
        <v>9455</v>
      </c>
      <c r="N5799" s="32">
        <v>46231</v>
      </c>
      <c r="O5799" s="1">
        <f t="shared" si="280"/>
        <v>3</v>
      </c>
      <c r="P5799" t="s">
        <v>66</v>
      </c>
      <c r="U5799" s="32">
        <v>46280</v>
      </c>
    </row>
    <row r="5800" spans="1:21" hidden="1">
      <c r="A5800" t="s">
        <v>26</v>
      </c>
      <c r="B5800" t="s">
        <v>7166</v>
      </c>
      <c r="C5800" s="56">
        <v>272</v>
      </c>
      <c r="D5800" t="s">
        <v>5615</v>
      </c>
      <c r="E5800" s="32">
        <v>46228</v>
      </c>
      <c r="F5800" s="26">
        <v>46228.344606481478</v>
      </c>
      <c r="G5800" s="12" t="str">
        <f t="shared" si="281"/>
        <v>JULIO</v>
      </c>
      <c r="H5800">
        <v>1038411451</v>
      </c>
      <c r="I5800" t="s">
        <v>5616</v>
      </c>
      <c r="J5800" s="41">
        <f t="shared" si="279"/>
        <v>60000</v>
      </c>
      <c r="K5800" s="41">
        <v>0</v>
      </c>
      <c r="L5800" s="39">
        <v>60000</v>
      </c>
      <c r="M5800" t="s">
        <v>54</v>
      </c>
      <c r="O5800" s="1">
        <f t="shared" si="280"/>
        <v>0</v>
      </c>
    </row>
    <row r="5801" spans="1:21" hidden="1">
      <c r="A5801" t="s">
        <v>26</v>
      </c>
      <c r="B5801" t="s">
        <v>7167</v>
      </c>
      <c r="C5801" s="55">
        <v>5625831</v>
      </c>
      <c r="D5801" t="s">
        <v>708</v>
      </c>
      <c r="E5801" s="32">
        <v>46229</v>
      </c>
      <c r="F5801" s="26">
        <v>46229.719351851854</v>
      </c>
      <c r="G5801" s="12" t="str">
        <f t="shared" si="281"/>
        <v>JULIO</v>
      </c>
      <c r="H5801">
        <v>900219834</v>
      </c>
      <c r="I5801" t="s">
        <v>739</v>
      </c>
      <c r="J5801" s="41">
        <f t="shared" si="279"/>
        <v>5462.1900000000005</v>
      </c>
      <c r="K5801" s="41">
        <v>1037.81</v>
      </c>
      <c r="L5801" s="39">
        <v>6500</v>
      </c>
      <c r="M5801" t="s">
        <v>70</v>
      </c>
      <c r="N5801" s="32">
        <v>46246</v>
      </c>
      <c r="O5801" s="1">
        <f t="shared" si="280"/>
        <v>17</v>
      </c>
      <c r="P5801" t="s">
        <v>7680</v>
      </c>
      <c r="U5801" s="32">
        <v>46280</v>
      </c>
    </row>
    <row r="5802" spans="1:21" hidden="1">
      <c r="A5802" t="s">
        <v>26</v>
      </c>
      <c r="B5802" t="s">
        <v>7170</v>
      </c>
      <c r="C5802" s="55">
        <v>2100241947</v>
      </c>
      <c r="D5802" t="s">
        <v>1061</v>
      </c>
      <c r="E5802" s="32">
        <v>46230</v>
      </c>
      <c r="F5802" s="26">
        <v>46230.71329861111</v>
      </c>
      <c r="G5802" s="12" t="str">
        <f t="shared" si="281"/>
        <v>JULIO</v>
      </c>
      <c r="H5802">
        <v>860010973</v>
      </c>
      <c r="I5802" t="s">
        <v>1062</v>
      </c>
      <c r="J5802" s="41">
        <f t="shared" si="279"/>
        <v>26494084</v>
      </c>
      <c r="K5802" s="41">
        <v>5033876</v>
      </c>
      <c r="L5802" s="39">
        <v>31527960</v>
      </c>
      <c r="M5802" t="s">
        <v>58</v>
      </c>
      <c r="N5802" s="32">
        <v>46237</v>
      </c>
      <c r="O5802" s="1">
        <f t="shared" si="280"/>
        <v>7</v>
      </c>
      <c r="P5802" t="s">
        <v>2698</v>
      </c>
      <c r="U5802" s="32">
        <v>46237</v>
      </c>
    </row>
    <row r="5803" spans="1:21" hidden="1">
      <c r="A5803" t="s">
        <v>26</v>
      </c>
      <c r="B5803" t="s">
        <v>7171</v>
      </c>
      <c r="C5803" s="55">
        <v>2100241943</v>
      </c>
      <c r="D5803" t="s">
        <v>1061</v>
      </c>
      <c r="E5803" s="32">
        <v>46230</v>
      </c>
      <c r="F5803" s="26">
        <v>46230.68681712963</v>
      </c>
      <c r="G5803" s="12" t="str">
        <f t="shared" si="281"/>
        <v>JULIO</v>
      </c>
      <c r="H5803">
        <v>860010973</v>
      </c>
      <c r="I5803" t="s">
        <v>1062</v>
      </c>
      <c r="J5803" s="41">
        <f t="shared" si="279"/>
        <v>75173248</v>
      </c>
      <c r="K5803" s="41">
        <v>14282917</v>
      </c>
      <c r="L5803" s="39">
        <v>89456165</v>
      </c>
      <c r="M5803" t="s">
        <v>58</v>
      </c>
      <c r="N5803" s="32">
        <v>46233</v>
      </c>
      <c r="O5803" s="1">
        <f t="shared" si="280"/>
        <v>3</v>
      </c>
      <c r="P5803" t="s">
        <v>2698</v>
      </c>
      <c r="U5803" s="32">
        <v>46234</v>
      </c>
    </row>
    <row r="5804" spans="1:21" hidden="1">
      <c r="A5804" t="s">
        <v>26</v>
      </c>
      <c r="B5804" t="s">
        <v>7172</v>
      </c>
      <c r="C5804" s="55">
        <v>2225</v>
      </c>
      <c r="D5804" t="s">
        <v>2896</v>
      </c>
      <c r="E5804" s="32">
        <v>46230</v>
      </c>
      <c r="F5804" s="26">
        <v>46230.642650462964</v>
      </c>
      <c r="G5804" s="12" t="str">
        <f t="shared" si="281"/>
        <v>JULIO</v>
      </c>
      <c r="H5804">
        <v>71737920</v>
      </c>
      <c r="I5804" t="s">
        <v>733</v>
      </c>
      <c r="J5804" s="41">
        <f t="shared" si="279"/>
        <v>380000</v>
      </c>
      <c r="K5804" s="41">
        <v>0</v>
      </c>
      <c r="L5804" s="39">
        <v>380000</v>
      </c>
      <c r="M5804" t="s">
        <v>70</v>
      </c>
      <c r="N5804" s="32">
        <v>46231</v>
      </c>
      <c r="O5804" s="1">
        <f t="shared" si="280"/>
        <v>1</v>
      </c>
      <c r="P5804" t="s">
        <v>66</v>
      </c>
      <c r="U5804" s="32">
        <v>46233</v>
      </c>
    </row>
    <row r="5805" spans="1:21" hidden="1">
      <c r="A5805" t="s">
        <v>26</v>
      </c>
      <c r="B5805" t="s">
        <v>7173</v>
      </c>
      <c r="C5805" s="55">
        <v>6671</v>
      </c>
      <c r="D5805" t="s">
        <v>722</v>
      </c>
      <c r="E5805" s="32">
        <v>46230</v>
      </c>
      <c r="F5805" s="26">
        <v>46230.629490740743</v>
      </c>
      <c r="G5805" s="12" t="str">
        <f t="shared" si="281"/>
        <v>JULIO</v>
      </c>
      <c r="H5805">
        <v>890904603</v>
      </c>
      <c r="I5805" t="s">
        <v>723</v>
      </c>
      <c r="J5805" s="41">
        <f t="shared" si="279"/>
        <v>2332800</v>
      </c>
      <c r="K5805" s="41">
        <v>443232</v>
      </c>
      <c r="L5805" s="39">
        <v>2776032</v>
      </c>
      <c r="M5805" t="s">
        <v>70</v>
      </c>
      <c r="N5805" s="32">
        <v>46232</v>
      </c>
      <c r="O5805" s="1">
        <f t="shared" si="280"/>
        <v>2</v>
      </c>
      <c r="P5805" s="34" t="s">
        <v>66</v>
      </c>
      <c r="U5805" s="32">
        <v>46234</v>
      </c>
    </row>
    <row r="5806" spans="1:21" hidden="1">
      <c r="A5806" t="s">
        <v>26</v>
      </c>
      <c r="B5806" t="s">
        <v>7174</v>
      </c>
      <c r="C5806" s="55">
        <v>9600350059</v>
      </c>
      <c r="D5806" t="s">
        <v>458</v>
      </c>
      <c r="E5806" s="32">
        <v>46230</v>
      </c>
      <c r="F5806" s="26">
        <v>46230.905833333331</v>
      </c>
      <c r="G5806" s="12" t="str">
        <f t="shared" si="281"/>
        <v>JULIO</v>
      </c>
      <c r="H5806">
        <v>830095213</v>
      </c>
      <c r="I5806" t="s">
        <v>362</v>
      </c>
      <c r="J5806" s="41">
        <f t="shared" ref="J5806:J5869" si="282">L5806-K5806</f>
        <v>1199169.8999999999</v>
      </c>
      <c r="K5806" s="41">
        <v>227842.28</v>
      </c>
      <c r="L5806" s="39">
        <v>1427012.18</v>
      </c>
      <c r="M5806" t="s">
        <v>70</v>
      </c>
      <c r="N5806" s="32">
        <v>46232</v>
      </c>
      <c r="O5806" s="1">
        <f t="shared" si="280"/>
        <v>2</v>
      </c>
      <c r="P5806" s="34" t="s">
        <v>66</v>
      </c>
      <c r="U5806" s="32">
        <v>46237</v>
      </c>
    </row>
    <row r="5807" spans="1:21" hidden="1">
      <c r="A5807" t="s">
        <v>26</v>
      </c>
      <c r="B5807" t="s">
        <v>7175</v>
      </c>
      <c r="C5807" s="55">
        <v>9466</v>
      </c>
      <c r="D5807" t="s">
        <v>2896</v>
      </c>
      <c r="E5807" s="32">
        <v>46230</v>
      </c>
      <c r="F5807" s="26">
        <v>46230.795034722221</v>
      </c>
      <c r="G5807" s="12" t="str">
        <f t="shared" si="281"/>
        <v>JULIO</v>
      </c>
      <c r="H5807">
        <v>32150739</v>
      </c>
      <c r="I5807" t="s">
        <v>400</v>
      </c>
      <c r="J5807" s="41">
        <f t="shared" si="282"/>
        <v>441000</v>
      </c>
      <c r="K5807" s="41">
        <v>0</v>
      </c>
      <c r="L5807" s="39">
        <v>441000</v>
      </c>
      <c r="M5807" t="s">
        <v>199</v>
      </c>
      <c r="N5807" s="32">
        <v>46231</v>
      </c>
      <c r="O5807" s="1">
        <f t="shared" si="280"/>
        <v>1</v>
      </c>
      <c r="P5807" t="s">
        <v>66</v>
      </c>
      <c r="U5807" s="32">
        <v>46232</v>
      </c>
    </row>
    <row r="5808" spans="1:21" hidden="1">
      <c r="A5808" t="s">
        <v>26</v>
      </c>
      <c r="B5808" t="s">
        <v>7176</v>
      </c>
      <c r="C5808" s="55">
        <v>1452</v>
      </c>
      <c r="D5808" t="s">
        <v>209</v>
      </c>
      <c r="E5808" s="32">
        <v>46230</v>
      </c>
      <c r="F5808" s="26">
        <v>46230.778611111113</v>
      </c>
      <c r="G5808" s="12" t="str">
        <f t="shared" si="281"/>
        <v>JULIO</v>
      </c>
      <c r="H5808">
        <v>900949189</v>
      </c>
      <c r="I5808" t="s">
        <v>210</v>
      </c>
      <c r="J5808" s="41">
        <f t="shared" si="282"/>
        <v>5880680</v>
      </c>
      <c r="K5808" s="41">
        <v>0</v>
      </c>
      <c r="L5808" s="39">
        <v>5880680</v>
      </c>
      <c r="M5808" t="s">
        <v>58</v>
      </c>
      <c r="N5808" s="32">
        <v>46234</v>
      </c>
      <c r="O5808" s="1">
        <f t="shared" si="280"/>
        <v>4</v>
      </c>
      <c r="P5808" t="s">
        <v>66</v>
      </c>
      <c r="U5808" s="32">
        <v>46237</v>
      </c>
    </row>
    <row r="5809" spans="1:21" hidden="1">
      <c r="A5809" t="s">
        <v>26</v>
      </c>
      <c r="B5809" t="s">
        <v>7177</v>
      </c>
      <c r="C5809" s="55">
        <v>2100241952</v>
      </c>
      <c r="D5809" t="s">
        <v>1061</v>
      </c>
      <c r="E5809" s="32">
        <v>46230</v>
      </c>
      <c r="F5809" s="26">
        <v>46230.747453703705</v>
      </c>
      <c r="G5809" s="12" t="str">
        <f t="shared" si="281"/>
        <v>JULIO</v>
      </c>
      <c r="H5809">
        <v>860010973</v>
      </c>
      <c r="I5809" t="s">
        <v>1062</v>
      </c>
      <c r="J5809" s="41">
        <f t="shared" si="282"/>
        <v>11859032</v>
      </c>
      <c r="K5809" s="41">
        <v>0</v>
      </c>
      <c r="L5809" s="39">
        <v>11859032</v>
      </c>
      <c r="M5809" t="s">
        <v>58</v>
      </c>
      <c r="N5809" s="32">
        <v>46237</v>
      </c>
      <c r="O5809" s="1">
        <f t="shared" si="280"/>
        <v>7</v>
      </c>
      <c r="P5809" t="s">
        <v>2698</v>
      </c>
      <c r="U5809" s="32">
        <v>46237</v>
      </c>
    </row>
    <row r="5810" spans="1:21" hidden="1">
      <c r="A5810" t="s">
        <v>26</v>
      </c>
      <c r="B5810" t="s">
        <v>7178</v>
      </c>
      <c r="C5810" s="55">
        <v>33316</v>
      </c>
      <c r="D5810" t="s">
        <v>325</v>
      </c>
      <c r="E5810" s="32">
        <v>46230</v>
      </c>
      <c r="F5810" s="26">
        <v>46230.612013888887</v>
      </c>
      <c r="G5810" s="12" t="str">
        <f t="shared" si="281"/>
        <v>JULIO</v>
      </c>
      <c r="H5810">
        <v>800119647</v>
      </c>
      <c r="I5810" t="s">
        <v>326</v>
      </c>
      <c r="J5810" s="41">
        <f t="shared" si="282"/>
        <v>255272</v>
      </c>
      <c r="K5810" s="41">
        <v>0</v>
      </c>
      <c r="L5810" s="39">
        <v>255272</v>
      </c>
      <c r="M5810" t="s">
        <v>58</v>
      </c>
      <c r="N5810" s="32">
        <v>46237</v>
      </c>
      <c r="O5810" s="1">
        <f t="shared" si="280"/>
        <v>7</v>
      </c>
      <c r="U5810" s="32">
        <v>46238</v>
      </c>
    </row>
    <row r="5811" spans="1:21" hidden="1">
      <c r="A5811" t="s">
        <v>26</v>
      </c>
      <c r="B5811" t="s">
        <v>7179</v>
      </c>
      <c r="C5811" s="56">
        <v>12876</v>
      </c>
      <c r="D5811" t="s">
        <v>227</v>
      </c>
      <c r="E5811" s="32">
        <v>46230</v>
      </c>
      <c r="F5811" s="26">
        <v>46230.613611111112</v>
      </c>
      <c r="G5811" s="12" t="str">
        <f t="shared" si="281"/>
        <v>JULIO</v>
      </c>
      <c r="H5811">
        <v>1036929757</v>
      </c>
      <c r="I5811" t="s">
        <v>228</v>
      </c>
      <c r="J5811" s="41">
        <f t="shared" si="282"/>
        <v>22032</v>
      </c>
      <c r="K5811" s="41">
        <v>0</v>
      </c>
      <c r="L5811" s="39">
        <v>22032</v>
      </c>
      <c r="M5811" t="s">
        <v>54</v>
      </c>
      <c r="O5811" s="1">
        <f t="shared" si="280"/>
        <v>0</v>
      </c>
    </row>
    <row r="5812" spans="1:21" hidden="1">
      <c r="A5812" t="s">
        <v>26</v>
      </c>
      <c r="B5812" t="s">
        <v>7180</v>
      </c>
      <c r="C5812" s="55">
        <v>8614</v>
      </c>
      <c r="D5812" t="s">
        <v>2896</v>
      </c>
      <c r="E5812" s="32">
        <v>46230</v>
      </c>
      <c r="F5812" s="26">
        <v>46230.597025462965</v>
      </c>
      <c r="G5812" s="12" t="str">
        <f t="shared" si="281"/>
        <v>JULIO</v>
      </c>
      <c r="H5812">
        <v>901360705</v>
      </c>
      <c r="I5812" t="s">
        <v>877</v>
      </c>
      <c r="J5812" s="41">
        <f t="shared" si="282"/>
        <v>99000</v>
      </c>
      <c r="K5812" s="41">
        <v>18810</v>
      </c>
      <c r="L5812" s="39">
        <v>117810</v>
      </c>
      <c r="M5812" t="s">
        <v>70</v>
      </c>
      <c r="N5812" s="32">
        <v>46231</v>
      </c>
      <c r="O5812" s="1">
        <f t="shared" si="280"/>
        <v>1</v>
      </c>
      <c r="P5812" t="s">
        <v>66</v>
      </c>
      <c r="U5812" s="32">
        <v>46237</v>
      </c>
    </row>
    <row r="5813" spans="1:21" hidden="1">
      <c r="A5813" t="s">
        <v>26</v>
      </c>
      <c r="B5813" t="s">
        <v>7181</v>
      </c>
      <c r="C5813" s="55">
        <v>1559</v>
      </c>
      <c r="D5813" t="s">
        <v>151</v>
      </c>
      <c r="E5813" s="32">
        <v>46230</v>
      </c>
      <c r="F5813" s="26">
        <v>46230.540590277778</v>
      </c>
      <c r="G5813" s="12" t="str">
        <f t="shared" si="281"/>
        <v>JULIO</v>
      </c>
      <c r="H5813">
        <v>901561580</v>
      </c>
      <c r="I5813" t="s">
        <v>152</v>
      </c>
      <c r="J5813" s="41">
        <f t="shared" si="282"/>
        <v>1331070</v>
      </c>
      <c r="K5813" s="41">
        <v>252903.3</v>
      </c>
      <c r="L5813" s="39">
        <v>1583973.3</v>
      </c>
      <c r="M5813" t="s">
        <v>70</v>
      </c>
      <c r="N5813" s="32">
        <v>46232</v>
      </c>
      <c r="O5813" s="1">
        <f t="shared" si="280"/>
        <v>2</v>
      </c>
      <c r="P5813" s="34" t="s">
        <v>66</v>
      </c>
      <c r="U5813" s="32">
        <v>46237</v>
      </c>
    </row>
    <row r="5814" spans="1:21" hidden="1">
      <c r="A5814" t="s">
        <v>26</v>
      </c>
      <c r="B5814" t="s">
        <v>7182</v>
      </c>
      <c r="C5814" s="55">
        <v>21884</v>
      </c>
      <c r="D5814" t="s">
        <v>566</v>
      </c>
      <c r="E5814" s="32">
        <v>46230</v>
      </c>
      <c r="F5814" s="26">
        <v>46230.558159722219</v>
      </c>
      <c r="G5814" s="12" t="str">
        <f t="shared" si="281"/>
        <v>JULIO</v>
      </c>
      <c r="H5814">
        <v>900237741</v>
      </c>
      <c r="I5814" t="s">
        <v>567</v>
      </c>
      <c r="J5814" s="41">
        <f t="shared" si="282"/>
        <v>105000</v>
      </c>
      <c r="K5814" s="41">
        <v>19950</v>
      </c>
      <c r="L5814" s="39">
        <v>124950</v>
      </c>
      <c r="M5814" s="34" t="s">
        <v>315</v>
      </c>
      <c r="N5814" s="3">
        <v>46234</v>
      </c>
      <c r="O5814" s="1">
        <f t="shared" si="280"/>
        <v>4</v>
      </c>
      <c r="P5814" s="34" t="s">
        <v>66</v>
      </c>
    </row>
    <row r="5815" spans="1:21" hidden="1">
      <c r="A5815" t="s">
        <v>26</v>
      </c>
      <c r="B5815" t="s">
        <v>7183</v>
      </c>
      <c r="C5815" s="55">
        <v>130</v>
      </c>
      <c r="D5815" t="s">
        <v>243</v>
      </c>
      <c r="E5815" s="32">
        <v>46230</v>
      </c>
      <c r="F5815" s="26">
        <v>46230.461423611108</v>
      </c>
      <c r="G5815" s="12" t="str">
        <f t="shared" si="281"/>
        <v>JULIO</v>
      </c>
      <c r="H5815">
        <v>4179102</v>
      </c>
      <c r="I5815" t="s">
        <v>244</v>
      </c>
      <c r="J5815" s="41">
        <f t="shared" si="282"/>
        <v>20223000</v>
      </c>
      <c r="K5815" s="41">
        <v>3842370</v>
      </c>
      <c r="L5815" s="39">
        <v>24065370</v>
      </c>
      <c r="M5815" t="s">
        <v>58</v>
      </c>
      <c r="N5815" s="32">
        <v>46231</v>
      </c>
      <c r="O5815" s="1">
        <f t="shared" si="280"/>
        <v>1</v>
      </c>
      <c r="P5815" t="s">
        <v>66</v>
      </c>
      <c r="U5815" s="32">
        <v>46234</v>
      </c>
    </row>
    <row r="5816" spans="1:21" hidden="1">
      <c r="A5816" t="s">
        <v>26</v>
      </c>
      <c r="B5816" t="s">
        <v>7184</v>
      </c>
      <c r="C5816" s="56">
        <v>107061</v>
      </c>
      <c r="D5816" t="s">
        <v>6865</v>
      </c>
      <c r="E5816" s="32">
        <v>46230</v>
      </c>
      <c r="F5816" s="26">
        <v>46230.461458333331</v>
      </c>
      <c r="G5816" s="12" t="str">
        <f t="shared" si="281"/>
        <v>JULIO</v>
      </c>
      <c r="H5816">
        <v>900804563</v>
      </c>
      <c r="I5816" t="s">
        <v>3719</v>
      </c>
      <c r="J5816" s="41">
        <f t="shared" si="282"/>
        <v>16386.599999999999</v>
      </c>
      <c r="K5816" s="41">
        <v>3113.45</v>
      </c>
      <c r="L5816" s="39">
        <v>19500.05</v>
      </c>
      <c r="M5816" t="s">
        <v>54</v>
      </c>
      <c r="O5816" s="1">
        <f t="shared" si="280"/>
        <v>0</v>
      </c>
    </row>
    <row r="5817" spans="1:21" hidden="1">
      <c r="A5817" t="s">
        <v>26</v>
      </c>
      <c r="B5817" t="s">
        <v>7185</v>
      </c>
      <c r="C5817" s="55">
        <v>3207</v>
      </c>
      <c r="D5817" t="s">
        <v>28</v>
      </c>
      <c r="E5817" s="32">
        <v>46230</v>
      </c>
      <c r="F5817" s="26">
        <v>46230.423668981479</v>
      </c>
      <c r="G5817" s="12" t="str">
        <f t="shared" si="281"/>
        <v>JULIO</v>
      </c>
      <c r="H5817">
        <v>900144364</v>
      </c>
      <c r="I5817" t="s">
        <v>72</v>
      </c>
      <c r="J5817" s="41">
        <f t="shared" si="282"/>
        <v>31400</v>
      </c>
      <c r="K5817" s="41">
        <v>5966</v>
      </c>
      <c r="L5817" s="39">
        <v>37366</v>
      </c>
      <c r="M5817" t="s">
        <v>70</v>
      </c>
      <c r="N5817" s="32">
        <v>46230</v>
      </c>
      <c r="O5817" s="1">
        <f t="shared" si="280"/>
        <v>0</v>
      </c>
      <c r="P5817" t="s">
        <v>66</v>
      </c>
      <c r="U5817" s="32">
        <v>46231</v>
      </c>
    </row>
    <row r="5818" spans="1:21" hidden="1">
      <c r="A5818" t="s">
        <v>26</v>
      </c>
      <c r="B5818" t="s">
        <v>7186</v>
      </c>
      <c r="C5818" s="55">
        <v>887</v>
      </c>
      <c r="D5818" t="s">
        <v>28</v>
      </c>
      <c r="E5818" s="32">
        <v>46230</v>
      </c>
      <c r="F5818" s="26">
        <v>46230.420289351852</v>
      </c>
      <c r="G5818" s="12" t="str">
        <f t="shared" si="281"/>
        <v>JULIO</v>
      </c>
      <c r="H5818">
        <v>71660004</v>
      </c>
      <c r="I5818" t="s">
        <v>266</v>
      </c>
      <c r="J5818" s="41">
        <f t="shared" si="282"/>
        <v>21000</v>
      </c>
      <c r="K5818" s="41">
        <v>0</v>
      </c>
      <c r="L5818" s="39">
        <v>21000</v>
      </c>
      <c r="M5818" t="s">
        <v>70</v>
      </c>
      <c r="N5818" s="32">
        <v>46231</v>
      </c>
      <c r="O5818" s="1">
        <f t="shared" si="280"/>
        <v>1</v>
      </c>
      <c r="P5818" t="s">
        <v>66</v>
      </c>
      <c r="U5818" s="32">
        <v>46233</v>
      </c>
    </row>
    <row r="5819" spans="1:21" hidden="1">
      <c r="A5819" t="s">
        <v>26</v>
      </c>
      <c r="B5819" t="s">
        <v>7187</v>
      </c>
      <c r="C5819" s="55">
        <v>3206</v>
      </c>
      <c r="D5819" t="s">
        <v>28</v>
      </c>
      <c r="E5819" s="32">
        <v>46230</v>
      </c>
      <c r="F5819" s="26">
        <v>46230.419583333336</v>
      </c>
      <c r="G5819" s="12" t="str">
        <f t="shared" si="281"/>
        <v>JULIO</v>
      </c>
      <c r="H5819">
        <v>900144364</v>
      </c>
      <c r="I5819" t="s">
        <v>72</v>
      </c>
      <c r="J5819" s="41">
        <f t="shared" si="282"/>
        <v>94200</v>
      </c>
      <c r="K5819" s="41">
        <v>17898</v>
      </c>
      <c r="L5819" s="39">
        <v>112098</v>
      </c>
      <c r="M5819" t="s">
        <v>70</v>
      </c>
      <c r="N5819" s="32">
        <v>46230</v>
      </c>
      <c r="O5819" s="1">
        <f t="shared" si="280"/>
        <v>0</v>
      </c>
      <c r="P5819" t="s">
        <v>66</v>
      </c>
      <c r="U5819" s="32">
        <v>46231</v>
      </c>
    </row>
    <row r="5820" spans="1:21" hidden="1">
      <c r="A5820" t="s">
        <v>26</v>
      </c>
      <c r="B5820" t="s">
        <v>7188</v>
      </c>
      <c r="C5820" s="55">
        <v>3205</v>
      </c>
      <c r="D5820" t="s">
        <v>28</v>
      </c>
      <c r="E5820" s="32">
        <v>46230</v>
      </c>
      <c r="F5820" s="26">
        <v>46230.413113425922</v>
      </c>
      <c r="G5820" s="12" t="str">
        <f t="shared" si="281"/>
        <v>JULIO</v>
      </c>
      <c r="H5820">
        <v>900144364</v>
      </c>
      <c r="I5820" t="s">
        <v>72</v>
      </c>
      <c r="J5820" s="41">
        <f t="shared" si="282"/>
        <v>6160150</v>
      </c>
      <c r="K5820" s="41">
        <v>1170428.5</v>
      </c>
      <c r="L5820" s="39">
        <v>7330578.5</v>
      </c>
      <c r="M5820" t="s">
        <v>70</v>
      </c>
      <c r="N5820" s="32">
        <v>46230</v>
      </c>
      <c r="O5820" s="1">
        <f t="shared" si="280"/>
        <v>0</v>
      </c>
      <c r="P5820" t="s">
        <v>66</v>
      </c>
      <c r="U5820" s="32">
        <v>46231</v>
      </c>
    </row>
    <row r="5821" spans="1:21" hidden="1">
      <c r="A5821" t="s">
        <v>26</v>
      </c>
      <c r="B5821" t="s">
        <v>7189</v>
      </c>
      <c r="C5821" s="55">
        <v>20080</v>
      </c>
      <c r="D5821" t="s">
        <v>698</v>
      </c>
      <c r="E5821" s="32">
        <v>46230</v>
      </c>
      <c r="F5821" s="26">
        <v>46230.393946759257</v>
      </c>
      <c r="G5821" s="12" t="str">
        <f t="shared" si="281"/>
        <v>JULIO</v>
      </c>
      <c r="H5821">
        <v>830093880</v>
      </c>
      <c r="I5821" t="s">
        <v>1367</v>
      </c>
      <c r="J5821" s="41">
        <f t="shared" si="282"/>
        <v>9235000</v>
      </c>
      <c r="K5821" s="41">
        <v>0</v>
      </c>
      <c r="L5821" s="39">
        <v>9235000</v>
      </c>
      <c r="M5821" t="s">
        <v>58</v>
      </c>
      <c r="N5821" s="32">
        <v>46230</v>
      </c>
      <c r="O5821" s="1">
        <f t="shared" si="280"/>
        <v>0</v>
      </c>
      <c r="P5821" t="s">
        <v>66</v>
      </c>
      <c r="U5821" s="32">
        <v>46230</v>
      </c>
    </row>
    <row r="5822" spans="1:21" hidden="1">
      <c r="A5822" t="s">
        <v>26</v>
      </c>
      <c r="B5822" t="s">
        <v>7190</v>
      </c>
      <c r="C5822" s="55">
        <v>7717</v>
      </c>
      <c r="D5822" t="s">
        <v>1729</v>
      </c>
      <c r="E5822" s="32">
        <v>46230</v>
      </c>
      <c r="F5822" s="26">
        <v>46230.407268518517</v>
      </c>
      <c r="G5822" s="12" t="str">
        <f t="shared" si="281"/>
        <v>JULIO</v>
      </c>
      <c r="H5822">
        <v>811033997</v>
      </c>
      <c r="I5822" t="s">
        <v>981</v>
      </c>
      <c r="J5822" s="41">
        <f t="shared" si="282"/>
        <v>421600</v>
      </c>
      <c r="K5822" s="41">
        <v>80104</v>
      </c>
      <c r="L5822" s="39">
        <v>501704</v>
      </c>
      <c r="M5822" s="1" t="s">
        <v>9455</v>
      </c>
      <c r="N5822" s="32">
        <v>46232</v>
      </c>
      <c r="O5822" s="1">
        <f t="shared" si="280"/>
        <v>2</v>
      </c>
      <c r="P5822" s="34" t="s">
        <v>66</v>
      </c>
      <c r="U5822" s="32">
        <v>46237</v>
      </c>
    </row>
    <row r="5823" spans="1:21" hidden="1">
      <c r="A5823" t="s">
        <v>26</v>
      </c>
      <c r="B5823" t="s">
        <v>7191</v>
      </c>
      <c r="C5823" s="56">
        <v>45117</v>
      </c>
      <c r="D5823" t="s">
        <v>7192</v>
      </c>
      <c r="E5823" s="32">
        <v>46230</v>
      </c>
      <c r="F5823" s="26">
        <v>46230.417546296296</v>
      </c>
      <c r="G5823" s="12" t="str">
        <f t="shared" si="281"/>
        <v>JULIO</v>
      </c>
      <c r="H5823">
        <v>901038325</v>
      </c>
      <c r="I5823" t="s">
        <v>7200</v>
      </c>
      <c r="J5823" s="41">
        <f t="shared" si="282"/>
        <v>119530</v>
      </c>
      <c r="K5823" s="41">
        <v>0</v>
      </c>
      <c r="L5823" s="39">
        <v>119530</v>
      </c>
      <c r="M5823" t="s">
        <v>54</v>
      </c>
      <c r="O5823" s="1">
        <f t="shared" si="280"/>
        <v>0</v>
      </c>
    </row>
    <row r="5824" spans="1:21" hidden="1">
      <c r="A5824" t="s">
        <v>26</v>
      </c>
      <c r="B5824" t="s">
        <v>7193</v>
      </c>
      <c r="C5824" s="55">
        <v>134430</v>
      </c>
      <c r="D5824" t="s">
        <v>6204</v>
      </c>
      <c r="E5824" s="32">
        <v>46230</v>
      </c>
      <c r="F5824" s="26">
        <v>46230.385578703703</v>
      </c>
      <c r="G5824" s="12" t="str">
        <f t="shared" si="281"/>
        <v>JULIO</v>
      </c>
      <c r="H5824">
        <v>890938664</v>
      </c>
      <c r="I5824" t="s">
        <v>6205</v>
      </c>
      <c r="J5824" s="41">
        <f t="shared" si="282"/>
        <v>808488</v>
      </c>
      <c r="K5824" s="41">
        <v>153612.72</v>
      </c>
      <c r="L5824" s="39">
        <v>962100.72</v>
      </c>
      <c r="M5824" s="34" t="s">
        <v>110</v>
      </c>
      <c r="N5824" s="3">
        <v>46234</v>
      </c>
      <c r="O5824" s="1">
        <f t="shared" ref="O5824:O5887" si="283">IFERROR(IF(-_xlfn.DAYS(E5824,N5824)&lt;0,0,-_xlfn.DAYS(E5824,N5824)), " - ")</f>
        <v>4</v>
      </c>
      <c r="P5824" t="s">
        <v>66</v>
      </c>
    </row>
    <row r="5825" spans="1:21" hidden="1">
      <c r="A5825" t="s">
        <v>82</v>
      </c>
      <c r="B5825" t="s">
        <v>7194</v>
      </c>
      <c r="C5825" s="55">
        <v>280</v>
      </c>
      <c r="D5825" t="s">
        <v>84</v>
      </c>
      <c r="E5825" s="32">
        <v>46230</v>
      </c>
      <c r="F5825" s="26">
        <v>46230.403541666667</v>
      </c>
      <c r="G5825" s="12" t="str">
        <f t="shared" si="281"/>
        <v>JULIO</v>
      </c>
      <c r="H5825">
        <v>900144364</v>
      </c>
      <c r="I5825" t="s">
        <v>72</v>
      </c>
      <c r="J5825" s="41">
        <f t="shared" si="282"/>
        <v>6158950</v>
      </c>
      <c r="K5825" s="41">
        <v>1170200.5</v>
      </c>
      <c r="L5825" s="39">
        <v>7329150.5</v>
      </c>
      <c r="M5825" t="s">
        <v>110</v>
      </c>
      <c r="N5825" s="3">
        <v>46234</v>
      </c>
      <c r="O5825" s="1">
        <f t="shared" si="283"/>
        <v>4</v>
      </c>
      <c r="P5825" t="s">
        <v>66</v>
      </c>
    </row>
    <row r="5826" spans="1:21" hidden="1">
      <c r="A5826" t="s">
        <v>26</v>
      </c>
      <c r="B5826" t="s">
        <v>7195</v>
      </c>
      <c r="C5826" s="55">
        <v>3204</v>
      </c>
      <c r="D5826" t="s">
        <v>28</v>
      </c>
      <c r="E5826" s="32">
        <v>46230</v>
      </c>
      <c r="F5826" s="26">
        <v>46230.370162037034</v>
      </c>
      <c r="G5826" s="12" t="str">
        <f t="shared" ref="G5826:G5889" si="284">UPPER(TEXT(E5826, "MMMM"))</f>
        <v>JULIO</v>
      </c>
      <c r="H5826">
        <v>900144364</v>
      </c>
      <c r="I5826" t="s">
        <v>72</v>
      </c>
      <c r="J5826" s="41">
        <f t="shared" si="282"/>
        <v>6158950</v>
      </c>
      <c r="K5826" s="41">
        <v>1170200.5</v>
      </c>
      <c r="L5826" s="39">
        <v>7329150.5</v>
      </c>
      <c r="M5826" t="s">
        <v>110</v>
      </c>
      <c r="N5826" s="3">
        <v>46234</v>
      </c>
      <c r="O5826" s="1">
        <f t="shared" si="283"/>
        <v>4</v>
      </c>
      <c r="P5826" t="s">
        <v>66</v>
      </c>
    </row>
    <row r="5827" spans="1:21" hidden="1">
      <c r="A5827" t="s">
        <v>26</v>
      </c>
      <c r="B5827" t="s">
        <v>7196</v>
      </c>
      <c r="C5827" s="55">
        <v>784350</v>
      </c>
      <c r="D5827" t="s">
        <v>868</v>
      </c>
      <c r="E5827" s="32">
        <v>46230</v>
      </c>
      <c r="F5827" s="26">
        <v>46230.338020833333</v>
      </c>
      <c r="G5827" s="12" t="str">
        <f t="shared" si="284"/>
        <v>JULIO</v>
      </c>
      <c r="H5827">
        <v>811009788</v>
      </c>
      <c r="I5827" t="s">
        <v>869</v>
      </c>
      <c r="J5827" s="41">
        <f t="shared" si="282"/>
        <v>350000</v>
      </c>
      <c r="K5827" s="41">
        <v>0</v>
      </c>
      <c r="L5827" s="39">
        <v>350000</v>
      </c>
      <c r="M5827" t="s">
        <v>70</v>
      </c>
      <c r="N5827" s="32">
        <v>46230</v>
      </c>
      <c r="O5827" s="1">
        <f t="shared" si="283"/>
        <v>0</v>
      </c>
      <c r="P5827" t="s">
        <v>66</v>
      </c>
      <c r="U5827" s="32">
        <v>46230</v>
      </c>
    </row>
    <row r="5828" spans="1:21" hidden="1">
      <c r="A5828" t="s">
        <v>26</v>
      </c>
      <c r="B5828" t="s">
        <v>7197</v>
      </c>
      <c r="C5828" s="55">
        <v>3203</v>
      </c>
      <c r="D5828" t="s">
        <v>28</v>
      </c>
      <c r="E5828" s="32">
        <v>46230</v>
      </c>
      <c r="F5828" s="26">
        <v>46230.362025462964</v>
      </c>
      <c r="G5828" s="12" t="str">
        <f t="shared" si="284"/>
        <v>JULIO</v>
      </c>
      <c r="H5828">
        <v>900144364</v>
      </c>
      <c r="I5828" t="s">
        <v>72</v>
      </c>
      <c r="J5828" s="41">
        <f t="shared" si="282"/>
        <v>19381600</v>
      </c>
      <c r="K5828" s="41">
        <v>3682504</v>
      </c>
      <c r="L5828" s="39">
        <v>23064104</v>
      </c>
      <c r="M5828" t="s">
        <v>70</v>
      </c>
      <c r="N5828" s="32">
        <v>46230</v>
      </c>
      <c r="O5828" s="1">
        <f t="shared" si="283"/>
        <v>0</v>
      </c>
      <c r="P5828" t="s">
        <v>66</v>
      </c>
      <c r="U5828" s="32">
        <v>46237</v>
      </c>
    </row>
    <row r="5829" spans="1:21" hidden="1">
      <c r="A5829" t="s">
        <v>26</v>
      </c>
      <c r="B5829" t="s">
        <v>7198</v>
      </c>
      <c r="C5829" s="55">
        <v>80635</v>
      </c>
      <c r="D5829" t="s">
        <v>355</v>
      </c>
      <c r="E5829" s="32">
        <v>46230</v>
      </c>
      <c r="F5829" s="26">
        <v>46230.354050925926</v>
      </c>
      <c r="G5829" s="12" t="str">
        <f t="shared" si="284"/>
        <v>JULIO</v>
      </c>
      <c r="H5829">
        <v>800204486</v>
      </c>
      <c r="I5829" t="s">
        <v>851</v>
      </c>
      <c r="J5829" s="41">
        <f t="shared" si="282"/>
        <v>276382</v>
      </c>
      <c r="K5829" s="41">
        <v>52512.58</v>
      </c>
      <c r="L5829" s="39">
        <v>328894.58</v>
      </c>
      <c r="M5829" t="s">
        <v>70</v>
      </c>
      <c r="N5829" s="32">
        <v>46231</v>
      </c>
      <c r="O5829" s="1">
        <f t="shared" si="283"/>
        <v>1</v>
      </c>
      <c r="P5829" t="s">
        <v>66</v>
      </c>
      <c r="U5829" s="32">
        <v>46234</v>
      </c>
    </row>
    <row r="5830" spans="1:21" hidden="1">
      <c r="A5830" t="s">
        <v>26</v>
      </c>
      <c r="B5830" t="s">
        <v>7199</v>
      </c>
      <c r="C5830" s="55">
        <v>134429</v>
      </c>
      <c r="D5830" t="s">
        <v>6204</v>
      </c>
      <c r="E5830" s="32">
        <v>46230</v>
      </c>
      <c r="F5830" s="26">
        <v>46230.384618055556</v>
      </c>
      <c r="G5830" s="12" t="str">
        <f t="shared" si="284"/>
        <v>JULIO</v>
      </c>
      <c r="H5830">
        <v>890938664</v>
      </c>
      <c r="I5830" t="s">
        <v>6205</v>
      </c>
      <c r="J5830" s="41">
        <f t="shared" si="282"/>
        <v>1244138</v>
      </c>
      <c r="K5830" s="41">
        <v>236386.22</v>
      </c>
      <c r="L5830" s="39">
        <v>1480524.22</v>
      </c>
      <c r="M5830" s="34" t="s">
        <v>110</v>
      </c>
      <c r="N5830" s="3">
        <v>46234</v>
      </c>
      <c r="O5830" s="1">
        <f t="shared" si="283"/>
        <v>4</v>
      </c>
      <c r="P5830" t="s">
        <v>66</v>
      </c>
    </row>
    <row r="5831" spans="1:21" hidden="1">
      <c r="A5831" t="s">
        <v>26</v>
      </c>
      <c r="B5831" t="s">
        <v>7202</v>
      </c>
      <c r="C5831" s="55">
        <v>6848</v>
      </c>
      <c r="D5831" t="s">
        <v>115</v>
      </c>
      <c r="E5831" s="32">
        <v>46231</v>
      </c>
      <c r="F5831" s="26">
        <v>46231.672731481478</v>
      </c>
      <c r="G5831" s="12" t="str">
        <f t="shared" si="284"/>
        <v>JULIO</v>
      </c>
      <c r="H5831">
        <v>900036588</v>
      </c>
      <c r="I5831" t="s">
        <v>116</v>
      </c>
      <c r="J5831" s="41">
        <f t="shared" si="282"/>
        <v>5048950</v>
      </c>
      <c r="K5831" s="41">
        <v>959300.5</v>
      </c>
      <c r="L5831" s="39">
        <v>6008250.5</v>
      </c>
      <c r="M5831" s="34" t="s">
        <v>315</v>
      </c>
      <c r="N5831" s="3">
        <v>46235</v>
      </c>
      <c r="O5831" s="1">
        <f t="shared" si="283"/>
        <v>4</v>
      </c>
      <c r="P5831" s="34" t="s">
        <v>66</v>
      </c>
    </row>
    <row r="5832" spans="1:21" hidden="1">
      <c r="A5832" t="s">
        <v>26</v>
      </c>
      <c r="B5832" t="s">
        <v>7203</v>
      </c>
      <c r="C5832" s="55">
        <v>3212</v>
      </c>
      <c r="D5832" t="s">
        <v>28</v>
      </c>
      <c r="E5832" s="32">
        <v>46231</v>
      </c>
      <c r="F5832" s="26">
        <v>46231.662858796299</v>
      </c>
      <c r="G5832" s="12" t="str">
        <f t="shared" si="284"/>
        <v>JULIO</v>
      </c>
      <c r="H5832">
        <v>900144364</v>
      </c>
      <c r="I5832" t="s">
        <v>72</v>
      </c>
      <c r="J5832" s="41">
        <f t="shared" si="282"/>
        <v>503500</v>
      </c>
      <c r="K5832" s="41">
        <v>95665</v>
      </c>
      <c r="L5832" s="39">
        <v>599165</v>
      </c>
      <c r="M5832" t="s">
        <v>70</v>
      </c>
      <c r="N5832" s="32">
        <v>46234</v>
      </c>
      <c r="O5832" s="1">
        <f t="shared" si="283"/>
        <v>3</v>
      </c>
      <c r="P5832" t="s">
        <v>66</v>
      </c>
      <c r="U5832" s="32">
        <v>46237</v>
      </c>
    </row>
    <row r="5833" spans="1:21" hidden="1">
      <c r="A5833" t="s">
        <v>26</v>
      </c>
      <c r="B5833" t="s">
        <v>7204</v>
      </c>
      <c r="C5833" s="55">
        <v>3211</v>
      </c>
      <c r="D5833" t="s">
        <v>28</v>
      </c>
      <c r="E5833" s="32">
        <v>46231</v>
      </c>
      <c r="F5833" s="26">
        <v>46231.629594907405</v>
      </c>
      <c r="G5833" s="12" t="str">
        <f t="shared" si="284"/>
        <v>JULIO</v>
      </c>
      <c r="H5833">
        <v>900144364</v>
      </c>
      <c r="I5833" t="s">
        <v>72</v>
      </c>
      <c r="J5833" s="41">
        <f t="shared" si="282"/>
        <v>159500</v>
      </c>
      <c r="K5833" s="41">
        <v>30305</v>
      </c>
      <c r="L5833" s="39">
        <v>189805</v>
      </c>
      <c r="M5833" t="s">
        <v>70</v>
      </c>
      <c r="N5833" s="32">
        <v>46232</v>
      </c>
      <c r="O5833" s="1">
        <f t="shared" si="283"/>
        <v>1</v>
      </c>
      <c r="P5833" s="34" t="s">
        <v>66</v>
      </c>
      <c r="U5833" s="32">
        <v>46234</v>
      </c>
    </row>
    <row r="5834" spans="1:21" hidden="1">
      <c r="A5834" t="s">
        <v>26</v>
      </c>
      <c r="B5834" t="s">
        <v>7205</v>
      </c>
      <c r="C5834" s="55">
        <v>3210</v>
      </c>
      <c r="D5834" t="s">
        <v>28</v>
      </c>
      <c r="E5834" s="32">
        <v>46231</v>
      </c>
      <c r="F5834" s="26">
        <v>46231.627175925925</v>
      </c>
      <c r="G5834" s="12" t="str">
        <f t="shared" si="284"/>
        <v>JULIO</v>
      </c>
      <c r="H5834">
        <v>900144364</v>
      </c>
      <c r="I5834" t="s">
        <v>72</v>
      </c>
      <c r="J5834" s="41">
        <f t="shared" si="282"/>
        <v>6407000</v>
      </c>
      <c r="K5834" s="41">
        <v>1217330</v>
      </c>
      <c r="L5834" s="39">
        <v>7624330</v>
      </c>
      <c r="M5834" t="s">
        <v>70</v>
      </c>
      <c r="N5834" s="32">
        <v>46232</v>
      </c>
      <c r="O5834" s="1">
        <f t="shared" si="283"/>
        <v>1</v>
      </c>
      <c r="P5834" s="34" t="s">
        <v>66</v>
      </c>
      <c r="U5834" s="32">
        <v>46234</v>
      </c>
    </row>
    <row r="5835" spans="1:21" hidden="1">
      <c r="A5835" t="s">
        <v>26</v>
      </c>
      <c r="B5835" t="s">
        <v>7206</v>
      </c>
      <c r="C5835" s="55">
        <v>65049169</v>
      </c>
      <c r="D5835" t="s">
        <v>182</v>
      </c>
      <c r="E5835" s="32">
        <v>46231</v>
      </c>
      <c r="F5835" s="26">
        <v>46231.616342592592</v>
      </c>
      <c r="G5835" s="12" t="str">
        <f t="shared" si="284"/>
        <v>JULIO</v>
      </c>
      <c r="H5835">
        <v>800230447</v>
      </c>
      <c r="I5835" t="s">
        <v>183</v>
      </c>
      <c r="J5835" s="41">
        <f t="shared" si="282"/>
        <v>12502905</v>
      </c>
      <c r="K5835" s="41">
        <v>2375551.9500000002</v>
      </c>
      <c r="L5835" s="39">
        <v>14878456.949999999</v>
      </c>
      <c r="M5835" t="s">
        <v>58</v>
      </c>
      <c r="N5835" s="32">
        <v>46237</v>
      </c>
      <c r="O5835" s="1">
        <f t="shared" si="283"/>
        <v>6</v>
      </c>
      <c r="U5835" s="32">
        <v>46239</v>
      </c>
    </row>
    <row r="5836" spans="1:21" hidden="1">
      <c r="A5836" t="s">
        <v>26</v>
      </c>
      <c r="B5836" t="s">
        <v>7207</v>
      </c>
      <c r="C5836" s="55">
        <v>90769353</v>
      </c>
      <c r="D5836" t="s">
        <v>1004</v>
      </c>
      <c r="E5836" s="32">
        <v>46231</v>
      </c>
      <c r="F5836" s="26">
        <v>46231.623055555552</v>
      </c>
      <c r="G5836" s="12" t="str">
        <f t="shared" si="284"/>
        <v>JULIO</v>
      </c>
      <c r="H5836">
        <v>890900841</v>
      </c>
      <c r="I5836" t="s">
        <v>1005</v>
      </c>
      <c r="J5836" s="41">
        <f t="shared" si="282"/>
        <v>300400</v>
      </c>
      <c r="K5836" s="41">
        <v>0</v>
      </c>
      <c r="L5836" s="39">
        <v>300400</v>
      </c>
      <c r="M5836" t="s">
        <v>1488</v>
      </c>
      <c r="N5836" s="32">
        <v>46234</v>
      </c>
      <c r="O5836" s="1">
        <f t="shared" si="283"/>
        <v>3</v>
      </c>
      <c r="U5836" s="32">
        <v>46234</v>
      </c>
    </row>
    <row r="5837" spans="1:21" hidden="1">
      <c r="A5837" t="s">
        <v>26</v>
      </c>
      <c r="B5837" t="s">
        <v>7208</v>
      </c>
      <c r="C5837" s="55">
        <v>40103</v>
      </c>
      <c r="D5837" t="s">
        <v>393</v>
      </c>
      <c r="E5837" s="32">
        <v>46231</v>
      </c>
      <c r="F5837" s="26">
        <v>46231.321736111109</v>
      </c>
      <c r="G5837" s="12" t="str">
        <f t="shared" si="284"/>
        <v>JULIO</v>
      </c>
      <c r="H5837">
        <v>890929877</v>
      </c>
      <c r="I5837" t="s">
        <v>394</v>
      </c>
      <c r="J5837" s="41">
        <f t="shared" si="282"/>
        <v>4896276</v>
      </c>
      <c r="K5837" s="41">
        <v>930292.44</v>
      </c>
      <c r="L5837" s="39">
        <v>5826568.4400000004</v>
      </c>
      <c r="M5837" t="s">
        <v>58</v>
      </c>
      <c r="N5837" s="32">
        <v>46233</v>
      </c>
      <c r="O5837" s="1">
        <f t="shared" si="283"/>
        <v>2</v>
      </c>
      <c r="P5837" s="34" t="s">
        <v>66</v>
      </c>
      <c r="U5837" s="32">
        <v>46234</v>
      </c>
    </row>
    <row r="5838" spans="1:21" hidden="1">
      <c r="A5838" t="s">
        <v>26</v>
      </c>
      <c r="B5838" t="s">
        <v>7209</v>
      </c>
      <c r="C5838" s="55">
        <v>8616</v>
      </c>
      <c r="D5838" t="s">
        <v>2896</v>
      </c>
      <c r="E5838" s="32">
        <v>46231</v>
      </c>
      <c r="F5838" s="26">
        <v>46231.51421296296</v>
      </c>
      <c r="G5838" s="12" t="str">
        <f t="shared" si="284"/>
        <v>JULIO</v>
      </c>
      <c r="H5838">
        <v>901360705</v>
      </c>
      <c r="I5838" t="s">
        <v>877</v>
      </c>
      <c r="J5838" s="41">
        <f t="shared" si="282"/>
        <v>909800</v>
      </c>
      <c r="K5838" s="41">
        <v>172862</v>
      </c>
      <c r="L5838" s="39">
        <v>1082662</v>
      </c>
      <c r="M5838" t="s">
        <v>70</v>
      </c>
      <c r="N5838" s="32">
        <v>46234</v>
      </c>
      <c r="O5838" s="1">
        <f t="shared" si="283"/>
        <v>3</v>
      </c>
      <c r="P5838" t="s">
        <v>66</v>
      </c>
      <c r="U5838" s="32">
        <v>46237</v>
      </c>
    </row>
    <row r="5839" spans="1:21" hidden="1">
      <c r="A5839" t="s">
        <v>26</v>
      </c>
      <c r="B5839" t="s">
        <v>7210</v>
      </c>
      <c r="C5839" s="55">
        <v>4409</v>
      </c>
      <c r="D5839" t="s">
        <v>28</v>
      </c>
      <c r="E5839" s="32">
        <v>46231</v>
      </c>
      <c r="F5839" s="26">
        <v>46231.504351851851</v>
      </c>
      <c r="G5839" s="12" t="str">
        <f t="shared" si="284"/>
        <v>JULIO</v>
      </c>
      <c r="H5839">
        <v>900387697</v>
      </c>
      <c r="I5839" t="s">
        <v>912</v>
      </c>
      <c r="J5839" s="41">
        <f t="shared" si="282"/>
        <v>409678.56</v>
      </c>
      <c r="K5839" s="41">
        <v>0</v>
      </c>
      <c r="L5839" s="39">
        <v>409678.56</v>
      </c>
      <c r="M5839" t="s">
        <v>58</v>
      </c>
      <c r="N5839" s="32">
        <v>46237</v>
      </c>
      <c r="O5839" s="1">
        <f t="shared" si="283"/>
        <v>6</v>
      </c>
      <c r="U5839" s="32">
        <v>46238</v>
      </c>
    </row>
    <row r="5840" spans="1:21" hidden="1">
      <c r="A5840" t="s">
        <v>26</v>
      </c>
      <c r="B5840" t="s">
        <v>7211</v>
      </c>
      <c r="C5840" s="55">
        <v>180889</v>
      </c>
      <c r="D5840" t="s">
        <v>502</v>
      </c>
      <c r="E5840" s="32">
        <v>46231</v>
      </c>
      <c r="F5840" s="26">
        <v>46231.558136574073</v>
      </c>
      <c r="G5840" s="12" t="str">
        <f t="shared" si="284"/>
        <v>JULIO</v>
      </c>
      <c r="H5840">
        <v>800049104</v>
      </c>
      <c r="I5840" t="s">
        <v>498</v>
      </c>
      <c r="J5840" s="41">
        <f t="shared" si="282"/>
        <v>4168000</v>
      </c>
      <c r="K5840" s="41">
        <v>0</v>
      </c>
      <c r="L5840" s="39">
        <v>4168000</v>
      </c>
      <c r="M5840" t="s">
        <v>199</v>
      </c>
      <c r="N5840" s="32">
        <v>46234</v>
      </c>
      <c r="O5840" s="1">
        <f t="shared" si="283"/>
        <v>3</v>
      </c>
      <c r="P5840" t="s">
        <v>4393</v>
      </c>
      <c r="U5840" s="32">
        <v>46234</v>
      </c>
    </row>
    <row r="5841" spans="1:21" hidden="1">
      <c r="A5841" t="s">
        <v>26</v>
      </c>
      <c r="B5841" t="s">
        <v>7212</v>
      </c>
      <c r="C5841" s="55">
        <v>50119</v>
      </c>
      <c r="D5841" t="s">
        <v>500</v>
      </c>
      <c r="E5841" s="32">
        <v>46231</v>
      </c>
      <c r="F5841" s="26">
        <v>46231.563819444447</v>
      </c>
      <c r="G5841" s="12" t="str">
        <f t="shared" si="284"/>
        <v>JULIO</v>
      </c>
      <c r="H5841">
        <v>800049104</v>
      </c>
      <c r="I5841" t="s">
        <v>498</v>
      </c>
      <c r="J5841" s="41">
        <f t="shared" si="282"/>
        <v>2113800</v>
      </c>
      <c r="K5841" s="41">
        <v>0</v>
      </c>
      <c r="L5841" s="39">
        <v>2113800</v>
      </c>
      <c r="M5841" t="s">
        <v>199</v>
      </c>
      <c r="N5841" s="32">
        <v>46234</v>
      </c>
      <c r="O5841" s="1">
        <f t="shared" si="283"/>
        <v>3</v>
      </c>
      <c r="P5841" t="s">
        <v>4393</v>
      </c>
      <c r="U5841" s="32">
        <v>46234</v>
      </c>
    </row>
    <row r="5842" spans="1:21" hidden="1">
      <c r="A5842" t="s">
        <v>26</v>
      </c>
      <c r="B5842" t="s">
        <v>7213</v>
      </c>
      <c r="C5842" s="55">
        <v>369826</v>
      </c>
      <c r="D5842" t="s">
        <v>28</v>
      </c>
      <c r="E5842" s="32">
        <v>46231</v>
      </c>
      <c r="F5842" s="26">
        <v>46231.483263888891</v>
      </c>
      <c r="G5842" s="12" t="str">
        <f t="shared" si="284"/>
        <v>JULIO</v>
      </c>
      <c r="H5842">
        <v>800049104</v>
      </c>
      <c r="I5842" t="s">
        <v>498</v>
      </c>
      <c r="J5842" s="41">
        <f t="shared" si="282"/>
        <v>9008300</v>
      </c>
      <c r="K5842" s="41">
        <v>0</v>
      </c>
      <c r="L5842" s="39">
        <v>9008300</v>
      </c>
      <c r="M5842" t="s">
        <v>199</v>
      </c>
      <c r="N5842" s="32">
        <v>46234</v>
      </c>
      <c r="O5842" s="1">
        <f t="shared" si="283"/>
        <v>3</v>
      </c>
      <c r="P5842" t="s">
        <v>4393</v>
      </c>
      <c r="U5842" s="32">
        <v>46234</v>
      </c>
    </row>
    <row r="5843" spans="1:21" hidden="1">
      <c r="A5843" t="s">
        <v>26</v>
      </c>
      <c r="B5843" t="s">
        <v>7214</v>
      </c>
      <c r="C5843" s="55">
        <v>9489</v>
      </c>
      <c r="D5843" t="s">
        <v>2896</v>
      </c>
      <c r="E5843" s="32">
        <v>46231</v>
      </c>
      <c r="F5843" s="26">
        <v>46231.872303240743</v>
      </c>
      <c r="G5843" s="12" t="str">
        <f t="shared" si="284"/>
        <v>JULIO</v>
      </c>
      <c r="H5843">
        <v>32150739</v>
      </c>
      <c r="I5843" t="s">
        <v>400</v>
      </c>
      <c r="J5843" s="41">
        <f t="shared" si="282"/>
        <v>322500</v>
      </c>
      <c r="K5843" s="41">
        <v>0</v>
      </c>
      <c r="L5843" s="39">
        <v>322500</v>
      </c>
      <c r="M5843" t="s">
        <v>199</v>
      </c>
      <c r="N5843" s="32">
        <v>46232</v>
      </c>
      <c r="O5843" s="1">
        <f t="shared" si="283"/>
        <v>1</v>
      </c>
      <c r="P5843" t="s">
        <v>66</v>
      </c>
      <c r="U5843" s="32">
        <v>46233</v>
      </c>
    </row>
    <row r="5844" spans="1:21" hidden="1">
      <c r="A5844" t="s">
        <v>26</v>
      </c>
      <c r="B5844" t="s">
        <v>7215</v>
      </c>
      <c r="C5844" s="55">
        <v>17124090</v>
      </c>
      <c r="D5844" t="s">
        <v>4499</v>
      </c>
      <c r="E5844" s="32">
        <v>46231</v>
      </c>
      <c r="F5844" s="26">
        <v>46231.866736111115</v>
      </c>
      <c r="G5844" s="12" t="str">
        <f t="shared" si="284"/>
        <v>JULIO</v>
      </c>
      <c r="H5844">
        <v>900219834</v>
      </c>
      <c r="I5844" t="s">
        <v>739</v>
      </c>
      <c r="J5844" s="41">
        <f t="shared" si="282"/>
        <v>20200</v>
      </c>
      <c r="K5844" s="41">
        <v>0</v>
      </c>
      <c r="L5844" s="39">
        <v>20200</v>
      </c>
      <c r="M5844" t="s">
        <v>70</v>
      </c>
      <c r="N5844" s="32">
        <v>46232</v>
      </c>
      <c r="O5844" s="1">
        <f t="shared" si="283"/>
        <v>1</v>
      </c>
      <c r="P5844" t="s">
        <v>66</v>
      </c>
      <c r="U5844" s="32">
        <v>46233</v>
      </c>
    </row>
    <row r="5845" spans="1:21" hidden="1">
      <c r="A5845" t="s">
        <v>26</v>
      </c>
      <c r="B5845" t="s">
        <v>7216</v>
      </c>
      <c r="C5845" s="56">
        <v>5214249</v>
      </c>
      <c r="D5845" t="s">
        <v>692</v>
      </c>
      <c r="E5845" s="32">
        <v>46231</v>
      </c>
      <c r="F5845" s="26">
        <v>46231.809074074074</v>
      </c>
      <c r="G5845" s="12" t="str">
        <f t="shared" si="284"/>
        <v>JULIO</v>
      </c>
      <c r="H5845">
        <v>891408584</v>
      </c>
      <c r="I5845" t="s">
        <v>693</v>
      </c>
      <c r="J5845" s="41">
        <f t="shared" si="282"/>
        <v>36900</v>
      </c>
      <c r="K5845" s="41">
        <v>0</v>
      </c>
      <c r="L5845" s="39">
        <v>36900</v>
      </c>
      <c r="M5845" t="s">
        <v>54</v>
      </c>
      <c r="O5845" s="1">
        <f t="shared" si="283"/>
        <v>0</v>
      </c>
    </row>
    <row r="5846" spans="1:21" hidden="1">
      <c r="A5846" t="s">
        <v>26</v>
      </c>
      <c r="B5846" t="s">
        <v>7217</v>
      </c>
      <c r="C5846" s="55">
        <v>5677964</v>
      </c>
      <c r="D5846" t="s">
        <v>708</v>
      </c>
      <c r="E5846" s="32">
        <v>46231</v>
      </c>
      <c r="F5846" s="26">
        <v>46231.79184027778</v>
      </c>
      <c r="G5846" s="12" t="str">
        <f t="shared" si="284"/>
        <v>JULIO</v>
      </c>
      <c r="H5846">
        <v>900219834</v>
      </c>
      <c r="I5846" t="s">
        <v>739</v>
      </c>
      <c r="J5846" s="41">
        <f t="shared" si="282"/>
        <v>26071.96</v>
      </c>
      <c r="K5846" s="41">
        <v>4528.04</v>
      </c>
      <c r="L5846" s="39">
        <v>30600</v>
      </c>
      <c r="M5846" t="s">
        <v>70</v>
      </c>
      <c r="N5846" s="32">
        <v>46232</v>
      </c>
      <c r="O5846" s="1">
        <f t="shared" si="283"/>
        <v>1</v>
      </c>
      <c r="P5846" t="s">
        <v>66</v>
      </c>
      <c r="U5846" s="32">
        <v>46233</v>
      </c>
    </row>
    <row r="5847" spans="1:21" hidden="1">
      <c r="A5847" t="s">
        <v>26</v>
      </c>
      <c r="B5847" t="s">
        <v>7218</v>
      </c>
      <c r="C5847" s="55">
        <v>1418</v>
      </c>
      <c r="D5847" t="s">
        <v>2382</v>
      </c>
      <c r="E5847" s="32">
        <v>46231</v>
      </c>
      <c r="F5847" s="26">
        <v>46231.759942129633</v>
      </c>
      <c r="G5847" s="12" t="str">
        <f t="shared" si="284"/>
        <v>JULIO</v>
      </c>
      <c r="H5847">
        <v>901181072</v>
      </c>
      <c r="I5847" t="s">
        <v>5363</v>
      </c>
      <c r="J5847" s="41">
        <f t="shared" si="282"/>
        <v>19000</v>
      </c>
      <c r="K5847" s="41">
        <v>1520</v>
      </c>
      <c r="L5847" s="39">
        <v>20520</v>
      </c>
      <c r="M5847" t="s">
        <v>54</v>
      </c>
      <c r="O5847" s="1">
        <f t="shared" si="283"/>
        <v>0</v>
      </c>
    </row>
    <row r="5848" spans="1:21" hidden="1">
      <c r="A5848" t="s">
        <v>26</v>
      </c>
      <c r="B5848" t="s">
        <v>7219</v>
      </c>
      <c r="C5848" s="55">
        <v>1417</v>
      </c>
      <c r="D5848" t="s">
        <v>2382</v>
      </c>
      <c r="E5848" s="32">
        <v>46231</v>
      </c>
      <c r="F5848" s="26">
        <v>46231.758437500001</v>
      </c>
      <c r="G5848" s="12" t="str">
        <f t="shared" si="284"/>
        <v>JULIO</v>
      </c>
      <c r="H5848">
        <v>901181072</v>
      </c>
      <c r="I5848" t="s">
        <v>5363</v>
      </c>
      <c r="J5848" s="41">
        <f t="shared" si="282"/>
        <v>19000</v>
      </c>
      <c r="K5848" s="41">
        <v>1520</v>
      </c>
      <c r="L5848" s="39">
        <v>20520</v>
      </c>
      <c r="M5848" t="s">
        <v>54</v>
      </c>
      <c r="O5848" s="1">
        <f t="shared" si="283"/>
        <v>0</v>
      </c>
    </row>
    <row r="5849" spans="1:21" hidden="1">
      <c r="A5849" t="s">
        <v>82</v>
      </c>
      <c r="B5849" t="s">
        <v>7220</v>
      </c>
      <c r="C5849" s="55">
        <v>2299</v>
      </c>
      <c r="D5849" t="s">
        <v>119</v>
      </c>
      <c r="E5849" s="32">
        <v>46231</v>
      </c>
      <c r="F5849" s="26">
        <v>46231.62599537037</v>
      </c>
      <c r="G5849" s="12" t="str">
        <f t="shared" si="284"/>
        <v>JULIO</v>
      </c>
      <c r="H5849">
        <v>890938664</v>
      </c>
      <c r="I5849" t="s">
        <v>6205</v>
      </c>
      <c r="J5849" s="41">
        <f t="shared" si="282"/>
        <v>808488</v>
      </c>
      <c r="K5849" s="41">
        <v>153612.72</v>
      </c>
      <c r="L5849" s="39">
        <v>962100.72</v>
      </c>
      <c r="M5849" s="34" t="s">
        <v>110</v>
      </c>
      <c r="N5849" s="3">
        <v>46235</v>
      </c>
      <c r="O5849" s="1">
        <f t="shared" si="283"/>
        <v>4</v>
      </c>
      <c r="P5849" t="s">
        <v>66</v>
      </c>
    </row>
    <row r="5850" spans="1:21" hidden="1">
      <c r="A5850" t="s">
        <v>82</v>
      </c>
      <c r="B5850" t="s">
        <v>7221</v>
      </c>
      <c r="C5850" s="55">
        <v>2298</v>
      </c>
      <c r="D5850" t="s">
        <v>119</v>
      </c>
      <c r="E5850" s="32">
        <v>46231</v>
      </c>
      <c r="F5850" s="26">
        <v>46231.624212962961</v>
      </c>
      <c r="G5850" s="12" t="str">
        <f t="shared" si="284"/>
        <v>JULIO</v>
      </c>
      <c r="H5850">
        <v>890938664</v>
      </c>
      <c r="I5850" t="s">
        <v>6205</v>
      </c>
      <c r="J5850" s="41">
        <f t="shared" si="282"/>
        <v>1244138</v>
      </c>
      <c r="K5850" s="41">
        <v>236386.22</v>
      </c>
      <c r="L5850" s="39">
        <v>1480524.22</v>
      </c>
      <c r="M5850" s="34" t="s">
        <v>110</v>
      </c>
      <c r="N5850" s="3">
        <v>46235</v>
      </c>
      <c r="O5850" s="1">
        <f t="shared" si="283"/>
        <v>4</v>
      </c>
      <c r="P5850" t="s">
        <v>66</v>
      </c>
    </row>
    <row r="5851" spans="1:21" hidden="1">
      <c r="A5851" t="s">
        <v>82</v>
      </c>
      <c r="B5851" t="s">
        <v>7222</v>
      </c>
      <c r="C5851" s="55">
        <v>203111</v>
      </c>
      <c r="D5851" t="s">
        <v>3524</v>
      </c>
      <c r="E5851" s="32">
        <v>46231</v>
      </c>
      <c r="F5851" s="26">
        <v>46231.615659722222</v>
      </c>
      <c r="G5851" s="12" t="str">
        <f t="shared" si="284"/>
        <v>JULIO</v>
      </c>
      <c r="H5851">
        <v>860016640</v>
      </c>
      <c r="I5851" t="s">
        <v>3240</v>
      </c>
      <c r="J5851" s="41">
        <f t="shared" si="282"/>
        <v>35618</v>
      </c>
      <c r="K5851" s="41">
        <v>0</v>
      </c>
      <c r="L5851" s="39">
        <v>35618</v>
      </c>
      <c r="M5851" t="s">
        <v>110</v>
      </c>
      <c r="N5851" s="3">
        <v>46235</v>
      </c>
      <c r="O5851" s="1">
        <f t="shared" si="283"/>
        <v>4</v>
      </c>
      <c r="P5851" t="s">
        <v>66</v>
      </c>
    </row>
    <row r="5852" spans="1:21" hidden="1">
      <c r="A5852" t="s">
        <v>26</v>
      </c>
      <c r="B5852" t="s">
        <v>7223</v>
      </c>
      <c r="C5852" s="55">
        <v>655629</v>
      </c>
      <c r="D5852" t="s">
        <v>999</v>
      </c>
      <c r="E5852" s="32">
        <v>46231</v>
      </c>
      <c r="F5852" s="26">
        <v>46231.458043981482</v>
      </c>
      <c r="G5852" s="12" t="str">
        <f t="shared" si="284"/>
        <v>JULIO</v>
      </c>
      <c r="H5852">
        <v>800157427</v>
      </c>
      <c r="I5852" t="s">
        <v>1000</v>
      </c>
      <c r="J5852" s="41">
        <f t="shared" si="282"/>
        <v>12100</v>
      </c>
      <c r="K5852" s="41">
        <v>0</v>
      </c>
      <c r="L5852" s="39">
        <v>12100</v>
      </c>
      <c r="M5852" t="s">
        <v>5082</v>
      </c>
      <c r="N5852" s="32">
        <v>46231</v>
      </c>
      <c r="O5852" s="1">
        <f t="shared" si="283"/>
        <v>0</v>
      </c>
      <c r="P5852" s="34" t="s">
        <v>4165</v>
      </c>
      <c r="U5852" s="32">
        <v>46280</v>
      </c>
    </row>
    <row r="5853" spans="1:21" hidden="1">
      <c r="A5853" t="s">
        <v>26</v>
      </c>
      <c r="B5853" t="s">
        <v>7224</v>
      </c>
      <c r="C5853" s="55">
        <v>242</v>
      </c>
      <c r="D5853" t="s">
        <v>905</v>
      </c>
      <c r="E5853" s="32">
        <v>46231</v>
      </c>
      <c r="F5853" s="26">
        <v>46231.401944444442</v>
      </c>
      <c r="G5853" s="12" t="str">
        <f t="shared" si="284"/>
        <v>JULIO</v>
      </c>
      <c r="H5853">
        <v>91512569</v>
      </c>
      <c r="I5853" t="s">
        <v>906</v>
      </c>
      <c r="J5853" s="41">
        <f t="shared" si="282"/>
        <v>200000</v>
      </c>
      <c r="K5853" s="41">
        <v>0</v>
      </c>
      <c r="L5853" s="39">
        <v>200000</v>
      </c>
      <c r="M5853" t="s">
        <v>54</v>
      </c>
      <c r="O5853" s="1">
        <f t="shared" si="283"/>
        <v>0</v>
      </c>
    </row>
    <row r="5854" spans="1:21" hidden="1">
      <c r="A5854" t="s">
        <v>26</v>
      </c>
      <c r="B5854" t="s">
        <v>7225</v>
      </c>
      <c r="C5854" s="55">
        <v>58904</v>
      </c>
      <c r="D5854" t="s">
        <v>28</v>
      </c>
      <c r="E5854" s="32">
        <v>46231</v>
      </c>
      <c r="F5854" s="26">
        <v>46231.367997685185</v>
      </c>
      <c r="G5854" s="12" t="str">
        <f t="shared" si="284"/>
        <v>JULIO</v>
      </c>
      <c r="H5854">
        <v>900321758</v>
      </c>
      <c r="I5854" t="s">
        <v>989</v>
      </c>
      <c r="J5854" s="41">
        <f t="shared" si="282"/>
        <v>2294500</v>
      </c>
      <c r="K5854" s="41">
        <v>0</v>
      </c>
      <c r="L5854" s="39">
        <v>2294500</v>
      </c>
      <c r="M5854" t="s">
        <v>199</v>
      </c>
      <c r="N5854" s="32">
        <v>46234</v>
      </c>
      <c r="O5854" s="1">
        <f t="shared" si="283"/>
        <v>3</v>
      </c>
      <c r="P5854" s="34"/>
      <c r="U5854" s="32">
        <v>46234</v>
      </c>
    </row>
    <row r="5855" spans="1:21" hidden="1">
      <c r="A5855" t="s">
        <v>26</v>
      </c>
      <c r="B5855" t="s">
        <v>7226</v>
      </c>
      <c r="C5855" s="55">
        <v>4501</v>
      </c>
      <c r="D5855" t="s">
        <v>122</v>
      </c>
      <c r="E5855" s="32">
        <v>46231</v>
      </c>
      <c r="F5855" s="26">
        <v>46231.298344907409</v>
      </c>
      <c r="G5855" s="12" t="str">
        <f t="shared" si="284"/>
        <v>JULIO</v>
      </c>
      <c r="H5855">
        <v>811031208</v>
      </c>
      <c r="I5855" t="s">
        <v>1535</v>
      </c>
      <c r="J5855" s="41">
        <f t="shared" si="282"/>
        <v>8519800</v>
      </c>
      <c r="K5855" s="41">
        <v>1618762</v>
      </c>
      <c r="L5855" s="39">
        <v>10138562</v>
      </c>
      <c r="M5855" t="s">
        <v>70</v>
      </c>
      <c r="N5855" s="32">
        <v>46232</v>
      </c>
      <c r="O5855" s="1">
        <f t="shared" si="283"/>
        <v>1</v>
      </c>
      <c r="P5855" t="s">
        <v>66</v>
      </c>
      <c r="U5855" s="32">
        <v>46234</v>
      </c>
    </row>
    <row r="5856" spans="1:21" hidden="1">
      <c r="A5856" t="s">
        <v>26</v>
      </c>
      <c r="B5856" t="s">
        <v>7227</v>
      </c>
      <c r="C5856" s="55">
        <v>16981635</v>
      </c>
      <c r="D5856" t="s">
        <v>4499</v>
      </c>
      <c r="E5856" s="32">
        <v>46231</v>
      </c>
      <c r="F5856" s="26">
        <v>46231.260891203703</v>
      </c>
      <c r="G5856" s="12" t="str">
        <f t="shared" si="284"/>
        <v>JULIO</v>
      </c>
      <c r="H5856">
        <v>900219834</v>
      </c>
      <c r="I5856" t="s">
        <v>739</v>
      </c>
      <c r="J5856" s="41">
        <f t="shared" si="282"/>
        <v>26300</v>
      </c>
      <c r="K5856" s="41">
        <v>0</v>
      </c>
      <c r="L5856" s="39">
        <v>26300</v>
      </c>
      <c r="M5856" t="s">
        <v>70</v>
      </c>
      <c r="N5856" s="32">
        <v>46231</v>
      </c>
      <c r="O5856" s="1">
        <f t="shared" si="283"/>
        <v>0</v>
      </c>
      <c r="P5856" t="s">
        <v>66</v>
      </c>
      <c r="U5856" s="32">
        <v>46233</v>
      </c>
    </row>
    <row r="5857" spans="1:21" hidden="1">
      <c r="A5857" t="s">
        <v>26</v>
      </c>
      <c r="B5857" t="s">
        <v>7228</v>
      </c>
      <c r="C5857" s="55">
        <v>3713039</v>
      </c>
      <c r="D5857" t="s">
        <v>668</v>
      </c>
      <c r="E5857" s="32">
        <v>46231</v>
      </c>
      <c r="F5857" s="26">
        <v>46231.007094907407</v>
      </c>
      <c r="G5857" s="12" t="str">
        <f t="shared" si="284"/>
        <v>JULIO</v>
      </c>
      <c r="H5857">
        <v>860001697</v>
      </c>
      <c r="I5857" t="s">
        <v>669</v>
      </c>
      <c r="J5857" s="41">
        <f t="shared" si="282"/>
        <v>93450</v>
      </c>
      <c r="K5857" s="41">
        <v>0</v>
      </c>
      <c r="L5857" s="39">
        <v>93450</v>
      </c>
      <c r="M5857" t="s">
        <v>70</v>
      </c>
      <c r="N5857" s="32">
        <v>46231</v>
      </c>
      <c r="O5857" s="1">
        <f t="shared" si="283"/>
        <v>0</v>
      </c>
      <c r="P5857" t="s">
        <v>66</v>
      </c>
      <c r="U5857" s="32">
        <v>46233</v>
      </c>
    </row>
    <row r="5858" spans="1:21" hidden="1">
      <c r="A5858" t="s">
        <v>26</v>
      </c>
      <c r="B5858" t="s">
        <v>7229</v>
      </c>
      <c r="C5858" s="55">
        <v>17360785</v>
      </c>
      <c r="D5858" t="s">
        <v>4499</v>
      </c>
      <c r="E5858" s="32">
        <v>46232</v>
      </c>
      <c r="F5858" s="26">
        <v>46232.862581018519</v>
      </c>
      <c r="G5858" s="12" t="str">
        <f t="shared" si="284"/>
        <v>JULIO</v>
      </c>
      <c r="H5858">
        <v>900219834</v>
      </c>
      <c r="I5858" t="s">
        <v>739</v>
      </c>
      <c r="J5858" s="41">
        <f t="shared" si="282"/>
        <v>11600</v>
      </c>
      <c r="K5858" s="41">
        <v>0</v>
      </c>
      <c r="L5858" s="39">
        <v>11600</v>
      </c>
      <c r="M5858" t="s">
        <v>70</v>
      </c>
      <c r="N5858" s="32">
        <v>46233</v>
      </c>
      <c r="O5858" s="1">
        <f t="shared" si="283"/>
        <v>1</v>
      </c>
      <c r="P5858" s="34" t="s">
        <v>66</v>
      </c>
      <c r="U5858" s="3">
        <v>46237</v>
      </c>
    </row>
    <row r="5859" spans="1:21" hidden="1">
      <c r="A5859" t="s">
        <v>26</v>
      </c>
      <c r="B5859" t="s">
        <v>7230</v>
      </c>
      <c r="C5859" s="55">
        <v>9496</v>
      </c>
      <c r="D5859" t="s">
        <v>2896</v>
      </c>
      <c r="E5859" s="32">
        <v>46232</v>
      </c>
      <c r="F5859" s="26">
        <v>46232.842499999999</v>
      </c>
      <c r="G5859" s="12" t="str">
        <f t="shared" si="284"/>
        <v>JULIO</v>
      </c>
      <c r="H5859">
        <v>32150739</v>
      </c>
      <c r="I5859" t="s">
        <v>400</v>
      </c>
      <c r="J5859" s="41">
        <f t="shared" si="282"/>
        <v>328500</v>
      </c>
      <c r="K5859" s="41">
        <v>0</v>
      </c>
      <c r="L5859" s="39">
        <v>328500</v>
      </c>
      <c r="M5859" t="s">
        <v>199</v>
      </c>
      <c r="N5859" s="32">
        <v>46247</v>
      </c>
      <c r="O5859" s="1">
        <f t="shared" si="283"/>
        <v>15</v>
      </c>
      <c r="P5859" t="s">
        <v>7680</v>
      </c>
      <c r="U5859" s="32">
        <v>46255</v>
      </c>
    </row>
    <row r="5860" spans="1:21" hidden="1">
      <c r="A5860" t="s">
        <v>26</v>
      </c>
      <c r="B5860" t="s">
        <v>7231</v>
      </c>
      <c r="C5860" s="56">
        <v>51</v>
      </c>
      <c r="D5860" t="s">
        <v>6069</v>
      </c>
      <c r="E5860" s="32">
        <v>46232</v>
      </c>
      <c r="F5860" s="26">
        <v>46232.661249999997</v>
      </c>
      <c r="G5860" s="12" t="str">
        <f t="shared" si="284"/>
        <v>JULIO</v>
      </c>
      <c r="H5860">
        <v>1075686375</v>
      </c>
      <c r="I5860" t="s">
        <v>6070</v>
      </c>
      <c r="J5860" s="41">
        <f t="shared" si="282"/>
        <v>155000</v>
      </c>
      <c r="K5860" s="41">
        <v>0</v>
      </c>
      <c r="L5860" s="39">
        <v>155000</v>
      </c>
      <c r="M5860" t="s">
        <v>54</v>
      </c>
      <c r="O5860" s="1">
        <f t="shared" si="283"/>
        <v>0</v>
      </c>
    </row>
    <row r="5861" spans="1:21" hidden="1">
      <c r="A5861" t="s">
        <v>26</v>
      </c>
      <c r="B5861" t="s">
        <v>7232</v>
      </c>
      <c r="C5861" s="56">
        <v>50</v>
      </c>
      <c r="D5861" t="s">
        <v>6069</v>
      </c>
      <c r="E5861" s="32">
        <v>46232</v>
      </c>
      <c r="F5861" s="26">
        <v>46232.65892361111</v>
      </c>
      <c r="G5861" s="12" t="str">
        <f t="shared" si="284"/>
        <v>JULIO</v>
      </c>
      <c r="H5861">
        <v>1075686375</v>
      </c>
      <c r="I5861" t="s">
        <v>6070</v>
      </c>
      <c r="J5861" s="41">
        <f t="shared" si="282"/>
        <v>145000</v>
      </c>
      <c r="K5861" s="41">
        <v>0</v>
      </c>
      <c r="L5861" s="39">
        <v>145000</v>
      </c>
      <c r="M5861" t="s">
        <v>54</v>
      </c>
      <c r="O5861" s="1">
        <f t="shared" si="283"/>
        <v>0</v>
      </c>
    </row>
    <row r="5862" spans="1:21" hidden="1">
      <c r="A5862" t="s">
        <v>26</v>
      </c>
      <c r="B5862" t="s">
        <v>7233</v>
      </c>
      <c r="C5862" s="56">
        <v>38928</v>
      </c>
      <c r="D5862" t="s">
        <v>7234</v>
      </c>
      <c r="E5862" s="32">
        <v>46232</v>
      </c>
      <c r="F5862" s="26">
        <v>46232.606064814812</v>
      </c>
      <c r="G5862" s="12" t="str">
        <f t="shared" si="284"/>
        <v>JULIO</v>
      </c>
      <c r="H5862">
        <v>1088343609</v>
      </c>
      <c r="I5862" t="s">
        <v>7253</v>
      </c>
      <c r="J5862" s="41">
        <f t="shared" si="282"/>
        <v>148000</v>
      </c>
      <c r="K5862" s="41">
        <v>0</v>
      </c>
      <c r="L5862" s="39">
        <v>148000</v>
      </c>
      <c r="M5862" t="s">
        <v>54</v>
      </c>
      <c r="O5862" s="1">
        <f t="shared" si="283"/>
        <v>0</v>
      </c>
    </row>
    <row r="5863" spans="1:21" hidden="1">
      <c r="A5863" t="s">
        <v>26</v>
      </c>
      <c r="B5863" t="s">
        <v>7235</v>
      </c>
      <c r="C5863" s="55">
        <v>8620</v>
      </c>
      <c r="D5863" t="s">
        <v>2896</v>
      </c>
      <c r="E5863" s="32">
        <v>46232</v>
      </c>
      <c r="F5863" s="26">
        <v>46232.599791666667</v>
      </c>
      <c r="G5863" s="12" t="str">
        <f t="shared" si="284"/>
        <v>JULIO</v>
      </c>
      <c r="H5863">
        <v>901360705</v>
      </c>
      <c r="I5863" t="s">
        <v>877</v>
      </c>
      <c r="J5863" s="41">
        <f t="shared" si="282"/>
        <v>757333.5</v>
      </c>
      <c r="K5863" s="41">
        <v>143893.35999999999</v>
      </c>
      <c r="L5863" s="39">
        <v>901226.86</v>
      </c>
      <c r="M5863" t="s">
        <v>70</v>
      </c>
      <c r="N5863" s="32">
        <v>46234</v>
      </c>
      <c r="O5863" s="1">
        <f t="shared" si="283"/>
        <v>2</v>
      </c>
      <c r="P5863" t="s">
        <v>66</v>
      </c>
      <c r="U5863" s="32">
        <v>46237</v>
      </c>
    </row>
    <row r="5864" spans="1:21" hidden="1">
      <c r="A5864" t="s">
        <v>26</v>
      </c>
      <c r="B5864" t="s">
        <v>7236</v>
      </c>
      <c r="C5864" s="55">
        <v>44350</v>
      </c>
      <c r="D5864" t="s">
        <v>236</v>
      </c>
      <c r="E5864" s="32">
        <v>46232</v>
      </c>
      <c r="F5864" s="26">
        <v>46232.587013888886</v>
      </c>
      <c r="G5864" s="12" t="str">
        <f t="shared" si="284"/>
        <v>JULIO</v>
      </c>
      <c r="H5864">
        <v>890938952</v>
      </c>
      <c r="I5864" t="s">
        <v>237</v>
      </c>
      <c r="J5864" s="41">
        <f t="shared" si="282"/>
        <v>8987940</v>
      </c>
      <c r="K5864" s="41">
        <v>1707708.6</v>
      </c>
      <c r="L5864" s="39">
        <v>10695648.6</v>
      </c>
      <c r="M5864" t="s">
        <v>58</v>
      </c>
      <c r="N5864" s="32">
        <v>46238</v>
      </c>
      <c r="O5864" s="1">
        <f t="shared" si="283"/>
        <v>6</v>
      </c>
      <c r="P5864" t="s">
        <v>66</v>
      </c>
      <c r="U5864" s="32">
        <v>46239</v>
      </c>
    </row>
    <row r="5865" spans="1:21" hidden="1">
      <c r="A5865" t="s">
        <v>26</v>
      </c>
      <c r="B5865" t="s">
        <v>7237</v>
      </c>
      <c r="C5865" s="55">
        <v>17283208</v>
      </c>
      <c r="D5865" t="s">
        <v>4499</v>
      </c>
      <c r="E5865" s="32">
        <v>46232</v>
      </c>
      <c r="F5865" s="26">
        <v>46232.582013888888</v>
      </c>
      <c r="G5865" s="12" t="str">
        <f t="shared" si="284"/>
        <v>JULIO</v>
      </c>
      <c r="H5865">
        <v>900219834</v>
      </c>
      <c r="I5865" t="s">
        <v>739</v>
      </c>
      <c r="J5865" s="41">
        <f t="shared" si="282"/>
        <v>13500</v>
      </c>
      <c r="K5865" s="41">
        <v>0</v>
      </c>
      <c r="L5865" s="39">
        <v>13500</v>
      </c>
      <c r="M5865" t="s">
        <v>70</v>
      </c>
      <c r="N5865" s="32">
        <v>46233</v>
      </c>
      <c r="O5865" s="1">
        <f t="shared" si="283"/>
        <v>1</v>
      </c>
      <c r="P5865" s="34" t="s">
        <v>66</v>
      </c>
      <c r="U5865" s="3">
        <v>46237</v>
      </c>
    </row>
    <row r="5866" spans="1:21" hidden="1">
      <c r="A5866" t="s">
        <v>26</v>
      </c>
      <c r="B5866" t="s">
        <v>7238</v>
      </c>
      <c r="C5866" s="55">
        <v>3215</v>
      </c>
      <c r="D5866" t="s">
        <v>28</v>
      </c>
      <c r="E5866" s="32">
        <v>46232</v>
      </c>
      <c r="F5866" s="26">
        <v>46232.425138888888</v>
      </c>
      <c r="G5866" s="12" t="str">
        <f t="shared" si="284"/>
        <v>JULIO</v>
      </c>
      <c r="H5866">
        <v>900144364</v>
      </c>
      <c r="I5866" t="s">
        <v>72</v>
      </c>
      <c r="J5866" s="41">
        <f t="shared" si="282"/>
        <v>4917000</v>
      </c>
      <c r="K5866" s="41">
        <v>934230</v>
      </c>
      <c r="L5866" s="39">
        <v>5851230</v>
      </c>
      <c r="M5866" t="s">
        <v>70</v>
      </c>
      <c r="N5866" s="32">
        <v>46233</v>
      </c>
      <c r="O5866" s="1">
        <f t="shared" si="283"/>
        <v>1</v>
      </c>
      <c r="P5866" s="34" t="s">
        <v>66</v>
      </c>
      <c r="U5866" s="32">
        <v>46234</v>
      </c>
    </row>
    <row r="5867" spans="1:21" hidden="1">
      <c r="A5867" t="s">
        <v>26</v>
      </c>
      <c r="B5867" t="s">
        <v>7239</v>
      </c>
      <c r="C5867" s="55">
        <v>10940</v>
      </c>
      <c r="D5867" t="s">
        <v>1500</v>
      </c>
      <c r="E5867" s="32">
        <v>46232</v>
      </c>
      <c r="F5867" s="26">
        <v>46232.41883101852</v>
      </c>
      <c r="G5867" s="12" t="str">
        <f t="shared" si="284"/>
        <v>JULIO</v>
      </c>
      <c r="H5867">
        <v>900655384</v>
      </c>
      <c r="I5867" t="s">
        <v>1501</v>
      </c>
      <c r="J5867" s="41">
        <f t="shared" si="282"/>
        <v>17754303.600000001</v>
      </c>
      <c r="K5867" s="41">
        <v>3373317.68</v>
      </c>
      <c r="L5867" s="39">
        <v>21127621.280000001</v>
      </c>
      <c r="M5867" t="s">
        <v>70</v>
      </c>
      <c r="N5867" s="32">
        <v>46232</v>
      </c>
      <c r="O5867" s="1">
        <f t="shared" si="283"/>
        <v>0</v>
      </c>
      <c r="P5867" s="34" t="s">
        <v>66</v>
      </c>
      <c r="U5867" s="32">
        <v>46238</v>
      </c>
    </row>
    <row r="5868" spans="1:21" hidden="1">
      <c r="A5868" t="s">
        <v>26</v>
      </c>
      <c r="B5868" t="s">
        <v>7240</v>
      </c>
      <c r="C5868" s="56">
        <v>104455</v>
      </c>
      <c r="D5868" t="s">
        <v>3718</v>
      </c>
      <c r="E5868" s="32">
        <v>46232</v>
      </c>
      <c r="F5868" s="26">
        <v>46232.480671296296</v>
      </c>
      <c r="G5868" s="12" t="str">
        <f t="shared" si="284"/>
        <v>JULIO</v>
      </c>
      <c r="H5868">
        <v>900804563</v>
      </c>
      <c r="I5868" t="s">
        <v>3719</v>
      </c>
      <c r="J5868" s="41">
        <f t="shared" si="282"/>
        <v>21848.7</v>
      </c>
      <c r="K5868" s="41">
        <v>4151.25</v>
      </c>
      <c r="L5868" s="39">
        <v>25999.95</v>
      </c>
      <c r="M5868" t="s">
        <v>54</v>
      </c>
      <c r="O5868" s="1">
        <f t="shared" si="283"/>
        <v>0</v>
      </c>
    </row>
    <row r="5869" spans="1:21" hidden="1">
      <c r="A5869" t="s">
        <v>26</v>
      </c>
      <c r="B5869" t="s">
        <v>7241</v>
      </c>
      <c r="C5869" s="55">
        <v>188444</v>
      </c>
      <c r="D5869" t="s">
        <v>1083</v>
      </c>
      <c r="E5869" s="32">
        <v>46232</v>
      </c>
      <c r="F5869" s="26">
        <v>46232.475497685184</v>
      </c>
      <c r="G5869" s="12" t="str">
        <f t="shared" si="284"/>
        <v>JULIO</v>
      </c>
      <c r="H5869">
        <v>860000018</v>
      </c>
      <c r="I5869" t="s">
        <v>1084</v>
      </c>
      <c r="J5869" s="41">
        <f t="shared" si="282"/>
        <v>862719.96</v>
      </c>
      <c r="K5869" s="41">
        <v>154511.04000000001</v>
      </c>
      <c r="L5869" s="39">
        <v>1017231</v>
      </c>
      <c r="M5869" t="s">
        <v>3770</v>
      </c>
      <c r="N5869" s="32">
        <v>46233</v>
      </c>
      <c r="O5869" s="1">
        <f t="shared" si="283"/>
        <v>1</v>
      </c>
      <c r="P5869" s="34" t="s">
        <v>66</v>
      </c>
      <c r="U5869" s="32">
        <v>46237</v>
      </c>
    </row>
    <row r="5870" spans="1:21" hidden="1">
      <c r="A5870" t="s">
        <v>26</v>
      </c>
      <c r="B5870" t="s">
        <v>7242</v>
      </c>
      <c r="C5870" s="55">
        <v>9019745820</v>
      </c>
      <c r="D5870" t="s">
        <v>361</v>
      </c>
      <c r="E5870" s="32">
        <v>46232</v>
      </c>
      <c r="F5870" s="26">
        <v>46232.483275462961</v>
      </c>
      <c r="G5870" s="12" t="str">
        <f t="shared" si="284"/>
        <v>JULIO</v>
      </c>
      <c r="H5870">
        <v>830095213</v>
      </c>
      <c r="I5870" t="s">
        <v>362</v>
      </c>
      <c r="J5870" s="41">
        <f t="shared" ref="J5870:J5933" si="285">L5870-K5870</f>
        <v>5060693.13</v>
      </c>
      <c r="K5870" s="41">
        <v>0</v>
      </c>
      <c r="L5870" s="39">
        <v>5060693.13</v>
      </c>
      <c r="M5870" t="s">
        <v>70</v>
      </c>
      <c r="N5870" s="32">
        <v>46233</v>
      </c>
      <c r="O5870" s="1">
        <f t="shared" si="283"/>
        <v>1</v>
      </c>
      <c r="P5870" s="34" t="s">
        <v>66</v>
      </c>
      <c r="U5870" s="32">
        <v>46234</v>
      </c>
    </row>
    <row r="5871" spans="1:21" hidden="1">
      <c r="A5871" t="s">
        <v>26</v>
      </c>
      <c r="B5871" t="s">
        <v>7243</v>
      </c>
      <c r="C5871" s="56">
        <v>6691</v>
      </c>
      <c r="D5871" t="s">
        <v>2388</v>
      </c>
      <c r="E5871" s="32">
        <v>46232</v>
      </c>
      <c r="F5871" s="26">
        <v>46232.409861111111</v>
      </c>
      <c r="G5871" s="12" t="str">
        <f t="shared" si="284"/>
        <v>JULIO</v>
      </c>
      <c r="H5871">
        <v>901747452</v>
      </c>
      <c r="I5871" t="s">
        <v>7254</v>
      </c>
      <c r="J5871" s="41">
        <f t="shared" si="285"/>
        <v>144000</v>
      </c>
      <c r="K5871" s="41">
        <v>0</v>
      </c>
      <c r="L5871" s="39">
        <v>144000</v>
      </c>
      <c r="M5871" t="s">
        <v>54</v>
      </c>
      <c r="O5871" s="1">
        <f t="shared" si="283"/>
        <v>0</v>
      </c>
    </row>
    <row r="5872" spans="1:21" hidden="1">
      <c r="A5872" t="s">
        <v>26</v>
      </c>
      <c r="B5872" t="s">
        <v>7244</v>
      </c>
      <c r="C5872" s="55">
        <v>19171</v>
      </c>
      <c r="D5872" t="s">
        <v>7245</v>
      </c>
      <c r="E5872" s="32">
        <v>46232</v>
      </c>
      <c r="F5872" s="26">
        <v>46232.359722222223</v>
      </c>
      <c r="G5872" s="12" t="str">
        <f t="shared" si="284"/>
        <v>JULIO</v>
      </c>
      <c r="H5872">
        <v>900380150</v>
      </c>
      <c r="I5872" t="s">
        <v>7255</v>
      </c>
      <c r="J5872" s="41">
        <f t="shared" si="285"/>
        <v>1436000</v>
      </c>
      <c r="K5872" s="41">
        <v>0</v>
      </c>
      <c r="L5872" s="39">
        <v>1436000</v>
      </c>
      <c r="M5872" t="s">
        <v>199</v>
      </c>
      <c r="N5872" s="32">
        <v>46234</v>
      </c>
      <c r="O5872" s="1">
        <f t="shared" si="283"/>
        <v>2</v>
      </c>
      <c r="U5872" s="32">
        <v>46234</v>
      </c>
    </row>
    <row r="5873" spans="1:22" hidden="1">
      <c r="A5873" t="s">
        <v>26</v>
      </c>
      <c r="B5873" t="s">
        <v>7246</v>
      </c>
      <c r="C5873" s="55">
        <v>188419</v>
      </c>
      <c r="D5873" t="s">
        <v>1083</v>
      </c>
      <c r="E5873" s="32">
        <v>46232</v>
      </c>
      <c r="F5873" s="26">
        <v>46232.388310185182</v>
      </c>
      <c r="G5873" s="12" t="str">
        <f t="shared" si="284"/>
        <v>JULIO</v>
      </c>
      <c r="H5873">
        <v>860000018</v>
      </c>
      <c r="I5873" t="s">
        <v>1084</v>
      </c>
      <c r="J5873" s="41">
        <f t="shared" si="285"/>
        <v>549729.96</v>
      </c>
      <c r="K5873" s="41">
        <v>95231.039999999994</v>
      </c>
      <c r="L5873" s="39">
        <v>644961</v>
      </c>
      <c r="M5873" t="s">
        <v>3770</v>
      </c>
      <c r="N5873" s="32">
        <v>46233</v>
      </c>
      <c r="O5873" s="1">
        <f t="shared" si="283"/>
        <v>1</v>
      </c>
      <c r="P5873" s="34" t="s">
        <v>66</v>
      </c>
      <c r="U5873" s="32">
        <v>46237</v>
      </c>
    </row>
    <row r="5874" spans="1:22" hidden="1">
      <c r="A5874" t="s">
        <v>26</v>
      </c>
      <c r="B5874" t="s">
        <v>7247</v>
      </c>
      <c r="C5874" s="55">
        <v>6849</v>
      </c>
      <c r="D5874" t="s">
        <v>115</v>
      </c>
      <c r="E5874" s="32">
        <v>46232</v>
      </c>
      <c r="F5874" s="26">
        <v>46232.31422453704</v>
      </c>
      <c r="G5874" s="12" t="str">
        <f t="shared" si="284"/>
        <v>JULIO</v>
      </c>
      <c r="H5874">
        <v>900036588</v>
      </c>
      <c r="I5874" t="s">
        <v>7256</v>
      </c>
      <c r="J5874" s="41">
        <f t="shared" si="285"/>
        <v>2296725</v>
      </c>
      <c r="K5874" s="41">
        <v>436377.75</v>
      </c>
      <c r="L5874" s="39">
        <v>2733102.75</v>
      </c>
      <c r="M5874" s="34" t="s">
        <v>315</v>
      </c>
      <c r="N5874" s="3">
        <v>46236</v>
      </c>
      <c r="O5874" s="1">
        <f t="shared" si="283"/>
        <v>4</v>
      </c>
      <c r="P5874" s="34" t="s">
        <v>66</v>
      </c>
    </row>
    <row r="5875" spans="1:22" hidden="1">
      <c r="A5875" t="s">
        <v>26</v>
      </c>
      <c r="B5875" t="s">
        <v>7248</v>
      </c>
      <c r="C5875" s="56">
        <v>9626</v>
      </c>
      <c r="D5875" t="s">
        <v>5208</v>
      </c>
      <c r="E5875" s="32">
        <v>46232</v>
      </c>
      <c r="F5875" s="26">
        <v>46232.37703703704</v>
      </c>
      <c r="G5875" s="12" t="str">
        <f t="shared" si="284"/>
        <v>JULIO</v>
      </c>
      <c r="H5875">
        <v>1088263697</v>
      </c>
      <c r="I5875" t="s">
        <v>1128</v>
      </c>
      <c r="J5875" s="41">
        <f t="shared" si="285"/>
        <v>143600</v>
      </c>
      <c r="K5875" s="41">
        <v>0</v>
      </c>
      <c r="L5875" s="39">
        <v>143600</v>
      </c>
      <c r="M5875" t="s">
        <v>54</v>
      </c>
      <c r="O5875" s="1">
        <f t="shared" si="283"/>
        <v>0</v>
      </c>
    </row>
    <row r="5876" spans="1:22" hidden="1">
      <c r="A5876" t="s">
        <v>26</v>
      </c>
      <c r="B5876" t="s">
        <v>7249</v>
      </c>
      <c r="C5876" s="55">
        <v>94534719</v>
      </c>
      <c r="D5876" t="s">
        <v>255</v>
      </c>
      <c r="E5876" s="32">
        <v>46232</v>
      </c>
      <c r="F5876" s="26">
        <v>46232.329641203702</v>
      </c>
      <c r="G5876" s="12" t="str">
        <f t="shared" si="284"/>
        <v>JULIO</v>
      </c>
      <c r="H5876">
        <v>900843898</v>
      </c>
      <c r="I5876" t="s">
        <v>256</v>
      </c>
      <c r="J5876" s="41">
        <f t="shared" si="285"/>
        <v>33991.599999999999</v>
      </c>
      <c r="K5876" s="41">
        <v>6458.4</v>
      </c>
      <c r="L5876" s="39">
        <v>40450</v>
      </c>
      <c r="M5876" t="s">
        <v>54</v>
      </c>
      <c r="O5876" s="1">
        <f t="shared" si="283"/>
        <v>0</v>
      </c>
    </row>
    <row r="5877" spans="1:22" hidden="1">
      <c r="A5877" t="s">
        <v>26</v>
      </c>
      <c r="B5877" t="s">
        <v>7250</v>
      </c>
      <c r="C5877" s="55">
        <v>471676</v>
      </c>
      <c r="D5877" t="s">
        <v>671</v>
      </c>
      <c r="E5877" s="32">
        <v>46232</v>
      </c>
      <c r="F5877" s="26">
        <v>46232.304398148146</v>
      </c>
      <c r="G5877" s="12" t="str">
        <f t="shared" si="284"/>
        <v>JULIO</v>
      </c>
      <c r="H5877">
        <v>860001697</v>
      </c>
      <c r="I5877" t="s">
        <v>669</v>
      </c>
      <c r="J5877" s="41">
        <f t="shared" si="285"/>
        <v>493950</v>
      </c>
      <c r="K5877" s="41">
        <v>0</v>
      </c>
      <c r="L5877" s="39">
        <v>493950</v>
      </c>
      <c r="M5877" t="s">
        <v>70</v>
      </c>
      <c r="N5877" s="32">
        <v>46233</v>
      </c>
      <c r="O5877" s="1">
        <f t="shared" si="283"/>
        <v>1</v>
      </c>
      <c r="P5877" s="34" t="s">
        <v>66</v>
      </c>
      <c r="U5877" s="32">
        <v>46237</v>
      </c>
      <c r="V5877" t="s">
        <v>39</v>
      </c>
    </row>
    <row r="5878" spans="1:22" hidden="1">
      <c r="A5878" t="s">
        <v>26</v>
      </c>
      <c r="B5878" t="s">
        <v>7251</v>
      </c>
      <c r="C5878" s="56">
        <v>108992</v>
      </c>
      <c r="D5878" t="s">
        <v>7252</v>
      </c>
      <c r="E5878" s="32">
        <v>46232</v>
      </c>
      <c r="F5878" s="26">
        <v>46232.24417824074</v>
      </c>
      <c r="G5878" s="12" t="str">
        <f t="shared" si="284"/>
        <v>JULIO</v>
      </c>
      <c r="H5878">
        <v>800213075</v>
      </c>
      <c r="I5878" t="s">
        <v>7257</v>
      </c>
      <c r="J5878" s="41">
        <f t="shared" si="285"/>
        <v>27910.080000000002</v>
      </c>
      <c r="K5878" s="41">
        <v>989.92</v>
      </c>
      <c r="L5878" s="39">
        <v>28900</v>
      </c>
      <c r="M5878" t="s">
        <v>54</v>
      </c>
      <c r="O5878" s="1">
        <f t="shared" si="283"/>
        <v>0</v>
      </c>
    </row>
    <row r="5879" spans="1:22" hidden="1">
      <c r="A5879" t="s">
        <v>26</v>
      </c>
      <c r="B5879" t="s">
        <v>7258</v>
      </c>
      <c r="C5879" s="55">
        <v>2100242050</v>
      </c>
      <c r="D5879" t="s">
        <v>1061</v>
      </c>
      <c r="E5879" s="32">
        <v>46233</v>
      </c>
      <c r="F5879" s="26">
        <v>46233.743125000001</v>
      </c>
      <c r="G5879" s="12" t="str">
        <f t="shared" si="284"/>
        <v>JULIO</v>
      </c>
      <c r="H5879">
        <v>860010973</v>
      </c>
      <c r="I5879" t="s">
        <v>1062</v>
      </c>
      <c r="J5879" s="41">
        <f t="shared" si="285"/>
        <v>727776</v>
      </c>
      <c r="K5879" s="41">
        <v>138277</v>
      </c>
      <c r="L5879" s="39">
        <v>866053</v>
      </c>
      <c r="M5879" t="s">
        <v>58</v>
      </c>
      <c r="N5879" s="32">
        <v>46237</v>
      </c>
      <c r="O5879" s="1">
        <f t="shared" si="283"/>
        <v>4</v>
      </c>
      <c r="P5879" t="s">
        <v>1067</v>
      </c>
      <c r="U5879" s="32">
        <v>46237</v>
      </c>
    </row>
    <row r="5880" spans="1:22" hidden="1">
      <c r="A5880" t="s">
        <v>26</v>
      </c>
      <c r="B5880" t="s">
        <v>7259</v>
      </c>
      <c r="C5880" s="55">
        <v>2100242047</v>
      </c>
      <c r="D5880" t="s">
        <v>1061</v>
      </c>
      <c r="E5880" s="32">
        <v>46233</v>
      </c>
      <c r="F5880" s="26">
        <v>46233.715277777781</v>
      </c>
      <c r="G5880" s="12" t="str">
        <f t="shared" si="284"/>
        <v>JULIO</v>
      </c>
      <c r="H5880">
        <v>860010973</v>
      </c>
      <c r="I5880" t="s">
        <v>1062</v>
      </c>
      <c r="J5880" s="41">
        <f t="shared" si="285"/>
        <v>433200</v>
      </c>
      <c r="K5880" s="41">
        <v>82308</v>
      </c>
      <c r="L5880" s="39">
        <v>515508</v>
      </c>
      <c r="M5880" t="s">
        <v>58</v>
      </c>
      <c r="N5880" s="32">
        <v>46237</v>
      </c>
      <c r="O5880" s="1">
        <f t="shared" si="283"/>
        <v>4</v>
      </c>
      <c r="P5880" t="s">
        <v>1067</v>
      </c>
      <c r="U5880" s="32">
        <v>46237</v>
      </c>
    </row>
    <row r="5881" spans="1:22" hidden="1">
      <c r="A5881" t="s">
        <v>26</v>
      </c>
      <c r="B5881" t="s">
        <v>7260</v>
      </c>
      <c r="C5881" s="55">
        <v>9522</v>
      </c>
      <c r="D5881" t="s">
        <v>2896</v>
      </c>
      <c r="E5881" s="32">
        <v>46233</v>
      </c>
      <c r="F5881" s="26">
        <v>46233.846319444441</v>
      </c>
      <c r="G5881" s="12" t="str">
        <f t="shared" si="284"/>
        <v>JULIO</v>
      </c>
      <c r="H5881">
        <v>32150739</v>
      </c>
      <c r="I5881" t="s">
        <v>400</v>
      </c>
      <c r="J5881" s="41">
        <f t="shared" si="285"/>
        <v>328500</v>
      </c>
      <c r="K5881" s="41">
        <v>0</v>
      </c>
      <c r="L5881" s="39">
        <v>328500</v>
      </c>
      <c r="M5881" t="s">
        <v>199</v>
      </c>
      <c r="N5881" s="32">
        <v>46237</v>
      </c>
      <c r="O5881" s="1">
        <f t="shared" si="283"/>
        <v>4</v>
      </c>
      <c r="P5881" t="s">
        <v>66</v>
      </c>
      <c r="U5881" s="32">
        <v>46238</v>
      </c>
    </row>
    <row r="5882" spans="1:22" hidden="1">
      <c r="A5882" t="s">
        <v>26</v>
      </c>
      <c r="B5882" t="s">
        <v>7261</v>
      </c>
      <c r="C5882" s="55">
        <v>188651</v>
      </c>
      <c r="D5882" t="s">
        <v>1083</v>
      </c>
      <c r="E5882" s="32">
        <v>46233</v>
      </c>
      <c r="F5882" s="26">
        <v>46233.720555555556</v>
      </c>
      <c r="G5882" s="12" t="str">
        <f t="shared" si="284"/>
        <v>JULIO</v>
      </c>
      <c r="H5882">
        <v>860000018</v>
      </c>
      <c r="I5882" t="s">
        <v>1084</v>
      </c>
      <c r="J5882" s="41">
        <f t="shared" si="285"/>
        <v>863719.96</v>
      </c>
      <c r="K5882" s="41">
        <v>154891.04</v>
      </c>
      <c r="L5882" s="39">
        <v>1018611</v>
      </c>
      <c r="M5882" t="s">
        <v>70</v>
      </c>
      <c r="N5882" s="32">
        <v>46234</v>
      </c>
      <c r="O5882" s="1">
        <f t="shared" si="283"/>
        <v>1</v>
      </c>
      <c r="P5882" t="s">
        <v>66</v>
      </c>
      <c r="U5882" s="32">
        <v>46244</v>
      </c>
    </row>
    <row r="5883" spans="1:22" hidden="1">
      <c r="A5883" t="s">
        <v>26</v>
      </c>
      <c r="B5883" t="s">
        <v>7262</v>
      </c>
      <c r="C5883" s="55">
        <v>188653</v>
      </c>
      <c r="D5883" t="s">
        <v>1083</v>
      </c>
      <c r="E5883" s="32">
        <v>46233</v>
      </c>
      <c r="F5883" s="26">
        <v>46233.719699074078</v>
      </c>
      <c r="G5883" s="12" t="str">
        <f t="shared" si="284"/>
        <v>JULIO</v>
      </c>
      <c r="H5883">
        <v>860000018</v>
      </c>
      <c r="I5883" t="s">
        <v>1084</v>
      </c>
      <c r="J5883" s="41">
        <f t="shared" si="285"/>
        <v>863719.96</v>
      </c>
      <c r="K5883" s="41">
        <v>154891.04</v>
      </c>
      <c r="L5883" s="39">
        <v>1018611</v>
      </c>
      <c r="M5883" t="s">
        <v>70</v>
      </c>
      <c r="N5883" s="32">
        <v>46234</v>
      </c>
      <c r="O5883" s="1">
        <f t="shared" si="283"/>
        <v>1</v>
      </c>
      <c r="P5883" t="s">
        <v>66</v>
      </c>
      <c r="U5883" s="32">
        <v>46244</v>
      </c>
    </row>
    <row r="5884" spans="1:22" hidden="1">
      <c r="A5884" t="s">
        <v>26</v>
      </c>
      <c r="B5884" t="s">
        <v>7263</v>
      </c>
      <c r="C5884" s="55">
        <v>188654</v>
      </c>
      <c r="D5884" t="s">
        <v>1083</v>
      </c>
      <c r="E5884" s="32">
        <v>46233</v>
      </c>
      <c r="F5884" s="26">
        <v>46233.719375000001</v>
      </c>
      <c r="G5884" s="12" t="str">
        <f t="shared" si="284"/>
        <v>JULIO</v>
      </c>
      <c r="H5884">
        <v>860000018</v>
      </c>
      <c r="I5884" t="s">
        <v>1084</v>
      </c>
      <c r="J5884" s="41">
        <f t="shared" si="285"/>
        <v>876719.96</v>
      </c>
      <c r="K5884" s="41">
        <v>157361.04</v>
      </c>
      <c r="L5884" s="39">
        <v>1034081</v>
      </c>
      <c r="M5884" t="s">
        <v>70</v>
      </c>
      <c r="N5884" s="32">
        <v>46234</v>
      </c>
      <c r="O5884" s="1">
        <f t="shared" si="283"/>
        <v>1</v>
      </c>
      <c r="P5884" t="s">
        <v>66</v>
      </c>
      <c r="U5884" s="32">
        <v>46244</v>
      </c>
    </row>
    <row r="5885" spans="1:22" hidden="1">
      <c r="A5885" t="s">
        <v>26</v>
      </c>
      <c r="B5885" t="s">
        <v>7264</v>
      </c>
      <c r="C5885" s="55">
        <v>5726057</v>
      </c>
      <c r="D5885" t="s">
        <v>708</v>
      </c>
      <c r="E5885" s="32">
        <v>46233</v>
      </c>
      <c r="F5885" s="26">
        <v>46233.710393518515</v>
      </c>
      <c r="G5885" s="12" t="str">
        <f t="shared" si="284"/>
        <v>JULIO</v>
      </c>
      <c r="H5885">
        <v>900219834</v>
      </c>
      <c r="I5885" t="s">
        <v>739</v>
      </c>
      <c r="J5885" s="41">
        <f t="shared" si="285"/>
        <v>5042.0200000000004</v>
      </c>
      <c r="K5885" s="41">
        <v>957.98</v>
      </c>
      <c r="L5885" s="39">
        <v>6000</v>
      </c>
      <c r="M5885" t="s">
        <v>70</v>
      </c>
      <c r="N5885" s="32">
        <v>46234</v>
      </c>
      <c r="O5885" s="1">
        <f t="shared" si="283"/>
        <v>1</v>
      </c>
      <c r="P5885" t="s">
        <v>66</v>
      </c>
      <c r="U5885" s="3">
        <v>46237</v>
      </c>
    </row>
    <row r="5886" spans="1:22" hidden="1">
      <c r="A5886" t="s">
        <v>26</v>
      </c>
      <c r="B5886" t="s">
        <v>7265</v>
      </c>
      <c r="C5886" s="56">
        <v>10137990</v>
      </c>
      <c r="D5886" t="s">
        <v>5443</v>
      </c>
      <c r="E5886" s="32">
        <v>46233</v>
      </c>
      <c r="F5886" s="26">
        <v>46233.626620370371</v>
      </c>
      <c r="G5886" s="12" t="str">
        <f t="shared" si="284"/>
        <v>JULIO</v>
      </c>
      <c r="H5886">
        <v>900184957</v>
      </c>
      <c r="I5886" t="s">
        <v>5444</v>
      </c>
      <c r="J5886" s="41">
        <f t="shared" si="285"/>
        <v>28907.570000000003</v>
      </c>
      <c r="K5886" s="41">
        <v>5492.44</v>
      </c>
      <c r="L5886" s="39">
        <v>34400.01</v>
      </c>
      <c r="M5886" t="s">
        <v>54</v>
      </c>
      <c r="O5886" s="1">
        <f t="shared" si="283"/>
        <v>0</v>
      </c>
    </row>
    <row r="5887" spans="1:22" hidden="1">
      <c r="A5887" t="s">
        <v>26</v>
      </c>
      <c r="B5887" t="s">
        <v>7266</v>
      </c>
      <c r="C5887" s="56">
        <v>156664</v>
      </c>
      <c r="D5887" t="s">
        <v>894</v>
      </c>
      <c r="E5887" s="32">
        <v>46233</v>
      </c>
      <c r="F5887" s="26">
        <v>46233.546296296299</v>
      </c>
      <c r="G5887" s="12" t="str">
        <f t="shared" si="284"/>
        <v>JULIO</v>
      </c>
      <c r="H5887">
        <v>900276962</v>
      </c>
      <c r="I5887" t="s">
        <v>891</v>
      </c>
      <c r="J5887" s="41">
        <f t="shared" si="285"/>
        <v>31630.259999999995</v>
      </c>
      <c r="K5887" s="41">
        <v>6009.76</v>
      </c>
      <c r="L5887" s="39">
        <v>37640.019999999997</v>
      </c>
      <c r="M5887" t="s">
        <v>54</v>
      </c>
      <c r="O5887" s="1">
        <f t="shared" si="283"/>
        <v>0</v>
      </c>
    </row>
    <row r="5888" spans="1:22" hidden="1">
      <c r="A5888" t="s">
        <v>26</v>
      </c>
      <c r="B5888" t="s">
        <v>7267</v>
      </c>
      <c r="C5888" s="55">
        <v>6739</v>
      </c>
      <c r="D5888" t="s">
        <v>2388</v>
      </c>
      <c r="E5888" s="32">
        <v>46233</v>
      </c>
      <c r="F5888" s="26">
        <v>46233.53052083333</v>
      </c>
      <c r="G5888" s="12" t="str">
        <f t="shared" si="284"/>
        <v>JULIO</v>
      </c>
      <c r="H5888">
        <v>901747452</v>
      </c>
      <c r="I5888" t="s">
        <v>7254</v>
      </c>
      <c r="J5888" s="41">
        <f t="shared" si="285"/>
        <v>144000</v>
      </c>
      <c r="K5888" s="41">
        <v>0</v>
      </c>
      <c r="L5888" s="39">
        <v>144000</v>
      </c>
      <c r="M5888" t="s">
        <v>54</v>
      </c>
      <c r="O5888" s="1">
        <f t="shared" ref="O5888:O5907" si="286">IFERROR(IF(-_xlfn.DAYS(E5888,N5888)&lt;0,0,-_xlfn.DAYS(E5888,N5888)), " - ")</f>
        <v>0</v>
      </c>
    </row>
    <row r="5889" spans="1:22" hidden="1">
      <c r="A5889" t="s">
        <v>26</v>
      </c>
      <c r="B5889" t="s">
        <v>7268</v>
      </c>
      <c r="C5889" s="55">
        <v>99522</v>
      </c>
      <c r="D5889" t="s">
        <v>3919</v>
      </c>
      <c r="E5889" s="32">
        <v>46233</v>
      </c>
      <c r="F5889" s="26">
        <v>46233.480393518519</v>
      </c>
      <c r="G5889" s="12" t="str">
        <f t="shared" si="284"/>
        <v>JULIO</v>
      </c>
      <c r="H5889">
        <v>88147614</v>
      </c>
      <c r="I5889" t="s">
        <v>956</v>
      </c>
      <c r="J5889" s="41">
        <f t="shared" si="285"/>
        <v>150000</v>
      </c>
      <c r="K5889" s="41">
        <v>0</v>
      </c>
      <c r="L5889" s="39">
        <v>150000</v>
      </c>
      <c r="M5889" t="s">
        <v>54</v>
      </c>
      <c r="O5889" s="1">
        <f t="shared" si="286"/>
        <v>0</v>
      </c>
    </row>
    <row r="5890" spans="1:22" hidden="1">
      <c r="A5890" t="s">
        <v>26</v>
      </c>
      <c r="B5890" t="s">
        <v>7269</v>
      </c>
      <c r="C5890" s="55">
        <v>146252</v>
      </c>
      <c r="D5890" t="s">
        <v>7270</v>
      </c>
      <c r="E5890" s="32">
        <v>46233</v>
      </c>
      <c r="F5890" s="26">
        <v>46233.326932870368</v>
      </c>
      <c r="G5890" s="12" t="str">
        <f t="shared" ref="G5890:G5953" si="287">UPPER(TEXT(E5890, "MMMM"))</f>
        <v>JULIO</v>
      </c>
      <c r="H5890">
        <v>811009788</v>
      </c>
      <c r="I5890" t="s">
        <v>869</v>
      </c>
      <c r="J5890" s="41">
        <f t="shared" si="285"/>
        <v>90000</v>
      </c>
      <c r="K5890" s="41">
        <v>0</v>
      </c>
      <c r="L5890" s="39">
        <v>90000</v>
      </c>
      <c r="M5890" t="s">
        <v>54</v>
      </c>
      <c r="O5890" s="1">
        <f t="shared" si="286"/>
        <v>0</v>
      </c>
    </row>
    <row r="5891" spans="1:22" hidden="1">
      <c r="A5891" t="s">
        <v>26</v>
      </c>
      <c r="B5891" t="s">
        <v>7271</v>
      </c>
      <c r="C5891" s="55">
        <v>1637</v>
      </c>
      <c r="D5891" t="s">
        <v>489</v>
      </c>
      <c r="E5891" s="32">
        <v>46233</v>
      </c>
      <c r="F5891" s="26">
        <v>46233.324571759258</v>
      </c>
      <c r="G5891" s="12" t="str">
        <f t="shared" si="287"/>
        <v>JULIO</v>
      </c>
      <c r="H5891">
        <v>29347195</v>
      </c>
      <c r="I5891" t="s">
        <v>490</v>
      </c>
      <c r="J5891" s="41">
        <f t="shared" si="285"/>
        <v>1168000</v>
      </c>
      <c r="K5891" s="41">
        <v>0</v>
      </c>
      <c r="L5891" s="39">
        <v>1168000</v>
      </c>
      <c r="M5891" t="s">
        <v>58</v>
      </c>
      <c r="N5891" s="32">
        <v>46237</v>
      </c>
      <c r="O5891" s="1">
        <f t="shared" si="286"/>
        <v>4</v>
      </c>
      <c r="U5891" s="32">
        <v>46238</v>
      </c>
    </row>
    <row r="5892" spans="1:22" hidden="1">
      <c r="A5892" t="s">
        <v>26</v>
      </c>
      <c r="B5892" t="s">
        <v>7272</v>
      </c>
      <c r="C5892" s="55">
        <v>15143366</v>
      </c>
      <c r="D5892" t="s">
        <v>212</v>
      </c>
      <c r="E5892" s="32">
        <v>46233</v>
      </c>
      <c r="F5892" s="26">
        <v>46233.118981481479</v>
      </c>
      <c r="G5892" s="12" t="str">
        <f t="shared" si="287"/>
        <v>JULIO</v>
      </c>
      <c r="H5892">
        <v>890903407</v>
      </c>
      <c r="I5892" t="s">
        <v>213</v>
      </c>
      <c r="J5892" s="41">
        <f t="shared" si="285"/>
        <v>2461268</v>
      </c>
      <c r="K5892" s="41">
        <v>467640.92</v>
      </c>
      <c r="L5892" s="39">
        <v>2928908.92</v>
      </c>
      <c r="M5892" t="s">
        <v>214</v>
      </c>
      <c r="N5892" s="32">
        <v>46237</v>
      </c>
      <c r="O5892" s="1">
        <f t="shared" si="286"/>
        <v>4</v>
      </c>
      <c r="P5892" t="s">
        <v>215</v>
      </c>
      <c r="U5892" s="32">
        <v>46238</v>
      </c>
    </row>
    <row r="5893" spans="1:22" hidden="1">
      <c r="A5893" t="s">
        <v>26</v>
      </c>
      <c r="B5893" t="s">
        <v>7273</v>
      </c>
      <c r="C5893" s="55">
        <v>40816</v>
      </c>
      <c r="D5893" t="s">
        <v>393</v>
      </c>
      <c r="E5893" s="32">
        <v>46234</v>
      </c>
      <c r="F5893" s="26">
        <v>46234.823379629626</v>
      </c>
      <c r="G5893" s="12" t="str">
        <f t="shared" si="287"/>
        <v>JULIO</v>
      </c>
      <c r="H5893">
        <v>890929877</v>
      </c>
      <c r="I5893" t="s">
        <v>394</v>
      </c>
      <c r="J5893" s="41">
        <f t="shared" si="285"/>
        <v>2294383</v>
      </c>
      <c r="K5893" s="41">
        <v>435932.77</v>
      </c>
      <c r="L5893" s="39">
        <v>2730315.77</v>
      </c>
      <c r="M5893" t="s">
        <v>58</v>
      </c>
      <c r="N5893" s="32">
        <v>46237</v>
      </c>
      <c r="O5893" s="1">
        <f t="shared" si="286"/>
        <v>3</v>
      </c>
      <c r="U5893" s="32">
        <v>46238</v>
      </c>
    </row>
    <row r="5894" spans="1:22" hidden="1">
      <c r="A5894" t="s">
        <v>26</v>
      </c>
      <c r="B5894" t="s">
        <v>7274</v>
      </c>
      <c r="C5894" s="55">
        <v>9541</v>
      </c>
      <c r="D5894" t="s">
        <v>2896</v>
      </c>
      <c r="E5894" s="32">
        <v>46234</v>
      </c>
      <c r="F5894" s="26">
        <v>46234.887048611112</v>
      </c>
      <c r="G5894" s="12" t="str">
        <f t="shared" si="287"/>
        <v>JULIO</v>
      </c>
      <c r="H5894">
        <v>32150739</v>
      </c>
      <c r="I5894" t="s">
        <v>400</v>
      </c>
      <c r="J5894" s="41">
        <f t="shared" si="285"/>
        <v>129000</v>
      </c>
      <c r="K5894" s="41">
        <v>0</v>
      </c>
      <c r="L5894" s="39">
        <v>129000</v>
      </c>
      <c r="M5894" t="s">
        <v>199</v>
      </c>
      <c r="N5894" s="32">
        <v>46237</v>
      </c>
      <c r="O5894" s="1">
        <f t="shared" si="286"/>
        <v>3</v>
      </c>
      <c r="P5894" t="s">
        <v>66</v>
      </c>
      <c r="U5894" s="32">
        <v>46238</v>
      </c>
    </row>
    <row r="5895" spans="1:22" hidden="1">
      <c r="A5895" t="s">
        <v>26</v>
      </c>
      <c r="B5895" t="s">
        <v>7275</v>
      </c>
      <c r="C5895" s="55">
        <v>17839282</v>
      </c>
      <c r="D5895" t="s">
        <v>4499</v>
      </c>
      <c r="E5895" s="32">
        <v>46234</v>
      </c>
      <c r="F5895" s="26">
        <v>46234.797708333332</v>
      </c>
      <c r="G5895" s="12" t="str">
        <f t="shared" si="287"/>
        <v>JULIO</v>
      </c>
      <c r="H5895">
        <v>900219834</v>
      </c>
      <c r="I5895" t="s">
        <v>739</v>
      </c>
      <c r="J5895" s="41">
        <f t="shared" si="285"/>
        <v>27300</v>
      </c>
      <c r="K5895" s="41">
        <v>0</v>
      </c>
      <c r="L5895" s="39">
        <v>27300</v>
      </c>
      <c r="M5895" t="s">
        <v>70</v>
      </c>
      <c r="N5895" s="32">
        <v>46237</v>
      </c>
      <c r="O5895" s="1">
        <f t="shared" si="286"/>
        <v>3</v>
      </c>
      <c r="U5895" s="32">
        <v>46280</v>
      </c>
    </row>
    <row r="5896" spans="1:22" hidden="1">
      <c r="A5896" t="s">
        <v>26</v>
      </c>
      <c r="B5896" t="s">
        <v>7276</v>
      </c>
      <c r="C5896" s="56">
        <v>19808</v>
      </c>
      <c r="D5896" t="s">
        <v>7277</v>
      </c>
      <c r="E5896" s="32">
        <v>46234</v>
      </c>
      <c r="F5896" s="26">
        <v>46234.595902777779</v>
      </c>
      <c r="G5896" s="12" t="str">
        <f t="shared" si="287"/>
        <v>JULIO</v>
      </c>
      <c r="H5896">
        <v>900813518</v>
      </c>
      <c r="I5896" t="s">
        <v>7291</v>
      </c>
      <c r="J5896" s="41">
        <f t="shared" si="285"/>
        <v>450257.41</v>
      </c>
      <c r="K5896" s="41">
        <v>0</v>
      </c>
      <c r="L5896" s="39">
        <v>450257.41</v>
      </c>
      <c r="M5896" t="s">
        <v>54</v>
      </c>
      <c r="O5896" s="1">
        <f t="shared" si="286"/>
        <v>0</v>
      </c>
    </row>
    <row r="5897" spans="1:22" hidden="1">
      <c r="A5897" t="s">
        <v>26</v>
      </c>
      <c r="B5897" t="s">
        <v>7278</v>
      </c>
      <c r="C5897" s="55">
        <v>5742884</v>
      </c>
      <c r="D5897" t="s">
        <v>708</v>
      </c>
      <c r="E5897" s="32">
        <v>46234</v>
      </c>
      <c r="F5897" s="26">
        <v>46234.52615740741</v>
      </c>
      <c r="G5897" s="12" t="str">
        <f t="shared" si="287"/>
        <v>JULIO</v>
      </c>
      <c r="H5897">
        <v>900219834</v>
      </c>
      <c r="I5897" t="s">
        <v>739</v>
      </c>
      <c r="J5897" s="41">
        <f t="shared" si="285"/>
        <v>5042.0200000000004</v>
      </c>
      <c r="K5897" s="41">
        <v>957.98</v>
      </c>
      <c r="L5897" s="39">
        <v>6000</v>
      </c>
      <c r="M5897" t="s">
        <v>70</v>
      </c>
      <c r="N5897" s="32">
        <v>46237</v>
      </c>
      <c r="O5897" s="1">
        <f t="shared" si="286"/>
        <v>3</v>
      </c>
      <c r="U5897" s="32">
        <v>46240</v>
      </c>
      <c r="V5897" t="s">
        <v>39</v>
      </c>
    </row>
    <row r="5898" spans="1:22" hidden="1">
      <c r="A5898" t="s">
        <v>26</v>
      </c>
      <c r="B5898" t="s">
        <v>7279</v>
      </c>
      <c r="C5898" s="55">
        <v>188707</v>
      </c>
      <c r="D5898" t="s">
        <v>1083</v>
      </c>
      <c r="E5898" s="32">
        <v>46234</v>
      </c>
      <c r="F5898" s="26">
        <v>46234.521689814814</v>
      </c>
      <c r="G5898" s="12" t="str">
        <f t="shared" si="287"/>
        <v>JULIO</v>
      </c>
      <c r="H5898">
        <v>860000018</v>
      </c>
      <c r="I5898" t="s">
        <v>1084</v>
      </c>
      <c r="J5898" s="41">
        <f t="shared" si="285"/>
        <v>833416.96</v>
      </c>
      <c r="K5898" s="41">
        <v>149134.04</v>
      </c>
      <c r="L5898" s="39">
        <v>982551</v>
      </c>
      <c r="M5898" t="s">
        <v>70</v>
      </c>
      <c r="N5898" s="32">
        <v>46237</v>
      </c>
      <c r="O5898" s="1">
        <f t="shared" si="286"/>
        <v>3</v>
      </c>
      <c r="P5898" t="s">
        <v>66</v>
      </c>
      <c r="U5898" s="32">
        <v>46244</v>
      </c>
    </row>
    <row r="5899" spans="1:22" hidden="1">
      <c r="A5899" t="s">
        <v>26</v>
      </c>
      <c r="B5899" t="s">
        <v>7280</v>
      </c>
      <c r="C5899" s="55">
        <v>188708</v>
      </c>
      <c r="D5899" t="s">
        <v>1083</v>
      </c>
      <c r="E5899" s="32">
        <v>46234</v>
      </c>
      <c r="F5899" s="26">
        <v>46234.521377314813</v>
      </c>
      <c r="G5899" s="12" t="str">
        <f t="shared" si="287"/>
        <v>JULIO</v>
      </c>
      <c r="H5899">
        <v>860000018</v>
      </c>
      <c r="I5899" t="s">
        <v>1084</v>
      </c>
      <c r="J5899" s="41">
        <f t="shared" si="285"/>
        <v>348215.96</v>
      </c>
      <c r="K5899" s="41">
        <v>60195.040000000001</v>
      </c>
      <c r="L5899" s="39">
        <v>408411</v>
      </c>
      <c r="M5899" t="s">
        <v>70</v>
      </c>
      <c r="N5899" s="32">
        <v>46237</v>
      </c>
      <c r="O5899" s="1">
        <f t="shared" si="286"/>
        <v>3</v>
      </c>
      <c r="P5899" t="s">
        <v>66</v>
      </c>
      <c r="U5899" s="32">
        <v>46244</v>
      </c>
    </row>
    <row r="5900" spans="1:22" hidden="1">
      <c r="A5900" t="s">
        <v>26</v>
      </c>
      <c r="B5900" t="s">
        <v>7281</v>
      </c>
      <c r="C5900" s="55">
        <v>188709</v>
      </c>
      <c r="D5900" t="s">
        <v>1083</v>
      </c>
      <c r="E5900" s="32">
        <v>46234</v>
      </c>
      <c r="F5900" s="26">
        <v>46234.521331018521</v>
      </c>
      <c r="G5900" s="12" t="str">
        <f t="shared" si="287"/>
        <v>JULIO</v>
      </c>
      <c r="H5900">
        <v>860000018</v>
      </c>
      <c r="I5900" t="s">
        <v>1084</v>
      </c>
      <c r="J5900" s="41">
        <f t="shared" si="285"/>
        <v>280611.96000000002</v>
      </c>
      <c r="K5900" s="41">
        <v>48529.04</v>
      </c>
      <c r="L5900" s="39">
        <v>329141</v>
      </c>
      <c r="M5900" t="s">
        <v>70</v>
      </c>
      <c r="N5900" s="32">
        <v>46237</v>
      </c>
      <c r="O5900" s="1">
        <f t="shared" si="286"/>
        <v>3</v>
      </c>
      <c r="P5900" t="s">
        <v>66</v>
      </c>
      <c r="U5900" s="32">
        <v>46244</v>
      </c>
    </row>
    <row r="5901" spans="1:22" hidden="1">
      <c r="A5901" t="s">
        <v>26</v>
      </c>
      <c r="B5901" t="s">
        <v>7282</v>
      </c>
      <c r="C5901" s="56">
        <v>36351</v>
      </c>
      <c r="D5901" t="s">
        <v>7283</v>
      </c>
      <c r="E5901" s="32">
        <v>46234</v>
      </c>
      <c r="F5901" s="26">
        <v>46234.507187499999</v>
      </c>
      <c r="G5901" s="12" t="str">
        <f t="shared" si="287"/>
        <v>JULIO</v>
      </c>
      <c r="H5901">
        <v>900931234</v>
      </c>
      <c r="I5901" t="s">
        <v>7292</v>
      </c>
      <c r="J5901" s="41">
        <f t="shared" si="285"/>
        <v>32000</v>
      </c>
      <c r="K5901" s="41">
        <v>0</v>
      </c>
      <c r="L5901" s="39">
        <v>32000</v>
      </c>
      <c r="M5901" t="s">
        <v>54</v>
      </c>
      <c r="O5901" s="1">
        <f t="shared" si="286"/>
        <v>0</v>
      </c>
    </row>
    <row r="5902" spans="1:22" hidden="1">
      <c r="A5902" t="s">
        <v>26</v>
      </c>
      <c r="B5902" t="s">
        <v>7284</v>
      </c>
      <c r="C5902" s="55">
        <v>231</v>
      </c>
      <c r="D5902" t="s">
        <v>122</v>
      </c>
      <c r="E5902" s="32">
        <v>46234</v>
      </c>
      <c r="F5902" s="26">
        <v>46234.413090277776</v>
      </c>
      <c r="G5902" s="12" t="str">
        <f t="shared" si="287"/>
        <v>JULIO</v>
      </c>
      <c r="H5902">
        <v>902020620</v>
      </c>
      <c r="I5902" t="s">
        <v>7293</v>
      </c>
      <c r="J5902" s="41">
        <f t="shared" si="285"/>
        <v>2838000</v>
      </c>
      <c r="K5902" s="41">
        <v>539220</v>
      </c>
      <c r="L5902" s="39">
        <v>3377220</v>
      </c>
      <c r="M5902" t="s">
        <v>70</v>
      </c>
      <c r="N5902" s="32">
        <v>46237</v>
      </c>
      <c r="O5902" s="1">
        <f t="shared" si="286"/>
        <v>3</v>
      </c>
      <c r="U5902" s="32">
        <v>46238</v>
      </c>
    </row>
    <row r="5903" spans="1:22" hidden="1">
      <c r="A5903" t="s">
        <v>82</v>
      </c>
      <c r="B5903" t="s">
        <v>7285</v>
      </c>
      <c r="C5903" s="55" t="s">
        <v>7286</v>
      </c>
      <c r="D5903" t="s">
        <v>2896</v>
      </c>
      <c r="E5903" s="32">
        <v>46234</v>
      </c>
      <c r="F5903" s="26">
        <v>46234.476840277777</v>
      </c>
      <c r="G5903" s="12" t="str">
        <f t="shared" si="287"/>
        <v>JULIO</v>
      </c>
      <c r="H5903">
        <v>900237741</v>
      </c>
      <c r="I5903" t="s">
        <v>567</v>
      </c>
      <c r="J5903" s="41">
        <f t="shared" si="285"/>
        <v>105000</v>
      </c>
      <c r="K5903" s="41">
        <v>19950</v>
      </c>
      <c r="L5903" s="39">
        <v>124950</v>
      </c>
      <c r="M5903" t="s">
        <v>110</v>
      </c>
      <c r="N5903" s="3">
        <v>46238</v>
      </c>
      <c r="O5903" s="1">
        <f t="shared" si="286"/>
        <v>4</v>
      </c>
    </row>
    <row r="5904" spans="1:22" hidden="1">
      <c r="A5904" t="s">
        <v>26</v>
      </c>
      <c r="B5904" t="s">
        <v>7287</v>
      </c>
      <c r="C5904" s="55">
        <v>188693</v>
      </c>
      <c r="D5904" t="s">
        <v>1083</v>
      </c>
      <c r="E5904" s="32">
        <v>46234</v>
      </c>
      <c r="F5904" s="26">
        <v>46234.466180555559</v>
      </c>
      <c r="G5904" s="12" t="str">
        <f t="shared" si="287"/>
        <v>JULIO</v>
      </c>
      <c r="H5904">
        <v>860000018</v>
      </c>
      <c r="I5904" t="s">
        <v>1084</v>
      </c>
      <c r="J5904" s="41">
        <f t="shared" si="285"/>
        <v>741219.96</v>
      </c>
      <c r="K5904" s="41">
        <v>131331.04</v>
      </c>
      <c r="L5904" s="39">
        <v>872551</v>
      </c>
      <c r="M5904" t="s">
        <v>70</v>
      </c>
      <c r="N5904" s="32">
        <v>46237</v>
      </c>
      <c r="O5904" s="1">
        <f t="shared" si="286"/>
        <v>3</v>
      </c>
      <c r="P5904" t="s">
        <v>66</v>
      </c>
      <c r="U5904" s="32">
        <v>46244</v>
      </c>
    </row>
    <row r="5905" spans="1:21" hidden="1">
      <c r="A5905" t="s">
        <v>26</v>
      </c>
      <c r="B5905" t="s">
        <v>7288</v>
      </c>
      <c r="C5905" s="55">
        <v>188680</v>
      </c>
      <c r="D5905" t="s">
        <v>1083</v>
      </c>
      <c r="E5905" s="32">
        <v>46234</v>
      </c>
      <c r="F5905" s="26">
        <v>46234.333877314813</v>
      </c>
      <c r="G5905" s="12" t="str">
        <f t="shared" si="287"/>
        <v>JULIO</v>
      </c>
      <c r="H5905">
        <v>860000018</v>
      </c>
      <c r="I5905" t="s">
        <v>1084</v>
      </c>
      <c r="J5905" s="41">
        <f t="shared" si="285"/>
        <v>765119.96</v>
      </c>
      <c r="K5905" s="41">
        <v>136081.04</v>
      </c>
      <c r="L5905" s="39">
        <v>901201</v>
      </c>
      <c r="M5905" t="s">
        <v>70</v>
      </c>
      <c r="N5905" s="32">
        <v>46234</v>
      </c>
      <c r="O5905" s="1">
        <f t="shared" si="286"/>
        <v>0</v>
      </c>
      <c r="P5905" t="s">
        <v>66</v>
      </c>
      <c r="U5905" s="32">
        <v>46237</v>
      </c>
    </row>
    <row r="5906" spans="1:21" hidden="1">
      <c r="A5906" t="s">
        <v>26</v>
      </c>
      <c r="B5906" t="s">
        <v>7289</v>
      </c>
      <c r="C5906" s="56">
        <v>139244</v>
      </c>
      <c r="D5906" t="s">
        <v>3137</v>
      </c>
      <c r="E5906" s="32">
        <v>46234</v>
      </c>
      <c r="F5906" s="26">
        <v>46234.318611111114</v>
      </c>
      <c r="G5906" s="12" t="str">
        <f t="shared" si="287"/>
        <v>JULIO</v>
      </c>
      <c r="H5906">
        <v>900341810</v>
      </c>
      <c r="I5906" t="s">
        <v>3138</v>
      </c>
      <c r="J5906" s="41">
        <f t="shared" si="285"/>
        <v>182462.98</v>
      </c>
      <c r="K5906" s="41">
        <v>0</v>
      </c>
      <c r="L5906" s="39">
        <v>182462.98</v>
      </c>
      <c r="M5906" t="s">
        <v>54</v>
      </c>
      <c r="O5906" s="1">
        <f t="shared" si="286"/>
        <v>0</v>
      </c>
    </row>
    <row r="5907" spans="1:21" hidden="1">
      <c r="A5907" t="s">
        <v>26</v>
      </c>
      <c r="B5907" t="s">
        <v>7290</v>
      </c>
      <c r="C5907" s="55">
        <v>188679</v>
      </c>
      <c r="D5907" t="s">
        <v>1083</v>
      </c>
      <c r="E5907" s="32">
        <v>46234</v>
      </c>
      <c r="F5907" s="26">
        <v>46234.312662037039</v>
      </c>
      <c r="G5907" s="12" t="str">
        <f t="shared" si="287"/>
        <v>JULIO</v>
      </c>
      <c r="H5907">
        <v>860000018</v>
      </c>
      <c r="I5907" t="s">
        <v>1084</v>
      </c>
      <c r="J5907" s="41">
        <f t="shared" si="285"/>
        <v>907719.96</v>
      </c>
      <c r="K5907" s="41">
        <v>163251.04</v>
      </c>
      <c r="L5907" s="39">
        <v>1070971</v>
      </c>
      <c r="M5907" t="s">
        <v>70</v>
      </c>
      <c r="N5907" s="32">
        <v>46234</v>
      </c>
      <c r="O5907" s="1">
        <f t="shared" si="286"/>
        <v>0</v>
      </c>
      <c r="P5907" t="s">
        <v>66</v>
      </c>
      <c r="U5907" s="32">
        <v>46280</v>
      </c>
    </row>
    <row r="5908" spans="1:21" hidden="1">
      <c r="A5908" t="s">
        <v>26</v>
      </c>
      <c r="B5908" t="s">
        <v>7483</v>
      </c>
      <c r="C5908" s="55">
        <v>292704038</v>
      </c>
      <c r="D5908" t="s">
        <v>914</v>
      </c>
      <c r="E5908" s="32">
        <v>46235</v>
      </c>
      <c r="F5908" s="26">
        <v>46239.702303240738</v>
      </c>
      <c r="G5908" s="12" t="str">
        <f t="shared" si="287"/>
        <v>AGOSTO</v>
      </c>
      <c r="H5908">
        <v>800153993</v>
      </c>
      <c r="I5908" t="s">
        <v>915</v>
      </c>
      <c r="J5908" s="41">
        <f t="shared" si="285"/>
        <v>9953356.7899999991</v>
      </c>
      <c r="K5908" s="41">
        <v>1546554.21</v>
      </c>
      <c r="L5908" s="39">
        <v>11499911</v>
      </c>
      <c r="M5908" t="s">
        <v>65</v>
      </c>
      <c r="N5908" s="32">
        <v>46245</v>
      </c>
      <c r="O5908" s="1"/>
      <c r="P5908" s="1" t="s">
        <v>191</v>
      </c>
      <c r="U5908" s="32">
        <v>46246</v>
      </c>
    </row>
    <row r="5909" spans="1:21" hidden="1">
      <c r="A5909" t="s">
        <v>26</v>
      </c>
      <c r="B5909" t="s">
        <v>7294</v>
      </c>
      <c r="C5909" s="55">
        <v>5457</v>
      </c>
      <c r="D5909" t="s">
        <v>539</v>
      </c>
      <c r="E5909" s="32">
        <v>46235</v>
      </c>
      <c r="F5909" s="26">
        <v>46235.620474537034</v>
      </c>
      <c r="G5909" s="12" t="str">
        <f t="shared" si="287"/>
        <v>AGOSTO</v>
      </c>
      <c r="H5909">
        <v>901042685</v>
      </c>
      <c r="I5909" t="s">
        <v>540</v>
      </c>
      <c r="J5909" s="41">
        <f t="shared" si="285"/>
        <v>2241360</v>
      </c>
      <c r="K5909" s="41">
        <v>0</v>
      </c>
      <c r="L5909" s="39">
        <v>2241360</v>
      </c>
      <c r="M5909" t="s">
        <v>65</v>
      </c>
      <c r="N5909" s="32">
        <v>46254</v>
      </c>
      <c r="O5909" s="1">
        <f t="shared" ref="O5909:O5972" si="288">IFERROR(IF(-_xlfn.DAYS(E5909,N5909)&lt;0,0,-_xlfn.DAYS(E5909,N5909)), " - ")</f>
        <v>19</v>
      </c>
      <c r="P5909" t="s">
        <v>7680</v>
      </c>
      <c r="U5909" s="32">
        <v>46255</v>
      </c>
    </row>
    <row r="5910" spans="1:21" hidden="1">
      <c r="A5910" t="s">
        <v>26</v>
      </c>
      <c r="B5910" t="s">
        <v>7295</v>
      </c>
      <c r="C5910" s="55">
        <v>251</v>
      </c>
      <c r="D5910" t="s">
        <v>648</v>
      </c>
      <c r="E5910" s="32">
        <v>46235</v>
      </c>
      <c r="F5910" s="26">
        <v>46235.894212962965</v>
      </c>
      <c r="G5910" s="12" t="str">
        <f t="shared" si="287"/>
        <v>AGOSTO</v>
      </c>
      <c r="H5910">
        <v>15442838</v>
      </c>
      <c r="I5910" t="s">
        <v>649</v>
      </c>
      <c r="J5910" s="41">
        <f t="shared" si="285"/>
        <v>2256800</v>
      </c>
      <c r="K5910" s="41">
        <v>428792</v>
      </c>
      <c r="L5910" s="39">
        <v>2685592</v>
      </c>
      <c r="M5910" t="s">
        <v>58</v>
      </c>
      <c r="N5910" s="32">
        <v>46237</v>
      </c>
      <c r="O5910" s="1">
        <f t="shared" si="288"/>
        <v>2</v>
      </c>
      <c r="P5910" t="s">
        <v>66</v>
      </c>
      <c r="U5910" s="32">
        <v>46238</v>
      </c>
    </row>
    <row r="5911" spans="1:21" hidden="1">
      <c r="A5911" t="s">
        <v>26</v>
      </c>
      <c r="B5911" t="s">
        <v>7296</v>
      </c>
      <c r="C5911" s="55">
        <v>3974</v>
      </c>
      <c r="D5911" t="s">
        <v>28</v>
      </c>
      <c r="E5911" s="32">
        <v>46235</v>
      </c>
      <c r="F5911" s="26">
        <v>46235.518275462964</v>
      </c>
      <c r="G5911" s="12" t="str">
        <f t="shared" si="287"/>
        <v>AGOSTO</v>
      </c>
      <c r="H5911">
        <v>811027589</v>
      </c>
      <c r="I5911" t="s">
        <v>29</v>
      </c>
      <c r="J5911" s="41">
        <f t="shared" si="285"/>
        <v>15333333.539999999</v>
      </c>
      <c r="K5911" s="41">
        <v>2913333.46</v>
      </c>
      <c r="L5911" s="39">
        <v>18246667</v>
      </c>
      <c r="M5911" t="s">
        <v>1452</v>
      </c>
      <c r="N5911" s="32">
        <v>46244</v>
      </c>
      <c r="O5911" s="1">
        <f t="shared" si="288"/>
        <v>9</v>
      </c>
      <c r="P5911" s="1" t="s">
        <v>2220</v>
      </c>
      <c r="U5911" s="32">
        <v>46255</v>
      </c>
    </row>
    <row r="5912" spans="1:21" hidden="1">
      <c r="A5912" t="s">
        <v>26</v>
      </c>
      <c r="B5912" t="s">
        <v>7297</v>
      </c>
      <c r="C5912" s="55">
        <v>589189</v>
      </c>
      <c r="D5912" t="s">
        <v>994</v>
      </c>
      <c r="E5912" s="32">
        <v>46235</v>
      </c>
      <c r="F5912" s="26">
        <v>46235.412812499999</v>
      </c>
      <c r="G5912" s="12" t="str">
        <f t="shared" si="287"/>
        <v>AGOSTO</v>
      </c>
      <c r="H5912">
        <v>890937010</v>
      </c>
      <c r="I5912" t="s">
        <v>992</v>
      </c>
      <c r="J5912" s="41">
        <f t="shared" si="285"/>
        <v>3032000</v>
      </c>
      <c r="K5912" s="41">
        <v>576080</v>
      </c>
      <c r="L5912" s="39">
        <v>3608080</v>
      </c>
      <c r="M5912" t="s">
        <v>1151</v>
      </c>
      <c r="N5912" s="32">
        <v>46240</v>
      </c>
      <c r="O5912" s="1">
        <f t="shared" si="288"/>
        <v>5</v>
      </c>
      <c r="P5912" t="s">
        <v>7680</v>
      </c>
      <c r="U5912" s="32">
        <v>46280</v>
      </c>
    </row>
    <row r="5913" spans="1:21" hidden="1">
      <c r="A5913" t="s">
        <v>26</v>
      </c>
      <c r="B5913" t="s">
        <v>7298</v>
      </c>
      <c r="C5913" s="55">
        <v>2235</v>
      </c>
      <c r="D5913" t="s">
        <v>2896</v>
      </c>
      <c r="E5913" s="32">
        <v>46235</v>
      </c>
      <c r="F5913" s="26">
        <v>46235.415949074071</v>
      </c>
      <c r="G5913" s="12" t="str">
        <f t="shared" si="287"/>
        <v>AGOSTO</v>
      </c>
      <c r="H5913">
        <v>71737920</v>
      </c>
      <c r="I5913" t="s">
        <v>733</v>
      </c>
      <c r="J5913" s="41">
        <f t="shared" si="285"/>
        <v>140000</v>
      </c>
      <c r="K5913" s="41">
        <v>0</v>
      </c>
      <c r="L5913" s="39">
        <v>140000</v>
      </c>
      <c r="M5913" t="s">
        <v>70</v>
      </c>
      <c r="N5913" s="32">
        <v>46238</v>
      </c>
      <c r="O5913" s="1">
        <f t="shared" si="288"/>
        <v>3</v>
      </c>
      <c r="P5913" t="s">
        <v>66</v>
      </c>
      <c r="U5913" s="32">
        <v>46239</v>
      </c>
    </row>
    <row r="5914" spans="1:21" hidden="1">
      <c r="A5914" t="s">
        <v>26</v>
      </c>
      <c r="B5914" t="s">
        <v>7299</v>
      </c>
      <c r="C5914" s="55">
        <v>2234</v>
      </c>
      <c r="D5914" t="s">
        <v>2896</v>
      </c>
      <c r="E5914" s="32">
        <v>46235</v>
      </c>
      <c r="F5914" s="26">
        <v>46235.414722222224</v>
      </c>
      <c r="G5914" s="12" t="str">
        <f t="shared" si="287"/>
        <v>AGOSTO</v>
      </c>
      <c r="H5914">
        <v>71737920</v>
      </c>
      <c r="I5914" t="s">
        <v>733</v>
      </c>
      <c r="J5914" s="41">
        <f t="shared" si="285"/>
        <v>140000</v>
      </c>
      <c r="K5914" s="41">
        <v>0</v>
      </c>
      <c r="L5914" s="39">
        <v>140000</v>
      </c>
      <c r="M5914" t="s">
        <v>70</v>
      </c>
      <c r="N5914" s="32">
        <v>46238</v>
      </c>
      <c r="O5914" s="1">
        <f t="shared" si="288"/>
        <v>3</v>
      </c>
      <c r="P5914" t="s">
        <v>66</v>
      </c>
      <c r="U5914" s="32">
        <v>46239</v>
      </c>
    </row>
    <row r="5915" spans="1:21" hidden="1">
      <c r="A5915" t="s">
        <v>26</v>
      </c>
      <c r="B5915" t="s">
        <v>7300</v>
      </c>
      <c r="C5915" s="55">
        <v>2232</v>
      </c>
      <c r="D5915" t="s">
        <v>2896</v>
      </c>
      <c r="E5915" s="32">
        <v>46235</v>
      </c>
      <c r="F5915" s="26">
        <v>46235.412754629629</v>
      </c>
      <c r="G5915" s="12" t="str">
        <f t="shared" si="287"/>
        <v>AGOSTO</v>
      </c>
      <c r="H5915">
        <v>71737920</v>
      </c>
      <c r="I5915" t="s">
        <v>733</v>
      </c>
      <c r="J5915" s="41">
        <f t="shared" si="285"/>
        <v>200000</v>
      </c>
      <c r="K5915" s="41">
        <v>0</v>
      </c>
      <c r="L5915" s="39">
        <v>200000</v>
      </c>
      <c r="M5915" t="s">
        <v>70</v>
      </c>
      <c r="N5915" s="32">
        <v>46238</v>
      </c>
      <c r="O5915" s="1">
        <f t="shared" si="288"/>
        <v>3</v>
      </c>
      <c r="P5915" t="s">
        <v>66</v>
      </c>
      <c r="U5915" s="32">
        <v>46239</v>
      </c>
    </row>
    <row r="5916" spans="1:21" hidden="1">
      <c r="A5916" t="s">
        <v>26</v>
      </c>
      <c r="B5916" t="s">
        <v>7301</v>
      </c>
      <c r="C5916" s="55">
        <v>2233</v>
      </c>
      <c r="D5916" t="s">
        <v>2896</v>
      </c>
      <c r="E5916" s="32">
        <v>46235</v>
      </c>
      <c r="F5916" s="26">
        <v>46235.413761574076</v>
      </c>
      <c r="G5916" s="12" t="str">
        <f t="shared" si="287"/>
        <v>AGOSTO</v>
      </c>
      <c r="H5916">
        <v>71737920</v>
      </c>
      <c r="I5916" t="s">
        <v>733</v>
      </c>
      <c r="J5916" s="41">
        <f t="shared" si="285"/>
        <v>80000</v>
      </c>
      <c r="K5916" s="41">
        <v>0</v>
      </c>
      <c r="L5916" s="39">
        <v>80000</v>
      </c>
      <c r="M5916" t="s">
        <v>70</v>
      </c>
      <c r="N5916" s="32">
        <v>46238</v>
      </c>
      <c r="O5916" s="1">
        <f t="shared" si="288"/>
        <v>3</v>
      </c>
      <c r="P5916" t="s">
        <v>66</v>
      </c>
      <c r="U5916" s="32">
        <v>46239</v>
      </c>
    </row>
    <row r="5917" spans="1:21" hidden="1">
      <c r="A5917" t="s">
        <v>26</v>
      </c>
      <c r="B5917" t="s">
        <v>7302</v>
      </c>
      <c r="C5917" s="55">
        <v>123191</v>
      </c>
      <c r="D5917" t="s">
        <v>2265</v>
      </c>
      <c r="E5917" s="32">
        <v>46235</v>
      </c>
      <c r="F5917" s="26">
        <v>46235.334918981483</v>
      </c>
      <c r="G5917" s="12" t="str">
        <f t="shared" si="287"/>
        <v>AGOSTO</v>
      </c>
      <c r="H5917">
        <v>900494362</v>
      </c>
      <c r="I5917" t="s">
        <v>2266</v>
      </c>
      <c r="J5917" s="41">
        <f t="shared" si="285"/>
        <v>78000</v>
      </c>
      <c r="K5917" s="41">
        <v>14820</v>
      </c>
      <c r="L5917" s="39">
        <v>92820</v>
      </c>
      <c r="M5917" t="s">
        <v>70</v>
      </c>
      <c r="N5917" s="32">
        <v>46237</v>
      </c>
      <c r="O5917" s="1">
        <f t="shared" si="288"/>
        <v>2</v>
      </c>
      <c r="U5917" s="32">
        <v>46238</v>
      </c>
    </row>
    <row r="5918" spans="1:21" hidden="1">
      <c r="A5918" t="s">
        <v>26</v>
      </c>
      <c r="B5918" t="s">
        <v>7303</v>
      </c>
      <c r="C5918" s="55">
        <v>3310</v>
      </c>
      <c r="D5918" t="s">
        <v>122</v>
      </c>
      <c r="E5918" s="32">
        <v>46235</v>
      </c>
      <c r="F5918" s="26">
        <v>46235.34547453704</v>
      </c>
      <c r="G5918" s="12" t="str">
        <f t="shared" si="287"/>
        <v>AGOSTO</v>
      </c>
      <c r="H5918">
        <v>900393739</v>
      </c>
      <c r="I5918" t="s">
        <v>7327</v>
      </c>
      <c r="J5918" s="41">
        <f t="shared" si="285"/>
        <v>960000</v>
      </c>
      <c r="K5918" s="41">
        <v>182400</v>
      </c>
      <c r="L5918" s="39">
        <v>1142400</v>
      </c>
      <c r="M5918" t="s">
        <v>70</v>
      </c>
      <c r="N5918" s="32">
        <v>46238</v>
      </c>
      <c r="O5918" s="1">
        <f t="shared" si="288"/>
        <v>3</v>
      </c>
      <c r="P5918" t="s">
        <v>66</v>
      </c>
      <c r="U5918" s="32">
        <v>46280</v>
      </c>
    </row>
    <row r="5919" spans="1:21" hidden="1">
      <c r="A5919" t="s">
        <v>26</v>
      </c>
      <c r="B5919" t="s">
        <v>7304</v>
      </c>
      <c r="C5919" s="55">
        <v>24212</v>
      </c>
      <c r="D5919" t="s">
        <v>28</v>
      </c>
      <c r="E5919" s="32">
        <v>46235</v>
      </c>
      <c r="F5919" s="26">
        <v>46235.318831018521</v>
      </c>
      <c r="G5919" s="12" t="str">
        <f t="shared" si="287"/>
        <v>AGOSTO</v>
      </c>
      <c r="H5919">
        <v>900083323</v>
      </c>
      <c r="I5919" t="s">
        <v>1103</v>
      </c>
      <c r="J5919" s="41">
        <f t="shared" si="285"/>
        <v>10645841</v>
      </c>
      <c r="K5919" s="41">
        <v>1848510</v>
      </c>
      <c r="L5919" s="39">
        <v>12494351</v>
      </c>
      <c r="M5919" t="s">
        <v>195</v>
      </c>
      <c r="N5919" s="32">
        <v>46237</v>
      </c>
      <c r="O5919" s="1">
        <f t="shared" si="288"/>
        <v>2</v>
      </c>
      <c r="P5919" t="s">
        <v>479</v>
      </c>
    </row>
    <row r="5920" spans="1:21" hidden="1">
      <c r="A5920" t="s">
        <v>26</v>
      </c>
      <c r="B5920" t="s">
        <v>7305</v>
      </c>
      <c r="C5920" s="55">
        <v>24211</v>
      </c>
      <c r="D5920" t="s">
        <v>28</v>
      </c>
      <c r="E5920" s="32">
        <v>46235</v>
      </c>
      <c r="F5920" s="26">
        <v>46235.318495370368</v>
      </c>
      <c r="G5920" s="12" t="str">
        <f t="shared" si="287"/>
        <v>AGOSTO</v>
      </c>
      <c r="H5920">
        <v>900083323</v>
      </c>
      <c r="I5920" t="s">
        <v>1103</v>
      </c>
      <c r="J5920" s="41">
        <f t="shared" si="285"/>
        <v>10645841</v>
      </c>
      <c r="K5920" s="41">
        <v>1848510</v>
      </c>
      <c r="L5920" s="39">
        <v>12494351</v>
      </c>
      <c r="M5920" t="s">
        <v>195</v>
      </c>
      <c r="N5920" s="32">
        <v>46237</v>
      </c>
      <c r="O5920" s="1">
        <f t="shared" si="288"/>
        <v>2</v>
      </c>
      <c r="P5920" t="s">
        <v>479</v>
      </c>
    </row>
    <row r="5921" spans="1:21" hidden="1">
      <c r="A5921" t="s">
        <v>26</v>
      </c>
      <c r="B5921" t="s">
        <v>7306</v>
      </c>
      <c r="C5921" s="55">
        <v>24155</v>
      </c>
      <c r="D5921" t="s">
        <v>28</v>
      </c>
      <c r="E5921" s="32">
        <v>46235</v>
      </c>
      <c r="F5921" s="26">
        <v>46235.300150462965</v>
      </c>
      <c r="G5921" s="12" t="str">
        <f t="shared" si="287"/>
        <v>AGOSTO</v>
      </c>
      <c r="H5921">
        <v>900083323</v>
      </c>
      <c r="I5921" t="s">
        <v>1103</v>
      </c>
      <c r="J5921" s="41">
        <f t="shared" si="285"/>
        <v>8950640</v>
      </c>
      <c r="K5921" s="41">
        <v>1540482</v>
      </c>
      <c r="L5921" s="39">
        <v>10491122</v>
      </c>
      <c r="M5921" t="s">
        <v>195</v>
      </c>
      <c r="N5921" s="32">
        <v>46237</v>
      </c>
      <c r="O5921" s="1">
        <f t="shared" si="288"/>
        <v>2</v>
      </c>
      <c r="P5921" t="s">
        <v>479</v>
      </c>
    </row>
    <row r="5922" spans="1:21" hidden="1">
      <c r="A5922" t="s">
        <v>26</v>
      </c>
      <c r="B5922" t="s">
        <v>7307</v>
      </c>
      <c r="C5922" s="55">
        <v>24156</v>
      </c>
      <c r="D5922" t="s">
        <v>28</v>
      </c>
      <c r="E5922" s="32">
        <v>46235</v>
      </c>
      <c r="F5922" s="26">
        <v>46235.300474537034</v>
      </c>
      <c r="G5922" s="12" t="str">
        <f t="shared" si="287"/>
        <v>AGOSTO</v>
      </c>
      <c r="H5922">
        <v>900083323</v>
      </c>
      <c r="I5922" t="s">
        <v>1103</v>
      </c>
      <c r="J5922" s="41">
        <f t="shared" si="285"/>
        <v>8950640</v>
      </c>
      <c r="K5922" s="41">
        <v>1540482</v>
      </c>
      <c r="L5922" s="39">
        <v>10491122</v>
      </c>
      <c r="M5922" t="s">
        <v>195</v>
      </c>
      <c r="N5922" s="32">
        <v>46237</v>
      </c>
      <c r="O5922" s="1">
        <f t="shared" si="288"/>
        <v>2</v>
      </c>
      <c r="P5922" t="s">
        <v>479</v>
      </c>
    </row>
    <row r="5923" spans="1:21" hidden="1">
      <c r="A5923" t="s">
        <v>26</v>
      </c>
      <c r="B5923" t="s">
        <v>7308</v>
      </c>
      <c r="C5923" s="55">
        <v>24113</v>
      </c>
      <c r="D5923" t="s">
        <v>28</v>
      </c>
      <c r="E5923" s="32">
        <v>46235</v>
      </c>
      <c r="F5923" s="26">
        <v>46235.286805555559</v>
      </c>
      <c r="G5923" s="12" t="str">
        <f t="shared" si="287"/>
        <v>AGOSTO</v>
      </c>
      <c r="H5923">
        <v>900083323</v>
      </c>
      <c r="I5923" t="s">
        <v>1103</v>
      </c>
      <c r="J5923" s="41">
        <f t="shared" si="285"/>
        <v>8961500</v>
      </c>
      <c r="K5923" s="41">
        <v>1702685</v>
      </c>
      <c r="L5923" s="39">
        <v>10664185</v>
      </c>
      <c r="M5923" t="s">
        <v>195</v>
      </c>
      <c r="N5923" s="32">
        <v>46237</v>
      </c>
      <c r="O5923" s="1">
        <f t="shared" si="288"/>
        <v>2</v>
      </c>
      <c r="P5923" t="s">
        <v>479</v>
      </c>
    </row>
    <row r="5924" spans="1:21" hidden="1">
      <c r="A5924" t="s">
        <v>26</v>
      </c>
      <c r="B5924" t="s">
        <v>7309</v>
      </c>
      <c r="C5924" s="55">
        <v>24114</v>
      </c>
      <c r="D5924" t="s">
        <v>28</v>
      </c>
      <c r="E5924" s="32">
        <v>46235</v>
      </c>
      <c r="F5924" s="26">
        <v>46235.287141203706</v>
      </c>
      <c r="G5924" s="12" t="str">
        <f t="shared" si="287"/>
        <v>AGOSTO</v>
      </c>
      <c r="H5924">
        <v>900083323</v>
      </c>
      <c r="I5924" t="s">
        <v>1103</v>
      </c>
      <c r="J5924" s="41">
        <f t="shared" si="285"/>
        <v>8961500</v>
      </c>
      <c r="K5924" s="41">
        <v>1702685</v>
      </c>
      <c r="L5924" s="39">
        <v>10664185</v>
      </c>
      <c r="M5924" t="s">
        <v>195</v>
      </c>
      <c r="N5924" s="32">
        <v>46237</v>
      </c>
      <c r="O5924" s="1">
        <f t="shared" si="288"/>
        <v>2</v>
      </c>
      <c r="P5924" t="s">
        <v>479</v>
      </c>
    </row>
    <row r="5925" spans="1:21" hidden="1">
      <c r="A5925" t="s">
        <v>26</v>
      </c>
      <c r="B5925" t="s">
        <v>7310</v>
      </c>
      <c r="C5925" s="55">
        <v>24109</v>
      </c>
      <c r="D5925" t="s">
        <v>28</v>
      </c>
      <c r="E5925" s="32">
        <v>46235</v>
      </c>
      <c r="F5925" s="26">
        <v>46235.286157407405</v>
      </c>
      <c r="G5925" s="12" t="str">
        <f t="shared" si="287"/>
        <v>AGOSTO</v>
      </c>
      <c r="H5925">
        <v>900083323</v>
      </c>
      <c r="I5925" t="s">
        <v>1103</v>
      </c>
      <c r="J5925" s="41">
        <f t="shared" si="285"/>
        <v>19538139</v>
      </c>
      <c r="K5925" s="41">
        <v>3181379</v>
      </c>
      <c r="L5925" s="39">
        <v>22719518</v>
      </c>
      <c r="M5925" t="s">
        <v>195</v>
      </c>
      <c r="N5925" s="32">
        <v>46237</v>
      </c>
      <c r="O5925" s="1">
        <f t="shared" si="288"/>
        <v>2</v>
      </c>
      <c r="P5925" t="s">
        <v>479</v>
      </c>
    </row>
    <row r="5926" spans="1:21" hidden="1">
      <c r="A5926" t="s">
        <v>26</v>
      </c>
      <c r="B5926" t="s">
        <v>7311</v>
      </c>
      <c r="C5926" s="55">
        <v>595</v>
      </c>
      <c r="D5926" t="s">
        <v>465</v>
      </c>
      <c r="E5926" s="32">
        <v>46235</v>
      </c>
      <c r="F5926" s="26">
        <v>46235.277245370373</v>
      </c>
      <c r="G5926" s="12" t="str">
        <f t="shared" si="287"/>
        <v>AGOSTO</v>
      </c>
      <c r="H5926">
        <v>32543035</v>
      </c>
      <c r="I5926" t="s">
        <v>466</v>
      </c>
      <c r="J5926" s="41">
        <f t="shared" si="285"/>
        <v>1080000</v>
      </c>
      <c r="K5926" s="41">
        <v>205200</v>
      </c>
      <c r="L5926" s="39">
        <v>1285200</v>
      </c>
      <c r="M5926" t="s">
        <v>1151</v>
      </c>
      <c r="N5926" s="32">
        <v>46238</v>
      </c>
      <c r="O5926" s="1">
        <f t="shared" si="288"/>
        <v>3</v>
      </c>
      <c r="P5926" s="34" t="s">
        <v>66</v>
      </c>
      <c r="U5926" s="32">
        <v>46239</v>
      </c>
    </row>
    <row r="5927" spans="1:21" hidden="1">
      <c r="A5927" t="s">
        <v>26</v>
      </c>
      <c r="B5927" t="s">
        <v>7312</v>
      </c>
      <c r="C5927" s="55">
        <v>573919</v>
      </c>
      <c r="D5927" t="s">
        <v>159</v>
      </c>
      <c r="E5927" s="32">
        <v>46235</v>
      </c>
      <c r="F5927" s="26">
        <v>46235.306643518517</v>
      </c>
      <c r="G5927" s="12" t="str">
        <f t="shared" si="287"/>
        <v>AGOSTO</v>
      </c>
      <c r="H5927">
        <v>890800788</v>
      </c>
      <c r="I5927" t="s">
        <v>160</v>
      </c>
      <c r="J5927" s="41">
        <f t="shared" si="285"/>
        <v>644000</v>
      </c>
      <c r="K5927" s="41">
        <v>122360</v>
      </c>
      <c r="L5927" s="39">
        <v>766360</v>
      </c>
      <c r="M5927" t="s">
        <v>3770</v>
      </c>
      <c r="N5927" s="32">
        <v>46239</v>
      </c>
      <c r="O5927" s="1">
        <f t="shared" si="288"/>
        <v>4</v>
      </c>
      <c r="P5927" s="34" t="s">
        <v>66</v>
      </c>
      <c r="U5927" s="32">
        <v>46280</v>
      </c>
    </row>
    <row r="5928" spans="1:21" hidden="1">
      <c r="A5928" t="s">
        <v>26</v>
      </c>
      <c r="B5928" t="s">
        <v>7313</v>
      </c>
      <c r="C5928" s="55">
        <v>573945</v>
      </c>
      <c r="D5928" t="s">
        <v>159</v>
      </c>
      <c r="E5928" s="32">
        <v>46235</v>
      </c>
      <c r="F5928" s="26">
        <v>46235.361805555556</v>
      </c>
      <c r="G5928" s="12" t="str">
        <f t="shared" si="287"/>
        <v>AGOSTO</v>
      </c>
      <c r="H5928">
        <v>890800788</v>
      </c>
      <c r="I5928" t="s">
        <v>160</v>
      </c>
      <c r="J5928" s="41">
        <f t="shared" si="285"/>
        <v>42520</v>
      </c>
      <c r="K5928" s="41">
        <v>8079</v>
      </c>
      <c r="L5928" s="39">
        <v>50599</v>
      </c>
      <c r="M5928" t="s">
        <v>3770</v>
      </c>
      <c r="N5928" s="32">
        <v>46237</v>
      </c>
      <c r="O5928" s="1">
        <f t="shared" si="288"/>
        <v>2</v>
      </c>
      <c r="U5928" s="32">
        <v>46238</v>
      </c>
    </row>
    <row r="5929" spans="1:21" hidden="1">
      <c r="A5929" t="s">
        <v>26</v>
      </c>
      <c r="B5929" t="s">
        <v>7314</v>
      </c>
      <c r="C5929" s="55">
        <v>573908</v>
      </c>
      <c r="D5929" t="s">
        <v>159</v>
      </c>
      <c r="E5929" s="32">
        <v>46235</v>
      </c>
      <c r="F5929" s="26">
        <v>46235.290046296293</v>
      </c>
      <c r="G5929" s="12" t="str">
        <f t="shared" si="287"/>
        <v>AGOSTO</v>
      </c>
      <c r="H5929">
        <v>890800788</v>
      </c>
      <c r="I5929" t="s">
        <v>160</v>
      </c>
      <c r="J5929" s="41">
        <f t="shared" si="285"/>
        <v>256530</v>
      </c>
      <c r="K5929" s="41">
        <v>48741</v>
      </c>
      <c r="L5929" s="39">
        <v>305271</v>
      </c>
      <c r="M5929" t="s">
        <v>3770</v>
      </c>
      <c r="N5929" s="32">
        <v>46238</v>
      </c>
      <c r="O5929" s="1">
        <f t="shared" si="288"/>
        <v>3</v>
      </c>
      <c r="P5929" t="s">
        <v>66</v>
      </c>
      <c r="U5929" s="32">
        <v>46239</v>
      </c>
    </row>
    <row r="5930" spans="1:21" hidden="1">
      <c r="A5930" t="s">
        <v>26</v>
      </c>
      <c r="B5930" t="s">
        <v>7315</v>
      </c>
      <c r="C5930" s="55">
        <v>573880</v>
      </c>
      <c r="D5930" t="s">
        <v>159</v>
      </c>
      <c r="E5930" s="32">
        <v>46235</v>
      </c>
      <c r="F5930" s="26">
        <v>46235.250347222223</v>
      </c>
      <c r="G5930" s="12" t="str">
        <f t="shared" si="287"/>
        <v>AGOSTO</v>
      </c>
      <c r="H5930">
        <v>890800788</v>
      </c>
      <c r="I5930" t="s">
        <v>160</v>
      </c>
      <c r="J5930" s="41">
        <f t="shared" si="285"/>
        <v>1917984</v>
      </c>
      <c r="K5930" s="41">
        <v>364416</v>
      </c>
      <c r="L5930" s="39">
        <v>2282400</v>
      </c>
      <c r="M5930" t="s">
        <v>3770</v>
      </c>
      <c r="N5930" s="32">
        <v>46240</v>
      </c>
      <c r="O5930" s="1">
        <f t="shared" si="288"/>
        <v>5</v>
      </c>
      <c r="P5930" t="s">
        <v>7680</v>
      </c>
      <c r="U5930" s="32">
        <v>46246</v>
      </c>
    </row>
    <row r="5931" spans="1:21" hidden="1">
      <c r="A5931" t="s">
        <v>26</v>
      </c>
      <c r="B5931" t="s">
        <v>7316</v>
      </c>
      <c r="C5931" s="55">
        <v>55234</v>
      </c>
      <c r="D5931" t="s">
        <v>843</v>
      </c>
      <c r="E5931" s="32">
        <v>46235</v>
      </c>
      <c r="F5931" s="26">
        <v>46235.156458333331</v>
      </c>
      <c r="G5931" s="12" t="str">
        <f t="shared" si="287"/>
        <v>AGOSTO</v>
      </c>
      <c r="H5931">
        <v>900610585</v>
      </c>
      <c r="I5931" t="s">
        <v>844</v>
      </c>
      <c r="J5931" s="41">
        <f t="shared" si="285"/>
        <v>3065816</v>
      </c>
      <c r="K5931" s="41">
        <v>80345</v>
      </c>
      <c r="L5931" s="39">
        <v>3146161</v>
      </c>
      <c r="M5931" t="s">
        <v>3770</v>
      </c>
      <c r="N5931" s="32">
        <v>46237</v>
      </c>
      <c r="O5931" s="1">
        <f t="shared" si="288"/>
        <v>2</v>
      </c>
      <c r="U5931" s="32">
        <v>46280</v>
      </c>
    </row>
    <row r="5932" spans="1:21" hidden="1">
      <c r="A5932" t="s">
        <v>26</v>
      </c>
      <c r="B5932" t="s">
        <v>7317</v>
      </c>
      <c r="C5932" s="55">
        <v>9565</v>
      </c>
      <c r="D5932" t="s">
        <v>2896</v>
      </c>
      <c r="E5932" s="32">
        <v>46235</v>
      </c>
      <c r="F5932" s="26">
        <v>46235.860844907409</v>
      </c>
      <c r="G5932" s="12" t="str">
        <f t="shared" si="287"/>
        <v>AGOSTO</v>
      </c>
      <c r="H5932">
        <v>32150739</v>
      </c>
      <c r="I5932" t="s">
        <v>400</v>
      </c>
      <c r="J5932" s="41">
        <f t="shared" si="285"/>
        <v>104000</v>
      </c>
      <c r="K5932" s="41">
        <v>0</v>
      </c>
      <c r="L5932" s="39">
        <v>104000</v>
      </c>
      <c r="M5932" t="s">
        <v>199</v>
      </c>
      <c r="N5932" s="32">
        <v>46237</v>
      </c>
      <c r="O5932" s="1">
        <f t="shared" si="288"/>
        <v>2</v>
      </c>
      <c r="P5932" t="s">
        <v>66</v>
      </c>
      <c r="U5932" s="32">
        <v>46238</v>
      </c>
    </row>
    <row r="5933" spans="1:21" hidden="1">
      <c r="A5933" t="s">
        <v>26</v>
      </c>
      <c r="B5933" t="s">
        <v>7318</v>
      </c>
      <c r="C5933" s="55">
        <v>5774295</v>
      </c>
      <c r="D5933" t="s">
        <v>708</v>
      </c>
      <c r="E5933" s="32">
        <v>46235</v>
      </c>
      <c r="F5933" s="26">
        <v>46235.608981481484</v>
      </c>
      <c r="G5933" s="12" t="str">
        <f t="shared" si="287"/>
        <v>AGOSTO</v>
      </c>
      <c r="H5933">
        <v>900219834</v>
      </c>
      <c r="I5933" t="s">
        <v>739</v>
      </c>
      <c r="J5933" s="41">
        <f t="shared" si="285"/>
        <v>3361.35</v>
      </c>
      <c r="K5933" s="41">
        <v>638.65</v>
      </c>
      <c r="L5933" s="39">
        <v>4000</v>
      </c>
      <c r="M5933" t="s">
        <v>70</v>
      </c>
      <c r="N5933" s="32">
        <v>46252</v>
      </c>
      <c r="O5933" s="1">
        <f t="shared" si="288"/>
        <v>17</v>
      </c>
      <c r="P5933" t="s">
        <v>7680</v>
      </c>
      <c r="U5933" s="32">
        <v>46262</v>
      </c>
    </row>
    <row r="5934" spans="1:21" hidden="1">
      <c r="A5934" t="s">
        <v>26</v>
      </c>
      <c r="B5934" t="s">
        <v>7319</v>
      </c>
      <c r="C5934" s="55">
        <v>409</v>
      </c>
      <c r="D5934" t="s">
        <v>28</v>
      </c>
      <c r="E5934" s="32">
        <v>46235</v>
      </c>
      <c r="F5934" s="26">
        <v>46235.465949074074</v>
      </c>
      <c r="G5934" s="12" t="str">
        <f t="shared" si="287"/>
        <v>AGOSTO</v>
      </c>
      <c r="H5934">
        <v>901703752</v>
      </c>
      <c r="I5934" t="s">
        <v>1117</v>
      </c>
      <c r="J5934" s="41">
        <f t="shared" ref="J5934:J5997" si="289">L5934-K5934</f>
        <v>14946000</v>
      </c>
      <c r="K5934" s="41">
        <v>2839740</v>
      </c>
      <c r="L5934" s="39">
        <v>17785740</v>
      </c>
      <c r="M5934" t="s">
        <v>195</v>
      </c>
      <c r="N5934" s="32">
        <v>46237</v>
      </c>
      <c r="O5934" s="1">
        <f t="shared" si="288"/>
        <v>2</v>
      </c>
      <c r="P5934" t="s">
        <v>479</v>
      </c>
    </row>
    <row r="5935" spans="1:21" hidden="1">
      <c r="A5935" t="s">
        <v>26</v>
      </c>
      <c r="B5935" t="s">
        <v>7320</v>
      </c>
      <c r="C5935" s="55">
        <v>5210</v>
      </c>
      <c r="D5935" t="s">
        <v>246</v>
      </c>
      <c r="E5935" s="32">
        <v>46235</v>
      </c>
      <c r="F5935" s="26">
        <v>46235.396307870367</v>
      </c>
      <c r="G5935" s="12" t="str">
        <f t="shared" si="287"/>
        <v>AGOSTO</v>
      </c>
      <c r="H5935">
        <v>901609691</v>
      </c>
      <c r="I5935" t="s">
        <v>247</v>
      </c>
      <c r="J5935" s="41">
        <f t="shared" si="289"/>
        <v>780800</v>
      </c>
      <c r="K5935" s="41">
        <v>148352</v>
      </c>
      <c r="L5935" s="39">
        <v>929152</v>
      </c>
      <c r="M5935" t="s">
        <v>195</v>
      </c>
      <c r="N5935" s="32">
        <v>46237</v>
      </c>
      <c r="O5935" s="1">
        <f t="shared" si="288"/>
        <v>2</v>
      </c>
      <c r="P5935" t="s">
        <v>479</v>
      </c>
      <c r="U5935" s="32">
        <v>46239</v>
      </c>
    </row>
    <row r="5936" spans="1:21" hidden="1">
      <c r="A5936" t="s">
        <v>26</v>
      </c>
      <c r="B5936" t="s">
        <v>7321</v>
      </c>
      <c r="C5936" s="55">
        <v>5107</v>
      </c>
      <c r="D5936" t="s">
        <v>1033</v>
      </c>
      <c r="E5936" s="32">
        <v>46236</v>
      </c>
      <c r="F5936" s="26">
        <v>46236.65525462963</v>
      </c>
      <c r="G5936" s="12" t="str">
        <f t="shared" si="287"/>
        <v>AGOSTO</v>
      </c>
      <c r="H5936">
        <v>901417727</v>
      </c>
      <c r="I5936" t="s">
        <v>1034</v>
      </c>
      <c r="J5936" s="41">
        <f t="shared" si="289"/>
        <v>2222303</v>
      </c>
      <c r="K5936" s="41">
        <v>422237.57</v>
      </c>
      <c r="L5936" s="39">
        <v>2644540.5699999998</v>
      </c>
      <c r="M5936" t="s">
        <v>195</v>
      </c>
      <c r="N5936" s="32">
        <v>46237</v>
      </c>
      <c r="O5936" s="1">
        <f t="shared" si="288"/>
        <v>1</v>
      </c>
      <c r="P5936" t="s">
        <v>479</v>
      </c>
      <c r="U5936" s="32">
        <v>46280</v>
      </c>
    </row>
    <row r="5937" spans="1:21" hidden="1">
      <c r="A5937" t="s">
        <v>26</v>
      </c>
      <c r="B5937" t="s">
        <v>7322</v>
      </c>
      <c r="C5937" s="55">
        <v>1247052</v>
      </c>
      <c r="D5937" t="s">
        <v>217</v>
      </c>
      <c r="E5937" s="32">
        <v>46236</v>
      </c>
      <c r="F5937" s="26">
        <v>46236.334282407406</v>
      </c>
      <c r="G5937" s="12" t="str">
        <f t="shared" si="287"/>
        <v>AGOSTO</v>
      </c>
      <c r="H5937">
        <v>890903790</v>
      </c>
      <c r="I5937" t="s">
        <v>218</v>
      </c>
      <c r="J5937" s="41">
        <f t="shared" si="289"/>
        <v>1344753</v>
      </c>
      <c r="K5937" s="41">
        <v>67237.649999999994</v>
      </c>
      <c r="L5937" s="39">
        <v>1411990.65</v>
      </c>
      <c r="M5937" t="s">
        <v>128</v>
      </c>
      <c r="N5937" s="32">
        <v>46246</v>
      </c>
      <c r="O5937" s="1">
        <f t="shared" si="288"/>
        <v>10</v>
      </c>
      <c r="P5937" t="s">
        <v>2655</v>
      </c>
      <c r="U5937" s="32">
        <v>46246</v>
      </c>
    </row>
    <row r="5938" spans="1:21" hidden="1">
      <c r="A5938" t="s">
        <v>26</v>
      </c>
      <c r="B5938" t="s">
        <v>7323</v>
      </c>
      <c r="C5938" s="55">
        <v>5811054</v>
      </c>
      <c r="D5938" t="s">
        <v>708</v>
      </c>
      <c r="E5938" s="32">
        <v>46236</v>
      </c>
      <c r="F5938" s="26">
        <v>46236.849548611113</v>
      </c>
      <c r="G5938" s="12" t="str">
        <f t="shared" si="287"/>
        <v>AGOSTO</v>
      </c>
      <c r="H5938">
        <v>900219834</v>
      </c>
      <c r="I5938" t="s">
        <v>739</v>
      </c>
      <c r="J5938" s="41">
        <f t="shared" si="289"/>
        <v>5042.0200000000004</v>
      </c>
      <c r="K5938" s="41">
        <v>957.98</v>
      </c>
      <c r="L5938" s="39">
        <v>6000</v>
      </c>
      <c r="M5938" t="s">
        <v>70</v>
      </c>
      <c r="N5938" s="32">
        <v>46252</v>
      </c>
      <c r="O5938" s="1">
        <f t="shared" si="288"/>
        <v>16</v>
      </c>
      <c r="P5938" t="s">
        <v>7680</v>
      </c>
      <c r="U5938" s="32">
        <v>46262</v>
      </c>
    </row>
    <row r="5939" spans="1:21" hidden="1">
      <c r="A5939" t="s">
        <v>26</v>
      </c>
      <c r="B5939" t="s">
        <v>7324</v>
      </c>
      <c r="C5939" s="55">
        <v>18202513</v>
      </c>
      <c r="D5939" t="s">
        <v>4499</v>
      </c>
      <c r="E5939" s="32">
        <v>46236</v>
      </c>
      <c r="F5939" s="26">
        <v>46236.743113425924</v>
      </c>
      <c r="G5939" s="12" t="str">
        <f t="shared" si="287"/>
        <v>AGOSTO</v>
      </c>
      <c r="H5939">
        <v>900219834</v>
      </c>
      <c r="I5939" t="s">
        <v>739</v>
      </c>
      <c r="J5939" s="41">
        <f t="shared" si="289"/>
        <v>16100</v>
      </c>
      <c r="K5939" s="41">
        <v>0</v>
      </c>
      <c r="L5939" s="39">
        <v>16100</v>
      </c>
      <c r="M5939" t="s">
        <v>70</v>
      </c>
      <c r="N5939" s="32">
        <v>46252</v>
      </c>
      <c r="O5939" s="1">
        <f t="shared" si="288"/>
        <v>16</v>
      </c>
      <c r="P5939" t="s">
        <v>7680</v>
      </c>
      <c r="U5939" s="32">
        <v>46262</v>
      </c>
    </row>
    <row r="5940" spans="1:21" hidden="1">
      <c r="A5940" t="s">
        <v>26</v>
      </c>
      <c r="B5940" t="s">
        <v>7325</v>
      </c>
      <c r="C5940" s="55">
        <v>5798259</v>
      </c>
      <c r="D5940" t="s">
        <v>708</v>
      </c>
      <c r="E5940" s="32">
        <v>46236</v>
      </c>
      <c r="F5940" s="26">
        <v>46236.623807870368</v>
      </c>
      <c r="G5940" s="12" t="str">
        <f t="shared" si="287"/>
        <v>AGOSTO</v>
      </c>
      <c r="H5940">
        <v>900219834</v>
      </c>
      <c r="I5940" t="s">
        <v>739</v>
      </c>
      <c r="J5940" s="41">
        <f t="shared" si="289"/>
        <v>6722.6900000000005</v>
      </c>
      <c r="K5940" s="41">
        <v>1277.31</v>
      </c>
      <c r="L5940" s="39">
        <v>8000</v>
      </c>
      <c r="M5940" t="s">
        <v>70</v>
      </c>
      <c r="N5940" s="32">
        <v>46252</v>
      </c>
      <c r="O5940" s="1">
        <f t="shared" si="288"/>
        <v>16</v>
      </c>
      <c r="P5940" t="s">
        <v>7680</v>
      </c>
      <c r="U5940" s="32">
        <v>46262</v>
      </c>
    </row>
    <row r="5941" spans="1:21" hidden="1">
      <c r="A5941" t="s">
        <v>26</v>
      </c>
      <c r="B5941" t="s">
        <v>7326</v>
      </c>
      <c r="C5941" s="55">
        <v>18161752</v>
      </c>
      <c r="D5941" t="s">
        <v>4499</v>
      </c>
      <c r="E5941" s="32">
        <v>46236</v>
      </c>
      <c r="F5941" s="26">
        <v>46236.557025462964</v>
      </c>
      <c r="G5941" s="12" t="str">
        <f t="shared" si="287"/>
        <v>AGOSTO</v>
      </c>
      <c r="H5941">
        <v>900219834</v>
      </c>
      <c r="I5941" t="s">
        <v>739</v>
      </c>
      <c r="J5941" s="41">
        <f t="shared" si="289"/>
        <v>27300</v>
      </c>
      <c r="K5941" s="41">
        <v>0</v>
      </c>
      <c r="L5941" s="39">
        <v>27300</v>
      </c>
      <c r="M5941" t="s">
        <v>70</v>
      </c>
      <c r="N5941" s="32">
        <v>46237</v>
      </c>
      <c r="O5941" s="1">
        <f t="shared" si="288"/>
        <v>1</v>
      </c>
      <c r="U5941" s="32">
        <v>46247</v>
      </c>
    </row>
    <row r="5942" spans="1:21" ht="15.6" hidden="1">
      <c r="A5942" t="s">
        <v>26</v>
      </c>
      <c r="B5942" t="s">
        <v>7328</v>
      </c>
      <c r="C5942" s="55">
        <v>438598</v>
      </c>
      <c r="D5942" t="s">
        <v>662</v>
      </c>
      <c r="E5942" s="32">
        <v>46237</v>
      </c>
      <c r="F5942" s="26">
        <v>46237.845289351855</v>
      </c>
      <c r="G5942" s="12" t="str">
        <f t="shared" si="287"/>
        <v>AGOSTO</v>
      </c>
      <c r="H5942">
        <v>900053978</v>
      </c>
      <c r="I5942" t="s">
        <v>663</v>
      </c>
      <c r="J5942" s="41">
        <f t="shared" si="289"/>
        <v>25900</v>
      </c>
      <c r="K5942" s="41">
        <v>0</v>
      </c>
      <c r="L5942" s="39">
        <v>25900</v>
      </c>
      <c r="M5942" t="s">
        <v>70</v>
      </c>
      <c r="N5942" s="45">
        <v>46239</v>
      </c>
      <c r="O5942" s="1">
        <f t="shared" si="288"/>
        <v>2</v>
      </c>
      <c r="P5942" t="s">
        <v>66</v>
      </c>
      <c r="U5942" s="32">
        <v>46240</v>
      </c>
    </row>
    <row r="5943" spans="1:21" ht="15.6" hidden="1">
      <c r="A5943" t="s">
        <v>26</v>
      </c>
      <c r="B5943" t="s">
        <v>7329</v>
      </c>
      <c r="C5943" s="55">
        <v>1027513</v>
      </c>
      <c r="D5943" t="s">
        <v>138</v>
      </c>
      <c r="E5943" s="32">
        <v>46237</v>
      </c>
      <c r="F5943" s="26">
        <v>46237.814062500001</v>
      </c>
      <c r="G5943" s="12" t="str">
        <f t="shared" si="287"/>
        <v>AGOSTO</v>
      </c>
      <c r="H5943">
        <v>860016640</v>
      </c>
      <c r="I5943" t="s">
        <v>139</v>
      </c>
      <c r="J5943" s="41">
        <f t="shared" si="289"/>
        <v>1570775</v>
      </c>
      <c r="K5943" s="41">
        <v>0</v>
      </c>
      <c r="L5943" s="39">
        <v>1570775</v>
      </c>
      <c r="M5943" t="s">
        <v>3770</v>
      </c>
      <c r="N5943" s="44">
        <v>46239</v>
      </c>
      <c r="O5943" s="1">
        <f t="shared" si="288"/>
        <v>2</v>
      </c>
      <c r="P5943" t="s">
        <v>66</v>
      </c>
      <c r="U5943" s="32">
        <v>46240</v>
      </c>
    </row>
    <row r="5944" spans="1:21" hidden="1">
      <c r="A5944" t="s">
        <v>26</v>
      </c>
      <c r="B5944" t="s">
        <v>7330</v>
      </c>
      <c r="C5944" s="55">
        <v>21906</v>
      </c>
      <c r="D5944" t="s">
        <v>2896</v>
      </c>
      <c r="E5944" s="32">
        <v>46237</v>
      </c>
      <c r="F5944" s="26">
        <v>46237.760057870371</v>
      </c>
      <c r="G5944" s="12" t="str">
        <f t="shared" si="287"/>
        <v>AGOSTO</v>
      </c>
      <c r="H5944">
        <v>900377874</v>
      </c>
      <c r="I5944" t="s">
        <v>7424</v>
      </c>
      <c r="J5944" s="41">
        <f t="shared" si="289"/>
        <v>2447200</v>
      </c>
      <c r="K5944" s="41">
        <v>464968</v>
      </c>
      <c r="L5944" s="39">
        <v>2912168</v>
      </c>
      <c r="M5944" t="s">
        <v>58</v>
      </c>
      <c r="N5944" s="32">
        <v>46239</v>
      </c>
      <c r="O5944" s="1">
        <f t="shared" si="288"/>
        <v>2</v>
      </c>
      <c r="P5944" s="34" t="s">
        <v>66</v>
      </c>
      <c r="U5944" s="32">
        <v>46240</v>
      </c>
    </row>
    <row r="5945" spans="1:21" hidden="1">
      <c r="A5945" t="s">
        <v>26</v>
      </c>
      <c r="B5945" t="s">
        <v>7331</v>
      </c>
      <c r="C5945" s="55">
        <v>5084</v>
      </c>
      <c r="D5945" t="s">
        <v>262</v>
      </c>
      <c r="E5945" s="32">
        <v>46237</v>
      </c>
      <c r="F5945" s="26">
        <v>46237.715520833335</v>
      </c>
      <c r="G5945" s="12" t="str">
        <f t="shared" si="287"/>
        <v>AGOSTO</v>
      </c>
      <c r="H5945">
        <v>1037587911</v>
      </c>
      <c r="I5945" t="s">
        <v>2272</v>
      </c>
      <c r="J5945" s="41">
        <f t="shared" si="289"/>
        <v>1912000</v>
      </c>
      <c r="K5945" s="41">
        <v>363280</v>
      </c>
      <c r="L5945" s="39">
        <v>2275280</v>
      </c>
      <c r="M5945" t="s">
        <v>70</v>
      </c>
      <c r="N5945" s="32">
        <v>46246</v>
      </c>
      <c r="O5945" s="1">
        <f t="shared" si="288"/>
        <v>9</v>
      </c>
      <c r="P5945" t="s">
        <v>7680</v>
      </c>
      <c r="U5945" s="32">
        <v>46280</v>
      </c>
    </row>
    <row r="5946" spans="1:21" hidden="1">
      <c r="A5946" t="s">
        <v>26</v>
      </c>
      <c r="B5946" t="s">
        <v>7332</v>
      </c>
      <c r="C5946" s="55">
        <v>2238</v>
      </c>
      <c r="D5946" t="s">
        <v>2896</v>
      </c>
      <c r="E5946" s="32">
        <v>46237</v>
      </c>
      <c r="F5946" s="26">
        <v>46237.7112037037</v>
      </c>
      <c r="G5946" s="12" t="str">
        <f t="shared" si="287"/>
        <v>AGOSTO</v>
      </c>
      <c r="H5946">
        <v>71737920</v>
      </c>
      <c r="I5946" t="s">
        <v>733</v>
      </c>
      <c r="J5946" s="41">
        <f t="shared" si="289"/>
        <v>180000</v>
      </c>
      <c r="K5946" s="41">
        <v>0</v>
      </c>
      <c r="L5946" s="39">
        <v>180000</v>
      </c>
      <c r="M5946" t="s">
        <v>70</v>
      </c>
      <c r="N5946" s="32">
        <v>46238</v>
      </c>
      <c r="O5946" s="1">
        <f t="shared" si="288"/>
        <v>1</v>
      </c>
      <c r="P5946" t="s">
        <v>66</v>
      </c>
      <c r="U5946" s="32">
        <v>46280</v>
      </c>
    </row>
    <row r="5947" spans="1:21" hidden="1">
      <c r="A5947" t="s">
        <v>26</v>
      </c>
      <c r="B5947" t="s">
        <v>7333</v>
      </c>
      <c r="C5947" s="55">
        <v>2237</v>
      </c>
      <c r="D5947" t="s">
        <v>2896</v>
      </c>
      <c r="E5947" s="32">
        <v>46237</v>
      </c>
      <c r="F5947" s="26">
        <v>46237.70653935185</v>
      </c>
      <c r="G5947" s="12" t="str">
        <f t="shared" si="287"/>
        <v>AGOSTO</v>
      </c>
      <c r="H5947">
        <v>71737920</v>
      </c>
      <c r="I5947" t="s">
        <v>733</v>
      </c>
      <c r="J5947" s="41">
        <f t="shared" si="289"/>
        <v>380000</v>
      </c>
      <c r="K5947" s="41">
        <v>0</v>
      </c>
      <c r="L5947" s="39">
        <v>380000</v>
      </c>
      <c r="M5947" t="s">
        <v>70</v>
      </c>
      <c r="N5947" s="32">
        <v>46238</v>
      </c>
      <c r="O5947" s="1">
        <f t="shared" si="288"/>
        <v>1</v>
      </c>
      <c r="P5947" t="s">
        <v>66</v>
      </c>
      <c r="U5947" s="32">
        <v>46280</v>
      </c>
    </row>
    <row r="5948" spans="1:21" hidden="1">
      <c r="A5948" t="s">
        <v>26</v>
      </c>
      <c r="B5948" t="s">
        <v>7334</v>
      </c>
      <c r="C5948" s="55">
        <v>190693</v>
      </c>
      <c r="D5948" t="s">
        <v>6491</v>
      </c>
      <c r="E5948" s="32">
        <v>46237</v>
      </c>
      <c r="F5948" s="26">
        <v>46237.921030092592</v>
      </c>
      <c r="G5948" s="12" t="str">
        <f t="shared" si="287"/>
        <v>AGOSTO</v>
      </c>
      <c r="H5948">
        <v>890903939</v>
      </c>
      <c r="I5948" t="s">
        <v>313</v>
      </c>
      <c r="J5948" s="41">
        <f t="shared" si="289"/>
        <v>160200</v>
      </c>
      <c r="K5948" s="41">
        <v>0</v>
      </c>
      <c r="L5948" s="39">
        <v>160200</v>
      </c>
      <c r="M5948" t="s">
        <v>3770</v>
      </c>
      <c r="N5948" s="32">
        <v>46239</v>
      </c>
      <c r="O5948" s="1">
        <f t="shared" si="288"/>
        <v>2</v>
      </c>
      <c r="P5948" s="34" t="s">
        <v>66</v>
      </c>
      <c r="U5948" s="32">
        <v>46247</v>
      </c>
    </row>
    <row r="5949" spans="1:21" hidden="1">
      <c r="A5949" t="s">
        <v>26</v>
      </c>
      <c r="B5949" t="s">
        <v>7335</v>
      </c>
      <c r="C5949" s="55">
        <v>9607</v>
      </c>
      <c r="D5949" t="s">
        <v>2896</v>
      </c>
      <c r="E5949" s="32">
        <v>46237</v>
      </c>
      <c r="F5949" s="26">
        <v>46237.87400462963</v>
      </c>
      <c r="G5949" s="12" t="str">
        <f t="shared" si="287"/>
        <v>AGOSTO</v>
      </c>
      <c r="H5949">
        <v>32150739</v>
      </c>
      <c r="I5949" t="s">
        <v>400</v>
      </c>
      <c r="J5949" s="41">
        <f t="shared" si="289"/>
        <v>534000</v>
      </c>
      <c r="K5949" s="41">
        <v>0</v>
      </c>
      <c r="L5949" s="39">
        <v>534000</v>
      </c>
      <c r="M5949" t="s">
        <v>199</v>
      </c>
      <c r="N5949" s="32">
        <v>46239</v>
      </c>
      <c r="O5949" s="1">
        <f t="shared" si="288"/>
        <v>2</v>
      </c>
      <c r="P5949" t="s">
        <v>66</v>
      </c>
      <c r="U5949" s="32">
        <v>46240</v>
      </c>
    </row>
    <row r="5950" spans="1:21" hidden="1">
      <c r="A5950" t="s">
        <v>26</v>
      </c>
      <c r="B5950" t="s">
        <v>7336</v>
      </c>
      <c r="C5950" s="56">
        <v>27261</v>
      </c>
      <c r="D5950" t="s">
        <v>6589</v>
      </c>
      <c r="E5950" s="32">
        <v>46237</v>
      </c>
      <c r="F5950" s="26">
        <v>46237.828750000001</v>
      </c>
      <c r="G5950" s="12" t="str">
        <f t="shared" si="287"/>
        <v>AGOSTO</v>
      </c>
      <c r="H5950">
        <v>66870816</v>
      </c>
      <c r="I5950" t="s">
        <v>6590</v>
      </c>
      <c r="J5950" s="41">
        <f t="shared" si="289"/>
        <v>62100</v>
      </c>
      <c r="K5950" s="41">
        <v>0</v>
      </c>
      <c r="L5950" s="39">
        <v>62100</v>
      </c>
      <c r="M5950" t="s">
        <v>54</v>
      </c>
      <c r="O5950" s="1">
        <f t="shared" si="288"/>
        <v>0</v>
      </c>
    </row>
    <row r="5951" spans="1:21" hidden="1">
      <c r="A5951" t="s">
        <v>26</v>
      </c>
      <c r="B5951" t="s">
        <v>7337</v>
      </c>
      <c r="C5951" s="56">
        <v>5062685</v>
      </c>
      <c r="D5951" t="s">
        <v>2205</v>
      </c>
      <c r="E5951" s="32">
        <v>46237</v>
      </c>
      <c r="F5951" s="26">
        <v>46237.767777777779</v>
      </c>
      <c r="G5951" s="12" t="str">
        <f t="shared" si="287"/>
        <v>AGOSTO</v>
      </c>
      <c r="H5951">
        <v>891408584</v>
      </c>
      <c r="I5951" t="s">
        <v>693</v>
      </c>
      <c r="J5951" s="41">
        <f t="shared" si="289"/>
        <v>33399.99</v>
      </c>
      <c r="K5951" s="41">
        <v>0</v>
      </c>
      <c r="L5951" s="39">
        <v>33399.99</v>
      </c>
      <c r="M5951" t="s">
        <v>54</v>
      </c>
      <c r="O5951" s="1">
        <f t="shared" si="288"/>
        <v>0</v>
      </c>
    </row>
    <row r="5952" spans="1:21" hidden="1">
      <c r="A5952" t="s">
        <v>26</v>
      </c>
      <c r="B5952" t="s">
        <v>7338</v>
      </c>
      <c r="C5952" s="55">
        <v>3607</v>
      </c>
      <c r="D5952" t="s">
        <v>28</v>
      </c>
      <c r="E5952" s="32">
        <v>46237</v>
      </c>
      <c r="F5952" s="26">
        <v>46237.704062500001</v>
      </c>
      <c r="G5952" s="12" t="str">
        <f t="shared" si="287"/>
        <v>AGOSTO</v>
      </c>
      <c r="H5952">
        <v>900563128</v>
      </c>
      <c r="I5952" t="s">
        <v>1199</v>
      </c>
      <c r="J5952" s="41">
        <f t="shared" si="289"/>
        <v>72000</v>
      </c>
      <c r="K5952" s="41">
        <v>13680</v>
      </c>
      <c r="L5952" s="39">
        <v>85680</v>
      </c>
      <c r="M5952" s="1" t="s">
        <v>9455</v>
      </c>
      <c r="N5952" s="32">
        <v>46238</v>
      </c>
      <c r="O5952" s="1">
        <f t="shared" si="288"/>
        <v>1</v>
      </c>
      <c r="P5952" s="34" t="s">
        <v>66</v>
      </c>
      <c r="U5952" s="32">
        <v>46280</v>
      </c>
    </row>
    <row r="5953" spans="1:21" hidden="1">
      <c r="A5953" t="s">
        <v>26</v>
      </c>
      <c r="B5953" t="s">
        <v>7339</v>
      </c>
      <c r="C5953" s="55">
        <v>627</v>
      </c>
      <c r="D5953" t="s">
        <v>795</v>
      </c>
      <c r="E5953" s="32">
        <v>46237</v>
      </c>
      <c r="F5953" s="26">
        <v>46237.694074074076</v>
      </c>
      <c r="G5953" s="12" t="str">
        <f t="shared" si="287"/>
        <v>AGOSTO</v>
      </c>
      <c r="H5953">
        <v>900062992</v>
      </c>
      <c r="I5953" t="s">
        <v>796</v>
      </c>
      <c r="J5953" s="41">
        <f t="shared" si="289"/>
        <v>1489118</v>
      </c>
      <c r="K5953" s="41">
        <v>282932</v>
      </c>
      <c r="L5953" s="39">
        <v>1772050</v>
      </c>
      <c r="M5953" t="s">
        <v>70</v>
      </c>
      <c r="N5953" s="32">
        <v>46244</v>
      </c>
      <c r="O5953" s="1">
        <f t="shared" si="288"/>
        <v>7</v>
      </c>
      <c r="P5953" s="34" t="s">
        <v>7680</v>
      </c>
      <c r="U5953" s="32">
        <v>46280</v>
      </c>
    </row>
    <row r="5954" spans="1:21" hidden="1">
      <c r="A5954" t="s">
        <v>26</v>
      </c>
      <c r="B5954" t="s">
        <v>7340</v>
      </c>
      <c r="C5954" s="55">
        <v>626</v>
      </c>
      <c r="D5954" t="s">
        <v>795</v>
      </c>
      <c r="E5954" s="32">
        <v>46237</v>
      </c>
      <c r="F5954" s="26">
        <v>46237.693912037037</v>
      </c>
      <c r="G5954" s="12" t="str">
        <f t="shared" ref="G5954:G6017" si="290">UPPER(TEXT(E5954, "MMMM"))</f>
        <v>AGOSTO</v>
      </c>
      <c r="H5954">
        <v>900062992</v>
      </c>
      <c r="I5954" t="s">
        <v>796</v>
      </c>
      <c r="J5954" s="41">
        <f t="shared" si="289"/>
        <v>195294</v>
      </c>
      <c r="K5954" s="41">
        <v>37106</v>
      </c>
      <c r="L5954" s="39">
        <v>232400</v>
      </c>
      <c r="M5954" t="s">
        <v>70</v>
      </c>
      <c r="N5954" s="32">
        <v>46252</v>
      </c>
      <c r="O5954" s="1">
        <f t="shared" si="288"/>
        <v>15</v>
      </c>
      <c r="P5954" t="s">
        <v>7680</v>
      </c>
      <c r="U5954" s="32">
        <v>46280</v>
      </c>
    </row>
    <row r="5955" spans="1:21" hidden="1">
      <c r="A5955" t="s">
        <v>26</v>
      </c>
      <c r="B5955" t="s">
        <v>7341</v>
      </c>
      <c r="C5955" s="55">
        <v>625</v>
      </c>
      <c r="D5955" t="s">
        <v>795</v>
      </c>
      <c r="E5955" s="32">
        <v>46237</v>
      </c>
      <c r="F5955" s="26">
        <v>46237.693807870368</v>
      </c>
      <c r="G5955" s="12" t="str">
        <f t="shared" si="290"/>
        <v>AGOSTO</v>
      </c>
      <c r="H5955">
        <v>900062992</v>
      </c>
      <c r="I5955" t="s">
        <v>796</v>
      </c>
      <c r="J5955" s="41">
        <f t="shared" si="289"/>
        <v>1074118</v>
      </c>
      <c r="K5955" s="41">
        <v>204082</v>
      </c>
      <c r="L5955" s="39">
        <v>1278200</v>
      </c>
      <c r="M5955" t="s">
        <v>70</v>
      </c>
      <c r="N5955" s="32">
        <v>46252</v>
      </c>
      <c r="O5955" s="1">
        <f t="shared" si="288"/>
        <v>15</v>
      </c>
      <c r="P5955" t="s">
        <v>7680</v>
      </c>
      <c r="U5955" s="32">
        <v>46280</v>
      </c>
    </row>
    <row r="5956" spans="1:21" hidden="1">
      <c r="A5956" t="s">
        <v>26</v>
      </c>
      <c r="B5956" t="s">
        <v>7342</v>
      </c>
      <c r="C5956" s="55">
        <v>748344</v>
      </c>
      <c r="D5956" t="s">
        <v>817</v>
      </c>
      <c r="E5956" s="32">
        <v>46237</v>
      </c>
      <c r="F5956" s="26">
        <v>46237.691828703704</v>
      </c>
      <c r="G5956" s="12" t="str">
        <f t="shared" si="290"/>
        <v>AGOSTO</v>
      </c>
      <c r="H5956">
        <v>890915475</v>
      </c>
      <c r="I5956" t="s">
        <v>818</v>
      </c>
      <c r="J5956" s="41">
        <f t="shared" si="289"/>
        <v>1307898</v>
      </c>
      <c r="K5956" s="41">
        <v>248500.62</v>
      </c>
      <c r="L5956" s="39">
        <v>1556398.62</v>
      </c>
      <c r="M5956" t="s">
        <v>70</v>
      </c>
      <c r="N5956" s="32">
        <v>46240</v>
      </c>
      <c r="O5956" s="1">
        <f t="shared" si="288"/>
        <v>3</v>
      </c>
      <c r="P5956" t="s">
        <v>7680</v>
      </c>
      <c r="U5956" s="32">
        <v>46280</v>
      </c>
    </row>
    <row r="5957" spans="1:21" hidden="1">
      <c r="A5957" t="s">
        <v>26</v>
      </c>
      <c r="B5957" t="s">
        <v>7343</v>
      </c>
      <c r="C5957" s="55">
        <v>624</v>
      </c>
      <c r="D5957" t="s">
        <v>795</v>
      </c>
      <c r="E5957" s="32">
        <v>46237</v>
      </c>
      <c r="F5957" s="26">
        <v>46237.69363425926</v>
      </c>
      <c r="G5957" s="12" t="str">
        <f t="shared" si="290"/>
        <v>AGOSTO</v>
      </c>
      <c r="H5957">
        <v>900062992</v>
      </c>
      <c r="I5957" t="s">
        <v>796</v>
      </c>
      <c r="J5957" s="41">
        <f t="shared" si="289"/>
        <v>1464706</v>
      </c>
      <c r="K5957" s="41">
        <v>278294</v>
      </c>
      <c r="L5957" s="39">
        <v>1743000</v>
      </c>
      <c r="M5957" t="s">
        <v>70</v>
      </c>
      <c r="N5957" s="32">
        <v>46252</v>
      </c>
      <c r="O5957" s="1">
        <f t="shared" si="288"/>
        <v>15</v>
      </c>
      <c r="P5957" t="s">
        <v>7680</v>
      </c>
      <c r="U5957" s="32">
        <v>46280</v>
      </c>
    </row>
    <row r="5958" spans="1:21" hidden="1">
      <c r="A5958" t="s">
        <v>26</v>
      </c>
      <c r="B5958" t="s">
        <v>7344</v>
      </c>
      <c r="C5958" s="55">
        <v>3221</v>
      </c>
      <c r="D5958" t="s">
        <v>28</v>
      </c>
      <c r="E5958" s="32">
        <v>46237</v>
      </c>
      <c r="F5958" s="26">
        <v>46237.670787037037</v>
      </c>
      <c r="G5958" s="12" t="str">
        <f t="shared" si="290"/>
        <v>AGOSTO</v>
      </c>
      <c r="H5958">
        <v>900144364</v>
      </c>
      <c r="I5958" t="s">
        <v>72</v>
      </c>
      <c r="J5958" s="41">
        <f t="shared" si="289"/>
        <v>13780000</v>
      </c>
      <c r="K5958" s="41">
        <v>2618200</v>
      </c>
      <c r="L5958" s="39">
        <v>16398200</v>
      </c>
      <c r="M5958" t="s">
        <v>70</v>
      </c>
      <c r="N5958" s="32">
        <v>46239</v>
      </c>
      <c r="O5958" s="1">
        <f t="shared" si="288"/>
        <v>2</v>
      </c>
      <c r="P5958" s="34" t="s">
        <v>66</v>
      </c>
      <c r="U5958" s="32">
        <v>46255</v>
      </c>
    </row>
    <row r="5959" spans="1:21" hidden="1">
      <c r="A5959" t="s">
        <v>26</v>
      </c>
      <c r="B5959" t="s">
        <v>7345</v>
      </c>
      <c r="C5959" s="55">
        <v>6050</v>
      </c>
      <c r="D5959" t="s">
        <v>1191</v>
      </c>
      <c r="E5959" s="32">
        <v>46237</v>
      </c>
      <c r="F5959" s="26">
        <v>46237.662118055552</v>
      </c>
      <c r="G5959" s="12" t="str">
        <f t="shared" si="290"/>
        <v>AGOSTO</v>
      </c>
      <c r="H5959">
        <v>900611187</v>
      </c>
      <c r="I5959" t="s">
        <v>7425</v>
      </c>
      <c r="J5959" s="41">
        <f t="shared" si="289"/>
        <v>2481000</v>
      </c>
      <c r="K5959" s="41">
        <v>471390</v>
      </c>
      <c r="L5959" s="39">
        <v>2952390</v>
      </c>
      <c r="M5959" s="1" t="s">
        <v>9455</v>
      </c>
      <c r="N5959" s="32">
        <v>46238</v>
      </c>
      <c r="O5959" s="1">
        <f t="shared" si="288"/>
        <v>1</v>
      </c>
      <c r="P5959" t="s">
        <v>66</v>
      </c>
      <c r="U5959" s="32">
        <v>46280</v>
      </c>
    </row>
    <row r="5960" spans="1:21" hidden="1">
      <c r="A5960" t="s">
        <v>26</v>
      </c>
      <c r="B5960" t="s">
        <v>7346</v>
      </c>
      <c r="C5960" s="55">
        <v>21972</v>
      </c>
      <c r="D5960" t="s">
        <v>566</v>
      </c>
      <c r="E5960" s="32">
        <v>46237</v>
      </c>
      <c r="F5960" s="26">
        <v>46237.657187500001</v>
      </c>
      <c r="G5960" s="12" t="str">
        <f t="shared" si="290"/>
        <v>AGOSTO</v>
      </c>
      <c r="H5960">
        <v>900237741</v>
      </c>
      <c r="I5960" t="s">
        <v>567</v>
      </c>
      <c r="J5960" s="41">
        <f t="shared" si="289"/>
        <v>150000</v>
      </c>
      <c r="K5960" s="41">
        <v>28500</v>
      </c>
      <c r="L5960" s="39">
        <v>178500</v>
      </c>
      <c r="M5960" t="s">
        <v>70</v>
      </c>
      <c r="N5960" s="32">
        <v>46240</v>
      </c>
      <c r="O5960" s="1">
        <f t="shared" si="288"/>
        <v>3</v>
      </c>
      <c r="P5960" t="s">
        <v>7680</v>
      </c>
      <c r="U5960" s="32">
        <v>46246</v>
      </c>
    </row>
    <row r="5961" spans="1:21" hidden="1">
      <c r="A5961" t="s">
        <v>26</v>
      </c>
      <c r="B5961" t="s">
        <v>7347</v>
      </c>
      <c r="C5961" s="55">
        <v>21969</v>
      </c>
      <c r="D5961" t="s">
        <v>566</v>
      </c>
      <c r="E5961" s="32">
        <v>46237</v>
      </c>
      <c r="F5961" s="26">
        <v>46237.655486111114</v>
      </c>
      <c r="G5961" s="12" t="str">
        <f t="shared" si="290"/>
        <v>AGOSTO</v>
      </c>
      <c r="H5961">
        <v>900237741</v>
      </c>
      <c r="I5961" t="s">
        <v>567</v>
      </c>
      <c r="J5961" s="41">
        <f t="shared" si="289"/>
        <v>150000</v>
      </c>
      <c r="K5961" s="41">
        <v>28500</v>
      </c>
      <c r="L5961" s="39">
        <v>178500</v>
      </c>
      <c r="M5961" t="s">
        <v>70</v>
      </c>
      <c r="N5961" s="32">
        <v>46240</v>
      </c>
      <c r="O5961" s="1">
        <f t="shared" si="288"/>
        <v>3</v>
      </c>
      <c r="P5961" t="s">
        <v>7680</v>
      </c>
      <c r="U5961" s="32">
        <v>46246</v>
      </c>
    </row>
    <row r="5962" spans="1:21" hidden="1">
      <c r="A5962" t="s">
        <v>26</v>
      </c>
      <c r="B5962" t="s">
        <v>7348</v>
      </c>
      <c r="C5962" s="55">
        <v>21968</v>
      </c>
      <c r="D5962" t="s">
        <v>566</v>
      </c>
      <c r="E5962" s="32">
        <v>46237</v>
      </c>
      <c r="F5962" s="26">
        <v>46237.655011574076</v>
      </c>
      <c r="G5962" s="12" t="str">
        <f t="shared" si="290"/>
        <v>AGOSTO</v>
      </c>
      <c r="H5962">
        <v>900237741</v>
      </c>
      <c r="I5962" t="s">
        <v>567</v>
      </c>
      <c r="J5962" s="41">
        <f t="shared" si="289"/>
        <v>420000</v>
      </c>
      <c r="K5962" s="41">
        <v>79800</v>
      </c>
      <c r="L5962" s="39">
        <v>499800</v>
      </c>
      <c r="M5962" t="s">
        <v>70</v>
      </c>
      <c r="N5962" s="32">
        <v>46240</v>
      </c>
      <c r="O5962" s="1">
        <f t="shared" si="288"/>
        <v>3</v>
      </c>
      <c r="P5962" t="s">
        <v>7680</v>
      </c>
      <c r="U5962" s="32">
        <v>46246</v>
      </c>
    </row>
    <row r="5963" spans="1:21" hidden="1">
      <c r="A5963" t="s">
        <v>26</v>
      </c>
      <c r="B5963" t="s">
        <v>7349</v>
      </c>
      <c r="C5963" s="55">
        <v>574031</v>
      </c>
      <c r="D5963" t="s">
        <v>159</v>
      </c>
      <c r="E5963" s="32">
        <v>46237</v>
      </c>
      <c r="F5963" s="26">
        <v>46237.636273148149</v>
      </c>
      <c r="G5963" s="12" t="str">
        <f t="shared" si="290"/>
        <v>AGOSTO</v>
      </c>
      <c r="H5963">
        <v>890800788</v>
      </c>
      <c r="I5963" t="s">
        <v>160</v>
      </c>
      <c r="J5963" s="41">
        <f t="shared" si="289"/>
        <v>382452</v>
      </c>
      <c r="K5963" s="41">
        <v>72666</v>
      </c>
      <c r="L5963" s="39">
        <v>455118</v>
      </c>
      <c r="M5963" t="s">
        <v>70</v>
      </c>
      <c r="N5963" s="32">
        <v>46240</v>
      </c>
      <c r="O5963" s="1">
        <f t="shared" si="288"/>
        <v>3</v>
      </c>
      <c r="P5963" t="s">
        <v>7680</v>
      </c>
      <c r="U5963" s="32">
        <v>46246</v>
      </c>
    </row>
    <row r="5964" spans="1:21" hidden="1">
      <c r="A5964" t="s">
        <v>26</v>
      </c>
      <c r="B5964" t="s">
        <v>7350</v>
      </c>
      <c r="C5964" s="55">
        <v>21970</v>
      </c>
      <c r="D5964" t="s">
        <v>566</v>
      </c>
      <c r="E5964" s="32">
        <v>46237</v>
      </c>
      <c r="F5964" s="26">
        <v>46237.6559837963</v>
      </c>
      <c r="G5964" s="12" t="str">
        <f t="shared" si="290"/>
        <v>AGOSTO</v>
      </c>
      <c r="H5964">
        <v>900237741</v>
      </c>
      <c r="I5964" t="s">
        <v>567</v>
      </c>
      <c r="J5964" s="41">
        <f t="shared" si="289"/>
        <v>300000</v>
      </c>
      <c r="K5964" s="41">
        <v>57000</v>
      </c>
      <c r="L5964" s="39">
        <v>357000</v>
      </c>
      <c r="M5964" t="s">
        <v>70</v>
      </c>
      <c r="N5964" s="32">
        <v>46240</v>
      </c>
      <c r="O5964" s="1">
        <f t="shared" si="288"/>
        <v>3</v>
      </c>
      <c r="P5964" t="s">
        <v>7680</v>
      </c>
      <c r="U5964" s="32">
        <v>46246</v>
      </c>
    </row>
    <row r="5965" spans="1:21" hidden="1">
      <c r="A5965" t="s">
        <v>26</v>
      </c>
      <c r="B5965" t="s">
        <v>7351</v>
      </c>
      <c r="C5965" s="55">
        <v>31771</v>
      </c>
      <c r="D5965" t="s">
        <v>698</v>
      </c>
      <c r="E5965" s="32">
        <v>46237</v>
      </c>
      <c r="F5965" s="26">
        <v>46237.626574074071</v>
      </c>
      <c r="G5965" s="12" t="str">
        <f t="shared" si="290"/>
        <v>AGOSTO</v>
      </c>
      <c r="H5965">
        <v>900636260</v>
      </c>
      <c r="I5965" t="s">
        <v>1038</v>
      </c>
      <c r="J5965" s="41">
        <f t="shared" si="289"/>
        <v>1744281</v>
      </c>
      <c r="K5965" s="41">
        <v>0</v>
      </c>
      <c r="L5965" s="39">
        <v>1744281</v>
      </c>
      <c r="M5965" t="s">
        <v>195</v>
      </c>
      <c r="N5965" s="32">
        <v>46237</v>
      </c>
      <c r="O5965" s="1">
        <f t="shared" si="288"/>
        <v>0</v>
      </c>
      <c r="P5965" t="s">
        <v>479</v>
      </c>
      <c r="U5965" s="32">
        <v>46280</v>
      </c>
    </row>
    <row r="5966" spans="1:21" hidden="1">
      <c r="A5966" t="s">
        <v>26</v>
      </c>
      <c r="B5966" t="s">
        <v>7352</v>
      </c>
      <c r="C5966" s="55">
        <v>31772</v>
      </c>
      <c r="D5966" t="s">
        <v>698</v>
      </c>
      <c r="E5966" s="32">
        <v>46237</v>
      </c>
      <c r="F5966" s="26">
        <v>46237.626689814817</v>
      </c>
      <c r="G5966" s="12" t="str">
        <f t="shared" si="290"/>
        <v>AGOSTO</v>
      </c>
      <c r="H5966">
        <v>900636260</v>
      </c>
      <c r="I5966" t="s">
        <v>1038</v>
      </c>
      <c r="J5966" s="41">
        <f t="shared" si="289"/>
        <v>1743758</v>
      </c>
      <c r="K5966" s="41">
        <v>0</v>
      </c>
      <c r="L5966" s="39">
        <v>1743758</v>
      </c>
      <c r="M5966" t="s">
        <v>195</v>
      </c>
      <c r="N5966" s="32">
        <v>46237</v>
      </c>
      <c r="O5966" s="1">
        <f t="shared" si="288"/>
        <v>0</v>
      </c>
      <c r="P5966" t="s">
        <v>479</v>
      </c>
      <c r="U5966" s="32">
        <v>46280</v>
      </c>
    </row>
    <row r="5967" spans="1:21" hidden="1">
      <c r="A5967" t="s">
        <v>26</v>
      </c>
      <c r="B5967" t="s">
        <v>7353</v>
      </c>
      <c r="C5967" s="55">
        <v>3220</v>
      </c>
      <c r="D5967" t="s">
        <v>28</v>
      </c>
      <c r="E5967" s="32">
        <v>46237</v>
      </c>
      <c r="F5967" s="26">
        <v>46237.634328703702</v>
      </c>
      <c r="G5967" s="12" t="str">
        <f t="shared" si="290"/>
        <v>AGOSTO</v>
      </c>
      <c r="H5967">
        <v>900144364</v>
      </c>
      <c r="I5967" t="s">
        <v>72</v>
      </c>
      <c r="J5967" s="41">
        <f t="shared" si="289"/>
        <v>623600</v>
      </c>
      <c r="K5967" s="41">
        <v>118484</v>
      </c>
      <c r="L5967" s="39">
        <v>742084</v>
      </c>
      <c r="M5967" t="s">
        <v>110</v>
      </c>
      <c r="N5967" s="3">
        <v>46241</v>
      </c>
      <c r="O5967" s="1">
        <f t="shared" si="288"/>
        <v>4</v>
      </c>
      <c r="P5967" t="s">
        <v>7680</v>
      </c>
    </row>
    <row r="5968" spans="1:21" hidden="1">
      <c r="A5968" t="s">
        <v>26</v>
      </c>
      <c r="B5968" t="s">
        <v>7354</v>
      </c>
      <c r="C5968" s="55">
        <v>3219</v>
      </c>
      <c r="D5968" t="s">
        <v>28</v>
      </c>
      <c r="E5968" s="32">
        <v>46237</v>
      </c>
      <c r="F5968" s="26">
        <v>46237.632974537039</v>
      </c>
      <c r="G5968" s="12" t="str">
        <f t="shared" si="290"/>
        <v>AGOSTO</v>
      </c>
      <c r="H5968">
        <v>900144364</v>
      </c>
      <c r="I5968" t="s">
        <v>72</v>
      </c>
      <c r="J5968" s="41">
        <f t="shared" si="289"/>
        <v>7509000</v>
      </c>
      <c r="K5968" s="41">
        <v>1426710</v>
      </c>
      <c r="L5968" s="39">
        <v>8935710</v>
      </c>
      <c r="M5968" t="s">
        <v>70</v>
      </c>
      <c r="N5968" s="32">
        <v>46238</v>
      </c>
      <c r="O5968" s="1">
        <f t="shared" si="288"/>
        <v>1</v>
      </c>
      <c r="P5968" t="s">
        <v>66</v>
      </c>
      <c r="U5968" s="32">
        <v>46239</v>
      </c>
    </row>
    <row r="5969" spans="1:21" hidden="1">
      <c r="A5969" t="s">
        <v>26</v>
      </c>
      <c r="B5969" t="s">
        <v>7355</v>
      </c>
      <c r="C5969" s="55">
        <v>3218</v>
      </c>
      <c r="D5969" t="s">
        <v>28</v>
      </c>
      <c r="E5969" s="32">
        <v>46237</v>
      </c>
      <c r="F5969" s="26">
        <v>46237.625659722224</v>
      </c>
      <c r="G5969" s="12" t="str">
        <f t="shared" si="290"/>
        <v>AGOSTO</v>
      </c>
      <c r="H5969">
        <v>900144364</v>
      </c>
      <c r="I5969" t="s">
        <v>72</v>
      </c>
      <c r="J5969" s="41">
        <f t="shared" si="289"/>
        <v>7509000</v>
      </c>
      <c r="K5969" s="41">
        <v>1426710</v>
      </c>
      <c r="L5969" s="39">
        <v>8935710</v>
      </c>
      <c r="M5969" t="s">
        <v>110</v>
      </c>
      <c r="N5969" s="3">
        <v>46241</v>
      </c>
      <c r="O5969" s="1">
        <f t="shared" si="288"/>
        <v>4</v>
      </c>
      <c r="P5969" t="s">
        <v>7680</v>
      </c>
    </row>
    <row r="5970" spans="1:21" hidden="1">
      <c r="A5970" t="s">
        <v>26</v>
      </c>
      <c r="B5970" t="s">
        <v>7356</v>
      </c>
      <c r="C5970" s="55">
        <v>80885</v>
      </c>
      <c r="D5970" t="s">
        <v>355</v>
      </c>
      <c r="E5970" s="32">
        <v>46237</v>
      </c>
      <c r="F5970" s="26">
        <v>46237.604004629633</v>
      </c>
      <c r="G5970" s="12" t="str">
        <f t="shared" si="290"/>
        <v>AGOSTO</v>
      </c>
      <c r="H5970">
        <v>800204486</v>
      </c>
      <c r="I5970" t="s">
        <v>851</v>
      </c>
      <c r="J5970" s="41">
        <f t="shared" si="289"/>
        <v>2657480</v>
      </c>
      <c r="K5970" s="41">
        <v>504921.2</v>
      </c>
      <c r="L5970" s="39">
        <v>3162401.2</v>
      </c>
      <c r="M5970" t="s">
        <v>70</v>
      </c>
      <c r="N5970" s="32">
        <v>46240</v>
      </c>
      <c r="O5970" s="1">
        <f t="shared" si="288"/>
        <v>3</v>
      </c>
      <c r="P5970" t="s">
        <v>7680</v>
      </c>
      <c r="U5970" s="32">
        <v>46280</v>
      </c>
    </row>
    <row r="5971" spans="1:21" hidden="1">
      <c r="A5971" t="s">
        <v>26</v>
      </c>
      <c r="B5971" t="s">
        <v>7357</v>
      </c>
      <c r="C5971" s="55">
        <v>3217</v>
      </c>
      <c r="D5971" t="s">
        <v>28</v>
      </c>
      <c r="E5971" s="32">
        <v>46237</v>
      </c>
      <c r="F5971" s="26">
        <v>46237.604016203702</v>
      </c>
      <c r="G5971" s="12" t="str">
        <f t="shared" si="290"/>
        <v>AGOSTO</v>
      </c>
      <c r="H5971">
        <v>900144364</v>
      </c>
      <c r="I5971" t="s">
        <v>72</v>
      </c>
      <c r="J5971" s="41">
        <f t="shared" si="289"/>
        <v>3975000</v>
      </c>
      <c r="K5971" s="41">
        <v>755250</v>
      </c>
      <c r="L5971" s="39">
        <v>4730250</v>
      </c>
      <c r="M5971" t="s">
        <v>70</v>
      </c>
      <c r="N5971" s="32">
        <v>46238</v>
      </c>
      <c r="O5971" s="1">
        <f t="shared" si="288"/>
        <v>1</v>
      </c>
      <c r="P5971" t="s">
        <v>66</v>
      </c>
      <c r="U5971" s="32">
        <v>46239</v>
      </c>
    </row>
    <row r="5972" spans="1:21" hidden="1">
      <c r="A5972" t="s">
        <v>26</v>
      </c>
      <c r="B5972" t="s">
        <v>7358</v>
      </c>
      <c r="C5972" s="55">
        <v>80881</v>
      </c>
      <c r="D5972" t="s">
        <v>355</v>
      </c>
      <c r="E5972" s="32">
        <v>46237</v>
      </c>
      <c r="F5972" s="26">
        <v>46237.585023148145</v>
      </c>
      <c r="G5972" s="12" t="str">
        <f t="shared" si="290"/>
        <v>AGOSTO</v>
      </c>
      <c r="H5972">
        <v>800204486</v>
      </c>
      <c r="I5972" t="s">
        <v>851</v>
      </c>
      <c r="J5972" s="41">
        <f t="shared" si="289"/>
        <v>2429696</v>
      </c>
      <c r="K5972" s="41">
        <v>461642.23999999999</v>
      </c>
      <c r="L5972" s="39">
        <v>2891338.24</v>
      </c>
      <c r="M5972" t="s">
        <v>70</v>
      </c>
      <c r="N5972" s="32">
        <v>46240</v>
      </c>
      <c r="O5972" s="1">
        <f t="shared" si="288"/>
        <v>3</v>
      </c>
      <c r="P5972" t="s">
        <v>7680</v>
      </c>
      <c r="U5972" s="32">
        <v>46280</v>
      </c>
    </row>
    <row r="5973" spans="1:21" hidden="1">
      <c r="A5973" t="s">
        <v>26</v>
      </c>
      <c r="B5973" t="s">
        <v>7359</v>
      </c>
      <c r="C5973" s="55">
        <v>100837</v>
      </c>
      <c r="D5973" t="s">
        <v>638</v>
      </c>
      <c r="E5973" s="32">
        <v>46237</v>
      </c>
      <c r="F5973" s="26">
        <v>46237.582777777781</v>
      </c>
      <c r="G5973" s="12" t="str">
        <f t="shared" si="290"/>
        <v>AGOSTO</v>
      </c>
      <c r="H5973">
        <v>800128989</v>
      </c>
      <c r="I5973" t="s">
        <v>639</v>
      </c>
      <c r="J5973" s="41">
        <f t="shared" si="289"/>
        <v>130676</v>
      </c>
      <c r="K5973" s="41">
        <v>24828.44</v>
      </c>
      <c r="L5973" s="39">
        <v>155504.44</v>
      </c>
      <c r="M5973" t="s">
        <v>70</v>
      </c>
      <c r="N5973" s="32">
        <v>46238</v>
      </c>
      <c r="O5973" s="1">
        <f t="shared" ref="O5973:O6036" si="291">IFERROR(IF(-_xlfn.DAYS(E5973,N5973)&lt;0,0,-_xlfn.DAYS(E5973,N5973)), " - ")</f>
        <v>1</v>
      </c>
      <c r="P5973" t="s">
        <v>66</v>
      </c>
      <c r="U5973" s="32">
        <v>46239</v>
      </c>
    </row>
    <row r="5974" spans="1:21" hidden="1">
      <c r="A5974" t="s">
        <v>26</v>
      </c>
      <c r="B5974" t="s">
        <v>7360</v>
      </c>
      <c r="C5974" s="55">
        <v>6752</v>
      </c>
      <c r="D5974" t="s">
        <v>722</v>
      </c>
      <c r="E5974" s="32">
        <v>46237</v>
      </c>
      <c r="F5974" s="26">
        <v>46237.520462962966</v>
      </c>
      <c r="G5974" s="12" t="str">
        <f t="shared" si="290"/>
        <v>AGOSTO</v>
      </c>
      <c r="H5974">
        <v>890904603</v>
      </c>
      <c r="I5974" t="s">
        <v>723</v>
      </c>
      <c r="J5974" s="41">
        <f t="shared" si="289"/>
        <v>11594520</v>
      </c>
      <c r="K5974" s="41">
        <v>2202959</v>
      </c>
      <c r="L5974" s="39">
        <v>13797479</v>
      </c>
      <c r="M5974" t="s">
        <v>70</v>
      </c>
      <c r="N5974" s="32">
        <v>46261</v>
      </c>
      <c r="O5974" s="1">
        <f t="shared" si="291"/>
        <v>24</v>
      </c>
      <c r="P5974" t="s">
        <v>66</v>
      </c>
      <c r="U5974" s="32">
        <v>46265</v>
      </c>
    </row>
    <row r="5975" spans="1:21" hidden="1">
      <c r="A5975" t="s">
        <v>26</v>
      </c>
      <c r="B5975" t="s">
        <v>7361</v>
      </c>
      <c r="C5975" s="55">
        <v>366430</v>
      </c>
      <c r="D5975" t="s">
        <v>336</v>
      </c>
      <c r="E5975" s="32">
        <v>46237</v>
      </c>
      <c r="F5975" s="26">
        <v>46237.544999999998</v>
      </c>
      <c r="G5975" s="12" t="str">
        <f t="shared" si="290"/>
        <v>AGOSTO</v>
      </c>
      <c r="H5975">
        <v>800049074</v>
      </c>
      <c r="I5975" t="s">
        <v>337</v>
      </c>
      <c r="J5975" s="41">
        <f t="shared" si="289"/>
        <v>1162841</v>
      </c>
      <c r="K5975" s="41">
        <v>210080</v>
      </c>
      <c r="L5975" s="39">
        <v>1372921</v>
      </c>
      <c r="M5975" t="s">
        <v>70</v>
      </c>
      <c r="N5975" s="32">
        <v>46239</v>
      </c>
      <c r="O5975" s="1">
        <f t="shared" si="291"/>
        <v>2</v>
      </c>
      <c r="P5975" s="34" t="s">
        <v>66</v>
      </c>
      <c r="U5975" s="32">
        <v>46280</v>
      </c>
    </row>
    <row r="5976" spans="1:21" hidden="1">
      <c r="A5976" t="s">
        <v>26</v>
      </c>
      <c r="B5976" t="s">
        <v>7362</v>
      </c>
      <c r="C5976" s="55">
        <v>8632</v>
      </c>
      <c r="D5976" t="s">
        <v>2896</v>
      </c>
      <c r="E5976" s="32">
        <v>46237</v>
      </c>
      <c r="F5976" s="26">
        <v>46237.509039351855</v>
      </c>
      <c r="G5976" s="12" t="str">
        <f t="shared" si="290"/>
        <v>AGOSTO</v>
      </c>
      <c r="H5976">
        <v>901360705</v>
      </c>
      <c r="I5976" t="s">
        <v>877</v>
      </c>
      <c r="J5976" s="41">
        <f t="shared" si="289"/>
        <v>149500</v>
      </c>
      <c r="K5976" s="41">
        <v>28405</v>
      </c>
      <c r="L5976" s="39">
        <v>177905</v>
      </c>
      <c r="M5976" t="s">
        <v>70</v>
      </c>
      <c r="N5976" s="32">
        <v>46238</v>
      </c>
      <c r="O5976" s="1">
        <f t="shared" si="291"/>
        <v>1</v>
      </c>
      <c r="P5976" t="s">
        <v>66</v>
      </c>
      <c r="U5976" s="32">
        <v>45874</v>
      </c>
    </row>
    <row r="5977" spans="1:21" hidden="1">
      <c r="A5977" t="s">
        <v>26</v>
      </c>
      <c r="B5977" t="s">
        <v>7363</v>
      </c>
      <c r="C5977" s="55">
        <v>574014</v>
      </c>
      <c r="D5977" t="s">
        <v>159</v>
      </c>
      <c r="E5977" s="32">
        <v>46237</v>
      </c>
      <c r="F5977" s="26">
        <v>46237.477002314816</v>
      </c>
      <c r="G5977" s="12" t="str">
        <f t="shared" si="290"/>
        <v>AGOSTO</v>
      </c>
      <c r="H5977">
        <v>890800788</v>
      </c>
      <c r="I5977" t="s">
        <v>160</v>
      </c>
      <c r="J5977" s="41">
        <f t="shared" si="289"/>
        <v>130515</v>
      </c>
      <c r="K5977" s="41">
        <v>24798</v>
      </c>
      <c r="L5977" s="39">
        <v>155313</v>
      </c>
      <c r="M5977" t="s">
        <v>70</v>
      </c>
      <c r="N5977" s="32">
        <v>46240</v>
      </c>
      <c r="O5977" s="1">
        <f t="shared" si="291"/>
        <v>3</v>
      </c>
      <c r="P5977" t="s">
        <v>7680</v>
      </c>
      <c r="U5977" s="32">
        <v>46246</v>
      </c>
    </row>
    <row r="5978" spans="1:21" hidden="1">
      <c r="A5978" t="s">
        <v>26</v>
      </c>
      <c r="B5978" t="s">
        <v>7364</v>
      </c>
      <c r="C5978" s="55">
        <v>8630</v>
      </c>
      <c r="D5978" t="s">
        <v>2896</v>
      </c>
      <c r="E5978" s="32">
        <v>46237</v>
      </c>
      <c r="F5978" s="26">
        <v>46237.49900462963</v>
      </c>
      <c r="G5978" s="12" t="str">
        <f t="shared" si="290"/>
        <v>AGOSTO</v>
      </c>
      <c r="H5978">
        <v>901360705</v>
      </c>
      <c r="I5978" t="s">
        <v>877</v>
      </c>
      <c r="J5978" s="41">
        <f t="shared" si="289"/>
        <v>375780</v>
      </c>
      <c r="K5978" s="41">
        <v>71398.2</v>
      </c>
      <c r="L5978" s="39">
        <v>447178.2</v>
      </c>
      <c r="M5978" t="s">
        <v>70</v>
      </c>
      <c r="N5978" s="32">
        <v>46239</v>
      </c>
      <c r="O5978" s="1">
        <f t="shared" si="291"/>
        <v>2</v>
      </c>
      <c r="P5978" s="34" t="s">
        <v>66</v>
      </c>
      <c r="U5978" s="32">
        <v>46280</v>
      </c>
    </row>
    <row r="5979" spans="1:21" hidden="1">
      <c r="A5979" t="s">
        <v>26</v>
      </c>
      <c r="B5979" t="s">
        <v>7365</v>
      </c>
      <c r="C5979" s="55">
        <v>8631</v>
      </c>
      <c r="D5979" t="s">
        <v>2896</v>
      </c>
      <c r="E5979" s="32">
        <v>46237</v>
      </c>
      <c r="F5979" s="26">
        <v>46237.505370370367</v>
      </c>
      <c r="G5979" s="12" t="str">
        <f t="shared" si="290"/>
        <v>AGOSTO</v>
      </c>
      <c r="H5979">
        <v>901360705</v>
      </c>
      <c r="I5979" t="s">
        <v>877</v>
      </c>
      <c r="J5979" s="41">
        <f t="shared" si="289"/>
        <v>201580</v>
      </c>
      <c r="K5979" s="41">
        <v>38300.199999999997</v>
      </c>
      <c r="L5979" s="39">
        <v>239880.2</v>
      </c>
      <c r="M5979" t="s">
        <v>70</v>
      </c>
      <c r="N5979" s="32">
        <v>46245</v>
      </c>
      <c r="O5979" s="1">
        <f t="shared" si="291"/>
        <v>8</v>
      </c>
      <c r="P5979" t="s">
        <v>7680</v>
      </c>
      <c r="U5979" s="32">
        <v>46280</v>
      </c>
    </row>
    <row r="5980" spans="1:21" hidden="1">
      <c r="A5980" t="s">
        <v>26</v>
      </c>
      <c r="B5980" t="s">
        <v>7366</v>
      </c>
      <c r="C5980" s="55">
        <v>408</v>
      </c>
      <c r="D5980" t="s">
        <v>144</v>
      </c>
      <c r="E5980" s="32">
        <v>46237</v>
      </c>
      <c r="F5980" s="26">
        <v>46237.490115740744</v>
      </c>
      <c r="G5980" s="12" t="str">
        <f t="shared" si="290"/>
        <v>AGOSTO</v>
      </c>
      <c r="H5980">
        <v>900484392</v>
      </c>
      <c r="I5980" t="s">
        <v>7426</v>
      </c>
      <c r="J5980" s="41">
        <f t="shared" si="289"/>
        <v>29216568</v>
      </c>
      <c r="K5980" s="41">
        <v>5551147.9199999999</v>
      </c>
      <c r="L5980" s="39">
        <v>34767715.920000002</v>
      </c>
      <c r="M5980" t="s">
        <v>195</v>
      </c>
      <c r="N5980" s="32">
        <v>46237</v>
      </c>
      <c r="O5980" s="1">
        <f t="shared" si="291"/>
        <v>0</v>
      </c>
      <c r="P5980" t="s">
        <v>479</v>
      </c>
    </row>
    <row r="5981" spans="1:21" hidden="1">
      <c r="A5981" t="s">
        <v>26</v>
      </c>
      <c r="B5981" t="s">
        <v>7367</v>
      </c>
      <c r="C5981" s="55">
        <v>6868</v>
      </c>
      <c r="D5981" t="s">
        <v>115</v>
      </c>
      <c r="E5981" s="32">
        <v>46237</v>
      </c>
      <c r="F5981" s="26">
        <v>46237.476875</v>
      </c>
      <c r="G5981" s="12" t="str">
        <f t="shared" si="290"/>
        <v>AGOSTO</v>
      </c>
      <c r="H5981">
        <v>900036588</v>
      </c>
      <c r="I5981" t="s">
        <v>7256</v>
      </c>
      <c r="J5981" s="41">
        <f t="shared" si="289"/>
        <v>2296725</v>
      </c>
      <c r="K5981" s="41">
        <v>436377.75</v>
      </c>
      <c r="L5981" s="39">
        <v>2733102.75</v>
      </c>
      <c r="M5981" t="s">
        <v>70</v>
      </c>
      <c r="N5981" s="32">
        <v>46238</v>
      </c>
      <c r="O5981" s="1">
        <f t="shared" si="291"/>
        <v>1</v>
      </c>
      <c r="P5981" t="s">
        <v>66</v>
      </c>
      <c r="U5981" s="32">
        <v>46280</v>
      </c>
    </row>
    <row r="5982" spans="1:21" hidden="1">
      <c r="A5982" t="s">
        <v>26</v>
      </c>
      <c r="B5982" t="s">
        <v>7368</v>
      </c>
      <c r="C5982" s="55">
        <v>895</v>
      </c>
      <c r="D5982" t="s">
        <v>28</v>
      </c>
      <c r="E5982" s="32">
        <v>46237</v>
      </c>
      <c r="F5982" s="26">
        <v>46237.48165509259</v>
      </c>
      <c r="G5982" s="12" t="str">
        <f t="shared" si="290"/>
        <v>AGOSTO</v>
      </c>
      <c r="H5982">
        <v>71660004</v>
      </c>
      <c r="I5982" t="s">
        <v>266</v>
      </c>
      <c r="J5982" s="41">
        <f t="shared" si="289"/>
        <v>329000</v>
      </c>
      <c r="K5982" s="41">
        <v>0</v>
      </c>
      <c r="L5982" s="39">
        <v>329000</v>
      </c>
      <c r="M5982" t="s">
        <v>70</v>
      </c>
      <c r="N5982" s="32">
        <v>46244</v>
      </c>
      <c r="O5982" s="1">
        <f t="shared" si="291"/>
        <v>7</v>
      </c>
      <c r="P5982" s="34" t="s">
        <v>7680</v>
      </c>
      <c r="U5982" s="32">
        <v>46246</v>
      </c>
    </row>
    <row r="5983" spans="1:21" hidden="1">
      <c r="A5983" t="s">
        <v>26</v>
      </c>
      <c r="B5983" t="s">
        <v>7369</v>
      </c>
      <c r="C5983" s="55">
        <v>892</v>
      </c>
      <c r="D5983" t="s">
        <v>28</v>
      </c>
      <c r="E5983" s="32">
        <v>46237</v>
      </c>
      <c r="F5983" s="26">
        <v>46237.476585648146</v>
      </c>
      <c r="G5983" s="12" t="str">
        <f t="shared" si="290"/>
        <v>AGOSTO</v>
      </c>
      <c r="H5983">
        <v>71660004</v>
      </c>
      <c r="I5983" t="s">
        <v>266</v>
      </c>
      <c r="J5983" s="41">
        <f t="shared" si="289"/>
        <v>17000</v>
      </c>
      <c r="K5983" s="41">
        <v>0</v>
      </c>
      <c r="L5983" s="39">
        <v>17000</v>
      </c>
      <c r="M5983" t="s">
        <v>70</v>
      </c>
      <c r="N5983" s="32">
        <v>46244</v>
      </c>
      <c r="O5983" s="1">
        <f t="shared" si="291"/>
        <v>7</v>
      </c>
      <c r="P5983" s="34" t="s">
        <v>7680</v>
      </c>
      <c r="U5983" s="32">
        <v>46246</v>
      </c>
    </row>
    <row r="5984" spans="1:21" hidden="1">
      <c r="A5984" t="s">
        <v>26</v>
      </c>
      <c r="B5984" t="s">
        <v>7370</v>
      </c>
      <c r="C5984" s="55">
        <v>891</v>
      </c>
      <c r="D5984" t="s">
        <v>28</v>
      </c>
      <c r="E5984" s="32">
        <v>46237</v>
      </c>
      <c r="F5984" s="26">
        <v>46237.474444444444</v>
      </c>
      <c r="G5984" s="12" t="str">
        <f t="shared" si="290"/>
        <v>AGOSTO</v>
      </c>
      <c r="H5984">
        <v>71660004</v>
      </c>
      <c r="I5984" t="s">
        <v>266</v>
      </c>
      <c r="J5984" s="41">
        <f t="shared" si="289"/>
        <v>70000</v>
      </c>
      <c r="K5984" s="41">
        <v>0</v>
      </c>
      <c r="L5984" s="39">
        <v>70000</v>
      </c>
      <c r="M5984" t="s">
        <v>70</v>
      </c>
      <c r="N5984" s="32">
        <v>46244</v>
      </c>
      <c r="O5984" s="1">
        <f t="shared" si="291"/>
        <v>7</v>
      </c>
      <c r="P5984" s="34" t="s">
        <v>7680</v>
      </c>
      <c r="U5984" s="32">
        <v>46246</v>
      </c>
    </row>
    <row r="5985" spans="1:21" hidden="1">
      <c r="A5985" t="s">
        <v>26</v>
      </c>
      <c r="B5985" t="s">
        <v>7371</v>
      </c>
      <c r="C5985" s="55">
        <v>893</v>
      </c>
      <c r="D5985" t="s">
        <v>28</v>
      </c>
      <c r="E5985" s="32">
        <v>46237</v>
      </c>
      <c r="F5985" s="26">
        <v>46237.478067129632</v>
      </c>
      <c r="G5985" s="12" t="str">
        <f t="shared" si="290"/>
        <v>AGOSTO</v>
      </c>
      <c r="H5985">
        <v>71660004</v>
      </c>
      <c r="I5985" t="s">
        <v>266</v>
      </c>
      <c r="J5985" s="41">
        <f t="shared" si="289"/>
        <v>14000</v>
      </c>
      <c r="K5985" s="41">
        <v>0</v>
      </c>
      <c r="L5985" s="39">
        <v>14000</v>
      </c>
      <c r="M5985" t="s">
        <v>70</v>
      </c>
      <c r="N5985" s="32">
        <v>46244</v>
      </c>
      <c r="O5985" s="1">
        <f t="shared" si="291"/>
        <v>7</v>
      </c>
      <c r="P5985" s="34" t="s">
        <v>7680</v>
      </c>
      <c r="U5985" s="32">
        <v>46280</v>
      </c>
    </row>
    <row r="5986" spans="1:21" hidden="1">
      <c r="A5986" t="s">
        <v>26</v>
      </c>
      <c r="B5986" t="s">
        <v>7372</v>
      </c>
      <c r="C5986" s="55">
        <v>894</v>
      </c>
      <c r="D5986" t="s">
        <v>28</v>
      </c>
      <c r="E5986" s="32">
        <v>46237</v>
      </c>
      <c r="F5986" s="26">
        <v>46237.479641203703</v>
      </c>
      <c r="G5986" s="12" t="str">
        <f t="shared" si="290"/>
        <v>AGOSTO</v>
      </c>
      <c r="H5986">
        <v>71660004</v>
      </c>
      <c r="I5986" t="s">
        <v>266</v>
      </c>
      <c r="J5986" s="41">
        <f t="shared" si="289"/>
        <v>35000</v>
      </c>
      <c r="K5986" s="41">
        <v>0</v>
      </c>
      <c r="L5986" s="39">
        <v>35000</v>
      </c>
      <c r="M5986" t="s">
        <v>70</v>
      </c>
      <c r="N5986" s="32">
        <v>46244</v>
      </c>
      <c r="O5986" s="1">
        <f t="shared" si="291"/>
        <v>7</v>
      </c>
      <c r="P5986" s="34" t="s">
        <v>7680</v>
      </c>
      <c r="U5986" s="32">
        <v>46246</v>
      </c>
    </row>
    <row r="5987" spans="1:21" hidden="1">
      <c r="A5987" t="s">
        <v>26</v>
      </c>
      <c r="B5987" t="s">
        <v>7373</v>
      </c>
      <c r="C5987" s="55">
        <v>786792</v>
      </c>
      <c r="D5987" t="s">
        <v>868</v>
      </c>
      <c r="E5987" s="32">
        <v>46237</v>
      </c>
      <c r="F5987" s="26">
        <v>46237.470138888886</v>
      </c>
      <c r="G5987" s="12" t="str">
        <f t="shared" si="290"/>
        <v>AGOSTO</v>
      </c>
      <c r="H5987">
        <v>811009788</v>
      </c>
      <c r="I5987" t="s">
        <v>869</v>
      </c>
      <c r="J5987" s="41">
        <f t="shared" si="289"/>
        <v>76000</v>
      </c>
      <c r="K5987" s="41">
        <v>0</v>
      </c>
      <c r="L5987" s="39">
        <v>76000</v>
      </c>
      <c r="M5987" t="s">
        <v>70</v>
      </c>
      <c r="N5987" s="32">
        <v>46239</v>
      </c>
      <c r="O5987" s="1">
        <f t="shared" si="291"/>
        <v>2</v>
      </c>
      <c r="P5987" t="s">
        <v>66</v>
      </c>
      <c r="U5987" s="32">
        <v>46240</v>
      </c>
    </row>
    <row r="5988" spans="1:21" hidden="1">
      <c r="A5988" t="s">
        <v>26</v>
      </c>
      <c r="B5988" t="s">
        <v>7374</v>
      </c>
      <c r="C5988" s="55">
        <v>2081</v>
      </c>
      <c r="D5988" t="s">
        <v>28</v>
      </c>
      <c r="E5988" s="32">
        <v>46237</v>
      </c>
      <c r="F5988" s="26">
        <v>46237.467534722222</v>
      </c>
      <c r="G5988" s="12" t="str">
        <f t="shared" si="290"/>
        <v>AGOSTO</v>
      </c>
      <c r="H5988">
        <v>901661780</v>
      </c>
      <c r="I5988" t="s">
        <v>2678</v>
      </c>
      <c r="J5988" s="41">
        <f t="shared" si="289"/>
        <v>1424640</v>
      </c>
      <c r="K5988" s="41">
        <v>270682</v>
      </c>
      <c r="L5988" s="39">
        <v>1695322</v>
      </c>
      <c r="M5988" t="s">
        <v>3770</v>
      </c>
      <c r="N5988" s="32">
        <v>46240</v>
      </c>
      <c r="O5988" s="1">
        <f t="shared" si="291"/>
        <v>3</v>
      </c>
      <c r="P5988" t="s">
        <v>7680</v>
      </c>
      <c r="U5988" s="32">
        <v>46280</v>
      </c>
    </row>
    <row r="5989" spans="1:21" hidden="1">
      <c r="A5989" t="s">
        <v>26</v>
      </c>
      <c r="B5989" t="s">
        <v>7375</v>
      </c>
      <c r="C5989" s="55">
        <v>299447</v>
      </c>
      <c r="D5989" t="s">
        <v>1468</v>
      </c>
      <c r="E5989" s="32">
        <v>46237</v>
      </c>
      <c r="F5989" s="26">
        <v>46237.437476851854</v>
      </c>
      <c r="G5989" s="12" t="str">
        <f t="shared" si="290"/>
        <v>AGOSTO</v>
      </c>
      <c r="H5989">
        <v>890907841</v>
      </c>
      <c r="I5989" t="s">
        <v>1071</v>
      </c>
      <c r="J5989" s="41">
        <f t="shared" si="289"/>
        <v>25290</v>
      </c>
      <c r="K5989" s="41">
        <v>4805</v>
      </c>
      <c r="L5989" s="39">
        <v>30095</v>
      </c>
      <c r="M5989" s="1" t="s">
        <v>9455</v>
      </c>
      <c r="N5989" s="32">
        <v>46238</v>
      </c>
      <c r="O5989" s="1">
        <f t="shared" si="291"/>
        <v>1</v>
      </c>
      <c r="P5989" t="s">
        <v>66</v>
      </c>
      <c r="U5989" s="32">
        <v>46280</v>
      </c>
    </row>
    <row r="5990" spans="1:21" hidden="1">
      <c r="A5990" t="s">
        <v>26</v>
      </c>
      <c r="B5990" t="s">
        <v>7376</v>
      </c>
      <c r="C5990" s="55">
        <v>515</v>
      </c>
      <c r="D5990" t="s">
        <v>2022</v>
      </c>
      <c r="E5990" s="32">
        <v>46237</v>
      </c>
      <c r="F5990" s="26">
        <v>46237.436122685183</v>
      </c>
      <c r="G5990" s="12" t="str">
        <f t="shared" si="290"/>
        <v>AGOSTO</v>
      </c>
      <c r="H5990">
        <v>900422403</v>
      </c>
      <c r="I5990" t="s">
        <v>7427</v>
      </c>
      <c r="J5990" s="41">
        <f t="shared" si="289"/>
        <v>323579.83</v>
      </c>
      <c r="K5990" s="41">
        <v>9420.17</v>
      </c>
      <c r="L5990" s="39">
        <v>333000</v>
      </c>
      <c r="M5990" t="s">
        <v>37</v>
      </c>
      <c r="N5990" s="32">
        <v>46240</v>
      </c>
      <c r="O5990" s="1">
        <f t="shared" si="291"/>
        <v>3</v>
      </c>
      <c r="P5990" t="s">
        <v>7680</v>
      </c>
      <c r="U5990" s="32">
        <v>46280</v>
      </c>
    </row>
    <row r="5991" spans="1:21" hidden="1">
      <c r="A5991" t="s">
        <v>26</v>
      </c>
      <c r="B5991" t="s">
        <v>7377</v>
      </c>
      <c r="C5991" s="55">
        <v>107503</v>
      </c>
      <c r="D5991" t="s">
        <v>458</v>
      </c>
      <c r="E5991" s="32">
        <v>46237</v>
      </c>
      <c r="F5991" s="26">
        <v>46237.437430555554</v>
      </c>
      <c r="G5991" s="12" t="str">
        <f t="shared" si="290"/>
        <v>AGOSTO</v>
      </c>
      <c r="H5991">
        <v>890929497</v>
      </c>
      <c r="I5991" t="s">
        <v>459</v>
      </c>
      <c r="J5991" s="41">
        <f t="shared" si="289"/>
        <v>479687</v>
      </c>
      <c r="K5991" s="41">
        <v>91141</v>
      </c>
      <c r="L5991" s="39">
        <v>570828</v>
      </c>
      <c r="M5991" t="s">
        <v>37</v>
      </c>
      <c r="N5991" s="32">
        <v>46239</v>
      </c>
      <c r="O5991" s="1">
        <f t="shared" si="291"/>
        <v>2</v>
      </c>
      <c r="P5991" s="34" t="s">
        <v>66</v>
      </c>
      <c r="U5991" s="32">
        <v>46280</v>
      </c>
    </row>
    <row r="5992" spans="1:21" hidden="1">
      <c r="A5992" t="s">
        <v>26</v>
      </c>
      <c r="B5992" t="s">
        <v>7378</v>
      </c>
      <c r="C5992" s="55">
        <v>134481</v>
      </c>
      <c r="D5992" t="s">
        <v>6204</v>
      </c>
      <c r="E5992" s="32">
        <v>46237</v>
      </c>
      <c r="F5992" s="26">
        <v>46237.422442129631</v>
      </c>
      <c r="G5992" s="12" t="str">
        <f t="shared" si="290"/>
        <v>AGOSTO</v>
      </c>
      <c r="H5992">
        <v>890938664</v>
      </c>
      <c r="I5992" t="s">
        <v>6205</v>
      </c>
      <c r="J5992" s="41">
        <f t="shared" si="289"/>
        <v>1244138</v>
      </c>
      <c r="K5992" s="41">
        <v>236386.22</v>
      </c>
      <c r="L5992" s="39">
        <v>1480524.22</v>
      </c>
      <c r="M5992" t="s">
        <v>1151</v>
      </c>
      <c r="N5992" s="32">
        <v>46238</v>
      </c>
      <c r="O5992" s="1">
        <f t="shared" si="291"/>
        <v>1</v>
      </c>
      <c r="P5992" t="s">
        <v>66</v>
      </c>
      <c r="U5992" s="32">
        <v>46280</v>
      </c>
    </row>
    <row r="5993" spans="1:21" hidden="1">
      <c r="A5993" t="s">
        <v>26</v>
      </c>
      <c r="B5993" t="s">
        <v>7379</v>
      </c>
      <c r="C5993" s="55">
        <v>134480</v>
      </c>
      <c r="D5993" t="s">
        <v>6204</v>
      </c>
      <c r="E5993" s="32">
        <v>46237</v>
      </c>
      <c r="F5993" s="26">
        <v>46237.421180555553</v>
      </c>
      <c r="G5993" s="12" t="str">
        <f t="shared" si="290"/>
        <v>AGOSTO</v>
      </c>
      <c r="H5993">
        <v>890938664</v>
      </c>
      <c r="I5993" t="s">
        <v>6205</v>
      </c>
      <c r="J5993" s="41">
        <f t="shared" si="289"/>
        <v>808488</v>
      </c>
      <c r="K5993" s="41">
        <v>153612.72</v>
      </c>
      <c r="L5993" s="39">
        <v>962100.72</v>
      </c>
      <c r="M5993" t="s">
        <v>1151</v>
      </c>
      <c r="N5993" s="32">
        <v>46238</v>
      </c>
      <c r="O5993" s="1">
        <f t="shared" si="291"/>
        <v>1</v>
      </c>
      <c r="P5993" t="s">
        <v>66</v>
      </c>
      <c r="U5993" s="32">
        <v>46280</v>
      </c>
    </row>
    <row r="5994" spans="1:21" hidden="1">
      <c r="A5994" t="s">
        <v>26</v>
      </c>
      <c r="B5994" t="s">
        <v>7380</v>
      </c>
      <c r="C5994" s="55">
        <v>1898</v>
      </c>
      <c r="D5994" t="s">
        <v>28</v>
      </c>
      <c r="E5994" s="32">
        <v>46237</v>
      </c>
      <c r="F5994" s="26">
        <v>46237.404803240737</v>
      </c>
      <c r="G5994" s="12" t="str">
        <f t="shared" si="290"/>
        <v>AGOSTO</v>
      </c>
      <c r="H5994">
        <v>900609164</v>
      </c>
      <c r="I5994" t="s">
        <v>1136</v>
      </c>
      <c r="J5994" s="41">
        <f t="shared" si="289"/>
        <v>622006</v>
      </c>
      <c r="K5994" s="41">
        <v>118181.14</v>
      </c>
      <c r="L5994" s="39">
        <v>740187.14</v>
      </c>
      <c r="M5994" t="s">
        <v>37</v>
      </c>
      <c r="N5994" s="32">
        <v>46255</v>
      </c>
      <c r="O5994" s="1">
        <f t="shared" si="291"/>
        <v>18</v>
      </c>
      <c r="P5994" s="1" t="s">
        <v>66</v>
      </c>
      <c r="Q5994" t="s">
        <v>70</v>
      </c>
      <c r="R5994" s="32">
        <v>46252</v>
      </c>
      <c r="U5994" s="32">
        <v>46255</v>
      </c>
    </row>
    <row r="5995" spans="1:21" hidden="1">
      <c r="A5995" t="s">
        <v>82</v>
      </c>
      <c r="B5995" t="s">
        <v>7381</v>
      </c>
      <c r="C5995" s="55">
        <v>283</v>
      </c>
      <c r="D5995" t="s">
        <v>84</v>
      </c>
      <c r="E5995" s="32">
        <v>46237</v>
      </c>
      <c r="F5995" s="26">
        <v>46237.626435185186</v>
      </c>
      <c r="G5995" s="12" t="str">
        <f t="shared" si="290"/>
        <v>AGOSTO</v>
      </c>
      <c r="H5995">
        <v>900144364</v>
      </c>
      <c r="I5995" t="s">
        <v>72</v>
      </c>
      <c r="J5995" s="41">
        <f t="shared" si="289"/>
        <v>7509000</v>
      </c>
      <c r="K5995" s="41">
        <v>1426710</v>
      </c>
      <c r="L5995" s="39">
        <v>8935710</v>
      </c>
      <c r="M5995" t="s">
        <v>110</v>
      </c>
      <c r="N5995" s="3">
        <v>46241</v>
      </c>
      <c r="O5995" s="1">
        <f t="shared" si="291"/>
        <v>4</v>
      </c>
      <c r="P5995" t="s">
        <v>7680</v>
      </c>
    </row>
    <row r="5996" spans="1:21" hidden="1">
      <c r="A5996" t="s">
        <v>26</v>
      </c>
      <c r="B5996" t="s">
        <v>7382</v>
      </c>
      <c r="C5996" s="55">
        <v>80834</v>
      </c>
      <c r="D5996" t="s">
        <v>355</v>
      </c>
      <c r="E5996" s="32">
        <v>46237</v>
      </c>
      <c r="F5996" s="26">
        <v>46237.381412037037</v>
      </c>
      <c r="G5996" s="12" t="str">
        <f t="shared" si="290"/>
        <v>AGOSTO</v>
      </c>
      <c r="H5996">
        <v>800204486</v>
      </c>
      <c r="I5996" t="s">
        <v>851</v>
      </c>
      <c r="J5996" s="41">
        <f t="shared" si="289"/>
        <v>2201912</v>
      </c>
      <c r="K5996" s="41">
        <v>418363.28</v>
      </c>
      <c r="L5996" s="39">
        <v>2620275.2799999998</v>
      </c>
      <c r="M5996" t="s">
        <v>70</v>
      </c>
      <c r="N5996" s="32">
        <v>46247</v>
      </c>
      <c r="O5996" s="1">
        <f t="shared" si="291"/>
        <v>10</v>
      </c>
      <c r="P5996" t="s">
        <v>7680</v>
      </c>
      <c r="U5996" s="32">
        <v>46280</v>
      </c>
    </row>
    <row r="5997" spans="1:21" hidden="1">
      <c r="A5997" t="s">
        <v>26</v>
      </c>
      <c r="B5997" t="s">
        <v>7383</v>
      </c>
      <c r="C5997" s="55">
        <v>246462</v>
      </c>
      <c r="D5997" t="s">
        <v>28</v>
      </c>
      <c r="E5997" s="32">
        <v>46237</v>
      </c>
      <c r="F5997" s="26">
        <v>46237.6091087963</v>
      </c>
      <c r="G5997" s="12" t="str">
        <f t="shared" si="290"/>
        <v>AGOSTO</v>
      </c>
      <c r="H5997">
        <v>900396225</v>
      </c>
      <c r="I5997" t="s">
        <v>1654</v>
      </c>
      <c r="J5997" s="41">
        <f t="shared" si="289"/>
        <v>42018</v>
      </c>
      <c r="K5997" s="41">
        <v>7983.42</v>
      </c>
      <c r="L5997" s="39">
        <v>50001.42</v>
      </c>
      <c r="M5997" t="s">
        <v>54</v>
      </c>
      <c r="N5997" s="32">
        <v>46238</v>
      </c>
      <c r="O5997" s="1">
        <f t="shared" si="291"/>
        <v>1</v>
      </c>
      <c r="P5997" t="s">
        <v>66</v>
      </c>
      <c r="U5997" s="32">
        <v>46239</v>
      </c>
    </row>
    <row r="5998" spans="1:21" hidden="1">
      <c r="A5998" t="s">
        <v>26</v>
      </c>
      <c r="B5998" t="s">
        <v>7384</v>
      </c>
      <c r="C5998" s="55">
        <v>1352</v>
      </c>
      <c r="D5998" t="s">
        <v>3408</v>
      </c>
      <c r="E5998" s="32">
        <v>46237</v>
      </c>
      <c r="F5998" s="26">
        <v>46237.587696759256</v>
      </c>
      <c r="G5998" s="12" t="str">
        <f t="shared" si="290"/>
        <v>AGOSTO</v>
      </c>
      <c r="H5998">
        <v>901019067</v>
      </c>
      <c r="I5998" t="s">
        <v>872</v>
      </c>
      <c r="J5998" s="41">
        <f t="shared" ref="J5998:J6061" si="292">L5998-K5998</f>
        <v>453411.76</v>
      </c>
      <c r="K5998" s="41">
        <v>56888.24</v>
      </c>
      <c r="L5998" s="39">
        <v>510300</v>
      </c>
      <c r="M5998" t="s">
        <v>37</v>
      </c>
      <c r="N5998" s="32">
        <v>46238</v>
      </c>
      <c r="O5998" s="1">
        <f t="shared" si="291"/>
        <v>1</v>
      </c>
      <c r="P5998" t="s">
        <v>66</v>
      </c>
      <c r="U5998" s="32">
        <v>46239</v>
      </c>
    </row>
    <row r="5999" spans="1:21" hidden="1">
      <c r="A5999" t="s">
        <v>26</v>
      </c>
      <c r="B5999" t="s">
        <v>7385</v>
      </c>
      <c r="C5999" s="55">
        <v>122</v>
      </c>
      <c r="D5999" t="s">
        <v>521</v>
      </c>
      <c r="E5999" s="32">
        <v>46237</v>
      </c>
      <c r="F5999" s="26">
        <v>46237.558622685188</v>
      </c>
      <c r="G5999" s="12" t="str">
        <f t="shared" si="290"/>
        <v>AGOSTO</v>
      </c>
      <c r="H5999">
        <v>901693444</v>
      </c>
      <c r="I5999" t="s">
        <v>522</v>
      </c>
      <c r="J5999" s="41">
        <f t="shared" si="292"/>
        <v>36388544</v>
      </c>
      <c r="K5999" s="41">
        <v>6913823.3600000003</v>
      </c>
      <c r="L5999" s="39">
        <v>43302367.359999999</v>
      </c>
      <c r="M5999" t="s">
        <v>1149</v>
      </c>
      <c r="N5999" s="32">
        <v>46237</v>
      </c>
      <c r="O5999" s="1">
        <f t="shared" si="291"/>
        <v>0</v>
      </c>
      <c r="P5999" t="s">
        <v>479</v>
      </c>
    </row>
    <row r="6000" spans="1:21" hidden="1">
      <c r="A6000" t="s">
        <v>26</v>
      </c>
      <c r="B6000" t="s">
        <v>7386</v>
      </c>
      <c r="C6000" s="56">
        <v>36315</v>
      </c>
      <c r="D6000" t="s">
        <v>7387</v>
      </c>
      <c r="E6000" s="32">
        <v>46237</v>
      </c>
      <c r="F6000" s="26">
        <v>46237.558032407411</v>
      </c>
      <c r="G6000" s="12" t="str">
        <f t="shared" si="290"/>
        <v>AGOSTO</v>
      </c>
      <c r="H6000">
        <v>900326452</v>
      </c>
      <c r="I6000" t="s">
        <v>7428</v>
      </c>
      <c r="J6000" s="41">
        <f t="shared" si="292"/>
        <v>100999.99</v>
      </c>
      <c r="K6000" s="41">
        <v>0</v>
      </c>
      <c r="L6000" s="39">
        <v>100999.99</v>
      </c>
      <c r="M6000" t="s">
        <v>54</v>
      </c>
      <c r="O6000" s="1">
        <f t="shared" si="291"/>
        <v>0</v>
      </c>
    </row>
    <row r="6001" spans="1:21" hidden="1">
      <c r="A6001" t="s">
        <v>26</v>
      </c>
      <c r="B6001" t="s">
        <v>7388</v>
      </c>
      <c r="C6001" s="56">
        <v>157553</v>
      </c>
      <c r="D6001" t="s">
        <v>894</v>
      </c>
      <c r="E6001" s="32">
        <v>46237</v>
      </c>
      <c r="F6001" s="26">
        <v>46237.551053240742</v>
      </c>
      <c r="G6001" s="12" t="str">
        <f t="shared" si="290"/>
        <v>AGOSTO</v>
      </c>
      <c r="H6001">
        <v>900276962</v>
      </c>
      <c r="I6001" t="s">
        <v>891</v>
      </c>
      <c r="J6001" s="41">
        <f t="shared" si="292"/>
        <v>11880</v>
      </c>
      <c r="K6001" s="41">
        <v>0</v>
      </c>
      <c r="L6001" s="39">
        <v>11880</v>
      </c>
      <c r="M6001" t="s">
        <v>54</v>
      </c>
      <c r="O6001" s="1">
        <f t="shared" si="291"/>
        <v>0</v>
      </c>
    </row>
    <row r="6002" spans="1:21" hidden="1">
      <c r="A6002" t="s">
        <v>2319</v>
      </c>
      <c r="B6002" t="s">
        <v>7389</v>
      </c>
      <c r="C6002" s="55" t="s">
        <v>7390</v>
      </c>
      <c r="D6002" t="s">
        <v>2896</v>
      </c>
      <c r="E6002" s="32">
        <v>46237</v>
      </c>
      <c r="F6002" s="26">
        <v>46237.539340277777</v>
      </c>
      <c r="G6002" s="12" t="str">
        <f t="shared" si="290"/>
        <v>AGOSTO</v>
      </c>
      <c r="H6002">
        <v>830125539</v>
      </c>
      <c r="I6002" t="s">
        <v>7429</v>
      </c>
      <c r="J6002" s="41">
        <f t="shared" si="292"/>
        <v>3537600</v>
      </c>
      <c r="K6002" s="41">
        <v>0</v>
      </c>
      <c r="L6002" s="39">
        <v>3537600</v>
      </c>
      <c r="M6002" t="s">
        <v>214</v>
      </c>
      <c r="N6002" s="32">
        <v>46246</v>
      </c>
      <c r="O6002" s="1">
        <f t="shared" si="291"/>
        <v>9</v>
      </c>
      <c r="P6002" t="s">
        <v>215</v>
      </c>
      <c r="U6002" s="32">
        <v>46280</v>
      </c>
    </row>
    <row r="6003" spans="1:21" hidden="1">
      <c r="A6003" t="s">
        <v>26</v>
      </c>
      <c r="B6003" t="s">
        <v>7391</v>
      </c>
      <c r="C6003" s="56">
        <v>10090822</v>
      </c>
      <c r="D6003" t="s">
        <v>1308</v>
      </c>
      <c r="E6003" s="32">
        <v>46237</v>
      </c>
      <c r="F6003" s="26">
        <v>46237.511597222219</v>
      </c>
      <c r="G6003" s="12" t="str">
        <f t="shared" si="290"/>
        <v>AGOSTO</v>
      </c>
      <c r="H6003">
        <v>900407915</v>
      </c>
      <c r="I6003" t="s">
        <v>1309</v>
      </c>
      <c r="J6003" s="41">
        <f t="shared" si="292"/>
        <v>28991.599999999999</v>
      </c>
      <c r="K6003" s="41">
        <v>5508.4</v>
      </c>
      <c r="L6003" s="39">
        <v>34500</v>
      </c>
      <c r="M6003" t="s">
        <v>54</v>
      </c>
      <c r="O6003" s="1">
        <f t="shared" si="291"/>
        <v>0</v>
      </c>
    </row>
    <row r="6004" spans="1:21" hidden="1">
      <c r="A6004" t="s">
        <v>700</v>
      </c>
      <c r="B6004" t="s">
        <v>7392</v>
      </c>
      <c r="C6004" s="55">
        <v>25939</v>
      </c>
      <c r="D6004" t="s">
        <v>7393</v>
      </c>
      <c r="E6004" s="32">
        <v>46237</v>
      </c>
      <c r="F6004" s="26">
        <v>46237.476481481484</v>
      </c>
      <c r="G6004" s="12" t="str">
        <f t="shared" si="290"/>
        <v>AGOSTO</v>
      </c>
      <c r="H6004">
        <v>902018685</v>
      </c>
      <c r="I6004" t="s">
        <v>7430</v>
      </c>
      <c r="J6004" s="41">
        <f t="shared" si="292"/>
        <v>47899.16</v>
      </c>
      <c r="K6004" s="41">
        <v>9100.84</v>
      </c>
      <c r="L6004" s="39">
        <v>57000</v>
      </c>
      <c r="M6004" t="s">
        <v>54</v>
      </c>
      <c r="O6004" s="1">
        <f t="shared" si="291"/>
        <v>0</v>
      </c>
    </row>
    <row r="6005" spans="1:21" hidden="1">
      <c r="A6005" t="s">
        <v>26</v>
      </c>
      <c r="B6005" t="s">
        <v>7394</v>
      </c>
      <c r="C6005" s="55">
        <v>106</v>
      </c>
      <c r="D6005" t="s">
        <v>455</v>
      </c>
      <c r="E6005" s="32">
        <v>46237</v>
      </c>
      <c r="F6005" s="26">
        <v>46237.465416666666</v>
      </c>
      <c r="G6005" s="12" t="str">
        <f t="shared" si="290"/>
        <v>AGOSTO</v>
      </c>
      <c r="H6005">
        <v>42790604</v>
      </c>
      <c r="I6005" t="s">
        <v>456</v>
      </c>
      <c r="J6005" s="41">
        <f t="shared" si="292"/>
        <v>17649539</v>
      </c>
      <c r="K6005" s="41">
        <v>3353412.41</v>
      </c>
      <c r="L6005" s="39">
        <v>21002951.41</v>
      </c>
      <c r="M6005" t="s">
        <v>195</v>
      </c>
      <c r="N6005" s="32">
        <v>46237</v>
      </c>
      <c r="O6005" s="1">
        <f t="shared" si="291"/>
        <v>0</v>
      </c>
      <c r="P6005" t="s">
        <v>479</v>
      </c>
    </row>
    <row r="6006" spans="1:21" hidden="1">
      <c r="A6006" t="s">
        <v>82</v>
      </c>
      <c r="B6006" t="s">
        <v>7395</v>
      </c>
      <c r="C6006" s="55" t="s">
        <v>7396</v>
      </c>
      <c r="D6006" t="s">
        <v>2896</v>
      </c>
      <c r="E6006" s="32">
        <v>46237</v>
      </c>
      <c r="F6006" s="26">
        <v>46237.462557870371</v>
      </c>
      <c r="G6006" s="12" t="str">
        <f t="shared" si="290"/>
        <v>AGOSTO</v>
      </c>
      <c r="H6006">
        <v>900036588</v>
      </c>
      <c r="I6006" t="s">
        <v>7256</v>
      </c>
      <c r="J6006" s="41">
        <f t="shared" si="292"/>
        <v>2296725</v>
      </c>
      <c r="K6006" s="41">
        <v>436377.75</v>
      </c>
      <c r="L6006" s="39">
        <v>2733102.75</v>
      </c>
      <c r="M6006" t="s">
        <v>110</v>
      </c>
      <c r="N6006" s="3">
        <v>46241</v>
      </c>
      <c r="O6006" s="1">
        <f t="shared" si="291"/>
        <v>4</v>
      </c>
      <c r="P6006" s="1" t="s">
        <v>2149</v>
      </c>
    </row>
    <row r="6007" spans="1:21" hidden="1">
      <c r="A6007" t="s">
        <v>26</v>
      </c>
      <c r="B6007" t="s">
        <v>7397</v>
      </c>
      <c r="C6007" s="55">
        <v>5817297</v>
      </c>
      <c r="D6007" t="s">
        <v>708</v>
      </c>
      <c r="E6007" s="32">
        <v>46237</v>
      </c>
      <c r="F6007" s="26">
        <v>46237.460706018515</v>
      </c>
      <c r="G6007" s="12" t="str">
        <f t="shared" si="290"/>
        <v>AGOSTO</v>
      </c>
      <c r="H6007">
        <v>900219834</v>
      </c>
      <c r="I6007" t="s">
        <v>739</v>
      </c>
      <c r="J6007" s="41">
        <f t="shared" si="292"/>
        <v>5462.1900000000005</v>
      </c>
      <c r="K6007" s="41">
        <v>1037.81</v>
      </c>
      <c r="L6007" s="39">
        <v>6500</v>
      </c>
      <c r="M6007" t="s">
        <v>70</v>
      </c>
      <c r="N6007" s="32">
        <v>46239</v>
      </c>
      <c r="O6007" s="1">
        <f t="shared" si="291"/>
        <v>2</v>
      </c>
      <c r="P6007" t="s">
        <v>66</v>
      </c>
      <c r="U6007" s="32">
        <v>46247</v>
      </c>
    </row>
    <row r="6008" spans="1:21" hidden="1">
      <c r="A6008" t="s">
        <v>82</v>
      </c>
      <c r="B6008" t="s">
        <v>7398</v>
      </c>
      <c r="C6008" s="55" t="s">
        <v>7399</v>
      </c>
      <c r="D6008" t="s">
        <v>2896</v>
      </c>
      <c r="E6008" s="32">
        <v>46237</v>
      </c>
      <c r="F6008" s="26">
        <v>46237.456631944442</v>
      </c>
      <c r="G6008" s="12" t="str">
        <f t="shared" si="290"/>
        <v>AGOSTO</v>
      </c>
      <c r="H6008">
        <v>900036588</v>
      </c>
      <c r="I6008" t="s">
        <v>7256</v>
      </c>
      <c r="J6008" s="41">
        <f t="shared" si="292"/>
        <v>5048950</v>
      </c>
      <c r="K6008" s="41">
        <v>959300.5</v>
      </c>
      <c r="L6008" s="39">
        <v>6008250.5</v>
      </c>
      <c r="M6008" t="s">
        <v>110</v>
      </c>
      <c r="N6008" s="3">
        <v>46241</v>
      </c>
      <c r="O6008" s="1">
        <f t="shared" si="291"/>
        <v>4</v>
      </c>
      <c r="P6008" s="1" t="s">
        <v>2149</v>
      </c>
    </row>
    <row r="6009" spans="1:21" hidden="1">
      <c r="A6009" t="s">
        <v>82</v>
      </c>
      <c r="B6009" t="s">
        <v>7400</v>
      </c>
      <c r="C6009" s="55" t="s">
        <v>7401</v>
      </c>
      <c r="D6009" t="s">
        <v>2896</v>
      </c>
      <c r="E6009" s="32">
        <v>46237</v>
      </c>
      <c r="F6009" s="26">
        <v>46237.436967592592</v>
      </c>
      <c r="G6009" s="12" t="str">
        <f t="shared" si="290"/>
        <v>AGOSTO</v>
      </c>
      <c r="H6009">
        <v>900036588</v>
      </c>
      <c r="I6009" t="s">
        <v>7256</v>
      </c>
      <c r="J6009" s="41">
        <f t="shared" si="292"/>
        <v>10097900</v>
      </c>
      <c r="K6009" s="41">
        <v>1918601</v>
      </c>
      <c r="L6009" s="39">
        <v>12016501</v>
      </c>
      <c r="M6009" s="34" t="s">
        <v>110</v>
      </c>
      <c r="N6009" s="3">
        <v>46241</v>
      </c>
      <c r="O6009" s="1">
        <f t="shared" si="291"/>
        <v>4</v>
      </c>
      <c r="P6009" s="34" t="s">
        <v>66</v>
      </c>
    </row>
    <row r="6010" spans="1:21" hidden="1">
      <c r="A6010" t="s">
        <v>700</v>
      </c>
      <c r="B6010" t="s">
        <v>7402</v>
      </c>
      <c r="C6010" s="56">
        <v>272620</v>
      </c>
      <c r="D6010" t="s">
        <v>7403</v>
      </c>
      <c r="E6010" s="32">
        <v>46237</v>
      </c>
      <c r="F6010" s="26">
        <v>46237.434837962966</v>
      </c>
      <c r="G6010" s="12" t="str">
        <f t="shared" si="290"/>
        <v>AGOSTO</v>
      </c>
      <c r="H6010">
        <v>900151765</v>
      </c>
      <c r="I6010" t="s">
        <v>7431</v>
      </c>
      <c r="J6010" s="41">
        <f t="shared" si="292"/>
        <v>4453.78</v>
      </c>
      <c r="K6010" s="41">
        <v>846.22</v>
      </c>
      <c r="L6010" s="39">
        <v>5300</v>
      </c>
      <c r="M6010" t="s">
        <v>54</v>
      </c>
      <c r="O6010" s="1">
        <f t="shared" si="291"/>
        <v>0</v>
      </c>
    </row>
    <row r="6011" spans="1:21" hidden="1">
      <c r="A6011" t="s">
        <v>26</v>
      </c>
      <c r="B6011" t="s">
        <v>7404</v>
      </c>
      <c r="C6011" s="56">
        <v>1047660</v>
      </c>
      <c r="D6011" t="s">
        <v>7405</v>
      </c>
      <c r="E6011" s="32">
        <v>46237</v>
      </c>
      <c r="F6011" s="26">
        <v>46237.417430555557</v>
      </c>
      <c r="G6011" s="12" t="str">
        <f t="shared" si="290"/>
        <v>AGOSTO</v>
      </c>
      <c r="H6011">
        <v>900155107</v>
      </c>
      <c r="I6011" t="s">
        <v>1218</v>
      </c>
      <c r="J6011" s="41">
        <f t="shared" si="292"/>
        <v>13680</v>
      </c>
      <c r="K6011" s="41">
        <v>0</v>
      </c>
      <c r="L6011" s="39">
        <v>13680</v>
      </c>
      <c r="M6011" t="s">
        <v>54</v>
      </c>
      <c r="O6011" s="1">
        <f t="shared" si="291"/>
        <v>0</v>
      </c>
    </row>
    <row r="6012" spans="1:21" hidden="1">
      <c r="A6012" t="s">
        <v>26</v>
      </c>
      <c r="B6012" t="s">
        <v>7406</v>
      </c>
      <c r="C6012" s="55">
        <v>4210</v>
      </c>
      <c r="D6012" t="s">
        <v>698</v>
      </c>
      <c r="E6012" s="32">
        <v>46237</v>
      </c>
      <c r="F6012" s="26">
        <v>46237.410266203704</v>
      </c>
      <c r="G6012" s="12" t="str">
        <f t="shared" si="290"/>
        <v>AGOSTO</v>
      </c>
      <c r="H6012">
        <v>901972620</v>
      </c>
      <c r="I6012" t="s">
        <v>2440</v>
      </c>
      <c r="J6012" s="41">
        <f t="shared" si="292"/>
        <v>40350</v>
      </c>
      <c r="K6012" s="41">
        <v>7666.5</v>
      </c>
      <c r="L6012" s="39">
        <v>48016.5</v>
      </c>
      <c r="M6012" t="s">
        <v>54</v>
      </c>
      <c r="N6012" s="32">
        <v>46238</v>
      </c>
      <c r="O6012" s="1">
        <f t="shared" si="291"/>
        <v>1</v>
      </c>
      <c r="P6012" t="s">
        <v>66</v>
      </c>
      <c r="U6012" s="32">
        <v>46239</v>
      </c>
    </row>
    <row r="6013" spans="1:21" hidden="1">
      <c r="A6013" t="s">
        <v>26</v>
      </c>
      <c r="B6013" t="s">
        <v>7407</v>
      </c>
      <c r="C6013" s="56">
        <v>150768</v>
      </c>
      <c r="D6013" t="s">
        <v>7408</v>
      </c>
      <c r="E6013" s="32">
        <v>46237</v>
      </c>
      <c r="F6013" s="26">
        <v>46237.365983796299</v>
      </c>
      <c r="G6013" s="12" t="str">
        <f t="shared" si="290"/>
        <v>AGOSTO</v>
      </c>
      <c r="H6013">
        <v>900276962</v>
      </c>
      <c r="I6013" t="s">
        <v>891</v>
      </c>
      <c r="J6013" s="41">
        <f t="shared" si="292"/>
        <v>17293.699999999997</v>
      </c>
      <c r="K6013" s="41">
        <v>2896.31</v>
      </c>
      <c r="L6013" s="39">
        <v>20190.009999999998</v>
      </c>
      <c r="M6013" t="s">
        <v>54</v>
      </c>
      <c r="O6013" s="1">
        <f t="shared" si="291"/>
        <v>0</v>
      </c>
    </row>
    <row r="6014" spans="1:21" hidden="1">
      <c r="A6014" t="s">
        <v>26</v>
      </c>
      <c r="B6014" t="s">
        <v>7409</v>
      </c>
      <c r="C6014" s="55">
        <v>216514</v>
      </c>
      <c r="D6014" t="s">
        <v>28</v>
      </c>
      <c r="E6014" s="32">
        <v>46237</v>
      </c>
      <c r="F6014" s="26">
        <v>46237.354861111111</v>
      </c>
      <c r="G6014" s="12" t="str">
        <f t="shared" si="290"/>
        <v>AGOSTO</v>
      </c>
      <c r="H6014">
        <v>800180675</v>
      </c>
      <c r="I6014" t="s">
        <v>596</v>
      </c>
      <c r="J6014" s="41">
        <f t="shared" si="292"/>
        <v>1965813</v>
      </c>
      <c r="K6014" s="41">
        <v>0</v>
      </c>
      <c r="L6014" s="39">
        <v>1965813</v>
      </c>
      <c r="M6014" t="s">
        <v>195</v>
      </c>
      <c r="N6014" s="32">
        <v>46237</v>
      </c>
      <c r="O6014" s="1">
        <f t="shared" si="291"/>
        <v>0</v>
      </c>
      <c r="P6014" t="s">
        <v>479</v>
      </c>
      <c r="U6014" s="32">
        <v>46238</v>
      </c>
    </row>
    <row r="6015" spans="1:21" hidden="1">
      <c r="A6015" t="s">
        <v>26</v>
      </c>
      <c r="B6015" t="s">
        <v>7410</v>
      </c>
      <c r="C6015" s="56">
        <v>80494</v>
      </c>
      <c r="D6015" t="s">
        <v>5704</v>
      </c>
      <c r="E6015" s="32">
        <v>46237</v>
      </c>
      <c r="F6015" s="26">
        <v>46237.348333333335</v>
      </c>
      <c r="G6015" s="12" t="str">
        <f t="shared" si="290"/>
        <v>AGOSTO</v>
      </c>
      <c r="H6015">
        <v>901230769</v>
      </c>
      <c r="I6015" t="s">
        <v>2581</v>
      </c>
      <c r="J6015" s="41">
        <f t="shared" si="292"/>
        <v>9159.66</v>
      </c>
      <c r="K6015" s="41">
        <v>1740.34</v>
      </c>
      <c r="L6015" s="39">
        <v>10900</v>
      </c>
      <c r="M6015" t="s">
        <v>54</v>
      </c>
      <c r="O6015" s="1">
        <f t="shared" si="291"/>
        <v>0</v>
      </c>
    </row>
    <row r="6016" spans="1:21" hidden="1">
      <c r="A6016" t="s">
        <v>26</v>
      </c>
      <c r="B6016" t="s">
        <v>7411</v>
      </c>
      <c r="C6016" s="55">
        <v>7290</v>
      </c>
      <c r="D6016" t="s">
        <v>3261</v>
      </c>
      <c r="E6016" s="32">
        <v>46237</v>
      </c>
      <c r="F6016" s="26">
        <v>46237.342303240737</v>
      </c>
      <c r="G6016" s="12" t="str">
        <f t="shared" si="290"/>
        <v>AGOSTO</v>
      </c>
      <c r="H6016">
        <v>811011779</v>
      </c>
      <c r="I6016" t="s">
        <v>1339</v>
      </c>
      <c r="J6016" s="41">
        <f t="shared" si="292"/>
        <v>751859.17</v>
      </c>
      <c r="K6016" s="41">
        <v>122108.83</v>
      </c>
      <c r="L6016" s="39">
        <v>873968</v>
      </c>
      <c r="M6016" t="s">
        <v>70</v>
      </c>
      <c r="N6016" s="32">
        <v>46246</v>
      </c>
      <c r="O6016" s="1">
        <f t="shared" si="291"/>
        <v>9</v>
      </c>
      <c r="P6016" t="s">
        <v>7680</v>
      </c>
      <c r="U6016" s="32">
        <v>46247</v>
      </c>
    </row>
    <row r="6017" spans="1:21" hidden="1">
      <c r="A6017" t="s">
        <v>26</v>
      </c>
      <c r="B6017" t="s">
        <v>7412</v>
      </c>
      <c r="C6017" s="55">
        <v>40926</v>
      </c>
      <c r="D6017" t="s">
        <v>698</v>
      </c>
      <c r="E6017" s="32">
        <v>46237</v>
      </c>
      <c r="F6017" s="26">
        <v>46237.300706018519</v>
      </c>
      <c r="G6017" s="12" t="str">
        <f t="shared" si="290"/>
        <v>AGOSTO</v>
      </c>
      <c r="H6017">
        <v>900229913</v>
      </c>
      <c r="I6017" t="s">
        <v>699</v>
      </c>
      <c r="J6017" s="41">
        <f t="shared" si="292"/>
        <v>963236.47</v>
      </c>
      <c r="K6017" s="41">
        <v>168616.44</v>
      </c>
      <c r="L6017" s="39">
        <v>1131852.9099999999</v>
      </c>
      <c r="M6017" t="s">
        <v>70</v>
      </c>
      <c r="N6017" s="32">
        <v>46240</v>
      </c>
      <c r="O6017" s="1">
        <f t="shared" si="291"/>
        <v>3</v>
      </c>
      <c r="P6017" t="s">
        <v>7680</v>
      </c>
      <c r="U6017" s="32">
        <v>46246</v>
      </c>
    </row>
    <row r="6018" spans="1:21" hidden="1">
      <c r="A6018" t="s">
        <v>26</v>
      </c>
      <c r="B6018" t="s">
        <v>7413</v>
      </c>
      <c r="C6018" s="55">
        <v>32649</v>
      </c>
      <c r="D6018" t="s">
        <v>618</v>
      </c>
      <c r="E6018" s="32">
        <v>46237</v>
      </c>
      <c r="F6018" s="26">
        <v>46237.294166666667</v>
      </c>
      <c r="G6018" s="12" t="str">
        <f t="shared" ref="G6018:G6081" si="293">UPPER(TEXT(E6018, "MMMM"))</f>
        <v>AGOSTO</v>
      </c>
      <c r="H6018">
        <v>900322890</v>
      </c>
      <c r="I6018" t="s">
        <v>619</v>
      </c>
      <c r="J6018" s="41">
        <f t="shared" si="292"/>
        <v>374400</v>
      </c>
      <c r="K6018" s="41">
        <v>71136</v>
      </c>
      <c r="L6018" s="39">
        <v>445536</v>
      </c>
      <c r="M6018" t="s">
        <v>70</v>
      </c>
      <c r="N6018" s="32">
        <v>46238</v>
      </c>
      <c r="O6018" s="1">
        <f t="shared" si="291"/>
        <v>1</v>
      </c>
      <c r="P6018" t="s">
        <v>66</v>
      </c>
      <c r="U6018" s="32">
        <v>46280</v>
      </c>
    </row>
    <row r="6019" spans="1:21" hidden="1">
      <c r="A6019" t="s">
        <v>26</v>
      </c>
      <c r="B6019" t="s">
        <v>7414</v>
      </c>
      <c r="C6019" s="55">
        <v>748079</v>
      </c>
      <c r="D6019" t="s">
        <v>817</v>
      </c>
      <c r="E6019" s="32">
        <v>46237</v>
      </c>
      <c r="F6019" s="26">
        <v>46237.284884259258</v>
      </c>
      <c r="G6019" s="12" t="str">
        <f t="shared" si="293"/>
        <v>AGOSTO</v>
      </c>
      <c r="H6019">
        <v>890915475</v>
      </c>
      <c r="I6019" t="s">
        <v>818</v>
      </c>
      <c r="J6019" s="41">
        <f t="shared" si="292"/>
        <v>87014</v>
      </c>
      <c r="K6019" s="41">
        <v>16532.66</v>
      </c>
      <c r="L6019" s="39">
        <v>103546.66</v>
      </c>
      <c r="M6019" t="s">
        <v>70</v>
      </c>
      <c r="N6019" s="32">
        <v>46238</v>
      </c>
      <c r="O6019" s="1">
        <f t="shared" si="291"/>
        <v>1</v>
      </c>
      <c r="P6019" t="s">
        <v>66</v>
      </c>
      <c r="U6019" s="32">
        <v>46239</v>
      </c>
    </row>
    <row r="6020" spans="1:21" hidden="1">
      <c r="A6020" t="s">
        <v>26</v>
      </c>
      <c r="B6020" t="s">
        <v>7415</v>
      </c>
      <c r="C6020" s="55">
        <v>743734</v>
      </c>
      <c r="D6020" t="s">
        <v>822</v>
      </c>
      <c r="E6020" s="32">
        <v>46237</v>
      </c>
      <c r="F6020" s="26">
        <v>46237.300486111111</v>
      </c>
      <c r="G6020" s="12" t="str">
        <f t="shared" si="293"/>
        <v>AGOSTO</v>
      </c>
      <c r="H6020">
        <v>890915475</v>
      </c>
      <c r="I6020" t="s">
        <v>818</v>
      </c>
      <c r="J6020" s="41">
        <f t="shared" si="292"/>
        <v>1264069</v>
      </c>
      <c r="K6020" s="41">
        <v>240173.11</v>
      </c>
      <c r="L6020" s="39">
        <v>1504242.11</v>
      </c>
      <c r="M6020" t="s">
        <v>70</v>
      </c>
      <c r="N6020" s="32">
        <v>46238</v>
      </c>
      <c r="O6020" s="1">
        <f t="shared" si="291"/>
        <v>1</v>
      </c>
      <c r="P6020" t="s">
        <v>66</v>
      </c>
      <c r="U6020" s="32">
        <v>46280</v>
      </c>
    </row>
    <row r="6021" spans="1:21" hidden="1">
      <c r="A6021" t="s">
        <v>26</v>
      </c>
      <c r="B6021" t="s">
        <v>7416</v>
      </c>
      <c r="C6021" s="55">
        <v>748063</v>
      </c>
      <c r="D6021" t="s">
        <v>817</v>
      </c>
      <c r="E6021" s="32">
        <v>46237</v>
      </c>
      <c r="F6021" s="26">
        <v>46237.277106481481</v>
      </c>
      <c r="G6021" s="12" t="str">
        <f t="shared" si="293"/>
        <v>AGOSTO</v>
      </c>
      <c r="H6021">
        <v>890915475</v>
      </c>
      <c r="I6021" t="s">
        <v>818</v>
      </c>
      <c r="J6021" s="41">
        <f t="shared" si="292"/>
        <v>160070</v>
      </c>
      <c r="K6021" s="41">
        <v>30413.3</v>
      </c>
      <c r="L6021" s="39">
        <v>190483.3</v>
      </c>
      <c r="M6021" t="s">
        <v>70</v>
      </c>
      <c r="N6021" s="32">
        <v>46238</v>
      </c>
      <c r="O6021" s="1">
        <f t="shared" si="291"/>
        <v>1</v>
      </c>
      <c r="P6021" t="s">
        <v>66</v>
      </c>
      <c r="U6021" s="32">
        <v>46239</v>
      </c>
    </row>
    <row r="6022" spans="1:21" hidden="1">
      <c r="A6022" t="s">
        <v>26</v>
      </c>
      <c r="B6022" t="s">
        <v>7417</v>
      </c>
      <c r="C6022" s="55">
        <v>7</v>
      </c>
      <c r="D6022" t="s">
        <v>2958</v>
      </c>
      <c r="E6022" s="32">
        <v>46237</v>
      </c>
      <c r="F6022" s="26">
        <v>46237.311099537037</v>
      </c>
      <c r="G6022" s="12" t="str">
        <f t="shared" si="293"/>
        <v>AGOSTO</v>
      </c>
      <c r="H6022">
        <v>902036303</v>
      </c>
      <c r="I6022" t="s">
        <v>2959</v>
      </c>
      <c r="J6022" s="41">
        <f t="shared" si="292"/>
        <v>40000000</v>
      </c>
      <c r="K6022" s="41">
        <v>7600000</v>
      </c>
      <c r="L6022" s="39">
        <v>47600000</v>
      </c>
      <c r="M6022" t="s">
        <v>195</v>
      </c>
      <c r="N6022" s="32">
        <v>46237</v>
      </c>
      <c r="O6022" s="1">
        <f t="shared" si="291"/>
        <v>0</v>
      </c>
      <c r="P6022" t="s">
        <v>479</v>
      </c>
    </row>
    <row r="6023" spans="1:21" hidden="1">
      <c r="A6023" t="s">
        <v>26</v>
      </c>
      <c r="B6023" t="s">
        <v>7418</v>
      </c>
      <c r="C6023" s="56">
        <v>20602</v>
      </c>
      <c r="D6023" t="s">
        <v>7419</v>
      </c>
      <c r="E6023" s="32">
        <v>46237</v>
      </c>
      <c r="F6023" s="26">
        <v>46237.310162037036</v>
      </c>
      <c r="G6023" s="12" t="str">
        <f t="shared" si="293"/>
        <v>AGOSTO</v>
      </c>
      <c r="H6023">
        <v>901905794</v>
      </c>
      <c r="I6023" t="s">
        <v>7432</v>
      </c>
      <c r="J6023" s="41">
        <f t="shared" si="292"/>
        <v>9000</v>
      </c>
      <c r="K6023" s="41">
        <v>0</v>
      </c>
      <c r="L6023" s="39">
        <v>9000</v>
      </c>
      <c r="M6023" t="s">
        <v>54</v>
      </c>
      <c r="O6023" s="1">
        <f t="shared" si="291"/>
        <v>0</v>
      </c>
    </row>
    <row r="6024" spans="1:21" hidden="1">
      <c r="A6024" t="s">
        <v>26</v>
      </c>
      <c r="B6024" t="s">
        <v>7420</v>
      </c>
      <c r="C6024" s="56">
        <v>54</v>
      </c>
      <c r="D6024" t="s">
        <v>6069</v>
      </c>
      <c r="E6024" s="32">
        <v>46237</v>
      </c>
      <c r="F6024" s="26">
        <v>46237.294456018521</v>
      </c>
      <c r="G6024" s="12" t="str">
        <f t="shared" si="293"/>
        <v>AGOSTO</v>
      </c>
      <c r="H6024">
        <v>1075686375</v>
      </c>
      <c r="I6024" t="s">
        <v>6070</v>
      </c>
      <c r="J6024" s="41">
        <f t="shared" si="292"/>
        <v>145000</v>
      </c>
      <c r="K6024" s="41">
        <v>0</v>
      </c>
      <c r="L6024" s="39">
        <v>145000</v>
      </c>
      <c r="M6024" t="s">
        <v>54</v>
      </c>
      <c r="O6024" s="1">
        <f t="shared" si="291"/>
        <v>0</v>
      </c>
    </row>
    <row r="6025" spans="1:21" hidden="1">
      <c r="A6025" t="s">
        <v>26</v>
      </c>
      <c r="B6025" t="s">
        <v>7421</v>
      </c>
      <c r="C6025" s="56">
        <v>276543</v>
      </c>
      <c r="D6025" t="s">
        <v>7422</v>
      </c>
      <c r="E6025" s="32">
        <v>46237</v>
      </c>
      <c r="F6025" s="26">
        <v>46237.248263888891</v>
      </c>
      <c r="G6025" s="12" t="str">
        <f t="shared" si="293"/>
        <v>AGOSTO</v>
      </c>
      <c r="H6025">
        <v>860076919</v>
      </c>
      <c r="I6025" t="s">
        <v>2340</v>
      </c>
      <c r="J6025" s="41">
        <f t="shared" si="292"/>
        <v>29000</v>
      </c>
      <c r="K6025" s="41">
        <v>0</v>
      </c>
      <c r="L6025" s="39">
        <v>29000</v>
      </c>
      <c r="M6025" t="s">
        <v>54</v>
      </c>
      <c r="O6025" s="1">
        <f t="shared" si="291"/>
        <v>0</v>
      </c>
    </row>
    <row r="6026" spans="1:21" hidden="1">
      <c r="A6026" t="s">
        <v>26</v>
      </c>
      <c r="B6026" t="s">
        <v>7423</v>
      </c>
      <c r="C6026" s="55">
        <v>18273169</v>
      </c>
      <c r="D6026" t="s">
        <v>4499</v>
      </c>
      <c r="E6026" s="32">
        <v>46237</v>
      </c>
      <c r="F6026" s="26">
        <v>46237.192175925928</v>
      </c>
      <c r="G6026" s="12" t="str">
        <f t="shared" si="293"/>
        <v>AGOSTO</v>
      </c>
      <c r="H6026">
        <v>900219834</v>
      </c>
      <c r="I6026" t="s">
        <v>739</v>
      </c>
      <c r="J6026" s="41">
        <f t="shared" si="292"/>
        <v>26300</v>
      </c>
      <c r="K6026" s="41">
        <v>0</v>
      </c>
      <c r="L6026" s="39">
        <v>26300</v>
      </c>
      <c r="M6026" t="s">
        <v>70</v>
      </c>
      <c r="N6026" s="32">
        <v>46237</v>
      </c>
      <c r="O6026" s="1">
        <f t="shared" si="291"/>
        <v>0</v>
      </c>
      <c r="P6026" t="s">
        <v>66</v>
      </c>
      <c r="U6026" s="32">
        <v>46247</v>
      </c>
    </row>
    <row r="6027" spans="1:21" hidden="1">
      <c r="A6027" t="s">
        <v>26</v>
      </c>
      <c r="B6027" t="s">
        <v>7433</v>
      </c>
      <c r="C6027" s="55">
        <v>236</v>
      </c>
      <c r="D6027" t="s">
        <v>2388</v>
      </c>
      <c r="E6027" s="32">
        <v>46238</v>
      </c>
      <c r="F6027" s="26">
        <v>46238.921226851853</v>
      </c>
      <c r="G6027" s="12" t="str">
        <f t="shared" si="293"/>
        <v>AGOSTO</v>
      </c>
      <c r="H6027">
        <v>901847080</v>
      </c>
      <c r="I6027" t="s">
        <v>2519</v>
      </c>
      <c r="J6027" s="41">
        <f t="shared" si="292"/>
        <v>2358550</v>
      </c>
      <c r="K6027" s="41">
        <v>448124.5</v>
      </c>
      <c r="L6027" s="39">
        <v>2806674.5</v>
      </c>
      <c r="M6027" s="1" t="s">
        <v>9455</v>
      </c>
      <c r="N6027" s="32">
        <v>46240</v>
      </c>
      <c r="O6027" s="1">
        <f t="shared" si="291"/>
        <v>2</v>
      </c>
      <c r="P6027" t="s">
        <v>7680</v>
      </c>
      <c r="U6027" s="32">
        <v>46280</v>
      </c>
    </row>
    <row r="6028" spans="1:21" hidden="1">
      <c r="A6028" t="s">
        <v>26</v>
      </c>
      <c r="B6028" t="s">
        <v>7434</v>
      </c>
      <c r="C6028" s="55">
        <v>234</v>
      </c>
      <c r="D6028" t="s">
        <v>2388</v>
      </c>
      <c r="E6028" s="32">
        <v>46238</v>
      </c>
      <c r="F6028" s="26">
        <v>46238.915810185186</v>
      </c>
      <c r="G6028" s="12" t="str">
        <f t="shared" si="293"/>
        <v>AGOSTO</v>
      </c>
      <c r="H6028">
        <v>901847080</v>
      </c>
      <c r="I6028" t="s">
        <v>2519</v>
      </c>
      <c r="J6028" s="41">
        <f t="shared" si="292"/>
        <v>162520</v>
      </c>
      <c r="K6028" s="41">
        <v>30878.799999999999</v>
      </c>
      <c r="L6028" s="39">
        <v>193398.8</v>
      </c>
      <c r="M6028" s="1" t="s">
        <v>9455</v>
      </c>
      <c r="N6028" s="32">
        <v>46240</v>
      </c>
      <c r="O6028" s="1">
        <f t="shared" si="291"/>
        <v>2</v>
      </c>
      <c r="P6028" t="s">
        <v>7680</v>
      </c>
      <c r="U6028" s="32">
        <v>46280</v>
      </c>
    </row>
    <row r="6029" spans="1:21" hidden="1">
      <c r="A6029" t="s">
        <v>26</v>
      </c>
      <c r="B6029" t="s">
        <v>7435</v>
      </c>
      <c r="C6029" s="55">
        <v>233</v>
      </c>
      <c r="D6029" t="s">
        <v>2388</v>
      </c>
      <c r="E6029" s="32">
        <v>46238</v>
      </c>
      <c r="F6029" s="26">
        <v>46238.90185185185</v>
      </c>
      <c r="G6029" s="12" t="str">
        <f t="shared" si="293"/>
        <v>AGOSTO</v>
      </c>
      <c r="H6029">
        <v>901847080</v>
      </c>
      <c r="I6029" t="s">
        <v>2519</v>
      </c>
      <c r="J6029" s="41">
        <f t="shared" si="292"/>
        <v>8291600</v>
      </c>
      <c r="K6029" s="41">
        <v>1575404</v>
      </c>
      <c r="L6029" s="39">
        <v>9867004</v>
      </c>
      <c r="M6029" s="1" t="s">
        <v>9455</v>
      </c>
      <c r="N6029" s="32">
        <v>46268</v>
      </c>
      <c r="O6029" s="1">
        <f t="shared" si="291"/>
        <v>30</v>
      </c>
      <c r="P6029" t="s">
        <v>7680</v>
      </c>
      <c r="U6029" s="32">
        <v>46280</v>
      </c>
    </row>
    <row r="6030" spans="1:21" hidden="1">
      <c r="A6030" t="s">
        <v>26</v>
      </c>
      <c r="B6030" t="s">
        <v>7436</v>
      </c>
      <c r="C6030" s="55">
        <v>235</v>
      </c>
      <c r="D6030" t="s">
        <v>2388</v>
      </c>
      <c r="E6030" s="32">
        <v>46238</v>
      </c>
      <c r="F6030" s="26">
        <v>46238.918807870374</v>
      </c>
      <c r="G6030" s="12" t="str">
        <f t="shared" si="293"/>
        <v>AGOSTO</v>
      </c>
      <c r="H6030">
        <v>901847080</v>
      </c>
      <c r="I6030" t="s">
        <v>2519</v>
      </c>
      <c r="J6030" s="41">
        <f t="shared" si="292"/>
        <v>640000</v>
      </c>
      <c r="K6030" s="41">
        <v>121600</v>
      </c>
      <c r="L6030" s="39">
        <v>761600</v>
      </c>
      <c r="M6030" s="1" t="s">
        <v>9455</v>
      </c>
      <c r="N6030" s="32">
        <v>46240</v>
      </c>
      <c r="O6030" s="1">
        <f t="shared" si="291"/>
        <v>2</v>
      </c>
      <c r="P6030" t="s">
        <v>7680</v>
      </c>
      <c r="U6030" s="32">
        <v>46280</v>
      </c>
    </row>
    <row r="6031" spans="1:21" hidden="1">
      <c r="A6031" t="s">
        <v>26</v>
      </c>
      <c r="B6031" t="s">
        <v>7437</v>
      </c>
      <c r="C6031" s="55">
        <v>1027953</v>
      </c>
      <c r="D6031" t="s">
        <v>138</v>
      </c>
      <c r="E6031" s="32">
        <v>46238</v>
      </c>
      <c r="F6031" s="26">
        <v>46238.782939814817</v>
      </c>
      <c r="G6031" s="12" t="str">
        <f t="shared" si="293"/>
        <v>AGOSTO</v>
      </c>
      <c r="H6031">
        <v>860016640</v>
      </c>
      <c r="I6031" t="s">
        <v>139</v>
      </c>
      <c r="J6031" s="41">
        <f t="shared" si="292"/>
        <v>32056</v>
      </c>
      <c r="K6031" s="41">
        <v>0</v>
      </c>
      <c r="L6031" s="39">
        <v>32056</v>
      </c>
      <c r="M6031" t="s">
        <v>3770</v>
      </c>
      <c r="N6031" s="32">
        <v>46239</v>
      </c>
      <c r="O6031" s="1">
        <f t="shared" si="291"/>
        <v>1</v>
      </c>
      <c r="P6031" t="s">
        <v>66</v>
      </c>
      <c r="U6031" s="32">
        <v>46240</v>
      </c>
    </row>
    <row r="6032" spans="1:21" hidden="1">
      <c r="A6032" t="s">
        <v>26</v>
      </c>
      <c r="B6032" t="s">
        <v>7438</v>
      </c>
      <c r="C6032" s="56">
        <v>5216099</v>
      </c>
      <c r="D6032" t="s">
        <v>692</v>
      </c>
      <c r="E6032" s="32">
        <v>46238</v>
      </c>
      <c r="F6032" s="26">
        <v>46238.779236111113</v>
      </c>
      <c r="G6032" s="12" t="str">
        <f t="shared" si="293"/>
        <v>AGOSTO</v>
      </c>
      <c r="H6032">
        <v>891408584</v>
      </c>
      <c r="I6032" t="s">
        <v>693</v>
      </c>
      <c r="J6032" s="41">
        <f t="shared" si="292"/>
        <v>81800</v>
      </c>
      <c r="K6032" s="41">
        <v>0</v>
      </c>
      <c r="L6032" s="39">
        <v>81800</v>
      </c>
      <c r="M6032" t="s">
        <v>54</v>
      </c>
      <c r="O6032" s="1">
        <f t="shared" si="291"/>
        <v>0</v>
      </c>
    </row>
    <row r="6033" spans="1:21" hidden="1">
      <c r="A6033" t="s">
        <v>26</v>
      </c>
      <c r="B6033" t="s">
        <v>7439</v>
      </c>
      <c r="C6033" s="56">
        <v>1423</v>
      </c>
      <c r="D6033" t="s">
        <v>2382</v>
      </c>
      <c r="E6033" s="32">
        <v>46238</v>
      </c>
      <c r="F6033" s="26">
        <v>46238.758391203701</v>
      </c>
      <c r="G6033" s="12" t="str">
        <f t="shared" si="293"/>
        <v>AGOSTO</v>
      </c>
      <c r="H6033">
        <v>901181072</v>
      </c>
      <c r="I6033" t="s">
        <v>5363</v>
      </c>
      <c r="J6033" s="41">
        <f t="shared" si="292"/>
        <v>38000</v>
      </c>
      <c r="K6033" s="41">
        <v>3040</v>
      </c>
      <c r="L6033" s="39">
        <v>41040</v>
      </c>
      <c r="M6033" t="s">
        <v>54</v>
      </c>
      <c r="O6033" s="1">
        <f t="shared" si="291"/>
        <v>0</v>
      </c>
    </row>
    <row r="6034" spans="1:21" hidden="1">
      <c r="A6034" t="s">
        <v>26</v>
      </c>
      <c r="B6034" t="s">
        <v>7440</v>
      </c>
      <c r="C6034" s="55">
        <v>9637</v>
      </c>
      <c r="D6034" t="s">
        <v>2896</v>
      </c>
      <c r="E6034" s="32">
        <v>46238</v>
      </c>
      <c r="F6034" s="26">
        <v>46238.757754629631</v>
      </c>
      <c r="G6034" s="12" t="str">
        <f t="shared" si="293"/>
        <v>AGOSTO</v>
      </c>
      <c r="H6034">
        <v>32150739</v>
      </c>
      <c r="I6034" t="s">
        <v>400</v>
      </c>
      <c r="J6034" s="41">
        <f t="shared" si="292"/>
        <v>554500</v>
      </c>
      <c r="K6034" s="41">
        <v>0</v>
      </c>
      <c r="L6034" s="39">
        <v>554500</v>
      </c>
      <c r="M6034" t="s">
        <v>199</v>
      </c>
      <c r="N6034" s="32">
        <v>46239</v>
      </c>
      <c r="O6034" s="1">
        <f t="shared" si="291"/>
        <v>1</v>
      </c>
      <c r="P6034" t="s">
        <v>66</v>
      </c>
      <c r="U6034" s="32">
        <v>46240</v>
      </c>
    </row>
    <row r="6035" spans="1:21" hidden="1">
      <c r="A6035" t="s">
        <v>26</v>
      </c>
      <c r="B6035" t="s">
        <v>7441</v>
      </c>
      <c r="C6035" s="56">
        <v>1422</v>
      </c>
      <c r="D6035" t="s">
        <v>2382</v>
      </c>
      <c r="E6035" s="32">
        <v>46238</v>
      </c>
      <c r="F6035" s="26">
        <v>46238.757511574076</v>
      </c>
      <c r="G6035" s="12" t="str">
        <f t="shared" si="293"/>
        <v>AGOSTO</v>
      </c>
      <c r="H6035">
        <v>901181072</v>
      </c>
      <c r="I6035" t="s">
        <v>5363</v>
      </c>
      <c r="J6035" s="41">
        <f t="shared" si="292"/>
        <v>38000</v>
      </c>
      <c r="K6035" s="41">
        <v>3040</v>
      </c>
      <c r="L6035" s="39">
        <v>41040</v>
      </c>
      <c r="M6035" t="s">
        <v>54</v>
      </c>
      <c r="O6035" s="1">
        <f t="shared" si="291"/>
        <v>0</v>
      </c>
    </row>
    <row r="6036" spans="1:21" hidden="1">
      <c r="A6036" t="s">
        <v>26</v>
      </c>
      <c r="B6036" t="s">
        <v>7442</v>
      </c>
      <c r="C6036" s="55">
        <v>18577986</v>
      </c>
      <c r="D6036" t="s">
        <v>4499</v>
      </c>
      <c r="E6036" s="32">
        <v>46238</v>
      </c>
      <c r="F6036" s="26">
        <v>46238.739155092589</v>
      </c>
      <c r="G6036" s="12" t="str">
        <f t="shared" si="293"/>
        <v>AGOSTO</v>
      </c>
      <c r="H6036">
        <v>900219834</v>
      </c>
      <c r="I6036" t="s">
        <v>739</v>
      </c>
      <c r="J6036" s="41">
        <f t="shared" si="292"/>
        <v>26300</v>
      </c>
      <c r="K6036" s="41">
        <v>0</v>
      </c>
      <c r="L6036" s="39">
        <v>26300</v>
      </c>
      <c r="M6036" t="s">
        <v>70</v>
      </c>
      <c r="N6036" s="32">
        <v>46239</v>
      </c>
      <c r="O6036" s="1">
        <f t="shared" si="291"/>
        <v>1</v>
      </c>
      <c r="P6036" t="s">
        <v>2149</v>
      </c>
      <c r="U6036" s="32">
        <v>46247</v>
      </c>
    </row>
    <row r="6037" spans="1:21" hidden="1">
      <c r="A6037" t="s">
        <v>26</v>
      </c>
      <c r="B6037" t="s">
        <v>7443</v>
      </c>
      <c r="C6037" s="56">
        <v>273330</v>
      </c>
      <c r="D6037" t="s">
        <v>2339</v>
      </c>
      <c r="E6037" s="32">
        <v>46238</v>
      </c>
      <c r="F6037" s="26">
        <v>46238.719826388886</v>
      </c>
      <c r="G6037" s="12" t="str">
        <f t="shared" si="293"/>
        <v>AGOSTO</v>
      </c>
      <c r="H6037">
        <v>860076919</v>
      </c>
      <c r="I6037" t="s">
        <v>2340</v>
      </c>
      <c r="J6037" s="41">
        <f t="shared" si="292"/>
        <v>53400</v>
      </c>
      <c r="K6037" s="41">
        <v>0</v>
      </c>
      <c r="L6037" s="39">
        <v>53400</v>
      </c>
      <c r="M6037" t="s">
        <v>54</v>
      </c>
      <c r="O6037" s="1">
        <f t="shared" ref="O6037:O6100" si="294">IFERROR(IF(-_xlfn.DAYS(E6037,N6037)&lt;0,0,-_xlfn.DAYS(E6037,N6037)), " - ")</f>
        <v>0</v>
      </c>
    </row>
    <row r="6038" spans="1:21" hidden="1">
      <c r="A6038" t="s">
        <v>26</v>
      </c>
      <c r="B6038" t="s">
        <v>7444</v>
      </c>
      <c r="C6038" s="55">
        <v>4427</v>
      </c>
      <c r="D6038" t="s">
        <v>1393</v>
      </c>
      <c r="E6038" s="32">
        <v>46238</v>
      </c>
      <c r="F6038" s="26">
        <v>46238.659687500003</v>
      </c>
      <c r="G6038" s="12" t="str">
        <f t="shared" si="293"/>
        <v>AGOSTO</v>
      </c>
      <c r="H6038">
        <v>830123047</v>
      </c>
      <c r="I6038" t="s">
        <v>1394</v>
      </c>
      <c r="J6038" s="41">
        <f t="shared" si="292"/>
        <v>1346000</v>
      </c>
      <c r="K6038" s="41">
        <v>255740</v>
      </c>
      <c r="L6038" s="39">
        <v>1601740</v>
      </c>
      <c r="M6038" t="s">
        <v>1151</v>
      </c>
      <c r="N6038" s="32">
        <v>46245</v>
      </c>
      <c r="O6038" s="1">
        <f t="shared" si="294"/>
        <v>7</v>
      </c>
      <c r="P6038" t="s">
        <v>7680</v>
      </c>
      <c r="U6038" s="32">
        <v>46280</v>
      </c>
    </row>
    <row r="6039" spans="1:21" hidden="1">
      <c r="A6039" t="s">
        <v>26</v>
      </c>
      <c r="B6039" t="s">
        <v>7445</v>
      </c>
      <c r="C6039" s="55">
        <v>3222</v>
      </c>
      <c r="D6039" t="s">
        <v>28</v>
      </c>
      <c r="E6039" s="32">
        <v>46238</v>
      </c>
      <c r="F6039" s="26">
        <v>46238.627581018518</v>
      </c>
      <c r="G6039" s="12" t="str">
        <f t="shared" si="293"/>
        <v>AGOSTO</v>
      </c>
      <c r="H6039">
        <v>900144364</v>
      </c>
      <c r="I6039" t="s">
        <v>72</v>
      </c>
      <c r="J6039" s="41">
        <f t="shared" si="292"/>
        <v>615200</v>
      </c>
      <c r="K6039" s="41">
        <v>116888</v>
      </c>
      <c r="L6039" s="39">
        <v>732088</v>
      </c>
      <c r="M6039" t="s">
        <v>3770</v>
      </c>
      <c r="N6039" s="32">
        <v>46240</v>
      </c>
      <c r="O6039" s="1">
        <f t="shared" si="294"/>
        <v>2</v>
      </c>
      <c r="P6039" t="s">
        <v>7680</v>
      </c>
      <c r="U6039" s="32">
        <v>46246</v>
      </c>
    </row>
    <row r="6040" spans="1:21" hidden="1">
      <c r="A6040" t="s">
        <v>26</v>
      </c>
      <c r="B6040" t="s">
        <v>7446</v>
      </c>
      <c r="C6040" s="55">
        <v>2289</v>
      </c>
      <c r="D6040" t="s">
        <v>28</v>
      </c>
      <c r="E6040" s="32">
        <v>46238</v>
      </c>
      <c r="F6040" s="26">
        <v>46238.686990740738</v>
      </c>
      <c r="G6040" s="12" t="str">
        <f t="shared" si="293"/>
        <v>AGOSTO</v>
      </c>
      <c r="H6040">
        <v>901950863</v>
      </c>
      <c r="I6040" t="s">
        <v>549</v>
      </c>
      <c r="J6040" s="41">
        <f t="shared" si="292"/>
        <v>4361400</v>
      </c>
      <c r="K6040" s="41">
        <v>828666</v>
      </c>
      <c r="L6040" s="39">
        <v>5190066</v>
      </c>
      <c r="M6040" s="1" t="s">
        <v>9455</v>
      </c>
      <c r="N6040" s="32">
        <v>46240</v>
      </c>
      <c r="O6040" s="1">
        <f t="shared" si="294"/>
        <v>2</v>
      </c>
      <c r="P6040" t="s">
        <v>7680</v>
      </c>
      <c r="U6040" s="32">
        <v>46280</v>
      </c>
    </row>
    <row r="6041" spans="1:21" hidden="1">
      <c r="A6041" t="s">
        <v>26</v>
      </c>
      <c r="B6041" t="s">
        <v>7447</v>
      </c>
      <c r="C6041" s="55">
        <v>366710</v>
      </c>
      <c r="D6041" t="s">
        <v>336</v>
      </c>
      <c r="E6041" s="32">
        <v>46238</v>
      </c>
      <c r="F6041" s="26">
        <v>46238.665370370371</v>
      </c>
      <c r="G6041" s="12" t="str">
        <f t="shared" si="293"/>
        <v>AGOSTO</v>
      </c>
      <c r="H6041">
        <v>800049074</v>
      </c>
      <c r="I6041" t="s">
        <v>337</v>
      </c>
      <c r="J6041" s="41">
        <f t="shared" si="292"/>
        <v>103993</v>
      </c>
      <c r="K6041" s="41">
        <v>13192</v>
      </c>
      <c r="L6041" s="39">
        <v>117185</v>
      </c>
      <c r="M6041" t="s">
        <v>70</v>
      </c>
      <c r="N6041" s="32">
        <v>46244</v>
      </c>
      <c r="O6041" s="1">
        <f t="shared" si="294"/>
        <v>6</v>
      </c>
      <c r="P6041" s="34" t="s">
        <v>7680</v>
      </c>
      <c r="U6041" s="32">
        <v>46246</v>
      </c>
    </row>
    <row r="6042" spans="1:21" hidden="1">
      <c r="A6042" t="s">
        <v>26</v>
      </c>
      <c r="B6042" t="s">
        <v>7448</v>
      </c>
      <c r="C6042" s="55">
        <v>6806</v>
      </c>
      <c r="D6042" t="s">
        <v>722</v>
      </c>
      <c r="E6042" s="32">
        <v>46238</v>
      </c>
      <c r="F6042" s="26">
        <v>46238.613657407404</v>
      </c>
      <c r="G6042" s="12" t="str">
        <f t="shared" si="293"/>
        <v>AGOSTO</v>
      </c>
      <c r="H6042">
        <v>890904603</v>
      </c>
      <c r="I6042" t="s">
        <v>723</v>
      </c>
      <c r="J6042" s="41">
        <f t="shared" si="292"/>
        <v>1253925</v>
      </c>
      <c r="K6042" s="41">
        <v>238246</v>
      </c>
      <c r="L6042" s="39">
        <v>1492171</v>
      </c>
      <c r="M6042" t="s">
        <v>70</v>
      </c>
      <c r="N6042" s="32">
        <v>46244</v>
      </c>
      <c r="O6042" s="1">
        <f t="shared" si="294"/>
        <v>6</v>
      </c>
      <c r="P6042" s="34" t="s">
        <v>7680</v>
      </c>
      <c r="U6042" s="32">
        <v>46280</v>
      </c>
    </row>
    <row r="6043" spans="1:21" hidden="1">
      <c r="A6043" t="s">
        <v>26</v>
      </c>
      <c r="B6043" t="s">
        <v>7449</v>
      </c>
      <c r="C6043" s="55">
        <v>366639</v>
      </c>
      <c r="D6043" t="s">
        <v>336</v>
      </c>
      <c r="E6043" s="32">
        <v>46238</v>
      </c>
      <c r="F6043" s="26">
        <v>46238.509502314817</v>
      </c>
      <c r="G6043" s="12" t="str">
        <f t="shared" si="293"/>
        <v>AGOSTO</v>
      </c>
      <c r="H6043">
        <v>800049074</v>
      </c>
      <c r="I6043" t="s">
        <v>337</v>
      </c>
      <c r="J6043" s="41">
        <f t="shared" si="292"/>
        <v>587434</v>
      </c>
      <c r="K6043" s="41">
        <v>39415</v>
      </c>
      <c r="L6043" s="39">
        <v>626849</v>
      </c>
      <c r="M6043" t="s">
        <v>70</v>
      </c>
      <c r="N6043" s="32">
        <v>46240</v>
      </c>
      <c r="O6043" s="1">
        <f t="shared" si="294"/>
        <v>2</v>
      </c>
      <c r="P6043" t="s">
        <v>7680</v>
      </c>
      <c r="U6043" s="32">
        <v>46246</v>
      </c>
    </row>
    <row r="6044" spans="1:21" hidden="1">
      <c r="A6044" t="s">
        <v>26</v>
      </c>
      <c r="B6044" t="s">
        <v>7450</v>
      </c>
      <c r="C6044" s="55">
        <v>3591</v>
      </c>
      <c r="D6044" t="s">
        <v>1341</v>
      </c>
      <c r="E6044" s="32">
        <v>46238</v>
      </c>
      <c r="F6044" s="26">
        <v>46238.469363425924</v>
      </c>
      <c r="G6044" s="12" t="str">
        <f t="shared" si="293"/>
        <v>AGOSTO</v>
      </c>
      <c r="H6044">
        <v>811024463</v>
      </c>
      <c r="I6044" t="s">
        <v>1342</v>
      </c>
      <c r="J6044" s="41">
        <f t="shared" si="292"/>
        <v>6544860</v>
      </c>
      <c r="K6044" s="41">
        <v>1243523.3999999999</v>
      </c>
      <c r="L6044" s="39">
        <v>7788383.4000000004</v>
      </c>
      <c r="M6044" t="s">
        <v>70</v>
      </c>
      <c r="N6044" s="32">
        <v>46239</v>
      </c>
      <c r="O6044" s="1">
        <f t="shared" si="294"/>
        <v>1</v>
      </c>
      <c r="P6044" s="34" t="s">
        <v>66</v>
      </c>
      <c r="U6044" s="32">
        <v>46280</v>
      </c>
    </row>
    <row r="6045" spans="1:21" hidden="1">
      <c r="A6045" t="s">
        <v>26</v>
      </c>
      <c r="B6045" t="s">
        <v>7451</v>
      </c>
      <c r="C6045" s="55">
        <v>366638</v>
      </c>
      <c r="D6045" t="s">
        <v>336</v>
      </c>
      <c r="E6045" s="32">
        <v>46238</v>
      </c>
      <c r="F6045" s="26">
        <v>46238.509467592594</v>
      </c>
      <c r="G6045" s="12" t="str">
        <f t="shared" si="293"/>
        <v>AGOSTO</v>
      </c>
      <c r="H6045">
        <v>800049074</v>
      </c>
      <c r="I6045" t="s">
        <v>337</v>
      </c>
      <c r="J6045" s="41">
        <f t="shared" si="292"/>
        <v>116571</v>
      </c>
      <c r="K6045" s="41">
        <v>11289</v>
      </c>
      <c r="L6045" s="39">
        <v>127860</v>
      </c>
      <c r="M6045" t="s">
        <v>70</v>
      </c>
      <c r="N6045" s="32">
        <v>46244</v>
      </c>
      <c r="O6045" s="1">
        <f t="shared" si="294"/>
        <v>6</v>
      </c>
      <c r="P6045" s="34" t="s">
        <v>7680</v>
      </c>
      <c r="U6045" s="32">
        <v>46246</v>
      </c>
    </row>
    <row r="6046" spans="1:21" hidden="1">
      <c r="A6046" t="s">
        <v>26</v>
      </c>
      <c r="B6046" t="s">
        <v>7452</v>
      </c>
      <c r="C6046" s="55">
        <v>666</v>
      </c>
      <c r="D6046" t="s">
        <v>35</v>
      </c>
      <c r="E6046" s="32">
        <v>46238</v>
      </c>
      <c r="F6046" s="26">
        <v>46238.420393518521</v>
      </c>
      <c r="G6046" s="12" t="str">
        <f t="shared" si="293"/>
        <v>AGOSTO</v>
      </c>
      <c r="H6046">
        <v>901741749</v>
      </c>
      <c r="I6046" t="s">
        <v>36</v>
      </c>
      <c r="J6046" s="41">
        <f t="shared" si="292"/>
        <v>4050000</v>
      </c>
      <c r="K6046" s="41">
        <v>769500</v>
      </c>
      <c r="L6046" s="39">
        <v>4819500</v>
      </c>
      <c r="M6046" s="1" t="s">
        <v>9455</v>
      </c>
      <c r="N6046" s="32">
        <v>46240</v>
      </c>
      <c r="O6046" s="1">
        <f t="shared" si="294"/>
        <v>2</v>
      </c>
      <c r="P6046" t="s">
        <v>7680</v>
      </c>
      <c r="U6046" s="32">
        <v>46280</v>
      </c>
    </row>
    <row r="6047" spans="1:21" hidden="1">
      <c r="A6047" t="s">
        <v>26</v>
      </c>
      <c r="B6047" t="s">
        <v>7453</v>
      </c>
      <c r="C6047" s="55">
        <v>12569</v>
      </c>
      <c r="D6047" t="s">
        <v>122</v>
      </c>
      <c r="E6047" s="32">
        <v>46238</v>
      </c>
      <c r="F6047" s="26">
        <v>46238.406354166669</v>
      </c>
      <c r="G6047" s="12" t="str">
        <f t="shared" si="293"/>
        <v>AGOSTO</v>
      </c>
      <c r="H6047">
        <v>70105440</v>
      </c>
      <c r="I6047" t="s">
        <v>537</v>
      </c>
      <c r="J6047" s="41">
        <f t="shared" si="292"/>
        <v>94000</v>
      </c>
      <c r="K6047" s="41">
        <v>17860</v>
      </c>
      <c r="L6047" s="39">
        <v>111860</v>
      </c>
      <c r="M6047" t="s">
        <v>70</v>
      </c>
      <c r="N6047" s="32">
        <v>46240</v>
      </c>
      <c r="O6047" s="1">
        <f t="shared" si="294"/>
        <v>2</v>
      </c>
      <c r="P6047" t="s">
        <v>7680</v>
      </c>
      <c r="U6047" s="32">
        <v>46246</v>
      </c>
    </row>
    <row r="6048" spans="1:21" hidden="1">
      <c r="A6048" t="s">
        <v>26</v>
      </c>
      <c r="B6048" t="s">
        <v>7454</v>
      </c>
      <c r="C6048" s="55">
        <v>12568</v>
      </c>
      <c r="D6048" t="s">
        <v>122</v>
      </c>
      <c r="E6048" s="32">
        <v>46238</v>
      </c>
      <c r="F6048" s="26">
        <v>46238.405439814815</v>
      </c>
      <c r="G6048" s="12" t="str">
        <f t="shared" si="293"/>
        <v>AGOSTO</v>
      </c>
      <c r="H6048">
        <v>70105440</v>
      </c>
      <c r="I6048" t="s">
        <v>537</v>
      </c>
      <c r="J6048" s="41">
        <f t="shared" si="292"/>
        <v>201000</v>
      </c>
      <c r="K6048" s="41">
        <v>38190</v>
      </c>
      <c r="L6048" s="39">
        <v>239190</v>
      </c>
      <c r="M6048" t="s">
        <v>70</v>
      </c>
      <c r="N6048" s="32">
        <v>46240</v>
      </c>
      <c r="O6048" s="1">
        <f t="shared" si="294"/>
        <v>2</v>
      </c>
      <c r="P6048" t="s">
        <v>7680</v>
      </c>
      <c r="U6048" s="32">
        <v>46246</v>
      </c>
    </row>
    <row r="6049" spans="1:22" hidden="1">
      <c r="A6049" t="s">
        <v>26</v>
      </c>
      <c r="B6049" t="s">
        <v>7455</v>
      </c>
      <c r="C6049" s="55">
        <v>12570</v>
      </c>
      <c r="D6049" t="s">
        <v>122</v>
      </c>
      <c r="E6049" s="32">
        <v>46238</v>
      </c>
      <c r="F6049" s="26">
        <v>46238.407233796293</v>
      </c>
      <c r="G6049" s="12" t="str">
        <f t="shared" si="293"/>
        <v>AGOSTO</v>
      </c>
      <c r="H6049">
        <v>70105440</v>
      </c>
      <c r="I6049" t="s">
        <v>537</v>
      </c>
      <c r="J6049" s="41">
        <f t="shared" si="292"/>
        <v>201000</v>
      </c>
      <c r="K6049" s="41">
        <v>38190</v>
      </c>
      <c r="L6049" s="39">
        <v>239190</v>
      </c>
      <c r="M6049" t="s">
        <v>70</v>
      </c>
      <c r="N6049" s="32">
        <v>46240</v>
      </c>
      <c r="O6049" s="1">
        <f t="shared" si="294"/>
        <v>2</v>
      </c>
      <c r="P6049" t="s">
        <v>7680</v>
      </c>
      <c r="U6049" s="32">
        <v>46246</v>
      </c>
    </row>
    <row r="6050" spans="1:22" hidden="1">
      <c r="A6050" t="s">
        <v>26</v>
      </c>
      <c r="B6050" t="s">
        <v>7456</v>
      </c>
      <c r="C6050" s="55">
        <v>12567</v>
      </c>
      <c r="D6050" t="s">
        <v>122</v>
      </c>
      <c r="E6050" s="32">
        <v>46238</v>
      </c>
      <c r="F6050" s="26">
        <v>46238.404583333337</v>
      </c>
      <c r="G6050" s="12" t="str">
        <f t="shared" si="293"/>
        <v>AGOSTO</v>
      </c>
      <c r="H6050">
        <v>70105440</v>
      </c>
      <c r="I6050" t="s">
        <v>537</v>
      </c>
      <c r="J6050" s="41">
        <f t="shared" si="292"/>
        <v>402000</v>
      </c>
      <c r="K6050" s="41">
        <v>76380</v>
      </c>
      <c r="L6050" s="39">
        <v>478380</v>
      </c>
      <c r="M6050" t="s">
        <v>70</v>
      </c>
      <c r="N6050" s="32">
        <v>46240</v>
      </c>
      <c r="O6050" s="1">
        <f t="shared" si="294"/>
        <v>2</v>
      </c>
      <c r="P6050" t="s">
        <v>7680</v>
      </c>
      <c r="U6050" s="32">
        <v>46246</v>
      </c>
    </row>
    <row r="6051" spans="1:22" hidden="1">
      <c r="A6051" t="s">
        <v>26</v>
      </c>
      <c r="B6051" t="s">
        <v>7457</v>
      </c>
      <c r="C6051" s="55">
        <v>899</v>
      </c>
      <c r="D6051" t="s">
        <v>28</v>
      </c>
      <c r="E6051" s="32">
        <v>46238</v>
      </c>
      <c r="F6051" s="26">
        <v>46238.434247685182</v>
      </c>
      <c r="G6051" s="12" t="str">
        <f t="shared" si="293"/>
        <v>AGOSTO</v>
      </c>
      <c r="H6051">
        <v>71660004</v>
      </c>
      <c r="I6051" t="s">
        <v>266</v>
      </c>
      <c r="J6051" s="41">
        <f t="shared" si="292"/>
        <v>170000</v>
      </c>
      <c r="K6051" s="41">
        <v>0</v>
      </c>
      <c r="L6051" s="39">
        <v>170000</v>
      </c>
      <c r="M6051" t="s">
        <v>70</v>
      </c>
      <c r="N6051" s="32">
        <v>46240</v>
      </c>
      <c r="O6051" s="1">
        <f t="shared" si="294"/>
        <v>2</v>
      </c>
      <c r="P6051" t="s">
        <v>7680</v>
      </c>
      <c r="U6051" s="32">
        <v>46246</v>
      </c>
    </row>
    <row r="6052" spans="1:22" hidden="1">
      <c r="A6052" t="s">
        <v>26</v>
      </c>
      <c r="B6052" t="s">
        <v>7458</v>
      </c>
      <c r="C6052" s="55">
        <v>897</v>
      </c>
      <c r="D6052" t="s">
        <v>28</v>
      </c>
      <c r="E6052" s="32">
        <v>46238</v>
      </c>
      <c r="F6052" s="26">
        <v>46238.402303240742</v>
      </c>
      <c r="G6052" s="12" t="str">
        <f t="shared" si="293"/>
        <v>AGOSTO</v>
      </c>
      <c r="H6052">
        <v>71660004</v>
      </c>
      <c r="I6052" t="s">
        <v>266</v>
      </c>
      <c r="J6052" s="41">
        <f t="shared" si="292"/>
        <v>344000</v>
      </c>
      <c r="K6052" s="41">
        <v>0</v>
      </c>
      <c r="L6052" s="39">
        <v>344000</v>
      </c>
      <c r="M6052" t="s">
        <v>70</v>
      </c>
      <c r="N6052" s="32">
        <v>46240</v>
      </c>
      <c r="O6052" s="1">
        <f t="shared" si="294"/>
        <v>2</v>
      </c>
      <c r="P6052" t="s">
        <v>7680</v>
      </c>
      <c r="U6052" s="32">
        <v>46246</v>
      </c>
    </row>
    <row r="6053" spans="1:22" hidden="1">
      <c r="A6053" t="s">
        <v>26</v>
      </c>
      <c r="B6053" t="s">
        <v>7459</v>
      </c>
      <c r="C6053" s="55">
        <v>15662</v>
      </c>
      <c r="D6053" t="s">
        <v>28</v>
      </c>
      <c r="E6053" s="32">
        <v>46238</v>
      </c>
      <c r="F6053" s="26">
        <v>46238.332048611112</v>
      </c>
      <c r="G6053" s="12" t="str">
        <f t="shared" si="293"/>
        <v>AGOSTO</v>
      </c>
      <c r="H6053">
        <v>8160370</v>
      </c>
      <c r="I6053" t="s">
        <v>529</v>
      </c>
      <c r="J6053" s="41">
        <f t="shared" si="292"/>
        <v>491764</v>
      </c>
      <c r="K6053" s="41">
        <v>93435</v>
      </c>
      <c r="L6053" s="39">
        <v>585199</v>
      </c>
      <c r="M6053" t="s">
        <v>65</v>
      </c>
      <c r="N6053" s="32">
        <v>46239</v>
      </c>
      <c r="O6053" s="1">
        <f t="shared" si="294"/>
        <v>1</v>
      </c>
      <c r="P6053" t="s">
        <v>2149</v>
      </c>
      <c r="U6053" s="32">
        <v>46239</v>
      </c>
    </row>
    <row r="6054" spans="1:22" hidden="1">
      <c r="A6054" t="s">
        <v>26</v>
      </c>
      <c r="B6054" t="s">
        <v>7460</v>
      </c>
      <c r="C6054" s="55">
        <v>366580</v>
      </c>
      <c r="D6054" t="s">
        <v>336</v>
      </c>
      <c r="E6054" s="32">
        <v>46238</v>
      </c>
      <c r="F6054" s="26">
        <v>46238.373067129629</v>
      </c>
      <c r="G6054" s="12" t="str">
        <f t="shared" si="293"/>
        <v>AGOSTO</v>
      </c>
      <c r="H6054">
        <v>800049074</v>
      </c>
      <c r="I6054" t="s">
        <v>337</v>
      </c>
      <c r="J6054" s="41">
        <f t="shared" si="292"/>
        <v>1081083</v>
      </c>
      <c r="K6054" s="41">
        <v>205406</v>
      </c>
      <c r="L6054" s="39">
        <v>1286489</v>
      </c>
      <c r="M6054" t="s">
        <v>70</v>
      </c>
      <c r="N6054" s="32">
        <v>46240</v>
      </c>
      <c r="O6054" s="1">
        <f t="shared" si="294"/>
        <v>2</v>
      </c>
      <c r="P6054" t="s">
        <v>7680</v>
      </c>
      <c r="U6054" s="32">
        <v>46280</v>
      </c>
    </row>
    <row r="6055" spans="1:22" hidden="1">
      <c r="A6055" t="s">
        <v>26</v>
      </c>
      <c r="B6055" t="s">
        <v>7461</v>
      </c>
      <c r="C6055" s="55">
        <v>366578</v>
      </c>
      <c r="D6055" t="s">
        <v>336</v>
      </c>
      <c r="E6055" s="32">
        <v>46238</v>
      </c>
      <c r="F6055" s="26">
        <v>46238.373020833336</v>
      </c>
      <c r="G6055" s="12" t="str">
        <f t="shared" si="293"/>
        <v>AGOSTO</v>
      </c>
      <c r="H6055">
        <v>800049074</v>
      </c>
      <c r="I6055" t="s">
        <v>337</v>
      </c>
      <c r="J6055" s="41">
        <f t="shared" si="292"/>
        <v>582612</v>
      </c>
      <c r="K6055" s="41">
        <v>100110</v>
      </c>
      <c r="L6055" s="39">
        <v>682722</v>
      </c>
      <c r="M6055" t="s">
        <v>70</v>
      </c>
      <c r="N6055" s="32">
        <v>46240</v>
      </c>
      <c r="O6055" s="1">
        <f t="shared" si="294"/>
        <v>2</v>
      </c>
      <c r="P6055" t="s">
        <v>7680</v>
      </c>
      <c r="U6055" s="32">
        <v>46246</v>
      </c>
    </row>
    <row r="6056" spans="1:22" hidden="1">
      <c r="A6056" t="s">
        <v>26</v>
      </c>
      <c r="B6056" t="s">
        <v>7462</v>
      </c>
      <c r="C6056" s="55">
        <v>366579</v>
      </c>
      <c r="D6056" t="s">
        <v>336</v>
      </c>
      <c r="E6056" s="32">
        <v>46238</v>
      </c>
      <c r="F6056" s="26">
        <v>46238.373043981483</v>
      </c>
      <c r="G6056" s="12" t="str">
        <f t="shared" si="293"/>
        <v>AGOSTO</v>
      </c>
      <c r="H6056">
        <v>800049074</v>
      </c>
      <c r="I6056" t="s">
        <v>337</v>
      </c>
      <c r="J6056" s="41">
        <f t="shared" si="292"/>
        <v>30500</v>
      </c>
      <c r="K6056" s="41">
        <v>5795</v>
      </c>
      <c r="L6056" s="39">
        <v>36295</v>
      </c>
      <c r="M6056" t="s">
        <v>70</v>
      </c>
      <c r="N6056" s="32">
        <v>46246</v>
      </c>
      <c r="O6056" s="1">
        <f t="shared" si="294"/>
        <v>8</v>
      </c>
      <c r="P6056" t="s">
        <v>7680</v>
      </c>
      <c r="U6056" s="32">
        <v>46247</v>
      </c>
    </row>
    <row r="6057" spans="1:22" hidden="1">
      <c r="A6057" t="s">
        <v>26</v>
      </c>
      <c r="B6057" t="s">
        <v>7463</v>
      </c>
      <c r="C6057" s="55">
        <v>896</v>
      </c>
      <c r="D6057" t="s">
        <v>28</v>
      </c>
      <c r="E6057" s="32">
        <v>46238</v>
      </c>
      <c r="F6057" s="26">
        <v>46238.399699074071</v>
      </c>
      <c r="G6057" s="12" t="str">
        <f t="shared" si="293"/>
        <v>AGOSTO</v>
      </c>
      <c r="H6057">
        <v>71660004</v>
      </c>
      <c r="I6057" t="s">
        <v>266</v>
      </c>
      <c r="J6057" s="41">
        <f t="shared" si="292"/>
        <v>133000</v>
      </c>
      <c r="K6057" s="41">
        <v>0</v>
      </c>
      <c r="L6057" s="39">
        <v>133000</v>
      </c>
      <c r="M6057" t="s">
        <v>70</v>
      </c>
      <c r="N6057" s="32">
        <v>46239</v>
      </c>
      <c r="O6057" s="1">
        <f t="shared" si="294"/>
        <v>1</v>
      </c>
      <c r="P6057" s="1" t="s">
        <v>66</v>
      </c>
      <c r="U6057" s="32">
        <v>46240</v>
      </c>
    </row>
    <row r="6058" spans="1:22" hidden="1">
      <c r="A6058" t="s">
        <v>26</v>
      </c>
      <c r="B6058" t="s">
        <v>7464</v>
      </c>
      <c r="C6058" s="55">
        <v>15661</v>
      </c>
      <c r="D6058" t="s">
        <v>28</v>
      </c>
      <c r="E6058" s="32">
        <v>46238</v>
      </c>
      <c r="F6058" s="26">
        <v>46238.331597222219</v>
      </c>
      <c r="G6058" s="12" t="str">
        <f t="shared" si="293"/>
        <v>AGOSTO</v>
      </c>
      <c r="H6058">
        <v>8160370</v>
      </c>
      <c r="I6058" t="s">
        <v>529</v>
      </c>
      <c r="J6058" s="41">
        <f t="shared" si="292"/>
        <v>10997200</v>
      </c>
      <c r="K6058" s="41">
        <v>2089468</v>
      </c>
      <c r="L6058" s="39">
        <v>13086668</v>
      </c>
      <c r="M6058" t="s">
        <v>65</v>
      </c>
      <c r="N6058" s="32">
        <v>46239</v>
      </c>
      <c r="O6058" s="1">
        <f t="shared" si="294"/>
        <v>1</v>
      </c>
      <c r="P6058" s="34" t="s">
        <v>66</v>
      </c>
      <c r="U6058" s="32">
        <v>46246</v>
      </c>
    </row>
    <row r="6059" spans="1:22" hidden="1">
      <c r="A6059" t="s">
        <v>26</v>
      </c>
      <c r="B6059" t="s">
        <v>7465</v>
      </c>
      <c r="C6059" s="55">
        <v>126026</v>
      </c>
      <c r="D6059" t="s">
        <v>28</v>
      </c>
      <c r="E6059" s="32">
        <v>46238</v>
      </c>
      <c r="F6059" s="26">
        <v>46238.579444444447</v>
      </c>
      <c r="G6059" s="12" t="str">
        <f t="shared" si="293"/>
        <v>AGOSTO</v>
      </c>
      <c r="H6059">
        <v>830000818</v>
      </c>
      <c r="I6059" t="s">
        <v>901</v>
      </c>
      <c r="J6059" s="41">
        <f t="shared" si="292"/>
        <v>10000000</v>
      </c>
      <c r="K6059" s="41">
        <v>1900000</v>
      </c>
      <c r="L6059" s="39">
        <v>11900000</v>
      </c>
      <c r="M6059" t="s">
        <v>195</v>
      </c>
      <c r="N6059" s="32">
        <v>46238</v>
      </c>
      <c r="O6059" s="1">
        <f t="shared" si="294"/>
        <v>0</v>
      </c>
      <c r="P6059" t="s">
        <v>479</v>
      </c>
      <c r="U6059" s="32">
        <v>46239</v>
      </c>
    </row>
    <row r="6060" spans="1:22" hidden="1">
      <c r="A6060" t="s">
        <v>26</v>
      </c>
      <c r="B6060" t="s">
        <v>7466</v>
      </c>
      <c r="C6060" s="55">
        <v>10128</v>
      </c>
      <c r="D6060" t="s">
        <v>328</v>
      </c>
      <c r="E6060" s="32">
        <v>46238</v>
      </c>
      <c r="F6060" s="26">
        <v>46238.635833333334</v>
      </c>
      <c r="G6060" s="12" t="str">
        <f t="shared" si="293"/>
        <v>AGOSTO</v>
      </c>
      <c r="H6060">
        <v>830054539</v>
      </c>
      <c r="I6060" t="s">
        <v>329</v>
      </c>
      <c r="J6060" s="41">
        <f t="shared" si="292"/>
        <v>20000000</v>
      </c>
      <c r="K6060" s="41">
        <v>3800000</v>
      </c>
      <c r="L6060" s="39">
        <v>23800000</v>
      </c>
      <c r="M6060" t="s">
        <v>214</v>
      </c>
      <c r="N6060" s="32">
        <v>46238</v>
      </c>
      <c r="O6060" s="1">
        <f t="shared" si="294"/>
        <v>0</v>
      </c>
      <c r="U6060" s="32">
        <v>46239</v>
      </c>
    </row>
    <row r="6061" spans="1:22" hidden="1">
      <c r="A6061" t="s">
        <v>82</v>
      </c>
      <c r="B6061" t="s">
        <v>7467</v>
      </c>
      <c r="C6061" s="55">
        <v>284</v>
      </c>
      <c r="D6061" t="s">
        <v>84</v>
      </c>
      <c r="E6061" s="32">
        <v>46238</v>
      </c>
      <c r="F6061" s="26">
        <v>46238.623599537037</v>
      </c>
      <c r="G6061" s="12" t="str">
        <f t="shared" si="293"/>
        <v>AGOSTO</v>
      </c>
      <c r="H6061">
        <v>900144364</v>
      </c>
      <c r="I6061" t="s">
        <v>72</v>
      </c>
      <c r="J6061" s="41">
        <f t="shared" si="292"/>
        <v>623600</v>
      </c>
      <c r="K6061" s="41">
        <v>118484</v>
      </c>
      <c r="L6061" s="39">
        <v>742084</v>
      </c>
      <c r="M6061" t="s">
        <v>110</v>
      </c>
      <c r="N6061" s="3">
        <v>46242</v>
      </c>
      <c r="O6061" s="1">
        <f t="shared" si="294"/>
        <v>4</v>
      </c>
      <c r="P6061" t="s">
        <v>7680</v>
      </c>
    </row>
    <row r="6062" spans="1:22" hidden="1">
      <c r="A6062" t="s">
        <v>26</v>
      </c>
      <c r="B6062" t="s">
        <v>7468</v>
      </c>
      <c r="C6062" s="55">
        <v>23201943</v>
      </c>
      <c r="D6062" t="s">
        <v>3327</v>
      </c>
      <c r="E6062" s="32">
        <v>46238</v>
      </c>
      <c r="F6062" s="26">
        <v>46238.527326388888</v>
      </c>
      <c r="G6062" s="12" t="str">
        <f t="shared" si="293"/>
        <v>AGOSTO</v>
      </c>
      <c r="H6062">
        <v>830114921</v>
      </c>
      <c r="I6062" t="s">
        <v>934</v>
      </c>
      <c r="J6062" s="41">
        <f t="shared" ref="J6062:J6125" si="295">L6062-K6062</f>
        <v>45428.44</v>
      </c>
      <c r="K6062" s="41">
        <v>8471.56</v>
      </c>
      <c r="L6062" s="39">
        <v>53900</v>
      </c>
      <c r="M6062" t="s">
        <v>65</v>
      </c>
      <c r="N6062" s="32">
        <v>46261</v>
      </c>
      <c r="O6062" s="1">
        <f t="shared" si="294"/>
        <v>23</v>
      </c>
      <c r="P6062" t="s">
        <v>191</v>
      </c>
      <c r="U6062" s="32">
        <v>46265</v>
      </c>
      <c r="V6062" t="s">
        <v>39</v>
      </c>
    </row>
    <row r="6063" spans="1:22" hidden="1">
      <c r="A6063" t="s">
        <v>26</v>
      </c>
      <c r="B6063" t="s">
        <v>7469</v>
      </c>
      <c r="C6063" s="56">
        <v>5132499</v>
      </c>
      <c r="D6063" t="s">
        <v>5530</v>
      </c>
      <c r="E6063" s="32">
        <v>46238</v>
      </c>
      <c r="F6063" s="26">
        <v>46238.544027777774</v>
      </c>
      <c r="G6063" s="12" t="str">
        <f t="shared" si="293"/>
        <v>AGOSTO</v>
      </c>
      <c r="H6063">
        <v>891408584</v>
      </c>
      <c r="I6063" t="s">
        <v>693</v>
      </c>
      <c r="J6063" s="41">
        <f t="shared" si="295"/>
        <v>69000.009999999995</v>
      </c>
      <c r="K6063" s="41">
        <v>0</v>
      </c>
      <c r="L6063" s="39">
        <v>69000.009999999995</v>
      </c>
      <c r="M6063" t="s">
        <v>54</v>
      </c>
      <c r="O6063" s="1">
        <f t="shared" si="294"/>
        <v>0</v>
      </c>
    </row>
    <row r="6064" spans="1:22" hidden="1">
      <c r="A6064" t="s">
        <v>26</v>
      </c>
      <c r="B6064" t="s">
        <v>7470</v>
      </c>
      <c r="C6064" s="55">
        <v>10857680</v>
      </c>
      <c r="D6064" t="s">
        <v>742</v>
      </c>
      <c r="E6064" s="32">
        <v>46238</v>
      </c>
      <c r="F6064" s="26">
        <v>46238.562534722223</v>
      </c>
      <c r="G6064" s="12" t="str">
        <f t="shared" si="293"/>
        <v>AGOSTO</v>
      </c>
      <c r="H6064">
        <v>900219834</v>
      </c>
      <c r="I6064" t="s">
        <v>739</v>
      </c>
      <c r="J6064" s="41">
        <f t="shared" si="295"/>
        <v>11764.8</v>
      </c>
      <c r="K6064" s="41">
        <v>2235.1999999999998</v>
      </c>
      <c r="L6064" s="39">
        <v>14000</v>
      </c>
      <c r="M6064" t="s">
        <v>70</v>
      </c>
      <c r="N6064" s="32">
        <v>46244</v>
      </c>
      <c r="O6064" s="1">
        <f t="shared" si="294"/>
        <v>6</v>
      </c>
      <c r="P6064" t="s">
        <v>7680</v>
      </c>
      <c r="U6064" s="32">
        <v>46252</v>
      </c>
    </row>
    <row r="6065" spans="1:21" hidden="1">
      <c r="A6065" t="s">
        <v>26</v>
      </c>
      <c r="B6065" t="s">
        <v>7471</v>
      </c>
      <c r="C6065" s="56">
        <v>10090914</v>
      </c>
      <c r="D6065" t="s">
        <v>1308</v>
      </c>
      <c r="E6065" s="32">
        <v>46238</v>
      </c>
      <c r="F6065" s="26">
        <v>46238.506840277776</v>
      </c>
      <c r="G6065" s="12" t="str">
        <f t="shared" si="293"/>
        <v>AGOSTO</v>
      </c>
      <c r="H6065">
        <v>900407915</v>
      </c>
      <c r="I6065" t="s">
        <v>1309</v>
      </c>
      <c r="J6065" s="41">
        <f t="shared" si="295"/>
        <v>30252.1</v>
      </c>
      <c r="K6065" s="41">
        <v>5747.9</v>
      </c>
      <c r="L6065" s="39">
        <v>36000</v>
      </c>
      <c r="M6065" t="s">
        <v>54</v>
      </c>
      <c r="O6065" s="1">
        <f t="shared" si="294"/>
        <v>0</v>
      </c>
    </row>
    <row r="6066" spans="1:21" hidden="1">
      <c r="A6066" t="s">
        <v>26</v>
      </c>
      <c r="B6066" t="s">
        <v>7472</v>
      </c>
      <c r="C6066" s="55">
        <v>20657</v>
      </c>
      <c r="D6066" t="s">
        <v>28</v>
      </c>
      <c r="E6066" s="32">
        <v>46238</v>
      </c>
      <c r="F6066" s="26">
        <v>46238.427812499998</v>
      </c>
      <c r="G6066" s="12" t="str">
        <f t="shared" si="293"/>
        <v>AGOSTO</v>
      </c>
      <c r="H6066">
        <v>890903388</v>
      </c>
      <c r="I6066" t="s">
        <v>943</v>
      </c>
      <c r="J6066" s="41">
        <f t="shared" si="295"/>
        <v>1699072</v>
      </c>
      <c r="K6066" s="41">
        <v>322823.67999999999</v>
      </c>
      <c r="L6066" s="39">
        <v>2021895.68</v>
      </c>
      <c r="M6066" t="s">
        <v>195</v>
      </c>
      <c r="N6066" s="32">
        <v>46238</v>
      </c>
      <c r="O6066" s="1">
        <f t="shared" si="294"/>
        <v>0</v>
      </c>
      <c r="P6066" t="s">
        <v>479</v>
      </c>
      <c r="U6066" s="32">
        <v>46280</v>
      </c>
    </row>
    <row r="6067" spans="1:21" hidden="1">
      <c r="A6067" t="s">
        <v>26</v>
      </c>
      <c r="B6067" t="s">
        <v>7473</v>
      </c>
      <c r="C6067" s="55">
        <v>32659</v>
      </c>
      <c r="D6067" t="s">
        <v>618</v>
      </c>
      <c r="E6067" s="32">
        <v>46238</v>
      </c>
      <c r="F6067" s="26">
        <v>46238.296666666669</v>
      </c>
      <c r="G6067" s="12" t="str">
        <f t="shared" si="293"/>
        <v>AGOSTO</v>
      </c>
      <c r="H6067">
        <v>900322890</v>
      </c>
      <c r="I6067" t="s">
        <v>619</v>
      </c>
      <c r="J6067" s="41">
        <f t="shared" si="295"/>
        <v>1276800</v>
      </c>
      <c r="K6067" s="41">
        <v>242592</v>
      </c>
      <c r="L6067" s="39">
        <v>1519392</v>
      </c>
      <c r="M6067" t="s">
        <v>70</v>
      </c>
      <c r="N6067" s="32">
        <v>46239</v>
      </c>
      <c r="O6067" s="1">
        <f t="shared" si="294"/>
        <v>1</v>
      </c>
      <c r="P6067" s="34" t="s">
        <v>2149</v>
      </c>
      <c r="U6067" s="32">
        <v>46280</v>
      </c>
    </row>
    <row r="6068" spans="1:21" hidden="1">
      <c r="A6068" t="s">
        <v>26</v>
      </c>
      <c r="B6068" t="s">
        <v>7474</v>
      </c>
      <c r="C6068" s="55">
        <v>32658</v>
      </c>
      <c r="D6068" t="s">
        <v>618</v>
      </c>
      <c r="E6068" s="32">
        <v>46238</v>
      </c>
      <c r="F6068" s="26">
        <v>46238.295312499999</v>
      </c>
      <c r="G6068" s="12" t="str">
        <f t="shared" si="293"/>
        <v>AGOSTO</v>
      </c>
      <c r="H6068">
        <v>900322890</v>
      </c>
      <c r="I6068" t="s">
        <v>619</v>
      </c>
      <c r="J6068" s="41">
        <f t="shared" si="295"/>
        <v>2713200</v>
      </c>
      <c r="K6068" s="41">
        <v>515508</v>
      </c>
      <c r="L6068" s="39">
        <v>3228708</v>
      </c>
      <c r="M6068" t="s">
        <v>70</v>
      </c>
      <c r="N6068" s="32">
        <v>46239</v>
      </c>
      <c r="O6068" s="1">
        <f t="shared" si="294"/>
        <v>1</v>
      </c>
      <c r="P6068" s="34" t="s">
        <v>66</v>
      </c>
      <c r="U6068" s="32">
        <v>46280</v>
      </c>
    </row>
    <row r="6069" spans="1:21" hidden="1">
      <c r="A6069" t="s">
        <v>26</v>
      </c>
      <c r="B6069" t="s">
        <v>7475</v>
      </c>
      <c r="C6069" s="56">
        <v>9750</v>
      </c>
      <c r="D6069" t="s">
        <v>5208</v>
      </c>
      <c r="E6069" s="32">
        <v>46238</v>
      </c>
      <c r="F6069" s="26">
        <v>46238.289837962962</v>
      </c>
      <c r="G6069" s="12" t="str">
        <f t="shared" si="293"/>
        <v>AGOSTO</v>
      </c>
      <c r="H6069">
        <v>1088263697</v>
      </c>
      <c r="I6069" t="s">
        <v>1128</v>
      </c>
      <c r="J6069" s="41">
        <f t="shared" si="295"/>
        <v>30000</v>
      </c>
      <c r="K6069" s="41">
        <v>0</v>
      </c>
      <c r="L6069" s="39">
        <v>30000</v>
      </c>
      <c r="M6069" t="s">
        <v>54</v>
      </c>
      <c r="O6069" s="1">
        <f t="shared" si="294"/>
        <v>0</v>
      </c>
    </row>
    <row r="6070" spans="1:21" hidden="1">
      <c r="A6070" t="s">
        <v>26</v>
      </c>
      <c r="B6070" t="s">
        <v>7476</v>
      </c>
      <c r="C6070" s="55">
        <v>68</v>
      </c>
      <c r="D6070" t="s">
        <v>1010</v>
      </c>
      <c r="E6070" s="32">
        <v>46238</v>
      </c>
      <c r="F6070" s="26">
        <v>46238.28702546296</v>
      </c>
      <c r="G6070" s="12" t="str">
        <f t="shared" si="293"/>
        <v>AGOSTO</v>
      </c>
      <c r="H6070">
        <v>901404801</v>
      </c>
      <c r="I6070" t="s">
        <v>1011</v>
      </c>
      <c r="J6070" s="41">
        <f t="shared" si="295"/>
        <v>36388544</v>
      </c>
      <c r="K6070" s="41">
        <v>6913823.3600000003</v>
      </c>
      <c r="L6070" s="39">
        <v>43302367.359999999</v>
      </c>
      <c r="M6070" t="s">
        <v>195</v>
      </c>
      <c r="N6070" s="32">
        <v>46238</v>
      </c>
      <c r="O6070" s="1">
        <f t="shared" si="294"/>
        <v>0</v>
      </c>
      <c r="P6070" t="s">
        <v>479</v>
      </c>
    </row>
    <row r="6071" spans="1:21" hidden="1">
      <c r="A6071" t="s">
        <v>26</v>
      </c>
      <c r="B6071" t="s">
        <v>7477</v>
      </c>
      <c r="C6071" s="55">
        <v>11768939</v>
      </c>
      <c r="D6071" t="s">
        <v>258</v>
      </c>
      <c r="E6071" s="32">
        <v>46238</v>
      </c>
      <c r="F6071" s="26">
        <v>46238.234201388892</v>
      </c>
      <c r="G6071" s="12" t="str">
        <f t="shared" si="293"/>
        <v>AGOSTO</v>
      </c>
      <c r="H6071">
        <v>900843898</v>
      </c>
      <c r="I6071" t="s">
        <v>256</v>
      </c>
      <c r="J6071" s="41">
        <f t="shared" si="295"/>
        <v>27722.69</v>
      </c>
      <c r="K6071" s="41">
        <v>5267.31</v>
      </c>
      <c r="L6071" s="39">
        <v>32990</v>
      </c>
      <c r="M6071" t="s">
        <v>54</v>
      </c>
      <c r="O6071" s="1">
        <f t="shared" si="294"/>
        <v>0</v>
      </c>
    </row>
    <row r="6072" spans="1:21" hidden="1">
      <c r="A6072" t="s">
        <v>26</v>
      </c>
      <c r="B6072" t="s">
        <v>7478</v>
      </c>
      <c r="C6072" s="56">
        <v>168843</v>
      </c>
      <c r="D6072" t="s">
        <v>2448</v>
      </c>
      <c r="E6072" s="32">
        <v>46238</v>
      </c>
      <c r="F6072" s="26">
        <v>46238.169039351851</v>
      </c>
      <c r="G6072" s="12" t="str">
        <f t="shared" si="293"/>
        <v>AGOSTO</v>
      </c>
      <c r="H6072">
        <v>901295398</v>
      </c>
      <c r="I6072" t="s">
        <v>2449</v>
      </c>
      <c r="J6072" s="41">
        <f t="shared" si="295"/>
        <v>7310.92</v>
      </c>
      <c r="K6072" s="41">
        <v>1389.08</v>
      </c>
      <c r="L6072" s="39">
        <v>8700</v>
      </c>
      <c r="M6072" t="s">
        <v>54</v>
      </c>
      <c r="O6072" s="1">
        <f t="shared" si="294"/>
        <v>0</v>
      </c>
    </row>
    <row r="6073" spans="1:21" hidden="1">
      <c r="A6073" t="s">
        <v>26</v>
      </c>
      <c r="B6073" t="s">
        <v>7479</v>
      </c>
      <c r="C6073" s="55">
        <v>7300</v>
      </c>
      <c r="D6073" t="s">
        <v>3261</v>
      </c>
      <c r="E6073" s="32">
        <v>46238</v>
      </c>
      <c r="F6073" s="26">
        <v>46238.046898148146</v>
      </c>
      <c r="G6073" s="12" t="str">
        <f t="shared" si="293"/>
        <v>AGOSTO</v>
      </c>
      <c r="H6073">
        <v>811011779</v>
      </c>
      <c r="I6073" t="s">
        <v>1339</v>
      </c>
      <c r="J6073" s="41">
        <f t="shared" si="295"/>
        <v>242584.82</v>
      </c>
      <c r="K6073" s="41">
        <v>43654.18</v>
      </c>
      <c r="L6073" s="39">
        <v>286239</v>
      </c>
      <c r="M6073" t="s">
        <v>70</v>
      </c>
      <c r="N6073" s="32">
        <v>46246</v>
      </c>
      <c r="O6073" s="1">
        <f t="shared" si="294"/>
        <v>8</v>
      </c>
      <c r="P6073" t="s">
        <v>7680</v>
      </c>
      <c r="U6073" s="32">
        <v>46247</v>
      </c>
    </row>
    <row r="6074" spans="1:21" hidden="1">
      <c r="A6074" t="s">
        <v>26</v>
      </c>
      <c r="B6074" t="s">
        <v>7480</v>
      </c>
      <c r="C6074" s="55">
        <v>3750612</v>
      </c>
      <c r="D6074" t="s">
        <v>668</v>
      </c>
      <c r="E6074" s="32">
        <v>46238</v>
      </c>
      <c r="F6074" s="26">
        <v>46238.025243055556</v>
      </c>
      <c r="G6074" s="12" t="str">
        <f t="shared" si="293"/>
        <v>AGOSTO</v>
      </c>
      <c r="H6074">
        <v>860001697</v>
      </c>
      <c r="I6074" t="s">
        <v>669</v>
      </c>
      <c r="J6074" s="41">
        <f t="shared" si="295"/>
        <v>93450</v>
      </c>
      <c r="K6074" s="41">
        <v>0</v>
      </c>
      <c r="L6074" s="39">
        <v>93450</v>
      </c>
      <c r="M6074" t="s">
        <v>70</v>
      </c>
      <c r="N6074" s="32">
        <v>46239</v>
      </c>
      <c r="O6074" s="1">
        <f t="shared" si="294"/>
        <v>1</v>
      </c>
      <c r="P6074" s="34" t="s">
        <v>66</v>
      </c>
      <c r="U6074" s="32">
        <v>46262</v>
      </c>
    </row>
    <row r="6075" spans="1:21" hidden="1">
      <c r="A6075" t="s">
        <v>26</v>
      </c>
      <c r="B6075" t="s">
        <v>7484</v>
      </c>
      <c r="C6075" s="55">
        <v>44458</v>
      </c>
      <c r="D6075" t="s">
        <v>236</v>
      </c>
      <c r="E6075" s="32">
        <v>46239</v>
      </c>
      <c r="F6075" s="26">
        <v>46239.603310185186</v>
      </c>
      <c r="G6075" s="12" t="str">
        <f t="shared" si="293"/>
        <v>AGOSTO</v>
      </c>
      <c r="H6075">
        <v>890938952</v>
      </c>
      <c r="I6075" t="s">
        <v>237</v>
      </c>
      <c r="J6075" s="41">
        <f t="shared" si="295"/>
        <v>333795</v>
      </c>
      <c r="K6075" s="41">
        <v>63421.05</v>
      </c>
      <c r="L6075" s="39">
        <v>397216.05</v>
      </c>
      <c r="M6075" t="s">
        <v>58</v>
      </c>
      <c r="N6075" s="32">
        <v>46244</v>
      </c>
      <c r="O6075" s="1">
        <f t="shared" si="294"/>
        <v>5</v>
      </c>
      <c r="P6075" s="34" t="s">
        <v>7680</v>
      </c>
      <c r="U6075" s="32">
        <v>46246</v>
      </c>
    </row>
    <row r="6076" spans="1:21" hidden="1">
      <c r="A6076" t="s">
        <v>26</v>
      </c>
      <c r="B6076" t="s">
        <v>7485</v>
      </c>
      <c r="C6076" s="55">
        <v>20025961</v>
      </c>
      <c r="D6076" t="s">
        <v>968</v>
      </c>
      <c r="E6076" s="32">
        <v>46239</v>
      </c>
      <c r="F6076" s="26">
        <v>46239.808275462965</v>
      </c>
      <c r="G6076" s="12" t="str">
        <f t="shared" si="293"/>
        <v>AGOSTO</v>
      </c>
      <c r="H6076">
        <v>860009195</v>
      </c>
      <c r="I6076" t="s">
        <v>969</v>
      </c>
      <c r="J6076" s="41">
        <f t="shared" si="295"/>
        <v>30000</v>
      </c>
      <c r="K6076" s="41">
        <v>5700</v>
      </c>
      <c r="L6076" s="39">
        <v>35700</v>
      </c>
      <c r="M6076" t="s">
        <v>214</v>
      </c>
      <c r="N6076" s="32">
        <v>46240</v>
      </c>
      <c r="O6076" s="1">
        <f t="shared" si="294"/>
        <v>1</v>
      </c>
      <c r="P6076" t="s">
        <v>215</v>
      </c>
      <c r="U6076" s="32">
        <v>46240</v>
      </c>
    </row>
    <row r="6077" spans="1:21" hidden="1">
      <c r="A6077" t="s">
        <v>26</v>
      </c>
      <c r="B6077" t="s">
        <v>7486</v>
      </c>
      <c r="C6077" s="55">
        <v>80990</v>
      </c>
      <c r="D6077" t="s">
        <v>355</v>
      </c>
      <c r="E6077" s="32">
        <v>46239</v>
      </c>
      <c r="F6077" s="26">
        <v>46239.46</v>
      </c>
      <c r="G6077" s="12" t="str">
        <f t="shared" si="293"/>
        <v>AGOSTO</v>
      </c>
      <c r="H6077">
        <v>800204486</v>
      </c>
      <c r="I6077" t="s">
        <v>851</v>
      </c>
      <c r="J6077" s="41">
        <f t="shared" si="295"/>
        <v>28230316</v>
      </c>
      <c r="K6077" s="41">
        <v>5363760.04</v>
      </c>
      <c r="L6077" s="39">
        <v>33594076.039999999</v>
      </c>
      <c r="M6077" t="s">
        <v>70</v>
      </c>
      <c r="N6077" s="32">
        <v>46245</v>
      </c>
      <c r="O6077" s="1">
        <f t="shared" si="294"/>
        <v>6</v>
      </c>
      <c r="P6077" t="s">
        <v>7680</v>
      </c>
    </row>
    <row r="6078" spans="1:21" hidden="1">
      <c r="A6078" t="s">
        <v>26</v>
      </c>
      <c r="B6078" t="s">
        <v>7487</v>
      </c>
      <c r="C6078" s="55">
        <v>80974</v>
      </c>
      <c r="D6078" t="s">
        <v>355</v>
      </c>
      <c r="E6078" s="32">
        <v>46239</v>
      </c>
      <c r="F6078" s="26">
        <v>46239.333854166667</v>
      </c>
      <c r="G6078" s="12" t="str">
        <f t="shared" si="293"/>
        <v>AGOSTO</v>
      </c>
      <c r="H6078">
        <v>800204486</v>
      </c>
      <c r="I6078" t="s">
        <v>851</v>
      </c>
      <c r="J6078" s="41">
        <f t="shared" si="295"/>
        <v>2809336</v>
      </c>
      <c r="K6078" s="41">
        <v>533773.84</v>
      </c>
      <c r="L6078" s="39">
        <v>3343109.84</v>
      </c>
      <c r="M6078" t="s">
        <v>70</v>
      </c>
      <c r="N6078" s="32">
        <v>46258</v>
      </c>
      <c r="O6078" s="1">
        <f t="shared" si="294"/>
        <v>19</v>
      </c>
      <c r="P6078" t="s">
        <v>7680</v>
      </c>
      <c r="U6078" s="32">
        <v>46280</v>
      </c>
    </row>
    <row r="6079" spans="1:21" hidden="1">
      <c r="A6079" t="s">
        <v>26</v>
      </c>
      <c r="B6079" t="s">
        <v>7488</v>
      </c>
      <c r="C6079" s="55">
        <v>80979</v>
      </c>
      <c r="D6079" t="s">
        <v>355</v>
      </c>
      <c r="E6079" s="32">
        <v>46239</v>
      </c>
      <c r="F6079" s="26">
        <v>46239.405011574076</v>
      </c>
      <c r="G6079" s="12" t="str">
        <f t="shared" si="293"/>
        <v>AGOSTO</v>
      </c>
      <c r="H6079">
        <v>800204486</v>
      </c>
      <c r="I6079" t="s">
        <v>851</v>
      </c>
      <c r="J6079" s="41">
        <f t="shared" si="295"/>
        <v>911136.00000000012</v>
      </c>
      <c r="K6079" s="41">
        <v>173115.84</v>
      </c>
      <c r="L6079" s="39">
        <v>1084251.8400000001</v>
      </c>
      <c r="M6079" t="s">
        <v>70</v>
      </c>
      <c r="N6079" s="32">
        <v>46258</v>
      </c>
      <c r="O6079" s="1">
        <f t="shared" si="294"/>
        <v>19</v>
      </c>
      <c r="P6079" t="s">
        <v>7680</v>
      </c>
      <c r="U6079" s="32">
        <v>46280</v>
      </c>
    </row>
    <row r="6080" spans="1:21" hidden="1">
      <c r="A6080" t="s">
        <v>26</v>
      </c>
      <c r="B6080" t="s">
        <v>7489</v>
      </c>
      <c r="C6080" s="55">
        <v>81042</v>
      </c>
      <c r="D6080" t="s">
        <v>355</v>
      </c>
      <c r="E6080" s="32">
        <v>46239</v>
      </c>
      <c r="F6080" s="26">
        <v>46239.610949074071</v>
      </c>
      <c r="G6080" s="12" t="str">
        <f t="shared" si="293"/>
        <v>AGOSTO</v>
      </c>
      <c r="H6080">
        <v>800204486</v>
      </c>
      <c r="I6080" t="s">
        <v>851</v>
      </c>
      <c r="J6080" s="41">
        <f t="shared" si="295"/>
        <v>2581552</v>
      </c>
      <c r="K6080" s="41">
        <v>490494.88</v>
      </c>
      <c r="L6080" s="39">
        <v>3072046.88</v>
      </c>
      <c r="M6080" t="s">
        <v>70</v>
      </c>
      <c r="N6080" s="32">
        <v>46244</v>
      </c>
      <c r="O6080" s="1">
        <f t="shared" si="294"/>
        <v>5</v>
      </c>
      <c r="P6080" s="34" t="s">
        <v>7680</v>
      </c>
      <c r="U6080" s="32">
        <v>46280</v>
      </c>
    </row>
    <row r="6081" spans="1:21" hidden="1">
      <c r="A6081" t="s">
        <v>26</v>
      </c>
      <c r="B6081" t="s">
        <v>7490</v>
      </c>
      <c r="C6081" s="55">
        <v>366954</v>
      </c>
      <c r="D6081" t="s">
        <v>336</v>
      </c>
      <c r="E6081" s="32">
        <v>46239</v>
      </c>
      <c r="F6081" s="26">
        <v>46239.66605324074</v>
      </c>
      <c r="G6081" s="12" t="str">
        <f t="shared" si="293"/>
        <v>AGOSTO</v>
      </c>
      <c r="H6081">
        <v>800049074</v>
      </c>
      <c r="I6081" t="s">
        <v>337</v>
      </c>
      <c r="J6081" s="41">
        <f t="shared" si="295"/>
        <v>126804</v>
      </c>
      <c r="K6081" s="41">
        <v>24093</v>
      </c>
      <c r="L6081" s="39">
        <v>150897</v>
      </c>
      <c r="M6081" t="s">
        <v>70</v>
      </c>
      <c r="N6081" s="32">
        <v>46244</v>
      </c>
      <c r="O6081" s="1">
        <f t="shared" si="294"/>
        <v>5</v>
      </c>
      <c r="P6081" s="34" t="s">
        <v>7680</v>
      </c>
      <c r="U6081" s="32">
        <v>46246</v>
      </c>
    </row>
    <row r="6082" spans="1:21" hidden="1">
      <c r="A6082" t="s">
        <v>26</v>
      </c>
      <c r="B6082" t="s">
        <v>7491</v>
      </c>
      <c r="C6082" s="55">
        <v>366951</v>
      </c>
      <c r="D6082" t="s">
        <v>336</v>
      </c>
      <c r="E6082" s="32">
        <v>46239</v>
      </c>
      <c r="F6082" s="26">
        <v>46239.665995370371</v>
      </c>
      <c r="G6082" s="12" t="str">
        <f t="shared" ref="G6082:G6145" si="296">UPPER(TEXT(E6082, "MMMM"))</f>
        <v>AGOSTO</v>
      </c>
      <c r="H6082">
        <v>800049074</v>
      </c>
      <c r="I6082" t="s">
        <v>337</v>
      </c>
      <c r="J6082" s="41">
        <f t="shared" si="295"/>
        <v>652121</v>
      </c>
      <c r="K6082" s="41">
        <v>113043</v>
      </c>
      <c r="L6082" s="39">
        <v>765164</v>
      </c>
      <c r="M6082" t="s">
        <v>70</v>
      </c>
      <c r="N6082" s="32">
        <v>46246</v>
      </c>
      <c r="O6082" s="1">
        <f t="shared" si="294"/>
        <v>7</v>
      </c>
      <c r="P6082" t="s">
        <v>7680</v>
      </c>
      <c r="U6082" s="32">
        <v>46280</v>
      </c>
    </row>
    <row r="6083" spans="1:21" hidden="1">
      <c r="A6083" t="s">
        <v>26</v>
      </c>
      <c r="B6083" t="s">
        <v>7492</v>
      </c>
      <c r="C6083" s="55">
        <v>366953</v>
      </c>
      <c r="D6083" t="s">
        <v>336</v>
      </c>
      <c r="E6083" s="32">
        <v>46239</v>
      </c>
      <c r="F6083" s="26">
        <v>46239.666030092594</v>
      </c>
      <c r="G6083" s="12" t="str">
        <f t="shared" si="296"/>
        <v>AGOSTO</v>
      </c>
      <c r="H6083">
        <v>800049074</v>
      </c>
      <c r="I6083" t="s">
        <v>337</v>
      </c>
      <c r="J6083" s="41">
        <f t="shared" si="295"/>
        <v>375762</v>
      </c>
      <c r="K6083" s="41">
        <v>71395</v>
      </c>
      <c r="L6083" s="39">
        <v>447157</v>
      </c>
      <c r="M6083" t="s">
        <v>70</v>
      </c>
      <c r="N6083" s="32">
        <v>46244</v>
      </c>
      <c r="O6083" s="1">
        <f t="shared" si="294"/>
        <v>5</v>
      </c>
      <c r="P6083" s="34" t="s">
        <v>7680</v>
      </c>
      <c r="U6083" s="32">
        <v>46246</v>
      </c>
    </row>
    <row r="6084" spans="1:21" hidden="1">
      <c r="A6084" t="s">
        <v>26</v>
      </c>
      <c r="B6084" t="s">
        <v>7493</v>
      </c>
      <c r="C6084" s="55">
        <v>366952</v>
      </c>
      <c r="D6084" t="s">
        <v>336</v>
      </c>
      <c r="E6084" s="32">
        <v>46239</v>
      </c>
      <c r="F6084" s="26">
        <v>46239.666018518517</v>
      </c>
      <c r="G6084" s="12" t="str">
        <f t="shared" si="296"/>
        <v>AGOSTO</v>
      </c>
      <c r="H6084">
        <v>800049074</v>
      </c>
      <c r="I6084" t="s">
        <v>337</v>
      </c>
      <c r="J6084" s="41">
        <f t="shared" si="295"/>
        <v>146465</v>
      </c>
      <c r="K6084" s="41">
        <v>27828</v>
      </c>
      <c r="L6084" s="39">
        <v>174293</v>
      </c>
      <c r="M6084" t="s">
        <v>70</v>
      </c>
      <c r="N6084" s="32">
        <v>46244</v>
      </c>
      <c r="O6084" s="1">
        <f t="shared" si="294"/>
        <v>5</v>
      </c>
      <c r="P6084" s="34" t="s">
        <v>7680</v>
      </c>
      <c r="U6084" s="32">
        <v>46246</v>
      </c>
    </row>
    <row r="6085" spans="1:21" hidden="1">
      <c r="A6085" t="s">
        <v>26</v>
      </c>
      <c r="B6085" t="s">
        <v>7494</v>
      </c>
      <c r="C6085" s="55">
        <v>111554</v>
      </c>
      <c r="D6085" t="s">
        <v>420</v>
      </c>
      <c r="E6085" s="32">
        <v>46239</v>
      </c>
      <c r="F6085" s="26">
        <v>46239.509270833332</v>
      </c>
      <c r="G6085" s="12" t="str">
        <f t="shared" si="296"/>
        <v>AGOSTO</v>
      </c>
      <c r="H6085">
        <v>830120839</v>
      </c>
      <c r="I6085" t="s">
        <v>421</v>
      </c>
      <c r="J6085" s="41">
        <f t="shared" si="295"/>
        <v>769536</v>
      </c>
      <c r="K6085" s="41">
        <v>146212</v>
      </c>
      <c r="L6085" s="39">
        <v>915748</v>
      </c>
      <c r="M6085" t="s">
        <v>70</v>
      </c>
      <c r="N6085" s="32">
        <v>46245</v>
      </c>
      <c r="O6085" s="1">
        <f t="shared" si="294"/>
        <v>6</v>
      </c>
      <c r="P6085" t="s">
        <v>7680</v>
      </c>
      <c r="U6085" s="32">
        <v>46280</v>
      </c>
    </row>
    <row r="6086" spans="1:21" hidden="1">
      <c r="A6086" t="s">
        <v>26</v>
      </c>
      <c r="B6086" t="s">
        <v>7495</v>
      </c>
      <c r="C6086" s="55">
        <v>748885</v>
      </c>
      <c r="D6086" t="s">
        <v>817</v>
      </c>
      <c r="E6086" s="32">
        <v>46239</v>
      </c>
      <c r="F6086" s="26">
        <v>46239.610300925924</v>
      </c>
      <c r="G6086" s="12" t="str">
        <f t="shared" si="296"/>
        <v>AGOSTO</v>
      </c>
      <c r="H6086">
        <v>890915475</v>
      </c>
      <c r="I6086" t="s">
        <v>818</v>
      </c>
      <c r="J6086" s="41">
        <f t="shared" si="295"/>
        <v>685230</v>
      </c>
      <c r="K6086" s="41">
        <v>130193.7</v>
      </c>
      <c r="L6086" s="39">
        <v>815423.7</v>
      </c>
      <c r="M6086" t="s">
        <v>70</v>
      </c>
      <c r="N6086" s="32">
        <v>46244</v>
      </c>
      <c r="O6086" s="1">
        <f t="shared" si="294"/>
        <v>5</v>
      </c>
      <c r="P6086" s="34" t="s">
        <v>7680</v>
      </c>
      <c r="U6086" s="32">
        <v>46246</v>
      </c>
    </row>
    <row r="6087" spans="1:21" hidden="1">
      <c r="A6087" t="s">
        <v>26</v>
      </c>
      <c r="B6087" t="s">
        <v>7496</v>
      </c>
      <c r="C6087" s="55">
        <v>107617</v>
      </c>
      <c r="D6087" t="s">
        <v>458</v>
      </c>
      <c r="E6087" s="32">
        <v>46239</v>
      </c>
      <c r="F6087" s="26">
        <v>46239.613136574073</v>
      </c>
      <c r="G6087" s="12" t="str">
        <f t="shared" si="296"/>
        <v>AGOSTO</v>
      </c>
      <c r="H6087">
        <v>890929497</v>
      </c>
      <c r="I6087" t="s">
        <v>459</v>
      </c>
      <c r="J6087" s="41">
        <f t="shared" si="295"/>
        <v>619716</v>
      </c>
      <c r="K6087" s="41">
        <v>117746</v>
      </c>
      <c r="L6087" s="39">
        <v>737462</v>
      </c>
      <c r="M6087" t="s">
        <v>70</v>
      </c>
      <c r="N6087" s="32">
        <v>46258</v>
      </c>
      <c r="O6087" s="1">
        <f t="shared" si="294"/>
        <v>19</v>
      </c>
      <c r="P6087" t="s">
        <v>7680</v>
      </c>
      <c r="U6087" s="32">
        <v>46280</v>
      </c>
    </row>
    <row r="6088" spans="1:21" hidden="1">
      <c r="A6088" t="s">
        <v>26</v>
      </c>
      <c r="B6088" t="s">
        <v>7497</v>
      </c>
      <c r="C6088" s="55">
        <v>8649</v>
      </c>
      <c r="D6088" t="s">
        <v>2896</v>
      </c>
      <c r="E6088" s="32">
        <v>46239</v>
      </c>
      <c r="F6088" s="26">
        <v>46239.602685185186</v>
      </c>
      <c r="G6088" s="12" t="str">
        <f t="shared" si="296"/>
        <v>AGOSTO</v>
      </c>
      <c r="H6088">
        <v>901360705</v>
      </c>
      <c r="I6088" t="s">
        <v>877</v>
      </c>
      <c r="J6088" s="41">
        <f t="shared" si="295"/>
        <v>2773820</v>
      </c>
      <c r="K6088" s="41">
        <v>527025.80000000005</v>
      </c>
      <c r="L6088" s="39">
        <v>3300845.8</v>
      </c>
      <c r="M6088" t="s">
        <v>70</v>
      </c>
      <c r="N6088" s="32">
        <v>46244</v>
      </c>
      <c r="O6088" s="1">
        <f t="shared" si="294"/>
        <v>5</v>
      </c>
      <c r="P6088" s="34" t="s">
        <v>7680</v>
      </c>
      <c r="Q6088" s="34"/>
      <c r="U6088" s="32">
        <v>46280</v>
      </c>
    </row>
    <row r="6089" spans="1:21" hidden="1">
      <c r="A6089" t="s">
        <v>26</v>
      </c>
      <c r="B6089" t="s">
        <v>7498</v>
      </c>
      <c r="C6089" s="55">
        <v>522</v>
      </c>
      <c r="D6089" t="s">
        <v>122</v>
      </c>
      <c r="E6089" s="32">
        <v>46239</v>
      </c>
      <c r="F6089" s="26">
        <v>46239.601539351854</v>
      </c>
      <c r="G6089" s="12" t="str">
        <f t="shared" si="296"/>
        <v>AGOSTO</v>
      </c>
      <c r="H6089">
        <v>901402351</v>
      </c>
      <c r="I6089" t="s">
        <v>531</v>
      </c>
      <c r="J6089" s="41">
        <f t="shared" si="295"/>
        <v>9655000</v>
      </c>
      <c r="K6089" s="41">
        <v>1834450</v>
      </c>
      <c r="L6089" s="39">
        <v>11489450</v>
      </c>
      <c r="M6089" s="1" t="s">
        <v>9455</v>
      </c>
      <c r="N6089" s="32">
        <v>46245</v>
      </c>
      <c r="O6089" s="1">
        <f t="shared" si="294"/>
        <v>6</v>
      </c>
      <c r="P6089" t="s">
        <v>7680</v>
      </c>
    </row>
    <row r="6090" spans="1:21" hidden="1">
      <c r="A6090" t="s">
        <v>26</v>
      </c>
      <c r="B6090" t="s">
        <v>7499</v>
      </c>
      <c r="C6090" s="55">
        <v>81031</v>
      </c>
      <c r="D6090" t="s">
        <v>355</v>
      </c>
      <c r="E6090" s="32">
        <v>46239</v>
      </c>
      <c r="F6090" s="26">
        <v>46239.596932870372</v>
      </c>
      <c r="G6090" s="12" t="str">
        <f t="shared" si="296"/>
        <v>AGOSTO</v>
      </c>
      <c r="H6090">
        <v>800204486</v>
      </c>
      <c r="I6090" t="s">
        <v>851</v>
      </c>
      <c r="J6090" s="41">
        <f t="shared" si="295"/>
        <v>9238820</v>
      </c>
      <c r="K6090" s="41">
        <v>1755375.8</v>
      </c>
      <c r="L6090" s="39">
        <v>10994195.800000001</v>
      </c>
      <c r="M6090" t="s">
        <v>70</v>
      </c>
      <c r="N6090" s="32">
        <v>46245</v>
      </c>
      <c r="O6090" s="1">
        <f t="shared" si="294"/>
        <v>6</v>
      </c>
      <c r="P6090" t="s">
        <v>7680</v>
      </c>
    </row>
    <row r="6091" spans="1:21" hidden="1">
      <c r="A6091" t="s">
        <v>26</v>
      </c>
      <c r="B6091" t="s">
        <v>7500</v>
      </c>
      <c r="C6091" s="55">
        <v>521</v>
      </c>
      <c r="D6091" t="s">
        <v>122</v>
      </c>
      <c r="E6091" s="32">
        <v>46239</v>
      </c>
      <c r="F6091" s="26">
        <v>46239.525196759256</v>
      </c>
      <c r="G6091" s="12" t="str">
        <f t="shared" si="296"/>
        <v>AGOSTO</v>
      </c>
      <c r="H6091">
        <v>901402351</v>
      </c>
      <c r="I6091" t="s">
        <v>531</v>
      </c>
      <c r="J6091" s="41">
        <f t="shared" si="295"/>
        <v>6559000</v>
      </c>
      <c r="K6091" s="41">
        <v>1246210</v>
      </c>
      <c r="L6091" s="39">
        <v>7805210</v>
      </c>
      <c r="M6091" s="1" t="s">
        <v>9455</v>
      </c>
      <c r="N6091" s="32">
        <v>46245</v>
      </c>
      <c r="O6091" s="1">
        <f t="shared" si="294"/>
        <v>6</v>
      </c>
      <c r="P6091" t="s">
        <v>7680</v>
      </c>
      <c r="U6091" s="32">
        <v>46280</v>
      </c>
    </row>
    <row r="6092" spans="1:21" hidden="1">
      <c r="A6092" t="s">
        <v>26</v>
      </c>
      <c r="B6092" t="s">
        <v>7501</v>
      </c>
      <c r="C6092" s="55">
        <v>67265</v>
      </c>
      <c r="D6092" t="s">
        <v>713</v>
      </c>
      <c r="E6092" s="32">
        <v>46239</v>
      </c>
      <c r="F6092" s="26">
        <v>46239.415983796294</v>
      </c>
      <c r="G6092" s="12" t="str">
        <f t="shared" si="296"/>
        <v>AGOSTO</v>
      </c>
      <c r="H6092">
        <v>860030828</v>
      </c>
      <c r="I6092" t="s">
        <v>714</v>
      </c>
      <c r="J6092" s="41">
        <f t="shared" si="295"/>
        <v>1646190</v>
      </c>
      <c r="K6092" s="41">
        <v>312776</v>
      </c>
      <c r="L6092" s="39">
        <v>1958966</v>
      </c>
      <c r="M6092" s="1" t="s">
        <v>9455</v>
      </c>
      <c r="N6092" s="32">
        <v>46245</v>
      </c>
      <c r="O6092" s="1">
        <f t="shared" si="294"/>
        <v>6</v>
      </c>
      <c r="P6092" t="s">
        <v>7680</v>
      </c>
      <c r="U6092" s="32">
        <v>46280</v>
      </c>
    </row>
    <row r="6093" spans="1:21" hidden="1">
      <c r="A6093" t="s">
        <v>26</v>
      </c>
      <c r="B6093" t="s">
        <v>7502</v>
      </c>
      <c r="C6093" s="55">
        <v>81029</v>
      </c>
      <c r="D6093" t="s">
        <v>355</v>
      </c>
      <c r="E6093" s="32">
        <v>46239</v>
      </c>
      <c r="F6093" s="26">
        <v>46239.596284722225</v>
      </c>
      <c r="G6093" s="12" t="str">
        <f t="shared" si="296"/>
        <v>AGOSTO</v>
      </c>
      <c r="H6093">
        <v>800204486</v>
      </c>
      <c r="I6093" t="s">
        <v>851</v>
      </c>
      <c r="J6093" s="41">
        <f t="shared" si="295"/>
        <v>3872328.0000000005</v>
      </c>
      <c r="K6093" s="41">
        <v>735742.32</v>
      </c>
      <c r="L6093" s="39">
        <v>4608070.32</v>
      </c>
      <c r="M6093" t="s">
        <v>70</v>
      </c>
      <c r="N6093" s="32">
        <v>46252</v>
      </c>
      <c r="O6093" s="1">
        <f t="shared" si="294"/>
        <v>13</v>
      </c>
      <c r="P6093" t="s">
        <v>7680</v>
      </c>
      <c r="U6093" s="32">
        <v>46280</v>
      </c>
    </row>
    <row r="6094" spans="1:21" hidden="1">
      <c r="A6094" t="s">
        <v>26</v>
      </c>
      <c r="B6094" t="s">
        <v>7503</v>
      </c>
      <c r="C6094" s="55">
        <v>18862440</v>
      </c>
      <c r="D6094" t="s">
        <v>4499</v>
      </c>
      <c r="E6094" s="32">
        <v>46239</v>
      </c>
      <c r="F6094" s="26">
        <v>46239.904340277775</v>
      </c>
      <c r="G6094" s="12" t="str">
        <f t="shared" si="296"/>
        <v>AGOSTO</v>
      </c>
      <c r="H6094">
        <v>900219834</v>
      </c>
      <c r="I6094" t="s">
        <v>739</v>
      </c>
      <c r="J6094" s="41">
        <f t="shared" si="295"/>
        <v>26300</v>
      </c>
      <c r="K6094" s="41">
        <v>0</v>
      </c>
      <c r="L6094" s="39">
        <v>26300</v>
      </c>
      <c r="M6094" t="s">
        <v>70</v>
      </c>
      <c r="N6094" s="32">
        <v>46240</v>
      </c>
      <c r="O6094" s="1">
        <f t="shared" si="294"/>
        <v>1</v>
      </c>
      <c r="P6094" t="s">
        <v>7680</v>
      </c>
      <c r="U6094" s="32">
        <v>46247</v>
      </c>
    </row>
    <row r="6095" spans="1:21" hidden="1">
      <c r="A6095" t="s">
        <v>26</v>
      </c>
      <c r="B6095" t="s">
        <v>7504</v>
      </c>
      <c r="C6095" s="55">
        <v>1025</v>
      </c>
      <c r="D6095" t="s">
        <v>3651</v>
      </c>
      <c r="E6095" s="32">
        <v>46239</v>
      </c>
      <c r="F6095" s="26">
        <v>46239.899456018517</v>
      </c>
      <c r="G6095" s="12" t="str">
        <f t="shared" si="296"/>
        <v>AGOSTO</v>
      </c>
      <c r="H6095">
        <v>5689682</v>
      </c>
      <c r="I6095" t="s">
        <v>3652</v>
      </c>
      <c r="J6095" s="41">
        <f t="shared" si="295"/>
        <v>30000</v>
      </c>
      <c r="K6095" s="41">
        <v>0</v>
      </c>
      <c r="L6095" s="39">
        <v>30000</v>
      </c>
      <c r="M6095" t="s">
        <v>54</v>
      </c>
      <c r="N6095" s="32">
        <v>46280</v>
      </c>
      <c r="O6095" s="1">
        <f t="shared" si="294"/>
        <v>41</v>
      </c>
    </row>
    <row r="6096" spans="1:21" hidden="1">
      <c r="A6096" t="s">
        <v>26</v>
      </c>
      <c r="B6096" t="s">
        <v>7505</v>
      </c>
      <c r="C6096" s="55">
        <v>5879852</v>
      </c>
      <c r="D6096" t="s">
        <v>708</v>
      </c>
      <c r="E6096" s="32">
        <v>46239</v>
      </c>
      <c r="F6096" s="26">
        <v>46239.893229166664</v>
      </c>
      <c r="G6096" s="12" t="str">
        <f t="shared" si="296"/>
        <v>AGOSTO</v>
      </c>
      <c r="H6096">
        <v>900219834</v>
      </c>
      <c r="I6096" t="s">
        <v>739</v>
      </c>
      <c r="J6096" s="41">
        <f t="shared" si="295"/>
        <v>71570</v>
      </c>
      <c r="K6096" s="41">
        <v>12430</v>
      </c>
      <c r="L6096" s="39">
        <v>84000</v>
      </c>
      <c r="M6096" t="s">
        <v>70</v>
      </c>
      <c r="N6096" s="32">
        <v>46240</v>
      </c>
      <c r="O6096" s="1">
        <f t="shared" si="294"/>
        <v>1</v>
      </c>
      <c r="P6096" t="s">
        <v>7680</v>
      </c>
      <c r="U6096" s="32">
        <v>46247</v>
      </c>
    </row>
    <row r="6097" spans="1:21" hidden="1">
      <c r="A6097" t="s">
        <v>26</v>
      </c>
      <c r="B6097" t="s">
        <v>7506</v>
      </c>
      <c r="C6097" s="56">
        <v>410248</v>
      </c>
      <c r="D6097" t="s">
        <v>3110</v>
      </c>
      <c r="E6097" s="32">
        <v>46239</v>
      </c>
      <c r="F6097" s="26">
        <v>46239.874074074076</v>
      </c>
      <c r="G6097" s="12" t="str">
        <f t="shared" si="296"/>
        <v>AGOSTO</v>
      </c>
      <c r="H6097">
        <v>800070655</v>
      </c>
      <c r="I6097" t="s">
        <v>1768</v>
      </c>
      <c r="J6097" s="41">
        <f t="shared" si="295"/>
        <v>53500</v>
      </c>
      <c r="K6097" s="41">
        <v>0</v>
      </c>
      <c r="L6097" s="39">
        <v>53500</v>
      </c>
      <c r="M6097" t="s">
        <v>54</v>
      </c>
      <c r="O6097" s="1">
        <f t="shared" si="294"/>
        <v>0</v>
      </c>
    </row>
    <row r="6098" spans="1:21" hidden="1">
      <c r="A6098" t="s">
        <v>26</v>
      </c>
      <c r="B6098" t="s">
        <v>7507</v>
      </c>
      <c r="C6098" s="55">
        <v>517</v>
      </c>
      <c r="D6098" t="s">
        <v>28</v>
      </c>
      <c r="E6098" s="32">
        <v>46239</v>
      </c>
      <c r="F6098" s="26">
        <v>46239.878252314818</v>
      </c>
      <c r="G6098" s="12" t="str">
        <f t="shared" si="296"/>
        <v>AGOSTO</v>
      </c>
      <c r="H6098">
        <v>15442229</v>
      </c>
      <c r="I6098" t="s">
        <v>7546</v>
      </c>
      <c r="J6098" s="41">
        <f t="shared" si="295"/>
        <v>200000</v>
      </c>
      <c r="K6098" s="41">
        <v>0</v>
      </c>
      <c r="L6098" s="39">
        <v>200000</v>
      </c>
      <c r="M6098" t="s">
        <v>54</v>
      </c>
      <c r="O6098" s="1">
        <f t="shared" si="294"/>
        <v>0</v>
      </c>
    </row>
    <row r="6099" spans="1:21" hidden="1">
      <c r="A6099" t="s">
        <v>26</v>
      </c>
      <c r="B6099" t="s">
        <v>7508</v>
      </c>
      <c r="C6099" s="55">
        <v>95842755</v>
      </c>
      <c r="D6099" t="s">
        <v>255</v>
      </c>
      <c r="E6099" s="32">
        <v>46239</v>
      </c>
      <c r="F6099" s="26">
        <v>46239.853993055556</v>
      </c>
      <c r="G6099" s="12" t="str">
        <f t="shared" si="296"/>
        <v>AGOSTO</v>
      </c>
      <c r="H6099">
        <v>900843898</v>
      </c>
      <c r="I6099" t="s">
        <v>256</v>
      </c>
      <c r="J6099" s="41">
        <f t="shared" si="295"/>
        <v>31722.68</v>
      </c>
      <c r="K6099" s="41">
        <v>6027.32</v>
      </c>
      <c r="L6099" s="39">
        <v>37750</v>
      </c>
      <c r="M6099" t="s">
        <v>54</v>
      </c>
      <c r="O6099" s="1">
        <f t="shared" si="294"/>
        <v>0</v>
      </c>
    </row>
    <row r="6100" spans="1:21" hidden="1">
      <c r="A6100" t="s">
        <v>26</v>
      </c>
      <c r="B6100" t="s">
        <v>7509</v>
      </c>
      <c r="C6100" s="55">
        <v>5875574</v>
      </c>
      <c r="D6100" t="s">
        <v>708</v>
      </c>
      <c r="E6100" s="32">
        <v>46239</v>
      </c>
      <c r="F6100" s="26">
        <v>46239.836238425924</v>
      </c>
      <c r="G6100" s="12" t="str">
        <f t="shared" si="296"/>
        <v>AGOSTO</v>
      </c>
      <c r="H6100">
        <v>900219834</v>
      </c>
      <c r="I6100" t="s">
        <v>739</v>
      </c>
      <c r="J6100" s="41">
        <f t="shared" si="295"/>
        <v>5462.1900000000005</v>
      </c>
      <c r="K6100" s="41">
        <v>1037.81</v>
      </c>
      <c r="L6100" s="39">
        <v>6500</v>
      </c>
      <c r="M6100" t="s">
        <v>70</v>
      </c>
      <c r="N6100" s="32">
        <v>46240</v>
      </c>
      <c r="O6100" s="1">
        <f t="shared" si="294"/>
        <v>1</v>
      </c>
      <c r="P6100" t="s">
        <v>7680</v>
      </c>
      <c r="U6100" s="32">
        <v>46247</v>
      </c>
    </row>
    <row r="6101" spans="1:21" hidden="1">
      <c r="A6101" t="s">
        <v>26</v>
      </c>
      <c r="B6101" t="s">
        <v>7510</v>
      </c>
      <c r="C6101" s="55">
        <v>9646</v>
      </c>
      <c r="D6101" t="s">
        <v>2896</v>
      </c>
      <c r="E6101" s="32">
        <v>46239</v>
      </c>
      <c r="F6101" s="26">
        <v>46239.831886574073</v>
      </c>
      <c r="G6101" s="12" t="str">
        <f t="shared" si="296"/>
        <v>AGOSTO</v>
      </c>
      <c r="H6101">
        <v>32150739</v>
      </c>
      <c r="I6101" t="s">
        <v>400</v>
      </c>
      <c r="J6101" s="41">
        <f t="shared" si="295"/>
        <v>746000</v>
      </c>
      <c r="K6101" s="41">
        <v>0</v>
      </c>
      <c r="L6101" s="39">
        <v>746000</v>
      </c>
      <c r="M6101" t="s">
        <v>199</v>
      </c>
      <c r="N6101" s="32">
        <v>46240</v>
      </c>
      <c r="O6101" s="1">
        <f t="shared" ref="O6101:O6164" si="297">IFERROR(IF(-_xlfn.DAYS(E6101,N6101)&lt;0,0,-_xlfn.DAYS(E6101,N6101)), " - ")</f>
        <v>1</v>
      </c>
      <c r="P6101" t="s">
        <v>7680</v>
      </c>
      <c r="U6101" s="32">
        <v>46246</v>
      </c>
    </row>
    <row r="6102" spans="1:21" hidden="1">
      <c r="A6102" t="s">
        <v>26</v>
      </c>
      <c r="B6102" t="s">
        <v>7511</v>
      </c>
      <c r="C6102" s="55">
        <v>16780</v>
      </c>
      <c r="D6102" t="s">
        <v>28</v>
      </c>
      <c r="E6102" s="32">
        <v>46239</v>
      </c>
      <c r="F6102" s="26">
        <v>46239.734710648147</v>
      </c>
      <c r="G6102" s="12" t="str">
        <f t="shared" si="296"/>
        <v>AGOSTO</v>
      </c>
      <c r="H6102">
        <v>900805908</v>
      </c>
      <c r="I6102" t="s">
        <v>7547</v>
      </c>
      <c r="J6102" s="41">
        <f t="shared" si="295"/>
        <v>31092.43</v>
      </c>
      <c r="K6102" s="41">
        <v>5907.57</v>
      </c>
      <c r="L6102" s="39">
        <v>37000</v>
      </c>
      <c r="M6102" t="s">
        <v>54</v>
      </c>
      <c r="O6102" s="1">
        <f t="shared" si="297"/>
        <v>0</v>
      </c>
    </row>
    <row r="6103" spans="1:21" hidden="1">
      <c r="A6103" t="s">
        <v>26</v>
      </c>
      <c r="B6103" t="s">
        <v>7512</v>
      </c>
      <c r="C6103" s="55">
        <v>22089</v>
      </c>
      <c r="D6103" t="s">
        <v>566</v>
      </c>
      <c r="E6103" s="32">
        <v>46239</v>
      </c>
      <c r="F6103" s="26">
        <v>46239.511446759258</v>
      </c>
      <c r="G6103" s="12" t="str">
        <f t="shared" si="296"/>
        <v>AGOSTO</v>
      </c>
      <c r="H6103">
        <v>900237741</v>
      </c>
      <c r="I6103" t="s">
        <v>567</v>
      </c>
      <c r="J6103" s="41">
        <f t="shared" si="295"/>
        <v>300000</v>
      </c>
      <c r="K6103" s="41">
        <v>57000</v>
      </c>
      <c r="L6103" s="39">
        <v>357000</v>
      </c>
      <c r="M6103" t="s">
        <v>70</v>
      </c>
      <c r="N6103" s="32">
        <v>46245</v>
      </c>
      <c r="O6103" s="1">
        <f t="shared" si="297"/>
        <v>6</v>
      </c>
      <c r="P6103" t="s">
        <v>7680</v>
      </c>
      <c r="U6103" s="32">
        <v>46246</v>
      </c>
    </row>
    <row r="6104" spans="1:21" hidden="1">
      <c r="A6104" t="s">
        <v>26</v>
      </c>
      <c r="B6104" t="s">
        <v>7513</v>
      </c>
      <c r="C6104" s="55">
        <v>366850</v>
      </c>
      <c r="D6104" t="s">
        <v>336</v>
      </c>
      <c r="E6104" s="32">
        <v>46239</v>
      </c>
      <c r="F6104" s="26">
        <v>46239.551828703705</v>
      </c>
      <c r="G6104" s="12" t="str">
        <f t="shared" si="296"/>
        <v>AGOSTO</v>
      </c>
      <c r="H6104">
        <v>800049074</v>
      </c>
      <c r="I6104" t="s">
        <v>337</v>
      </c>
      <c r="J6104" s="41">
        <f t="shared" si="295"/>
        <v>40690</v>
      </c>
      <c r="K6104" s="41">
        <v>5266</v>
      </c>
      <c r="L6104" s="39">
        <v>45956</v>
      </c>
      <c r="M6104" t="s">
        <v>70</v>
      </c>
      <c r="N6104" s="32">
        <v>46244</v>
      </c>
      <c r="O6104" s="1">
        <f t="shared" si="297"/>
        <v>5</v>
      </c>
      <c r="P6104" s="34" t="s">
        <v>7680</v>
      </c>
      <c r="U6104" s="32">
        <v>46246</v>
      </c>
    </row>
    <row r="6105" spans="1:21" hidden="1">
      <c r="A6105" t="s">
        <v>26</v>
      </c>
      <c r="B6105" t="s">
        <v>7514</v>
      </c>
      <c r="C6105" s="55">
        <v>22081</v>
      </c>
      <c r="D6105" t="s">
        <v>566</v>
      </c>
      <c r="E6105" s="32">
        <v>46239</v>
      </c>
      <c r="F6105" s="26">
        <v>46239.410138888888</v>
      </c>
      <c r="G6105" s="12" t="str">
        <f t="shared" si="296"/>
        <v>AGOSTO</v>
      </c>
      <c r="H6105">
        <v>900237741</v>
      </c>
      <c r="I6105" t="s">
        <v>567</v>
      </c>
      <c r="J6105" s="41">
        <f t="shared" si="295"/>
        <v>150000</v>
      </c>
      <c r="K6105" s="41">
        <v>28500</v>
      </c>
      <c r="L6105" s="39">
        <v>178500</v>
      </c>
      <c r="M6105" t="s">
        <v>70</v>
      </c>
      <c r="N6105" s="32">
        <v>46255</v>
      </c>
      <c r="O6105" s="1">
        <f t="shared" si="297"/>
        <v>16</v>
      </c>
      <c r="P6105" t="s">
        <v>7680</v>
      </c>
      <c r="U6105" s="32">
        <v>46280</v>
      </c>
    </row>
    <row r="6106" spans="1:21" hidden="1">
      <c r="A6106" t="s">
        <v>26</v>
      </c>
      <c r="B6106" t="s">
        <v>7515</v>
      </c>
      <c r="C6106" s="55">
        <v>366851</v>
      </c>
      <c r="D6106" t="s">
        <v>336</v>
      </c>
      <c r="E6106" s="32">
        <v>46239</v>
      </c>
      <c r="F6106" s="26">
        <v>46239.552002314813</v>
      </c>
      <c r="G6106" s="12" t="str">
        <f t="shared" si="296"/>
        <v>AGOSTO</v>
      </c>
      <c r="H6106">
        <v>800049074</v>
      </c>
      <c r="I6106" t="s">
        <v>337</v>
      </c>
      <c r="J6106" s="41">
        <f t="shared" si="295"/>
        <v>42035</v>
      </c>
      <c r="K6106" s="41">
        <v>7987</v>
      </c>
      <c r="L6106" s="39">
        <v>50022</v>
      </c>
      <c r="M6106" t="s">
        <v>70</v>
      </c>
      <c r="N6106" s="32">
        <v>46244</v>
      </c>
      <c r="O6106" s="1">
        <f t="shared" si="297"/>
        <v>5</v>
      </c>
      <c r="P6106" s="34" t="s">
        <v>7680</v>
      </c>
      <c r="U6106" s="32">
        <v>46246</v>
      </c>
    </row>
    <row r="6107" spans="1:21" hidden="1">
      <c r="A6107" t="s">
        <v>26</v>
      </c>
      <c r="B6107" t="s">
        <v>7516</v>
      </c>
      <c r="C6107" s="55">
        <v>8230</v>
      </c>
      <c r="D6107" t="s">
        <v>151</v>
      </c>
      <c r="E6107" s="32">
        <v>46239</v>
      </c>
      <c r="F6107" s="26">
        <v>46239.427141203705</v>
      </c>
      <c r="G6107" s="12" t="str">
        <f t="shared" si="296"/>
        <v>AGOSTO</v>
      </c>
      <c r="H6107">
        <v>800205419</v>
      </c>
      <c r="I6107" t="s">
        <v>1153</v>
      </c>
      <c r="J6107" s="41">
        <f t="shared" si="295"/>
        <v>937825</v>
      </c>
      <c r="K6107" s="41">
        <v>178186.75</v>
      </c>
      <c r="L6107" s="39">
        <v>1116011.75</v>
      </c>
      <c r="M6107" t="s">
        <v>70</v>
      </c>
      <c r="N6107" s="32">
        <v>46240</v>
      </c>
      <c r="O6107" s="1">
        <f t="shared" si="297"/>
        <v>1</v>
      </c>
      <c r="P6107" t="s">
        <v>7680</v>
      </c>
      <c r="U6107" s="32">
        <v>46246</v>
      </c>
    </row>
    <row r="6108" spans="1:21" hidden="1">
      <c r="A6108" t="s">
        <v>26</v>
      </c>
      <c r="B6108" t="s">
        <v>7517</v>
      </c>
      <c r="C6108" s="55">
        <v>83820</v>
      </c>
      <c r="D6108" t="s">
        <v>189</v>
      </c>
      <c r="E6108" s="32">
        <v>46239</v>
      </c>
      <c r="F6108" s="26">
        <v>46239.459374999999</v>
      </c>
      <c r="G6108" s="12" t="str">
        <f t="shared" si="296"/>
        <v>AGOSTO</v>
      </c>
      <c r="H6108">
        <v>890319193</v>
      </c>
      <c r="I6108" t="s">
        <v>190</v>
      </c>
      <c r="J6108" s="41">
        <f t="shared" si="295"/>
        <v>1000000</v>
      </c>
      <c r="K6108" s="41">
        <v>190000</v>
      </c>
      <c r="L6108" s="39">
        <v>1190000</v>
      </c>
      <c r="M6108" t="s">
        <v>65</v>
      </c>
      <c r="N6108" s="32">
        <v>46240</v>
      </c>
      <c r="O6108" s="1">
        <f t="shared" si="297"/>
        <v>1</v>
      </c>
      <c r="P6108" s="1" t="s">
        <v>191</v>
      </c>
      <c r="U6108" s="32">
        <v>46240</v>
      </c>
    </row>
    <row r="6109" spans="1:21" hidden="1">
      <c r="A6109" t="s">
        <v>26</v>
      </c>
      <c r="B6109" t="s">
        <v>7518</v>
      </c>
      <c r="C6109" s="55">
        <v>748765</v>
      </c>
      <c r="D6109" t="s">
        <v>817</v>
      </c>
      <c r="E6109" s="32">
        <v>46239</v>
      </c>
      <c r="F6109" s="26">
        <v>46239.401689814818</v>
      </c>
      <c r="G6109" s="12" t="str">
        <f t="shared" si="296"/>
        <v>AGOSTO</v>
      </c>
      <c r="H6109">
        <v>890915475</v>
      </c>
      <c r="I6109" t="s">
        <v>818</v>
      </c>
      <c r="J6109" s="41">
        <f t="shared" si="295"/>
        <v>646430</v>
      </c>
      <c r="K6109" s="41">
        <v>122821.7</v>
      </c>
      <c r="L6109" s="39">
        <v>769251.7</v>
      </c>
      <c r="M6109" t="s">
        <v>70</v>
      </c>
      <c r="N6109" s="32">
        <v>46244</v>
      </c>
      <c r="O6109" s="1">
        <f t="shared" si="297"/>
        <v>5</v>
      </c>
      <c r="P6109" s="34" t="s">
        <v>7680</v>
      </c>
      <c r="U6109" s="32">
        <v>46246</v>
      </c>
    </row>
    <row r="6110" spans="1:21" hidden="1">
      <c r="A6110" t="s">
        <v>26</v>
      </c>
      <c r="B6110" t="s">
        <v>7519</v>
      </c>
      <c r="C6110" s="55">
        <v>2711</v>
      </c>
      <c r="D6110" t="s">
        <v>28</v>
      </c>
      <c r="E6110" s="32">
        <v>46239</v>
      </c>
      <c r="F6110" s="26">
        <v>46239.414826388886</v>
      </c>
      <c r="G6110" s="12" t="str">
        <f t="shared" si="296"/>
        <v>AGOSTO</v>
      </c>
      <c r="H6110">
        <v>900600728</v>
      </c>
      <c r="I6110" t="s">
        <v>6350</v>
      </c>
      <c r="J6110" s="41">
        <f t="shared" si="295"/>
        <v>6615000</v>
      </c>
      <c r="K6110" s="41">
        <v>1256850</v>
      </c>
      <c r="L6110" s="39">
        <v>7871850</v>
      </c>
      <c r="M6110" s="1" t="s">
        <v>9455</v>
      </c>
      <c r="N6110" s="32">
        <v>46245</v>
      </c>
      <c r="O6110" s="1">
        <f t="shared" si="297"/>
        <v>6</v>
      </c>
      <c r="P6110" t="s">
        <v>7680</v>
      </c>
      <c r="U6110" s="32">
        <v>46280</v>
      </c>
    </row>
    <row r="6111" spans="1:21" hidden="1">
      <c r="A6111" t="s">
        <v>26</v>
      </c>
      <c r="B6111" t="s">
        <v>7520</v>
      </c>
      <c r="C6111" s="55">
        <v>748802</v>
      </c>
      <c r="D6111" t="s">
        <v>817</v>
      </c>
      <c r="E6111" s="32">
        <v>46239</v>
      </c>
      <c r="F6111" s="26">
        <v>46239.457013888888</v>
      </c>
      <c r="G6111" s="12" t="str">
        <f t="shared" si="296"/>
        <v>AGOSTO</v>
      </c>
      <c r="H6111">
        <v>890915475</v>
      </c>
      <c r="I6111" t="s">
        <v>818</v>
      </c>
      <c r="J6111" s="41">
        <f t="shared" si="295"/>
        <v>96286</v>
      </c>
      <c r="K6111" s="41">
        <v>18294.34</v>
      </c>
      <c r="L6111" s="39">
        <v>114580.34</v>
      </c>
      <c r="M6111" t="s">
        <v>70</v>
      </c>
      <c r="N6111" s="32">
        <v>46244</v>
      </c>
      <c r="O6111" s="1">
        <f t="shared" si="297"/>
        <v>5</v>
      </c>
      <c r="P6111" s="34" t="s">
        <v>7680</v>
      </c>
      <c r="U6111" s="32">
        <v>46246</v>
      </c>
    </row>
    <row r="6112" spans="1:21" hidden="1">
      <c r="A6112" t="s">
        <v>26</v>
      </c>
      <c r="B6112" t="s">
        <v>7521</v>
      </c>
      <c r="C6112" s="55">
        <v>748769</v>
      </c>
      <c r="D6112" t="s">
        <v>817</v>
      </c>
      <c r="E6112" s="32">
        <v>46239</v>
      </c>
      <c r="F6112" s="26">
        <v>46239.406689814816</v>
      </c>
      <c r="G6112" s="12" t="str">
        <f t="shared" si="296"/>
        <v>AGOSTO</v>
      </c>
      <c r="H6112">
        <v>890915475</v>
      </c>
      <c r="I6112" t="s">
        <v>818</v>
      </c>
      <c r="J6112" s="41">
        <f t="shared" si="295"/>
        <v>99193</v>
      </c>
      <c r="K6112" s="41">
        <v>18846.669999999998</v>
      </c>
      <c r="L6112" s="39">
        <v>118039.67</v>
      </c>
      <c r="M6112" t="s">
        <v>70</v>
      </c>
      <c r="N6112" s="32">
        <v>46244</v>
      </c>
      <c r="O6112" s="1">
        <f t="shared" si="297"/>
        <v>5</v>
      </c>
      <c r="P6112" s="34" t="s">
        <v>7680</v>
      </c>
      <c r="U6112" s="32">
        <v>46246</v>
      </c>
    </row>
    <row r="6113" spans="1:21" hidden="1">
      <c r="A6113" t="s">
        <v>26</v>
      </c>
      <c r="B6113" t="s">
        <v>7522</v>
      </c>
      <c r="C6113" s="55">
        <v>10345</v>
      </c>
      <c r="D6113" t="s">
        <v>719</v>
      </c>
      <c r="E6113" s="32">
        <v>46239</v>
      </c>
      <c r="F6113" s="26">
        <v>46239.468113425923</v>
      </c>
      <c r="G6113" s="12" t="str">
        <f t="shared" si="296"/>
        <v>AGOSTO</v>
      </c>
      <c r="H6113">
        <v>891800044</v>
      </c>
      <c r="I6113" t="s">
        <v>910</v>
      </c>
      <c r="J6113" s="41">
        <f t="shared" si="295"/>
        <v>1638000</v>
      </c>
      <c r="K6113" s="41">
        <v>0</v>
      </c>
      <c r="L6113" s="39">
        <v>1638000</v>
      </c>
      <c r="M6113" t="s">
        <v>58</v>
      </c>
      <c r="N6113" s="32">
        <v>46240</v>
      </c>
      <c r="O6113" s="1">
        <f t="shared" si="297"/>
        <v>1</v>
      </c>
      <c r="P6113" t="s">
        <v>7680</v>
      </c>
      <c r="U6113" s="32">
        <v>46246</v>
      </c>
    </row>
    <row r="6114" spans="1:21" hidden="1">
      <c r="A6114" t="s">
        <v>26</v>
      </c>
      <c r="B6114" t="s">
        <v>7523</v>
      </c>
      <c r="C6114" s="55">
        <v>230724</v>
      </c>
      <c r="D6114" t="s">
        <v>28</v>
      </c>
      <c r="E6114" s="32">
        <v>46239</v>
      </c>
      <c r="F6114" s="26">
        <v>46239.616597222222</v>
      </c>
      <c r="G6114" s="12" t="str">
        <f t="shared" si="296"/>
        <v>AGOSTO</v>
      </c>
      <c r="H6114">
        <v>890937070</v>
      </c>
      <c r="I6114" t="s">
        <v>127</v>
      </c>
      <c r="J6114" s="41">
        <f t="shared" si="295"/>
        <v>1576466</v>
      </c>
      <c r="K6114" s="41">
        <v>29953</v>
      </c>
      <c r="L6114" s="39">
        <v>1606419</v>
      </c>
      <c r="M6114" t="s">
        <v>128</v>
      </c>
      <c r="N6114" s="32">
        <v>46246</v>
      </c>
      <c r="O6114" s="1">
        <f t="shared" si="297"/>
        <v>7</v>
      </c>
      <c r="P6114" t="s">
        <v>2655</v>
      </c>
      <c r="U6114" s="32">
        <v>46280</v>
      </c>
    </row>
    <row r="6115" spans="1:21" hidden="1">
      <c r="A6115" t="s">
        <v>26</v>
      </c>
      <c r="B6115" t="s">
        <v>7524</v>
      </c>
      <c r="C6115" s="55">
        <v>7510</v>
      </c>
      <c r="D6115" t="s">
        <v>371</v>
      </c>
      <c r="E6115" s="32">
        <v>46239</v>
      </c>
      <c r="F6115" s="26">
        <v>46239.709756944445</v>
      </c>
      <c r="G6115" s="12" t="str">
        <f t="shared" si="296"/>
        <v>AGOSTO</v>
      </c>
      <c r="H6115">
        <v>800106404</v>
      </c>
      <c r="I6115" t="s">
        <v>369</v>
      </c>
      <c r="J6115" s="41">
        <f t="shared" si="295"/>
        <v>134600683</v>
      </c>
      <c r="K6115" s="41">
        <v>2557413</v>
      </c>
      <c r="L6115" s="39">
        <v>137158096</v>
      </c>
      <c r="M6115" t="s">
        <v>128</v>
      </c>
      <c r="N6115" s="32">
        <v>46246</v>
      </c>
      <c r="O6115" s="1">
        <f t="shared" si="297"/>
        <v>7</v>
      </c>
      <c r="P6115" t="s">
        <v>2655</v>
      </c>
    </row>
    <row r="6116" spans="1:21" hidden="1">
      <c r="A6116" t="s">
        <v>82</v>
      </c>
      <c r="B6116" t="s">
        <v>7525</v>
      </c>
      <c r="C6116" s="55">
        <v>17569</v>
      </c>
      <c r="D6116" t="s">
        <v>373</v>
      </c>
      <c r="E6116" s="32">
        <v>46239</v>
      </c>
      <c r="F6116" s="26">
        <v>46239.712175925924</v>
      </c>
      <c r="G6116" s="12" t="str">
        <f t="shared" si="296"/>
        <v>AGOSTO</v>
      </c>
      <c r="H6116">
        <v>800106404</v>
      </c>
      <c r="I6116" t="s">
        <v>369</v>
      </c>
      <c r="J6116" s="41">
        <f t="shared" si="295"/>
        <v>129234</v>
      </c>
      <c r="K6116" s="41">
        <v>2455</v>
      </c>
      <c r="L6116" s="39">
        <v>131689</v>
      </c>
      <c r="M6116" t="s">
        <v>128</v>
      </c>
      <c r="N6116" s="32">
        <v>46246</v>
      </c>
      <c r="O6116" s="1">
        <f t="shared" si="297"/>
        <v>7</v>
      </c>
      <c r="P6116" t="s">
        <v>2655</v>
      </c>
      <c r="U6116" s="32">
        <v>46280</v>
      </c>
    </row>
    <row r="6117" spans="1:21" hidden="1">
      <c r="A6117" t="s">
        <v>26</v>
      </c>
      <c r="B6117" t="s">
        <v>7526</v>
      </c>
      <c r="C6117" s="55">
        <v>519</v>
      </c>
      <c r="D6117" t="s">
        <v>2022</v>
      </c>
      <c r="E6117" s="32">
        <v>46239</v>
      </c>
      <c r="F6117" s="26">
        <v>46239.693240740744</v>
      </c>
      <c r="G6117" s="12" t="str">
        <f t="shared" si="296"/>
        <v>AGOSTO</v>
      </c>
      <c r="H6117">
        <v>900422403</v>
      </c>
      <c r="I6117" t="s">
        <v>6611</v>
      </c>
      <c r="J6117" s="41">
        <f t="shared" si="295"/>
        <v>311445.38</v>
      </c>
      <c r="K6117" s="41">
        <v>21554.62</v>
      </c>
      <c r="L6117" s="39">
        <v>333000</v>
      </c>
      <c r="M6117" t="s">
        <v>37</v>
      </c>
      <c r="N6117" s="32">
        <v>46245</v>
      </c>
      <c r="O6117" s="1">
        <f t="shared" si="297"/>
        <v>6</v>
      </c>
      <c r="P6117" t="s">
        <v>7680</v>
      </c>
      <c r="U6117" s="32">
        <v>46246</v>
      </c>
    </row>
    <row r="6118" spans="1:21" hidden="1">
      <c r="A6118" t="s">
        <v>26</v>
      </c>
      <c r="B6118" t="s">
        <v>7527</v>
      </c>
      <c r="C6118" s="55">
        <v>3224</v>
      </c>
      <c r="D6118" t="s">
        <v>28</v>
      </c>
      <c r="E6118" s="32">
        <v>46239</v>
      </c>
      <c r="F6118" s="26">
        <v>46239.394189814811</v>
      </c>
      <c r="G6118" s="12" t="str">
        <f t="shared" si="296"/>
        <v>AGOSTO</v>
      </c>
      <c r="H6118">
        <v>900144364</v>
      </c>
      <c r="I6118" t="s">
        <v>72</v>
      </c>
      <c r="J6118" s="41">
        <f t="shared" si="295"/>
        <v>4233400</v>
      </c>
      <c r="K6118" s="41">
        <v>804346</v>
      </c>
      <c r="L6118" s="39">
        <v>5037746</v>
      </c>
      <c r="M6118" t="s">
        <v>3770</v>
      </c>
      <c r="N6118" s="32">
        <v>46244</v>
      </c>
      <c r="O6118" s="1">
        <f t="shared" si="297"/>
        <v>5</v>
      </c>
      <c r="P6118" s="34" t="s">
        <v>7680</v>
      </c>
      <c r="U6118" s="32">
        <v>46246</v>
      </c>
    </row>
    <row r="6119" spans="1:21" hidden="1">
      <c r="A6119" t="s">
        <v>82</v>
      </c>
      <c r="B6119" t="s">
        <v>7528</v>
      </c>
      <c r="C6119" s="55" t="s">
        <v>7529</v>
      </c>
      <c r="D6119" t="s">
        <v>2896</v>
      </c>
      <c r="E6119" s="32">
        <v>46239</v>
      </c>
      <c r="F6119" s="26">
        <v>46239.685914351852</v>
      </c>
      <c r="G6119" s="12" t="str">
        <f t="shared" si="296"/>
        <v>AGOSTO</v>
      </c>
      <c r="H6119">
        <v>900422403</v>
      </c>
      <c r="I6119" t="s">
        <v>6611</v>
      </c>
      <c r="J6119" s="41">
        <f t="shared" si="295"/>
        <v>323579.83</v>
      </c>
      <c r="K6119" s="41">
        <v>9420.17</v>
      </c>
      <c r="L6119" s="39">
        <v>333000</v>
      </c>
      <c r="M6119" t="s">
        <v>110</v>
      </c>
      <c r="N6119" s="3">
        <v>46243</v>
      </c>
      <c r="O6119" s="1">
        <f t="shared" si="297"/>
        <v>4</v>
      </c>
      <c r="P6119" s="1" t="s">
        <v>7680</v>
      </c>
    </row>
    <row r="6120" spans="1:21" hidden="1">
      <c r="A6120" t="s">
        <v>26</v>
      </c>
      <c r="B6120" t="s">
        <v>7530</v>
      </c>
      <c r="C6120" s="56">
        <v>137867</v>
      </c>
      <c r="D6120" t="s">
        <v>7531</v>
      </c>
      <c r="E6120" s="32">
        <v>46239</v>
      </c>
      <c r="F6120" s="26">
        <v>46239.671238425923</v>
      </c>
      <c r="G6120" s="12" t="str">
        <f t="shared" si="296"/>
        <v>AGOSTO</v>
      </c>
      <c r="H6120">
        <v>900407432</v>
      </c>
      <c r="I6120" t="s">
        <v>509</v>
      </c>
      <c r="J6120" s="41">
        <f t="shared" si="295"/>
        <v>60800</v>
      </c>
      <c r="K6120" s="41">
        <v>0</v>
      </c>
      <c r="L6120" s="39">
        <v>60800</v>
      </c>
      <c r="M6120" t="s">
        <v>54</v>
      </c>
      <c r="O6120" s="1">
        <f t="shared" si="297"/>
        <v>0</v>
      </c>
    </row>
    <row r="6121" spans="1:21" hidden="1">
      <c r="A6121" t="s">
        <v>26</v>
      </c>
      <c r="B6121" t="s">
        <v>7532</v>
      </c>
      <c r="C6121" s="55">
        <v>126213</v>
      </c>
      <c r="D6121" t="s">
        <v>28</v>
      </c>
      <c r="E6121" s="32">
        <v>46239</v>
      </c>
      <c r="F6121" s="26">
        <v>46239.492245370369</v>
      </c>
      <c r="G6121" s="12" t="str">
        <f t="shared" si="296"/>
        <v>AGOSTO</v>
      </c>
      <c r="H6121">
        <v>830000818</v>
      </c>
      <c r="I6121" t="s">
        <v>901</v>
      </c>
      <c r="J6121" s="41">
        <f t="shared" si="295"/>
        <v>900000</v>
      </c>
      <c r="K6121" s="41">
        <v>171000</v>
      </c>
      <c r="L6121" s="39">
        <v>1071000</v>
      </c>
      <c r="M6121" t="s">
        <v>195</v>
      </c>
      <c r="N6121" s="32">
        <v>46239</v>
      </c>
      <c r="O6121" s="1">
        <f t="shared" si="297"/>
        <v>0</v>
      </c>
      <c r="P6121" t="s">
        <v>479</v>
      </c>
      <c r="U6121" s="32">
        <v>46280</v>
      </c>
    </row>
    <row r="6122" spans="1:21" hidden="1">
      <c r="A6122" t="s">
        <v>26</v>
      </c>
      <c r="B6122" t="s">
        <v>7533</v>
      </c>
      <c r="C6122" s="55">
        <v>230722</v>
      </c>
      <c r="D6122" t="s">
        <v>28</v>
      </c>
      <c r="E6122" s="32">
        <v>46239</v>
      </c>
      <c r="F6122" s="26">
        <v>46239.468333333331</v>
      </c>
      <c r="G6122" s="12" t="str">
        <f t="shared" si="296"/>
        <v>AGOSTO</v>
      </c>
      <c r="H6122">
        <v>890937070</v>
      </c>
      <c r="I6122" t="s">
        <v>127</v>
      </c>
      <c r="J6122" s="41">
        <f t="shared" si="295"/>
        <v>76234381</v>
      </c>
      <c r="K6122" s="41">
        <v>1448453</v>
      </c>
      <c r="L6122" s="39">
        <v>77682834</v>
      </c>
      <c r="M6122" t="s">
        <v>128</v>
      </c>
      <c r="N6122" s="32">
        <v>46246</v>
      </c>
      <c r="O6122" s="1">
        <f t="shared" si="297"/>
        <v>7</v>
      </c>
      <c r="P6122" t="s">
        <v>2655</v>
      </c>
    </row>
    <row r="6123" spans="1:21" hidden="1">
      <c r="A6123" t="s">
        <v>26</v>
      </c>
      <c r="B6123" t="s">
        <v>7534</v>
      </c>
      <c r="C6123" s="56">
        <v>104978</v>
      </c>
      <c r="D6123" t="s">
        <v>3919</v>
      </c>
      <c r="E6123" s="32">
        <v>46239</v>
      </c>
      <c r="F6123" s="26">
        <v>46239.638148148151</v>
      </c>
      <c r="G6123" s="12" t="str">
        <f t="shared" si="296"/>
        <v>AGOSTO</v>
      </c>
      <c r="H6123">
        <v>88147614</v>
      </c>
      <c r="I6123" t="s">
        <v>956</v>
      </c>
      <c r="J6123" s="41">
        <f t="shared" si="295"/>
        <v>150000</v>
      </c>
      <c r="K6123" s="41">
        <v>0</v>
      </c>
      <c r="L6123" s="39">
        <v>150000</v>
      </c>
      <c r="M6123" t="s">
        <v>54</v>
      </c>
      <c r="O6123" s="1">
        <f t="shared" si="297"/>
        <v>0</v>
      </c>
    </row>
    <row r="6124" spans="1:21" hidden="1">
      <c r="A6124" t="s">
        <v>26</v>
      </c>
      <c r="B6124" t="s">
        <v>7535</v>
      </c>
      <c r="C6124" s="55">
        <v>4694</v>
      </c>
      <c r="D6124" t="s">
        <v>977</v>
      </c>
      <c r="E6124" s="32">
        <v>46239</v>
      </c>
      <c r="F6124" s="26">
        <v>46239.602962962963</v>
      </c>
      <c r="G6124" s="12" t="str">
        <f t="shared" si="296"/>
        <v>AGOSTO</v>
      </c>
      <c r="H6124">
        <v>900167479</v>
      </c>
      <c r="I6124" t="s">
        <v>978</v>
      </c>
      <c r="J6124" s="41">
        <f t="shared" si="295"/>
        <v>2104981.12</v>
      </c>
      <c r="K6124" s="41">
        <v>0</v>
      </c>
      <c r="L6124" s="39">
        <v>2104981.12</v>
      </c>
      <c r="M6124" t="s">
        <v>195</v>
      </c>
      <c r="N6124" s="32">
        <v>46239</v>
      </c>
      <c r="O6124" s="1">
        <f t="shared" si="297"/>
        <v>0</v>
      </c>
      <c r="P6124" t="s">
        <v>479</v>
      </c>
      <c r="U6124" s="32">
        <v>46280</v>
      </c>
    </row>
    <row r="6125" spans="1:21" hidden="1">
      <c r="A6125" t="s">
        <v>82</v>
      </c>
      <c r="B6125" t="s">
        <v>7536</v>
      </c>
      <c r="C6125" s="55">
        <v>14252</v>
      </c>
      <c r="D6125" t="s">
        <v>131</v>
      </c>
      <c r="E6125" s="32">
        <v>46239</v>
      </c>
      <c r="F6125" s="26">
        <v>46239.566736111112</v>
      </c>
      <c r="G6125" s="12" t="str">
        <f t="shared" si="296"/>
        <v>AGOSTO</v>
      </c>
      <c r="H6125">
        <v>890937070</v>
      </c>
      <c r="I6125" t="s">
        <v>127</v>
      </c>
      <c r="J6125" s="41">
        <f t="shared" si="295"/>
        <v>648228</v>
      </c>
      <c r="K6125" s="41">
        <v>0</v>
      </c>
      <c r="L6125" s="39">
        <v>648228</v>
      </c>
      <c r="M6125" t="s">
        <v>128</v>
      </c>
      <c r="N6125" s="32">
        <v>46246</v>
      </c>
      <c r="O6125" s="1">
        <f t="shared" si="297"/>
        <v>7</v>
      </c>
      <c r="P6125" t="s">
        <v>2655</v>
      </c>
      <c r="U6125" s="32">
        <v>46280</v>
      </c>
    </row>
    <row r="6126" spans="1:21" hidden="1">
      <c r="A6126" t="s">
        <v>26</v>
      </c>
      <c r="B6126" t="s">
        <v>7537</v>
      </c>
      <c r="C6126" s="56">
        <v>92635</v>
      </c>
      <c r="D6126" t="s">
        <v>28</v>
      </c>
      <c r="E6126" s="32">
        <v>46239</v>
      </c>
      <c r="F6126" s="26">
        <v>46239.432384259257</v>
      </c>
      <c r="G6126" s="12" t="str">
        <f t="shared" si="296"/>
        <v>AGOSTO</v>
      </c>
      <c r="H6126">
        <v>901151070</v>
      </c>
      <c r="I6126" t="s">
        <v>3431</v>
      </c>
      <c r="J6126" s="41">
        <f t="shared" ref="J6126:J6189" si="298">L6126-K6126</f>
        <v>15126.05</v>
      </c>
      <c r="K6126" s="41">
        <v>2873.95</v>
      </c>
      <c r="L6126" s="39">
        <v>18000</v>
      </c>
      <c r="M6126" t="s">
        <v>54</v>
      </c>
      <c r="O6126" s="1">
        <f t="shared" si="297"/>
        <v>0</v>
      </c>
    </row>
    <row r="6127" spans="1:21" hidden="1">
      <c r="A6127" t="s">
        <v>82</v>
      </c>
      <c r="B6127" t="s">
        <v>7538</v>
      </c>
      <c r="C6127" s="55">
        <v>1159</v>
      </c>
      <c r="D6127" t="s">
        <v>359</v>
      </c>
      <c r="E6127" s="32">
        <v>46239</v>
      </c>
      <c r="F6127" s="26">
        <v>46239.43037037037</v>
      </c>
      <c r="G6127" s="12" t="str">
        <f t="shared" si="296"/>
        <v>AGOSTO</v>
      </c>
      <c r="H6127">
        <v>900405705</v>
      </c>
      <c r="I6127" t="s">
        <v>356</v>
      </c>
      <c r="J6127" s="41">
        <f t="shared" si="298"/>
        <v>47414</v>
      </c>
      <c r="K6127" s="41">
        <v>9008.66</v>
      </c>
      <c r="L6127" s="39">
        <v>56422.66</v>
      </c>
      <c r="M6127" t="s">
        <v>110</v>
      </c>
      <c r="N6127" s="3">
        <v>46243</v>
      </c>
      <c r="O6127" s="1">
        <f t="shared" si="297"/>
        <v>4</v>
      </c>
      <c r="P6127" t="s">
        <v>2149</v>
      </c>
    </row>
    <row r="6128" spans="1:21" hidden="1">
      <c r="A6128" t="s">
        <v>26</v>
      </c>
      <c r="B6128" t="s">
        <v>7539</v>
      </c>
      <c r="C6128" s="55">
        <v>1479628</v>
      </c>
      <c r="D6128" t="s">
        <v>2666</v>
      </c>
      <c r="E6128" s="32">
        <v>46239</v>
      </c>
      <c r="F6128" s="26">
        <v>46239.424189814818</v>
      </c>
      <c r="G6128" s="12" t="str">
        <f t="shared" si="296"/>
        <v>AGOSTO</v>
      </c>
      <c r="H6128">
        <v>800242106</v>
      </c>
      <c r="I6128" t="s">
        <v>172</v>
      </c>
      <c r="J6128" s="41">
        <f t="shared" si="298"/>
        <v>336050.42</v>
      </c>
      <c r="K6128" s="41">
        <v>63849.58</v>
      </c>
      <c r="L6128" s="39">
        <v>399900</v>
      </c>
      <c r="M6128" t="s">
        <v>70</v>
      </c>
      <c r="N6128" s="32">
        <v>46245</v>
      </c>
      <c r="O6128" s="1">
        <f t="shared" si="297"/>
        <v>6</v>
      </c>
      <c r="P6128" t="s">
        <v>7680</v>
      </c>
      <c r="U6128" s="32">
        <v>46280</v>
      </c>
    </row>
    <row r="6129" spans="1:21" hidden="1">
      <c r="A6129" t="s">
        <v>26</v>
      </c>
      <c r="B6129" t="s">
        <v>7540</v>
      </c>
      <c r="C6129" s="55">
        <v>690361</v>
      </c>
      <c r="D6129" t="s">
        <v>825</v>
      </c>
      <c r="E6129" s="32">
        <v>46239</v>
      </c>
      <c r="F6129" s="26">
        <v>46239.347812499997</v>
      </c>
      <c r="G6129" s="12" t="str">
        <f t="shared" si="296"/>
        <v>AGOSTO</v>
      </c>
      <c r="H6129">
        <v>890915475</v>
      </c>
      <c r="I6129" t="s">
        <v>818</v>
      </c>
      <c r="J6129" s="41">
        <f t="shared" si="298"/>
        <v>478610</v>
      </c>
      <c r="K6129" s="41">
        <v>90935.9</v>
      </c>
      <c r="L6129" s="39">
        <v>569545.9</v>
      </c>
      <c r="M6129" t="s">
        <v>70</v>
      </c>
      <c r="N6129" s="32">
        <v>46247</v>
      </c>
      <c r="O6129" s="1">
        <f t="shared" si="297"/>
        <v>8</v>
      </c>
      <c r="P6129" t="s">
        <v>7680</v>
      </c>
      <c r="U6129" s="32">
        <v>46280</v>
      </c>
    </row>
    <row r="6130" spans="1:21" hidden="1">
      <c r="A6130" t="s">
        <v>26</v>
      </c>
      <c r="B6130" t="s">
        <v>7541</v>
      </c>
      <c r="C6130" s="55">
        <v>8226</v>
      </c>
      <c r="D6130" t="s">
        <v>151</v>
      </c>
      <c r="E6130" s="32">
        <v>46239</v>
      </c>
      <c r="F6130" s="26">
        <v>46239.315266203703</v>
      </c>
      <c r="G6130" s="12" t="str">
        <f t="shared" si="296"/>
        <v>AGOSTO</v>
      </c>
      <c r="H6130">
        <v>800205419</v>
      </c>
      <c r="I6130" t="s">
        <v>1153</v>
      </c>
      <c r="J6130" s="41">
        <f t="shared" si="298"/>
        <v>752680</v>
      </c>
      <c r="K6130" s="41">
        <v>143009.20000000001</v>
      </c>
      <c r="L6130" s="39">
        <v>895689.2</v>
      </c>
      <c r="M6130" t="s">
        <v>70</v>
      </c>
      <c r="N6130" s="32">
        <v>46252</v>
      </c>
      <c r="O6130" s="1">
        <f t="shared" si="297"/>
        <v>13</v>
      </c>
      <c r="P6130" t="s">
        <v>7680</v>
      </c>
      <c r="U6130" s="32">
        <v>46280</v>
      </c>
    </row>
    <row r="6131" spans="1:21" hidden="1">
      <c r="A6131" t="s">
        <v>26</v>
      </c>
      <c r="B6131" t="s">
        <v>7542</v>
      </c>
      <c r="C6131" s="55">
        <v>346</v>
      </c>
      <c r="D6131" t="s">
        <v>708</v>
      </c>
      <c r="E6131" s="32">
        <v>46239</v>
      </c>
      <c r="F6131" s="26">
        <v>46239.345277777778</v>
      </c>
      <c r="G6131" s="12" t="str">
        <f t="shared" si="296"/>
        <v>AGOSTO</v>
      </c>
      <c r="H6131">
        <v>900484386</v>
      </c>
      <c r="I6131" t="s">
        <v>709</v>
      </c>
      <c r="J6131" s="41">
        <f t="shared" si="298"/>
        <v>29216568</v>
      </c>
      <c r="K6131" s="41">
        <v>5551147.9199999999</v>
      </c>
      <c r="L6131" s="39">
        <v>34767715.920000002</v>
      </c>
      <c r="M6131" t="s">
        <v>195</v>
      </c>
      <c r="N6131" s="32">
        <v>46239</v>
      </c>
      <c r="O6131" s="1">
        <f t="shared" si="297"/>
        <v>0</v>
      </c>
      <c r="P6131" t="s">
        <v>479</v>
      </c>
    </row>
    <row r="6132" spans="1:21" hidden="1">
      <c r="A6132" t="s">
        <v>26</v>
      </c>
      <c r="B6132" t="s">
        <v>7543</v>
      </c>
      <c r="C6132" s="55">
        <v>32673</v>
      </c>
      <c r="D6132" t="s">
        <v>618</v>
      </c>
      <c r="E6132" s="32">
        <v>46239</v>
      </c>
      <c r="F6132" s="26">
        <v>46239.289525462962</v>
      </c>
      <c r="G6132" s="12" t="str">
        <f t="shared" si="296"/>
        <v>AGOSTO</v>
      </c>
      <c r="H6132">
        <v>900322890</v>
      </c>
      <c r="I6132" t="s">
        <v>619</v>
      </c>
      <c r="J6132" s="41">
        <f t="shared" si="298"/>
        <v>4191200</v>
      </c>
      <c r="K6132" s="41">
        <v>796328</v>
      </c>
      <c r="L6132" s="39">
        <v>4987528</v>
      </c>
      <c r="M6132" t="s">
        <v>70</v>
      </c>
      <c r="N6132" s="32">
        <v>46239</v>
      </c>
      <c r="O6132" s="1">
        <f t="shared" si="297"/>
        <v>0</v>
      </c>
      <c r="P6132" t="s">
        <v>2149</v>
      </c>
      <c r="U6132" s="32">
        <v>46280</v>
      </c>
    </row>
    <row r="6133" spans="1:21" hidden="1">
      <c r="A6133" t="s">
        <v>26</v>
      </c>
      <c r="B6133" t="s">
        <v>7544</v>
      </c>
      <c r="C6133" s="56">
        <v>169050</v>
      </c>
      <c r="D6133" t="s">
        <v>2448</v>
      </c>
      <c r="E6133" s="32">
        <v>46239</v>
      </c>
      <c r="F6133" s="26">
        <v>46239.261400462965</v>
      </c>
      <c r="G6133" s="12" t="str">
        <f t="shared" si="296"/>
        <v>AGOSTO</v>
      </c>
      <c r="H6133">
        <v>901295398</v>
      </c>
      <c r="I6133" t="s">
        <v>2449</v>
      </c>
      <c r="J6133" s="41">
        <f t="shared" si="298"/>
        <v>11428.57</v>
      </c>
      <c r="K6133" s="41">
        <v>2171.4299999999998</v>
      </c>
      <c r="L6133" s="39">
        <v>13600</v>
      </c>
      <c r="M6133" t="s">
        <v>54</v>
      </c>
      <c r="O6133" s="1">
        <f t="shared" si="297"/>
        <v>0</v>
      </c>
    </row>
    <row r="6134" spans="1:21" hidden="1">
      <c r="A6134" t="s">
        <v>26</v>
      </c>
      <c r="B6134" t="s">
        <v>7545</v>
      </c>
      <c r="C6134" s="55">
        <v>483377</v>
      </c>
      <c r="D6134" t="s">
        <v>671</v>
      </c>
      <c r="E6134" s="32">
        <v>46239</v>
      </c>
      <c r="F6134" s="26">
        <v>46239.161238425928</v>
      </c>
      <c r="G6134" s="12" t="str">
        <f t="shared" si="296"/>
        <v>AGOSTO</v>
      </c>
      <c r="H6134">
        <v>860001697</v>
      </c>
      <c r="I6134" t="s">
        <v>669</v>
      </c>
      <c r="J6134" s="41">
        <f t="shared" si="298"/>
        <v>520650</v>
      </c>
      <c r="K6134" s="41">
        <v>0</v>
      </c>
      <c r="L6134" s="39">
        <v>520650</v>
      </c>
      <c r="M6134" t="s">
        <v>70</v>
      </c>
      <c r="N6134" s="32">
        <v>46239</v>
      </c>
      <c r="O6134" s="1">
        <f t="shared" si="297"/>
        <v>0</v>
      </c>
      <c r="P6134" t="s">
        <v>2149</v>
      </c>
      <c r="U6134" s="32">
        <v>46247</v>
      </c>
    </row>
    <row r="6135" spans="1:21" hidden="1">
      <c r="A6135" t="s">
        <v>26</v>
      </c>
      <c r="B6135" t="s">
        <v>7548</v>
      </c>
      <c r="C6135" s="55">
        <v>256128</v>
      </c>
      <c r="D6135" t="s">
        <v>273</v>
      </c>
      <c r="E6135" s="32">
        <v>46240</v>
      </c>
      <c r="F6135" s="26">
        <v>46240.88003472222</v>
      </c>
      <c r="G6135" s="12" t="str">
        <f t="shared" si="296"/>
        <v>AGOSTO</v>
      </c>
      <c r="H6135">
        <v>900659017</v>
      </c>
      <c r="I6135" t="s">
        <v>274</v>
      </c>
      <c r="J6135" s="41">
        <f t="shared" si="298"/>
        <v>1320949.3500000001</v>
      </c>
      <c r="K6135" s="41">
        <v>250980.38</v>
      </c>
      <c r="L6135" s="39">
        <v>1571929.73</v>
      </c>
      <c r="M6135" t="s">
        <v>3770</v>
      </c>
      <c r="N6135" s="32">
        <v>46244</v>
      </c>
      <c r="O6135" s="1">
        <f t="shared" si="297"/>
        <v>4</v>
      </c>
      <c r="P6135" s="34" t="s">
        <v>7680</v>
      </c>
      <c r="U6135" s="32">
        <v>46246</v>
      </c>
    </row>
    <row r="6136" spans="1:21" hidden="1">
      <c r="A6136" t="s">
        <v>26</v>
      </c>
      <c r="B6136" t="s">
        <v>7549</v>
      </c>
      <c r="C6136" s="55">
        <v>84421</v>
      </c>
      <c r="D6136" t="s">
        <v>189</v>
      </c>
      <c r="E6136" s="32">
        <v>46240</v>
      </c>
      <c r="F6136" s="26">
        <v>46240.768425925926</v>
      </c>
      <c r="G6136" s="12" t="str">
        <f t="shared" si="296"/>
        <v>AGOSTO</v>
      </c>
      <c r="H6136">
        <v>890319193</v>
      </c>
      <c r="I6136" t="s">
        <v>190</v>
      </c>
      <c r="J6136" s="41">
        <f t="shared" si="298"/>
        <v>210000</v>
      </c>
      <c r="K6136" s="41">
        <v>39900</v>
      </c>
      <c r="L6136" s="39">
        <v>249900</v>
      </c>
      <c r="M6136" t="s">
        <v>65</v>
      </c>
      <c r="N6136" s="32">
        <v>46245</v>
      </c>
      <c r="O6136" s="1">
        <f t="shared" si="297"/>
        <v>5</v>
      </c>
      <c r="P6136" s="1" t="s">
        <v>191</v>
      </c>
      <c r="U6136" s="32">
        <v>46246</v>
      </c>
    </row>
    <row r="6137" spans="1:21" hidden="1">
      <c r="A6137" t="s">
        <v>26</v>
      </c>
      <c r="B6137" t="s">
        <v>7550</v>
      </c>
      <c r="C6137" s="55">
        <v>111667</v>
      </c>
      <c r="D6137" t="s">
        <v>420</v>
      </c>
      <c r="E6137" s="32">
        <v>46240</v>
      </c>
      <c r="F6137" s="26">
        <v>46240.72452546296</v>
      </c>
      <c r="G6137" s="12" t="str">
        <f t="shared" si="296"/>
        <v>AGOSTO</v>
      </c>
      <c r="H6137">
        <v>830120839</v>
      </c>
      <c r="I6137" t="s">
        <v>421</v>
      </c>
      <c r="J6137" s="41">
        <f t="shared" si="298"/>
        <v>2873184</v>
      </c>
      <c r="K6137" s="41">
        <v>545905</v>
      </c>
      <c r="L6137" s="39">
        <v>3419089</v>
      </c>
      <c r="M6137" t="s">
        <v>70</v>
      </c>
      <c r="N6137" s="32">
        <v>46266</v>
      </c>
      <c r="O6137" s="1">
        <f t="shared" si="297"/>
        <v>26</v>
      </c>
      <c r="P6137" t="s">
        <v>7680</v>
      </c>
      <c r="U6137" s="32">
        <v>46280</v>
      </c>
    </row>
    <row r="6138" spans="1:21" hidden="1">
      <c r="A6138" t="s">
        <v>26</v>
      </c>
      <c r="B6138" t="s">
        <v>7551</v>
      </c>
      <c r="C6138" s="55">
        <v>59305</v>
      </c>
      <c r="D6138" t="s">
        <v>122</v>
      </c>
      <c r="E6138" s="32">
        <v>46240</v>
      </c>
      <c r="F6138" s="26">
        <v>46240.712696759256</v>
      </c>
      <c r="G6138" s="12" t="str">
        <f t="shared" si="296"/>
        <v>AGOSTO</v>
      </c>
      <c r="H6138">
        <v>900650486</v>
      </c>
      <c r="I6138" t="s">
        <v>857</v>
      </c>
      <c r="J6138" s="41">
        <f t="shared" si="298"/>
        <v>168067.23</v>
      </c>
      <c r="K6138" s="41">
        <v>31932.77</v>
      </c>
      <c r="L6138" s="39">
        <v>200000</v>
      </c>
      <c r="M6138" t="s">
        <v>65</v>
      </c>
      <c r="N6138" s="32">
        <v>46244</v>
      </c>
      <c r="O6138" s="1">
        <f t="shared" si="297"/>
        <v>4</v>
      </c>
      <c r="P6138" s="34" t="s">
        <v>7680</v>
      </c>
      <c r="U6138" s="32">
        <v>46246</v>
      </c>
    </row>
    <row r="6139" spans="1:21" hidden="1">
      <c r="A6139" t="s">
        <v>26</v>
      </c>
      <c r="B6139" t="s">
        <v>7552</v>
      </c>
      <c r="C6139" s="55">
        <v>59297</v>
      </c>
      <c r="D6139" t="s">
        <v>122</v>
      </c>
      <c r="E6139" s="32">
        <v>46240</v>
      </c>
      <c r="F6139" s="26">
        <v>46240.712256944447</v>
      </c>
      <c r="G6139" s="12" t="str">
        <f t="shared" si="296"/>
        <v>AGOSTO</v>
      </c>
      <c r="H6139">
        <v>900650486</v>
      </c>
      <c r="I6139" t="s">
        <v>857</v>
      </c>
      <c r="J6139" s="41">
        <f t="shared" si="298"/>
        <v>282352.94</v>
      </c>
      <c r="K6139" s="41">
        <v>53647.06</v>
      </c>
      <c r="L6139" s="39">
        <v>336000</v>
      </c>
      <c r="M6139" t="s">
        <v>65</v>
      </c>
      <c r="N6139" s="32">
        <v>46244</v>
      </c>
      <c r="O6139" s="1">
        <f t="shared" si="297"/>
        <v>4</v>
      </c>
      <c r="P6139" s="34" t="s">
        <v>7680</v>
      </c>
      <c r="U6139" s="32">
        <v>46246</v>
      </c>
    </row>
    <row r="6140" spans="1:21" hidden="1">
      <c r="A6140" t="s">
        <v>26</v>
      </c>
      <c r="B6140" t="s">
        <v>7553</v>
      </c>
      <c r="C6140" s="55">
        <v>13801</v>
      </c>
      <c r="D6140" t="s">
        <v>28</v>
      </c>
      <c r="E6140" s="32">
        <v>46240</v>
      </c>
      <c r="F6140" s="26">
        <v>46240.695138888892</v>
      </c>
      <c r="G6140" s="12" t="str">
        <f t="shared" si="296"/>
        <v>AGOSTO</v>
      </c>
      <c r="H6140">
        <v>900420442</v>
      </c>
      <c r="I6140" t="s">
        <v>586</v>
      </c>
      <c r="J6140" s="41">
        <f t="shared" si="298"/>
        <v>732000</v>
      </c>
      <c r="K6140" s="41">
        <v>139080</v>
      </c>
      <c r="L6140" s="39">
        <v>871080</v>
      </c>
      <c r="M6140" s="1" t="s">
        <v>9455</v>
      </c>
      <c r="N6140" s="32">
        <v>46268</v>
      </c>
      <c r="O6140" s="1">
        <f t="shared" si="297"/>
        <v>28</v>
      </c>
      <c r="P6140" t="s">
        <v>7680</v>
      </c>
      <c r="U6140" s="32">
        <v>46280</v>
      </c>
    </row>
    <row r="6141" spans="1:21" hidden="1">
      <c r="A6141" t="s">
        <v>26</v>
      </c>
      <c r="B6141" t="s">
        <v>7554</v>
      </c>
      <c r="C6141" s="55">
        <v>13800</v>
      </c>
      <c r="D6141" t="s">
        <v>28</v>
      </c>
      <c r="E6141" s="32">
        <v>46240</v>
      </c>
      <c r="F6141" s="26">
        <v>46240.693506944444</v>
      </c>
      <c r="G6141" s="12" t="str">
        <f t="shared" si="296"/>
        <v>AGOSTO</v>
      </c>
      <c r="H6141">
        <v>900420442</v>
      </c>
      <c r="I6141" t="s">
        <v>586</v>
      </c>
      <c r="J6141" s="41">
        <f t="shared" si="298"/>
        <v>1259522</v>
      </c>
      <c r="K6141" s="41">
        <v>239309.18</v>
      </c>
      <c r="L6141" s="39">
        <v>1498831.18</v>
      </c>
      <c r="M6141" s="1" t="s">
        <v>9455</v>
      </c>
      <c r="N6141" s="32">
        <v>46253</v>
      </c>
      <c r="O6141" s="1">
        <f t="shared" si="297"/>
        <v>13</v>
      </c>
      <c r="P6141" t="s">
        <v>7680</v>
      </c>
      <c r="U6141" s="32">
        <v>46280</v>
      </c>
    </row>
    <row r="6142" spans="1:21" hidden="1">
      <c r="A6142" t="s">
        <v>26</v>
      </c>
      <c r="B6142" t="s">
        <v>7555</v>
      </c>
      <c r="C6142" s="55">
        <v>13799</v>
      </c>
      <c r="D6142" t="s">
        <v>28</v>
      </c>
      <c r="E6142" s="32">
        <v>46240</v>
      </c>
      <c r="F6142" s="26">
        <v>46240.692129629628</v>
      </c>
      <c r="G6142" s="12" t="str">
        <f t="shared" si="296"/>
        <v>AGOSTO</v>
      </c>
      <c r="H6142">
        <v>900420442</v>
      </c>
      <c r="I6142" t="s">
        <v>586</v>
      </c>
      <c r="J6142" s="41">
        <f t="shared" si="298"/>
        <v>77800</v>
      </c>
      <c r="K6142" s="41">
        <v>14782</v>
      </c>
      <c r="L6142" s="39">
        <v>92582</v>
      </c>
      <c r="M6142" s="1" t="s">
        <v>9455</v>
      </c>
      <c r="N6142" s="32">
        <v>46253</v>
      </c>
      <c r="O6142" s="1">
        <f t="shared" si="297"/>
        <v>13</v>
      </c>
      <c r="P6142" t="s">
        <v>7680</v>
      </c>
      <c r="U6142" s="32">
        <v>46280</v>
      </c>
    </row>
    <row r="6143" spans="1:21" hidden="1">
      <c r="A6143" t="s">
        <v>26</v>
      </c>
      <c r="B6143" t="s">
        <v>7556</v>
      </c>
      <c r="C6143" s="55">
        <v>6883</v>
      </c>
      <c r="D6143" t="s">
        <v>722</v>
      </c>
      <c r="E6143" s="32">
        <v>46240</v>
      </c>
      <c r="F6143" s="26">
        <v>46240.673611111109</v>
      </c>
      <c r="G6143" s="12" t="str">
        <f t="shared" si="296"/>
        <v>AGOSTO</v>
      </c>
      <c r="H6143">
        <v>890904603</v>
      </c>
      <c r="I6143" t="s">
        <v>723</v>
      </c>
      <c r="J6143" s="41">
        <f t="shared" si="298"/>
        <v>1587345</v>
      </c>
      <c r="K6143" s="41">
        <v>301596</v>
      </c>
      <c r="L6143" s="39">
        <v>1888941</v>
      </c>
      <c r="M6143" t="s">
        <v>70</v>
      </c>
      <c r="N6143" s="32">
        <v>46247</v>
      </c>
      <c r="O6143" s="1">
        <f t="shared" si="297"/>
        <v>7</v>
      </c>
      <c r="P6143" t="s">
        <v>7680</v>
      </c>
      <c r="U6143" s="32">
        <v>46280</v>
      </c>
    </row>
    <row r="6144" spans="1:21" hidden="1">
      <c r="A6144" t="s">
        <v>26</v>
      </c>
      <c r="B6144" t="s">
        <v>7557</v>
      </c>
      <c r="C6144" s="55">
        <v>6882</v>
      </c>
      <c r="D6144" t="s">
        <v>722</v>
      </c>
      <c r="E6144" s="32">
        <v>46240</v>
      </c>
      <c r="F6144" s="26">
        <v>46240.672650462962</v>
      </c>
      <c r="G6144" s="12" t="str">
        <f t="shared" si="296"/>
        <v>AGOSTO</v>
      </c>
      <c r="H6144">
        <v>890904603</v>
      </c>
      <c r="I6144" t="s">
        <v>723</v>
      </c>
      <c r="J6144" s="41">
        <f t="shared" si="298"/>
        <v>1587345</v>
      </c>
      <c r="K6144" s="41">
        <v>301596</v>
      </c>
      <c r="L6144" s="39">
        <v>1888941</v>
      </c>
      <c r="M6144" t="s">
        <v>70</v>
      </c>
      <c r="N6144" s="32">
        <v>46255</v>
      </c>
      <c r="O6144" s="1">
        <f t="shared" si="297"/>
        <v>15</v>
      </c>
      <c r="P6144" t="s">
        <v>7680</v>
      </c>
      <c r="U6144" s="32">
        <v>46280</v>
      </c>
    </row>
    <row r="6145" spans="1:21" hidden="1">
      <c r="A6145" t="s">
        <v>26</v>
      </c>
      <c r="B6145" t="s">
        <v>7558</v>
      </c>
      <c r="C6145" s="55">
        <v>894</v>
      </c>
      <c r="D6145" t="s">
        <v>471</v>
      </c>
      <c r="E6145" s="32">
        <v>46240</v>
      </c>
      <c r="F6145" s="26">
        <v>46240.668310185189</v>
      </c>
      <c r="G6145" s="12" t="str">
        <f t="shared" si="296"/>
        <v>AGOSTO</v>
      </c>
      <c r="H6145">
        <v>800215562</v>
      </c>
      <c r="I6145" t="s">
        <v>472</v>
      </c>
      <c r="J6145" s="41">
        <f t="shared" si="298"/>
        <v>889200</v>
      </c>
      <c r="K6145" s="41">
        <v>168948</v>
      </c>
      <c r="L6145" s="39">
        <v>1058148</v>
      </c>
      <c r="M6145" s="1" t="s">
        <v>9455</v>
      </c>
      <c r="N6145" s="32">
        <v>46253</v>
      </c>
      <c r="O6145" s="1">
        <f t="shared" si="297"/>
        <v>13</v>
      </c>
      <c r="P6145" t="s">
        <v>7680</v>
      </c>
      <c r="U6145" s="32">
        <v>46280</v>
      </c>
    </row>
    <row r="6146" spans="1:21" hidden="1">
      <c r="A6146" t="s">
        <v>26</v>
      </c>
      <c r="B6146" t="s">
        <v>7559</v>
      </c>
      <c r="C6146" s="55">
        <v>123512</v>
      </c>
      <c r="D6146" t="s">
        <v>2265</v>
      </c>
      <c r="E6146" s="32">
        <v>46240</v>
      </c>
      <c r="F6146" s="26">
        <v>46240.649502314816</v>
      </c>
      <c r="G6146" s="12" t="str">
        <f t="shared" ref="G6146:G6209" si="299">UPPER(TEXT(E6146, "MMMM"))</f>
        <v>AGOSTO</v>
      </c>
      <c r="H6146">
        <v>900494362</v>
      </c>
      <c r="I6146" t="s">
        <v>2266</v>
      </c>
      <c r="J6146" s="41">
        <f t="shared" si="298"/>
        <v>234000</v>
      </c>
      <c r="K6146" s="41">
        <v>44460</v>
      </c>
      <c r="L6146" s="39">
        <v>278460</v>
      </c>
      <c r="M6146" t="s">
        <v>70</v>
      </c>
      <c r="N6146" s="32">
        <v>46246</v>
      </c>
      <c r="O6146" s="1">
        <f t="shared" si="297"/>
        <v>6</v>
      </c>
      <c r="P6146" t="s">
        <v>7680</v>
      </c>
      <c r="U6146" s="32">
        <v>46247</v>
      </c>
    </row>
    <row r="6147" spans="1:21" hidden="1">
      <c r="A6147" t="s">
        <v>26</v>
      </c>
      <c r="B6147" t="s">
        <v>7560</v>
      </c>
      <c r="C6147" s="55">
        <v>574302</v>
      </c>
      <c r="D6147" t="s">
        <v>159</v>
      </c>
      <c r="E6147" s="32">
        <v>46240</v>
      </c>
      <c r="F6147" s="26">
        <v>46240.6643287037</v>
      </c>
      <c r="G6147" s="12" t="str">
        <f t="shared" si="299"/>
        <v>AGOSTO</v>
      </c>
      <c r="H6147">
        <v>890800788</v>
      </c>
      <c r="I6147" t="s">
        <v>160</v>
      </c>
      <c r="J6147" s="41">
        <f t="shared" si="298"/>
        <v>144576</v>
      </c>
      <c r="K6147" s="41">
        <v>27469</v>
      </c>
      <c r="L6147" s="39">
        <v>172045</v>
      </c>
      <c r="M6147" t="s">
        <v>70</v>
      </c>
      <c r="N6147" s="32">
        <v>46244</v>
      </c>
      <c r="O6147" s="1">
        <f t="shared" si="297"/>
        <v>4</v>
      </c>
      <c r="P6147" s="34" t="s">
        <v>7680</v>
      </c>
      <c r="U6147" s="32">
        <v>46246</v>
      </c>
    </row>
    <row r="6148" spans="1:21" hidden="1">
      <c r="A6148" t="s">
        <v>26</v>
      </c>
      <c r="B6148" t="s">
        <v>7561</v>
      </c>
      <c r="C6148" s="55">
        <v>10607</v>
      </c>
      <c r="D6148" t="s">
        <v>28</v>
      </c>
      <c r="E6148" s="32">
        <v>46240</v>
      </c>
      <c r="F6148" s="26">
        <v>46240.618645833332</v>
      </c>
      <c r="G6148" s="12" t="str">
        <f t="shared" si="299"/>
        <v>AGOSTO</v>
      </c>
      <c r="H6148">
        <v>900583758</v>
      </c>
      <c r="I6148" t="s">
        <v>7674</v>
      </c>
      <c r="J6148" s="41">
        <f t="shared" si="298"/>
        <v>874000</v>
      </c>
      <c r="K6148" s="41">
        <v>166060</v>
      </c>
      <c r="L6148" s="39">
        <v>1040060</v>
      </c>
      <c r="M6148" t="s">
        <v>37</v>
      </c>
      <c r="N6148" s="32">
        <v>46247</v>
      </c>
      <c r="O6148" s="1">
        <f t="shared" si="297"/>
        <v>7</v>
      </c>
      <c r="P6148" t="s">
        <v>7680</v>
      </c>
      <c r="U6148" s="32">
        <v>46255</v>
      </c>
    </row>
    <row r="6149" spans="1:21" hidden="1">
      <c r="A6149" t="s">
        <v>26</v>
      </c>
      <c r="B6149" t="s">
        <v>7562</v>
      </c>
      <c r="C6149" s="55">
        <v>10605</v>
      </c>
      <c r="D6149" t="s">
        <v>28</v>
      </c>
      <c r="E6149" s="32">
        <v>46240</v>
      </c>
      <c r="F6149" s="26">
        <v>46240.612511574072</v>
      </c>
      <c r="G6149" s="12" t="str">
        <f t="shared" si="299"/>
        <v>AGOSTO</v>
      </c>
      <c r="H6149">
        <v>900583758</v>
      </c>
      <c r="I6149" t="s">
        <v>7674</v>
      </c>
      <c r="J6149" s="41">
        <f t="shared" si="298"/>
        <v>106900</v>
      </c>
      <c r="K6149" s="41">
        <v>20311</v>
      </c>
      <c r="L6149" s="39">
        <v>127211</v>
      </c>
      <c r="M6149" t="s">
        <v>37</v>
      </c>
      <c r="N6149" s="32">
        <v>46247</v>
      </c>
      <c r="O6149" s="1">
        <f t="shared" si="297"/>
        <v>7</v>
      </c>
      <c r="P6149" t="s">
        <v>7680</v>
      </c>
      <c r="U6149" s="32">
        <v>46255</v>
      </c>
    </row>
    <row r="6150" spans="1:21" hidden="1">
      <c r="A6150" t="s">
        <v>26</v>
      </c>
      <c r="B6150" t="s">
        <v>7563</v>
      </c>
      <c r="C6150" s="55">
        <v>12315</v>
      </c>
      <c r="D6150" t="s">
        <v>7564</v>
      </c>
      <c r="E6150" s="32">
        <v>46240</v>
      </c>
      <c r="F6150" s="26">
        <v>46240.822337962964</v>
      </c>
      <c r="G6150" s="12" t="str">
        <f t="shared" si="299"/>
        <v>AGOSTO</v>
      </c>
      <c r="H6150">
        <v>900425252</v>
      </c>
      <c r="I6150" t="s">
        <v>7675</v>
      </c>
      <c r="J6150" s="41">
        <f t="shared" si="298"/>
        <v>63400</v>
      </c>
      <c r="K6150" s="41">
        <v>0</v>
      </c>
      <c r="L6150" s="39">
        <v>63400</v>
      </c>
      <c r="M6150" t="s">
        <v>54</v>
      </c>
      <c r="O6150" s="1">
        <f t="shared" si="297"/>
        <v>0</v>
      </c>
    </row>
    <row r="6151" spans="1:21" hidden="1">
      <c r="A6151" t="s">
        <v>26</v>
      </c>
      <c r="B6151" t="s">
        <v>7565</v>
      </c>
      <c r="C6151" s="55">
        <v>9678</v>
      </c>
      <c r="D6151" t="s">
        <v>2896</v>
      </c>
      <c r="E6151" s="32">
        <v>46240</v>
      </c>
      <c r="F6151" s="26">
        <v>46240.817233796297</v>
      </c>
      <c r="G6151" s="12" t="str">
        <f t="shared" si="299"/>
        <v>AGOSTO</v>
      </c>
      <c r="H6151">
        <v>32150739</v>
      </c>
      <c r="I6151" t="s">
        <v>400</v>
      </c>
      <c r="J6151" s="41">
        <f t="shared" si="298"/>
        <v>623500</v>
      </c>
      <c r="K6151" s="41">
        <v>0</v>
      </c>
      <c r="L6151" s="39">
        <v>623500</v>
      </c>
      <c r="M6151" t="s">
        <v>199</v>
      </c>
      <c r="N6151" s="32">
        <v>46244</v>
      </c>
      <c r="O6151" s="1">
        <f t="shared" si="297"/>
        <v>4</v>
      </c>
      <c r="P6151" s="34" t="s">
        <v>7680</v>
      </c>
      <c r="U6151" s="32">
        <v>46246</v>
      </c>
    </row>
    <row r="6152" spans="1:21" hidden="1">
      <c r="A6152" t="s">
        <v>26</v>
      </c>
      <c r="B6152" t="s">
        <v>7566</v>
      </c>
      <c r="C6152" s="55">
        <v>2519</v>
      </c>
      <c r="D6152" t="s">
        <v>452</v>
      </c>
      <c r="E6152" s="32">
        <v>46240</v>
      </c>
      <c r="F6152" s="26">
        <v>46240.658541666664</v>
      </c>
      <c r="G6152" s="12" t="str">
        <f t="shared" si="299"/>
        <v>AGOSTO</v>
      </c>
      <c r="H6152">
        <v>901485351</v>
      </c>
      <c r="I6152" t="s">
        <v>453</v>
      </c>
      <c r="J6152" s="41">
        <f t="shared" si="298"/>
        <v>13500000</v>
      </c>
      <c r="K6152" s="41">
        <v>2565000</v>
      </c>
      <c r="L6152" s="39">
        <v>16065000</v>
      </c>
      <c r="M6152" s="1" t="s">
        <v>9455</v>
      </c>
      <c r="N6152" s="32">
        <v>46248</v>
      </c>
      <c r="O6152" s="1">
        <f t="shared" si="297"/>
        <v>8</v>
      </c>
      <c r="P6152" t="s">
        <v>7680</v>
      </c>
    </row>
    <row r="6153" spans="1:21" hidden="1">
      <c r="A6153" t="s">
        <v>26</v>
      </c>
      <c r="B6153" t="s">
        <v>7567</v>
      </c>
      <c r="C6153" s="55">
        <v>3228</v>
      </c>
      <c r="D6153" t="s">
        <v>28</v>
      </c>
      <c r="E6153" s="32">
        <v>46240</v>
      </c>
      <c r="F6153" s="26">
        <v>46240.63076388889</v>
      </c>
      <c r="G6153" s="12" t="str">
        <f t="shared" si="299"/>
        <v>AGOSTO</v>
      </c>
      <c r="H6153">
        <v>900144364</v>
      </c>
      <c r="I6153" t="s">
        <v>72</v>
      </c>
      <c r="J6153" s="41">
        <f t="shared" si="298"/>
        <v>797500</v>
      </c>
      <c r="K6153" s="41">
        <v>151525</v>
      </c>
      <c r="L6153" s="39">
        <v>949025</v>
      </c>
      <c r="M6153" t="s">
        <v>70</v>
      </c>
      <c r="N6153" s="32">
        <v>46245</v>
      </c>
      <c r="O6153" s="1">
        <f t="shared" si="297"/>
        <v>5</v>
      </c>
      <c r="P6153" t="s">
        <v>7680</v>
      </c>
      <c r="U6153" s="32">
        <v>46246</v>
      </c>
    </row>
    <row r="6154" spans="1:21" hidden="1">
      <c r="A6154" t="s">
        <v>26</v>
      </c>
      <c r="B6154" t="s">
        <v>7568</v>
      </c>
      <c r="C6154" s="55">
        <v>6875</v>
      </c>
      <c r="D6154" t="s">
        <v>722</v>
      </c>
      <c r="E6154" s="32">
        <v>46240</v>
      </c>
      <c r="F6154" s="26">
        <v>46240.616319444445</v>
      </c>
      <c r="G6154" s="12" t="str">
        <f t="shared" si="299"/>
        <v>AGOSTO</v>
      </c>
      <c r="H6154">
        <v>890904603</v>
      </c>
      <c r="I6154" t="s">
        <v>723</v>
      </c>
      <c r="J6154" s="41">
        <f t="shared" si="298"/>
        <v>2208480</v>
      </c>
      <c r="K6154" s="41">
        <v>419611</v>
      </c>
      <c r="L6154" s="39">
        <v>2628091</v>
      </c>
      <c r="M6154" t="s">
        <v>70</v>
      </c>
      <c r="N6154" s="32">
        <v>46248</v>
      </c>
      <c r="O6154" s="1">
        <f t="shared" si="297"/>
        <v>8</v>
      </c>
      <c r="P6154" t="s">
        <v>7680</v>
      </c>
      <c r="U6154" s="32">
        <v>46280</v>
      </c>
    </row>
    <row r="6155" spans="1:21" hidden="1">
      <c r="A6155" t="s">
        <v>26</v>
      </c>
      <c r="B6155" t="s">
        <v>7569</v>
      </c>
      <c r="C6155" s="55">
        <v>6874</v>
      </c>
      <c r="D6155" t="s">
        <v>722</v>
      </c>
      <c r="E6155" s="32">
        <v>46240</v>
      </c>
      <c r="F6155" s="26">
        <v>46240.615034722221</v>
      </c>
      <c r="G6155" s="12" t="str">
        <f t="shared" si="299"/>
        <v>AGOSTO</v>
      </c>
      <c r="H6155">
        <v>890904603</v>
      </c>
      <c r="I6155" t="s">
        <v>723</v>
      </c>
      <c r="J6155" s="41">
        <f t="shared" si="298"/>
        <v>2001435</v>
      </c>
      <c r="K6155" s="41">
        <v>380273</v>
      </c>
      <c r="L6155" s="39">
        <v>2381708</v>
      </c>
      <c r="M6155" t="s">
        <v>70</v>
      </c>
      <c r="N6155" s="32">
        <v>46247</v>
      </c>
      <c r="O6155" s="1">
        <f t="shared" si="297"/>
        <v>7</v>
      </c>
      <c r="P6155" t="s">
        <v>7680</v>
      </c>
      <c r="U6155" s="32">
        <v>46280</v>
      </c>
    </row>
    <row r="6156" spans="1:21" hidden="1">
      <c r="A6156" t="s">
        <v>26</v>
      </c>
      <c r="B6156" t="s">
        <v>7570</v>
      </c>
      <c r="C6156" s="55">
        <v>189533</v>
      </c>
      <c r="D6156" t="s">
        <v>1083</v>
      </c>
      <c r="E6156" s="32">
        <v>46240</v>
      </c>
      <c r="F6156" s="26">
        <v>46240.694988425923</v>
      </c>
      <c r="G6156" s="12" t="str">
        <f t="shared" si="299"/>
        <v>AGOSTO</v>
      </c>
      <c r="H6156">
        <v>860000018</v>
      </c>
      <c r="I6156" t="s">
        <v>1084</v>
      </c>
      <c r="J6156" s="41">
        <f t="shared" si="298"/>
        <v>215184.04</v>
      </c>
      <c r="K6156" s="41">
        <v>40884.959999999999</v>
      </c>
      <c r="L6156" s="39">
        <v>256069</v>
      </c>
      <c r="M6156" t="s">
        <v>70</v>
      </c>
      <c r="N6156" s="32">
        <v>46244</v>
      </c>
      <c r="O6156" s="1">
        <f t="shared" si="297"/>
        <v>4</v>
      </c>
      <c r="P6156" s="34" t="s">
        <v>7680</v>
      </c>
      <c r="U6156" s="32">
        <v>46231</v>
      </c>
    </row>
    <row r="6157" spans="1:21" hidden="1">
      <c r="A6157" t="s">
        <v>26</v>
      </c>
      <c r="B6157" t="s">
        <v>7571</v>
      </c>
      <c r="C6157" s="55">
        <v>19036636</v>
      </c>
      <c r="D6157" t="s">
        <v>4499</v>
      </c>
      <c r="E6157" s="32">
        <v>46240</v>
      </c>
      <c r="F6157" s="26">
        <v>46240.667129629626</v>
      </c>
      <c r="G6157" s="12" t="str">
        <f t="shared" si="299"/>
        <v>AGOSTO</v>
      </c>
      <c r="H6157">
        <v>900219834</v>
      </c>
      <c r="I6157" t="s">
        <v>739</v>
      </c>
      <c r="J6157" s="41">
        <f t="shared" si="298"/>
        <v>20200</v>
      </c>
      <c r="K6157" s="41">
        <v>0</v>
      </c>
      <c r="L6157" s="39">
        <v>20200</v>
      </c>
      <c r="M6157" t="s">
        <v>70</v>
      </c>
      <c r="N6157" s="32">
        <v>46244</v>
      </c>
      <c r="O6157" s="1">
        <f t="shared" si="297"/>
        <v>4</v>
      </c>
      <c r="P6157" s="34" t="s">
        <v>7680</v>
      </c>
      <c r="U6157" s="32">
        <v>46252</v>
      </c>
    </row>
    <row r="6158" spans="1:21" hidden="1">
      <c r="A6158" t="s">
        <v>26</v>
      </c>
      <c r="B6158" t="s">
        <v>7572</v>
      </c>
      <c r="C6158" s="55">
        <v>305608</v>
      </c>
      <c r="D6158" t="s">
        <v>2254</v>
      </c>
      <c r="E6158" s="32">
        <v>46240</v>
      </c>
      <c r="F6158" s="26">
        <v>46240.649907407409</v>
      </c>
      <c r="G6158" s="12" t="str">
        <f t="shared" si="299"/>
        <v>AGOSTO</v>
      </c>
      <c r="H6158">
        <v>890917295</v>
      </c>
      <c r="I6158" t="s">
        <v>2255</v>
      </c>
      <c r="J6158" s="41">
        <f t="shared" si="298"/>
        <v>0</v>
      </c>
      <c r="K6158" s="41">
        <v>5354.96</v>
      </c>
      <c r="L6158" s="39">
        <v>5354.96</v>
      </c>
      <c r="M6158" t="s">
        <v>54</v>
      </c>
      <c r="O6158" s="1">
        <f t="shared" si="297"/>
        <v>0</v>
      </c>
    </row>
    <row r="6159" spans="1:21" hidden="1">
      <c r="A6159" t="s">
        <v>26</v>
      </c>
      <c r="B6159" t="s">
        <v>7573</v>
      </c>
      <c r="C6159" s="55">
        <v>19026014</v>
      </c>
      <c r="D6159" t="s">
        <v>4499</v>
      </c>
      <c r="E6159" s="32">
        <v>46240</v>
      </c>
      <c r="F6159" s="26">
        <v>46240.632986111108</v>
      </c>
      <c r="G6159" s="12" t="str">
        <f t="shared" si="299"/>
        <v>AGOSTO</v>
      </c>
      <c r="H6159">
        <v>900219834</v>
      </c>
      <c r="I6159" t="s">
        <v>739</v>
      </c>
      <c r="J6159" s="41">
        <f t="shared" si="298"/>
        <v>18500</v>
      </c>
      <c r="K6159" s="41">
        <v>0</v>
      </c>
      <c r="L6159" s="39">
        <v>18500</v>
      </c>
      <c r="M6159" t="s">
        <v>70</v>
      </c>
      <c r="N6159" s="32">
        <v>46244</v>
      </c>
      <c r="O6159" s="1">
        <f t="shared" si="297"/>
        <v>4</v>
      </c>
      <c r="P6159" s="34" t="s">
        <v>7680</v>
      </c>
      <c r="U6159" s="32">
        <v>46252</v>
      </c>
    </row>
    <row r="6160" spans="1:21" hidden="1">
      <c r="A6160" t="s">
        <v>26</v>
      </c>
      <c r="B6160" t="s">
        <v>7574</v>
      </c>
      <c r="C6160" s="55">
        <v>371680</v>
      </c>
      <c r="D6160" t="s">
        <v>7575</v>
      </c>
      <c r="E6160" s="32">
        <v>46240</v>
      </c>
      <c r="F6160" s="26">
        <v>46240.620972222219</v>
      </c>
      <c r="G6160" s="12" t="str">
        <f t="shared" si="299"/>
        <v>AGOSTO</v>
      </c>
      <c r="H6160">
        <v>901665537</v>
      </c>
      <c r="I6160" t="s">
        <v>7676</v>
      </c>
      <c r="J6160" s="41">
        <f t="shared" si="298"/>
        <v>158500</v>
      </c>
      <c r="K6160" s="41">
        <v>0</v>
      </c>
      <c r="L6160" s="39">
        <v>158500</v>
      </c>
      <c r="M6160" t="s">
        <v>54</v>
      </c>
      <c r="O6160" s="1">
        <f t="shared" si="297"/>
        <v>0</v>
      </c>
    </row>
    <row r="6161" spans="1:21" hidden="1">
      <c r="A6161" t="s">
        <v>26</v>
      </c>
      <c r="B6161" t="s">
        <v>7576</v>
      </c>
      <c r="C6161" s="55">
        <v>718847</v>
      </c>
      <c r="D6161" t="s">
        <v>1046</v>
      </c>
      <c r="E6161" s="32">
        <v>46240</v>
      </c>
      <c r="F6161" s="26">
        <v>46240.611307870371</v>
      </c>
      <c r="G6161" s="12" t="str">
        <f t="shared" si="299"/>
        <v>AGOSTO</v>
      </c>
      <c r="H6161">
        <v>890304049</v>
      </c>
      <c r="I6161" t="s">
        <v>1047</v>
      </c>
      <c r="J6161" s="41">
        <f t="shared" si="298"/>
        <v>1662450</v>
      </c>
      <c r="K6161" s="41">
        <v>0</v>
      </c>
      <c r="L6161" s="39">
        <v>1662450</v>
      </c>
      <c r="M6161" t="s">
        <v>128</v>
      </c>
      <c r="N6161" s="32">
        <v>46252</v>
      </c>
      <c r="O6161" s="1">
        <f t="shared" si="297"/>
        <v>12</v>
      </c>
      <c r="P6161" t="s">
        <v>2655</v>
      </c>
      <c r="U6161" s="32">
        <v>46280</v>
      </c>
    </row>
    <row r="6162" spans="1:21" hidden="1">
      <c r="A6162" t="s">
        <v>26</v>
      </c>
      <c r="B6162" t="s">
        <v>7577</v>
      </c>
      <c r="C6162" s="55">
        <v>18071</v>
      </c>
      <c r="D6162" t="s">
        <v>102</v>
      </c>
      <c r="E6162" s="32">
        <v>46240</v>
      </c>
      <c r="F6162" s="26">
        <v>46240.587777777779</v>
      </c>
      <c r="G6162" s="12" t="str">
        <f t="shared" si="299"/>
        <v>AGOSTO</v>
      </c>
      <c r="H6162">
        <v>900075456</v>
      </c>
      <c r="I6162" t="s">
        <v>1041</v>
      </c>
      <c r="J6162" s="41">
        <f t="shared" si="298"/>
        <v>45150964</v>
      </c>
      <c r="K6162" s="41">
        <v>786321.08</v>
      </c>
      <c r="L6162" s="39">
        <v>45937285.079999998</v>
      </c>
      <c r="M6162" t="s">
        <v>128</v>
      </c>
      <c r="N6162" s="32">
        <v>46246</v>
      </c>
      <c r="O6162" s="1">
        <f t="shared" si="297"/>
        <v>6</v>
      </c>
      <c r="P6162" t="s">
        <v>2655</v>
      </c>
    </row>
    <row r="6163" spans="1:21" hidden="1">
      <c r="A6163" t="s">
        <v>26</v>
      </c>
      <c r="B6163" t="s">
        <v>7578</v>
      </c>
      <c r="C6163" s="55">
        <v>18072</v>
      </c>
      <c r="D6163" t="s">
        <v>102</v>
      </c>
      <c r="E6163" s="32">
        <v>46240</v>
      </c>
      <c r="F6163" s="26">
        <v>46240.587824074071</v>
      </c>
      <c r="G6163" s="12" t="str">
        <f t="shared" si="299"/>
        <v>AGOSTO</v>
      </c>
      <c r="H6163">
        <v>900075456</v>
      </c>
      <c r="I6163" t="s">
        <v>1041</v>
      </c>
      <c r="J6163" s="41">
        <f t="shared" si="298"/>
        <v>847612</v>
      </c>
      <c r="K6163" s="41">
        <v>0</v>
      </c>
      <c r="L6163" s="39">
        <v>847612</v>
      </c>
      <c r="M6163" t="s">
        <v>128</v>
      </c>
      <c r="N6163" s="32">
        <v>46246</v>
      </c>
      <c r="O6163" s="1">
        <f t="shared" si="297"/>
        <v>6</v>
      </c>
      <c r="P6163" t="s">
        <v>2655</v>
      </c>
      <c r="U6163" s="32">
        <v>46280</v>
      </c>
    </row>
    <row r="6164" spans="1:21" hidden="1">
      <c r="A6164" t="s">
        <v>26</v>
      </c>
      <c r="B6164" t="s">
        <v>7579</v>
      </c>
      <c r="C6164" s="55">
        <v>8658</v>
      </c>
      <c r="D6164" t="s">
        <v>2896</v>
      </c>
      <c r="E6164" s="32">
        <v>46240</v>
      </c>
      <c r="F6164" s="26">
        <v>46240.578229166669</v>
      </c>
      <c r="G6164" s="12" t="str">
        <f t="shared" si="299"/>
        <v>AGOSTO</v>
      </c>
      <c r="H6164">
        <v>901360705</v>
      </c>
      <c r="I6164" t="s">
        <v>877</v>
      </c>
      <c r="J6164" s="41">
        <f t="shared" si="298"/>
        <v>558000</v>
      </c>
      <c r="K6164" s="41">
        <v>106020</v>
      </c>
      <c r="L6164" s="39">
        <v>664020</v>
      </c>
      <c r="M6164" t="s">
        <v>70</v>
      </c>
      <c r="N6164" s="32">
        <v>46246</v>
      </c>
      <c r="O6164" s="1">
        <f t="shared" si="297"/>
        <v>6</v>
      </c>
      <c r="P6164" t="s">
        <v>7680</v>
      </c>
      <c r="U6164" s="32">
        <v>46280</v>
      </c>
    </row>
    <row r="6165" spans="1:21" hidden="1">
      <c r="A6165" t="s">
        <v>26</v>
      </c>
      <c r="B6165" t="s">
        <v>7580</v>
      </c>
      <c r="C6165" s="55">
        <v>81103</v>
      </c>
      <c r="D6165" t="s">
        <v>355</v>
      </c>
      <c r="E6165" s="32">
        <v>46240</v>
      </c>
      <c r="F6165" s="26">
        <v>46240.544317129628</v>
      </c>
      <c r="G6165" s="12" t="str">
        <f t="shared" si="299"/>
        <v>AGOSTO</v>
      </c>
      <c r="H6165">
        <v>800204486</v>
      </c>
      <c r="I6165" t="s">
        <v>851</v>
      </c>
      <c r="J6165" s="41">
        <f t="shared" si="298"/>
        <v>3492688</v>
      </c>
      <c r="K6165" s="41">
        <v>663610.72</v>
      </c>
      <c r="L6165" s="39">
        <v>4156298.72</v>
      </c>
      <c r="M6165" t="s">
        <v>70</v>
      </c>
      <c r="N6165" s="32">
        <v>46246</v>
      </c>
      <c r="O6165" s="1">
        <f t="shared" ref="O6165:O6228" si="300">IFERROR(IF(-_xlfn.DAYS(E6165,N6165)&lt;0,0,-_xlfn.DAYS(E6165,N6165)), " - ")</f>
        <v>6</v>
      </c>
      <c r="P6165" t="s">
        <v>7680</v>
      </c>
      <c r="U6165" s="32">
        <v>46247</v>
      </c>
    </row>
    <row r="6166" spans="1:21" hidden="1">
      <c r="A6166" t="s">
        <v>26</v>
      </c>
      <c r="B6166" t="s">
        <v>7581</v>
      </c>
      <c r="C6166" s="55">
        <v>8656</v>
      </c>
      <c r="D6166" t="s">
        <v>2896</v>
      </c>
      <c r="E6166" s="32">
        <v>46240</v>
      </c>
      <c r="F6166" s="26">
        <v>46240.535150462965</v>
      </c>
      <c r="G6166" s="12" t="str">
        <f t="shared" si="299"/>
        <v>AGOSTO</v>
      </c>
      <c r="H6166">
        <v>901360705</v>
      </c>
      <c r="I6166" t="s">
        <v>877</v>
      </c>
      <c r="J6166" s="41">
        <f t="shared" si="298"/>
        <v>598000</v>
      </c>
      <c r="K6166" s="41">
        <v>113620</v>
      </c>
      <c r="L6166" s="39">
        <v>711620</v>
      </c>
      <c r="M6166" t="s">
        <v>70</v>
      </c>
      <c r="N6166" s="32">
        <v>46258</v>
      </c>
      <c r="O6166" s="1">
        <f t="shared" si="300"/>
        <v>18</v>
      </c>
      <c r="P6166" t="s">
        <v>7680</v>
      </c>
      <c r="U6166" s="32">
        <v>46280</v>
      </c>
    </row>
    <row r="6167" spans="1:21" hidden="1">
      <c r="A6167" t="s">
        <v>26</v>
      </c>
      <c r="B6167" t="s">
        <v>7582</v>
      </c>
      <c r="C6167" s="55">
        <v>155934</v>
      </c>
      <c r="D6167" t="s">
        <v>486</v>
      </c>
      <c r="E6167" s="32">
        <v>46240</v>
      </c>
      <c r="F6167" s="26">
        <v>46240.530578703707</v>
      </c>
      <c r="G6167" s="12" t="str">
        <f t="shared" si="299"/>
        <v>AGOSTO</v>
      </c>
      <c r="H6167">
        <v>811013715</v>
      </c>
      <c r="I6167" t="s">
        <v>487</v>
      </c>
      <c r="J6167" s="41">
        <f t="shared" si="298"/>
        <v>134332.01</v>
      </c>
      <c r="K6167" s="41">
        <v>25522.99</v>
      </c>
      <c r="L6167" s="39">
        <v>159855</v>
      </c>
      <c r="M6167" t="s">
        <v>70</v>
      </c>
      <c r="N6167" s="32">
        <v>46245</v>
      </c>
      <c r="O6167" s="1">
        <f t="shared" si="300"/>
        <v>5</v>
      </c>
      <c r="P6167" t="s">
        <v>7680</v>
      </c>
      <c r="U6167" s="32">
        <v>46280</v>
      </c>
    </row>
    <row r="6168" spans="1:21" hidden="1">
      <c r="A6168" t="s">
        <v>26</v>
      </c>
      <c r="B6168" t="s">
        <v>7583</v>
      </c>
      <c r="C6168" s="55">
        <v>90516</v>
      </c>
      <c r="D6168" t="s">
        <v>2613</v>
      </c>
      <c r="E6168" s="32">
        <v>46240</v>
      </c>
      <c r="F6168" s="26">
        <v>46240.520752314813</v>
      </c>
      <c r="G6168" s="12" t="str">
        <f t="shared" si="299"/>
        <v>AGOSTO</v>
      </c>
      <c r="H6168">
        <v>811011779</v>
      </c>
      <c r="I6168" t="s">
        <v>1339</v>
      </c>
      <c r="J6168" s="41">
        <f t="shared" si="298"/>
        <v>879352.95</v>
      </c>
      <c r="K6168" s="41">
        <v>146392.04999999999</v>
      </c>
      <c r="L6168" s="39">
        <v>1025745</v>
      </c>
      <c r="M6168" t="s">
        <v>70</v>
      </c>
      <c r="N6168" s="32">
        <v>46246</v>
      </c>
      <c r="O6168" s="1">
        <f t="shared" si="300"/>
        <v>6</v>
      </c>
      <c r="P6168" t="s">
        <v>7680</v>
      </c>
      <c r="U6168" s="32">
        <v>46247</v>
      </c>
    </row>
    <row r="6169" spans="1:21" hidden="1">
      <c r="A6169" t="s">
        <v>26</v>
      </c>
      <c r="B6169" t="s">
        <v>7584</v>
      </c>
      <c r="C6169" s="55">
        <v>81098</v>
      </c>
      <c r="D6169" t="s">
        <v>355</v>
      </c>
      <c r="E6169" s="32">
        <v>46240</v>
      </c>
      <c r="F6169" s="26">
        <v>46240.5234837963</v>
      </c>
      <c r="G6169" s="12" t="str">
        <f t="shared" si="299"/>
        <v>AGOSTO</v>
      </c>
      <c r="H6169">
        <v>800204486</v>
      </c>
      <c r="I6169" t="s">
        <v>851</v>
      </c>
      <c r="J6169" s="41">
        <f t="shared" si="298"/>
        <v>2885264</v>
      </c>
      <c r="K6169" s="41">
        <v>548200.16</v>
      </c>
      <c r="L6169" s="39">
        <v>3433464.16</v>
      </c>
      <c r="M6169" t="s">
        <v>70</v>
      </c>
      <c r="N6169" s="32">
        <v>46247</v>
      </c>
      <c r="O6169" s="1">
        <f t="shared" si="300"/>
        <v>7</v>
      </c>
      <c r="P6169" t="s">
        <v>7680</v>
      </c>
      <c r="U6169" s="32">
        <v>46280</v>
      </c>
    </row>
    <row r="6170" spans="1:21" hidden="1">
      <c r="A6170" t="s">
        <v>26</v>
      </c>
      <c r="B6170" t="s">
        <v>7585</v>
      </c>
      <c r="C6170" s="55">
        <v>367150</v>
      </c>
      <c r="D6170" t="s">
        <v>336</v>
      </c>
      <c r="E6170" s="32">
        <v>46240</v>
      </c>
      <c r="F6170" s="26">
        <v>46240.516018518516</v>
      </c>
      <c r="G6170" s="12" t="str">
        <f t="shared" si="299"/>
        <v>AGOSTO</v>
      </c>
      <c r="H6170">
        <v>800049074</v>
      </c>
      <c r="I6170" t="s">
        <v>337</v>
      </c>
      <c r="J6170" s="41">
        <f t="shared" si="298"/>
        <v>23532</v>
      </c>
      <c r="K6170" s="41">
        <v>1177</v>
      </c>
      <c r="L6170" s="39">
        <v>24709</v>
      </c>
      <c r="M6170" t="s">
        <v>70</v>
      </c>
      <c r="N6170" s="32">
        <v>46245</v>
      </c>
      <c r="O6170" s="1">
        <f t="shared" si="300"/>
        <v>5</v>
      </c>
      <c r="P6170" t="s">
        <v>7680</v>
      </c>
      <c r="U6170" s="32">
        <v>46246</v>
      </c>
    </row>
    <row r="6171" spans="1:21" hidden="1">
      <c r="A6171" t="s">
        <v>26</v>
      </c>
      <c r="B6171" t="s">
        <v>7586</v>
      </c>
      <c r="C6171" s="55">
        <v>367094</v>
      </c>
      <c r="D6171" t="s">
        <v>336</v>
      </c>
      <c r="E6171" s="32">
        <v>46240</v>
      </c>
      <c r="F6171" s="26">
        <v>46240.514780092592</v>
      </c>
      <c r="G6171" s="12" t="str">
        <f t="shared" si="299"/>
        <v>AGOSTO</v>
      </c>
      <c r="H6171">
        <v>800049074</v>
      </c>
      <c r="I6171" t="s">
        <v>337</v>
      </c>
      <c r="J6171" s="41">
        <f t="shared" si="298"/>
        <v>67218</v>
      </c>
      <c r="K6171" s="41">
        <v>12771</v>
      </c>
      <c r="L6171" s="39">
        <v>79989</v>
      </c>
      <c r="M6171" t="s">
        <v>70</v>
      </c>
      <c r="N6171" s="32">
        <v>46246</v>
      </c>
      <c r="O6171" s="1">
        <f t="shared" si="300"/>
        <v>6</v>
      </c>
      <c r="P6171" t="s">
        <v>7680</v>
      </c>
      <c r="U6171" s="32">
        <v>46247</v>
      </c>
    </row>
    <row r="6172" spans="1:21" hidden="1">
      <c r="A6172" t="s">
        <v>26</v>
      </c>
      <c r="B6172" t="s">
        <v>7587</v>
      </c>
      <c r="C6172" s="55">
        <v>367072</v>
      </c>
      <c r="D6172" t="s">
        <v>336</v>
      </c>
      <c r="E6172" s="32">
        <v>46240</v>
      </c>
      <c r="F6172" s="26">
        <v>46240.514282407406</v>
      </c>
      <c r="G6172" s="12" t="str">
        <f t="shared" si="299"/>
        <v>AGOSTO</v>
      </c>
      <c r="H6172">
        <v>800049074</v>
      </c>
      <c r="I6172" t="s">
        <v>337</v>
      </c>
      <c r="J6172" s="41">
        <f t="shared" si="298"/>
        <v>799296</v>
      </c>
      <c r="K6172" s="41">
        <v>151866</v>
      </c>
      <c r="L6172" s="39">
        <v>951162</v>
      </c>
      <c r="M6172" t="s">
        <v>70</v>
      </c>
      <c r="N6172" s="32">
        <v>46245</v>
      </c>
      <c r="O6172" s="1">
        <f t="shared" si="300"/>
        <v>5</v>
      </c>
      <c r="P6172" t="s">
        <v>7680</v>
      </c>
      <c r="U6172" s="32">
        <v>46246</v>
      </c>
    </row>
    <row r="6173" spans="1:21" hidden="1">
      <c r="A6173" t="s">
        <v>26</v>
      </c>
      <c r="B6173" t="s">
        <v>7588</v>
      </c>
      <c r="C6173" s="55">
        <v>367061</v>
      </c>
      <c r="D6173" t="s">
        <v>336</v>
      </c>
      <c r="E6173" s="32">
        <v>46240</v>
      </c>
      <c r="F6173" s="26">
        <v>46240.513981481483</v>
      </c>
      <c r="G6173" s="12" t="str">
        <f t="shared" si="299"/>
        <v>AGOSTO</v>
      </c>
      <c r="H6173">
        <v>800049074</v>
      </c>
      <c r="I6173" t="s">
        <v>337</v>
      </c>
      <c r="J6173" s="41">
        <f t="shared" si="298"/>
        <v>414222</v>
      </c>
      <c r="K6173" s="41">
        <v>78702</v>
      </c>
      <c r="L6173" s="39">
        <v>492924</v>
      </c>
      <c r="M6173" t="s">
        <v>70</v>
      </c>
      <c r="N6173" s="32">
        <v>46245</v>
      </c>
      <c r="O6173" s="1">
        <f t="shared" si="300"/>
        <v>5</v>
      </c>
      <c r="P6173" t="s">
        <v>7680</v>
      </c>
      <c r="U6173" s="32">
        <v>46280</v>
      </c>
    </row>
    <row r="6174" spans="1:21" hidden="1">
      <c r="A6174" t="s">
        <v>26</v>
      </c>
      <c r="B6174" t="s">
        <v>7589</v>
      </c>
      <c r="C6174" s="55">
        <v>3941</v>
      </c>
      <c r="D6174" t="s">
        <v>28</v>
      </c>
      <c r="E6174" s="32">
        <v>46240</v>
      </c>
      <c r="F6174" s="26">
        <v>46240.485358796293</v>
      </c>
      <c r="G6174" s="12" t="str">
        <f t="shared" si="299"/>
        <v>AGOSTO</v>
      </c>
      <c r="H6174">
        <v>900667384</v>
      </c>
      <c r="I6174" t="s">
        <v>198</v>
      </c>
      <c r="J6174" s="41">
        <f t="shared" si="298"/>
        <v>1750905</v>
      </c>
      <c r="K6174" s="41">
        <v>332671.95</v>
      </c>
      <c r="L6174" s="39">
        <v>2083576.95</v>
      </c>
      <c r="M6174" t="s">
        <v>195</v>
      </c>
      <c r="N6174" s="32">
        <v>46240</v>
      </c>
      <c r="O6174" s="1">
        <f t="shared" si="300"/>
        <v>0</v>
      </c>
      <c r="P6174" t="s">
        <v>479</v>
      </c>
      <c r="U6174" s="32">
        <v>46246</v>
      </c>
    </row>
    <row r="6175" spans="1:21" hidden="1">
      <c r="A6175" t="s">
        <v>26</v>
      </c>
      <c r="B6175" t="s">
        <v>7590</v>
      </c>
      <c r="C6175" s="55">
        <v>367062</v>
      </c>
      <c r="D6175" t="s">
        <v>336</v>
      </c>
      <c r="E6175" s="32">
        <v>46240</v>
      </c>
      <c r="F6175" s="26">
        <v>46240.514004629629</v>
      </c>
      <c r="G6175" s="12" t="str">
        <f t="shared" si="299"/>
        <v>AGOSTO</v>
      </c>
      <c r="H6175">
        <v>800049074</v>
      </c>
      <c r="I6175" t="s">
        <v>337</v>
      </c>
      <c r="J6175" s="41">
        <f t="shared" si="298"/>
        <v>1242666</v>
      </c>
      <c r="K6175" s="41">
        <v>236107</v>
      </c>
      <c r="L6175" s="39">
        <v>1478773</v>
      </c>
      <c r="M6175" t="s">
        <v>70</v>
      </c>
      <c r="N6175" s="32">
        <v>46252</v>
      </c>
      <c r="O6175" s="1">
        <f t="shared" si="300"/>
        <v>12</v>
      </c>
      <c r="P6175" t="s">
        <v>7680</v>
      </c>
      <c r="U6175" s="32">
        <v>46280</v>
      </c>
    </row>
    <row r="6176" spans="1:21" hidden="1">
      <c r="A6176" t="s">
        <v>26</v>
      </c>
      <c r="B6176" t="s">
        <v>7591</v>
      </c>
      <c r="C6176" s="55">
        <v>3357</v>
      </c>
      <c r="D6176" t="s">
        <v>201</v>
      </c>
      <c r="E6176" s="32">
        <v>46240</v>
      </c>
      <c r="F6176" s="26">
        <v>46240.571018518516</v>
      </c>
      <c r="G6176" s="12" t="str">
        <f t="shared" si="299"/>
        <v>AGOSTO</v>
      </c>
      <c r="H6176">
        <v>901325099</v>
      </c>
      <c r="I6176" t="s">
        <v>4565</v>
      </c>
      <c r="J6176" s="41">
        <f t="shared" si="298"/>
        <v>1147771</v>
      </c>
      <c r="K6176" s="41">
        <v>218076.49</v>
      </c>
      <c r="L6176" s="39">
        <v>1365847.49</v>
      </c>
      <c r="M6176" t="s">
        <v>1151</v>
      </c>
      <c r="N6176" s="32">
        <v>46261</v>
      </c>
      <c r="O6176" s="1">
        <f t="shared" si="300"/>
        <v>21</v>
      </c>
      <c r="P6176" t="s">
        <v>7680</v>
      </c>
      <c r="U6176" s="32">
        <v>46280</v>
      </c>
    </row>
    <row r="6177" spans="1:21" hidden="1">
      <c r="A6177" t="s">
        <v>26</v>
      </c>
      <c r="B6177" t="s">
        <v>7592</v>
      </c>
      <c r="C6177" s="55">
        <v>523</v>
      </c>
      <c r="D6177" t="s">
        <v>122</v>
      </c>
      <c r="E6177" s="32">
        <v>46240</v>
      </c>
      <c r="F6177" s="26">
        <v>46240.473321759258</v>
      </c>
      <c r="G6177" s="12" t="str">
        <f t="shared" si="299"/>
        <v>AGOSTO</v>
      </c>
      <c r="H6177">
        <v>901402351</v>
      </c>
      <c r="I6177" t="s">
        <v>531</v>
      </c>
      <c r="J6177" s="41">
        <f t="shared" si="298"/>
        <v>8720000</v>
      </c>
      <c r="K6177" s="41">
        <v>1656800</v>
      </c>
      <c r="L6177" s="39">
        <v>10376800</v>
      </c>
      <c r="M6177" s="1" t="s">
        <v>9455</v>
      </c>
      <c r="N6177" s="32">
        <v>46245</v>
      </c>
      <c r="O6177" s="1">
        <f t="shared" si="300"/>
        <v>5</v>
      </c>
      <c r="P6177" t="s">
        <v>7680</v>
      </c>
    </row>
    <row r="6178" spans="1:21" hidden="1">
      <c r="A6178" t="s">
        <v>26</v>
      </c>
      <c r="B6178" t="s">
        <v>7593</v>
      </c>
      <c r="C6178" s="55">
        <v>2129</v>
      </c>
      <c r="D6178" t="s">
        <v>168</v>
      </c>
      <c r="E6178" s="32">
        <v>46240</v>
      </c>
      <c r="F6178" s="26">
        <v>46240.44027777778</v>
      </c>
      <c r="G6178" s="12" t="str">
        <f t="shared" si="299"/>
        <v>AGOSTO</v>
      </c>
      <c r="H6178">
        <v>901068561</v>
      </c>
      <c r="I6178" t="s">
        <v>169</v>
      </c>
      <c r="J6178" s="41">
        <f t="shared" si="298"/>
        <v>199000</v>
      </c>
      <c r="K6178" s="41">
        <v>0</v>
      </c>
      <c r="L6178" s="39">
        <v>199000</v>
      </c>
      <c r="M6178" t="s">
        <v>65</v>
      </c>
      <c r="N6178" s="32">
        <v>46240</v>
      </c>
      <c r="O6178" s="1">
        <f t="shared" si="300"/>
        <v>0</v>
      </c>
      <c r="P6178" s="1" t="s">
        <v>191</v>
      </c>
      <c r="U6178" s="32">
        <v>46246</v>
      </c>
    </row>
    <row r="6179" spans="1:21" hidden="1">
      <c r="A6179" t="s">
        <v>26</v>
      </c>
      <c r="B6179" t="s">
        <v>7594</v>
      </c>
      <c r="C6179" s="55">
        <v>239</v>
      </c>
      <c r="D6179" t="s">
        <v>122</v>
      </c>
      <c r="E6179" s="32">
        <v>46240</v>
      </c>
      <c r="F6179" s="26">
        <v>46240.412789351853</v>
      </c>
      <c r="G6179" s="12" t="str">
        <f t="shared" si="299"/>
        <v>AGOSTO</v>
      </c>
      <c r="H6179">
        <v>902020620</v>
      </c>
      <c r="I6179" t="s">
        <v>2152</v>
      </c>
      <c r="J6179" s="41">
        <f t="shared" si="298"/>
        <v>480000</v>
      </c>
      <c r="K6179" s="41">
        <v>91200</v>
      </c>
      <c r="L6179" s="39">
        <v>571200</v>
      </c>
      <c r="M6179" t="s">
        <v>70</v>
      </c>
      <c r="N6179" s="32">
        <v>46247</v>
      </c>
      <c r="O6179" s="1">
        <f t="shared" si="300"/>
        <v>7</v>
      </c>
      <c r="P6179" t="s">
        <v>7680</v>
      </c>
      <c r="U6179" s="32">
        <v>46255</v>
      </c>
    </row>
    <row r="6180" spans="1:21" hidden="1">
      <c r="A6180" t="s">
        <v>26</v>
      </c>
      <c r="B6180" t="s">
        <v>7595</v>
      </c>
      <c r="C6180" s="55">
        <v>749056</v>
      </c>
      <c r="D6180" t="s">
        <v>817</v>
      </c>
      <c r="E6180" s="32">
        <v>46240</v>
      </c>
      <c r="F6180" s="26">
        <v>46240.422743055555</v>
      </c>
      <c r="G6180" s="12" t="str">
        <f t="shared" si="299"/>
        <v>AGOSTO</v>
      </c>
      <c r="H6180">
        <v>890915475</v>
      </c>
      <c r="I6180" t="s">
        <v>818</v>
      </c>
      <c r="J6180" s="41">
        <f t="shared" si="298"/>
        <v>96286</v>
      </c>
      <c r="K6180" s="41">
        <v>18294.34</v>
      </c>
      <c r="L6180" s="39">
        <v>114580.34</v>
      </c>
      <c r="M6180" t="s">
        <v>70</v>
      </c>
      <c r="N6180" s="32">
        <v>46247</v>
      </c>
      <c r="O6180" s="1">
        <f t="shared" si="300"/>
        <v>7</v>
      </c>
      <c r="P6180" t="s">
        <v>7680</v>
      </c>
      <c r="U6180" s="32">
        <v>46255</v>
      </c>
    </row>
    <row r="6181" spans="1:21" hidden="1">
      <c r="A6181" t="s">
        <v>26</v>
      </c>
      <c r="B6181" t="s">
        <v>7596</v>
      </c>
      <c r="C6181" s="55">
        <v>238</v>
      </c>
      <c r="D6181" t="s">
        <v>122</v>
      </c>
      <c r="E6181" s="32">
        <v>46240</v>
      </c>
      <c r="F6181" s="26">
        <v>46240.408784722225</v>
      </c>
      <c r="G6181" s="12" t="str">
        <f t="shared" si="299"/>
        <v>AGOSTO</v>
      </c>
      <c r="H6181">
        <v>902020620</v>
      </c>
      <c r="I6181" t="s">
        <v>2152</v>
      </c>
      <c r="J6181" s="41">
        <f t="shared" si="298"/>
        <v>2270400</v>
      </c>
      <c r="K6181" s="41">
        <v>431376</v>
      </c>
      <c r="L6181" s="39">
        <v>2701776</v>
      </c>
      <c r="M6181" t="s">
        <v>70</v>
      </c>
      <c r="N6181" s="32">
        <v>46247</v>
      </c>
      <c r="O6181" s="1">
        <f t="shared" si="300"/>
        <v>7</v>
      </c>
      <c r="P6181" t="s">
        <v>7680</v>
      </c>
      <c r="U6181" s="32">
        <v>46255</v>
      </c>
    </row>
    <row r="6182" spans="1:21" hidden="1">
      <c r="A6182" t="s">
        <v>26</v>
      </c>
      <c r="B6182" t="s">
        <v>7597</v>
      </c>
      <c r="C6182" s="55">
        <v>3227</v>
      </c>
      <c r="D6182" t="s">
        <v>28</v>
      </c>
      <c r="E6182" s="32">
        <v>46240</v>
      </c>
      <c r="F6182" s="26">
        <v>46240.398252314815</v>
      </c>
      <c r="G6182" s="12" t="str">
        <f t="shared" si="299"/>
        <v>AGOSTO</v>
      </c>
      <c r="H6182">
        <v>900144364</v>
      </c>
      <c r="I6182" t="s">
        <v>72</v>
      </c>
      <c r="J6182" s="41">
        <f t="shared" si="298"/>
        <v>6419000</v>
      </c>
      <c r="K6182" s="41">
        <v>1219610</v>
      </c>
      <c r="L6182" s="39">
        <v>7638610</v>
      </c>
      <c r="M6182" t="s">
        <v>70</v>
      </c>
      <c r="N6182" s="32">
        <v>46245</v>
      </c>
      <c r="O6182" s="1">
        <f t="shared" si="300"/>
        <v>5</v>
      </c>
      <c r="P6182" t="s">
        <v>7680</v>
      </c>
      <c r="U6182" s="32">
        <v>46246</v>
      </c>
    </row>
    <row r="6183" spans="1:21" hidden="1">
      <c r="A6183" t="s">
        <v>82</v>
      </c>
      <c r="B6183" t="s">
        <v>7598</v>
      </c>
      <c r="C6183" s="55">
        <v>285</v>
      </c>
      <c r="D6183" t="s">
        <v>84</v>
      </c>
      <c r="E6183" s="32">
        <v>46240</v>
      </c>
      <c r="F6183" s="26">
        <v>46240.415081018517</v>
      </c>
      <c r="G6183" s="12" t="str">
        <f t="shared" si="299"/>
        <v>AGOSTO</v>
      </c>
      <c r="H6183">
        <v>900144364</v>
      </c>
      <c r="I6183" t="s">
        <v>72</v>
      </c>
      <c r="J6183" s="41">
        <f t="shared" si="298"/>
        <v>159500</v>
      </c>
      <c r="K6183" s="41">
        <v>30305</v>
      </c>
      <c r="L6183" s="39">
        <v>189805</v>
      </c>
      <c r="M6183" t="s">
        <v>70</v>
      </c>
      <c r="N6183" s="32">
        <v>46245</v>
      </c>
      <c r="O6183" s="1">
        <f t="shared" si="300"/>
        <v>5</v>
      </c>
      <c r="P6183" t="s">
        <v>7680</v>
      </c>
      <c r="U6183" s="32">
        <v>46246</v>
      </c>
    </row>
    <row r="6184" spans="1:21" hidden="1">
      <c r="A6184" t="s">
        <v>26</v>
      </c>
      <c r="B6184" t="s">
        <v>7599</v>
      </c>
      <c r="C6184" s="55">
        <v>81068</v>
      </c>
      <c r="D6184" t="s">
        <v>355</v>
      </c>
      <c r="E6184" s="32">
        <v>46240</v>
      </c>
      <c r="F6184" s="26">
        <v>46240.345509259256</v>
      </c>
      <c r="G6184" s="12" t="str">
        <f t="shared" si="299"/>
        <v>AGOSTO</v>
      </c>
      <c r="H6184">
        <v>800204486</v>
      </c>
      <c r="I6184" t="s">
        <v>851</v>
      </c>
      <c r="J6184" s="41">
        <f t="shared" si="298"/>
        <v>8959504</v>
      </c>
      <c r="K6184" s="41">
        <v>1702305.76</v>
      </c>
      <c r="L6184" s="39">
        <v>10661809.76</v>
      </c>
      <c r="M6184" t="s">
        <v>70</v>
      </c>
      <c r="N6184" s="32">
        <v>46253</v>
      </c>
      <c r="O6184" s="1">
        <f t="shared" si="300"/>
        <v>13</v>
      </c>
      <c r="P6184" t="s">
        <v>7680</v>
      </c>
    </row>
    <row r="6185" spans="1:21" hidden="1">
      <c r="A6185" t="s">
        <v>26</v>
      </c>
      <c r="B6185" t="s">
        <v>7600</v>
      </c>
      <c r="C6185" s="55">
        <v>32700</v>
      </c>
      <c r="D6185" t="s">
        <v>618</v>
      </c>
      <c r="E6185" s="32">
        <v>46240</v>
      </c>
      <c r="F6185" s="26">
        <v>46240.379224537035</v>
      </c>
      <c r="G6185" s="12" t="str">
        <f t="shared" si="299"/>
        <v>AGOSTO</v>
      </c>
      <c r="H6185">
        <v>900322890</v>
      </c>
      <c r="I6185" t="s">
        <v>619</v>
      </c>
      <c r="J6185" s="41">
        <f t="shared" si="298"/>
        <v>3749321.9999999995</v>
      </c>
      <c r="K6185" s="41">
        <v>712371.18</v>
      </c>
      <c r="L6185" s="39">
        <v>4461693.18</v>
      </c>
      <c r="M6185" t="s">
        <v>70</v>
      </c>
      <c r="N6185" s="32">
        <v>46248</v>
      </c>
      <c r="O6185" s="1">
        <f t="shared" si="300"/>
        <v>8</v>
      </c>
      <c r="P6185" t="s">
        <v>7680</v>
      </c>
      <c r="U6185" s="32">
        <v>46280</v>
      </c>
    </row>
    <row r="6186" spans="1:21" hidden="1">
      <c r="A6186" t="s">
        <v>26</v>
      </c>
      <c r="B6186" t="s">
        <v>7601</v>
      </c>
      <c r="C6186" s="55">
        <v>744591</v>
      </c>
      <c r="D6186" t="s">
        <v>822</v>
      </c>
      <c r="E6186" s="32">
        <v>46240</v>
      </c>
      <c r="F6186" s="26">
        <v>46240.358518518522</v>
      </c>
      <c r="G6186" s="12" t="str">
        <f t="shared" si="299"/>
        <v>AGOSTO</v>
      </c>
      <c r="H6186">
        <v>890915475</v>
      </c>
      <c r="I6186" t="s">
        <v>818</v>
      </c>
      <c r="J6186" s="41">
        <f t="shared" si="298"/>
        <v>481429.99999999994</v>
      </c>
      <c r="K6186" s="41">
        <v>91471.7</v>
      </c>
      <c r="L6186" s="39">
        <v>572901.69999999995</v>
      </c>
      <c r="M6186" t="s">
        <v>70</v>
      </c>
      <c r="N6186" s="32">
        <v>46245</v>
      </c>
      <c r="O6186" s="1">
        <f t="shared" si="300"/>
        <v>5</v>
      </c>
      <c r="P6186" t="s">
        <v>7680</v>
      </c>
      <c r="U6186" s="32">
        <v>46280</v>
      </c>
    </row>
    <row r="6187" spans="1:21" hidden="1">
      <c r="A6187" t="s">
        <v>26</v>
      </c>
      <c r="B6187" t="s">
        <v>7602</v>
      </c>
      <c r="C6187" s="55">
        <v>748984</v>
      </c>
      <c r="D6187" t="s">
        <v>817</v>
      </c>
      <c r="E6187" s="32">
        <v>46240</v>
      </c>
      <c r="F6187" s="26">
        <v>46240.34516203704</v>
      </c>
      <c r="G6187" s="12" t="str">
        <f t="shared" si="299"/>
        <v>AGOSTO</v>
      </c>
      <c r="H6187">
        <v>890915475</v>
      </c>
      <c r="I6187" t="s">
        <v>818</v>
      </c>
      <c r="J6187" s="41">
        <f t="shared" si="298"/>
        <v>866694</v>
      </c>
      <c r="K6187" s="41">
        <v>164671.85999999999</v>
      </c>
      <c r="L6187" s="39">
        <v>1031365.86</v>
      </c>
      <c r="M6187" t="s">
        <v>70</v>
      </c>
      <c r="N6187" s="32">
        <v>46247</v>
      </c>
      <c r="O6187" s="1">
        <f t="shared" si="300"/>
        <v>7</v>
      </c>
      <c r="P6187" t="s">
        <v>7680</v>
      </c>
      <c r="U6187" s="32">
        <v>46280</v>
      </c>
    </row>
    <row r="6188" spans="1:21" hidden="1">
      <c r="A6188" t="s">
        <v>26</v>
      </c>
      <c r="B6188" t="s">
        <v>7603</v>
      </c>
      <c r="C6188" s="55">
        <v>574222</v>
      </c>
      <c r="D6188" t="s">
        <v>159</v>
      </c>
      <c r="E6188" s="32">
        <v>46240</v>
      </c>
      <c r="F6188" s="26">
        <v>46240.323379629626</v>
      </c>
      <c r="G6188" s="12" t="str">
        <f t="shared" si="299"/>
        <v>AGOSTO</v>
      </c>
      <c r="H6188">
        <v>890800788</v>
      </c>
      <c r="I6188" t="s">
        <v>160</v>
      </c>
      <c r="J6188" s="41">
        <f t="shared" si="298"/>
        <v>1511310</v>
      </c>
      <c r="K6188" s="41">
        <v>287149</v>
      </c>
      <c r="L6188" s="39">
        <v>1798459</v>
      </c>
      <c r="M6188" t="s">
        <v>70</v>
      </c>
      <c r="N6188" s="32">
        <v>46248</v>
      </c>
      <c r="O6188" s="1">
        <f t="shared" si="300"/>
        <v>8</v>
      </c>
      <c r="P6188" t="s">
        <v>7680</v>
      </c>
      <c r="U6188" s="32">
        <v>46280</v>
      </c>
    </row>
    <row r="6189" spans="1:21" hidden="1">
      <c r="A6189" t="s">
        <v>26</v>
      </c>
      <c r="B6189" t="s">
        <v>7604</v>
      </c>
      <c r="C6189" s="55">
        <v>748960</v>
      </c>
      <c r="D6189" t="s">
        <v>817</v>
      </c>
      <c r="E6189" s="32">
        <v>46240</v>
      </c>
      <c r="F6189" s="26">
        <v>46240.31927083333</v>
      </c>
      <c r="G6189" s="12" t="str">
        <f t="shared" si="299"/>
        <v>AGOSTO</v>
      </c>
      <c r="H6189">
        <v>890915475</v>
      </c>
      <c r="I6189" t="s">
        <v>818</v>
      </c>
      <c r="J6189" s="41">
        <f t="shared" si="298"/>
        <v>147336</v>
      </c>
      <c r="K6189" s="41">
        <v>27993.84</v>
      </c>
      <c r="L6189" s="39">
        <v>175329.84</v>
      </c>
      <c r="M6189" t="s">
        <v>70</v>
      </c>
      <c r="N6189" s="32">
        <v>46247</v>
      </c>
      <c r="O6189" s="1">
        <f t="shared" si="300"/>
        <v>7</v>
      </c>
      <c r="P6189" t="s">
        <v>7680</v>
      </c>
      <c r="U6189" s="32">
        <v>46255</v>
      </c>
    </row>
    <row r="6190" spans="1:21" hidden="1">
      <c r="A6190" t="s">
        <v>26</v>
      </c>
      <c r="B6190" t="s">
        <v>7605</v>
      </c>
      <c r="C6190" s="55">
        <v>81058</v>
      </c>
      <c r="D6190" t="s">
        <v>355</v>
      </c>
      <c r="E6190" s="32">
        <v>46240</v>
      </c>
      <c r="F6190" s="26">
        <v>46240.303749999999</v>
      </c>
      <c r="G6190" s="12" t="str">
        <f t="shared" si="299"/>
        <v>AGOSTO</v>
      </c>
      <c r="H6190">
        <v>800204486</v>
      </c>
      <c r="I6190" t="s">
        <v>851</v>
      </c>
      <c r="J6190" s="41">
        <f t="shared" ref="J6190:J6253" si="301">L6190-K6190</f>
        <v>1062992</v>
      </c>
      <c r="K6190" s="41">
        <v>201968.48</v>
      </c>
      <c r="L6190" s="39">
        <v>1264960.48</v>
      </c>
      <c r="M6190" t="s">
        <v>70</v>
      </c>
      <c r="N6190" s="32">
        <v>46246</v>
      </c>
      <c r="O6190" s="1">
        <f t="shared" si="300"/>
        <v>6</v>
      </c>
      <c r="P6190" t="s">
        <v>7680</v>
      </c>
      <c r="U6190" s="32">
        <v>46280</v>
      </c>
    </row>
    <row r="6191" spans="1:21" hidden="1">
      <c r="A6191" t="s">
        <v>26</v>
      </c>
      <c r="B6191" t="s">
        <v>7606</v>
      </c>
      <c r="C6191" s="56">
        <v>18765</v>
      </c>
      <c r="D6191" t="s">
        <v>28</v>
      </c>
      <c r="E6191" s="32">
        <v>46240</v>
      </c>
      <c r="F6191" s="26">
        <v>46240.360289351855</v>
      </c>
      <c r="G6191" s="12" t="str">
        <f t="shared" si="299"/>
        <v>AGOSTO</v>
      </c>
      <c r="H6191">
        <v>98666997</v>
      </c>
      <c r="I6191" t="s">
        <v>801</v>
      </c>
      <c r="J6191" s="41">
        <f t="shared" si="301"/>
        <v>88994.16</v>
      </c>
      <c r="K6191" s="41">
        <v>0</v>
      </c>
      <c r="L6191" s="39">
        <v>88994.16</v>
      </c>
      <c r="M6191" t="s">
        <v>54</v>
      </c>
      <c r="O6191" s="1">
        <f t="shared" si="300"/>
        <v>0</v>
      </c>
    </row>
    <row r="6192" spans="1:21" hidden="1">
      <c r="A6192" t="s">
        <v>26</v>
      </c>
      <c r="B6192" t="s">
        <v>7607</v>
      </c>
      <c r="C6192" s="55">
        <v>18934690</v>
      </c>
      <c r="D6192" t="s">
        <v>4499</v>
      </c>
      <c r="E6192" s="32">
        <v>46240</v>
      </c>
      <c r="F6192" s="26">
        <v>46240.326990740738</v>
      </c>
      <c r="G6192" s="12" t="str">
        <f t="shared" si="299"/>
        <v>AGOSTO</v>
      </c>
      <c r="H6192">
        <v>900219834</v>
      </c>
      <c r="I6192" t="s">
        <v>739</v>
      </c>
      <c r="J6192" s="41">
        <f t="shared" si="301"/>
        <v>26300</v>
      </c>
      <c r="K6192" s="41">
        <v>0</v>
      </c>
      <c r="L6192" s="39">
        <v>26300</v>
      </c>
      <c r="M6192" t="s">
        <v>70</v>
      </c>
      <c r="N6192" s="32">
        <v>46240</v>
      </c>
      <c r="O6192" s="1">
        <f t="shared" si="300"/>
        <v>0</v>
      </c>
      <c r="P6192" t="s">
        <v>7680</v>
      </c>
      <c r="U6192" s="32">
        <v>46247</v>
      </c>
    </row>
    <row r="6193" spans="1:22" hidden="1">
      <c r="A6193" t="s">
        <v>26</v>
      </c>
      <c r="B6193" t="s">
        <v>7608</v>
      </c>
      <c r="C6193" s="55">
        <v>18934026</v>
      </c>
      <c r="D6193" t="s">
        <v>4499</v>
      </c>
      <c r="E6193" s="32">
        <v>46240</v>
      </c>
      <c r="F6193" s="26">
        <v>46240.324652777781</v>
      </c>
      <c r="G6193" s="12" t="str">
        <f t="shared" si="299"/>
        <v>AGOSTO</v>
      </c>
      <c r="H6193">
        <v>900219834</v>
      </c>
      <c r="I6193" t="s">
        <v>739</v>
      </c>
      <c r="J6193" s="41">
        <f t="shared" si="301"/>
        <v>18500</v>
      </c>
      <c r="K6193" s="41">
        <v>0</v>
      </c>
      <c r="L6193" s="39">
        <v>18500</v>
      </c>
      <c r="M6193" t="s">
        <v>70</v>
      </c>
      <c r="N6193" s="32">
        <v>46240</v>
      </c>
      <c r="O6193" s="1">
        <f t="shared" si="300"/>
        <v>0</v>
      </c>
      <c r="P6193" t="s">
        <v>7680</v>
      </c>
      <c r="U6193" s="32">
        <v>46247</v>
      </c>
    </row>
    <row r="6194" spans="1:22" hidden="1">
      <c r="A6194" t="s">
        <v>26</v>
      </c>
      <c r="B6194" t="s">
        <v>7609</v>
      </c>
      <c r="C6194" s="55">
        <v>27707</v>
      </c>
      <c r="D6194" t="s">
        <v>7610</v>
      </c>
      <c r="E6194" s="32">
        <v>46240</v>
      </c>
      <c r="F6194" s="26">
        <v>46240.299317129633</v>
      </c>
      <c r="G6194" s="12" t="str">
        <f t="shared" si="299"/>
        <v>AGOSTO</v>
      </c>
      <c r="H6194">
        <v>811005803</v>
      </c>
      <c r="I6194" t="s">
        <v>7677</v>
      </c>
      <c r="J6194" s="41">
        <f t="shared" si="301"/>
        <v>74580.009999999995</v>
      </c>
      <c r="K6194" s="41">
        <v>0</v>
      </c>
      <c r="L6194" s="39">
        <v>74580.009999999995</v>
      </c>
      <c r="M6194" t="s">
        <v>54</v>
      </c>
      <c r="O6194" s="1">
        <f t="shared" si="300"/>
        <v>0</v>
      </c>
    </row>
    <row r="6195" spans="1:22" hidden="1">
      <c r="A6195" t="s">
        <v>26</v>
      </c>
      <c r="B6195" t="s">
        <v>7611</v>
      </c>
      <c r="C6195" s="55">
        <v>17674672</v>
      </c>
      <c r="D6195" t="s">
        <v>7612</v>
      </c>
      <c r="E6195" s="32">
        <v>46240</v>
      </c>
      <c r="F6195" s="26">
        <v>46240.242534722223</v>
      </c>
      <c r="G6195" s="12" t="str">
        <f t="shared" si="299"/>
        <v>AGOSTO</v>
      </c>
      <c r="H6195">
        <v>830122566</v>
      </c>
      <c r="I6195" t="s">
        <v>931</v>
      </c>
      <c r="J6195" s="41">
        <f t="shared" si="301"/>
        <v>35000</v>
      </c>
      <c r="K6195" s="41">
        <v>0</v>
      </c>
      <c r="L6195" s="39">
        <v>35000</v>
      </c>
      <c r="M6195" t="s">
        <v>65</v>
      </c>
      <c r="O6195" s="1">
        <f t="shared" si="300"/>
        <v>0</v>
      </c>
    </row>
    <row r="6196" spans="1:22" hidden="1">
      <c r="A6196" t="s">
        <v>26</v>
      </c>
      <c r="B6196" t="s">
        <v>7613</v>
      </c>
      <c r="C6196" s="55">
        <v>5491</v>
      </c>
      <c r="D6196" t="s">
        <v>539</v>
      </c>
      <c r="E6196" s="32">
        <v>46241</v>
      </c>
      <c r="F6196" s="26">
        <v>46241.682071759256</v>
      </c>
      <c r="G6196" s="12" t="str">
        <f t="shared" si="299"/>
        <v>AGOSTO</v>
      </c>
      <c r="H6196">
        <v>901042685</v>
      </c>
      <c r="I6196" t="s">
        <v>540</v>
      </c>
      <c r="J6196" s="41">
        <f t="shared" si="301"/>
        <v>9137997</v>
      </c>
      <c r="K6196" s="41">
        <v>0</v>
      </c>
      <c r="L6196" s="39">
        <v>9137997</v>
      </c>
      <c r="M6196" t="s">
        <v>65</v>
      </c>
      <c r="N6196" s="32">
        <v>46245</v>
      </c>
      <c r="O6196" s="1">
        <f t="shared" si="300"/>
        <v>4</v>
      </c>
      <c r="P6196" s="1" t="s">
        <v>191</v>
      </c>
      <c r="U6196" s="32">
        <v>46246</v>
      </c>
    </row>
    <row r="6197" spans="1:22" hidden="1">
      <c r="A6197" t="s">
        <v>26</v>
      </c>
      <c r="B6197" t="s">
        <v>7614</v>
      </c>
      <c r="C6197" s="55">
        <v>107672</v>
      </c>
      <c r="D6197" t="s">
        <v>458</v>
      </c>
      <c r="E6197" s="32">
        <v>46241</v>
      </c>
      <c r="F6197" s="26">
        <v>46241.466921296298</v>
      </c>
      <c r="G6197" s="12" t="str">
        <f t="shared" si="299"/>
        <v>AGOSTO</v>
      </c>
      <c r="H6197">
        <v>890929497</v>
      </c>
      <c r="I6197" t="s">
        <v>459</v>
      </c>
      <c r="J6197" s="41">
        <f t="shared" si="301"/>
        <v>1698410</v>
      </c>
      <c r="K6197" s="41">
        <v>322698</v>
      </c>
      <c r="L6197" s="39">
        <v>2021108</v>
      </c>
      <c r="M6197" t="s">
        <v>37</v>
      </c>
      <c r="N6197" s="32">
        <v>46246</v>
      </c>
      <c r="O6197" s="1">
        <f t="shared" si="300"/>
        <v>5</v>
      </c>
      <c r="P6197" t="s">
        <v>7680</v>
      </c>
      <c r="U6197" s="32">
        <v>46280</v>
      </c>
    </row>
    <row r="6198" spans="1:22" hidden="1">
      <c r="A6198" t="s">
        <v>26</v>
      </c>
      <c r="B6198" t="s">
        <v>7615</v>
      </c>
      <c r="C6198" s="55">
        <v>107671</v>
      </c>
      <c r="D6198" t="s">
        <v>458</v>
      </c>
      <c r="E6198" s="32">
        <v>46241</v>
      </c>
      <c r="F6198" s="26">
        <v>46241.46534722222</v>
      </c>
      <c r="G6198" s="12" t="str">
        <f t="shared" si="299"/>
        <v>AGOSTO</v>
      </c>
      <c r="H6198">
        <v>890929497</v>
      </c>
      <c r="I6198" t="s">
        <v>459</v>
      </c>
      <c r="J6198" s="41">
        <f t="shared" si="301"/>
        <v>340870</v>
      </c>
      <c r="K6198" s="41">
        <v>64765</v>
      </c>
      <c r="L6198" s="39">
        <v>405635</v>
      </c>
      <c r="M6198" t="s">
        <v>37</v>
      </c>
      <c r="N6198" s="32">
        <v>46246</v>
      </c>
      <c r="O6198" s="1">
        <f t="shared" si="300"/>
        <v>5</v>
      </c>
      <c r="P6198" t="s">
        <v>7680</v>
      </c>
      <c r="U6198" s="32">
        <v>46247</v>
      </c>
    </row>
    <row r="6199" spans="1:22" hidden="1">
      <c r="A6199" t="s">
        <v>26</v>
      </c>
      <c r="B6199" t="s">
        <v>7616</v>
      </c>
      <c r="C6199" s="55">
        <v>107666</v>
      </c>
      <c r="D6199" t="s">
        <v>458</v>
      </c>
      <c r="E6199" s="32">
        <v>46241</v>
      </c>
      <c r="F6199" s="26">
        <v>46241.446400462963</v>
      </c>
      <c r="G6199" s="12" t="str">
        <f t="shared" si="299"/>
        <v>AGOSTO</v>
      </c>
      <c r="H6199">
        <v>890929497</v>
      </c>
      <c r="I6199" t="s">
        <v>459</v>
      </c>
      <c r="J6199" s="41">
        <f t="shared" si="301"/>
        <v>493683</v>
      </c>
      <c r="K6199" s="41">
        <v>93800</v>
      </c>
      <c r="L6199" s="39">
        <v>587483</v>
      </c>
      <c r="M6199" t="s">
        <v>37</v>
      </c>
      <c r="N6199" s="32">
        <v>46248</v>
      </c>
      <c r="O6199" s="1">
        <f t="shared" si="300"/>
        <v>7</v>
      </c>
      <c r="P6199" t="s">
        <v>7680</v>
      </c>
      <c r="U6199" s="32">
        <v>46280</v>
      </c>
    </row>
    <row r="6200" spans="1:22" hidden="1">
      <c r="A6200" t="s">
        <v>26</v>
      </c>
      <c r="B6200" t="s">
        <v>7617</v>
      </c>
      <c r="C6200" s="55">
        <v>5910059</v>
      </c>
      <c r="D6200" t="s">
        <v>708</v>
      </c>
      <c r="E6200" s="32">
        <v>46241</v>
      </c>
      <c r="F6200" s="26">
        <v>46241.559421296297</v>
      </c>
      <c r="G6200" s="12" t="str">
        <f t="shared" si="299"/>
        <v>AGOSTO</v>
      </c>
      <c r="H6200">
        <v>900219834</v>
      </c>
      <c r="I6200" t="s">
        <v>739</v>
      </c>
      <c r="J6200" s="42">
        <f t="shared" si="301"/>
        <v>10084.030000000001</v>
      </c>
      <c r="K6200" s="42">
        <v>1915.97</v>
      </c>
      <c r="L6200" s="18">
        <v>12000</v>
      </c>
      <c r="M6200" t="s">
        <v>70</v>
      </c>
      <c r="N6200" s="32">
        <v>46261</v>
      </c>
      <c r="O6200" s="1">
        <f t="shared" si="300"/>
        <v>20</v>
      </c>
      <c r="P6200" t="s">
        <v>8251</v>
      </c>
      <c r="U6200" s="32">
        <v>46265</v>
      </c>
      <c r="V6200" t="s">
        <v>39</v>
      </c>
    </row>
    <row r="6201" spans="1:22" hidden="1">
      <c r="A6201" t="s">
        <v>26</v>
      </c>
      <c r="B6201" t="s">
        <v>7618</v>
      </c>
      <c r="C6201" s="55">
        <v>12100067</v>
      </c>
      <c r="D6201" t="s">
        <v>258</v>
      </c>
      <c r="E6201" s="32">
        <v>46241</v>
      </c>
      <c r="F6201" s="26">
        <v>46241.183206018519</v>
      </c>
      <c r="G6201" s="12" t="str">
        <f t="shared" si="299"/>
        <v>AGOSTO</v>
      </c>
      <c r="H6201">
        <v>900843898</v>
      </c>
      <c r="I6201" t="s">
        <v>256</v>
      </c>
      <c r="J6201" s="41">
        <f t="shared" si="301"/>
        <v>27722.69</v>
      </c>
      <c r="K6201" s="41">
        <v>5267.31</v>
      </c>
      <c r="L6201" s="39">
        <v>32990</v>
      </c>
      <c r="M6201" t="s">
        <v>54</v>
      </c>
      <c r="O6201" s="1">
        <f t="shared" si="300"/>
        <v>0</v>
      </c>
    </row>
    <row r="6202" spans="1:22" hidden="1">
      <c r="A6202" t="s">
        <v>26</v>
      </c>
      <c r="B6202" t="s">
        <v>7619</v>
      </c>
      <c r="C6202" s="55">
        <v>243</v>
      </c>
      <c r="D6202" t="s">
        <v>2388</v>
      </c>
      <c r="E6202" s="32">
        <v>46242</v>
      </c>
      <c r="F6202" s="26">
        <v>46242.522743055553</v>
      </c>
      <c r="G6202" s="12" t="str">
        <f t="shared" si="299"/>
        <v>AGOSTO</v>
      </c>
      <c r="H6202">
        <v>901847080</v>
      </c>
      <c r="I6202" t="s">
        <v>2519</v>
      </c>
      <c r="J6202" s="41">
        <f t="shared" si="301"/>
        <v>3536000</v>
      </c>
      <c r="K6202" s="41">
        <v>671840</v>
      </c>
      <c r="L6202" s="39">
        <v>4207840</v>
      </c>
      <c r="M6202" s="1" t="s">
        <v>9455</v>
      </c>
      <c r="N6202" s="32">
        <v>46253</v>
      </c>
      <c r="O6202" s="1">
        <f t="shared" si="300"/>
        <v>11</v>
      </c>
      <c r="P6202" t="s">
        <v>7680</v>
      </c>
      <c r="U6202" s="32">
        <v>46280</v>
      </c>
    </row>
    <row r="6203" spans="1:22" hidden="1">
      <c r="A6203" t="s">
        <v>26</v>
      </c>
      <c r="B6203" t="s">
        <v>7620</v>
      </c>
      <c r="C6203" s="55">
        <v>107694</v>
      </c>
      <c r="D6203" t="s">
        <v>458</v>
      </c>
      <c r="E6203" s="32">
        <v>46242</v>
      </c>
      <c r="F6203" s="26">
        <v>46242.418645833335</v>
      </c>
      <c r="G6203" s="12" t="str">
        <f t="shared" si="299"/>
        <v>AGOSTO</v>
      </c>
      <c r="H6203">
        <v>890929497</v>
      </c>
      <c r="I6203" t="s">
        <v>459</v>
      </c>
      <c r="J6203" s="41">
        <f t="shared" si="301"/>
        <v>168906</v>
      </c>
      <c r="K6203" s="41">
        <v>32092</v>
      </c>
      <c r="L6203" s="39">
        <v>200998</v>
      </c>
      <c r="M6203" t="s">
        <v>37</v>
      </c>
      <c r="N6203" s="32">
        <v>46245</v>
      </c>
      <c r="O6203" s="1">
        <f t="shared" si="300"/>
        <v>3</v>
      </c>
      <c r="P6203" t="s">
        <v>7680</v>
      </c>
      <c r="U6203" s="32">
        <v>46280</v>
      </c>
    </row>
    <row r="6204" spans="1:22" hidden="1">
      <c r="A6204" t="s">
        <v>26</v>
      </c>
      <c r="B6204" t="s">
        <v>7621</v>
      </c>
      <c r="C6204" s="55">
        <v>5929099</v>
      </c>
      <c r="D6204" t="s">
        <v>708</v>
      </c>
      <c r="E6204" s="32">
        <v>46242</v>
      </c>
      <c r="F6204" s="26">
        <v>46242.506111111114</v>
      </c>
      <c r="G6204" s="12" t="str">
        <f t="shared" si="299"/>
        <v>AGOSTO</v>
      </c>
      <c r="H6204">
        <v>900219834</v>
      </c>
      <c r="I6204" t="s">
        <v>739</v>
      </c>
      <c r="J6204" s="42">
        <f t="shared" si="301"/>
        <v>5042.0200000000004</v>
      </c>
      <c r="K6204" s="42">
        <v>957.98</v>
      </c>
      <c r="L6204" s="18">
        <v>6000</v>
      </c>
      <c r="M6204" t="s">
        <v>70</v>
      </c>
      <c r="N6204" s="32">
        <v>46261</v>
      </c>
      <c r="O6204" s="1">
        <f t="shared" si="300"/>
        <v>19</v>
      </c>
      <c r="P6204" t="s">
        <v>8251</v>
      </c>
      <c r="U6204" s="32">
        <v>46265</v>
      </c>
      <c r="V6204" t="s">
        <v>39</v>
      </c>
    </row>
    <row r="6205" spans="1:22" hidden="1">
      <c r="A6205" t="s">
        <v>26</v>
      </c>
      <c r="B6205" t="s">
        <v>7622</v>
      </c>
      <c r="C6205" s="55">
        <v>36103</v>
      </c>
      <c r="D6205" t="s">
        <v>1455</v>
      </c>
      <c r="E6205" s="32">
        <v>46242</v>
      </c>
      <c r="F6205" s="26">
        <v>46242.479317129626</v>
      </c>
      <c r="G6205" s="12" t="str">
        <f t="shared" si="299"/>
        <v>AGOSTO</v>
      </c>
      <c r="H6205">
        <v>900241172</v>
      </c>
      <c r="I6205" t="s">
        <v>1456</v>
      </c>
      <c r="J6205" s="41">
        <f t="shared" si="301"/>
        <v>67663.03</v>
      </c>
      <c r="K6205" s="41">
        <v>1436.97</v>
      </c>
      <c r="L6205" s="39">
        <v>69100</v>
      </c>
      <c r="M6205" t="s">
        <v>54</v>
      </c>
      <c r="O6205" s="1">
        <f t="shared" si="300"/>
        <v>0</v>
      </c>
    </row>
    <row r="6206" spans="1:22" hidden="1">
      <c r="A6206" t="s">
        <v>26</v>
      </c>
      <c r="B6206" t="s">
        <v>7623</v>
      </c>
      <c r="C6206" s="55">
        <v>9166</v>
      </c>
      <c r="D6206" t="s">
        <v>1295</v>
      </c>
      <c r="E6206" s="32">
        <v>46242</v>
      </c>
      <c r="F6206" s="26">
        <v>46242.454328703701</v>
      </c>
      <c r="G6206" s="12" t="str">
        <f t="shared" si="299"/>
        <v>AGOSTO</v>
      </c>
      <c r="H6206">
        <v>900630894</v>
      </c>
      <c r="I6206" t="s">
        <v>1296</v>
      </c>
      <c r="J6206" s="41">
        <f t="shared" si="301"/>
        <v>100000</v>
      </c>
      <c r="K6206" s="41">
        <v>0</v>
      </c>
      <c r="L6206" s="39">
        <v>100000</v>
      </c>
      <c r="M6206" t="s">
        <v>264</v>
      </c>
      <c r="N6206" s="32">
        <v>46244</v>
      </c>
      <c r="O6206" s="1">
        <f t="shared" si="300"/>
        <v>2</v>
      </c>
      <c r="P6206" s="34" t="s">
        <v>7680</v>
      </c>
      <c r="U6206" s="32">
        <v>46280</v>
      </c>
    </row>
    <row r="6207" spans="1:22" hidden="1">
      <c r="A6207" t="s">
        <v>26</v>
      </c>
      <c r="B6207" t="s">
        <v>7624</v>
      </c>
      <c r="C6207" s="55">
        <v>19591068</v>
      </c>
      <c r="D6207" t="s">
        <v>4499</v>
      </c>
      <c r="E6207" s="32">
        <v>46243</v>
      </c>
      <c r="F6207" s="26">
        <v>46243.689409722225</v>
      </c>
      <c r="G6207" s="12" t="str">
        <f t="shared" si="299"/>
        <v>AGOSTO</v>
      </c>
      <c r="H6207">
        <v>900219834</v>
      </c>
      <c r="I6207" t="s">
        <v>739</v>
      </c>
      <c r="J6207" s="41">
        <f t="shared" si="301"/>
        <v>26300</v>
      </c>
      <c r="K6207" s="41">
        <v>0</v>
      </c>
      <c r="L6207" s="39">
        <v>26300</v>
      </c>
      <c r="M6207" t="s">
        <v>70</v>
      </c>
      <c r="N6207" s="32">
        <v>46246</v>
      </c>
      <c r="O6207" s="1">
        <f t="shared" si="300"/>
        <v>3</v>
      </c>
      <c r="P6207" t="s">
        <v>7680</v>
      </c>
      <c r="U6207" s="32">
        <v>46252</v>
      </c>
    </row>
    <row r="6208" spans="1:22" hidden="1">
      <c r="A6208" t="s">
        <v>26</v>
      </c>
      <c r="B6208" t="s">
        <v>7625</v>
      </c>
      <c r="C6208" s="55">
        <v>5958798</v>
      </c>
      <c r="D6208" t="s">
        <v>708</v>
      </c>
      <c r="E6208" s="32">
        <v>46243</v>
      </c>
      <c r="F6208" s="26">
        <v>46243.670752314814</v>
      </c>
      <c r="G6208" s="12" t="str">
        <f t="shared" si="299"/>
        <v>AGOSTO</v>
      </c>
      <c r="H6208">
        <v>900219834</v>
      </c>
      <c r="I6208" t="s">
        <v>739</v>
      </c>
      <c r="J6208" s="41">
        <f t="shared" si="301"/>
        <v>143140</v>
      </c>
      <c r="K6208" s="41">
        <v>24860</v>
      </c>
      <c r="L6208" s="39">
        <v>168000</v>
      </c>
      <c r="M6208" t="s">
        <v>70</v>
      </c>
      <c r="N6208" s="32">
        <v>46246</v>
      </c>
      <c r="O6208" s="1">
        <f t="shared" si="300"/>
        <v>3</v>
      </c>
      <c r="P6208" t="s">
        <v>7680</v>
      </c>
      <c r="U6208" s="32">
        <v>46262</v>
      </c>
    </row>
    <row r="6209" spans="1:22" hidden="1">
      <c r="A6209" t="s">
        <v>26</v>
      </c>
      <c r="B6209" t="s">
        <v>7626</v>
      </c>
      <c r="C6209" s="55">
        <v>19570571</v>
      </c>
      <c r="D6209" t="s">
        <v>4499</v>
      </c>
      <c r="E6209" s="32">
        <v>46243</v>
      </c>
      <c r="F6209" s="26">
        <v>46243.617939814816</v>
      </c>
      <c r="G6209" s="12" t="str">
        <f t="shared" si="299"/>
        <v>AGOSTO</v>
      </c>
      <c r="H6209">
        <v>900219834</v>
      </c>
      <c r="I6209" t="s">
        <v>739</v>
      </c>
      <c r="J6209" s="42">
        <f t="shared" si="301"/>
        <v>16100</v>
      </c>
      <c r="K6209" s="42">
        <v>0</v>
      </c>
      <c r="L6209" s="18">
        <v>16100</v>
      </c>
      <c r="M6209" t="s">
        <v>70</v>
      </c>
      <c r="N6209" s="32">
        <v>46261</v>
      </c>
      <c r="O6209" s="1">
        <f t="shared" si="300"/>
        <v>18</v>
      </c>
      <c r="P6209" t="s">
        <v>8251</v>
      </c>
      <c r="U6209" s="32">
        <v>46265</v>
      </c>
      <c r="V6209" t="s">
        <v>39</v>
      </c>
    </row>
    <row r="6210" spans="1:22" hidden="1">
      <c r="A6210" t="s">
        <v>26</v>
      </c>
      <c r="B6210" t="s">
        <v>7627</v>
      </c>
      <c r="C6210" s="56">
        <v>20169154</v>
      </c>
      <c r="D6210" t="s">
        <v>4430</v>
      </c>
      <c r="E6210" s="32">
        <v>46243</v>
      </c>
      <c r="F6210" s="26">
        <v>46243.515740740739</v>
      </c>
      <c r="G6210" s="12" t="str">
        <f t="shared" ref="G6210:G6273" si="302">UPPER(TEXT(E6210, "MMMM"))</f>
        <v>AGOSTO</v>
      </c>
      <c r="H6210">
        <v>900178348</v>
      </c>
      <c r="I6210" t="s">
        <v>696</v>
      </c>
      <c r="J6210" s="41">
        <f t="shared" si="301"/>
        <v>23445.38</v>
      </c>
      <c r="K6210" s="41">
        <v>4454.62</v>
      </c>
      <c r="L6210" s="39">
        <v>27900</v>
      </c>
      <c r="M6210" t="s">
        <v>54</v>
      </c>
      <c r="O6210" s="1">
        <f t="shared" si="300"/>
        <v>0</v>
      </c>
    </row>
    <row r="6211" spans="1:22" hidden="1">
      <c r="A6211" t="s">
        <v>26</v>
      </c>
      <c r="B6211" t="s">
        <v>7628</v>
      </c>
      <c r="C6211" s="55">
        <v>306</v>
      </c>
      <c r="D6211" t="s">
        <v>28</v>
      </c>
      <c r="E6211" s="32">
        <v>46243</v>
      </c>
      <c r="F6211" s="26">
        <v>46243.020983796298</v>
      </c>
      <c r="G6211" s="12" t="str">
        <f t="shared" si="302"/>
        <v>AGOSTO</v>
      </c>
      <c r="H6211">
        <v>17149926</v>
      </c>
      <c r="I6211" t="s">
        <v>1292</v>
      </c>
      <c r="J6211" s="41">
        <f t="shared" si="301"/>
        <v>5252715</v>
      </c>
      <c r="K6211" s="41">
        <v>998015.85</v>
      </c>
      <c r="L6211" s="39">
        <v>6250730.8499999996</v>
      </c>
      <c r="M6211" s="1" t="s">
        <v>195</v>
      </c>
      <c r="N6211" s="32">
        <v>46245</v>
      </c>
      <c r="O6211" s="1">
        <f t="shared" si="300"/>
        <v>2</v>
      </c>
      <c r="P6211" t="s">
        <v>479</v>
      </c>
      <c r="U6211" s="32">
        <v>46245</v>
      </c>
    </row>
    <row r="6212" spans="1:22" hidden="1">
      <c r="A6212" t="s">
        <v>26</v>
      </c>
      <c r="B6212" t="s">
        <v>7629</v>
      </c>
      <c r="C6212" s="55">
        <v>43156</v>
      </c>
      <c r="D6212" t="s">
        <v>2896</v>
      </c>
      <c r="E6212" s="32">
        <v>46244</v>
      </c>
      <c r="F6212" s="26">
        <v>46244.667592592596</v>
      </c>
      <c r="G6212" s="12" t="str">
        <f t="shared" si="302"/>
        <v>AGOSTO</v>
      </c>
      <c r="H6212">
        <v>900263240</v>
      </c>
      <c r="I6212" t="s">
        <v>888</v>
      </c>
      <c r="J6212" s="41">
        <f t="shared" si="301"/>
        <v>4870000</v>
      </c>
      <c r="K6212" s="41">
        <v>925300</v>
      </c>
      <c r="L6212" s="39">
        <v>5795300</v>
      </c>
      <c r="M6212" t="s">
        <v>110</v>
      </c>
      <c r="N6212" s="32">
        <v>46259</v>
      </c>
      <c r="O6212" s="1">
        <f t="shared" si="300"/>
        <v>15</v>
      </c>
      <c r="P6212" t="s">
        <v>7680</v>
      </c>
    </row>
    <row r="6213" spans="1:22" hidden="1">
      <c r="A6213" t="s">
        <v>26</v>
      </c>
      <c r="B6213" t="s">
        <v>7630</v>
      </c>
      <c r="C6213" s="55">
        <v>13807</v>
      </c>
      <c r="D6213" t="s">
        <v>28</v>
      </c>
      <c r="E6213" s="32">
        <v>46244</v>
      </c>
      <c r="F6213" s="26">
        <v>46244.664594907408</v>
      </c>
      <c r="G6213" s="12" t="str">
        <f t="shared" si="302"/>
        <v>AGOSTO</v>
      </c>
      <c r="H6213">
        <v>900420442</v>
      </c>
      <c r="I6213" t="s">
        <v>586</v>
      </c>
      <c r="J6213" s="41">
        <f t="shared" si="301"/>
        <v>91200</v>
      </c>
      <c r="K6213" s="41">
        <v>17328</v>
      </c>
      <c r="L6213" s="39">
        <v>108528</v>
      </c>
      <c r="M6213" s="1" t="s">
        <v>9455</v>
      </c>
      <c r="N6213" s="32">
        <v>46254</v>
      </c>
      <c r="O6213" s="1">
        <f t="shared" si="300"/>
        <v>10</v>
      </c>
      <c r="P6213" t="s">
        <v>7680</v>
      </c>
      <c r="U6213" s="32">
        <v>46280</v>
      </c>
    </row>
    <row r="6214" spans="1:22" hidden="1">
      <c r="A6214" t="s">
        <v>26</v>
      </c>
      <c r="B6214" t="s">
        <v>7631</v>
      </c>
      <c r="C6214" s="55">
        <v>574360</v>
      </c>
      <c r="D6214" t="s">
        <v>159</v>
      </c>
      <c r="E6214" s="32">
        <v>46244</v>
      </c>
      <c r="F6214" s="26">
        <v>46244.654999999999</v>
      </c>
      <c r="G6214" s="12" t="str">
        <f t="shared" si="302"/>
        <v>AGOSTO</v>
      </c>
      <c r="H6214">
        <v>890800788</v>
      </c>
      <c r="I6214" t="s">
        <v>160</v>
      </c>
      <c r="J6214" s="41">
        <f t="shared" si="301"/>
        <v>850520</v>
      </c>
      <c r="K6214" s="41">
        <v>161598</v>
      </c>
      <c r="L6214" s="39">
        <v>1012118</v>
      </c>
      <c r="M6214" t="s">
        <v>315</v>
      </c>
      <c r="N6214" s="3">
        <v>46248</v>
      </c>
      <c r="O6214" s="1">
        <f t="shared" si="300"/>
        <v>4</v>
      </c>
      <c r="P6214" t="s">
        <v>2149</v>
      </c>
    </row>
    <row r="6215" spans="1:22" hidden="1">
      <c r="A6215" t="s">
        <v>26</v>
      </c>
      <c r="B6215" t="s">
        <v>7632</v>
      </c>
      <c r="C6215" s="55">
        <v>367567</v>
      </c>
      <c r="D6215" t="s">
        <v>336</v>
      </c>
      <c r="E6215" s="32">
        <v>46244</v>
      </c>
      <c r="F6215" s="26">
        <v>46244.644930555558</v>
      </c>
      <c r="G6215" s="12" t="str">
        <f t="shared" si="302"/>
        <v>AGOSTO</v>
      </c>
      <c r="H6215">
        <v>800049074</v>
      </c>
      <c r="I6215" t="s">
        <v>337</v>
      </c>
      <c r="J6215" s="41">
        <f t="shared" si="301"/>
        <v>79428</v>
      </c>
      <c r="K6215" s="41">
        <v>15091</v>
      </c>
      <c r="L6215" s="39">
        <v>94519</v>
      </c>
      <c r="M6215" t="s">
        <v>70</v>
      </c>
      <c r="N6215" s="32">
        <v>46247</v>
      </c>
      <c r="O6215" s="1">
        <f t="shared" si="300"/>
        <v>3</v>
      </c>
      <c r="P6215" t="s">
        <v>7680</v>
      </c>
      <c r="U6215" s="32">
        <v>46255</v>
      </c>
    </row>
    <row r="6216" spans="1:22" hidden="1">
      <c r="A6216" t="s">
        <v>26</v>
      </c>
      <c r="B6216" t="s">
        <v>7633</v>
      </c>
      <c r="C6216" s="55">
        <v>19832461</v>
      </c>
      <c r="D6216" t="s">
        <v>4499</v>
      </c>
      <c r="E6216" s="32">
        <v>46244</v>
      </c>
      <c r="F6216" s="26">
        <v>46244.903356481482</v>
      </c>
      <c r="G6216" s="12" t="str">
        <f t="shared" si="302"/>
        <v>AGOSTO</v>
      </c>
      <c r="H6216">
        <v>900219834</v>
      </c>
      <c r="I6216" t="s">
        <v>739</v>
      </c>
      <c r="J6216" s="41">
        <f t="shared" si="301"/>
        <v>26300</v>
      </c>
      <c r="K6216" s="41">
        <v>0</v>
      </c>
      <c r="L6216" s="39">
        <v>26300</v>
      </c>
      <c r="M6216" t="s">
        <v>70</v>
      </c>
      <c r="N6216" s="32">
        <v>46245</v>
      </c>
      <c r="O6216" s="1">
        <f t="shared" si="300"/>
        <v>1</v>
      </c>
      <c r="P6216" t="s">
        <v>7680</v>
      </c>
      <c r="U6216" s="32">
        <v>46252</v>
      </c>
    </row>
    <row r="6217" spans="1:22" hidden="1">
      <c r="A6217" t="s">
        <v>26</v>
      </c>
      <c r="B6217" t="s">
        <v>7634</v>
      </c>
      <c r="C6217" s="55">
        <v>5989771</v>
      </c>
      <c r="D6217" t="s">
        <v>708</v>
      </c>
      <c r="E6217" s="32">
        <v>46244</v>
      </c>
      <c r="F6217" s="26">
        <v>46244.890173611115</v>
      </c>
      <c r="G6217" s="12" t="str">
        <f t="shared" si="302"/>
        <v>AGOSTO</v>
      </c>
      <c r="H6217">
        <v>900219834</v>
      </c>
      <c r="I6217" t="s">
        <v>739</v>
      </c>
      <c r="J6217" s="41">
        <f t="shared" si="301"/>
        <v>26071.96</v>
      </c>
      <c r="K6217" s="41">
        <v>4528.04</v>
      </c>
      <c r="L6217" s="39">
        <v>30600</v>
      </c>
      <c r="M6217" t="s">
        <v>70</v>
      </c>
      <c r="N6217" s="32">
        <v>46245</v>
      </c>
      <c r="O6217" s="1">
        <f t="shared" si="300"/>
        <v>1</v>
      </c>
      <c r="P6217" t="s">
        <v>7680</v>
      </c>
      <c r="U6217" s="32">
        <v>46252</v>
      </c>
    </row>
    <row r="6218" spans="1:22" hidden="1">
      <c r="A6218" t="s">
        <v>26</v>
      </c>
      <c r="B6218" t="s">
        <v>7635</v>
      </c>
      <c r="C6218" s="55">
        <v>801</v>
      </c>
      <c r="D6218" t="s">
        <v>227</v>
      </c>
      <c r="E6218" s="32">
        <v>46244</v>
      </c>
      <c r="F6218" s="26">
        <v>46244.866724537038</v>
      </c>
      <c r="G6218" s="12" t="str">
        <f t="shared" si="302"/>
        <v>AGOSTO</v>
      </c>
      <c r="H6218">
        <v>900049081</v>
      </c>
      <c r="I6218" t="s">
        <v>711</v>
      </c>
      <c r="J6218" s="41">
        <f t="shared" si="301"/>
        <v>4071000</v>
      </c>
      <c r="K6218" s="41">
        <v>773490</v>
      </c>
      <c r="L6218" s="39">
        <v>4844490</v>
      </c>
      <c r="M6218" s="1" t="s">
        <v>9455</v>
      </c>
      <c r="N6218" s="32">
        <v>46260</v>
      </c>
      <c r="O6218" s="1">
        <f t="shared" si="300"/>
        <v>16</v>
      </c>
      <c r="P6218" s="34" t="s">
        <v>7680</v>
      </c>
      <c r="U6218" s="32">
        <v>46280</v>
      </c>
    </row>
    <row r="6219" spans="1:22" hidden="1">
      <c r="A6219" t="s">
        <v>26</v>
      </c>
      <c r="B6219" t="s">
        <v>7636</v>
      </c>
      <c r="C6219" s="55">
        <v>1597895</v>
      </c>
      <c r="D6219" t="s">
        <v>28</v>
      </c>
      <c r="E6219" s="32">
        <v>46244</v>
      </c>
      <c r="F6219" s="26">
        <v>46244.828715277778</v>
      </c>
      <c r="G6219" s="12" t="str">
        <f t="shared" si="302"/>
        <v>AGOSTO</v>
      </c>
      <c r="H6219">
        <v>901378555</v>
      </c>
      <c r="I6219" t="s">
        <v>1111</v>
      </c>
      <c r="J6219" s="41">
        <f t="shared" si="301"/>
        <v>2690625</v>
      </c>
      <c r="K6219" s="41">
        <v>0</v>
      </c>
      <c r="L6219" s="39">
        <v>2690625</v>
      </c>
      <c r="M6219" t="s">
        <v>195</v>
      </c>
      <c r="N6219" s="32">
        <v>46245</v>
      </c>
      <c r="O6219" s="1">
        <f t="shared" si="300"/>
        <v>1</v>
      </c>
      <c r="P6219" s="34" t="s">
        <v>479</v>
      </c>
      <c r="U6219" s="32">
        <v>46246</v>
      </c>
    </row>
    <row r="6220" spans="1:22" hidden="1">
      <c r="A6220" t="s">
        <v>26</v>
      </c>
      <c r="B6220" t="s">
        <v>7637</v>
      </c>
      <c r="C6220" s="56">
        <v>4274</v>
      </c>
      <c r="D6220" t="s">
        <v>28</v>
      </c>
      <c r="E6220" s="32">
        <v>46244</v>
      </c>
      <c r="F6220" s="26">
        <v>46244.79409722222</v>
      </c>
      <c r="G6220" s="12" t="str">
        <f t="shared" si="302"/>
        <v>AGOSTO</v>
      </c>
      <c r="H6220">
        <v>98548478</v>
      </c>
      <c r="I6220" t="s">
        <v>7678</v>
      </c>
      <c r="J6220" s="41">
        <f t="shared" si="301"/>
        <v>10084.030000000001</v>
      </c>
      <c r="K6220" s="41">
        <v>1915.97</v>
      </c>
      <c r="L6220" s="39">
        <v>12000</v>
      </c>
      <c r="M6220" t="s">
        <v>54</v>
      </c>
      <c r="O6220" s="1">
        <f t="shared" si="300"/>
        <v>0</v>
      </c>
    </row>
    <row r="6221" spans="1:22" hidden="1">
      <c r="A6221" t="s">
        <v>26</v>
      </c>
      <c r="B6221" t="s">
        <v>7638</v>
      </c>
      <c r="C6221" s="55">
        <v>9764</v>
      </c>
      <c r="D6221" t="s">
        <v>2896</v>
      </c>
      <c r="E6221" s="32">
        <v>46244</v>
      </c>
      <c r="F6221" s="26">
        <v>46244.766446759262</v>
      </c>
      <c r="G6221" s="12" t="str">
        <f t="shared" si="302"/>
        <v>AGOSTO</v>
      </c>
      <c r="H6221">
        <v>32150739</v>
      </c>
      <c r="I6221" t="s">
        <v>400</v>
      </c>
      <c r="J6221" s="41">
        <f t="shared" si="301"/>
        <v>636500</v>
      </c>
      <c r="K6221" s="41">
        <v>0</v>
      </c>
      <c r="L6221" s="39">
        <v>636500</v>
      </c>
      <c r="M6221" t="s">
        <v>199</v>
      </c>
      <c r="N6221" s="32">
        <v>46245</v>
      </c>
      <c r="O6221" s="1">
        <f t="shared" si="300"/>
        <v>1</v>
      </c>
      <c r="P6221" t="s">
        <v>7680</v>
      </c>
      <c r="U6221" s="32">
        <v>46246</v>
      </c>
    </row>
    <row r="6222" spans="1:22" hidden="1">
      <c r="A6222" t="s">
        <v>26</v>
      </c>
      <c r="B6222" t="s">
        <v>7639</v>
      </c>
      <c r="C6222" s="55">
        <v>1577</v>
      </c>
      <c r="D6222" t="s">
        <v>151</v>
      </c>
      <c r="E6222" s="32">
        <v>46244</v>
      </c>
      <c r="F6222" s="26">
        <v>46244.73027777778</v>
      </c>
      <c r="G6222" s="12" t="str">
        <f t="shared" si="302"/>
        <v>AGOSTO</v>
      </c>
      <c r="H6222">
        <v>901561580</v>
      </c>
      <c r="I6222" t="s">
        <v>152</v>
      </c>
      <c r="J6222" s="41">
        <f t="shared" si="301"/>
        <v>1426000</v>
      </c>
      <c r="K6222" s="41">
        <v>270940</v>
      </c>
      <c r="L6222" s="39">
        <v>1696940</v>
      </c>
      <c r="M6222" t="s">
        <v>70</v>
      </c>
      <c r="N6222" s="32">
        <v>46258</v>
      </c>
      <c r="O6222" s="1">
        <f t="shared" si="300"/>
        <v>14</v>
      </c>
      <c r="P6222" t="s">
        <v>7680</v>
      </c>
      <c r="U6222" s="32">
        <v>46259</v>
      </c>
    </row>
    <row r="6223" spans="1:22" hidden="1">
      <c r="A6223" t="s">
        <v>26</v>
      </c>
      <c r="B6223" t="s">
        <v>7640</v>
      </c>
      <c r="C6223" s="55">
        <v>1576</v>
      </c>
      <c r="D6223" t="s">
        <v>151</v>
      </c>
      <c r="E6223" s="32">
        <v>46244</v>
      </c>
      <c r="F6223" s="26">
        <v>46244.727129629631</v>
      </c>
      <c r="G6223" s="12" t="str">
        <f t="shared" si="302"/>
        <v>AGOSTO</v>
      </c>
      <c r="H6223">
        <v>901561580</v>
      </c>
      <c r="I6223" t="s">
        <v>152</v>
      </c>
      <c r="J6223" s="41">
        <f t="shared" si="301"/>
        <v>1493529.18</v>
      </c>
      <c r="K6223" s="41">
        <v>283770.53999999998</v>
      </c>
      <c r="L6223" s="39">
        <v>1777299.72</v>
      </c>
      <c r="M6223" t="s">
        <v>70</v>
      </c>
      <c r="N6223" s="32">
        <v>46252</v>
      </c>
      <c r="O6223" s="1">
        <f t="shared" si="300"/>
        <v>8</v>
      </c>
      <c r="P6223" t="s">
        <v>7680</v>
      </c>
      <c r="U6223" s="32">
        <v>46280</v>
      </c>
    </row>
    <row r="6224" spans="1:22" hidden="1">
      <c r="A6224" t="s">
        <v>26</v>
      </c>
      <c r="B6224" t="s">
        <v>7641</v>
      </c>
      <c r="C6224" s="55">
        <v>13808</v>
      </c>
      <c r="D6224" t="s">
        <v>28</v>
      </c>
      <c r="E6224" s="32">
        <v>46244</v>
      </c>
      <c r="F6224" s="26">
        <v>46244.706203703703</v>
      </c>
      <c r="G6224" s="12" t="str">
        <f t="shared" si="302"/>
        <v>AGOSTO</v>
      </c>
      <c r="H6224">
        <v>900420442</v>
      </c>
      <c r="I6224" t="s">
        <v>586</v>
      </c>
      <c r="J6224" s="41">
        <f t="shared" si="301"/>
        <v>270000</v>
      </c>
      <c r="K6224" s="41">
        <v>51300</v>
      </c>
      <c r="L6224" s="39">
        <v>321300</v>
      </c>
      <c r="M6224" s="1" t="s">
        <v>9455</v>
      </c>
      <c r="N6224" s="32">
        <v>46253</v>
      </c>
      <c r="O6224" s="1">
        <f t="shared" si="300"/>
        <v>9</v>
      </c>
      <c r="P6224" t="s">
        <v>7680</v>
      </c>
      <c r="U6224" s="32">
        <v>46280</v>
      </c>
    </row>
    <row r="6225" spans="1:21" hidden="1">
      <c r="A6225" t="s">
        <v>26</v>
      </c>
      <c r="B6225" t="s">
        <v>7642</v>
      </c>
      <c r="C6225" s="55">
        <v>1669999</v>
      </c>
      <c r="D6225" t="s">
        <v>176</v>
      </c>
      <c r="E6225" s="32">
        <v>46244</v>
      </c>
      <c r="F6225" s="26">
        <v>46244.679027777776</v>
      </c>
      <c r="G6225" s="12" t="str">
        <f t="shared" si="302"/>
        <v>AGOSTO</v>
      </c>
      <c r="H6225">
        <v>800242106</v>
      </c>
      <c r="I6225" t="s">
        <v>172</v>
      </c>
      <c r="J6225" s="41">
        <f t="shared" si="301"/>
        <v>298235.28999999998</v>
      </c>
      <c r="K6225" s="41">
        <v>56664.71</v>
      </c>
      <c r="L6225" s="39">
        <v>354900</v>
      </c>
      <c r="M6225" t="s">
        <v>3770</v>
      </c>
      <c r="N6225" s="32">
        <v>46255</v>
      </c>
      <c r="O6225" s="1">
        <f t="shared" si="300"/>
        <v>11</v>
      </c>
      <c r="P6225" t="s">
        <v>7680</v>
      </c>
      <c r="U6225" s="32">
        <v>46280</v>
      </c>
    </row>
    <row r="6226" spans="1:21" hidden="1">
      <c r="A6226" t="s">
        <v>26</v>
      </c>
      <c r="B6226" t="s">
        <v>7643</v>
      </c>
      <c r="C6226" s="56">
        <v>109389</v>
      </c>
      <c r="D6226" t="s">
        <v>3919</v>
      </c>
      <c r="E6226" s="32">
        <v>46244</v>
      </c>
      <c r="F6226" s="26">
        <v>46244.676562499997</v>
      </c>
      <c r="G6226" s="12" t="str">
        <f t="shared" si="302"/>
        <v>AGOSTO</v>
      </c>
      <c r="H6226">
        <v>88147614</v>
      </c>
      <c r="I6226" t="s">
        <v>956</v>
      </c>
      <c r="J6226" s="41">
        <f t="shared" si="301"/>
        <v>150000</v>
      </c>
      <c r="K6226" s="41">
        <v>0</v>
      </c>
      <c r="L6226" s="39">
        <v>150000</v>
      </c>
      <c r="M6226" t="s">
        <v>54</v>
      </c>
      <c r="O6226" s="1">
        <f t="shared" si="300"/>
        <v>0</v>
      </c>
    </row>
    <row r="6227" spans="1:21" hidden="1">
      <c r="A6227" t="s">
        <v>26</v>
      </c>
      <c r="B6227" t="s">
        <v>7644</v>
      </c>
      <c r="C6227" s="56">
        <v>27025</v>
      </c>
      <c r="D6227" t="s">
        <v>6123</v>
      </c>
      <c r="E6227" s="32">
        <v>46244</v>
      </c>
      <c r="F6227" s="26">
        <v>46244.64508101852</v>
      </c>
      <c r="G6227" s="12" t="str">
        <f t="shared" si="302"/>
        <v>AGOSTO</v>
      </c>
      <c r="H6227">
        <v>901261048</v>
      </c>
      <c r="I6227" t="s">
        <v>4635</v>
      </c>
      <c r="J6227" s="41">
        <f t="shared" si="301"/>
        <v>31512</v>
      </c>
      <c r="K6227" s="41">
        <v>5988</v>
      </c>
      <c r="L6227" s="39">
        <v>37500</v>
      </c>
      <c r="M6227" t="s">
        <v>54</v>
      </c>
      <c r="O6227" s="1">
        <f t="shared" si="300"/>
        <v>0</v>
      </c>
    </row>
    <row r="6228" spans="1:21" hidden="1">
      <c r="A6228" t="s">
        <v>26</v>
      </c>
      <c r="B6228" t="s">
        <v>7645</v>
      </c>
      <c r="C6228" s="55">
        <v>189669</v>
      </c>
      <c r="D6228" t="s">
        <v>1083</v>
      </c>
      <c r="E6228" s="32">
        <v>46244</v>
      </c>
      <c r="F6228" s="26">
        <v>46244.63689814815</v>
      </c>
      <c r="G6228" s="12" t="str">
        <f t="shared" si="302"/>
        <v>AGOSTO</v>
      </c>
      <c r="H6228">
        <v>860000018</v>
      </c>
      <c r="I6228" t="s">
        <v>1084</v>
      </c>
      <c r="J6228" s="41">
        <f t="shared" si="301"/>
        <v>960000</v>
      </c>
      <c r="K6228" s="41">
        <v>182400</v>
      </c>
      <c r="L6228" s="39">
        <v>1142400</v>
      </c>
      <c r="M6228" t="s">
        <v>70</v>
      </c>
      <c r="N6228" s="32">
        <v>46245</v>
      </c>
      <c r="O6228" s="1">
        <f t="shared" si="300"/>
        <v>1</v>
      </c>
      <c r="P6228" t="s">
        <v>7680</v>
      </c>
      <c r="U6228" s="32">
        <v>46231</v>
      </c>
    </row>
    <row r="6229" spans="1:21" hidden="1">
      <c r="A6229" t="s">
        <v>26</v>
      </c>
      <c r="B6229" t="s">
        <v>7646</v>
      </c>
      <c r="C6229" s="55">
        <v>19768481</v>
      </c>
      <c r="D6229" t="s">
        <v>4499</v>
      </c>
      <c r="E6229" s="32">
        <v>46244</v>
      </c>
      <c r="F6229" s="26">
        <v>46244.627256944441</v>
      </c>
      <c r="G6229" s="12" t="str">
        <f t="shared" si="302"/>
        <v>AGOSTO</v>
      </c>
      <c r="H6229">
        <v>900219834</v>
      </c>
      <c r="I6229" t="s">
        <v>739</v>
      </c>
      <c r="J6229" s="41">
        <f t="shared" si="301"/>
        <v>20200</v>
      </c>
      <c r="K6229" s="41">
        <v>0</v>
      </c>
      <c r="L6229" s="39">
        <v>20200</v>
      </c>
      <c r="M6229" t="s">
        <v>70</v>
      </c>
      <c r="N6229" s="32">
        <v>46245</v>
      </c>
      <c r="O6229" s="1">
        <f t="shared" ref="O6229:O6292" si="303">IFERROR(IF(-_xlfn.DAYS(E6229,N6229)&lt;0,0,-_xlfn.DAYS(E6229,N6229)), " - ")</f>
        <v>1</v>
      </c>
      <c r="P6229" t="s">
        <v>7680</v>
      </c>
      <c r="U6229" s="32">
        <v>46252</v>
      </c>
    </row>
    <row r="6230" spans="1:21" hidden="1">
      <c r="A6230" t="s">
        <v>26</v>
      </c>
      <c r="B6230" t="s">
        <v>7647</v>
      </c>
      <c r="C6230" s="55">
        <v>21237</v>
      </c>
      <c r="D6230" t="s">
        <v>28</v>
      </c>
      <c r="E6230" s="32">
        <v>46244</v>
      </c>
      <c r="F6230" s="26">
        <v>46244.508761574078</v>
      </c>
      <c r="G6230" s="12" t="str">
        <f t="shared" si="302"/>
        <v>AGOSTO</v>
      </c>
      <c r="H6230">
        <v>901159065</v>
      </c>
      <c r="I6230" t="s">
        <v>2591</v>
      </c>
      <c r="J6230" s="41">
        <f t="shared" si="301"/>
        <v>194400</v>
      </c>
      <c r="K6230" s="41">
        <v>36936</v>
      </c>
      <c r="L6230" s="39">
        <v>231336</v>
      </c>
      <c r="M6230" t="s">
        <v>54</v>
      </c>
      <c r="N6230" s="32">
        <v>46247</v>
      </c>
      <c r="O6230" s="1">
        <f t="shared" si="303"/>
        <v>3</v>
      </c>
      <c r="P6230" t="s">
        <v>7680</v>
      </c>
      <c r="U6230" s="32">
        <v>46255</v>
      </c>
    </row>
    <row r="6231" spans="1:21" hidden="1">
      <c r="A6231" t="s">
        <v>26</v>
      </c>
      <c r="B6231" t="s">
        <v>7648</v>
      </c>
      <c r="C6231" s="56">
        <v>364978</v>
      </c>
      <c r="D6231" t="s">
        <v>7649</v>
      </c>
      <c r="E6231" s="32">
        <v>46244</v>
      </c>
      <c r="F6231" s="26">
        <v>46244.600162037037</v>
      </c>
      <c r="G6231" s="12" t="str">
        <f t="shared" si="302"/>
        <v>AGOSTO</v>
      </c>
      <c r="H6231">
        <v>900236520</v>
      </c>
      <c r="I6231" t="s">
        <v>4763</v>
      </c>
      <c r="J6231" s="41">
        <f t="shared" si="301"/>
        <v>15146</v>
      </c>
      <c r="K6231" s="41">
        <v>854</v>
      </c>
      <c r="L6231" s="39">
        <v>16000</v>
      </c>
      <c r="M6231" t="s">
        <v>54</v>
      </c>
      <c r="O6231" s="1">
        <f t="shared" si="303"/>
        <v>0</v>
      </c>
    </row>
    <row r="6232" spans="1:21" hidden="1">
      <c r="A6232" t="s">
        <v>26</v>
      </c>
      <c r="B6232" t="s">
        <v>7650</v>
      </c>
      <c r="C6232" s="55">
        <v>367452</v>
      </c>
      <c r="D6232" t="s">
        <v>336</v>
      </c>
      <c r="E6232" s="32">
        <v>46244</v>
      </c>
      <c r="F6232" s="26">
        <v>46244.507488425923</v>
      </c>
      <c r="G6232" s="12" t="str">
        <f t="shared" si="302"/>
        <v>AGOSTO</v>
      </c>
      <c r="H6232">
        <v>800049074</v>
      </c>
      <c r="I6232" t="s">
        <v>337</v>
      </c>
      <c r="J6232" s="41">
        <f t="shared" si="301"/>
        <v>348464</v>
      </c>
      <c r="K6232" s="41">
        <v>53712</v>
      </c>
      <c r="L6232" s="39">
        <v>402176</v>
      </c>
      <c r="M6232" t="s">
        <v>70</v>
      </c>
      <c r="N6232" s="32">
        <v>46248</v>
      </c>
      <c r="O6232" s="1">
        <f t="shared" si="303"/>
        <v>4</v>
      </c>
      <c r="P6232" t="s">
        <v>7680</v>
      </c>
      <c r="U6232" s="32">
        <v>46280</v>
      </c>
    </row>
    <row r="6233" spans="1:21" hidden="1">
      <c r="A6233" t="s">
        <v>26</v>
      </c>
      <c r="B6233" t="s">
        <v>7651</v>
      </c>
      <c r="C6233" s="55">
        <v>367451</v>
      </c>
      <c r="D6233" t="s">
        <v>336</v>
      </c>
      <c r="E6233" s="32">
        <v>46244</v>
      </c>
      <c r="F6233" s="26">
        <v>46244.507453703707</v>
      </c>
      <c r="G6233" s="12" t="str">
        <f t="shared" si="302"/>
        <v>AGOSTO</v>
      </c>
      <c r="H6233">
        <v>800049074</v>
      </c>
      <c r="I6233" t="s">
        <v>337</v>
      </c>
      <c r="J6233" s="41">
        <f t="shared" si="301"/>
        <v>1046724</v>
      </c>
      <c r="K6233" s="41">
        <v>188018</v>
      </c>
      <c r="L6233" s="39">
        <v>1234742</v>
      </c>
      <c r="M6233" t="s">
        <v>70</v>
      </c>
      <c r="N6233" s="32">
        <v>46247</v>
      </c>
      <c r="O6233" s="1">
        <f t="shared" si="303"/>
        <v>3</v>
      </c>
      <c r="P6233" t="s">
        <v>7680</v>
      </c>
      <c r="U6233" s="32">
        <v>46280</v>
      </c>
    </row>
    <row r="6234" spans="1:21" hidden="1">
      <c r="A6234" t="s">
        <v>26</v>
      </c>
      <c r="B6234" t="s">
        <v>7652</v>
      </c>
      <c r="C6234" s="55">
        <v>43384</v>
      </c>
      <c r="D6234" t="s">
        <v>122</v>
      </c>
      <c r="E6234" s="32">
        <v>46244</v>
      </c>
      <c r="F6234" s="26">
        <v>46244.405891203707</v>
      </c>
      <c r="G6234" s="12" t="str">
        <f t="shared" si="302"/>
        <v>AGOSTO</v>
      </c>
      <c r="H6234">
        <v>830125152</v>
      </c>
      <c r="I6234" t="s">
        <v>1564</v>
      </c>
      <c r="J6234" s="41">
        <f t="shared" si="301"/>
        <v>402000</v>
      </c>
      <c r="K6234" s="41">
        <v>76380</v>
      </c>
      <c r="L6234" s="39">
        <v>478380</v>
      </c>
      <c r="M6234" t="s">
        <v>1151</v>
      </c>
      <c r="N6234" s="32">
        <v>46247</v>
      </c>
      <c r="O6234" s="1">
        <f t="shared" si="303"/>
        <v>3</v>
      </c>
      <c r="P6234" t="s">
        <v>7680</v>
      </c>
      <c r="U6234" s="32">
        <v>46255</v>
      </c>
    </row>
    <row r="6235" spans="1:21" hidden="1">
      <c r="A6235" t="s">
        <v>26</v>
      </c>
      <c r="B6235" t="s">
        <v>7653</v>
      </c>
      <c r="C6235" s="55">
        <v>574346</v>
      </c>
      <c r="D6235" t="s">
        <v>159</v>
      </c>
      <c r="E6235" s="32">
        <v>46244</v>
      </c>
      <c r="F6235" s="26">
        <v>46244.489317129628</v>
      </c>
      <c r="G6235" s="12" t="str">
        <f t="shared" si="302"/>
        <v>AGOSTO</v>
      </c>
      <c r="H6235">
        <v>890800788</v>
      </c>
      <c r="I6235" t="s">
        <v>160</v>
      </c>
      <c r="J6235" s="41">
        <f t="shared" si="301"/>
        <v>204600</v>
      </c>
      <c r="K6235" s="41">
        <v>38874</v>
      </c>
      <c r="L6235" s="39">
        <v>243474</v>
      </c>
      <c r="M6235" t="s">
        <v>70</v>
      </c>
      <c r="N6235" s="32">
        <v>46246</v>
      </c>
      <c r="O6235" s="1">
        <f t="shared" si="303"/>
        <v>2</v>
      </c>
      <c r="P6235" t="s">
        <v>7680</v>
      </c>
      <c r="U6235" s="32">
        <v>46247</v>
      </c>
    </row>
    <row r="6236" spans="1:21" hidden="1">
      <c r="A6236" t="s">
        <v>26</v>
      </c>
      <c r="B6236" t="s">
        <v>7654</v>
      </c>
      <c r="C6236" s="55">
        <v>32707</v>
      </c>
      <c r="D6236" t="s">
        <v>618</v>
      </c>
      <c r="E6236" s="32">
        <v>46244</v>
      </c>
      <c r="F6236" s="26">
        <v>46244.483819444446</v>
      </c>
      <c r="G6236" s="12" t="str">
        <f t="shared" si="302"/>
        <v>AGOSTO</v>
      </c>
      <c r="H6236">
        <v>900322890</v>
      </c>
      <c r="I6236" t="s">
        <v>619</v>
      </c>
      <c r="J6236" s="41">
        <f t="shared" si="301"/>
        <v>3013960</v>
      </c>
      <c r="K6236" s="41">
        <v>572652.4</v>
      </c>
      <c r="L6236" s="39">
        <v>3586612.4</v>
      </c>
      <c r="M6236" t="s">
        <v>70</v>
      </c>
      <c r="N6236" s="32">
        <v>46252</v>
      </c>
      <c r="O6236" s="1">
        <f t="shared" si="303"/>
        <v>8</v>
      </c>
      <c r="P6236" t="s">
        <v>7680</v>
      </c>
      <c r="U6236" s="32">
        <v>46280</v>
      </c>
    </row>
    <row r="6237" spans="1:21" hidden="1">
      <c r="A6237" t="s">
        <v>26</v>
      </c>
      <c r="B6237" t="s">
        <v>7655</v>
      </c>
      <c r="C6237" s="55">
        <v>13806</v>
      </c>
      <c r="D6237" t="s">
        <v>28</v>
      </c>
      <c r="E6237" s="32">
        <v>46244</v>
      </c>
      <c r="F6237" s="26">
        <v>46244.478055555555</v>
      </c>
      <c r="G6237" s="12" t="str">
        <f t="shared" si="302"/>
        <v>AGOSTO</v>
      </c>
      <c r="H6237">
        <v>900420442</v>
      </c>
      <c r="I6237" t="s">
        <v>586</v>
      </c>
      <c r="J6237" s="41">
        <f t="shared" si="301"/>
        <v>392035</v>
      </c>
      <c r="K6237" s="41">
        <v>74486.649999999994</v>
      </c>
      <c r="L6237" s="39">
        <v>466521.65</v>
      </c>
      <c r="M6237" s="1" t="s">
        <v>9455</v>
      </c>
      <c r="N6237" s="32">
        <v>46247</v>
      </c>
      <c r="O6237" s="1">
        <f t="shared" si="303"/>
        <v>3</v>
      </c>
      <c r="P6237" t="s">
        <v>7680</v>
      </c>
      <c r="U6237" s="32">
        <v>46255</v>
      </c>
    </row>
    <row r="6238" spans="1:21" hidden="1">
      <c r="A6238" t="s">
        <v>26</v>
      </c>
      <c r="B6238" t="s">
        <v>7656</v>
      </c>
      <c r="C6238" s="55">
        <v>13805</v>
      </c>
      <c r="D6238" t="s">
        <v>28</v>
      </c>
      <c r="E6238" s="32">
        <v>46244</v>
      </c>
      <c r="F6238" s="26">
        <v>46244.475185185183</v>
      </c>
      <c r="G6238" s="12" t="str">
        <f t="shared" si="302"/>
        <v>AGOSTO</v>
      </c>
      <c r="H6238">
        <v>900420442</v>
      </c>
      <c r="I6238" t="s">
        <v>586</v>
      </c>
      <c r="J6238" s="41">
        <f t="shared" si="301"/>
        <v>608050</v>
      </c>
      <c r="K6238" s="41">
        <v>115529.5</v>
      </c>
      <c r="L6238" s="39">
        <v>723579.5</v>
      </c>
      <c r="M6238" s="1" t="s">
        <v>9455</v>
      </c>
      <c r="N6238" s="32">
        <v>46247</v>
      </c>
      <c r="O6238" s="1">
        <f t="shared" si="303"/>
        <v>3</v>
      </c>
      <c r="P6238" t="s">
        <v>7680</v>
      </c>
      <c r="U6238" s="32">
        <v>46255</v>
      </c>
    </row>
    <row r="6239" spans="1:21" hidden="1">
      <c r="A6239" t="s">
        <v>26</v>
      </c>
      <c r="B6239" t="s">
        <v>7657</v>
      </c>
      <c r="C6239" s="55">
        <v>12604</v>
      </c>
      <c r="D6239" t="s">
        <v>122</v>
      </c>
      <c r="E6239" s="32">
        <v>46244</v>
      </c>
      <c r="F6239" s="26">
        <v>46244.470081018517</v>
      </c>
      <c r="G6239" s="12" t="str">
        <f t="shared" si="302"/>
        <v>AGOSTO</v>
      </c>
      <c r="H6239">
        <v>70105440</v>
      </c>
      <c r="I6239" t="s">
        <v>537</v>
      </c>
      <c r="J6239" s="41">
        <f t="shared" si="301"/>
        <v>275000</v>
      </c>
      <c r="K6239" s="41">
        <v>52250</v>
      </c>
      <c r="L6239" s="39">
        <v>327250</v>
      </c>
      <c r="M6239" t="s">
        <v>70</v>
      </c>
      <c r="N6239" s="32">
        <v>46245</v>
      </c>
      <c r="O6239" s="1">
        <f t="shared" si="303"/>
        <v>1</v>
      </c>
      <c r="P6239" t="s">
        <v>7680</v>
      </c>
      <c r="U6239" s="32">
        <v>46246</v>
      </c>
    </row>
    <row r="6240" spans="1:21" hidden="1">
      <c r="A6240" t="s">
        <v>26</v>
      </c>
      <c r="B6240" t="s">
        <v>7658</v>
      </c>
      <c r="C6240" s="56">
        <v>12954</v>
      </c>
      <c r="D6240" t="s">
        <v>227</v>
      </c>
      <c r="E6240" s="32">
        <v>46244</v>
      </c>
      <c r="F6240" s="26">
        <v>46244.591249999998</v>
      </c>
      <c r="G6240" s="12" t="str">
        <f t="shared" si="302"/>
        <v>AGOSTO</v>
      </c>
      <c r="H6240">
        <v>1036929757</v>
      </c>
      <c r="I6240" t="s">
        <v>228</v>
      </c>
      <c r="J6240" s="41">
        <f t="shared" si="301"/>
        <v>40003.199999999997</v>
      </c>
      <c r="K6240" s="41">
        <v>0</v>
      </c>
      <c r="L6240" s="39">
        <v>40003.199999999997</v>
      </c>
      <c r="M6240" t="s">
        <v>54</v>
      </c>
      <c r="O6240" s="1">
        <f t="shared" si="303"/>
        <v>0</v>
      </c>
    </row>
    <row r="6241" spans="1:21" hidden="1">
      <c r="A6241" t="s">
        <v>26</v>
      </c>
      <c r="B6241" t="s">
        <v>7659</v>
      </c>
      <c r="C6241" s="55">
        <v>1362</v>
      </c>
      <c r="D6241" t="s">
        <v>28</v>
      </c>
      <c r="E6241" s="32">
        <v>46244</v>
      </c>
      <c r="F6241" s="26">
        <v>46244.448148148149</v>
      </c>
      <c r="G6241" s="12" t="str">
        <f t="shared" si="302"/>
        <v>AGOSTO</v>
      </c>
      <c r="H6241">
        <v>860404607</v>
      </c>
      <c r="I6241" t="s">
        <v>1429</v>
      </c>
      <c r="J6241" s="41">
        <f t="shared" si="301"/>
        <v>280000</v>
      </c>
      <c r="K6241" s="41">
        <v>0</v>
      </c>
      <c r="L6241" s="39">
        <v>280000</v>
      </c>
      <c r="M6241" t="s">
        <v>58</v>
      </c>
      <c r="N6241" s="32">
        <v>46246</v>
      </c>
      <c r="O6241" s="1">
        <f t="shared" si="303"/>
        <v>2</v>
      </c>
      <c r="P6241" t="s">
        <v>7720</v>
      </c>
      <c r="U6241" s="32">
        <v>46247</v>
      </c>
    </row>
    <row r="6242" spans="1:21" hidden="1">
      <c r="A6242" t="s">
        <v>26</v>
      </c>
      <c r="B6242" t="s">
        <v>7660</v>
      </c>
      <c r="C6242" s="55">
        <v>230744</v>
      </c>
      <c r="D6242" t="s">
        <v>28</v>
      </c>
      <c r="E6242" s="32">
        <v>46244</v>
      </c>
      <c r="F6242" s="26">
        <v>46244.463587962964</v>
      </c>
      <c r="G6242" s="12" t="str">
        <f t="shared" si="302"/>
        <v>AGOSTO</v>
      </c>
      <c r="H6242">
        <v>890937070</v>
      </c>
      <c r="I6242" t="s">
        <v>127</v>
      </c>
      <c r="J6242" s="41">
        <f t="shared" si="301"/>
        <v>1600934</v>
      </c>
      <c r="K6242" s="41">
        <v>30418</v>
      </c>
      <c r="L6242" s="39">
        <v>1631352</v>
      </c>
      <c r="M6242" t="s">
        <v>128</v>
      </c>
      <c r="N6242" s="32">
        <v>46252</v>
      </c>
      <c r="O6242" s="1">
        <f t="shared" si="303"/>
        <v>8</v>
      </c>
      <c r="P6242" t="s">
        <v>2655</v>
      </c>
      <c r="U6242" s="32">
        <v>46280</v>
      </c>
    </row>
    <row r="6243" spans="1:21" hidden="1">
      <c r="A6243" t="s">
        <v>809</v>
      </c>
      <c r="B6243" t="s">
        <v>7661</v>
      </c>
      <c r="C6243" s="55" t="s">
        <v>7662</v>
      </c>
      <c r="D6243" t="s">
        <v>2896</v>
      </c>
      <c r="E6243" s="32">
        <v>46244</v>
      </c>
      <c r="F6243" s="26">
        <v>46244.552546296298</v>
      </c>
      <c r="G6243" s="12" t="str">
        <f t="shared" si="302"/>
        <v>AGOSTO</v>
      </c>
      <c r="H6243">
        <v>890904996</v>
      </c>
      <c r="I6243" t="s">
        <v>812</v>
      </c>
      <c r="J6243" s="41">
        <f t="shared" si="301"/>
        <v>10699710</v>
      </c>
      <c r="K6243" s="41">
        <v>0</v>
      </c>
      <c r="L6243" s="39">
        <v>10699710</v>
      </c>
      <c r="M6243" t="s">
        <v>37</v>
      </c>
      <c r="N6243" s="32">
        <v>46246</v>
      </c>
      <c r="O6243" s="1">
        <f t="shared" si="303"/>
        <v>2</v>
      </c>
      <c r="P6243" t="s">
        <v>1466</v>
      </c>
      <c r="U6243" s="32">
        <v>46255</v>
      </c>
    </row>
    <row r="6244" spans="1:21" hidden="1">
      <c r="A6244" t="s">
        <v>809</v>
      </c>
      <c r="B6244" t="s">
        <v>7663</v>
      </c>
      <c r="C6244" s="55" t="s">
        <v>7664</v>
      </c>
      <c r="D6244" t="s">
        <v>2896</v>
      </c>
      <c r="E6244" s="32">
        <v>46244</v>
      </c>
      <c r="F6244" s="26">
        <v>46244.551180555558</v>
      </c>
      <c r="G6244" s="12" t="str">
        <f t="shared" si="302"/>
        <v>AGOSTO</v>
      </c>
      <c r="H6244">
        <v>890904996</v>
      </c>
      <c r="I6244" t="s">
        <v>812</v>
      </c>
      <c r="J6244" s="41">
        <f t="shared" si="301"/>
        <v>4386227</v>
      </c>
      <c r="K6244" s="41">
        <v>0</v>
      </c>
      <c r="L6244" s="39">
        <v>4386227</v>
      </c>
      <c r="M6244" t="s">
        <v>7719</v>
      </c>
      <c r="N6244" s="3">
        <v>46248</v>
      </c>
      <c r="O6244" s="1">
        <f t="shared" si="303"/>
        <v>4</v>
      </c>
    </row>
    <row r="6245" spans="1:21" hidden="1">
      <c r="A6245" t="s">
        <v>26</v>
      </c>
      <c r="B6245" t="s">
        <v>7665</v>
      </c>
      <c r="C6245" s="55">
        <v>90772787</v>
      </c>
      <c r="D6245" t="s">
        <v>1004</v>
      </c>
      <c r="E6245" s="32">
        <v>46244</v>
      </c>
      <c r="F6245" s="26">
        <v>46244.445497685185</v>
      </c>
      <c r="G6245" s="12" t="str">
        <f t="shared" si="302"/>
        <v>AGOSTO</v>
      </c>
      <c r="H6245">
        <v>890900841</v>
      </c>
      <c r="I6245" t="s">
        <v>1005</v>
      </c>
      <c r="J6245" s="41">
        <f t="shared" si="301"/>
        <v>300400</v>
      </c>
      <c r="K6245" s="41">
        <v>0</v>
      </c>
      <c r="L6245" s="39">
        <v>300400</v>
      </c>
      <c r="M6245" t="s">
        <v>1488</v>
      </c>
      <c r="N6245" s="32">
        <v>46244</v>
      </c>
      <c r="O6245" s="1">
        <f t="shared" si="303"/>
        <v>0</v>
      </c>
      <c r="P6245" t="s">
        <v>7679</v>
      </c>
      <c r="U6245" s="32">
        <v>46246</v>
      </c>
    </row>
    <row r="6246" spans="1:21" hidden="1">
      <c r="A6246" t="s">
        <v>26</v>
      </c>
      <c r="B6246" t="s">
        <v>7666</v>
      </c>
      <c r="C6246" s="55">
        <v>2305</v>
      </c>
      <c r="D6246" t="s">
        <v>28</v>
      </c>
      <c r="E6246" s="32">
        <v>46244</v>
      </c>
      <c r="F6246" s="26">
        <v>46244.443680555552</v>
      </c>
      <c r="G6246" s="12" t="str">
        <f t="shared" si="302"/>
        <v>AGOSTO</v>
      </c>
      <c r="H6246">
        <v>901950863</v>
      </c>
      <c r="I6246" t="s">
        <v>549</v>
      </c>
      <c r="J6246" s="41">
        <f t="shared" si="301"/>
        <v>3532378.9915990001</v>
      </c>
      <c r="K6246" s="41">
        <v>671152.00840399996</v>
      </c>
      <c r="L6246" s="39">
        <v>4203531.0000029998</v>
      </c>
      <c r="M6246" s="1" t="s">
        <v>9455</v>
      </c>
      <c r="N6246" s="32">
        <v>46254</v>
      </c>
      <c r="O6246" s="1">
        <f t="shared" si="303"/>
        <v>10</v>
      </c>
      <c r="P6246" t="s">
        <v>7680</v>
      </c>
      <c r="U6246" s="32">
        <v>46280</v>
      </c>
    </row>
    <row r="6247" spans="1:21" hidden="1">
      <c r="A6247" t="s">
        <v>26</v>
      </c>
      <c r="B6247" t="s">
        <v>7667</v>
      </c>
      <c r="C6247" s="55">
        <v>744926</v>
      </c>
      <c r="D6247" t="s">
        <v>822</v>
      </c>
      <c r="E6247" s="32">
        <v>46244</v>
      </c>
      <c r="F6247" s="26">
        <v>46244.422997685186</v>
      </c>
      <c r="G6247" s="12" t="str">
        <f t="shared" si="302"/>
        <v>AGOSTO</v>
      </c>
      <c r="H6247">
        <v>890915475</v>
      </c>
      <c r="I6247" t="s">
        <v>818</v>
      </c>
      <c r="J6247" s="41">
        <f t="shared" si="301"/>
        <v>1042955</v>
      </c>
      <c r="K6247" s="41">
        <v>198161.45</v>
      </c>
      <c r="L6247" s="39">
        <v>1241116.45</v>
      </c>
      <c r="M6247" t="s">
        <v>70</v>
      </c>
      <c r="N6247" s="32">
        <v>46248</v>
      </c>
      <c r="O6247" s="1">
        <f t="shared" si="303"/>
        <v>4</v>
      </c>
      <c r="P6247" t="s">
        <v>7680</v>
      </c>
      <c r="U6247" s="32">
        <v>46280</v>
      </c>
    </row>
    <row r="6248" spans="1:21" hidden="1">
      <c r="A6248" t="s">
        <v>26</v>
      </c>
      <c r="B6248" t="s">
        <v>7668</v>
      </c>
      <c r="C6248" s="55">
        <v>574334</v>
      </c>
      <c r="D6248" t="s">
        <v>159</v>
      </c>
      <c r="E6248" s="32">
        <v>46244</v>
      </c>
      <c r="F6248" s="26">
        <v>46244.42150462963</v>
      </c>
      <c r="G6248" s="12" t="str">
        <f t="shared" si="302"/>
        <v>AGOSTO</v>
      </c>
      <c r="H6248">
        <v>890800788</v>
      </c>
      <c r="I6248" t="s">
        <v>160</v>
      </c>
      <c r="J6248" s="41">
        <f t="shared" si="301"/>
        <v>342264</v>
      </c>
      <c r="K6248" s="41">
        <v>65030</v>
      </c>
      <c r="L6248" s="39">
        <v>407294</v>
      </c>
      <c r="M6248" t="s">
        <v>110</v>
      </c>
      <c r="N6248" s="3">
        <v>46248</v>
      </c>
      <c r="O6248" s="1">
        <f t="shared" si="303"/>
        <v>4</v>
      </c>
      <c r="P6248" t="s">
        <v>7680</v>
      </c>
    </row>
    <row r="6249" spans="1:21" hidden="1">
      <c r="A6249" t="s">
        <v>26</v>
      </c>
      <c r="B6249" t="s">
        <v>7669</v>
      </c>
      <c r="C6249" s="55">
        <v>799061</v>
      </c>
      <c r="D6249" t="s">
        <v>868</v>
      </c>
      <c r="E6249" s="32">
        <v>46244</v>
      </c>
      <c r="F6249" s="26">
        <v>46244.413831018515</v>
      </c>
      <c r="G6249" s="12" t="str">
        <f t="shared" si="302"/>
        <v>AGOSTO</v>
      </c>
      <c r="H6249">
        <v>811009788</v>
      </c>
      <c r="I6249" t="s">
        <v>869</v>
      </c>
      <c r="J6249" s="41">
        <f t="shared" si="301"/>
        <v>119725</v>
      </c>
      <c r="K6249" s="41">
        <v>0</v>
      </c>
      <c r="L6249" s="39">
        <v>119725</v>
      </c>
      <c r="M6249" t="s">
        <v>70</v>
      </c>
      <c r="N6249" s="32">
        <v>46244</v>
      </c>
      <c r="O6249" s="1">
        <f t="shared" si="303"/>
        <v>0</v>
      </c>
      <c r="P6249" s="34" t="s">
        <v>7680</v>
      </c>
      <c r="U6249" s="32">
        <v>46246</v>
      </c>
    </row>
    <row r="6250" spans="1:21" hidden="1">
      <c r="A6250" t="s">
        <v>26</v>
      </c>
      <c r="B6250" t="s">
        <v>7670</v>
      </c>
      <c r="C6250" s="55">
        <v>14743</v>
      </c>
      <c r="D6250" t="s">
        <v>28</v>
      </c>
      <c r="E6250" s="32">
        <v>46244</v>
      </c>
      <c r="F6250" s="26">
        <v>46244.375868055555</v>
      </c>
      <c r="G6250" s="12" t="str">
        <f t="shared" si="302"/>
        <v>AGOSTO</v>
      </c>
      <c r="H6250">
        <v>901059492</v>
      </c>
      <c r="I6250" t="s">
        <v>1036</v>
      </c>
      <c r="J6250" s="41">
        <f t="shared" si="301"/>
        <v>37800</v>
      </c>
      <c r="K6250" s="41">
        <v>7182</v>
      </c>
      <c r="L6250" s="39">
        <v>44982</v>
      </c>
      <c r="M6250" t="s">
        <v>3770</v>
      </c>
      <c r="N6250" s="32">
        <v>46245</v>
      </c>
      <c r="O6250" s="1">
        <f t="shared" si="303"/>
        <v>1</v>
      </c>
      <c r="P6250" t="s">
        <v>7680</v>
      </c>
      <c r="U6250" s="32">
        <v>46246</v>
      </c>
    </row>
    <row r="6251" spans="1:21" hidden="1">
      <c r="A6251" t="s">
        <v>26</v>
      </c>
      <c r="B6251" t="s">
        <v>7671</v>
      </c>
      <c r="C6251" s="55">
        <v>13804</v>
      </c>
      <c r="D6251" t="s">
        <v>28</v>
      </c>
      <c r="E6251" s="32">
        <v>46244</v>
      </c>
      <c r="F6251" s="26">
        <v>46244.370092592595</v>
      </c>
      <c r="G6251" s="12" t="str">
        <f t="shared" si="302"/>
        <v>AGOSTO</v>
      </c>
      <c r="H6251">
        <v>900420442</v>
      </c>
      <c r="I6251" t="s">
        <v>586</v>
      </c>
      <c r="J6251" s="41">
        <f t="shared" si="301"/>
        <v>1229357</v>
      </c>
      <c r="K6251" s="41">
        <v>233578</v>
      </c>
      <c r="L6251" s="39">
        <v>1462935</v>
      </c>
      <c r="M6251" s="1" t="s">
        <v>9455</v>
      </c>
      <c r="N6251" s="32">
        <v>46247</v>
      </c>
      <c r="O6251" s="1">
        <f t="shared" si="303"/>
        <v>3</v>
      </c>
      <c r="P6251" t="s">
        <v>7680</v>
      </c>
      <c r="U6251" s="32">
        <v>46255</v>
      </c>
    </row>
    <row r="6252" spans="1:21" hidden="1">
      <c r="A6252" t="s">
        <v>26</v>
      </c>
      <c r="B6252" t="s">
        <v>7672</v>
      </c>
      <c r="C6252" s="56">
        <v>6957</v>
      </c>
      <c r="D6252" t="s">
        <v>2388</v>
      </c>
      <c r="E6252" s="32">
        <v>46244</v>
      </c>
      <c r="F6252" s="26">
        <v>46244.407731481479</v>
      </c>
      <c r="G6252" s="12" t="str">
        <f t="shared" si="302"/>
        <v>AGOSTO</v>
      </c>
      <c r="H6252">
        <v>901747452</v>
      </c>
      <c r="I6252" t="s">
        <v>7254</v>
      </c>
      <c r="J6252" s="41">
        <f t="shared" si="301"/>
        <v>175000</v>
      </c>
      <c r="K6252" s="41">
        <v>0</v>
      </c>
      <c r="L6252" s="39">
        <v>175000</v>
      </c>
      <c r="M6252" t="s">
        <v>54</v>
      </c>
      <c r="O6252" s="1">
        <f t="shared" si="303"/>
        <v>0</v>
      </c>
    </row>
    <row r="6253" spans="1:21" hidden="1">
      <c r="A6253" t="s">
        <v>26</v>
      </c>
      <c r="B6253" t="s">
        <v>7673</v>
      </c>
      <c r="C6253" s="55">
        <v>15672</v>
      </c>
      <c r="D6253" t="s">
        <v>28</v>
      </c>
      <c r="E6253" s="32">
        <v>46244</v>
      </c>
      <c r="F6253" s="26">
        <v>46244.37667824074</v>
      </c>
      <c r="G6253" s="12" t="str">
        <f t="shared" si="302"/>
        <v>AGOSTO</v>
      </c>
      <c r="H6253">
        <v>8160370</v>
      </c>
      <c r="I6253" t="s">
        <v>529</v>
      </c>
      <c r="J6253" s="41">
        <f t="shared" si="301"/>
        <v>3589400</v>
      </c>
      <c r="K6253" s="41">
        <v>681986</v>
      </c>
      <c r="L6253" s="39">
        <v>4271386</v>
      </c>
      <c r="M6253" t="s">
        <v>65</v>
      </c>
      <c r="N6253" s="32">
        <v>46246</v>
      </c>
      <c r="O6253" s="1">
        <f t="shared" si="303"/>
        <v>2</v>
      </c>
      <c r="P6253" t="s">
        <v>7680</v>
      </c>
      <c r="U6253" s="32">
        <v>46247</v>
      </c>
    </row>
    <row r="6254" spans="1:21" hidden="1">
      <c r="A6254" t="s">
        <v>26</v>
      </c>
      <c r="B6254" t="s">
        <v>7681</v>
      </c>
      <c r="C6254" s="55">
        <v>3629</v>
      </c>
      <c r="D6254" t="s">
        <v>28</v>
      </c>
      <c r="E6254" s="32">
        <v>46245</v>
      </c>
      <c r="F6254" s="26">
        <v>46245.707986111112</v>
      </c>
      <c r="G6254" s="12" t="str">
        <f t="shared" si="302"/>
        <v>AGOSTO</v>
      </c>
      <c r="H6254">
        <v>900563128</v>
      </c>
      <c r="I6254" t="s">
        <v>1199</v>
      </c>
      <c r="J6254" s="41">
        <f t="shared" ref="J6254:J6317" si="304">L6254-K6254</f>
        <v>2358900</v>
      </c>
      <c r="K6254" s="41">
        <v>448191</v>
      </c>
      <c r="L6254" s="39">
        <v>2807091</v>
      </c>
      <c r="M6254" s="1" t="s">
        <v>9455</v>
      </c>
      <c r="N6254" s="32">
        <v>46280</v>
      </c>
      <c r="O6254" s="1">
        <f t="shared" si="303"/>
        <v>35</v>
      </c>
    </row>
    <row r="6255" spans="1:21" hidden="1">
      <c r="A6255" t="s">
        <v>26</v>
      </c>
      <c r="B6255" t="s">
        <v>7682</v>
      </c>
      <c r="C6255" s="55">
        <v>59338</v>
      </c>
      <c r="D6255" t="s">
        <v>122</v>
      </c>
      <c r="E6255" s="32">
        <v>46245</v>
      </c>
      <c r="F6255" s="26">
        <v>46245.711817129632</v>
      </c>
      <c r="G6255" s="12" t="str">
        <f t="shared" si="302"/>
        <v>AGOSTO</v>
      </c>
      <c r="H6255">
        <v>900650486</v>
      </c>
      <c r="I6255" t="s">
        <v>857</v>
      </c>
      <c r="J6255" s="41">
        <f t="shared" si="304"/>
        <v>3109243.7</v>
      </c>
      <c r="K6255" s="41">
        <v>590756.30000000005</v>
      </c>
      <c r="L6255" s="39">
        <v>3700000</v>
      </c>
      <c r="M6255" t="s">
        <v>65</v>
      </c>
      <c r="N6255" s="32">
        <v>46246</v>
      </c>
      <c r="O6255" s="1">
        <f t="shared" si="303"/>
        <v>1</v>
      </c>
      <c r="P6255" t="s">
        <v>7680</v>
      </c>
      <c r="U6255" s="32">
        <v>46247</v>
      </c>
    </row>
    <row r="6256" spans="1:21" hidden="1">
      <c r="A6256" t="s">
        <v>26</v>
      </c>
      <c r="B6256" t="s">
        <v>7683</v>
      </c>
      <c r="C6256" s="55">
        <v>2246</v>
      </c>
      <c r="D6256" t="s">
        <v>2896</v>
      </c>
      <c r="E6256" s="32">
        <v>46245</v>
      </c>
      <c r="F6256" s="26">
        <v>46245.709386574075</v>
      </c>
      <c r="G6256" s="12" t="str">
        <f t="shared" si="302"/>
        <v>AGOSTO</v>
      </c>
      <c r="H6256">
        <v>71737920</v>
      </c>
      <c r="I6256" t="s">
        <v>733</v>
      </c>
      <c r="J6256" s="41">
        <f t="shared" si="304"/>
        <v>300000</v>
      </c>
      <c r="K6256" s="41">
        <v>0</v>
      </c>
      <c r="L6256" s="39">
        <v>300000</v>
      </c>
      <c r="M6256" t="s">
        <v>70</v>
      </c>
      <c r="N6256" s="32">
        <v>46246</v>
      </c>
      <c r="O6256" s="1">
        <f t="shared" si="303"/>
        <v>1</v>
      </c>
      <c r="P6256" t="s">
        <v>7680</v>
      </c>
      <c r="U6256" s="32">
        <v>46280</v>
      </c>
    </row>
    <row r="6257" spans="1:21" hidden="1">
      <c r="A6257" t="s">
        <v>26</v>
      </c>
      <c r="B6257" t="s">
        <v>7684</v>
      </c>
      <c r="C6257" s="55">
        <v>59339</v>
      </c>
      <c r="D6257" t="s">
        <v>122</v>
      </c>
      <c r="E6257" s="32">
        <v>46245</v>
      </c>
      <c r="F6257" s="26">
        <v>46245.71193287037</v>
      </c>
      <c r="G6257" s="12" t="str">
        <f t="shared" si="302"/>
        <v>AGOSTO</v>
      </c>
      <c r="H6257">
        <v>900650486</v>
      </c>
      <c r="I6257" t="s">
        <v>857</v>
      </c>
      <c r="J6257" s="41">
        <f t="shared" si="304"/>
        <v>114285.70999999999</v>
      </c>
      <c r="K6257" s="41">
        <v>21714.29</v>
      </c>
      <c r="L6257" s="39">
        <v>136000</v>
      </c>
      <c r="M6257" t="s">
        <v>65</v>
      </c>
      <c r="N6257" s="32">
        <v>46246</v>
      </c>
      <c r="O6257" s="1">
        <f t="shared" si="303"/>
        <v>1</v>
      </c>
      <c r="P6257" t="s">
        <v>7680</v>
      </c>
      <c r="U6257" s="32">
        <v>46247</v>
      </c>
    </row>
    <row r="6258" spans="1:21" hidden="1">
      <c r="A6258" t="s">
        <v>26</v>
      </c>
      <c r="B6258" t="s">
        <v>7685</v>
      </c>
      <c r="C6258" s="55">
        <v>3129</v>
      </c>
      <c r="D6258" t="s">
        <v>262</v>
      </c>
      <c r="E6258" s="32">
        <v>46245</v>
      </c>
      <c r="F6258" s="26">
        <v>46245.65283564815</v>
      </c>
      <c r="G6258" s="12" t="str">
        <f t="shared" si="302"/>
        <v>AGOSTO</v>
      </c>
      <c r="H6258">
        <v>900433773</v>
      </c>
      <c r="I6258" t="s">
        <v>433</v>
      </c>
      <c r="J6258" s="41">
        <f t="shared" si="304"/>
        <v>2380000</v>
      </c>
      <c r="K6258" s="41">
        <v>452200</v>
      </c>
      <c r="L6258" s="39">
        <v>2832200</v>
      </c>
      <c r="M6258" s="1" t="s">
        <v>9455</v>
      </c>
      <c r="N6258" s="32">
        <v>46254</v>
      </c>
      <c r="O6258" s="1">
        <f t="shared" si="303"/>
        <v>9</v>
      </c>
      <c r="P6258" t="s">
        <v>7680</v>
      </c>
      <c r="U6258" s="32">
        <v>46280</v>
      </c>
    </row>
    <row r="6259" spans="1:21" hidden="1">
      <c r="A6259" t="s">
        <v>26</v>
      </c>
      <c r="B6259" t="s">
        <v>7686</v>
      </c>
      <c r="C6259" s="55">
        <v>2247</v>
      </c>
      <c r="D6259" t="s">
        <v>2896</v>
      </c>
      <c r="E6259" s="32">
        <v>46245</v>
      </c>
      <c r="F6259" s="26">
        <v>46245.722731481481</v>
      </c>
      <c r="G6259" s="12" t="str">
        <f t="shared" si="302"/>
        <v>AGOSTO</v>
      </c>
      <c r="H6259">
        <v>71737920</v>
      </c>
      <c r="I6259" t="s">
        <v>733</v>
      </c>
      <c r="J6259" s="41">
        <f t="shared" si="304"/>
        <v>150000</v>
      </c>
      <c r="K6259" s="41">
        <v>0</v>
      </c>
      <c r="L6259" s="39">
        <v>150000</v>
      </c>
      <c r="M6259" t="s">
        <v>70</v>
      </c>
      <c r="N6259" s="32">
        <v>46246</v>
      </c>
      <c r="O6259" s="1">
        <f t="shared" si="303"/>
        <v>1</v>
      </c>
      <c r="P6259" t="s">
        <v>7680</v>
      </c>
      <c r="U6259" s="32">
        <v>46280</v>
      </c>
    </row>
    <row r="6260" spans="1:21" hidden="1">
      <c r="A6260" t="s">
        <v>26</v>
      </c>
      <c r="B6260" t="s">
        <v>7687</v>
      </c>
      <c r="C6260" s="55">
        <v>1579</v>
      </c>
      <c r="D6260" t="s">
        <v>151</v>
      </c>
      <c r="E6260" s="32">
        <v>46245</v>
      </c>
      <c r="F6260" s="26">
        <v>46245.667245370372</v>
      </c>
      <c r="G6260" s="12" t="str">
        <f t="shared" si="302"/>
        <v>AGOSTO</v>
      </c>
      <c r="H6260">
        <v>901561580</v>
      </c>
      <c r="I6260" t="s">
        <v>152</v>
      </c>
      <c r="J6260" s="41">
        <f t="shared" si="304"/>
        <v>108974</v>
      </c>
      <c r="K6260" s="41">
        <v>20705.060000000001</v>
      </c>
      <c r="L6260" s="39">
        <v>129679.06</v>
      </c>
      <c r="M6260" t="s">
        <v>70</v>
      </c>
      <c r="N6260" s="32">
        <v>46252</v>
      </c>
      <c r="O6260" s="1">
        <f t="shared" si="303"/>
        <v>7</v>
      </c>
      <c r="P6260" t="s">
        <v>7680</v>
      </c>
      <c r="U6260" s="32">
        <v>46280</v>
      </c>
    </row>
    <row r="6261" spans="1:21" hidden="1">
      <c r="A6261" t="s">
        <v>26</v>
      </c>
      <c r="B6261" t="s">
        <v>7688</v>
      </c>
      <c r="C6261" s="55">
        <v>1578</v>
      </c>
      <c r="D6261" t="s">
        <v>151</v>
      </c>
      <c r="E6261" s="32">
        <v>46245</v>
      </c>
      <c r="F6261" s="26">
        <v>46245.666585648149</v>
      </c>
      <c r="G6261" s="12" t="str">
        <f t="shared" si="302"/>
        <v>AGOSTO</v>
      </c>
      <c r="H6261">
        <v>901561580</v>
      </c>
      <c r="I6261" t="s">
        <v>152</v>
      </c>
      <c r="J6261" s="41">
        <f t="shared" si="304"/>
        <v>1023850</v>
      </c>
      <c r="K6261" s="41">
        <v>194531.5</v>
      </c>
      <c r="L6261" s="39">
        <v>1218381.5</v>
      </c>
      <c r="M6261" t="s">
        <v>70</v>
      </c>
      <c r="N6261" s="32">
        <v>46252</v>
      </c>
      <c r="O6261" s="1">
        <f t="shared" si="303"/>
        <v>7</v>
      </c>
      <c r="P6261" t="s">
        <v>7680</v>
      </c>
      <c r="U6261" s="32">
        <v>46280</v>
      </c>
    </row>
    <row r="6262" spans="1:21" hidden="1">
      <c r="A6262" t="s">
        <v>26</v>
      </c>
      <c r="B6262" t="s">
        <v>7689</v>
      </c>
      <c r="C6262" s="55">
        <v>25936</v>
      </c>
      <c r="D6262" t="s">
        <v>1431</v>
      </c>
      <c r="E6262" s="32">
        <v>46245</v>
      </c>
      <c r="F6262" s="26">
        <v>46245.645092592589</v>
      </c>
      <c r="G6262" s="12" t="str">
        <f t="shared" si="302"/>
        <v>AGOSTO</v>
      </c>
      <c r="H6262">
        <v>900219834</v>
      </c>
      <c r="I6262" t="s">
        <v>739</v>
      </c>
      <c r="J6262" s="41">
        <f t="shared" si="304"/>
        <v>33613.449999999997</v>
      </c>
      <c r="K6262" s="41">
        <v>6386.55</v>
      </c>
      <c r="L6262" s="39">
        <v>40000</v>
      </c>
      <c r="M6262" t="s">
        <v>70</v>
      </c>
      <c r="N6262" s="32">
        <v>46246</v>
      </c>
      <c r="O6262" s="1">
        <f t="shared" si="303"/>
        <v>1</v>
      </c>
      <c r="P6262" t="s">
        <v>7680</v>
      </c>
      <c r="U6262" s="32">
        <v>46252</v>
      </c>
    </row>
    <row r="6263" spans="1:21" hidden="1">
      <c r="A6263" t="s">
        <v>26</v>
      </c>
      <c r="B6263" t="s">
        <v>7690</v>
      </c>
      <c r="C6263" s="55">
        <v>107802</v>
      </c>
      <c r="D6263" t="s">
        <v>458</v>
      </c>
      <c r="E6263" s="32">
        <v>46245</v>
      </c>
      <c r="F6263" s="26">
        <v>46245.61209490741</v>
      </c>
      <c r="G6263" s="12" t="str">
        <f t="shared" si="302"/>
        <v>AGOSTO</v>
      </c>
      <c r="H6263">
        <v>890929497</v>
      </c>
      <c r="I6263" t="s">
        <v>459</v>
      </c>
      <c r="J6263" s="41">
        <f t="shared" si="304"/>
        <v>652137</v>
      </c>
      <c r="K6263" s="41">
        <v>123906</v>
      </c>
      <c r="L6263" s="39">
        <v>776043</v>
      </c>
      <c r="M6263" t="s">
        <v>37</v>
      </c>
      <c r="N6263" s="32">
        <v>46247</v>
      </c>
      <c r="O6263" s="1">
        <f t="shared" si="303"/>
        <v>2</v>
      </c>
      <c r="P6263" t="s">
        <v>7680</v>
      </c>
      <c r="U6263" s="32">
        <v>46280</v>
      </c>
    </row>
    <row r="6264" spans="1:21" hidden="1">
      <c r="A6264" t="s">
        <v>26</v>
      </c>
      <c r="B6264" t="s">
        <v>7691</v>
      </c>
      <c r="C6264" s="55">
        <v>2013</v>
      </c>
      <c r="D6264" t="s">
        <v>438</v>
      </c>
      <c r="E6264" s="32">
        <v>46245</v>
      </c>
      <c r="F6264" s="26">
        <v>46245.608506944445</v>
      </c>
      <c r="G6264" s="12" t="str">
        <f t="shared" si="302"/>
        <v>AGOSTO</v>
      </c>
      <c r="H6264">
        <v>900497895</v>
      </c>
      <c r="I6264" t="s">
        <v>439</v>
      </c>
      <c r="J6264" s="41">
        <f t="shared" si="304"/>
        <v>5810000</v>
      </c>
      <c r="K6264" s="41">
        <v>1103900</v>
      </c>
      <c r="L6264" s="39">
        <v>6913900</v>
      </c>
      <c r="M6264" s="1" t="s">
        <v>9455</v>
      </c>
      <c r="N6264" s="32">
        <v>46253</v>
      </c>
      <c r="O6264" s="1">
        <f t="shared" si="303"/>
        <v>8</v>
      </c>
      <c r="P6264" t="s">
        <v>7680</v>
      </c>
      <c r="U6264" s="32">
        <v>46280</v>
      </c>
    </row>
    <row r="6265" spans="1:21" hidden="1">
      <c r="A6265" t="s">
        <v>26</v>
      </c>
      <c r="B6265" t="s">
        <v>7692</v>
      </c>
      <c r="C6265" s="55">
        <v>20036416</v>
      </c>
      <c r="D6265" t="s">
        <v>4499</v>
      </c>
      <c r="E6265" s="32">
        <v>46245</v>
      </c>
      <c r="F6265" s="26">
        <v>46245.917754629627</v>
      </c>
      <c r="G6265" s="12" t="str">
        <f t="shared" si="302"/>
        <v>AGOSTO</v>
      </c>
      <c r="H6265">
        <v>900219834</v>
      </c>
      <c r="I6265" t="s">
        <v>739</v>
      </c>
      <c r="J6265" s="41">
        <f t="shared" si="304"/>
        <v>27300</v>
      </c>
      <c r="K6265" s="41">
        <v>0</v>
      </c>
      <c r="L6265" s="39">
        <v>27300</v>
      </c>
      <c r="M6265" t="s">
        <v>70</v>
      </c>
      <c r="N6265" s="32">
        <v>46246</v>
      </c>
      <c r="O6265" s="1">
        <f t="shared" si="303"/>
        <v>1</v>
      </c>
      <c r="P6265" t="s">
        <v>7680</v>
      </c>
      <c r="U6265" s="32">
        <v>46252</v>
      </c>
    </row>
    <row r="6266" spans="1:21" hidden="1">
      <c r="A6266" t="s">
        <v>26</v>
      </c>
      <c r="B6266" t="s">
        <v>7693</v>
      </c>
      <c r="C6266" s="55">
        <v>20014222</v>
      </c>
      <c r="D6266" t="s">
        <v>4499</v>
      </c>
      <c r="E6266" s="32">
        <v>46245</v>
      </c>
      <c r="F6266" s="26">
        <v>46245.806273148148</v>
      </c>
      <c r="G6266" s="12" t="str">
        <f t="shared" si="302"/>
        <v>AGOSTO</v>
      </c>
      <c r="H6266">
        <v>900219834</v>
      </c>
      <c r="I6266" t="s">
        <v>739</v>
      </c>
      <c r="J6266" s="41">
        <f t="shared" si="304"/>
        <v>27300</v>
      </c>
      <c r="K6266" s="41">
        <v>0</v>
      </c>
      <c r="L6266" s="39">
        <v>27300</v>
      </c>
      <c r="M6266" t="s">
        <v>70</v>
      </c>
      <c r="N6266" s="32">
        <v>46246</v>
      </c>
      <c r="O6266" s="1">
        <f t="shared" si="303"/>
        <v>1</v>
      </c>
      <c r="P6266" t="s">
        <v>7680</v>
      </c>
      <c r="U6266" s="32">
        <v>46252</v>
      </c>
    </row>
    <row r="6267" spans="1:21" hidden="1">
      <c r="A6267" t="s">
        <v>26</v>
      </c>
      <c r="B6267" t="s">
        <v>7694</v>
      </c>
      <c r="C6267" s="55">
        <v>9786</v>
      </c>
      <c r="D6267" t="s">
        <v>2896</v>
      </c>
      <c r="E6267" s="32">
        <v>46245</v>
      </c>
      <c r="F6267" s="26">
        <v>46245.696909722225</v>
      </c>
      <c r="G6267" s="12" t="str">
        <f t="shared" si="302"/>
        <v>AGOSTO</v>
      </c>
      <c r="H6267">
        <v>32150739</v>
      </c>
      <c r="I6267" t="s">
        <v>400</v>
      </c>
      <c r="J6267" s="41">
        <f t="shared" si="304"/>
        <v>1037000</v>
      </c>
      <c r="K6267" s="41">
        <v>0</v>
      </c>
      <c r="L6267" s="39">
        <v>1037000</v>
      </c>
      <c r="M6267" t="s">
        <v>199</v>
      </c>
      <c r="N6267" s="32">
        <v>46248</v>
      </c>
      <c r="O6267" s="1">
        <f t="shared" si="303"/>
        <v>3</v>
      </c>
      <c r="P6267" t="s">
        <v>7680</v>
      </c>
      <c r="U6267" s="32">
        <v>46255</v>
      </c>
    </row>
    <row r="6268" spans="1:21" hidden="1">
      <c r="A6268" t="s">
        <v>26</v>
      </c>
      <c r="B6268" t="s">
        <v>7695</v>
      </c>
      <c r="C6268" s="55">
        <v>8024</v>
      </c>
      <c r="D6268" t="s">
        <v>5387</v>
      </c>
      <c r="E6268" s="32">
        <v>46245</v>
      </c>
      <c r="F6268" s="26">
        <v>46245.624097222222</v>
      </c>
      <c r="G6268" s="12" t="str">
        <f t="shared" si="302"/>
        <v>AGOSTO</v>
      </c>
      <c r="H6268">
        <v>901299432</v>
      </c>
      <c r="I6268" t="s">
        <v>5388</v>
      </c>
      <c r="J6268" s="41">
        <f t="shared" si="304"/>
        <v>17000.009999999998</v>
      </c>
      <c r="K6268" s="41">
        <v>0</v>
      </c>
      <c r="L6268" s="39">
        <v>17000.009999999998</v>
      </c>
      <c r="M6268" t="s">
        <v>54</v>
      </c>
      <c r="O6268" s="1">
        <f t="shared" si="303"/>
        <v>0</v>
      </c>
    </row>
    <row r="6269" spans="1:21" hidden="1">
      <c r="A6269" t="s">
        <v>26</v>
      </c>
      <c r="B6269" t="s">
        <v>7696</v>
      </c>
      <c r="C6269" s="55">
        <v>1027</v>
      </c>
      <c r="D6269" t="s">
        <v>28</v>
      </c>
      <c r="E6269" s="32">
        <v>46245</v>
      </c>
      <c r="F6269" s="26">
        <v>46245.620532407411</v>
      </c>
      <c r="G6269" s="12" t="str">
        <f t="shared" si="302"/>
        <v>AGOSTO</v>
      </c>
      <c r="H6269">
        <v>901839842</v>
      </c>
      <c r="I6269" t="s">
        <v>7717</v>
      </c>
      <c r="J6269" s="41">
        <f t="shared" si="304"/>
        <v>75000000</v>
      </c>
      <c r="K6269" s="41">
        <v>14250000</v>
      </c>
      <c r="L6269" s="39">
        <v>89250000</v>
      </c>
      <c r="M6269" t="s">
        <v>214</v>
      </c>
      <c r="N6269" s="32">
        <v>46252</v>
      </c>
      <c r="O6269" s="1">
        <f t="shared" si="303"/>
        <v>7</v>
      </c>
      <c r="P6269" t="s">
        <v>215</v>
      </c>
    </row>
    <row r="6270" spans="1:21" hidden="1">
      <c r="A6270" t="s">
        <v>26</v>
      </c>
      <c r="B6270" t="s">
        <v>7697</v>
      </c>
      <c r="C6270" s="55">
        <v>1028466</v>
      </c>
      <c r="D6270" t="s">
        <v>138</v>
      </c>
      <c r="E6270" s="32">
        <v>46245</v>
      </c>
      <c r="F6270" s="26">
        <v>46245.571018518516</v>
      </c>
      <c r="G6270" s="12" t="str">
        <f t="shared" si="302"/>
        <v>AGOSTO</v>
      </c>
      <c r="H6270">
        <v>860016640</v>
      </c>
      <c r="I6270" t="s">
        <v>139</v>
      </c>
      <c r="J6270" s="41">
        <f t="shared" si="304"/>
        <v>1222206</v>
      </c>
      <c r="K6270" s="41">
        <v>0</v>
      </c>
      <c r="L6270" s="39">
        <v>1222206</v>
      </c>
      <c r="M6270" t="s">
        <v>3770</v>
      </c>
      <c r="N6270" s="32">
        <v>46246</v>
      </c>
      <c r="O6270" s="1">
        <f t="shared" si="303"/>
        <v>1</v>
      </c>
      <c r="P6270" t="s">
        <v>7680</v>
      </c>
      <c r="U6270" s="32">
        <v>46247</v>
      </c>
    </row>
    <row r="6271" spans="1:21" hidden="1">
      <c r="A6271" t="s">
        <v>26</v>
      </c>
      <c r="B6271" t="s">
        <v>7698</v>
      </c>
      <c r="C6271" s="55">
        <v>367853</v>
      </c>
      <c r="D6271" t="s">
        <v>336</v>
      </c>
      <c r="E6271" s="32">
        <v>46245</v>
      </c>
      <c r="F6271" s="26">
        <v>46245.538530092592</v>
      </c>
      <c r="G6271" s="12" t="str">
        <f t="shared" si="302"/>
        <v>AGOSTO</v>
      </c>
      <c r="H6271">
        <v>800049074</v>
      </c>
      <c r="I6271" t="s">
        <v>337</v>
      </c>
      <c r="J6271" s="41">
        <f t="shared" si="304"/>
        <v>121848</v>
      </c>
      <c r="K6271" s="41">
        <v>23151</v>
      </c>
      <c r="L6271" s="39">
        <v>144999</v>
      </c>
      <c r="M6271" t="s">
        <v>70</v>
      </c>
      <c r="N6271" s="32">
        <v>46248</v>
      </c>
      <c r="O6271" s="1">
        <f t="shared" si="303"/>
        <v>3</v>
      </c>
      <c r="P6271" t="s">
        <v>7680</v>
      </c>
      <c r="U6271" s="32">
        <v>46280</v>
      </c>
    </row>
    <row r="6272" spans="1:21" hidden="1">
      <c r="A6272" t="s">
        <v>26</v>
      </c>
      <c r="B6272" t="s">
        <v>7699</v>
      </c>
      <c r="C6272" s="55">
        <v>111743</v>
      </c>
      <c r="D6272" t="s">
        <v>420</v>
      </c>
      <c r="E6272" s="32">
        <v>46245</v>
      </c>
      <c r="F6272" s="26">
        <v>46245.501712962963</v>
      </c>
      <c r="G6272" s="12" t="str">
        <f t="shared" si="302"/>
        <v>AGOSTO</v>
      </c>
      <c r="H6272">
        <v>830120839</v>
      </c>
      <c r="I6272" t="s">
        <v>421</v>
      </c>
      <c r="J6272" s="41">
        <f t="shared" si="304"/>
        <v>36050</v>
      </c>
      <c r="K6272" s="41">
        <v>6850</v>
      </c>
      <c r="L6272" s="39">
        <v>42900</v>
      </c>
      <c r="M6272" t="s">
        <v>70</v>
      </c>
      <c r="N6272" s="32">
        <v>46253</v>
      </c>
      <c r="O6272" s="1">
        <f t="shared" si="303"/>
        <v>8</v>
      </c>
      <c r="P6272" t="s">
        <v>7680</v>
      </c>
      <c r="U6272" s="32">
        <v>46255</v>
      </c>
    </row>
    <row r="6273" spans="1:21" hidden="1">
      <c r="A6273" t="s">
        <v>26</v>
      </c>
      <c r="B6273" t="s">
        <v>7700</v>
      </c>
      <c r="C6273" s="55">
        <v>2012</v>
      </c>
      <c r="D6273" t="s">
        <v>438</v>
      </c>
      <c r="E6273" s="32">
        <v>46245</v>
      </c>
      <c r="F6273" s="26">
        <v>46245.524513888886</v>
      </c>
      <c r="G6273" s="12" t="str">
        <f t="shared" si="302"/>
        <v>AGOSTO</v>
      </c>
      <c r="H6273">
        <v>900497895</v>
      </c>
      <c r="I6273" t="s">
        <v>439</v>
      </c>
      <c r="J6273" s="41">
        <f t="shared" si="304"/>
        <v>1520000</v>
      </c>
      <c r="K6273" s="41">
        <v>288800</v>
      </c>
      <c r="L6273" s="39">
        <v>1808800</v>
      </c>
      <c r="M6273" s="1" t="s">
        <v>9455</v>
      </c>
      <c r="N6273" s="32">
        <v>46253</v>
      </c>
      <c r="O6273" s="1">
        <f t="shared" si="303"/>
        <v>8</v>
      </c>
      <c r="P6273" t="s">
        <v>7680</v>
      </c>
      <c r="U6273" s="32">
        <v>46280</v>
      </c>
    </row>
    <row r="6274" spans="1:21" hidden="1">
      <c r="A6274" t="s">
        <v>26</v>
      </c>
      <c r="B6274" t="s">
        <v>7701</v>
      </c>
      <c r="C6274" s="55">
        <v>14748</v>
      </c>
      <c r="D6274" t="s">
        <v>28</v>
      </c>
      <c r="E6274" s="32">
        <v>46245</v>
      </c>
      <c r="F6274" s="26">
        <v>46245.506527777776</v>
      </c>
      <c r="G6274" s="12" t="str">
        <f t="shared" ref="G6274:G6337" si="305">UPPER(TEXT(E6274, "MMMM"))</f>
        <v>AGOSTO</v>
      </c>
      <c r="H6274">
        <v>901059492</v>
      </c>
      <c r="I6274" t="s">
        <v>1036</v>
      </c>
      <c r="J6274" s="41">
        <f t="shared" si="304"/>
        <v>276000</v>
      </c>
      <c r="K6274" s="41">
        <v>52440</v>
      </c>
      <c r="L6274" s="39">
        <v>328440</v>
      </c>
      <c r="M6274" t="s">
        <v>3770</v>
      </c>
      <c r="N6274" s="32">
        <v>46254</v>
      </c>
      <c r="O6274" s="1">
        <f t="shared" si="303"/>
        <v>9</v>
      </c>
      <c r="P6274" t="s">
        <v>7680</v>
      </c>
      <c r="U6274" s="32">
        <v>46280</v>
      </c>
    </row>
    <row r="6275" spans="1:21" hidden="1">
      <c r="A6275" t="s">
        <v>26</v>
      </c>
      <c r="B6275" t="s">
        <v>7702</v>
      </c>
      <c r="C6275" s="55">
        <v>525</v>
      </c>
      <c r="D6275" t="s">
        <v>122</v>
      </c>
      <c r="E6275" s="32">
        <v>46245</v>
      </c>
      <c r="F6275" s="26">
        <v>46245.570115740738</v>
      </c>
      <c r="G6275" s="12" t="str">
        <f t="shared" si="305"/>
        <v>AGOSTO</v>
      </c>
      <c r="H6275">
        <v>901402351</v>
      </c>
      <c r="I6275" t="s">
        <v>7718</v>
      </c>
      <c r="J6275" s="41">
        <f t="shared" si="304"/>
        <v>2988000</v>
      </c>
      <c r="K6275" s="41">
        <v>567720</v>
      </c>
      <c r="L6275" s="39">
        <v>3555720</v>
      </c>
      <c r="M6275" s="1" t="s">
        <v>9455</v>
      </c>
      <c r="N6275" s="32">
        <v>46253</v>
      </c>
      <c r="O6275" s="1">
        <f t="shared" si="303"/>
        <v>8</v>
      </c>
      <c r="P6275" t="s">
        <v>7680</v>
      </c>
      <c r="U6275" s="32">
        <v>46280</v>
      </c>
    </row>
    <row r="6276" spans="1:21" hidden="1">
      <c r="A6276" t="s">
        <v>26</v>
      </c>
      <c r="B6276" t="s">
        <v>7703</v>
      </c>
      <c r="C6276" s="55">
        <v>524</v>
      </c>
      <c r="D6276" t="s">
        <v>122</v>
      </c>
      <c r="E6276" s="32">
        <v>46245</v>
      </c>
      <c r="F6276" s="26">
        <v>46245.479594907411</v>
      </c>
      <c r="G6276" s="12" t="str">
        <f t="shared" si="305"/>
        <v>AGOSTO</v>
      </c>
      <c r="H6276">
        <v>901402351</v>
      </c>
      <c r="I6276" t="s">
        <v>7718</v>
      </c>
      <c r="J6276" s="41">
        <f t="shared" si="304"/>
        <v>12384000</v>
      </c>
      <c r="K6276" s="41">
        <v>2352960</v>
      </c>
      <c r="L6276" s="39">
        <v>14736960</v>
      </c>
      <c r="M6276" s="1" t="s">
        <v>9455</v>
      </c>
      <c r="N6276" s="32">
        <v>46253</v>
      </c>
      <c r="O6276" s="1">
        <f t="shared" si="303"/>
        <v>8</v>
      </c>
      <c r="P6276" t="s">
        <v>7680</v>
      </c>
    </row>
    <row r="6277" spans="1:21" hidden="1">
      <c r="A6277" t="s">
        <v>26</v>
      </c>
      <c r="B6277" t="s">
        <v>7704</v>
      </c>
      <c r="C6277" s="55">
        <v>13815</v>
      </c>
      <c r="D6277" t="s">
        <v>28</v>
      </c>
      <c r="E6277" s="32">
        <v>46245</v>
      </c>
      <c r="F6277" s="26">
        <v>46245.436631944445</v>
      </c>
      <c r="G6277" s="12" t="str">
        <f t="shared" si="305"/>
        <v>AGOSTO</v>
      </c>
      <c r="H6277">
        <v>900420442</v>
      </c>
      <c r="I6277" t="s">
        <v>586</v>
      </c>
      <c r="J6277" s="41">
        <f t="shared" si="304"/>
        <v>1279000</v>
      </c>
      <c r="K6277" s="41">
        <v>243010</v>
      </c>
      <c r="L6277" s="39">
        <v>1522010</v>
      </c>
      <c r="M6277" s="1" t="s">
        <v>9455</v>
      </c>
      <c r="N6277" s="32">
        <v>46247</v>
      </c>
      <c r="O6277" s="1">
        <f t="shared" si="303"/>
        <v>2</v>
      </c>
      <c r="P6277" t="s">
        <v>7680</v>
      </c>
      <c r="U6277" s="32">
        <v>46255</v>
      </c>
    </row>
    <row r="6278" spans="1:21" hidden="1">
      <c r="A6278" t="s">
        <v>26</v>
      </c>
      <c r="B6278" t="s">
        <v>7705</v>
      </c>
      <c r="C6278" s="55">
        <v>19997</v>
      </c>
      <c r="D6278" t="s">
        <v>3819</v>
      </c>
      <c r="E6278" s="32">
        <v>46245</v>
      </c>
      <c r="F6278" s="26">
        <v>46245.580127314817</v>
      </c>
      <c r="G6278" s="12" t="str">
        <f t="shared" si="305"/>
        <v>AGOSTO</v>
      </c>
      <c r="H6278">
        <v>21307859</v>
      </c>
      <c r="I6278" t="s">
        <v>3820</v>
      </c>
      <c r="J6278" s="41">
        <f t="shared" si="304"/>
        <v>43865.53</v>
      </c>
      <c r="K6278" s="41">
        <v>8334.4599999999991</v>
      </c>
      <c r="L6278" s="39">
        <v>52199.99</v>
      </c>
      <c r="M6278" t="s">
        <v>54</v>
      </c>
      <c r="O6278" s="1">
        <f t="shared" si="303"/>
        <v>0</v>
      </c>
    </row>
    <row r="6279" spans="1:21" hidden="1">
      <c r="A6279" t="s">
        <v>26</v>
      </c>
      <c r="B6279" t="s">
        <v>7706</v>
      </c>
      <c r="C6279" s="55">
        <v>5998422</v>
      </c>
      <c r="D6279" t="s">
        <v>708</v>
      </c>
      <c r="E6279" s="32">
        <v>46245</v>
      </c>
      <c r="F6279" s="26">
        <v>46245.559756944444</v>
      </c>
      <c r="G6279" s="12" t="str">
        <f t="shared" si="305"/>
        <v>AGOSTO</v>
      </c>
      <c r="H6279">
        <v>900219834</v>
      </c>
      <c r="I6279" t="s">
        <v>739</v>
      </c>
      <c r="J6279" s="41">
        <f t="shared" si="304"/>
        <v>12605.04</v>
      </c>
      <c r="K6279" s="41">
        <v>2394.96</v>
      </c>
      <c r="L6279" s="39">
        <v>15000</v>
      </c>
      <c r="M6279" t="s">
        <v>70</v>
      </c>
      <c r="N6279" s="32">
        <v>46246</v>
      </c>
      <c r="O6279" s="1">
        <f t="shared" si="303"/>
        <v>1</v>
      </c>
      <c r="P6279" t="s">
        <v>7680</v>
      </c>
      <c r="U6279" s="32">
        <v>46252</v>
      </c>
    </row>
    <row r="6280" spans="1:21" hidden="1">
      <c r="A6280" t="s">
        <v>26</v>
      </c>
      <c r="B6280" t="s">
        <v>7707</v>
      </c>
      <c r="C6280" s="55">
        <v>134597</v>
      </c>
      <c r="D6280" t="s">
        <v>6204</v>
      </c>
      <c r="E6280" s="32">
        <v>46245</v>
      </c>
      <c r="F6280" s="26">
        <v>46245.302430555559</v>
      </c>
      <c r="G6280" s="12" t="str">
        <f t="shared" si="305"/>
        <v>AGOSTO</v>
      </c>
      <c r="H6280">
        <v>890938664</v>
      </c>
      <c r="I6280" t="s">
        <v>6205</v>
      </c>
      <c r="J6280" s="41">
        <f t="shared" si="304"/>
        <v>625446</v>
      </c>
      <c r="K6280" s="41">
        <v>118834.74</v>
      </c>
      <c r="L6280" s="39">
        <v>744280.74</v>
      </c>
      <c r="M6280" t="s">
        <v>1151</v>
      </c>
      <c r="N6280" s="32">
        <v>46247</v>
      </c>
      <c r="O6280" s="1">
        <f t="shared" si="303"/>
        <v>2</v>
      </c>
      <c r="P6280" t="s">
        <v>7680</v>
      </c>
      <c r="U6280" s="32">
        <v>46255</v>
      </c>
    </row>
    <row r="6281" spans="1:21" hidden="1">
      <c r="A6281" t="s">
        <v>26</v>
      </c>
      <c r="B6281" t="s">
        <v>7708</v>
      </c>
      <c r="C6281" s="55">
        <v>7709</v>
      </c>
      <c r="D6281" t="s">
        <v>96</v>
      </c>
      <c r="E6281" s="32">
        <v>46245</v>
      </c>
      <c r="F6281" s="26">
        <v>46245.450624999998</v>
      </c>
      <c r="G6281" s="12" t="str">
        <f t="shared" si="305"/>
        <v>AGOSTO</v>
      </c>
      <c r="H6281">
        <v>811006418</v>
      </c>
      <c r="I6281" t="s">
        <v>97</v>
      </c>
      <c r="J6281" s="41">
        <f t="shared" si="304"/>
        <v>517046</v>
      </c>
      <c r="K6281" s="41">
        <v>98238.74</v>
      </c>
      <c r="L6281" s="39">
        <v>615284.74</v>
      </c>
      <c r="M6281" t="s">
        <v>1595</v>
      </c>
      <c r="N6281" s="32">
        <v>46247</v>
      </c>
      <c r="O6281" s="1">
        <f t="shared" si="303"/>
        <v>2</v>
      </c>
      <c r="P6281" t="s">
        <v>7680</v>
      </c>
      <c r="U6281" s="32">
        <v>46280</v>
      </c>
    </row>
    <row r="6282" spans="1:21" hidden="1">
      <c r="A6282" t="s">
        <v>26</v>
      </c>
      <c r="B6282" t="s">
        <v>7709</v>
      </c>
      <c r="C6282" s="55">
        <v>7706</v>
      </c>
      <c r="D6282" t="s">
        <v>96</v>
      </c>
      <c r="E6282" s="32">
        <v>46245</v>
      </c>
      <c r="F6282" s="26">
        <v>46245.378865740742</v>
      </c>
      <c r="G6282" s="12" t="str">
        <f t="shared" si="305"/>
        <v>AGOSTO</v>
      </c>
      <c r="H6282">
        <v>811006418</v>
      </c>
      <c r="I6282" t="s">
        <v>97</v>
      </c>
      <c r="J6282" s="41">
        <f t="shared" si="304"/>
        <v>142350</v>
      </c>
      <c r="K6282" s="41">
        <v>27046.5</v>
      </c>
      <c r="L6282" s="39">
        <v>169396.5</v>
      </c>
      <c r="M6282" t="s">
        <v>1595</v>
      </c>
      <c r="N6282" s="32">
        <v>46247</v>
      </c>
      <c r="O6282" s="1">
        <f t="shared" si="303"/>
        <v>2</v>
      </c>
      <c r="P6282" t="s">
        <v>7680</v>
      </c>
      <c r="U6282" s="32">
        <v>46280</v>
      </c>
    </row>
    <row r="6283" spans="1:21" hidden="1">
      <c r="A6283" t="s">
        <v>26</v>
      </c>
      <c r="B6283" t="s">
        <v>7710</v>
      </c>
      <c r="C6283" s="55">
        <v>669740</v>
      </c>
      <c r="D6283" t="s">
        <v>828</v>
      </c>
      <c r="E6283" s="32">
        <v>46245</v>
      </c>
      <c r="F6283" s="26">
        <v>46245.456319444442</v>
      </c>
      <c r="G6283" s="12" t="str">
        <f t="shared" si="305"/>
        <v>AGOSTO</v>
      </c>
      <c r="H6283">
        <v>890915475</v>
      </c>
      <c r="I6283" t="s">
        <v>818</v>
      </c>
      <c r="J6283" s="41">
        <f t="shared" si="304"/>
        <v>504350</v>
      </c>
      <c r="K6283" s="41">
        <v>95826.5</v>
      </c>
      <c r="L6283" s="39">
        <v>600176.5</v>
      </c>
      <c r="M6283" t="s">
        <v>70</v>
      </c>
      <c r="N6283" s="32">
        <v>46248</v>
      </c>
      <c r="O6283" s="1">
        <f t="shared" si="303"/>
        <v>3</v>
      </c>
      <c r="P6283" t="s">
        <v>7680</v>
      </c>
      <c r="U6283" s="32">
        <v>46280</v>
      </c>
    </row>
    <row r="6284" spans="1:21" hidden="1">
      <c r="A6284" t="s">
        <v>26</v>
      </c>
      <c r="B6284" t="s">
        <v>7711</v>
      </c>
      <c r="C6284" s="55">
        <v>749433</v>
      </c>
      <c r="D6284" t="s">
        <v>817</v>
      </c>
      <c r="E6284" s="32">
        <v>46245</v>
      </c>
      <c r="F6284" s="26">
        <v>46245.373333333337</v>
      </c>
      <c r="G6284" s="12" t="str">
        <f t="shared" si="305"/>
        <v>AGOSTO</v>
      </c>
      <c r="H6284">
        <v>890915475</v>
      </c>
      <c r="I6284" t="s">
        <v>818</v>
      </c>
      <c r="J6284" s="41">
        <f t="shared" si="304"/>
        <v>958142.99999999988</v>
      </c>
      <c r="K6284" s="41">
        <v>182047.17</v>
      </c>
      <c r="L6284" s="39">
        <v>1140190.17</v>
      </c>
      <c r="M6284" t="s">
        <v>70</v>
      </c>
      <c r="N6284" s="32">
        <v>46266</v>
      </c>
      <c r="O6284" s="1">
        <f t="shared" si="303"/>
        <v>21</v>
      </c>
      <c r="P6284" t="s">
        <v>7680</v>
      </c>
      <c r="U6284" s="32">
        <v>46280</v>
      </c>
    </row>
    <row r="6285" spans="1:21" hidden="1">
      <c r="A6285" t="s">
        <v>26</v>
      </c>
      <c r="B6285" t="s">
        <v>7712</v>
      </c>
      <c r="C6285" s="55">
        <v>123627</v>
      </c>
      <c r="D6285" t="s">
        <v>2265</v>
      </c>
      <c r="E6285" s="32">
        <v>46245</v>
      </c>
      <c r="F6285" s="26">
        <v>46245.376203703701</v>
      </c>
      <c r="G6285" s="12" t="str">
        <f t="shared" si="305"/>
        <v>AGOSTO</v>
      </c>
      <c r="H6285">
        <v>900494362</v>
      </c>
      <c r="I6285" t="s">
        <v>2266</v>
      </c>
      <c r="J6285" s="41">
        <f t="shared" si="304"/>
        <v>74000</v>
      </c>
      <c r="K6285" s="41">
        <v>6859</v>
      </c>
      <c r="L6285" s="39">
        <v>80859</v>
      </c>
      <c r="M6285" t="s">
        <v>70</v>
      </c>
      <c r="N6285" s="32">
        <v>46246</v>
      </c>
      <c r="O6285" s="1">
        <f t="shared" si="303"/>
        <v>1</v>
      </c>
      <c r="P6285" t="s">
        <v>7680</v>
      </c>
      <c r="U6285" s="32">
        <v>46280</v>
      </c>
    </row>
    <row r="6286" spans="1:21" hidden="1">
      <c r="A6286" t="s">
        <v>26</v>
      </c>
      <c r="B6286" t="s">
        <v>7713</v>
      </c>
      <c r="C6286" s="55">
        <v>22156</v>
      </c>
      <c r="D6286" t="s">
        <v>566</v>
      </c>
      <c r="E6286" s="32">
        <v>46245</v>
      </c>
      <c r="F6286" s="26">
        <v>46245.376377314817</v>
      </c>
      <c r="G6286" s="12" t="str">
        <f t="shared" si="305"/>
        <v>AGOSTO</v>
      </c>
      <c r="H6286">
        <v>900237741</v>
      </c>
      <c r="I6286" t="s">
        <v>567</v>
      </c>
      <c r="J6286" s="41">
        <f t="shared" si="304"/>
        <v>370000</v>
      </c>
      <c r="K6286" s="41">
        <v>70300</v>
      </c>
      <c r="L6286" s="39">
        <v>440300</v>
      </c>
      <c r="M6286" t="s">
        <v>70</v>
      </c>
      <c r="N6286" s="32">
        <v>46245</v>
      </c>
      <c r="O6286" s="1">
        <f t="shared" si="303"/>
        <v>0</v>
      </c>
      <c r="P6286" t="s">
        <v>7680</v>
      </c>
      <c r="U6286" s="32">
        <v>46247</v>
      </c>
    </row>
    <row r="6287" spans="1:21" hidden="1">
      <c r="A6287" t="s">
        <v>26</v>
      </c>
      <c r="B6287" t="s">
        <v>7714</v>
      </c>
      <c r="C6287" s="55">
        <v>7704</v>
      </c>
      <c r="D6287" t="s">
        <v>96</v>
      </c>
      <c r="E6287" s="32">
        <v>46245</v>
      </c>
      <c r="F6287" s="26">
        <v>46245.370115740741</v>
      </c>
      <c r="G6287" s="12" t="str">
        <f t="shared" si="305"/>
        <v>AGOSTO</v>
      </c>
      <c r="H6287">
        <v>811006418</v>
      </c>
      <c r="I6287" t="s">
        <v>97</v>
      </c>
      <c r="J6287" s="41">
        <f t="shared" si="304"/>
        <v>295766</v>
      </c>
      <c r="K6287" s="41">
        <v>56195.54</v>
      </c>
      <c r="L6287" s="39">
        <v>351961.54</v>
      </c>
      <c r="M6287" t="s">
        <v>1595</v>
      </c>
      <c r="N6287" s="32">
        <v>46247</v>
      </c>
      <c r="O6287" s="1">
        <f t="shared" si="303"/>
        <v>2</v>
      </c>
      <c r="P6287" t="s">
        <v>7680</v>
      </c>
      <c r="U6287" s="32">
        <v>46280</v>
      </c>
    </row>
    <row r="6288" spans="1:21" hidden="1">
      <c r="A6288" t="s">
        <v>26</v>
      </c>
      <c r="B6288" t="s">
        <v>7715</v>
      </c>
      <c r="C6288" s="55">
        <v>775066</v>
      </c>
      <c r="D6288" t="s">
        <v>252</v>
      </c>
      <c r="E6288" s="32">
        <v>46245</v>
      </c>
      <c r="F6288" s="26">
        <v>46245.362337962964</v>
      </c>
      <c r="G6288" s="12" t="str">
        <f t="shared" si="305"/>
        <v>AGOSTO</v>
      </c>
      <c r="H6288">
        <v>800192105</v>
      </c>
      <c r="I6288" t="s">
        <v>253</v>
      </c>
      <c r="J6288" s="41">
        <f t="shared" si="304"/>
        <v>1254300</v>
      </c>
      <c r="K6288" s="41">
        <v>0</v>
      </c>
      <c r="L6288" s="39">
        <v>1254300</v>
      </c>
      <c r="M6288" t="s">
        <v>128</v>
      </c>
      <c r="N6288" s="32">
        <v>46252</v>
      </c>
      <c r="O6288" s="1">
        <f t="shared" si="303"/>
        <v>7</v>
      </c>
      <c r="P6288" t="s">
        <v>2655</v>
      </c>
      <c r="U6288" s="32">
        <v>46280</v>
      </c>
    </row>
    <row r="6289" spans="1:21" hidden="1">
      <c r="A6289" t="s">
        <v>26</v>
      </c>
      <c r="B6289" t="s">
        <v>7716</v>
      </c>
      <c r="C6289" s="55">
        <v>3787123</v>
      </c>
      <c r="D6289" t="s">
        <v>668</v>
      </c>
      <c r="E6289" s="32">
        <v>46245</v>
      </c>
      <c r="F6289" s="26">
        <v>46245.02443287037</v>
      </c>
      <c r="G6289" s="12" t="str">
        <f t="shared" si="305"/>
        <v>AGOSTO</v>
      </c>
      <c r="H6289">
        <v>860001697</v>
      </c>
      <c r="I6289" t="s">
        <v>669</v>
      </c>
      <c r="J6289" s="41">
        <f t="shared" si="304"/>
        <v>93450</v>
      </c>
      <c r="K6289" s="41">
        <v>0</v>
      </c>
      <c r="L6289" s="39">
        <v>93450</v>
      </c>
      <c r="M6289" t="s">
        <v>70</v>
      </c>
      <c r="N6289" s="32">
        <v>46258</v>
      </c>
      <c r="O6289" s="1">
        <f t="shared" si="303"/>
        <v>13</v>
      </c>
      <c r="P6289" t="s">
        <v>7680</v>
      </c>
      <c r="U6289" s="32">
        <v>46262</v>
      </c>
    </row>
    <row r="6290" spans="1:21" hidden="1">
      <c r="A6290" t="s">
        <v>26</v>
      </c>
      <c r="B6290" t="s">
        <v>7721</v>
      </c>
      <c r="C6290" s="55">
        <v>247</v>
      </c>
      <c r="D6290" t="s">
        <v>2388</v>
      </c>
      <c r="E6290" s="32">
        <v>46246</v>
      </c>
      <c r="F6290" s="26">
        <v>46246.933113425926</v>
      </c>
      <c r="G6290" s="12" t="str">
        <f t="shared" si="305"/>
        <v>AGOSTO</v>
      </c>
      <c r="H6290">
        <v>901847080</v>
      </c>
      <c r="I6290" t="s">
        <v>2519</v>
      </c>
      <c r="J6290" s="41">
        <f t="shared" si="304"/>
        <v>725000</v>
      </c>
      <c r="K6290" s="41">
        <v>137750</v>
      </c>
      <c r="L6290" s="39">
        <v>862750</v>
      </c>
      <c r="M6290" s="1" t="s">
        <v>9455</v>
      </c>
      <c r="N6290" s="32">
        <v>46253</v>
      </c>
      <c r="O6290" s="1">
        <f t="shared" si="303"/>
        <v>7</v>
      </c>
      <c r="P6290" t="s">
        <v>7680</v>
      </c>
      <c r="U6290" s="32">
        <v>46280</v>
      </c>
    </row>
    <row r="6291" spans="1:21" hidden="1">
      <c r="A6291" t="s">
        <v>26</v>
      </c>
      <c r="B6291" t="s">
        <v>7722</v>
      </c>
      <c r="C6291" s="55">
        <v>41104</v>
      </c>
      <c r="D6291" t="s">
        <v>393</v>
      </c>
      <c r="E6291" s="32">
        <v>46246</v>
      </c>
      <c r="F6291" s="26">
        <v>46246.52547453704</v>
      </c>
      <c r="G6291" s="12" t="str">
        <f t="shared" si="305"/>
        <v>AGOSTO</v>
      </c>
      <c r="H6291">
        <v>890929877</v>
      </c>
      <c r="I6291" t="s">
        <v>394</v>
      </c>
      <c r="J6291" s="41">
        <f t="shared" si="304"/>
        <v>4068792.0000000005</v>
      </c>
      <c r="K6291" s="41">
        <v>773070.48</v>
      </c>
      <c r="L6291" s="39">
        <v>4841862.4800000004</v>
      </c>
      <c r="M6291" t="s">
        <v>58</v>
      </c>
      <c r="N6291" s="32">
        <v>46266</v>
      </c>
      <c r="O6291" s="1">
        <f t="shared" si="303"/>
        <v>20</v>
      </c>
      <c r="P6291" t="s">
        <v>7680</v>
      </c>
      <c r="U6291" s="32">
        <v>46267</v>
      </c>
    </row>
    <row r="6292" spans="1:21" hidden="1">
      <c r="A6292" t="s">
        <v>26</v>
      </c>
      <c r="B6292" t="s">
        <v>7723</v>
      </c>
      <c r="C6292" s="55">
        <v>9493</v>
      </c>
      <c r="D6292" t="s">
        <v>1054</v>
      </c>
      <c r="E6292" s="32">
        <v>46246</v>
      </c>
      <c r="F6292" s="26">
        <v>46246.855462962965</v>
      </c>
      <c r="G6292" s="12" t="str">
        <f t="shared" si="305"/>
        <v>AGOSTO</v>
      </c>
      <c r="H6292">
        <v>900614579</v>
      </c>
      <c r="I6292" t="s">
        <v>7757</v>
      </c>
      <c r="J6292" s="41">
        <f t="shared" si="304"/>
        <v>1468280</v>
      </c>
      <c r="K6292" s="41">
        <v>278973.2</v>
      </c>
      <c r="L6292" s="39">
        <v>1747253.2</v>
      </c>
      <c r="M6292" t="s">
        <v>70</v>
      </c>
      <c r="N6292" s="32">
        <v>46248</v>
      </c>
      <c r="O6292" s="1">
        <f t="shared" si="303"/>
        <v>2</v>
      </c>
      <c r="P6292" t="s">
        <v>7680</v>
      </c>
      <c r="U6292" s="32">
        <v>46255</v>
      </c>
    </row>
    <row r="6293" spans="1:21" hidden="1">
      <c r="A6293" t="s">
        <v>26</v>
      </c>
      <c r="B6293" t="s">
        <v>7724</v>
      </c>
      <c r="C6293" s="55">
        <v>9492</v>
      </c>
      <c r="D6293" t="s">
        <v>1054</v>
      </c>
      <c r="E6293" s="32">
        <v>46246</v>
      </c>
      <c r="F6293" s="26">
        <v>46246.853252314817</v>
      </c>
      <c r="G6293" s="12" t="str">
        <f t="shared" si="305"/>
        <v>AGOSTO</v>
      </c>
      <c r="H6293">
        <v>900614579</v>
      </c>
      <c r="I6293" t="s">
        <v>7757</v>
      </c>
      <c r="J6293" s="41">
        <f t="shared" si="304"/>
        <v>1027370</v>
      </c>
      <c r="K6293" s="41">
        <v>195200.3</v>
      </c>
      <c r="L6293" s="39">
        <v>1222570.3</v>
      </c>
      <c r="M6293" t="s">
        <v>70</v>
      </c>
      <c r="N6293" s="32">
        <v>46248</v>
      </c>
      <c r="O6293" s="1">
        <f t="shared" ref="O6293:O6356" si="306">IFERROR(IF(-_xlfn.DAYS(E6293,N6293)&lt;0,0,-_xlfn.DAYS(E6293,N6293)), " - ")</f>
        <v>2</v>
      </c>
      <c r="P6293" t="s">
        <v>7680</v>
      </c>
      <c r="U6293" s="32">
        <v>46280</v>
      </c>
    </row>
    <row r="6294" spans="1:21" hidden="1">
      <c r="A6294" t="s">
        <v>26</v>
      </c>
      <c r="B6294" t="s">
        <v>7725</v>
      </c>
      <c r="C6294" s="55">
        <v>59359</v>
      </c>
      <c r="D6294" t="s">
        <v>122</v>
      </c>
      <c r="E6294" s="32">
        <v>46246</v>
      </c>
      <c r="F6294" s="26">
        <v>46246.712430555555</v>
      </c>
      <c r="G6294" s="12" t="str">
        <f t="shared" si="305"/>
        <v>AGOSTO</v>
      </c>
      <c r="H6294">
        <v>900650486</v>
      </c>
      <c r="I6294" t="s">
        <v>857</v>
      </c>
      <c r="J6294" s="41">
        <f t="shared" si="304"/>
        <v>3016807.56</v>
      </c>
      <c r="K6294" s="41">
        <v>573193.43999999994</v>
      </c>
      <c r="L6294" s="39">
        <v>3590001</v>
      </c>
      <c r="M6294" t="s">
        <v>65</v>
      </c>
      <c r="N6294" s="32">
        <v>46248</v>
      </c>
      <c r="O6294" s="1">
        <f t="shared" si="306"/>
        <v>2</v>
      </c>
      <c r="P6294" t="s">
        <v>7680</v>
      </c>
      <c r="U6294" s="32">
        <v>46255</v>
      </c>
    </row>
    <row r="6295" spans="1:21" hidden="1">
      <c r="A6295" t="s">
        <v>26</v>
      </c>
      <c r="B6295" t="s">
        <v>7726</v>
      </c>
      <c r="C6295" s="55">
        <v>368130</v>
      </c>
      <c r="D6295" t="s">
        <v>336</v>
      </c>
      <c r="E6295" s="32">
        <v>46246</v>
      </c>
      <c r="F6295" s="26">
        <v>46246.646736111114</v>
      </c>
      <c r="G6295" s="12" t="str">
        <f t="shared" si="305"/>
        <v>AGOSTO</v>
      </c>
      <c r="H6295">
        <v>800049074</v>
      </c>
      <c r="I6295" t="s">
        <v>337</v>
      </c>
      <c r="J6295" s="41">
        <f t="shared" si="304"/>
        <v>76080</v>
      </c>
      <c r="K6295" s="41">
        <v>14455</v>
      </c>
      <c r="L6295" s="39">
        <v>90535</v>
      </c>
      <c r="M6295" t="s">
        <v>70</v>
      </c>
      <c r="N6295" s="32">
        <v>46253</v>
      </c>
      <c r="O6295" s="1">
        <f t="shared" si="306"/>
        <v>7</v>
      </c>
      <c r="P6295" t="s">
        <v>7680</v>
      </c>
      <c r="U6295" s="32">
        <v>46255</v>
      </c>
    </row>
    <row r="6296" spans="1:21" hidden="1">
      <c r="A6296" t="s">
        <v>26</v>
      </c>
      <c r="B6296" t="s">
        <v>7727</v>
      </c>
      <c r="C6296" s="55">
        <v>6960</v>
      </c>
      <c r="D6296" t="s">
        <v>722</v>
      </c>
      <c r="E6296" s="32">
        <v>46246</v>
      </c>
      <c r="F6296" s="26">
        <v>46246.658159722225</v>
      </c>
      <c r="G6296" s="12" t="str">
        <f t="shared" si="305"/>
        <v>AGOSTO</v>
      </c>
      <c r="H6296">
        <v>890904603</v>
      </c>
      <c r="I6296" t="s">
        <v>723</v>
      </c>
      <c r="J6296" s="41">
        <f t="shared" si="304"/>
        <v>2187000</v>
      </c>
      <c r="K6296" s="41">
        <v>415530</v>
      </c>
      <c r="L6296" s="39">
        <v>2602530</v>
      </c>
      <c r="M6296" t="s">
        <v>70</v>
      </c>
      <c r="N6296" s="32">
        <v>46252</v>
      </c>
      <c r="O6296" s="1">
        <f t="shared" si="306"/>
        <v>6</v>
      </c>
      <c r="P6296" t="s">
        <v>7680</v>
      </c>
      <c r="U6296" s="32">
        <v>46280</v>
      </c>
    </row>
    <row r="6297" spans="1:21" hidden="1">
      <c r="A6297" t="s">
        <v>26</v>
      </c>
      <c r="B6297" t="s">
        <v>7728</v>
      </c>
      <c r="C6297" s="55">
        <v>903</v>
      </c>
      <c r="D6297" t="s">
        <v>28</v>
      </c>
      <c r="E6297" s="32">
        <v>46246</v>
      </c>
      <c r="F6297" s="26">
        <v>46246.62599537037</v>
      </c>
      <c r="G6297" s="12" t="str">
        <f t="shared" si="305"/>
        <v>AGOSTO</v>
      </c>
      <c r="H6297">
        <v>71660004</v>
      </c>
      <c r="I6297" t="s">
        <v>266</v>
      </c>
      <c r="J6297" s="41">
        <f t="shared" si="304"/>
        <v>312000</v>
      </c>
      <c r="K6297" s="41">
        <v>0</v>
      </c>
      <c r="L6297" s="39">
        <v>312000</v>
      </c>
      <c r="M6297" t="s">
        <v>70</v>
      </c>
      <c r="N6297" s="32">
        <v>46253</v>
      </c>
      <c r="O6297" s="1">
        <f t="shared" si="306"/>
        <v>7</v>
      </c>
      <c r="P6297" s="34" t="s">
        <v>7680</v>
      </c>
      <c r="U6297" s="32">
        <v>46255</v>
      </c>
    </row>
    <row r="6298" spans="1:21" hidden="1">
      <c r="A6298" t="s">
        <v>26</v>
      </c>
      <c r="B6298" t="s">
        <v>7729</v>
      </c>
      <c r="C6298" s="55">
        <v>3234</v>
      </c>
      <c r="D6298" t="s">
        <v>28</v>
      </c>
      <c r="E6298" s="32">
        <v>46246</v>
      </c>
      <c r="F6298" s="26">
        <v>46246.639074074075</v>
      </c>
      <c r="G6298" s="12" t="str">
        <f t="shared" si="305"/>
        <v>AGOSTO</v>
      </c>
      <c r="H6298">
        <v>900144364</v>
      </c>
      <c r="I6298" t="s">
        <v>72</v>
      </c>
      <c r="J6298" s="41">
        <f t="shared" si="304"/>
        <v>240000</v>
      </c>
      <c r="K6298" s="41">
        <v>45600</v>
      </c>
      <c r="L6298" s="39">
        <v>285600</v>
      </c>
      <c r="M6298" t="s">
        <v>70</v>
      </c>
      <c r="N6298" s="32">
        <v>46247</v>
      </c>
      <c r="O6298" s="1">
        <f t="shared" si="306"/>
        <v>1</v>
      </c>
      <c r="P6298" t="s">
        <v>7680</v>
      </c>
      <c r="U6298" s="32">
        <v>46255</v>
      </c>
    </row>
    <row r="6299" spans="1:21" hidden="1">
      <c r="A6299" t="s">
        <v>26</v>
      </c>
      <c r="B6299" t="s">
        <v>7730</v>
      </c>
      <c r="C6299" s="55">
        <v>2015</v>
      </c>
      <c r="D6299" t="s">
        <v>438</v>
      </c>
      <c r="E6299" s="32">
        <v>46246</v>
      </c>
      <c r="F6299" s="26">
        <v>46246.646018518521</v>
      </c>
      <c r="G6299" s="12" t="str">
        <f t="shared" si="305"/>
        <v>AGOSTO</v>
      </c>
      <c r="H6299">
        <v>900497895</v>
      </c>
      <c r="I6299" t="s">
        <v>439</v>
      </c>
      <c r="J6299" s="41">
        <f t="shared" si="304"/>
        <v>2220000</v>
      </c>
      <c r="K6299" s="41">
        <v>421800</v>
      </c>
      <c r="L6299" s="39">
        <v>2641800</v>
      </c>
      <c r="M6299" s="1" t="s">
        <v>9455</v>
      </c>
      <c r="N6299" s="32">
        <v>46253</v>
      </c>
      <c r="O6299" s="1">
        <f t="shared" si="306"/>
        <v>7</v>
      </c>
      <c r="P6299" t="s">
        <v>7680</v>
      </c>
      <c r="U6299" s="32">
        <v>46280</v>
      </c>
    </row>
    <row r="6300" spans="1:21" hidden="1">
      <c r="A6300" t="s">
        <v>26</v>
      </c>
      <c r="B6300" t="s">
        <v>7731</v>
      </c>
      <c r="C6300" s="55">
        <v>3223</v>
      </c>
      <c r="D6300" t="s">
        <v>511</v>
      </c>
      <c r="E6300" s="32">
        <v>46246</v>
      </c>
      <c r="F6300" s="26">
        <v>46246.60732638889</v>
      </c>
      <c r="G6300" s="12" t="str">
        <f t="shared" si="305"/>
        <v>AGOSTO</v>
      </c>
      <c r="H6300">
        <v>900987425</v>
      </c>
      <c r="I6300" t="s">
        <v>512</v>
      </c>
      <c r="J6300" s="41">
        <f t="shared" si="304"/>
        <v>1050369</v>
      </c>
      <c r="K6300" s="41">
        <v>0</v>
      </c>
      <c r="L6300" s="39">
        <v>1050369</v>
      </c>
      <c r="M6300" t="s">
        <v>58</v>
      </c>
      <c r="N6300" s="32">
        <v>46252</v>
      </c>
      <c r="O6300" s="1">
        <f t="shared" si="306"/>
        <v>6</v>
      </c>
      <c r="P6300" t="s">
        <v>7680</v>
      </c>
      <c r="U6300" s="32">
        <v>46255</v>
      </c>
    </row>
    <row r="6301" spans="1:21" hidden="1">
      <c r="A6301" t="s">
        <v>26</v>
      </c>
      <c r="B6301" t="s">
        <v>7732</v>
      </c>
      <c r="C6301" s="55">
        <v>14685</v>
      </c>
      <c r="D6301" t="s">
        <v>3295</v>
      </c>
      <c r="E6301" s="32">
        <v>46246</v>
      </c>
      <c r="F6301" s="26">
        <v>46246.504513888889</v>
      </c>
      <c r="G6301" s="12" t="str">
        <f t="shared" si="305"/>
        <v>AGOSTO</v>
      </c>
      <c r="H6301">
        <v>811011779</v>
      </c>
      <c r="I6301" t="s">
        <v>1339</v>
      </c>
      <c r="J6301" s="41">
        <f t="shared" si="304"/>
        <v>807915.14</v>
      </c>
      <c r="K6301" s="41">
        <v>138795.85999999999</v>
      </c>
      <c r="L6301" s="39">
        <v>946711</v>
      </c>
      <c r="M6301" t="s">
        <v>70</v>
      </c>
      <c r="N6301" s="32">
        <v>46247</v>
      </c>
      <c r="O6301" s="1">
        <f t="shared" si="306"/>
        <v>1</v>
      </c>
      <c r="P6301" t="s">
        <v>7680</v>
      </c>
      <c r="U6301" s="32">
        <v>46255</v>
      </c>
    </row>
    <row r="6302" spans="1:21" hidden="1">
      <c r="A6302" t="s">
        <v>26</v>
      </c>
      <c r="B6302" t="s">
        <v>7733</v>
      </c>
      <c r="C6302" s="55">
        <v>74</v>
      </c>
      <c r="D6302" t="s">
        <v>5684</v>
      </c>
      <c r="E6302" s="32">
        <v>46246</v>
      </c>
      <c r="F6302" s="26">
        <v>46246.50986111111</v>
      </c>
      <c r="G6302" s="12" t="str">
        <f t="shared" si="305"/>
        <v>AGOSTO</v>
      </c>
      <c r="H6302">
        <v>901645620</v>
      </c>
      <c r="I6302" t="s">
        <v>5685</v>
      </c>
      <c r="J6302" s="41">
        <f t="shared" si="304"/>
        <v>49479477.509999998</v>
      </c>
      <c r="K6302" s="41">
        <v>0</v>
      </c>
      <c r="L6302" s="39">
        <v>49479477.509999998</v>
      </c>
      <c r="M6302" t="s">
        <v>110</v>
      </c>
      <c r="N6302" s="3">
        <v>46250</v>
      </c>
      <c r="O6302" s="1">
        <f t="shared" si="306"/>
        <v>4</v>
      </c>
      <c r="P6302" t="s">
        <v>3125</v>
      </c>
    </row>
    <row r="6303" spans="1:21" hidden="1">
      <c r="A6303" t="s">
        <v>26</v>
      </c>
      <c r="B6303" t="s">
        <v>7734</v>
      </c>
      <c r="C6303" s="55">
        <v>22208</v>
      </c>
      <c r="D6303" t="s">
        <v>566</v>
      </c>
      <c r="E6303" s="32">
        <v>46246</v>
      </c>
      <c r="F6303" s="26">
        <v>46246.500347222223</v>
      </c>
      <c r="G6303" s="12" t="str">
        <f t="shared" si="305"/>
        <v>AGOSTO</v>
      </c>
      <c r="H6303">
        <v>900237741</v>
      </c>
      <c r="I6303" t="s">
        <v>567</v>
      </c>
      <c r="J6303" s="41">
        <f t="shared" si="304"/>
        <v>530000</v>
      </c>
      <c r="K6303" s="41">
        <v>100700</v>
      </c>
      <c r="L6303" s="39">
        <v>630700</v>
      </c>
      <c r="M6303" t="s">
        <v>70</v>
      </c>
      <c r="N6303" s="32">
        <v>46247</v>
      </c>
      <c r="O6303" s="1">
        <f t="shared" si="306"/>
        <v>1</v>
      </c>
      <c r="P6303" t="s">
        <v>7680</v>
      </c>
      <c r="U6303" s="32">
        <v>46255</v>
      </c>
    </row>
    <row r="6304" spans="1:21" hidden="1">
      <c r="A6304" t="s">
        <v>26</v>
      </c>
      <c r="B6304" t="s">
        <v>7735</v>
      </c>
      <c r="C6304" s="55">
        <v>101194</v>
      </c>
      <c r="D6304" t="s">
        <v>638</v>
      </c>
      <c r="E6304" s="32">
        <v>46246</v>
      </c>
      <c r="F6304" s="26">
        <v>46246.497708333336</v>
      </c>
      <c r="G6304" s="12" t="str">
        <f t="shared" si="305"/>
        <v>AGOSTO</v>
      </c>
      <c r="H6304">
        <v>800128989</v>
      </c>
      <c r="I6304" t="s">
        <v>639</v>
      </c>
      <c r="J6304" s="41">
        <f t="shared" si="304"/>
        <v>836360</v>
      </c>
      <c r="K6304" s="41">
        <v>158908.4</v>
      </c>
      <c r="L6304" s="39">
        <v>995268.4</v>
      </c>
      <c r="M6304" t="s">
        <v>70</v>
      </c>
      <c r="N6304" s="32">
        <v>46255</v>
      </c>
      <c r="O6304" s="1">
        <f t="shared" si="306"/>
        <v>9</v>
      </c>
      <c r="P6304" t="s">
        <v>7680</v>
      </c>
      <c r="U6304" s="32">
        <v>46280</v>
      </c>
    </row>
    <row r="6305" spans="1:21" hidden="1">
      <c r="A6305" t="s">
        <v>26</v>
      </c>
      <c r="B6305" t="s">
        <v>7736</v>
      </c>
      <c r="C6305" s="55">
        <v>81211</v>
      </c>
      <c r="D6305" t="s">
        <v>355</v>
      </c>
      <c r="E6305" s="32">
        <v>46246</v>
      </c>
      <c r="F6305" s="26">
        <v>46246.479421296295</v>
      </c>
      <c r="G6305" s="12" t="str">
        <f t="shared" si="305"/>
        <v>AGOSTO</v>
      </c>
      <c r="H6305">
        <v>800204486</v>
      </c>
      <c r="I6305" t="s">
        <v>851</v>
      </c>
      <c r="J6305" s="41">
        <f t="shared" si="304"/>
        <v>255600</v>
      </c>
      <c r="K6305" s="41">
        <v>48564</v>
      </c>
      <c r="L6305" s="39">
        <v>304164</v>
      </c>
      <c r="M6305" t="s">
        <v>70</v>
      </c>
      <c r="N6305" s="32">
        <v>46252</v>
      </c>
      <c r="O6305" s="1">
        <f t="shared" si="306"/>
        <v>6</v>
      </c>
      <c r="P6305" t="s">
        <v>7680</v>
      </c>
      <c r="U6305" s="32">
        <v>46280</v>
      </c>
    </row>
    <row r="6306" spans="1:21" hidden="1">
      <c r="A6306" t="s">
        <v>26</v>
      </c>
      <c r="B6306" t="s">
        <v>7737</v>
      </c>
      <c r="C6306" s="55">
        <v>3222</v>
      </c>
      <c r="D6306" t="s">
        <v>511</v>
      </c>
      <c r="E6306" s="32">
        <v>46246</v>
      </c>
      <c r="F6306" s="26">
        <v>46246.456504629627</v>
      </c>
      <c r="G6306" s="12" t="str">
        <f t="shared" si="305"/>
        <v>AGOSTO</v>
      </c>
      <c r="H6306">
        <v>900987425</v>
      </c>
      <c r="I6306" t="s">
        <v>512</v>
      </c>
      <c r="J6306" s="41">
        <f t="shared" si="304"/>
        <v>829239</v>
      </c>
      <c r="K6306" s="41">
        <v>0</v>
      </c>
      <c r="L6306" s="39">
        <v>829239</v>
      </c>
      <c r="M6306" t="s">
        <v>58</v>
      </c>
      <c r="N6306" s="32">
        <v>46247</v>
      </c>
      <c r="O6306" s="1">
        <f t="shared" si="306"/>
        <v>1</v>
      </c>
      <c r="P6306" t="s">
        <v>7720</v>
      </c>
      <c r="U6306" s="32">
        <v>46247</v>
      </c>
    </row>
    <row r="6307" spans="1:21" hidden="1">
      <c r="A6307" t="s">
        <v>26</v>
      </c>
      <c r="B6307" t="s">
        <v>7738</v>
      </c>
      <c r="C6307" s="55">
        <v>245</v>
      </c>
      <c r="D6307" t="s">
        <v>122</v>
      </c>
      <c r="E6307" s="32">
        <v>46246</v>
      </c>
      <c r="F6307" s="26">
        <v>46246.429849537039</v>
      </c>
      <c r="G6307" s="12" t="str">
        <f t="shared" si="305"/>
        <v>AGOSTO</v>
      </c>
      <c r="H6307">
        <v>902020620</v>
      </c>
      <c r="I6307" t="s">
        <v>2152</v>
      </c>
      <c r="J6307" s="41">
        <f t="shared" si="304"/>
        <v>1702800</v>
      </c>
      <c r="K6307" s="41">
        <v>323532</v>
      </c>
      <c r="L6307" s="39">
        <v>2026332</v>
      </c>
      <c r="M6307" t="s">
        <v>70</v>
      </c>
      <c r="N6307" s="32">
        <v>46247</v>
      </c>
      <c r="O6307" s="1">
        <f t="shared" si="306"/>
        <v>1</v>
      </c>
      <c r="P6307" t="s">
        <v>7680</v>
      </c>
      <c r="U6307" s="32">
        <v>46255</v>
      </c>
    </row>
    <row r="6308" spans="1:21" hidden="1">
      <c r="A6308" t="s">
        <v>26</v>
      </c>
      <c r="B6308" t="s">
        <v>7739</v>
      </c>
      <c r="C6308" s="55">
        <v>9804</v>
      </c>
      <c r="D6308" t="s">
        <v>2896</v>
      </c>
      <c r="E6308" s="32">
        <v>46246</v>
      </c>
      <c r="F6308" s="26">
        <v>46246.831956018519</v>
      </c>
      <c r="G6308" s="12" t="str">
        <f t="shared" si="305"/>
        <v>AGOSTO</v>
      </c>
      <c r="H6308">
        <v>32150739</v>
      </c>
      <c r="I6308" t="s">
        <v>400</v>
      </c>
      <c r="J6308" s="41">
        <f t="shared" si="304"/>
        <v>746000</v>
      </c>
      <c r="K6308" s="41">
        <v>0</v>
      </c>
      <c r="L6308" s="39">
        <v>746000</v>
      </c>
      <c r="M6308" t="s">
        <v>199</v>
      </c>
      <c r="N6308" s="32">
        <v>46268</v>
      </c>
      <c r="O6308" s="1">
        <f t="shared" si="306"/>
        <v>22</v>
      </c>
      <c r="P6308" t="s">
        <v>7680</v>
      </c>
      <c r="U6308" s="32">
        <v>46269</v>
      </c>
    </row>
    <row r="6309" spans="1:21" hidden="1">
      <c r="A6309" t="s">
        <v>26</v>
      </c>
      <c r="B6309" t="s">
        <v>7740</v>
      </c>
      <c r="C6309" s="55">
        <v>20227071</v>
      </c>
      <c r="D6309" t="s">
        <v>4499</v>
      </c>
      <c r="E6309" s="32">
        <v>46246</v>
      </c>
      <c r="F6309" s="26">
        <v>46246.803946759261</v>
      </c>
      <c r="G6309" s="12" t="str">
        <f t="shared" si="305"/>
        <v>AGOSTO</v>
      </c>
      <c r="H6309">
        <v>900219834</v>
      </c>
      <c r="I6309" t="s">
        <v>739</v>
      </c>
      <c r="J6309" s="41">
        <f t="shared" si="304"/>
        <v>16100</v>
      </c>
      <c r="K6309" s="41">
        <v>0</v>
      </c>
      <c r="L6309" s="39">
        <v>16100</v>
      </c>
      <c r="M6309" t="s">
        <v>70</v>
      </c>
      <c r="N6309" s="32">
        <v>46247</v>
      </c>
      <c r="O6309" s="1">
        <f t="shared" si="306"/>
        <v>1</v>
      </c>
      <c r="P6309" t="s">
        <v>7680</v>
      </c>
      <c r="U6309" s="32">
        <v>46262</v>
      </c>
    </row>
    <row r="6310" spans="1:21" hidden="1">
      <c r="A6310" t="s">
        <v>26</v>
      </c>
      <c r="B6310" t="s">
        <v>7741</v>
      </c>
      <c r="C6310" s="55">
        <v>239910</v>
      </c>
      <c r="D6310" t="s">
        <v>7742</v>
      </c>
      <c r="E6310" s="32">
        <v>46246</v>
      </c>
      <c r="F6310" s="26">
        <v>46246.757939814815</v>
      </c>
      <c r="G6310" s="12" t="str">
        <f t="shared" si="305"/>
        <v>AGOSTO</v>
      </c>
      <c r="H6310">
        <v>811045607</v>
      </c>
      <c r="I6310" t="s">
        <v>7758</v>
      </c>
      <c r="J6310" s="41">
        <f t="shared" si="304"/>
        <v>82082</v>
      </c>
      <c r="K6310" s="41">
        <v>15558</v>
      </c>
      <c r="L6310" s="39">
        <v>97640</v>
      </c>
      <c r="M6310" t="s">
        <v>54</v>
      </c>
      <c r="O6310" s="1">
        <f t="shared" si="306"/>
        <v>0</v>
      </c>
    </row>
    <row r="6311" spans="1:21" hidden="1">
      <c r="A6311" t="s">
        <v>26</v>
      </c>
      <c r="B6311" t="s">
        <v>7743</v>
      </c>
      <c r="C6311" s="55">
        <v>36955</v>
      </c>
      <c r="D6311" t="s">
        <v>3872</v>
      </c>
      <c r="E6311" s="32">
        <v>46246</v>
      </c>
      <c r="F6311" s="26">
        <v>46246.674976851849</v>
      </c>
      <c r="G6311" s="12" t="str">
        <f t="shared" si="305"/>
        <v>AGOSTO</v>
      </c>
      <c r="H6311">
        <v>9522660</v>
      </c>
      <c r="I6311" t="s">
        <v>377</v>
      </c>
      <c r="J6311" s="41">
        <f t="shared" si="304"/>
        <v>5084033.58</v>
      </c>
      <c r="K6311" s="41">
        <v>965966.37</v>
      </c>
      <c r="L6311" s="39">
        <v>6049999.9500000002</v>
      </c>
      <c r="M6311" s="1" t="s">
        <v>9455</v>
      </c>
      <c r="N6311" s="32">
        <v>46253</v>
      </c>
      <c r="O6311" s="1">
        <f t="shared" si="306"/>
        <v>7</v>
      </c>
      <c r="P6311" t="s">
        <v>7680</v>
      </c>
      <c r="U6311" s="32">
        <v>46280</v>
      </c>
    </row>
    <row r="6312" spans="1:21" hidden="1">
      <c r="A6312" t="s">
        <v>26</v>
      </c>
      <c r="B6312" t="s">
        <v>7744</v>
      </c>
      <c r="C6312" s="55">
        <v>36954</v>
      </c>
      <c r="D6312" t="s">
        <v>3872</v>
      </c>
      <c r="E6312" s="32">
        <v>46246</v>
      </c>
      <c r="F6312" s="26">
        <v>46246.67496527778</v>
      </c>
      <c r="G6312" s="12" t="str">
        <f t="shared" si="305"/>
        <v>AGOSTO</v>
      </c>
      <c r="H6312">
        <v>9522660</v>
      </c>
      <c r="I6312" t="s">
        <v>377</v>
      </c>
      <c r="J6312" s="41">
        <f t="shared" si="304"/>
        <v>336134.44</v>
      </c>
      <c r="K6312" s="41">
        <v>63865.54</v>
      </c>
      <c r="L6312" s="39">
        <v>399999.98</v>
      </c>
      <c r="M6312" s="1" t="s">
        <v>9455</v>
      </c>
      <c r="N6312" s="32">
        <v>46253</v>
      </c>
      <c r="O6312" s="1">
        <f t="shared" si="306"/>
        <v>7</v>
      </c>
      <c r="P6312" t="s">
        <v>7680</v>
      </c>
      <c r="U6312" s="32">
        <v>46280</v>
      </c>
    </row>
    <row r="6313" spans="1:21" hidden="1">
      <c r="A6313" t="s">
        <v>700</v>
      </c>
      <c r="B6313" t="s">
        <v>7745</v>
      </c>
      <c r="C6313" s="56">
        <v>3096</v>
      </c>
      <c r="D6313" t="s">
        <v>7746</v>
      </c>
      <c r="E6313" s="32">
        <v>46246</v>
      </c>
      <c r="F6313" s="26">
        <v>46246.62327546296</v>
      </c>
      <c r="G6313" s="12" t="str">
        <f t="shared" si="305"/>
        <v>AGOSTO</v>
      </c>
      <c r="H6313">
        <v>900216494</v>
      </c>
      <c r="I6313" t="s">
        <v>7759</v>
      </c>
      <c r="J6313" s="41">
        <f t="shared" si="304"/>
        <v>11764.71</v>
      </c>
      <c r="K6313" s="41">
        <v>2235.29</v>
      </c>
      <c r="L6313" s="39">
        <v>14000</v>
      </c>
      <c r="M6313" t="s">
        <v>54</v>
      </c>
      <c r="O6313" s="1">
        <f t="shared" si="306"/>
        <v>0</v>
      </c>
    </row>
    <row r="6314" spans="1:21">
      <c r="A6314" t="s">
        <v>26</v>
      </c>
      <c r="B6314" t="s">
        <v>7747</v>
      </c>
      <c r="C6314" s="56">
        <v>60929</v>
      </c>
      <c r="D6314" t="s">
        <v>2158</v>
      </c>
      <c r="E6314" s="32">
        <v>46246</v>
      </c>
      <c r="F6314" s="26">
        <v>46246.539236111108</v>
      </c>
      <c r="G6314" s="12" t="str">
        <f t="shared" si="305"/>
        <v>AGOSTO</v>
      </c>
      <c r="H6314">
        <v>860533413</v>
      </c>
      <c r="I6314" t="s">
        <v>545</v>
      </c>
      <c r="J6314" s="41">
        <f t="shared" si="304"/>
        <v>90200</v>
      </c>
      <c r="K6314" s="41">
        <v>0</v>
      </c>
      <c r="L6314" s="39">
        <v>90200</v>
      </c>
      <c r="M6314" t="s">
        <v>54</v>
      </c>
      <c r="O6314" s="1">
        <f t="shared" si="306"/>
        <v>0</v>
      </c>
    </row>
    <row r="6315" spans="1:21" hidden="1">
      <c r="A6315" t="s">
        <v>82</v>
      </c>
      <c r="B6315" t="s">
        <v>7748</v>
      </c>
      <c r="C6315" s="55" t="s">
        <v>7749</v>
      </c>
      <c r="D6315" t="s">
        <v>2896</v>
      </c>
      <c r="E6315" s="32">
        <v>46246</v>
      </c>
      <c r="F6315" s="26">
        <v>46246.511134259257</v>
      </c>
      <c r="G6315" s="12" t="str">
        <f t="shared" si="305"/>
        <v>AGOSTO</v>
      </c>
      <c r="H6315">
        <v>901645620</v>
      </c>
      <c r="I6315" t="s">
        <v>5685</v>
      </c>
      <c r="J6315" s="41">
        <f t="shared" si="304"/>
        <v>49479477.509999998</v>
      </c>
      <c r="K6315" s="41">
        <v>0</v>
      </c>
      <c r="L6315" s="39">
        <v>49479477.509999998</v>
      </c>
      <c r="M6315" t="s">
        <v>110</v>
      </c>
      <c r="N6315" s="3">
        <v>46250</v>
      </c>
      <c r="O6315" s="1">
        <f t="shared" si="306"/>
        <v>4</v>
      </c>
      <c r="P6315" t="s">
        <v>3125</v>
      </c>
    </row>
    <row r="6316" spans="1:21" hidden="1">
      <c r="A6316" t="s">
        <v>26</v>
      </c>
      <c r="B6316" t="s">
        <v>7750</v>
      </c>
      <c r="C6316" s="55">
        <v>86311</v>
      </c>
      <c r="D6316" t="s">
        <v>1113</v>
      </c>
      <c r="E6316" s="32">
        <v>46246</v>
      </c>
      <c r="F6316" s="26">
        <v>46246.456006944441</v>
      </c>
      <c r="G6316" s="12" t="str">
        <f t="shared" si="305"/>
        <v>AGOSTO</v>
      </c>
      <c r="H6316">
        <v>860029995</v>
      </c>
      <c r="I6316" t="s">
        <v>1114</v>
      </c>
      <c r="J6316" s="41">
        <f t="shared" si="304"/>
        <v>270000</v>
      </c>
      <c r="K6316" s="41">
        <v>0</v>
      </c>
      <c r="L6316" s="39">
        <v>270000</v>
      </c>
      <c r="M6316" t="s">
        <v>58</v>
      </c>
      <c r="O6316" s="1">
        <f t="shared" si="306"/>
        <v>0</v>
      </c>
    </row>
    <row r="6317" spans="1:21" hidden="1">
      <c r="A6317" t="s">
        <v>26</v>
      </c>
      <c r="B6317" t="s">
        <v>7751</v>
      </c>
      <c r="C6317" s="55">
        <v>4483</v>
      </c>
      <c r="D6317" t="s">
        <v>698</v>
      </c>
      <c r="E6317" s="32">
        <v>46246</v>
      </c>
      <c r="F6317" s="26">
        <v>46246.394641203704</v>
      </c>
      <c r="G6317" s="12" t="str">
        <f t="shared" si="305"/>
        <v>AGOSTO</v>
      </c>
      <c r="H6317">
        <v>901972620</v>
      </c>
      <c r="I6317" t="s">
        <v>2440</v>
      </c>
      <c r="J6317" s="41">
        <f t="shared" si="304"/>
        <v>109500</v>
      </c>
      <c r="K6317" s="41">
        <v>20805</v>
      </c>
      <c r="L6317" s="39">
        <v>130305</v>
      </c>
      <c r="M6317" t="s">
        <v>54</v>
      </c>
      <c r="N6317" s="32">
        <v>46247</v>
      </c>
      <c r="O6317" s="1">
        <f t="shared" si="306"/>
        <v>1</v>
      </c>
      <c r="P6317" t="s">
        <v>7680</v>
      </c>
      <c r="U6317" s="32">
        <v>46255</v>
      </c>
    </row>
    <row r="6318" spans="1:21" hidden="1">
      <c r="A6318" t="s">
        <v>26</v>
      </c>
      <c r="B6318" t="s">
        <v>7752</v>
      </c>
      <c r="C6318" s="55">
        <v>24788</v>
      </c>
      <c r="D6318" t="s">
        <v>205</v>
      </c>
      <c r="E6318" s="32">
        <v>46246</v>
      </c>
      <c r="F6318" s="26">
        <v>46246.367291666669</v>
      </c>
      <c r="G6318" s="12" t="str">
        <f t="shared" si="305"/>
        <v>AGOSTO</v>
      </c>
      <c r="H6318">
        <v>800079603</v>
      </c>
      <c r="I6318" t="s">
        <v>206</v>
      </c>
      <c r="J6318" s="41">
        <f t="shared" ref="J6318:J6381" si="307">L6318-K6318</f>
        <v>64524</v>
      </c>
      <c r="K6318" s="41">
        <v>12259.56</v>
      </c>
      <c r="L6318" s="39">
        <v>76783.56</v>
      </c>
      <c r="M6318" t="s">
        <v>110</v>
      </c>
      <c r="N6318" s="3">
        <v>46250</v>
      </c>
      <c r="O6318" s="1">
        <f t="shared" si="306"/>
        <v>4</v>
      </c>
      <c r="P6318" t="s">
        <v>7680</v>
      </c>
    </row>
    <row r="6319" spans="1:21" hidden="1">
      <c r="A6319" t="s">
        <v>26</v>
      </c>
      <c r="B6319" t="s">
        <v>7753</v>
      </c>
      <c r="C6319" s="55">
        <v>6278</v>
      </c>
      <c r="D6319" t="s">
        <v>28</v>
      </c>
      <c r="E6319" s="32">
        <v>46246</v>
      </c>
      <c r="F6319" s="26">
        <v>46246.334710648145</v>
      </c>
      <c r="G6319" s="12" t="str">
        <f t="shared" si="305"/>
        <v>AGOSTO</v>
      </c>
      <c r="H6319">
        <v>900441635</v>
      </c>
      <c r="I6319" t="s">
        <v>846</v>
      </c>
      <c r="J6319" s="41">
        <f t="shared" si="307"/>
        <v>1421016</v>
      </c>
      <c r="K6319" s="41">
        <v>269993.03999999998</v>
      </c>
      <c r="L6319" s="39">
        <v>1691009.04</v>
      </c>
      <c r="M6319" t="s">
        <v>65</v>
      </c>
      <c r="N6319" s="32">
        <v>46246</v>
      </c>
      <c r="O6319" s="1">
        <f t="shared" si="306"/>
        <v>0</v>
      </c>
      <c r="P6319" s="1" t="s">
        <v>191</v>
      </c>
      <c r="U6319" s="32">
        <v>46255</v>
      </c>
    </row>
    <row r="6320" spans="1:21" hidden="1">
      <c r="A6320" t="s">
        <v>26</v>
      </c>
      <c r="B6320" t="s">
        <v>7754</v>
      </c>
      <c r="C6320" s="55">
        <v>574419</v>
      </c>
      <c r="D6320" t="s">
        <v>159</v>
      </c>
      <c r="E6320" s="32">
        <v>46246</v>
      </c>
      <c r="F6320" s="26">
        <v>46246.312731481485</v>
      </c>
      <c r="G6320" s="12" t="str">
        <f t="shared" si="305"/>
        <v>AGOSTO</v>
      </c>
      <c r="H6320">
        <v>890800788</v>
      </c>
      <c r="I6320" t="s">
        <v>160</v>
      </c>
      <c r="J6320" s="41">
        <f t="shared" si="307"/>
        <v>36390</v>
      </c>
      <c r="K6320" s="41">
        <v>6914</v>
      </c>
      <c r="L6320" s="39">
        <v>43304</v>
      </c>
      <c r="M6320" t="s">
        <v>3770</v>
      </c>
      <c r="N6320" s="32">
        <v>46247</v>
      </c>
      <c r="O6320" s="1">
        <f t="shared" si="306"/>
        <v>1</v>
      </c>
      <c r="P6320" t="s">
        <v>7680</v>
      </c>
      <c r="U6320" s="32">
        <v>46259</v>
      </c>
    </row>
    <row r="6321" spans="1:21" hidden="1">
      <c r="A6321" t="s">
        <v>26</v>
      </c>
      <c r="B6321" t="s">
        <v>7755</v>
      </c>
      <c r="C6321" s="55">
        <v>96201246</v>
      </c>
      <c r="D6321" t="s">
        <v>255</v>
      </c>
      <c r="E6321" s="32">
        <v>46246</v>
      </c>
      <c r="F6321" s="26">
        <v>46246.210046296299</v>
      </c>
      <c r="G6321" s="12" t="str">
        <f t="shared" si="305"/>
        <v>AGOSTO</v>
      </c>
      <c r="H6321">
        <v>900843898</v>
      </c>
      <c r="I6321" t="s">
        <v>256</v>
      </c>
      <c r="J6321" s="41">
        <f t="shared" si="307"/>
        <v>19453.77</v>
      </c>
      <c r="K6321" s="41">
        <v>3696.23</v>
      </c>
      <c r="L6321" s="39">
        <v>23150</v>
      </c>
      <c r="M6321" t="s">
        <v>54</v>
      </c>
      <c r="O6321" s="1">
        <f t="shared" si="306"/>
        <v>0</v>
      </c>
    </row>
    <row r="6322" spans="1:21" hidden="1">
      <c r="A6322" t="s">
        <v>26</v>
      </c>
      <c r="B6322" t="s">
        <v>7756</v>
      </c>
      <c r="C6322" s="55">
        <v>494900</v>
      </c>
      <c r="D6322" t="s">
        <v>671</v>
      </c>
      <c r="E6322" s="32">
        <v>46246</v>
      </c>
      <c r="F6322" s="26">
        <v>46246.169733796298</v>
      </c>
      <c r="G6322" s="12" t="str">
        <f t="shared" si="305"/>
        <v>AGOSTO</v>
      </c>
      <c r="H6322">
        <v>860001697</v>
      </c>
      <c r="I6322" t="s">
        <v>669</v>
      </c>
      <c r="J6322" s="41">
        <f t="shared" si="307"/>
        <v>507300</v>
      </c>
      <c r="K6322" s="41">
        <v>0</v>
      </c>
      <c r="L6322" s="39">
        <v>507300</v>
      </c>
      <c r="M6322" t="s">
        <v>70</v>
      </c>
      <c r="N6322" s="32">
        <v>46252</v>
      </c>
      <c r="O6322" s="1">
        <f t="shared" si="306"/>
        <v>6</v>
      </c>
      <c r="P6322" t="s">
        <v>7680</v>
      </c>
      <c r="U6322" s="32">
        <v>46262</v>
      </c>
    </row>
    <row r="6323" spans="1:21" hidden="1">
      <c r="A6323" t="s">
        <v>26</v>
      </c>
      <c r="B6323" t="s">
        <v>7776</v>
      </c>
      <c r="C6323" s="55">
        <v>11169</v>
      </c>
      <c r="D6323" t="s">
        <v>1991</v>
      </c>
      <c r="E6323" s="32">
        <v>46247</v>
      </c>
      <c r="F6323" s="26">
        <v>46247.654861111114</v>
      </c>
      <c r="G6323" s="12" t="str">
        <f t="shared" si="305"/>
        <v>AGOSTO</v>
      </c>
      <c r="H6323">
        <v>900402854</v>
      </c>
      <c r="I6323" t="s">
        <v>6716</v>
      </c>
      <c r="J6323" s="41">
        <f t="shared" si="307"/>
        <v>163900</v>
      </c>
      <c r="K6323" s="41">
        <v>31141</v>
      </c>
      <c r="L6323" s="39">
        <v>195041</v>
      </c>
      <c r="M6323" t="s">
        <v>37</v>
      </c>
      <c r="N6323" s="32">
        <v>46254</v>
      </c>
      <c r="O6323" s="1">
        <f t="shared" si="306"/>
        <v>7</v>
      </c>
      <c r="P6323" t="s">
        <v>7680</v>
      </c>
      <c r="U6323" s="32">
        <v>46258</v>
      </c>
    </row>
    <row r="6324" spans="1:21" hidden="1">
      <c r="A6324" t="s">
        <v>26</v>
      </c>
      <c r="B6324" t="s">
        <v>7777</v>
      </c>
      <c r="C6324" s="55">
        <v>368442</v>
      </c>
      <c r="D6324" t="s">
        <v>336</v>
      </c>
      <c r="E6324" s="32">
        <v>46247</v>
      </c>
      <c r="F6324" s="26">
        <v>46247.619895833333</v>
      </c>
      <c r="G6324" s="12" t="str">
        <f t="shared" si="305"/>
        <v>AGOSTO</v>
      </c>
      <c r="H6324">
        <v>800049074</v>
      </c>
      <c r="I6324" t="s">
        <v>337</v>
      </c>
      <c r="J6324" s="41">
        <f t="shared" si="307"/>
        <v>568156</v>
      </c>
      <c r="K6324" s="41">
        <v>105729</v>
      </c>
      <c r="L6324" s="39">
        <v>673885</v>
      </c>
      <c r="M6324" t="s">
        <v>70</v>
      </c>
      <c r="N6324" s="32">
        <v>46253</v>
      </c>
      <c r="O6324" s="1">
        <f t="shared" si="306"/>
        <v>6</v>
      </c>
      <c r="P6324" t="s">
        <v>7680</v>
      </c>
      <c r="U6324" s="32">
        <v>46255</v>
      </c>
    </row>
    <row r="6325" spans="1:21" hidden="1">
      <c r="A6325" t="s">
        <v>26</v>
      </c>
      <c r="B6325" t="s">
        <v>7778</v>
      </c>
      <c r="C6325" s="55">
        <v>6057847</v>
      </c>
      <c r="D6325" t="s">
        <v>708</v>
      </c>
      <c r="E6325" s="32">
        <v>46247</v>
      </c>
      <c r="F6325" s="26">
        <v>46247.855567129627</v>
      </c>
      <c r="G6325" s="12" t="str">
        <f t="shared" si="305"/>
        <v>AGOSTO</v>
      </c>
      <c r="H6325">
        <v>900219834</v>
      </c>
      <c r="I6325" t="s">
        <v>739</v>
      </c>
      <c r="J6325" s="41">
        <f t="shared" si="307"/>
        <v>10084.030000000001</v>
      </c>
      <c r="K6325" s="41">
        <v>1915.97</v>
      </c>
      <c r="L6325" s="39">
        <v>12000</v>
      </c>
      <c r="M6325" t="s">
        <v>70</v>
      </c>
      <c r="N6325" s="32">
        <v>46248</v>
      </c>
      <c r="O6325" s="1">
        <f t="shared" si="306"/>
        <v>1</v>
      </c>
      <c r="P6325" t="s">
        <v>7680</v>
      </c>
      <c r="U6325" s="32">
        <v>46262</v>
      </c>
    </row>
    <row r="6326" spans="1:21" hidden="1">
      <c r="A6326" t="s">
        <v>26</v>
      </c>
      <c r="B6326" t="s">
        <v>7779</v>
      </c>
      <c r="C6326" s="55">
        <v>9814</v>
      </c>
      <c r="D6326" t="s">
        <v>2896</v>
      </c>
      <c r="E6326" s="32">
        <v>46247</v>
      </c>
      <c r="F6326" s="26">
        <v>46247.859432870369</v>
      </c>
      <c r="G6326" s="12" t="str">
        <f t="shared" si="305"/>
        <v>AGOSTO</v>
      </c>
      <c r="H6326">
        <v>32150739</v>
      </c>
      <c r="I6326" t="s">
        <v>400</v>
      </c>
      <c r="J6326" s="41">
        <f t="shared" si="307"/>
        <v>754500</v>
      </c>
      <c r="K6326" s="41">
        <v>0</v>
      </c>
      <c r="L6326" s="39">
        <v>754500</v>
      </c>
      <c r="M6326" t="s">
        <v>199</v>
      </c>
      <c r="N6326" s="32">
        <v>46252</v>
      </c>
      <c r="O6326" s="1">
        <f t="shared" si="306"/>
        <v>5</v>
      </c>
      <c r="P6326" t="s">
        <v>7680</v>
      </c>
      <c r="U6326" s="32">
        <v>46255</v>
      </c>
    </row>
    <row r="6327" spans="1:21" hidden="1">
      <c r="A6327" t="s">
        <v>26</v>
      </c>
      <c r="B6327" t="s">
        <v>7780</v>
      </c>
      <c r="C6327" s="55">
        <v>6979</v>
      </c>
      <c r="D6327" t="s">
        <v>722</v>
      </c>
      <c r="E6327" s="32">
        <v>46247</v>
      </c>
      <c r="F6327" s="26">
        <v>46247.669618055559</v>
      </c>
      <c r="G6327" s="12" t="str">
        <f t="shared" si="305"/>
        <v>AGOSTO</v>
      </c>
      <c r="H6327">
        <v>890904603</v>
      </c>
      <c r="I6327" t="s">
        <v>723</v>
      </c>
      <c r="J6327" s="41">
        <f t="shared" si="307"/>
        <v>583200</v>
      </c>
      <c r="K6327" s="41">
        <v>110808</v>
      </c>
      <c r="L6327" s="39">
        <v>694008</v>
      </c>
      <c r="M6327" t="s">
        <v>70</v>
      </c>
      <c r="N6327" s="32">
        <v>46252</v>
      </c>
      <c r="O6327" s="1">
        <f t="shared" si="306"/>
        <v>5</v>
      </c>
      <c r="P6327" t="s">
        <v>7680</v>
      </c>
      <c r="U6327" s="32">
        <v>46280</v>
      </c>
    </row>
    <row r="6328" spans="1:21" hidden="1">
      <c r="A6328" t="s">
        <v>26</v>
      </c>
      <c r="B6328" t="s">
        <v>7781</v>
      </c>
      <c r="C6328" s="55">
        <v>3837</v>
      </c>
      <c r="D6328" t="s">
        <v>28</v>
      </c>
      <c r="E6328" s="32">
        <v>46247</v>
      </c>
      <c r="F6328" s="26">
        <v>46247.676342592589</v>
      </c>
      <c r="G6328" s="12" t="str">
        <f t="shared" si="305"/>
        <v>AGOSTO</v>
      </c>
      <c r="H6328">
        <v>900963795</v>
      </c>
      <c r="I6328" t="s">
        <v>1773</v>
      </c>
      <c r="J6328" s="41">
        <f t="shared" si="307"/>
        <v>1812896.57</v>
      </c>
      <c r="K6328" s="41">
        <v>344450.43</v>
      </c>
      <c r="L6328" s="39">
        <v>2157347</v>
      </c>
      <c r="M6328" s="1" t="s">
        <v>37</v>
      </c>
      <c r="N6328" s="32">
        <v>46254</v>
      </c>
      <c r="O6328" s="1">
        <f t="shared" si="306"/>
        <v>7</v>
      </c>
      <c r="P6328" t="s">
        <v>7680</v>
      </c>
      <c r="U6328" s="32">
        <v>46258</v>
      </c>
    </row>
    <row r="6329" spans="1:21" hidden="1">
      <c r="A6329" t="s">
        <v>26</v>
      </c>
      <c r="B6329" t="s">
        <v>7782</v>
      </c>
      <c r="C6329" s="55">
        <v>11170</v>
      </c>
      <c r="D6329" t="s">
        <v>1991</v>
      </c>
      <c r="E6329" s="32">
        <v>46247</v>
      </c>
      <c r="F6329" s="26">
        <v>46247.657060185185</v>
      </c>
      <c r="G6329" s="12" t="str">
        <f t="shared" si="305"/>
        <v>AGOSTO</v>
      </c>
      <c r="H6329">
        <v>900402854</v>
      </c>
      <c r="I6329" t="s">
        <v>6716</v>
      </c>
      <c r="J6329" s="41">
        <f t="shared" si="307"/>
        <v>115000</v>
      </c>
      <c r="K6329" s="41">
        <v>21850</v>
      </c>
      <c r="L6329" s="39">
        <v>136850</v>
      </c>
      <c r="M6329" t="s">
        <v>37</v>
      </c>
      <c r="N6329" s="32">
        <v>46254</v>
      </c>
      <c r="O6329" s="1">
        <f t="shared" si="306"/>
        <v>7</v>
      </c>
      <c r="P6329" t="s">
        <v>7680</v>
      </c>
      <c r="U6329" s="32">
        <v>46280</v>
      </c>
    </row>
    <row r="6330" spans="1:21" hidden="1">
      <c r="A6330" t="s">
        <v>26</v>
      </c>
      <c r="B6330" t="s">
        <v>7783</v>
      </c>
      <c r="C6330" s="55">
        <v>574548</v>
      </c>
      <c r="D6330" t="s">
        <v>159</v>
      </c>
      <c r="E6330" s="32">
        <v>46247</v>
      </c>
      <c r="F6330" s="26">
        <v>46247.62332175926</v>
      </c>
      <c r="G6330" s="12" t="str">
        <f t="shared" si="305"/>
        <v>AGOSTO</v>
      </c>
      <c r="H6330">
        <v>890800788</v>
      </c>
      <c r="I6330" t="s">
        <v>160</v>
      </c>
      <c r="J6330" s="41">
        <f t="shared" si="307"/>
        <v>1650780</v>
      </c>
      <c r="K6330" s="41">
        <v>313648</v>
      </c>
      <c r="L6330" s="39">
        <v>1964428</v>
      </c>
      <c r="M6330" t="s">
        <v>3770</v>
      </c>
      <c r="N6330" s="32">
        <v>46253</v>
      </c>
      <c r="O6330" s="1">
        <f t="shared" si="306"/>
        <v>6</v>
      </c>
      <c r="P6330" t="s">
        <v>7680</v>
      </c>
      <c r="U6330" s="32">
        <v>46255</v>
      </c>
    </row>
    <row r="6331" spans="1:21" hidden="1">
      <c r="A6331" t="s">
        <v>26</v>
      </c>
      <c r="B6331" t="s">
        <v>7784</v>
      </c>
      <c r="C6331" s="55">
        <v>190069</v>
      </c>
      <c r="D6331" t="s">
        <v>1083</v>
      </c>
      <c r="E6331" s="32">
        <v>46247</v>
      </c>
      <c r="F6331" s="26">
        <v>46247.698854166665</v>
      </c>
      <c r="G6331" s="12" t="str">
        <f t="shared" si="305"/>
        <v>AGOSTO</v>
      </c>
      <c r="H6331">
        <v>860000018</v>
      </c>
      <c r="I6331" t="s">
        <v>1084</v>
      </c>
      <c r="J6331" s="41">
        <f t="shared" si="307"/>
        <v>440714.96</v>
      </c>
      <c r="K6331" s="41">
        <v>74236.039999999994</v>
      </c>
      <c r="L6331" s="39">
        <v>514951</v>
      </c>
      <c r="M6331" t="s">
        <v>70</v>
      </c>
      <c r="N6331" s="32">
        <v>46252</v>
      </c>
      <c r="O6331" s="1">
        <f t="shared" si="306"/>
        <v>5</v>
      </c>
      <c r="P6331" t="s">
        <v>7680</v>
      </c>
      <c r="U6331" s="32">
        <v>46231</v>
      </c>
    </row>
    <row r="6332" spans="1:21" hidden="1">
      <c r="A6332" t="s">
        <v>26</v>
      </c>
      <c r="B6332" t="s">
        <v>7785</v>
      </c>
      <c r="C6332" s="55">
        <v>59383</v>
      </c>
      <c r="D6332" t="s">
        <v>122</v>
      </c>
      <c r="E6332" s="32">
        <v>46247</v>
      </c>
      <c r="F6332" s="26">
        <v>46247.715601851851</v>
      </c>
      <c r="G6332" s="12" t="str">
        <f t="shared" si="305"/>
        <v>AGOSTO</v>
      </c>
      <c r="H6332">
        <v>900650486</v>
      </c>
      <c r="I6332" t="s">
        <v>857</v>
      </c>
      <c r="J6332" s="41">
        <f t="shared" si="307"/>
        <v>65547.899999999994</v>
      </c>
      <c r="K6332" s="41">
        <v>12454.1</v>
      </c>
      <c r="L6332" s="39">
        <v>78002</v>
      </c>
      <c r="M6332" t="s">
        <v>65</v>
      </c>
      <c r="N6332" s="32">
        <v>46252</v>
      </c>
      <c r="O6332" s="1">
        <f t="shared" si="306"/>
        <v>5</v>
      </c>
      <c r="P6332" t="s">
        <v>7680</v>
      </c>
      <c r="U6332" s="32">
        <v>46255</v>
      </c>
    </row>
    <row r="6333" spans="1:21" hidden="1">
      <c r="A6333" t="s">
        <v>26</v>
      </c>
      <c r="B6333" t="s">
        <v>7786</v>
      </c>
      <c r="C6333" s="55">
        <v>11168</v>
      </c>
      <c r="D6333" t="s">
        <v>1991</v>
      </c>
      <c r="E6333" s="32">
        <v>46247</v>
      </c>
      <c r="F6333" s="26">
        <v>46247.652696759258</v>
      </c>
      <c r="G6333" s="12" t="str">
        <f t="shared" si="305"/>
        <v>AGOSTO</v>
      </c>
      <c r="H6333">
        <v>900402854</v>
      </c>
      <c r="I6333" t="s">
        <v>6716</v>
      </c>
      <c r="J6333" s="41">
        <f t="shared" si="307"/>
        <v>316800</v>
      </c>
      <c r="K6333" s="41">
        <v>60192</v>
      </c>
      <c r="L6333" s="39">
        <v>376992</v>
      </c>
      <c r="M6333" t="s">
        <v>110</v>
      </c>
      <c r="N6333" s="3">
        <v>46251</v>
      </c>
      <c r="O6333" s="1">
        <f t="shared" si="306"/>
        <v>4</v>
      </c>
      <c r="P6333" t="s">
        <v>7680</v>
      </c>
    </row>
    <row r="6334" spans="1:21" hidden="1">
      <c r="A6334" t="s">
        <v>82</v>
      </c>
      <c r="B6334" t="s">
        <v>7787</v>
      </c>
      <c r="C6334" s="55" t="s">
        <v>7788</v>
      </c>
      <c r="D6334" t="s">
        <v>2896</v>
      </c>
      <c r="E6334" s="32">
        <v>46247</v>
      </c>
      <c r="F6334" s="26">
        <v>46247.653831018521</v>
      </c>
      <c r="G6334" s="12" t="str">
        <f t="shared" si="305"/>
        <v>AGOSTO</v>
      </c>
      <c r="H6334">
        <v>900219834</v>
      </c>
      <c r="I6334" t="s">
        <v>739</v>
      </c>
      <c r="J6334" s="41">
        <f t="shared" si="307"/>
        <v>266511</v>
      </c>
      <c r="K6334" s="41">
        <v>46889</v>
      </c>
      <c r="L6334" s="39">
        <v>313400</v>
      </c>
      <c r="M6334" t="s">
        <v>110</v>
      </c>
      <c r="N6334" s="3">
        <v>46251</v>
      </c>
      <c r="O6334" s="1">
        <f t="shared" si="306"/>
        <v>4</v>
      </c>
      <c r="P6334" t="s">
        <v>7680</v>
      </c>
    </row>
    <row r="6335" spans="1:21" hidden="1">
      <c r="A6335" t="s">
        <v>26</v>
      </c>
      <c r="B6335" t="s">
        <v>7766</v>
      </c>
      <c r="C6335" s="55">
        <v>1583</v>
      </c>
      <c r="D6335" t="s">
        <v>151</v>
      </c>
      <c r="E6335" s="32">
        <v>46247</v>
      </c>
      <c r="F6335" s="26">
        <v>46247.459537037037</v>
      </c>
      <c r="G6335" s="12" t="str">
        <f t="shared" si="305"/>
        <v>AGOSTO</v>
      </c>
      <c r="H6335">
        <v>901561580</v>
      </c>
      <c r="I6335" t="s">
        <v>152</v>
      </c>
      <c r="J6335" s="41">
        <f t="shared" si="307"/>
        <v>284999</v>
      </c>
      <c r="K6335" s="41">
        <v>54149.81</v>
      </c>
      <c r="L6335" s="39">
        <v>339148.81</v>
      </c>
      <c r="M6335" t="s">
        <v>70</v>
      </c>
      <c r="N6335" s="32">
        <v>46252</v>
      </c>
      <c r="O6335" s="1">
        <f t="shared" si="306"/>
        <v>5</v>
      </c>
      <c r="P6335" t="s">
        <v>7680</v>
      </c>
      <c r="U6335" s="32">
        <v>46280</v>
      </c>
    </row>
    <row r="6336" spans="1:21" hidden="1">
      <c r="A6336" t="s">
        <v>26</v>
      </c>
      <c r="B6336" t="s">
        <v>7764</v>
      </c>
      <c r="C6336" s="55">
        <v>1585</v>
      </c>
      <c r="D6336" t="s">
        <v>151</v>
      </c>
      <c r="E6336" s="32">
        <v>46247</v>
      </c>
      <c r="F6336" s="26">
        <v>46247.476041666669</v>
      </c>
      <c r="G6336" s="12" t="str">
        <f t="shared" si="305"/>
        <v>AGOSTO</v>
      </c>
      <c r="H6336">
        <v>901561580</v>
      </c>
      <c r="I6336" t="s">
        <v>152</v>
      </c>
      <c r="J6336" s="41">
        <f t="shared" si="307"/>
        <v>9346226.4299999997</v>
      </c>
      <c r="K6336" s="41">
        <v>1775783.01</v>
      </c>
      <c r="L6336" s="39">
        <v>11122009.439999999</v>
      </c>
      <c r="M6336" t="s">
        <v>70</v>
      </c>
      <c r="N6336" s="32">
        <v>46262</v>
      </c>
      <c r="O6336" s="1">
        <f t="shared" si="306"/>
        <v>15</v>
      </c>
      <c r="P6336" t="s">
        <v>7680</v>
      </c>
    </row>
    <row r="6337" spans="1:21" hidden="1">
      <c r="A6337" t="s">
        <v>26</v>
      </c>
      <c r="B6337" t="s">
        <v>7789</v>
      </c>
      <c r="C6337" s="55">
        <v>190037</v>
      </c>
      <c r="D6337" t="s">
        <v>1083</v>
      </c>
      <c r="E6337" s="32">
        <v>46247</v>
      </c>
      <c r="F6337" s="26">
        <v>46247.595416666663</v>
      </c>
      <c r="G6337" s="12" t="str">
        <f t="shared" si="305"/>
        <v>AGOSTO</v>
      </c>
      <c r="H6337">
        <v>860000018</v>
      </c>
      <c r="I6337" t="s">
        <v>1084</v>
      </c>
      <c r="J6337" s="41">
        <f t="shared" si="307"/>
        <v>156884.04</v>
      </c>
      <c r="K6337" s="41">
        <v>6057.96</v>
      </c>
      <c r="L6337" s="39">
        <v>162942</v>
      </c>
      <c r="M6337" t="s">
        <v>70</v>
      </c>
      <c r="N6337" s="32">
        <v>46248</v>
      </c>
      <c r="O6337" s="1">
        <f t="shared" si="306"/>
        <v>1</v>
      </c>
      <c r="P6337" t="s">
        <v>7680</v>
      </c>
      <c r="U6337" s="32">
        <v>46231</v>
      </c>
    </row>
    <row r="6338" spans="1:21" hidden="1">
      <c r="A6338" t="s">
        <v>26</v>
      </c>
      <c r="B6338" t="s">
        <v>7767</v>
      </c>
      <c r="C6338" s="55">
        <v>34261</v>
      </c>
      <c r="D6338" t="s">
        <v>102</v>
      </c>
      <c r="E6338" s="32">
        <v>46247</v>
      </c>
      <c r="F6338" s="26">
        <v>46247.426435185182</v>
      </c>
      <c r="G6338" s="12" t="str">
        <f t="shared" ref="G6338:G6401" si="308">UPPER(TEXT(E6338, "MMMM"))</f>
        <v>AGOSTO</v>
      </c>
      <c r="H6338">
        <v>811006418</v>
      </c>
      <c r="I6338" t="s">
        <v>97</v>
      </c>
      <c r="J6338" s="41">
        <f t="shared" si="307"/>
        <v>318097</v>
      </c>
      <c r="K6338" s="41">
        <v>60438.43</v>
      </c>
      <c r="L6338" s="39">
        <v>378535.43</v>
      </c>
      <c r="M6338" t="s">
        <v>1595</v>
      </c>
      <c r="N6338" s="32">
        <v>46248</v>
      </c>
      <c r="O6338" s="1">
        <f t="shared" si="306"/>
        <v>1</v>
      </c>
      <c r="P6338" t="s">
        <v>7680</v>
      </c>
      <c r="U6338" s="32">
        <v>46280</v>
      </c>
    </row>
    <row r="6339" spans="1:21" hidden="1">
      <c r="A6339" t="s">
        <v>26</v>
      </c>
      <c r="B6339" t="s">
        <v>7773</v>
      </c>
      <c r="C6339" s="55">
        <v>2337</v>
      </c>
      <c r="D6339" t="s">
        <v>28</v>
      </c>
      <c r="E6339" s="32">
        <v>46247</v>
      </c>
      <c r="F6339" s="26">
        <v>46247.375543981485</v>
      </c>
      <c r="G6339" s="12" t="str">
        <f t="shared" si="308"/>
        <v>AGOSTO</v>
      </c>
      <c r="H6339">
        <v>900814712</v>
      </c>
      <c r="I6339" t="s">
        <v>1376</v>
      </c>
      <c r="J6339" s="41">
        <f t="shared" si="307"/>
        <v>960000</v>
      </c>
      <c r="K6339" s="41">
        <v>182400</v>
      </c>
      <c r="L6339" s="39">
        <v>1142400</v>
      </c>
      <c r="M6339" t="s">
        <v>110</v>
      </c>
      <c r="N6339" s="3">
        <v>46251</v>
      </c>
      <c r="O6339" s="1">
        <f t="shared" si="306"/>
        <v>4</v>
      </c>
      <c r="P6339" t="s">
        <v>7680</v>
      </c>
    </row>
    <row r="6340" spans="1:21" hidden="1">
      <c r="A6340" t="s">
        <v>26</v>
      </c>
      <c r="B6340" t="s">
        <v>7760</v>
      </c>
      <c r="C6340" s="55">
        <v>11059</v>
      </c>
      <c r="D6340" t="s">
        <v>1500</v>
      </c>
      <c r="E6340" s="32">
        <v>46247</v>
      </c>
      <c r="F6340" s="26">
        <v>46247.548831018517</v>
      </c>
      <c r="G6340" s="12" t="str">
        <f t="shared" si="308"/>
        <v>AGOSTO</v>
      </c>
      <c r="H6340">
        <v>900655384</v>
      </c>
      <c r="I6340" t="s">
        <v>1501</v>
      </c>
      <c r="J6340" s="41">
        <f t="shared" si="307"/>
        <v>23735700</v>
      </c>
      <c r="K6340" s="41">
        <v>4509783</v>
      </c>
      <c r="L6340" s="39">
        <v>28245483</v>
      </c>
      <c r="M6340" t="s">
        <v>70</v>
      </c>
      <c r="N6340" s="32">
        <v>46253</v>
      </c>
      <c r="O6340" s="1">
        <f t="shared" si="306"/>
        <v>6</v>
      </c>
      <c r="P6340" t="s">
        <v>7680</v>
      </c>
    </row>
    <row r="6341" spans="1:21" hidden="1">
      <c r="A6341" t="s">
        <v>26</v>
      </c>
      <c r="B6341" t="s">
        <v>7768</v>
      </c>
      <c r="C6341" s="55">
        <v>680</v>
      </c>
      <c r="D6341" t="s">
        <v>35</v>
      </c>
      <c r="E6341" s="32">
        <v>46247</v>
      </c>
      <c r="F6341" s="26">
        <v>46247.399710648147</v>
      </c>
      <c r="G6341" s="12" t="str">
        <f t="shared" si="308"/>
        <v>AGOSTO</v>
      </c>
      <c r="H6341">
        <v>901741749</v>
      </c>
      <c r="I6341" t="s">
        <v>36</v>
      </c>
      <c r="J6341" s="41">
        <f t="shared" si="307"/>
        <v>10400000</v>
      </c>
      <c r="K6341" s="41">
        <v>1976000</v>
      </c>
      <c r="L6341" s="39">
        <v>12376000</v>
      </c>
      <c r="M6341" s="1" t="s">
        <v>9455</v>
      </c>
      <c r="N6341" s="32">
        <v>46253</v>
      </c>
      <c r="O6341" s="1">
        <f t="shared" si="306"/>
        <v>6</v>
      </c>
      <c r="P6341" t="s">
        <v>7680</v>
      </c>
    </row>
    <row r="6342" spans="1:21" hidden="1">
      <c r="A6342" t="s">
        <v>26</v>
      </c>
      <c r="B6342" t="s">
        <v>7769</v>
      </c>
      <c r="C6342" s="55">
        <v>107864</v>
      </c>
      <c r="D6342" t="s">
        <v>458</v>
      </c>
      <c r="E6342" s="32">
        <v>46247</v>
      </c>
      <c r="F6342" s="26">
        <v>46247.398761574077</v>
      </c>
      <c r="G6342" s="12" t="str">
        <f t="shared" si="308"/>
        <v>AGOSTO</v>
      </c>
      <c r="H6342">
        <v>890929497</v>
      </c>
      <c r="I6342" t="s">
        <v>459</v>
      </c>
      <c r="J6342" s="41">
        <f t="shared" si="307"/>
        <v>2152002</v>
      </c>
      <c r="K6342" s="41">
        <v>408880</v>
      </c>
      <c r="L6342" s="39">
        <v>2560882</v>
      </c>
      <c r="M6342" t="s">
        <v>37</v>
      </c>
      <c r="N6342" s="32">
        <v>46255</v>
      </c>
      <c r="O6342" s="1">
        <f t="shared" si="306"/>
        <v>8</v>
      </c>
      <c r="P6342" t="s">
        <v>7680</v>
      </c>
      <c r="U6342" s="32">
        <v>46280</v>
      </c>
    </row>
    <row r="6343" spans="1:21" hidden="1">
      <c r="A6343" t="s">
        <v>26</v>
      </c>
      <c r="B6343" t="s">
        <v>7765</v>
      </c>
      <c r="C6343" s="55">
        <v>1584</v>
      </c>
      <c r="D6343" t="s">
        <v>151</v>
      </c>
      <c r="E6343" s="32">
        <v>46247</v>
      </c>
      <c r="F6343" s="26">
        <v>46247.465601851851</v>
      </c>
      <c r="G6343" s="12" t="str">
        <f t="shared" si="308"/>
        <v>AGOSTO</v>
      </c>
      <c r="H6343">
        <v>901561580</v>
      </c>
      <c r="I6343" t="s">
        <v>152</v>
      </c>
      <c r="J6343" s="41">
        <f t="shared" si="307"/>
        <v>3485786.66</v>
      </c>
      <c r="K6343" s="41">
        <v>662299.46</v>
      </c>
      <c r="L6343" s="39">
        <v>4148086.12</v>
      </c>
      <c r="M6343" t="s">
        <v>70</v>
      </c>
      <c r="N6343" s="32">
        <v>46252</v>
      </c>
      <c r="O6343" s="1">
        <f t="shared" si="306"/>
        <v>5</v>
      </c>
      <c r="P6343" t="s">
        <v>7680</v>
      </c>
      <c r="U6343" s="32">
        <v>46280</v>
      </c>
    </row>
    <row r="6344" spans="1:21" hidden="1">
      <c r="A6344" t="s">
        <v>26</v>
      </c>
      <c r="B6344" t="s">
        <v>7771</v>
      </c>
      <c r="C6344" s="55">
        <v>2339</v>
      </c>
      <c r="D6344" t="s">
        <v>28</v>
      </c>
      <c r="E6344" s="32">
        <v>46247</v>
      </c>
      <c r="F6344" s="26">
        <v>46247.379027777781</v>
      </c>
      <c r="G6344" s="12" t="str">
        <f t="shared" si="308"/>
        <v>AGOSTO</v>
      </c>
      <c r="H6344">
        <v>900814712</v>
      </c>
      <c r="I6344" t="s">
        <v>1376</v>
      </c>
      <c r="J6344" s="41">
        <f t="shared" si="307"/>
        <v>315000</v>
      </c>
      <c r="K6344" s="41">
        <v>59850</v>
      </c>
      <c r="L6344" s="39">
        <v>374850</v>
      </c>
      <c r="M6344" t="s">
        <v>1151</v>
      </c>
      <c r="N6344" s="32">
        <v>46254</v>
      </c>
      <c r="O6344" s="1">
        <f t="shared" si="306"/>
        <v>7</v>
      </c>
      <c r="P6344" s="1" t="s">
        <v>7680</v>
      </c>
      <c r="U6344" s="32">
        <v>46258</v>
      </c>
    </row>
    <row r="6345" spans="1:21" hidden="1">
      <c r="A6345" t="s">
        <v>26</v>
      </c>
      <c r="B6345" t="s">
        <v>7770</v>
      </c>
      <c r="C6345" s="55">
        <v>12636</v>
      </c>
      <c r="D6345" t="s">
        <v>122</v>
      </c>
      <c r="E6345" s="32">
        <v>46247</v>
      </c>
      <c r="F6345" s="26">
        <v>46247.393865740742</v>
      </c>
      <c r="G6345" s="12" t="str">
        <f t="shared" si="308"/>
        <v>AGOSTO</v>
      </c>
      <c r="H6345">
        <v>70105440</v>
      </c>
      <c r="I6345" t="s">
        <v>537</v>
      </c>
      <c r="J6345" s="41">
        <f t="shared" si="307"/>
        <v>134000</v>
      </c>
      <c r="K6345" s="41">
        <v>25460</v>
      </c>
      <c r="L6345" s="39">
        <v>159460</v>
      </c>
      <c r="M6345" t="s">
        <v>70</v>
      </c>
      <c r="N6345" s="32">
        <v>46252</v>
      </c>
      <c r="O6345" s="1">
        <f t="shared" si="306"/>
        <v>5</v>
      </c>
      <c r="P6345" t="s">
        <v>7680</v>
      </c>
      <c r="U6345" s="32">
        <v>46255</v>
      </c>
    </row>
    <row r="6346" spans="1:21" hidden="1">
      <c r="A6346" t="s">
        <v>26</v>
      </c>
      <c r="B6346" t="s">
        <v>7772</v>
      </c>
      <c r="C6346" s="55">
        <v>2338</v>
      </c>
      <c r="D6346" t="s">
        <v>28</v>
      </c>
      <c r="E6346" s="32">
        <v>46247</v>
      </c>
      <c r="F6346" s="26">
        <v>46247.376863425925</v>
      </c>
      <c r="G6346" s="12" t="str">
        <f t="shared" si="308"/>
        <v>AGOSTO</v>
      </c>
      <c r="H6346">
        <v>900814712</v>
      </c>
      <c r="I6346" t="s">
        <v>1376</v>
      </c>
      <c r="J6346" s="41">
        <f t="shared" si="307"/>
        <v>960000</v>
      </c>
      <c r="K6346" s="41">
        <v>182400</v>
      </c>
      <c r="L6346" s="39">
        <v>1142400</v>
      </c>
      <c r="M6346" t="s">
        <v>1151</v>
      </c>
      <c r="N6346" s="32">
        <v>46254</v>
      </c>
      <c r="O6346" s="1">
        <f t="shared" si="306"/>
        <v>7</v>
      </c>
      <c r="P6346" t="s">
        <v>7680</v>
      </c>
      <c r="U6346" s="32">
        <v>46280</v>
      </c>
    </row>
    <row r="6347" spans="1:21" hidden="1">
      <c r="A6347" t="s">
        <v>26</v>
      </c>
      <c r="B6347" t="s">
        <v>7761</v>
      </c>
      <c r="C6347" s="55">
        <v>5917</v>
      </c>
      <c r="D6347" t="s">
        <v>7762</v>
      </c>
      <c r="E6347" s="32">
        <v>46247</v>
      </c>
      <c r="F6347" s="26">
        <v>46247.522743055553</v>
      </c>
      <c r="G6347" s="12" t="str">
        <f t="shared" si="308"/>
        <v>AGOSTO</v>
      </c>
      <c r="H6347">
        <v>901574672</v>
      </c>
      <c r="I6347" t="s">
        <v>7775</v>
      </c>
      <c r="J6347" s="41">
        <f t="shared" si="307"/>
        <v>48000</v>
      </c>
      <c r="K6347" s="41">
        <v>0</v>
      </c>
      <c r="L6347" s="39">
        <v>48000</v>
      </c>
      <c r="M6347" t="s">
        <v>54</v>
      </c>
      <c r="O6347" s="1">
        <f t="shared" si="306"/>
        <v>0</v>
      </c>
    </row>
    <row r="6348" spans="1:21" hidden="1">
      <c r="A6348" t="s">
        <v>26</v>
      </c>
      <c r="B6348" t="s">
        <v>7763</v>
      </c>
      <c r="C6348" s="55">
        <v>81251</v>
      </c>
      <c r="D6348" t="s">
        <v>355</v>
      </c>
      <c r="E6348" s="32">
        <v>46247</v>
      </c>
      <c r="F6348" s="26">
        <v>46247.353090277778</v>
      </c>
      <c r="G6348" s="12" t="str">
        <f t="shared" si="308"/>
        <v>AGOSTO</v>
      </c>
      <c r="H6348">
        <v>800204486</v>
      </c>
      <c r="I6348" t="s">
        <v>851</v>
      </c>
      <c r="J6348" s="41">
        <f t="shared" si="307"/>
        <v>1107600</v>
      </c>
      <c r="K6348" s="41">
        <v>210444</v>
      </c>
      <c r="L6348" s="39">
        <v>1318044</v>
      </c>
      <c r="M6348" t="s">
        <v>70</v>
      </c>
      <c r="N6348" s="32">
        <v>46258</v>
      </c>
      <c r="O6348" s="1">
        <f t="shared" si="306"/>
        <v>11</v>
      </c>
      <c r="P6348" t="s">
        <v>7680</v>
      </c>
      <c r="U6348" s="32">
        <v>46280</v>
      </c>
    </row>
    <row r="6349" spans="1:21" hidden="1">
      <c r="A6349" t="s">
        <v>82</v>
      </c>
      <c r="B6349" t="s">
        <v>7774</v>
      </c>
      <c r="C6349" s="55">
        <v>80</v>
      </c>
      <c r="D6349" t="s">
        <v>119</v>
      </c>
      <c r="E6349" s="32">
        <v>46247</v>
      </c>
      <c r="F6349" s="26">
        <v>46247.375972222224</v>
      </c>
      <c r="G6349" s="12" t="str">
        <f t="shared" si="308"/>
        <v>AGOSTO</v>
      </c>
      <c r="H6349">
        <v>900814712</v>
      </c>
      <c r="I6349" t="s">
        <v>1376</v>
      </c>
      <c r="J6349" s="41">
        <f t="shared" si="307"/>
        <v>960000</v>
      </c>
      <c r="K6349" s="41">
        <v>182400</v>
      </c>
      <c r="L6349" s="39">
        <v>1142400</v>
      </c>
      <c r="M6349" t="s">
        <v>110</v>
      </c>
      <c r="N6349" s="3">
        <v>46251</v>
      </c>
      <c r="O6349" s="1">
        <f t="shared" si="306"/>
        <v>4</v>
      </c>
      <c r="P6349" t="s">
        <v>7680</v>
      </c>
    </row>
    <row r="6350" spans="1:21" hidden="1">
      <c r="A6350" t="s">
        <v>26</v>
      </c>
      <c r="B6350" t="s">
        <v>7790</v>
      </c>
      <c r="C6350" s="55">
        <v>31915</v>
      </c>
      <c r="D6350" t="s">
        <v>355</v>
      </c>
      <c r="E6350" s="32">
        <v>46248</v>
      </c>
      <c r="F6350" s="26">
        <v>46248.541284722225</v>
      </c>
      <c r="G6350" s="12" t="str">
        <f t="shared" si="308"/>
        <v>AGOSTO</v>
      </c>
      <c r="H6350">
        <v>900405705</v>
      </c>
      <c r="I6350" t="s">
        <v>356</v>
      </c>
      <c r="J6350" s="41">
        <f t="shared" si="307"/>
        <v>377034</v>
      </c>
      <c r="K6350" s="41">
        <v>71636.460000000006</v>
      </c>
      <c r="L6350" s="39">
        <v>448670.46</v>
      </c>
      <c r="M6350" t="s">
        <v>1595</v>
      </c>
      <c r="N6350" s="32">
        <v>46253</v>
      </c>
      <c r="O6350" s="1">
        <f t="shared" si="306"/>
        <v>5</v>
      </c>
      <c r="P6350" t="s">
        <v>7680</v>
      </c>
      <c r="U6350" s="32">
        <v>46255</v>
      </c>
    </row>
    <row r="6351" spans="1:21" hidden="1">
      <c r="A6351" t="s">
        <v>26</v>
      </c>
      <c r="B6351" t="s">
        <v>7791</v>
      </c>
      <c r="C6351" s="55">
        <v>541881205</v>
      </c>
      <c r="D6351" t="s">
        <v>930</v>
      </c>
      <c r="E6351" s="32">
        <v>46248</v>
      </c>
      <c r="F6351" s="26">
        <v>46248.452233796299</v>
      </c>
      <c r="G6351" s="12" t="str">
        <f t="shared" si="308"/>
        <v>AGOSTO</v>
      </c>
      <c r="H6351">
        <v>830122566</v>
      </c>
      <c r="I6351" t="s">
        <v>931</v>
      </c>
      <c r="J6351" s="41">
        <f t="shared" si="307"/>
        <v>2512531</v>
      </c>
      <c r="K6351" s="41">
        <v>475471</v>
      </c>
      <c r="L6351" s="39">
        <v>2988002</v>
      </c>
      <c r="M6351" t="s">
        <v>65</v>
      </c>
      <c r="N6351" s="32">
        <v>46248</v>
      </c>
      <c r="O6351" s="1">
        <f t="shared" si="306"/>
        <v>0</v>
      </c>
      <c r="P6351" t="s">
        <v>191</v>
      </c>
      <c r="U6351" s="32">
        <v>46280</v>
      </c>
    </row>
    <row r="6352" spans="1:21" hidden="1">
      <c r="A6352" t="s">
        <v>26</v>
      </c>
      <c r="B6352" t="s">
        <v>7792</v>
      </c>
      <c r="C6352" s="55">
        <v>8667</v>
      </c>
      <c r="D6352" t="s">
        <v>2896</v>
      </c>
      <c r="E6352" s="32">
        <v>46248</v>
      </c>
      <c r="F6352" s="26">
        <v>46248.499849537038</v>
      </c>
      <c r="G6352" s="12" t="str">
        <f t="shared" si="308"/>
        <v>AGOSTO</v>
      </c>
      <c r="H6352">
        <v>901360705</v>
      </c>
      <c r="I6352" t="s">
        <v>877</v>
      </c>
      <c r="J6352" s="41">
        <f t="shared" si="307"/>
        <v>370350</v>
      </c>
      <c r="K6352" s="41">
        <v>70366.5</v>
      </c>
      <c r="L6352" s="39">
        <v>440716.5</v>
      </c>
      <c r="M6352" t="s">
        <v>70</v>
      </c>
      <c r="N6352" s="32">
        <v>46252</v>
      </c>
      <c r="O6352" s="1">
        <f t="shared" si="306"/>
        <v>4</v>
      </c>
      <c r="P6352" t="s">
        <v>7680</v>
      </c>
      <c r="U6352" s="32">
        <v>46280</v>
      </c>
    </row>
    <row r="6353" spans="1:21" hidden="1">
      <c r="A6353" t="s">
        <v>26</v>
      </c>
      <c r="B6353" t="s">
        <v>7793</v>
      </c>
      <c r="C6353" s="55">
        <v>368680</v>
      </c>
      <c r="D6353" t="s">
        <v>336</v>
      </c>
      <c r="E6353" s="32">
        <v>46248</v>
      </c>
      <c r="F6353" s="26">
        <v>46248.496296296296</v>
      </c>
      <c r="G6353" s="12" t="str">
        <f t="shared" si="308"/>
        <v>AGOSTO</v>
      </c>
      <c r="H6353">
        <v>800049074</v>
      </c>
      <c r="I6353" t="s">
        <v>337</v>
      </c>
      <c r="J6353" s="41">
        <f t="shared" si="307"/>
        <v>462020</v>
      </c>
      <c r="K6353" s="41">
        <v>56759</v>
      </c>
      <c r="L6353" s="39">
        <v>518779</v>
      </c>
      <c r="M6353" t="s">
        <v>70</v>
      </c>
      <c r="N6353" s="32">
        <v>46262</v>
      </c>
      <c r="O6353" s="1">
        <f t="shared" si="306"/>
        <v>14</v>
      </c>
      <c r="P6353" t="s">
        <v>7680</v>
      </c>
      <c r="U6353" s="32">
        <v>46280</v>
      </c>
    </row>
    <row r="6354" spans="1:21" hidden="1">
      <c r="A6354" t="s">
        <v>26</v>
      </c>
      <c r="B6354" t="s">
        <v>7794</v>
      </c>
      <c r="C6354" s="55">
        <v>306184</v>
      </c>
      <c r="D6354" t="s">
        <v>2254</v>
      </c>
      <c r="E6354" s="32">
        <v>46248</v>
      </c>
      <c r="F6354" s="26">
        <v>46248.469409722224</v>
      </c>
      <c r="G6354" s="12" t="str">
        <f t="shared" si="308"/>
        <v>AGOSTO</v>
      </c>
      <c r="H6354">
        <v>890917295</v>
      </c>
      <c r="I6354" t="s">
        <v>2255</v>
      </c>
      <c r="J6354" s="41">
        <f t="shared" si="307"/>
        <v>154000</v>
      </c>
      <c r="K6354" s="41">
        <v>29260</v>
      </c>
      <c r="L6354" s="39">
        <v>183260</v>
      </c>
      <c r="M6354" t="s">
        <v>70</v>
      </c>
      <c r="N6354" s="32">
        <v>46258</v>
      </c>
      <c r="O6354" s="1">
        <f t="shared" si="306"/>
        <v>10</v>
      </c>
      <c r="P6354" t="s">
        <v>7680</v>
      </c>
      <c r="U6354" s="32">
        <v>46259</v>
      </c>
    </row>
    <row r="6355" spans="1:21" hidden="1">
      <c r="A6355" t="s">
        <v>26</v>
      </c>
      <c r="B6355" t="s">
        <v>7795</v>
      </c>
      <c r="C6355" s="55">
        <v>3045987</v>
      </c>
      <c r="D6355" t="s">
        <v>698</v>
      </c>
      <c r="E6355" s="32">
        <v>46248</v>
      </c>
      <c r="F6355" s="26">
        <v>46248.460023148145</v>
      </c>
      <c r="G6355" s="12" t="str">
        <f t="shared" si="308"/>
        <v>AGOSTO</v>
      </c>
      <c r="H6355">
        <v>800007359</v>
      </c>
      <c r="I6355" t="s">
        <v>2971</v>
      </c>
      <c r="J6355" s="41">
        <f t="shared" si="307"/>
        <v>378991.4</v>
      </c>
      <c r="K6355" s="41">
        <v>72008.37</v>
      </c>
      <c r="L6355" s="39">
        <v>450999.77</v>
      </c>
      <c r="M6355" t="s">
        <v>1151</v>
      </c>
      <c r="N6355" s="32">
        <v>46253</v>
      </c>
      <c r="O6355" s="1">
        <f t="shared" si="306"/>
        <v>5</v>
      </c>
      <c r="P6355" t="s">
        <v>7680</v>
      </c>
      <c r="U6355" s="32">
        <v>46280</v>
      </c>
    </row>
    <row r="6356" spans="1:21" hidden="1">
      <c r="A6356" t="s">
        <v>26</v>
      </c>
      <c r="B6356" t="s">
        <v>7796</v>
      </c>
      <c r="C6356" s="55">
        <v>3067</v>
      </c>
      <c r="D6356" t="s">
        <v>122</v>
      </c>
      <c r="E6356" s="32">
        <v>46248</v>
      </c>
      <c r="F6356" s="26">
        <v>46249.33797453704</v>
      </c>
      <c r="G6356" s="12" t="str">
        <f t="shared" si="308"/>
        <v>AGOSTO</v>
      </c>
      <c r="H6356">
        <v>900667734</v>
      </c>
      <c r="I6356" t="s">
        <v>123</v>
      </c>
      <c r="J6356" s="41">
        <f t="shared" si="307"/>
        <v>1180000</v>
      </c>
      <c r="K6356" s="41">
        <v>224200</v>
      </c>
      <c r="L6356" s="39">
        <v>1404200</v>
      </c>
      <c r="M6356" s="1" t="s">
        <v>9455</v>
      </c>
      <c r="N6356" s="32">
        <v>46254</v>
      </c>
      <c r="O6356" s="1">
        <f t="shared" si="306"/>
        <v>6</v>
      </c>
      <c r="P6356" t="s">
        <v>7680</v>
      </c>
      <c r="U6356" s="32">
        <v>46280</v>
      </c>
    </row>
    <row r="6357" spans="1:21" hidden="1">
      <c r="A6357" t="s">
        <v>26</v>
      </c>
      <c r="B6357" t="s">
        <v>7797</v>
      </c>
      <c r="C6357" s="55">
        <v>263</v>
      </c>
      <c r="D6357" t="s">
        <v>2388</v>
      </c>
      <c r="E6357" s="32">
        <v>46248</v>
      </c>
      <c r="F6357" s="26">
        <v>46248.933587962965</v>
      </c>
      <c r="G6357" s="12" t="str">
        <f t="shared" si="308"/>
        <v>AGOSTO</v>
      </c>
      <c r="H6357">
        <v>901847080</v>
      </c>
      <c r="I6357" t="s">
        <v>2519</v>
      </c>
      <c r="J6357" s="41">
        <f t="shared" si="307"/>
        <v>2100000</v>
      </c>
      <c r="K6357" s="41">
        <v>399000</v>
      </c>
      <c r="L6357" s="39">
        <v>2499000</v>
      </c>
      <c r="M6357" s="1" t="s">
        <v>9455</v>
      </c>
      <c r="N6357" s="32">
        <v>46253</v>
      </c>
      <c r="O6357" s="1">
        <f t="shared" ref="O6357:O6386" si="309">IFERROR(IF(-_xlfn.DAYS(E6357,N6357)&lt;0,0,-_xlfn.DAYS(E6357,N6357)), " - ")</f>
        <v>5</v>
      </c>
      <c r="P6357" t="s">
        <v>7680</v>
      </c>
      <c r="U6357" s="32">
        <v>46280</v>
      </c>
    </row>
    <row r="6358" spans="1:21" hidden="1">
      <c r="A6358" t="s">
        <v>26</v>
      </c>
      <c r="B6358" t="s">
        <v>7798</v>
      </c>
      <c r="C6358" s="55">
        <v>262</v>
      </c>
      <c r="D6358" t="s">
        <v>2388</v>
      </c>
      <c r="E6358" s="32">
        <v>46248</v>
      </c>
      <c r="F6358" s="26">
        <v>46248.891747685186</v>
      </c>
      <c r="G6358" s="12" t="str">
        <f t="shared" si="308"/>
        <v>AGOSTO</v>
      </c>
      <c r="H6358">
        <v>901847080</v>
      </c>
      <c r="I6358" t="s">
        <v>2519</v>
      </c>
      <c r="J6358" s="41">
        <f t="shared" si="307"/>
        <v>2790750</v>
      </c>
      <c r="K6358" s="41">
        <v>530242.5</v>
      </c>
      <c r="L6358" s="39">
        <v>3320992.5</v>
      </c>
      <c r="M6358" s="1" t="s">
        <v>9455</v>
      </c>
      <c r="N6358" s="32">
        <v>46253</v>
      </c>
      <c r="O6358" s="1">
        <f t="shared" si="309"/>
        <v>5</v>
      </c>
      <c r="P6358" t="s">
        <v>7680</v>
      </c>
      <c r="U6358" s="32">
        <v>46280</v>
      </c>
    </row>
    <row r="6359" spans="1:21" hidden="1">
      <c r="A6359" t="s">
        <v>26</v>
      </c>
      <c r="B6359" t="s">
        <v>7799</v>
      </c>
      <c r="C6359" s="55">
        <v>261</v>
      </c>
      <c r="D6359" t="s">
        <v>2388</v>
      </c>
      <c r="E6359" s="32">
        <v>46248</v>
      </c>
      <c r="F6359" s="26">
        <v>46248.889432870368</v>
      </c>
      <c r="G6359" s="12" t="str">
        <f t="shared" si="308"/>
        <v>AGOSTO</v>
      </c>
      <c r="H6359">
        <v>901847080</v>
      </c>
      <c r="I6359" t="s">
        <v>2519</v>
      </c>
      <c r="J6359" s="41">
        <f t="shared" si="307"/>
        <v>712000</v>
      </c>
      <c r="K6359" s="41">
        <v>135280</v>
      </c>
      <c r="L6359" s="39">
        <v>847280</v>
      </c>
      <c r="M6359" s="1" t="s">
        <v>9455</v>
      </c>
      <c r="N6359" s="32">
        <v>46253</v>
      </c>
      <c r="O6359" s="1">
        <f t="shared" si="309"/>
        <v>5</v>
      </c>
      <c r="P6359" t="s">
        <v>7680</v>
      </c>
      <c r="U6359" s="32">
        <v>46280</v>
      </c>
    </row>
    <row r="6360" spans="1:21" hidden="1">
      <c r="A6360" t="s">
        <v>26</v>
      </c>
      <c r="B6360" t="s">
        <v>7800</v>
      </c>
      <c r="C6360" s="55">
        <v>260</v>
      </c>
      <c r="D6360" t="s">
        <v>2388</v>
      </c>
      <c r="E6360" s="32">
        <v>46248</v>
      </c>
      <c r="F6360" s="26">
        <v>46248.882962962962</v>
      </c>
      <c r="G6360" s="12" t="str">
        <f t="shared" si="308"/>
        <v>AGOSTO</v>
      </c>
      <c r="H6360">
        <v>901847080</v>
      </c>
      <c r="I6360" t="s">
        <v>2519</v>
      </c>
      <c r="J6360" s="41">
        <f t="shared" si="307"/>
        <v>5355000</v>
      </c>
      <c r="K6360" s="41">
        <v>1017450</v>
      </c>
      <c r="L6360" s="39">
        <v>6372450</v>
      </c>
      <c r="M6360" s="1" t="s">
        <v>9455</v>
      </c>
      <c r="N6360" s="32">
        <v>46254</v>
      </c>
      <c r="O6360" s="1">
        <f t="shared" si="309"/>
        <v>6</v>
      </c>
      <c r="P6360" t="s">
        <v>7680</v>
      </c>
      <c r="U6360" s="32">
        <v>46280</v>
      </c>
    </row>
    <row r="6361" spans="1:21" hidden="1">
      <c r="A6361" t="s">
        <v>26</v>
      </c>
      <c r="B6361" t="s">
        <v>7801</v>
      </c>
      <c r="C6361" s="55">
        <v>259</v>
      </c>
      <c r="D6361" t="s">
        <v>2388</v>
      </c>
      <c r="E6361" s="32">
        <v>46248</v>
      </c>
      <c r="F6361" s="26">
        <v>46248.88009259259</v>
      </c>
      <c r="G6361" s="12" t="str">
        <f t="shared" si="308"/>
        <v>AGOSTO</v>
      </c>
      <c r="H6361">
        <v>901847080</v>
      </c>
      <c r="I6361" t="s">
        <v>2519</v>
      </c>
      <c r="J6361" s="41">
        <f t="shared" si="307"/>
        <v>4956776</v>
      </c>
      <c r="K6361" s="41">
        <v>941787.44</v>
      </c>
      <c r="L6361" s="39">
        <v>5898563.4400000004</v>
      </c>
      <c r="M6361" s="1" t="s">
        <v>9455</v>
      </c>
      <c r="N6361" s="32">
        <v>46254</v>
      </c>
      <c r="O6361" s="1">
        <f t="shared" si="309"/>
        <v>6</v>
      </c>
      <c r="P6361" s="34" t="s">
        <v>7680</v>
      </c>
      <c r="U6361" s="32">
        <v>46280</v>
      </c>
    </row>
    <row r="6362" spans="1:21" hidden="1">
      <c r="A6362" t="s">
        <v>26</v>
      </c>
      <c r="B6362" t="s">
        <v>7802</v>
      </c>
      <c r="C6362" s="55">
        <v>9833</v>
      </c>
      <c r="D6362" t="s">
        <v>2896</v>
      </c>
      <c r="E6362" s="32">
        <v>46248</v>
      </c>
      <c r="F6362" s="26">
        <v>46248.878437500003</v>
      </c>
      <c r="G6362" s="12" t="str">
        <f t="shared" si="308"/>
        <v>AGOSTO</v>
      </c>
      <c r="H6362">
        <v>32150739</v>
      </c>
      <c r="I6362" t="s">
        <v>400</v>
      </c>
      <c r="J6362" s="41">
        <f t="shared" si="307"/>
        <v>192500</v>
      </c>
      <c r="K6362" s="41">
        <v>0</v>
      </c>
      <c r="L6362" s="39">
        <v>192500</v>
      </c>
      <c r="M6362" t="s">
        <v>199</v>
      </c>
      <c r="N6362" s="32">
        <v>46252</v>
      </c>
      <c r="O6362" s="1">
        <f t="shared" si="309"/>
        <v>4</v>
      </c>
      <c r="P6362" t="s">
        <v>7680</v>
      </c>
      <c r="U6362" s="32">
        <v>46255</v>
      </c>
    </row>
    <row r="6363" spans="1:21" hidden="1">
      <c r="A6363" t="s">
        <v>26</v>
      </c>
      <c r="B6363" t="s">
        <v>7803</v>
      </c>
      <c r="C6363" s="55">
        <v>258</v>
      </c>
      <c r="D6363" t="s">
        <v>2388</v>
      </c>
      <c r="E6363" s="32">
        <v>46248</v>
      </c>
      <c r="F6363" s="26">
        <v>46248.877997685187</v>
      </c>
      <c r="G6363" s="12" t="str">
        <f t="shared" si="308"/>
        <v>AGOSTO</v>
      </c>
      <c r="H6363">
        <v>901847080</v>
      </c>
      <c r="I6363" t="s">
        <v>2519</v>
      </c>
      <c r="J6363" s="41">
        <f t="shared" si="307"/>
        <v>4000000</v>
      </c>
      <c r="K6363" s="41">
        <v>760000</v>
      </c>
      <c r="L6363" s="39">
        <v>4760000</v>
      </c>
      <c r="M6363" s="1" t="s">
        <v>9455</v>
      </c>
      <c r="N6363" s="32">
        <v>46254</v>
      </c>
      <c r="O6363" s="1">
        <f t="shared" si="309"/>
        <v>6</v>
      </c>
      <c r="P6363" t="s">
        <v>7680</v>
      </c>
      <c r="U6363" s="32">
        <v>46280</v>
      </c>
    </row>
    <row r="6364" spans="1:21" hidden="1">
      <c r="A6364" t="s">
        <v>26</v>
      </c>
      <c r="B6364" t="s">
        <v>7804</v>
      </c>
      <c r="C6364" s="55">
        <v>257</v>
      </c>
      <c r="D6364" t="s">
        <v>2388</v>
      </c>
      <c r="E6364" s="32">
        <v>46248</v>
      </c>
      <c r="F6364" s="26">
        <v>46248.873564814814</v>
      </c>
      <c r="G6364" s="12" t="str">
        <f t="shared" si="308"/>
        <v>AGOSTO</v>
      </c>
      <c r="H6364">
        <v>901847080</v>
      </c>
      <c r="I6364" t="s">
        <v>2519</v>
      </c>
      <c r="J6364" s="41">
        <f t="shared" si="307"/>
        <v>4956776</v>
      </c>
      <c r="K6364" s="41">
        <v>941787.44</v>
      </c>
      <c r="L6364" s="39">
        <v>5898563.4400000004</v>
      </c>
      <c r="M6364" s="1" t="s">
        <v>9455</v>
      </c>
      <c r="N6364" s="32">
        <v>46254</v>
      </c>
      <c r="O6364" s="1">
        <f t="shared" si="309"/>
        <v>6</v>
      </c>
      <c r="P6364" s="34" t="s">
        <v>7680</v>
      </c>
      <c r="U6364" s="32">
        <v>46280</v>
      </c>
    </row>
    <row r="6365" spans="1:21" hidden="1">
      <c r="A6365" t="s">
        <v>26</v>
      </c>
      <c r="B6365" t="s">
        <v>7805</v>
      </c>
      <c r="C6365" s="55">
        <v>256</v>
      </c>
      <c r="D6365" t="s">
        <v>2388</v>
      </c>
      <c r="E6365" s="32">
        <v>46248</v>
      </c>
      <c r="F6365" s="26">
        <v>46248.862430555557</v>
      </c>
      <c r="G6365" s="12" t="str">
        <f t="shared" si="308"/>
        <v>AGOSTO</v>
      </c>
      <c r="H6365">
        <v>901847080</v>
      </c>
      <c r="I6365" t="s">
        <v>2519</v>
      </c>
      <c r="J6365" s="41">
        <f t="shared" si="307"/>
        <v>5999600</v>
      </c>
      <c r="K6365" s="41">
        <v>1139924</v>
      </c>
      <c r="L6365" s="39">
        <v>7139524</v>
      </c>
      <c r="M6365" s="1" t="s">
        <v>9455</v>
      </c>
      <c r="N6365" s="32">
        <v>46253</v>
      </c>
      <c r="O6365" s="1">
        <f t="shared" si="309"/>
        <v>5</v>
      </c>
      <c r="P6365" t="s">
        <v>7680</v>
      </c>
      <c r="U6365" s="32">
        <v>46280</v>
      </c>
    </row>
    <row r="6366" spans="1:21" hidden="1">
      <c r="A6366" t="s">
        <v>26</v>
      </c>
      <c r="B6366" t="s">
        <v>7806</v>
      </c>
      <c r="C6366" s="55">
        <v>255</v>
      </c>
      <c r="D6366" t="s">
        <v>2388</v>
      </c>
      <c r="E6366" s="32">
        <v>46248</v>
      </c>
      <c r="F6366" s="26">
        <v>46248.857430555552</v>
      </c>
      <c r="G6366" s="12" t="str">
        <f t="shared" si="308"/>
        <v>AGOSTO</v>
      </c>
      <c r="H6366">
        <v>901847080</v>
      </c>
      <c r="I6366" t="s">
        <v>2519</v>
      </c>
      <c r="J6366" s="41">
        <f t="shared" si="307"/>
        <v>1200000</v>
      </c>
      <c r="K6366" s="41">
        <v>228000</v>
      </c>
      <c r="L6366" s="39">
        <v>1428000</v>
      </c>
      <c r="M6366" s="1" t="s">
        <v>9455</v>
      </c>
      <c r="N6366" s="32">
        <v>46254</v>
      </c>
      <c r="O6366" s="1">
        <f t="shared" si="309"/>
        <v>6</v>
      </c>
      <c r="P6366" t="s">
        <v>7680</v>
      </c>
      <c r="U6366" s="32">
        <v>46280</v>
      </c>
    </row>
    <row r="6367" spans="1:21" hidden="1">
      <c r="A6367" t="s">
        <v>26</v>
      </c>
      <c r="B6367" t="s">
        <v>7807</v>
      </c>
      <c r="C6367" s="55">
        <v>254</v>
      </c>
      <c r="D6367" t="s">
        <v>2388</v>
      </c>
      <c r="E6367" s="32">
        <v>46248</v>
      </c>
      <c r="F6367" s="26">
        <v>46248.852106481485</v>
      </c>
      <c r="G6367" s="12" t="str">
        <f t="shared" si="308"/>
        <v>AGOSTO</v>
      </c>
      <c r="H6367">
        <v>901847080</v>
      </c>
      <c r="I6367" t="s">
        <v>2519</v>
      </c>
      <c r="J6367" s="41">
        <f t="shared" si="307"/>
        <v>2625000</v>
      </c>
      <c r="K6367" s="41">
        <v>498750</v>
      </c>
      <c r="L6367" s="39">
        <v>3123750</v>
      </c>
      <c r="M6367" s="1" t="s">
        <v>9455</v>
      </c>
      <c r="N6367" s="32">
        <v>46254</v>
      </c>
      <c r="O6367" s="1">
        <f t="shared" si="309"/>
        <v>6</v>
      </c>
      <c r="P6367" s="34" t="s">
        <v>7680</v>
      </c>
      <c r="U6367" s="32">
        <v>46280</v>
      </c>
    </row>
    <row r="6368" spans="1:21" hidden="1">
      <c r="A6368" t="s">
        <v>26</v>
      </c>
      <c r="B6368" t="s">
        <v>7808</v>
      </c>
      <c r="C6368" s="55">
        <v>686</v>
      </c>
      <c r="D6368" t="s">
        <v>35</v>
      </c>
      <c r="E6368" s="32">
        <v>46248</v>
      </c>
      <c r="F6368" s="26">
        <v>46248.851689814815</v>
      </c>
      <c r="G6368" s="12" t="str">
        <f t="shared" si="308"/>
        <v>AGOSTO</v>
      </c>
      <c r="H6368">
        <v>901741749</v>
      </c>
      <c r="I6368" t="s">
        <v>36</v>
      </c>
      <c r="J6368" s="41">
        <f t="shared" si="307"/>
        <v>3000000</v>
      </c>
      <c r="K6368" s="41">
        <v>570000</v>
      </c>
      <c r="L6368" s="39">
        <v>3570000</v>
      </c>
      <c r="M6368" s="1" t="s">
        <v>9455</v>
      </c>
      <c r="N6368" s="32">
        <v>46253</v>
      </c>
      <c r="O6368" s="1">
        <f t="shared" si="309"/>
        <v>5</v>
      </c>
      <c r="P6368" t="s">
        <v>7680</v>
      </c>
      <c r="U6368" s="32">
        <v>46280</v>
      </c>
    </row>
    <row r="6369" spans="1:21" hidden="1">
      <c r="A6369" t="s">
        <v>26</v>
      </c>
      <c r="B6369" t="s">
        <v>7809</v>
      </c>
      <c r="C6369" s="55">
        <v>253</v>
      </c>
      <c r="D6369" t="s">
        <v>2388</v>
      </c>
      <c r="E6369" s="32">
        <v>46248</v>
      </c>
      <c r="F6369" s="26">
        <v>46248.850254629629</v>
      </c>
      <c r="G6369" s="12" t="str">
        <f t="shared" si="308"/>
        <v>AGOSTO</v>
      </c>
      <c r="H6369">
        <v>901847080</v>
      </c>
      <c r="I6369" t="s">
        <v>2519</v>
      </c>
      <c r="J6369" s="41">
        <f t="shared" si="307"/>
        <v>6300000</v>
      </c>
      <c r="K6369" s="41">
        <v>1197000</v>
      </c>
      <c r="L6369" s="39">
        <v>7497000</v>
      </c>
      <c r="M6369" s="1" t="s">
        <v>9455</v>
      </c>
      <c r="N6369" s="32">
        <v>46254</v>
      </c>
      <c r="O6369" s="1">
        <f t="shared" si="309"/>
        <v>6</v>
      </c>
      <c r="P6369" s="34" t="s">
        <v>7680</v>
      </c>
      <c r="U6369" s="32">
        <v>46280</v>
      </c>
    </row>
    <row r="6370" spans="1:21" hidden="1">
      <c r="A6370" t="s">
        <v>26</v>
      </c>
      <c r="B6370" t="s">
        <v>7810</v>
      </c>
      <c r="C6370" s="55">
        <v>683</v>
      </c>
      <c r="D6370" t="s">
        <v>35</v>
      </c>
      <c r="E6370" s="32">
        <v>46248</v>
      </c>
      <c r="F6370" s="26">
        <v>46248.848495370374</v>
      </c>
      <c r="G6370" s="12" t="str">
        <f t="shared" si="308"/>
        <v>AGOSTO</v>
      </c>
      <c r="H6370">
        <v>901741749</v>
      </c>
      <c r="I6370" t="s">
        <v>36</v>
      </c>
      <c r="J6370" s="41">
        <f t="shared" si="307"/>
        <v>2760000</v>
      </c>
      <c r="K6370" s="41">
        <v>524400</v>
      </c>
      <c r="L6370" s="39">
        <v>3284400</v>
      </c>
      <c r="M6370" s="1" t="s">
        <v>9455</v>
      </c>
      <c r="N6370" s="32">
        <v>46254</v>
      </c>
      <c r="O6370" s="1">
        <f t="shared" si="309"/>
        <v>6</v>
      </c>
      <c r="P6370" t="s">
        <v>7680</v>
      </c>
      <c r="U6370" s="32">
        <v>46280</v>
      </c>
    </row>
    <row r="6371" spans="1:21" hidden="1">
      <c r="A6371" t="s">
        <v>26</v>
      </c>
      <c r="B6371" t="s">
        <v>7811</v>
      </c>
      <c r="C6371" s="55">
        <v>252</v>
      </c>
      <c r="D6371" t="s">
        <v>2388</v>
      </c>
      <c r="E6371" s="32">
        <v>46248</v>
      </c>
      <c r="F6371" s="26">
        <v>46248.842615740738</v>
      </c>
      <c r="G6371" s="12" t="str">
        <f t="shared" si="308"/>
        <v>AGOSTO</v>
      </c>
      <c r="H6371">
        <v>901847080</v>
      </c>
      <c r="I6371" t="s">
        <v>2519</v>
      </c>
      <c r="J6371" s="41">
        <f t="shared" si="307"/>
        <v>712000</v>
      </c>
      <c r="K6371" s="41">
        <v>135280</v>
      </c>
      <c r="L6371" s="39">
        <v>847280</v>
      </c>
      <c r="M6371" s="1" t="s">
        <v>9455</v>
      </c>
      <c r="N6371" s="32">
        <v>46253</v>
      </c>
      <c r="O6371" s="1">
        <f t="shared" si="309"/>
        <v>5</v>
      </c>
      <c r="P6371" t="s">
        <v>7680</v>
      </c>
      <c r="U6371" s="32">
        <v>46280</v>
      </c>
    </row>
    <row r="6372" spans="1:21" hidden="1">
      <c r="A6372" t="s">
        <v>26</v>
      </c>
      <c r="B6372" t="s">
        <v>7812</v>
      </c>
      <c r="C6372" s="55">
        <v>6068844</v>
      </c>
      <c r="D6372" t="s">
        <v>708</v>
      </c>
      <c r="E6372" s="32">
        <v>46248</v>
      </c>
      <c r="F6372" s="26">
        <v>46248.511458333334</v>
      </c>
      <c r="G6372" s="12" t="str">
        <f t="shared" si="308"/>
        <v>AGOSTO</v>
      </c>
      <c r="H6372">
        <v>900219834</v>
      </c>
      <c r="I6372" t="s">
        <v>739</v>
      </c>
      <c r="J6372" s="41">
        <f t="shared" si="307"/>
        <v>6722.6900000000005</v>
      </c>
      <c r="K6372" s="41">
        <v>1277.31</v>
      </c>
      <c r="L6372" s="39">
        <v>8000</v>
      </c>
      <c r="M6372" t="s">
        <v>70</v>
      </c>
      <c r="N6372" s="32">
        <v>46252</v>
      </c>
      <c r="O6372" s="1">
        <f t="shared" si="309"/>
        <v>4</v>
      </c>
      <c r="P6372" t="s">
        <v>7680</v>
      </c>
      <c r="U6372" s="32">
        <v>46262</v>
      </c>
    </row>
    <row r="6373" spans="1:21" hidden="1">
      <c r="A6373" t="s">
        <v>26</v>
      </c>
      <c r="B6373" t="s">
        <v>7813</v>
      </c>
      <c r="C6373" s="55">
        <v>1482</v>
      </c>
      <c r="D6373" t="s">
        <v>28</v>
      </c>
      <c r="E6373" s="32">
        <v>46248</v>
      </c>
      <c r="F6373" s="26">
        <v>46248.589583333334</v>
      </c>
      <c r="G6373" s="12" t="str">
        <f t="shared" si="308"/>
        <v>AGOSTO</v>
      </c>
      <c r="H6373">
        <v>901691937</v>
      </c>
      <c r="I6373" t="s">
        <v>607</v>
      </c>
      <c r="J6373" s="41">
        <f t="shared" si="307"/>
        <v>5966398</v>
      </c>
      <c r="K6373" s="41">
        <v>1133615.6200000001</v>
      </c>
      <c r="L6373" s="39">
        <v>7100013.6200000001</v>
      </c>
      <c r="M6373" t="s">
        <v>70</v>
      </c>
      <c r="N6373" s="32">
        <v>46254</v>
      </c>
      <c r="O6373" s="1">
        <f t="shared" si="309"/>
        <v>6</v>
      </c>
      <c r="P6373" t="s">
        <v>7680</v>
      </c>
      <c r="U6373" s="32">
        <v>46280</v>
      </c>
    </row>
    <row r="6374" spans="1:21" hidden="1">
      <c r="A6374" t="s">
        <v>26</v>
      </c>
      <c r="B6374" t="s">
        <v>7814</v>
      </c>
      <c r="C6374" s="55">
        <v>1587</v>
      </c>
      <c r="D6374" t="s">
        <v>151</v>
      </c>
      <c r="E6374" s="32">
        <v>46248</v>
      </c>
      <c r="F6374" s="26">
        <v>46248.567696759259</v>
      </c>
      <c r="G6374" s="12" t="str">
        <f t="shared" si="308"/>
        <v>AGOSTO</v>
      </c>
      <c r="H6374">
        <v>901561580</v>
      </c>
      <c r="I6374" t="s">
        <v>152</v>
      </c>
      <c r="J6374" s="41">
        <f t="shared" si="307"/>
        <v>3870755.3800000004</v>
      </c>
      <c r="K6374" s="41">
        <v>735443.52</v>
      </c>
      <c r="L6374" s="39">
        <v>4606198.9000000004</v>
      </c>
      <c r="M6374" t="s">
        <v>70</v>
      </c>
      <c r="N6374" s="32">
        <v>46255</v>
      </c>
      <c r="O6374" s="1">
        <f t="shared" si="309"/>
        <v>7</v>
      </c>
      <c r="P6374" t="s">
        <v>7680</v>
      </c>
      <c r="U6374" s="32">
        <v>46280</v>
      </c>
    </row>
    <row r="6375" spans="1:21" hidden="1">
      <c r="A6375" t="s">
        <v>26</v>
      </c>
      <c r="B6375" t="s">
        <v>7815</v>
      </c>
      <c r="C6375" s="55">
        <v>3635</v>
      </c>
      <c r="D6375" t="s">
        <v>28</v>
      </c>
      <c r="E6375" s="32">
        <v>46248</v>
      </c>
      <c r="F6375" s="26">
        <v>46248.422361111108</v>
      </c>
      <c r="G6375" s="12" t="str">
        <f t="shared" si="308"/>
        <v>AGOSTO</v>
      </c>
      <c r="H6375">
        <v>900563128</v>
      </c>
      <c r="I6375" t="s">
        <v>1199</v>
      </c>
      <c r="J6375" s="41">
        <f t="shared" si="307"/>
        <v>424800</v>
      </c>
      <c r="K6375" s="41">
        <v>80712</v>
      </c>
      <c r="L6375" s="39">
        <v>505512</v>
      </c>
      <c r="M6375" s="1" t="s">
        <v>9455</v>
      </c>
      <c r="N6375" s="32">
        <v>46268</v>
      </c>
      <c r="O6375" s="1">
        <f t="shared" si="309"/>
        <v>20</v>
      </c>
      <c r="P6375" t="s">
        <v>8251</v>
      </c>
      <c r="U6375" s="32">
        <v>46282</v>
      </c>
    </row>
    <row r="6376" spans="1:21" hidden="1">
      <c r="A6376" t="s">
        <v>26</v>
      </c>
      <c r="B6376" t="s">
        <v>7816</v>
      </c>
      <c r="C6376" s="55">
        <v>1588</v>
      </c>
      <c r="D6376" t="s">
        <v>151</v>
      </c>
      <c r="E6376" s="32">
        <v>46248</v>
      </c>
      <c r="F6376" s="26">
        <v>46248.570428240739</v>
      </c>
      <c r="G6376" s="12" t="str">
        <f t="shared" si="308"/>
        <v>AGOSTO</v>
      </c>
      <c r="H6376">
        <v>901561580</v>
      </c>
      <c r="I6376" t="s">
        <v>152</v>
      </c>
      <c r="J6376" s="41">
        <f t="shared" si="307"/>
        <v>2868000</v>
      </c>
      <c r="K6376" s="41">
        <v>544920</v>
      </c>
      <c r="L6376" s="39">
        <v>3412920</v>
      </c>
      <c r="M6376" t="s">
        <v>70</v>
      </c>
      <c r="N6376" s="32">
        <v>46254</v>
      </c>
      <c r="O6376" s="1">
        <f t="shared" si="309"/>
        <v>6</v>
      </c>
      <c r="P6376" t="s">
        <v>7680</v>
      </c>
      <c r="U6376" s="32">
        <v>46280</v>
      </c>
    </row>
    <row r="6377" spans="1:21" hidden="1">
      <c r="A6377" t="s">
        <v>26</v>
      </c>
      <c r="B6377" t="s">
        <v>7817</v>
      </c>
      <c r="C6377" s="55">
        <v>190217</v>
      </c>
      <c r="D6377" t="s">
        <v>1083</v>
      </c>
      <c r="E6377" s="32">
        <v>46248</v>
      </c>
      <c r="F6377" s="26">
        <v>46248.711388888885</v>
      </c>
      <c r="G6377" s="12" t="str">
        <f t="shared" si="308"/>
        <v>AGOSTO</v>
      </c>
      <c r="H6377">
        <v>860000018</v>
      </c>
      <c r="I6377" t="s">
        <v>1084</v>
      </c>
      <c r="J6377" s="41">
        <f t="shared" si="307"/>
        <v>622000</v>
      </c>
      <c r="K6377" s="41">
        <v>118180</v>
      </c>
      <c r="L6377" s="39">
        <v>740180</v>
      </c>
      <c r="M6377" t="s">
        <v>70</v>
      </c>
      <c r="N6377" s="32">
        <v>46252</v>
      </c>
      <c r="O6377" s="1">
        <f t="shared" si="309"/>
        <v>4</v>
      </c>
      <c r="P6377" t="s">
        <v>7680</v>
      </c>
      <c r="U6377" s="32">
        <v>46231</v>
      </c>
    </row>
    <row r="6378" spans="1:21" hidden="1">
      <c r="A6378" t="s">
        <v>26</v>
      </c>
      <c r="B6378" t="s">
        <v>7818</v>
      </c>
      <c r="C6378" s="55">
        <v>111922</v>
      </c>
      <c r="D6378" t="s">
        <v>420</v>
      </c>
      <c r="E6378" s="32">
        <v>46248</v>
      </c>
      <c r="F6378" s="26">
        <v>46248.451874999999</v>
      </c>
      <c r="G6378" s="12" t="str">
        <f t="shared" si="308"/>
        <v>AGOSTO</v>
      </c>
      <c r="H6378">
        <v>830120839</v>
      </c>
      <c r="I6378" t="s">
        <v>421</v>
      </c>
      <c r="J6378" s="41">
        <f t="shared" si="307"/>
        <v>266112</v>
      </c>
      <c r="K6378" s="41">
        <v>50561</v>
      </c>
      <c r="L6378" s="39">
        <v>316673</v>
      </c>
      <c r="M6378" t="s">
        <v>70</v>
      </c>
      <c r="N6378" s="32">
        <v>46254</v>
      </c>
      <c r="O6378" s="1">
        <f t="shared" si="309"/>
        <v>6</v>
      </c>
      <c r="P6378" t="s">
        <v>7680</v>
      </c>
      <c r="U6378" s="32">
        <v>46280</v>
      </c>
    </row>
    <row r="6379" spans="1:21" hidden="1">
      <c r="A6379" t="s">
        <v>26</v>
      </c>
      <c r="B6379" t="s">
        <v>7819</v>
      </c>
      <c r="C6379" s="55">
        <v>11081</v>
      </c>
      <c r="D6379" t="s">
        <v>1500</v>
      </c>
      <c r="E6379" s="32">
        <v>46248</v>
      </c>
      <c r="F6379" s="26">
        <v>46248.72960648148</v>
      </c>
      <c r="G6379" s="12" t="str">
        <f t="shared" si="308"/>
        <v>AGOSTO</v>
      </c>
      <c r="H6379">
        <v>900655384</v>
      </c>
      <c r="I6379" t="s">
        <v>1501</v>
      </c>
      <c r="J6379" s="41">
        <f t="shared" si="307"/>
        <v>33899854.200000003</v>
      </c>
      <c r="K6379" s="41">
        <v>6440972.2999999998</v>
      </c>
      <c r="L6379" s="39">
        <v>40340826.5</v>
      </c>
      <c r="M6379" t="s">
        <v>3770</v>
      </c>
      <c r="N6379" s="32">
        <v>46253</v>
      </c>
      <c r="O6379" s="1">
        <f t="shared" si="309"/>
        <v>5</v>
      </c>
      <c r="P6379" t="s">
        <v>7680</v>
      </c>
    </row>
    <row r="6380" spans="1:21" hidden="1">
      <c r="A6380" t="s">
        <v>26</v>
      </c>
      <c r="B6380" t="s">
        <v>7820</v>
      </c>
      <c r="C6380" s="55">
        <v>7009</v>
      </c>
      <c r="D6380" t="s">
        <v>722</v>
      </c>
      <c r="E6380" s="32">
        <v>46248</v>
      </c>
      <c r="F6380" s="26">
        <v>46248.611643518518</v>
      </c>
      <c r="G6380" s="12" t="str">
        <f t="shared" si="308"/>
        <v>AGOSTO</v>
      </c>
      <c r="H6380">
        <v>890904603</v>
      </c>
      <c r="I6380" t="s">
        <v>723</v>
      </c>
      <c r="J6380" s="41">
        <f t="shared" si="307"/>
        <v>12169110</v>
      </c>
      <c r="K6380" s="41">
        <v>2312131</v>
      </c>
      <c r="L6380" s="39">
        <v>14481241</v>
      </c>
      <c r="M6380" t="s">
        <v>70</v>
      </c>
      <c r="N6380" s="32">
        <v>46258</v>
      </c>
      <c r="O6380" s="1">
        <f t="shared" si="309"/>
        <v>10</v>
      </c>
      <c r="P6380" t="s">
        <v>7680</v>
      </c>
    </row>
    <row r="6381" spans="1:21" hidden="1">
      <c r="A6381" t="s">
        <v>26</v>
      </c>
      <c r="B6381" t="s">
        <v>7821</v>
      </c>
      <c r="C6381" s="55">
        <v>251</v>
      </c>
      <c r="D6381" t="s">
        <v>2388</v>
      </c>
      <c r="E6381" s="32">
        <v>46248</v>
      </c>
      <c r="F6381" s="26">
        <v>46248.40960648148</v>
      </c>
      <c r="G6381" s="12" t="str">
        <f t="shared" si="308"/>
        <v>AGOSTO</v>
      </c>
      <c r="H6381">
        <v>901847080</v>
      </c>
      <c r="I6381" t="s">
        <v>2519</v>
      </c>
      <c r="J6381" s="41">
        <f t="shared" si="307"/>
        <v>4160000</v>
      </c>
      <c r="K6381" s="41">
        <v>790400</v>
      </c>
      <c r="L6381" s="39">
        <v>4950400</v>
      </c>
      <c r="M6381" s="1" t="s">
        <v>9455</v>
      </c>
      <c r="N6381" s="32">
        <v>46254</v>
      </c>
      <c r="O6381" s="1">
        <f t="shared" si="309"/>
        <v>6</v>
      </c>
      <c r="P6381" t="s">
        <v>7680</v>
      </c>
      <c r="U6381" s="32">
        <v>46280</v>
      </c>
    </row>
    <row r="6382" spans="1:21" hidden="1">
      <c r="A6382" t="s">
        <v>26</v>
      </c>
      <c r="B6382" t="s">
        <v>7822</v>
      </c>
      <c r="C6382" s="55">
        <v>6081468</v>
      </c>
      <c r="D6382" t="s">
        <v>708</v>
      </c>
      <c r="E6382" s="32">
        <v>46248</v>
      </c>
      <c r="F6382" s="26">
        <v>46248.734363425923</v>
      </c>
      <c r="G6382" s="12" t="str">
        <f t="shared" si="308"/>
        <v>AGOSTO</v>
      </c>
      <c r="H6382">
        <v>900219834</v>
      </c>
      <c r="I6382" t="s">
        <v>739</v>
      </c>
      <c r="J6382" s="41">
        <f t="shared" ref="J6382:J6445" si="310">L6382-K6382</f>
        <v>6722.6900000000005</v>
      </c>
      <c r="K6382" s="41">
        <v>1277.31</v>
      </c>
      <c r="L6382" s="39">
        <v>8000</v>
      </c>
      <c r="M6382" t="s">
        <v>70</v>
      </c>
      <c r="N6382" s="32">
        <v>46252</v>
      </c>
      <c r="O6382" s="1">
        <f t="shared" si="309"/>
        <v>4</v>
      </c>
      <c r="P6382" t="s">
        <v>7680</v>
      </c>
      <c r="U6382" s="32">
        <v>46262</v>
      </c>
    </row>
    <row r="6383" spans="1:21" hidden="1">
      <c r="A6383" t="s">
        <v>26</v>
      </c>
      <c r="B6383" t="s">
        <v>7823</v>
      </c>
      <c r="C6383" s="55">
        <v>33515</v>
      </c>
      <c r="D6383" t="s">
        <v>5007</v>
      </c>
      <c r="E6383" s="32">
        <v>46248</v>
      </c>
      <c r="F6383" s="26">
        <v>46248.297858796293</v>
      </c>
      <c r="G6383" s="12" t="str">
        <f t="shared" si="308"/>
        <v>AGOSTO</v>
      </c>
      <c r="H6383">
        <v>800201648</v>
      </c>
      <c r="I6383" t="s">
        <v>5008</v>
      </c>
      <c r="J6383" s="41">
        <f t="shared" si="310"/>
        <v>79200</v>
      </c>
      <c r="K6383" s="41">
        <v>0</v>
      </c>
      <c r="L6383" s="39">
        <v>79200</v>
      </c>
      <c r="M6383" t="s">
        <v>264</v>
      </c>
      <c r="N6383" s="32">
        <v>46248</v>
      </c>
      <c r="O6383" s="1">
        <f t="shared" si="309"/>
        <v>0</v>
      </c>
      <c r="P6383" t="s">
        <v>7680</v>
      </c>
      <c r="U6383" s="32">
        <v>46255</v>
      </c>
    </row>
    <row r="6384" spans="1:21" hidden="1">
      <c r="A6384" t="s">
        <v>26</v>
      </c>
      <c r="B6384" t="s">
        <v>7824</v>
      </c>
      <c r="C6384" s="55">
        <v>4491</v>
      </c>
      <c r="D6384" t="s">
        <v>1393</v>
      </c>
      <c r="E6384" s="32">
        <v>46248</v>
      </c>
      <c r="F6384" s="26">
        <v>46248.336168981485</v>
      </c>
      <c r="G6384" s="12" t="str">
        <f t="shared" si="308"/>
        <v>AGOSTO</v>
      </c>
      <c r="H6384">
        <v>830123047</v>
      </c>
      <c r="I6384" t="s">
        <v>1394</v>
      </c>
      <c r="J6384" s="41">
        <f t="shared" si="310"/>
        <v>1283600</v>
      </c>
      <c r="K6384" s="41">
        <v>243884</v>
      </c>
      <c r="L6384" s="39">
        <v>1527484</v>
      </c>
      <c r="M6384" t="s">
        <v>1151</v>
      </c>
      <c r="N6384" s="32">
        <v>46254</v>
      </c>
      <c r="O6384" s="1">
        <f t="shared" si="309"/>
        <v>6</v>
      </c>
      <c r="P6384" t="s">
        <v>7680</v>
      </c>
      <c r="U6384" s="32">
        <v>46280</v>
      </c>
    </row>
    <row r="6385" spans="1:21" hidden="1">
      <c r="A6385" t="s">
        <v>26</v>
      </c>
      <c r="B6385" t="s">
        <v>7825</v>
      </c>
      <c r="C6385" s="55">
        <v>7007</v>
      </c>
      <c r="D6385" t="s">
        <v>722</v>
      </c>
      <c r="E6385" s="32">
        <v>46248</v>
      </c>
      <c r="F6385" s="26">
        <v>46248.605902777781</v>
      </c>
      <c r="G6385" s="12" t="str">
        <f t="shared" si="308"/>
        <v>AGOSTO</v>
      </c>
      <c r="H6385">
        <v>890904603</v>
      </c>
      <c r="I6385" t="s">
        <v>723</v>
      </c>
      <c r="J6385" s="41">
        <f t="shared" si="310"/>
        <v>4209915</v>
      </c>
      <c r="K6385" s="41">
        <v>799884</v>
      </c>
      <c r="L6385" s="39">
        <v>5009799</v>
      </c>
      <c r="M6385" t="s">
        <v>70</v>
      </c>
      <c r="N6385" s="32">
        <v>46258</v>
      </c>
      <c r="O6385" s="1">
        <f t="shared" si="309"/>
        <v>10</v>
      </c>
      <c r="P6385" t="s">
        <v>7680</v>
      </c>
      <c r="U6385" s="32">
        <v>46280</v>
      </c>
    </row>
    <row r="6386" spans="1:21" hidden="1">
      <c r="A6386" t="s">
        <v>26</v>
      </c>
      <c r="B6386" t="s">
        <v>7826</v>
      </c>
      <c r="C6386" s="55">
        <v>3637</v>
      </c>
      <c r="D6386" t="s">
        <v>28</v>
      </c>
      <c r="E6386" s="32">
        <v>46248</v>
      </c>
      <c r="F6386" s="26">
        <v>46248.664375</v>
      </c>
      <c r="G6386" s="12" t="str">
        <f t="shared" si="308"/>
        <v>AGOSTO</v>
      </c>
      <c r="H6386">
        <v>900563128</v>
      </c>
      <c r="I6386" t="s">
        <v>1199</v>
      </c>
      <c r="J6386" s="41">
        <f t="shared" si="310"/>
        <v>1145800</v>
      </c>
      <c r="K6386" s="41">
        <v>217702</v>
      </c>
      <c r="L6386" s="39">
        <v>1363502</v>
      </c>
      <c r="M6386" s="1" t="s">
        <v>9455</v>
      </c>
      <c r="N6386" s="32">
        <v>46268</v>
      </c>
      <c r="O6386" s="1">
        <f t="shared" si="309"/>
        <v>20</v>
      </c>
      <c r="P6386" t="s">
        <v>8251</v>
      </c>
      <c r="U6386" s="32">
        <v>46282</v>
      </c>
    </row>
    <row r="6387" spans="1:21" hidden="1">
      <c r="A6387" t="s">
        <v>82</v>
      </c>
      <c r="B6387" t="s">
        <v>7827</v>
      </c>
      <c r="C6387" s="55">
        <v>44304</v>
      </c>
      <c r="D6387" t="s">
        <v>119</v>
      </c>
      <c r="E6387" s="32">
        <v>46248</v>
      </c>
      <c r="F6387" s="26">
        <v>46248.695092592592</v>
      </c>
      <c r="G6387" s="12" t="str">
        <f t="shared" si="308"/>
        <v>AGOSTO</v>
      </c>
      <c r="H6387">
        <v>800106404</v>
      </c>
      <c r="I6387" t="s">
        <v>369</v>
      </c>
      <c r="J6387" s="41">
        <f t="shared" si="310"/>
        <v>1050545</v>
      </c>
      <c r="K6387" s="41">
        <v>0</v>
      </c>
      <c r="L6387" s="39">
        <v>1050545</v>
      </c>
      <c r="M6387" t="s">
        <v>128</v>
      </c>
      <c r="N6387" s="32">
        <v>46259</v>
      </c>
      <c r="O6387" s="1"/>
      <c r="P6387" t="s">
        <v>2655</v>
      </c>
      <c r="U6387" s="32">
        <v>46280</v>
      </c>
    </row>
    <row r="6388" spans="1:21" hidden="1">
      <c r="A6388" t="s">
        <v>26</v>
      </c>
      <c r="B6388" t="s">
        <v>7828</v>
      </c>
      <c r="C6388" s="55">
        <v>574654</v>
      </c>
      <c r="D6388" t="s">
        <v>159</v>
      </c>
      <c r="E6388" s="32">
        <v>46248</v>
      </c>
      <c r="F6388" s="26">
        <v>46248.604560185187</v>
      </c>
      <c r="G6388" s="12" t="str">
        <f t="shared" si="308"/>
        <v>AGOSTO</v>
      </c>
      <c r="H6388">
        <v>890800788</v>
      </c>
      <c r="I6388" t="s">
        <v>160</v>
      </c>
      <c r="J6388" s="41">
        <f t="shared" si="310"/>
        <v>305874</v>
      </c>
      <c r="K6388" s="41">
        <v>58116</v>
      </c>
      <c r="L6388" s="39">
        <v>363990</v>
      </c>
      <c r="M6388" t="s">
        <v>3770</v>
      </c>
      <c r="N6388" s="32">
        <v>46252</v>
      </c>
      <c r="O6388" s="1">
        <f t="shared" ref="O6388:O6419" si="311">IFERROR(IF(-_xlfn.DAYS(E6388,N6388)&lt;0,0,-_xlfn.DAYS(E6388,N6388)), " - ")</f>
        <v>4</v>
      </c>
      <c r="P6388" t="s">
        <v>7680</v>
      </c>
      <c r="U6388" s="32">
        <v>46280</v>
      </c>
    </row>
    <row r="6389" spans="1:21" hidden="1">
      <c r="A6389" t="s">
        <v>26</v>
      </c>
      <c r="B6389" t="s">
        <v>7829</v>
      </c>
      <c r="C6389" s="55">
        <v>3066</v>
      </c>
      <c r="D6389" t="s">
        <v>122</v>
      </c>
      <c r="E6389" s="32">
        <v>46248</v>
      </c>
      <c r="F6389" s="26">
        <v>46248.653935185182</v>
      </c>
      <c r="G6389" s="12" t="str">
        <f t="shared" si="308"/>
        <v>AGOSTO</v>
      </c>
      <c r="H6389">
        <v>900667734</v>
      </c>
      <c r="I6389" t="s">
        <v>123</v>
      </c>
      <c r="J6389" s="41">
        <f t="shared" si="310"/>
        <v>195000</v>
      </c>
      <c r="K6389" s="41">
        <v>37050</v>
      </c>
      <c r="L6389" s="39">
        <v>232050</v>
      </c>
      <c r="M6389" s="1" t="s">
        <v>9455</v>
      </c>
      <c r="N6389" s="32">
        <v>46254</v>
      </c>
      <c r="O6389" s="1">
        <f t="shared" si="311"/>
        <v>6</v>
      </c>
      <c r="P6389" t="s">
        <v>7680</v>
      </c>
      <c r="U6389" s="32">
        <v>46280</v>
      </c>
    </row>
    <row r="6390" spans="1:21" hidden="1">
      <c r="A6390" t="s">
        <v>26</v>
      </c>
      <c r="B6390" t="s">
        <v>7830</v>
      </c>
      <c r="C6390" s="55">
        <v>2485</v>
      </c>
      <c r="D6390" t="s">
        <v>28</v>
      </c>
      <c r="E6390" s="32">
        <v>46248</v>
      </c>
      <c r="F6390" s="26">
        <v>46248.639618055553</v>
      </c>
      <c r="G6390" s="12" t="str">
        <f t="shared" si="308"/>
        <v>AGOSTO</v>
      </c>
      <c r="H6390">
        <v>901230965</v>
      </c>
      <c r="I6390" t="s">
        <v>7877</v>
      </c>
      <c r="J6390" s="41">
        <f t="shared" si="310"/>
        <v>3500000</v>
      </c>
      <c r="K6390" s="41">
        <v>665000</v>
      </c>
      <c r="L6390" s="39">
        <v>4165000</v>
      </c>
      <c r="M6390" s="1" t="s">
        <v>9455</v>
      </c>
      <c r="N6390" s="32">
        <v>46254</v>
      </c>
      <c r="O6390" s="1">
        <f t="shared" si="311"/>
        <v>6</v>
      </c>
      <c r="P6390" t="s">
        <v>7680</v>
      </c>
      <c r="U6390" s="32">
        <v>46280</v>
      </c>
    </row>
    <row r="6391" spans="1:21" hidden="1">
      <c r="A6391" t="s">
        <v>26</v>
      </c>
      <c r="B6391" t="s">
        <v>7831</v>
      </c>
      <c r="C6391" s="55">
        <v>682</v>
      </c>
      <c r="D6391" t="s">
        <v>35</v>
      </c>
      <c r="E6391" s="32">
        <v>46248</v>
      </c>
      <c r="F6391" s="26">
        <v>46248.766944444447</v>
      </c>
      <c r="G6391" s="12" t="str">
        <f t="shared" si="308"/>
        <v>AGOSTO</v>
      </c>
      <c r="H6391">
        <v>901741749</v>
      </c>
      <c r="I6391" t="s">
        <v>36</v>
      </c>
      <c r="J6391" s="41">
        <f t="shared" si="310"/>
        <v>2310000</v>
      </c>
      <c r="K6391" s="41">
        <v>438900</v>
      </c>
      <c r="L6391" s="39">
        <v>2748900</v>
      </c>
      <c r="M6391" s="1" t="s">
        <v>9455</v>
      </c>
      <c r="N6391" s="32">
        <v>46254</v>
      </c>
      <c r="O6391" s="1">
        <f t="shared" si="311"/>
        <v>6</v>
      </c>
      <c r="P6391" t="s">
        <v>7680</v>
      </c>
      <c r="U6391" s="32">
        <v>46280</v>
      </c>
    </row>
    <row r="6392" spans="1:21" hidden="1">
      <c r="A6392" t="s">
        <v>26</v>
      </c>
      <c r="B6392" t="s">
        <v>7832</v>
      </c>
      <c r="C6392" s="55">
        <v>7016</v>
      </c>
      <c r="D6392" t="s">
        <v>722</v>
      </c>
      <c r="E6392" s="32">
        <v>46248</v>
      </c>
      <c r="F6392" s="26">
        <v>46248.635370370372</v>
      </c>
      <c r="G6392" s="12" t="str">
        <f t="shared" si="308"/>
        <v>AGOSTO</v>
      </c>
      <c r="H6392">
        <v>890904603</v>
      </c>
      <c r="I6392" t="s">
        <v>723</v>
      </c>
      <c r="J6392" s="41">
        <f t="shared" si="310"/>
        <v>1093500</v>
      </c>
      <c r="K6392" s="41">
        <v>207765</v>
      </c>
      <c r="L6392" s="39">
        <v>1301265</v>
      </c>
      <c r="M6392" t="s">
        <v>70</v>
      </c>
      <c r="N6392" s="32">
        <v>46258</v>
      </c>
      <c r="O6392" s="1">
        <f t="shared" si="311"/>
        <v>10</v>
      </c>
      <c r="P6392" t="s">
        <v>7680</v>
      </c>
      <c r="U6392" s="32">
        <v>46280</v>
      </c>
    </row>
    <row r="6393" spans="1:21" hidden="1">
      <c r="A6393" t="s">
        <v>82</v>
      </c>
      <c r="B6393" t="s">
        <v>7833</v>
      </c>
      <c r="C6393" s="55">
        <v>20104</v>
      </c>
      <c r="D6393" t="s">
        <v>2437</v>
      </c>
      <c r="E6393" s="32">
        <v>46248</v>
      </c>
      <c r="F6393" s="26">
        <v>46248.583865740744</v>
      </c>
      <c r="G6393" s="12" t="str">
        <f t="shared" si="308"/>
        <v>AGOSTO</v>
      </c>
      <c r="H6393">
        <v>890800788</v>
      </c>
      <c r="I6393" t="s">
        <v>160</v>
      </c>
      <c r="J6393" s="41">
        <f t="shared" si="310"/>
        <v>342264</v>
      </c>
      <c r="K6393" s="41">
        <v>65030</v>
      </c>
      <c r="L6393" s="39">
        <v>407294</v>
      </c>
      <c r="M6393" t="s">
        <v>110</v>
      </c>
      <c r="N6393" s="3">
        <v>46252</v>
      </c>
      <c r="O6393" s="1">
        <f t="shared" si="311"/>
        <v>4</v>
      </c>
      <c r="P6393" t="s">
        <v>7680</v>
      </c>
    </row>
    <row r="6394" spans="1:21" hidden="1">
      <c r="A6394" t="s">
        <v>26</v>
      </c>
      <c r="B6394" t="s">
        <v>7834</v>
      </c>
      <c r="C6394" s="55">
        <v>1586</v>
      </c>
      <c r="D6394" t="s">
        <v>151</v>
      </c>
      <c r="E6394" s="32">
        <v>46248</v>
      </c>
      <c r="F6394" s="26">
        <v>46248.56417824074</v>
      </c>
      <c r="G6394" s="12" t="str">
        <f t="shared" si="308"/>
        <v>AGOSTO</v>
      </c>
      <c r="H6394">
        <v>901561580</v>
      </c>
      <c r="I6394" t="s">
        <v>152</v>
      </c>
      <c r="J6394" s="41">
        <f t="shared" si="310"/>
        <v>192600</v>
      </c>
      <c r="K6394" s="41">
        <v>36594</v>
      </c>
      <c r="L6394" s="39">
        <v>229194</v>
      </c>
      <c r="M6394" t="s">
        <v>70</v>
      </c>
      <c r="N6394" s="32">
        <v>46255</v>
      </c>
      <c r="O6394" s="1">
        <f t="shared" si="311"/>
        <v>7</v>
      </c>
      <c r="P6394" t="s">
        <v>7680</v>
      </c>
      <c r="U6394" s="32">
        <v>46280</v>
      </c>
    </row>
    <row r="6395" spans="1:21" hidden="1">
      <c r="A6395" t="s">
        <v>26</v>
      </c>
      <c r="B6395" t="s">
        <v>7835</v>
      </c>
      <c r="C6395" s="55">
        <v>7529</v>
      </c>
      <c r="D6395" t="s">
        <v>371</v>
      </c>
      <c r="E6395" s="32">
        <v>46248</v>
      </c>
      <c r="F6395" s="26">
        <v>46248.718518518515</v>
      </c>
      <c r="G6395" s="12" t="str">
        <f t="shared" si="308"/>
        <v>AGOSTO</v>
      </c>
      <c r="H6395">
        <v>800106404</v>
      </c>
      <c r="I6395" t="s">
        <v>369</v>
      </c>
      <c r="J6395" s="41">
        <f t="shared" si="310"/>
        <v>3951600</v>
      </c>
      <c r="K6395" s="41">
        <v>75080</v>
      </c>
      <c r="L6395" s="39">
        <v>4026680</v>
      </c>
      <c r="M6395" t="s">
        <v>128</v>
      </c>
      <c r="N6395" s="32">
        <v>46259</v>
      </c>
      <c r="O6395" s="1">
        <f t="shared" si="311"/>
        <v>11</v>
      </c>
      <c r="P6395" t="s">
        <v>2655</v>
      </c>
      <c r="U6395" s="32">
        <v>46280</v>
      </c>
    </row>
    <row r="6396" spans="1:21" hidden="1">
      <c r="A6396" t="s">
        <v>26</v>
      </c>
      <c r="B6396" t="s">
        <v>7836</v>
      </c>
      <c r="C6396" s="56">
        <v>20075</v>
      </c>
      <c r="D6396" t="s">
        <v>3819</v>
      </c>
      <c r="E6396" s="32">
        <v>46248</v>
      </c>
      <c r="F6396" s="26">
        <v>46248.403912037036</v>
      </c>
      <c r="G6396" s="12" t="str">
        <f t="shared" si="308"/>
        <v>AGOSTO</v>
      </c>
      <c r="H6396">
        <v>21307859</v>
      </c>
      <c r="I6396" t="s">
        <v>3820</v>
      </c>
      <c r="J6396" s="41">
        <f t="shared" si="310"/>
        <v>43865.56</v>
      </c>
      <c r="K6396" s="41">
        <v>8334.4599999999991</v>
      </c>
      <c r="L6396" s="39">
        <v>52200.02</v>
      </c>
      <c r="M6396" t="s">
        <v>54</v>
      </c>
      <c r="O6396" s="1">
        <f t="shared" si="311"/>
        <v>0</v>
      </c>
    </row>
    <row r="6397" spans="1:21" hidden="1">
      <c r="A6397" t="s">
        <v>26</v>
      </c>
      <c r="B6397" t="s">
        <v>7837</v>
      </c>
      <c r="C6397" s="55">
        <v>6348</v>
      </c>
      <c r="D6397" t="s">
        <v>7838</v>
      </c>
      <c r="E6397" s="32">
        <v>46248</v>
      </c>
      <c r="F6397" s="26">
        <v>46248.537453703706</v>
      </c>
      <c r="G6397" s="12" t="str">
        <f t="shared" si="308"/>
        <v>AGOSTO</v>
      </c>
      <c r="H6397">
        <v>900398731</v>
      </c>
      <c r="I6397" t="s">
        <v>7878</v>
      </c>
      <c r="J6397" s="41">
        <f t="shared" si="310"/>
        <v>330360</v>
      </c>
      <c r="K6397" s="41">
        <v>62768.4</v>
      </c>
      <c r="L6397" s="39">
        <v>393128.4</v>
      </c>
      <c r="M6397" t="s">
        <v>58</v>
      </c>
      <c r="N6397" s="32">
        <v>46280</v>
      </c>
      <c r="O6397" s="1">
        <f t="shared" si="311"/>
        <v>32</v>
      </c>
      <c r="P6397" t="s">
        <v>2698</v>
      </c>
    </row>
    <row r="6398" spans="1:21" hidden="1">
      <c r="A6398" t="s">
        <v>26</v>
      </c>
      <c r="B6398" t="s">
        <v>7839</v>
      </c>
      <c r="C6398" s="55">
        <v>112890</v>
      </c>
      <c r="D6398" t="s">
        <v>3919</v>
      </c>
      <c r="E6398" s="32">
        <v>46248</v>
      </c>
      <c r="F6398" s="26">
        <v>46248.417118055557</v>
      </c>
      <c r="G6398" s="12" t="str">
        <f t="shared" si="308"/>
        <v>AGOSTO</v>
      </c>
      <c r="H6398">
        <v>88147614</v>
      </c>
      <c r="I6398" t="s">
        <v>956</v>
      </c>
      <c r="J6398" s="41">
        <f t="shared" si="310"/>
        <v>150000</v>
      </c>
      <c r="K6398" s="41">
        <v>0</v>
      </c>
      <c r="L6398" s="39">
        <v>150000</v>
      </c>
      <c r="M6398" t="s">
        <v>54</v>
      </c>
      <c r="O6398" s="1">
        <f t="shared" si="311"/>
        <v>0</v>
      </c>
    </row>
    <row r="6399" spans="1:21" hidden="1">
      <c r="A6399" t="s">
        <v>26</v>
      </c>
      <c r="B6399" t="s">
        <v>7840</v>
      </c>
      <c r="C6399" s="55">
        <v>20623571</v>
      </c>
      <c r="D6399" t="s">
        <v>4499</v>
      </c>
      <c r="E6399" s="32">
        <v>46248</v>
      </c>
      <c r="F6399" s="26">
        <v>46248.632071759261</v>
      </c>
      <c r="G6399" s="12" t="str">
        <f t="shared" si="308"/>
        <v>AGOSTO</v>
      </c>
      <c r="H6399">
        <v>900219834</v>
      </c>
      <c r="I6399" t="s">
        <v>739</v>
      </c>
      <c r="J6399" s="41">
        <f t="shared" si="310"/>
        <v>26300</v>
      </c>
      <c r="K6399" s="41">
        <v>0</v>
      </c>
      <c r="L6399" s="39">
        <v>26300</v>
      </c>
      <c r="M6399" t="s">
        <v>70</v>
      </c>
      <c r="N6399" s="32">
        <v>46252</v>
      </c>
      <c r="O6399" s="1">
        <f t="shared" si="311"/>
        <v>4</v>
      </c>
      <c r="P6399" t="s">
        <v>7680</v>
      </c>
      <c r="U6399" s="32">
        <v>46262</v>
      </c>
    </row>
    <row r="6400" spans="1:21" hidden="1">
      <c r="A6400" t="s">
        <v>26</v>
      </c>
      <c r="B6400" t="s">
        <v>7841</v>
      </c>
      <c r="C6400" s="55">
        <v>1589</v>
      </c>
      <c r="D6400" t="s">
        <v>151</v>
      </c>
      <c r="E6400" s="32">
        <v>46248</v>
      </c>
      <c r="F6400" s="26">
        <v>46248.573368055557</v>
      </c>
      <c r="G6400" s="12" t="str">
        <f t="shared" si="308"/>
        <v>AGOSTO</v>
      </c>
      <c r="H6400">
        <v>901561580</v>
      </c>
      <c r="I6400" t="s">
        <v>152</v>
      </c>
      <c r="J6400" s="41">
        <f t="shared" si="310"/>
        <v>985550.75999999989</v>
      </c>
      <c r="K6400" s="41">
        <v>187254.64</v>
      </c>
      <c r="L6400" s="39">
        <v>1172805.3999999999</v>
      </c>
      <c r="M6400" t="s">
        <v>70</v>
      </c>
      <c r="N6400" s="32">
        <v>46255</v>
      </c>
      <c r="O6400" s="1">
        <f t="shared" si="311"/>
        <v>7</v>
      </c>
      <c r="P6400" t="s">
        <v>7680</v>
      </c>
      <c r="U6400" s="32">
        <v>46280</v>
      </c>
    </row>
    <row r="6401" spans="1:21" hidden="1">
      <c r="A6401" t="s">
        <v>26</v>
      </c>
      <c r="B6401" t="s">
        <v>7842</v>
      </c>
      <c r="C6401" s="55">
        <v>1592</v>
      </c>
      <c r="D6401" t="s">
        <v>151</v>
      </c>
      <c r="E6401" s="32">
        <v>46248</v>
      </c>
      <c r="F6401" s="26">
        <v>46248.695729166669</v>
      </c>
      <c r="G6401" s="12" t="str">
        <f t="shared" si="308"/>
        <v>AGOSTO</v>
      </c>
      <c r="H6401">
        <v>901561580</v>
      </c>
      <c r="I6401" t="s">
        <v>152</v>
      </c>
      <c r="J6401" s="41">
        <f t="shared" si="310"/>
        <v>108974</v>
      </c>
      <c r="K6401" s="41">
        <v>20705.060000000001</v>
      </c>
      <c r="L6401" s="39">
        <v>129679.06</v>
      </c>
      <c r="M6401" t="s">
        <v>70</v>
      </c>
      <c r="N6401" s="32">
        <v>46255</v>
      </c>
      <c r="O6401" s="1">
        <f t="shared" si="311"/>
        <v>7</v>
      </c>
      <c r="P6401" t="s">
        <v>7680</v>
      </c>
      <c r="U6401" s="32">
        <v>46280</v>
      </c>
    </row>
    <row r="6402" spans="1:21" hidden="1">
      <c r="A6402" t="s">
        <v>26</v>
      </c>
      <c r="B6402" t="s">
        <v>7843</v>
      </c>
      <c r="C6402" s="55">
        <v>750139</v>
      </c>
      <c r="D6402" t="s">
        <v>817</v>
      </c>
      <c r="E6402" s="32">
        <v>46248</v>
      </c>
      <c r="F6402" s="26">
        <v>46248.332083333335</v>
      </c>
      <c r="G6402" s="12" t="str">
        <f t="shared" ref="G6402:G6465" si="312">UPPER(TEXT(E6402, "MMMM"))</f>
        <v>AGOSTO</v>
      </c>
      <c r="H6402">
        <v>890915475</v>
      </c>
      <c r="I6402" t="s">
        <v>818</v>
      </c>
      <c r="J6402" s="41">
        <f t="shared" si="310"/>
        <v>114205.00000000001</v>
      </c>
      <c r="K6402" s="41">
        <v>21698.95</v>
      </c>
      <c r="L6402" s="39">
        <v>135903.95000000001</v>
      </c>
      <c r="M6402" t="s">
        <v>70</v>
      </c>
      <c r="N6402" s="32">
        <v>46253</v>
      </c>
      <c r="O6402" s="1">
        <f t="shared" si="311"/>
        <v>5</v>
      </c>
      <c r="P6402" t="s">
        <v>7680</v>
      </c>
      <c r="U6402" s="32">
        <v>46255</v>
      </c>
    </row>
    <row r="6403" spans="1:21" hidden="1">
      <c r="A6403" t="s">
        <v>26</v>
      </c>
      <c r="B6403" t="s">
        <v>7844</v>
      </c>
      <c r="C6403" s="55">
        <v>59407</v>
      </c>
      <c r="D6403" t="s">
        <v>122</v>
      </c>
      <c r="E6403" s="32">
        <v>46248</v>
      </c>
      <c r="F6403" s="26">
        <v>46248.681030092594</v>
      </c>
      <c r="G6403" s="12" t="str">
        <f t="shared" si="312"/>
        <v>AGOSTO</v>
      </c>
      <c r="H6403">
        <v>900650486</v>
      </c>
      <c r="I6403" t="s">
        <v>857</v>
      </c>
      <c r="J6403" s="41">
        <f t="shared" si="310"/>
        <v>1508403.3599999999</v>
      </c>
      <c r="K6403" s="41">
        <v>286596.64</v>
      </c>
      <c r="L6403" s="39">
        <v>1795000</v>
      </c>
      <c r="M6403" t="s">
        <v>65</v>
      </c>
      <c r="N6403" s="32">
        <v>46252</v>
      </c>
      <c r="O6403" s="1">
        <f t="shared" si="311"/>
        <v>4</v>
      </c>
      <c r="P6403" t="s">
        <v>7680</v>
      </c>
      <c r="U6403" s="32">
        <v>46255</v>
      </c>
    </row>
    <row r="6404" spans="1:21" hidden="1">
      <c r="A6404" t="s">
        <v>26</v>
      </c>
      <c r="B6404" t="s">
        <v>7845</v>
      </c>
      <c r="C6404" s="55">
        <v>41261</v>
      </c>
      <c r="D6404" t="s">
        <v>393</v>
      </c>
      <c r="E6404" s="32">
        <v>46248</v>
      </c>
      <c r="F6404" s="26">
        <v>46248.650057870371</v>
      </c>
      <c r="G6404" s="12" t="str">
        <f t="shared" si="312"/>
        <v>AGOSTO</v>
      </c>
      <c r="H6404">
        <v>890929877</v>
      </c>
      <c r="I6404" t="s">
        <v>394</v>
      </c>
      <c r="J6404" s="41">
        <f t="shared" si="310"/>
        <v>3976323</v>
      </c>
      <c r="K6404" s="41">
        <v>755501.37</v>
      </c>
      <c r="L6404" s="39">
        <v>4731824.37</v>
      </c>
      <c r="M6404" t="s">
        <v>58</v>
      </c>
      <c r="N6404" s="32">
        <v>46266</v>
      </c>
      <c r="O6404" s="1">
        <f t="shared" si="311"/>
        <v>18</v>
      </c>
      <c r="P6404" t="s">
        <v>8251</v>
      </c>
      <c r="U6404" s="32">
        <v>46267</v>
      </c>
    </row>
    <row r="6405" spans="1:21" hidden="1">
      <c r="A6405" t="s">
        <v>26</v>
      </c>
      <c r="B6405" t="s">
        <v>7846</v>
      </c>
      <c r="C6405" s="55">
        <v>33516</v>
      </c>
      <c r="D6405" t="s">
        <v>5007</v>
      </c>
      <c r="E6405" s="32">
        <v>46248</v>
      </c>
      <c r="F6405" s="26">
        <v>46248.300706018519</v>
      </c>
      <c r="G6405" s="12" t="str">
        <f t="shared" si="312"/>
        <v>AGOSTO</v>
      </c>
      <c r="H6405">
        <v>800201648</v>
      </c>
      <c r="I6405" t="s">
        <v>5008</v>
      </c>
      <c r="J6405" s="41">
        <f t="shared" si="310"/>
        <v>203750</v>
      </c>
      <c r="K6405" s="41">
        <v>0</v>
      </c>
      <c r="L6405" s="39">
        <v>203750</v>
      </c>
      <c r="M6405" t="s">
        <v>264</v>
      </c>
      <c r="N6405" s="32">
        <v>46248</v>
      </c>
      <c r="O6405" s="1">
        <f t="shared" si="311"/>
        <v>0</v>
      </c>
      <c r="P6405" t="s">
        <v>7680</v>
      </c>
      <c r="U6405" s="32">
        <v>46280</v>
      </c>
    </row>
    <row r="6406" spans="1:21" hidden="1">
      <c r="A6406" t="s">
        <v>26</v>
      </c>
      <c r="B6406" t="s">
        <v>7847</v>
      </c>
      <c r="C6406" s="55">
        <v>15704</v>
      </c>
      <c r="D6406" t="s">
        <v>28</v>
      </c>
      <c r="E6406" s="32">
        <v>46248</v>
      </c>
      <c r="F6406" s="26">
        <v>46248.34516203704</v>
      </c>
      <c r="G6406" s="12" t="str">
        <f t="shared" si="312"/>
        <v>AGOSTO</v>
      </c>
      <c r="H6406">
        <v>8160370</v>
      </c>
      <c r="I6406" t="s">
        <v>529</v>
      </c>
      <c r="J6406" s="41">
        <f t="shared" si="310"/>
        <v>3589400</v>
      </c>
      <c r="K6406" s="41">
        <v>681986</v>
      </c>
      <c r="L6406" s="39">
        <v>4271386</v>
      </c>
      <c r="M6406" t="s">
        <v>65</v>
      </c>
      <c r="N6406" s="32">
        <v>46252</v>
      </c>
      <c r="O6406" s="1">
        <f t="shared" si="311"/>
        <v>4</v>
      </c>
      <c r="P6406" t="s">
        <v>7680</v>
      </c>
      <c r="U6406" s="32">
        <v>46255</v>
      </c>
    </row>
    <row r="6407" spans="1:21" hidden="1">
      <c r="A6407" t="s">
        <v>26</v>
      </c>
      <c r="B6407" t="s">
        <v>7848</v>
      </c>
      <c r="C6407" s="55">
        <v>3603</v>
      </c>
      <c r="D6407" t="s">
        <v>1341</v>
      </c>
      <c r="E6407" s="32">
        <v>46248</v>
      </c>
      <c r="F6407" s="26">
        <v>46248.38003472222</v>
      </c>
      <c r="G6407" s="12" t="str">
        <f t="shared" si="312"/>
        <v>AGOSTO</v>
      </c>
      <c r="H6407">
        <v>811024463</v>
      </c>
      <c r="I6407" t="s">
        <v>1342</v>
      </c>
      <c r="J6407" s="41">
        <f t="shared" si="310"/>
        <v>13596660</v>
      </c>
      <c r="K6407" s="41">
        <v>2583365.4</v>
      </c>
      <c r="L6407" s="39">
        <v>16180025.4</v>
      </c>
      <c r="M6407" t="s">
        <v>70</v>
      </c>
      <c r="N6407" s="32">
        <v>46252</v>
      </c>
      <c r="O6407" s="1">
        <f t="shared" si="311"/>
        <v>4</v>
      </c>
      <c r="P6407" t="s">
        <v>7680</v>
      </c>
    </row>
    <row r="6408" spans="1:21" hidden="1">
      <c r="A6408" t="s">
        <v>26</v>
      </c>
      <c r="B6408" t="s">
        <v>7849</v>
      </c>
      <c r="C6408" s="55">
        <v>7450</v>
      </c>
      <c r="D6408" t="s">
        <v>7850</v>
      </c>
      <c r="E6408" s="32">
        <v>46248</v>
      </c>
      <c r="F6408" s="26">
        <v>46248.306747685187</v>
      </c>
      <c r="G6408" s="12" t="str">
        <f t="shared" si="312"/>
        <v>AGOSTO</v>
      </c>
      <c r="H6408">
        <v>890933379</v>
      </c>
      <c r="I6408" t="s">
        <v>7879</v>
      </c>
      <c r="J6408" s="41">
        <f t="shared" si="310"/>
        <v>2330800</v>
      </c>
      <c r="K6408" s="41">
        <v>442852</v>
      </c>
      <c r="L6408" s="39">
        <v>2773652</v>
      </c>
      <c r="M6408" t="s">
        <v>37</v>
      </c>
      <c r="N6408" s="32">
        <v>46259</v>
      </c>
      <c r="O6408" s="1">
        <f t="shared" si="311"/>
        <v>11</v>
      </c>
      <c r="P6408" s="34" t="s">
        <v>7680</v>
      </c>
      <c r="U6408" s="32">
        <v>46280</v>
      </c>
    </row>
    <row r="6409" spans="1:21" hidden="1">
      <c r="A6409" t="s">
        <v>26</v>
      </c>
      <c r="B6409" t="s">
        <v>7851</v>
      </c>
      <c r="C6409" s="55">
        <v>190354</v>
      </c>
      <c r="D6409" t="s">
        <v>1083</v>
      </c>
      <c r="E6409" s="32">
        <v>46249</v>
      </c>
      <c r="F6409" s="26">
        <v>46249.802372685182</v>
      </c>
      <c r="G6409" s="12" t="str">
        <f t="shared" si="312"/>
        <v>AGOSTO</v>
      </c>
      <c r="H6409">
        <v>860000018</v>
      </c>
      <c r="I6409" t="s">
        <v>1084</v>
      </c>
      <c r="J6409" s="41">
        <f t="shared" si="310"/>
        <v>163215.96</v>
      </c>
      <c r="K6409" s="41">
        <v>25045.040000000001</v>
      </c>
      <c r="L6409" s="39">
        <v>188261</v>
      </c>
      <c r="M6409" t="s">
        <v>70</v>
      </c>
      <c r="N6409" s="32">
        <v>46252</v>
      </c>
      <c r="O6409" s="1">
        <f t="shared" si="311"/>
        <v>3</v>
      </c>
      <c r="P6409" t="s">
        <v>7680</v>
      </c>
      <c r="U6409" s="32">
        <v>46231</v>
      </c>
    </row>
    <row r="6410" spans="1:21" hidden="1">
      <c r="A6410" t="s">
        <v>26</v>
      </c>
      <c r="B6410" t="s">
        <v>7852</v>
      </c>
      <c r="C6410" s="55">
        <v>190355</v>
      </c>
      <c r="D6410" t="s">
        <v>1083</v>
      </c>
      <c r="E6410" s="32">
        <v>46249</v>
      </c>
      <c r="F6410" s="26">
        <v>46249.802303240744</v>
      </c>
      <c r="G6410" s="12" t="str">
        <f t="shared" si="312"/>
        <v>AGOSTO</v>
      </c>
      <c r="H6410">
        <v>860000018</v>
      </c>
      <c r="I6410" t="s">
        <v>1084</v>
      </c>
      <c r="J6410" s="41">
        <f t="shared" si="310"/>
        <v>328712.96000000002</v>
      </c>
      <c r="K6410" s="41">
        <v>57668.04</v>
      </c>
      <c r="L6410" s="39">
        <v>386381</v>
      </c>
      <c r="M6410" t="s">
        <v>70</v>
      </c>
      <c r="N6410" s="32">
        <v>46252</v>
      </c>
      <c r="O6410" s="1">
        <f t="shared" si="311"/>
        <v>3</v>
      </c>
      <c r="P6410" t="s">
        <v>7680</v>
      </c>
      <c r="U6410" s="32">
        <v>46231</v>
      </c>
    </row>
    <row r="6411" spans="1:21" hidden="1">
      <c r="A6411" t="s">
        <v>26</v>
      </c>
      <c r="B6411" t="s">
        <v>7853</v>
      </c>
      <c r="C6411" s="55">
        <v>190352</v>
      </c>
      <c r="D6411" t="s">
        <v>1083</v>
      </c>
      <c r="E6411" s="32">
        <v>46249</v>
      </c>
      <c r="F6411" s="26">
        <v>46249.792187500003</v>
      </c>
      <c r="G6411" s="12" t="str">
        <f t="shared" si="312"/>
        <v>AGOSTO</v>
      </c>
      <c r="H6411">
        <v>860000018</v>
      </c>
      <c r="I6411" t="s">
        <v>1084</v>
      </c>
      <c r="J6411" s="41">
        <f t="shared" si="310"/>
        <v>202015.96</v>
      </c>
      <c r="K6411" s="41">
        <v>33595.040000000001</v>
      </c>
      <c r="L6411" s="39">
        <v>235611</v>
      </c>
      <c r="M6411" t="s">
        <v>70</v>
      </c>
      <c r="N6411" s="32">
        <v>46252</v>
      </c>
      <c r="O6411" s="1">
        <f t="shared" si="311"/>
        <v>3</v>
      </c>
      <c r="P6411" t="s">
        <v>7680</v>
      </c>
      <c r="U6411" s="32">
        <v>46231</v>
      </c>
    </row>
    <row r="6412" spans="1:21" hidden="1">
      <c r="A6412" t="s">
        <v>26</v>
      </c>
      <c r="B6412" t="s">
        <v>7854</v>
      </c>
      <c r="C6412" s="55">
        <v>7230</v>
      </c>
      <c r="D6412" t="s">
        <v>678</v>
      </c>
      <c r="E6412" s="32">
        <v>46249</v>
      </c>
      <c r="F6412" s="26">
        <v>46249.786354166667</v>
      </c>
      <c r="G6412" s="12" t="str">
        <f t="shared" si="312"/>
        <v>AGOSTO</v>
      </c>
      <c r="H6412">
        <v>901174199</v>
      </c>
      <c r="I6412" t="s">
        <v>679</v>
      </c>
      <c r="J6412" s="41">
        <f t="shared" si="310"/>
        <v>932026</v>
      </c>
      <c r="K6412" s="41">
        <v>177084.94</v>
      </c>
      <c r="L6412" s="39">
        <v>1109110.94</v>
      </c>
      <c r="M6412" t="s">
        <v>1151</v>
      </c>
      <c r="N6412" s="32">
        <v>46253</v>
      </c>
      <c r="O6412" s="1">
        <f t="shared" si="311"/>
        <v>4</v>
      </c>
      <c r="P6412" t="s">
        <v>7680</v>
      </c>
      <c r="U6412" s="32">
        <v>46255</v>
      </c>
    </row>
    <row r="6413" spans="1:21" hidden="1">
      <c r="A6413" t="s">
        <v>26</v>
      </c>
      <c r="B6413" t="s">
        <v>7855</v>
      </c>
      <c r="C6413" s="55">
        <v>7229</v>
      </c>
      <c r="D6413" t="s">
        <v>678</v>
      </c>
      <c r="E6413" s="32">
        <v>46249</v>
      </c>
      <c r="F6413" s="26">
        <v>46249.782175925924</v>
      </c>
      <c r="G6413" s="12" t="str">
        <f t="shared" si="312"/>
        <v>AGOSTO</v>
      </c>
      <c r="H6413">
        <v>901174199</v>
      </c>
      <c r="I6413" t="s">
        <v>679</v>
      </c>
      <c r="J6413" s="41">
        <f t="shared" si="310"/>
        <v>497123</v>
      </c>
      <c r="K6413" s="41">
        <v>94453.37</v>
      </c>
      <c r="L6413" s="39">
        <v>591576.37</v>
      </c>
      <c r="M6413" t="s">
        <v>1151</v>
      </c>
      <c r="N6413" s="32">
        <v>46253</v>
      </c>
      <c r="O6413" s="1">
        <f t="shared" si="311"/>
        <v>4</v>
      </c>
      <c r="P6413" t="s">
        <v>7680</v>
      </c>
      <c r="U6413" s="32">
        <v>46255</v>
      </c>
    </row>
    <row r="6414" spans="1:21" hidden="1">
      <c r="A6414" t="s">
        <v>26</v>
      </c>
      <c r="B6414" t="s">
        <v>7856</v>
      </c>
      <c r="C6414" s="55">
        <v>7228</v>
      </c>
      <c r="D6414" t="s">
        <v>678</v>
      </c>
      <c r="E6414" s="32">
        <v>46249</v>
      </c>
      <c r="F6414" s="26">
        <v>46249.781134259261</v>
      </c>
      <c r="G6414" s="12" t="str">
        <f t="shared" si="312"/>
        <v>AGOSTO</v>
      </c>
      <c r="H6414">
        <v>901174199</v>
      </c>
      <c r="I6414" t="s">
        <v>679</v>
      </c>
      <c r="J6414" s="41">
        <f t="shared" si="310"/>
        <v>552826</v>
      </c>
      <c r="K6414" s="41">
        <v>105036.94</v>
      </c>
      <c r="L6414" s="39">
        <v>657862.93999999994</v>
      </c>
      <c r="M6414" t="s">
        <v>1151</v>
      </c>
      <c r="N6414" s="32">
        <v>46253</v>
      </c>
      <c r="O6414" s="1">
        <f t="shared" si="311"/>
        <v>4</v>
      </c>
      <c r="P6414" t="s">
        <v>7680</v>
      </c>
      <c r="U6414" s="32">
        <v>46255</v>
      </c>
    </row>
    <row r="6415" spans="1:21" hidden="1">
      <c r="A6415" t="s">
        <v>26</v>
      </c>
      <c r="B6415" t="s">
        <v>7857</v>
      </c>
      <c r="C6415" s="55">
        <v>7227</v>
      </c>
      <c r="D6415" t="s">
        <v>678</v>
      </c>
      <c r="E6415" s="32">
        <v>46249</v>
      </c>
      <c r="F6415" s="26">
        <v>46249.780046296299</v>
      </c>
      <c r="G6415" s="12" t="str">
        <f t="shared" si="312"/>
        <v>AGOSTO</v>
      </c>
      <c r="H6415">
        <v>901174199</v>
      </c>
      <c r="I6415" t="s">
        <v>679</v>
      </c>
      <c r="J6415" s="41">
        <f t="shared" si="310"/>
        <v>1409706</v>
      </c>
      <c r="K6415" s="41">
        <v>267844.14</v>
      </c>
      <c r="L6415" s="39">
        <v>1677550.14</v>
      </c>
      <c r="M6415" t="s">
        <v>1151</v>
      </c>
      <c r="N6415" s="32">
        <v>46260</v>
      </c>
      <c r="O6415" s="1">
        <f t="shared" si="311"/>
        <v>11</v>
      </c>
      <c r="P6415" s="34" t="s">
        <v>7680</v>
      </c>
      <c r="U6415" s="32">
        <v>46262</v>
      </c>
    </row>
    <row r="6416" spans="1:21" hidden="1">
      <c r="A6416" t="s">
        <v>26</v>
      </c>
      <c r="B6416" t="s">
        <v>7858</v>
      </c>
      <c r="C6416" s="55">
        <v>7226</v>
      </c>
      <c r="D6416" t="s">
        <v>678</v>
      </c>
      <c r="E6416" s="32">
        <v>46249</v>
      </c>
      <c r="F6416" s="26">
        <v>46249.776493055557</v>
      </c>
      <c r="G6416" s="12" t="str">
        <f t="shared" si="312"/>
        <v>AGOSTO</v>
      </c>
      <c r="H6416">
        <v>901174199</v>
      </c>
      <c r="I6416" t="s">
        <v>679</v>
      </c>
      <c r="J6416" s="41">
        <f t="shared" si="310"/>
        <v>1812384</v>
      </c>
      <c r="K6416" s="41">
        <v>344352.96</v>
      </c>
      <c r="L6416" s="39">
        <v>2156736.96</v>
      </c>
      <c r="M6416" t="s">
        <v>1151</v>
      </c>
      <c r="N6416" s="32">
        <v>46253</v>
      </c>
      <c r="O6416" s="1">
        <f t="shared" si="311"/>
        <v>4</v>
      </c>
      <c r="P6416" t="s">
        <v>7680</v>
      </c>
      <c r="U6416" s="32">
        <v>46255</v>
      </c>
    </row>
    <row r="6417" spans="1:22" hidden="1">
      <c r="A6417" t="s">
        <v>26</v>
      </c>
      <c r="B6417" t="s">
        <v>7859</v>
      </c>
      <c r="C6417" s="55">
        <v>7225</v>
      </c>
      <c r="D6417" t="s">
        <v>678</v>
      </c>
      <c r="E6417" s="32">
        <v>46249</v>
      </c>
      <c r="F6417" s="26">
        <v>46249.772326388891</v>
      </c>
      <c r="G6417" s="12" t="str">
        <f t="shared" si="312"/>
        <v>AGOSTO</v>
      </c>
      <c r="H6417">
        <v>901174199</v>
      </c>
      <c r="I6417" t="s">
        <v>679</v>
      </c>
      <c r="J6417" s="41">
        <f t="shared" si="310"/>
        <v>4067028.0000000005</v>
      </c>
      <c r="K6417" s="41">
        <v>772735.32</v>
      </c>
      <c r="L6417" s="39">
        <v>4839763.32</v>
      </c>
      <c r="M6417" t="s">
        <v>1151</v>
      </c>
      <c r="N6417" s="32">
        <v>46253</v>
      </c>
      <c r="O6417" s="1">
        <f t="shared" si="311"/>
        <v>4</v>
      </c>
      <c r="P6417" t="s">
        <v>7680</v>
      </c>
      <c r="U6417" s="32">
        <v>46255</v>
      </c>
    </row>
    <row r="6418" spans="1:22" hidden="1">
      <c r="A6418" t="s">
        <v>26</v>
      </c>
      <c r="B6418" t="s">
        <v>7860</v>
      </c>
      <c r="C6418" s="55">
        <v>7224</v>
      </c>
      <c r="D6418" t="s">
        <v>678</v>
      </c>
      <c r="E6418" s="32">
        <v>46249</v>
      </c>
      <c r="F6418" s="26">
        <v>46249.766122685185</v>
      </c>
      <c r="G6418" s="12" t="str">
        <f t="shared" si="312"/>
        <v>AGOSTO</v>
      </c>
      <c r="H6418">
        <v>901174199</v>
      </c>
      <c r="I6418" t="s">
        <v>679</v>
      </c>
      <c r="J6418" s="41">
        <f t="shared" si="310"/>
        <v>3624768</v>
      </c>
      <c r="K6418" s="41">
        <v>688705.92</v>
      </c>
      <c r="L6418" s="39">
        <v>4313473.92</v>
      </c>
      <c r="M6418" t="s">
        <v>1151</v>
      </c>
      <c r="N6418" s="32">
        <v>46253</v>
      </c>
      <c r="O6418" s="1">
        <f t="shared" si="311"/>
        <v>4</v>
      </c>
      <c r="P6418" t="s">
        <v>7680</v>
      </c>
      <c r="U6418" s="32">
        <v>46255</v>
      </c>
    </row>
    <row r="6419" spans="1:22" hidden="1">
      <c r="A6419" t="s">
        <v>26</v>
      </c>
      <c r="B6419" t="s">
        <v>7861</v>
      </c>
      <c r="C6419" s="55">
        <v>7223</v>
      </c>
      <c r="D6419" t="s">
        <v>678</v>
      </c>
      <c r="E6419" s="32">
        <v>46249</v>
      </c>
      <c r="F6419" s="26">
        <v>46249.764525462961</v>
      </c>
      <c r="G6419" s="12" t="str">
        <f t="shared" si="312"/>
        <v>AGOSTO</v>
      </c>
      <c r="H6419">
        <v>901174199</v>
      </c>
      <c r="I6419" t="s">
        <v>679</v>
      </c>
      <c r="J6419" s="41">
        <f t="shared" si="310"/>
        <v>4414200</v>
      </c>
      <c r="K6419" s="41">
        <v>838698</v>
      </c>
      <c r="L6419" s="39">
        <v>5252898</v>
      </c>
      <c r="M6419" t="s">
        <v>1151</v>
      </c>
      <c r="N6419" s="32">
        <v>46253</v>
      </c>
      <c r="O6419" s="1">
        <f t="shared" si="311"/>
        <v>4</v>
      </c>
      <c r="P6419" t="s">
        <v>7680</v>
      </c>
      <c r="U6419" s="32">
        <v>46255</v>
      </c>
    </row>
    <row r="6420" spans="1:22" hidden="1">
      <c r="A6420" t="s">
        <v>26</v>
      </c>
      <c r="B6420" t="s">
        <v>7862</v>
      </c>
      <c r="C6420" s="55">
        <v>7222</v>
      </c>
      <c r="D6420" t="s">
        <v>678</v>
      </c>
      <c r="E6420" s="32">
        <v>46249</v>
      </c>
      <c r="F6420" s="26">
        <v>46249.762418981481</v>
      </c>
      <c r="G6420" s="12" t="str">
        <f t="shared" si="312"/>
        <v>AGOSTO</v>
      </c>
      <c r="H6420">
        <v>901174199</v>
      </c>
      <c r="I6420" t="s">
        <v>679</v>
      </c>
      <c r="J6420" s="41">
        <f t="shared" si="310"/>
        <v>4643738</v>
      </c>
      <c r="K6420" s="41">
        <v>882310.22</v>
      </c>
      <c r="L6420" s="39">
        <v>5526048.2199999997</v>
      </c>
      <c r="M6420" t="s">
        <v>1151</v>
      </c>
      <c r="N6420" s="32">
        <v>46253</v>
      </c>
      <c r="O6420" s="1">
        <f t="shared" ref="O6420:O6451" si="313">IFERROR(IF(-_xlfn.DAYS(E6420,N6420)&lt;0,0,-_xlfn.DAYS(E6420,N6420)), " - ")</f>
        <v>4</v>
      </c>
      <c r="P6420" t="s">
        <v>7680</v>
      </c>
      <c r="U6420" s="32">
        <v>46255</v>
      </c>
    </row>
    <row r="6421" spans="1:22" hidden="1">
      <c r="A6421" t="s">
        <v>26</v>
      </c>
      <c r="B6421" t="s">
        <v>7863</v>
      </c>
      <c r="C6421" s="55">
        <v>7221</v>
      </c>
      <c r="D6421" t="s">
        <v>678</v>
      </c>
      <c r="E6421" s="32">
        <v>46249</v>
      </c>
      <c r="F6421" s="26">
        <v>46249.76054398148</v>
      </c>
      <c r="G6421" s="12" t="str">
        <f t="shared" si="312"/>
        <v>AGOSTO</v>
      </c>
      <c r="H6421">
        <v>901174199</v>
      </c>
      <c r="I6421" t="s">
        <v>679</v>
      </c>
      <c r="J6421" s="41">
        <f t="shared" si="310"/>
        <v>5799630</v>
      </c>
      <c r="K6421" s="41">
        <v>1101929.7</v>
      </c>
      <c r="L6421" s="39">
        <v>6901559.7000000002</v>
      </c>
      <c r="M6421" t="s">
        <v>1151</v>
      </c>
      <c r="N6421" s="32">
        <v>46253</v>
      </c>
      <c r="O6421" s="1">
        <f t="shared" si="313"/>
        <v>4</v>
      </c>
      <c r="P6421" t="s">
        <v>7680</v>
      </c>
      <c r="U6421" s="32">
        <v>46255</v>
      </c>
    </row>
    <row r="6422" spans="1:22" hidden="1">
      <c r="A6422" t="s">
        <v>26</v>
      </c>
      <c r="B6422" t="s">
        <v>7864</v>
      </c>
      <c r="C6422" s="55">
        <v>7220</v>
      </c>
      <c r="D6422" t="s">
        <v>678</v>
      </c>
      <c r="E6422" s="32">
        <v>46249</v>
      </c>
      <c r="F6422" s="26">
        <v>46249.758773148147</v>
      </c>
      <c r="G6422" s="12" t="str">
        <f t="shared" si="312"/>
        <v>AGOSTO</v>
      </c>
      <c r="H6422">
        <v>901174199</v>
      </c>
      <c r="I6422" t="s">
        <v>679</v>
      </c>
      <c r="J6422" s="41">
        <f t="shared" si="310"/>
        <v>7529447.9999999991</v>
      </c>
      <c r="K6422" s="41">
        <v>1430595.12</v>
      </c>
      <c r="L6422" s="39">
        <v>8960043.1199999992</v>
      </c>
      <c r="M6422" t="s">
        <v>1151</v>
      </c>
      <c r="N6422" s="32">
        <v>46253</v>
      </c>
      <c r="O6422" s="1">
        <f t="shared" si="313"/>
        <v>4</v>
      </c>
      <c r="P6422" t="s">
        <v>7680</v>
      </c>
      <c r="U6422" s="32">
        <v>46255</v>
      </c>
    </row>
    <row r="6423" spans="1:22" hidden="1">
      <c r="A6423" t="s">
        <v>26</v>
      </c>
      <c r="B6423" t="s">
        <v>7865</v>
      </c>
      <c r="C6423" s="56">
        <v>457404</v>
      </c>
      <c r="D6423" t="s">
        <v>7866</v>
      </c>
      <c r="E6423" s="32">
        <v>46249</v>
      </c>
      <c r="F6423" s="26">
        <v>46249.653310185182</v>
      </c>
      <c r="G6423" s="12" t="str">
        <f t="shared" si="312"/>
        <v>AGOSTO</v>
      </c>
      <c r="H6423">
        <v>900934851</v>
      </c>
      <c r="I6423" t="s">
        <v>7880</v>
      </c>
      <c r="J6423" s="41">
        <f t="shared" si="310"/>
        <v>27647.06</v>
      </c>
      <c r="K6423" s="41">
        <v>5252.94</v>
      </c>
      <c r="L6423" s="39">
        <v>32900</v>
      </c>
      <c r="M6423" t="s">
        <v>54</v>
      </c>
      <c r="O6423" s="1">
        <f t="shared" si="313"/>
        <v>0</v>
      </c>
    </row>
    <row r="6424" spans="1:22" hidden="1">
      <c r="A6424" t="s">
        <v>26</v>
      </c>
      <c r="B6424" t="s">
        <v>7867</v>
      </c>
      <c r="C6424" s="55">
        <v>4598</v>
      </c>
      <c r="D6424" t="s">
        <v>698</v>
      </c>
      <c r="E6424" s="32">
        <v>46249</v>
      </c>
      <c r="F6424" s="26">
        <v>46249.410138888888</v>
      </c>
      <c r="G6424" s="12" t="str">
        <f t="shared" si="312"/>
        <v>AGOSTO</v>
      </c>
      <c r="H6424">
        <v>901972620</v>
      </c>
      <c r="I6424" t="s">
        <v>2440</v>
      </c>
      <c r="J6424" s="41">
        <f t="shared" si="310"/>
        <v>240000</v>
      </c>
      <c r="K6424" s="41">
        <v>45600</v>
      </c>
      <c r="L6424" s="39">
        <v>285600</v>
      </c>
      <c r="M6424" t="s">
        <v>54</v>
      </c>
      <c r="N6424" s="32">
        <v>46253</v>
      </c>
      <c r="O6424" s="1">
        <f t="shared" si="313"/>
        <v>4</v>
      </c>
      <c r="P6424" t="s">
        <v>7680</v>
      </c>
      <c r="U6424" s="32">
        <v>46255</v>
      </c>
    </row>
    <row r="6425" spans="1:22" hidden="1">
      <c r="A6425" t="s">
        <v>26</v>
      </c>
      <c r="B6425" t="s">
        <v>7868</v>
      </c>
      <c r="C6425" s="56">
        <v>365</v>
      </c>
      <c r="D6425" t="s">
        <v>5615</v>
      </c>
      <c r="E6425" s="32">
        <v>46249</v>
      </c>
      <c r="F6425" s="26">
        <v>46249.386423611111</v>
      </c>
      <c r="G6425" s="12" t="str">
        <f t="shared" si="312"/>
        <v>AGOSTO</v>
      </c>
      <c r="H6425">
        <v>1038411451</v>
      </c>
      <c r="I6425" t="s">
        <v>5616</v>
      </c>
      <c r="J6425" s="41">
        <f t="shared" si="310"/>
        <v>60000</v>
      </c>
      <c r="K6425" s="41">
        <v>0</v>
      </c>
      <c r="L6425" s="39">
        <v>60000</v>
      </c>
      <c r="M6425" t="s">
        <v>54</v>
      </c>
      <c r="O6425" s="1">
        <f t="shared" si="313"/>
        <v>0</v>
      </c>
    </row>
    <row r="6426" spans="1:22" hidden="1">
      <c r="A6426" t="s">
        <v>26</v>
      </c>
      <c r="B6426" t="s">
        <v>7869</v>
      </c>
      <c r="C6426" s="56">
        <v>20170435</v>
      </c>
      <c r="D6426" t="s">
        <v>4430</v>
      </c>
      <c r="E6426" s="32">
        <v>46250</v>
      </c>
      <c r="F6426" s="26">
        <v>46250.733726851853</v>
      </c>
      <c r="G6426" s="12" t="str">
        <f t="shared" si="312"/>
        <v>AGOSTO</v>
      </c>
      <c r="H6426">
        <v>900178348</v>
      </c>
      <c r="I6426" t="s">
        <v>696</v>
      </c>
      <c r="J6426" s="41">
        <f t="shared" si="310"/>
        <v>20588.239999999998</v>
      </c>
      <c r="K6426" s="41">
        <v>3911.76</v>
      </c>
      <c r="L6426" s="39">
        <v>24500</v>
      </c>
      <c r="M6426" t="s">
        <v>54</v>
      </c>
      <c r="O6426" s="1">
        <f t="shared" si="313"/>
        <v>0</v>
      </c>
    </row>
    <row r="6427" spans="1:22" hidden="1">
      <c r="A6427" t="s">
        <v>26</v>
      </c>
      <c r="B6427" t="s">
        <v>7870</v>
      </c>
      <c r="C6427" s="56">
        <v>371</v>
      </c>
      <c r="D6427" t="s">
        <v>5615</v>
      </c>
      <c r="E6427" s="32">
        <v>46250</v>
      </c>
      <c r="F6427" s="26">
        <v>46250.696087962962</v>
      </c>
      <c r="G6427" s="12" t="str">
        <f t="shared" si="312"/>
        <v>AGOSTO</v>
      </c>
      <c r="H6427">
        <v>1038411451</v>
      </c>
      <c r="I6427" t="s">
        <v>5616</v>
      </c>
      <c r="J6427" s="41">
        <f t="shared" si="310"/>
        <v>60000</v>
      </c>
      <c r="K6427" s="41">
        <v>0</v>
      </c>
      <c r="L6427" s="39">
        <v>60000</v>
      </c>
      <c r="M6427" t="s">
        <v>54</v>
      </c>
      <c r="O6427" s="1">
        <f t="shared" si="313"/>
        <v>0</v>
      </c>
    </row>
    <row r="6428" spans="1:22" hidden="1">
      <c r="A6428" t="s">
        <v>26</v>
      </c>
      <c r="B6428" t="s">
        <v>7871</v>
      </c>
      <c r="C6428" s="55">
        <v>6124200</v>
      </c>
      <c r="D6428" t="s">
        <v>708</v>
      </c>
      <c r="E6428" s="32">
        <v>46250</v>
      </c>
      <c r="F6428" s="26">
        <v>46250.602662037039</v>
      </c>
      <c r="G6428" s="12" t="str">
        <f t="shared" si="312"/>
        <v>AGOSTO</v>
      </c>
      <c r="H6428">
        <v>900219834</v>
      </c>
      <c r="I6428" t="s">
        <v>739</v>
      </c>
      <c r="J6428" s="42">
        <f t="shared" si="310"/>
        <v>3361.35</v>
      </c>
      <c r="K6428" s="42">
        <v>638.65</v>
      </c>
      <c r="L6428" s="18">
        <v>4000</v>
      </c>
      <c r="M6428" t="s">
        <v>70</v>
      </c>
      <c r="N6428" s="32">
        <v>46261</v>
      </c>
      <c r="O6428" s="1">
        <f t="shared" si="313"/>
        <v>11</v>
      </c>
      <c r="P6428" t="s">
        <v>8251</v>
      </c>
      <c r="U6428" s="32">
        <v>46265</v>
      </c>
      <c r="V6428" t="s">
        <v>39</v>
      </c>
    </row>
    <row r="6429" spans="1:22" hidden="1">
      <c r="A6429" t="s">
        <v>26</v>
      </c>
      <c r="B6429" t="s">
        <v>7872</v>
      </c>
      <c r="C6429" s="55">
        <v>267</v>
      </c>
      <c r="D6429" t="s">
        <v>648</v>
      </c>
      <c r="E6429" s="32">
        <v>46250</v>
      </c>
      <c r="F6429" s="26">
        <v>46250.579074074078</v>
      </c>
      <c r="G6429" s="12" t="str">
        <f t="shared" si="312"/>
        <v>AGOSTO</v>
      </c>
      <c r="H6429">
        <v>15442838</v>
      </c>
      <c r="I6429" t="s">
        <v>649</v>
      </c>
      <c r="J6429" s="41">
        <f t="shared" si="310"/>
        <v>1565200</v>
      </c>
      <c r="K6429" s="41">
        <v>297388</v>
      </c>
      <c r="L6429" s="39">
        <v>1862588</v>
      </c>
      <c r="M6429" t="s">
        <v>58</v>
      </c>
      <c r="N6429" s="32">
        <v>46255</v>
      </c>
      <c r="O6429" s="1">
        <f t="shared" si="313"/>
        <v>5</v>
      </c>
      <c r="P6429" t="s">
        <v>7680</v>
      </c>
      <c r="U6429" s="32">
        <v>46258</v>
      </c>
    </row>
    <row r="6430" spans="1:22" hidden="1">
      <c r="A6430" t="s">
        <v>26</v>
      </c>
      <c r="B6430" t="s">
        <v>7873</v>
      </c>
      <c r="C6430" s="55">
        <v>9900</v>
      </c>
      <c r="D6430" t="s">
        <v>2896</v>
      </c>
      <c r="E6430" s="32">
        <v>46251</v>
      </c>
      <c r="F6430" s="26">
        <v>46251.866365740738</v>
      </c>
      <c r="G6430" s="12" t="str">
        <f t="shared" si="312"/>
        <v>AGOSTO</v>
      </c>
      <c r="H6430">
        <v>32150739</v>
      </c>
      <c r="I6430" t="s">
        <v>400</v>
      </c>
      <c r="J6430" s="41">
        <f t="shared" si="310"/>
        <v>41000</v>
      </c>
      <c r="K6430" s="41">
        <v>0</v>
      </c>
      <c r="L6430" s="39">
        <v>41000</v>
      </c>
      <c r="M6430" t="s">
        <v>199</v>
      </c>
      <c r="N6430" s="32">
        <v>46252</v>
      </c>
      <c r="O6430" s="1">
        <f t="shared" si="313"/>
        <v>1</v>
      </c>
      <c r="P6430" t="s">
        <v>7680</v>
      </c>
      <c r="U6430" s="32">
        <v>46255</v>
      </c>
    </row>
    <row r="6431" spans="1:22" hidden="1">
      <c r="A6431" t="s">
        <v>26</v>
      </c>
      <c r="B6431" t="s">
        <v>7874</v>
      </c>
      <c r="C6431" s="55">
        <v>806866</v>
      </c>
      <c r="D6431" t="s">
        <v>868</v>
      </c>
      <c r="E6431" s="32">
        <v>46251</v>
      </c>
      <c r="F6431" s="26">
        <v>46251.809201388889</v>
      </c>
      <c r="G6431" s="12" t="str">
        <f t="shared" si="312"/>
        <v>AGOSTO</v>
      </c>
      <c r="H6431">
        <v>811009788</v>
      </c>
      <c r="I6431" t="s">
        <v>869</v>
      </c>
      <c r="J6431" s="41">
        <f t="shared" si="310"/>
        <v>119941</v>
      </c>
      <c r="K6431" s="41">
        <v>0</v>
      </c>
      <c r="L6431" s="39">
        <v>119941</v>
      </c>
      <c r="M6431" t="s">
        <v>70</v>
      </c>
      <c r="N6431" s="32">
        <v>46258</v>
      </c>
      <c r="O6431" s="1">
        <f t="shared" si="313"/>
        <v>7</v>
      </c>
      <c r="P6431" t="s">
        <v>7680</v>
      </c>
      <c r="U6431" s="32">
        <v>46259</v>
      </c>
    </row>
    <row r="6432" spans="1:22" hidden="1">
      <c r="A6432" t="s">
        <v>26</v>
      </c>
      <c r="B6432" t="s">
        <v>7875</v>
      </c>
      <c r="C6432" s="55">
        <v>21243549</v>
      </c>
      <c r="D6432" t="s">
        <v>4499</v>
      </c>
      <c r="E6432" s="32">
        <v>46251</v>
      </c>
      <c r="F6432" s="26">
        <v>46251.699178240742</v>
      </c>
      <c r="G6432" s="12" t="str">
        <f t="shared" si="312"/>
        <v>AGOSTO</v>
      </c>
      <c r="H6432">
        <v>900219834</v>
      </c>
      <c r="I6432" t="s">
        <v>739</v>
      </c>
      <c r="J6432" s="41">
        <f t="shared" si="310"/>
        <v>20200</v>
      </c>
      <c r="K6432" s="41">
        <v>0</v>
      </c>
      <c r="L6432" s="39">
        <v>20200</v>
      </c>
      <c r="M6432" t="s">
        <v>70</v>
      </c>
      <c r="N6432" s="32">
        <v>46252</v>
      </c>
      <c r="O6432" s="1">
        <f t="shared" si="313"/>
        <v>1</v>
      </c>
      <c r="P6432" t="s">
        <v>7680</v>
      </c>
      <c r="U6432" s="32">
        <v>46262</v>
      </c>
    </row>
    <row r="6433" spans="1:21" hidden="1">
      <c r="A6433" t="s">
        <v>26</v>
      </c>
      <c r="B6433" t="s">
        <v>7876</v>
      </c>
      <c r="C6433" s="55">
        <v>6094525402</v>
      </c>
      <c r="D6433" t="s">
        <v>209</v>
      </c>
      <c r="E6433" s="32">
        <v>46251</v>
      </c>
      <c r="F6433" s="26">
        <v>46251.241712962961</v>
      </c>
      <c r="G6433" s="12" t="str">
        <f t="shared" si="312"/>
        <v>AGOSTO</v>
      </c>
      <c r="H6433">
        <v>800153993</v>
      </c>
      <c r="I6433" t="s">
        <v>915</v>
      </c>
      <c r="J6433" s="41">
        <f t="shared" si="310"/>
        <v>2775848.75</v>
      </c>
      <c r="K6433" s="41">
        <v>526502.07999999996</v>
      </c>
      <c r="L6433" s="39">
        <v>3302350.83</v>
      </c>
      <c r="M6433" t="s">
        <v>65</v>
      </c>
      <c r="N6433" s="32">
        <v>46252</v>
      </c>
      <c r="O6433" s="1">
        <f t="shared" si="313"/>
        <v>1</v>
      </c>
      <c r="P6433" t="s">
        <v>191</v>
      </c>
      <c r="U6433" s="32">
        <v>46255</v>
      </c>
    </row>
    <row r="6434" spans="1:21" hidden="1">
      <c r="A6434" t="s">
        <v>26</v>
      </c>
      <c r="B6434" t="s">
        <v>7881</v>
      </c>
      <c r="C6434" s="55">
        <v>1708499</v>
      </c>
      <c r="D6434" t="s">
        <v>7882</v>
      </c>
      <c r="E6434" s="32">
        <v>46252</v>
      </c>
      <c r="F6434" s="26">
        <v>46252.969884259262</v>
      </c>
      <c r="G6434" s="12" t="str">
        <f t="shared" si="312"/>
        <v>AGOSTO</v>
      </c>
      <c r="H6434">
        <v>890903407</v>
      </c>
      <c r="I6434" t="s">
        <v>213</v>
      </c>
      <c r="J6434" s="41">
        <f t="shared" si="310"/>
        <v>2583058</v>
      </c>
      <c r="K6434" s="41">
        <v>490781.02</v>
      </c>
      <c r="L6434" s="39">
        <v>3073839.02</v>
      </c>
      <c r="M6434" t="s">
        <v>110</v>
      </c>
      <c r="N6434" s="32">
        <v>46255</v>
      </c>
      <c r="O6434" s="1">
        <f t="shared" si="313"/>
        <v>3</v>
      </c>
      <c r="P6434" t="s">
        <v>215</v>
      </c>
    </row>
    <row r="6435" spans="1:21" hidden="1">
      <c r="A6435" t="s">
        <v>26</v>
      </c>
      <c r="B6435" t="s">
        <v>7883</v>
      </c>
      <c r="C6435" s="55">
        <v>9937</v>
      </c>
      <c r="D6435" t="s">
        <v>2896</v>
      </c>
      <c r="E6435" s="32">
        <v>46252</v>
      </c>
      <c r="F6435" s="26">
        <v>46252.832048611112</v>
      </c>
      <c r="G6435" s="12" t="str">
        <f t="shared" si="312"/>
        <v>AGOSTO</v>
      </c>
      <c r="H6435">
        <v>32150739</v>
      </c>
      <c r="I6435" t="s">
        <v>400</v>
      </c>
      <c r="J6435" s="41">
        <f t="shared" si="310"/>
        <v>568000</v>
      </c>
      <c r="K6435" s="41">
        <v>0</v>
      </c>
      <c r="L6435" s="39">
        <v>568000</v>
      </c>
      <c r="M6435" t="s">
        <v>199</v>
      </c>
      <c r="N6435" s="32">
        <v>46268</v>
      </c>
      <c r="O6435" s="1">
        <f t="shared" si="313"/>
        <v>16</v>
      </c>
      <c r="P6435" t="s">
        <v>8251</v>
      </c>
      <c r="U6435" s="32">
        <v>46269</v>
      </c>
    </row>
    <row r="6436" spans="1:21" hidden="1">
      <c r="A6436" t="s">
        <v>26</v>
      </c>
      <c r="B6436" t="s">
        <v>7884</v>
      </c>
      <c r="C6436" s="55">
        <v>1471</v>
      </c>
      <c r="D6436" t="s">
        <v>209</v>
      </c>
      <c r="E6436" s="32">
        <v>46252</v>
      </c>
      <c r="F6436" s="26">
        <v>46252.832152777781</v>
      </c>
      <c r="G6436" s="12" t="str">
        <f t="shared" si="312"/>
        <v>AGOSTO</v>
      </c>
      <c r="H6436">
        <v>900949189</v>
      </c>
      <c r="I6436" t="s">
        <v>210</v>
      </c>
      <c r="J6436" s="41">
        <f t="shared" si="310"/>
        <v>6323600</v>
      </c>
      <c r="K6436" s="41">
        <v>0</v>
      </c>
      <c r="L6436" s="39">
        <v>6323600</v>
      </c>
      <c r="M6436" t="s">
        <v>58</v>
      </c>
      <c r="N6436" s="32">
        <v>46259</v>
      </c>
      <c r="O6436" s="1">
        <f t="shared" si="313"/>
        <v>7</v>
      </c>
      <c r="P6436" s="34" t="s">
        <v>7680</v>
      </c>
      <c r="U6436" s="32">
        <v>46262</v>
      </c>
    </row>
    <row r="6437" spans="1:21" hidden="1">
      <c r="A6437" t="s">
        <v>26</v>
      </c>
      <c r="B6437" t="s">
        <v>7885</v>
      </c>
      <c r="C6437" s="55">
        <v>2357</v>
      </c>
      <c r="D6437" t="s">
        <v>28</v>
      </c>
      <c r="E6437" s="32">
        <v>46252</v>
      </c>
      <c r="F6437" s="26">
        <v>46252.736828703702</v>
      </c>
      <c r="G6437" s="12" t="str">
        <f t="shared" si="312"/>
        <v>AGOSTO</v>
      </c>
      <c r="H6437">
        <v>901950863</v>
      </c>
      <c r="I6437" t="s">
        <v>549</v>
      </c>
      <c r="J6437" s="41">
        <f t="shared" si="310"/>
        <v>188000</v>
      </c>
      <c r="K6437" s="41">
        <v>35720</v>
      </c>
      <c r="L6437" s="39">
        <v>223720</v>
      </c>
      <c r="M6437" s="1" t="s">
        <v>9455</v>
      </c>
      <c r="N6437" s="32">
        <v>46254</v>
      </c>
      <c r="O6437" s="1">
        <f t="shared" si="313"/>
        <v>2</v>
      </c>
      <c r="P6437" t="s">
        <v>7680</v>
      </c>
      <c r="U6437" s="32">
        <v>46280</v>
      </c>
    </row>
    <row r="6438" spans="1:21" hidden="1">
      <c r="A6438" t="s">
        <v>26</v>
      </c>
      <c r="B6438" t="s">
        <v>7886</v>
      </c>
      <c r="C6438" s="55">
        <v>2356</v>
      </c>
      <c r="D6438" t="s">
        <v>28</v>
      </c>
      <c r="E6438" s="32">
        <v>46252</v>
      </c>
      <c r="F6438" s="26">
        <v>46252.734664351854</v>
      </c>
      <c r="G6438" s="12" t="str">
        <f t="shared" si="312"/>
        <v>AGOSTO</v>
      </c>
      <c r="H6438">
        <v>901950863</v>
      </c>
      <c r="I6438" t="s">
        <v>549</v>
      </c>
      <c r="J6438" s="41">
        <f t="shared" si="310"/>
        <v>180000</v>
      </c>
      <c r="K6438" s="41">
        <v>34200</v>
      </c>
      <c r="L6438" s="39">
        <v>214200</v>
      </c>
      <c r="M6438" s="1" t="s">
        <v>9455</v>
      </c>
      <c r="N6438" s="32">
        <v>46254</v>
      </c>
      <c r="O6438" s="1">
        <f t="shared" si="313"/>
        <v>2</v>
      </c>
      <c r="P6438" t="s">
        <v>7680</v>
      </c>
      <c r="U6438" s="32">
        <v>46280</v>
      </c>
    </row>
    <row r="6439" spans="1:21" hidden="1">
      <c r="A6439" t="s">
        <v>26</v>
      </c>
      <c r="B6439" t="s">
        <v>7887</v>
      </c>
      <c r="C6439" s="55">
        <v>30630</v>
      </c>
      <c r="D6439" t="s">
        <v>1057</v>
      </c>
      <c r="E6439" s="32">
        <v>46252</v>
      </c>
      <c r="F6439" s="26">
        <v>46252.71565972222</v>
      </c>
      <c r="G6439" s="12" t="str">
        <f t="shared" si="312"/>
        <v>AGOSTO</v>
      </c>
      <c r="H6439">
        <v>900923100</v>
      </c>
      <c r="I6439" t="s">
        <v>1058</v>
      </c>
      <c r="J6439" s="41">
        <f t="shared" si="310"/>
        <v>519500</v>
      </c>
      <c r="K6439" s="41">
        <v>98705</v>
      </c>
      <c r="L6439" s="39">
        <v>618205</v>
      </c>
      <c r="M6439" s="1" t="s">
        <v>9455</v>
      </c>
      <c r="N6439" s="32">
        <v>46254</v>
      </c>
      <c r="O6439" s="1">
        <f t="shared" si="313"/>
        <v>2</v>
      </c>
      <c r="P6439" t="s">
        <v>7680</v>
      </c>
      <c r="U6439" s="32">
        <v>46280</v>
      </c>
    </row>
    <row r="6440" spans="1:21" hidden="1">
      <c r="A6440" t="s">
        <v>26</v>
      </c>
      <c r="B6440" t="s">
        <v>7888</v>
      </c>
      <c r="C6440" s="55">
        <v>59432</v>
      </c>
      <c r="D6440" t="s">
        <v>122</v>
      </c>
      <c r="E6440" s="32">
        <v>46252</v>
      </c>
      <c r="F6440" s="26">
        <v>46252.701631944445</v>
      </c>
      <c r="G6440" s="12" t="str">
        <f t="shared" si="312"/>
        <v>AGOSTO</v>
      </c>
      <c r="H6440">
        <v>900650486</v>
      </c>
      <c r="I6440" t="s">
        <v>857</v>
      </c>
      <c r="J6440" s="41">
        <f t="shared" si="310"/>
        <v>441176.47</v>
      </c>
      <c r="K6440" s="41">
        <v>83823.53</v>
      </c>
      <c r="L6440" s="39">
        <v>525000</v>
      </c>
      <c r="M6440" t="s">
        <v>65</v>
      </c>
      <c r="N6440" s="32">
        <v>46254</v>
      </c>
      <c r="O6440" s="1">
        <f t="shared" si="313"/>
        <v>2</v>
      </c>
      <c r="P6440" t="s">
        <v>7680</v>
      </c>
      <c r="U6440" s="32">
        <v>46258</v>
      </c>
    </row>
    <row r="6441" spans="1:21" hidden="1">
      <c r="A6441" t="s">
        <v>26</v>
      </c>
      <c r="B6441" t="s">
        <v>7889</v>
      </c>
      <c r="C6441" s="55">
        <v>11088</v>
      </c>
      <c r="D6441" t="s">
        <v>1500</v>
      </c>
      <c r="E6441" s="32">
        <v>46252</v>
      </c>
      <c r="F6441" s="26">
        <v>46252.694675925923</v>
      </c>
      <c r="G6441" s="12" t="str">
        <f t="shared" si="312"/>
        <v>AGOSTO</v>
      </c>
      <c r="H6441">
        <v>900655384</v>
      </c>
      <c r="I6441" t="s">
        <v>1501</v>
      </c>
      <c r="J6441" s="41">
        <f t="shared" si="310"/>
        <v>26233223.099999998</v>
      </c>
      <c r="K6441" s="41">
        <v>4984312.3899999997</v>
      </c>
      <c r="L6441" s="39">
        <v>31217535.489999998</v>
      </c>
      <c r="M6441" t="s">
        <v>70</v>
      </c>
      <c r="N6441" s="32">
        <v>46262</v>
      </c>
      <c r="O6441" s="1">
        <f t="shared" si="313"/>
        <v>10</v>
      </c>
      <c r="P6441" t="s">
        <v>7680</v>
      </c>
      <c r="U6441" s="32">
        <v>46265</v>
      </c>
    </row>
    <row r="6442" spans="1:21" hidden="1">
      <c r="A6442" t="s">
        <v>26</v>
      </c>
      <c r="B6442" t="s">
        <v>7890</v>
      </c>
      <c r="C6442" s="55">
        <v>30629</v>
      </c>
      <c r="D6442" t="s">
        <v>1057</v>
      </c>
      <c r="E6442" s="32">
        <v>46252</v>
      </c>
      <c r="F6442" s="26">
        <v>46252.69158564815</v>
      </c>
      <c r="G6442" s="12" t="str">
        <f t="shared" si="312"/>
        <v>AGOSTO</v>
      </c>
      <c r="H6442">
        <v>900923100</v>
      </c>
      <c r="I6442" t="s">
        <v>1058</v>
      </c>
      <c r="J6442" s="41">
        <f t="shared" si="310"/>
        <v>4980000</v>
      </c>
      <c r="K6442" s="41">
        <v>946200</v>
      </c>
      <c r="L6442" s="39">
        <v>5926200</v>
      </c>
      <c r="M6442" s="1" t="s">
        <v>9455</v>
      </c>
      <c r="N6442" s="32">
        <v>46254</v>
      </c>
      <c r="O6442" s="1">
        <f t="shared" si="313"/>
        <v>2</v>
      </c>
      <c r="P6442" t="s">
        <v>7680</v>
      </c>
      <c r="U6442" s="32">
        <v>46280</v>
      </c>
    </row>
    <row r="6443" spans="1:21" hidden="1">
      <c r="A6443" t="s">
        <v>26</v>
      </c>
      <c r="B6443" t="s">
        <v>7891</v>
      </c>
      <c r="C6443" s="55">
        <v>7668</v>
      </c>
      <c r="D6443" t="s">
        <v>2646</v>
      </c>
      <c r="E6443" s="32">
        <v>46252</v>
      </c>
      <c r="F6443" s="26">
        <v>46252.685787037037</v>
      </c>
      <c r="G6443" s="12" t="str">
        <f t="shared" si="312"/>
        <v>AGOSTO</v>
      </c>
      <c r="H6443">
        <v>10020641</v>
      </c>
      <c r="I6443" t="s">
        <v>2647</v>
      </c>
      <c r="J6443" s="41">
        <f t="shared" si="310"/>
        <v>750000</v>
      </c>
      <c r="K6443" s="41">
        <v>142500</v>
      </c>
      <c r="L6443" s="39">
        <v>892500</v>
      </c>
      <c r="M6443" t="s">
        <v>1595</v>
      </c>
      <c r="N6443" s="32">
        <v>46254</v>
      </c>
      <c r="O6443" s="1">
        <f t="shared" si="313"/>
        <v>2</v>
      </c>
      <c r="P6443" t="s">
        <v>7680</v>
      </c>
      <c r="U6443" s="32">
        <v>46280</v>
      </c>
    </row>
    <row r="6444" spans="1:21" hidden="1">
      <c r="A6444" t="s">
        <v>26</v>
      </c>
      <c r="B6444" t="s">
        <v>7892</v>
      </c>
      <c r="C6444" s="55">
        <v>3043</v>
      </c>
      <c r="D6444" t="s">
        <v>598</v>
      </c>
      <c r="E6444" s="32">
        <v>46252</v>
      </c>
      <c r="F6444" s="26">
        <v>46252.671597222223</v>
      </c>
      <c r="G6444" s="12" t="str">
        <f t="shared" si="312"/>
        <v>AGOSTO</v>
      </c>
      <c r="H6444">
        <v>901101232</v>
      </c>
      <c r="I6444" t="s">
        <v>599</v>
      </c>
      <c r="J6444" s="41">
        <f t="shared" si="310"/>
        <v>1151000</v>
      </c>
      <c r="K6444" s="41">
        <v>218690</v>
      </c>
      <c r="L6444" s="39">
        <v>1369690</v>
      </c>
      <c r="M6444" s="1" t="s">
        <v>9455</v>
      </c>
      <c r="N6444" s="32">
        <v>46254</v>
      </c>
      <c r="O6444" s="1">
        <f t="shared" si="313"/>
        <v>2</v>
      </c>
      <c r="P6444" t="s">
        <v>7680</v>
      </c>
      <c r="U6444" s="32">
        <v>46280</v>
      </c>
    </row>
    <row r="6445" spans="1:21" hidden="1">
      <c r="A6445" t="s">
        <v>26</v>
      </c>
      <c r="B6445" t="s">
        <v>7893</v>
      </c>
      <c r="C6445" s="55">
        <v>6263</v>
      </c>
      <c r="D6445" t="s">
        <v>5956</v>
      </c>
      <c r="E6445" s="32">
        <v>46252</v>
      </c>
      <c r="F6445" s="26">
        <v>46252.663576388892</v>
      </c>
      <c r="G6445" s="12" t="str">
        <f t="shared" si="312"/>
        <v>AGOSTO</v>
      </c>
      <c r="H6445">
        <v>830095793</v>
      </c>
      <c r="I6445" t="s">
        <v>5957</v>
      </c>
      <c r="J6445" s="41">
        <f t="shared" si="310"/>
        <v>631000</v>
      </c>
      <c r="K6445" s="41">
        <v>0</v>
      </c>
      <c r="L6445" s="39">
        <v>631000</v>
      </c>
      <c r="M6445" t="s">
        <v>58</v>
      </c>
      <c r="N6445" s="32">
        <v>46254</v>
      </c>
      <c r="O6445" s="1">
        <f t="shared" si="313"/>
        <v>2</v>
      </c>
      <c r="P6445" t="s">
        <v>7680</v>
      </c>
      <c r="U6445" s="32">
        <v>46258</v>
      </c>
    </row>
    <row r="6446" spans="1:21" hidden="1">
      <c r="A6446" t="s">
        <v>26</v>
      </c>
      <c r="B6446" t="s">
        <v>7894</v>
      </c>
      <c r="C6446" s="55">
        <v>124055</v>
      </c>
      <c r="D6446" t="s">
        <v>2265</v>
      </c>
      <c r="E6446" s="32">
        <v>46252</v>
      </c>
      <c r="F6446" s="26">
        <v>46252.668553240743</v>
      </c>
      <c r="G6446" s="12" t="str">
        <f t="shared" si="312"/>
        <v>AGOSTO</v>
      </c>
      <c r="H6446">
        <v>900494362</v>
      </c>
      <c r="I6446" t="s">
        <v>2266</v>
      </c>
      <c r="J6446" s="41">
        <f t="shared" ref="J6446:J6509" si="314">L6446-K6446</f>
        <v>96000</v>
      </c>
      <c r="K6446" s="41">
        <v>18240</v>
      </c>
      <c r="L6446" s="39">
        <v>114240</v>
      </c>
      <c r="M6446" t="s">
        <v>70</v>
      </c>
      <c r="N6446" s="32">
        <v>46254</v>
      </c>
      <c r="O6446" s="1">
        <f t="shared" si="313"/>
        <v>2</v>
      </c>
      <c r="P6446" t="s">
        <v>7680</v>
      </c>
      <c r="U6446" s="32">
        <v>46258</v>
      </c>
    </row>
    <row r="6447" spans="1:21" hidden="1">
      <c r="A6447" t="s">
        <v>26</v>
      </c>
      <c r="B6447" t="s">
        <v>7895</v>
      </c>
      <c r="C6447" s="55">
        <v>574837</v>
      </c>
      <c r="D6447" t="s">
        <v>159</v>
      </c>
      <c r="E6447" s="32">
        <v>46252</v>
      </c>
      <c r="F6447" s="26">
        <v>46252.661053240743</v>
      </c>
      <c r="G6447" s="12" t="str">
        <f t="shared" si="312"/>
        <v>AGOSTO</v>
      </c>
      <c r="H6447">
        <v>890800788</v>
      </c>
      <c r="I6447" t="s">
        <v>160</v>
      </c>
      <c r="J6447" s="41">
        <f t="shared" si="314"/>
        <v>114160</v>
      </c>
      <c r="K6447" s="41">
        <v>21690</v>
      </c>
      <c r="L6447" s="39">
        <v>135850</v>
      </c>
      <c r="M6447" t="s">
        <v>3770</v>
      </c>
      <c r="N6447" s="32">
        <v>46260</v>
      </c>
      <c r="O6447" s="1">
        <f t="shared" si="313"/>
        <v>8</v>
      </c>
      <c r="U6447" s="32">
        <v>46280</v>
      </c>
    </row>
    <row r="6448" spans="1:21" hidden="1">
      <c r="A6448" t="s">
        <v>26</v>
      </c>
      <c r="B6448" t="s">
        <v>7896</v>
      </c>
      <c r="C6448" s="55">
        <v>1598</v>
      </c>
      <c r="D6448" t="s">
        <v>151</v>
      </c>
      <c r="E6448" s="32">
        <v>46252</v>
      </c>
      <c r="F6448" s="26">
        <v>46252.645868055559</v>
      </c>
      <c r="G6448" s="12" t="str">
        <f t="shared" si="312"/>
        <v>AGOSTO</v>
      </c>
      <c r="H6448">
        <v>901561580</v>
      </c>
      <c r="I6448" t="s">
        <v>152</v>
      </c>
      <c r="J6448" s="41">
        <f t="shared" si="314"/>
        <v>356500</v>
      </c>
      <c r="K6448" s="41">
        <v>67735</v>
      </c>
      <c r="L6448" s="39">
        <v>424235</v>
      </c>
      <c r="M6448" t="s">
        <v>70</v>
      </c>
      <c r="N6448" s="32">
        <v>46259</v>
      </c>
      <c r="O6448" s="1">
        <f t="shared" si="313"/>
        <v>7</v>
      </c>
      <c r="P6448" s="34" t="s">
        <v>7680</v>
      </c>
      <c r="U6448" s="32">
        <v>46280</v>
      </c>
    </row>
    <row r="6449" spans="1:21" hidden="1">
      <c r="A6449" t="s">
        <v>26</v>
      </c>
      <c r="B6449" t="s">
        <v>7897</v>
      </c>
      <c r="C6449" s="55">
        <v>2129339</v>
      </c>
      <c r="D6449" t="s">
        <v>2887</v>
      </c>
      <c r="E6449" s="32">
        <v>46252</v>
      </c>
      <c r="F6449" s="26">
        <v>46252.649907407409</v>
      </c>
      <c r="G6449" s="12" t="str">
        <f t="shared" si="312"/>
        <v>AGOSTO</v>
      </c>
      <c r="H6449">
        <v>890903407</v>
      </c>
      <c r="I6449" t="s">
        <v>213</v>
      </c>
      <c r="J6449" s="41">
        <f t="shared" si="314"/>
        <v>9394284</v>
      </c>
      <c r="K6449" s="41">
        <v>1784913.96</v>
      </c>
      <c r="L6449" s="39">
        <v>11179197.960000001</v>
      </c>
      <c r="M6449" t="s">
        <v>1349</v>
      </c>
      <c r="N6449" s="32">
        <v>46255</v>
      </c>
      <c r="O6449" s="1">
        <f t="shared" si="313"/>
        <v>3</v>
      </c>
      <c r="P6449" t="s">
        <v>215</v>
      </c>
    </row>
    <row r="6450" spans="1:21" hidden="1">
      <c r="A6450" t="s">
        <v>26</v>
      </c>
      <c r="B6450" t="s">
        <v>7898</v>
      </c>
      <c r="C6450" s="55">
        <v>1594</v>
      </c>
      <c r="D6450" t="s">
        <v>151</v>
      </c>
      <c r="E6450" s="32">
        <v>46252</v>
      </c>
      <c r="F6450" s="26">
        <v>46252.577037037037</v>
      </c>
      <c r="G6450" s="12" t="str">
        <f t="shared" si="312"/>
        <v>AGOSTO</v>
      </c>
      <c r="H6450">
        <v>901561580</v>
      </c>
      <c r="I6450" t="s">
        <v>152</v>
      </c>
      <c r="J6450" s="41">
        <f t="shared" si="314"/>
        <v>1062444</v>
      </c>
      <c r="K6450" s="41">
        <v>201864.36</v>
      </c>
      <c r="L6450" s="39">
        <v>1264308.3600000001</v>
      </c>
      <c r="M6450" t="s">
        <v>70</v>
      </c>
      <c r="N6450" s="32">
        <v>46259</v>
      </c>
      <c r="O6450" s="1">
        <f t="shared" si="313"/>
        <v>7</v>
      </c>
      <c r="P6450" s="34" t="s">
        <v>7680</v>
      </c>
      <c r="U6450" s="32">
        <v>46280</v>
      </c>
    </row>
    <row r="6451" spans="1:21" hidden="1">
      <c r="A6451" t="s">
        <v>26</v>
      </c>
      <c r="B6451" t="s">
        <v>7899</v>
      </c>
      <c r="C6451" s="55">
        <v>369155</v>
      </c>
      <c r="D6451" t="s">
        <v>336</v>
      </c>
      <c r="E6451" s="32">
        <v>46252</v>
      </c>
      <c r="F6451" s="26">
        <v>46252.636400462965</v>
      </c>
      <c r="G6451" s="12" t="str">
        <f t="shared" si="312"/>
        <v>AGOSTO</v>
      </c>
      <c r="H6451">
        <v>800049074</v>
      </c>
      <c r="I6451" t="s">
        <v>337</v>
      </c>
      <c r="J6451" s="41">
        <f t="shared" si="314"/>
        <v>610087</v>
      </c>
      <c r="K6451" s="41">
        <v>97753</v>
      </c>
      <c r="L6451" s="39">
        <v>707840</v>
      </c>
      <c r="M6451" t="s">
        <v>70</v>
      </c>
      <c r="N6451" s="32">
        <v>46255</v>
      </c>
      <c r="O6451" s="1">
        <f t="shared" si="313"/>
        <v>3</v>
      </c>
      <c r="P6451" t="s">
        <v>7680</v>
      </c>
      <c r="U6451" s="32">
        <v>46280</v>
      </c>
    </row>
    <row r="6452" spans="1:21" hidden="1">
      <c r="A6452" t="s">
        <v>26</v>
      </c>
      <c r="B6452" t="s">
        <v>7900</v>
      </c>
      <c r="C6452" s="55">
        <v>369156</v>
      </c>
      <c r="D6452" t="s">
        <v>336</v>
      </c>
      <c r="E6452" s="32">
        <v>46252</v>
      </c>
      <c r="F6452" s="26">
        <v>46252.636423611111</v>
      </c>
      <c r="G6452" s="12" t="str">
        <f t="shared" si="312"/>
        <v>AGOSTO</v>
      </c>
      <c r="H6452">
        <v>800049074</v>
      </c>
      <c r="I6452" t="s">
        <v>337</v>
      </c>
      <c r="J6452" s="41">
        <f t="shared" si="314"/>
        <v>247106</v>
      </c>
      <c r="K6452" s="41">
        <v>46950</v>
      </c>
      <c r="L6452" s="39">
        <v>294056</v>
      </c>
      <c r="M6452" t="s">
        <v>70</v>
      </c>
      <c r="N6452" s="32">
        <v>46254</v>
      </c>
      <c r="O6452" s="1">
        <f t="shared" ref="O6452:O6483" si="315">IFERROR(IF(-_xlfn.DAYS(E6452,N6452)&lt;0,0,-_xlfn.DAYS(E6452,N6452)), " - ")</f>
        <v>2</v>
      </c>
      <c r="P6452" t="s">
        <v>7680</v>
      </c>
      <c r="U6452" s="32">
        <v>46280</v>
      </c>
    </row>
    <row r="6453" spans="1:21" hidden="1">
      <c r="A6453" t="s">
        <v>26</v>
      </c>
      <c r="B6453" t="s">
        <v>7901</v>
      </c>
      <c r="C6453" s="55">
        <v>124050</v>
      </c>
      <c r="D6453" t="s">
        <v>2265</v>
      </c>
      <c r="E6453" s="32">
        <v>46252</v>
      </c>
      <c r="F6453" s="26">
        <v>46252.603761574072</v>
      </c>
      <c r="G6453" s="12" t="str">
        <f t="shared" si="312"/>
        <v>AGOSTO</v>
      </c>
      <c r="H6453">
        <v>900494362</v>
      </c>
      <c r="I6453" t="s">
        <v>2266</v>
      </c>
      <c r="J6453" s="41">
        <f t="shared" si="314"/>
        <v>206800</v>
      </c>
      <c r="K6453" s="41">
        <v>16283</v>
      </c>
      <c r="L6453" s="39">
        <v>223083</v>
      </c>
      <c r="M6453" t="s">
        <v>70</v>
      </c>
      <c r="N6453" s="32">
        <v>46254</v>
      </c>
      <c r="O6453" s="1">
        <f t="shared" si="315"/>
        <v>2</v>
      </c>
      <c r="P6453" t="s">
        <v>7680</v>
      </c>
      <c r="U6453" s="32">
        <v>46280</v>
      </c>
    </row>
    <row r="6454" spans="1:21" hidden="1">
      <c r="A6454" t="s">
        <v>26</v>
      </c>
      <c r="B6454" t="s">
        <v>7902</v>
      </c>
      <c r="C6454" s="55">
        <v>3242</v>
      </c>
      <c r="D6454" t="s">
        <v>28</v>
      </c>
      <c r="E6454" s="32">
        <v>46252</v>
      </c>
      <c r="F6454" s="26">
        <v>46252.631527777776</v>
      </c>
      <c r="G6454" s="12" t="str">
        <f t="shared" si="312"/>
        <v>AGOSTO</v>
      </c>
      <c r="H6454">
        <v>900144364</v>
      </c>
      <c r="I6454" t="s">
        <v>72</v>
      </c>
      <c r="J6454" s="41">
        <f t="shared" si="314"/>
        <v>6933750</v>
      </c>
      <c r="K6454" s="41">
        <v>1317412.5</v>
      </c>
      <c r="L6454" s="39">
        <v>8251162.5</v>
      </c>
      <c r="M6454" t="s">
        <v>315</v>
      </c>
      <c r="N6454" s="3">
        <v>46256</v>
      </c>
      <c r="O6454" s="1">
        <f t="shared" si="315"/>
        <v>4</v>
      </c>
      <c r="P6454" t="s">
        <v>66</v>
      </c>
    </row>
    <row r="6455" spans="1:21" hidden="1">
      <c r="A6455" t="s">
        <v>26</v>
      </c>
      <c r="B6455" t="s">
        <v>7903</v>
      </c>
      <c r="C6455" s="55">
        <v>369154</v>
      </c>
      <c r="D6455" t="s">
        <v>336</v>
      </c>
      <c r="E6455" s="32">
        <v>46252</v>
      </c>
      <c r="F6455" s="26">
        <v>46252.636365740742</v>
      </c>
      <c r="G6455" s="12" t="str">
        <f t="shared" si="312"/>
        <v>AGOSTO</v>
      </c>
      <c r="H6455">
        <v>800049074</v>
      </c>
      <c r="I6455" t="s">
        <v>337</v>
      </c>
      <c r="J6455" s="41">
        <f t="shared" si="314"/>
        <v>83364</v>
      </c>
      <c r="K6455" s="41">
        <v>15839</v>
      </c>
      <c r="L6455" s="39">
        <v>99203</v>
      </c>
      <c r="M6455" t="s">
        <v>70</v>
      </c>
      <c r="N6455" s="32">
        <v>46254</v>
      </c>
      <c r="O6455" s="1">
        <f t="shared" si="315"/>
        <v>2</v>
      </c>
      <c r="P6455" t="s">
        <v>7680</v>
      </c>
      <c r="U6455" s="32">
        <v>46258</v>
      </c>
    </row>
    <row r="6456" spans="1:21" hidden="1">
      <c r="A6456" t="s">
        <v>26</v>
      </c>
      <c r="B6456" t="s">
        <v>7904</v>
      </c>
      <c r="C6456" s="55">
        <v>3241</v>
      </c>
      <c r="D6456" t="s">
        <v>28</v>
      </c>
      <c r="E6456" s="32">
        <v>46252</v>
      </c>
      <c r="F6456" s="26">
        <v>46252.601076388892</v>
      </c>
      <c r="G6456" s="12" t="str">
        <f t="shared" si="312"/>
        <v>AGOSTO</v>
      </c>
      <c r="H6456">
        <v>900144364</v>
      </c>
      <c r="I6456" t="s">
        <v>72</v>
      </c>
      <c r="J6456" s="41">
        <f t="shared" si="314"/>
        <v>185400</v>
      </c>
      <c r="K6456" s="41">
        <v>35226</v>
      </c>
      <c r="L6456" s="39">
        <v>220626</v>
      </c>
      <c r="M6456" t="s">
        <v>315</v>
      </c>
      <c r="N6456" s="3">
        <v>46256</v>
      </c>
      <c r="O6456" s="1">
        <f t="shared" si="315"/>
        <v>4</v>
      </c>
      <c r="P6456" t="s">
        <v>66</v>
      </c>
    </row>
    <row r="6457" spans="1:21" hidden="1">
      <c r="A6457" t="s">
        <v>26</v>
      </c>
      <c r="B6457" t="s">
        <v>7905</v>
      </c>
      <c r="C6457" s="55">
        <v>8672</v>
      </c>
      <c r="D6457" t="s">
        <v>2896</v>
      </c>
      <c r="E6457" s="32">
        <v>46252</v>
      </c>
      <c r="F6457" s="26">
        <v>46252.629733796297</v>
      </c>
      <c r="G6457" s="12" t="str">
        <f t="shared" si="312"/>
        <v>AGOSTO</v>
      </c>
      <c r="H6457">
        <v>901360705</v>
      </c>
      <c r="I6457" t="s">
        <v>877</v>
      </c>
      <c r="J6457" s="41">
        <f t="shared" si="314"/>
        <v>2164905</v>
      </c>
      <c r="K6457" s="41">
        <v>411331.95</v>
      </c>
      <c r="L6457" s="39">
        <v>2576236.9500000002</v>
      </c>
      <c r="M6457" t="s">
        <v>70</v>
      </c>
      <c r="N6457" s="32">
        <v>46255</v>
      </c>
      <c r="O6457" s="1">
        <f t="shared" si="315"/>
        <v>3</v>
      </c>
      <c r="P6457" t="s">
        <v>7680</v>
      </c>
      <c r="U6457" s="32">
        <v>46280</v>
      </c>
    </row>
    <row r="6458" spans="1:21" hidden="1">
      <c r="A6458" t="s">
        <v>26</v>
      </c>
      <c r="B6458" t="s">
        <v>7906</v>
      </c>
      <c r="C6458" s="55">
        <v>369153</v>
      </c>
      <c r="D6458" t="s">
        <v>336</v>
      </c>
      <c r="E6458" s="32">
        <v>46252</v>
      </c>
      <c r="F6458" s="26">
        <v>46252.636342592596</v>
      </c>
      <c r="G6458" s="12" t="str">
        <f t="shared" si="312"/>
        <v>AGOSTO</v>
      </c>
      <c r="H6458">
        <v>800049074</v>
      </c>
      <c r="I6458" t="s">
        <v>337</v>
      </c>
      <c r="J6458" s="41">
        <f t="shared" si="314"/>
        <v>4832</v>
      </c>
      <c r="K6458" s="41">
        <v>918</v>
      </c>
      <c r="L6458" s="39">
        <v>5750</v>
      </c>
      <c r="M6458" t="s">
        <v>70</v>
      </c>
      <c r="N6458" s="32">
        <v>46254</v>
      </c>
      <c r="O6458" s="1">
        <f t="shared" si="315"/>
        <v>2</v>
      </c>
      <c r="P6458" t="s">
        <v>7680</v>
      </c>
      <c r="U6458" s="32">
        <v>46258</v>
      </c>
    </row>
    <row r="6459" spans="1:21" hidden="1">
      <c r="A6459" t="s">
        <v>26</v>
      </c>
      <c r="B6459" t="s">
        <v>7907</v>
      </c>
      <c r="C6459" s="55">
        <v>1597</v>
      </c>
      <c r="D6459" t="s">
        <v>151</v>
      </c>
      <c r="E6459" s="32">
        <v>46252</v>
      </c>
      <c r="F6459" s="26">
        <v>46252.581377314818</v>
      </c>
      <c r="G6459" s="12" t="str">
        <f t="shared" si="312"/>
        <v>AGOSTO</v>
      </c>
      <c r="H6459">
        <v>901561580</v>
      </c>
      <c r="I6459" t="s">
        <v>152</v>
      </c>
      <c r="J6459" s="41">
        <f t="shared" si="314"/>
        <v>577800</v>
      </c>
      <c r="K6459" s="41">
        <v>109782</v>
      </c>
      <c r="L6459" s="39">
        <v>687582</v>
      </c>
      <c r="M6459" t="s">
        <v>70</v>
      </c>
      <c r="N6459" s="32">
        <v>46253</v>
      </c>
      <c r="O6459" s="1">
        <f t="shared" si="315"/>
        <v>1</v>
      </c>
      <c r="P6459" t="s">
        <v>7680</v>
      </c>
      <c r="U6459" s="32">
        <v>46280</v>
      </c>
    </row>
    <row r="6460" spans="1:21" hidden="1">
      <c r="A6460" t="s">
        <v>26</v>
      </c>
      <c r="B6460" t="s">
        <v>7908</v>
      </c>
      <c r="C6460" s="55">
        <v>1596</v>
      </c>
      <c r="D6460" t="s">
        <v>151</v>
      </c>
      <c r="E6460" s="32">
        <v>46252</v>
      </c>
      <c r="F6460" s="26">
        <v>46252.578831018516</v>
      </c>
      <c r="G6460" s="12" t="str">
        <f t="shared" si="312"/>
        <v>AGOSTO</v>
      </c>
      <c r="H6460">
        <v>901561580</v>
      </c>
      <c r="I6460" t="s">
        <v>152</v>
      </c>
      <c r="J6460" s="41">
        <f t="shared" si="314"/>
        <v>779350</v>
      </c>
      <c r="K6460" s="41">
        <v>148076.5</v>
      </c>
      <c r="L6460" s="39">
        <v>927426.5</v>
      </c>
      <c r="M6460" t="s">
        <v>70</v>
      </c>
      <c r="N6460" s="32">
        <v>46258</v>
      </c>
      <c r="O6460" s="1">
        <f t="shared" si="315"/>
        <v>6</v>
      </c>
      <c r="P6460" t="s">
        <v>7680</v>
      </c>
      <c r="U6460" s="32">
        <v>46280</v>
      </c>
    </row>
    <row r="6461" spans="1:21" hidden="1">
      <c r="A6461" t="s">
        <v>26</v>
      </c>
      <c r="B6461" t="s">
        <v>7909</v>
      </c>
      <c r="C6461" s="55">
        <v>904</v>
      </c>
      <c r="D6461" t="s">
        <v>28</v>
      </c>
      <c r="E6461" s="32">
        <v>46252</v>
      </c>
      <c r="F6461" s="26">
        <v>46252.56459490741</v>
      </c>
      <c r="G6461" s="12" t="str">
        <f t="shared" si="312"/>
        <v>AGOSTO</v>
      </c>
      <c r="H6461">
        <v>71660004</v>
      </c>
      <c r="I6461" t="s">
        <v>266</v>
      </c>
      <c r="J6461" s="41">
        <f t="shared" si="314"/>
        <v>170000</v>
      </c>
      <c r="K6461" s="41">
        <v>0</v>
      </c>
      <c r="L6461" s="39">
        <v>170000</v>
      </c>
      <c r="M6461" t="s">
        <v>70</v>
      </c>
      <c r="N6461" s="32">
        <v>46253</v>
      </c>
      <c r="O6461" s="1">
        <f t="shared" si="315"/>
        <v>1</v>
      </c>
      <c r="P6461" t="s">
        <v>7680</v>
      </c>
      <c r="U6461" s="32">
        <v>46255</v>
      </c>
    </row>
    <row r="6462" spans="1:21" hidden="1">
      <c r="A6462" t="s">
        <v>26</v>
      </c>
      <c r="B6462" t="s">
        <v>7910</v>
      </c>
      <c r="C6462" s="55">
        <v>1595</v>
      </c>
      <c r="D6462" t="s">
        <v>151</v>
      </c>
      <c r="E6462" s="32">
        <v>46252</v>
      </c>
      <c r="F6462" s="26">
        <v>46252.577870370369</v>
      </c>
      <c r="G6462" s="12" t="str">
        <f t="shared" si="312"/>
        <v>AGOSTO</v>
      </c>
      <c r="H6462">
        <v>901561580</v>
      </c>
      <c r="I6462" t="s">
        <v>152</v>
      </c>
      <c r="J6462" s="41">
        <f t="shared" si="314"/>
        <v>174686</v>
      </c>
      <c r="K6462" s="41">
        <v>33190.339999999997</v>
      </c>
      <c r="L6462" s="39">
        <v>207876.34</v>
      </c>
      <c r="M6462" t="s">
        <v>70</v>
      </c>
      <c r="N6462" s="32">
        <v>46258</v>
      </c>
      <c r="O6462" s="1">
        <f t="shared" si="315"/>
        <v>6</v>
      </c>
      <c r="P6462" t="s">
        <v>7680</v>
      </c>
      <c r="U6462" s="32">
        <v>46280</v>
      </c>
    </row>
    <row r="6463" spans="1:21" hidden="1">
      <c r="A6463" t="s">
        <v>26</v>
      </c>
      <c r="B6463" t="s">
        <v>7911</v>
      </c>
      <c r="C6463" s="55">
        <v>3240</v>
      </c>
      <c r="D6463" t="s">
        <v>28</v>
      </c>
      <c r="E6463" s="32">
        <v>46252</v>
      </c>
      <c r="F6463" s="26">
        <v>46252.596365740741</v>
      </c>
      <c r="G6463" s="12" t="str">
        <f t="shared" si="312"/>
        <v>AGOSTO</v>
      </c>
      <c r="H6463">
        <v>900144364</v>
      </c>
      <c r="I6463" t="s">
        <v>72</v>
      </c>
      <c r="J6463" s="41">
        <f t="shared" si="314"/>
        <v>283500</v>
      </c>
      <c r="K6463" s="41">
        <v>53865</v>
      </c>
      <c r="L6463" s="39">
        <v>337365</v>
      </c>
      <c r="M6463" t="s">
        <v>315</v>
      </c>
      <c r="N6463" s="3">
        <v>46256</v>
      </c>
      <c r="O6463" s="1">
        <f t="shared" si="315"/>
        <v>4</v>
      </c>
      <c r="P6463" t="s">
        <v>66</v>
      </c>
    </row>
    <row r="6464" spans="1:21" hidden="1">
      <c r="A6464" t="s">
        <v>26</v>
      </c>
      <c r="B6464" t="s">
        <v>7912</v>
      </c>
      <c r="C6464" s="55">
        <v>369042</v>
      </c>
      <c r="D6464" t="s">
        <v>336</v>
      </c>
      <c r="E6464" s="32">
        <v>46252</v>
      </c>
      <c r="F6464" s="26">
        <v>46252.55096064815</v>
      </c>
      <c r="G6464" s="12" t="str">
        <f t="shared" si="312"/>
        <v>AGOSTO</v>
      </c>
      <c r="H6464">
        <v>800049074</v>
      </c>
      <c r="I6464" t="s">
        <v>337</v>
      </c>
      <c r="J6464" s="41">
        <f t="shared" si="314"/>
        <v>89295</v>
      </c>
      <c r="K6464" s="41">
        <v>16966</v>
      </c>
      <c r="L6464" s="39">
        <v>106261</v>
      </c>
      <c r="M6464" t="s">
        <v>70</v>
      </c>
      <c r="N6464" s="32">
        <v>46255</v>
      </c>
      <c r="O6464" s="1">
        <f t="shared" si="315"/>
        <v>3</v>
      </c>
      <c r="P6464" t="s">
        <v>7680</v>
      </c>
      <c r="U6464" s="32">
        <v>46258</v>
      </c>
    </row>
    <row r="6465" spans="1:21" hidden="1">
      <c r="A6465" t="s">
        <v>26</v>
      </c>
      <c r="B6465" t="s">
        <v>7913</v>
      </c>
      <c r="C6465" s="55">
        <v>369032</v>
      </c>
      <c r="D6465" t="s">
        <v>336</v>
      </c>
      <c r="E6465" s="32">
        <v>46252</v>
      </c>
      <c r="F6465" s="26">
        <v>46252.550729166665</v>
      </c>
      <c r="G6465" s="12" t="str">
        <f t="shared" si="312"/>
        <v>AGOSTO</v>
      </c>
      <c r="H6465">
        <v>800049074</v>
      </c>
      <c r="I6465" t="s">
        <v>337</v>
      </c>
      <c r="J6465" s="41">
        <f t="shared" si="314"/>
        <v>2499039</v>
      </c>
      <c r="K6465" s="41">
        <v>469487</v>
      </c>
      <c r="L6465" s="39">
        <v>2968526</v>
      </c>
      <c r="M6465" t="s">
        <v>70</v>
      </c>
      <c r="N6465" s="32">
        <v>46259</v>
      </c>
      <c r="O6465" s="1">
        <f t="shared" si="315"/>
        <v>7</v>
      </c>
      <c r="P6465" s="34" t="s">
        <v>7680</v>
      </c>
      <c r="U6465" s="32">
        <v>46280</v>
      </c>
    </row>
    <row r="6466" spans="1:21" hidden="1">
      <c r="A6466" t="s">
        <v>26</v>
      </c>
      <c r="B6466" t="s">
        <v>7914</v>
      </c>
      <c r="C6466" s="55">
        <v>369045</v>
      </c>
      <c r="D6466" t="s">
        <v>336</v>
      </c>
      <c r="E6466" s="32">
        <v>46252</v>
      </c>
      <c r="F6466" s="26">
        <v>46252.551041666666</v>
      </c>
      <c r="G6466" s="12" t="str">
        <f t="shared" ref="G6466:G6529" si="316">UPPER(TEXT(E6466, "MMMM"))</f>
        <v>AGOSTO</v>
      </c>
      <c r="H6466">
        <v>800049074</v>
      </c>
      <c r="I6466" t="s">
        <v>337</v>
      </c>
      <c r="J6466" s="41">
        <f t="shared" si="314"/>
        <v>1634666</v>
      </c>
      <c r="K6466" s="41">
        <v>292943</v>
      </c>
      <c r="L6466" s="39">
        <v>1927609</v>
      </c>
      <c r="M6466" t="s">
        <v>70</v>
      </c>
      <c r="N6466" s="32">
        <v>46261</v>
      </c>
      <c r="O6466" s="1">
        <f t="shared" si="315"/>
        <v>9</v>
      </c>
      <c r="P6466" t="s">
        <v>7680</v>
      </c>
      <c r="U6466" s="32">
        <v>46280</v>
      </c>
    </row>
    <row r="6467" spans="1:21" hidden="1">
      <c r="A6467" t="s">
        <v>26</v>
      </c>
      <c r="B6467" t="s">
        <v>7915</v>
      </c>
      <c r="C6467" s="55">
        <v>369034</v>
      </c>
      <c r="D6467" t="s">
        <v>336</v>
      </c>
      <c r="E6467" s="32">
        <v>46252</v>
      </c>
      <c r="F6467" s="26">
        <v>46252.550775462965</v>
      </c>
      <c r="G6467" s="12" t="str">
        <f t="shared" si="316"/>
        <v>AGOSTO</v>
      </c>
      <c r="H6467">
        <v>800049074</v>
      </c>
      <c r="I6467" t="s">
        <v>337</v>
      </c>
      <c r="J6467" s="41">
        <f t="shared" si="314"/>
        <v>334089</v>
      </c>
      <c r="K6467" s="41">
        <v>52618</v>
      </c>
      <c r="L6467" s="39">
        <v>386707</v>
      </c>
      <c r="M6467" t="s">
        <v>110</v>
      </c>
      <c r="N6467" s="3">
        <v>46256</v>
      </c>
      <c r="O6467" s="1">
        <f t="shared" si="315"/>
        <v>4</v>
      </c>
      <c r="P6467" t="s">
        <v>8251</v>
      </c>
    </row>
    <row r="6468" spans="1:21" hidden="1">
      <c r="A6468" t="s">
        <v>26</v>
      </c>
      <c r="B6468" t="s">
        <v>7916</v>
      </c>
      <c r="C6468" s="55">
        <v>688</v>
      </c>
      <c r="D6468" t="s">
        <v>35</v>
      </c>
      <c r="E6468" s="32">
        <v>46252</v>
      </c>
      <c r="F6468" s="26">
        <v>46252.549050925925</v>
      </c>
      <c r="G6468" s="12" t="str">
        <f t="shared" si="316"/>
        <v>AGOSTO</v>
      </c>
      <c r="H6468">
        <v>901741749</v>
      </c>
      <c r="I6468" t="s">
        <v>36</v>
      </c>
      <c r="J6468" s="41">
        <f t="shared" si="314"/>
        <v>2325000</v>
      </c>
      <c r="K6468" s="41">
        <v>441750</v>
      </c>
      <c r="L6468" s="39">
        <v>2766750</v>
      </c>
      <c r="M6468" s="1" t="s">
        <v>9455</v>
      </c>
      <c r="N6468" s="32">
        <v>46254</v>
      </c>
      <c r="O6468" s="1">
        <f t="shared" si="315"/>
        <v>2</v>
      </c>
      <c r="P6468" t="s">
        <v>7680</v>
      </c>
      <c r="U6468" s="32">
        <v>46280</v>
      </c>
    </row>
    <row r="6469" spans="1:21" hidden="1">
      <c r="A6469" t="s">
        <v>26</v>
      </c>
      <c r="B6469" t="s">
        <v>7917</v>
      </c>
      <c r="C6469" s="55">
        <v>685</v>
      </c>
      <c r="D6469" t="s">
        <v>35</v>
      </c>
      <c r="E6469" s="32">
        <v>46252</v>
      </c>
      <c r="F6469" s="26">
        <v>46252.541527777779</v>
      </c>
      <c r="G6469" s="12" t="str">
        <f t="shared" si="316"/>
        <v>AGOSTO</v>
      </c>
      <c r="H6469">
        <v>901741749</v>
      </c>
      <c r="I6469" t="s">
        <v>36</v>
      </c>
      <c r="J6469" s="41">
        <f t="shared" si="314"/>
        <v>1525000</v>
      </c>
      <c r="K6469" s="41">
        <v>289750</v>
      </c>
      <c r="L6469" s="39">
        <v>1814750</v>
      </c>
      <c r="M6469" s="1" t="s">
        <v>9455</v>
      </c>
      <c r="N6469" s="32">
        <v>46254</v>
      </c>
      <c r="O6469" s="1">
        <f t="shared" si="315"/>
        <v>2</v>
      </c>
      <c r="P6469" t="s">
        <v>7680</v>
      </c>
      <c r="U6469" s="32">
        <v>46280</v>
      </c>
    </row>
    <row r="6470" spans="1:21" hidden="1">
      <c r="A6470" t="s">
        <v>26</v>
      </c>
      <c r="B6470" t="s">
        <v>7918</v>
      </c>
      <c r="C6470" s="55">
        <v>684</v>
      </c>
      <c r="D6470" t="s">
        <v>35</v>
      </c>
      <c r="E6470" s="32">
        <v>46252</v>
      </c>
      <c r="F6470" s="26">
        <v>46252.539641203701</v>
      </c>
      <c r="G6470" s="12" t="str">
        <f t="shared" si="316"/>
        <v>AGOSTO</v>
      </c>
      <c r="H6470">
        <v>901741749</v>
      </c>
      <c r="I6470" t="s">
        <v>36</v>
      </c>
      <c r="J6470" s="41">
        <f t="shared" si="314"/>
        <v>3865000</v>
      </c>
      <c r="K6470" s="41">
        <v>734350</v>
      </c>
      <c r="L6470" s="39">
        <v>4599350</v>
      </c>
      <c r="M6470" s="1" t="s">
        <v>9455</v>
      </c>
      <c r="N6470" s="32">
        <v>46254</v>
      </c>
      <c r="O6470" s="1">
        <f t="shared" si="315"/>
        <v>2</v>
      </c>
      <c r="P6470" t="s">
        <v>7680</v>
      </c>
      <c r="U6470" s="32">
        <v>46280</v>
      </c>
    </row>
    <row r="6471" spans="1:21" hidden="1">
      <c r="A6471" t="s">
        <v>26</v>
      </c>
      <c r="B6471" t="s">
        <v>7919</v>
      </c>
      <c r="C6471" s="55">
        <v>368994</v>
      </c>
      <c r="D6471" t="s">
        <v>336</v>
      </c>
      <c r="E6471" s="32">
        <v>46252</v>
      </c>
      <c r="F6471" s="26">
        <v>46252.511354166665</v>
      </c>
      <c r="G6471" s="12" t="str">
        <f t="shared" si="316"/>
        <v>AGOSTO</v>
      </c>
      <c r="H6471">
        <v>800049074</v>
      </c>
      <c r="I6471" t="s">
        <v>337</v>
      </c>
      <c r="J6471" s="41">
        <f t="shared" si="314"/>
        <v>837030</v>
      </c>
      <c r="K6471" s="41">
        <v>134067</v>
      </c>
      <c r="L6471" s="39">
        <v>971097</v>
      </c>
      <c r="M6471" t="s">
        <v>70</v>
      </c>
      <c r="N6471" s="32">
        <v>46254</v>
      </c>
      <c r="O6471" s="1">
        <f t="shared" si="315"/>
        <v>2</v>
      </c>
      <c r="P6471" t="s">
        <v>7680</v>
      </c>
      <c r="U6471" s="32">
        <v>46280</v>
      </c>
    </row>
    <row r="6472" spans="1:21" hidden="1">
      <c r="A6472" t="s">
        <v>26</v>
      </c>
      <c r="B6472" t="s">
        <v>7920</v>
      </c>
      <c r="C6472" s="55">
        <v>368946</v>
      </c>
      <c r="D6472" t="s">
        <v>336</v>
      </c>
      <c r="E6472" s="32">
        <v>46252</v>
      </c>
      <c r="F6472" s="26">
        <v>46252.498043981483</v>
      </c>
      <c r="G6472" s="12" t="str">
        <f t="shared" si="316"/>
        <v>AGOSTO</v>
      </c>
      <c r="H6472">
        <v>800049074</v>
      </c>
      <c r="I6472" t="s">
        <v>337</v>
      </c>
      <c r="J6472" s="41">
        <f t="shared" si="314"/>
        <v>1763515</v>
      </c>
      <c r="K6472" s="41">
        <v>266244</v>
      </c>
      <c r="L6472" s="39">
        <v>2029759</v>
      </c>
      <c r="M6472" t="s">
        <v>70</v>
      </c>
      <c r="N6472" s="32">
        <v>46261</v>
      </c>
      <c r="O6472" s="1">
        <f t="shared" si="315"/>
        <v>9</v>
      </c>
      <c r="P6472" t="s">
        <v>7680</v>
      </c>
      <c r="U6472" s="32">
        <v>46280</v>
      </c>
    </row>
    <row r="6473" spans="1:21" hidden="1">
      <c r="A6473" t="s">
        <v>26</v>
      </c>
      <c r="B6473" t="s">
        <v>7921</v>
      </c>
      <c r="C6473" s="55">
        <v>368945</v>
      </c>
      <c r="D6473" t="s">
        <v>336</v>
      </c>
      <c r="E6473" s="32">
        <v>46252</v>
      </c>
      <c r="F6473" s="26">
        <v>46252.49800925926</v>
      </c>
      <c r="G6473" s="12" t="str">
        <f t="shared" si="316"/>
        <v>AGOSTO</v>
      </c>
      <c r="H6473">
        <v>800049074</v>
      </c>
      <c r="I6473" t="s">
        <v>337</v>
      </c>
      <c r="J6473" s="41">
        <f t="shared" si="314"/>
        <v>361230</v>
      </c>
      <c r="K6473" s="41">
        <v>56760</v>
      </c>
      <c r="L6473" s="39">
        <v>417990</v>
      </c>
      <c r="M6473" t="s">
        <v>70</v>
      </c>
      <c r="N6473" s="32">
        <v>46261</v>
      </c>
      <c r="O6473" s="1">
        <f t="shared" si="315"/>
        <v>9</v>
      </c>
      <c r="P6473" t="s">
        <v>7680</v>
      </c>
      <c r="U6473" s="32">
        <v>46280</v>
      </c>
    </row>
    <row r="6474" spans="1:21" hidden="1">
      <c r="A6474" t="s">
        <v>26</v>
      </c>
      <c r="B6474" t="s">
        <v>7922</v>
      </c>
      <c r="C6474" s="55">
        <v>445</v>
      </c>
      <c r="D6474" t="s">
        <v>122</v>
      </c>
      <c r="E6474" s="32">
        <v>46252</v>
      </c>
      <c r="F6474" s="26">
        <v>46252.485451388886</v>
      </c>
      <c r="G6474" s="12" t="str">
        <f t="shared" si="316"/>
        <v>AGOSTO</v>
      </c>
      <c r="H6474">
        <v>901437821</v>
      </c>
      <c r="I6474" t="s">
        <v>908</v>
      </c>
      <c r="J6474" s="41">
        <f t="shared" si="314"/>
        <v>5318271</v>
      </c>
      <c r="K6474" s="41">
        <v>0</v>
      </c>
      <c r="L6474" s="39">
        <v>5318271</v>
      </c>
      <c r="M6474" t="s">
        <v>58</v>
      </c>
      <c r="N6474" s="32">
        <v>46255</v>
      </c>
      <c r="O6474" s="1">
        <f t="shared" si="315"/>
        <v>3</v>
      </c>
      <c r="P6474" t="s">
        <v>7680</v>
      </c>
      <c r="U6474" s="32">
        <v>46258</v>
      </c>
    </row>
    <row r="6475" spans="1:21" hidden="1">
      <c r="A6475" t="s">
        <v>26</v>
      </c>
      <c r="B6475" t="s">
        <v>7923</v>
      </c>
      <c r="C6475" s="55">
        <v>250</v>
      </c>
      <c r="D6475" t="s">
        <v>299</v>
      </c>
      <c r="E6475" s="32">
        <v>46252</v>
      </c>
      <c r="F6475" s="26">
        <v>46252.459444444445</v>
      </c>
      <c r="G6475" s="12" t="str">
        <f t="shared" si="316"/>
        <v>AGOSTO</v>
      </c>
      <c r="H6475">
        <v>901797186</v>
      </c>
      <c r="I6475" t="s">
        <v>300</v>
      </c>
      <c r="J6475" s="41">
        <f t="shared" si="314"/>
        <v>440400</v>
      </c>
      <c r="K6475" s="41">
        <v>83676</v>
      </c>
      <c r="L6475" s="39">
        <v>524076</v>
      </c>
      <c r="M6475" s="1" t="s">
        <v>9455</v>
      </c>
      <c r="N6475" s="32">
        <v>46254</v>
      </c>
      <c r="O6475" s="1">
        <f t="shared" si="315"/>
        <v>2</v>
      </c>
      <c r="P6475" t="s">
        <v>7680</v>
      </c>
      <c r="U6475" s="32">
        <v>46280</v>
      </c>
    </row>
    <row r="6476" spans="1:21" hidden="1">
      <c r="A6476" t="s">
        <v>26</v>
      </c>
      <c r="B6476" t="s">
        <v>7924</v>
      </c>
      <c r="C6476" s="55">
        <v>249</v>
      </c>
      <c r="D6476" t="s">
        <v>299</v>
      </c>
      <c r="E6476" s="32">
        <v>46252</v>
      </c>
      <c r="F6476" s="26">
        <v>46252.457592592589</v>
      </c>
      <c r="G6476" s="12" t="str">
        <f t="shared" si="316"/>
        <v>AGOSTO</v>
      </c>
      <c r="H6476">
        <v>901797186</v>
      </c>
      <c r="I6476" t="s">
        <v>300</v>
      </c>
      <c r="J6476" s="41">
        <f t="shared" si="314"/>
        <v>1945467</v>
      </c>
      <c r="K6476" s="41">
        <v>369638.73</v>
      </c>
      <c r="L6476" s="39">
        <v>2315105.73</v>
      </c>
      <c r="M6476" s="1" t="s">
        <v>9455</v>
      </c>
      <c r="N6476" s="32">
        <v>46254</v>
      </c>
      <c r="O6476" s="1">
        <f t="shared" si="315"/>
        <v>2</v>
      </c>
      <c r="P6476" t="s">
        <v>7680</v>
      </c>
      <c r="U6476" s="32">
        <v>46280</v>
      </c>
    </row>
    <row r="6477" spans="1:21" hidden="1">
      <c r="A6477" t="s">
        <v>26</v>
      </c>
      <c r="B6477" t="s">
        <v>7925</v>
      </c>
      <c r="C6477" s="55">
        <v>1811210</v>
      </c>
      <c r="D6477" t="s">
        <v>321</v>
      </c>
      <c r="E6477" s="32">
        <v>46252</v>
      </c>
      <c r="F6477" s="26">
        <v>46252.955694444441</v>
      </c>
      <c r="G6477" s="12" t="str">
        <f t="shared" si="316"/>
        <v>AGOSTO</v>
      </c>
      <c r="H6477">
        <v>890903939</v>
      </c>
      <c r="I6477" t="s">
        <v>313</v>
      </c>
      <c r="J6477" s="41">
        <f t="shared" si="314"/>
        <v>66750</v>
      </c>
      <c r="K6477" s="41">
        <v>0</v>
      </c>
      <c r="L6477" s="39">
        <v>66750</v>
      </c>
      <c r="M6477" t="s">
        <v>3770</v>
      </c>
      <c r="N6477" s="32">
        <v>46255</v>
      </c>
      <c r="O6477" s="1">
        <f t="shared" si="315"/>
        <v>3</v>
      </c>
      <c r="P6477" t="s">
        <v>7680</v>
      </c>
      <c r="U6477" s="32">
        <v>47358</v>
      </c>
    </row>
    <row r="6478" spans="1:21" hidden="1">
      <c r="A6478" t="s">
        <v>26</v>
      </c>
      <c r="B6478" t="s">
        <v>7926</v>
      </c>
      <c r="C6478" s="55">
        <v>190490</v>
      </c>
      <c r="D6478" t="s">
        <v>1083</v>
      </c>
      <c r="E6478" s="32">
        <v>46252</v>
      </c>
      <c r="F6478" s="26">
        <v>46252.875787037039</v>
      </c>
      <c r="G6478" s="12" t="str">
        <f t="shared" si="316"/>
        <v>AGOSTO</v>
      </c>
      <c r="H6478">
        <v>860000018</v>
      </c>
      <c r="I6478" t="s">
        <v>1084</v>
      </c>
      <c r="J6478" s="41">
        <f t="shared" si="314"/>
        <v>429219.96</v>
      </c>
      <c r="K6478" s="41">
        <v>72051.039999999994</v>
      </c>
      <c r="L6478" s="39">
        <v>501271</v>
      </c>
      <c r="M6478" t="s">
        <v>70</v>
      </c>
      <c r="N6478" s="32">
        <v>46255</v>
      </c>
      <c r="O6478" s="1">
        <f t="shared" si="315"/>
        <v>3</v>
      </c>
      <c r="P6478" t="s">
        <v>7680</v>
      </c>
      <c r="U6478" s="32">
        <v>46231</v>
      </c>
    </row>
    <row r="6479" spans="1:21" hidden="1">
      <c r="A6479" t="s">
        <v>26</v>
      </c>
      <c r="B6479" t="s">
        <v>7927</v>
      </c>
      <c r="C6479" s="55">
        <v>6171294</v>
      </c>
      <c r="D6479" t="s">
        <v>708</v>
      </c>
      <c r="E6479" s="32">
        <v>46252</v>
      </c>
      <c r="F6479" s="26">
        <v>46252.726458333331</v>
      </c>
      <c r="G6479" s="12" t="str">
        <f t="shared" si="316"/>
        <v>AGOSTO</v>
      </c>
      <c r="H6479">
        <v>900219834</v>
      </c>
      <c r="I6479" t="s">
        <v>739</v>
      </c>
      <c r="J6479" s="41">
        <f t="shared" si="314"/>
        <v>5042.0200000000004</v>
      </c>
      <c r="K6479" s="41">
        <v>957.98</v>
      </c>
      <c r="L6479" s="39">
        <v>6000</v>
      </c>
      <c r="M6479" t="s">
        <v>70</v>
      </c>
      <c r="N6479" s="32">
        <v>46255</v>
      </c>
      <c r="O6479" s="1">
        <f t="shared" si="315"/>
        <v>3</v>
      </c>
      <c r="P6479" t="s">
        <v>7680</v>
      </c>
      <c r="U6479" s="32">
        <v>46262</v>
      </c>
    </row>
    <row r="6480" spans="1:21" hidden="1">
      <c r="A6480" t="s">
        <v>26</v>
      </c>
      <c r="B6480" t="s">
        <v>7928</v>
      </c>
      <c r="C6480" s="55">
        <v>8799</v>
      </c>
      <c r="D6480" t="s">
        <v>492</v>
      </c>
      <c r="E6480" s="32">
        <v>46252</v>
      </c>
      <c r="F6480" s="26">
        <v>46252.682337962964</v>
      </c>
      <c r="G6480" s="12" t="str">
        <f t="shared" si="316"/>
        <v>AGOSTO</v>
      </c>
      <c r="H6480">
        <v>901282287</v>
      </c>
      <c r="I6480" t="s">
        <v>493</v>
      </c>
      <c r="J6480" s="41">
        <f t="shared" si="314"/>
        <v>50000</v>
      </c>
      <c r="K6480" s="41">
        <v>9500</v>
      </c>
      <c r="L6480" s="39">
        <v>59500</v>
      </c>
      <c r="M6480" t="s">
        <v>65</v>
      </c>
      <c r="N6480" s="32">
        <v>46253</v>
      </c>
      <c r="O6480" s="1">
        <f t="shared" si="315"/>
        <v>1</v>
      </c>
      <c r="U6480" s="32">
        <v>46255</v>
      </c>
    </row>
    <row r="6481" spans="1:21" hidden="1">
      <c r="A6481" t="s">
        <v>26</v>
      </c>
      <c r="B6481" t="s">
        <v>7929</v>
      </c>
      <c r="C6481" s="55">
        <v>190447</v>
      </c>
      <c r="D6481" t="s">
        <v>1083</v>
      </c>
      <c r="E6481" s="32">
        <v>46252</v>
      </c>
      <c r="F6481" s="26">
        <v>46252.648715277777</v>
      </c>
      <c r="G6481" s="12" t="str">
        <f t="shared" si="316"/>
        <v>AGOSTO</v>
      </c>
      <c r="H6481">
        <v>860000018</v>
      </c>
      <c r="I6481" t="s">
        <v>1084</v>
      </c>
      <c r="J6481" s="42">
        <f t="shared" si="314"/>
        <v>163215.96</v>
      </c>
      <c r="K6481" s="42">
        <v>25045.040000000001</v>
      </c>
      <c r="L6481" s="18">
        <v>188261</v>
      </c>
      <c r="M6481" t="s">
        <v>70</v>
      </c>
      <c r="N6481" s="32">
        <v>46262</v>
      </c>
      <c r="O6481" s="1">
        <f t="shared" si="315"/>
        <v>10</v>
      </c>
      <c r="P6481" t="s">
        <v>7680</v>
      </c>
      <c r="U6481" s="32">
        <v>46265</v>
      </c>
    </row>
    <row r="6482" spans="1:21" hidden="1">
      <c r="A6482" t="s">
        <v>82</v>
      </c>
      <c r="B6482" t="s">
        <v>7930</v>
      </c>
      <c r="C6482" s="55">
        <v>288</v>
      </c>
      <c r="D6482" t="s">
        <v>84</v>
      </c>
      <c r="E6482" s="32">
        <v>46252</v>
      </c>
      <c r="F6482" s="26">
        <v>46252.64199074074</v>
      </c>
      <c r="G6482" s="12" t="str">
        <f t="shared" si="316"/>
        <v>AGOSTO</v>
      </c>
      <c r="H6482">
        <v>900144364</v>
      </c>
      <c r="I6482" t="s">
        <v>72</v>
      </c>
      <c r="J6482" s="41">
        <f t="shared" si="314"/>
        <v>185400</v>
      </c>
      <c r="K6482" s="41">
        <v>35226</v>
      </c>
      <c r="L6482" s="39">
        <v>220626</v>
      </c>
      <c r="M6482" t="s">
        <v>110</v>
      </c>
      <c r="N6482" s="3">
        <v>46256</v>
      </c>
      <c r="O6482" s="1">
        <f t="shared" si="315"/>
        <v>4</v>
      </c>
      <c r="P6482" t="s">
        <v>66</v>
      </c>
    </row>
    <row r="6483" spans="1:21" hidden="1">
      <c r="A6483" t="s">
        <v>82</v>
      </c>
      <c r="B6483" t="s">
        <v>7931</v>
      </c>
      <c r="C6483" s="55">
        <v>287</v>
      </c>
      <c r="D6483" t="s">
        <v>84</v>
      </c>
      <c r="E6483" s="32">
        <v>46252</v>
      </c>
      <c r="F6483" s="26">
        <v>46252.599490740744</v>
      </c>
      <c r="G6483" s="12" t="str">
        <f t="shared" si="316"/>
        <v>AGOSTO</v>
      </c>
      <c r="H6483">
        <v>900144364</v>
      </c>
      <c r="I6483" t="s">
        <v>72</v>
      </c>
      <c r="J6483" s="41">
        <f t="shared" si="314"/>
        <v>283500</v>
      </c>
      <c r="K6483" s="41">
        <v>53865</v>
      </c>
      <c r="L6483" s="39">
        <v>337365</v>
      </c>
      <c r="M6483" t="s">
        <v>110</v>
      </c>
      <c r="N6483" s="3">
        <v>46256</v>
      </c>
      <c r="O6483" s="1">
        <f t="shared" si="315"/>
        <v>4</v>
      </c>
      <c r="P6483" t="s">
        <v>66</v>
      </c>
    </row>
    <row r="6484" spans="1:21" hidden="1">
      <c r="A6484" t="s">
        <v>26</v>
      </c>
      <c r="B6484" t="s">
        <v>7932</v>
      </c>
      <c r="C6484" s="55">
        <v>355488</v>
      </c>
      <c r="D6484" t="s">
        <v>7933</v>
      </c>
      <c r="E6484" s="32">
        <v>46252</v>
      </c>
      <c r="F6484" s="26">
        <v>46252.422905092593</v>
      </c>
      <c r="G6484" s="12" t="str">
        <f t="shared" si="316"/>
        <v>AGOSTO</v>
      </c>
      <c r="H6484">
        <v>890904615</v>
      </c>
      <c r="I6484" t="s">
        <v>7946</v>
      </c>
      <c r="J6484" s="41">
        <f t="shared" si="314"/>
        <v>371114074</v>
      </c>
      <c r="K6484" s="41">
        <v>60785926</v>
      </c>
      <c r="L6484" s="39">
        <v>431900000</v>
      </c>
      <c r="M6484" t="s">
        <v>30</v>
      </c>
      <c r="N6484" s="32">
        <v>46254</v>
      </c>
      <c r="O6484" s="1">
        <f t="shared" ref="O6484:O6515" si="317">IFERROR(IF(-_xlfn.DAYS(E6484,N6484)&lt;0,0,-_xlfn.DAYS(E6484,N6484)), " - ")</f>
        <v>2</v>
      </c>
      <c r="P6484" t="s">
        <v>7680</v>
      </c>
      <c r="U6484" s="32">
        <v>46259</v>
      </c>
    </row>
    <row r="6485" spans="1:21" hidden="1">
      <c r="A6485" t="s">
        <v>26</v>
      </c>
      <c r="B6485" t="s">
        <v>7934</v>
      </c>
      <c r="C6485" s="55">
        <v>22276</v>
      </c>
      <c r="D6485" t="s">
        <v>566</v>
      </c>
      <c r="E6485" s="32">
        <v>46252</v>
      </c>
      <c r="F6485" s="26">
        <v>46252.326597222222</v>
      </c>
      <c r="G6485" s="12" t="str">
        <f t="shared" si="316"/>
        <v>AGOSTO</v>
      </c>
      <c r="H6485">
        <v>900237741</v>
      </c>
      <c r="I6485" t="s">
        <v>567</v>
      </c>
      <c r="J6485" s="41">
        <f t="shared" si="314"/>
        <v>150000</v>
      </c>
      <c r="K6485" s="41">
        <v>28500</v>
      </c>
      <c r="L6485" s="39">
        <v>178500</v>
      </c>
      <c r="M6485" t="s">
        <v>70</v>
      </c>
      <c r="N6485" s="32">
        <v>46254</v>
      </c>
      <c r="O6485" s="1">
        <f t="shared" si="317"/>
        <v>2</v>
      </c>
      <c r="P6485" t="s">
        <v>7680</v>
      </c>
      <c r="U6485" s="32">
        <v>46258</v>
      </c>
    </row>
    <row r="6486" spans="1:21" hidden="1">
      <c r="A6486" t="s">
        <v>26</v>
      </c>
      <c r="B6486" t="s">
        <v>7935</v>
      </c>
      <c r="C6486" s="55">
        <v>7458</v>
      </c>
      <c r="D6486" t="s">
        <v>7850</v>
      </c>
      <c r="E6486" s="32">
        <v>46252</v>
      </c>
      <c r="F6486" s="26">
        <v>46252.388726851852</v>
      </c>
      <c r="G6486" s="12" t="str">
        <f t="shared" si="316"/>
        <v>AGOSTO</v>
      </c>
      <c r="H6486">
        <v>890933379</v>
      </c>
      <c r="I6486" t="s">
        <v>7879</v>
      </c>
      <c r="J6486" s="41">
        <f t="shared" si="314"/>
        <v>3086800</v>
      </c>
      <c r="K6486" s="41">
        <v>586492</v>
      </c>
      <c r="L6486" s="39">
        <v>3673292</v>
      </c>
      <c r="M6486" t="s">
        <v>37</v>
      </c>
      <c r="N6486" s="32">
        <v>46266</v>
      </c>
      <c r="O6486" s="1">
        <f t="shared" si="317"/>
        <v>14</v>
      </c>
      <c r="P6486" t="s">
        <v>7680</v>
      </c>
      <c r="U6486" s="32">
        <v>46280</v>
      </c>
    </row>
    <row r="6487" spans="1:21" hidden="1">
      <c r="A6487" t="s">
        <v>26</v>
      </c>
      <c r="B6487" t="s">
        <v>7936</v>
      </c>
      <c r="C6487" s="55">
        <v>30112</v>
      </c>
      <c r="D6487" t="s">
        <v>28</v>
      </c>
      <c r="E6487" s="32">
        <v>46252</v>
      </c>
      <c r="F6487" s="26">
        <v>46252.368692129632</v>
      </c>
      <c r="G6487" s="12" t="str">
        <f t="shared" si="316"/>
        <v>AGOSTO</v>
      </c>
      <c r="H6487">
        <v>900508116</v>
      </c>
      <c r="I6487" t="s">
        <v>3036</v>
      </c>
      <c r="J6487" s="41">
        <f t="shared" si="314"/>
        <v>63000</v>
      </c>
      <c r="K6487" s="41">
        <v>11970</v>
      </c>
      <c r="L6487" s="39">
        <v>74970</v>
      </c>
      <c r="M6487" t="s">
        <v>70</v>
      </c>
      <c r="N6487" s="32">
        <v>46253</v>
      </c>
      <c r="O6487" s="1">
        <f t="shared" si="317"/>
        <v>1</v>
      </c>
      <c r="P6487" t="s">
        <v>7680</v>
      </c>
      <c r="U6487" s="32">
        <v>46255</v>
      </c>
    </row>
    <row r="6488" spans="1:21" hidden="1">
      <c r="A6488" t="s">
        <v>26</v>
      </c>
      <c r="B6488" t="s">
        <v>7937</v>
      </c>
      <c r="C6488" s="55">
        <v>750312</v>
      </c>
      <c r="D6488" t="s">
        <v>817</v>
      </c>
      <c r="E6488" s="32">
        <v>46252</v>
      </c>
      <c r="F6488" s="26">
        <v>46252.375428240739</v>
      </c>
      <c r="G6488" s="12" t="str">
        <f t="shared" si="316"/>
        <v>AGOSTO</v>
      </c>
      <c r="H6488">
        <v>890915475</v>
      </c>
      <c r="I6488" t="s">
        <v>818</v>
      </c>
      <c r="J6488" s="41">
        <f t="shared" si="314"/>
        <v>1001073.0000000001</v>
      </c>
      <c r="K6488" s="41">
        <v>190203.87</v>
      </c>
      <c r="L6488" s="39">
        <v>1191276.8700000001</v>
      </c>
      <c r="M6488" t="s">
        <v>70</v>
      </c>
      <c r="N6488" s="32">
        <v>46254</v>
      </c>
      <c r="O6488" s="1">
        <f t="shared" si="317"/>
        <v>2</v>
      </c>
      <c r="P6488" t="s">
        <v>7680</v>
      </c>
      <c r="U6488" s="32">
        <v>46280</v>
      </c>
    </row>
    <row r="6489" spans="1:21" hidden="1">
      <c r="A6489" t="s">
        <v>26</v>
      </c>
      <c r="B6489" t="s">
        <v>7938</v>
      </c>
      <c r="C6489" s="55">
        <v>22277</v>
      </c>
      <c r="D6489" t="s">
        <v>566</v>
      </c>
      <c r="E6489" s="32">
        <v>46252</v>
      </c>
      <c r="F6489" s="26">
        <v>46252.327152777776</v>
      </c>
      <c r="G6489" s="12" t="str">
        <f t="shared" si="316"/>
        <v>AGOSTO</v>
      </c>
      <c r="H6489">
        <v>900237741</v>
      </c>
      <c r="I6489" t="s">
        <v>567</v>
      </c>
      <c r="J6489" s="41">
        <f t="shared" si="314"/>
        <v>687600</v>
      </c>
      <c r="K6489" s="41">
        <v>130644</v>
      </c>
      <c r="L6489" s="39">
        <v>818244</v>
      </c>
      <c r="M6489" t="s">
        <v>70</v>
      </c>
      <c r="N6489" s="32">
        <v>46254</v>
      </c>
      <c r="O6489" s="1">
        <f t="shared" si="317"/>
        <v>2</v>
      </c>
      <c r="P6489" t="s">
        <v>7680</v>
      </c>
      <c r="U6489" s="32">
        <v>46258</v>
      </c>
    </row>
    <row r="6490" spans="1:21" hidden="1">
      <c r="A6490" t="s">
        <v>26</v>
      </c>
      <c r="B6490" t="s">
        <v>7939</v>
      </c>
      <c r="C6490" s="55">
        <v>600</v>
      </c>
      <c r="D6490" t="s">
        <v>465</v>
      </c>
      <c r="E6490" s="32">
        <v>46252</v>
      </c>
      <c r="F6490" s="26">
        <v>46252.23232638889</v>
      </c>
      <c r="G6490" s="12" t="str">
        <f t="shared" si="316"/>
        <v>AGOSTO</v>
      </c>
      <c r="H6490">
        <v>32543035</v>
      </c>
      <c r="I6490" t="s">
        <v>466</v>
      </c>
      <c r="J6490" s="41">
        <f t="shared" si="314"/>
        <v>520000</v>
      </c>
      <c r="K6490" s="41">
        <v>98800</v>
      </c>
      <c r="L6490" s="39">
        <v>618800</v>
      </c>
      <c r="M6490" t="s">
        <v>1151</v>
      </c>
      <c r="N6490" s="32">
        <v>46254</v>
      </c>
      <c r="O6490" s="1">
        <f t="shared" si="317"/>
        <v>2</v>
      </c>
      <c r="P6490" s="34" t="s">
        <v>7680</v>
      </c>
      <c r="U6490" s="32">
        <v>46258</v>
      </c>
    </row>
    <row r="6491" spans="1:21" hidden="1">
      <c r="A6491" t="s">
        <v>26</v>
      </c>
      <c r="B6491" t="s">
        <v>7940</v>
      </c>
      <c r="C6491" s="55">
        <v>114323</v>
      </c>
      <c r="D6491" t="s">
        <v>5337</v>
      </c>
      <c r="E6491" s="32">
        <v>46252</v>
      </c>
      <c r="F6491" s="26">
        <v>46252.337418981479</v>
      </c>
      <c r="G6491" s="12" t="str">
        <f t="shared" si="316"/>
        <v>AGOSTO</v>
      </c>
      <c r="H6491">
        <v>900236520</v>
      </c>
      <c r="I6491" t="s">
        <v>4763</v>
      </c>
      <c r="J6491" s="41">
        <f t="shared" si="314"/>
        <v>22617</v>
      </c>
      <c r="K6491" s="41">
        <v>2283</v>
      </c>
      <c r="L6491" s="39">
        <v>24900</v>
      </c>
      <c r="M6491" t="s">
        <v>54</v>
      </c>
      <c r="O6491" s="1">
        <f t="shared" si="317"/>
        <v>0</v>
      </c>
    </row>
    <row r="6492" spans="1:21" hidden="1">
      <c r="A6492" t="s">
        <v>26</v>
      </c>
      <c r="B6492" t="s">
        <v>7941</v>
      </c>
      <c r="C6492" s="56">
        <v>804</v>
      </c>
      <c r="D6492" t="s">
        <v>6772</v>
      </c>
      <c r="E6492" s="32">
        <v>46252</v>
      </c>
      <c r="F6492" s="26">
        <v>46252.316250000003</v>
      </c>
      <c r="G6492" s="12" t="str">
        <f t="shared" si="316"/>
        <v>AGOSTO</v>
      </c>
      <c r="H6492">
        <v>71951636</v>
      </c>
      <c r="I6492" t="s">
        <v>148</v>
      </c>
      <c r="J6492" s="41">
        <f t="shared" si="314"/>
        <v>41900</v>
      </c>
      <c r="K6492" s="41">
        <v>0</v>
      </c>
      <c r="L6492" s="39">
        <v>41900</v>
      </c>
      <c r="M6492" t="s">
        <v>54</v>
      </c>
      <c r="O6492" s="1">
        <f t="shared" si="317"/>
        <v>0</v>
      </c>
    </row>
    <row r="6493" spans="1:21" hidden="1">
      <c r="A6493" t="s">
        <v>3504</v>
      </c>
      <c r="B6493" t="s">
        <v>7942</v>
      </c>
      <c r="C6493" s="55" t="s">
        <v>7943</v>
      </c>
      <c r="D6493" t="s">
        <v>2896</v>
      </c>
      <c r="E6493" s="32">
        <v>46252</v>
      </c>
      <c r="F6493" s="26">
        <v>46252.16851851852</v>
      </c>
      <c r="G6493" s="12" t="str">
        <f t="shared" si="316"/>
        <v>AGOSTO</v>
      </c>
      <c r="H6493">
        <v>891800045</v>
      </c>
      <c r="I6493" t="s">
        <v>3888</v>
      </c>
      <c r="J6493" s="41">
        <f t="shared" si="314"/>
        <v>47000</v>
      </c>
      <c r="K6493" s="41">
        <v>0</v>
      </c>
      <c r="L6493" s="39">
        <v>47000</v>
      </c>
      <c r="M6493" t="s">
        <v>54</v>
      </c>
      <c r="O6493" s="1">
        <f t="shared" si="317"/>
        <v>0</v>
      </c>
    </row>
    <row r="6494" spans="1:21" hidden="1">
      <c r="A6494" t="s">
        <v>3504</v>
      </c>
      <c r="B6494" t="s">
        <v>7944</v>
      </c>
      <c r="C6494" s="55" t="s">
        <v>7945</v>
      </c>
      <c r="D6494" t="s">
        <v>2896</v>
      </c>
      <c r="E6494" s="32">
        <v>46252</v>
      </c>
      <c r="F6494" s="26">
        <v>46252.16847222222</v>
      </c>
      <c r="G6494" s="12" t="str">
        <f t="shared" si="316"/>
        <v>AGOSTO</v>
      </c>
      <c r="H6494">
        <v>891800045</v>
      </c>
      <c r="I6494" t="s">
        <v>3888</v>
      </c>
      <c r="J6494" s="41">
        <f t="shared" si="314"/>
        <v>47000</v>
      </c>
      <c r="K6494" s="41">
        <v>0</v>
      </c>
      <c r="L6494" s="39">
        <v>47000</v>
      </c>
      <c r="M6494" t="s">
        <v>54</v>
      </c>
      <c r="O6494" s="1">
        <f t="shared" si="317"/>
        <v>0</v>
      </c>
    </row>
    <row r="6495" spans="1:21" hidden="1">
      <c r="A6495" t="s">
        <v>26</v>
      </c>
      <c r="B6495" t="s">
        <v>7947</v>
      </c>
      <c r="C6495" s="55">
        <v>3245</v>
      </c>
      <c r="D6495" t="s">
        <v>28</v>
      </c>
      <c r="E6495" s="32">
        <v>46253</v>
      </c>
      <c r="F6495" s="26">
        <v>46253.463101851848</v>
      </c>
      <c r="G6495" s="12" t="str">
        <f t="shared" si="316"/>
        <v>AGOSTO</v>
      </c>
      <c r="H6495">
        <v>900144364</v>
      </c>
      <c r="I6495" t="s">
        <v>72</v>
      </c>
      <c r="J6495" s="41">
        <f t="shared" si="314"/>
        <v>1968150</v>
      </c>
      <c r="K6495" s="41">
        <v>373948.5</v>
      </c>
      <c r="L6495" s="39">
        <v>2342098.5</v>
      </c>
      <c r="M6495" t="s">
        <v>110</v>
      </c>
      <c r="N6495" s="3">
        <v>46257</v>
      </c>
      <c r="O6495" s="1">
        <f t="shared" si="317"/>
        <v>4</v>
      </c>
      <c r="P6495" t="s">
        <v>7680</v>
      </c>
    </row>
    <row r="6496" spans="1:21" hidden="1">
      <c r="A6496" t="s">
        <v>26</v>
      </c>
      <c r="B6496" t="s">
        <v>7948</v>
      </c>
      <c r="C6496" s="55">
        <v>750759</v>
      </c>
      <c r="D6496" t="s">
        <v>817</v>
      </c>
      <c r="E6496" s="32">
        <v>46253</v>
      </c>
      <c r="F6496" s="26">
        <v>46253.831620370373</v>
      </c>
      <c r="G6496" s="12" t="str">
        <f t="shared" si="316"/>
        <v>AGOSTO</v>
      </c>
      <c r="H6496">
        <v>890915475</v>
      </c>
      <c r="I6496" t="s">
        <v>818</v>
      </c>
      <c r="J6496" s="41">
        <f t="shared" si="314"/>
        <v>302594</v>
      </c>
      <c r="K6496" s="41">
        <v>57492.86</v>
      </c>
      <c r="L6496" s="39">
        <v>360086.86</v>
      </c>
      <c r="M6496" t="s">
        <v>70</v>
      </c>
      <c r="N6496" s="32">
        <v>46259</v>
      </c>
      <c r="O6496" s="1">
        <f t="shared" si="317"/>
        <v>6</v>
      </c>
      <c r="P6496" s="34" t="s">
        <v>7680</v>
      </c>
      <c r="U6496" s="32">
        <v>46262</v>
      </c>
    </row>
    <row r="6497" spans="1:21" hidden="1">
      <c r="A6497" t="s">
        <v>26</v>
      </c>
      <c r="B6497" t="s">
        <v>7949</v>
      </c>
      <c r="C6497" s="55">
        <v>264</v>
      </c>
      <c r="D6497" t="s">
        <v>2388</v>
      </c>
      <c r="E6497" s="32">
        <v>46253</v>
      </c>
      <c r="F6497" s="26">
        <v>46253.968425925923</v>
      </c>
      <c r="G6497" s="12" t="str">
        <f t="shared" si="316"/>
        <v>AGOSTO</v>
      </c>
      <c r="H6497">
        <v>901847080</v>
      </c>
      <c r="I6497" t="s">
        <v>2519</v>
      </c>
      <c r="J6497" s="41">
        <f t="shared" si="314"/>
        <v>4900000</v>
      </c>
      <c r="K6497" s="41">
        <v>931000</v>
      </c>
      <c r="L6497" s="39">
        <v>5831000</v>
      </c>
      <c r="M6497" s="1" t="s">
        <v>9455</v>
      </c>
      <c r="N6497" s="32">
        <v>46260</v>
      </c>
      <c r="O6497" s="1">
        <f t="shared" si="317"/>
        <v>7</v>
      </c>
      <c r="P6497" s="34" t="s">
        <v>7680</v>
      </c>
      <c r="U6497" s="32">
        <v>46280</v>
      </c>
    </row>
    <row r="6498" spans="1:21" hidden="1">
      <c r="A6498" t="s">
        <v>26</v>
      </c>
      <c r="B6498" t="s">
        <v>7950</v>
      </c>
      <c r="C6498" s="55">
        <v>265</v>
      </c>
      <c r="D6498" t="s">
        <v>2388</v>
      </c>
      <c r="E6498" s="32">
        <v>46253</v>
      </c>
      <c r="F6498" s="26">
        <v>46253.990451388891</v>
      </c>
      <c r="G6498" s="12" t="str">
        <f t="shared" si="316"/>
        <v>AGOSTO</v>
      </c>
      <c r="H6498">
        <v>901847080</v>
      </c>
      <c r="I6498" t="s">
        <v>2519</v>
      </c>
      <c r="J6498" s="41">
        <f t="shared" si="314"/>
        <v>4624250</v>
      </c>
      <c r="K6498" s="41">
        <v>878607.5</v>
      </c>
      <c r="L6498" s="39">
        <v>5502857.5</v>
      </c>
      <c r="M6498" s="1" t="s">
        <v>9455</v>
      </c>
      <c r="N6498" s="32">
        <v>46260</v>
      </c>
      <c r="O6498" s="1">
        <f t="shared" si="317"/>
        <v>7</v>
      </c>
      <c r="U6498" s="32">
        <v>46280</v>
      </c>
    </row>
    <row r="6499" spans="1:21" hidden="1">
      <c r="A6499" t="s">
        <v>26</v>
      </c>
      <c r="B6499" t="s">
        <v>7951</v>
      </c>
      <c r="C6499" s="55">
        <v>13889</v>
      </c>
      <c r="D6499" t="s">
        <v>28</v>
      </c>
      <c r="E6499" s="32">
        <v>46253</v>
      </c>
      <c r="F6499" s="26">
        <v>46253.786631944444</v>
      </c>
      <c r="G6499" s="12" t="str">
        <f t="shared" si="316"/>
        <v>AGOSTO</v>
      </c>
      <c r="H6499">
        <v>900420442</v>
      </c>
      <c r="I6499" t="s">
        <v>586</v>
      </c>
      <c r="J6499" s="41">
        <f t="shared" si="314"/>
        <v>491100</v>
      </c>
      <c r="K6499" s="41">
        <v>93309</v>
      </c>
      <c r="L6499" s="39">
        <v>584409</v>
      </c>
      <c r="M6499" s="1" t="s">
        <v>9455</v>
      </c>
      <c r="N6499" s="32">
        <v>46260</v>
      </c>
      <c r="O6499" s="1">
        <f t="shared" si="317"/>
        <v>7</v>
      </c>
      <c r="U6499" s="32">
        <v>46262</v>
      </c>
    </row>
    <row r="6500" spans="1:21" hidden="1">
      <c r="A6500" t="s">
        <v>26</v>
      </c>
      <c r="B6500" t="s">
        <v>7952</v>
      </c>
      <c r="C6500" s="55">
        <v>13890</v>
      </c>
      <c r="D6500" t="s">
        <v>28</v>
      </c>
      <c r="E6500" s="32">
        <v>46253</v>
      </c>
      <c r="F6500" s="26">
        <v>46253.78800925926</v>
      </c>
      <c r="G6500" s="12" t="str">
        <f t="shared" si="316"/>
        <v>AGOSTO</v>
      </c>
      <c r="H6500">
        <v>900420442</v>
      </c>
      <c r="I6500" t="s">
        <v>586</v>
      </c>
      <c r="J6500" s="41">
        <f t="shared" si="314"/>
        <v>117200</v>
      </c>
      <c r="K6500" s="41">
        <v>22268</v>
      </c>
      <c r="L6500" s="39">
        <v>139468</v>
      </c>
      <c r="M6500" s="1" t="s">
        <v>9455</v>
      </c>
      <c r="N6500" s="32">
        <v>46260</v>
      </c>
      <c r="O6500" s="1">
        <f t="shared" si="317"/>
        <v>7</v>
      </c>
      <c r="P6500" s="34" t="s">
        <v>7680</v>
      </c>
      <c r="U6500" s="32">
        <v>46262</v>
      </c>
    </row>
    <row r="6501" spans="1:21" hidden="1">
      <c r="A6501" t="s">
        <v>26</v>
      </c>
      <c r="B6501" t="s">
        <v>7953</v>
      </c>
      <c r="C6501" s="55">
        <v>13888</v>
      </c>
      <c r="D6501" t="s">
        <v>28</v>
      </c>
      <c r="E6501" s="32">
        <v>46253</v>
      </c>
      <c r="F6501" s="26">
        <v>46253.785543981481</v>
      </c>
      <c r="G6501" s="12" t="str">
        <f t="shared" si="316"/>
        <v>AGOSTO</v>
      </c>
      <c r="H6501">
        <v>900420442</v>
      </c>
      <c r="I6501" t="s">
        <v>586</v>
      </c>
      <c r="J6501" s="41">
        <f t="shared" si="314"/>
        <v>254600</v>
      </c>
      <c r="K6501" s="41">
        <v>48374</v>
      </c>
      <c r="L6501" s="39">
        <v>302974</v>
      </c>
      <c r="M6501" s="1" t="s">
        <v>9455</v>
      </c>
      <c r="N6501" s="32">
        <v>46260</v>
      </c>
      <c r="O6501" s="1">
        <f t="shared" si="317"/>
        <v>7</v>
      </c>
      <c r="U6501" s="32">
        <v>46280</v>
      </c>
    </row>
    <row r="6502" spans="1:21" hidden="1">
      <c r="A6502" t="s">
        <v>26</v>
      </c>
      <c r="B6502" t="s">
        <v>7954</v>
      </c>
      <c r="C6502" s="55">
        <v>2256</v>
      </c>
      <c r="D6502" t="s">
        <v>2896</v>
      </c>
      <c r="E6502" s="32">
        <v>46253</v>
      </c>
      <c r="F6502" s="26">
        <v>46253.754594907405</v>
      </c>
      <c r="G6502" s="12" t="str">
        <f t="shared" si="316"/>
        <v>AGOSTO</v>
      </c>
      <c r="H6502">
        <v>71737920</v>
      </c>
      <c r="I6502" t="s">
        <v>733</v>
      </c>
      <c r="J6502" s="41">
        <f t="shared" si="314"/>
        <v>300000</v>
      </c>
      <c r="K6502" s="41">
        <v>0</v>
      </c>
      <c r="L6502" s="39">
        <v>300000</v>
      </c>
      <c r="M6502" t="s">
        <v>70</v>
      </c>
      <c r="N6502" s="32">
        <v>46259</v>
      </c>
      <c r="O6502" s="1">
        <f t="shared" si="317"/>
        <v>6</v>
      </c>
      <c r="P6502" s="34" t="s">
        <v>7680</v>
      </c>
      <c r="U6502" s="32">
        <v>46280</v>
      </c>
    </row>
    <row r="6503" spans="1:21" hidden="1">
      <c r="A6503" t="s">
        <v>26</v>
      </c>
      <c r="B6503" t="s">
        <v>7955</v>
      </c>
      <c r="C6503" s="55">
        <v>25730633</v>
      </c>
      <c r="D6503" t="s">
        <v>6228</v>
      </c>
      <c r="E6503" s="32">
        <v>46253</v>
      </c>
      <c r="F6503" s="26">
        <v>46253.750636574077</v>
      </c>
      <c r="G6503" s="12" t="str">
        <f t="shared" si="316"/>
        <v>AGOSTO</v>
      </c>
      <c r="H6503">
        <v>830122566</v>
      </c>
      <c r="I6503" t="s">
        <v>931</v>
      </c>
      <c r="J6503" s="41">
        <f t="shared" si="314"/>
        <v>35141</v>
      </c>
      <c r="K6503" s="41">
        <v>6652</v>
      </c>
      <c r="L6503" s="39">
        <v>41793</v>
      </c>
      <c r="M6503" t="s">
        <v>65</v>
      </c>
      <c r="N6503" s="32">
        <v>46254</v>
      </c>
      <c r="O6503" s="1">
        <f t="shared" si="317"/>
        <v>1</v>
      </c>
      <c r="P6503" t="s">
        <v>191</v>
      </c>
      <c r="U6503" s="32">
        <v>46255</v>
      </c>
    </row>
    <row r="6504" spans="1:21" hidden="1">
      <c r="A6504" t="s">
        <v>26</v>
      </c>
      <c r="B6504" t="s">
        <v>7956</v>
      </c>
      <c r="C6504" s="55">
        <v>369</v>
      </c>
      <c r="D6504" t="s">
        <v>7957</v>
      </c>
      <c r="E6504" s="32">
        <v>46253</v>
      </c>
      <c r="F6504" s="26">
        <v>46253.69568287037</v>
      </c>
      <c r="G6504" s="12" t="str">
        <f t="shared" si="316"/>
        <v>AGOSTO</v>
      </c>
      <c r="H6504">
        <v>900779365</v>
      </c>
      <c r="I6504" t="s">
        <v>8005</v>
      </c>
      <c r="J6504" s="41">
        <f t="shared" si="314"/>
        <v>3200000</v>
      </c>
      <c r="K6504" s="41">
        <v>0</v>
      </c>
      <c r="L6504" s="39">
        <v>3200000</v>
      </c>
      <c r="M6504" t="s">
        <v>110</v>
      </c>
      <c r="N6504" s="3">
        <v>46257</v>
      </c>
      <c r="O6504" s="1">
        <f t="shared" si="317"/>
        <v>4</v>
      </c>
      <c r="P6504" t="s">
        <v>8251</v>
      </c>
    </row>
    <row r="6505" spans="1:21" hidden="1">
      <c r="A6505" t="s">
        <v>26</v>
      </c>
      <c r="B6505" t="s">
        <v>7958</v>
      </c>
      <c r="C6505" s="55">
        <v>370</v>
      </c>
      <c r="D6505" t="s">
        <v>7957</v>
      </c>
      <c r="E6505" s="32">
        <v>46253</v>
      </c>
      <c r="F6505" s="26">
        <v>46253.703113425923</v>
      </c>
      <c r="G6505" s="12" t="str">
        <f t="shared" si="316"/>
        <v>AGOSTO</v>
      </c>
      <c r="H6505">
        <v>900779365</v>
      </c>
      <c r="I6505" t="s">
        <v>8005</v>
      </c>
      <c r="J6505" s="41">
        <f t="shared" si="314"/>
        <v>3200000</v>
      </c>
      <c r="K6505" s="41">
        <v>0</v>
      </c>
      <c r="L6505" s="39">
        <v>3200000</v>
      </c>
      <c r="M6505" s="34" t="s">
        <v>315</v>
      </c>
      <c r="N6505" s="3">
        <v>46257</v>
      </c>
      <c r="O6505" s="1">
        <f t="shared" si="317"/>
        <v>4</v>
      </c>
      <c r="P6505" s="34" t="s">
        <v>66</v>
      </c>
    </row>
    <row r="6506" spans="1:21" hidden="1">
      <c r="A6506" t="s">
        <v>26</v>
      </c>
      <c r="B6506" t="s">
        <v>7959</v>
      </c>
      <c r="C6506" s="55">
        <v>9953</v>
      </c>
      <c r="D6506" t="s">
        <v>2896</v>
      </c>
      <c r="E6506" s="32">
        <v>46253</v>
      </c>
      <c r="F6506" s="26">
        <v>46253.845972222225</v>
      </c>
      <c r="G6506" s="12" t="str">
        <f t="shared" si="316"/>
        <v>AGOSTO</v>
      </c>
      <c r="H6506">
        <v>32150739</v>
      </c>
      <c r="I6506" t="s">
        <v>400</v>
      </c>
      <c r="J6506" s="41">
        <f t="shared" si="314"/>
        <v>587500</v>
      </c>
      <c r="K6506" s="41">
        <v>0</v>
      </c>
      <c r="L6506" s="39">
        <v>587500</v>
      </c>
      <c r="M6506" t="s">
        <v>199</v>
      </c>
      <c r="N6506" s="32">
        <v>46259</v>
      </c>
      <c r="O6506" s="1">
        <f t="shared" si="317"/>
        <v>6</v>
      </c>
      <c r="P6506" t="s">
        <v>7680</v>
      </c>
      <c r="U6506" s="32">
        <v>46262</v>
      </c>
    </row>
    <row r="6507" spans="1:21" hidden="1">
      <c r="A6507" t="s">
        <v>26</v>
      </c>
      <c r="B6507" t="s">
        <v>7960</v>
      </c>
      <c r="C6507" s="55">
        <v>324861</v>
      </c>
      <c r="D6507" t="s">
        <v>4762</v>
      </c>
      <c r="E6507" s="32">
        <v>46253</v>
      </c>
      <c r="F6507" s="26">
        <v>46253.825416666667</v>
      </c>
      <c r="G6507" s="12" t="str">
        <f t="shared" si="316"/>
        <v>AGOSTO</v>
      </c>
      <c r="H6507">
        <v>900236520</v>
      </c>
      <c r="I6507" t="s">
        <v>4763</v>
      </c>
      <c r="J6507" s="41">
        <f t="shared" si="314"/>
        <v>16737</v>
      </c>
      <c r="K6507" s="41">
        <v>1963</v>
      </c>
      <c r="L6507" s="39">
        <v>18700</v>
      </c>
      <c r="M6507" t="s">
        <v>54</v>
      </c>
      <c r="O6507" s="1">
        <f t="shared" si="317"/>
        <v>0</v>
      </c>
    </row>
    <row r="6508" spans="1:21" hidden="1">
      <c r="A6508" t="s">
        <v>26</v>
      </c>
      <c r="B6508" t="s">
        <v>7961</v>
      </c>
      <c r="C6508" s="55">
        <v>190669</v>
      </c>
      <c r="D6508" t="s">
        <v>1083</v>
      </c>
      <c r="E6508" s="32">
        <v>46253</v>
      </c>
      <c r="F6508" s="26">
        <v>46253.823761574073</v>
      </c>
      <c r="G6508" s="12" t="str">
        <f t="shared" si="316"/>
        <v>AGOSTO</v>
      </c>
      <c r="H6508">
        <v>860000018</v>
      </c>
      <c r="I6508" t="s">
        <v>1084</v>
      </c>
      <c r="J6508" s="41">
        <f t="shared" si="314"/>
        <v>416512.96</v>
      </c>
      <c r="K6508" s="41">
        <v>69638.039999999994</v>
      </c>
      <c r="L6508" s="39">
        <v>486151</v>
      </c>
      <c r="M6508" t="s">
        <v>70</v>
      </c>
      <c r="N6508" s="32">
        <v>46255</v>
      </c>
      <c r="O6508" s="1">
        <f t="shared" si="317"/>
        <v>2</v>
      </c>
      <c r="P6508" t="s">
        <v>7680</v>
      </c>
      <c r="U6508" s="32">
        <v>46231</v>
      </c>
    </row>
    <row r="6509" spans="1:21" hidden="1">
      <c r="A6509" t="s">
        <v>26</v>
      </c>
      <c r="B6509" t="s">
        <v>7962</v>
      </c>
      <c r="C6509" s="56">
        <v>96664</v>
      </c>
      <c r="D6509" t="s">
        <v>547</v>
      </c>
      <c r="E6509" s="32">
        <v>46253</v>
      </c>
      <c r="F6509" s="26">
        <v>46253.788506944446</v>
      </c>
      <c r="G6509" s="12" t="str">
        <f t="shared" si="316"/>
        <v>AGOSTO</v>
      </c>
      <c r="H6509">
        <v>860533413</v>
      </c>
      <c r="I6509" t="s">
        <v>545</v>
      </c>
      <c r="J6509" s="41">
        <f t="shared" si="314"/>
        <v>43300</v>
      </c>
      <c r="K6509" s="41">
        <v>0</v>
      </c>
      <c r="L6509" s="39">
        <v>43300</v>
      </c>
      <c r="M6509" t="s">
        <v>54</v>
      </c>
      <c r="O6509" s="1">
        <f t="shared" si="317"/>
        <v>0</v>
      </c>
    </row>
    <row r="6510" spans="1:21" hidden="1">
      <c r="A6510" t="s">
        <v>26</v>
      </c>
      <c r="B6510" t="s">
        <v>7963</v>
      </c>
      <c r="C6510" s="56">
        <v>5219483</v>
      </c>
      <c r="D6510" t="s">
        <v>692</v>
      </c>
      <c r="E6510" s="32">
        <v>46253</v>
      </c>
      <c r="F6510" s="26">
        <v>46253.750057870369</v>
      </c>
      <c r="G6510" s="12" t="str">
        <f t="shared" si="316"/>
        <v>AGOSTO</v>
      </c>
      <c r="H6510">
        <v>891408584</v>
      </c>
      <c r="I6510" t="s">
        <v>693</v>
      </c>
      <c r="J6510" s="41">
        <f t="shared" ref="J6510:J6573" si="318">L6510-K6510</f>
        <v>56900</v>
      </c>
      <c r="K6510" s="41">
        <v>0</v>
      </c>
      <c r="L6510" s="39">
        <v>56900</v>
      </c>
      <c r="M6510" t="s">
        <v>54</v>
      </c>
      <c r="O6510" s="1">
        <f t="shared" si="317"/>
        <v>0</v>
      </c>
    </row>
    <row r="6511" spans="1:21" hidden="1">
      <c r="A6511" t="s">
        <v>26</v>
      </c>
      <c r="B6511" t="s">
        <v>7964</v>
      </c>
      <c r="C6511" s="55">
        <v>190653</v>
      </c>
      <c r="D6511" t="s">
        <v>1083</v>
      </c>
      <c r="E6511" s="32">
        <v>46253</v>
      </c>
      <c r="F6511" s="26">
        <v>46253.735115740739</v>
      </c>
      <c r="G6511" s="12" t="str">
        <f t="shared" si="316"/>
        <v>AGOSTO</v>
      </c>
      <c r="H6511">
        <v>860000018</v>
      </c>
      <c r="I6511" t="s">
        <v>1084</v>
      </c>
      <c r="J6511" s="41">
        <f t="shared" si="318"/>
        <v>416512.96</v>
      </c>
      <c r="K6511" s="41">
        <v>69638.039999999994</v>
      </c>
      <c r="L6511" s="39">
        <v>486151</v>
      </c>
      <c r="M6511" t="s">
        <v>70</v>
      </c>
      <c r="N6511" s="32">
        <v>46255</v>
      </c>
      <c r="O6511" s="1">
        <f t="shared" si="317"/>
        <v>2</v>
      </c>
      <c r="P6511" t="s">
        <v>7680</v>
      </c>
      <c r="U6511" s="32">
        <v>46231</v>
      </c>
    </row>
    <row r="6512" spans="1:21" hidden="1">
      <c r="A6512" t="s">
        <v>82</v>
      </c>
      <c r="B6512" t="s">
        <v>7965</v>
      </c>
      <c r="C6512" s="55">
        <v>2</v>
      </c>
      <c r="D6512" t="s">
        <v>7966</v>
      </c>
      <c r="E6512" s="32">
        <v>46253</v>
      </c>
      <c r="F6512" s="26">
        <v>46253.701643518521</v>
      </c>
      <c r="G6512" s="12" t="str">
        <f t="shared" si="316"/>
        <v>AGOSTO</v>
      </c>
      <c r="H6512">
        <v>900779365</v>
      </c>
      <c r="I6512" t="s">
        <v>8005</v>
      </c>
      <c r="J6512" s="41">
        <f t="shared" si="318"/>
        <v>3200000</v>
      </c>
      <c r="K6512" s="41">
        <v>0</v>
      </c>
      <c r="L6512" s="39">
        <v>3200000</v>
      </c>
      <c r="M6512" t="s">
        <v>110</v>
      </c>
      <c r="N6512" s="3">
        <v>46257</v>
      </c>
      <c r="O6512" s="1">
        <f t="shared" si="317"/>
        <v>4</v>
      </c>
      <c r="P6512" t="s">
        <v>8251</v>
      </c>
    </row>
    <row r="6513" spans="1:21" hidden="1">
      <c r="A6513" t="s">
        <v>26</v>
      </c>
      <c r="B6513" t="s">
        <v>7967</v>
      </c>
      <c r="C6513" s="56">
        <v>117064</v>
      </c>
      <c r="D6513" t="s">
        <v>3919</v>
      </c>
      <c r="E6513" s="32">
        <v>46253</v>
      </c>
      <c r="F6513" s="26">
        <v>46253.650277777779</v>
      </c>
      <c r="G6513" s="12" t="str">
        <f t="shared" si="316"/>
        <v>AGOSTO</v>
      </c>
      <c r="H6513">
        <v>88147614</v>
      </c>
      <c r="I6513" t="s">
        <v>956</v>
      </c>
      <c r="J6513" s="41">
        <f t="shared" si="318"/>
        <v>150000</v>
      </c>
      <c r="K6513" s="41">
        <v>0</v>
      </c>
      <c r="L6513" s="39">
        <v>150000</v>
      </c>
      <c r="M6513" t="s">
        <v>54</v>
      </c>
      <c r="O6513" s="1">
        <f t="shared" si="317"/>
        <v>0</v>
      </c>
    </row>
    <row r="6514" spans="1:21" hidden="1">
      <c r="A6514" t="s">
        <v>26</v>
      </c>
      <c r="B6514" t="s">
        <v>7968</v>
      </c>
      <c r="C6514" s="56">
        <v>30479</v>
      </c>
      <c r="D6514" t="s">
        <v>6648</v>
      </c>
      <c r="E6514" s="32">
        <v>46253</v>
      </c>
      <c r="F6514" s="26">
        <v>46253.68854166667</v>
      </c>
      <c r="G6514" s="12" t="str">
        <f t="shared" si="316"/>
        <v>AGOSTO</v>
      </c>
      <c r="H6514">
        <v>901419917</v>
      </c>
      <c r="I6514" t="s">
        <v>6649</v>
      </c>
      <c r="J6514" s="41">
        <f t="shared" si="318"/>
        <v>34000</v>
      </c>
      <c r="K6514" s="41">
        <v>0</v>
      </c>
      <c r="L6514" s="39">
        <v>34000</v>
      </c>
      <c r="M6514" t="s">
        <v>54</v>
      </c>
      <c r="O6514" s="1">
        <f t="shared" si="317"/>
        <v>0</v>
      </c>
    </row>
    <row r="6515" spans="1:21" hidden="1">
      <c r="A6515" t="s">
        <v>26</v>
      </c>
      <c r="B6515" t="s">
        <v>7969</v>
      </c>
      <c r="C6515" s="55">
        <v>8676</v>
      </c>
      <c r="D6515" t="s">
        <v>2896</v>
      </c>
      <c r="E6515" s="32">
        <v>46253</v>
      </c>
      <c r="F6515" s="26">
        <v>46253.619120370371</v>
      </c>
      <c r="G6515" s="12" t="str">
        <f t="shared" si="316"/>
        <v>AGOSTO</v>
      </c>
      <c r="H6515">
        <v>901360705</v>
      </c>
      <c r="I6515" t="s">
        <v>877</v>
      </c>
      <c r="J6515" s="41">
        <f t="shared" si="318"/>
        <v>2164905</v>
      </c>
      <c r="K6515" s="41">
        <v>411331.95</v>
      </c>
      <c r="L6515" s="39">
        <v>2576236.9500000002</v>
      </c>
      <c r="M6515" t="s">
        <v>70</v>
      </c>
      <c r="N6515" s="32">
        <v>46255</v>
      </c>
      <c r="O6515" s="1">
        <f t="shared" si="317"/>
        <v>2</v>
      </c>
      <c r="P6515" t="s">
        <v>7680</v>
      </c>
      <c r="U6515" s="32">
        <v>46280</v>
      </c>
    </row>
    <row r="6516" spans="1:21" hidden="1">
      <c r="A6516" t="s">
        <v>26</v>
      </c>
      <c r="B6516" t="s">
        <v>7970</v>
      </c>
      <c r="C6516" s="55">
        <v>65050497</v>
      </c>
      <c r="D6516" t="s">
        <v>182</v>
      </c>
      <c r="E6516" s="32">
        <v>46253</v>
      </c>
      <c r="F6516" s="26">
        <v>46253.572222222225</v>
      </c>
      <c r="G6516" s="12" t="str">
        <f t="shared" si="316"/>
        <v>AGOSTO</v>
      </c>
      <c r="H6516">
        <v>800230447</v>
      </c>
      <c r="I6516" t="s">
        <v>183</v>
      </c>
      <c r="J6516" s="41">
        <f t="shared" si="318"/>
        <v>2535525</v>
      </c>
      <c r="K6516" s="41">
        <v>481749.75</v>
      </c>
      <c r="L6516" s="39">
        <v>3017274.75</v>
      </c>
      <c r="M6516" t="s">
        <v>58</v>
      </c>
      <c r="N6516" s="32">
        <v>46254</v>
      </c>
      <c r="O6516" s="1">
        <f t="shared" ref="O6516:O6547" si="319">IFERROR(IF(-_xlfn.DAYS(E6516,N6516)&lt;0,0,-_xlfn.DAYS(E6516,N6516)), " - ")</f>
        <v>1</v>
      </c>
      <c r="P6516" t="s">
        <v>7680</v>
      </c>
      <c r="U6516" s="32">
        <v>46258</v>
      </c>
    </row>
    <row r="6517" spans="1:21" hidden="1">
      <c r="A6517" t="s">
        <v>26</v>
      </c>
      <c r="B6517" t="s">
        <v>7971</v>
      </c>
      <c r="C6517" s="55">
        <v>2279</v>
      </c>
      <c r="D6517" t="s">
        <v>28</v>
      </c>
      <c r="E6517" s="32">
        <v>46253</v>
      </c>
      <c r="F6517" s="26">
        <v>46253.598078703704</v>
      </c>
      <c r="G6517" s="12" t="str">
        <f t="shared" si="316"/>
        <v>AGOSTO</v>
      </c>
      <c r="H6517">
        <v>901661780</v>
      </c>
      <c r="I6517" t="s">
        <v>2678</v>
      </c>
      <c r="J6517" s="41">
        <f t="shared" si="318"/>
        <v>34500</v>
      </c>
      <c r="K6517" s="41">
        <v>6555</v>
      </c>
      <c r="L6517" s="39">
        <v>41055</v>
      </c>
      <c r="M6517" t="s">
        <v>3770</v>
      </c>
      <c r="N6517" s="32">
        <v>46259</v>
      </c>
      <c r="O6517" s="1">
        <f t="shared" si="319"/>
        <v>6</v>
      </c>
      <c r="P6517" s="34" t="s">
        <v>7680</v>
      </c>
      <c r="U6517" s="32">
        <v>46262</v>
      </c>
    </row>
    <row r="6518" spans="1:21" hidden="1">
      <c r="A6518" t="s">
        <v>26</v>
      </c>
      <c r="B6518" t="s">
        <v>7972</v>
      </c>
      <c r="C6518" s="55">
        <v>108112</v>
      </c>
      <c r="D6518" t="s">
        <v>458</v>
      </c>
      <c r="E6518" s="32">
        <v>46253</v>
      </c>
      <c r="F6518" s="26">
        <v>46253.595625000002</v>
      </c>
      <c r="G6518" s="12" t="str">
        <f t="shared" si="316"/>
        <v>AGOSTO</v>
      </c>
      <c r="H6518">
        <v>890929497</v>
      </c>
      <c r="I6518" t="s">
        <v>459</v>
      </c>
      <c r="J6518" s="41">
        <f t="shared" si="318"/>
        <v>2400000</v>
      </c>
      <c r="K6518" s="41">
        <v>456000</v>
      </c>
      <c r="L6518" s="39">
        <v>2856000</v>
      </c>
      <c r="M6518" t="s">
        <v>37</v>
      </c>
      <c r="N6518" s="32">
        <v>46262</v>
      </c>
      <c r="O6518" s="1">
        <f t="shared" si="319"/>
        <v>9</v>
      </c>
      <c r="P6518" t="s">
        <v>7680</v>
      </c>
      <c r="U6518" s="32">
        <v>46280</v>
      </c>
    </row>
    <row r="6519" spans="1:21" hidden="1">
      <c r="A6519" t="s">
        <v>26</v>
      </c>
      <c r="B6519" t="s">
        <v>7973</v>
      </c>
      <c r="C6519" s="55">
        <v>108109</v>
      </c>
      <c r="D6519" t="s">
        <v>458</v>
      </c>
      <c r="E6519" s="32">
        <v>46253</v>
      </c>
      <c r="F6519" s="26">
        <v>46253.594641203701</v>
      </c>
      <c r="G6519" s="12" t="str">
        <f t="shared" si="316"/>
        <v>AGOSTO</v>
      </c>
      <c r="H6519">
        <v>890929497</v>
      </c>
      <c r="I6519" t="s">
        <v>459</v>
      </c>
      <c r="J6519" s="41">
        <f t="shared" si="318"/>
        <v>7200000</v>
      </c>
      <c r="K6519" s="41">
        <v>1368000</v>
      </c>
      <c r="L6519" s="39">
        <v>8568000</v>
      </c>
      <c r="M6519" t="s">
        <v>37</v>
      </c>
      <c r="N6519" s="32">
        <v>46262</v>
      </c>
      <c r="O6519" s="1">
        <f t="shared" si="319"/>
        <v>9</v>
      </c>
      <c r="P6519" t="s">
        <v>7680</v>
      </c>
      <c r="U6519" s="32">
        <v>46280</v>
      </c>
    </row>
    <row r="6520" spans="1:21" hidden="1">
      <c r="A6520" t="s">
        <v>26</v>
      </c>
      <c r="B6520" t="s">
        <v>7974</v>
      </c>
      <c r="C6520" s="55">
        <v>369317</v>
      </c>
      <c r="D6520" t="s">
        <v>336</v>
      </c>
      <c r="E6520" s="32">
        <v>46253</v>
      </c>
      <c r="F6520" s="26">
        <v>46253.591979166667</v>
      </c>
      <c r="G6520" s="12" t="str">
        <f t="shared" si="316"/>
        <v>AGOSTO</v>
      </c>
      <c r="H6520">
        <v>800049074</v>
      </c>
      <c r="I6520" t="s">
        <v>337</v>
      </c>
      <c r="J6520" s="41">
        <f t="shared" si="318"/>
        <v>128425</v>
      </c>
      <c r="K6520" s="41">
        <v>24401</v>
      </c>
      <c r="L6520" s="39">
        <v>152826</v>
      </c>
      <c r="M6520" t="s">
        <v>70</v>
      </c>
      <c r="N6520" s="32">
        <v>46261</v>
      </c>
      <c r="O6520" s="1">
        <f t="shared" si="319"/>
        <v>8</v>
      </c>
      <c r="P6520" t="s">
        <v>7680</v>
      </c>
      <c r="U6520" s="32">
        <v>46262</v>
      </c>
    </row>
    <row r="6521" spans="1:21" hidden="1">
      <c r="A6521" t="s">
        <v>26</v>
      </c>
      <c r="B6521" t="s">
        <v>7975</v>
      </c>
      <c r="C6521" s="55">
        <v>283928</v>
      </c>
      <c r="D6521" t="s">
        <v>1070</v>
      </c>
      <c r="E6521" s="32">
        <v>46253</v>
      </c>
      <c r="F6521" s="26">
        <v>46253.587395833332</v>
      </c>
      <c r="G6521" s="12" t="str">
        <f t="shared" si="316"/>
        <v>AGOSTO</v>
      </c>
      <c r="H6521">
        <v>890907841</v>
      </c>
      <c r="I6521" t="s">
        <v>1071</v>
      </c>
      <c r="J6521" s="41">
        <f t="shared" si="318"/>
        <v>671370</v>
      </c>
      <c r="K6521" s="41">
        <v>127560</v>
      </c>
      <c r="L6521" s="39">
        <v>798930</v>
      </c>
      <c r="M6521" s="1" t="s">
        <v>9455</v>
      </c>
      <c r="N6521" s="32">
        <v>46260</v>
      </c>
      <c r="O6521" s="1">
        <f t="shared" si="319"/>
        <v>7</v>
      </c>
      <c r="U6521" s="32">
        <v>46280</v>
      </c>
    </row>
    <row r="6522" spans="1:21" hidden="1">
      <c r="A6522" t="s">
        <v>26</v>
      </c>
      <c r="B6522" t="s">
        <v>7976</v>
      </c>
      <c r="C6522" s="55">
        <v>283897</v>
      </c>
      <c r="D6522" t="s">
        <v>1070</v>
      </c>
      <c r="E6522" s="32">
        <v>46253</v>
      </c>
      <c r="F6522" s="26">
        <v>46253.549872685187</v>
      </c>
      <c r="G6522" s="12" t="str">
        <f t="shared" si="316"/>
        <v>AGOSTO</v>
      </c>
      <c r="H6522">
        <v>890907841</v>
      </c>
      <c r="I6522" t="s">
        <v>1071</v>
      </c>
      <c r="J6522" s="41">
        <f t="shared" si="318"/>
        <v>1343850</v>
      </c>
      <c r="K6522" s="41">
        <v>255332</v>
      </c>
      <c r="L6522" s="39">
        <v>1599182</v>
      </c>
      <c r="M6522" s="1" t="s">
        <v>9455</v>
      </c>
      <c r="N6522" s="32">
        <v>46260</v>
      </c>
      <c r="O6522" s="1">
        <f t="shared" si="319"/>
        <v>7</v>
      </c>
      <c r="U6522" s="32">
        <v>46280</v>
      </c>
    </row>
    <row r="6523" spans="1:21" hidden="1">
      <c r="A6523" t="s">
        <v>26</v>
      </c>
      <c r="B6523" t="s">
        <v>7977</v>
      </c>
      <c r="C6523" s="55">
        <v>3248</v>
      </c>
      <c r="D6523" t="s">
        <v>28</v>
      </c>
      <c r="E6523" s="32">
        <v>46253</v>
      </c>
      <c r="F6523" s="26">
        <v>46253.50408564815</v>
      </c>
      <c r="G6523" s="12" t="str">
        <f t="shared" si="316"/>
        <v>AGOSTO</v>
      </c>
      <c r="H6523">
        <v>900144364</v>
      </c>
      <c r="I6523" t="s">
        <v>72</v>
      </c>
      <c r="J6523" s="41">
        <f t="shared" si="318"/>
        <v>6952300</v>
      </c>
      <c r="K6523" s="41">
        <v>1320937</v>
      </c>
      <c r="L6523" s="39">
        <v>8273237</v>
      </c>
      <c r="M6523" t="s">
        <v>70</v>
      </c>
      <c r="N6523" s="32">
        <v>46254</v>
      </c>
      <c r="O6523" s="1">
        <f t="shared" si="319"/>
        <v>1</v>
      </c>
      <c r="P6523" t="s">
        <v>7680</v>
      </c>
      <c r="U6523" s="32">
        <v>46258</v>
      </c>
    </row>
    <row r="6524" spans="1:21" hidden="1">
      <c r="A6524" t="s">
        <v>26</v>
      </c>
      <c r="B6524" t="s">
        <v>7978</v>
      </c>
      <c r="C6524" s="55">
        <v>6918</v>
      </c>
      <c r="D6524" t="s">
        <v>115</v>
      </c>
      <c r="E6524" s="32">
        <v>46253</v>
      </c>
      <c r="F6524" s="26">
        <v>46253.491099537037</v>
      </c>
      <c r="G6524" s="12" t="str">
        <f t="shared" si="316"/>
        <v>AGOSTO</v>
      </c>
      <c r="H6524">
        <v>900036588</v>
      </c>
      <c r="I6524" t="s">
        <v>116</v>
      </c>
      <c r="J6524" s="41">
        <f t="shared" si="318"/>
        <v>4909479</v>
      </c>
      <c r="K6524" s="41">
        <v>932801.01</v>
      </c>
      <c r="L6524" s="39">
        <v>5842280.0099999998</v>
      </c>
      <c r="M6524" t="s">
        <v>70</v>
      </c>
      <c r="N6524" s="32">
        <v>46258</v>
      </c>
      <c r="O6524" s="1">
        <f t="shared" si="319"/>
        <v>5</v>
      </c>
      <c r="P6524" t="s">
        <v>7680</v>
      </c>
      <c r="U6524" s="32">
        <v>46280</v>
      </c>
    </row>
    <row r="6525" spans="1:21" hidden="1">
      <c r="A6525" t="s">
        <v>26</v>
      </c>
      <c r="B6525" t="s">
        <v>7979</v>
      </c>
      <c r="C6525" s="55">
        <v>4665</v>
      </c>
      <c r="D6525" t="s">
        <v>698</v>
      </c>
      <c r="E6525" s="32">
        <v>46253</v>
      </c>
      <c r="F6525" s="26">
        <v>46253.356377314813</v>
      </c>
      <c r="G6525" s="12" t="str">
        <f t="shared" si="316"/>
        <v>AGOSTO</v>
      </c>
      <c r="H6525">
        <v>901972620</v>
      </c>
      <c r="I6525" t="s">
        <v>2440</v>
      </c>
      <c r="J6525" s="41">
        <f t="shared" si="318"/>
        <v>120000</v>
      </c>
      <c r="K6525" s="41">
        <v>22800</v>
      </c>
      <c r="L6525" s="39">
        <v>142800</v>
      </c>
      <c r="M6525" t="s">
        <v>54</v>
      </c>
      <c r="N6525" s="32">
        <v>46254</v>
      </c>
      <c r="O6525" s="1">
        <f t="shared" si="319"/>
        <v>1</v>
      </c>
      <c r="P6525" t="s">
        <v>7680</v>
      </c>
      <c r="U6525" s="32">
        <v>46258</v>
      </c>
    </row>
    <row r="6526" spans="1:21" hidden="1">
      <c r="A6526" t="s">
        <v>26</v>
      </c>
      <c r="B6526" t="s">
        <v>7980</v>
      </c>
      <c r="C6526" s="55">
        <v>32759</v>
      </c>
      <c r="D6526" t="s">
        <v>618</v>
      </c>
      <c r="E6526" s="32">
        <v>46253</v>
      </c>
      <c r="F6526" s="26">
        <v>46253.375474537039</v>
      </c>
      <c r="G6526" s="12" t="str">
        <f t="shared" si="316"/>
        <v>AGOSTO</v>
      </c>
      <c r="H6526">
        <v>900322890</v>
      </c>
      <c r="I6526" t="s">
        <v>619</v>
      </c>
      <c r="J6526" s="41">
        <f t="shared" si="318"/>
        <v>11947600</v>
      </c>
      <c r="K6526" s="41">
        <v>2270044</v>
      </c>
      <c r="L6526" s="39">
        <v>14217644</v>
      </c>
      <c r="M6526" t="s">
        <v>70</v>
      </c>
      <c r="N6526" s="32">
        <v>46261</v>
      </c>
      <c r="O6526" s="1">
        <f t="shared" si="319"/>
        <v>8</v>
      </c>
      <c r="P6526" t="s">
        <v>7680</v>
      </c>
    </row>
    <row r="6527" spans="1:21" hidden="1">
      <c r="A6527" t="s">
        <v>26</v>
      </c>
      <c r="B6527" t="s">
        <v>7981</v>
      </c>
      <c r="C6527" s="55">
        <v>3246</v>
      </c>
      <c r="D6527" t="s">
        <v>28</v>
      </c>
      <c r="E6527" s="32">
        <v>46253</v>
      </c>
      <c r="F6527" s="26">
        <v>46253.464918981481</v>
      </c>
      <c r="G6527" s="12" t="str">
        <f t="shared" si="316"/>
        <v>AGOSTO</v>
      </c>
      <c r="H6527">
        <v>900144364</v>
      </c>
      <c r="I6527" t="s">
        <v>72</v>
      </c>
      <c r="J6527" s="41">
        <f t="shared" si="318"/>
        <v>813450</v>
      </c>
      <c r="K6527" s="41">
        <v>154555.5</v>
      </c>
      <c r="L6527" s="39">
        <v>968005.5</v>
      </c>
      <c r="M6527" t="s">
        <v>70</v>
      </c>
      <c r="N6527" s="32">
        <v>46254</v>
      </c>
      <c r="O6527" s="1">
        <f t="shared" si="319"/>
        <v>1</v>
      </c>
      <c r="P6527" t="s">
        <v>7680</v>
      </c>
      <c r="U6527" s="32">
        <v>46258</v>
      </c>
    </row>
    <row r="6528" spans="1:21" hidden="1">
      <c r="A6528" t="s">
        <v>26</v>
      </c>
      <c r="B6528" t="s">
        <v>7982</v>
      </c>
      <c r="C6528" s="55">
        <v>3247</v>
      </c>
      <c r="D6528" t="s">
        <v>28</v>
      </c>
      <c r="E6528" s="32">
        <v>46253</v>
      </c>
      <c r="F6528" s="26">
        <v>46253.468819444446</v>
      </c>
      <c r="G6528" s="12" t="str">
        <f t="shared" si="316"/>
        <v>AGOSTO</v>
      </c>
      <c r="H6528">
        <v>900144364</v>
      </c>
      <c r="I6528" t="s">
        <v>72</v>
      </c>
      <c r="J6528" s="41">
        <f t="shared" si="318"/>
        <v>845350</v>
      </c>
      <c r="K6528" s="41">
        <v>160616.5</v>
      </c>
      <c r="L6528" s="39">
        <v>1005966.5</v>
      </c>
      <c r="M6528" t="s">
        <v>315</v>
      </c>
      <c r="N6528" s="3">
        <v>46257</v>
      </c>
      <c r="O6528" s="1">
        <f t="shared" si="319"/>
        <v>4</v>
      </c>
      <c r="P6528" t="s">
        <v>66</v>
      </c>
    </row>
    <row r="6529" spans="1:21" hidden="1">
      <c r="A6529" t="s">
        <v>26</v>
      </c>
      <c r="B6529" t="s">
        <v>7983</v>
      </c>
      <c r="C6529" s="55">
        <v>369238</v>
      </c>
      <c r="D6529" t="s">
        <v>336</v>
      </c>
      <c r="E6529" s="32">
        <v>46253</v>
      </c>
      <c r="F6529" s="26">
        <v>46253.468321759261</v>
      </c>
      <c r="G6529" s="12" t="str">
        <f t="shared" si="316"/>
        <v>AGOSTO</v>
      </c>
      <c r="H6529">
        <v>800049074</v>
      </c>
      <c r="I6529" t="s">
        <v>337</v>
      </c>
      <c r="J6529" s="41">
        <f t="shared" si="318"/>
        <v>1257212</v>
      </c>
      <c r="K6529" s="41">
        <v>225983</v>
      </c>
      <c r="L6529" s="39">
        <v>1483195</v>
      </c>
      <c r="M6529" t="s">
        <v>70</v>
      </c>
      <c r="N6529" s="32">
        <v>46260</v>
      </c>
      <c r="O6529" s="1">
        <f t="shared" si="319"/>
        <v>7</v>
      </c>
      <c r="U6529" s="32">
        <v>46280</v>
      </c>
    </row>
    <row r="6530" spans="1:21" hidden="1">
      <c r="A6530" t="s">
        <v>26</v>
      </c>
      <c r="B6530" t="s">
        <v>7984</v>
      </c>
      <c r="C6530" s="55">
        <v>1029130</v>
      </c>
      <c r="D6530" t="s">
        <v>138</v>
      </c>
      <c r="E6530" s="32">
        <v>46253</v>
      </c>
      <c r="F6530" s="26">
        <v>46253.418946759259</v>
      </c>
      <c r="G6530" s="12" t="str">
        <f t="shared" ref="G6530:G6593" si="320">UPPER(TEXT(E6530, "MMMM"))</f>
        <v>AGOSTO</v>
      </c>
      <c r="H6530">
        <v>860016640</v>
      </c>
      <c r="I6530" t="s">
        <v>139</v>
      </c>
      <c r="J6530" s="41">
        <f t="shared" si="318"/>
        <v>2244340</v>
      </c>
      <c r="K6530" s="41">
        <v>0</v>
      </c>
      <c r="L6530" s="39">
        <v>2244340</v>
      </c>
      <c r="M6530" t="s">
        <v>3770</v>
      </c>
      <c r="N6530" s="32">
        <v>46255</v>
      </c>
      <c r="O6530" s="1">
        <f t="shared" si="319"/>
        <v>2</v>
      </c>
      <c r="P6530" t="s">
        <v>7680</v>
      </c>
      <c r="U6530" s="32">
        <v>46258</v>
      </c>
    </row>
    <row r="6531" spans="1:21" hidden="1">
      <c r="A6531" t="s">
        <v>26</v>
      </c>
      <c r="B6531" t="s">
        <v>7985</v>
      </c>
      <c r="C6531" s="55">
        <v>138402142</v>
      </c>
      <c r="D6531" t="s">
        <v>88</v>
      </c>
      <c r="E6531" s="32">
        <v>46253</v>
      </c>
      <c r="F6531" s="26">
        <v>46253.517777777779</v>
      </c>
      <c r="G6531" s="12" t="str">
        <f t="shared" si="320"/>
        <v>AGOSTO</v>
      </c>
      <c r="H6531">
        <v>900092385</v>
      </c>
      <c r="I6531" t="s">
        <v>89</v>
      </c>
      <c r="J6531" s="41">
        <f t="shared" si="318"/>
        <v>278158.66000000003</v>
      </c>
      <c r="K6531" s="41">
        <v>49576.34</v>
      </c>
      <c r="L6531" s="39">
        <v>327735</v>
      </c>
      <c r="M6531" t="s">
        <v>65</v>
      </c>
      <c r="N6531" s="32">
        <v>46258</v>
      </c>
      <c r="O6531" s="1">
        <f t="shared" si="319"/>
        <v>5</v>
      </c>
      <c r="P6531" t="s">
        <v>191</v>
      </c>
      <c r="U6531" s="32">
        <v>46259</v>
      </c>
    </row>
    <row r="6532" spans="1:21" hidden="1">
      <c r="A6532" t="s">
        <v>26</v>
      </c>
      <c r="B6532" t="s">
        <v>7986</v>
      </c>
      <c r="C6532" s="55">
        <v>138454319</v>
      </c>
      <c r="D6532" t="s">
        <v>88</v>
      </c>
      <c r="E6532" s="32">
        <v>46253</v>
      </c>
      <c r="F6532" s="26">
        <v>46253.558796296296</v>
      </c>
      <c r="G6532" s="12" t="str">
        <f t="shared" si="320"/>
        <v>AGOSTO</v>
      </c>
      <c r="H6532">
        <v>900092385</v>
      </c>
      <c r="I6532" t="s">
        <v>89</v>
      </c>
      <c r="J6532" s="41">
        <f t="shared" si="318"/>
        <v>537968.89</v>
      </c>
      <c r="K6532" s="41">
        <v>102214.11</v>
      </c>
      <c r="L6532" s="39">
        <v>640183</v>
      </c>
      <c r="M6532" t="s">
        <v>65</v>
      </c>
      <c r="N6532" s="32">
        <v>46261</v>
      </c>
      <c r="O6532" s="1">
        <f t="shared" si="319"/>
        <v>8</v>
      </c>
      <c r="P6532" t="s">
        <v>191</v>
      </c>
      <c r="U6532" s="32">
        <v>46267</v>
      </c>
    </row>
    <row r="6533" spans="1:21" hidden="1">
      <c r="A6533" t="s">
        <v>26</v>
      </c>
      <c r="B6533" t="s">
        <v>7987</v>
      </c>
      <c r="C6533" s="55">
        <v>138453089</v>
      </c>
      <c r="D6533" t="s">
        <v>88</v>
      </c>
      <c r="E6533" s="32">
        <v>46253</v>
      </c>
      <c r="F6533" s="26">
        <v>46253.507638888892</v>
      </c>
      <c r="G6533" s="12" t="str">
        <f t="shared" si="320"/>
        <v>AGOSTO</v>
      </c>
      <c r="H6533">
        <v>900092385</v>
      </c>
      <c r="I6533" t="s">
        <v>89</v>
      </c>
      <c r="J6533" s="41">
        <f t="shared" si="318"/>
        <v>537968.89</v>
      </c>
      <c r="K6533" s="41">
        <v>102214.11</v>
      </c>
      <c r="L6533" s="39">
        <v>640183</v>
      </c>
      <c r="M6533" t="s">
        <v>65</v>
      </c>
      <c r="N6533" s="32">
        <v>46258</v>
      </c>
      <c r="O6533" s="1">
        <f t="shared" si="319"/>
        <v>5</v>
      </c>
      <c r="P6533" t="s">
        <v>191</v>
      </c>
      <c r="U6533" s="32">
        <v>46259</v>
      </c>
    </row>
    <row r="6534" spans="1:21" hidden="1">
      <c r="A6534" t="s">
        <v>82</v>
      </c>
      <c r="B6534" t="s">
        <v>7988</v>
      </c>
      <c r="C6534" s="55">
        <v>290</v>
      </c>
      <c r="D6534" t="s">
        <v>84</v>
      </c>
      <c r="E6534" s="32">
        <v>46253</v>
      </c>
      <c r="F6534" s="26">
        <v>46253.482488425929</v>
      </c>
      <c r="G6534" s="12" t="str">
        <f t="shared" si="320"/>
        <v>AGOSTO</v>
      </c>
      <c r="H6534">
        <v>900144364</v>
      </c>
      <c r="I6534" t="s">
        <v>72</v>
      </c>
      <c r="J6534" s="41">
        <f t="shared" si="318"/>
        <v>6106950</v>
      </c>
      <c r="K6534" s="41">
        <v>1160320.5</v>
      </c>
      <c r="L6534" s="39">
        <v>7267270.5</v>
      </c>
      <c r="M6534" t="s">
        <v>110</v>
      </c>
      <c r="N6534" s="3">
        <v>46257</v>
      </c>
      <c r="O6534" s="1">
        <f t="shared" si="319"/>
        <v>4</v>
      </c>
      <c r="P6534" t="s">
        <v>66</v>
      </c>
    </row>
    <row r="6535" spans="1:21" hidden="1">
      <c r="A6535" t="s">
        <v>82</v>
      </c>
      <c r="B6535" t="s">
        <v>7989</v>
      </c>
      <c r="C6535" s="55">
        <v>289</v>
      </c>
      <c r="D6535" t="s">
        <v>84</v>
      </c>
      <c r="E6535" s="32">
        <v>46253</v>
      </c>
      <c r="F6535" s="26">
        <v>46253.467118055552</v>
      </c>
      <c r="G6535" s="12" t="str">
        <f t="shared" si="320"/>
        <v>AGOSTO</v>
      </c>
      <c r="H6535">
        <v>900144364</v>
      </c>
      <c r="I6535" t="s">
        <v>72</v>
      </c>
      <c r="J6535" s="41">
        <f t="shared" si="318"/>
        <v>826800</v>
      </c>
      <c r="K6535" s="41">
        <v>157092</v>
      </c>
      <c r="L6535" s="39">
        <v>983892</v>
      </c>
      <c r="M6535" t="s">
        <v>110</v>
      </c>
      <c r="N6535" s="3">
        <v>46257</v>
      </c>
      <c r="O6535" s="1">
        <f t="shared" si="319"/>
        <v>4</v>
      </c>
      <c r="P6535" t="s">
        <v>66</v>
      </c>
    </row>
    <row r="6536" spans="1:21" hidden="1">
      <c r="A6536" t="s">
        <v>82</v>
      </c>
      <c r="B6536" t="s">
        <v>7990</v>
      </c>
      <c r="C6536" s="55">
        <v>291</v>
      </c>
      <c r="D6536" t="s">
        <v>84</v>
      </c>
      <c r="E6536" s="32">
        <v>46253</v>
      </c>
      <c r="F6536" s="26">
        <v>46253.482800925929</v>
      </c>
      <c r="G6536" s="12" t="str">
        <f t="shared" si="320"/>
        <v>AGOSTO</v>
      </c>
      <c r="H6536">
        <v>900144364</v>
      </c>
      <c r="I6536" t="s">
        <v>72</v>
      </c>
      <c r="J6536" s="41">
        <f t="shared" si="318"/>
        <v>845350</v>
      </c>
      <c r="K6536" s="41">
        <v>160616.5</v>
      </c>
      <c r="L6536" s="39">
        <v>1005966.5</v>
      </c>
      <c r="M6536" t="s">
        <v>110</v>
      </c>
      <c r="N6536" s="3">
        <v>46257</v>
      </c>
      <c r="O6536" s="1">
        <f t="shared" si="319"/>
        <v>4</v>
      </c>
      <c r="P6536" t="s">
        <v>66</v>
      </c>
    </row>
    <row r="6537" spans="1:21" hidden="1">
      <c r="A6537" t="s">
        <v>26</v>
      </c>
      <c r="B6537" t="s">
        <v>7991</v>
      </c>
      <c r="C6537" s="55">
        <v>5862</v>
      </c>
      <c r="D6537" t="s">
        <v>52</v>
      </c>
      <c r="E6537" s="32">
        <v>46253</v>
      </c>
      <c r="F6537" s="26">
        <v>46253.545983796299</v>
      </c>
      <c r="G6537" s="12" t="str">
        <f t="shared" si="320"/>
        <v>AGOSTO</v>
      </c>
      <c r="H6537">
        <v>70907060</v>
      </c>
      <c r="I6537" t="s">
        <v>53</v>
      </c>
      <c r="J6537" s="41">
        <f t="shared" si="318"/>
        <v>19900</v>
      </c>
      <c r="K6537" s="41">
        <v>0</v>
      </c>
      <c r="L6537" s="39">
        <v>19900</v>
      </c>
      <c r="M6537" t="s">
        <v>54</v>
      </c>
      <c r="O6537" s="1">
        <f t="shared" si="319"/>
        <v>0</v>
      </c>
    </row>
    <row r="6538" spans="1:21" hidden="1">
      <c r="A6538" t="s">
        <v>26</v>
      </c>
      <c r="B6538" t="s">
        <v>7992</v>
      </c>
      <c r="C6538" s="55">
        <v>138465608</v>
      </c>
      <c r="D6538" t="s">
        <v>88</v>
      </c>
      <c r="E6538" s="32">
        <v>46253</v>
      </c>
      <c r="F6538" s="26">
        <v>46253.549386574072</v>
      </c>
      <c r="G6538" s="12" t="str">
        <f t="shared" si="320"/>
        <v>AGOSTO</v>
      </c>
      <c r="H6538">
        <v>900092385</v>
      </c>
      <c r="I6538" t="s">
        <v>89</v>
      </c>
      <c r="J6538" s="41">
        <f t="shared" si="318"/>
        <v>325699.19</v>
      </c>
      <c r="K6538" s="41">
        <v>61882.81</v>
      </c>
      <c r="L6538" s="39">
        <v>387582</v>
      </c>
      <c r="M6538" t="s">
        <v>65</v>
      </c>
      <c r="N6538" s="32">
        <v>46261</v>
      </c>
      <c r="O6538" s="1">
        <f t="shared" si="319"/>
        <v>8</v>
      </c>
      <c r="P6538" t="s">
        <v>191</v>
      </c>
      <c r="U6538" s="32">
        <v>46267</v>
      </c>
    </row>
    <row r="6539" spans="1:21" hidden="1">
      <c r="A6539" t="s">
        <v>26</v>
      </c>
      <c r="B6539" t="s">
        <v>7993</v>
      </c>
      <c r="C6539" s="56">
        <v>161758</v>
      </c>
      <c r="D6539" t="s">
        <v>1883</v>
      </c>
      <c r="E6539" s="32">
        <v>46253</v>
      </c>
      <c r="F6539" s="26">
        <v>46253.453506944446</v>
      </c>
      <c r="G6539" s="12" t="str">
        <f t="shared" si="320"/>
        <v>AGOSTO</v>
      </c>
      <c r="H6539">
        <v>811024845</v>
      </c>
      <c r="I6539" t="s">
        <v>1884</v>
      </c>
      <c r="J6539" s="41">
        <f t="shared" si="318"/>
        <v>109587</v>
      </c>
      <c r="K6539" s="41">
        <v>0</v>
      </c>
      <c r="L6539" s="39">
        <v>109587</v>
      </c>
      <c r="M6539" t="s">
        <v>54</v>
      </c>
      <c r="O6539" s="1">
        <f t="shared" si="319"/>
        <v>0</v>
      </c>
    </row>
    <row r="6540" spans="1:21" hidden="1">
      <c r="A6540" t="s">
        <v>26</v>
      </c>
      <c r="B6540" t="s">
        <v>7994</v>
      </c>
      <c r="C6540" s="55">
        <v>190523</v>
      </c>
      <c r="D6540" t="s">
        <v>1083</v>
      </c>
      <c r="E6540" s="32">
        <v>46253</v>
      </c>
      <c r="F6540" s="26">
        <v>46253.421087962961</v>
      </c>
      <c r="G6540" s="12" t="str">
        <f t="shared" si="320"/>
        <v>AGOSTO</v>
      </c>
      <c r="H6540">
        <v>860000018</v>
      </c>
      <c r="I6540" t="s">
        <v>1084</v>
      </c>
      <c r="J6540" s="41">
        <f t="shared" si="318"/>
        <v>577000</v>
      </c>
      <c r="K6540" s="41">
        <v>109630</v>
      </c>
      <c r="L6540" s="39">
        <v>686630</v>
      </c>
      <c r="M6540" t="s">
        <v>70</v>
      </c>
      <c r="N6540" s="32">
        <v>46258</v>
      </c>
      <c r="O6540" s="1">
        <f t="shared" si="319"/>
        <v>5</v>
      </c>
      <c r="P6540" t="s">
        <v>7680</v>
      </c>
      <c r="U6540" s="32">
        <v>46231</v>
      </c>
    </row>
    <row r="6541" spans="1:21" hidden="1">
      <c r="A6541" t="s">
        <v>26</v>
      </c>
      <c r="B6541" t="s">
        <v>7995</v>
      </c>
      <c r="C6541" s="55">
        <v>190520</v>
      </c>
      <c r="D6541" t="s">
        <v>1083</v>
      </c>
      <c r="E6541" s="32">
        <v>46253</v>
      </c>
      <c r="F6541" s="26">
        <v>46253.415659722225</v>
      </c>
      <c r="G6541" s="12" t="str">
        <f t="shared" si="320"/>
        <v>AGOSTO</v>
      </c>
      <c r="H6541">
        <v>860000018</v>
      </c>
      <c r="I6541" t="s">
        <v>1084</v>
      </c>
      <c r="J6541" s="41">
        <f t="shared" si="318"/>
        <v>880000</v>
      </c>
      <c r="K6541" s="41">
        <v>167200</v>
      </c>
      <c r="L6541" s="39">
        <v>1047200</v>
      </c>
      <c r="M6541" t="s">
        <v>70</v>
      </c>
      <c r="N6541" s="32">
        <v>46258</v>
      </c>
      <c r="O6541" s="1">
        <f t="shared" si="319"/>
        <v>5</v>
      </c>
      <c r="P6541" t="s">
        <v>7680</v>
      </c>
      <c r="U6541" s="32">
        <v>46231</v>
      </c>
    </row>
    <row r="6542" spans="1:21" hidden="1">
      <c r="A6542" t="s">
        <v>26</v>
      </c>
      <c r="B6542" t="s">
        <v>7996</v>
      </c>
      <c r="C6542" s="55">
        <v>190513</v>
      </c>
      <c r="D6542" t="s">
        <v>1083</v>
      </c>
      <c r="E6542" s="32">
        <v>46253</v>
      </c>
      <c r="F6542" s="26">
        <v>46253.3827662037</v>
      </c>
      <c r="G6542" s="12" t="str">
        <f t="shared" si="320"/>
        <v>AGOSTO</v>
      </c>
      <c r="H6542">
        <v>860000018</v>
      </c>
      <c r="I6542" t="s">
        <v>1084</v>
      </c>
      <c r="J6542" s="42">
        <f t="shared" si="318"/>
        <v>810984</v>
      </c>
      <c r="K6542" s="42">
        <v>135660</v>
      </c>
      <c r="L6542" s="18">
        <v>946644</v>
      </c>
      <c r="M6542" t="s">
        <v>70</v>
      </c>
      <c r="N6542" s="32">
        <v>46262</v>
      </c>
      <c r="O6542" s="1">
        <f t="shared" si="319"/>
        <v>9</v>
      </c>
      <c r="P6542" t="s">
        <v>7680</v>
      </c>
      <c r="U6542" s="32">
        <v>46265</v>
      </c>
    </row>
    <row r="6543" spans="1:21" hidden="1">
      <c r="A6543" t="s">
        <v>26</v>
      </c>
      <c r="B6543" t="s">
        <v>7997</v>
      </c>
      <c r="C6543" s="55">
        <v>190511</v>
      </c>
      <c r="D6543" t="s">
        <v>1083</v>
      </c>
      <c r="E6543" s="32">
        <v>46253</v>
      </c>
      <c r="F6543" s="26">
        <v>46253.371724537035</v>
      </c>
      <c r="G6543" s="12" t="str">
        <f t="shared" si="320"/>
        <v>AGOSTO</v>
      </c>
      <c r="H6543">
        <v>860000018</v>
      </c>
      <c r="I6543" t="s">
        <v>1084</v>
      </c>
      <c r="J6543" s="41">
        <f t="shared" si="318"/>
        <v>1216476</v>
      </c>
      <c r="K6543" s="41">
        <v>203490</v>
      </c>
      <c r="L6543" s="39">
        <v>1419966</v>
      </c>
      <c r="M6543" t="s">
        <v>70</v>
      </c>
      <c r="N6543" s="32">
        <v>46255</v>
      </c>
      <c r="O6543" s="1">
        <f t="shared" si="319"/>
        <v>2</v>
      </c>
      <c r="P6543" t="s">
        <v>7680</v>
      </c>
      <c r="U6543" s="32">
        <v>46231</v>
      </c>
    </row>
    <row r="6544" spans="1:21" hidden="1">
      <c r="A6544" t="s">
        <v>26</v>
      </c>
      <c r="B6544" t="s">
        <v>7998</v>
      </c>
      <c r="C6544" s="55">
        <v>574848</v>
      </c>
      <c r="D6544" t="s">
        <v>159</v>
      </c>
      <c r="E6544" s="32">
        <v>46253</v>
      </c>
      <c r="F6544" s="26">
        <v>46253.271006944444</v>
      </c>
      <c r="G6544" s="12" t="str">
        <f t="shared" si="320"/>
        <v>AGOSTO</v>
      </c>
      <c r="H6544">
        <v>890800788</v>
      </c>
      <c r="I6544" t="s">
        <v>160</v>
      </c>
      <c r="J6544" s="41">
        <f t="shared" si="318"/>
        <v>1137300</v>
      </c>
      <c r="K6544" s="41">
        <v>216087</v>
      </c>
      <c r="L6544" s="39">
        <v>1353387</v>
      </c>
      <c r="M6544" t="s">
        <v>3770</v>
      </c>
      <c r="N6544" s="32">
        <v>46258</v>
      </c>
      <c r="O6544" s="1">
        <f t="shared" si="319"/>
        <v>5</v>
      </c>
      <c r="P6544" t="s">
        <v>7680</v>
      </c>
      <c r="U6544" s="32">
        <v>46280</v>
      </c>
    </row>
    <row r="6545" spans="1:21" hidden="1">
      <c r="A6545" t="s">
        <v>26</v>
      </c>
      <c r="B6545" t="s">
        <v>7999</v>
      </c>
      <c r="C6545" s="56">
        <v>899</v>
      </c>
      <c r="D6545" t="s">
        <v>6772</v>
      </c>
      <c r="E6545" s="32">
        <v>46253</v>
      </c>
      <c r="F6545" s="26">
        <v>46253.336828703701</v>
      </c>
      <c r="G6545" s="12" t="str">
        <f t="shared" si="320"/>
        <v>AGOSTO</v>
      </c>
      <c r="H6545">
        <v>71951636</v>
      </c>
      <c r="I6545" t="s">
        <v>148</v>
      </c>
      <c r="J6545" s="41">
        <f t="shared" si="318"/>
        <v>37100</v>
      </c>
      <c r="K6545" s="41">
        <v>0</v>
      </c>
      <c r="L6545" s="39">
        <v>37100</v>
      </c>
      <c r="M6545" t="s">
        <v>54</v>
      </c>
      <c r="O6545" s="1">
        <f t="shared" si="319"/>
        <v>0</v>
      </c>
    </row>
    <row r="6546" spans="1:21" hidden="1">
      <c r="A6546" t="s">
        <v>26</v>
      </c>
      <c r="B6546" t="s">
        <v>8000</v>
      </c>
      <c r="C6546" s="55">
        <v>46777</v>
      </c>
      <c r="D6546" t="s">
        <v>3759</v>
      </c>
      <c r="E6546" s="32">
        <v>46253</v>
      </c>
      <c r="F6546" s="26">
        <v>46253.316747685189</v>
      </c>
      <c r="G6546" s="12" t="str">
        <f t="shared" si="320"/>
        <v>AGOSTO</v>
      </c>
      <c r="H6546">
        <v>901346157</v>
      </c>
      <c r="I6546" t="s">
        <v>3760</v>
      </c>
      <c r="J6546" s="41">
        <f t="shared" si="318"/>
        <v>38000.01</v>
      </c>
      <c r="K6546" s="41">
        <v>0</v>
      </c>
      <c r="L6546" s="39">
        <v>38000.01</v>
      </c>
      <c r="M6546" t="s">
        <v>54</v>
      </c>
      <c r="O6546" s="1">
        <f t="shared" si="319"/>
        <v>0</v>
      </c>
    </row>
    <row r="6547" spans="1:21" hidden="1">
      <c r="A6547" t="s">
        <v>26</v>
      </c>
      <c r="B6547" t="s">
        <v>8001</v>
      </c>
      <c r="C6547" s="55">
        <v>46776</v>
      </c>
      <c r="D6547" t="s">
        <v>3759</v>
      </c>
      <c r="E6547" s="32">
        <v>46253</v>
      </c>
      <c r="F6547" s="26">
        <v>46253.315416666665</v>
      </c>
      <c r="G6547" s="12" t="str">
        <f t="shared" si="320"/>
        <v>AGOSTO</v>
      </c>
      <c r="H6547">
        <v>901346157</v>
      </c>
      <c r="I6547" t="s">
        <v>3760</v>
      </c>
      <c r="J6547" s="41">
        <f t="shared" si="318"/>
        <v>46000</v>
      </c>
      <c r="K6547" s="41">
        <v>0</v>
      </c>
      <c r="L6547" s="39">
        <v>46000</v>
      </c>
      <c r="M6547" t="s">
        <v>54</v>
      </c>
      <c r="O6547" s="1">
        <f t="shared" si="319"/>
        <v>0</v>
      </c>
    </row>
    <row r="6548" spans="1:21" hidden="1">
      <c r="A6548" t="s">
        <v>26</v>
      </c>
      <c r="B6548" t="s">
        <v>8002</v>
      </c>
      <c r="C6548" s="55">
        <v>32755</v>
      </c>
      <c r="D6548" t="s">
        <v>618</v>
      </c>
      <c r="E6548" s="32">
        <v>46253</v>
      </c>
      <c r="F6548" s="26">
        <v>46253.294594907406</v>
      </c>
      <c r="G6548" s="12" t="str">
        <f t="shared" si="320"/>
        <v>AGOSTO</v>
      </c>
      <c r="H6548">
        <v>900322890</v>
      </c>
      <c r="I6548" t="s">
        <v>619</v>
      </c>
      <c r="J6548" s="41">
        <f t="shared" si="318"/>
        <v>733600</v>
      </c>
      <c r="K6548" s="41">
        <v>139384</v>
      </c>
      <c r="L6548" s="39">
        <v>872984</v>
      </c>
      <c r="M6548" t="s">
        <v>70</v>
      </c>
      <c r="N6548" s="32">
        <v>46259</v>
      </c>
      <c r="O6548" s="1">
        <f t="shared" ref="O6548:O6550" si="321">IFERROR(IF(-_xlfn.DAYS(E6548,N6548)&lt;0,0,-_xlfn.DAYS(E6548,N6548)), " - ")</f>
        <v>6</v>
      </c>
      <c r="P6548" s="34" t="s">
        <v>7680</v>
      </c>
      <c r="U6548" s="32">
        <v>46262</v>
      </c>
    </row>
    <row r="6549" spans="1:21" hidden="1">
      <c r="A6549" t="s">
        <v>26</v>
      </c>
      <c r="B6549" t="s">
        <v>8003</v>
      </c>
      <c r="C6549" s="55">
        <v>97015839</v>
      </c>
      <c r="D6549" t="s">
        <v>255</v>
      </c>
      <c r="E6549" s="32">
        <v>46253</v>
      </c>
      <c r="F6549" s="26">
        <v>46253.225856481484</v>
      </c>
      <c r="G6549" s="12" t="str">
        <f t="shared" si="320"/>
        <v>AGOSTO</v>
      </c>
      <c r="H6549">
        <v>900843898</v>
      </c>
      <c r="I6549" t="s">
        <v>256</v>
      </c>
      <c r="J6549" s="41">
        <f t="shared" si="318"/>
        <v>5966.38</v>
      </c>
      <c r="K6549" s="41">
        <v>1133.6199999999999</v>
      </c>
      <c r="L6549" s="39">
        <v>7100</v>
      </c>
      <c r="M6549" t="s">
        <v>54</v>
      </c>
      <c r="O6549" s="1">
        <f t="shared" si="321"/>
        <v>0</v>
      </c>
    </row>
    <row r="6550" spans="1:21" hidden="1">
      <c r="A6550" t="s">
        <v>26</v>
      </c>
      <c r="B6550" t="s">
        <v>8004</v>
      </c>
      <c r="C6550" s="55">
        <v>507409</v>
      </c>
      <c r="D6550" t="s">
        <v>671</v>
      </c>
      <c r="E6550" s="32">
        <v>46253</v>
      </c>
      <c r="F6550" s="26">
        <v>46253.15315972222</v>
      </c>
      <c r="G6550" s="12" t="str">
        <f t="shared" si="320"/>
        <v>AGOSTO</v>
      </c>
      <c r="H6550">
        <v>860001697</v>
      </c>
      <c r="I6550" t="s">
        <v>669</v>
      </c>
      <c r="J6550" s="41">
        <f t="shared" si="318"/>
        <v>560700</v>
      </c>
      <c r="K6550" s="41">
        <v>0</v>
      </c>
      <c r="L6550" s="39">
        <v>560700</v>
      </c>
      <c r="M6550" t="s">
        <v>70</v>
      </c>
      <c r="N6550" s="32">
        <v>46255</v>
      </c>
      <c r="O6550" s="1">
        <f t="shared" si="321"/>
        <v>2</v>
      </c>
      <c r="P6550" t="s">
        <v>7680</v>
      </c>
      <c r="U6550" s="32">
        <v>46262</v>
      </c>
    </row>
    <row r="6551" spans="1:21" hidden="1">
      <c r="A6551" t="s">
        <v>26</v>
      </c>
      <c r="B6551" t="s">
        <v>8136</v>
      </c>
      <c r="C6551" s="55">
        <v>574987</v>
      </c>
      <c r="D6551" t="s">
        <v>159</v>
      </c>
      <c r="E6551" s="32">
        <v>46254</v>
      </c>
      <c r="F6551" s="26">
        <v>46254.721701388888</v>
      </c>
      <c r="G6551" s="12" t="str">
        <f t="shared" si="320"/>
        <v>AGOSTO</v>
      </c>
      <c r="H6551">
        <v>890800788</v>
      </c>
      <c r="I6551" t="s">
        <v>160</v>
      </c>
      <c r="J6551" s="41">
        <f t="shared" si="318"/>
        <v>628900</v>
      </c>
      <c r="K6551" s="41">
        <v>119491</v>
      </c>
      <c r="L6551" s="39">
        <v>748391</v>
      </c>
      <c r="M6551" t="s">
        <v>3770</v>
      </c>
      <c r="N6551" s="32">
        <v>46262</v>
      </c>
      <c r="O6551" s="1"/>
      <c r="P6551" t="s">
        <v>8251</v>
      </c>
      <c r="U6551" s="32">
        <v>46280</v>
      </c>
    </row>
    <row r="6552" spans="1:21" hidden="1">
      <c r="A6552" t="s">
        <v>26</v>
      </c>
      <c r="B6552" t="s">
        <v>8137</v>
      </c>
      <c r="C6552" s="55">
        <v>3255</v>
      </c>
      <c r="D6552" t="s">
        <v>28</v>
      </c>
      <c r="E6552" s="32">
        <v>46254</v>
      </c>
      <c r="F6552" s="26">
        <v>46254.506284722222</v>
      </c>
      <c r="G6552" s="12" t="str">
        <f t="shared" si="320"/>
        <v>AGOSTO</v>
      </c>
      <c r="H6552">
        <v>900144364</v>
      </c>
      <c r="I6552" t="s">
        <v>72</v>
      </c>
      <c r="J6552" s="41">
        <f t="shared" si="318"/>
        <v>2093600</v>
      </c>
      <c r="K6552" s="41">
        <v>397784</v>
      </c>
      <c r="L6552" s="39">
        <v>2491384</v>
      </c>
      <c r="M6552" t="s">
        <v>315</v>
      </c>
      <c r="N6552" s="3">
        <v>46258</v>
      </c>
      <c r="O6552" s="1">
        <f t="shared" ref="O6552:O6583" si="322">IFERROR(IF(-_xlfn.DAYS(E6552,N6552)&lt;0,0,-_xlfn.DAYS(E6552,N6552)), " - ")</f>
        <v>4</v>
      </c>
      <c r="P6552" t="s">
        <v>66</v>
      </c>
    </row>
    <row r="6553" spans="1:21" hidden="1">
      <c r="A6553" t="s">
        <v>26</v>
      </c>
      <c r="B6553" t="s">
        <v>8138</v>
      </c>
      <c r="C6553" s="55">
        <v>24480</v>
      </c>
      <c r="D6553" t="s">
        <v>1054</v>
      </c>
      <c r="E6553" s="32">
        <v>46254</v>
      </c>
      <c r="F6553" s="26">
        <v>46254.715821759259</v>
      </c>
      <c r="G6553" s="12" t="str">
        <f t="shared" si="320"/>
        <v>AGOSTO</v>
      </c>
      <c r="H6553">
        <v>900023360</v>
      </c>
      <c r="I6553" t="s">
        <v>2806</v>
      </c>
      <c r="J6553" s="41">
        <f t="shared" si="318"/>
        <v>194435</v>
      </c>
      <c r="K6553" s="41">
        <v>36943</v>
      </c>
      <c r="L6553" s="39">
        <v>231378</v>
      </c>
      <c r="M6553" t="s">
        <v>199</v>
      </c>
      <c r="N6553" s="32">
        <v>46258</v>
      </c>
      <c r="O6553" s="1">
        <f t="shared" si="322"/>
        <v>4</v>
      </c>
      <c r="P6553" s="34" t="s">
        <v>215</v>
      </c>
      <c r="U6553" s="32">
        <v>46280</v>
      </c>
    </row>
    <row r="6554" spans="1:21" hidden="1">
      <c r="A6554" t="s">
        <v>26</v>
      </c>
      <c r="B6554" t="s">
        <v>8139</v>
      </c>
      <c r="C6554" s="55">
        <v>56</v>
      </c>
      <c r="D6554" t="s">
        <v>655</v>
      </c>
      <c r="E6554" s="32">
        <v>46254</v>
      </c>
      <c r="F6554" s="26">
        <v>46254.740706018521</v>
      </c>
      <c r="G6554" s="12" t="str">
        <f t="shared" si="320"/>
        <v>AGOSTO</v>
      </c>
      <c r="H6554">
        <v>902052444</v>
      </c>
      <c r="I6554" t="s">
        <v>6787</v>
      </c>
      <c r="J6554" s="41">
        <f t="shared" si="318"/>
        <v>4300000</v>
      </c>
      <c r="K6554" s="41">
        <v>817000</v>
      </c>
      <c r="L6554" s="39">
        <v>5117000</v>
      </c>
      <c r="M6554" s="1" t="s">
        <v>9455</v>
      </c>
      <c r="N6554" s="32">
        <v>46259</v>
      </c>
      <c r="O6554" s="1">
        <f t="shared" si="322"/>
        <v>5</v>
      </c>
      <c r="P6554" s="34" t="s">
        <v>7680</v>
      </c>
      <c r="U6554" s="32">
        <v>46280</v>
      </c>
    </row>
    <row r="6555" spans="1:21" hidden="1">
      <c r="A6555" t="s">
        <v>26</v>
      </c>
      <c r="B6555" t="s">
        <v>8140</v>
      </c>
      <c r="C6555" s="55">
        <v>60</v>
      </c>
      <c r="D6555" t="s">
        <v>655</v>
      </c>
      <c r="E6555" s="32">
        <v>46254</v>
      </c>
      <c r="F6555" s="26">
        <v>46254.832372685189</v>
      </c>
      <c r="G6555" s="12" t="str">
        <f t="shared" si="320"/>
        <v>AGOSTO</v>
      </c>
      <c r="H6555">
        <v>902052444</v>
      </c>
      <c r="I6555" t="s">
        <v>6787</v>
      </c>
      <c r="J6555" s="41">
        <f t="shared" si="318"/>
        <v>1971000</v>
      </c>
      <c r="K6555" s="41">
        <v>374490</v>
      </c>
      <c r="L6555" s="39">
        <v>2345490</v>
      </c>
      <c r="M6555" s="1" t="s">
        <v>9455</v>
      </c>
      <c r="N6555" s="32">
        <v>46260</v>
      </c>
      <c r="O6555" s="1">
        <f t="shared" si="322"/>
        <v>6</v>
      </c>
      <c r="U6555" s="32">
        <v>46280</v>
      </c>
    </row>
    <row r="6556" spans="1:21" hidden="1">
      <c r="A6556" t="s">
        <v>26</v>
      </c>
      <c r="B6556" t="s">
        <v>8141</v>
      </c>
      <c r="C6556" s="55">
        <v>41635</v>
      </c>
      <c r="D6556" t="s">
        <v>393</v>
      </c>
      <c r="E6556" s="32">
        <v>46254</v>
      </c>
      <c r="F6556" s="26">
        <v>46254.591585648152</v>
      </c>
      <c r="G6556" s="12" t="str">
        <f t="shared" si="320"/>
        <v>AGOSTO</v>
      </c>
      <c r="H6556">
        <v>890929877</v>
      </c>
      <c r="I6556" t="s">
        <v>394</v>
      </c>
      <c r="J6556" s="41">
        <f t="shared" si="318"/>
        <v>3830420</v>
      </c>
      <c r="K6556" s="41">
        <v>727779.8</v>
      </c>
      <c r="L6556" s="39">
        <v>4558199.8</v>
      </c>
      <c r="M6556" t="s">
        <v>58</v>
      </c>
      <c r="N6556" s="32">
        <v>46259</v>
      </c>
      <c r="O6556" s="1">
        <f t="shared" si="322"/>
        <v>5</v>
      </c>
      <c r="P6556" s="34" t="s">
        <v>7680</v>
      </c>
      <c r="U6556" s="32">
        <v>46262</v>
      </c>
    </row>
    <row r="6557" spans="1:21" hidden="1">
      <c r="A6557" t="s">
        <v>26</v>
      </c>
      <c r="B6557" t="s">
        <v>8142</v>
      </c>
      <c r="C6557" s="55">
        <v>59</v>
      </c>
      <c r="D6557" t="s">
        <v>655</v>
      </c>
      <c r="E6557" s="32">
        <v>46254</v>
      </c>
      <c r="F6557" s="26">
        <v>46254.812835648147</v>
      </c>
      <c r="G6557" s="12" t="str">
        <f t="shared" si="320"/>
        <v>AGOSTO</v>
      </c>
      <c r="H6557">
        <v>902052444</v>
      </c>
      <c r="I6557" t="s">
        <v>6787</v>
      </c>
      <c r="J6557" s="41">
        <f t="shared" si="318"/>
        <v>860000</v>
      </c>
      <c r="K6557" s="41">
        <v>163400</v>
      </c>
      <c r="L6557" s="39">
        <v>1023400</v>
      </c>
      <c r="M6557" s="1" t="s">
        <v>9455</v>
      </c>
      <c r="N6557" s="32">
        <v>46260</v>
      </c>
      <c r="O6557" s="1">
        <f t="shared" si="322"/>
        <v>6</v>
      </c>
      <c r="U6557" s="32">
        <v>46280</v>
      </c>
    </row>
    <row r="6558" spans="1:21" hidden="1">
      <c r="A6558" t="s">
        <v>26</v>
      </c>
      <c r="B6558" t="s">
        <v>8143</v>
      </c>
      <c r="C6558" s="55">
        <v>2258</v>
      </c>
      <c r="D6558" t="s">
        <v>2896</v>
      </c>
      <c r="E6558" s="32">
        <v>46254</v>
      </c>
      <c r="F6558" s="26">
        <v>46254.77076388889</v>
      </c>
      <c r="G6558" s="12" t="str">
        <f t="shared" si="320"/>
        <v>AGOSTO</v>
      </c>
      <c r="H6558">
        <v>71737920</v>
      </c>
      <c r="I6558" t="s">
        <v>733</v>
      </c>
      <c r="J6558" s="41">
        <f t="shared" si="318"/>
        <v>150000</v>
      </c>
      <c r="K6558" s="41">
        <v>0</v>
      </c>
      <c r="L6558" s="39">
        <v>150000</v>
      </c>
      <c r="M6558" t="s">
        <v>70</v>
      </c>
      <c r="N6558" s="32">
        <v>46259</v>
      </c>
      <c r="O6558" s="1">
        <f t="shared" si="322"/>
        <v>5</v>
      </c>
      <c r="P6558" s="34" t="s">
        <v>7680</v>
      </c>
      <c r="U6558" s="32">
        <v>46262</v>
      </c>
    </row>
    <row r="6559" spans="1:21" hidden="1">
      <c r="A6559" t="s">
        <v>26</v>
      </c>
      <c r="B6559" t="s">
        <v>8144</v>
      </c>
      <c r="C6559" s="55">
        <v>58</v>
      </c>
      <c r="D6559" t="s">
        <v>655</v>
      </c>
      <c r="E6559" s="32">
        <v>46254</v>
      </c>
      <c r="F6559" s="26">
        <v>46254.75439814815</v>
      </c>
      <c r="G6559" s="12" t="str">
        <f t="shared" si="320"/>
        <v>AGOSTO</v>
      </c>
      <c r="H6559">
        <v>902052444</v>
      </c>
      <c r="I6559" t="s">
        <v>6787</v>
      </c>
      <c r="J6559" s="41">
        <f t="shared" si="318"/>
        <v>1000000</v>
      </c>
      <c r="K6559" s="41">
        <v>190000</v>
      </c>
      <c r="L6559" s="39">
        <v>1190000</v>
      </c>
      <c r="M6559" s="1" t="s">
        <v>9455</v>
      </c>
      <c r="N6559" s="32">
        <v>46268</v>
      </c>
      <c r="O6559" s="1">
        <f t="shared" si="322"/>
        <v>14</v>
      </c>
      <c r="P6559" t="s">
        <v>8251</v>
      </c>
      <c r="U6559" s="32">
        <v>46280</v>
      </c>
    </row>
    <row r="6560" spans="1:21" hidden="1">
      <c r="A6560" t="s">
        <v>26</v>
      </c>
      <c r="B6560" t="s">
        <v>8145</v>
      </c>
      <c r="C6560" s="55">
        <v>57</v>
      </c>
      <c r="D6560" t="s">
        <v>655</v>
      </c>
      <c r="E6560" s="32">
        <v>46254</v>
      </c>
      <c r="F6560" s="26">
        <v>46254.749791666669</v>
      </c>
      <c r="G6560" s="12" t="str">
        <f t="shared" si="320"/>
        <v>AGOSTO</v>
      </c>
      <c r="H6560">
        <v>902052444</v>
      </c>
      <c r="I6560" t="s">
        <v>6787</v>
      </c>
      <c r="J6560" s="41">
        <f t="shared" si="318"/>
        <v>4400000</v>
      </c>
      <c r="K6560" s="41">
        <v>836000</v>
      </c>
      <c r="L6560" s="39">
        <v>5236000</v>
      </c>
      <c r="M6560" s="1" t="s">
        <v>9455</v>
      </c>
      <c r="N6560" s="32">
        <v>46259</v>
      </c>
      <c r="O6560" s="1">
        <f t="shared" si="322"/>
        <v>5</v>
      </c>
      <c r="P6560" s="34" t="s">
        <v>7680</v>
      </c>
      <c r="U6560" s="32">
        <v>46280</v>
      </c>
    </row>
    <row r="6561" spans="1:21" hidden="1">
      <c r="A6561" t="s">
        <v>26</v>
      </c>
      <c r="B6561" t="s">
        <v>8146</v>
      </c>
      <c r="C6561" s="55">
        <v>13893</v>
      </c>
      <c r="D6561" t="s">
        <v>28</v>
      </c>
      <c r="E6561" s="32">
        <v>46254</v>
      </c>
      <c r="F6561" s="26">
        <v>46254.519444444442</v>
      </c>
      <c r="G6561" s="12" t="str">
        <f t="shared" si="320"/>
        <v>AGOSTO</v>
      </c>
      <c r="H6561">
        <v>900420442</v>
      </c>
      <c r="I6561" t="s">
        <v>586</v>
      </c>
      <c r="J6561" s="41">
        <f t="shared" si="318"/>
        <v>198500</v>
      </c>
      <c r="K6561" s="41">
        <v>37715</v>
      </c>
      <c r="L6561" s="39">
        <v>236215</v>
      </c>
      <c r="M6561" s="1" t="s">
        <v>9455</v>
      </c>
      <c r="N6561" s="32">
        <v>46260</v>
      </c>
      <c r="O6561" s="1">
        <f t="shared" si="322"/>
        <v>6</v>
      </c>
      <c r="U6561" s="32">
        <v>46262</v>
      </c>
    </row>
    <row r="6562" spans="1:21" hidden="1">
      <c r="A6562" t="s">
        <v>26</v>
      </c>
      <c r="B6562" t="s">
        <v>8147</v>
      </c>
      <c r="C6562" s="55">
        <v>251</v>
      </c>
      <c r="D6562" t="s">
        <v>299</v>
      </c>
      <c r="E6562" s="32">
        <v>46254</v>
      </c>
      <c r="F6562" s="26">
        <v>46254.705509259256</v>
      </c>
      <c r="G6562" s="12" t="str">
        <f t="shared" si="320"/>
        <v>AGOSTO</v>
      </c>
      <c r="H6562">
        <v>901797186</v>
      </c>
      <c r="I6562" t="s">
        <v>300</v>
      </c>
      <c r="J6562" s="41">
        <f t="shared" si="318"/>
        <v>2253600</v>
      </c>
      <c r="K6562" s="41">
        <v>428184</v>
      </c>
      <c r="L6562" s="39">
        <v>2681784</v>
      </c>
      <c r="M6562" s="1" t="s">
        <v>9455</v>
      </c>
      <c r="N6562" s="32">
        <v>46260</v>
      </c>
      <c r="O6562" s="1">
        <f t="shared" si="322"/>
        <v>6</v>
      </c>
      <c r="P6562" s="34" t="s">
        <v>8251</v>
      </c>
      <c r="U6562" s="32">
        <v>46280</v>
      </c>
    </row>
    <row r="6563" spans="1:21" hidden="1">
      <c r="A6563" t="s">
        <v>26</v>
      </c>
      <c r="B6563" t="s">
        <v>8148</v>
      </c>
      <c r="C6563" s="55">
        <v>34395</v>
      </c>
      <c r="D6563" t="s">
        <v>102</v>
      </c>
      <c r="E6563" s="32">
        <v>46254</v>
      </c>
      <c r="F6563" s="26">
        <v>46254.647337962961</v>
      </c>
      <c r="G6563" s="12" t="str">
        <f t="shared" si="320"/>
        <v>AGOSTO</v>
      </c>
      <c r="H6563">
        <v>811006418</v>
      </c>
      <c r="I6563" t="s">
        <v>97</v>
      </c>
      <c r="J6563" s="41">
        <f t="shared" si="318"/>
        <v>320952</v>
      </c>
      <c r="K6563" s="41">
        <v>60980.88</v>
      </c>
      <c r="L6563" s="39">
        <v>381932.88</v>
      </c>
      <c r="M6563" t="s">
        <v>1595</v>
      </c>
      <c r="N6563" s="32">
        <v>46258</v>
      </c>
      <c r="O6563" s="1">
        <f t="shared" si="322"/>
        <v>4</v>
      </c>
      <c r="P6563" t="s">
        <v>8251</v>
      </c>
      <c r="U6563" s="32">
        <v>46280</v>
      </c>
    </row>
    <row r="6564" spans="1:21" hidden="1">
      <c r="A6564" t="s">
        <v>26</v>
      </c>
      <c r="B6564" t="s">
        <v>8149</v>
      </c>
      <c r="C6564" s="55">
        <v>230963</v>
      </c>
      <c r="D6564" t="s">
        <v>28</v>
      </c>
      <c r="E6564" s="32">
        <v>46254</v>
      </c>
      <c r="F6564" s="26">
        <v>46254.635983796295</v>
      </c>
      <c r="G6564" s="12" t="str">
        <f t="shared" si="320"/>
        <v>AGOSTO</v>
      </c>
      <c r="H6564">
        <v>890937070</v>
      </c>
      <c r="I6564" t="s">
        <v>127</v>
      </c>
      <c r="J6564" s="41">
        <f t="shared" si="318"/>
        <v>76225416</v>
      </c>
      <c r="K6564" s="41">
        <v>1448283</v>
      </c>
      <c r="L6564" s="39">
        <v>77673699</v>
      </c>
      <c r="M6564" t="s">
        <v>128</v>
      </c>
      <c r="N6564" s="32">
        <v>46259</v>
      </c>
      <c r="O6564" s="1">
        <f t="shared" si="322"/>
        <v>5</v>
      </c>
      <c r="P6564" s="34" t="s">
        <v>2466</v>
      </c>
    </row>
    <row r="6565" spans="1:21" hidden="1">
      <c r="A6565" t="s">
        <v>26</v>
      </c>
      <c r="B6565" t="s">
        <v>8150</v>
      </c>
      <c r="C6565" s="55">
        <v>3258</v>
      </c>
      <c r="D6565" t="s">
        <v>28</v>
      </c>
      <c r="E6565" s="32">
        <v>46254</v>
      </c>
      <c r="F6565" s="26">
        <v>46254.625347222223</v>
      </c>
      <c r="G6565" s="12" t="str">
        <f t="shared" si="320"/>
        <v>AGOSTO</v>
      </c>
      <c r="H6565">
        <v>900144364</v>
      </c>
      <c r="I6565" t="s">
        <v>72</v>
      </c>
      <c r="J6565" s="41">
        <f t="shared" si="318"/>
        <v>1404500</v>
      </c>
      <c r="K6565" s="41">
        <v>266855</v>
      </c>
      <c r="L6565" s="39">
        <v>1671355</v>
      </c>
      <c r="M6565" t="s">
        <v>70</v>
      </c>
      <c r="N6565" s="32">
        <v>46255</v>
      </c>
      <c r="O6565" s="1">
        <f t="shared" si="322"/>
        <v>1</v>
      </c>
      <c r="P6565" t="s">
        <v>7680</v>
      </c>
      <c r="U6565" s="32">
        <v>46280</v>
      </c>
    </row>
    <row r="6566" spans="1:21" hidden="1">
      <c r="A6566" t="s">
        <v>26</v>
      </c>
      <c r="B6566" t="s">
        <v>8151</v>
      </c>
      <c r="C6566" s="55">
        <v>3254</v>
      </c>
      <c r="D6566" t="s">
        <v>28</v>
      </c>
      <c r="E6566" s="32">
        <v>46254</v>
      </c>
      <c r="F6566" s="26">
        <v>46254.497916666667</v>
      </c>
      <c r="G6566" s="12" t="str">
        <f t="shared" si="320"/>
        <v>AGOSTO</v>
      </c>
      <c r="H6566">
        <v>900144364</v>
      </c>
      <c r="I6566" t="s">
        <v>72</v>
      </c>
      <c r="J6566" s="41">
        <f t="shared" si="318"/>
        <v>1944600</v>
      </c>
      <c r="K6566" s="41">
        <v>369474</v>
      </c>
      <c r="L6566" s="39">
        <v>2314074</v>
      </c>
      <c r="M6566" t="s">
        <v>70</v>
      </c>
      <c r="N6566" s="32">
        <v>46254</v>
      </c>
      <c r="O6566" s="1">
        <f t="shared" si="322"/>
        <v>0</v>
      </c>
      <c r="P6566" t="s">
        <v>7680</v>
      </c>
      <c r="U6566" s="32">
        <v>46280</v>
      </c>
    </row>
    <row r="6567" spans="1:21" hidden="1">
      <c r="A6567" t="s">
        <v>26</v>
      </c>
      <c r="B6567" t="s">
        <v>8152</v>
      </c>
      <c r="C6567" s="55">
        <v>4454238</v>
      </c>
      <c r="D6567" t="s">
        <v>3376</v>
      </c>
      <c r="E6567" s="32">
        <v>46254</v>
      </c>
      <c r="F6567" s="26">
        <v>46254.491736111115</v>
      </c>
      <c r="G6567" s="12" t="str">
        <f t="shared" si="320"/>
        <v>AGOSTO</v>
      </c>
      <c r="H6567">
        <v>860037013</v>
      </c>
      <c r="I6567" t="s">
        <v>1233</v>
      </c>
      <c r="J6567" s="41">
        <f t="shared" si="318"/>
        <v>9399283.8399999999</v>
      </c>
      <c r="K6567" s="41">
        <v>1785863.93</v>
      </c>
      <c r="L6567" s="39">
        <v>11185147.77</v>
      </c>
      <c r="M6567" t="s">
        <v>214</v>
      </c>
      <c r="N6567" s="32">
        <v>46254</v>
      </c>
      <c r="O6567" s="1">
        <f t="shared" si="322"/>
        <v>0</v>
      </c>
      <c r="P6567" s="34" t="s">
        <v>215</v>
      </c>
    </row>
    <row r="6568" spans="1:21" hidden="1">
      <c r="A6568" t="s">
        <v>26</v>
      </c>
      <c r="B6568" t="s">
        <v>8153</v>
      </c>
      <c r="C6568" s="55">
        <v>4454240</v>
      </c>
      <c r="D6568" t="s">
        <v>3376</v>
      </c>
      <c r="E6568" s="32">
        <v>46254</v>
      </c>
      <c r="F6568" s="26">
        <v>46254.491851851853</v>
      </c>
      <c r="G6568" s="12" t="str">
        <f t="shared" si="320"/>
        <v>AGOSTO</v>
      </c>
      <c r="H6568">
        <v>860037013</v>
      </c>
      <c r="I6568" t="s">
        <v>1233</v>
      </c>
      <c r="J6568" s="41">
        <f t="shared" si="318"/>
        <v>2329751.7800000003</v>
      </c>
      <c r="K6568" s="41">
        <v>442652.84</v>
      </c>
      <c r="L6568" s="39">
        <v>2772404.62</v>
      </c>
      <c r="M6568" t="s">
        <v>214</v>
      </c>
      <c r="N6568" s="32">
        <v>46254</v>
      </c>
      <c r="O6568" s="1">
        <f t="shared" si="322"/>
        <v>0</v>
      </c>
      <c r="P6568" s="34" t="s">
        <v>215</v>
      </c>
      <c r="U6568" s="32">
        <v>46280</v>
      </c>
    </row>
    <row r="6569" spans="1:21" hidden="1">
      <c r="A6569" t="s">
        <v>26</v>
      </c>
      <c r="B6569" t="s">
        <v>8154</v>
      </c>
      <c r="C6569" s="55">
        <v>4454322</v>
      </c>
      <c r="D6569" t="s">
        <v>3376</v>
      </c>
      <c r="E6569" s="32">
        <v>46254</v>
      </c>
      <c r="F6569" s="26">
        <v>46254.495370370372</v>
      </c>
      <c r="G6569" s="12" t="str">
        <f t="shared" si="320"/>
        <v>AGOSTO</v>
      </c>
      <c r="H6569">
        <v>860037013</v>
      </c>
      <c r="I6569" t="s">
        <v>1233</v>
      </c>
      <c r="J6569" s="41">
        <f t="shared" si="318"/>
        <v>1074920.6500000001</v>
      </c>
      <c r="K6569" s="41">
        <v>204234.92</v>
      </c>
      <c r="L6569" s="39">
        <v>1279155.57</v>
      </c>
      <c r="M6569" t="s">
        <v>214</v>
      </c>
      <c r="N6569" s="32">
        <v>46254</v>
      </c>
      <c r="O6569" s="1">
        <f t="shared" si="322"/>
        <v>0</v>
      </c>
      <c r="P6569" s="34" t="s">
        <v>215</v>
      </c>
      <c r="U6569" s="32">
        <v>46280</v>
      </c>
    </row>
    <row r="6570" spans="1:21" hidden="1">
      <c r="A6570" t="s">
        <v>26</v>
      </c>
      <c r="B6570" t="s">
        <v>8155</v>
      </c>
      <c r="C6570" s="55">
        <v>369439</v>
      </c>
      <c r="D6570" t="s">
        <v>336</v>
      </c>
      <c r="E6570" s="32">
        <v>46254</v>
      </c>
      <c r="F6570" s="26">
        <v>46254.489490740743</v>
      </c>
      <c r="G6570" s="12" t="str">
        <f t="shared" si="320"/>
        <v>AGOSTO</v>
      </c>
      <c r="H6570">
        <v>800049074</v>
      </c>
      <c r="I6570" t="s">
        <v>337</v>
      </c>
      <c r="J6570" s="41">
        <f t="shared" si="318"/>
        <v>334089</v>
      </c>
      <c r="K6570" s="41">
        <v>52618</v>
      </c>
      <c r="L6570" s="39">
        <v>386707</v>
      </c>
      <c r="M6570" t="s">
        <v>70</v>
      </c>
      <c r="N6570" s="32">
        <v>46260</v>
      </c>
      <c r="O6570" s="1">
        <f t="shared" si="322"/>
        <v>6</v>
      </c>
      <c r="U6570" s="32">
        <v>46280</v>
      </c>
    </row>
    <row r="6571" spans="1:21" hidden="1">
      <c r="A6571" t="s">
        <v>26</v>
      </c>
      <c r="B6571" t="s">
        <v>8156</v>
      </c>
      <c r="C6571" s="55">
        <v>369435</v>
      </c>
      <c r="D6571" t="s">
        <v>336</v>
      </c>
      <c r="E6571" s="32">
        <v>46254</v>
      </c>
      <c r="F6571" s="26">
        <v>46254.489398148151</v>
      </c>
      <c r="G6571" s="12" t="str">
        <f t="shared" si="320"/>
        <v>AGOSTO</v>
      </c>
      <c r="H6571">
        <v>800049074</v>
      </c>
      <c r="I6571" t="s">
        <v>337</v>
      </c>
      <c r="J6571" s="41">
        <f t="shared" si="318"/>
        <v>16912</v>
      </c>
      <c r="K6571" s="41">
        <v>3213</v>
      </c>
      <c r="L6571" s="39">
        <v>20125</v>
      </c>
      <c r="M6571" t="s">
        <v>70</v>
      </c>
      <c r="N6571" s="32">
        <v>46258</v>
      </c>
      <c r="O6571" s="1">
        <f t="shared" si="322"/>
        <v>4</v>
      </c>
      <c r="P6571" t="s">
        <v>7680</v>
      </c>
      <c r="U6571" s="32">
        <v>46280</v>
      </c>
    </row>
    <row r="6572" spans="1:21" hidden="1">
      <c r="A6572" t="s">
        <v>26</v>
      </c>
      <c r="B6572" t="s">
        <v>8157</v>
      </c>
      <c r="C6572" s="55">
        <v>18486</v>
      </c>
      <c r="D6572" t="s">
        <v>227</v>
      </c>
      <c r="E6572" s="32">
        <v>46254</v>
      </c>
      <c r="F6572" s="26">
        <v>46254.476759259262</v>
      </c>
      <c r="G6572" s="12" t="str">
        <f t="shared" si="320"/>
        <v>AGOSTO</v>
      </c>
      <c r="H6572">
        <v>811025549</v>
      </c>
      <c r="I6572" t="s">
        <v>4407</v>
      </c>
      <c r="J6572" s="41">
        <f t="shared" si="318"/>
        <v>1200000</v>
      </c>
      <c r="K6572" s="41">
        <v>228000</v>
      </c>
      <c r="L6572" s="39">
        <v>1428000</v>
      </c>
      <c r="M6572" t="s">
        <v>70</v>
      </c>
      <c r="N6572" s="40">
        <v>46259</v>
      </c>
      <c r="O6572" s="1">
        <f t="shared" si="322"/>
        <v>5</v>
      </c>
      <c r="P6572" s="1" t="s">
        <v>7680</v>
      </c>
      <c r="U6572" s="32">
        <v>46280</v>
      </c>
    </row>
    <row r="6573" spans="1:21" hidden="1">
      <c r="A6573" t="s">
        <v>26</v>
      </c>
      <c r="B6573" t="s">
        <v>8158</v>
      </c>
      <c r="C6573" s="55">
        <v>3071</v>
      </c>
      <c r="D6573" t="s">
        <v>122</v>
      </c>
      <c r="E6573" s="32">
        <v>46254</v>
      </c>
      <c r="F6573" s="26">
        <v>46254.406770833331</v>
      </c>
      <c r="G6573" s="12" t="str">
        <f t="shared" si="320"/>
        <v>AGOSTO</v>
      </c>
      <c r="H6573">
        <v>900667734</v>
      </c>
      <c r="I6573" t="s">
        <v>123</v>
      </c>
      <c r="J6573" s="41">
        <f t="shared" si="318"/>
        <v>2360000</v>
      </c>
      <c r="K6573" s="41">
        <v>448400</v>
      </c>
      <c r="L6573" s="39">
        <v>2808400</v>
      </c>
      <c r="M6573" s="1" t="s">
        <v>9455</v>
      </c>
      <c r="N6573" s="32">
        <v>46260</v>
      </c>
      <c r="O6573" s="1">
        <f t="shared" si="322"/>
        <v>6</v>
      </c>
      <c r="U6573" s="32">
        <v>46280</v>
      </c>
    </row>
    <row r="6574" spans="1:21" hidden="1">
      <c r="A6574" t="s">
        <v>26</v>
      </c>
      <c r="B6574" t="s">
        <v>8159</v>
      </c>
      <c r="C6574" s="55">
        <v>18493</v>
      </c>
      <c r="D6574" t="s">
        <v>2896</v>
      </c>
      <c r="E6574" s="32">
        <v>46254</v>
      </c>
      <c r="F6574" s="26">
        <v>46254.355810185189</v>
      </c>
      <c r="G6574" s="12" t="str">
        <f t="shared" si="320"/>
        <v>AGOSTO</v>
      </c>
      <c r="H6574">
        <v>811031512</v>
      </c>
      <c r="I6574" t="s">
        <v>1388</v>
      </c>
      <c r="J6574" s="41">
        <f t="shared" ref="J6574:J6637" si="323">L6574-K6574</f>
        <v>667000</v>
      </c>
      <c r="K6574" s="41">
        <v>126730</v>
      </c>
      <c r="L6574" s="39">
        <v>793730</v>
      </c>
      <c r="M6574" t="s">
        <v>37</v>
      </c>
      <c r="N6574" s="32">
        <v>46260</v>
      </c>
      <c r="O6574" s="1">
        <f t="shared" si="322"/>
        <v>6</v>
      </c>
      <c r="U6574" s="32">
        <v>46262</v>
      </c>
    </row>
    <row r="6575" spans="1:21" hidden="1">
      <c r="A6575" t="s">
        <v>26</v>
      </c>
      <c r="B6575" t="s">
        <v>8160</v>
      </c>
      <c r="C6575" s="55">
        <v>9966</v>
      </c>
      <c r="D6575" t="s">
        <v>2896</v>
      </c>
      <c r="E6575" s="32">
        <v>46254</v>
      </c>
      <c r="F6575" s="26">
        <v>46254.842905092592</v>
      </c>
      <c r="G6575" s="12" t="str">
        <f t="shared" si="320"/>
        <v>AGOSTO</v>
      </c>
      <c r="H6575">
        <v>32150739</v>
      </c>
      <c r="I6575" t="s">
        <v>400</v>
      </c>
      <c r="J6575" s="41">
        <f t="shared" si="323"/>
        <v>369500</v>
      </c>
      <c r="K6575" s="41">
        <v>0</v>
      </c>
      <c r="L6575" s="39">
        <v>369500</v>
      </c>
      <c r="M6575" t="s">
        <v>199</v>
      </c>
      <c r="N6575" s="32">
        <v>46259</v>
      </c>
      <c r="O6575" s="1">
        <f t="shared" si="322"/>
        <v>5</v>
      </c>
      <c r="P6575" t="s">
        <v>8251</v>
      </c>
      <c r="U6575" s="32">
        <v>46262</v>
      </c>
    </row>
    <row r="6576" spans="1:21" hidden="1">
      <c r="A6576" t="s">
        <v>26</v>
      </c>
      <c r="B6576" t="s">
        <v>8161</v>
      </c>
      <c r="C6576" s="56">
        <v>39119</v>
      </c>
      <c r="D6576" t="s">
        <v>371</v>
      </c>
      <c r="E6576" s="32">
        <v>46254</v>
      </c>
      <c r="F6576" s="26">
        <v>46254.829398148147</v>
      </c>
      <c r="G6576" s="12" t="str">
        <f t="shared" si="320"/>
        <v>AGOSTO</v>
      </c>
      <c r="H6576">
        <v>900719215</v>
      </c>
      <c r="I6576" t="s">
        <v>6651</v>
      </c>
      <c r="J6576" s="41">
        <f t="shared" si="323"/>
        <v>709420</v>
      </c>
      <c r="K6576" s="41">
        <v>0</v>
      </c>
      <c r="L6576" s="39">
        <v>709420</v>
      </c>
      <c r="M6576" t="s">
        <v>54</v>
      </c>
      <c r="O6576" s="1">
        <f t="shared" si="322"/>
        <v>0</v>
      </c>
    </row>
    <row r="6577" spans="1:22" hidden="1">
      <c r="A6577" t="s">
        <v>26</v>
      </c>
      <c r="B6577" t="s">
        <v>8162</v>
      </c>
      <c r="C6577" s="55">
        <v>21915253</v>
      </c>
      <c r="D6577" t="s">
        <v>4499</v>
      </c>
      <c r="E6577" s="32">
        <v>46254</v>
      </c>
      <c r="F6577" s="26">
        <v>46254.759108796294</v>
      </c>
      <c r="G6577" s="12" t="str">
        <f t="shared" si="320"/>
        <v>AGOSTO</v>
      </c>
      <c r="H6577">
        <v>900219834</v>
      </c>
      <c r="I6577" t="s">
        <v>739</v>
      </c>
      <c r="J6577" s="41">
        <f t="shared" si="323"/>
        <v>18500</v>
      </c>
      <c r="K6577" s="41">
        <v>0</v>
      </c>
      <c r="L6577" s="39">
        <v>18500</v>
      </c>
      <c r="M6577" t="s">
        <v>70</v>
      </c>
      <c r="N6577" s="32">
        <v>46255</v>
      </c>
      <c r="O6577" s="1">
        <f t="shared" si="322"/>
        <v>1</v>
      </c>
      <c r="P6577" t="s">
        <v>7680</v>
      </c>
      <c r="U6577" s="32">
        <v>46262</v>
      </c>
    </row>
    <row r="6578" spans="1:22" hidden="1">
      <c r="A6578" t="s">
        <v>26</v>
      </c>
      <c r="B6578" t="s">
        <v>8163</v>
      </c>
      <c r="C6578" s="56">
        <v>30534</v>
      </c>
      <c r="D6578" t="s">
        <v>6648</v>
      </c>
      <c r="E6578" s="32">
        <v>46254</v>
      </c>
      <c r="F6578" s="26">
        <v>46254.732118055559</v>
      </c>
      <c r="G6578" s="12" t="str">
        <f t="shared" si="320"/>
        <v>AGOSTO</v>
      </c>
      <c r="H6578">
        <v>901419917</v>
      </c>
      <c r="I6578" t="s">
        <v>6649</v>
      </c>
      <c r="J6578" s="41">
        <f t="shared" si="323"/>
        <v>242950</v>
      </c>
      <c r="K6578" s="41">
        <v>0</v>
      </c>
      <c r="L6578" s="39">
        <v>242950</v>
      </c>
      <c r="M6578" t="s">
        <v>54</v>
      </c>
      <c r="O6578" s="1">
        <f t="shared" si="322"/>
        <v>0</v>
      </c>
    </row>
    <row r="6579" spans="1:22" hidden="1">
      <c r="A6579" t="s">
        <v>26</v>
      </c>
      <c r="B6579" t="s">
        <v>8164</v>
      </c>
      <c r="C6579" s="55">
        <v>6220156</v>
      </c>
      <c r="D6579" t="s">
        <v>708</v>
      </c>
      <c r="E6579" s="32">
        <v>46254</v>
      </c>
      <c r="F6579" s="26">
        <v>46254.707233796296</v>
      </c>
      <c r="G6579" s="12" t="str">
        <f t="shared" si="320"/>
        <v>AGOSTO</v>
      </c>
      <c r="H6579">
        <v>900219834</v>
      </c>
      <c r="I6579" t="s">
        <v>739</v>
      </c>
      <c r="J6579" s="41">
        <f t="shared" si="323"/>
        <v>5042.0200000000004</v>
      </c>
      <c r="K6579" s="41">
        <v>957.98</v>
      </c>
      <c r="L6579" s="39">
        <v>6000</v>
      </c>
      <c r="M6579" t="s">
        <v>70</v>
      </c>
      <c r="N6579" s="32">
        <v>46255</v>
      </c>
      <c r="O6579" s="1">
        <f t="shared" si="322"/>
        <v>1</v>
      </c>
      <c r="P6579" t="s">
        <v>7680</v>
      </c>
      <c r="U6579" s="32">
        <v>46262</v>
      </c>
    </row>
    <row r="6580" spans="1:22" hidden="1">
      <c r="A6580" t="s">
        <v>26</v>
      </c>
      <c r="B6580" t="s">
        <v>8165</v>
      </c>
      <c r="C6580" s="55">
        <v>151430544</v>
      </c>
      <c r="D6580" t="s">
        <v>171</v>
      </c>
      <c r="E6580" s="32">
        <v>46254</v>
      </c>
      <c r="F6580" s="26">
        <v>46254.69599537037</v>
      </c>
      <c r="G6580" s="12" t="str">
        <f t="shared" si="320"/>
        <v>AGOSTO</v>
      </c>
      <c r="H6580">
        <v>800242106</v>
      </c>
      <c r="I6580" t="s">
        <v>172</v>
      </c>
      <c r="J6580" s="41">
        <f t="shared" si="323"/>
        <v>19900</v>
      </c>
      <c r="K6580" s="41">
        <v>0</v>
      </c>
      <c r="L6580" s="39">
        <v>19900</v>
      </c>
      <c r="M6580" t="s">
        <v>70</v>
      </c>
      <c r="N6580" s="32">
        <v>46262</v>
      </c>
      <c r="O6580" s="1">
        <f t="shared" si="322"/>
        <v>8</v>
      </c>
      <c r="P6580" t="s">
        <v>7680</v>
      </c>
      <c r="U6580" s="32">
        <v>46265</v>
      </c>
    </row>
    <row r="6581" spans="1:22" hidden="1">
      <c r="A6581" t="s">
        <v>26</v>
      </c>
      <c r="B6581" t="s">
        <v>8166</v>
      </c>
      <c r="C6581" s="55">
        <v>3437</v>
      </c>
      <c r="D6581" t="s">
        <v>227</v>
      </c>
      <c r="E6581" s="32">
        <v>46254</v>
      </c>
      <c r="F6581" s="26">
        <v>46254.664849537039</v>
      </c>
      <c r="G6581" s="12" t="str">
        <f t="shared" si="320"/>
        <v>AGOSTO</v>
      </c>
      <c r="H6581">
        <v>900650348</v>
      </c>
      <c r="I6581" t="s">
        <v>803</v>
      </c>
      <c r="J6581" s="41">
        <f t="shared" si="323"/>
        <v>370000</v>
      </c>
      <c r="K6581" s="41">
        <v>0</v>
      </c>
      <c r="L6581" s="39">
        <v>370000</v>
      </c>
      <c r="M6581" t="s">
        <v>3770</v>
      </c>
      <c r="N6581" s="32">
        <v>46261</v>
      </c>
      <c r="O6581" s="1">
        <f t="shared" si="322"/>
        <v>7</v>
      </c>
      <c r="P6581" t="s">
        <v>7680</v>
      </c>
      <c r="U6581" s="32">
        <v>46262</v>
      </c>
    </row>
    <row r="6582" spans="1:22" hidden="1">
      <c r="A6582" t="s">
        <v>26</v>
      </c>
      <c r="B6582" t="s">
        <v>8167</v>
      </c>
      <c r="C6582" s="55">
        <v>21873896</v>
      </c>
      <c r="D6582" t="s">
        <v>4499</v>
      </c>
      <c r="E6582" s="32">
        <v>46254</v>
      </c>
      <c r="F6582" s="26">
        <v>46254.632523148146</v>
      </c>
      <c r="G6582" s="12" t="str">
        <f t="shared" si="320"/>
        <v>AGOSTO</v>
      </c>
      <c r="H6582">
        <v>900219834</v>
      </c>
      <c r="I6582" t="s">
        <v>739</v>
      </c>
      <c r="J6582" s="41">
        <f t="shared" si="323"/>
        <v>26300</v>
      </c>
      <c r="K6582" s="41">
        <v>0</v>
      </c>
      <c r="L6582" s="39">
        <v>26300</v>
      </c>
      <c r="M6582" t="s">
        <v>70</v>
      </c>
      <c r="N6582" s="32">
        <v>46255</v>
      </c>
      <c r="O6582" s="1">
        <f t="shared" si="322"/>
        <v>1</v>
      </c>
      <c r="P6582" t="s">
        <v>7680</v>
      </c>
      <c r="U6582" s="32">
        <v>46262</v>
      </c>
    </row>
    <row r="6583" spans="1:22" hidden="1">
      <c r="A6583" t="s">
        <v>82</v>
      </c>
      <c r="B6583" t="s">
        <v>8168</v>
      </c>
      <c r="C6583" s="55">
        <v>4755485</v>
      </c>
      <c r="D6583" t="s">
        <v>8169</v>
      </c>
      <c r="E6583" s="32">
        <v>46254</v>
      </c>
      <c r="F6583" s="26">
        <v>46254.594351851854</v>
      </c>
      <c r="G6583" s="12" t="str">
        <f t="shared" si="320"/>
        <v>AGOSTO</v>
      </c>
      <c r="H6583">
        <v>890903407</v>
      </c>
      <c r="I6583" t="s">
        <v>213</v>
      </c>
      <c r="J6583" s="41">
        <f t="shared" si="323"/>
        <v>2583058</v>
      </c>
      <c r="K6583" s="41">
        <v>490781.02</v>
      </c>
      <c r="L6583" s="39">
        <v>3073839.02</v>
      </c>
      <c r="M6583" t="s">
        <v>110</v>
      </c>
      <c r="N6583" s="32">
        <v>46255</v>
      </c>
      <c r="O6583" s="1">
        <f t="shared" si="322"/>
        <v>1</v>
      </c>
      <c r="P6583" t="s">
        <v>215</v>
      </c>
    </row>
    <row r="6584" spans="1:22" hidden="1">
      <c r="A6584" t="s">
        <v>82</v>
      </c>
      <c r="B6584" t="s">
        <v>8170</v>
      </c>
      <c r="C6584" s="55">
        <v>14300</v>
      </c>
      <c r="D6584" t="s">
        <v>131</v>
      </c>
      <c r="E6584" s="32">
        <v>46254</v>
      </c>
      <c r="F6584" s="26">
        <v>46254.635983796295</v>
      </c>
      <c r="G6584" s="12" t="str">
        <f t="shared" si="320"/>
        <v>AGOSTO</v>
      </c>
      <c r="H6584">
        <v>890937070</v>
      </c>
      <c r="I6584" t="s">
        <v>127</v>
      </c>
      <c r="J6584" s="41">
        <f t="shared" si="323"/>
        <v>580127</v>
      </c>
      <c r="K6584" s="41">
        <v>0</v>
      </c>
      <c r="L6584" s="39">
        <v>580127</v>
      </c>
      <c r="M6584" t="s">
        <v>128</v>
      </c>
      <c r="N6584" s="32">
        <v>46259</v>
      </c>
      <c r="O6584" s="1">
        <f t="shared" ref="O6584:O6615" si="324">IFERROR(IF(-_xlfn.DAYS(E6584,N6584)&lt;0,0,-_xlfn.DAYS(E6584,N6584)), " - ")</f>
        <v>5</v>
      </c>
      <c r="P6584" s="34" t="s">
        <v>8254</v>
      </c>
      <c r="U6584" s="32">
        <v>46280</v>
      </c>
    </row>
    <row r="6585" spans="1:22" hidden="1">
      <c r="A6585" t="s">
        <v>82</v>
      </c>
      <c r="B6585" t="s">
        <v>8171</v>
      </c>
      <c r="C6585" s="55">
        <v>4755483</v>
      </c>
      <c r="D6585" t="s">
        <v>8169</v>
      </c>
      <c r="E6585" s="32">
        <v>46254</v>
      </c>
      <c r="F6585" s="26">
        <v>46254.594363425924</v>
      </c>
      <c r="G6585" s="12" t="str">
        <f t="shared" si="320"/>
        <v>AGOSTO</v>
      </c>
      <c r="H6585">
        <v>890903407</v>
      </c>
      <c r="I6585" t="s">
        <v>213</v>
      </c>
      <c r="J6585" s="41">
        <f t="shared" si="323"/>
        <v>9394284</v>
      </c>
      <c r="K6585" s="41">
        <v>1784913.96</v>
      </c>
      <c r="L6585" s="39">
        <v>11179197.960000001</v>
      </c>
      <c r="M6585" t="s">
        <v>110</v>
      </c>
      <c r="N6585" s="32">
        <v>46255</v>
      </c>
      <c r="O6585" s="1">
        <f t="shared" si="324"/>
        <v>1</v>
      </c>
      <c r="P6585" t="s">
        <v>215</v>
      </c>
    </row>
    <row r="6586" spans="1:22" hidden="1">
      <c r="A6586" t="s">
        <v>26</v>
      </c>
      <c r="B6586" t="s">
        <v>8172</v>
      </c>
      <c r="C6586" s="55">
        <v>138505376</v>
      </c>
      <c r="D6586" t="s">
        <v>88</v>
      </c>
      <c r="E6586" s="32">
        <v>46254</v>
      </c>
      <c r="F6586" s="26">
        <v>46254.63957175926</v>
      </c>
      <c r="G6586" s="12" t="str">
        <f t="shared" si="320"/>
        <v>AGOSTO</v>
      </c>
      <c r="H6586">
        <v>900092385</v>
      </c>
      <c r="I6586" t="s">
        <v>89</v>
      </c>
      <c r="J6586" s="41">
        <f t="shared" si="323"/>
        <v>23003.85</v>
      </c>
      <c r="K6586" s="41">
        <v>4370.1499999999996</v>
      </c>
      <c r="L6586" s="39">
        <v>27374</v>
      </c>
      <c r="M6586" t="s">
        <v>65</v>
      </c>
      <c r="N6586" s="32">
        <v>46261</v>
      </c>
      <c r="O6586" s="1">
        <f t="shared" si="324"/>
        <v>7</v>
      </c>
      <c r="P6586" t="s">
        <v>191</v>
      </c>
      <c r="U6586" s="32">
        <v>46267</v>
      </c>
    </row>
    <row r="6587" spans="1:22" hidden="1">
      <c r="A6587" t="s">
        <v>26</v>
      </c>
      <c r="B6587" t="s">
        <v>8173</v>
      </c>
      <c r="C6587" s="56">
        <v>375859</v>
      </c>
      <c r="D6587" t="s">
        <v>8174</v>
      </c>
      <c r="E6587" s="32">
        <v>46254</v>
      </c>
      <c r="F6587" s="26">
        <v>46254.613807870373</v>
      </c>
      <c r="G6587" s="12" t="str">
        <f t="shared" si="320"/>
        <v>AGOSTO</v>
      </c>
      <c r="H6587">
        <v>900276962</v>
      </c>
      <c r="I6587" t="s">
        <v>891</v>
      </c>
      <c r="J6587" s="41">
        <f t="shared" si="323"/>
        <v>13613.45</v>
      </c>
      <c r="K6587" s="41">
        <v>2586.56</v>
      </c>
      <c r="L6587" s="39">
        <v>16200.01</v>
      </c>
      <c r="M6587" t="s">
        <v>54</v>
      </c>
      <c r="O6587" s="1">
        <f t="shared" si="324"/>
        <v>0</v>
      </c>
    </row>
    <row r="6588" spans="1:22" hidden="1">
      <c r="A6588" t="s">
        <v>26</v>
      </c>
      <c r="B6588" t="s">
        <v>8175</v>
      </c>
      <c r="C6588" s="55">
        <v>3250</v>
      </c>
      <c r="D6588" t="s">
        <v>28</v>
      </c>
      <c r="E6588" s="32">
        <v>46254</v>
      </c>
      <c r="F6588" s="26">
        <v>46254.354085648149</v>
      </c>
      <c r="G6588" s="12" t="str">
        <f t="shared" si="320"/>
        <v>AGOSTO</v>
      </c>
      <c r="H6588">
        <v>900144364</v>
      </c>
      <c r="I6588" t="s">
        <v>72</v>
      </c>
      <c r="J6588" s="41">
        <f t="shared" si="323"/>
        <v>1981100</v>
      </c>
      <c r="K6588" s="41">
        <v>376409</v>
      </c>
      <c r="L6588" s="39">
        <v>2357509</v>
      </c>
      <c r="M6588" t="s">
        <v>70</v>
      </c>
      <c r="N6588" s="32">
        <v>46254</v>
      </c>
      <c r="O6588" s="1">
        <f t="shared" si="324"/>
        <v>0</v>
      </c>
      <c r="P6588" t="s">
        <v>8252</v>
      </c>
      <c r="U6588" s="32">
        <v>46280</v>
      </c>
    </row>
    <row r="6589" spans="1:22" hidden="1">
      <c r="A6589" t="s">
        <v>26</v>
      </c>
      <c r="B6589" t="s">
        <v>8176</v>
      </c>
      <c r="C6589" s="55">
        <v>574921</v>
      </c>
      <c r="D6589" t="s">
        <v>159</v>
      </c>
      <c r="E6589" s="32">
        <v>46254</v>
      </c>
      <c r="F6589" s="26">
        <v>46254.334699074076</v>
      </c>
      <c r="G6589" s="12" t="str">
        <f t="shared" si="320"/>
        <v>AGOSTO</v>
      </c>
      <c r="H6589">
        <v>890800788</v>
      </c>
      <c r="I6589" t="s">
        <v>160</v>
      </c>
      <c r="J6589" s="41">
        <f t="shared" si="323"/>
        <v>2346000</v>
      </c>
      <c r="K6589" s="41">
        <v>445740</v>
      </c>
      <c r="L6589" s="39">
        <v>2791740</v>
      </c>
      <c r="M6589" t="s">
        <v>3770</v>
      </c>
      <c r="N6589" s="32">
        <v>46259</v>
      </c>
      <c r="O6589" s="1">
        <f t="shared" si="324"/>
        <v>5</v>
      </c>
      <c r="P6589" s="34" t="s">
        <v>7680</v>
      </c>
      <c r="U6589" s="32">
        <v>46262</v>
      </c>
    </row>
    <row r="6590" spans="1:22" hidden="1">
      <c r="A6590" t="s">
        <v>26</v>
      </c>
      <c r="B6590" t="s">
        <v>8177</v>
      </c>
      <c r="C6590" s="56">
        <v>29069</v>
      </c>
      <c r="D6590" t="s">
        <v>2710</v>
      </c>
      <c r="E6590" s="32">
        <v>46254</v>
      </c>
      <c r="F6590" s="26">
        <v>46254.578923611109</v>
      </c>
      <c r="G6590" s="12" t="str">
        <f t="shared" si="320"/>
        <v>AGOSTO</v>
      </c>
      <c r="H6590">
        <v>901802140</v>
      </c>
      <c r="I6590" t="s">
        <v>2711</v>
      </c>
      <c r="J6590" s="41">
        <f t="shared" si="323"/>
        <v>18000</v>
      </c>
      <c r="K6590" s="41">
        <v>0</v>
      </c>
      <c r="L6590" s="39">
        <v>18000</v>
      </c>
      <c r="M6590" t="s">
        <v>54</v>
      </c>
      <c r="O6590" s="1">
        <f t="shared" si="324"/>
        <v>0</v>
      </c>
    </row>
    <row r="6591" spans="1:22" hidden="1">
      <c r="A6591" t="s">
        <v>26</v>
      </c>
      <c r="B6591" t="s">
        <v>8178</v>
      </c>
      <c r="C6591" s="56">
        <v>5134728</v>
      </c>
      <c r="D6591" t="s">
        <v>5530</v>
      </c>
      <c r="E6591" s="32">
        <v>46254</v>
      </c>
      <c r="F6591" s="26">
        <v>46254.539525462962</v>
      </c>
      <c r="G6591" s="12" t="str">
        <f t="shared" si="320"/>
        <v>AGOSTO</v>
      </c>
      <c r="H6591">
        <v>891408584</v>
      </c>
      <c r="I6591" t="s">
        <v>693</v>
      </c>
      <c r="J6591" s="41">
        <f t="shared" si="323"/>
        <v>98300</v>
      </c>
      <c r="K6591" s="41">
        <v>0</v>
      </c>
      <c r="L6591" s="39">
        <v>98300</v>
      </c>
      <c r="M6591" t="s">
        <v>54</v>
      </c>
      <c r="O6591" s="1">
        <f t="shared" si="324"/>
        <v>0</v>
      </c>
      <c r="U6591" s="32">
        <v>46267</v>
      </c>
      <c r="V6591" t="s">
        <v>39</v>
      </c>
    </row>
    <row r="6592" spans="1:22" hidden="1">
      <c r="A6592" t="s">
        <v>82</v>
      </c>
      <c r="B6592" t="s">
        <v>8179</v>
      </c>
      <c r="C6592" s="55">
        <v>293</v>
      </c>
      <c r="D6592" t="s">
        <v>84</v>
      </c>
      <c r="E6592" s="32">
        <v>46254</v>
      </c>
      <c r="F6592" s="26">
        <v>46254.5002662037</v>
      </c>
      <c r="G6592" s="12" t="str">
        <f t="shared" si="320"/>
        <v>AGOSTO</v>
      </c>
      <c r="H6592">
        <v>900144364</v>
      </c>
      <c r="I6592" t="s">
        <v>72</v>
      </c>
      <c r="J6592" s="41">
        <f t="shared" si="323"/>
        <v>1944600</v>
      </c>
      <c r="K6592" s="41">
        <v>369474</v>
      </c>
      <c r="L6592" s="39">
        <v>2314074</v>
      </c>
      <c r="M6592" t="s">
        <v>110</v>
      </c>
      <c r="N6592" s="3">
        <v>46258</v>
      </c>
      <c r="O6592" s="1">
        <f t="shared" si="324"/>
        <v>4</v>
      </c>
      <c r="P6592" t="s">
        <v>66</v>
      </c>
    </row>
    <row r="6593" spans="1:22" hidden="1">
      <c r="A6593" t="s">
        <v>26</v>
      </c>
      <c r="B6593" t="s">
        <v>8180</v>
      </c>
      <c r="C6593" s="55">
        <v>5874</v>
      </c>
      <c r="D6593" t="s">
        <v>52</v>
      </c>
      <c r="E6593" s="32">
        <v>46254</v>
      </c>
      <c r="F6593" s="26">
        <v>46254.448217592595</v>
      </c>
      <c r="G6593" s="12" t="str">
        <f t="shared" si="320"/>
        <v>AGOSTO</v>
      </c>
      <c r="H6593">
        <v>70907060</v>
      </c>
      <c r="I6593" t="s">
        <v>53</v>
      </c>
      <c r="J6593" s="41">
        <f t="shared" si="323"/>
        <v>60000</v>
      </c>
      <c r="K6593" s="41">
        <v>0</v>
      </c>
      <c r="L6593" s="39">
        <v>60000</v>
      </c>
      <c r="M6593" t="s">
        <v>54</v>
      </c>
      <c r="O6593" s="1">
        <f t="shared" si="324"/>
        <v>0</v>
      </c>
    </row>
    <row r="6594" spans="1:22" hidden="1">
      <c r="A6594" t="s">
        <v>26</v>
      </c>
      <c r="B6594" t="s">
        <v>8181</v>
      </c>
      <c r="C6594" s="55">
        <v>2015</v>
      </c>
      <c r="D6594" t="s">
        <v>874</v>
      </c>
      <c r="E6594" s="32">
        <v>46254</v>
      </c>
      <c r="F6594" s="26">
        <v>46254.467847222222</v>
      </c>
      <c r="G6594" s="12" t="str">
        <f t="shared" ref="G6594:G6657" si="325">UPPER(TEXT(E6594, "MMMM"))</f>
        <v>AGOSTO</v>
      </c>
      <c r="H6594">
        <v>43643700</v>
      </c>
      <c r="I6594" t="s">
        <v>875</v>
      </c>
      <c r="J6594" s="41">
        <f t="shared" si="323"/>
        <v>195000</v>
      </c>
      <c r="K6594" s="41">
        <v>37050</v>
      </c>
      <c r="L6594" s="39">
        <v>232050</v>
      </c>
      <c r="M6594" t="s">
        <v>3770</v>
      </c>
      <c r="N6594" s="32">
        <v>46261</v>
      </c>
      <c r="O6594" s="1">
        <f t="shared" si="324"/>
        <v>7</v>
      </c>
      <c r="P6594" t="s">
        <v>7680</v>
      </c>
      <c r="U6594" s="32">
        <v>46261</v>
      </c>
      <c r="V6594" t="s">
        <v>1485</v>
      </c>
    </row>
    <row r="6595" spans="1:22" hidden="1">
      <c r="A6595" t="s">
        <v>26</v>
      </c>
      <c r="B6595" t="s">
        <v>8182</v>
      </c>
      <c r="C6595" s="55">
        <v>21792485</v>
      </c>
      <c r="D6595" t="s">
        <v>4499</v>
      </c>
      <c r="E6595" s="32">
        <v>46254</v>
      </c>
      <c r="F6595" s="26">
        <v>46254.362719907411</v>
      </c>
      <c r="G6595" s="12" t="str">
        <f t="shared" si="325"/>
        <v>AGOSTO</v>
      </c>
      <c r="H6595">
        <v>900219834</v>
      </c>
      <c r="I6595" t="s">
        <v>739</v>
      </c>
      <c r="J6595" s="41">
        <f t="shared" si="323"/>
        <v>20200</v>
      </c>
      <c r="K6595" s="41">
        <v>0</v>
      </c>
      <c r="L6595" s="39">
        <v>20200</v>
      </c>
      <c r="M6595" t="s">
        <v>70</v>
      </c>
      <c r="N6595" s="32">
        <v>46255</v>
      </c>
      <c r="O6595" s="1">
        <f t="shared" si="324"/>
        <v>1</v>
      </c>
      <c r="P6595" t="s">
        <v>7680</v>
      </c>
      <c r="U6595" s="32">
        <v>46262</v>
      </c>
    </row>
    <row r="6596" spans="1:22" hidden="1">
      <c r="A6596" t="s">
        <v>82</v>
      </c>
      <c r="B6596" t="s">
        <v>8183</v>
      </c>
      <c r="C6596" s="55">
        <v>292</v>
      </c>
      <c r="D6596" t="s">
        <v>84</v>
      </c>
      <c r="E6596" s="32">
        <v>46254</v>
      </c>
      <c r="F6596" s="26">
        <v>46254.349386574075</v>
      </c>
      <c r="G6596" s="12" t="str">
        <f t="shared" si="325"/>
        <v>AGOSTO</v>
      </c>
      <c r="H6596">
        <v>900144364</v>
      </c>
      <c r="I6596" t="s">
        <v>72</v>
      </c>
      <c r="J6596" s="41">
        <f t="shared" si="323"/>
        <v>1968150</v>
      </c>
      <c r="K6596" s="41">
        <v>373948.5</v>
      </c>
      <c r="L6596" s="39">
        <v>2342098.5</v>
      </c>
      <c r="M6596" t="s">
        <v>110</v>
      </c>
      <c r="N6596" s="3">
        <v>46258</v>
      </c>
      <c r="O6596" s="1">
        <f t="shared" si="324"/>
        <v>4</v>
      </c>
      <c r="P6596" t="s">
        <v>8251</v>
      </c>
    </row>
    <row r="6597" spans="1:22" hidden="1">
      <c r="A6597" t="s">
        <v>26</v>
      </c>
      <c r="B6597" t="s">
        <v>8184</v>
      </c>
      <c r="C6597" s="56">
        <v>377722</v>
      </c>
      <c r="D6597" t="s">
        <v>7575</v>
      </c>
      <c r="E6597" s="32">
        <v>46254</v>
      </c>
      <c r="F6597" s="26">
        <v>46254.349189814813</v>
      </c>
      <c r="G6597" s="12" t="str">
        <f t="shared" si="325"/>
        <v>AGOSTO</v>
      </c>
      <c r="H6597">
        <v>901665537</v>
      </c>
      <c r="I6597" t="s">
        <v>7676</v>
      </c>
      <c r="J6597" s="41">
        <f t="shared" si="323"/>
        <v>172900</v>
      </c>
      <c r="K6597" s="41">
        <v>0</v>
      </c>
      <c r="L6597" s="39">
        <v>172900</v>
      </c>
      <c r="M6597" t="s">
        <v>54</v>
      </c>
      <c r="O6597" s="1">
        <f t="shared" si="324"/>
        <v>0</v>
      </c>
    </row>
    <row r="6598" spans="1:22" hidden="1">
      <c r="A6598" t="s">
        <v>26</v>
      </c>
      <c r="B6598" t="s">
        <v>8185</v>
      </c>
      <c r="C6598" s="55">
        <v>574919</v>
      </c>
      <c r="D6598" t="s">
        <v>159</v>
      </c>
      <c r="E6598" s="32">
        <v>46254</v>
      </c>
      <c r="F6598" s="26">
        <v>46254.320601851854</v>
      </c>
      <c r="G6598" s="12" t="str">
        <f t="shared" si="325"/>
        <v>AGOSTO</v>
      </c>
      <c r="H6598">
        <v>890800788</v>
      </c>
      <c r="I6598" t="s">
        <v>160</v>
      </c>
      <c r="J6598" s="41">
        <f t="shared" si="323"/>
        <v>551556</v>
      </c>
      <c r="K6598" s="41">
        <v>104796</v>
      </c>
      <c r="L6598" s="39">
        <v>656352</v>
      </c>
      <c r="M6598" t="s">
        <v>3770</v>
      </c>
      <c r="N6598" s="32">
        <v>46258</v>
      </c>
      <c r="O6598" s="1">
        <f t="shared" si="324"/>
        <v>4</v>
      </c>
      <c r="P6598" t="s">
        <v>7680</v>
      </c>
      <c r="U6598" s="32">
        <v>46280</v>
      </c>
    </row>
    <row r="6599" spans="1:22" hidden="1">
      <c r="A6599" t="s">
        <v>26</v>
      </c>
      <c r="B6599" t="s">
        <v>8186</v>
      </c>
      <c r="C6599" s="55">
        <v>3257436</v>
      </c>
      <c r="D6599" t="s">
        <v>2118</v>
      </c>
      <c r="E6599" s="32">
        <v>46254</v>
      </c>
      <c r="F6599" s="26">
        <v>46254.133483796293</v>
      </c>
      <c r="G6599" s="12" t="str">
        <f t="shared" si="325"/>
        <v>AGOSTO</v>
      </c>
      <c r="H6599">
        <v>890903939</v>
      </c>
      <c r="I6599" t="s">
        <v>313</v>
      </c>
      <c r="J6599" s="42">
        <f t="shared" si="323"/>
        <v>225000</v>
      </c>
      <c r="K6599" s="42">
        <v>0</v>
      </c>
      <c r="L6599" s="18">
        <v>225000</v>
      </c>
      <c r="M6599" t="s">
        <v>3770</v>
      </c>
      <c r="N6599" s="32">
        <v>46262</v>
      </c>
      <c r="O6599" s="1">
        <f t="shared" si="324"/>
        <v>8</v>
      </c>
      <c r="P6599" t="s">
        <v>7680</v>
      </c>
      <c r="U6599" s="32">
        <v>46265</v>
      </c>
      <c r="V6599" t="s">
        <v>39</v>
      </c>
    </row>
    <row r="6600" spans="1:22" hidden="1">
      <c r="A6600" t="s">
        <v>26</v>
      </c>
      <c r="B6600" t="s">
        <v>8187</v>
      </c>
      <c r="C6600" s="55">
        <v>21776023</v>
      </c>
      <c r="D6600" t="s">
        <v>4499</v>
      </c>
      <c r="E6600" s="32">
        <v>46254</v>
      </c>
      <c r="F6600" s="26">
        <v>46254.310312499998</v>
      </c>
      <c r="G6600" s="12" t="str">
        <f t="shared" si="325"/>
        <v>AGOSTO</v>
      </c>
      <c r="H6600">
        <v>900219834</v>
      </c>
      <c r="I6600" t="s">
        <v>739</v>
      </c>
      <c r="J6600" s="41">
        <f t="shared" si="323"/>
        <v>26300</v>
      </c>
      <c r="K6600" s="41">
        <v>0</v>
      </c>
      <c r="L6600" s="39">
        <v>26300</v>
      </c>
      <c r="M6600" t="s">
        <v>70</v>
      </c>
      <c r="N6600" s="32">
        <v>46255</v>
      </c>
      <c r="O6600" s="1">
        <f t="shared" si="324"/>
        <v>1</v>
      </c>
      <c r="P6600" t="s">
        <v>7680</v>
      </c>
      <c r="U6600" s="32">
        <v>46262</v>
      </c>
    </row>
    <row r="6601" spans="1:22" hidden="1">
      <c r="A6601" t="s">
        <v>26</v>
      </c>
      <c r="B6601" t="s">
        <v>8024</v>
      </c>
      <c r="C6601" s="55">
        <v>7552</v>
      </c>
      <c r="D6601" t="s">
        <v>371</v>
      </c>
      <c r="E6601" s="32">
        <v>46255</v>
      </c>
      <c r="F6601" s="26">
        <v>46255.724629629629</v>
      </c>
      <c r="G6601" s="12" t="str">
        <f t="shared" si="325"/>
        <v>AGOSTO</v>
      </c>
      <c r="H6601">
        <v>800106404</v>
      </c>
      <c r="I6601" t="s">
        <v>369</v>
      </c>
      <c r="J6601" s="41">
        <f t="shared" si="323"/>
        <v>181748701</v>
      </c>
      <c r="K6601" s="41">
        <v>3453225</v>
      </c>
      <c r="L6601" s="39">
        <v>185201926</v>
      </c>
      <c r="M6601" t="s">
        <v>128</v>
      </c>
      <c r="N6601" s="32">
        <v>46259</v>
      </c>
      <c r="O6601" s="1">
        <f t="shared" si="324"/>
        <v>4</v>
      </c>
      <c r="P6601" s="34" t="s">
        <v>2655</v>
      </c>
    </row>
    <row r="6602" spans="1:22" hidden="1">
      <c r="A6602" t="s">
        <v>26</v>
      </c>
      <c r="B6602" t="s">
        <v>8020</v>
      </c>
      <c r="C6602" s="55">
        <v>108393</v>
      </c>
      <c r="D6602" t="s">
        <v>458</v>
      </c>
      <c r="E6602" s="32">
        <v>46255</v>
      </c>
      <c r="F6602" s="26">
        <v>46255.813715277778</v>
      </c>
      <c r="G6602" s="12" t="str">
        <f t="shared" si="325"/>
        <v>AGOSTO</v>
      </c>
      <c r="H6602">
        <v>890929497</v>
      </c>
      <c r="I6602" t="s">
        <v>459</v>
      </c>
      <c r="J6602" s="41">
        <f t="shared" si="323"/>
        <v>2811400</v>
      </c>
      <c r="K6602" s="41">
        <v>534166</v>
      </c>
      <c r="L6602" s="39">
        <v>3345566</v>
      </c>
      <c r="M6602" t="s">
        <v>37</v>
      </c>
      <c r="N6602" s="32">
        <v>46260</v>
      </c>
      <c r="O6602" s="1">
        <f t="shared" si="324"/>
        <v>5</v>
      </c>
      <c r="U6602" s="32">
        <v>46262</v>
      </c>
    </row>
    <row r="6603" spans="1:22" hidden="1">
      <c r="A6603" t="s">
        <v>26</v>
      </c>
      <c r="B6603" t="s">
        <v>8021</v>
      </c>
      <c r="C6603" s="55">
        <v>807</v>
      </c>
      <c r="D6603" t="s">
        <v>227</v>
      </c>
      <c r="E6603" s="32">
        <v>46255</v>
      </c>
      <c r="F6603" s="26">
        <v>46255.811064814814</v>
      </c>
      <c r="G6603" s="12" t="str">
        <f t="shared" si="325"/>
        <v>AGOSTO</v>
      </c>
      <c r="H6603">
        <v>900049081</v>
      </c>
      <c r="I6603" t="s">
        <v>711</v>
      </c>
      <c r="J6603" s="41">
        <f t="shared" si="323"/>
        <v>4500000</v>
      </c>
      <c r="K6603" s="41">
        <v>855000</v>
      </c>
      <c r="L6603" s="39">
        <v>5355000</v>
      </c>
      <c r="M6603" s="1" t="s">
        <v>9455</v>
      </c>
      <c r="N6603" s="32">
        <v>46260</v>
      </c>
      <c r="O6603" s="1">
        <f t="shared" si="324"/>
        <v>5</v>
      </c>
      <c r="U6603" s="32">
        <v>46280</v>
      </c>
    </row>
    <row r="6604" spans="1:22" hidden="1">
      <c r="A6604" t="s">
        <v>26</v>
      </c>
      <c r="B6604" t="s">
        <v>8030</v>
      </c>
      <c r="C6604" s="55">
        <v>229915</v>
      </c>
      <c r="D6604" t="s">
        <v>2344</v>
      </c>
      <c r="E6604" s="32">
        <v>46255</v>
      </c>
      <c r="F6604" s="26">
        <v>46255.681828703702</v>
      </c>
      <c r="G6604" s="12" t="str">
        <f t="shared" si="325"/>
        <v>AGOSTO</v>
      </c>
      <c r="H6604">
        <v>890331634</v>
      </c>
      <c r="I6604" t="s">
        <v>2345</v>
      </c>
      <c r="J6604" s="41">
        <f t="shared" si="323"/>
        <v>286380.84999999998</v>
      </c>
      <c r="K6604" s="41">
        <v>54412.39</v>
      </c>
      <c r="L6604" s="39">
        <v>340793.24</v>
      </c>
      <c r="M6604" s="1" t="s">
        <v>9455</v>
      </c>
      <c r="N6604" s="32">
        <v>46259</v>
      </c>
      <c r="O6604" s="1">
        <f t="shared" si="324"/>
        <v>4</v>
      </c>
      <c r="P6604" s="34" t="s">
        <v>7680</v>
      </c>
      <c r="U6604" s="32">
        <v>46280</v>
      </c>
    </row>
    <row r="6605" spans="1:22" hidden="1">
      <c r="A6605" t="s">
        <v>26</v>
      </c>
      <c r="B6605" t="s">
        <v>8022</v>
      </c>
      <c r="C6605" s="55">
        <v>806</v>
      </c>
      <c r="D6605" t="s">
        <v>227</v>
      </c>
      <c r="E6605" s="32">
        <v>46255</v>
      </c>
      <c r="F6605" s="26">
        <v>46255.803055555552</v>
      </c>
      <c r="G6605" s="12" t="str">
        <f t="shared" si="325"/>
        <v>AGOSTO</v>
      </c>
      <c r="H6605">
        <v>900049081</v>
      </c>
      <c r="I6605" t="s">
        <v>711</v>
      </c>
      <c r="J6605" s="41">
        <f t="shared" si="323"/>
        <v>4941000</v>
      </c>
      <c r="K6605" s="41">
        <v>938790</v>
      </c>
      <c r="L6605" s="39">
        <v>5879790</v>
      </c>
      <c r="M6605" s="1" t="s">
        <v>9455</v>
      </c>
      <c r="N6605" s="32">
        <v>46260</v>
      </c>
      <c r="O6605" s="1">
        <f t="shared" si="324"/>
        <v>5</v>
      </c>
      <c r="U6605" s="32">
        <v>46280</v>
      </c>
    </row>
    <row r="6606" spans="1:22" hidden="1">
      <c r="A6606" t="s">
        <v>26</v>
      </c>
      <c r="B6606" t="s">
        <v>8027</v>
      </c>
      <c r="C6606" s="55">
        <v>55</v>
      </c>
      <c r="D6606" t="s">
        <v>227</v>
      </c>
      <c r="E6606" s="32">
        <v>46255</v>
      </c>
      <c r="F6606" s="26">
        <v>46255.717187499999</v>
      </c>
      <c r="G6606" s="12" t="str">
        <f t="shared" si="325"/>
        <v>AGOSTO</v>
      </c>
      <c r="H6606">
        <v>901926755</v>
      </c>
      <c r="I6606" t="s">
        <v>8092</v>
      </c>
      <c r="J6606" s="41">
        <f t="shared" si="323"/>
        <v>6000000</v>
      </c>
      <c r="K6606" s="41">
        <v>1140000</v>
      </c>
      <c r="L6606" s="39">
        <v>7140000</v>
      </c>
      <c r="M6606" t="s">
        <v>1452</v>
      </c>
      <c r="N6606" s="32">
        <v>46266</v>
      </c>
      <c r="O6606" s="1">
        <f t="shared" si="324"/>
        <v>11</v>
      </c>
      <c r="P6606" t="s">
        <v>2220</v>
      </c>
      <c r="U6606" s="32">
        <v>46267</v>
      </c>
    </row>
    <row r="6607" spans="1:22" hidden="1">
      <c r="A6607" t="s">
        <v>26</v>
      </c>
      <c r="B6607" t="s">
        <v>8040</v>
      </c>
      <c r="C6607" s="55">
        <v>3263</v>
      </c>
      <c r="D6607" t="s">
        <v>28</v>
      </c>
      <c r="E6607" s="32">
        <v>46255</v>
      </c>
      <c r="F6607" s="26">
        <v>46255.576504629629</v>
      </c>
      <c r="G6607" s="12" t="str">
        <f t="shared" si="325"/>
        <v>AGOSTO</v>
      </c>
      <c r="H6607">
        <v>900144364</v>
      </c>
      <c r="I6607" t="s">
        <v>72</v>
      </c>
      <c r="J6607" s="41">
        <f t="shared" si="323"/>
        <v>3100500</v>
      </c>
      <c r="K6607" s="41">
        <v>589095</v>
      </c>
      <c r="L6607" s="39">
        <v>3689595</v>
      </c>
      <c r="M6607" t="s">
        <v>70</v>
      </c>
      <c r="N6607" s="32">
        <v>46258</v>
      </c>
      <c r="O6607" s="1">
        <f t="shared" si="324"/>
        <v>3</v>
      </c>
      <c r="U6607" s="32">
        <v>46280</v>
      </c>
    </row>
    <row r="6608" spans="1:22" hidden="1">
      <c r="A6608" t="s">
        <v>26</v>
      </c>
      <c r="B6608" t="s">
        <v>8026</v>
      </c>
      <c r="C6608" s="55">
        <v>7442</v>
      </c>
      <c r="D6608" t="s">
        <v>4627</v>
      </c>
      <c r="E6608" s="32">
        <v>46255</v>
      </c>
      <c r="F6608" s="26">
        <v>46255.717199074075</v>
      </c>
      <c r="G6608" s="12" t="str">
        <f t="shared" si="325"/>
        <v>AGOSTO</v>
      </c>
      <c r="H6608">
        <v>901370300</v>
      </c>
      <c r="I6608" t="s">
        <v>4628</v>
      </c>
      <c r="J6608" s="41">
        <f t="shared" si="323"/>
        <v>3664000</v>
      </c>
      <c r="K6608" s="41">
        <v>696160</v>
      </c>
      <c r="L6608" s="39">
        <v>4360160</v>
      </c>
      <c r="M6608" t="s">
        <v>70</v>
      </c>
      <c r="N6608" s="32">
        <v>46259</v>
      </c>
      <c r="O6608" s="1">
        <f t="shared" si="324"/>
        <v>4</v>
      </c>
      <c r="P6608" s="34" t="s">
        <v>8252</v>
      </c>
      <c r="U6608" s="32">
        <v>46280</v>
      </c>
    </row>
    <row r="6609" spans="1:21" hidden="1">
      <c r="A6609" t="s">
        <v>26</v>
      </c>
      <c r="B6609" t="s">
        <v>8028</v>
      </c>
      <c r="C6609" s="55">
        <v>33679</v>
      </c>
      <c r="D6609" t="s">
        <v>325</v>
      </c>
      <c r="E6609" s="32">
        <v>46255</v>
      </c>
      <c r="F6609" s="26">
        <v>46255.712002314816</v>
      </c>
      <c r="G6609" s="12" t="str">
        <f t="shared" si="325"/>
        <v>AGOSTO</v>
      </c>
      <c r="H6609">
        <v>800119647</v>
      </c>
      <c r="I6609" t="s">
        <v>326</v>
      </c>
      <c r="J6609" s="41">
        <f t="shared" si="323"/>
        <v>282429</v>
      </c>
      <c r="K6609" s="41">
        <v>0</v>
      </c>
      <c r="L6609" s="39">
        <v>282429</v>
      </c>
      <c r="M6609" t="s">
        <v>58</v>
      </c>
      <c r="N6609" s="32">
        <v>46260</v>
      </c>
      <c r="O6609" s="1">
        <f t="shared" si="324"/>
        <v>5</v>
      </c>
      <c r="U6609" s="32">
        <v>46262</v>
      </c>
    </row>
    <row r="6610" spans="1:21" hidden="1">
      <c r="A6610" t="s">
        <v>26</v>
      </c>
      <c r="B6610" t="s">
        <v>8036</v>
      </c>
      <c r="C6610" s="55">
        <v>751173</v>
      </c>
      <c r="D6610" t="s">
        <v>817</v>
      </c>
      <c r="E6610" s="32">
        <v>46255</v>
      </c>
      <c r="F6610" s="26">
        <v>46255.627893518518</v>
      </c>
      <c r="G6610" s="12" t="str">
        <f t="shared" si="325"/>
        <v>AGOSTO</v>
      </c>
      <c r="H6610">
        <v>890915475</v>
      </c>
      <c r="I6610" t="s">
        <v>818</v>
      </c>
      <c r="J6610" s="41">
        <f t="shared" si="323"/>
        <v>3866820</v>
      </c>
      <c r="K6610" s="41">
        <v>734695.8</v>
      </c>
      <c r="L6610" s="39">
        <v>4601515.8</v>
      </c>
      <c r="M6610" t="s">
        <v>70</v>
      </c>
      <c r="N6610" s="32">
        <v>46259</v>
      </c>
      <c r="O6610" s="1">
        <f t="shared" si="324"/>
        <v>4</v>
      </c>
      <c r="P6610" s="34" t="s">
        <v>8251</v>
      </c>
      <c r="U6610" s="32">
        <v>46262</v>
      </c>
    </row>
    <row r="6611" spans="1:21" hidden="1">
      <c r="A6611" t="s">
        <v>26</v>
      </c>
      <c r="B6611" t="s">
        <v>8033</v>
      </c>
      <c r="C6611" s="55">
        <v>3244</v>
      </c>
      <c r="D6611" t="s">
        <v>511</v>
      </c>
      <c r="E6611" s="32">
        <v>46255</v>
      </c>
      <c r="F6611" s="26">
        <v>46255.641076388885</v>
      </c>
      <c r="G6611" s="12" t="str">
        <f t="shared" si="325"/>
        <v>AGOSTO</v>
      </c>
      <c r="H6611">
        <v>900987425</v>
      </c>
      <c r="I6611" t="s">
        <v>512</v>
      </c>
      <c r="J6611" s="41">
        <f t="shared" si="323"/>
        <v>550000</v>
      </c>
      <c r="K6611" s="41">
        <v>0</v>
      </c>
      <c r="L6611" s="39">
        <v>550000</v>
      </c>
      <c r="M6611" t="s">
        <v>58</v>
      </c>
      <c r="N6611" s="32">
        <v>46259</v>
      </c>
      <c r="O6611" s="1">
        <f t="shared" si="324"/>
        <v>4</v>
      </c>
      <c r="P6611" s="34" t="s">
        <v>191</v>
      </c>
      <c r="U6611" s="32">
        <v>46259</v>
      </c>
    </row>
    <row r="6612" spans="1:21" hidden="1">
      <c r="A6612" t="s">
        <v>26</v>
      </c>
      <c r="B6612" t="s">
        <v>8035</v>
      </c>
      <c r="C6612" s="55">
        <v>369710</v>
      </c>
      <c r="D6612" t="s">
        <v>336</v>
      </c>
      <c r="E6612" s="32">
        <v>46255</v>
      </c>
      <c r="F6612" s="26">
        <v>46255.631643518522</v>
      </c>
      <c r="G6612" s="12" t="str">
        <f t="shared" si="325"/>
        <v>AGOSTO</v>
      </c>
      <c r="H6612">
        <v>800049074</v>
      </c>
      <c r="I6612" t="s">
        <v>337</v>
      </c>
      <c r="J6612" s="41">
        <f t="shared" si="323"/>
        <v>50712</v>
      </c>
      <c r="K6612" s="41">
        <v>9635</v>
      </c>
      <c r="L6612" s="39">
        <v>60347</v>
      </c>
      <c r="M6612" t="s">
        <v>70</v>
      </c>
      <c r="N6612" s="32">
        <v>46259</v>
      </c>
      <c r="O6612" s="1">
        <f t="shared" si="324"/>
        <v>4</v>
      </c>
      <c r="P6612" s="34" t="s">
        <v>8251</v>
      </c>
      <c r="U6612" s="32">
        <v>46262</v>
      </c>
    </row>
    <row r="6613" spans="1:21" hidden="1">
      <c r="A6613" t="s">
        <v>26</v>
      </c>
      <c r="B6613" t="s">
        <v>8023</v>
      </c>
      <c r="C6613" s="55">
        <v>575102</v>
      </c>
      <c r="D6613" t="s">
        <v>159</v>
      </c>
      <c r="E6613" s="32">
        <v>46255</v>
      </c>
      <c r="F6613" s="26">
        <v>46255.747627314813</v>
      </c>
      <c r="G6613" s="12" t="str">
        <f t="shared" si="325"/>
        <v>AGOSTO</v>
      </c>
      <c r="H6613">
        <v>890800788</v>
      </c>
      <c r="I6613" t="s">
        <v>160</v>
      </c>
      <c r="J6613" s="41">
        <f t="shared" si="323"/>
        <v>509980</v>
      </c>
      <c r="K6613" s="41">
        <v>96896</v>
      </c>
      <c r="L6613" s="39">
        <v>606876</v>
      </c>
      <c r="M6613" t="s">
        <v>3770</v>
      </c>
      <c r="N6613" s="32">
        <v>46258</v>
      </c>
      <c r="O6613" s="1">
        <f t="shared" si="324"/>
        <v>3</v>
      </c>
      <c r="U6613" s="32">
        <v>46280</v>
      </c>
    </row>
    <row r="6614" spans="1:21" hidden="1">
      <c r="A6614" t="s">
        <v>26</v>
      </c>
      <c r="B6614" t="s">
        <v>8029</v>
      </c>
      <c r="C6614" s="55">
        <v>229916</v>
      </c>
      <c r="D6614" t="s">
        <v>2344</v>
      </c>
      <c r="E6614" s="32">
        <v>46255</v>
      </c>
      <c r="F6614" s="26">
        <v>46255.68377314815</v>
      </c>
      <c r="G6614" s="12" t="str">
        <f t="shared" si="325"/>
        <v>AGOSTO</v>
      </c>
      <c r="H6614">
        <v>890331634</v>
      </c>
      <c r="I6614" t="s">
        <v>2345</v>
      </c>
      <c r="J6614" s="41">
        <f t="shared" si="323"/>
        <v>700000</v>
      </c>
      <c r="K6614" s="41">
        <v>133000</v>
      </c>
      <c r="L6614" s="39">
        <v>833000</v>
      </c>
      <c r="M6614" s="1" t="s">
        <v>9455</v>
      </c>
      <c r="N6614" s="32">
        <v>46259</v>
      </c>
      <c r="O6614" s="1">
        <f t="shared" si="324"/>
        <v>4</v>
      </c>
      <c r="P6614" s="34" t="s">
        <v>8251</v>
      </c>
      <c r="U6614" s="32">
        <v>46280</v>
      </c>
    </row>
    <row r="6615" spans="1:21" hidden="1">
      <c r="A6615" t="s">
        <v>26</v>
      </c>
      <c r="B6615" t="s">
        <v>8038</v>
      </c>
      <c r="C6615" s="55">
        <v>302434</v>
      </c>
      <c r="D6615" t="s">
        <v>1468</v>
      </c>
      <c r="E6615" s="32">
        <v>46255</v>
      </c>
      <c r="F6615" s="26">
        <v>46255.603981481479</v>
      </c>
      <c r="G6615" s="12" t="str">
        <f t="shared" si="325"/>
        <v>AGOSTO</v>
      </c>
      <c r="H6615">
        <v>890907841</v>
      </c>
      <c r="I6615" t="s">
        <v>1071</v>
      </c>
      <c r="J6615" s="41">
        <f t="shared" si="323"/>
        <v>628240</v>
      </c>
      <c r="K6615" s="41">
        <v>119366</v>
      </c>
      <c r="L6615" s="39">
        <v>747606</v>
      </c>
      <c r="M6615" s="1" t="s">
        <v>9455</v>
      </c>
      <c r="N6615" s="32">
        <v>46260</v>
      </c>
      <c r="O6615" s="1">
        <f t="shared" si="324"/>
        <v>5</v>
      </c>
      <c r="P6615" s="34"/>
      <c r="U6615" s="32">
        <v>46280</v>
      </c>
    </row>
    <row r="6616" spans="1:21" hidden="1">
      <c r="A6616" t="s">
        <v>26</v>
      </c>
      <c r="B6616" t="s">
        <v>8037</v>
      </c>
      <c r="C6616" s="55">
        <v>575068</v>
      </c>
      <c r="D6616" t="s">
        <v>159</v>
      </c>
      <c r="E6616" s="32">
        <v>46255</v>
      </c>
      <c r="F6616" s="26">
        <v>46255.615428240744</v>
      </c>
      <c r="G6616" s="12" t="str">
        <f t="shared" si="325"/>
        <v>AGOSTO</v>
      </c>
      <c r="H6616">
        <v>890800788</v>
      </c>
      <c r="I6616" t="s">
        <v>160</v>
      </c>
      <c r="J6616" s="41">
        <f t="shared" si="323"/>
        <v>55935</v>
      </c>
      <c r="K6616" s="41">
        <v>10628</v>
      </c>
      <c r="L6616" s="39">
        <v>66563</v>
      </c>
      <c r="M6616" t="s">
        <v>3770</v>
      </c>
      <c r="N6616" s="32">
        <v>46258</v>
      </c>
      <c r="O6616" s="1">
        <f t="shared" ref="O6616:O6647" si="326">IFERROR(IF(-_xlfn.DAYS(E6616,N6616)&lt;0,0,-_xlfn.DAYS(E6616,N6616)), " - ")</f>
        <v>3</v>
      </c>
      <c r="U6616" s="32">
        <v>46280</v>
      </c>
    </row>
    <row r="6617" spans="1:21" hidden="1">
      <c r="A6617" t="s">
        <v>26</v>
      </c>
      <c r="B6617" t="s">
        <v>8034</v>
      </c>
      <c r="C6617" s="55">
        <v>112189</v>
      </c>
      <c r="D6617" t="s">
        <v>420</v>
      </c>
      <c r="E6617" s="32">
        <v>46255</v>
      </c>
      <c r="F6617" s="26">
        <v>46255.632511574076</v>
      </c>
      <c r="G6617" s="12" t="str">
        <f t="shared" si="325"/>
        <v>AGOSTO</v>
      </c>
      <c r="H6617">
        <v>830120839</v>
      </c>
      <c r="I6617" t="s">
        <v>421</v>
      </c>
      <c r="J6617" s="41">
        <f t="shared" si="323"/>
        <v>2353680</v>
      </c>
      <c r="K6617" s="41">
        <v>447199</v>
      </c>
      <c r="L6617" s="39">
        <v>2800879</v>
      </c>
      <c r="M6617" t="s">
        <v>70</v>
      </c>
      <c r="N6617" s="32">
        <v>46258</v>
      </c>
      <c r="O6617" s="1">
        <f t="shared" si="326"/>
        <v>3</v>
      </c>
      <c r="U6617" s="32">
        <v>46280</v>
      </c>
    </row>
    <row r="6618" spans="1:21" hidden="1">
      <c r="A6618" t="s">
        <v>26</v>
      </c>
      <c r="B6618" t="s">
        <v>8039</v>
      </c>
      <c r="C6618" s="55">
        <v>3264</v>
      </c>
      <c r="D6618" t="s">
        <v>28</v>
      </c>
      <c r="E6618" s="32">
        <v>46255</v>
      </c>
      <c r="F6618" s="26">
        <v>46255.587106481478</v>
      </c>
      <c r="G6618" s="12" t="str">
        <f t="shared" si="325"/>
        <v>AGOSTO</v>
      </c>
      <c r="H6618">
        <v>900144364</v>
      </c>
      <c r="I6618" t="s">
        <v>72</v>
      </c>
      <c r="J6618" s="41">
        <f t="shared" si="323"/>
        <v>159500</v>
      </c>
      <c r="K6618" s="41">
        <v>30305</v>
      </c>
      <c r="L6618" s="39">
        <v>189805</v>
      </c>
      <c r="M6618" t="s">
        <v>70</v>
      </c>
      <c r="N6618" s="32">
        <v>46258</v>
      </c>
      <c r="O6618" s="1">
        <f t="shared" si="326"/>
        <v>3</v>
      </c>
      <c r="U6618" s="32">
        <v>46280</v>
      </c>
    </row>
    <row r="6619" spans="1:21" hidden="1">
      <c r="A6619" t="s">
        <v>26</v>
      </c>
      <c r="B6619" t="s">
        <v>8031</v>
      </c>
      <c r="C6619" s="55">
        <v>13907</v>
      </c>
      <c r="D6619" t="s">
        <v>28</v>
      </c>
      <c r="E6619" s="32">
        <v>46255</v>
      </c>
      <c r="F6619" s="26">
        <v>46255.669988425929</v>
      </c>
      <c r="G6619" s="12" t="str">
        <f t="shared" si="325"/>
        <v>AGOSTO</v>
      </c>
      <c r="H6619">
        <v>900420442</v>
      </c>
      <c r="I6619" t="s">
        <v>586</v>
      </c>
      <c r="J6619" s="41">
        <f t="shared" si="323"/>
        <v>2255000</v>
      </c>
      <c r="K6619" s="41">
        <v>428450</v>
      </c>
      <c r="L6619" s="39">
        <v>2683450</v>
      </c>
      <c r="M6619" s="1" t="s">
        <v>9455</v>
      </c>
      <c r="N6619" s="32">
        <v>46260</v>
      </c>
      <c r="O6619" s="1">
        <f t="shared" si="326"/>
        <v>5</v>
      </c>
      <c r="U6619" s="32">
        <v>46280</v>
      </c>
    </row>
    <row r="6620" spans="1:21" hidden="1">
      <c r="A6620" t="s">
        <v>26</v>
      </c>
      <c r="B6620" t="s">
        <v>8019</v>
      </c>
      <c r="C6620" s="55">
        <v>10000</v>
      </c>
      <c r="D6620" t="s">
        <v>2896</v>
      </c>
      <c r="E6620" s="32">
        <v>46255</v>
      </c>
      <c r="F6620" s="26">
        <v>46255.861631944441</v>
      </c>
      <c r="G6620" s="12" t="str">
        <f t="shared" si="325"/>
        <v>AGOSTO</v>
      </c>
      <c r="H6620">
        <v>32150739</v>
      </c>
      <c r="I6620" t="s">
        <v>400</v>
      </c>
      <c r="J6620" s="41">
        <f t="shared" si="323"/>
        <v>304000</v>
      </c>
      <c r="K6620" s="41">
        <v>0</v>
      </c>
      <c r="L6620" s="39">
        <v>304000</v>
      </c>
      <c r="M6620" t="s">
        <v>199</v>
      </c>
      <c r="N6620" s="32">
        <v>46259</v>
      </c>
      <c r="O6620" s="1">
        <f t="shared" si="326"/>
        <v>4</v>
      </c>
      <c r="P6620" s="34" t="s">
        <v>8251</v>
      </c>
      <c r="U6620" s="32">
        <v>46262</v>
      </c>
    </row>
    <row r="6621" spans="1:21" hidden="1">
      <c r="A6621" t="s">
        <v>82</v>
      </c>
      <c r="B6621" t="s">
        <v>8025</v>
      </c>
      <c r="C6621" s="55">
        <v>17618</v>
      </c>
      <c r="D6621" t="s">
        <v>373</v>
      </c>
      <c r="E6621" s="32">
        <v>46255</v>
      </c>
      <c r="F6621" s="26">
        <v>46255.727094907408</v>
      </c>
      <c r="G6621" s="12" t="str">
        <f t="shared" si="325"/>
        <v>AGOSTO</v>
      </c>
      <c r="H6621">
        <v>800106404</v>
      </c>
      <c r="I6621" t="s">
        <v>369</v>
      </c>
      <c r="J6621" s="41">
        <f t="shared" si="323"/>
        <v>5612535</v>
      </c>
      <c r="K6621" s="41">
        <v>106638</v>
      </c>
      <c r="L6621" s="39">
        <v>5719173</v>
      </c>
      <c r="M6621" t="s">
        <v>128</v>
      </c>
      <c r="N6621" s="32">
        <v>46259</v>
      </c>
      <c r="O6621" s="1">
        <f t="shared" si="326"/>
        <v>4</v>
      </c>
      <c r="P6621" s="34" t="s">
        <v>2655</v>
      </c>
      <c r="U6621" s="32">
        <v>46280</v>
      </c>
    </row>
    <row r="6622" spans="1:21" hidden="1">
      <c r="A6622" t="s">
        <v>82</v>
      </c>
      <c r="B6622" t="s">
        <v>8032</v>
      </c>
      <c r="C6622" s="55">
        <v>9063</v>
      </c>
      <c r="D6622" t="s">
        <v>2896</v>
      </c>
      <c r="E6622" s="32">
        <v>46255</v>
      </c>
      <c r="F6622" s="26">
        <v>46255.668865740743</v>
      </c>
      <c r="G6622" s="12" t="str">
        <f t="shared" si="325"/>
        <v>AGOSTO</v>
      </c>
      <c r="H6622">
        <v>800049074</v>
      </c>
      <c r="I6622" t="s">
        <v>337</v>
      </c>
      <c r="J6622" s="41">
        <f t="shared" si="323"/>
        <v>334089</v>
      </c>
      <c r="K6622" s="41">
        <v>52618</v>
      </c>
      <c r="L6622" s="39">
        <v>386707</v>
      </c>
      <c r="M6622" t="s">
        <v>110</v>
      </c>
      <c r="N6622" s="3">
        <v>46259</v>
      </c>
      <c r="O6622" s="1">
        <f t="shared" si="326"/>
        <v>4</v>
      </c>
      <c r="P6622" t="s">
        <v>8251</v>
      </c>
    </row>
    <row r="6623" spans="1:21" hidden="1">
      <c r="A6623" t="s">
        <v>82</v>
      </c>
      <c r="B6623" t="s">
        <v>8041</v>
      </c>
      <c r="C6623" s="55">
        <v>294</v>
      </c>
      <c r="D6623" t="s">
        <v>84</v>
      </c>
      <c r="E6623" s="32">
        <v>46255</v>
      </c>
      <c r="F6623" s="26">
        <v>46255.57613425926</v>
      </c>
      <c r="G6623" s="12" t="str">
        <f t="shared" si="325"/>
        <v>AGOSTO</v>
      </c>
      <c r="H6623">
        <v>900144364</v>
      </c>
      <c r="I6623" t="s">
        <v>72</v>
      </c>
      <c r="J6623" s="41">
        <f t="shared" si="323"/>
        <v>3115900</v>
      </c>
      <c r="K6623" s="41">
        <v>592021</v>
      </c>
      <c r="L6623" s="39">
        <v>3707921</v>
      </c>
      <c r="M6623" t="s">
        <v>70</v>
      </c>
      <c r="N6623" s="32">
        <v>46258</v>
      </c>
      <c r="O6623" s="1">
        <f t="shared" si="326"/>
        <v>3</v>
      </c>
      <c r="U6623" s="32">
        <v>46280</v>
      </c>
    </row>
    <row r="6624" spans="1:21" hidden="1">
      <c r="A6624" t="s">
        <v>26</v>
      </c>
      <c r="B6624" t="s">
        <v>8042</v>
      </c>
      <c r="C6624" s="55">
        <v>3262</v>
      </c>
      <c r="D6624" t="s">
        <v>28</v>
      </c>
      <c r="E6624" s="32">
        <v>46255</v>
      </c>
      <c r="F6624" s="26">
        <v>46255.517604166664</v>
      </c>
      <c r="G6624" s="12" t="str">
        <f t="shared" si="325"/>
        <v>AGOSTO</v>
      </c>
      <c r="H6624">
        <v>900144364</v>
      </c>
      <c r="I6624" t="s">
        <v>72</v>
      </c>
      <c r="J6624" s="41">
        <f t="shared" si="323"/>
        <v>3115900</v>
      </c>
      <c r="K6624" s="41">
        <v>592021</v>
      </c>
      <c r="L6624" s="39">
        <v>3707921</v>
      </c>
      <c r="M6624" t="s">
        <v>70</v>
      </c>
      <c r="N6624" s="32">
        <v>46258</v>
      </c>
      <c r="O6624" s="1">
        <f t="shared" si="326"/>
        <v>3</v>
      </c>
      <c r="P6624" t="s">
        <v>8252</v>
      </c>
      <c r="U6624" s="32">
        <v>46280</v>
      </c>
    </row>
    <row r="6625" spans="1:21" hidden="1">
      <c r="A6625" t="s">
        <v>26</v>
      </c>
      <c r="B6625" t="s">
        <v>8043</v>
      </c>
      <c r="C6625" s="55">
        <v>22072859</v>
      </c>
      <c r="D6625" t="s">
        <v>4499</v>
      </c>
      <c r="E6625" s="32">
        <v>46255</v>
      </c>
      <c r="F6625" s="26">
        <v>46255.565682870372</v>
      </c>
      <c r="G6625" s="12" t="str">
        <f t="shared" si="325"/>
        <v>AGOSTO</v>
      </c>
      <c r="H6625">
        <v>900219834</v>
      </c>
      <c r="I6625" t="s">
        <v>739</v>
      </c>
      <c r="J6625" s="41">
        <f t="shared" si="323"/>
        <v>11600</v>
      </c>
      <c r="K6625" s="41">
        <v>0</v>
      </c>
      <c r="L6625" s="39">
        <v>11600</v>
      </c>
      <c r="M6625" t="s">
        <v>70</v>
      </c>
      <c r="N6625" s="32">
        <v>46258</v>
      </c>
      <c r="O6625" s="1">
        <f t="shared" si="326"/>
        <v>3</v>
      </c>
      <c r="U6625" s="32">
        <v>46262</v>
      </c>
    </row>
    <row r="6626" spans="1:21" hidden="1">
      <c r="A6626" t="s">
        <v>26</v>
      </c>
      <c r="B6626" t="s">
        <v>8044</v>
      </c>
      <c r="C6626" s="55">
        <v>3058</v>
      </c>
      <c r="D6626" t="s">
        <v>598</v>
      </c>
      <c r="E6626" s="32">
        <v>46255</v>
      </c>
      <c r="F6626" s="26">
        <v>46255.507719907408</v>
      </c>
      <c r="G6626" s="12" t="str">
        <f t="shared" si="325"/>
        <v>AGOSTO</v>
      </c>
      <c r="H6626">
        <v>901101232</v>
      </c>
      <c r="I6626" t="s">
        <v>599</v>
      </c>
      <c r="J6626" s="41">
        <f t="shared" si="323"/>
        <v>1390800</v>
      </c>
      <c r="K6626" s="41">
        <v>264252</v>
      </c>
      <c r="L6626" s="39">
        <v>1655052</v>
      </c>
      <c r="M6626" s="1" t="s">
        <v>9455</v>
      </c>
      <c r="N6626" s="32">
        <v>46259</v>
      </c>
      <c r="O6626" s="1">
        <f t="shared" si="326"/>
        <v>4</v>
      </c>
      <c r="P6626" s="34" t="s">
        <v>7680</v>
      </c>
      <c r="U6626" s="32">
        <v>46280</v>
      </c>
    </row>
    <row r="6627" spans="1:21" hidden="1">
      <c r="A6627" t="s">
        <v>26</v>
      </c>
      <c r="B6627" t="s">
        <v>8045</v>
      </c>
      <c r="C6627" s="55">
        <v>22376</v>
      </c>
      <c r="D6627" t="s">
        <v>566</v>
      </c>
      <c r="E6627" s="32">
        <v>46255</v>
      </c>
      <c r="F6627" s="26">
        <v>46255.516689814816</v>
      </c>
      <c r="G6627" s="12" t="str">
        <f t="shared" si="325"/>
        <v>AGOSTO</v>
      </c>
      <c r="H6627">
        <v>900237741</v>
      </c>
      <c r="I6627" t="s">
        <v>567</v>
      </c>
      <c r="J6627" s="41">
        <f t="shared" si="323"/>
        <v>315000</v>
      </c>
      <c r="K6627" s="41">
        <v>59850</v>
      </c>
      <c r="L6627" s="39">
        <v>374850</v>
      </c>
      <c r="M6627" t="s">
        <v>70</v>
      </c>
      <c r="N6627" s="32">
        <v>46260</v>
      </c>
      <c r="O6627" s="1">
        <f t="shared" si="326"/>
        <v>5</v>
      </c>
      <c r="U6627" s="32">
        <v>46262</v>
      </c>
    </row>
    <row r="6628" spans="1:21" hidden="1">
      <c r="A6628" t="s">
        <v>26</v>
      </c>
      <c r="B6628" t="s">
        <v>8046</v>
      </c>
      <c r="C6628" s="56">
        <v>7150</v>
      </c>
      <c r="D6628" t="s">
        <v>2388</v>
      </c>
      <c r="E6628" s="32">
        <v>46255</v>
      </c>
      <c r="F6628" s="26">
        <v>46255.537916666668</v>
      </c>
      <c r="G6628" s="12" t="str">
        <f t="shared" si="325"/>
        <v>AGOSTO</v>
      </c>
      <c r="H6628">
        <v>901747452</v>
      </c>
      <c r="I6628" t="s">
        <v>7254</v>
      </c>
      <c r="J6628" s="41">
        <f t="shared" si="323"/>
        <v>140000</v>
      </c>
      <c r="K6628" s="41">
        <v>0</v>
      </c>
      <c r="L6628" s="39">
        <v>140000</v>
      </c>
      <c r="M6628" t="s">
        <v>54</v>
      </c>
      <c r="O6628" s="1">
        <f t="shared" si="326"/>
        <v>0</v>
      </c>
    </row>
    <row r="6629" spans="1:21" hidden="1">
      <c r="A6629" t="s">
        <v>26</v>
      </c>
      <c r="B6629" t="s">
        <v>8047</v>
      </c>
      <c r="C6629" s="55">
        <v>10636</v>
      </c>
      <c r="D6629" t="s">
        <v>28</v>
      </c>
      <c r="E6629" s="32">
        <v>46255</v>
      </c>
      <c r="F6629" s="26">
        <v>46255.476354166669</v>
      </c>
      <c r="G6629" s="12" t="str">
        <f t="shared" si="325"/>
        <v>AGOSTO</v>
      </c>
      <c r="H6629">
        <v>900583758</v>
      </c>
      <c r="I6629" t="s">
        <v>7674</v>
      </c>
      <c r="J6629" s="41">
        <f t="shared" si="323"/>
        <v>874000</v>
      </c>
      <c r="K6629" s="41">
        <v>166060</v>
      </c>
      <c r="L6629" s="39">
        <v>1040060</v>
      </c>
      <c r="M6629" t="s">
        <v>37</v>
      </c>
      <c r="N6629" s="32">
        <v>46268</v>
      </c>
      <c r="O6629" s="1">
        <f t="shared" si="326"/>
        <v>13</v>
      </c>
      <c r="P6629" t="s">
        <v>8251</v>
      </c>
      <c r="U6629" s="32">
        <v>46269</v>
      </c>
    </row>
    <row r="6630" spans="1:21" hidden="1">
      <c r="A6630" t="s">
        <v>26</v>
      </c>
      <c r="B6630" t="s">
        <v>8048</v>
      </c>
      <c r="C6630" s="55">
        <v>9746</v>
      </c>
      <c r="D6630" t="s">
        <v>28</v>
      </c>
      <c r="E6630" s="32">
        <v>46255</v>
      </c>
      <c r="F6630" s="26">
        <v>46255.503460648149</v>
      </c>
      <c r="G6630" s="12" t="str">
        <f t="shared" si="325"/>
        <v>AGOSTO</v>
      </c>
      <c r="H6630">
        <v>900834719</v>
      </c>
      <c r="I6630" t="s">
        <v>886</v>
      </c>
      <c r="J6630" s="41">
        <f t="shared" si="323"/>
        <v>75953</v>
      </c>
      <c r="K6630" s="41">
        <v>0</v>
      </c>
      <c r="L6630" s="39">
        <v>75953</v>
      </c>
      <c r="M6630" t="s">
        <v>65</v>
      </c>
      <c r="N6630" s="32">
        <v>46261</v>
      </c>
      <c r="O6630" s="1">
        <f t="shared" si="326"/>
        <v>6</v>
      </c>
      <c r="P6630" t="s">
        <v>191</v>
      </c>
      <c r="U6630" s="32">
        <v>46280</v>
      </c>
    </row>
    <row r="6631" spans="1:21" hidden="1">
      <c r="A6631" t="s">
        <v>26</v>
      </c>
      <c r="B6631" t="s">
        <v>8049</v>
      </c>
      <c r="C6631" s="55">
        <v>3261</v>
      </c>
      <c r="D6631" t="s">
        <v>28</v>
      </c>
      <c r="E6631" s="32">
        <v>46255</v>
      </c>
      <c r="F6631" s="26">
        <v>46255.419791666667</v>
      </c>
      <c r="G6631" s="12" t="str">
        <f t="shared" si="325"/>
        <v>AGOSTO</v>
      </c>
      <c r="H6631">
        <v>900144364</v>
      </c>
      <c r="I6631" t="s">
        <v>72</v>
      </c>
      <c r="J6631" s="41">
        <f t="shared" si="323"/>
        <v>446400</v>
      </c>
      <c r="K6631" s="41">
        <v>84816</v>
      </c>
      <c r="L6631" s="39">
        <v>531216</v>
      </c>
      <c r="M6631" t="s">
        <v>70</v>
      </c>
      <c r="N6631" s="32">
        <v>46258</v>
      </c>
      <c r="O6631" s="1">
        <f t="shared" si="326"/>
        <v>3</v>
      </c>
      <c r="U6631" s="32">
        <v>46280</v>
      </c>
    </row>
    <row r="6632" spans="1:21" hidden="1">
      <c r="A6632" t="s">
        <v>26</v>
      </c>
      <c r="B6632" t="s">
        <v>8050</v>
      </c>
      <c r="C6632" s="55">
        <v>13905</v>
      </c>
      <c r="D6632" t="s">
        <v>28</v>
      </c>
      <c r="E6632" s="32">
        <v>46255</v>
      </c>
      <c r="F6632" s="26">
        <v>46255.434537037036</v>
      </c>
      <c r="G6632" s="12" t="str">
        <f t="shared" si="325"/>
        <v>AGOSTO</v>
      </c>
      <c r="H6632">
        <v>900420442</v>
      </c>
      <c r="I6632" t="s">
        <v>586</v>
      </c>
      <c r="J6632" s="41">
        <f t="shared" si="323"/>
        <v>2383286</v>
      </c>
      <c r="K6632" s="41">
        <v>452824.34</v>
      </c>
      <c r="L6632" s="39">
        <v>2836110.34</v>
      </c>
      <c r="M6632" s="1" t="s">
        <v>9455</v>
      </c>
      <c r="N6632" s="32">
        <v>46260</v>
      </c>
      <c r="O6632" s="1">
        <f t="shared" si="326"/>
        <v>5</v>
      </c>
      <c r="U6632" s="32">
        <v>46280</v>
      </c>
    </row>
    <row r="6633" spans="1:21" hidden="1">
      <c r="A6633" t="s">
        <v>26</v>
      </c>
      <c r="B6633" t="s">
        <v>8051</v>
      </c>
      <c r="C6633" s="55">
        <v>575042</v>
      </c>
      <c r="D6633" t="s">
        <v>159</v>
      </c>
      <c r="E6633" s="32">
        <v>46255</v>
      </c>
      <c r="F6633" s="26">
        <v>46255.46502314815</v>
      </c>
      <c r="G6633" s="12" t="str">
        <f t="shared" si="325"/>
        <v>AGOSTO</v>
      </c>
      <c r="H6633">
        <v>890800788</v>
      </c>
      <c r="I6633" t="s">
        <v>160</v>
      </c>
      <c r="J6633" s="41">
        <f t="shared" si="323"/>
        <v>382452</v>
      </c>
      <c r="K6633" s="41">
        <v>72666</v>
      </c>
      <c r="L6633" s="39">
        <v>455118</v>
      </c>
      <c r="M6633" t="s">
        <v>3770</v>
      </c>
      <c r="N6633" s="32">
        <v>46261</v>
      </c>
      <c r="O6633" s="1">
        <f t="shared" si="326"/>
        <v>6</v>
      </c>
      <c r="P6633" t="s">
        <v>7680</v>
      </c>
      <c r="U6633" s="32">
        <v>46280</v>
      </c>
    </row>
    <row r="6634" spans="1:21" hidden="1">
      <c r="A6634" t="s">
        <v>26</v>
      </c>
      <c r="B6634" t="s">
        <v>8052</v>
      </c>
      <c r="C6634" s="55">
        <v>22377</v>
      </c>
      <c r="D6634" t="s">
        <v>566</v>
      </c>
      <c r="E6634" s="32">
        <v>46255</v>
      </c>
      <c r="F6634" s="26">
        <v>46255.517766203702</v>
      </c>
      <c r="G6634" s="12" t="str">
        <f t="shared" si="325"/>
        <v>AGOSTO</v>
      </c>
      <c r="H6634">
        <v>900237741</v>
      </c>
      <c r="I6634" t="s">
        <v>567</v>
      </c>
      <c r="J6634" s="41">
        <f t="shared" si="323"/>
        <v>165000</v>
      </c>
      <c r="K6634" s="41">
        <v>31350</v>
      </c>
      <c r="L6634" s="39">
        <v>196350</v>
      </c>
      <c r="M6634" t="s">
        <v>70</v>
      </c>
      <c r="N6634" s="32">
        <v>46260</v>
      </c>
      <c r="O6634" s="1">
        <f t="shared" si="326"/>
        <v>5</v>
      </c>
      <c r="U6634" s="32">
        <v>46262</v>
      </c>
    </row>
    <row r="6635" spans="1:21" hidden="1">
      <c r="A6635" t="s">
        <v>26</v>
      </c>
      <c r="B6635" t="s">
        <v>8053</v>
      </c>
      <c r="C6635" s="55">
        <v>102265</v>
      </c>
      <c r="D6635" t="s">
        <v>28</v>
      </c>
      <c r="E6635" s="32">
        <v>46255</v>
      </c>
      <c r="F6635" s="26">
        <v>46255.522118055553</v>
      </c>
      <c r="G6635" s="12" t="str">
        <f t="shared" si="325"/>
        <v>AGOSTO</v>
      </c>
      <c r="H6635">
        <v>890932535</v>
      </c>
      <c r="I6635" t="s">
        <v>1594</v>
      </c>
      <c r="J6635" s="41">
        <f t="shared" si="323"/>
        <v>1289902.0087839998</v>
      </c>
      <c r="K6635" s="41">
        <v>245081.38121600001</v>
      </c>
      <c r="L6635" s="39">
        <v>1534983.39</v>
      </c>
      <c r="M6635" t="s">
        <v>1595</v>
      </c>
      <c r="N6635" s="32">
        <v>46258</v>
      </c>
      <c r="O6635" s="1">
        <f t="shared" si="326"/>
        <v>3</v>
      </c>
      <c r="U6635" s="32">
        <v>46280</v>
      </c>
    </row>
    <row r="6636" spans="1:21" hidden="1">
      <c r="A6636" t="s">
        <v>26</v>
      </c>
      <c r="B6636" t="s">
        <v>8054</v>
      </c>
      <c r="C6636" s="55">
        <v>266</v>
      </c>
      <c r="D6636" t="s">
        <v>122</v>
      </c>
      <c r="E6636" s="32">
        <v>46255</v>
      </c>
      <c r="F6636" s="26">
        <v>46255.396238425928</v>
      </c>
      <c r="G6636" s="12" t="str">
        <f t="shared" si="325"/>
        <v>AGOSTO</v>
      </c>
      <c r="H6636">
        <v>902020620</v>
      </c>
      <c r="I6636" t="s">
        <v>2152</v>
      </c>
      <c r="J6636" s="41">
        <f t="shared" si="323"/>
        <v>5108400</v>
      </c>
      <c r="K6636" s="41">
        <v>970596</v>
      </c>
      <c r="L6636" s="39">
        <v>6078996</v>
      </c>
      <c r="M6636" t="s">
        <v>70</v>
      </c>
      <c r="N6636" s="32">
        <v>46258</v>
      </c>
      <c r="O6636" s="1">
        <f t="shared" si="326"/>
        <v>3</v>
      </c>
      <c r="P6636" t="s">
        <v>8251</v>
      </c>
      <c r="U6636" s="32">
        <v>46280</v>
      </c>
    </row>
    <row r="6637" spans="1:21" hidden="1">
      <c r="A6637" t="s">
        <v>26</v>
      </c>
      <c r="B6637" t="s">
        <v>8055</v>
      </c>
      <c r="C6637" s="55">
        <v>268</v>
      </c>
      <c r="D6637" t="s">
        <v>122</v>
      </c>
      <c r="E6637" s="32">
        <v>46255</v>
      </c>
      <c r="F6637" s="26">
        <v>46255.410208333335</v>
      </c>
      <c r="G6637" s="12" t="str">
        <f t="shared" si="325"/>
        <v>AGOSTO</v>
      </c>
      <c r="H6637">
        <v>902020620</v>
      </c>
      <c r="I6637" t="s">
        <v>2152</v>
      </c>
      <c r="J6637" s="41">
        <f t="shared" si="323"/>
        <v>282000</v>
      </c>
      <c r="K6637" s="41">
        <v>53580</v>
      </c>
      <c r="L6637" s="39">
        <v>335580</v>
      </c>
      <c r="M6637" t="s">
        <v>70</v>
      </c>
      <c r="N6637" s="32">
        <v>46258</v>
      </c>
      <c r="O6637" s="1">
        <f t="shared" si="326"/>
        <v>3</v>
      </c>
      <c r="U6637" s="32">
        <v>46280</v>
      </c>
    </row>
    <row r="6638" spans="1:21" hidden="1">
      <c r="A6638" t="s">
        <v>26</v>
      </c>
      <c r="B6638" t="s">
        <v>8056</v>
      </c>
      <c r="C6638" s="55">
        <v>102264</v>
      </c>
      <c r="D6638" t="s">
        <v>28</v>
      </c>
      <c r="E6638" s="32">
        <v>46255</v>
      </c>
      <c r="F6638" s="26">
        <v>46255.504548611112</v>
      </c>
      <c r="G6638" s="12" t="str">
        <f t="shared" si="325"/>
        <v>AGOSTO</v>
      </c>
      <c r="H6638">
        <v>890932535</v>
      </c>
      <c r="I6638" t="s">
        <v>1594</v>
      </c>
      <c r="J6638" s="41">
        <f t="shared" ref="J6638:J6701" si="327">L6638-K6638</f>
        <v>365242.99969600001</v>
      </c>
      <c r="K6638" s="41">
        <v>69396.170303999999</v>
      </c>
      <c r="L6638" s="39">
        <v>434639.17</v>
      </c>
      <c r="M6638" t="s">
        <v>1595</v>
      </c>
      <c r="N6638" s="32">
        <v>46258</v>
      </c>
      <c r="O6638" s="1">
        <f t="shared" si="326"/>
        <v>3</v>
      </c>
      <c r="U6638" s="32">
        <v>46280</v>
      </c>
    </row>
    <row r="6639" spans="1:21" hidden="1">
      <c r="A6639" t="s">
        <v>26</v>
      </c>
      <c r="B6639" t="s">
        <v>8057</v>
      </c>
      <c r="C6639" s="55">
        <v>575044</v>
      </c>
      <c r="D6639" t="s">
        <v>159</v>
      </c>
      <c r="E6639" s="32">
        <v>46255</v>
      </c>
      <c r="F6639" s="26">
        <v>46255.46770833333</v>
      </c>
      <c r="G6639" s="12" t="str">
        <f t="shared" si="325"/>
        <v>AGOSTO</v>
      </c>
      <c r="H6639">
        <v>890800788</v>
      </c>
      <c r="I6639" t="s">
        <v>160</v>
      </c>
      <c r="J6639" s="41">
        <f t="shared" si="327"/>
        <v>2151810</v>
      </c>
      <c r="K6639" s="41">
        <v>408844</v>
      </c>
      <c r="L6639" s="39">
        <v>2560654</v>
      </c>
      <c r="M6639" t="s">
        <v>3770</v>
      </c>
      <c r="N6639" s="32">
        <v>46266</v>
      </c>
      <c r="O6639" s="1">
        <f t="shared" si="326"/>
        <v>11</v>
      </c>
      <c r="P6639" t="s">
        <v>7680</v>
      </c>
      <c r="U6639" s="32">
        <v>46280</v>
      </c>
    </row>
    <row r="6640" spans="1:21" hidden="1">
      <c r="A6640" t="s">
        <v>26</v>
      </c>
      <c r="B6640" t="s">
        <v>8058</v>
      </c>
      <c r="C6640" s="55">
        <v>3260</v>
      </c>
      <c r="D6640" t="s">
        <v>28</v>
      </c>
      <c r="E6640" s="32">
        <v>46255</v>
      </c>
      <c r="F6640" s="26">
        <v>46255.388078703705</v>
      </c>
      <c r="G6640" s="12" t="str">
        <f t="shared" si="325"/>
        <v>AGOSTO</v>
      </c>
      <c r="H6640">
        <v>900144364</v>
      </c>
      <c r="I6640" t="s">
        <v>72</v>
      </c>
      <c r="J6640" s="41">
        <f t="shared" si="327"/>
        <v>1355750</v>
      </c>
      <c r="K6640" s="41">
        <v>257592.5</v>
      </c>
      <c r="L6640" s="39">
        <v>1613342.5</v>
      </c>
      <c r="M6640" t="s">
        <v>70</v>
      </c>
      <c r="N6640" s="32">
        <v>46258</v>
      </c>
      <c r="O6640" s="1">
        <f t="shared" si="326"/>
        <v>3</v>
      </c>
      <c r="U6640" s="32">
        <v>46280</v>
      </c>
    </row>
    <row r="6641" spans="1:22" hidden="1">
      <c r="A6641" t="s">
        <v>26</v>
      </c>
      <c r="B6641" t="s">
        <v>8014</v>
      </c>
      <c r="C6641" s="55">
        <v>11204</v>
      </c>
      <c r="D6641" t="s">
        <v>1991</v>
      </c>
      <c r="E6641" s="32">
        <v>46255</v>
      </c>
      <c r="F6641" s="26">
        <v>46255.27789351852</v>
      </c>
      <c r="G6641" s="12" t="str">
        <f t="shared" si="325"/>
        <v>AGOSTO</v>
      </c>
      <c r="H6641">
        <v>900402854</v>
      </c>
      <c r="I6641" t="s">
        <v>6716</v>
      </c>
      <c r="J6641" s="41">
        <f t="shared" si="327"/>
        <v>140900</v>
      </c>
      <c r="K6641" s="41">
        <v>26771</v>
      </c>
      <c r="L6641" s="39">
        <v>167671</v>
      </c>
      <c r="M6641" t="s">
        <v>37</v>
      </c>
      <c r="N6641" s="32">
        <v>46259</v>
      </c>
      <c r="O6641" s="1">
        <f t="shared" si="326"/>
        <v>4</v>
      </c>
      <c r="P6641" s="34" t="s">
        <v>7680</v>
      </c>
      <c r="U6641" s="32">
        <v>46280</v>
      </c>
    </row>
    <row r="6642" spans="1:22" hidden="1">
      <c r="A6642" t="s">
        <v>26</v>
      </c>
      <c r="B6642" t="s">
        <v>8012</v>
      </c>
      <c r="C6642" s="55">
        <v>1607</v>
      </c>
      <c r="D6642" t="s">
        <v>151</v>
      </c>
      <c r="E6642" s="32">
        <v>46255</v>
      </c>
      <c r="F6642" s="26">
        <v>46255.317835648151</v>
      </c>
      <c r="G6642" s="12" t="str">
        <f t="shared" si="325"/>
        <v>AGOSTO</v>
      </c>
      <c r="H6642">
        <v>901561580</v>
      </c>
      <c r="I6642" t="s">
        <v>152</v>
      </c>
      <c r="J6642" s="41">
        <f t="shared" si="327"/>
        <v>4193000</v>
      </c>
      <c r="K6642" s="41">
        <v>796670</v>
      </c>
      <c r="L6642" s="39">
        <v>4989670</v>
      </c>
      <c r="M6642" t="s">
        <v>70</v>
      </c>
      <c r="N6642" s="32">
        <v>46259</v>
      </c>
      <c r="O6642" s="1">
        <f t="shared" si="326"/>
        <v>4</v>
      </c>
      <c r="P6642" s="34" t="s">
        <v>7680</v>
      </c>
      <c r="U6642" s="32">
        <v>46280</v>
      </c>
    </row>
    <row r="6643" spans="1:22" hidden="1">
      <c r="A6643" t="s">
        <v>26</v>
      </c>
      <c r="B6643" t="s">
        <v>8013</v>
      </c>
      <c r="C6643" s="55">
        <v>11205</v>
      </c>
      <c r="D6643" t="s">
        <v>1991</v>
      </c>
      <c r="E6643" s="32">
        <v>46255</v>
      </c>
      <c r="F6643" s="26">
        <v>46255.280277777776</v>
      </c>
      <c r="G6643" s="12" t="str">
        <f t="shared" si="325"/>
        <v>AGOSTO</v>
      </c>
      <c r="H6643">
        <v>900402854</v>
      </c>
      <c r="I6643" t="s">
        <v>6716</v>
      </c>
      <c r="J6643" s="41">
        <f t="shared" si="327"/>
        <v>175900</v>
      </c>
      <c r="K6643" s="41">
        <v>33421</v>
      </c>
      <c r="L6643" s="39">
        <v>209321</v>
      </c>
      <c r="M6643" t="s">
        <v>37</v>
      </c>
      <c r="N6643" s="32">
        <v>46259</v>
      </c>
      <c r="O6643" s="1">
        <f t="shared" si="326"/>
        <v>4</v>
      </c>
      <c r="P6643" s="34" t="s">
        <v>7680</v>
      </c>
      <c r="U6643" s="32">
        <v>46262</v>
      </c>
    </row>
    <row r="6644" spans="1:22" hidden="1">
      <c r="A6644" t="s">
        <v>26</v>
      </c>
      <c r="B6644" t="s">
        <v>8009</v>
      </c>
      <c r="C6644" s="55">
        <v>2259</v>
      </c>
      <c r="D6644" t="s">
        <v>2896</v>
      </c>
      <c r="E6644" s="32">
        <v>46255</v>
      </c>
      <c r="F6644" s="26">
        <v>46255.336562500001</v>
      </c>
      <c r="G6644" s="12" t="str">
        <f t="shared" si="325"/>
        <v>AGOSTO</v>
      </c>
      <c r="H6644">
        <v>71737920</v>
      </c>
      <c r="I6644" t="s">
        <v>733</v>
      </c>
      <c r="J6644" s="41">
        <f t="shared" si="327"/>
        <v>100000</v>
      </c>
      <c r="K6644" s="41">
        <v>0</v>
      </c>
      <c r="L6644" s="39">
        <v>100000</v>
      </c>
      <c r="M6644" t="s">
        <v>70</v>
      </c>
      <c r="N6644" s="32">
        <v>46259</v>
      </c>
      <c r="O6644" s="1">
        <f t="shared" si="326"/>
        <v>4</v>
      </c>
      <c r="P6644" s="34" t="s">
        <v>7680</v>
      </c>
      <c r="U6644" s="32">
        <v>46280</v>
      </c>
    </row>
    <row r="6645" spans="1:22" hidden="1">
      <c r="A6645" t="s">
        <v>26</v>
      </c>
      <c r="B6645" t="s">
        <v>8008</v>
      </c>
      <c r="C6645" s="55">
        <v>9372</v>
      </c>
      <c r="D6645" t="s">
        <v>6914</v>
      </c>
      <c r="E6645" s="32">
        <v>46255</v>
      </c>
      <c r="F6645" s="26">
        <v>46255.345671296294</v>
      </c>
      <c r="G6645" s="12" t="str">
        <f t="shared" si="325"/>
        <v>AGOSTO</v>
      </c>
      <c r="H6645">
        <v>800249174</v>
      </c>
      <c r="I6645" t="s">
        <v>8018</v>
      </c>
      <c r="J6645" s="41">
        <f t="shared" si="327"/>
        <v>1677000</v>
      </c>
      <c r="K6645" s="41">
        <v>318630</v>
      </c>
      <c r="L6645" s="39">
        <v>1995630</v>
      </c>
      <c r="M6645" t="s">
        <v>315</v>
      </c>
      <c r="N6645" s="3">
        <v>46259</v>
      </c>
      <c r="O6645" s="1">
        <f t="shared" si="326"/>
        <v>4</v>
      </c>
      <c r="P6645" t="s">
        <v>66</v>
      </c>
    </row>
    <row r="6646" spans="1:22" hidden="1">
      <c r="A6646" t="s">
        <v>26</v>
      </c>
      <c r="B6646" t="s">
        <v>8011</v>
      </c>
      <c r="C6646" s="55">
        <v>1609</v>
      </c>
      <c r="D6646" t="s">
        <v>151</v>
      </c>
      <c r="E6646" s="32">
        <v>46255</v>
      </c>
      <c r="F6646" s="26">
        <v>46255.319814814815</v>
      </c>
      <c r="G6646" s="12" t="str">
        <f t="shared" si="325"/>
        <v>AGOSTO</v>
      </c>
      <c r="H6646">
        <v>901561580</v>
      </c>
      <c r="I6646" t="s">
        <v>152</v>
      </c>
      <c r="J6646" s="41">
        <f t="shared" si="327"/>
        <v>208650</v>
      </c>
      <c r="K6646" s="41">
        <v>39643.5</v>
      </c>
      <c r="L6646" s="39">
        <v>248293.5</v>
      </c>
      <c r="M6646" t="s">
        <v>70</v>
      </c>
      <c r="N6646" s="32">
        <v>46259</v>
      </c>
      <c r="O6646" s="1">
        <f t="shared" si="326"/>
        <v>4</v>
      </c>
      <c r="P6646" s="34" t="s">
        <v>7680</v>
      </c>
      <c r="U6646" s="32">
        <v>46280</v>
      </c>
    </row>
    <row r="6647" spans="1:22" hidden="1">
      <c r="A6647" t="s">
        <v>26</v>
      </c>
      <c r="B6647" t="s">
        <v>8006</v>
      </c>
      <c r="C6647" s="55">
        <v>1608</v>
      </c>
      <c r="D6647" t="s">
        <v>151</v>
      </c>
      <c r="E6647" s="32">
        <v>46255</v>
      </c>
      <c r="F6647" s="26">
        <v>46255.319050925929</v>
      </c>
      <c r="G6647" s="12" t="str">
        <f t="shared" si="325"/>
        <v>AGOSTO</v>
      </c>
      <c r="H6647">
        <v>901561580</v>
      </c>
      <c r="I6647" t="s">
        <v>152</v>
      </c>
      <c r="J6647" s="41">
        <f t="shared" si="327"/>
        <v>718800</v>
      </c>
      <c r="K6647" s="41">
        <v>136572</v>
      </c>
      <c r="L6647" s="39">
        <v>855372</v>
      </c>
      <c r="M6647" t="s">
        <v>70</v>
      </c>
      <c r="N6647" s="32">
        <v>46259</v>
      </c>
      <c r="O6647" s="1">
        <f t="shared" si="326"/>
        <v>4</v>
      </c>
      <c r="P6647" s="34" t="s">
        <v>7680</v>
      </c>
      <c r="U6647" s="32">
        <v>46280</v>
      </c>
    </row>
    <row r="6648" spans="1:22" hidden="1">
      <c r="A6648" t="s">
        <v>26</v>
      </c>
      <c r="B6648" t="s">
        <v>8007</v>
      </c>
      <c r="C6648" s="55">
        <v>1606</v>
      </c>
      <c r="D6648" t="s">
        <v>151</v>
      </c>
      <c r="E6648" s="32">
        <v>46255</v>
      </c>
      <c r="F6648" s="26">
        <v>46255.316238425927</v>
      </c>
      <c r="G6648" s="12" t="str">
        <f t="shared" si="325"/>
        <v>AGOSTO</v>
      </c>
      <c r="H6648">
        <v>901561580</v>
      </c>
      <c r="I6648" t="s">
        <v>152</v>
      </c>
      <c r="J6648" s="41">
        <f t="shared" si="327"/>
        <v>108974</v>
      </c>
      <c r="K6648" s="41">
        <v>20705.060000000001</v>
      </c>
      <c r="L6648" s="39">
        <v>129679.06</v>
      </c>
      <c r="M6648" t="s">
        <v>70</v>
      </c>
      <c r="N6648" s="32">
        <v>46259</v>
      </c>
      <c r="O6648" s="1">
        <f t="shared" ref="O6648:O6657" si="328">IFERROR(IF(-_xlfn.DAYS(E6648,N6648)&lt;0,0,-_xlfn.DAYS(E6648,N6648)), " - ")</f>
        <v>4</v>
      </c>
      <c r="P6648" s="34" t="s">
        <v>7680</v>
      </c>
      <c r="U6648" s="32">
        <v>46280</v>
      </c>
    </row>
    <row r="6649" spans="1:22" hidden="1">
      <c r="A6649" t="s">
        <v>26</v>
      </c>
      <c r="B6649" t="s">
        <v>8010</v>
      </c>
      <c r="C6649" s="56">
        <v>1059</v>
      </c>
      <c r="D6649" t="s">
        <v>6772</v>
      </c>
      <c r="E6649" s="32">
        <v>46255</v>
      </c>
      <c r="F6649" s="26">
        <v>46255.336423611108</v>
      </c>
      <c r="G6649" s="12" t="str">
        <f t="shared" si="325"/>
        <v>AGOSTO</v>
      </c>
      <c r="H6649">
        <v>71951636</v>
      </c>
      <c r="I6649" t="s">
        <v>148</v>
      </c>
      <c r="J6649" s="41">
        <f t="shared" si="327"/>
        <v>50500</v>
      </c>
      <c r="K6649" s="41">
        <v>0</v>
      </c>
      <c r="L6649" s="39">
        <v>50500</v>
      </c>
      <c r="M6649" t="s">
        <v>54</v>
      </c>
      <c r="O6649" s="1">
        <f t="shared" si="328"/>
        <v>0</v>
      </c>
    </row>
    <row r="6650" spans="1:22" hidden="1">
      <c r="A6650" t="s">
        <v>82</v>
      </c>
      <c r="B6650" t="s">
        <v>8015</v>
      </c>
      <c r="C6650" s="55" t="s">
        <v>8016</v>
      </c>
      <c r="D6650" t="s">
        <v>2896</v>
      </c>
      <c r="E6650" s="32">
        <v>46255</v>
      </c>
      <c r="F6650" s="26">
        <v>46255.275231481479</v>
      </c>
      <c r="G6650" s="12" t="str">
        <f t="shared" si="325"/>
        <v>AGOSTO</v>
      </c>
      <c r="H6650">
        <v>900402854</v>
      </c>
      <c r="I6650" t="s">
        <v>6716</v>
      </c>
      <c r="J6650" s="41">
        <f t="shared" si="327"/>
        <v>316800</v>
      </c>
      <c r="K6650" s="41">
        <v>60192</v>
      </c>
      <c r="L6650" s="39">
        <v>376992</v>
      </c>
      <c r="M6650" t="s">
        <v>110</v>
      </c>
      <c r="N6650" s="3">
        <v>46259</v>
      </c>
      <c r="O6650" s="1">
        <f t="shared" si="328"/>
        <v>4</v>
      </c>
      <c r="P6650" t="s">
        <v>7680</v>
      </c>
    </row>
    <row r="6651" spans="1:22" hidden="1">
      <c r="A6651" t="s">
        <v>26</v>
      </c>
      <c r="B6651" t="s">
        <v>8017</v>
      </c>
      <c r="C6651" s="55">
        <v>261908</v>
      </c>
      <c r="D6651" t="s">
        <v>6491</v>
      </c>
      <c r="E6651" s="32">
        <v>46255</v>
      </c>
      <c r="F6651" s="26">
        <v>46255.012662037036</v>
      </c>
      <c r="G6651" s="12" t="str">
        <f t="shared" si="325"/>
        <v>AGOSTO</v>
      </c>
      <c r="H6651">
        <v>890903939</v>
      </c>
      <c r="I6651" t="s">
        <v>313</v>
      </c>
      <c r="J6651" s="42">
        <f t="shared" si="327"/>
        <v>160200</v>
      </c>
      <c r="K6651" s="42">
        <v>0</v>
      </c>
      <c r="L6651" s="18">
        <v>160200</v>
      </c>
      <c r="M6651" t="s">
        <v>3770</v>
      </c>
      <c r="N6651" s="32">
        <v>46260</v>
      </c>
      <c r="O6651" s="1">
        <f t="shared" si="328"/>
        <v>5</v>
      </c>
      <c r="P6651" t="s">
        <v>7680</v>
      </c>
      <c r="U6651" s="32">
        <v>46265</v>
      </c>
      <c r="V6651" t="s">
        <v>39</v>
      </c>
    </row>
    <row r="6652" spans="1:22" hidden="1">
      <c r="A6652" t="s">
        <v>26</v>
      </c>
      <c r="B6652" t="s">
        <v>8068</v>
      </c>
      <c r="C6652" s="55">
        <v>269</v>
      </c>
      <c r="D6652" t="s">
        <v>2388</v>
      </c>
      <c r="E6652" s="32">
        <v>46256</v>
      </c>
      <c r="F6652" s="26">
        <v>46256.9059375</v>
      </c>
      <c r="G6652" s="12" t="str">
        <f t="shared" si="325"/>
        <v>AGOSTO</v>
      </c>
      <c r="H6652">
        <v>901847080</v>
      </c>
      <c r="I6652" t="s">
        <v>2519</v>
      </c>
      <c r="J6652" s="41">
        <f t="shared" si="327"/>
        <v>9131200</v>
      </c>
      <c r="K6652" s="41">
        <v>1734928</v>
      </c>
      <c r="L6652" s="39">
        <v>10866128</v>
      </c>
      <c r="M6652" s="1" t="s">
        <v>9455</v>
      </c>
      <c r="N6652" s="32">
        <v>46260</v>
      </c>
      <c r="O6652" s="1">
        <f t="shared" si="328"/>
        <v>4</v>
      </c>
    </row>
    <row r="6653" spans="1:22" hidden="1">
      <c r="A6653" t="s">
        <v>26</v>
      </c>
      <c r="B6653" t="s">
        <v>8075</v>
      </c>
      <c r="C6653" s="55">
        <v>82</v>
      </c>
      <c r="D6653" t="s">
        <v>655</v>
      </c>
      <c r="E6653" s="32">
        <v>46256</v>
      </c>
      <c r="F6653" s="26">
        <v>46256.795763888891</v>
      </c>
      <c r="G6653" s="12" t="str">
        <f t="shared" si="325"/>
        <v>AGOSTO</v>
      </c>
      <c r="H6653">
        <v>902052444</v>
      </c>
      <c r="I6653" t="s">
        <v>6787</v>
      </c>
      <c r="J6653" s="41">
        <f t="shared" si="327"/>
        <v>1000000</v>
      </c>
      <c r="K6653" s="41">
        <v>190000</v>
      </c>
      <c r="L6653" s="39">
        <v>1190000</v>
      </c>
      <c r="M6653" s="1" t="s">
        <v>9455</v>
      </c>
      <c r="N6653" s="32">
        <v>46259</v>
      </c>
      <c r="O6653" s="1">
        <f t="shared" si="328"/>
        <v>3</v>
      </c>
      <c r="P6653" s="34" t="s">
        <v>7680</v>
      </c>
      <c r="U6653" s="32">
        <v>46280</v>
      </c>
    </row>
    <row r="6654" spans="1:22" hidden="1">
      <c r="A6654" t="s">
        <v>26</v>
      </c>
      <c r="B6654" t="s">
        <v>8063</v>
      </c>
      <c r="C6654" s="55">
        <v>274</v>
      </c>
      <c r="D6654" t="s">
        <v>2388</v>
      </c>
      <c r="E6654" s="32">
        <v>46256</v>
      </c>
      <c r="F6654" s="26">
        <v>46256.960034722222</v>
      </c>
      <c r="G6654" s="12" t="str">
        <f t="shared" si="325"/>
        <v>AGOSTO</v>
      </c>
      <c r="H6654">
        <v>901847080</v>
      </c>
      <c r="I6654" t="s">
        <v>2519</v>
      </c>
      <c r="J6654" s="41">
        <f t="shared" si="327"/>
        <v>1400000</v>
      </c>
      <c r="K6654" s="41">
        <v>266000</v>
      </c>
      <c r="L6654" s="39">
        <v>1666000</v>
      </c>
      <c r="M6654" s="1" t="s">
        <v>9455</v>
      </c>
      <c r="N6654" s="40">
        <v>46259</v>
      </c>
      <c r="O6654" s="1">
        <f t="shared" si="328"/>
        <v>3</v>
      </c>
      <c r="P6654" s="34" t="s">
        <v>8253</v>
      </c>
      <c r="U6654" s="32">
        <v>46280</v>
      </c>
    </row>
    <row r="6655" spans="1:22" hidden="1">
      <c r="A6655" t="s">
        <v>26</v>
      </c>
      <c r="B6655" t="s">
        <v>8069</v>
      </c>
      <c r="C6655" s="55">
        <v>268</v>
      </c>
      <c r="D6655" t="s">
        <v>2388</v>
      </c>
      <c r="E6655" s="32">
        <v>46256</v>
      </c>
      <c r="F6655" s="26">
        <v>46256.898298611108</v>
      </c>
      <c r="G6655" s="12" t="str">
        <f t="shared" si="325"/>
        <v>AGOSTO</v>
      </c>
      <c r="H6655">
        <v>901847080</v>
      </c>
      <c r="I6655" t="s">
        <v>2519</v>
      </c>
      <c r="J6655" s="41">
        <f t="shared" si="327"/>
        <v>7116647.9999999991</v>
      </c>
      <c r="K6655" s="41">
        <v>1352163.12</v>
      </c>
      <c r="L6655" s="39">
        <v>8468811.1199999992</v>
      </c>
      <c r="M6655" s="1" t="s">
        <v>9455</v>
      </c>
      <c r="N6655" s="32">
        <v>46260</v>
      </c>
      <c r="O6655" s="1">
        <f t="shared" si="328"/>
        <v>4</v>
      </c>
      <c r="U6655" s="32">
        <v>46280</v>
      </c>
    </row>
    <row r="6656" spans="1:22" hidden="1">
      <c r="A6656" t="s">
        <v>26</v>
      </c>
      <c r="B6656" t="s">
        <v>8070</v>
      </c>
      <c r="C6656" s="55">
        <v>267</v>
      </c>
      <c r="D6656" t="s">
        <v>2388</v>
      </c>
      <c r="E6656" s="32">
        <v>46256</v>
      </c>
      <c r="F6656" s="26">
        <v>46256.889837962961</v>
      </c>
      <c r="G6656" s="12" t="str">
        <f t="shared" si="325"/>
        <v>AGOSTO</v>
      </c>
      <c r="H6656">
        <v>901847080</v>
      </c>
      <c r="I6656" t="s">
        <v>2519</v>
      </c>
      <c r="J6656" s="41">
        <f t="shared" si="327"/>
        <v>7214925</v>
      </c>
      <c r="K6656" s="41">
        <v>1370835.75</v>
      </c>
      <c r="L6656" s="39">
        <v>8585760.75</v>
      </c>
      <c r="M6656" s="1" t="s">
        <v>9455</v>
      </c>
      <c r="N6656" s="32">
        <v>46260</v>
      </c>
      <c r="O6656" s="1">
        <f t="shared" si="328"/>
        <v>4</v>
      </c>
      <c r="U6656" s="32">
        <v>46280</v>
      </c>
    </row>
    <row r="6657" spans="1:22" hidden="1">
      <c r="A6657" t="s">
        <v>26</v>
      </c>
      <c r="B6657" t="s">
        <v>8062</v>
      </c>
      <c r="C6657" s="55">
        <v>275</v>
      </c>
      <c r="D6657" t="s">
        <v>2388</v>
      </c>
      <c r="E6657" s="32">
        <v>46256</v>
      </c>
      <c r="F6657" s="26">
        <v>46256.963449074072</v>
      </c>
      <c r="G6657" s="12" t="str">
        <f t="shared" si="325"/>
        <v>AGOSTO</v>
      </c>
      <c r="H6657">
        <v>901847080</v>
      </c>
      <c r="I6657" t="s">
        <v>2519</v>
      </c>
      <c r="J6657" s="41">
        <f t="shared" si="327"/>
        <v>1420000</v>
      </c>
      <c r="K6657" s="41">
        <v>269800</v>
      </c>
      <c r="L6657" s="39">
        <v>1689800</v>
      </c>
      <c r="M6657" s="1" t="s">
        <v>9455</v>
      </c>
      <c r="N6657" s="32">
        <v>46259</v>
      </c>
      <c r="O6657" s="1">
        <f t="shared" si="328"/>
        <v>3</v>
      </c>
      <c r="P6657" s="34" t="s">
        <v>7680</v>
      </c>
      <c r="U6657" s="32">
        <v>46280</v>
      </c>
    </row>
    <row r="6658" spans="1:22" hidden="1">
      <c r="A6658" t="s">
        <v>26</v>
      </c>
      <c r="B6658" t="s">
        <v>8077</v>
      </c>
      <c r="C6658" s="55">
        <v>80</v>
      </c>
      <c r="D6658" t="s">
        <v>655</v>
      </c>
      <c r="E6658" s="32">
        <v>46256</v>
      </c>
      <c r="F6658" s="26">
        <v>46256.787280092591</v>
      </c>
      <c r="G6658" s="12" t="str">
        <f t="shared" ref="G6658:G6721" si="329">UPPER(TEXT(E6658, "MMMM"))</f>
        <v>AGOSTO</v>
      </c>
      <c r="H6658">
        <v>902052444</v>
      </c>
      <c r="I6658" t="s">
        <v>6787</v>
      </c>
      <c r="J6658" s="41">
        <f t="shared" si="327"/>
        <v>840000</v>
      </c>
      <c r="K6658" s="41">
        <v>159600</v>
      </c>
      <c r="L6658" s="39">
        <v>999600</v>
      </c>
      <c r="M6658" s="1" t="s">
        <v>9455</v>
      </c>
      <c r="N6658" s="32">
        <v>46259</v>
      </c>
      <c r="O6658" s="1"/>
      <c r="P6658" s="34" t="s">
        <v>7680</v>
      </c>
      <c r="U6658" s="32">
        <v>46280</v>
      </c>
    </row>
    <row r="6659" spans="1:22" hidden="1">
      <c r="A6659" t="s">
        <v>26</v>
      </c>
      <c r="B6659" t="s">
        <v>8072</v>
      </c>
      <c r="C6659" s="55">
        <v>246</v>
      </c>
      <c r="D6659" t="s">
        <v>1049</v>
      </c>
      <c r="E6659" s="32">
        <v>46256</v>
      </c>
      <c r="F6659" s="26">
        <v>46256.851400462961</v>
      </c>
      <c r="G6659" s="12" t="str">
        <f t="shared" si="329"/>
        <v>AGOSTO</v>
      </c>
      <c r="H6659">
        <v>900654063</v>
      </c>
      <c r="I6659" t="s">
        <v>1050</v>
      </c>
      <c r="J6659" s="41">
        <f t="shared" si="327"/>
        <v>2627500</v>
      </c>
      <c r="K6659" s="41">
        <v>499225</v>
      </c>
      <c r="L6659" s="39">
        <v>3126725</v>
      </c>
      <c r="M6659" t="s">
        <v>1149</v>
      </c>
      <c r="N6659" s="32">
        <v>46255</v>
      </c>
      <c r="O6659" s="1">
        <f t="shared" ref="O6659:O6722" si="330">IFERROR(IF(-_xlfn.DAYS(E6659,N6659)&lt;0,0,-_xlfn.DAYS(E6659,N6659)), " - ")</f>
        <v>0</v>
      </c>
      <c r="P6659" t="s">
        <v>479</v>
      </c>
      <c r="U6659" s="32">
        <v>46280</v>
      </c>
    </row>
    <row r="6660" spans="1:22" hidden="1">
      <c r="A6660" t="s">
        <v>26</v>
      </c>
      <c r="B6660" t="s">
        <v>8076</v>
      </c>
      <c r="C6660" s="55">
        <v>81</v>
      </c>
      <c r="D6660" t="s">
        <v>655</v>
      </c>
      <c r="E6660" s="32">
        <v>46256</v>
      </c>
      <c r="F6660" s="26">
        <v>46256.791597222225</v>
      </c>
      <c r="G6660" s="12" t="str">
        <f t="shared" si="329"/>
        <v>AGOSTO</v>
      </c>
      <c r="H6660">
        <v>902052444</v>
      </c>
      <c r="I6660" t="s">
        <v>6787</v>
      </c>
      <c r="J6660" s="41">
        <f t="shared" si="327"/>
        <v>960000</v>
      </c>
      <c r="K6660" s="41">
        <v>182400</v>
      </c>
      <c r="L6660" s="39">
        <v>1142400</v>
      </c>
      <c r="M6660" s="1" t="s">
        <v>9455</v>
      </c>
      <c r="N6660" s="32">
        <v>46259</v>
      </c>
      <c r="O6660" s="1">
        <f t="shared" si="330"/>
        <v>3</v>
      </c>
      <c r="P6660" s="34" t="s">
        <v>7680</v>
      </c>
      <c r="U6660" s="32">
        <v>46280</v>
      </c>
    </row>
    <row r="6661" spans="1:22" hidden="1">
      <c r="A6661" t="s">
        <v>26</v>
      </c>
      <c r="B6661" t="s">
        <v>8074</v>
      </c>
      <c r="C6661" s="55">
        <v>83</v>
      </c>
      <c r="D6661" t="s">
        <v>655</v>
      </c>
      <c r="E6661" s="32">
        <v>46256</v>
      </c>
      <c r="F6661" s="26">
        <v>46256.799247685187</v>
      </c>
      <c r="G6661" s="12" t="str">
        <f t="shared" si="329"/>
        <v>AGOSTO</v>
      </c>
      <c r="H6661">
        <v>902052444</v>
      </c>
      <c r="I6661" t="s">
        <v>6787</v>
      </c>
      <c r="J6661" s="41">
        <f t="shared" si="327"/>
        <v>1350000</v>
      </c>
      <c r="K6661" s="41">
        <v>256500</v>
      </c>
      <c r="L6661" s="39">
        <v>1606500</v>
      </c>
      <c r="M6661" s="1" t="s">
        <v>9455</v>
      </c>
      <c r="N6661" s="32">
        <v>46259</v>
      </c>
      <c r="O6661" s="1">
        <f t="shared" si="330"/>
        <v>3</v>
      </c>
      <c r="P6661" s="34" t="s">
        <v>7680</v>
      </c>
      <c r="U6661" s="32">
        <v>46280</v>
      </c>
    </row>
    <row r="6662" spans="1:22" hidden="1">
      <c r="A6662" t="s">
        <v>26</v>
      </c>
      <c r="B6662" t="s">
        <v>8066</v>
      </c>
      <c r="C6662" s="55">
        <v>271</v>
      </c>
      <c r="D6662" t="s">
        <v>2388</v>
      </c>
      <c r="E6662" s="32">
        <v>46256</v>
      </c>
      <c r="F6662" s="26">
        <v>46256.931608796294</v>
      </c>
      <c r="G6662" s="12" t="str">
        <f t="shared" si="329"/>
        <v>AGOSTO</v>
      </c>
      <c r="H6662">
        <v>901847080</v>
      </c>
      <c r="I6662" t="s">
        <v>2519</v>
      </c>
      <c r="J6662" s="41">
        <f t="shared" si="327"/>
        <v>1650000</v>
      </c>
      <c r="K6662" s="41">
        <v>313500</v>
      </c>
      <c r="L6662" s="39">
        <v>1963500</v>
      </c>
      <c r="M6662" s="1" t="s">
        <v>9455</v>
      </c>
      <c r="N6662" s="32">
        <v>46260</v>
      </c>
      <c r="O6662" s="1">
        <f t="shared" si="330"/>
        <v>4</v>
      </c>
      <c r="U6662" s="32">
        <v>46280</v>
      </c>
    </row>
    <row r="6663" spans="1:22" hidden="1">
      <c r="A6663" t="s">
        <v>26</v>
      </c>
      <c r="B6663" t="s">
        <v>8060</v>
      </c>
      <c r="C6663" s="55">
        <v>277</v>
      </c>
      <c r="D6663" t="s">
        <v>2388</v>
      </c>
      <c r="E6663" s="32">
        <v>46256</v>
      </c>
      <c r="F6663" s="26">
        <v>46256.973506944443</v>
      </c>
      <c r="G6663" s="12" t="str">
        <f t="shared" si="329"/>
        <v>AGOSTO</v>
      </c>
      <c r="H6663">
        <v>901847080</v>
      </c>
      <c r="I6663" t="s">
        <v>2519</v>
      </c>
      <c r="J6663" s="41">
        <f t="shared" si="327"/>
        <v>7072000</v>
      </c>
      <c r="K6663" s="41">
        <v>1343680</v>
      </c>
      <c r="L6663" s="39">
        <v>8415680</v>
      </c>
      <c r="M6663" s="1" t="s">
        <v>9455</v>
      </c>
      <c r="N6663" s="32">
        <v>46260</v>
      </c>
      <c r="O6663" s="1">
        <f t="shared" si="330"/>
        <v>4</v>
      </c>
      <c r="U6663" s="32">
        <v>46280</v>
      </c>
    </row>
    <row r="6664" spans="1:22" hidden="1">
      <c r="A6664" t="s">
        <v>26</v>
      </c>
      <c r="B6664" t="s">
        <v>8059</v>
      </c>
      <c r="C6664" s="55">
        <v>278</v>
      </c>
      <c r="D6664" t="s">
        <v>2388</v>
      </c>
      <c r="E6664" s="32">
        <v>46256</v>
      </c>
      <c r="F6664" s="26">
        <v>46256.980231481481</v>
      </c>
      <c r="G6664" s="12" t="str">
        <f t="shared" si="329"/>
        <v>AGOSTO</v>
      </c>
      <c r="H6664">
        <v>901847080</v>
      </c>
      <c r="I6664" t="s">
        <v>2519</v>
      </c>
      <c r="J6664" s="41">
        <f t="shared" si="327"/>
        <v>3536000</v>
      </c>
      <c r="K6664" s="41">
        <v>671840</v>
      </c>
      <c r="L6664" s="39">
        <v>4207840</v>
      </c>
      <c r="M6664" s="1" t="s">
        <v>9455</v>
      </c>
      <c r="N6664" s="32">
        <v>46260</v>
      </c>
      <c r="O6664" s="1">
        <f t="shared" si="330"/>
        <v>4</v>
      </c>
      <c r="U6664" s="32">
        <v>46280</v>
      </c>
    </row>
    <row r="6665" spans="1:22" hidden="1">
      <c r="A6665" t="s">
        <v>26</v>
      </c>
      <c r="B6665" t="s">
        <v>8071</v>
      </c>
      <c r="C6665" s="55">
        <v>266</v>
      </c>
      <c r="D6665" t="s">
        <v>2388</v>
      </c>
      <c r="E6665" s="32">
        <v>46256</v>
      </c>
      <c r="F6665" s="26">
        <v>46256.883888888886</v>
      </c>
      <c r="G6665" s="12" t="str">
        <f t="shared" si="329"/>
        <v>AGOSTO</v>
      </c>
      <c r="H6665">
        <v>901847080</v>
      </c>
      <c r="I6665" t="s">
        <v>2519</v>
      </c>
      <c r="J6665" s="41">
        <f t="shared" si="327"/>
        <v>15490400</v>
      </c>
      <c r="K6665" s="41">
        <v>2943176</v>
      </c>
      <c r="L6665" s="39">
        <v>18433576</v>
      </c>
      <c r="M6665" s="1" t="s">
        <v>9455</v>
      </c>
      <c r="N6665" s="32">
        <v>46260</v>
      </c>
      <c r="O6665" s="1">
        <f t="shared" si="330"/>
        <v>4</v>
      </c>
    </row>
    <row r="6666" spans="1:22" hidden="1">
      <c r="A6666" t="s">
        <v>26</v>
      </c>
      <c r="B6666" t="s">
        <v>8067</v>
      </c>
      <c r="C6666" s="55">
        <v>270</v>
      </c>
      <c r="D6666" t="s">
        <v>2388</v>
      </c>
      <c r="E6666" s="32">
        <v>46256</v>
      </c>
      <c r="F6666" s="26">
        <v>46256.918391203704</v>
      </c>
      <c r="G6666" s="12" t="str">
        <f t="shared" si="329"/>
        <v>AGOSTO</v>
      </c>
      <c r="H6666">
        <v>901847080</v>
      </c>
      <c r="I6666" t="s">
        <v>2519</v>
      </c>
      <c r="J6666" s="41">
        <f t="shared" si="327"/>
        <v>10122600</v>
      </c>
      <c r="K6666" s="41">
        <v>1923294</v>
      </c>
      <c r="L6666" s="39">
        <v>12045894</v>
      </c>
      <c r="M6666" s="1" t="s">
        <v>9455</v>
      </c>
      <c r="N6666" s="32">
        <v>46260</v>
      </c>
      <c r="O6666" s="1">
        <f t="shared" si="330"/>
        <v>4</v>
      </c>
    </row>
    <row r="6667" spans="1:22" hidden="1">
      <c r="A6667" t="s">
        <v>26</v>
      </c>
      <c r="B6667" t="s">
        <v>8061</v>
      </c>
      <c r="C6667" s="55">
        <v>276</v>
      </c>
      <c r="D6667" t="s">
        <v>2388</v>
      </c>
      <c r="E6667" s="32">
        <v>46256</v>
      </c>
      <c r="F6667" s="26">
        <v>46256.970300925925</v>
      </c>
      <c r="G6667" s="12" t="str">
        <f t="shared" si="329"/>
        <v>AGOSTO</v>
      </c>
      <c r="H6667">
        <v>901847080</v>
      </c>
      <c r="I6667" t="s">
        <v>2519</v>
      </c>
      <c r="J6667" s="41">
        <f t="shared" si="327"/>
        <v>5200000</v>
      </c>
      <c r="K6667" s="41">
        <v>988000</v>
      </c>
      <c r="L6667" s="39">
        <v>6188000</v>
      </c>
      <c r="M6667" s="1" t="s">
        <v>9455</v>
      </c>
      <c r="N6667" s="32">
        <v>46259</v>
      </c>
      <c r="O6667" s="1">
        <f t="shared" si="330"/>
        <v>3</v>
      </c>
      <c r="P6667" s="34" t="s">
        <v>8251</v>
      </c>
      <c r="U6667" s="32">
        <v>46280</v>
      </c>
    </row>
    <row r="6668" spans="1:22" hidden="1">
      <c r="A6668" t="s">
        <v>26</v>
      </c>
      <c r="B6668" t="s">
        <v>8064</v>
      </c>
      <c r="C6668" s="55">
        <v>273</v>
      </c>
      <c r="D6668" t="s">
        <v>2388</v>
      </c>
      <c r="E6668" s="32">
        <v>46256</v>
      </c>
      <c r="F6668" s="26">
        <v>46256.953368055554</v>
      </c>
      <c r="G6668" s="12" t="str">
        <f t="shared" si="329"/>
        <v>AGOSTO</v>
      </c>
      <c r="H6668">
        <v>901847080</v>
      </c>
      <c r="I6668" t="s">
        <v>2519</v>
      </c>
      <c r="J6668" s="41">
        <f t="shared" si="327"/>
        <v>823000</v>
      </c>
      <c r="K6668" s="41">
        <v>156370</v>
      </c>
      <c r="L6668" s="39">
        <v>979370</v>
      </c>
      <c r="M6668" s="1" t="s">
        <v>9455</v>
      </c>
      <c r="N6668" s="32">
        <v>46260</v>
      </c>
      <c r="O6668" s="1">
        <f t="shared" si="330"/>
        <v>4</v>
      </c>
      <c r="U6668" s="32">
        <v>46280</v>
      </c>
    </row>
    <row r="6669" spans="1:22" hidden="1">
      <c r="A6669" t="s">
        <v>26</v>
      </c>
      <c r="B6669" t="s">
        <v>8065</v>
      </c>
      <c r="C6669" s="55">
        <v>272</v>
      </c>
      <c r="D6669" t="s">
        <v>2388</v>
      </c>
      <c r="E6669" s="32">
        <v>46256</v>
      </c>
      <c r="F6669" s="26">
        <v>46256.945</v>
      </c>
      <c r="G6669" s="12" t="str">
        <f t="shared" si="329"/>
        <v>AGOSTO</v>
      </c>
      <c r="H6669">
        <v>901847080</v>
      </c>
      <c r="I6669" t="s">
        <v>2519</v>
      </c>
      <c r="J6669" s="41">
        <f t="shared" si="327"/>
        <v>3370200</v>
      </c>
      <c r="K6669" s="41">
        <v>640338</v>
      </c>
      <c r="L6669" s="39">
        <v>4010538</v>
      </c>
      <c r="M6669" s="1" t="s">
        <v>9455</v>
      </c>
      <c r="N6669" s="32">
        <v>46260</v>
      </c>
      <c r="O6669" s="1">
        <f t="shared" si="330"/>
        <v>4</v>
      </c>
      <c r="U6669" s="32">
        <v>46280</v>
      </c>
    </row>
    <row r="6670" spans="1:22" hidden="1">
      <c r="A6670" t="s">
        <v>26</v>
      </c>
      <c r="B6670" t="s">
        <v>8073</v>
      </c>
      <c r="C6670" s="55">
        <v>22376536</v>
      </c>
      <c r="D6670" t="s">
        <v>4499</v>
      </c>
      <c r="E6670" s="32">
        <v>46256</v>
      </c>
      <c r="F6670" s="26">
        <v>46256.803287037037</v>
      </c>
      <c r="G6670" s="12" t="str">
        <f t="shared" si="329"/>
        <v>AGOSTO</v>
      </c>
      <c r="H6670">
        <v>900219834</v>
      </c>
      <c r="I6670" t="s">
        <v>739</v>
      </c>
      <c r="J6670" s="42">
        <f t="shared" si="327"/>
        <v>13500</v>
      </c>
      <c r="K6670" s="42">
        <v>0</v>
      </c>
      <c r="L6670" s="18">
        <v>13500</v>
      </c>
      <c r="M6670" t="s">
        <v>70</v>
      </c>
      <c r="N6670" s="32">
        <v>46262</v>
      </c>
      <c r="O6670" s="1">
        <f t="shared" si="330"/>
        <v>6</v>
      </c>
      <c r="P6670" t="s">
        <v>8251</v>
      </c>
      <c r="U6670" s="32">
        <v>46265</v>
      </c>
      <c r="V6670" t="s">
        <v>39</v>
      </c>
    </row>
    <row r="6671" spans="1:22" hidden="1">
      <c r="A6671" t="s">
        <v>26</v>
      </c>
      <c r="B6671" t="s">
        <v>8078</v>
      </c>
      <c r="C6671" s="55">
        <v>403</v>
      </c>
      <c r="D6671" t="s">
        <v>5615</v>
      </c>
      <c r="E6671" s="32">
        <v>46256</v>
      </c>
      <c r="F6671" s="26">
        <v>46256.717939814815</v>
      </c>
      <c r="G6671" s="12" t="str">
        <f t="shared" si="329"/>
        <v>AGOSTO</v>
      </c>
      <c r="H6671">
        <v>1038411451</v>
      </c>
      <c r="I6671" t="s">
        <v>5616</v>
      </c>
      <c r="J6671" s="41">
        <f t="shared" si="327"/>
        <v>87000</v>
      </c>
      <c r="K6671" s="41">
        <v>0</v>
      </c>
      <c r="L6671" s="39">
        <v>87000</v>
      </c>
      <c r="M6671" t="s">
        <v>54</v>
      </c>
      <c r="O6671" s="1">
        <f t="shared" si="330"/>
        <v>0</v>
      </c>
    </row>
    <row r="6672" spans="1:22" hidden="1">
      <c r="A6672" t="s">
        <v>26</v>
      </c>
      <c r="B6672" t="s">
        <v>8079</v>
      </c>
      <c r="C6672" s="56">
        <v>20171575</v>
      </c>
      <c r="D6672" t="s">
        <v>4430</v>
      </c>
      <c r="E6672" s="32">
        <v>46256</v>
      </c>
      <c r="F6672" s="26">
        <v>46256.56759259259</v>
      </c>
      <c r="G6672" s="12" t="str">
        <f t="shared" si="329"/>
        <v>AGOSTO</v>
      </c>
      <c r="H6672">
        <v>900178348</v>
      </c>
      <c r="I6672" t="s">
        <v>696</v>
      </c>
      <c r="J6672" s="41">
        <f t="shared" si="327"/>
        <v>19243.7</v>
      </c>
      <c r="K6672" s="41">
        <v>3656.3</v>
      </c>
      <c r="L6672" s="39">
        <v>22900</v>
      </c>
      <c r="M6672" t="s">
        <v>54</v>
      </c>
      <c r="O6672" s="1">
        <f t="shared" si="330"/>
        <v>0</v>
      </c>
    </row>
    <row r="6673" spans="1:24" hidden="1">
      <c r="A6673" t="s">
        <v>26</v>
      </c>
      <c r="B6673" t="s">
        <v>8080</v>
      </c>
      <c r="C6673" s="55">
        <v>22299540</v>
      </c>
      <c r="D6673" t="s">
        <v>4499</v>
      </c>
      <c r="E6673" s="32">
        <v>46256</v>
      </c>
      <c r="F6673" s="26">
        <v>46256.53628472222</v>
      </c>
      <c r="G6673" s="12" t="str">
        <f t="shared" si="329"/>
        <v>AGOSTO</v>
      </c>
      <c r="H6673">
        <v>900219834</v>
      </c>
      <c r="I6673" t="s">
        <v>739</v>
      </c>
      <c r="J6673" s="42">
        <f t="shared" si="327"/>
        <v>11600</v>
      </c>
      <c r="K6673" s="42">
        <v>0</v>
      </c>
      <c r="L6673" s="18">
        <v>11600</v>
      </c>
      <c r="M6673" t="s">
        <v>70</v>
      </c>
      <c r="N6673" s="32">
        <v>46262</v>
      </c>
      <c r="O6673" s="1">
        <f t="shared" si="330"/>
        <v>6</v>
      </c>
      <c r="P6673" t="s">
        <v>8251</v>
      </c>
      <c r="U6673" s="32">
        <v>46265</v>
      </c>
      <c r="V6673" t="s">
        <v>39</v>
      </c>
    </row>
    <row r="6674" spans="1:24" hidden="1">
      <c r="A6674" t="s">
        <v>26</v>
      </c>
      <c r="B6674" t="s">
        <v>8081</v>
      </c>
      <c r="C6674" s="56">
        <v>76</v>
      </c>
      <c r="D6674" t="s">
        <v>6537</v>
      </c>
      <c r="E6674" s="32">
        <v>46256</v>
      </c>
      <c r="F6674" s="26">
        <v>46256.480000000003</v>
      </c>
      <c r="G6674" s="12" t="str">
        <f t="shared" si="329"/>
        <v>AGOSTO</v>
      </c>
      <c r="H6674">
        <v>808001297</v>
      </c>
      <c r="I6674" t="s">
        <v>6538</v>
      </c>
      <c r="J6674" s="41">
        <f t="shared" si="327"/>
        <v>23529.41</v>
      </c>
      <c r="K6674" s="41">
        <v>4470.59</v>
      </c>
      <c r="L6674" s="39">
        <v>28000</v>
      </c>
      <c r="M6674" t="s">
        <v>54</v>
      </c>
      <c r="O6674" s="1">
        <f t="shared" si="330"/>
        <v>0</v>
      </c>
    </row>
    <row r="6675" spans="1:24" hidden="1">
      <c r="A6675" t="s">
        <v>26</v>
      </c>
      <c r="B6675" t="s">
        <v>8082</v>
      </c>
      <c r="C6675" s="55">
        <v>6289515</v>
      </c>
      <c r="D6675" t="s">
        <v>708</v>
      </c>
      <c r="E6675" s="32">
        <v>46257</v>
      </c>
      <c r="F6675" s="26">
        <v>46257.591817129629</v>
      </c>
      <c r="G6675" s="12" t="str">
        <f t="shared" si="329"/>
        <v>AGOSTO</v>
      </c>
      <c r="H6675">
        <v>900219834</v>
      </c>
      <c r="I6675" t="s">
        <v>739</v>
      </c>
      <c r="J6675" s="41">
        <f t="shared" si="327"/>
        <v>5042.0200000000004</v>
      </c>
      <c r="K6675" s="41">
        <v>957.98</v>
      </c>
      <c r="L6675" s="39">
        <v>6000</v>
      </c>
      <c r="M6675" t="s">
        <v>70</v>
      </c>
      <c r="N6675" s="32">
        <v>46266</v>
      </c>
      <c r="O6675" s="1">
        <f t="shared" si="330"/>
        <v>9</v>
      </c>
      <c r="P6675" t="s">
        <v>8251</v>
      </c>
      <c r="U6675" s="32">
        <v>46266</v>
      </c>
      <c r="V6675" t="s">
        <v>39</v>
      </c>
    </row>
    <row r="6676" spans="1:24" hidden="1">
      <c r="A6676" t="s">
        <v>26</v>
      </c>
      <c r="B6676" t="s">
        <v>8083</v>
      </c>
      <c r="C6676" s="56">
        <v>3370</v>
      </c>
      <c r="D6676" t="s">
        <v>2758</v>
      </c>
      <c r="E6676" s="32">
        <v>46257</v>
      </c>
      <c r="F6676" s="26">
        <v>46257.307164351849</v>
      </c>
      <c r="G6676" s="12" t="str">
        <f t="shared" si="329"/>
        <v>AGOSTO</v>
      </c>
      <c r="H6676">
        <v>900309853</v>
      </c>
      <c r="I6676" t="s">
        <v>2759</v>
      </c>
      <c r="J6676" s="41">
        <f t="shared" si="327"/>
        <v>122000</v>
      </c>
      <c r="K6676" s="41">
        <v>23180</v>
      </c>
      <c r="L6676" s="39">
        <v>145180</v>
      </c>
      <c r="M6676" t="s">
        <v>54</v>
      </c>
      <c r="O6676" s="1">
        <f t="shared" si="330"/>
        <v>0</v>
      </c>
    </row>
    <row r="6677" spans="1:24" hidden="1">
      <c r="A6677" t="s">
        <v>26</v>
      </c>
      <c r="B6677" t="s">
        <v>8096</v>
      </c>
      <c r="C6677" s="55">
        <v>7147</v>
      </c>
      <c r="D6677" t="s">
        <v>722</v>
      </c>
      <c r="E6677" s="32">
        <v>46258</v>
      </c>
      <c r="F6677" s="26">
        <v>46258.630729166667</v>
      </c>
      <c r="G6677" s="12" t="str">
        <f t="shared" si="329"/>
        <v>AGOSTO</v>
      </c>
      <c r="H6677">
        <v>890904603</v>
      </c>
      <c r="I6677" t="s">
        <v>723</v>
      </c>
      <c r="J6677" s="41">
        <f t="shared" si="327"/>
        <v>4278930</v>
      </c>
      <c r="K6677" s="41">
        <v>812997</v>
      </c>
      <c r="L6677" s="39">
        <v>5091927</v>
      </c>
      <c r="M6677" t="s">
        <v>70</v>
      </c>
      <c r="N6677" s="32">
        <v>46261</v>
      </c>
      <c r="O6677" s="1">
        <f t="shared" si="330"/>
        <v>3</v>
      </c>
      <c r="P6677" t="s">
        <v>7680</v>
      </c>
      <c r="U6677" s="32">
        <v>46280</v>
      </c>
    </row>
    <row r="6678" spans="1:24" hidden="1">
      <c r="A6678" t="s">
        <v>26</v>
      </c>
      <c r="B6678" t="s">
        <v>8099</v>
      </c>
      <c r="C6678" s="55">
        <v>5077</v>
      </c>
      <c r="D6678" t="s">
        <v>4975</v>
      </c>
      <c r="E6678" s="32">
        <v>46258</v>
      </c>
      <c r="F6678" s="26">
        <v>46258.59270833333</v>
      </c>
      <c r="G6678" s="12" t="str">
        <f t="shared" si="329"/>
        <v>AGOSTO</v>
      </c>
      <c r="H6678">
        <v>900031421</v>
      </c>
      <c r="I6678" t="s">
        <v>4976</v>
      </c>
      <c r="J6678" s="41">
        <f t="shared" si="327"/>
        <v>654539.27</v>
      </c>
      <c r="K6678" s="41">
        <v>0</v>
      </c>
      <c r="L6678" s="39">
        <v>654539.27</v>
      </c>
      <c r="M6678" t="s">
        <v>110</v>
      </c>
      <c r="N6678" s="3">
        <v>46262</v>
      </c>
      <c r="O6678" s="1">
        <f t="shared" si="330"/>
        <v>4</v>
      </c>
      <c r="P6678" s="34" t="s">
        <v>8251</v>
      </c>
    </row>
    <row r="6679" spans="1:24" hidden="1">
      <c r="A6679" t="s">
        <v>26</v>
      </c>
      <c r="B6679" t="s">
        <v>8113</v>
      </c>
      <c r="C6679" s="55">
        <v>18159</v>
      </c>
      <c r="D6679" t="s">
        <v>102</v>
      </c>
      <c r="E6679" s="32">
        <v>46258</v>
      </c>
      <c r="F6679" s="26">
        <v>46258.67701388889</v>
      </c>
      <c r="G6679" s="12" t="str">
        <f t="shared" si="329"/>
        <v>AGOSTO</v>
      </c>
      <c r="H6679">
        <v>900075456</v>
      </c>
      <c r="I6679" t="s">
        <v>1041</v>
      </c>
      <c r="J6679" s="41">
        <f t="shared" si="327"/>
        <v>36440361</v>
      </c>
      <c r="K6679" s="41">
        <v>636120.56999999995</v>
      </c>
      <c r="L6679" s="39">
        <v>37076481.57</v>
      </c>
      <c r="M6679" t="s">
        <v>128</v>
      </c>
      <c r="N6679" s="32">
        <v>46259</v>
      </c>
      <c r="O6679" s="1">
        <f t="shared" si="330"/>
        <v>1</v>
      </c>
      <c r="P6679" s="34" t="s">
        <v>2655</v>
      </c>
    </row>
    <row r="6680" spans="1:24" hidden="1">
      <c r="A6680" t="s">
        <v>26</v>
      </c>
      <c r="B6680" t="s">
        <v>8111</v>
      </c>
      <c r="C6680" s="55">
        <v>529</v>
      </c>
      <c r="D6680" t="s">
        <v>122</v>
      </c>
      <c r="E6680" s="32">
        <v>46258</v>
      </c>
      <c r="F6680" s="26">
        <v>46258.687916666669</v>
      </c>
      <c r="G6680" s="12" t="str">
        <f t="shared" si="329"/>
        <v>AGOSTO</v>
      </c>
      <c r="H6680">
        <v>901402351</v>
      </c>
      <c r="I6680" t="s">
        <v>7718</v>
      </c>
      <c r="J6680" s="41">
        <f t="shared" si="327"/>
        <v>992000</v>
      </c>
      <c r="K6680" s="41">
        <v>188480</v>
      </c>
      <c r="L6680" s="39">
        <v>1180480</v>
      </c>
      <c r="M6680" s="1" t="s">
        <v>9455</v>
      </c>
      <c r="N6680" s="32">
        <v>46268</v>
      </c>
      <c r="O6680" s="1">
        <f t="shared" si="330"/>
        <v>10</v>
      </c>
      <c r="P6680" t="s">
        <v>8251</v>
      </c>
      <c r="U6680" s="32">
        <v>46280</v>
      </c>
    </row>
    <row r="6681" spans="1:24" hidden="1">
      <c r="A6681" t="s">
        <v>26</v>
      </c>
      <c r="B6681" t="s">
        <v>8117</v>
      </c>
      <c r="C6681" s="55">
        <v>7235</v>
      </c>
      <c r="D6681" t="s">
        <v>678</v>
      </c>
      <c r="E6681" s="32">
        <v>46258</v>
      </c>
      <c r="F6681" s="26">
        <v>46258.660879629628</v>
      </c>
      <c r="G6681" s="12" t="str">
        <f t="shared" si="329"/>
        <v>AGOSTO</v>
      </c>
      <c r="H6681">
        <v>901174199</v>
      </c>
      <c r="I6681" t="s">
        <v>679</v>
      </c>
      <c r="J6681" s="41">
        <f t="shared" si="327"/>
        <v>2500000</v>
      </c>
      <c r="K6681" s="41">
        <v>475000</v>
      </c>
      <c r="L6681" s="39">
        <v>2975000</v>
      </c>
      <c r="M6681" t="s">
        <v>1151</v>
      </c>
      <c r="N6681" s="32">
        <v>46260</v>
      </c>
      <c r="O6681" s="1">
        <f t="shared" si="330"/>
        <v>2</v>
      </c>
      <c r="P6681" t="s">
        <v>7680</v>
      </c>
      <c r="U6681" s="32">
        <v>46262</v>
      </c>
      <c r="X6681" s="1"/>
    </row>
    <row r="6682" spans="1:24" hidden="1">
      <c r="A6682" t="s">
        <v>26</v>
      </c>
      <c r="B6682" t="s">
        <v>8119</v>
      </c>
      <c r="C6682" s="55">
        <v>6288</v>
      </c>
      <c r="D6682" t="s">
        <v>5956</v>
      </c>
      <c r="E6682" s="32">
        <v>46258</v>
      </c>
      <c r="F6682" s="26">
        <v>46258.651064814818</v>
      </c>
      <c r="G6682" s="12" t="str">
        <f t="shared" si="329"/>
        <v>AGOSTO</v>
      </c>
      <c r="H6682">
        <v>830095793</v>
      </c>
      <c r="I6682" t="s">
        <v>5957</v>
      </c>
      <c r="J6682" s="41">
        <f t="shared" si="327"/>
        <v>631000</v>
      </c>
      <c r="K6682" s="41">
        <v>0</v>
      </c>
      <c r="L6682" s="39">
        <v>631000</v>
      </c>
      <c r="M6682" t="s">
        <v>110</v>
      </c>
      <c r="N6682" s="3">
        <v>46262</v>
      </c>
      <c r="O6682" s="1">
        <f t="shared" si="330"/>
        <v>4</v>
      </c>
      <c r="P6682" t="s">
        <v>8251</v>
      </c>
      <c r="X6682" s="1"/>
    </row>
    <row r="6683" spans="1:24" hidden="1">
      <c r="A6683" t="s">
        <v>26</v>
      </c>
      <c r="B6683" t="s">
        <v>8106</v>
      </c>
      <c r="C6683" s="55">
        <v>1029755</v>
      </c>
      <c r="D6683" t="s">
        <v>138</v>
      </c>
      <c r="E6683" s="32">
        <v>46258</v>
      </c>
      <c r="F6683" s="26">
        <v>46258.831377314818</v>
      </c>
      <c r="G6683" s="12" t="str">
        <f t="shared" si="329"/>
        <v>AGOSTO</v>
      </c>
      <c r="H6683">
        <v>860016640</v>
      </c>
      <c r="I6683" t="s">
        <v>139</v>
      </c>
      <c r="J6683" s="41">
        <f t="shared" si="327"/>
        <v>1453566</v>
      </c>
      <c r="K6683" s="41">
        <v>0</v>
      </c>
      <c r="L6683" s="39">
        <v>1453566</v>
      </c>
      <c r="M6683" t="s">
        <v>3770</v>
      </c>
      <c r="N6683" s="32">
        <v>46261</v>
      </c>
      <c r="O6683" s="1">
        <f t="shared" si="330"/>
        <v>3</v>
      </c>
      <c r="P6683" t="s">
        <v>8251</v>
      </c>
      <c r="U6683" s="32">
        <v>46262</v>
      </c>
      <c r="X6683" s="1"/>
    </row>
    <row r="6684" spans="1:24" hidden="1">
      <c r="A6684" t="s">
        <v>26</v>
      </c>
      <c r="B6684" t="s">
        <v>8118</v>
      </c>
      <c r="C6684" s="55">
        <v>94927</v>
      </c>
      <c r="D6684" t="s">
        <v>28</v>
      </c>
      <c r="E6684" s="32">
        <v>46258</v>
      </c>
      <c r="F6684" s="26">
        <v>46258.660069444442</v>
      </c>
      <c r="G6684" s="12" t="str">
        <f t="shared" si="329"/>
        <v>AGOSTO</v>
      </c>
      <c r="H6684">
        <v>800003367</v>
      </c>
      <c r="I6684" t="s">
        <v>6347</v>
      </c>
      <c r="J6684" s="41">
        <f t="shared" si="327"/>
        <v>424980</v>
      </c>
      <c r="K6684" s="41">
        <v>80746</v>
      </c>
      <c r="L6684" s="39">
        <v>505726</v>
      </c>
      <c r="M6684" t="s">
        <v>70</v>
      </c>
      <c r="N6684" s="32">
        <v>46259</v>
      </c>
      <c r="O6684" s="1">
        <f t="shared" si="330"/>
        <v>1</v>
      </c>
      <c r="P6684" s="34" t="s">
        <v>7680</v>
      </c>
      <c r="U6684" s="32">
        <v>46280</v>
      </c>
    </row>
    <row r="6685" spans="1:24" hidden="1">
      <c r="A6685" t="s">
        <v>26</v>
      </c>
      <c r="B6685" t="s">
        <v>8116</v>
      </c>
      <c r="C6685" s="55">
        <v>7236</v>
      </c>
      <c r="D6685" t="s">
        <v>678</v>
      </c>
      <c r="E6685" s="32">
        <v>46258</v>
      </c>
      <c r="F6685" s="26">
        <v>46258.666435185187</v>
      </c>
      <c r="G6685" s="12" t="str">
        <f t="shared" si="329"/>
        <v>AGOSTO</v>
      </c>
      <c r="H6685">
        <v>901174199</v>
      </c>
      <c r="I6685" t="s">
        <v>679</v>
      </c>
      <c r="J6685" s="41">
        <f t="shared" si="327"/>
        <v>1227500</v>
      </c>
      <c r="K6685" s="41">
        <v>233225</v>
      </c>
      <c r="L6685" s="39">
        <v>1460725</v>
      </c>
      <c r="M6685" t="s">
        <v>1151</v>
      </c>
      <c r="N6685" s="32">
        <v>46260</v>
      </c>
      <c r="O6685" s="1">
        <f t="shared" si="330"/>
        <v>2</v>
      </c>
      <c r="P6685" t="s">
        <v>7680</v>
      </c>
      <c r="U6685" s="32">
        <v>46262</v>
      </c>
    </row>
    <row r="6686" spans="1:24" hidden="1">
      <c r="A6686" t="s">
        <v>26</v>
      </c>
      <c r="B6686" t="s">
        <v>8108</v>
      </c>
      <c r="C6686" s="55">
        <v>65051243</v>
      </c>
      <c r="D6686" t="s">
        <v>182</v>
      </c>
      <c r="E6686" s="32">
        <v>46258</v>
      </c>
      <c r="F6686" s="26">
        <v>46258.756099537037</v>
      </c>
      <c r="G6686" s="12" t="str">
        <f t="shared" si="329"/>
        <v>AGOSTO</v>
      </c>
      <c r="H6686">
        <v>800230447</v>
      </c>
      <c r="I6686" t="s">
        <v>183</v>
      </c>
      <c r="J6686" s="41">
        <f t="shared" si="327"/>
        <v>11215268</v>
      </c>
      <c r="K6686" s="41">
        <v>2130900.92</v>
      </c>
      <c r="L6686" s="39">
        <v>13346168.92</v>
      </c>
      <c r="M6686" t="s">
        <v>58</v>
      </c>
      <c r="N6686" s="32">
        <v>46260</v>
      </c>
      <c r="O6686" s="1">
        <f t="shared" si="330"/>
        <v>2</v>
      </c>
      <c r="U6686" s="32">
        <v>46267</v>
      </c>
    </row>
    <row r="6687" spans="1:24" hidden="1">
      <c r="A6687" t="s">
        <v>26</v>
      </c>
      <c r="B6687" t="s">
        <v>8105</v>
      </c>
      <c r="C6687" s="55">
        <v>439854</v>
      </c>
      <c r="D6687" t="s">
        <v>662</v>
      </c>
      <c r="E6687" s="32">
        <v>46258</v>
      </c>
      <c r="F6687" s="26">
        <v>46258.836412037039</v>
      </c>
      <c r="G6687" s="12" t="str">
        <f t="shared" si="329"/>
        <v>AGOSTO</v>
      </c>
      <c r="H6687">
        <v>900053978</v>
      </c>
      <c r="I6687" t="s">
        <v>663</v>
      </c>
      <c r="J6687" s="41">
        <f t="shared" si="327"/>
        <v>53100</v>
      </c>
      <c r="K6687" s="41">
        <v>0</v>
      </c>
      <c r="L6687" s="39">
        <v>53100</v>
      </c>
      <c r="M6687" t="s">
        <v>70</v>
      </c>
      <c r="N6687" s="32">
        <v>46262</v>
      </c>
      <c r="O6687" s="1">
        <f t="shared" si="330"/>
        <v>4</v>
      </c>
      <c r="P6687" t="s">
        <v>7680</v>
      </c>
      <c r="U6687" s="32">
        <v>46265</v>
      </c>
    </row>
    <row r="6688" spans="1:24" hidden="1">
      <c r="A6688" t="s">
        <v>26</v>
      </c>
      <c r="B6688" t="s">
        <v>8112</v>
      </c>
      <c r="C6688" s="55">
        <v>18160</v>
      </c>
      <c r="D6688" t="s">
        <v>102</v>
      </c>
      <c r="E6688" s="32">
        <v>46258</v>
      </c>
      <c r="F6688" s="26">
        <v>46258.677106481482</v>
      </c>
      <c r="G6688" s="12" t="str">
        <f t="shared" si="329"/>
        <v>AGOSTO</v>
      </c>
      <c r="H6688">
        <v>900075456</v>
      </c>
      <c r="I6688" t="s">
        <v>1041</v>
      </c>
      <c r="J6688" s="41">
        <f t="shared" si="327"/>
        <v>380714</v>
      </c>
      <c r="K6688" s="41">
        <v>0</v>
      </c>
      <c r="L6688" s="39">
        <v>380714</v>
      </c>
      <c r="M6688" t="s">
        <v>128</v>
      </c>
      <c r="N6688" s="32">
        <v>46259</v>
      </c>
      <c r="O6688" s="1">
        <f t="shared" si="330"/>
        <v>1</v>
      </c>
      <c r="P6688" s="34" t="s">
        <v>2655</v>
      </c>
      <c r="U6688" s="32">
        <v>46280</v>
      </c>
    </row>
    <row r="6689" spans="1:21" hidden="1">
      <c r="A6689" t="s">
        <v>26</v>
      </c>
      <c r="B6689" t="s">
        <v>8107</v>
      </c>
      <c r="C6689" s="55">
        <v>10224</v>
      </c>
      <c r="D6689" t="s">
        <v>56</v>
      </c>
      <c r="E6689" s="32">
        <v>46258</v>
      </c>
      <c r="F6689" s="26">
        <v>46258.791192129633</v>
      </c>
      <c r="G6689" s="12" t="str">
        <f t="shared" si="329"/>
        <v>AGOSTO</v>
      </c>
      <c r="H6689">
        <v>901242715</v>
      </c>
      <c r="I6689" t="s">
        <v>57</v>
      </c>
      <c r="J6689" s="41">
        <f t="shared" si="327"/>
        <v>770000</v>
      </c>
      <c r="K6689" s="41">
        <v>0</v>
      </c>
      <c r="L6689" s="39">
        <v>770000</v>
      </c>
      <c r="M6689" t="s">
        <v>58</v>
      </c>
      <c r="N6689" s="32">
        <v>46260</v>
      </c>
      <c r="O6689" s="1">
        <f t="shared" si="330"/>
        <v>2</v>
      </c>
      <c r="U6689" s="32">
        <v>46262</v>
      </c>
    </row>
    <row r="6690" spans="1:21" hidden="1">
      <c r="A6690" t="s">
        <v>26</v>
      </c>
      <c r="B6690" t="s">
        <v>8109</v>
      </c>
      <c r="C6690" s="55">
        <v>94931</v>
      </c>
      <c r="D6690" t="s">
        <v>28</v>
      </c>
      <c r="E6690" s="32">
        <v>46258</v>
      </c>
      <c r="F6690" s="26">
        <v>46258.70208333333</v>
      </c>
      <c r="G6690" s="12" t="str">
        <f t="shared" si="329"/>
        <v>AGOSTO</v>
      </c>
      <c r="H6690">
        <v>800003367</v>
      </c>
      <c r="I6690" t="s">
        <v>6347</v>
      </c>
      <c r="J6690" s="41">
        <f t="shared" si="327"/>
        <v>1651200</v>
      </c>
      <c r="K6690" s="41">
        <v>313728</v>
      </c>
      <c r="L6690" s="39">
        <v>1964928</v>
      </c>
      <c r="M6690" t="s">
        <v>3770</v>
      </c>
      <c r="N6690" s="32">
        <v>46261</v>
      </c>
      <c r="O6690" s="1">
        <f t="shared" si="330"/>
        <v>3</v>
      </c>
      <c r="P6690" t="s">
        <v>8251</v>
      </c>
      <c r="U6690" s="32">
        <v>46280</v>
      </c>
    </row>
    <row r="6691" spans="1:21" hidden="1">
      <c r="A6691" t="s">
        <v>26</v>
      </c>
      <c r="B6691" t="s">
        <v>8114</v>
      </c>
      <c r="C6691" s="55">
        <v>7237</v>
      </c>
      <c r="D6691" t="s">
        <v>678</v>
      </c>
      <c r="E6691" s="32">
        <v>46258</v>
      </c>
      <c r="F6691" s="26">
        <v>46258.66946759259</v>
      </c>
      <c r="G6691" s="12" t="str">
        <f t="shared" si="329"/>
        <v>AGOSTO</v>
      </c>
      <c r="H6691">
        <v>901174199</v>
      </c>
      <c r="I6691" t="s">
        <v>679</v>
      </c>
      <c r="J6691" s="41">
        <f t="shared" si="327"/>
        <v>1660000</v>
      </c>
      <c r="K6691" s="41">
        <v>315400</v>
      </c>
      <c r="L6691" s="39">
        <v>1975400</v>
      </c>
      <c r="M6691" t="s">
        <v>1151</v>
      </c>
      <c r="N6691" s="32">
        <v>46260</v>
      </c>
      <c r="O6691" s="1">
        <f t="shared" si="330"/>
        <v>2</v>
      </c>
      <c r="P6691" t="s">
        <v>7680</v>
      </c>
      <c r="U6691" s="32">
        <v>46262</v>
      </c>
    </row>
    <row r="6692" spans="1:21" hidden="1">
      <c r="A6692" t="s">
        <v>26</v>
      </c>
      <c r="B6692" t="s">
        <v>8093</v>
      </c>
      <c r="C6692" s="55">
        <v>7234</v>
      </c>
      <c r="D6692" t="s">
        <v>678</v>
      </c>
      <c r="E6692" s="32">
        <v>46258</v>
      </c>
      <c r="F6692" s="26">
        <v>46258.658506944441</v>
      </c>
      <c r="G6692" s="12" t="str">
        <f t="shared" si="329"/>
        <v>AGOSTO</v>
      </c>
      <c r="H6692">
        <v>901174199</v>
      </c>
      <c r="I6692" t="s">
        <v>679</v>
      </c>
      <c r="J6692" s="41">
        <f t="shared" si="327"/>
        <v>1000000</v>
      </c>
      <c r="K6692" s="41">
        <v>190000</v>
      </c>
      <c r="L6692" s="39">
        <v>1190000</v>
      </c>
      <c r="M6692" t="s">
        <v>1151</v>
      </c>
      <c r="N6692" s="32">
        <v>46260</v>
      </c>
      <c r="O6692" s="1">
        <f t="shared" si="330"/>
        <v>2</v>
      </c>
      <c r="P6692" t="s">
        <v>7680</v>
      </c>
      <c r="U6692" s="32">
        <v>46262</v>
      </c>
    </row>
    <row r="6693" spans="1:21" hidden="1">
      <c r="A6693" t="s">
        <v>26</v>
      </c>
      <c r="B6693" t="s">
        <v>8094</v>
      </c>
      <c r="C6693" s="55">
        <v>230988</v>
      </c>
      <c r="D6693" t="s">
        <v>28</v>
      </c>
      <c r="E6693" s="32">
        <v>46258</v>
      </c>
      <c r="F6693" s="26">
        <v>46258.636458333334</v>
      </c>
      <c r="G6693" s="12" t="str">
        <f t="shared" si="329"/>
        <v>AGOSTO</v>
      </c>
      <c r="H6693">
        <v>890937070</v>
      </c>
      <c r="I6693" t="s">
        <v>127</v>
      </c>
      <c r="J6693" s="41">
        <f t="shared" si="327"/>
        <v>1710923</v>
      </c>
      <c r="K6693" s="41">
        <v>0</v>
      </c>
      <c r="L6693" s="39">
        <v>1710923</v>
      </c>
      <c r="M6693" t="s">
        <v>128</v>
      </c>
      <c r="N6693" s="32">
        <v>46259</v>
      </c>
      <c r="O6693" s="1">
        <f t="shared" si="330"/>
        <v>1</v>
      </c>
      <c r="P6693" s="34" t="s">
        <v>2655</v>
      </c>
      <c r="U6693" s="32">
        <v>46280</v>
      </c>
    </row>
    <row r="6694" spans="1:21" hidden="1">
      <c r="A6694" t="s">
        <v>26</v>
      </c>
      <c r="B6694" t="s">
        <v>8095</v>
      </c>
      <c r="C6694" s="55">
        <v>7148</v>
      </c>
      <c r="D6694" t="s">
        <v>722</v>
      </c>
      <c r="E6694" s="32">
        <v>46258</v>
      </c>
      <c r="F6694" s="26">
        <v>46258.632881944446</v>
      </c>
      <c r="G6694" s="12" t="str">
        <f t="shared" si="329"/>
        <v>AGOSTO</v>
      </c>
      <c r="H6694">
        <v>890904603</v>
      </c>
      <c r="I6694" t="s">
        <v>723</v>
      </c>
      <c r="J6694" s="41">
        <f t="shared" si="327"/>
        <v>2405700</v>
      </c>
      <c r="K6694" s="41">
        <v>457083</v>
      </c>
      <c r="L6694" s="39">
        <v>2862783</v>
      </c>
      <c r="M6694" t="s">
        <v>70</v>
      </c>
      <c r="N6694" s="32">
        <v>46262</v>
      </c>
      <c r="O6694" s="1">
        <f t="shared" si="330"/>
        <v>4</v>
      </c>
      <c r="P6694" t="s">
        <v>8251</v>
      </c>
      <c r="U6694" s="32">
        <v>46280</v>
      </c>
    </row>
    <row r="6695" spans="1:21" hidden="1">
      <c r="A6695" t="s">
        <v>26</v>
      </c>
      <c r="B6695" t="s">
        <v>8097</v>
      </c>
      <c r="C6695" s="55">
        <v>378</v>
      </c>
      <c r="D6695" t="s">
        <v>7957</v>
      </c>
      <c r="E6695" s="32">
        <v>46258</v>
      </c>
      <c r="F6695" s="26">
        <v>46258.634652777779</v>
      </c>
      <c r="G6695" s="12" t="str">
        <f t="shared" si="329"/>
        <v>AGOSTO</v>
      </c>
      <c r="H6695">
        <v>900779365</v>
      </c>
      <c r="I6695" t="s">
        <v>8005</v>
      </c>
      <c r="J6695" s="41">
        <f t="shared" si="327"/>
        <v>1180000</v>
      </c>
      <c r="K6695" s="41">
        <v>0</v>
      </c>
      <c r="L6695" s="39">
        <v>1180000</v>
      </c>
      <c r="M6695" t="s">
        <v>264</v>
      </c>
      <c r="N6695" s="32">
        <v>46261</v>
      </c>
      <c r="O6695" s="1">
        <f t="shared" si="330"/>
        <v>3</v>
      </c>
      <c r="P6695" t="s">
        <v>7680</v>
      </c>
      <c r="U6695" s="32">
        <v>46280</v>
      </c>
    </row>
    <row r="6696" spans="1:21" hidden="1">
      <c r="A6696" t="s">
        <v>26</v>
      </c>
      <c r="B6696" t="s">
        <v>8098</v>
      </c>
      <c r="C6696" s="55">
        <v>377</v>
      </c>
      <c r="D6696" t="s">
        <v>7957</v>
      </c>
      <c r="E6696" s="32">
        <v>46258</v>
      </c>
      <c r="F6696" s="26">
        <v>46258.629374999997</v>
      </c>
      <c r="G6696" s="12" t="str">
        <f t="shared" si="329"/>
        <v>AGOSTO</v>
      </c>
      <c r="H6696">
        <v>900779365</v>
      </c>
      <c r="I6696" t="s">
        <v>8005</v>
      </c>
      <c r="J6696" s="41">
        <f t="shared" si="327"/>
        <v>3470000</v>
      </c>
      <c r="K6696" s="41">
        <v>0</v>
      </c>
      <c r="L6696" s="39">
        <v>3470000</v>
      </c>
      <c r="M6696" t="s">
        <v>264</v>
      </c>
      <c r="N6696" s="32">
        <v>46261</v>
      </c>
      <c r="O6696" s="1">
        <f t="shared" si="330"/>
        <v>3</v>
      </c>
      <c r="P6696" t="s">
        <v>7680</v>
      </c>
      <c r="U6696" s="32">
        <v>46280</v>
      </c>
    </row>
    <row r="6697" spans="1:21" hidden="1">
      <c r="A6697" t="s">
        <v>26</v>
      </c>
      <c r="B6697" t="s">
        <v>8100</v>
      </c>
      <c r="C6697" s="55">
        <v>911</v>
      </c>
      <c r="D6697" t="s">
        <v>28</v>
      </c>
      <c r="E6697" s="32">
        <v>46258</v>
      </c>
      <c r="F6697" s="26">
        <v>46258.541134259256</v>
      </c>
      <c r="G6697" s="12" t="str">
        <f t="shared" si="329"/>
        <v>AGOSTO</v>
      </c>
      <c r="H6697">
        <v>71660004</v>
      </c>
      <c r="I6697" t="s">
        <v>266</v>
      </c>
      <c r="J6697" s="41">
        <f t="shared" si="327"/>
        <v>1405000</v>
      </c>
      <c r="K6697" s="41">
        <v>0</v>
      </c>
      <c r="L6697" s="39">
        <v>1405000</v>
      </c>
      <c r="M6697" t="s">
        <v>70</v>
      </c>
      <c r="N6697" s="32">
        <v>46260</v>
      </c>
      <c r="O6697" s="1">
        <f t="shared" si="330"/>
        <v>2</v>
      </c>
      <c r="U6697" s="32">
        <v>46262</v>
      </c>
    </row>
    <row r="6698" spans="1:21" hidden="1">
      <c r="A6698" t="s">
        <v>26</v>
      </c>
      <c r="B6698" t="s">
        <v>8101</v>
      </c>
      <c r="C6698" s="55">
        <v>910</v>
      </c>
      <c r="D6698" t="s">
        <v>28</v>
      </c>
      <c r="E6698" s="32">
        <v>46258</v>
      </c>
      <c r="F6698" s="26">
        <v>46258.539398148147</v>
      </c>
      <c r="G6698" s="12" t="str">
        <f t="shared" si="329"/>
        <v>AGOSTO</v>
      </c>
      <c r="H6698">
        <v>71660004</v>
      </c>
      <c r="I6698" t="s">
        <v>266</v>
      </c>
      <c r="J6698" s="41">
        <f t="shared" si="327"/>
        <v>85000</v>
      </c>
      <c r="K6698" s="41">
        <v>0</v>
      </c>
      <c r="L6698" s="39">
        <v>85000</v>
      </c>
      <c r="M6698" t="s">
        <v>70</v>
      </c>
      <c r="N6698" s="32">
        <v>46260</v>
      </c>
      <c r="O6698" s="1">
        <f t="shared" si="330"/>
        <v>2</v>
      </c>
      <c r="U6698" s="32">
        <v>46262</v>
      </c>
    </row>
    <row r="6699" spans="1:21" hidden="1">
      <c r="A6699" t="s">
        <v>26</v>
      </c>
      <c r="B6699" t="s">
        <v>8102</v>
      </c>
      <c r="C6699" s="55">
        <v>751322</v>
      </c>
      <c r="D6699" t="s">
        <v>817</v>
      </c>
      <c r="E6699" s="32">
        <v>46258</v>
      </c>
      <c r="F6699" s="26">
        <v>46258.58284722222</v>
      </c>
      <c r="G6699" s="12" t="str">
        <f t="shared" si="329"/>
        <v>AGOSTO</v>
      </c>
      <c r="H6699">
        <v>890915475</v>
      </c>
      <c r="I6699" t="s">
        <v>818</v>
      </c>
      <c r="J6699" s="41">
        <f t="shared" si="327"/>
        <v>39999</v>
      </c>
      <c r="K6699" s="41">
        <v>7599.81</v>
      </c>
      <c r="L6699" s="39">
        <v>47598.81</v>
      </c>
      <c r="M6699" t="s">
        <v>70</v>
      </c>
      <c r="N6699" s="32">
        <v>46262</v>
      </c>
      <c r="O6699" s="1">
        <f t="shared" si="330"/>
        <v>4</v>
      </c>
      <c r="P6699" t="s">
        <v>7680</v>
      </c>
      <c r="U6699" s="32">
        <v>46280</v>
      </c>
    </row>
    <row r="6700" spans="1:21" hidden="1">
      <c r="A6700" t="s">
        <v>26</v>
      </c>
      <c r="B6700" t="s">
        <v>8103</v>
      </c>
      <c r="C6700" s="55">
        <v>3266</v>
      </c>
      <c r="D6700" t="s">
        <v>28</v>
      </c>
      <c r="E6700" s="32">
        <v>46258</v>
      </c>
      <c r="F6700" s="26">
        <v>46258.504016203704</v>
      </c>
      <c r="G6700" s="12" t="str">
        <f t="shared" si="329"/>
        <v>AGOSTO</v>
      </c>
      <c r="H6700">
        <v>900144364</v>
      </c>
      <c r="I6700" t="s">
        <v>72</v>
      </c>
      <c r="J6700" s="41">
        <f t="shared" si="327"/>
        <v>130400</v>
      </c>
      <c r="K6700" s="41">
        <v>24776</v>
      </c>
      <c r="L6700" s="39">
        <v>155176</v>
      </c>
      <c r="M6700" t="s">
        <v>70</v>
      </c>
      <c r="N6700" s="32">
        <v>46258</v>
      </c>
      <c r="O6700" s="1">
        <f t="shared" si="330"/>
        <v>0</v>
      </c>
      <c r="P6700" t="s">
        <v>7680</v>
      </c>
      <c r="U6700" s="32">
        <v>46280</v>
      </c>
    </row>
    <row r="6701" spans="1:21" hidden="1">
      <c r="A6701" t="s">
        <v>26</v>
      </c>
      <c r="B6701" t="s">
        <v>8104</v>
      </c>
      <c r="C6701" s="55">
        <v>10051</v>
      </c>
      <c r="D6701" t="s">
        <v>2896</v>
      </c>
      <c r="E6701" s="32">
        <v>46258</v>
      </c>
      <c r="F6701" s="26">
        <v>46258.88789351852</v>
      </c>
      <c r="G6701" s="12" t="str">
        <f t="shared" si="329"/>
        <v>AGOSTO</v>
      </c>
      <c r="H6701">
        <v>32150739</v>
      </c>
      <c r="I6701" t="s">
        <v>400</v>
      </c>
      <c r="J6701" s="41">
        <f t="shared" si="327"/>
        <v>611000</v>
      </c>
      <c r="K6701" s="41">
        <v>0</v>
      </c>
      <c r="L6701" s="39">
        <v>611000</v>
      </c>
      <c r="M6701" t="s">
        <v>199</v>
      </c>
      <c r="N6701" s="32">
        <v>46259</v>
      </c>
      <c r="O6701" s="1">
        <f t="shared" si="330"/>
        <v>1</v>
      </c>
      <c r="P6701" s="34" t="s">
        <v>7680</v>
      </c>
      <c r="U6701" s="32">
        <v>46262</v>
      </c>
    </row>
    <row r="6702" spans="1:21" hidden="1">
      <c r="A6702" t="s">
        <v>26</v>
      </c>
      <c r="B6702" t="s">
        <v>8110</v>
      </c>
      <c r="C6702" s="55">
        <v>94116</v>
      </c>
      <c r="D6702" t="s">
        <v>28</v>
      </c>
      <c r="E6702" s="32">
        <v>46258</v>
      </c>
      <c r="F6702" s="26">
        <v>46258.698321759257</v>
      </c>
      <c r="G6702" s="12" t="str">
        <f t="shared" si="329"/>
        <v>AGOSTO</v>
      </c>
      <c r="H6702">
        <v>901151070</v>
      </c>
      <c r="I6702" t="s">
        <v>3431</v>
      </c>
      <c r="J6702" s="41">
        <f t="shared" ref="J6702:J6765" si="331">L6702-K6702</f>
        <v>12605.04</v>
      </c>
      <c r="K6702" s="41">
        <v>2394.96</v>
      </c>
      <c r="L6702" s="39">
        <v>15000</v>
      </c>
      <c r="M6702" t="s">
        <v>54</v>
      </c>
      <c r="O6702" s="1">
        <f t="shared" si="330"/>
        <v>0</v>
      </c>
    </row>
    <row r="6703" spans="1:21" hidden="1">
      <c r="A6703" t="s">
        <v>26</v>
      </c>
      <c r="B6703" t="s">
        <v>8115</v>
      </c>
      <c r="C6703" s="55">
        <v>121742</v>
      </c>
      <c r="D6703" t="s">
        <v>3919</v>
      </c>
      <c r="E6703" s="32">
        <v>46258</v>
      </c>
      <c r="F6703" s="26">
        <v>46258.667118055557</v>
      </c>
      <c r="G6703" s="12" t="str">
        <f t="shared" si="329"/>
        <v>AGOSTO</v>
      </c>
      <c r="H6703">
        <v>88147614</v>
      </c>
      <c r="I6703" t="s">
        <v>956</v>
      </c>
      <c r="J6703" s="41">
        <f t="shared" si="331"/>
        <v>150000</v>
      </c>
      <c r="K6703" s="41">
        <v>0</v>
      </c>
      <c r="L6703" s="39">
        <v>150000</v>
      </c>
      <c r="M6703" t="s">
        <v>54</v>
      </c>
      <c r="O6703" s="1">
        <f t="shared" si="330"/>
        <v>0</v>
      </c>
    </row>
    <row r="6704" spans="1:21" hidden="1">
      <c r="A6704" t="s">
        <v>82</v>
      </c>
      <c r="B6704" t="s">
        <v>8120</v>
      </c>
      <c r="C6704" s="55">
        <v>186</v>
      </c>
      <c r="D6704" t="s">
        <v>6013</v>
      </c>
      <c r="E6704" s="32">
        <v>46258</v>
      </c>
      <c r="F6704" s="26">
        <v>46258.643530092595</v>
      </c>
      <c r="G6704" s="12" t="str">
        <f t="shared" si="329"/>
        <v>AGOSTO</v>
      </c>
      <c r="H6704">
        <v>830095793</v>
      </c>
      <c r="I6704" t="s">
        <v>5957</v>
      </c>
      <c r="J6704" s="41">
        <f t="shared" si="331"/>
        <v>631000</v>
      </c>
      <c r="K6704" s="41">
        <v>0</v>
      </c>
      <c r="L6704" s="39">
        <v>631000</v>
      </c>
      <c r="M6704" t="s">
        <v>110</v>
      </c>
      <c r="N6704" s="3">
        <v>46262</v>
      </c>
      <c r="O6704" s="1">
        <f t="shared" si="330"/>
        <v>4</v>
      </c>
      <c r="P6704" t="s">
        <v>8251</v>
      </c>
    </row>
    <row r="6705" spans="1:21" hidden="1">
      <c r="A6705" t="s">
        <v>26</v>
      </c>
      <c r="B6705" t="s">
        <v>8121</v>
      </c>
      <c r="C6705" s="56">
        <v>30195</v>
      </c>
      <c r="D6705" t="s">
        <v>8122</v>
      </c>
      <c r="E6705" s="32">
        <v>46258</v>
      </c>
      <c r="F6705" s="26">
        <v>46258.603449074071</v>
      </c>
      <c r="G6705" s="12" t="str">
        <f t="shared" si="329"/>
        <v>AGOSTO</v>
      </c>
      <c r="H6705">
        <v>900698570</v>
      </c>
      <c r="I6705" t="s">
        <v>7025</v>
      </c>
      <c r="J6705" s="41">
        <f t="shared" si="331"/>
        <v>13361.34</v>
      </c>
      <c r="K6705" s="41">
        <v>2538.66</v>
      </c>
      <c r="L6705" s="39">
        <v>15900</v>
      </c>
      <c r="M6705" t="s">
        <v>54</v>
      </c>
      <c r="O6705" s="1">
        <f t="shared" si="330"/>
        <v>0</v>
      </c>
    </row>
    <row r="6706" spans="1:21" hidden="1">
      <c r="A6706" t="s">
        <v>82</v>
      </c>
      <c r="B6706" t="s">
        <v>8123</v>
      </c>
      <c r="C6706" s="55">
        <v>296</v>
      </c>
      <c r="D6706" t="s">
        <v>84</v>
      </c>
      <c r="E6706" s="32">
        <v>46258</v>
      </c>
      <c r="F6706" s="26">
        <v>46258.496493055558</v>
      </c>
      <c r="G6706" s="12" t="str">
        <f t="shared" si="329"/>
        <v>AGOSTO</v>
      </c>
      <c r="H6706">
        <v>900144364</v>
      </c>
      <c r="I6706" t="s">
        <v>72</v>
      </c>
      <c r="J6706" s="41">
        <f t="shared" si="331"/>
        <v>162500</v>
      </c>
      <c r="K6706" s="41">
        <v>30875</v>
      </c>
      <c r="L6706" s="39">
        <v>193375</v>
      </c>
      <c r="M6706" t="s">
        <v>110</v>
      </c>
      <c r="N6706" s="3">
        <v>46262</v>
      </c>
      <c r="O6706" s="1">
        <f t="shared" si="330"/>
        <v>4</v>
      </c>
      <c r="P6706" t="s">
        <v>66</v>
      </c>
    </row>
    <row r="6707" spans="1:21" hidden="1">
      <c r="A6707" t="s">
        <v>26</v>
      </c>
      <c r="B6707" t="s">
        <v>8124</v>
      </c>
      <c r="C6707" s="55">
        <v>3265</v>
      </c>
      <c r="D6707" t="s">
        <v>28</v>
      </c>
      <c r="E6707" s="32">
        <v>46258</v>
      </c>
      <c r="F6707" s="26">
        <v>46258.427407407406</v>
      </c>
      <c r="G6707" s="12" t="str">
        <f t="shared" si="329"/>
        <v>AGOSTO</v>
      </c>
      <c r="H6707">
        <v>900144364</v>
      </c>
      <c r="I6707" t="s">
        <v>72</v>
      </c>
      <c r="J6707" s="41">
        <f t="shared" si="331"/>
        <v>162500</v>
      </c>
      <c r="K6707" s="41">
        <v>30875</v>
      </c>
      <c r="L6707" s="39">
        <v>193375</v>
      </c>
      <c r="M6707" t="s">
        <v>315</v>
      </c>
      <c r="N6707" s="3">
        <v>46262</v>
      </c>
      <c r="O6707" s="1">
        <f t="shared" si="330"/>
        <v>4</v>
      </c>
      <c r="P6707" t="s">
        <v>66</v>
      </c>
    </row>
    <row r="6708" spans="1:21" hidden="1">
      <c r="A6708" t="s">
        <v>26</v>
      </c>
      <c r="B6708" t="s">
        <v>8125</v>
      </c>
      <c r="C6708" s="55">
        <v>102357</v>
      </c>
      <c r="D6708" t="s">
        <v>28</v>
      </c>
      <c r="E6708" s="32">
        <v>46258</v>
      </c>
      <c r="F6708" s="26">
        <v>46258.475497685184</v>
      </c>
      <c r="G6708" s="12" t="str">
        <f t="shared" si="329"/>
        <v>AGOSTO</v>
      </c>
      <c r="H6708">
        <v>890932535</v>
      </c>
      <c r="I6708" t="s">
        <v>1594</v>
      </c>
      <c r="J6708" s="41">
        <f t="shared" si="331"/>
        <v>342080</v>
      </c>
      <c r="K6708" s="41">
        <v>64995.199999999997</v>
      </c>
      <c r="L6708" s="39">
        <v>407075.2</v>
      </c>
      <c r="M6708" t="s">
        <v>1595</v>
      </c>
      <c r="N6708" s="32">
        <v>46259</v>
      </c>
      <c r="O6708" s="1">
        <f t="shared" si="330"/>
        <v>1</v>
      </c>
      <c r="P6708" s="34" t="s">
        <v>7680</v>
      </c>
      <c r="U6708" s="32">
        <v>46280</v>
      </c>
    </row>
    <row r="6709" spans="1:21" hidden="1">
      <c r="A6709" t="s">
        <v>26</v>
      </c>
      <c r="B6709" t="s">
        <v>8126</v>
      </c>
      <c r="C6709" s="55">
        <v>65050993</v>
      </c>
      <c r="D6709" t="s">
        <v>182</v>
      </c>
      <c r="E6709" s="32">
        <v>46258</v>
      </c>
      <c r="F6709" s="26">
        <v>46258.415717592594</v>
      </c>
      <c r="G6709" s="12" t="str">
        <f t="shared" si="329"/>
        <v>AGOSTO</v>
      </c>
      <c r="H6709">
        <v>800230447</v>
      </c>
      <c r="I6709" t="s">
        <v>183</v>
      </c>
      <c r="J6709" s="41">
        <f t="shared" si="331"/>
        <v>1779450</v>
      </c>
      <c r="K6709" s="41">
        <v>338095.5</v>
      </c>
      <c r="L6709" s="39">
        <v>2117545.5</v>
      </c>
      <c r="M6709" t="s">
        <v>58</v>
      </c>
      <c r="N6709" s="32">
        <v>46259</v>
      </c>
      <c r="O6709" s="1">
        <f t="shared" si="330"/>
        <v>1</v>
      </c>
      <c r="P6709" s="34" t="s">
        <v>7680</v>
      </c>
      <c r="U6709" s="32">
        <v>46262</v>
      </c>
    </row>
    <row r="6710" spans="1:21" hidden="1">
      <c r="A6710" t="s">
        <v>26</v>
      </c>
      <c r="B6710" t="s">
        <v>8127</v>
      </c>
      <c r="C6710" s="55">
        <v>3385</v>
      </c>
      <c r="D6710" t="s">
        <v>201</v>
      </c>
      <c r="E6710" s="32">
        <v>46258</v>
      </c>
      <c r="F6710" s="26">
        <v>46258.457384259258</v>
      </c>
      <c r="G6710" s="12" t="str">
        <f t="shared" si="329"/>
        <v>AGOSTO</v>
      </c>
      <c r="H6710">
        <v>901325099</v>
      </c>
      <c r="I6710" t="s">
        <v>4565</v>
      </c>
      <c r="J6710" s="41">
        <f t="shared" si="331"/>
        <v>590341</v>
      </c>
      <c r="K6710" s="41">
        <v>112164.79</v>
      </c>
      <c r="L6710" s="39">
        <v>702505.79</v>
      </c>
      <c r="M6710" t="s">
        <v>1151</v>
      </c>
      <c r="N6710" s="32">
        <v>46259</v>
      </c>
      <c r="O6710" s="1">
        <f t="shared" si="330"/>
        <v>1</v>
      </c>
      <c r="P6710" s="34" t="s">
        <v>7680</v>
      </c>
      <c r="U6710" s="32">
        <v>46262</v>
      </c>
    </row>
    <row r="6711" spans="1:21" hidden="1">
      <c r="A6711" t="s">
        <v>26</v>
      </c>
      <c r="B6711" t="s">
        <v>8128</v>
      </c>
      <c r="C6711" s="55">
        <v>369751</v>
      </c>
      <c r="D6711" t="s">
        <v>336</v>
      </c>
      <c r="E6711" s="32">
        <v>46258</v>
      </c>
      <c r="F6711" s="26">
        <v>46258.437673611108</v>
      </c>
      <c r="G6711" s="12" t="str">
        <f t="shared" si="329"/>
        <v>AGOSTO</v>
      </c>
      <c r="H6711">
        <v>800049074</v>
      </c>
      <c r="I6711" t="s">
        <v>337</v>
      </c>
      <c r="J6711" s="41">
        <f t="shared" si="331"/>
        <v>238992</v>
      </c>
      <c r="K6711" s="41">
        <v>44076</v>
      </c>
      <c r="L6711" s="39">
        <v>283068</v>
      </c>
      <c r="M6711" t="s">
        <v>70</v>
      </c>
      <c r="N6711" s="32">
        <v>46268</v>
      </c>
      <c r="O6711" s="1">
        <f t="shared" si="330"/>
        <v>10</v>
      </c>
      <c r="P6711" t="s">
        <v>7680</v>
      </c>
      <c r="U6711" s="32">
        <v>46280</v>
      </c>
    </row>
    <row r="6712" spans="1:21" hidden="1">
      <c r="A6712" t="s">
        <v>26</v>
      </c>
      <c r="B6712" t="s">
        <v>8129</v>
      </c>
      <c r="C6712" s="55">
        <v>369750</v>
      </c>
      <c r="D6712" t="s">
        <v>336</v>
      </c>
      <c r="E6712" s="32">
        <v>46258</v>
      </c>
      <c r="F6712" s="26">
        <v>46258.437650462962</v>
      </c>
      <c r="G6712" s="12" t="str">
        <f t="shared" si="329"/>
        <v>AGOSTO</v>
      </c>
      <c r="H6712">
        <v>800049074</v>
      </c>
      <c r="I6712" t="s">
        <v>337</v>
      </c>
      <c r="J6712" s="41">
        <f t="shared" si="331"/>
        <v>673651</v>
      </c>
      <c r="K6712" s="41">
        <v>127994</v>
      </c>
      <c r="L6712" s="39">
        <v>801645</v>
      </c>
      <c r="M6712" t="s">
        <v>70</v>
      </c>
      <c r="N6712" s="32">
        <v>46268</v>
      </c>
      <c r="O6712" s="1">
        <f t="shared" si="330"/>
        <v>10</v>
      </c>
      <c r="P6712" t="s">
        <v>8251</v>
      </c>
      <c r="U6712" s="32">
        <v>46280</v>
      </c>
    </row>
    <row r="6713" spans="1:21" hidden="1">
      <c r="A6713" t="s">
        <v>26</v>
      </c>
      <c r="B6713" t="s">
        <v>8130</v>
      </c>
      <c r="C6713" s="55">
        <v>124395</v>
      </c>
      <c r="D6713" t="s">
        <v>2265</v>
      </c>
      <c r="E6713" s="32">
        <v>46258</v>
      </c>
      <c r="F6713" s="26">
        <v>46258.407395833332</v>
      </c>
      <c r="G6713" s="12" t="str">
        <f t="shared" si="329"/>
        <v>AGOSTO</v>
      </c>
      <c r="H6713">
        <v>900494362</v>
      </c>
      <c r="I6713" t="s">
        <v>2266</v>
      </c>
      <c r="J6713" s="41">
        <f t="shared" si="331"/>
        <v>268300</v>
      </c>
      <c r="K6713" s="41">
        <v>25935</v>
      </c>
      <c r="L6713" s="39">
        <v>294235</v>
      </c>
      <c r="M6713" t="s">
        <v>70</v>
      </c>
      <c r="N6713" s="32">
        <v>46259</v>
      </c>
      <c r="O6713" s="1">
        <f t="shared" si="330"/>
        <v>1</v>
      </c>
      <c r="P6713" s="34" t="s">
        <v>7680</v>
      </c>
      <c r="U6713" s="32">
        <v>46280</v>
      </c>
    </row>
    <row r="6714" spans="1:21" hidden="1">
      <c r="A6714" t="s">
        <v>26</v>
      </c>
      <c r="B6714" t="s">
        <v>8131</v>
      </c>
      <c r="C6714" s="55">
        <v>124394</v>
      </c>
      <c r="D6714" t="s">
        <v>2265</v>
      </c>
      <c r="E6714" s="32">
        <v>46258</v>
      </c>
      <c r="F6714" s="26">
        <v>46258.393437500003</v>
      </c>
      <c r="G6714" s="12" t="str">
        <f t="shared" si="329"/>
        <v>AGOSTO</v>
      </c>
      <c r="H6714">
        <v>900494362</v>
      </c>
      <c r="I6714" t="s">
        <v>2266</v>
      </c>
      <c r="J6714" s="41">
        <f t="shared" si="331"/>
        <v>204800</v>
      </c>
      <c r="K6714" s="41">
        <v>14193</v>
      </c>
      <c r="L6714" s="39">
        <v>218993</v>
      </c>
      <c r="M6714" t="s">
        <v>70</v>
      </c>
      <c r="N6714" s="32">
        <v>46261</v>
      </c>
      <c r="O6714" s="1">
        <f t="shared" si="330"/>
        <v>3</v>
      </c>
      <c r="P6714" t="s">
        <v>7680</v>
      </c>
      <c r="U6714" s="32">
        <v>46280</v>
      </c>
    </row>
    <row r="6715" spans="1:21" hidden="1">
      <c r="A6715" t="s">
        <v>26</v>
      </c>
      <c r="B6715" t="s">
        <v>8132</v>
      </c>
      <c r="C6715" s="55">
        <v>124396</v>
      </c>
      <c r="D6715" t="s">
        <v>2265</v>
      </c>
      <c r="E6715" s="32">
        <v>46258</v>
      </c>
      <c r="F6715" s="26">
        <v>46258.409594907411</v>
      </c>
      <c r="G6715" s="12" t="str">
        <f t="shared" si="329"/>
        <v>AGOSTO</v>
      </c>
      <c r="H6715">
        <v>900494362</v>
      </c>
      <c r="I6715" t="s">
        <v>2266</v>
      </c>
      <c r="J6715" s="41">
        <f t="shared" si="331"/>
        <v>239600</v>
      </c>
      <c r="K6715" s="41">
        <v>12654</v>
      </c>
      <c r="L6715" s="39">
        <v>252254</v>
      </c>
      <c r="M6715" t="s">
        <v>70</v>
      </c>
      <c r="N6715" s="32">
        <v>46261</v>
      </c>
      <c r="O6715" s="1">
        <f t="shared" si="330"/>
        <v>3</v>
      </c>
      <c r="P6715" t="s">
        <v>7680</v>
      </c>
      <c r="U6715" s="32">
        <v>46262</v>
      </c>
    </row>
    <row r="6716" spans="1:21" hidden="1">
      <c r="A6716" t="s">
        <v>26</v>
      </c>
      <c r="B6716" t="s">
        <v>8084</v>
      </c>
      <c r="C6716" s="55">
        <v>108437</v>
      </c>
      <c r="D6716" t="s">
        <v>458</v>
      </c>
      <c r="E6716" s="32">
        <v>46258</v>
      </c>
      <c r="F6716" s="26">
        <v>46258.378252314818</v>
      </c>
      <c r="G6716" s="12" t="str">
        <f t="shared" si="329"/>
        <v>AGOSTO</v>
      </c>
      <c r="H6716">
        <v>890929497</v>
      </c>
      <c r="I6716" t="s">
        <v>459</v>
      </c>
      <c r="J6716" s="41">
        <f t="shared" si="331"/>
        <v>4131548</v>
      </c>
      <c r="K6716" s="41">
        <v>784994</v>
      </c>
      <c r="L6716" s="39">
        <v>4916542</v>
      </c>
      <c r="M6716" t="s">
        <v>37</v>
      </c>
      <c r="N6716" s="32">
        <v>46259</v>
      </c>
      <c r="O6716" s="1">
        <f t="shared" si="330"/>
        <v>1</v>
      </c>
      <c r="P6716" s="34" t="s">
        <v>7680</v>
      </c>
      <c r="U6716" s="32">
        <v>46280</v>
      </c>
    </row>
    <row r="6717" spans="1:21" hidden="1">
      <c r="A6717" t="s">
        <v>26</v>
      </c>
      <c r="B6717" t="s">
        <v>8088</v>
      </c>
      <c r="C6717" s="55">
        <v>24921</v>
      </c>
      <c r="D6717" t="s">
        <v>205</v>
      </c>
      <c r="E6717" s="32">
        <v>46258</v>
      </c>
      <c r="F6717" s="26">
        <v>46258.368159722224</v>
      </c>
      <c r="G6717" s="12" t="str">
        <f t="shared" si="329"/>
        <v>AGOSTO</v>
      </c>
      <c r="H6717">
        <v>800079603</v>
      </c>
      <c r="I6717" t="s">
        <v>206</v>
      </c>
      <c r="J6717" s="41">
        <f t="shared" si="331"/>
        <v>132444</v>
      </c>
      <c r="K6717" s="41">
        <v>25164.36</v>
      </c>
      <c r="L6717" s="39">
        <v>157608.35999999999</v>
      </c>
      <c r="M6717" t="s">
        <v>58</v>
      </c>
      <c r="N6717" s="32">
        <v>46260</v>
      </c>
      <c r="O6717" s="1">
        <f t="shared" si="330"/>
        <v>2</v>
      </c>
      <c r="U6717" s="32">
        <v>46262</v>
      </c>
    </row>
    <row r="6718" spans="1:21" hidden="1">
      <c r="A6718" t="s">
        <v>26</v>
      </c>
      <c r="B6718" t="s">
        <v>8133</v>
      </c>
      <c r="C6718" s="55">
        <v>43250</v>
      </c>
      <c r="D6718" t="s">
        <v>2896</v>
      </c>
      <c r="E6718" s="32">
        <v>46258</v>
      </c>
      <c r="F6718" s="26">
        <v>46258.375960648147</v>
      </c>
      <c r="G6718" s="12" t="str">
        <f t="shared" si="329"/>
        <v>AGOSTO</v>
      </c>
      <c r="H6718">
        <v>900263240</v>
      </c>
      <c r="I6718" t="s">
        <v>888</v>
      </c>
      <c r="J6718" s="41">
        <f t="shared" si="331"/>
        <v>2935000</v>
      </c>
      <c r="K6718" s="41">
        <v>557650</v>
      </c>
      <c r="L6718" s="39">
        <v>3492650</v>
      </c>
      <c r="M6718" t="s">
        <v>70</v>
      </c>
      <c r="N6718" s="32">
        <v>46259</v>
      </c>
      <c r="O6718" s="1">
        <f t="shared" si="330"/>
        <v>1</v>
      </c>
      <c r="P6718" s="34" t="s">
        <v>7680</v>
      </c>
      <c r="U6718" s="32">
        <v>46280</v>
      </c>
    </row>
    <row r="6719" spans="1:21" hidden="1">
      <c r="A6719" t="s">
        <v>26</v>
      </c>
      <c r="B6719" t="s">
        <v>8089</v>
      </c>
      <c r="C6719" s="55">
        <v>8305</v>
      </c>
      <c r="D6719" t="s">
        <v>151</v>
      </c>
      <c r="E6719" s="32">
        <v>46258</v>
      </c>
      <c r="F6719" s="26">
        <v>46258.358032407406</v>
      </c>
      <c r="G6719" s="12" t="str">
        <f t="shared" si="329"/>
        <v>AGOSTO</v>
      </c>
      <c r="H6719">
        <v>800205419</v>
      </c>
      <c r="I6719" t="s">
        <v>1153</v>
      </c>
      <c r="J6719" s="41">
        <f t="shared" si="331"/>
        <v>393886</v>
      </c>
      <c r="K6719" s="41">
        <v>74838.34</v>
      </c>
      <c r="L6719" s="39">
        <v>468724.34</v>
      </c>
      <c r="M6719" t="s">
        <v>70</v>
      </c>
      <c r="N6719" s="32">
        <v>46258</v>
      </c>
      <c r="O6719" s="1">
        <f t="shared" si="330"/>
        <v>0</v>
      </c>
      <c r="U6719" s="32">
        <v>46280</v>
      </c>
    </row>
    <row r="6720" spans="1:21" hidden="1">
      <c r="A6720" t="s">
        <v>82</v>
      </c>
      <c r="B6720" t="s">
        <v>8134</v>
      </c>
      <c r="C6720" s="55">
        <v>295</v>
      </c>
      <c r="D6720" t="s">
        <v>84</v>
      </c>
      <c r="E6720" s="32">
        <v>46258</v>
      </c>
      <c r="F6720" s="26">
        <v>46258.431388888886</v>
      </c>
      <c r="G6720" s="12" t="str">
        <f t="shared" si="329"/>
        <v>AGOSTO</v>
      </c>
      <c r="H6720">
        <v>900144364</v>
      </c>
      <c r="I6720" t="s">
        <v>72</v>
      </c>
      <c r="J6720" s="41">
        <f t="shared" si="331"/>
        <v>2093600</v>
      </c>
      <c r="K6720" s="41">
        <v>397784</v>
      </c>
      <c r="L6720" s="39">
        <v>2491384</v>
      </c>
      <c r="M6720" t="s">
        <v>110</v>
      </c>
      <c r="N6720" s="3">
        <v>46262</v>
      </c>
      <c r="O6720" s="1">
        <f t="shared" si="330"/>
        <v>4</v>
      </c>
      <c r="P6720" t="s">
        <v>66</v>
      </c>
    </row>
    <row r="6721" spans="1:21" hidden="1">
      <c r="A6721" t="s">
        <v>26</v>
      </c>
      <c r="B6721" t="s">
        <v>8091</v>
      </c>
      <c r="C6721" s="55">
        <v>814289</v>
      </c>
      <c r="D6721" t="s">
        <v>868</v>
      </c>
      <c r="E6721" s="32">
        <v>46258</v>
      </c>
      <c r="F6721" s="26">
        <v>46258.34646990741</v>
      </c>
      <c r="G6721" s="12" t="str">
        <f t="shared" si="329"/>
        <v>AGOSTO</v>
      </c>
      <c r="H6721">
        <v>811009788</v>
      </c>
      <c r="I6721" t="s">
        <v>869</v>
      </c>
      <c r="J6721" s="41">
        <f t="shared" si="331"/>
        <v>180826</v>
      </c>
      <c r="K6721" s="41">
        <v>0</v>
      </c>
      <c r="L6721" s="39">
        <v>180826</v>
      </c>
      <c r="M6721" t="s">
        <v>70</v>
      </c>
      <c r="N6721" s="32">
        <v>46258</v>
      </c>
      <c r="O6721" s="1">
        <f t="shared" si="330"/>
        <v>0</v>
      </c>
      <c r="U6721" s="32">
        <v>46280</v>
      </c>
    </row>
    <row r="6722" spans="1:21" hidden="1">
      <c r="A6722" t="s">
        <v>82</v>
      </c>
      <c r="B6722" t="s">
        <v>8085</v>
      </c>
      <c r="C6722" s="55" t="s">
        <v>8086</v>
      </c>
      <c r="D6722" t="s">
        <v>2896</v>
      </c>
      <c r="E6722" s="32">
        <v>46258</v>
      </c>
      <c r="F6722" s="26">
        <v>46258.375509259262</v>
      </c>
      <c r="G6722" s="12" t="str">
        <f t="shared" ref="G6722:G6785" si="332">UPPER(TEXT(E6722, "MMMM"))</f>
        <v>AGOSTO</v>
      </c>
      <c r="H6722">
        <v>900263240</v>
      </c>
      <c r="I6722" t="s">
        <v>888</v>
      </c>
      <c r="J6722" s="41">
        <f t="shared" si="331"/>
        <v>4870000</v>
      </c>
      <c r="K6722" s="41">
        <v>925300</v>
      </c>
      <c r="L6722" s="39">
        <v>5795300</v>
      </c>
      <c r="M6722" t="s">
        <v>110</v>
      </c>
      <c r="N6722" s="3">
        <v>46262</v>
      </c>
      <c r="O6722" s="1">
        <f t="shared" si="330"/>
        <v>4</v>
      </c>
      <c r="P6722" t="s">
        <v>7680</v>
      </c>
    </row>
    <row r="6723" spans="1:21" hidden="1">
      <c r="A6723" t="s">
        <v>82</v>
      </c>
      <c r="B6723" t="s">
        <v>8087</v>
      </c>
      <c r="C6723" s="55">
        <v>1652</v>
      </c>
      <c r="D6723" t="s">
        <v>119</v>
      </c>
      <c r="E6723" s="32">
        <v>46258</v>
      </c>
      <c r="F6723" s="26">
        <v>46258.372499999998</v>
      </c>
      <c r="G6723" s="12" t="str">
        <f t="shared" si="332"/>
        <v>AGOSTO</v>
      </c>
      <c r="H6723">
        <v>800079603</v>
      </c>
      <c r="I6723" t="s">
        <v>206</v>
      </c>
      <c r="J6723" s="41">
        <f t="shared" si="331"/>
        <v>64524</v>
      </c>
      <c r="K6723" s="41">
        <v>12259.56</v>
      </c>
      <c r="L6723" s="39">
        <v>76783.56</v>
      </c>
      <c r="M6723" t="s">
        <v>110</v>
      </c>
      <c r="N6723" s="3">
        <v>46262</v>
      </c>
      <c r="O6723" s="1">
        <f t="shared" ref="O6723:O6786" si="333">IFERROR(IF(-_xlfn.DAYS(E6723,N6723)&lt;0,0,-_xlfn.DAYS(E6723,N6723)), " - ")</f>
        <v>4</v>
      </c>
      <c r="P6723" s="1" t="s">
        <v>7680</v>
      </c>
    </row>
    <row r="6724" spans="1:21" hidden="1">
      <c r="A6724" t="s">
        <v>26</v>
      </c>
      <c r="B6724" t="s">
        <v>8090</v>
      </c>
      <c r="C6724" s="55">
        <v>191215</v>
      </c>
      <c r="D6724" t="s">
        <v>1083</v>
      </c>
      <c r="E6724" s="32">
        <v>46258</v>
      </c>
      <c r="F6724" s="26">
        <v>46258.35229166667</v>
      </c>
      <c r="G6724" s="12" t="str">
        <f t="shared" si="332"/>
        <v>AGOSTO</v>
      </c>
      <c r="H6724">
        <v>860000018</v>
      </c>
      <c r="I6724" t="s">
        <v>1084</v>
      </c>
      <c r="J6724" s="42">
        <f t="shared" si="331"/>
        <v>2640000</v>
      </c>
      <c r="K6724" s="42">
        <v>501600</v>
      </c>
      <c r="L6724" s="18">
        <v>3141600</v>
      </c>
      <c r="M6724" t="s">
        <v>70</v>
      </c>
      <c r="N6724" s="32">
        <v>46262</v>
      </c>
      <c r="O6724" s="1">
        <f t="shared" si="333"/>
        <v>4</v>
      </c>
      <c r="P6724" t="s">
        <v>7680</v>
      </c>
      <c r="U6724" s="32">
        <v>46265</v>
      </c>
    </row>
    <row r="6725" spans="1:21" hidden="1">
      <c r="A6725" t="s">
        <v>26</v>
      </c>
      <c r="B6725" t="s">
        <v>8188</v>
      </c>
      <c r="C6725" s="55">
        <v>665</v>
      </c>
      <c r="D6725" t="s">
        <v>106</v>
      </c>
      <c r="E6725" s="32">
        <v>46259</v>
      </c>
      <c r="F6725" s="26">
        <v>46259.920995370368</v>
      </c>
      <c r="G6725" s="12" t="str">
        <f t="shared" si="332"/>
        <v>AGOSTO</v>
      </c>
      <c r="H6725">
        <v>901161036</v>
      </c>
      <c r="I6725" t="s">
        <v>107</v>
      </c>
      <c r="J6725" s="41">
        <f t="shared" si="331"/>
        <v>46546000</v>
      </c>
      <c r="K6725" s="41">
        <v>8843740</v>
      </c>
      <c r="L6725" s="39">
        <v>55389740</v>
      </c>
      <c r="M6725" t="s">
        <v>58</v>
      </c>
      <c r="N6725" s="32">
        <v>46235</v>
      </c>
      <c r="O6725" s="1">
        <f t="shared" si="333"/>
        <v>0</v>
      </c>
      <c r="P6725" t="s">
        <v>7680</v>
      </c>
      <c r="U6725" s="32">
        <v>46267</v>
      </c>
    </row>
    <row r="6726" spans="1:21" hidden="1">
      <c r="A6726" t="s">
        <v>26</v>
      </c>
      <c r="B6726" t="s">
        <v>8189</v>
      </c>
      <c r="C6726" s="55">
        <v>666</v>
      </c>
      <c r="D6726" t="s">
        <v>106</v>
      </c>
      <c r="E6726" s="32">
        <v>46259</v>
      </c>
      <c r="F6726" s="26">
        <v>46259.927777777775</v>
      </c>
      <c r="G6726" s="12" t="str">
        <f t="shared" si="332"/>
        <v>AGOSTO</v>
      </c>
      <c r="H6726">
        <v>901161036</v>
      </c>
      <c r="I6726" t="s">
        <v>107</v>
      </c>
      <c r="J6726" s="41">
        <f t="shared" si="331"/>
        <v>11580000</v>
      </c>
      <c r="K6726" s="41">
        <v>2200200</v>
      </c>
      <c r="L6726" s="39">
        <v>13780200</v>
      </c>
      <c r="M6726" t="s">
        <v>58</v>
      </c>
      <c r="N6726" s="32">
        <v>46266</v>
      </c>
      <c r="O6726" s="1">
        <f t="shared" si="333"/>
        <v>7</v>
      </c>
      <c r="P6726" t="s">
        <v>7680</v>
      </c>
      <c r="U6726" s="32">
        <v>46267</v>
      </c>
    </row>
    <row r="6727" spans="1:21" hidden="1">
      <c r="A6727" t="s">
        <v>26</v>
      </c>
      <c r="B6727" t="s">
        <v>8190</v>
      </c>
      <c r="C6727" s="55">
        <v>3273</v>
      </c>
      <c r="D6727" t="s">
        <v>28</v>
      </c>
      <c r="E6727" s="32">
        <v>46259</v>
      </c>
      <c r="F6727" s="26">
        <v>46259.672662037039</v>
      </c>
      <c r="G6727" s="12" t="str">
        <f t="shared" si="332"/>
        <v>AGOSTO</v>
      </c>
      <c r="H6727">
        <v>900144364</v>
      </c>
      <c r="I6727" t="s">
        <v>72</v>
      </c>
      <c r="J6727" s="41">
        <f t="shared" si="331"/>
        <v>96000</v>
      </c>
      <c r="K6727" s="41">
        <v>18240</v>
      </c>
      <c r="L6727" s="39">
        <v>114240</v>
      </c>
      <c r="M6727" t="s">
        <v>70</v>
      </c>
      <c r="N6727" s="32">
        <v>46260</v>
      </c>
      <c r="O6727" s="1">
        <f t="shared" si="333"/>
        <v>1</v>
      </c>
      <c r="P6727" s="34" t="s">
        <v>8251</v>
      </c>
      <c r="U6727" s="32">
        <v>46262</v>
      </c>
    </row>
    <row r="6728" spans="1:21" hidden="1">
      <c r="A6728" t="s">
        <v>26</v>
      </c>
      <c r="B6728" t="s">
        <v>8191</v>
      </c>
      <c r="C6728" s="55">
        <v>94994</v>
      </c>
      <c r="D6728" t="s">
        <v>28</v>
      </c>
      <c r="E6728" s="32">
        <v>46259</v>
      </c>
      <c r="F6728" s="26">
        <v>46259.642013888886</v>
      </c>
      <c r="G6728" s="12" t="str">
        <f t="shared" si="332"/>
        <v>AGOSTO</v>
      </c>
      <c r="H6728">
        <v>800003367</v>
      </c>
      <c r="I6728" t="s">
        <v>6347</v>
      </c>
      <c r="J6728" s="41">
        <f t="shared" si="331"/>
        <v>774000</v>
      </c>
      <c r="K6728" s="41">
        <v>147060</v>
      </c>
      <c r="L6728" s="39">
        <v>921060</v>
      </c>
      <c r="M6728" t="s">
        <v>70</v>
      </c>
      <c r="N6728" s="32">
        <v>46261</v>
      </c>
      <c r="O6728" s="1">
        <f t="shared" si="333"/>
        <v>2</v>
      </c>
      <c r="P6728" t="s">
        <v>7680</v>
      </c>
      <c r="U6728" s="32">
        <v>46262</v>
      </c>
    </row>
    <row r="6729" spans="1:21" hidden="1">
      <c r="A6729" t="s">
        <v>26</v>
      </c>
      <c r="B6729" t="s">
        <v>8192</v>
      </c>
      <c r="C6729" s="55">
        <v>9600352668</v>
      </c>
      <c r="D6729" t="s">
        <v>458</v>
      </c>
      <c r="E6729" s="32">
        <v>46259</v>
      </c>
      <c r="F6729" s="26">
        <v>46259.640868055554</v>
      </c>
      <c r="G6729" s="12" t="str">
        <f t="shared" si="332"/>
        <v>AGOSTO</v>
      </c>
      <c r="H6729">
        <v>830095213</v>
      </c>
      <c r="I6729" t="s">
        <v>362</v>
      </c>
      <c r="J6729" s="41">
        <f t="shared" si="331"/>
        <v>3305000</v>
      </c>
      <c r="K6729" s="41">
        <v>627950</v>
      </c>
      <c r="L6729" s="39">
        <v>3932950</v>
      </c>
      <c r="M6729" t="s">
        <v>70</v>
      </c>
      <c r="N6729" s="32">
        <v>46262</v>
      </c>
      <c r="O6729" s="1">
        <f t="shared" si="333"/>
        <v>3</v>
      </c>
      <c r="P6729" t="s">
        <v>7680</v>
      </c>
      <c r="U6729" s="32">
        <v>46280</v>
      </c>
    </row>
    <row r="6730" spans="1:21" hidden="1">
      <c r="A6730" t="s">
        <v>26</v>
      </c>
      <c r="B6730" t="s">
        <v>8193</v>
      </c>
      <c r="C6730" s="55">
        <v>2134876</v>
      </c>
      <c r="D6730" t="s">
        <v>2887</v>
      </c>
      <c r="E6730" s="32">
        <v>46259</v>
      </c>
      <c r="F6730" s="26">
        <v>46259.574930555558</v>
      </c>
      <c r="G6730" s="12" t="str">
        <f t="shared" si="332"/>
        <v>AGOSTO</v>
      </c>
      <c r="H6730">
        <v>890903407</v>
      </c>
      <c r="I6730" t="s">
        <v>213</v>
      </c>
      <c r="J6730" s="41">
        <f t="shared" si="331"/>
        <v>37800</v>
      </c>
      <c r="K6730" s="41">
        <v>7182</v>
      </c>
      <c r="L6730" s="39">
        <v>44982</v>
      </c>
      <c r="M6730" t="s">
        <v>214</v>
      </c>
      <c r="N6730" s="32">
        <v>46260</v>
      </c>
      <c r="O6730" s="1">
        <f t="shared" si="333"/>
        <v>1</v>
      </c>
      <c r="P6730" s="34" t="s">
        <v>6733</v>
      </c>
      <c r="U6730" s="32">
        <v>46262</v>
      </c>
    </row>
    <row r="6731" spans="1:21" hidden="1">
      <c r="A6731" t="s">
        <v>26</v>
      </c>
      <c r="B6731" t="s">
        <v>8194</v>
      </c>
      <c r="C6731" s="55">
        <v>3268</v>
      </c>
      <c r="D6731" t="s">
        <v>28</v>
      </c>
      <c r="E6731" s="32">
        <v>46259</v>
      </c>
      <c r="F6731" s="26">
        <v>46259.545347222222</v>
      </c>
      <c r="G6731" s="12" t="str">
        <f t="shared" si="332"/>
        <v>AGOSTO</v>
      </c>
      <c r="H6731">
        <v>900144364</v>
      </c>
      <c r="I6731" t="s">
        <v>72</v>
      </c>
      <c r="J6731" s="41">
        <f t="shared" si="331"/>
        <v>1531500</v>
      </c>
      <c r="K6731" s="41">
        <v>290985</v>
      </c>
      <c r="L6731" s="39">
        <v>1822485</v>
      </c>
      <c r="M6731" t="s">
        <v>70</v>
      </c>
      <c r="N6731" s="32">
        <v>46260</v>
      </c>
      <c r="O6731" s="1">
        <f t="shared" si="333"/>
        <v>1</v>
      </c>
      <c r="U6731" s="32">
        <v>46262</v>
      </c>
    </row>
    <row r="6732" spans="1:21" hidden="1">
      <c r="A6732" t="s">
        <v>26</v>
      </c>
      <c r="B6732" t="s">
        <v>8195</v>
      </c>
      <c r="C6732" s="55">
        <v>3269</v>
      </c>
      <c r="D6732" t="s">
        <v>28</v>
      </c>
      <c r="E6732" s="32">
        <v>46259</v>
      </c>
      <c r="F6732" s="26">
        <v>46259.553113425929</v>
      </c>
      <c r="G6732" s="12" t="str">
        <f t="shared" si="332"/>
        <v>AGOSTO</v>
      </c>
      <c r="H6732">
        <v>900144364</v>
      </c>
      <c r="I6732" t="s">
        <v>72</v>
      </c>
      <c r="J6732" s="41">
        <f t="shared" si="331"/>
        <v>1755000</v>
      </c>
      <c r="K6732" s="41">
        <v>333450</v>
      </c>
      <c r="L6732" s="39">
        <v>2088450</v>
      </c>
      <c r="M6732" t="s">
        <v>70</v>
      </c>
      <c r="N6732" s="32">
        <v>46260</v>
      </c>
      <c r="O6732" s="1">
        <f t="shared" si="333"/>
        <v>1</v>
      </c>
      <c r="U6732" s="32">
        <v>46262</v>
      </c>
    </row>
    <row r="6733" spans="1:21" hidden="1">
      <c r="A6733" t="s">
        <v>26</v>
      </c>
      <c r="B6733" t="s">
        <v>8196</v>
      </c>
      <c r="C6733" s="55">
        <v>22425</v>
      </c>
      <c r="D6733" t="s">
        <v>566</v>
      </c>
      <c r="E6733" s="32">
        <v>46259</v>
      </c>
      <c r="F6733" s="26">
        <v>46259.534467592595</v>
      </c>
      <c r="G6733" s="12" t="str">
        <f t="shared" si="332"/>
        <v>AGOSTO</v>
      </c>
      <c r="H6733">
        <v>900237741</v>
      </c>
      <c r="I6733" t="s">
        <v>567</v>
      </c>
      <c r="J6733" s="41">
        <f t="shared" si="331"/>
        <v>22183</v>
      </c>
      <c r="K6733" s="41">
        <v>4214.7700000000004</v>
      </c>
      <c r="L6733" s="39">
        <v>26397.77</v>
      </c>
      <c r="M6733" t="s">
        <v>70</v>
      </c>
      <c r="N6733" s="32">
        <v>46260</v>
      </c>
      <c r="O6733" s="1">
        <f t="shared" si="333"/>
        <v>1</v>
      </c>
      <c r="U6733" s="32">
        <v>46262</v>
      </c>
    </row>
    <row r="6734" spans="1:21" hidden="1">
      <c r="A6734" t="s">
        <v>26</v>
      </c>
      <c r="B6734" t="s">
        <v>8197</v>
      </c>
      <c r="C6734" s="55">
        <v>2269</v>
      </c>
      <c r="D6734" t="s">
        <v>2896</v>
      </c>
      <c r="E6734" s="32">
        <v>46259</v>
      </c>
      <c r="F6734" s="26">
        <v>46259.536608796298</v>
      </c>
      <c r="G6734" s="12" t="str">
        <f t="shared" si="332"/>
        <v>AGOSTO</v>
      </c>
      <c r="H6734">
        <v>71737920</v>
      </c>
      <c r="I6734" t="s">
        <v>733</v>
      </c>
      <c r="J6734" s="41">
        <f t="shared" si="331"/>
        <v>400000</v>
      </c>
      <c r="K6734" s="41">
        <v>0</v>
      </c>
      <c r="L6734" s="39">
        <v>400000</v>
      </c>
      <c r="M6734" t="s">
        <v>70</v>
      </c>
      <c r="N6734" s="32">
        <v>46262</v>
      </c>
      <c r="O6734" s="1">
        <f t="shared" si="333"/>
        <v>3</v>
      </c>
      <c r="P6734" t="s">
        <v>7680</v>
      </c>
      <c r="U6734" s="32">
        <v>46280</v>
      </c>
    </row>
    <row r="6735" spans="1:21" hidden="1">
      <c r="A6735" t="s">
        <v>26</v>
      </c>
      <c r="B6735" t="s">
        <v>8198</v>
      </c>
      <c r="C6735" s="55">
        <v>12684</v>
      </c>
      <c r="D6735" t="s">
        <v>122</v>
      </c>
      <c r="E6735" s="32">
        <v>46259</v>
      </c>
      <c r="F6735" s="26">
        <v>46259.519814814812</v>
      </c>
      <c r="G6735" s="12" t="str">
        <f t="shared" si="332"/>
        <v>AGOSTO</v>
      </c>
      <c r="H6735">
        <v>70105440</v>
      </c>
      <c r="I6735" t="s">
        <v>537</v>
      </c>
      <c r="J6735" s="41">
        <f t="shared" si="331"/>
        <v>134000</v>
      </c>
      <c r="K6735" s="41">
        <v>25460</v>
      </c>
      <c r="L6735" s="39">
        <v>159460</v>
      </c>
      <c r="M6735" t="s">
        <v>70</v>
      </c>
      <c r="N6735" s="32">
        <v>46260</v>
      </c>
      <c r="O6735" s="1">
        <f t="shared" si="333"/>
        <v>1</v>
      </c>
      <c r="U6735" s="32">
        <v>46262</v>
      </c>
    </row>
    <row r="6736" spans="1:21" hidden="1">
      <c r="A6736" t="s">
        <v>26</v>
      </c>
      <c r="B6736" t="s">
        <v>8199</v>
      </c>
      <c r="C6736" s="55">
        <v>21823</v>
      </c>
      <c r="D6736" t="s">
        <v>698</v>
      </c>
      <c r="E6736" s="32">
        <v>46259</v>
      </c>
      <c r="F6736" s="26">
        <v>46259.479872685188</v>
      </c>
      <c r="G6736" s="12" t="str">
        <f t="shared" si="332"/>
        <v>AGOSTO</v>
      </c>
      <c r="H6736">
        <v>830093880</v>
      </c>
      <c r="I6736" t="s">
        <v>1367</v>
      </c>
      <c r="J6736" s="41">
        <f t="shared" si="331"/>
        <v>9235000</v>
      </c>
      <c r="K6736" s="41">
        <v>0</v>
      </c>
      <c r="L6736" s="39">
        <v>9235000</v>
      </c>
      <c r="M6736" t="s">
        <v>58</v>
      </c>
      <c r="N6736" s="32">
        <v>46261</v>
      </c>
      <c r="O6736" s="1">
        <f t="shared" si="333"/>
        <v>2</v>
      </c>
      <c r="P6736" t="s">
        <v>8251</v>
      </c>
      <c r="U6736" s="32">
        <v>46262</v>
      </c>
    </row>
    <row r="6737" spans="1:21" hidden="1">
      <c r="A6737" t="s">
        <v>26</v>
      </c>
      <c r="B6737" t="s">
        <v>8200</v>
      </c>
      <c r="C6737" s="55">
        <v>3267</v>
      </c>
      <c r="D6737" t="s">
        <v>28</v>
      </c>
      <c r="E6737" s="32">
        <v>46259</v>
      </c>
      <c r="F6737" s="26">
        <v>46259.529386574075</v>
      </c>
      <c r="G6737" s="12" t="str">
        <f t="shared" si="332"/>
        <v>AGOSTO</v>
      </c>
      <c r="H6737">
        <v>900144364</v>
      </c>
      <c r="I6737" t="s">
        <v>72</v>
      </c>
      <c r="J6737" s="41">
        <f t="shared" si="331"/>
        <v>487500</v>
      </c>
      <c r="K6737" s="41">
        <v>92625</v>
      </c>
      <c r="L6737" s="39">
        <v>580125</v>
      </c>
      <c r="M6737" t="s">
        <v>70</v>
      </c>
      <c r="N6737" s="32">
        <v>46260</v>
      </c>
      <c r="O6737" s="1">
        <f t="shared" si="333"/>
        <v>1</v>
      </c>
      <c r="U6737" s="32">
        <v>46262</v>
      </c>
    </row>
    <row r="6738" spans="1:21" hidden="1">
      <c r="A6738" t="s">
        <v>26</v>
      </c>
      <c r="B6738" t="s">
        <v>8201</v>
      </c>
      <c r="C6738" s="55">
        <v>94953</v>
      </c>
      <c r="D6738" t="s">
        <v>28</v>
      </c>
      <c r="E6738" s="32">
        <v>46259</v>
      </c>
      <c r="F6738" s="26">
        <v>46259.457245370373</v>
      </c>
      <c r="G6738" s="12" t="str">
        <f t="shared" si="332"/>
        <v>AGOSTO</v>
      </c>
      <c r="H6738">
        <v>800003367</v>
      </c>
      <c r="I6738" t="s">
        <v>6347</v>
      </c>
      <c r="J6738" s="41">
        <f t="shared" si="331"/>
        <v>890100</v>
      </c>
      <c r="K6738" s="41">
        <v>169119</v>
      </c>
      <c r="L6738" s="39">
        <v>1059219</v>
      </c>
      <c r="M6738" t="s">
        <v>3770</v>
      </c>
      <c r="N6738" s="32">
        <v>46261</v>
      </c>
      <c r="O6738" s="1">
        <f t="shared" si="333"/>
        <v>2</v>
      </c>
      <c r="P6738" t="s">
        <v>8251</v>
      </c>
      <c r="U6738" s="32">
        <v>46280</v>
      </c>
    </row>
    <row r="6739" spans="1:21" hidden="1">
      <c r="A6739" t="s">
        <v>26</v>
      </c>
      <c r="B6739" t="s">
        <v>8202</v>
      </c>
      <c r="C6739" s="55">
        <v>134793</v>
      </c>
      <c r="D6739" t="s">
        <v>6204</v>
      </c>
      <c r="E6739" s="32">
        <v>46259</v>
      </c>
      <c r="F6739" s="26">
        <v>46259.462418981479</v>
      </c>
      <c r="G6739" s="12" t="str">
        <f t="shared" si="332"/>
        <v>AGOSTO</v>
      </c>
      <c r="H6739">
        <v>890938664</v>
      </c>
      <c r="I6739" t="s">
        <v>6205</v>
      </c>
      <c r="J6739" s="41">
        <f t="shared" si="331"/>
        <v>1273000</v>
      </c>
      <c r="K6739" s="41">
        <v>241870</v>
      </c>
      <c r="L6739" s="39">
        <v>1514870</v>
      </c>
      <c r="M6739" t="s">
        <v>1151</v>
      </c>
      <c r="N6739" s="32">
        <v>46261</v>
      </c>
      <c r="O6739" s="1">
        <f t="shared" si="333"/>
        <v>2</v>
      </c>
      <c r="P6739" t="s">
        <v>8251</v>
      </c>
      <c r="U6739" s="32">
        <v>46280</v>
      </c>
    </row>
    <row r="6740" spans="1:21" hidden="1">
      <c r="A6740" t="s">
        <v>26</v>
      </c>
      <c r="B6740" t="s">
        <v>8203</v>
      </c>
      <c r="C6740" s="55">
        <v>284744</v>
      </c>
      <c r="D6740" t="s">
        <v>1070</v>
      </c>
      <c r="E6740" s="32">
        <v>46259</v>
      </c>
      <c r="F6740" s="26">
        <v>46259.421736111108</v>
      </c>
      <c r="G6740" s="12" t="str">
        <f t="shared" si="332"/>
        <v>AGOSTO</v>
      </c>
      <c r="H6740">
        <v>890907841</v>
      </c>
      <c r="I6740" t="s">
        <v>1071</v>
      </c>
      <c r="J6740" s="41">
        <f t="shared" si="331"/>
        <v>475410</v>
      </c>
      <c r="K6740" s="41">
        <v>90328</v>
      </c>
      <c r="L6740" s="39">
        <v>565738</v>
      </c>
      <c r="M6740" s="1" t="s">
        <v>9455</v>
      </c>
      <c r="N6740" s="32">
        <v>46260</v>
      </c>
      <c r="O6740" s="1">
        <f t="shared" si="333"/>
        <v>1</v>
      </c>
      <c r="U6740" s="32">
        <v>46280</v>
      </c>
    </row>
    <row r="6741" spans="1:21" hidden="1">
      <c r="A6741" t="s">
        <v>26</v>
      </c>
      <c r="B6741" t="s">
        <v>8204</v>
      </c>
      <c r="C6741" s="55">
        <v>101704</v>
      </c>
      <c r="D6741" t="s">
        <v>638</v>
      </c>
      <c r="E6741" s="32">
        <v>46259</v>
      </c>
      <c r="F6741" s="26">
        <v>46259.404386574075</v>
      </c>
      <c r="G6741" s="12" t="str">
        <f t="shared" si="332"/>
        <v>AGOSTO</v>
      </c>
      <c r="H6741">
        <v>800128989</v>
      </c>
      <c r="I6741" t="s">
        <v>639</v>
      </c>
      <c r="J6741" s="41">
        <f t="shared" si="331"/>
        <v>558620</v>
      </c>
      <c r="K6741" s="41">
        <v>106137.8</v>
      </c>
      <c r="L6741" s="39">
        <v>664757.80000000005</v>
      </c>
      <c r="M6741" t="s">
        <v>70</v>
      </c>
      <c r="N6741" s="32">
        <v>46260</v>
      </c>
      <c r="O6741" s="1">
        <f t="shared" si="333"/>
        <v>1</v>
      </c>
      <c r="U6741" s="32">
        <v>46262</v>
      </c>
    </row>
    <row r="6742" spans="1:21" hidden="1">
      <c r="A6742" t="s">
        <v>26</v>
      </c>
      <c r="B6742" t="s">
        <v>8205</v>
      </c>
      <c r="C6742" s="55">
        <v>10083</v>
      </c>
      <c r="D6742" t="s">
        <v>2896</v>
      </c>
      <c r="E6742" s="32">
        <v>46259</v>
      </c>
      <c r="F6742" s="26">
        <v>46259.88453703704</v>
      </c>
      <c r="G6742" s="12" t="str">
        <f t="shared" si="332"/>
        <v>AGOSTO</v>
      </c>
      <c r="H6742">
        <v>32150739</v>
      </c>
      <c r="I6742" t="s">
        <v>400</v>
      </c>
      <c r="J6742" s="41">
        <f t="shared" si="331"/>
        <v>663000</v>
      </c>
      <c r="K6742" s="41">
        <v>0</v>
      </c>
      <c r="L6742" s="39">
        <v>663000</v>
      </c>
      <c r="M6742" t="s">
        <v>199</v>
      </c>
      <c r="N6742" s="32">
        <v>46259</v>
      </c>
      <c r="O6742" s="1">
        <f t="shared" si="333"/>
        <v>0</v>
      </c>
      <c r="P6742" s="34" t="s">
        <v>7680</v>
      </c>
      <c r="U6742" s="32">
        <v>46262</v>
      </c>
    </row>
    <row r="6743" spans="1:21" hidden="1">
      <c r="A6743" t="s">
        <v>26</v>
      </c>
      <c r="B6743" t="s">
        <v>8206</v>
      </c>
      <c r="C6743" s="55">
        <v>5220977</v>
      </c>
      <c r="D6743" t="s">
        <v>692</v>
      </c>
      <c r="E6743" s="32">
        <v>46259</v>
      </c>
      <c r="F6743" s="26">
        <v>46259.810046296298</v>
      </c>
      <c r="G6743" s="12" t="str">
        <f t="shared" si="332"/>
        <v>AGOSTO</v>
      </c>
      <c r="H6743">
        <v>891408584</v>
      </c>
      <c r="I6743" t="s">
        <v>693</v>
      </c>
      <c r="J6743" s="41">
        <f t="shared" si="331"/>
        <v>38000</v>
      </c>
      <c r="K6743" s="41">
        <v>0</v>
      </c>
      <c r="L6743" s="39">
        <v>38000</v>
      </c>
      <c r="M6743" t="s">
        <v>54</v>
      </c>
      <c r="O6743" s="1">
        <f t="shared" si="333"/>
        <v>0</v>
      </c>
    </row>
    <row r="6744" spans="1:21" hidden="1">
      <c r="A6744" t="s">
        <v>26</v>
      </c>
      <c r="B6744" t="s">
        <v>8207</v>
      </c>
      <c r="C6744" s="55">
        <v>191562</v>
      </c>
      <c r="D6744" t="s">
        <v>1083</v>
      </c>
      <c r="E6744" s="32">
        <v>46259</v>
      </c>
      <c r="F6744" s="26">
        <v>46259.710150462961</v>
      </c>
      <c r="G6744" s="12" t="str">
        <f t="shared" si="332"/>
        <v>AGOSTO</v>
      </c>
      <c r="H6744">
        <v>860000018</v>
      </c>
      <c r="I6744" t="s">
        <v>1084</v>
      </c>
      <c r="J6744" s="42">
        <f t="shared" si="331"/>
        <v>330515.96000000002</v>
      </c>
      <c r="K6744" s="42">
        <v>58295.040000000001</v>
      </c>
      <c r="L6744" s="18">
        <v>388811</v>
      </c>
      <c r="M6744" t="s">
        <v>70</v>
      </c>
      <c r="N6744" s="32">
        <v>46261</v>
      </c>
      <c r="O6744" s="1">
        <f t="shared" si="333"/>
        <v>2</v>
      </c>
      <c r="P6744" t="s">
        <v>8251</v>
      </c>
      <c r="U6744" s="32">
        <v>46265</v>
      </c>
    </row>
    <row r="6745" spans="1:21" hidden="1">
      <c r="A6745" t="s">
        <v>26</v>
      </c>
      <c r="B6745" t="s">
        <v>8208</v>
      </c>
      <c r="C6745" s="55">
        <v>65051467</v>
      </c>
      <c r="D6745" t="s">
        <v>182</v>
      </c>
      <c r="E6745" s="32">
        <v>46259</v>
      </c>
      <c r="F6745" s="26">
        <v>46259.666435185187</v>
      </c>
      <c r="G6745" s="12" t="str">
        <f t="shared" si="332"/>
        <v>AGOSTO</v>
      </c>
      <c r="H6745">
        <v>800230447</v>
      </c>
      <c r="I6745" t="s">
        <v>183</v>
      </c>
      <c r="J6745" s="41">
        <f t="shared" si="331"/>
        <v>13542504</v>
      </c>
      <c r="K6745" s="41">
        <v>2573075.7599999998</v>
      </c>
      <c r="L6745" s="39">
        <v>16115579.76</v>
      </c>
      <c r="M6745" t="s">
        <v>58</v>
      </c>
      <c r="N6745" s="32">
        <v>46268</v>
      </c>
      <c r="O6745" s="1">
        <f t="shared" si="333"/>
        <v>9</v>
      </c>
      <c r="P6745" t="s">
        <v>8251</v>
      </c>
      <c r="U6745" s="32">
        <v>46274</v>
      </c>
    </row>
    <row r="6746" spans="1:21" hidden="1">
      <c r="A6746" t="s">
        <v>26</v>
      </c>
      <c r="B6746" t="s">
        <v>8209</v>
      </c>
      <c r="C6746" s="56">
        <v>19135</v>
      </c>
      <c r="D6746" t="s">
        <v>28</v>
      </c>
      <c r="E6746" s="32">
        <v>46259</v>
      </c>
      <c r="F6746" s="26">
        <v>46259.627789351849</v>
      </c>
      <c r="G6746" s="12" t="str">
        <f t="shared" si="332"/>
        <v>AGOSTO</v>
      </c>
      <c r="H6746">
        <v>98666997</v>
      </c>
      <c r="I6746" t="s">
        <v>801</v>
      </c>
      <c r="J6746" s="41">
        <f t="shared" si="331"/>
        <v>129994.2</v>
      </c>
      <c r="K6746" s="41">
        <v>0</v>
      </c>
      <c r="L6746" s="39">
        <v>129994.2</v>
      </c>
      <c r="M6746" t="s">
        <v>54</v>
      </c>
      <c r="O6746" s="1">
        <f t="shared" si="333"/>
        <v>0</v>
      </c>
    </row>
    <row r="6747" spans="1:21" hidden="1">
      <c r="A6747" t="s">
        <v>26</v>
      </c>
      <c r="B6747" t="s">
        <v>8210</v>
      </c>
      <c r="C6747" s="55">
        <v>5109</v>
      </c>
      <c r="D6747" t="s">
        <v>698</v>
      </c>
      <c r="E6747" s="32">
        <v>46259</v>
      </c>
      <c r="F6747" s="26">
        <v>46259.611608796295</v>
      </c>
      <c r="G6747" s="12" t="str">
        <f t="shared" si="332"/>
        <v>AGOSTO</v>
      </c>
      <c r="H6747">
        <v>1036643870</v>
      </c>
      <c r="I6747" t="s">
        <v>8248</v>
      </c>
      <c r="J6747" s="41">
        <f t="shared" si="331"/>
        <v>205554.62</v>
      </c>
      <c r="K6747" s="41">
        <v>35445.379999999997</v>
      </c>
      <c r="L6747" s="39">
        <v>241000</v>
      </c>
      <c r="M6747" t="s">
        <v>54</v>
      </c>
      <c r="O6747" s="1">
        <f t="shared" si="333"/>
        <v>0</v>
      </c>
    </row>
    <row r="6748" spans="1:21" hidden="1">
      <c r="A6748" t="s">
        <v>26</v>
      </c>
      <c r="B6748" t="s">
        <v>8211</v>
      </c>
      <c r="C6748" s="55">
        <v>191463</v>
      </c>
      <c r="D6748" t="s">
        <v>1083</v>
      </c>
      <c r="E6748" s="32">
        <v>46259</v>
      </c>
      <c r="F6748" s="26">
        <v>46259.475393518522</v>
      </c>
      <c r="G6748" s="12" t="str">
        <f t="shared" si="332"/>
        <v>AGOSTO</v>
      </c>
      <c r="H6748">
        <v>860000018</v>
      </c>
      <c r="I6748" t="s">
        <v>1084</v>
      </c>
      <c r="J6748" s="41">
        <f t="shared" si="331"/>
        <v>270000</v>
      </c>
      <c r="K6748" s="41">
        <v>51300</v>
      </c>
      <c r="L6748" s="39">
        <v>321300</v>
      </c>
      <c r="M6748" t="s">
        <v>70</v>
      </c>
      <c r="N6748" s="32">
        <v>46266</v>
      </c>
      <c r="O6748" s="1">
        <f t="shared" si="333"/>
        <v>7</v>
      </c>
      <c r="P6748" t="s">
        <v>7680</v>
      </c>
      <c r="U6748" s="32">
        <v>46280</v>
      </c>
    </row>
    <row r="6749" spans="1:21" hidden="1">
      <c r="A6749" t="s">
        <v>82</v>
      </c>
      <c r="B6749" t="s">
        <v>8212</v>
      </c>
      <c r="C6749" s="55" t="s">
        <v>8213</v>
      </c>
      <c r="D6749" t="s">
        <v>2896</v>
      </c>
      <c r="E6749" s="32">
        <v>46259</v>
      </c>
      <c r="F6749" s="26">
        <v>46259.463958333334</v>
      </c>
      <c r="G6749" s="12" t="str">
        <f t="shared" si="332"/>
        <v>AGOSTO</v>
      </c>
      <c r="H6749">
        <v>900031421</v>
      </c>
      <c r="I6749" t="s">
        <v>4976</v>
      </c>
      <c r="J6749" s="41">
        <f t="shared" si="331"/>
        <v>654539.27</v>
      </c>
      <c r="K6749" s="41">
        <v>0</v>
      </c>
      <c r="L6749" s="39">
        <v>654539.27</v>
      </c>
      <c r="M6749" t="s">
        <v>110</v>
      </c>
      <c r="N6749" s="3">
        <v>46263</v>
      </c>
      <c r="O6749" s="1">
        <f t="shared" si="333"/>
        <v>4</v>
      </c>
      <c r="P6749" s="34" t="s">
        <v>8251</v>
      </c>
    </row>
    <row r="6750" spans="1:21" hidden="1">
      <c r="A6750" t="s">
        <v>26</v>
      </c>
      <c r="B6750" t="s">
        <v>8214</v>
      </c>
      <c r="C6750" s="55">
        <v>5090</v>
      </c>
      <c r="D6750" t="s">
        <v>4975</v>
      </c>
      <c r="E6750" s="32">
        <v>46259</v>
      </c>
      <c r="F6750" s="26">
        <v>46259.467789351853</v>
      </c>
      <c r="G6750" s="12" t="str">
        <f t="shared" si="332"/>
        <v>AGOSTO</v>
      </c>
      <c r="H6750">
        <v>900031421</v>
      </c>
      <c r="I6750" t="s">
        <v>4976</v>
      </c>
      <c r="J6750" s="41">
        <f t="shared" si="331"/>
        <v>550033</v>
      </c>
      <c r="K6750" s="41">
        <v>104506.27</v>
      </c>
      <c r="L6750" s="39">
        <v>654539.27</v>
      </c>
      <c r="M6750" t="s">
        <v>65</v>
      </c>
      <c r="N6750" s="32">
        <v>46260</v>
      </c>
      <c r="O6750" s="1">
        <f t="shared" si="333"/>
        <v>1</v>
      </c>
      <c r="P6750" s="34" t="s">
        <v>8251</v>
      </c>
      <c r="U6750" s="32">
        <v>46280</v>
      </c>
    </row>
    <row r="6751" spans="1:21" hidden="1">
      <c r="A6751" t="s">
        <v>26</v>
      </c>
      <c r="B6751" t="s">
        <v>8215</v>
      </c>
      <c r="C6751" s="55">
        <v>344</v>
      </c>
      <c r="D6751" t="s">
        <v>28</v>
      </c>
      <c r="E6751" s="32">
        <v>46259</v>
      </c>
      <c r="F6751" s="26">
        <v>46259.520289351851</v>
      </c>
      <c r="G6751" s="12" t="str">
        <f t="shared" si="332"/>
        <v>AGOSTO</v>
      </c>
      <c r="H6751">
        <v>901995498</v>
      </c>
      <c r="I6751" t="s">
        <v>504</v>
      </c>
      <c r="J6751" s="41">
        <f t="shared" si="331"/>
        <v>1134520</v>
      </c>
      <c r="K6751" s="41">
        <v>0</v>
      </c>
      <c r="L6751" s="39">
        <v>1134520</v>
      </c>
      <c r="M6751" t="s">
        <v>110</v>
      </c>
      <c r="N6751" s="3">
        <v>46263</v>
      </c>
      <c r="O6751" s="1">
        <f t="shared" si="333"/>
        <v>4</v>
      </c>
      <c r="P6751" t="s">
        <v>8251</v>
      </c>
    </row>
    <row r="6752" spans="1:21" hidden="1">
      <c r="A6752" t="s">
        <v>26</v>
      </c>
      <c r="B6752" t="s">
        <v>8135</v>
      </c>
      <c r="C6752" s="56">
        <v>246</v>
      </c>
      <c r="D6752" t="s">
        <v>905</v>
      </c>
      <c r="E6752" s="32">
        <v>46259</v>
      </c>
      <c r="F6752" s="26">
        <v>46259.337060185186</v>
      </c>
      <c r="G6752" s="12" t="str">
        <f t="shared" si="332"/>
        <v>AGOSTO</v>
      </c>
      <c r="H6752">
        <v>91512569</v>
      </c>
      <c r="I6752" t="s">
        <v>906</v>
      </c>
      <c r="J6752" s="41">
        <f t="shared" si="331"/>
        <v>200000</v>
      </c>
      <c r="K6752" s="41">
        <v>0</v>
      </c>
      <c r="L6752" s="39">
        <v>200000</v>
      </c>
      <c r="M6752" t="s">
        <v>54</v>
      </c>
      <c r="O6752" s="1">
        <f t="shared" si="333"/>
        <v>0</v>
      </c>
    </row>
    <row r="6753" spans="1:22" hidden="1">
      <c r="A6753" t="s">
        <v>26</v>
      </c>
      <c r="B6753" t="s">
        <v>8216</v>
      </c>
      <c r="C6753" s="55">
        <v>7188</v>
      </c>
      <c r="D6753" t="s">
        <v>722</v>
      </c>
      <c r="E6753" s="32">
        <v>46260</v>
      </c>
      <c r="F6753" s="26">
        <v>46260.640659722223</v>
      </c>
      <c r="G6753" s="12" t="str">
        <f t="shared" si="332"/>
        <v>AGOSTO</v>
      </c>
      <c r="H6753">
        <v>890904603</v>
      </c>
      <c r="I6753" t="s">
        <v>723</v>
      </c>
      <c r="J6753" s="41">
        <f t="shared" si="331"/>
        <v>291600</v>
      </c>
      <c r="K6753" s="41">
        <v>55404</v>
      </c>
      <c r="L6753" s="39">
        <v>347004</v>
      </c>
      <c r="M6753" t="s">
        <v>70</v>
      </c>
      <c r="N6753" s="32">
        <v>46262</v>
      </c>
      <c r="O6753" s="1">
        <f t="shared" si="333"/>
        <v>2</v>
      </c>
      <c r="P6753" t="s">
        <v>8251</v>
      </c>
      <c r="U6753" s="32">
        <v>46280</v>
      </c>
    </row>
    <row r="6754" spans="1:22" hidden="1">
      <c r="A6754" t="s">
        <v>26</v>
      </c>
      <c r="B6754" t="s">
        <v>8217</v>
      </c>
      <c r="C6754" s="55">
        <v>23194274</v>
      </c>
      <c r="D6754" t="s">
        <v>4499</v>
      </c>
      <c r="E6754" s="32">
        <v>46260</v>
      </c>
      <c r="F6754" s="26">
        <v>46260.82372685185</v>
      </c>
      <c r="G6754" s="12" t="str">
        <f t="shared" si="332"/>
        <v>AGOSTO</v>
      </c>
      <c r="H6754">
        <v>900219834</v>
      </c>
      <c r="I6754" t="s">
        <v>739</v>
      </c>
      <c r="J6754" s="42">
        <f t="shared" si="331"/>
        <v>13500</v>
      </c>
      <c r="K6754" s="42">
        <v>0</v>
      </c>
      <c r="L6754" s="18">
        <v>13500</v>
      </c>
      <c r="M6754" t="s">
        <v>70</v>
      </c>
      <c r="N6754" s="32">
        <v>46262</v>
      </c>
      <c r="O6754" s="1">
        <f t="shared" si="333"/>
        <v>2</v>
      </c>
      <c r="P6754" t="s">
        <v>8251</v>
      </c>
      <c r="U6754" s="32">
        <v>46265</v>
      </c>
      <c r="V6754" t="s">
        <v>39</v>
      </c>
    </row>
    <row r="6755" spans="1:22" hidden="1">
      <c r="A6755" t="s">
        <v>26</v>
      </c>
      <c r="B6755" t="s">
        <v>8218</v>
      </c>
      <c r="C6755" s="55">
        <v>10093</v>
      </c>
      <c r="D6755" t="s">
        <v>2896</v>
      </c>
      <c r="E6755" s="32">
        <v>46260</v>
      </c>
      <c r="F6755" s="26">
        <v>46260.801192129627</v>
      </c>
      <c r="G6755" s="12" t="str">
        <f t="shared" si="332"/>
        <v>AGOSTO</v>
      </c>
      <c r="H6755">
        <v>32150739</v>
      </c>
      <c r="I6755" t="s">
        <v>400</v>
      </c>
      <c r="J6755" s="41">
        <f t="shared" si="331"/>
        <v>631500</v>
      </c>
      <c r="K6755" s="41">
        <v>0</v>
      </c>
      <c r="L6755" s="39">
        <v>631500</v>
      </c>
      <c r="M6755" t="s">
        <v>199</v>
      </c>
      <c r="N6755" s="32">
        <v>46262</v>
      </c>
      <c r="O6755" s="1">
        <f t="shared" si="333"/>
        <v>2</v>
      </c>
      <c r="P6755" t="s">
        <v>7680</v>
      </c>
      <c r="U6755" s="32">
        <v>46265</v>
      </c>
    </row>
    <row r="6756" spans="1:22" hidden="1">
      <c r="A6756" t="s">
        <v>26</v>
      </c>
      <c r="B6756" t="s">
        <v>8219</v>
      </c>
      <c r="C6756" s="56">
        <v>30923</v>
      </c>
      <c r="D6756" t="s">
        <v>6648</v>
      </c>
      <c r="E6756" s="32">
        <v>46260</v>
      </c>
      <c r="F6756" s="26">
        <v>46260.724791666667</v>
      </c>
      <c r="G6756" s="12" t="str">
        <f t="shared" si="332"/>
        <v>AGOSTO</v>
      </c>
      <c r="H6756">
        <v>901419917</v>
      </c>
      <c r="I6756" t="s">
        <v>6649</v>
      </c>
      <c r="J6756" s="41">
        <f t="shared" si="331"/>
        <v>32500</v>
      </c>
      <c r="K6756" s="41">
        <v>0</v>
      </c>
      <c r="L6756" s="39">
        <v>32500</v>
      </c>
      <c r="M6756" t="s">
        <v>54</v>
      </c>
      <c r="O6756" s="1">
        <f t="shared" si="333"/>
        <v>0</v>
      </c>
    </row>
    <row r="6757" spans="1:22" hidden="1">
      <c r="A6757" t="s">
        <v>26</v>
      </c>
      <c r="B6757" t="s">
        <v>8220</v>
      </c>
      <c r="C6757" s="55">
        <v>65051789</v>
      </c>
      <c r="D6757" t="s">
        <v>182</v>
      </c>
      <c r="E6757" s="32">
        <v>46260</v>
      </c>
      <c r="F6757" s="26">
        <v>46260.777314814812</v>
      </c>
      <c r="G6757" s="12" t="str">
        <f t="shared" si="332"/>
        <v>AGOSTO</v>
      </c>
      <c r="H6757">
        <v>800230447</v>
      </c>
      <c r="I6757" t="s">
        <v>183</v>
      </c>
      <c r="J6757" s="41">
        <f t="shared" si="331"/>
        <v>10339395</v>
      </c>
      <c r="K6757" s="41">
        <v>1964485.05</v>
      </c>
      <c r="L6757" s="39">
        <v>12303880.050000001</v>
      </c>
      <c r="M6757" t="s">
        <v>58</v>
      </c>
      <c r="N6757" s="32">
        <v>46266</v>
      </c>
      <c r="O6757" s="1">
        <f t="shared" si="333"/>
        <v>6</v>
      </c>
      <c r="P6757" t="s">
        <v>7680</v>
      </c>
      <c r="U6757" s="32">
        <v>46267</v>
      </c>
    </row>
    <row r="6758" spans="1:22" hidden="1">
      <c r="A6758" t="s">
        <v>82</v>
      </c>
      <c r="B6758" t="s">
        <v>8221</v>
      </c>
      <c r="C6758" s="55">
        <v>17625</v>
      </c>
      <c r="D6758" t="s">
        <v>373</v>
      </c>
      <c r="E6758" s="32">
        <v>46260</v>
      </c>
      <c r="F6758" s="26">
        <v>46260.715266203704</v>
      </c>
      <c r="G6758" s="12" t="str">
        <f t="shared" si="332"/>
        <v>AGOSTO</v>
      </c>
      <c r="H6758">
        <v>800106404</v>
      </c>
      <c r="I6758" t="s">
        <v>369</v>
      </c>
      <c r="J6758" s="41">
        <f t="shared" si="331"/>
        <v>81358</v>
      </c>
      <c r="K6758" s="41">
        <v>1546</v>
      </c>
      <c r="L6758" s="39">
        <v>82904</v>
      </c>
      <c r="M6758" t="s">
        <v>128</v>
      </c>
      <c r="N6758" s="32">
        <v>46267</v>
      </c>
      <c r="O6758" s="1">
        <f t="shared" si="333"/>
        <v>7</v>
      </c>
      <c r="U6758" s="32">
        <v>46280</v>
      </c>
    </row>
    <row r="6759" spans="1:22" hidden="1">
      <c r="A6759" t="s">
        <v>82</v>
      </c>
      <c r="B6759" t="s">
        <v>8222</v>
      </c>
      <c r="C6759" s="55">
        <v>564</v>
      </c>
      <c r="D6759" t="s">
        <v>8223</v>
      </c>
      <c r="E6759" s="32">
        <v>46260</v>
      </c>
      <c r="F6759" s="26">
        <v>46260.705451388887</v>
      </c>
      <c r="G6759" s="12" t="str">
        <f t="shared" si="332"/>
        <v>AGOSTO</v>
      </c>
      <c r="H6759">
        <v>890904603</v>
      </c>
      <c r="I6759" t="s">
        <v>723</v>
      </c>
      <c r="J6759" s="41">
        <f t="shared" si="331"/>
        <v>69015</v>
      </c>
      <c r="K6759" s="41">
        <v>13113</v>
      </c>
      <c r="L6759" s="39">
        <v>82128</v>
      </c>
      <c r="M6759" t="s">
        <v>70</v>
      </c>
      <c r="N6759" s="32">
        <v>46261</v>
      </c>
      <c r="O6759" s="1">
        <f t="shared" si="333"/>
        <v>1</v>
      </c>
      <c r="P6759" t="s">
        <v>8251</v>
      </c>
      <c r="U6759" s="32">
        <v>46280</v>
      </c>
    </row>
    <row r="6760" spans="1:22" hidden="1">
      <c r="A6760" t="s">
        <v>26</v>
      </c>
      <c r="B6760" t="s">
        <v>8224</v>
      </c>
      <c r="C6760" s="55">
        <v>3277</v>
      </c>
      <c r="D6760" t="s">
        <v>28</v>
      </c>
      <c r="E6760" s="32">
        <v>46260</v>
      </c>
      <c r="F6760" s="26">
        <v>46260.677777777775</v>
      </c>
      <c r="G6760" s="12" t="str">
        <f t="shared" si="332"/>
        <v>AGOSTO</v>
      </c>
      <c r="H6760">
        <v>900144364</v>
      </c>
      <c r="I6760" t="s">
        <v>72</v>
      </c>
      <c r="J6760" s="41">
        <f t="shared" si="331"/>
        <v>4868900</v>
      </c>
      <c r="K6760" s="41">
        <v>925091</v>
      </c>
      <c r="L6760" s="39">
        <v>5793991</v>
      </c>
      <c r="M6760" t="s">
        <v>70</v>
      </c>
      <c r="N6760" s="32">
        <v>46261</v>
      </c>
      <c r="O6760" s="1">
        <f t="shared" si="333"/>
        <v>1</v>
      </c>
      <c r="P6760" t="s">
        <v>7680</v>
      </c>
      <c r="U6760" s="32">
        <v>46262</v>
      </c>
    </row>
    <row r="6761" spans="1:22" hidden="1">
      <c r="A6761" t="s">
        <v>26</v>
      </c>
      <c r="B6761" t="s">
        <v>8225</v>
      </c>
      <c r="C6761" s="56">
        <v>39090</v>
      </c>
      <c r="D6761" t="s">
        <v>7387</v>
      </c>
      <c r="E6761" s="32">
        <v>46260</v>
      </c>
      <c r="F6761" s="26">
        <v>46260.670023148145</v>
      </c>
      <c r="G6761" s="12" t="str">
        <f t="shared" si="332"/>
        <v>AGOSTO</v>
      </c>
      <c r="H6761">
        <v>900326452</v>
      </c>
      <c r="I6761" t="s">
        <v>7428</v>
      </c>
      <c r="J6761" s="41">
        <f t="shared" si="331"/>
        <v>145000</v>
      </c>
      <c r="K6761" s="41">
        <v>0</v>
      </c>
      <c r="L6761" s="39">
        <v>145000</v>
      </c>
      <c r="M6761" t="s">
        <v>54</v>
      </c>
      <c r="O6761" s="1">
        <f t="shared" si="333"/>
        <v>0</v>
      </c>
    </row>
    <row r="6762" spans="1:22" hidden="1">
      <c r="A6762" t="s">
        <v>26</v>
      </c>
      <c r="B6762" t="s">
        <v>8226</v>
      </c>
      <c r="C6762" s="55">
        <v>30217</v>
      </c>
      <c r="D6762" t="s">
        <v>8122</v>
      </c>
      <c r="E6762" s="32">
        <v>46260</v>
      </c>
      <c r="F6762" s="26">
        <v>46260.656701388885</v>
      </c>
      <c r="G6762" s="12" t="str">
        <f t="shared" si="332"/>
        <v>AGOSTO</v>
      </c>
      <c r="H6762">
        <v>900698570</v>
      </c>
      <c r="I6762" t="s">
        <v>7025</v>
      </c>
      <c r="J6762" s="41">
        <f t="shared" si="331"/>
        <v>8403.36</v>
      </c>
      <c r="K6762" s="41">
        <v>1596.64</v>
      </c>
      <c r="L6762" s="39">
        <v>10000</v>
      </c>
      <c r="M6762" t="s">
        <v>54</v>
      </c>
      <c r="O6762" s="1">
        <f t="shared" si="333"/>
        <v>0</v>
      </c>
    </row>
    <row r="6763" spans="1:22" hidden="1">
      <c r="A6763" t="s">
        <v>26</v>
      </c>
      <c r="B6763" t="s">
        <v>8227</v>
      </c>
      <c r="C6763" s="55">
        <v>38289</v>
      </c>
      <c r="D6763" t="s">
        <v>1018</v>
      </c>
      <c r="E6763" s="32">
        <v>46260</v>
      </c>
      <c r="F6763" s="26">
        <v>46260.643761574072</v>
      </c>
      <c r="G6763" s="12" t="str">
        <f t="shared" si="332"/>
        <v>AGOSTO</v>
      </c>
      <c r="H6763">
        <v>890981301</v>
      </c>
      <c r="I6763" t="s">
        <v>1019</v>
      </c>
      <c r="J6763" s="41">
        <f t="shared" si="331"/>
        <v>1313168.06</v>
      </c>
      <c r="K6763" s="41">
        <v>249501.93</v>
      </c>
      <c r="L6763" s="39">
        <v>1562669.99</v>
      </c>
      <c r="M6763" t="s">
        <v>264</v>
      </c>
      <c r="N6763" s="32">
        <v>46267</v>
      </c>
      <c r="O6763" s="1">
        <f t="shared" si="333"/>
        <v>7</v>
      </c>
      <c r="U6763" s="32">
        <v>46268</v>
      </c>
    </row>
    <row r="6764" spans="1:22" hidden="1">
      <c r="A6764" t="s">
        <v>26</v>
      </c>
      <c r="B6764" t="s">
        <v>8228</v>
      </c>
      <c r="C6764" s="55">
        <v>124706</v>
      </c>
      <c r="D6764" t="s">
        <v>2265</v>
      </c>
      <c r="E6764" s="32">
        <v>46260</v>
      </c>
      <c r="F6764" s="26">
        <v>46260.633379629631</v>
      </c>
      <c r="G6764" s="12" t="str">
        <f t="shared" si="332"/>
        <v>AGOSTO</v>
      </c>
      <c r="H6764">
        <v>900494362</v>
      </c>
      <c r="I6764" t="s">
        <v>2266</v>
      </c>
      <c r="J6764" s="41">
        <f t="shared" si="331"/>
        <v>190500</v>
      </c>
      <c r="K6764" s="41">
        <v>12996</v>
      </c>
      <c r="L6764" s="39">
        <v>203496</v>
      </c>
      <c r="M6764" t="s">
        <v>70</v>
      </c>
      <c r="N6764" s="32">
        <v>46261</v>
      </c>
      <c r="O6764" s="1">
        <f t="shared" si="333"/>
        <v>1</v>
      </c>
      <c r="P6764" t="s">
        <v>7680</v>
      </c>
      <c r="U6764" s="32">
        <v>46280</v>
      </c>
    </row>
    <row r="6765" spans="1:22" hidden="1">
      <c r="A6765" t="s">
        <v>26</v>
      </c>
      <c r="B6765" t="s">
        <v>8229</v>
      </c>
      <c r="C6765" s="55">
        <v>23123029</v>
      </c>
      <c r="D6765" t="s">
        <v>4499</v>
      </c>
      <c r="E6765" s="32">
        <v>46260</v>
      </c>
      <c r="F6765" s="26">
        <v>46260.581701388888</v>
      </c>
      <c r="G6765" s="12" t="str">
        <f t="shared" si="332"/>
        <v>AGOSTO</v>
      </c>
      <c r="H6765">
        <v>900219834</v>
      </c>
      <c r="I6765" t="s">
        <v>739</v>
      </c>
      <c r="J6765" s="42">
        <f t="shared" si="331"/>
        <v>16100</v>
      </c>
      <c r="K6765" s="42">
        <v>0</v>
      </c>
      <c r="L6765" s="18">
        <v>16100</v>
      </c>
      <c r="M6765" t="s">
        <v>70</v>
      </c>
      <c r="N6765" s="32">
        <v>46261</v>
      </c>
      <c r="O6765" s="1">
        <f t="shared" si="333"/>
        <v>1</v>
      </c>
      <c r="P6765" t="s">
        <v>8251</v>
      </c>
      <c r="U6765" s="32">
        <v>46265</v>
      </c>
      <c r="V6765" t="s">
        <v>39</v>
      </c>
    </row>
    <row r="6766" spans="1:22" hidden="1">
      <c r="A6766" t="s">
        <v>26</v>
      </c>
      <c r="B6766" t="s">
        <v>8230</v>
      </c>
      <c r="C6766" s="55">
        <v>44690</v>
      </c>
      <c r="D6766" t="s">
        <v>236</v>
      </c>
      <c r="E6766" s="32">
        <v>46260</v>
      </c>
      <c r="F6766" s="26">
        <v>46260.584629629629</v>
      </c>
      <c r="G6766" s="12" t="str">
        <f t="shared" si="332"/>
        <v>AGOSTO</v>
      </c>
      <c r="H6766">
        <v>890938952</v>
      </c>
      <c r="I6766" t="s">
        <v>237</v>
      </c>
      <c r="J6766" s="41">
        <f t="shared" ref="J6766:J6829" si="334">L6766-K6766</f>
        <v>11292540</v>
      </c>
      <c r="K6766" s="41">
        <v>2145582.6</v>
      </c>
      <c r="L6766" s="39">
        <v>13438122.6</v>
      </c>
      <c r="M6766" t="s">
        <v>58</v>
      </c>
      <c r="N6766" s="32">
        <v>46266</v>
      </c>
      <c r="O6766" s="1">
        <f t="shared" si="333"/>
        <v>6</v>
      </c>
      <c r="P6766" t="s">
        <v>8251</v>
      </c>
      <c r="U6766" s="32">
        <v>46267</v>
      </c>
    </row>
    <row r="6767" spans="1:22" hidden="1">
      <c r="A6767" t="s">
        <v>26</v>
      </c>
      <c r="B6767" t="s">
        <v>8231</v>
      </c>
      <c r="C6767" s="55">
        <v>23113247</v>
      </c>
      <c r="D6767" t="s">
        <v>4499</v>
      </c>
      <c r="E6767" s="32">
        <v>46260</v>
      </c>
      <c r="F6767" s="26">
        <v>46260.549247685187</v>
      </c>
      <c r="G6767" s="12" t="str">
        <f t="shared" si="332"/>
        <v>AGOSTO</v>
      </c>
      <c r="H6767">
        <v>900219834</v>
      </c>
      <c r="I6767" t="s">
        <v>739</v>
      </c>
      <c r="J6767" s="42">
        <f t="shared" si="334"/>
        <v>13500</v>
      </c>
      <c r="K6767" s="42">
        <v>0</v>
      </c>
      <c r="L6767" s="18">
        <v>13500</v>
      </c>
      <c r="M6767" t="s">
        <v>70</v>
      </c>
      <c r="N6767" s="32">
        <v>46261</v>
      </c>
      <c r="O6767" s="1">
        <f t="shared" si="333"/>
        <v>1</v>
      </c>
      <c r="P6767" t="s">
        <v>8251</v>
      </c>
      <c r="U6767" s="32">
        <v>46265</v>
      </c>
      <c r="V6767" t="s">
        <v>39</v>
      </c>
    </row>
    <row r="6768" spans="1:22" hidden="1">
      <c r="A6768" t="s">
        <v>26</v>
      </c>
      <c r="B6768" t="s">
        <v>8232</v>
      </c>
      <c r="C6768" s="55">
        <v>162562</v>
      </c>
      <c r="D6768" t="s">
        <v>894</v>
      </c>
      <c r="E6768" s="32">
        <v>46260</v>
      </c>
      <c r="F6768" s="26">
        <v>46260.547673611109</v>
      </c>
      <c r="G6768" s="12" t="str">
        <f t="shared" si="332"/>
        <v>AGOSTO</v>
      </c>
      <c r="H6768">
        <v>900276962</v>
      </c>
      <c r="I6768" t="s">
        <v>891</v>
      </c>
      <c r="J6768" s="41">
        <f t="shared" si="334"/>
        <v>24521.01</v>
      </c>
      <c r="K6768" s="41">
        <v>4659</v>
      </c>
      <c r="L6768" s="39">
        <v>29180.01</v>
      </c>
      <c r="M6768" t="s">
        <v>54</v>
      </c>
      <c r="O6768" s="1">
        <f t="shared" si="333"/>
        <v>0</v>
      </c>
    </row>
    <row r="6769" spans="1:22" hidden="1">
      <c r="A6769" t="s">
        <v>26</v>
      </c>
      <c r="B6769" t="s">
        <v>8233</v>
      </c>
      <c r="C6769" s="56">
        <v>466938</v>
      </c>
      <c r="D6769" t="s">
        <v>8234</v>
      </c>
      <c r="E6769" s="32">
        <v>46260</v>
      </c>
      <c r="F6769" s="26">
        <v>46260.524930555555</v>
      </c>
      <c r="G6769" s="12" t="str">
        <f t="shared" si="332"/>
        <v>AGOSTO</v>
      </c>
      <c r="H6769">
        <v>800244387</v>
      </c>
      <c r="I6769" t="s">
        <v>2608</v>
      </c>
      <c r="J6769" s="41">
        <f t="shared" si="334"/>
        <v>41681</v>
      </c>
      <c r="K6769" s="41">
        <v>7919</v>
      </c>
      <c r="L6769" s="39">
        <v>49600</v>
      </c>
      <c r="M6769" t="s">
        <v>54</v>
      </c>
      <c r="O6769" s="1">
        <f t="shared" si="333"/>
        <v>0</v>
      </c>
    </row>
    <row r="6770" spans="1:22" hidden="1">
      <c r="A6770" t="s">
        <v>26</v>
      </c>
      <c r="B6770" t="s">
        <v>8235</v>
      </c>
      <c r="C6770" s="55">
        <v>663849</v>
      </c>
      <c r="D6770" t="s">
        <v>999</v>
      </c>
      <c r="E6770" s="32">
        <v>46260</v>
      </c>
      <c r="F6770" s="26">
        <v>46260.518263888887</v>
      </c>
      <c r="G6770" s="12" t="str">
        <f t="shared" si="332"/>
        <v>AGOSTO</v>
      </c>
      <c r="H6770">
        <v>800157427</v>
      </c>
      <c r="I6770" t="s">
        <v>1000</v>
      </c>
      <c r="J6770" s="41">
        <f t="shared" si="334"/>
        <v>12100</v>
      </c>
      <c r="K6770" s="41">
        <v>0</v>
      </c>
      <c r="L6770" s="39">
        <v>12100</v>
      </c>
      <c r="M6770" t="s">
        <v>5082</v>
      </c>
      <c r="N6770" s="32">
        <v>46262</v>
      </c>
      <c r="O6770" s="1">
        <f t="shared" si="333"/>
        <v>2</v>
      </c>
      <c r="P6770" s="34" t="s">
        <v>4165</v>
      </c>
      <c r="U6770" s="32">
        <v>46280</v>
      </c>
    </row>
    <row r="6771" spans="1:22" hidden="1">
      <c r="A6771" t="s">
        <v>26</v>
      </c>
      <c r="B6771" t="s">
        <v>8236</v>
      </c>
      <c r="C6771" s="55">
        <v>42234</v>
      </c>
      <c r="D6771" t="s">
        <v>393</v>
      </c>
      <c r="E6771" s="32">
        <v>46260</v>
      </c>
      <c r="F6771" s="26">
        <v>46260.511932870373</v>
      </c>
      <c r="G6771" s="12" t="str">
        <f t="shared" si="332"/>
        <v>AGOSTO</v>
      </c>
      <c r="H6771">
        <v>890929877</v>
      </c>
      <c r="I6771" t="s">
        <v>394</v>
      </c>
      <c r="J6771" s="41">
        <f t="shared" si="334"/>
        <v>4479926</v>
      </c>
      <c r="K6771" s="41">
        <v>851185.94</v>
      </c>
      <c r="L6771" s="39">
        <v>5331111.9400000004</v>
      </c>
      <c r="M6771" t="s">
        <v>58</v>
      </c>
      <c r="N6771" s="32">
        <v>46262</v>
      </c>
      <c r="O6771" s="1">
        <f t="shared" si="333"/>
        <v>2</v>
      </c>
      <c r="P6771" t="s">
        <v>7680</v>
      </c>
      <c r="U6771" s="32">
        <v>46265</v>
      </c>
    </row>
    <row r="6772" spans="1:22" hidden="1">
      <c r="A6772" t="s">
        <v>26</v>
      </c>
      <c r="B6772" t="s">
        <v>8237</v>
      </c>
      <c r="C6772" s="55">
        <v>42225</v>
      </c>
      <c r="D6772" t="s">
        <v>393</v>
      </c>
      <c r="E6772" s="32">
        <v>46260</v>
      </c>
      <c r="F6772" s="26">
        <v>46260.507418981484</v>
      </c>
      <c r="G6772" s="12" t="str">
        <f t="shared" si="332"/>
        <v>AGOSTO</v>
      </c>
      <c r="H6772">
        <v>890929877</v>
      </c>
      <c r="I6772" t="s">
        <v>394</v>
      </c>
      <c r="J6772" s="41">
        <f t="shared" si="334"/>
        <v>5732664</v>
      </c>
      <c r="K6772" s="41">
        <v>1089206.1599999999</v>
      </c>
      <c r="L6772" s="39">
        <v>6821870.1600000001</v>
      </c>
      <c r="M6772" t="s">
        <v>58</v>
      </c>
      <c r="N6772" s="32">
        <v>46269</v>
      </c>
      <c r="O6772" s="1">
        <f t="shared" si="333"/>
        <v>9</v>
      </c>
      <c r="P6772" s="34" t="s">
        <v>8251</v>
      </c>
      <c r="U6772" s="32">
        <v>46272</v>
      </c>
    </row>
    <row r="6773" spans="1:22" hidden="1">
      <c r="A6773" t="s">
        <v>26</v>
      </c>
      <c r="B6773" t="s">
        <v>8238</v>
      </c>
      <c r="C6773" s="55">
        <v>191632</v>
      </c>
      <c r="D6773" t="s">
        <v>1083</v>
      </c>
      <c r="E6773" s="32">
        <v>46260</v>
      </c>
      <c r="F6773" s="26">
        <v>46260.492731481485</v>
      </c>
      <c r="G6773" s="12" t="str">
        <f t="shared" si="332"/>
        <v>AGOSTO</v>
      </c>
      <c r="H6773">
        <v>860000018</v>
      </c>
      <c r="I6773" t="s">
        <v>1084</v>
      </c>
      <c r="J6773" s="42">
        <f t="shared" si="334"/>
        <v>585714.96</v>
      </c>
      <c r="K6773" s="42">
        <v>101786.04</v>
      </c>
      <c r="L6773" s="18">
        <v>687501</v>
      </c>
      <c r="M6773" t="s">
        <v>70</v>
      </c>
      <c r="N6773" s="32">
        <v>46261</v>
      </c>
      <c r="O6773" s="1">
        <f t="shared" si="333"/>
        <v>1</v>
      </c>
      <c r="P6773" t="s">
        <v>8251</v>
      </c>
      <c r="U6773" s="32">
        <v>46265</v>
      </c>
    </row>
    <row r="6774" spans="1:22" hidden="1">
      <c r="A6774" t="s">
        <v>26</v>
      </c>
      <c r="B6774" t="s">
        <v>8239</v>
      </c>
      <c r="C6774" s="55">
        <v>301</v>
      </c>
      <c r="D6774" t="s">
        <v>8240</v>
      </c>
      <c r="E6774" s="32">
        <v>46260</v>
      </c>
      <c r="F6774" s="26">
        <v>46260.463368055556</v>
      </c>
      <c r="G6774" s="12" t="str">
        <f t="shared" si="332"/>
        <v>AGOSTO</v>
      </c>
      <c r="H6774">
        <v>900344389</v>
      </c>
      <c r="I6774" t="s">
        <v>8249</v>
      </c>
      <c r="J6774" s="41">
        <f t="shared" si="334"/>
        <v>1077000</v>
      </c>
      <c r="K6774" s="41">
        <v>204630</v>
      </c>
      <c r="L6774" s="39">
        <v>1281630</v>
      </c>
      <c r="M6774" t="s">
        <v>54</v>
      </c>
      <c r="O6774" s="1">
        <f t="shared" si="333"/>
        <v>0</v>
      </c>
    </row>
    <row r="6775" spans="1:22" hidden="1">
      <c r="A6775" t="s">
        <v>26</v>
      </c>
      <c r="B6775" t="s">
        <v>8241</v>
      </c>
      <c r="C6775" s="55">
        <v>4226</v>
      </c>
      <c r="D6775" t="s">
        <v>6926</v>
      </c>
      <c r="E6775" s="32">
        <v>46260</v>
      </c>
      <c r="F6775" s="26">
        <v>46260.364687499998</v>
      </c>
      <c r="G6775" s="12" t="str">
        <f t="shared" si="332"/>
        <v>AGOSTO</v>
      </c>
      <c r="H6775">
        <v>800230447</v>
      </c>
      <c r="I6775" t="s">
        <v>183</v>
      </c>
      <c r="J6775" s="41">
        <f t="shared" si="334"/>
        <v>41428</v>
      </c>
      <c r="K6775" s="41">
        <v>7871.32</v>
      </c>
      <c r="L6775" s="39">
        <v>49299.32</v>
      </c>
      <c r="M6775" t="s">
        <v>54</v>
      </c>
      <c r="O6775" s="1">
        <f t="shared" si="333"/>
        <v>0</v>
      </c>
    </row>
    <row r="6776" spans="1:22" hidden="1">
      <c r="A6776" t="s">
        <v>26</v>
      </c>
      <c r="B6776" t="s">
        <v>8242</v>
      </c>
      <c r="C6776" s="55">
        <v>191590</v>
      </c>
      <c r="D6776" t="s">
        <v>1083</v>
      </c>
      <c r="E6776" s="32">
        <v>46260</v>
      </c>
      <c r="F6776" s="26">
        <v>46260.333680555559</v>
      </c>
      <c r="G6776" s="12" t="str">
        <f t="shared" si="332"/>
        <v>AGOSTO</v>
      </c>
      <c r="H6776">
        <v>860000018</v>
      </c>
      <c r="I6776" t="s">
        <v>1084</v>
      </c>
      <c r="J6776" s="42">
        <f t="shared" si="334"/>
        <v>407618.96</v>
      </c>
      <c r="K6776" s="42">
        <v>68232.039999999994</v>
      </c>
      <c r="L6776" s="18">
        <v>475851</v>
      </c>
      <c r="M6776" t="s">
        <v>70</v>
      </c>
      <c r="N6776" s="32">
        <v>46261</v>
      </c>
      <c r="O6776" s="1">
        <f t="shared" si="333"/>
        <v>1</v>
      </c>
      <c r="P6776" t="s">
        <v>8251</v>
      </c>
      <c r="U6776" s="32">
        <v>46265</v>
      </c>
    </row>
    <row r="6777" spans="1:22" hidden="1">
      <c r="A6777" t="s">
        <v>26</v>
      </c>
      <c r="B6777" t="s">
        <v>8243</v>
      </c>
      <c r="C6777" s="56">
        <v>1372</v>
      </c>
      <c r="D6777" t="s">
        <v>6772</v>
      </c>
      <c r="E6777" s="32">
        <v>46260</v>
      </c>
      <c r="F6777" s="26">
        <v>46260.326631944445</v>
      </c>
      <c r="G6777" s="12" t="str">
        <f t="shared" si="332"/>
        <v>AGOSTO</v>
      </c>
      <c r="H6777">
        <v>71951636</v>
      </c>
      <c r="I6777" t="s">
        <v>148</v>
      </c>
      <c r="J6777" s="41">
        <f t="shared" si="334"/>
        <v>99200</v>
      </c>
      <c r="K6777" s="41">
        <v>0</v>
      </c>
      <c r="L6777" s="39">
        <v>99200</v>
      </c>
      <c r="M6777" t="s">
        <v>54</v>
      </c>
      <c r="O6777" s="1">
        <f t="shared" si="333"/>
        <v>0</v>
      </c>
    </row>
    <row r="6778" spans="1:22" hidden="1">
      <c r="A6778" t="s">
        <v>26</v>
      </c>
      <c r="B6778" t="s">
        <v>8244</v>
      </c>
      <c r="C6778" s="56">
        <v>144428</v>
      </c>
      <c r="D6778" t="s">
        <v>8245</v>
      </c>
      <c r="E6778" s="32">
        <v>46260</v>
      </c>
      <c r="F6778" s="26">
        <v>46260.313923611109</v>
      </c>
      <c r="G6778" s="12" t="str">
        <f t="shared" si="332"/>
        <v>AGOSTO</v>
      </c>
      <c r="H6778">
        <v>900403670</v>
      </c>
      <c r="I6778" t="s">
        <v>8250</v>
      </c>
      <c r="J6778" s="41">
        <f t="shared" si="334"/>
        <v>25200</v>
      </c>
      <c r="K6778" s="41">
        <v>0</v>
      </c>
      <c r="L6778" s="39">
        <v>25200</v>
      </c>
      <c r="M6778" t="s">
        <v>54</v>
      </c>
      <c r="O6778" s="1">
        <f t="shared" si="333"/>
        <v>0</v>
      </c>
    </row>
    <row r="6779" spans="1:22" hidden="1">
      <c r="A6779" t="s">
        <v>26</v>
      </c>
      <c r="B6779" t="s">
        <v>8246</v>
      </c>
      <c r="C6779" s="55">
        <v>520129</v>
      </c>
      <c r="D6779" t="s">
        <v>671</v>
      </c>
      <c r="E6779" s="32">
        <v>46260</v>
      </c>
      <c r="F6779" s="26">
        <v>46260.193425925929</v>
      </c>
      <c r="G6779" s="12" t="str">
        <f t="shared" si="332"/>
        <v>AGOSTO</v>
      </c>
      <c r="H6779">
        <v>860001697</v>
      </c>
      <c r="I6779" t="s">
        <v>669</v>
      </c>
      <c r="J6779" s="41">
        <f t="shared" si="334"/>
        <v>534000</v>
      </c>
      <c r="K6779" s="41">
        <v>0</v>
      </c>
      <c r="L6779" s="39">
        <v>534000</v>
      </c>
      <c r="M6779" t="s">
        <v>70</v>
      </c>
      <c r="N6779" s="32">
        <v>46261</v>
      </c>
      <c r="O6779" s="1">
        <f t="shared" si="333"/>
        <v>1</v>
      </c>
      <c r="P6779" t="s">
        <v>7680</v>
      </c>
      <c r="U6779" s="32">
        <v>46265</v>
      </c>
      <c r="V6779" t="s">
        <v>39</v>
      </c>
    </row>
    <row r="6780" spans="1:22" hidden="1">
      <c r="A6780" t="s">
        <v>26</v>
      </c>
      <c r="B6780" t="s">
        <v>8247</v>
      </c>
      <c r="C6780" s="55">
        <v>97705289</v>
      </c>
      <c r="D6780" t="s">
        <v>255</v>
      </c>
      <c r="E6780" s="32">
        <v>46260</v>
      </c>
      <c r="F6780" s="26">
        <v>46260.19090277778</v>
      </c>
      <c r="G6780" s="12" t="str">
        <f t="shared" si="332"/>
        <v>AGOSTO</v>
      </c>
      <c r="H6780">
        <v>900843898</v>
      </c>
      <c r="I6780" t="s">
        <v>256</v>
      </c>
      <c r="J6780" s="41">
        <f t="shared" si="334"/>
        <v>20913.439999999999</v>
      </c>
      <c r="K6780" s="41">
        <v>3973.56</v>
      </c>
      <c r="L6780" s="39">
        <v>24887</v>
      </c>
      <c r="M6780" t="s">
        <v>54</v>
      </c>
      <c r="O6780" s="1">
        <f t="shared" si="333"/>
        <v>0</v>
      </c>
    </row>
    <row r="6781" spans="1:22" hidden="1">
      <c r="A6781" t="s">
        <v>26</v>
      </c>
      <c r="B6781" t="s">
        <v>8275</v>
      </c>
      <c r="C6781" s="55">
        <v>285143</v>
      </c>
      <c r="D6781" t="s">
        <v>1070</v>
      </c>
      <c r="E6781" s="32">
        <v>46261</v>
      </c>
      <c r="F6781" s="26">
        <v>46261.456157407411</v>
      </c>
      <c r="G6781" s="12" t="str">
        <f t="shared" si="332"/>
        <v>AGOSTO</v>
      </c>
      <c r="H6781">
        <v>890907841</v>
      </c>
      <c r="I6781" t="s">
        <v>1071</v>
      </c>
      <c r="J6781" s="41">
        <f t="shared" si="334"/>
        <v>1215602</v>
      </c>
      <c r="K6781" s="41">
        <v>230964</v>
      </c>
      <c r="L6781" s="39">
        <v>1446566</v>
      </c>
      <c r="M6781" s="1" t="s">
        <v>9455</v>
      </c>
      <c r="N6781" s="3">
        <v>46265</v>
      </c>
      <c r="O6781" s="1">
        <f t="shared" si="333"/>
        <v>4</v>
      </c>
      <c r="P6781" t="s">
        <v>66</v>
      </c>
    </row>
    <row r="6782" spans="1:22" hidden="1">
      <c r="A6782" t="s">
        <v>26</v>
      </c>
      <c r="B6782" t="s">
        <v>8276</v>
      </c>
      <c r="C6782" s="55">
        <v>285142</v>
      </c>
      <c r="D6782" t="s">
        <v>1070</v>
      </c>
      <c r="E6782" s="32">
        <v>46261</v>
      </c>
      <c r="F6782" s="26">
        <v>46261.455925925926</v>
      </c>
      <c r="G6782" s="12" t="str">
        <f t="shared" si="332"/>
        <v>AGOSTO</v>
      </c>
      <c r="H6782">
        <v>890907841</v>
      </c>
      <c r="I6782" t="s">
        <v>1071</v>
      </c>
      <c r="J6782" s="41">
        <f t="shared" si="334"/>
        <v>2133094</v>
      </c>
      <c r="K6782" s="41">
        <v>405288</v>
      </c>
      <c r="L6782" s="39">
        <v>2538382</v>
      </c>
      <c r="M6782" s="1" t="s">
        <v>9455</v>
      </c>
      <c r="N6782" s="3">
        <v>46265</v>
      </c>
      <c r="O6782" s="1">
        <f t="shared" si="333"/>
        <v>4</v>
      </c>
      <c r="P6782" t="s">
        <v>66</v>
      </c>
    </row>
    <row r="6783" spans="1:22" hidden="1">
      <c r="A6783" t="s">
        <v>26</v>
      </c>
      <c r="B6783" t="s">
        <v>8311</v>
      </c>
      <c r="C6783" s="55">
        <v>575380</v>
      </c>
      <c r="D6783" t="s">
        <v>159</v>
      </c>
      <c r="E6783" s="32">
        <v>46261</v>
      </c>
      <c r="F6783" s="26">
        <v>46261.493101851855</v>
      </c>
      <c r="G6783" s="12" t="str">
        <f t="shared" si="332"/>
        <v>AGOSTO</v>
      </c>
      <c r="H6783">
        <v>890800788</v>
      </c>
      <c r="I6783" t="s">
        <v>160</v>
      </c>
      <c r="J6783" s="41">
        <f t="shared" si="334"/>
        <v>165500</v>
      </c>
      <c r="K6783" s="41">
        <v>31445</v>
      </c>
      <c r="L6783" s="39">
        <v>196945</v>
      </c>
      <c r="M6783" t="s">
        <v>70</v>
      </c>
      <c r="N6783" s="32">
        <v>46262</v>
      </c>
      <c r="O6783" s="1">
        <f t="shared" si="333"/>
        <v>1</v>
      </c>
      <c r="P6783" t="s">
        <v>7680</v>
      </c>
      <c r="U6783" s="32">
        <v>46267</v>
      </c>
    </row>
    <row r="6784" spans="1:22" hidden="1">
      <c r="A6784" t="s">
        <v>26</v>
      </c>
      <c r="B6784" t="s">
        <v>8312</v>
      </c>
      <c r="C6784" s="55">
        <v>21429</v>
      </c>
      <c r="D6784" t="s">
        <v>28</v>
      </c>
      <c r="E6784" s="32">
        <v>46261</v>
      </c>
      <c r="F6784" s="26">
        <v>46261.468194444446</v>
      </c>
      <c r="G6784" s="12" t="str">
        <f t="shared" si="332"/>
        <v>AGOSTO</v>
      </c>
      <c r="H6784">
        <v>901159065</v>
      </c>
      <c r="I6784" t="s">
        <v>2591</v>
      </c>
      <c r="J6784" s="41">
        <f t="shared" si="334"/>
        <v>521900</v>
      </c>
      <c r="K6784" s="41">
        <v>99161</v>
      </c>
      <c r="L6784" s="39">
        <v>621061</v>
      </c>
      <c r="M6784" t="s">
        <v>37</v>
      </c>
      <c r="N6784" s="32">
        <v>46268</v>
      </c>
      <c r="O6784" s="1">
        <f t="shared" si="333"/>
        <v>7</v>
      </c>
      <c r="P6784" t="s">
        <v>8251</v>
      </c>
      <c r="U6784" s="32">
        <v>46280</v>
      </c>
    </row>
    <row r="6785" spans="1:22" hidden="1">
      <c r="A6785" t="s">
        <v>26</v>
      </c>
      <c r="B6785" t="s">
        <v>8313</v>
      </c>
      <c r="C6785" s="55">
        <v>916</v>
      </c>
      <c r="D6785" t="s">
        <v>28</v>
      </c>
      <c r="E6785" s="32">
        <v>46261</v>
      </c>
      <c r="F6785" s="26">
        <v>46261.456932870373</v>
      </c>
      <c r="G6785" s="12" t="str">
        <f t="shared" si="332"/>
        <v>AGOSTO</v>
      </c>
      <c r="H6785">
        <v>71660004</v>
      </c>
      <c r="I6785" t="s">
        <v>266</v>
      </c>
      <c r="J6785" s="41">
        <f t="shared" si="334"/>
        <v>217000</v>
      </c>
      <c r="K6785" s="41">
        <v>0</v>
      </c>
      <c r="L6785" s="39">
        <v>217000</v>
      </c>
      <c r="M6785" t="s">
        <v>70</v>
      </c>
      <c r="N6785" s="32">
        <v>46262</v>
      </c>
      <c r="O6785" s="1">
        <f t="shared" si="333"/>
        <v>1</v>
      </c>
      <c r="P6785" t="s">
        <v>8251</v>
      </c>
      <c r="U6785" s="32">
        <v>46267</v>
      </c>
    </row>
    <row r="6786" spans="1:22" hidden="1">
      <c r="A6786" t="s">
        <v>26</v>
      </c>
      <c r="B6786" t="s">
        <v>8317</v>
      </c>
      <c r="C6786" s="55">
        <v>296400</v>
      </c>
      <c r="D6786" t="s">
        <v>6491</v>
      </c>
      <c r="E6786" s="32">
        <v>46261</v>
      </c>
      <c r="F6786" s="26">
        <v>46261.936249999999</v>
      </c>
      <c r="G6786" s="12" t="str">
        <f t="shared" ref="G6786:G6849" si="335">UPPER(TEXT(E6786, "MMMM"))</f>
        <v>AGOSTO</v>
      </c>
      <c r="H6786">
        <v>890903939</v>
      </c>
      <c r="I6786" t="s">
        <v>313</v>
      </c>
      <c r="J6786" s="41">
        <f t="shared" si="334"/>
        <v>267000</v>
      </c>
      <c r="K6786" s="41">
        <v>0</v>
      </c>
      <c r="L6786" s="39">
        <v>267000</v>
      </c>
      <c r="M6786" t="s">
        <v>70</v>
      </c>
      <c r="N6786" s="32">
        <v>46266</v>
      </c>
      <c r="O6786" s="1">
        <f t="shared" si="333"/>
        <v>5</v>
      </c>
      <c r="P6786" t="s">
        <v>7680</v>
      </c>
      <c r="U6786" s="32">
        <v>46267</v>
      </c>
      <c r="V6786" t="s">
        <v>39</v>
      </c>
    </row>
    <row r="6787" spans="1:22" hidden="1">
      <c r="A6787" t="s">
        <v>26</v>
      </c>
      <c r="B6787" t="s">
        <v>8318</v>
      </c>
      <c r="C6787" s="55">
        <v>10114</v>
      </c>
      <c r="D6787" t="s">
        <v>2896</v>
      </c>
      <c r="E6787" s="32">
        <v>46261</v>
      </c>
      <c r="F6787" s="26">
        <v>46261.848344907405</v>
      </c>
      <c r="G6787" s="12" t="str">
        <f t="shared" si="335"/>
        <v>AGOSTO</v>
      </c>
      <c r="H6787">
        <v>32150739</v>
      </c>
      <c r="I6787" t="s">
        <v>400</v>
      </c>
      <c r="J6787" s="41">
        <f t="shared" si="334"/>
        <v>408500</v>
      </c>
      <c r="K6787" s="41">
        <v>0</v>
      </c>
      <c r="L6787" s="39">
        <v>408500</v>
      </c>
      <c r="M6787" t="s">
        <v>199</v>
      </c>
      <c r="N6787" s="32">
        <v>46268</v>
      </c>
      <c r="O6787" s="1">
        <f t="shared" ref="O6787:O6850" si="336">IFERROR(IF(-_xlfn.DAYS(E6787,N6787)&lt;0,0,-_xlfn.DAYS(E6787,N6787)), " - ")</f>
        <v>7</v>
      </c>
      <c r="P6787" t="s">
        <v>8251</v>
      </c>
      <c r="U6787" s="32">
        <v>46269</v>
      </c>
    </row>
    <row r="6788" spans="1:22" hidden="1">
      <c r="A6788" t="s">
        <v>26</v>
      </c>
      <c r="B6788" t="s">
        <v>8319</v>
      </c>
      <c r="C6788" s="55">
        <v>2100242720</v>
      </c>
      <c r="D6788" t="s">
        <v>1061</v>
      </c>
      <c r="E6788" s="32">
        <v>46261</v>
      </c>
      <c r="F6788" s="26">
        <v>46261.804293981484</v>
      </c>
      <c r="G6788" s="12" t="str">
        <f t="shared" si="335"/>
        <v>AGOSTO</v>
      </c>
      <c r="H6788">
        <v>860010973</v>
      </c>
      <c r="I6788" t="s">
        <v>1062</v>
      </c>
      <c r="J6788" s="41">
        <f t="shared" si="334"/>
        <v>727776</v>
      </c>
      <c r="K6788" s="41">
        <v>138277</v>
      </c>
      <c r="L6788" s="39">
        <v>866053</v>
      </c>
      <c r="M6788" t="s">
        <v>58</v>
      </c>
      <c r="N6788" s="32">
        <v>46262</v>
      </c>
      <c r="O6788" s="1">
        <f t="shared" si="336"/>
        <v>1</v>
      </c>
      <c r="P6788" t="s">
        <v>7720</v>
      </c>
      <c r="U6788" s="32">
        <v>46268</v>
      </c>
    </row>
    <row r="6789" spans="1:22" hidden="1">
      <c r="A6789" t="s">
        <v>26</v>
      </c>
      <c r="B6789" t="s">
        <v>8320</v>
      </c>
      <c r="C6789" s="55">
        <v>191864</v>
      </c>
      <c r="D6789" t="s">
        <v>1083</v>
      </c>
      <c r="E6789" s="32">
        <v>46261</v>
      </c>
      <c r="F6789" s="26">
        <v>46261.685023148151</v>
      </c>
      <c r="G6789" s="12" t="str">
        <f t="shared" si="335"/>
        <v>AGOSTO</v>
      </c>
      <c r="H6789">
        <v>860000018</v>
      </c>
      <c r="I6789" t="s">
        <v>1084</v>
      </c>
      <c r="J6789" s="41">
        <f t="shared" si="334"/>
        <v>492719.96</v>
      </c>
      <c r="K6789" s="41">
        <v>84401.04</v>
      </c>
      <c r="L6789" s="39">
        <v>577121</v>
      </c>
      <c r="M6789" t="s">
        <v>70</v>
      </c>
      <c r="N6789" s="32">
        <v>46267</v>
      </c>
      <c r="O6789" s="1">
        <f t="shared" si="336"/>
        <v>6</v>
      </c>
      <c r="P6789" t="s">
        <v>7680</v>
      </c>
      <c r="U6789" s="32">
        <v>46268</v>
      </c>
    </row>
    <row r="6790" spans="1:22" hidden="1">
      <c r="A6790" t="s">
        <v>26</v>
      </c>
      <c r="B6790" t="s">
        <v>8321</v>
      </c>
      <c r="C6790" s="55">
        <v>2100242712</v>
      </c>
      <c r="D6790" t="s">
        <v>1061</v>
      </c>
      <c r="E6790" s="32">
        <v>46261</v>
      </c>
      <c r="F6790" s="26">
        <v>46261.656678240739</v>
      </c>
      <c r="G6790" s="12" t="str">
        <f t="shared" si="335"/>
        <v>AGOSTO</v>
      </c>
      <c r="H6790">
        <v>860010973</v>
      </c>
      <c r="I6790" t="s">
        <v>1062</v>
      </c>
      <c r="J6790" s="41">
        <f t="shared" si="334"/>
        <v>75173248</v>
      </c>
      <c r="K6790" s="41">
        <v>14282917</v>
      </c>
      <c r="L6790" s="39">
        <v>89456165</v>
      </c>
      <c r="M6790" t="s">
        <v>58</v>
      </c>
      <c r="N6790" s="32">
        <v>46266</v>
      </c>
      <c r="O6790" s="1">
        <f t="shared" si="336"/>
        <v>5</v>
      </c>
      <c r="P6790" t="s">
        <v>2698</v>
      </c>
      <c r="U6790" s="32">
        <v>46267</v>
      </c>
    </row>
    <row r="6791" spans="1:22" hidden="1">
      <c r="A6791" t="s">
        <v>26</v>
      </c>
      <c r="B6791" t="s">
        <v>8322</v>
      </c>
      <c r="C6791" s="55">
        <v>23375271</v>
      </c>
      <c r="D6791" t="s">
        <v>4499</v>
      </c>
      <c r="E6791" s="32">
        <v>46261</v>
      </c>
      <c r="F6791" s="26">
        <v>46261.676469907405</v>
      </c>
      <c r="G6791" s="12" t="str">
        <f t="shared" si="335"/>
        <v>AGOSTO</v>
      </c>
      <c r="H6791">
        <v>900219834</v>
      </c>
      <c r="I6791" t="s">
        <v>739</v>
      </c>
      <c r="J6791" s="41">
        <f t="shared" si="334"/>
        <v>18500</v>
      </c>
      <c r="K6791" s="41">
        <v>0</v>
      </c>
      <c r="L6791" s="39">
        <v>18500</v>
      </c>
      <c r="M6791" t="s">
        <v>70</v>
      </c>
      <c r="N6791" s="32">
        <v>46266</v>
      </c>
      <c r="O6791" s="1">
        <f t="shared" si="336"/>
        <v>5</v>
      </c>
      <c r="P6791" t="s">
        <v>8251</v>
      </c>
      <c r="U6791" s="32">
        <v>46267</v>
      </c>
      <c r="V6791" t="s">
        <v>39</v>
      </c>
    </row>
    <row r="6792" spans="1:22" hidden="1">
      <c r="A6792" t="s">
        <v>26</v>
      </c>
      <c r="B6792" t="s">
        <v>8323</v>
      </c>
      <c r="C6792" s="55">
        <v>2100242715</v>
      </c>
      <c r="D6792" t="s">
        <v>1061</v>
      </c>
      <c r="E6792" s="32">
        <v>46261</v>
      </c>
      <c r="F6792" s="26">
        <v>46261.66777777778</v>
      </c>
      <c r="G6792" s="12" t="str">
        <f t="shared" si="335"/>
        <v>AGOSTO</v>
      </c>
      <c r="H6792">
        <v>860010973</v>
      </c>
      <c r="I6792" t="s">
        <v>1062</v>
      </c>
      <c r="J6792" s="41">
        <f t="shared" si="334"/>
        <v>24792751</v>
      </c>
      <c r="K6792" s="41">
        <v>4710622</v>
      </c>
      <c r="L6792" s="39">
        <v>29503373</v>
      </c>
      <c r="M6792" t="s">
        <v>58</v>
      </c>
      <c r="N6792" s="32">
        <v>46266</v>
      </c>
      <c r="O6792" s="1">
        <f t="shared" si="336"/>
        <v>5</v>
      </c>
      <c r="P6792" t="s">
        <v>2698</v>
      </c>
      <c r="U6792" s="32">
        <v>46267</v>
      </c>
    </row>
    <row r="6793" spans="1:22" hidden="1">
      <c r="A6793" t="s">
        <v>26</v>
      </c>
      <c r="B6793" t="s">
        <v>8324</v>
      </c>
      <c r="C6793" s="55">
        <v>2100242716</v>
      </c>
      <c r="D6793" t="s">
        <v>1061</v>
      </c>
      <c r="E6793" s="32">
        <v>46261</v>
      </c>
      <c r="F6793" s="26">
        <v>46261.689942129633</v>
      </c>
      <c r="G6793" s="12" t="str">
        <f t="shared" si="335"/>
        <v>AGOSTO</v>
      </c>
      <c r="H6793">
        <v>860010973</v>
      </c>
      <c r="I6793" t="s">
        <v>1062</v>
      </c>
      <c r="J6793" s="41">
        <f t="shared" si="334"/>
        <v>11677560</v>
      </c>
      <c r="K6793" s="41">
        <v>0</v>
      </c>
      <c r="L6793" s="39">
        <v>11677560</v>
      </c>
      <c r="M6793" t="s">
        <v>58</v>
      </c>
      <c r="N6793" s="32">
        <v>46266</v>
      </c>
      <c r="O6793" s="1">
        <f t="shared" si="336"/>
        <v>5</v>
      </c>
      <c r="P6793" t="s">
        <v>2698</v>
      </c>
      <c r="U6793" s="32">
        <v>46267</v>
      </c>
    </row>
    <row r="6794" spans="1:22" hidden="1">
      <c r="A6794" t="s">
        <v>26</v>
      </c>
      <c r="B6794" t="s">
        <v>8325</v>
      </c>
      <c r="C6794" s="56">
        <v>30967</v>
      </c>
      <c r="D6794" t="s">
        <v>6648</v>
      </c>
      <c r="E6794" s="32">
        <v>46261</v>
      </c>
      <c r="F6794" s="26">
        <v>46261.654930555553</v>
      </c>
      <c r="G6794" s="12" t="str">
        <f t="shared" si="335"/>
        <v>AGOSTO</v>
      </c>
      <c r="H6794">
        <v>901419917</v>
      </c>
      <c r="I6794" t="s">
        <v>6649</v>
      </c>
      <c r="J6794" s="41">
        <f t="shared" si="334"/>
        <v>40900</v>
      </c>
      <c r="K6794" s="41">
        <v>0</v>
      </c>
      <c r="L6794" s="39">
        <v>40900</v>
      </c>
      <c r="M6794" t="s">
        <v>54</v>
      </c>
      <c r="O6794" s="1">
        <f t="shared" si="336"/>
        <v>0</v>
      </c>
    </row>
    <row r="6795" spans="1:22" hidden="1">
      <c r="A6795" t="s">
        <v>26</v>
      </c>
      <c r="B6795" t="s">
        <v>8326</v>
      </c>
      <c r="C6795" s="56">
        <v>100384168</v>
      </c>
      <c r="D6795" t="s">
        <v>8327</v>
      </c>
      <c r="E6795" s="32">
        <v>46261</v>
      </c>
      <c r="F6795" s="26">
        <v>46261.618518518517</v>
      </c>
      <c r="G6795" s="12" t="str">
        <f t="shared" si="335"/>
        <v>AGOSTO</v>
      </c>
      <c r="H6795">
        <v>800242106</v>
      </c>
      <c r="I6795" t="s">
        <v>172</v>
      </c>
      <c r="J6795" s="41">
        <f t="shared" si="334"/>
        <v>138487.4</v>
      </c>
      <c r="K6795" s="41">
        <v>26312.6</v>
      </c>
      <c r="L6795" s="39">
        <v>164800</v>
      </c>
      <c r="M6795" t="s">
        <v>54</v>
      </c>
      <c r="O6795" s="1">
        <f t="shared" si="336"/>
        <v>0</v>
      </c>
    </row>
    <row r="6796" spans="1:22" hidden="1">
      <c r="A6796" t="s">
        <v>26</v>
      </c>
      <c r="B6796" t="s">
        <v>8328</v>
      </c>
      <c r="C6796" s="56">
        <v>39171</v>
      </c>
      <c r="D6796" t="s">
        <v>7387</v>
      </c>
      <c r="E6796" s="32">
        <v>46261</v>
      </c>
      <c r="F6796" s="26">
        <v>46261.579606481479</v>
      </c>
      <c r="G6796" s="12" t="str">
        <f t="shared" si="335"/>
        <v>AGOSTO</v>
      </c>
      <c r="H6796">
        <v>900326452</v>
      </c>
      <c r="I6796" t="s">
        <v>7428</v>
      </c>
      <c r="J6796" s="41">
        <f t="shared" si="334"/>
        <v>181000.01</v>
      </c>
      <c r="K6796" s="41">
        <v>0</v>
      </c>
      <c r="L6796" s="39">
        <v>181000.01</v>
      </c>
      <c r="M6796" t="s">
        <v>54</v>
      </c>
      <c r="O6796" s="1">
        <f t="shared" si="336"/>
        <v>0</v>
      </c>
    </row>
    <row r="6797" spans="1:22" hidden="1">
      <c r="A6797" t="s">
        <v>26</v>
      </c>
      <c r="B6797" t="s">
        <v>8329</v>
      </c>
      <c r="C6797" s="55">
        <v>191803</v>
      </c>
      <c r="D6797" t="s">
        <v>1083</v>
      </c>
      <c r="E6797" s="32">
        <v>46261</v>
      </c>
      <c r="F6797" s="26">
        <v>46261.532789351855</v>
      </c>
      <c r="G6797" s="12" t="str">
        <f t="shared" si="335"/>
        <v>AGOSTO</v>
      </c>
      <c r="H6797">
        <v>860000018</v>
      </c>
      <c r="I6797" t="s">
        <v>1084</v>
      </c>
      <c r="J6797" s="41">
        <f t="shared" si="334"/>
        <v>453120.96</v>
      </c>
      <c r="K6797" s="41">
        <v>81380.039999999994</v>
      </c>
      <c r="L6797" s="39">
        <v>534501</v>
      </c>
      <c r="M6797" t="s">
        <v>70</v>
      </c>
      <c r="N6797" s="32">
        <v>46267</v>
      </c>
      <c r="O6797" s="1">
        <f t="shared" si="336"/>
        <v>6</v>
      </c>
      <c r="U6797" s="32">
        <v>46268</v>
      </c>
    </row>
    <row r="6798" spans="1:22" hidden="1">
      <c r="A6798" t="s">
        <v>26</v>
      </c>
      <c r="B6798" t="s">
        <v>8330</v>
      </c>
      <c r="C6798" s="56">
        <v>163077</v>
      </c>
      <c r="D6798" t="s">
        <v>1883</v>
      </c>
      <c r="E6798" s="32">
        <v>46261</v>
      </c>
      <c r="F6798" s="26">
        <v>46261.451805555553</v>
      </c>
      <c r="G6798" s="12" t="str">
        <f t="shared" si="335"/>
        <v>AGOSTO</v>
      </c>
      <c r="H6798">
        <v>811024845</v>
      </c>
      <c r="I6798" t="s">
        <v>1884</v>
      </c>
      <c r="J6798" s="41">
        <f t="shared" si="334"/>
        <v>43200</v>
      </c>
      <c r="K6798" s="41">
        <v>0</v>
      </c>
      <c r="L6798" s="39">
        <v>43200</v>
      </c>
      <c r="M6798" t="s">
        <v>54</v>
      </c>
      <c r="O6798" s="1">
        <f t="shared" si="336"/>
        <v>0</v>
      </c>
    </row>
    <row r="6799" spans="1:22" hidden="1">
      <c r="A6799" t="s">
        <v>26</v>
      </c>
      <c r="B6799" t="s">
        <v>8331</v>
      </c>
      <c r="C6799" s="55">
        <v>44734</v>
      </c>
      <c r="D6799" t="s">
        <v>236</v>
      </c>
      <c r="E6799" s="32">
        <v>46261</v>
      </c>
      <c r="F6799" s="26">
        <v>46261.425613425927</v>
      </c>
      <c r="G6799" s="12" t="str">
        <f t="shared" si="335"/>
        <v>AGOSTO</v>
      </c>
      <c r="H6799">
        <v>890938952</v>
      </c>
      <c r="I6799" t="s">
        <v>237</v>
      </c>
      <c r="J6799" s="41">
        <f t="shared" si="334"/>
        <v>4952500</v>
      </c>
      <c r="K6799" s="41">
        <v>940975</v>
      </c>
      <c r="L6799" s="39">
        <v>5893475</v>
      </c>
      <c r="M6799" t="s">
        <v>58</v>
      </c>
      <c r="N6799" s="32">
        <v>46266</v>
      </c>
      <c r="O6799" s="1">
        <f t="shared" si="336"/>
        <v>5</v>
      </c>
      <c r="P6799" t="s">
        <v>8251</v>
      </c>
      <c r="U6799" s="32">
        <v>46267</v>
      </c>
    </row>
    <row r="6800" spans="1:22" hidden="1">
      <c r="A6800" t="s">
        <v>26</v>
      </c>
      <c r="B6800" t="s">
        <v>8332</v>
      </c>
      <c r="C6800" s="55">
        <v>23287981</v>
      </c>
      <c r="D6800" t="s">
        <v>4499</v>
      </c>
      <c r="E6800" s="32">
        <v>46261</v>
      </c>
      <c r="F6800" s="26">
        <v>46261.379942129628</v>
      </c>
      <c r="G6800" s="12" t="str">
        <f t="shared" si="335"/>
        <v>AGOSTO</v>
      </c>
      <c r="H6800">
        <v>900219834</v>
      </c>
      <c r="I6800" t="s">
        <v>739</v>
      </c>
      <c r="J6800" s="41">
        <f t="shared" si="334"/>
        <v>18500</v>
      </c>
      <c r="K6800" s="41">
        <v>0</v>
      </c>
      <c r="L6800" s="39">
        <v>18500</v>
      </c>
      <c r="M6800" t="s">
        <v>70</v>
      </c>
      <c r="N6800" s="32">
        <v>46266</v>
      </c>
      <c r="O6800" s="1">
        <f t="shared" si="336"/>
        <v>5</v>
      </c>
      <c r="P6800" t="s">
        <v>8251</v>
      </c>
      <c r="U6800" s="32">
        <v>46267</v>
      </c>
      <c r="V6800" t="s">
        <v>39</v>
      </c>
    </row>
    <row r="6801" spans="1:22" hidden="1">
      <c r="A6801" t="s">
        <v>26</v>
      </c>
      <c r="B6801" t="s">
        <v>8333</v>
      </c>
      <c r="C6801" s="55">
        <v>22446</v>
      </c>
      <c r="D6801" t="s">
        <v>566</v>
      </c>
      <c r="E6801" s="32">
        <v>46261</v>
      </c>
      <c r="F6801" s="26">
        <v>46261.338912037034</v>
      </c>
      <c r="G6801" s="12" t="str">
        <f t="shared" si="335"/>
        <v>AGOSTO</v>
      </c>
      <c r="H6801">
        <v>900237741</v>
      </c>
      <c r="I6801" t="s">
        <v>567</v>
      </c>
      <c r="J6801" s="41">
        <f t="shared" si="334"/>
        <v>52400</v>
      </c>
      <c r="K6801" s="41">
        <v>9956</v>
      </c>
      <c r="L6801" s="39">
        <v>62356</v>
      </c>
      <c r="M6801" t="s">
        <v>70</v>
      </c>
      <c r="N6801" s="32">
        <v>46261</v>
      </c>
      <c r="O6801" s="1">
        <f t="shared" si="336"/>
        <v>0</v>
      </c>
      <c r="P6801" t="s">
        <v>7680</v>
      </c>
      <c r="U6801" s="32">
        <v>46267</v>
      </c>
    </row>
    <row r="6802" spans="1:22" hidden="1">
      <c r="A6802" t="s">
        <v>26</v>
      </c>
      <c r="B6802" t="s">
        <v>8334</v>
      </c>
      <c r="C6802" s="55">
        <v>6374146</v>
      </c>
      <c r="D6802" t="s">
        <v>708</v>
      </c>
      <c r="E6802" s="32">
        <v>46261</v>
      </c>
      <c r="F6802" s="26">
        <v>46261.480393518519</v>
      </c>
      <c r="G6802" s="12" t="str">
        <f t="shared" si="335"/>
        <v>AGOSTO</v>
      </c>
      <c r="H6802">
        <v>900219834</v>
      </c>
      <c r="I6802" t="s">
        <v>739</v>
      </c>
      <c r="J6802" s="41">
        <f t="shared" si="334"/>
        <v>5462.1900000000005</v>
      </c>
      <c r="K6802" s="41">
        <v>1037.81</v>
      </c>
      <c r="L6802" s="39">
        <v>6500</v>
      </c>
      <c r="M6802" t="s">
        <v>70</v>
      </c>
      <c r="N6802" s="32">
        <v>46266</v>
      </c>
      <c r="O6802" s="1">
        <f t="shared" si="336"/>
        <v>5</v>
      </c>
      <c r="P6802" t="s">
        <v>8251</v>
      </c>
      <c r="U6802" s="32">
        <v>46267</v>
      </c>
      <c r="V6802" t="s">
        <v>39</v>
      </c>
    </row>
    <row r="6803" spans="1:22" hidden="1">
      <c r="A6803" t="s">
        <v>26</v>
      </c>
      <c r="B6803" t="s">
        <v>8335</v>
      </c>
      <c r="C6803" s="56">
        <v>249398</v>
      </c>
      <c r="D6803" t="s">
        <v>1860</v>
      </c>
      <c r="E6803" s="32">
        <v>46261</v>
      </c>
      <c r="F6803" s="26">
        <v>46261.3440162037</v>
      </c>
      <c r="G6803" s="12" t="str">
        <f t="shared" si="335"/>
        <v>AGOSTO</v>
      </c>
      <c r="H6803">
        <v>811023238</v>
      </c>
      <c r="I6803" t="s">
        <v>1861</v>
      </c>
      <c r="J6803" s="41">
        <f t="shared" si="334"/>
        <v>55400</v>
      </c>
      <c r="K6803" s="41">
        <v>0</v>
      </c>
      <c r="L6803" s="39">
        <v>55400</v>
      </c>
      <c r="M6803" t="s">
        <v>54</v>
      </c>
      <c r="O6803" s="1">
        <f t="shared" si="336"/>
        <v>0</v>
      </c>
    </row>
    <row r="6804" spans="1:22" hidden="1">
      <c r="A6804" t="s">
        <v>26</v>
      </c>
      <c r="B6804" t="s">
        <v>8336</v>
      </c>
      <c r="C6804" s="56">
        <v>1463</v>
      </c>
      <c r="D6804" t="s">
        <v>6772</v>
      </c>
      <c r="E6804" s="32">
        <v>46261</v>
      </c>
      <c r="F6804" s="26">
        <v>46261.334374999999</v>
      </c>
      <c r="G6804" s="12" t="str">
        <f t="shared" si="335"/>
        <v>AGOSTO</v>
      </c>
      <c r="H6804">
        <v>71951636</v>
      </c>
      <c r="I6804" t="s">
        <v>148</v>
      </c>
      <c r="J6804" s="41">
        <f t="shared" si="334"/>
        <v>33300</v>
      </c>
      <c r="K6804" s="41">
        <v>0</v>
      </c>
      <c r="L6804" s="39">
        <v>33300</v>
      </c>
      <c r="M6804" t="s">
        <v>54</v>
      </c>
      <c r="O6804" s="1">
        <f t="shared" si="336"/>
        <v>0</v>
      </c>
    </row>
    <row r="6805" spans="1:22" hidden="1">
      <c r="A6805" t="s">
        <v>26</v>
      </c>
      <c r="B6805" t="s">
        <v>8262</v>
      </c>
      <c r="C6805" s="55">
        <v>3288</v>
      </c>
      <c r="D6805" t="s">
        <v>28</v>
      </c>
      <c r="E6805" s="32">
        <v>46262</v>
      </c>
      <c r="F6805" s="26">
        <v>46262.600173611114</v>
      </c>
      <c r="G6805" s="12" t="str">
        <f t="shared" si="335"/>
        <v>AGOSTO</v>
      </c>
      <c r="H6805">
        <v>900144364</v>
      </c>
      <c r="I6805" t="s">
        <v>72</v>
      </c>
      <c r="J6805" s="41">
        <f t="shared" si="334"/>
        <v>6212000</v>
      </c>
      <c r="K6805" s="41">
        <v>1180280</v>
      </c>
      <c r="L6805" s="39">
        <v>7392280</v>
      </c>
      <c r="M6805" t="s">
        <v>70</v>
      </c>
      <c r="N6805" s="32">
        <v>46266</v>
      </c>
      <c r="O6805" s="1">
        <f t="shared" si="336"/>
        <v>4</v>
      </c>
      <c r="P6805" t="s">
        <v>8251</v>
      </c>
      <c r="U6805" s="32">
        <v>46267</v>
      </c>
    </row>
    <row r="6806" spans="1:22" hidden="1">
      <c r="A6806" t="s">
        <v>26</v>
      </c>
      <c r="B6806" t="s">
        <v>8263</v>
      </c>
      <c r="C6806" s="55">
        <v>42552</v>
      </c>
      <c r="D6806" t="s">
        <v>393</v>
      </c>
      <c r="E6806" s="32">
        <v>46262</v>
      </c>
      <c r="F6806" s="26">
        <v>46262.468819444446</v>
      </c>
      <c r="G6806" s="12" t="str">
        <f t="shared" si="335"/>
        <v>AGOSTO</v>
      </c>
      <c r="H6806">
        <v>890929877</v>
      </c>
      <c r="I6806" t="s">
        <v>394</v>
      </c>
      <c r="J6806" s="41">
        <f t="shared" si="334"/>
        <v>516274.00000000006</v>
      </c>
      <c r="K6806" s="41">
        <v>98092.06</v>
      </c>
      <c r="L6806" s="39">
        <v>614366.06000000006</v>
      </c>
      <c r="M6806" t="s">
        <v>58</v>
      </c>
      <c r="N6806" s="32">
        <v>46268</v>
      </c>
      <c r="O6806" s="1">
        <f t="shared" si="336"/>
        <v>6</v>
      </c>
      <c r="P6806" t="s">
        <v>8251</v>
      </c>
      <c r="U6806" s="32">
        <v>46269</v>
      </c>
    </row>
    <row r="6807" spans="1:22" hidden="1">
      <c r="A6807" t="s">
        <v>26</v>
      </c>
      <c r="B6807" t="s">
        <v>8265</v>
      </c>
      <c r="C6807" s="55">
        <v>42667</v>
      </c>
      <c r="D6807" t="s">
        <v>393</v>
      </c>
      <c r="E6807" s="32">
        <v>46262</v>
      </c>
      <c r="F6807" s="26">
        <v>46262.836157407408</v>
      </c>
      <c r="G6807" s="12" t="str">
        <f t="shared" si="335"/>
        <v>AGOSTO</v>
      </c>
      <c r="H6807">
        <v>890929877</v>
      </c>
      <c r="I6807" t="s">
        <v>394</v>
      </c>
      <c r="J6807" s="41">
        <f t="shared" si="334"/>
        <v>2019132</v>
      </c>
      <c r="K6807" s="41">
        <v>383635.08</v>
      </c>
      <c r="L6807" s="39">
        <v>2402767.08</v>
      </c>
      <c r="M6807" t="s">
        <v>58</v>
      </c>
      <c r="N6807" s="32">
        <v>46268</v>
      </c>
      <c r="O6807" s="1">
        <f t="shared" si="336"/>
        <v>6</v>
      </c>
      <c r="P6807" t="s">
        <v>8251</v>
      </c>
      <c r="U6807" s="32">
        <v>46269</v>
      </c>
    </row>
    <row r="6808" spans="1:22" hidden="1">
      <c r="A6808" t="s">
        <v>26</v>
      </c>
      <c r="B6808" t="s">
        <v>8266</v>
      </c>
      <c r="C6808" s="55">
        <v>3287</v>
      </c>
      <c r="D6808" t="s">
        <v>28</v>
      </c>
      <c r="E6808" s="32">
        <v>46262</v>
      </c>
      <c r="F6808" s="26">
        <v>46262.528067129628</v>
      </c>
      <c r="G6808" s="12" t="str">
        <f t="shared" si="335"/>
        <v>AGOSTO</v>
      </c>
      <c r="H6808">
        <v>900144364</v>
      </c>
      <c r="I6808" t="s">
        <v>72</v>
      </c>
      <c r="J6808" s="41">
        <f t="shared" si="334"/>
        <v>7537000</v>
      </c>
      <c r="K6808" s="41">
        <v>1432030</v>
      </c>
      <c r="L6808" s="39">
        <v>8969030</v>
      </c>
      <c r="M6808" t="s">
        <v>110</v>
      </c>
      <c r="N6808" s="3">
        <v>46266</v>
      </c>
      <c r="O6808" s="1">
        <f t="shared" si="336"/>
        <v>4</v>
      </c>
      <c r="P6808" t="s">
        <v>8251</v>
      </c>
    </row>
    <row r="6809" spans="1:22" hidden="1">
      <c r="A6809" t="s">
        <v>26</v>
      </c>
      <c r="B6809" t="s">
        <v>8292</v>
      </c>
      <c r="C6809" s="55">
        <v>10137</v>
      </c>
      <c r="D6809" t="s">
        <v>2896</v>
      </c>
      <c r="E6809" s="32">
        <v>46262</v>
      </c>
      <c r="F6809" s="26">
        <v>46262.906284722223</v>
      </c>
      <c r="G6809" s="12" t="str">
        <f t="shared" si="335"/>
        <v>AGOSTO</v>
      </c>
      <c r="H6809">
        <v>32150739</v>
      </c>
      <c r="I6809" t="s">
        <v>400</v>
      </c>
      <c r="J6809" s="41">
        <f t="shared" si="334"/>
        <v>88000</v>
      </c>
      <c r="K6809" s="41">
        <v>0</v>
      </c>
      <c r="L6809" s="39">
        <v>88000</v>
      </c>
      <c r="M6809" t="s">
        <v>199</v>
      </c>
      <c r="N6809" s="32">
        <v>46266</v>
      </c>
      <c r="O6809" s="1">
        <f t="shared" si="336"/>
        <v>4</v>
      </c>
      <c r="P6809" t="s">
        <v>8251</v>
      </c>
      <c r="U6809" s="32">
        <v>46267</v>
      </c>
    </row>
    <row r="6810" spans="1:22" hidden="1">
      <c r="A6810" t="s">
        <v>26</v>
      </c>
      <c r="B6810" t="s">
        <v>8293</v>
      </c>
      <c r="C6810" s="55">
        <v>23670480</v>
      </c>
      <c r="D6810" t="s">
        <v>4499</v>
      </c>
      <c r="E6810" s="32">
        <v>46262</v>
      </c>
      <c r="F6810" s="26">
        <v>46262.907337962963</v>
      </c>
      <c r="G6810" s="12" t="str">
        <f t="shared" si="335"/>
        <v>AGOSTO</v>
      </c>
      <c r="H6810">
        <v>900219834</v>
      </c>
      <c r="I6810" t="s">
        <v>739</v>
      </c>
      <c r="J6810" s="41">
        <f t="shared" si="334"/>
        <v>13500</v>
      </c>
      <c r="K6810" s="41">
        <v>0</v>
      </c>
      <c r="L6810" s="39">
        <v>13500</v>
      </c>
      <c r="M6810" t="s">
        <v>70</v>
      </c>
      <c r="N6810" s="32">
        <v>46266</v>
      </c>
      <c r="O6810" s="1">
        <f t="shared" si="336"/>
        <v>4</v>
      </c>
      <c r="P6810" t="s">
        <v>8251</v>
      </c>
      <c r="U6810" s="32">
        <v>46267</v>
      </c>
      <c r="V6810" t="s">
        <v>39</v>
      </c>
    </row>
    <row r="6811" spans="1:22" hidden="1">
      <c r="A6811" t="s">
        <v>82</v>
      </c>
      <c r="B6811" t="s">
        <v>8294</v>
      </c>
      <c r="C6811" s="55">
        <v>299</v>
      </c>
      <c r="D6811" t="s">
        <v>84</v>
      </c>
      <c r="E6811" s="32">
        <v>46262</v>
      </c>
      <c r="F6811" s="26">
        <v>46262.587824074071</v>
      </c>
      <c r="G6811" s="12" t="str">
        <f t="shared" si="335"/>
        <v>AGOSTO</v>
      </c>
      <c r="H6811">
        <v>900144364</v>
      </c>
      <c r="I6811" t="s">
        <v>72</v>
      </c>
      <c r="J6811" s="41">
        <f t="shared" si="334"/>
        <v>7537000</v>
      </c>
      <c r="K6811" s="41">
        <v>1432030</v>
      </c>
      <c r="L6811" s="39">
        <v>8969030</v>
      </c>
      <c r="M6811" t="s">
        <v>110</v>
      </c>
      <c r="N6811" s="3">
        <v>46266</v>
      </c>
      <c r="O6811" s="1">
        <f t="shared" si="336"/>
        <v>4</v>
      </c>
      <c r="P6811" t="s">
        <v>8251</v>
      </c>
    </row>
    <row r="6812" spans="1:22" hidden="1">
      <c r="A6812" t="s">
        <v>26</v>
      </c>
      <c r="B6812" t="s">
        <v>8295</v>
      </c>
      <c r="C6812" s="55">
        <v>23581626</v>
      </c>
      <c r="D6812" t="s">
        <v>4499</v>
      </c>
      <c r="E6812" s="32">
        <v>46262</v>
      </c>
      <c r="F6812" s="26">
        <v>46262.616249999999</v>
      </c>
      <c r="G6812" s="12" t="str">
        <f t="shared" si="335"/>
        <v>AGOSTO</v>
      </c>
      <c r="H6812">
        <v>900219834</v>
      </c>
      <c r="I6812" t="s">
        <v>739</v>
      </c>
      <c r="J6812" s="41">
        <f t="shared" si="334"/>
        <v>13500</v>
      </c>
      <c r="K6812" s="41">
        <v>0</v>
      </c>
      <c r="L6812" s="39">
        <v>13500</v>
      </c>
      <c r="M6812" t="s">
        <v>70</v>
      </c>
      <c r="N6812" s="32">
        <v>46266</v>
      </c>
      <c r="O6812" s="1">
        <f t="shared" si="336"/>
        <v>4</v>
      </c>
      <c r="P6812" t="s">
        <v>8251</v>
      </c>
      <c r="U6812" s="32">
        <v>46267</v>
      </c>
      <c r="V6812" t="s">
        <v>39</v>
      </c>
    </row>
    <row r="6813" spans="1:22" hidden="1">
      <c r="A6813" t="s">
        <v>26</v>
      </c>
      <c r="B6813" t="s">
        <v>8296</v>
      </c>
      <c r="C6813" s="56">
        <v>20358</v>
      </c>
      <c r="D6813" t="s">
        <v>3819</v>
      </c>
      <c r="E6813" s="32">
        <v>46262</v>
      </c>
      <c r="F6813" s="26">
        <v>46262.524062500001</v>
      </c>
      <c r="G6813" s="12" t="str">
        <f t="shared" si="335"/>
        <v>AGOSTO</v>
      </c>
      <c r="H6813">
        <v>21307859</v>
      </c>
      <c r="I6813" t="s">
        <v>3820</v>
      </c>
      <c r="J6813" s="41">
        <f t="shared" si="334"/>
        <v>83025.22</v>
      </c>
      <c r="K6813" s="41">
        <v>15774.79</v>
      </c>
      <c r="L6813" s="39">
        <v>98800.01</v>
      </c>
      <c r="M6813" t="s">
        <v>54</v>
      </c>
      <c r="O6813" s="1">
        <f t="shared" si="336"/>
        <v>0</v>
      </c>
    </row>
    <row r="6814" spans="1:22" hidden="1">
      <c r="A6814" t="s">
        <v>26</v>
      </c>
      <c r="B6814" t="s">
        <v>8297</v>
      </c>
      <c r="C6814" s="55">
        <v>3286</v>
      </c>
      <c r="D6814" t="s">
        <v>28</v>
      </c>
      <c r="E6814" s="32">
        <v>46262</v>
      </c>
      <c r="F6814" s="26">
        <v>46262.50922453704</v>
      </c>
      <c r="G6814" s="12" t="str">
        <f t="shared" si="335"/>
        <v>AGOSTO</v>
      </c>
      <c r="H6814">
        <v>900144364</v>
      </c>
      <c r="I6814" t="s">
        <v>72</v>
      </c>
      <c r="J6814" s="41">
        <f t="shared" si="334"/>
        <v>36000</v>
      </c>
      <c r="K6814" s="41">
        <v>6840</v>
      </c>
      <c r="L6814" s="39">
        <v>42840</v>
      </c>
      <c r="M6814" t="s">
        <v>70</v>
      </c>
      <c r="N6814" s="32">
        <v>46266</v>
      </c>
      <c r="O6814" s="1">
        <f t="shared" si="336"/>
        <v>4</v>
      </c>
      <c r="P6814" t="s">
        <v>7680</v>
      </c>
      <c r="U6814" s="32">
        <v>46267</v>
      </c>
    </row>
    <row r="6815" spans="1:22" hidden="1">
      <c r="A6815" t="s">
        <v>26</v>
      </c>
      <c r="B6815" t="s">
        <v>8298</v>
      </c>
      <c r="C6815" s="55">
        <v>125290</v>
      </c>
      <c r="D6815" t="s">
        <v>3919</v>
      </c>
      <c r="E6815" s="32">
        <v>46262</v>
      </c>
      <c r="F6815" s="26">
        <v>46262.477777777778</v>
      </c>
      <c r="G6815" s="12" t="str">
        <f t="shared" si="335"/>
        <v>AGOSTO</v>
      </c>
      <c r="H6815">
        <v>88147614</v>
      </c>
      <c r="I6815" t="s">
        <v>956</v>
      </c>
      <c r="J6815" s="41">
        <f t="shared" si="334"/>
        <v>50000</v>
      </c>
      <c r="K6815" s="41">
        <v>0</v>
      </c>
      <c r="L6815" s="39">
        <v>50000</v>
      </c>
      <c r="M6815" t="s">
        <v>54</v>
      </c>
      <c r="O6815" s="1">
        <f t="shared" si="336"/>
        <v>0</v>
      </c>
    </row>
    <row r="6816" spans="1:22" hidden="1">
      <c r="A6816" t="s">
        <v>26</v>
      </c>
      <c r="B6816" t="s">
        <v>8299</v>
      </c>
      <c r="C6816" s="55">
        <v>81937</v>
      </c>
      <c r="D6816" t="s">
        <v>355</v>
      </c>
      <c r="E6816" s="32">
        <v>46262</v>
      </c>
      <c r="F6816" s="26">
        <v>46262.513148148151</v>
      </c>
      <c r="G6816" s="12" t="str">
        <f t="shared" si="335"/>
        <v>AGOSTO</v>
      </c>
      <c r="H6816">
        <v>800204486</v>
      </c>
      <c r="I6816" t="s">
        <v>851</v>
      </c>
      <c r="J6816" s="41">
        <f t="shared" si="334"/>
        <v>1448400</v>
      </c>
      <c r="K6816" s="41">
        <v>275196</v>
      </c>
      <c r="L6816" s="39">
        <v>1723596</v>
      </c>
      <c r="M6816" t="s">
        <v>70</v>
      </c>
      <c r="N6816" s="32">
        <v>46268</v>
      </c>
      <c r="O6816" s="1">
        <f t="shared" si="336"/>
        <v>6</v>
      </c>
      <c r="P6816" t="s">
        <v>8251</v>
      </c>
      <c r="U6816" s="32">
        <v>46280</v>
      </c>
    </row>
    <row r="6817" spans="1:22" hidden="1">
      <c r="A6817" t="s">
        <v>26</v>
      </c>
      <c r="B6817" t="s">
        <v>8300</v>
      </c>
      <c r="C6817" s="56">
        <v>10141863</v>
      </c>
      <c r="D6817" t="s">
        <v>5443</v>
      </c>
      <c r="E6817" s="32">
        <v>46262</v>
      </c>
      <c r="F6817" s="26">
        <v>46262.531770833331</v>
      </c>
      <c r="G6817" s="12" t="str">
        <f t="shared" si="335"/>
        <v>AGOSTO</v>
      </c>
      <c r="H6817">
        <v>900184957</v>
      </c>
      <c r="I6817" t="s">
        <v>5444</v>
      </c>
      <c r="J6817" s="41">
        <f t="shared" si="334"/>
        <v>72857.14</v>
      </c>
      <c r="K6817" s="41">
        <v>13842.86</v>
      </c>
      <c r="L6817" s="39">
        <v>86700</v>
      </c>
      <c r="M6817" t="s">
        <v>54</v>
      </c>
      <c r="O6817" s="1">
        <f t="shared" si="336"/>
        <v>0</v>
      </c>
    </row>
    <row r="6818" spans="1:22" hidden="1">
      <c r="A6818" t="s">
        <v>26</v>
      </c>
      <c r="B6818" t="s">
        <v>8301</v>
      </c>
      <c r="C6818" s="55">
        <v>191923</v>
      </c>
      <c r="D6818" t="s">
        <v>1083</v>
      </c>
      <c r="E6818" s="32">
        <v>46262</v>
      </c>
      <c r="F6818" s="26">
        <v>46262.428113425929</v>
      </c>
      <c r="G6818" s="12" t="str">
        <f t="shared" si="335"/>
        <v>AGOSTO</v>
      </c>
      <c r="H6818">
        <v>860000018</v>
      </c>
      <c r="I6818" t="s">
        <v>1084</v>
      </c>
      <c r="J6818" s="41">
        <f t="shared" si="334"/>
        <v>651915.96</v>
      </c>
      <c r="K6818" s="41">
        <v>113395.04</v>
      </c>
      <c r="L6818" s="39">
        <v>765311</v>
      </c>
      <c r="M6818" t="s">
        <v>70</v>
      </c>
      <c r="N6818" s="32">
        <v>46267</v>
      </c>
      <c r="O6818" s="1">
        <f t="shared" si="336"/>
        <v>5</v>
      </c>
      <c r="U6818" s="32">
        <v>46268</v>
      </c>
    </row>
    <row r="6819" spans="1:22" hidden="1">
      <c r="A6819" t="s">
        <v>26</v>
      </c>
      <c r="B6819" t="s">
        <v>8302</v>
      </c>
      <c r="C6819" s="56">
        <v>140421</v>
      </c>
      <c r="D6819" t="s">
        <v>3137</v>
      </c>
      <c r="E6819" s="32">
        <v>46262</v>
      </c>
      <c r="F6819" s="26">
        <v>46262.410567129627</v>
      </c>
      <c r="G6819" s="12" t="str">
        <f t="shared" si="335"/>
        <v>AGOSTO</v>
      </c>
      <c r="H6819">
        <v>900341810</v>
      </c>
      <c r="I6819" t="s">
        <v>3138</v>
      </c>
      <c r="J6819" s="41">
        <f t="shared" si="334"/>
        <v>110351.87</v>
      </c>
      <c r="K6819" s="41">
        <v>0</v>
      </c>
      <c r="L6819" s="39">
        <v>110351.87</v>
      </c>
      <c r="M6819" t="s">
        <v>54</v>
      </c>
      <c r="O6819" s="1">
        <f t="shared" si="336"/>
        <v>0</v>
      </c>
    </row>
    <row r="6820" spans="1:22" hidden="1">
      <c r="A6820" t="s">
        <v>26</v>
      </c>
      <c r="B6820" t="s">
        <v>8303</v>
      </c>
      <c r="C6820" s="55">
        <v>60377</v>
      </c>
      <c r="D6820" t="s">
        <v>28</v>
      </c>
      <c r="E6820" s="32">
        <v>46262</v>
      </c>
      <c r="F6820" s="26">
        <v>46262.389768518522</v>
      </c>
      <c r="G6820" s="12" t="str">
        <f t="shared" si="335"/>
        <v>AGOSTO</v>
      </c>
      <c r="H6820">
        <v>900321758</v>
      </c>
      <c r="I6820" t="s">
        <v>989</v>
      </c>
      <c r="J6820" s="41">
        <f t="shared" si="334"/>
        <v>901400</v>
      </c>
      <c r="K6820" s="41">
        <v>0</v>
      </c>
      <c r="L6820" s="39">
        <v>901400</v>
      </c>
      <c r="M6820" t="s">
        <v>199</v>
      </c>
      <c r="N6820" s="32">
        <v>46265</v>
      </c>
      <c r="O6820" s="1">
        <f t="shared" si="336"/>
        <v>3</v>
      </c>
      <c r="U6820" s="32">
        <v>46267</v>
      </c>
    </row>
    <row r="6821" spans="1:22" hidden="1">
      <c r="A6821" t="s">
        <v>26</v>
      </c>
      <c r="B6821" t="s">
        <v>8304</v>
      </c>
      <c r="C6821" s="55">
        <v>191927</v>
      </c>
      <c r="D6821" t="s">
        <v>1083</v>
      </c>
      <c r="E6821" s="32">
        <v>46262</v>
      </c>
      <c r="F6821" s="26">
        <v>46262.44222222222</v>
      </c>
      <c r="G6821" s="12" t="str">
        <f t="shared" si="335"/>
        <v>AGOSTO</v>
      </c>
      <c r="H6821">
        <v>860000018</v>
      </c>
      <c r="I6821" t="s">
        <v>1084</v>
      </c>
      <c r="J6821" s="41">
        <f t="shared" si="334"/>
        <v>544820.96</v>
      </c>
      <c r="K6821" s="41">
        <v>94300.04</v>
      </c>
      <c r="L6821" s="39">
        <v>639121</v>
      </c>
      <c r="M6821" t="s">
        <v>70</v>
      </c>
      <c r="N6821" s="32">
        <v>46267</v>
      </c>
      <c r="O6821" s="1">
        <f t="shared" si="336"/>
        <v>5</v>
      </c>
      <c r="U6821" s="32">
        <v>46268</v>
      </c>
    </row>
    <row r="6822" spans="1:22" hidden="1">
      <c r="A6822" t="s">
        <v>26</v>
      </c>
      <c r="B6822" t="s">
        <v>8305</v>
      </c>
      <c r="C6822" s="55">
        <v>125292</v>
      </c>
      <c r="D6822" t="s">
        <v>3919</v>
      </c>
      <c r="E6822" s="32">
        <v>46262</v>
      </c>
      <c r="F6822" s="26">
        <v>46262.479687500003</v>
      </c>
      <c r="G6822" s="12" t="str">
        <f t="shared" si="335"/>
        <v>AGOSTO</v>
      </c>
      <c r="H6822">
        <v>88147614</v>
      </c>
      <c r="I6822" t="s">
        <v>956</v>
      </c>
      <c r="J6822" s="41">
        <f t="shared" si="334"/>
        <v>100000</v>
      </c>
      <c r="K6822" s="41">
        <v>0</v>
      </c>
      <c r="L6822" s="39">
        <v>100000</v>
      </c>
      <c r="M6822" t="s">
        <v>54</v>
      </c>
      <c r="O6822" s="1">
        <f t="shared" si="336"/>
        <v>0</v>
      </c>
    </row>
    <row r="6823" spans="1:22" hidden="1">
      <c r="A6823" t="s">
        <v>26</v>
      </c>
      <c r="B6823" t="s">
        <v>8306</v>
      </c>
      <c r="C6823" s="55">
        <v>1546</v>
      </c>
      <c r="D6823" t="s">
        <v>6772</v>
      </c>
      <c r="E6823" s="32">
        <v>46262</v>
      </c>
      <c r="F6823" s="26">
        <v>46262.410057870373</v>
      </c>
      <c r="G6823" s="12" t="str">
        <f t="shared" si="335"/>
        <v>AGOSTO</v>
      </c>
      <c r="H6823">
        <v>71951636</v>
      </c>
      <c r="I6823" t="s">
        <v>148</v>
      </c>
      <c r="J6823" s="41">
        <f t="shared" si="334"/>
        <v>41900</v>
      </c>
      <c r="K6823" s="41">
        <v>0</v>
      </c>
      <c r="L6823" s="39">
        <v>41900</v>
      </c>
      <c r="M6823" t="s">
        <v>54</v>
      </c>
      <c r="O6823" s="1">
        <f t="shared" si="336"/>
        <v>0</v>
      </c>
    </row>
    <row r="6824" spans="1:22" hidden="1">
      <c r="A6824" t="s">
        <v>26</v>
      </c>
      <c r="B6824" t="s">
        <v>8307</v>
      </c>
      <c r="C6824" s="55">
        <v>3285</v>
      </c>
      <c r="D6824" t="s">
        <v>28</v>
      </c>
      <c r="E6824" s="32">
        <v>46262</v>
      </c>
      <c r="F6824" s="26">
        <v>46262.501643518517</v>
      </c>
      <c r="G6824" s="12" t="str">
        <f t="shared" si="335"/>
        <v>AGOSTO</v>
      </c>
      <c r="H6824">
        <v>900144364</v>
      </c>
      <c r="I6824" t="s">
        <v>72</v>
      </c>
      <c r="J6824" s="41">
        <f t="shared" si="334"/>
        <v>3835000</v>
      </c>
      <c r="K6824" s="41">
        <v>728650</v>
      </c>
      <c r="L6824" s="39">
        <v>4563650</v>
      </c>
      <c r="M6824" t="s">
        <v>70</v>
      </c>
      <c r="N6824" s="32">
        <v>46266</v>
      </c>
      <c r="O6824" s="1">
        <f t="shared" si="336"/>
        <v>4</v>
      </c>
      <c r="P6824" t="s">
        <v>8251</v>
      </c>
      <c r="U6824" s="32">
        <v>46267</v>
      </c>
    </row>
    <row r="6825" spans="1:22" hidden="1">
      <c r="A6825" t="s">
        <v>26</v>
      </c>
      <c r="B6825" t="s">
        <v>8308</v>
      </c>
      <c r="C6825" s="55">
        <v>2100242726</v>
      </c>
      <c r="D6825" t="s">
        <v>1061</v>
      </c>
      <c r="E6825" s="32">
        <v>46262</v>
      </c>
      <c r="F6825" s="26">
        <v>46262.352534722224</v>
      </c>
      <c r="G6825" s="12" t="str">
        <f t="shared" si="335"/>
        <v>AGOSTO</v>
      </c>
      <c r="H6825">
        <v>860010973</v>
      </c>
      <c r="I6825" t="s">
        <v>1062</v>
      </c>
      <c r="J6825" s="41">
        <f t="shared" si="334"/>
        <v>433200</v>
      </c>
      <c r="K6825" s="41">
        <v>82308</v>
      </c>
      <c r="L6825" s="39">
        <v>515508</v>
      </c>
      <c r="M6825" t="s">
        <v>58</v>
      </c>
      <c r="N6825" s="32">
        <v>46262</v>
      </c>
      <c r="O6825" s="1">
        <f t="shared" si="336"/>
        <v>0</v>
      </c>
      <c r="P6825" t="s">
        <v>7720</v>
      </c>
      <c r="U6825" s="32">
        <v>46268</v>
      </c>
    </row>
    <row r="6826" spans="1:22" hidden="1">
      <c r="A6826" t="s">
        <v>26</v>
      </c>
      <c r="B6826" t="s">
        <v>8309</v>
      </c>
      <c r="C6826" s="55">
        <v>51370</v>
      </c>
      <c r="D6826" t="s">
        <v>500</v>
      </c>
      <c r="E6826" s="32">
        <v>46262</v>
      </c>
      <c r="F6826" s="26">
        <v>46262.343263888892</v>
      </c>
      <c r="G6826" s="12" t="str">
        <f t="shared" si="335"/>
        <v>AGOSTO</v>
      </c>
      <c r="H6826">
        <v>800049104</v>
      </c>
      <c r="I6826" t="s">
        <v>498</v>
      </c>
      <c r="J6826" s="41">
        <f t="shared" si="334"/>
        <v>718200</v>
      </c>
      <c r="K6826" s="41">
        <v>0</v>
      </c>
      <c r="L6826" s="39">
        <v>718200</v>
      </c>
      <c r="M6826" t="s">
        <v>199</v>
      </c>
      <c r="N6826" s="32">
        <v>46265</v>
      </c>
      <c r="O6826" s="1">
        <f t="shared" si="336"/>
        <v>3</v>
      </c>
      <c r="U6826" s="32">
        <v>46267</v>
      </c>
    </row>
    <row r="6827" spans="1:22" hidden="1">
      <c r="A6827" t="s">
        <v>26</v>
      </c>
      <c r="B6827" t="s">
        <v>8310</v>
      </c>
      <c r="C6827" s="55">
        <v>184408</v>
      </c>
      <c r="D6827" t="s">
        <v>502</v>
      </c>
      <c r="E6827" s="32">
        <v>46262</v>
      </c>
      <c r="F6827" s="26">
        <v>46262.34039351852</v>
      </c>
      <c r="G6827" s="12" t="str">
        <f t="shared" si="335"/>
        <v>AGOSTO</v>
      </c>
      <c r="H6827">
        <v>800049104</v>
      </c>
      <c r="I6827" t="s">
        <v>498</v>
      </c>
      <c r="J6827" s="41">
        <f t="shared" si="334"/>
        <v>7588800</v>
      </c>
      <c r="K6827" s="41">
        <v>0</v>
      </c>
      <c r="L6827" s="39">
        <v>7588800</v>
      </c>
      <c r="M6827" t="s">
        <v>199</v>
      </c>
      <c r="N6827" s="32">
        <v>46267</v>
      </c>
      <c r="O6827" s="1">
        <f t="shared" si="336"/>
        <v>5</v>
      </c>
      <c r="P6827" t="s">
        <v>221</v>
      </c>
      <c r="U6827" s="32">
        <v>46268</v>
      </c>
    </row>
    <row r="6828" spans="1:22" hidden="1">
      <c r="A6828" t="s">
        <v>26</v>
      </c>
      <c r="B6828" t="s">
        <v>8314</v>
      </c>
      <c r="C6828" s="55">
        <v>376449</v>
      </c>
      <c r="D6828" t="s">
        <v>28</v>
      </c>
      <c r="E6828" s="32">
        <v>46262</v>
      </c>
      <c r="F6828" s="26">
        <v>46262.32371527778</v>
      </c>
      <c r="G6828" s="12" t="str">
        <f t="shared" si="335"/>
        <v>AGOSTO</v>
      </c>
      <c r="H6828">
        <v>800049104</v>
      </c>
      <c r="I6828" t="s">
        <v>498</v>
      </c>
      <c r="J6828" s="41">
        <f t="shared" si="334"/>
        <v>24177500</v>
      </c>
      <c r="K6828" s="41">
        <v>0</v>
      </c>
      <c r="L6828" s="39">
        <v>24177500</v>
      </c>
      <c r="M6828" t="s">
        <v>199</v>
      </c>
      <c r="N6828" s="32">
        <v>46265</v>
      </c>
      <c r="O6828" s="1">
        <f t="shared" si="336"/>
        <v>3</v>
      </c>
      <c r="U6828" s="32">
        <v>46267</v>
      </c>
    </row>
    <row r="6829" spans="1:22" hidden="1">
      <c r="A6829" t="s">
        <v>26</v>
      </c>
      <c r="B6829" t="s">
        <v>8315</v>
      </c>
      <c r="C6829" s="56">
        <v>331</v>
      </c>
      <c r="D6829" t="s">
        <v>698</v>
      </c>
      <c r="E6829" s="32">
        <v>46262</v>
      </c>
      <c r="F6829" s="26">
        <v>46262.246550925927</v>
      </c>
      <c r="G6829" s="12" t="str">
        <f t="shared" si="335"/>
        <v>AGOSTO</v>
      </c>
      <c r="H6829">
        <v>901404658</v>
      </c>
      <c r="I6829" t="s">
        <v>8337</v>
      </c>
      <c r="J6829" s="41">
        <f t="shared" si="334"/>
        <v>180000</v>
      </c>
      <c r="K6829" s="41">
        <v>0</v>
      </c>
      <c r="L6829" s="39">
        <v>180000</v>
      </c>
      <c r="M6829" t="s">
        <v>54</v>
      </c>
      <c r="O6829" s="1">
        <f t="shared" si="336"/>
        <v>0</v>
      </c>
    </row>
    <row r="6830" spans="1:22" hidden="1">
      <c r="A6830" t="s">
        <v>26</v>
      </c>
      <c r="B6830" t="s">
        <v>8316</v>
      </c>
      <c r="C6830" s="55">
        <v>3881174</v>
      </c>
      <c r="D6830" t="s">
        <v>668</v>
      </c>
      <c r="E6830" s="32">
        <v>46262</v>
      </c>
      <c r="F6830" s="26">
        <v>46262.022372685184</v>
      </c>
      <c r="G6830" s="12" t="str">
        <f t="shared" si="335"/>
        <v>AGOSTO</v>
      </c>
      <c r="H6830">
        <v>860001697</v>
      </c>
      <c r="I6830" t="s">
        <v>669</v>
      </c>
      <c r="J6830" s="41">
        <f t="shared" ref="J6830:J6893" si="337">L6830-K6830</f>
        <v>53400</v>
      </c>
      <c r="K6830" s="41">
        <v>0</v>
      </c>
      <c r="L6830" s="39">
        <v>53400</v>
      </c>
      <c r="M6830" t="s">
        <v>70</v>
      </c>
      <c r="N6830" s="32">
        <v>46266</v>
      </c>
      <c r="O6830" s="1">
        <f t="shared" si="336"/>
        <v>4</v>
      </c>
      <c r="P6830" t="s">
        <v>7680</v>
      </c>
      <c r="U6830" s="32">
        <v>46267</v>
      </c>
      <c r="V6830" t="s">
        <v>39</v>
      </c>
    </row>
    <row r="6831" spans="1:22" hidden="1">
      <c r="A6831" t="s">
        <v>26</v>
      </c>
      <c r="B6831" t="s">
        <v>8284</v>
      </c>
      <c r="C6831" s="55">
        <v>1832</v>
      </c>
      <c r="D6831" t="s">
        <v>122</v>
      </c>
      <c r="E6831" s="32">
        <v>46263</v>
      </c>
      <c r="F6831" s="26">
        <v>46263.683969907404</v>
      </c>
      <c r="G6831" s="12" t="str">
        <f t="shared" si="335"/>
        <v>AGOSTO</v>
      </c>
      <c r="H6831">
        <v>901759990</v>
      </c>
      <c r="I6831" t="s">
        <v>8338</v>
      </c>
      <c r="J6831" s="41">
        <f t="shared" si="337"/>
        <v>102500</v>
      </c>
      <c r="K6831" s="41">
        <v>0</v>
      </c>
      <c r="L6831" s="39">
        <v>102500</v>
      </c>
      <c r="M6831" t="s">
        <v>54</v>
      </c>
      <c r="O6831" s="1">
        <f t="shared" si="336"/>
        <v>0</v>
      </c>
    </row>
    <row r="6832" spans="1:22" hidden="1">
      <c r="A6832" t="s">
        <v>26</v>
      </c>
      <c r="B6832" t="s">
        <v>8285</v>
      </c>
      <c r="C6832" s="56">
        <v>332</v>
      </c>
      <c r="D6832" t="s">
        <v>698</v>
      </c>
      <c r="E6832" s="32">
        <v>46263</v>
      </c>
      <c r="F6832" s="26">
        <v>46263.681168981479</v>
      </c>
      <c r="G6832" s="12" t="str">
        <f t="shared" si="335"/>
        <v>AGOSTO</v>
      </c>
      <c r="H6832">
        <v>901404658</v>
      </c>
      <c r="I6832" t="s">
        <v>8337</v>
      </c>
      <c r="J6832" s="41">
        <f t="shared" si="337"/>
        <v>140000</v>
      </c>
      <c r="K6832" s="41">
        <v>0</v>
      </c>
      <c r="L6832" s="39">
        <v>140000</v>
      </c>
      <c r="M6832" t="s">
        <v>54</v>
      </c>
      <c r="O6832" s="1">
        <f t="shared" si="336"/>
        <v>0</v>
      </c>
    </row>
    <row r="6833" spans="1:22" hidden="1">
      <c r="A6833" t="s">
        <v>26</v>
      </c>
      <c r="B6833" t="s">
        <v>8286</v>
      </c>
      <c r="C6833" s="55">
        <v>1831</v>
      </c>
      <c r="D6833" t="s">
        <v>122</v>
      </c>
      <c r="E6833" s="32">
        <v>46263</v>
      </c>
      <c r="F6833" s="26">
        <v>46263.678564814814</v>
      </c>
      <c r="G6833" s="12" t="str">
        <f t="shared" si="335"/>
        <v>AGOSTO</v>
      </c>
      <c r="H6833">
        <v>901759990</v>
      </c>
      <c r="I6833" t="s">
        <v>8338</v>
      </c>
      <c r="J6833" s="41">
        <f t="shared" si="337"/>
        <v>97500</v>
      </c>
      <c r="K6833" s="41">
        <v>0</v>
      </c>
      <c r="L6833" s="39">
        <v>97500</v>
      </c>
      <c r="M6833" t="s">
        <v>54</v>
      </c>
      <c r="O6833" s="1">
        <f t="shared" si="336"/>
        <v>0</v>
      </c>
    </row>
    <row r="6834" spans="1:22" hidden="1">
      <c r="A6834" t="s">
        <v>26</v>
      </c>
      <c r="B6834" t="s">
        <v>8287</v>
      </c>
      <c r="C6834" s="56">
        <v>457</v>
      </c>
      <c r="D6834" t="s">
        <v>5615</v>
      </c>
      <c r="E6834" s="32">
        <v>46263</v>
      </c>
      <c r="F6834" s="26">
        <v>46263.677465277775</v>
      </c>
      <c r="G6834" s="12" t="str">
        <f t="shared" si="335"/>
        <v>AGOSTO</v>
      </c>
      <c r="H6834">
        <v>1038411451</v>
      </c>
      <c r="I6834" t="s">
        <v>5616</v>
      </c>
      <c r="J6834" s="41">
        <f t="shared" si="337"/>
        <v>168000</v>
      </c>
      <c r="K6834" s="41">
        <v>0</v>
      </c>
      <c r="L6834" s="39">
        <v>168000</v>
      </c>
      <c r="M6834" t="s">
        <v>54</v>
      </c>
      <c r="O6834" s="1">
        <f t="shared" si="336"/>
        <v>0</v>
      </c>
    </row>
    <row r="6835" spans="1:22" hidden="1">
      <c r="A6835" t="s">
        <v>26</v>
      </c>
      <c r="B6835" t="s">
        <v>8288</v>
      </c>
      <c r="C6835" s="55">
        <v>9019765571</v>
      </c>
      <c r="D6835" t="s">
        <v>361</v>
      </c>
      <c r="E6835" s="32">
        <v>46263</v>
      </c>
      <c r="F6835" s="26">
        <v>46263.660879629628</v>
      </c>
      <c r="G6835" s="12" t="str">
        <f t="shared" si="335"/>
        <v>AGOSTO</v>
      </c>
      <c r="H6835">
        <v>830095213</v>
      </c>
      <c r="I6835" t="s">
        <v>362</v>
      </c>
      <c r="J6835" s="41">
        <f t="shared" si="337"/>
        <v>5085053.59</v>
      </c>
      <c r="K6835" s="41">
        <v>0</v>
      </c>
      <c r="L6835" s="39">
        <v>5085053.59</v>
      </c>
      <c r="M6835" t="s">
        <v>70</v>
      </c>
      <c r="N6835" s="32">
        <v>46266</v>
      </c>
      <c r="O6835" s="1">
        <f t="shared" si="336"/>
        <v>3</v>
      </c>
      <c r="P6835" t="s">
        <v>7680</v>
      </c>
      <c r="U6835" s="32">
        <v>46267</v>
      </c>
    </row>
    <row r="6836" spans="1:22" hidden="1">
      <c r="A6836" t="s">
        <v>26</v>
      </c>
      <c r="B6836" t="s">
        <v>8289</v>
      </c>
      <c r="C6836" s="55">
        <v>6434134</v>
      </c>
      <c r="D6836" t="s">
        <v>708</v>
      </c>
      <c r="E6836" s="32">
        <v>46263</v>
      </c>
      <c r="F6836" s="26">
        <v>46263.654699074075</v>
      </c>
      <c r="G6836" s="12" t="str">
        <f t="shared" si="335"/>
        <v>AGOSTO</v>
      </c>
      <c r="H6836">
        <v>900219834</v>
      </c>
      <c r="I6836" t="s">
        <v>739</v>
      </c>
      <c r="J6836" s="41">
        <f t="shared" si="337"/>
        <v>6722.6900000000005</v>
      </c>
      <c r="K6836" s="41">
        <v>1277.31</v>
      </c>
      <c r="L6836" s="39">
        <v>8000</v>
      </c>
      <c r="M6836" t="s">
        <v>70</v>
      </c>
      <c r="N6836" s="32">
        <v>46267</v>
      </c>
      <c r="O6836" s="1">
        <f t="shared" si="336"/>
        <v>4</v>
      </c>
      <c r="U6836" s="32">
        <v>46268</v>
      </c>
      <c r="V6836" t="s">
        <v>39</v>
      </c>
    </row>
    <row r="6837" spans="1:22" hidden="1">
      <c r="A6837" t="s">
        <v>26</v>
      </c>
      <c r="B6837" t="s">
        <v>8290</v>
      </c>
      <c r="C6837" s="55">
        <v>140502</v>
      </c>
      <c r="D6837" t="s">
        <v>3137</v>
      </c>
      <c r="E6837" s="32">
        <v>46263</v>
      </c>
      <c r="F6837" s="26">
        <v>46263.612881944442</v>
      </c>
      <c r="G6837" s="12" t="str">
        <f t="shared" si="335"/>
        <v>AGOSTO</v>
      </c>
      <c r="H6837">
        <v>900341810</v>
      </c>
      <c r="I6837" t="s">
        <v>3138</v>
      </c>
      <c r="J6837" s="41">
        <f t="shared" si="337"/>
        <v>120185.2</v>
      </c>
      <c r="K6837" s="41">
        <v>0</v>
      </c>
      <c r="L6837" s="39">
        <v>120185.2</v>
      </c>
      <c r="M6837" t="s">
        <v>54</v>
      </c>
      <c r="O6837" s="1">
        <f t="shared" si="336"/>
        <v>0</v>
      </c>
    </row>
    <row r="6838" spans="1:22" hidden="1">
      <c r="A6838" t="s">
        <v>26</v>
      </c>
      <c r="B6838" t="s">
        <v>8291</v>
      </c>
      <c r="C6838" s="55">
        <v>23749912</v>
      </c>
      <c r="D6838" t="s">
        <v>4499</v>
      </c>
      <c r="E6838" s="32">
        <v>46263</v>
      </c>
      <c r="F6838" s="26">
        <v>46263.41479166667</v>
      </c>
      <c r="G6838" s="12" t="str">
        <f t="shared" si="335"/>
        <v>AGOSTO</v>
      </c>
      <c r="H6838">
        <v>900219834</v>
      </c>
      <c r="I6838" t="s">
        <v>739</v>
      </c>
      <c r="J6838" s="41">
        <f t="shared" si="337"/>
        <v>11600</v>
      </c>
      <c r="K6838" s="41">
        <v>0</v>
      </c>
      <c r="L6838" s="39">
        <v>11600</v>
      </c>
      <c r="M6838" t="s">
        <v>70</v>
      </c>
      <c r="N6838" s="32">
        <v>46266</v>
      </c>
      <c r="O6838" s="1">
        <f t="shared" si="336"/>
        <v>3</v>
      </c>
      <c r="P6838" t="s">
        <v>8251</v>
      </c>
      <c r="U6838" s="32">
        <v>46267</v>
      </c>
      <c r="V6838" t="s">
        <v>39</v>
      </c>
    </row>
    <row r="6839" spans="1:22" hidden="1">
      <c r="A6839" t="s">
        <v>26</v>
      </c>
      <c r="B6839" t="s">
        <v>8264</v>
      </c>
      <c r="C6839" s="55">
        <v>15315196</v>
      </c>
      <c r="D6839" t="s">
        <v>212</v>
      </c>
      <c r="E6839" s="32">
        <v>46264</v>
      </c>
      <c r="F6839" s="26">
        <v>46264.152025462965</v>
      </c>
      <c r="G6839" s="12" t="str">
        <f t="shared" si="335"/>
        <v>AGOSTO</v>
      </c>
      <c r="H6839">
        <v>890903407</v>
      </c>
      <c r="I6839" t="s">
        <v>213</v>
      </c>
      <c r="J6839" s="41">
        <f t="shared" si="337"/>
        <v>2461267</v>
      </c>
      <c r="K6839" s="41">
        <v>467640.73</v>
      </c>
      <c r="L6839" s="39">
        <v>2928907.73</v>
      </c>
      <c r="M6839" t="s">
        <v>214</v>
      </c>
      <c r="N6839" s="32">
        <v>46267</v>
      </c>
      <c r="O6839" s="1">
        <f t="shared" si="336"/>
        <v>3</v>
      </c>
      <c r="P6839" t="s">
        <v>8339</v>
      </c>
      <c r="U6839" s="32">
        <v>46268</v>
      </c>
    </row>
    <row r="6840" spans="1:22" hidden="1">
      <c r="A6840" t="s">
        <v>26</v>
      </c>
      <c r="B6840" t="s">
        <v>8280</v>
      </c>
      <c r="C6840" s="55">
        <v>24018061</v>
      </c>
      <c r="D6840" t="s">
        <v>4499</v>
      </c>
      <c r="E6840" s="32">
        <v>46264</v>
      </c>
      <c r="F6840" s="26">
        <v>46264.72960648148</v>
      </c>
      <c r="G6840" s="12" t="str">
        <f t="shared" si="335"/>
        <v>AGOSTO</v>
      </c>
      <c r="H6840">
        <v>900219834</v>
      </c>
      <c r="I6840" t="s">
        <v>739</v>
      </c>
      <c r="J6840" s="41">
        <f t="shared" si="337"/>
        <v>16100</v>
      </c>
      <c r="K6840" s="41">
        <v>0</v>
      </c>
      <c r="L6840" s="39">
        <v>16100</v>
      </c>
      <c r="M6840" t="s">
        <v>70</v>
      </c>
      <c r="N6840" s="32">
        <v>46267</v>
      </c>
      <c r="O6840" s="1">
        <f t="shared" si="336"/>
        <v>3</v>
      </c>
      <c r="U6840" s="32">
        <v>46268</v>
      </c>
      <c r="V6840" t="s">
        <v>39</v>
      </c>
    </row>
    <row r="6841" spans="1:22" hidden="1">
      <c r="A6841" t="s">
        <v>26</v>
      </c>
      <c r="B6841" t="s">
        <v>8281</v>
      </c>
      <c r="C6841" s="55">
        <v>6460838</v>
      </c>
      <c r="D6841" t="s">
        <v>708</v>
      </c>
      <c r="E6841" s="32">
        <v>46264</v>
      </c>
      <c r="F6841" s="26">
        <v>46264.708391203705</v>
      </c>
      <c r="G6841" s="12" t="str">
        <f t="shared" si="335"/>
        <v>AGOSTO</v>
      </c>
      <c r="H6841">
        <v>900219834</v>
      </c>
      <c r="I6841" t="s">
        <v>739</v>
      </c>
      <c r="J6841" s="41">
        <f t="shared" si="337"/>
        <v>2941.18</v>
      </c>
      <c r="K6841" s="41">
        <v>558.82000000000005</v>
      </c>
      <c r="L6841" s="39">
        <v>3500</v>
      </c>
      <c r="M6841" t="s">
        <v>70</v>
      </c>
      <c r="O6841" s="1">
        <f t="shared" si="336"/>
        <v>0</v>
      </c>
    </row>
    <row r="6842" spans="1:22" hidden="1">
      <c r="A6842" t="s">
        <v>26</v>
      </c>
      <c r="B6842" t="s">
        <v>8282</v>
      </c>
      <c r="C6842" s="55">
        <v>24010186</v>
      </c>
      <c r="D6842" t="s">
        <v>4499</v>
      </c>
      <c r="E6842" s="32">
        <v>46264</v>
      </c>
      <c r="F6842" s="26">
        <v>46264.694062499999</v>
      </c>
      <c r="G6842" s="12" t="str">
        <f t="shared" si="335"/>
        <v>AGOSTO</v>
      </c>
      <c r="H6842">
        <v>900219834</v>
      </c>
      <c r="I6842" t="s">
        <v>739</v>
      </c>
      <c r="J6842" s="41">
        <f t="shared" si="337"/>
        <v>11600</v>
      </c>
      <c r="K6842" s="41">
        <v>0</v>
      </c>
      <c r="L6842" s="39">
        <v>11600</v>
      </c>
      <c r="M6842" t="s">
        <v>70</v>
      </c>
      <c r="N6842" s="32">
        <v>46266</v>
      </c>
      <c r="O6842" s="1">
        <f t="shared" si="336"/>
        <v>2</v>
      </c>
      <c r="P6842" t="s">
        <v>8251</v>
      </c>
      <c r="U6842" s="32">
        <v>46267</v>
      </c>
      <c r="V6842" t="s">
        <v>39</v>
      </c>
    </row>
    <row r="6843" spans="1:22" hidden="1">
      <c r="A6843" t="s">
        <v>26</v>
      </c>
      <c r="B6843" t="s">
        <v>8283</v>
      </c>
      <c r="C6843" s="55">
        <v>333</v>
      </c>
      <c r="D6843" t="s">
        <v>698</v>
      </c>
      <c r="E6843" s="32">
        <v>46264</v>
      </c>
      <c r="F6843" s="26">
        <v>46264.3280787037</v>
      </c>
      <c r="G6843" s="12" t="str">
        <f t="shared" si="335"/>
        <v>AGOSTO</v>
      </c>
      <c r="H6843">
        <v>901404658</v>
      </c>
      <c r="I6843" t="s">
        <v>8337</v>
      </c>
      <c r="J6843" s="41">
        <f t="shared" si="337"/>
        <v>160000</v>
      </c>
      <c r="K6843" s="41">
        <v>0</v>
      </c>
      <c r="L6843" s="39">
        <v>160000</v>
      </c>
      <c r="M6843" t="s">
        <v>54</v>
      </c>
      <c r="O6843" s="1">
        <f t="shared" si="336"/>
        <v>0</v>
      </c>
    </row>
    <row r="6844" spans="1:22" hidden="1">
      <c r="A6844" t="s">
        <v>26</v>
      </c>
      <c r="B6844" t="s">
        <v>8255</v>
      </c>
      <c r="C6844" s="55">
        <v>44794</v>
      </c>
      <c r="D6844" t="s">
        <v>236</v>
      </c>
      <c r="E6844" s="32">
        <v>46265</v>
      </c>
      <c r="F6844" s="26">
        <v>46265.750972222224</v>
      </c>
      <c r="G6844" s="12" t="str">
        <f t="shared" si="335"/>
        <v>AGOSTO</v>
      </c>
      <c r="H6844">
        <v>890938952</v>
      </c>
      <c r="I6844" t="s">
        <v>237</v>
      </c>
      <c r="J6844" s="41">
        <f t="shared" si="337"/>
        <v>333795</v>
      </c>
      <c r="K6844" s="41">
        <v>63421.05</v>
      </c>
      <c r="L6844" s="39">
        <v>397216.05</v>
      </c>
      <c r="M6844" t="s">
        <v>58</v>
      </c>
      <c r="N6844" s="32">
        <v>46268</v>
      </c>
      <c r="O6844" s="1">
        <f t="shared" si="336"/>
        <v>3</v>
      </c>
      <c r="P6844" t="s">
        <v>8251</v>
      </c>
      <c r="U6844" s="32">
        <v>46269</v>
      </c>
    </row>
    <row r="6845" spans="1:22" hidden="1">
      <c r="A6845" t="s">
        <v>26</v>
      </c>
      <c r="B6845" t="s">
        <v>8256</v>
      </c>
      <c r="C6845" s="55">
        <v>58</v>
      </c>
      <c r="D6845" t="s">
        <v>227</v>
      </c>
      <c r="E6845" s="32">
        <v>46265</v>
      </c>
      <c r="F6845" s="26">
        <v>46265.727233796293</v>
      </c>
      <c r="G6845" s="12" t="str">
        <f t="shared" si="335"/>
        <v>AGOSTO</v>
      </c>
      <c r="H6845">
        <v>901926755</v>
      </c>
      <c r="I6845" t="s">
        <v>8092</v>
      </c>
      <c r="J6845" s="41">
        <f t="shared" si="337"/>
        <v>950000</v>
      </c>
      <c r="K6845" s="41">
        <v>180500</v>
      </c>
      <c r="L6845" s="39">
        <v>1130500</v>
      </c>
      <c r="M6845" t="s">
        <v>1452</v>
      </c>
      <c r="N6845" s="32">
        <v>46266</v>
      </c>
      <c r="O6845" s="1">
        <f t="shared" si="336"/>
        <v>1</v>
      </c>
      <c r="P6845" t="s">
        <v>2220</v>
      </c>
      <c r="U6845" s="32">
        <v>46267</v>
      </c>
    </row>
    <row r="6846" spans="1:22" hidden="1">
      <c r="A6846" t="s">
        <v>26</v>
      </c>
      <c r="B6846" t="s">
        <v>8257</v>
      </c>
      <c r="C6846" s="55">
        <v>3290</v>
      </c>
      <c r="D6846" t="s">
        <v>28</v>
      </c>
      <c r="E6846" s="32">
        <v>46265</v>
      </c>
      <c r="F6846" s="26">
        <v>46265.588472222225</v>
      </c>
      <c r="G6846" s="12" t="str">
        <f t="shared" si="335"/>
        <v>AGOSTO</v>
      </c>
      <c r="H6846">
        <v>900144364</v>
      </c>
      <c r="I6846" t="s">
        <v>72</v>
      </c>
      <c r="J6846" s="41">
        <f t="shared" si="337"/>
        <v>901000</v>
      </c>
      <c r="K6846" s="41">
        <v>171190</v>
      </c>
      <c r="L6846" s="39">
        <v>1072190</v>
      </c>
      <c r="M6846" t="s">
        <v>70</v>
      </c>
      <c r="N6846" s="32">
        <v>46266</v>
      </c>
      <c r="O6846" s="1">
        <f t="shared" si="336"/>
        <v>1</v>
      </c>
      <c r="P6846" t="s">
        <v>8251</v>
      </c>
      <c r="U6846" s="32">
        <v>46267</v>
      </c>
    </row>
    <row r="6847" spans="1:22" hidden="1">
      <c r="A6847" t="s">
        <v>26</v>
      </c>
      <c r="B6847" t="s">
        <v>8258</v>
      </c>
      <c r="C6847" s="55">
        <v>351</v>
      </c>
      <c r="D6847" t="s">
        <v>28</v>
      </c>
      <c r="E6847" s="32">
        <v>46265</v>
      </c>
      <c r="F6847" s="26">
        <v>46265.428055555552</v>
      </c>
      <c r="G6847" s="12" t="str">
        <f t="shared" si="335"/>
        <v>AGOSTO</v>
      </c>
      <c r="H6847">
        <v>901995498</v>
      </c>
      <c r="I6847" t="s">
        <v>504</v>
      </c>
      <c r="J6847" s="41">
        <f t="shared" si="337"/>
        <v>1169520</v>
      </c>
      <c r="K6847" s="41">
        <v>0</v>
      </c>
      <c r="L6847" s="39">
        <v>1169520</v>
      </c>
      <c r="M6847" t="s">
        <v>58</v>
      </c>
      <c r="N6847" s="32">
        <v>46266</v>
      </c>
      <c r="O6847" s="1">
        <f t="shared" si="336"/>
        <v>1</v>
      </c>
      <c r="P6847" t="s">
        <v>8251</v>
      </c>
      <c r="U6847" s="32">
        <v>46267</v>
      </c>
    </row>
    <row r="6848" spans="1:22" hidden="1">
      <c r="A6848" t="s">
        <v>26</v>
      </c>
      <c r="B6848" t="s">
        <v>8259</v>
      </c>
      <c r="C6848" s="55">
        <v>3289</v>
      </c>
      <c r="D6848" t="s">
        <v>28</v>
      </c>
      <c r="E6848" s="32">
        <v>46265</v>
      </c>
      <c r="F6848" s="26">
        <v>46265.534074074072</v>
      </c>
      <c r="G6848" s="12" t="str">
        <f t="shared" si="335"/>
        <v>AGOSTO</v>
      </c>
      <c r="H6848">
        <v>900144364</v>
      </c>
      <c r="I6848" t="s">
        <v>72</v>
      </c>
      <c r="J6848" s="41">
        <f t="shared" si="337"/>
        <v>2597000</v>
      </c>
      <c r="K6848" s="41">
        <v>493430</v>
      </c>
      <c r="L6848" s="39">
        <v>3090430</v>
      </c>
      <c r="M6848" t="s">
        <v>70</v>
      </c>
      <c r="N6848" s="32">
        <v>46266</v>
      </c>
      <c r="O6848" s="1">
        <f t="shared" si="336"/>
        <v>1</v>
      </c>
      <c r="P6848" t="s">
        <v>8251</v>
      </c>
      <c r="U6848" s="32">
        <v>46267</v>
      </c>
    </row>
    <row r="6849" spans="1:22" hidden="1">
      <c r="A6849" t="s">
        <v>26</v>
      </c>
      <c r="B6849" t="s">
        <v>8260</v>
      </c>
      <c r="C6849" s="55">
        <v>90779921</v>
      </c>
      <c r="D6849" t="s">
        <v>1004</v>
      </c>
      <c r="E6849" s="32">
        <v>46265</v>
      </c>
      <c r="F6849" s="26">
        <v>46265.480821759258</v>
      </c>
      <c r="G6849" s="12" t="str">
        <f t="shared" si="335"/>
        <v>AGOSTO</v>
      </c>
      <c r="H6849">
        <v>890900841</v>
      </c>
      <c r="I6849" t="s">
        <v>1005</v>
      </c>
      <c r="J6849" s="41">
        <f t="shared" si="337"/>
        <v>300400</v>
      </c>
      <c r="K6849" s="41">
        <v>0</v>
      </c>
      <c r="L6849" s="39">
        <v>300400</v>
      </c>
      <c r="M6849" t="s">
        <v>62</v>
      </c>
      <c r="N6849" s="32">
        <v>46266</v>
      </c>
      <c r="O6849" s="1">
        <f t="shared" si="336"/>
        <v>1</v>
      </c>
      <c r="P6849" t="s">
        <v>6869</v>
      </c>
      <c r="U6849" s="32">
        <v>46268</v>
      </c>
    </row>
    <row r="6850" spans="1:22" hidden="1">
      <c r="A6850" t="s">
        <v>26</v>
      </c>
      <c r="B6850" t="s">
        <v>8261</v>
      </c>
      <c r="C6850" s="55">
        <v>65052249</v>
      </c>
      <c r="D6850" t="s">
        <v>182</v>
      </c>
      <c r="E6850" s="32">
        <v>46265</v>
      </c>
      <c r="F6850" s="26">
        <v>46265.375011574077</v>
      </c>
      <c r="G6850" s="12" t="str">
        <f t="shared" ref="G6850:G6858" si="338">UPPER(TEXT(E6850, "MMMM"))</f>
        <v>AGOSTO</v>
      </c>
      <c r="H6850">
        <v>800230447</v>
      </c>
      <c r="I6850" t="s">
        <v>183</v>
      </c>
      <c r="J6850" s="41">
        <f t="shared" si="337"/>
        <v>130881.99999999999</v>
      </c>
      <c r="K6850" s="41">
        <v>24867.58</v>
      </c>
      <c r="L6850" s="39">
        <v>155749.57999999999</v>
      </c>
      <c r="M6850" t="s">
        <v>58</v>
      </c>
      <c r="N6850" s="32">
        <v>46268</v>
      </c>
      <c r="O6850" s="1">
        <f t="shared" si="336"/>
        <v>3</v>
      </c>
      <c r="P6850" t="s">
        <v>8251</v>
      </c>
      <c r="U6850" s="32">
        <v>46269</v>
      </c>
    </row>
    <row r="6851" spans="1:22" hidden="1">
      <c r="A6851" t="s">
        <v>26</v>
      </c>
      <c r="B6851" t="s">
        <v>8267</v>
      </c>
      <c r="C6851" s="55">
        <v>10210</v>
      </c>
      <c r="D6851" t="s">
        <v>2896</v>
      </c>
      <c r="E6851" s="32">
        <v>46265</v>
      </c>
      <c r="F6851" s="26">
        <v>46265.834641203706</v>
      </c>
      <c r="G6851" s="12" t="str">
        <f t="shared" si="338"/>
        <v>AGOSTO</v>
      </c>
      <c r="H6851">
        <v>32150739</v>
      </c>
      <c r="I6851" t="s">
        <v>400</v>
      </c>
      <c r="J6851" s="41">
        <f t="shared" si="337"/>
        <v>541000</v>
      </c>
      <c r="K6851" s="41">
        <v>0</v>
      </c>
      <c r="L6851" s="39">
        <v>541000</v>
      </c>
      <c r="M6851" t="s">
        <v>199</v>
      </c>
      <c r="N6851" s="32">
        <v>46266</v>
      </c>
      <c r="O6851" s="1">
        <f t="shared" ref="O6851:O6914" si="339">IFERROR(IF(-_xlfn.DAYS(E6851,N6851)&lt;0,0,-_xlfn.DAYS(E6851,N6851)), " - ")</f>
        <v>1</v>
      </c>
      <c r="P6851" t="s">
        <v>8251</v>
      </c>
      <c r="U6851" s="32">
        <v>46267</v>
      </c>
    </row>
    <row r="6852" spans="1:22" hidden="1">
      <c r="A6852" t="s">
        <v>26</v>
      </c>
      <c r="B6852" t="s">
        <v>8268</v>
      </c>
      <c r="C6852" s="56">
        <v>84</v>
      </c>
      <c r="D6852" t="s">
        <v>6537</v>
      </c>
      <c r="E6852" s="32">
        <v>46265</v>
      </c>
      <c r="F6852" s="26">
        <v>46265.785740740743</v>
      </c>
      <c r="G6852" s="12" t="str">
        <f t="shared" si="338"/>
        <v>AGOSTO</v>
      </c>
      <c r="H6852">
        <v>808001297</v>
      </c>
      <c r="I6852" t="s">
        <v>6538</v>
      </c>
      <c r="J6852" s="41">
        <f t="shared" si="337"/>
        <v>213445.38</v>
      </c>
      <c r="K6852" s="41">
        <v>40554.620000000003</v>
      </c>
      <c r="L6852" s="39">
        <v>254000</v>
      </c>
      <c r="M6852" t="s">
        <v>54</v>
      </c>
      <c r="O6852" s="1">
        <f t="shared" si="339"/>
        <v>0</v>
      </c>
    </row>
    <row r="6853" spans="1:22" hidden="1">
      <c r="A6853" t="s">
        <v>82</v>
      </c>
      <c r="B6853" t="s">
        <v>8269</v>
      </c>
      <c r="C6853" s="55">
        <v>17693</v>
      </c>
      <c r="D6853" t="s">
        <v>373</v>
      </c>
      <c r="E6853" s="32">
        <v>46265</v>
      </c>
      <c r="F6853" s="26">
        <v>46265.601284722223</v>
      </c>
      <c r="G6853" s="12" t="str">
        <f t="shared" si="338"/>
        <v>AGOSTO</v>
      </c>
      <c r="H6853">
        <v>800106404</v>
      </c>
      <c r="I6853" t="s">
        <v>369</v>
      </c>
      <c r="J6853" s="41">
        <f t="shared" si="337"/>
        <v>1165264</v>
      </c>
      <c r="K6853" s="41">
        <v>22140</v>
      </c>
      <c r="L6853" s="39">
        <v>1187404</v>
      </c>
      <c r="M6853" t="s">
        <v>128</v>
      </c>
      <c r="N6853" s="32">
        <v>46275</v>
      </c>
      <c r="O6853" s="1">
        <f t="shared" si="339"/>
        <v>10</v>
      </c>
      <c r="P6853" t="s">
        <v>2655</v>
      </c>
      <c r="U6853" s="32">
        <v>46280</v>
      </c>
    </row>
    <row r="6854" spans="1:22" hidden="1">
      <c r="A6854" t="s">
        <v>26</v>
      </c>
      <c r="B6854" t="s">
        <v>8270</v>
      </c>
      <c r="C6854" s="56">
        <v>1132521</v>
      </c>
      <c r="D6854" t="s">
        <v>8271</v>
      </c>
      <c r="E6854" s="32">
        <v>46265</v>
      </c>
      <c r="F6854" s="26">
        <v>46265.5546875</v>
      </c>
      <c r="G6854" s="12" t="str">
        <f t="shared" si="338"/>
        <v>AGOSTO</v>
      </c>
      <c r="H6854">
        <v>900184957</v>
      </c>
      <c r="I6854" t="s">
        <v>5444</v>
      </c>
      <c r="J6854" s="41">
        <f t="shared" si="337"/>
        <v>72268.91</v>
      </c>
      <c r="K6854" s="41">
        <v>13731.09</v>
      </c>
      <c r="L6854" s="39">
        <v>86000</v>
      </c>
      <c r="M6854" t="s">
        <v>54</v>
      </c>
      <c r="O6854" s="1">
        <f t="shared" si="339"/>
        <v>0</v>
      </c>
    </row>
    <row r="6855" spans="1:22" hidden="1">
      <c r="A6855" t="s">
        <v>26</v>
      </c>
      <c r="B6855" t="s">
        <v>8272</v>
      </c>
      <c r="C6855" s="56">
        <v>20862</v>
      </c>
      <c r="D6855" t="s">
        <v>5066</v>
      </c>
      <c r="E6855" s="32">
        <v>46265</v>
      </c>
      <c r="F6855" s="26">
        <v>46265.436828703707</v>
      </c>
      <c r="G6855" s="12" t="str">
        <f t="shared" si="338"/>
        <v>AGOSTO</v>
      </c>
      <c r="H6855">
        <v>900664871</v>
      </c>
      <c r="I6855" t="s">
        <v>5067</v>
      </c>
      <c r="J6855" s="41">
        <f t="shared" si="337"/>
        <v>21900</v>
      </c>
      <c r="K6855" s="41">
        <v>0</v>
      </c>
      <c r="L6855" s="39">
        <v>21900</v>
      </c>
      <c r="M6855" t="s">
        <v>54</v>
      </c>
      <c r="O6855" s="1">
        <f t="shared" si="339"/>
        <v>0</v>
      </c>
    </row>
    <row r="6856" spans="1:22" hidden="1">
      <c r="A6856" t="s">
        <v>82</v>
      </c>
      <c r="B6856" t="s">
        <v>8273</v>
      </c>
      <c r="C6856" s="55" t="s">
        <v>8274</v>
      </c>
      <c r="D6856" t="s">
        <v>2896</v>
      </c>
      <c r="E6856" s="32">
        <v>46265</v>
      </c>
      <c r="F6856" s="26">
        <v>46265.425925925927</v>
      </c>
      <c r="G6856" s="12" t="str">
        <f t="shared" si="338"/>
        <v>AGOSTO</v>
      </c>
      <c r="H6856">
        <v>901995498</v>
      </c>
      <c r="I6856" t="s">
        <v>504</v>
      </c>
      <c r="J6856" s="41">
        <f t="shared" si="337"/>
        <v>1134520</v>
      </c>
      <c r="K6856" s="41">
        <v>0</v>
      </c>
      <c r="L6856" s="39">
        <v>1134520</v>
      </c>
      <c r="M6856" t="s">
        <v>110</v>
      </c>
      <c r="N6856" s="3">
        <v>46269</v>
      </c>
      <c r="O6856" s="1">
        <f t="shared" si="339"/>
        <v>4</v>
      </c>
      <c r="P6856" t="s">
        <v>8251</v>
      </c>
    </row>
    <row r="6857" spans="1:22" hidden="1">
      <c r="A6857" t="s">
        <v>26</v>
      </c>
      <c r="B6857" t="s">
        <v>8277</v>
      </c>
      <c r="C6857" s="56">
        <v>278921</v>
      </c>
      <c r="D6857" t="s">
        <v>8278</v>
      </c>
      <c r="E6857" s="32">
        <v>46265</v>
      </c>
      <c r="F6857" s="26">
        <v>46265.313842592594</v>
      </c>
      <c r="G6857" s="12" t="str">
        <f t="shared" si="338"/>
        <v>AGOSTO</v>
      </c>
      <c r="H6857">
        <v>900403670</v>
      </c>
      <c r="I6857" t="s">
        <v>8250</v>
      </c>
      <c r="J6857" s="41">
        <f t="shared" si="337"/>
        <v>18000</v>
      </c>
      <c r="K6857" s="41">
        <v>0</v>
      </c>
      <c r="L6857" s="39">
        <v>18000</v>
      </c>
      <c r="M6857" t="s">
        <v>54</v>
      </c>
      <c r="O6857" s="1">
        <f t="shared" si="339"/>
        <v>0</v>
      </c>
    </row>
    <row r="6858" spans="1:22" hidden="1">
      <c r="A6858" t="s">
        <v>26</v>
      </c>
      <c r="B6858" t="s">
        <v>8279</v>
      </c>
      <c r="C6858" s="55">
        <v>24099093</v>
      </c>
      <c r="D6858" t="s">
        <v>4499</v>
      </c>
      <c r="E6858" s="32">
        <v>46265</v>
      </c>
      <c r="F6858" s="26">
        <v>46265.257824074077</v>
      </c>
      <c r="G6858" s="12" t="str">
        <f t="shared" si="338"/>
        <v>AGOSTO</v>
      </c>
      <c r="H6858">
        <v>900219834</v>
      </c>
      <c r="I6858" t="s">
        <v>739</v>
      </c>
      <c r="J6858" s="41">
        <f t="shared" si="337"/>
        <v>26300</v>
      </c>
      <c r="K6858" s="41">
        <v>0</v>
      </c>
      <c r="L6858" s="39">
        <v>26300</v>
      </c>
      <c r="M6858" t="s">
        <v>70</v>
      </c>
      <c r="N6858" s="32">
        <v>46266</v>
      </c>
      <c r="O6858" s="1">
        <f t="shared" si="339"/>
        <v>1</v>
      </c>
      <c r="P6858" t="s">
        <v>8251</v>
      </c>
      <c r="U6858" s="32">
        <v>46267</v>
      </c>
      <c r="V6858" t="s">
        <v>39</v>
      </c>
    </row>
    <row r="6859" spans="1:22" hidden="1">
      <c r="A6859" t="s">
        <v>26</v>
      </c>
      <c r="B6859" t="s">
        <v>8391</v>
      </c>
      <c r="C6859" s="55">
        <v>283</v>
      </c>
      <c r="D6859" t="s">
        <v>2388</v>
      </c>
      <c r="E6859" s="32">
        <v>46266</v>
      </c>
      <c r="F6859" s="26">
        <v>46266.969189814816</v>
      </c>
      <c r="G6859" s="12" t="s">
        <v>8514</v>
      </c>
      <c r="H6859">
        <v>901847080</v>
      </c>
      <c r="I6859" t="s">
        <v>2519</v>
      </c>
      <c r="J6859" s="41">
        <f t="shared" si="337"/>
        <v>3370200</v>
      </c>
      <c r="K6859" s="41">
        <v>640338</v>
      </c>
      <c r="L6859" s="39">
        <v>4010538</v>
      </c>
      <c r="M6859" s="1" t="s">
        <v>9455</v>
      </c>
      <c r="N6859" s="32">
        <v>46272</v>
      </c>
      <c r="O6859" s="1">
        <f t="shared" si="339"/>
        <v>6</v>
      </c>
      <c r="P6859" s="34" t="s">
        <v>8251</v>
      </c>
    </row>
    <row r="6860" spans="1:22" hidden="1">
      <c r="A6860" t="s">
        <v>26</v>
      </c>
      <c r="B6860" t="s">
        <v>8392</v>
      </c>
      <c r="C6860" s="55">
        <v>281</v>
      </c>
      <c r="D6860" t="s">
        <v>2388</v>
      </c>
      <c r="E6860" s="32">
        <v>46266</v>
      </c>
      <c r="F6860" s="26">
        <v>46266.960648148146</v>
      </c>
      <c r="G6860" s="12" t="s">
        <v>8514</v>
      </c>
      <c r="H6860">
        <v>901847080</v>
      </c>
      <c r="I6860" t="s">
        <v>2519</v>
      </c>
      <c r="J6860" s="41">
        <f t="shared" si="337"/>
        <v>920000</v>
      </c>
      <c r="K6860" s="41">
        <v>174800</v>
      </c>
      <c r="L6860" s="39">
        <v>1094800</v>
      </c>
      <c r="M6860" s="1" t="s">
        <v>9455</v>
      </c>
      <c r="N6860" s="32">
        <v>46272</v>
      </c>
      <c r="O6860" s="1">
        <f t="shared" si="339"/>
        <v>6</v>
      </c>
      <c r="P6860" s="34" t="s">
        <v>8251</v>
      </c>
    </row>
    <row r="6861" spans="1:22" hidden="1">
      <c r="A6861" t="s">
        <v>26</v>
      </c>
      <c r="B6861" t="s">
        <v>8393</v>
      </c>
      <c r="C6861" s="55">
        <v>282</v>
      </c>
      <c r="D6861" t="s">
        <v>2388</v>
      </c>
      <c r="E6861" s="32">
        <v>46266</v>
      </c>
      <c r="F6861" s="26">
        <v>46266.965266203704</v>
      </c>
      <c r="G6861" s="12" t="s">
        <v>8514</v>
      </c>
      <c r="H6861">
        <v>901847080</v>
      </c>
      <c r="I6861" t="s">
        <v>2519</v>
      </c>
      <c r="J6861" s="41">
        <f t="shared" si="337"/>
        <v>1250000</v>
      </c>
      <c r="K6861" s="41">
        <v>237500</v>
      </c>
      <c r="L6861" s="39">
        <v>1487500</v>
      </c>
      <c r="M6861" s="1" t="s">
        <v>9455</v>
      </c>
      <c r="N6861" s="32">
        <v>46272</v>
      </c>
      <c r="O6861" s="1">
        <f t="shared" si="339"/>
        <v>6</v>
      </c>
      <c r="P6861" s="34" t="s">
        <v>8251</v>
      </c>
    </row>
    <row r="6862" spans="1:22" hidden="1">
      <c r="A6862" t="s">
        <v>26</v>
      </c>
      <c r="B6862" t="s">
        <v>8394</v>
      </c>
      <c r="C6862" s="55">
        <v>280</v>
      </c>
      <c r="D6862" t="s">
        <v>648</v>
      </c>
      <c r="E6862" s="32">
        <v>46266</v>
      </c>
      <c r="F6862" s="26">
        <v>46266.866446759261</v>
      </c>
      <c r="G6862" s="12" t="s">
        <v>8514</v>
      </c>
      <c r="H6862">
        <v>15442838</v>
      </c>
      <c r="I6862" t="s">
        <v>649</v>
      </c>
      <c r="J6862" s="41">
        <f t="shared" si="337"/>
        <v>1918800</v>
      </c>
      <c r="K6862" s="41">
        <v>364572</v>
      </c>
      <c r="L6862" s="39">
        <v>2283372</v>
      </c>
      <c r="M6862" t="s">
        <v>58</v>
      </c>
      <c r="N6862" s="32">
        <v>46272</v>
      </c>
      <c r="O6862" s="1">
        <f t="shared" si="339"/>
        <v>6</v>
      </c>
      <c r="U6862" s="32">
        <v>46273</v>
      </c>
    </row>
    <row r="6863" spans="1:22" hidden="1">
      <c r="A6863" t="s">
        <v>26</v>
      </c>
      <c r="B6863" t="s">
        <v>8395</v>
      </c>
      <c r="C6863" s="55">
        <v>1253205</v>
      </c>
      <c r="D6863" t="s">
        <v>217</v>
      </c>
      <c r="E6863" s="32">
        <v>46266</v>
      </c>
      <c r="F6863" s="26">
        <v>46266.828958333332</v>
      </c>
      <c r="G6863" s="12" t="s">
        <v>8514</v>
      </c>
      <c r="H6863">
        <v>890903790</v>
      </c>
      <c r="I6863" t="s">
        <v>218</v>
      </c>
      <c r="J6863" s="41">
        <f t="shared" si="337"/>
        <v>1344753</v>
      </c>
      <c r="K6863" s="41">
        <v>67237.649999999994</v>
      </c>
      <c r="L6863" s="39">
        <v>1411990.65</v>
      </c>
      <c r="M6863" t="s">
        <v>199</v>
      </c>
      <c r="O6863" s="1">
        <f t="shared" si="339"/>
        <v>0</v>
      </c>
    </row>
    <row r="6864" spans="1:22" hidden="1">
      <c r="A6864" t="s">
        <v>26</v>
      </c>
      <c r="B6864" t="s">
        <v>8396</v>
      </c>
      <c r="C6864" s="55">
        <v>693</v>
      </c>
      <c r="D6864" t="s">
        <v>35</v>
      </c>
      <c r="E6864" s="32">
        <v>46266</v>
      </c>
      <c r="F6864" s="26">
        <v>46266.797395833331</v>
      </c>
      <c r="G6864" s="12" t="s">
        <v>8514</v>
      </c>
      <c r="H6864">
        <v>901741749</v>
      </c>
      <c r="I6864" t="s">
        <v>36</v>
      </c>
      <c r="J6864" s="41">
        <f t="shared" si="337"/>
        <v>5900000</v>
      </c>
      <c r="K6864" s="41">
        <v>1121000</v>
      </c>
      <c r="L6864" s="39">
        <v>7021000</v>
      </c>
      <c r="M6864" s="1" t="s">
        <v>9455</v>
      </c>
      <c r="N6864" s="32">
        <v>46272</v>
      </c>
      <c r="O6864" s="1">
        <f t="shared" si="339"/>
        <v>6</v>
      </c>
      <c r="P6864" s="34" t="s">
        <v>8251</v>
      </c>
      <c r="U6864" s="32">
        <v>46286</v>
      </c>
    </row>
    <row r="6865" spans="1:21" hidden="1">
      <c r="A6865" t="s">
        <v>26</v>
      </c>
      <c r="B6865" t="s">
        <v>8397</v>
      </c>
      <c r="C6865" s="55">
        <v>5541</v>
      </c>
      <c r="D6865" t="s">
        <v>539</v>
      </c>
      <c r="E6865" s="32">
        <v>46266</v>
      </c>
      <c r="F6865" s="26">
        <v>46266.74795138889</v>
      </c>
      <c r="G6865" s="12" t="s">
        <v>8514</v>
      </c>
      <c r="H6865">
        <v>901042685</v>
      </c>
      <c r="I6865" t="s">
        <v>540</v>
      </c>
      <c r="J6865" s="41">
        <f t="shared" si="337"/>
        <v>2176046</v>
      </c>
      <c r="K6865" s="41">
        <v>0</v>
      </c>
      <c r="L6865" s="39">
        <v>2176046</v>
      </c>
      <c r="M6865" t="s">
        <v>65</v>
      </c>
      <c r="N6865" s="32">
        <v>46268</v>
      </c>
      <c r="O6865" s="1">
        <f t="shared" si="339"/>
        <v>2</v>
      </c>
      <c r="P6865" t="s">
        <v>191</v>
      </c>
      <c r="U6865" s="32">
        <v>46269</v>
      </c>
    </row>
    <row r="6866" spans="1:21" hidden="1">
      <c r="A6866" t="s">
        <v>26</v>
      </c>
      <c r="B6866" t="s">
        <v>8398</v>
      </c>
      <c r="C6866" s="55">
        <v>59654</v>
      </c>
      <c r="D6866" t="s">
        <v>122</v>
      </c>
      <c r="E6866" s="32">
        <v>46266</v>
      </c>
      <c r="F6866" s="26">
        <v>46266.708877314813</v>
      </c>
      <c r="G6866" s="12" t="s">
        <v>8514</v>
      </c>
      <c r="H6866">
        <v>900650486</v>
      </c>
      <c r="I6866" t="s">
        <v>857</v>
      </c>
      <c r="J6866" s="41">
        <f t="shared" si="337"/>
        <v>735124.37</v>
      </c>
      <c r="K6866" s="41">
        <v>139673.63</v>
      </c>
      <c r="L6866" s="39">
        <v>874798</v>
      </c>
      <c r="M6866" t="s">
        <v>65</v>
      </c>
      <c r="N6866" s="32">
        <v>46267</v>
      </c>
      <c r="O6866" s="1">
        <f t="shared" si="339"/>
        <v>1</v>
      </c>
      <c r="P6866" t="s">
        <v>8251</v>
      </c>
      <c r="U6866" s="32">
        <v>46268</v>
      </c>
    </row>
    <row r="6867" spans="1:21" hidden="1">
      <c r="A6867" t="s">
        <v>26</v>
      </c>
      <c r="B6867" t="s">
        <v>8399</v>
      </c>
      <c r="C6867" s="55">
        <v>59653</v>
      </c>
      <c r="D6867" t="s">
        <v>122</v>
      </c>
      <c r="E6867" s="32">
        <v>46266</v>
      </c>
      <c r="F6867" s="26">
        <v>46266.708784722221</v>
      </c>
      <c r="G6867" s="12" t="s">
        <v>8514</v>
      </c>
      <c r="H6867">
        <v>900650486</v>
      </c>
      <c r="I6867" t="s">
        <v>857</v>
      </c>
      <c r="J6867" s="41">
        <f t="shared" si="337"/>
        <v>352941.18</v>
      </c>
      <c r="K6867" s="41">
        <v>67058.820000000007</v>
      </c>
      <c r="L6867" s="39">
        <v>420000</v>
      </c>
      <c r="M6867" t="s">
        <v>65</v>
      </c>
      <c r="N6867" s="32">
        <v>46267</v>
      </c>
      <c r="O6867" s="1">
        <f t="shared" si="339"/>
        <v>1</v>
      </c>
      <c r="P6867" t="s">
        <v>8251</v>
      </c>
      <c r="U6867" s="32">
        <v>46268</v>
      </c>
    </row>
    <row r="6868" spans="1:21" hidden="1">
      <c r="A6868" t="s">
        <v>26</v>
      </c>
      <c r="B6868" t="s">
        <v>8400</v>
      </c>
      <c r="C6868" s="55">
        <v>59651</v>
      </c>
      <c r="D6868" t="s">
        <v>122</v>
      </c>
      <c r="E6868" s="32">
        <v>46266</v>
      </c>
      <c r="F6868" s="26">
        <v>46266.708692129629</v>
      </c>
      <c r="G6868" s="12" t="s">
        <v>8514</v>
      </c>
      <c r="H6868">
        <v>900650486</v>
      </c>
      <c r="I6868" t="s">
        <v>857</v>
      </c>
      <c r="J6868" s="41">
        <f t="shared" si="337"/>
        <v>114285.70999999999</v>
      </c>
      <c r="K6868" s="41">
        <v>21714.29</v>
      </c>
      <c r="L6868" s="39">
        <v>136000</v>
      </c>
      <c r="M6868" t="s">
        <v>65</v>
      </c>
      <c r="N6868" s="32">
        <v>46267</v>
      </c>
      <c r="O6868" s="1">
        <f t="shared" si="339"/>
        <v>1</v>
      </c>
      <c r="P6868" t="s">
        <v>7680</v>
      </c>
      <c r="U6868" s="32">
        <v>46268</v>
      </c>
    </row>
    <row r="6869" spans="1:21" hidden="1">
      <c r="A6869" t="s">
        <v>26</v>
      </c>
      <c r="B6869" t="s">
        <v>8401</v>
      </c>
      <c r="C6869" s="55">
        <v>59649</v>
      </c>
      <c r="D6869" t="s">
        <v>122</v>
      </c>
      <c r="E6869" s="32">
        <v>46266</v>
      </c>
      <c r="F6869" s="26">
        <v>46266.708599537036</v>
      </c>
      <c r="G6869" s="12" t="s">
        <v>8514</v>
      </c>
      <c r="H6869">
        <v>900650486</v>
      </c>
      <c r="I6869" t="s">
        <v>857</v>
      </c>
      <c r="J6869" s="41">
        <f t="shared" si="337"/>
        <v>905645.37</v>
      </c>
      <c r="K6869" s="41">
        <v>21972.63</v>
      </c>
      <c r="L6869" s="39">
        <v>927618</v>
      </c>
      <c r="M6869" t="s">
        <v>65</v>
      </c>
      <c r="N6869" s="32">
        <v>46267</v>
      </c>
      <c r="O6869" s="1">
        <f t="shared" si="339"/>
        <v>1</v>
      </c>
      <c r="P6869" t="s">
        <v>8251</v>
      </c>
      <c r="U6869" s="32">
        <v>46268</v>
      </c>
    </row>
    <row r="6870" spans="1:21" hidden="1">
      <c r="A6870" t="s">
        <v>26</v>
      </c>
      <c r="B6870" t="s">
        <v>8403</v>
      </c>
      <c r="C6870" s="55">
        <v>59648</v>
      </c>
      <c r="D6870" t="s">
        <v>122</v>
      </c>
      <c r="E6870" s="32">
        <v>46266</v>
      </c>
      <c r="F6870" s="26">
        <v>46266.708472222221</v>
      </c>
      <c r="G6870" s="12" t="s">
        <v>8514</v>
      </c>
      <c r="H6870">
        <v>900650486</v>
      </c>
      <c r="I6870" t="s">
        <v>857</v>
      </c>
      <c r="J6870" s="41">
        <f t="shared" si="337"/>
        <v>905645.37</v>
      </c>
      <c r="K6870" s="41">
        <v>21972.63</v>
      </c>
      <c r="L6870" s="39">
        <v>927618</v>
      </c>
      <c r="M6870" t="s">
        <v>65</v>
      </c>
      <c r="N6870" s="32">
        <v>46267</v>
      </c>
      <c r="O6870" s="1">
        <f t="shared" si="339"/>
        <v>1</v>
      </c>
      <c r="P6870" t="s">
        <v>8251</v>
      </c>
      <c r="U6870" s="32">
        <v>46268</v>
      </c>
    </row>
    <row r="6871" spans="1:21" hidden="1">
      <c r="A6871" t="s">
        <v>26</v>
      </c>
      <c r="B6871" t="s">
        <v>8406</v>
      </c>
      <c r="C6871" s="55">
        <v>370406</v>
      </c>
      <c r="D6871" t="s">
        <v>336</v>
      </c>
      <c r="E6871" s="32">
        <v>46266</v>
      </c>
      <c r="F6871" s="26">
        <v>46266.672939814816</v>
      </c>
      <c r="G6871" s="12" t="s">
        <v>8514</v>
      </c>
      <c r="H6871">
        <v>800049074</v>
      </c>
      <c r="I6871" t="s">
        <v>337</v>
      </c>
      <c r="J6871" s="41">
        <f t="shared" si="337"/>
        <v>576760</v>
      </c>
      <c r="K6871" s="41">
        <v>37387</v>
      </c>
      <c r="L6871" s="39">
        <v>614147</v>
      </c>
      <c r="M6871" t="s">
        <v>70</v>
      </c>
      <c r="N6871" s="32">
        <v>46268</v>
      </c>
      <c r="O6871" s="1">
        <f t="shared" si="339"/>
        <v>2</v>
      </c>
      <c r="P6871" t="s">
        <v>8251</v>
      </c>
      <c r="U6871" s="32">
        <v>46269</v>
      </c>
    </row>
    <row r="6872" spans="1:21" hidden="1">
      <c r="A6872" t="s">
        <v>26</v>
      </c>
      <c r="B6872" t="s">
        <v>8407</v>
      </c>
      <c r="C6872" s="55">
        <v>370405</v>
      </c>
      <c r="D6872" t="s">
        <v>336</v>
      </c>
      <c r="E6872" s="32">
        <v>46266</v>
      </c>
      <c r="F6872" s="26">
        <v>46266.67291666667</v>
      </c>
      <c r="G6872" s="12" t="s">
        <v>8514</v>
      </c>
      <c r="H6872">
        <v>800049074</v>
      </c>
      <c r="I6872" t="s">
        <v>337</v>
      </c>
      <c r="J6872" s="41">
        <f t="shared" si="337"/>
        <v>180744</v>
      </c>
      <c r="K6872" s="41">
        <v>34341</v>
      </c>
      <c r="L6872" s="39">
        <v>215085</v>
      </c>
      <c r="M6872" t="s">
        <v>70</v>
      </c>
      <c r="N6872" s="32">
        <v>46268</v>
      </c>
      <c r="O6872" s="1">
        <f t="shared" si="339"/>
        <v>2</v>
      </c>
      <c r="P6872" t="s">
        <v>8251</v>
      </c>
      <c r="U6872" s="32">
        <v>46269</v>
      </c>
    </row>
    <row r="6873" spans="1:21" hidden="1">
      <c r="A6873" t="s">
        <v>26</v>
      </c>
      <c r="B6873" t="s">
        <v>8408</v>
      </c>
      <c r="C6873" s="55">
        <v>2034</v>
      </c>
      <c r="D6873" t="s">
        <v>438</v>
      </c>
      <c r="E6873" s="32">
        <v>46266</v>
      </c>
      <c r="F6873" s="26">
        <v>46266.629826388889</v>
      </c>
      <c r="G6873" s="12" t="s">
        <v>8514</v>
      </c>
      <c r="H6873">
        <v>900497895</v>
      </c>
      <c r="I6873" t="s">
        <v>439</v>
      </c>
      <c r="J6873" s="41">
        <f t="shared" si="337"/>
        <v>4500000</v>
      </c>
      <c r="K6873" s="41">
        <v>855000</v>
      </c>
      <c r="L6873" s="39">
        <v>5355000</v>
      </c>
      <c r="M6873" s="1" t="s">
        <v>9455</v>
      </c>
      <c r="N6873" s="32">
        <v>46276</v>
      </c>
      <c r="O6873" s="1">
        <f t="shared" si="339"/>
        <v>10</v>
      </c>
      <c r="P6873" t="s">
        <v>8251</v>
      </c>
    </row>
    <row r="6874" spans="1:21" hidden="1">
      <c r="A6874" t="s">
        <v>26</v>
      </c>
      <c r="B6874" t="s">
        <v>8409</v>
      </c>
      <c r="C6874" s="55">
        <v>692</v>
      </c>
      <c r="D6874" t="s">
        <v>35</v>
      </c>
      <c r="E6874" s="32">
        <v>46266</v>
      </c>
      <c r="F6874" s="26">
        <v>46266.659155092595</v>
      </c>
      <c r="G6874" s="12" t="s">
        <v>8514</v>
      </c>
      <c r="H6874">
        <v>901741749</v>
      </c>
      <c r="I6874" t="s">
        <v>36</v>
      </c>
      <c r="J6874" s="41">
        <f t="shared" si="337"/>
        <v>7040000</v>
      </c>
      <c r="K6874" s="41">
        <v>1337600</v>
      </c>
      <c r="L6874" s="39">
        <v>8377600</v>
      </c>
      <c r="M6874" s="1" t="s">
        <v>9455</v>
      </c>
      <c r="N6874" s="32">
        <v>46272</v>
      </c>
      <c r="O6874" s="1">
        <f t="shared" si="339"/>
        <v>6</v>
      </c>
      <c r="P6874" s="34" t="s">
        <v>8251</v>
      </c>
    </row>
    <row r="6875" spans="1:21" hidden="1">
      <c r="A6875" t="s">
        <v>26</v>
      </c>
      <c r="B6875" t="s">
        <v>8410</v>
      </c>
      <c r="C6875" s="55">
        <v>10437</v>
      </c>
      <c r="D6875" t="s">
        <v>719</v>
      </c>
      <c r="E6875" s="32">
        <v>46266</v>
      </c>
      <c r="F6875" s="26">
        <v>46266.627800925926</v>
      </c>
      <c r="G6875" s="12" t="s">
        <v>8514</v>
      </c>
      <c r="H6875">
        <v>891800044</v>
      </c>
      <c r="I6875" t="s">
        <v>910</v>
      </c>
      <c r="J6875" s="41">
        <f t="shared" si="337"/>
        <v>1890000</v>
      </c>
      <c r="K6875" s="41">
        <v>0</v>
      </c>
      <c r="L6875" s="39">
        <v>1890000</v>
      </c>
      <c r="M6875" t="s">
        <v>58</v>
      </c>
      <c r="N6875" s="32">
        <v>46273</v>
      </c>
      <c r="O6875" s="1">
        <f t="shared" si="339"/>
        <v>7</v>
      </c>
      <c r="P6875" t="s">
        <v>7680</v>
      </c>
      <c r="U6875" s="32">
        <v>46274</v>
      </c>
    </row>
    <row r="6876" spans="1:21" hidden="1">
      <c r="A6876" t="s">
        <v>26</v>
      </c>
      <c r="B6876" t="s">
        <v>8411</v>
      </c>
      <c r="C6876" s="55">
        <v>691</v>
      </c>
      <c r="D6876" t="s">
        <v>35</v>
      </c>
      <c r="E6876" s="32">
        <v>46266</v>
      </c>
      <c r="F6876" s="26">
        <v>46266.640717592592</v>
      </c>
      <c r="G6876" s="12" t="s">
        <v>8514</v>
      </c>
      <c r="H6876">
        <v>901741749</v>
      </c>
      <c r="I6876" t="s">
        <v>36</v>
      </c>
      <c r="J6876" s="41">
        <f t="shared" si="337"/>
        <v>3000000</v>
      </c>
      <c r="K6876" s="41">
        <v>570000</v>
      </c>
      <c r="L6876" s="39">
        <v>3570000</v>
      </c>
      <c r="M6876" s="1" t="s">
        <v>9455</v>
      </c>
      <c r="N6876" s="32">
        <v>46272</v>
      </c>
      <c r="O6876" s="1">
        <f t="shared" si="339"/>
        <v>6</v>
      </c>
      <c r="P6876" s="34" t="s">
        <v>8251</v>
      </c>
    </row>
    <row r="6877" spans="1:21" hidden="1">
      <c r="A6877" t="s">
        <v>26</v>
      </c>
      <c r="B6877" t="s">
        <v>8412</v>
      </c>
      <c r="C6877" s="55">
        <v>7737</v>
      </c>
      <c r="D6877" t="s">
        <v>28</v>
      </c>
      <c r="E6877" s="32">
        <v>46266</v>
      </c>
      <c r="F6877" s="26">
        <v>46266.629803240743</v>
      </c>
      <c r="G6877" s="12" t="s">
        <v>8514</v>
      </c>
      <c r="H6877">
        <v>19386670</v>
      </c>
      <c r="I6877" t="s">
        <v>8510</v>
      </c>
      <c r="J6877" s="41">
        <f t="shared" si="337"/>
        <v>215000</v>
      </c>
      <c r="K6877" s="41">
        <v>0</v>
      </c>
      <c r="L6877" s="39">
        <v>215000</v>
      </c>
      <c r="M6877" t="s">
        <v>37</v>
      </c>
      <c r="N6877" s="32">
        <v>46279</v>
      </c>
      <c r="O6877" s="1">
        <f t="shared" si="339"/>
        <v>13</v>
      </c>
      <c r="P6877" t="s">
        <v>8251</v>
      </c>
    </row>
    <row r="6878" spans="1:21" hidden="1">
      <c r="A6878" t="s">
        <v>26</v>
      </c>
      <c r="B6878" t="s">
        <v>8413</v>
      </c>
      <c r="C6878" s="55">
        <v>690</v>
      </c>
      <c r="D6878" t="s">
        <v>35</v>
      </c>
      <c r="E6878" s="32">
        <v>46266</v>
      </c>
      <c r="F6878" s="26">
        <v>46266.63857638889</v>
      </c>
      <c r="G6878" s="12" t="s">
        <v>8514</v>
      </c>
      <c r="H6878">
        <v>901741749</v>
      </c>
      <c r="I6878" t="s">
        <v>36</v>
      </c>
      <c r="J6878" s="41">
        <f t="shared" si="337"/>
        <v>4320000</v>
      </c>
      <c r="K6878" s="41">
        <v>820800</v>
      </c>
      <c r="L6878" s="39">
        <v>5140800</v>
      </c>
      <c r="M6878" s="1" t="s">
        <v>9455</v>
      </c>
      <c r="N6878" s="32">
        <v>46272</v>
      </c>
      <c r="O6878" s="1">
        <f t="shared" si="339"/>
        <v>6</v>
      </c>
      <c r="P6878" s="34" t="s">
        <v>8251</v>
      </c>
    </row>
    <row r="6879" spans="1:21" hidden="1">
      <c r="A6879" t="s">
        <v>26</v>
      </c>
      <c r="B6879" t="s">
        <v>8414</v>
      </c>
      <c r="C6879" s="55">
        <v>95259</v>
      </c>
      <c r="D6879" t="s">
        <v>28</v>
      </c>
      <c r="E6879" s="32">
        <v>46266</v>
      </c>
      <c r="F6879" s="26">
        <v>46266.587314814817</v>
      </c>
      <c r="G6879" s="12" t="s">
        <v>8514</v>
      </c>
      <c r="H6879">
        <v>800003367</v>
      </c>
      <c r="I6879" t="s">
        <v>6347</v>
      </c>
      <c r="J6879" s="41">
        <f t="shared" si="337"/>
        <v>812700</v>
      </c>
      <c r="K6879" s="41">
        <v>154413</v>
      </c>
      <c r="L6879" s="39">
        <v>967113</v>
      </c>
      <c r="M6879" t="s">
        <v>3770</v>
      </c>
      <c r="O6879" s="1">
        <f t="shared" si="339"/>
        <v>0</v>
      </c>
    </row>
    <row r="6880" spans="1:21" hidden="1">
      <c r="A6880" t="s">
        <v>26</v>
      </c>
      <c r="B6880" t="s">
        <v>8417</v>
      </c>
      <c r="C6880" s="55">
        <v>5494</v>
      </c>
      <c r="D6880" t="s">
        <v>246</v>
      </c>
      <c r="E6880" s="32">
        <v>46266</v>
      </c>
      <c r="F6880" s="26">
        <v>46266.535381944443</v>
      </c>
      <c r="G6880" s="12" t="s">
        <v>8514</v>
      </c>
      <c r="H6880">
        <v>901609691</v>
      </c>
      <c r="I6880" t="s">
        <v>247</v>
      </c>
      <c r="J6880" s="41">
        <f t="shared" si="337"/>
        <v>854000</v>
      </c>
      <c r="K6880" s="41">
        <v>162260</v>
      </c>
      <c r="L6880" s="39">
        <v>1016260</v>
      </c>
      <c r="M6880" t="s">
        <v>195</v>
      </c>
      <c r="N6880" s="32">
        <v>46269</v>
      </c>
      <c r="O6880" s="1">
        <f t="shared" si="339"/>
        <v>3</v>
      </c>
      <c r="P6880" s="34" t="s">
        <v>8715</v>
      </c>
    </row>
    <row r="6881" spans="1:21" hidden="1">
      <c r="A6881" t="s">
        <v>26</v>
      </c>
      <c r="B6881" t="s">
        <v>8418</v>
      </c>
      <c r="C6881" s="55">
        <v>32133</v>
      </c>
      <c r="D6881" t="s">
        <v>698</v>
      </c>
      <c r="E6881" s="32">
        <v>46266</v>
      </c>
      <c r="F6881" s="26">
        <v>46266.572569444441</v>
      </c>
      <c r="G6881" s="12" t="s">
        <v>8514</v>
      </c>
      <c r="H6881">
        <v>900636260</v>
      </c>
      <c r="I6881" t="s">
        <v>1038</v>
      </c>
      <c r="J6881" s="41">
        <f t="shared" si="337"/>
        <v>1744281</v>
      </c>
      <c r="K6881" s="41">
        <v>0</v>
      </c>
      <c r="L6881" s="39">
        <v>1744281</v>
      </c>
      <c r="M6881" t="s">
        <v>195</v>
      </c>
      <c r="N6881" s="32">
        <v>46269</v>
      </c>
      <c r="O6881" s="1">
        <f t="shared" si="339"/>
        <v>3</v>
      </c>
      <c r="P6881" s="34" t="s">
        <v>8715</v>
      </c>
    </row>
    <row r="6882" spans="1:21" hidden="1">
      <c r="A6882" t="s">
        <v>26</v>
      </c>
      <c r="B6882" t="s">
        <v>8419</v>
      </c>
      <c r="C6882" s="55">
        <v>32134</v>
      </c>
      <c r="D6882" t="s">
        <v>698</v>
      </c>
      <c r="E6882" s="32">
        <v>46266</v>
      </c>
      <c r="F6882" s="26">
        <v>46266.57267361111</v>
      </c>
      <c r="G6882" s="12" t="s">
        <v>8514</v>
      </c>
      <c r="H6882">
        <v>900636260</v>
      </c>
      <c r="I6882" t="s">
        <v>1038</v>
      </c>
      <c r="J6882" s="41">
        <f t="shared" si="337"/>
        <v>1743758</v>
      </c>
      <c r="K6882" s="41">
        <v>0</v>
      </c>
      <c r="L6882" s="39">
        <v>1743758</v>
      </c>
      <c r="M6882" t="s">
        <v>195</v>
      </c>
      <c r="N6882" s="32">
        <v>46269</v>
      </c>
      <c r="O6882" s="1">
        <f t="shared" si="339"/>
        <v>3</v>
      </c>
      <c r="P6882" s="34" t="s">
        <v>8715</v>
      </c>
    </row>
    <row r="6883" spans="1:21" hidden="1">
      <c r="A6883" t="s">
        <v>26</v>
      </c>
      <c r="B6883" t="s">
        <v>8420</v>
      </c>
      <c r="C6883" s="55">
        <v>6577</v>
      </c>
      <c r="D6883" t="s">
        <v>8421</v>
      </c>
      <c r="E6883" s="32">
        <v>46266</v>
      </c>
      <c r="F6883" s="26">
        <v>46266.56591435185</v>
      </c>
      <c r="G6883" s="12" t="s">
        <v>8514</v>
      </c>
      <c r="H6883">
        <v>830037960</v>
      </c>
      <c r="I6883" t="s">
        <v>8511</v>
      </c>
      <c r="J6883" s="41">
        <f t="shared" si="337"/>
        <v>2600000</v>
      </c>
      <c r="K6883" s="41">
        <v>0</v>
      </c>
      <c r="L6883" s="39">
        <v>2600000</v>
      </c>
      <c r="M6883" t="s">
        <v>70</v>
      </c>
      <c r="N6883" s="32">
        <v>46269</v>
      </c>
      <c r="O6883" s="1">
        <f t="shared" si="339"/>
        <v>3</v>
      </c>
      <c r="P6883" s="34" t="s">
        <v>8251</v>
      </c>
      <c r="U6883" s="32">
        <v>46282</v>
      </c>
    </row>
    <row r="6884" spans="1:21" hidden="1">
      <c r="A6884" t="s">
        <v>26</v>
      </c>
      <c r="B6884" t="s">
        <v>8422</v>
      </c>
      <c r="C6884" s="55">
        <v>11284</v>
      </c>
      <c r="D6884" t="s">
        <v>1991</v>
      </c>
      <c r="E6884" s="32">
        <v>46266</v>
      </c>
      <c r="F6884" s="26">
        <v>46266.543969907405</v>
      </c>
      <c r="G6884" s="12" t="s">
        <v>8514</v>
      </c>
      <c r="H6884">
        <v>900402854</v>
      </c>
      <c r="I6884" t="s">
        <v>6716</v>
      </c>
      <c r="J6884" s="41">
        <f t="shared" si="337"/>
        <v>1028000</v>
      </c>
      <c r="K6884" s="41">
        <v>195320</v>
      </c>
      <c r="L6884" s="39">
        <v>1223320</v>
      </c>
      <c r="M6884" t="s">
        <v>37</v>
      </c>
      <c r="N6884" s="32">
        <v>46274</v>
      </c>
      <c r="O6884" s="1">
        <f t="shared" si="339"/>
        <v>8</v>
      </c>
      <c r="P6884" t="s">
        <v>7680</v>
      </c>
    </row>
    <row r="6885" spans="1:21" hidden="1">
      <c r="A6885" t="s">
        <v>26</v>
      </c>
      <c r="B6885" t="s">
        <v>8423</v>
      </c>
      <c r="C6885" s="55">
        <v>917</v>
      </c>
      <c r="D6885" t="s">
        <v>28</v>
      </c>
      <c r="E6885" s="32">
        <v>46266</v>
      </c>
      <c r="F6885" s="26">
        <v>46266.547418981485</v>
      </c>
      <c r="G6885" s="12" t="s">
        <v>8514</v>
      </c>
      <c r="H6885">
        <v>71660004</v>
      </c>
      <c r="I6885" t="s">
        <v>266</v>
      </c>
      <c r="J6885" s="41">
        <f t="shared" si="337"/>
        <v>259000</v>
      </c>
      <c r="K6885" s="41">
        <v>0</v>
      </c>
      <c r="L6885" s="39">
        <v>259000</v>
      </c>
      <c r="M6885" t="s">
        <v>70</v>
      </c>
      <c r="N6885" s="32">
        <v>46269</v>
      </c>
      <c r="O6885" s="1">
        <f t="shared" si="339"/>
        <v>3</v>
      </c>
      <c r="P6885" s="34" t="s">
        <v>8251</v>
      </c>
      <c r="U6885" s="32">
        <v>46286</v>
      </c>
    </row>
    <row r="6886" spans="1:21" hidden="1">
      <c r="A6886" t="s">
        <v>26</v>
      </c>
      <c r="B6886" t="s">
        <v>8424</v>
      </c>
      <c r="C6886" s="55">
        <v>22508</v>
      </c>
      <c r="D6886" t="s">
        <v>566</v>
      </c>
      <c r="E6886" s="32">
        <v>46266</v>
      </c>
      <c r="F6886" s="26">
        <v>46266.532800925925</v>
      </c>
      <c r="G6886" s="12" t="s">
        <v>8514</v>
      </c>
      <c r="H6886">
        <v>900237741</v>
      </c>
      <c r="I6886" t="s">
        <v>567</v>
      </c>
      <c r="J6886" s="41">
        <f t="shared" si="337"/>
        <v>763200</v>
      </c>
      <c r="K6886" s="41">
        <v>145008</v>
      </c>
      <c r="L6886" s="39">
        <v>908208</v>
      </c>
      <c r="M6886" t="s">
        <v>70</v>
      </c>
      <c r="N6886" s="32">
        <v>46269</v>
      </c>
      <c r="O6886" s="1">
        <f t="shared" si="339"/>
        <v>3</v>
      </c>
      <c r="P6886" s="34" t="s">
        <v>8251</v>
      </c>
      <c r="U6886" s="32">
        <v>46286</v>
      </c>
    </row>
    <row r="6887" spans="1:21" hidden="1">
      <c r="A6887" t="s">
        <v>26</v>
      </c>
      <c r="B6887" t="s">
        <v>8425</v>
      </c>
      <c r="C6887" s="55">
        <v>22507</v>
      </c>
      <c r="D6887" t="s">
        <v>566</v>
      </c>
      <c r="E6887" s="32">
        <v>46266</v>
      </c>
      <c r="F6887" s="26">
        <v>46266.530092592591</v>
      </c>
      <c r="G6887" s="12" t="s">
        <v>8514</v>
      </c>
      <c r="H6887">
        <v>900237741</v>
      </c>
      <c r="I6887" t="s">
        <v>567</v>
      </c>
      <c r="J6887" s="41">
        <f t="shared" si="337"/>
        <v>150000</v>
      </c>
      <c r="K6887" s="41">
        <v>28500</v>
      </c>
      <c r="L6887" s="39">
        <v>178500</v>
      </c>
      <c r="M6887" t="s">
        <v>70</v>
      </c>
      <c r="N6887" s="32">
        <v>46269</v>
      </c>
      <c r="O6887" s="1">
        <f t="shared" si="339"/>
        <v>3</v>
      </c>
      <c r="P6887" s="34" t="s">
        <v>8251</v>
      </c>
      <c r="U6887" s="32">
        <v>46272</v>
      </c>
    </row>
    <row r="6888" spans="1:21" hidden="1">
      <c r="A6888" t="s">
        <v>26</v>
      </c>
      <c r="B6888" t="s">
        <v>8426</v>
      </c>
      <c r="C6888" s="55">
        <v>2033</v>
      </c>
      <c r="D6888" t="s">
        <v>438</v>
      </c>
      <c r="E6888" s="32">
        <v>46266</v>
      </c>
      <c r="F6888" s="26">
        <v>46266.539259259262</v>
      </c>
      <c r="G6888" s="12" t="s">
        <v>8514</v>
      </c>
      <c r="H6888">
        <v>900497895</v>
      </c>
      <c r="I6888" t="s">
        <v>439</v>
      </c>
      <c r="J6888" s="41">
        <f t="shared" si="337"/>
        <v>6110000</v>
      </c>
      <c r="K6888" s="41">
        <v>1160900</v>
      </c>
      <c r="L6888" s="39">
        <v>7270900</v>
      </c>
      <c r="M6888" s="1" t="s">
        <v>9455</v>
      </c>
      <c r="N6888" s="32">
        <v>46272</v>
      </c>
      <c r="O6888" s="1">
        <f t="shared" si="339"/>
        <v>6</v>
      </c>
      <c r="P6888" s="34" t="s">
        <v>8251</v>
      </c>
    </row>
    <row r="6889" spans="1:21" hidden="1">
      <c r="A6889" t="s">
        <v>26</v>
      </c>
      <c r="B6889" t="s">
        <v>8427</v>
      </c>
      <c r="C6889" s="55">
        <v>22506</v>
      </c>
      <c r="D6889" t="s">
        <v>566</v>
      </c>
      <c r="E6889" s="32">
        <v>46266</v>
      </c>
      <c r="F6889" s="26">
        <v>46266.528136574074</v>
      </c>
      <c r="G6889" s="12" t="s">
        <v>8514</v>
      </c>
      <c r="H6889">
        <v>900237741</v>
      </c>
      <c r="I6889" t="s">
        <v>567</v>
      </c>
      <c r="J6889" s="41">
        <f t="shared" si="337"/>
        <v>300000</v>
      </c>
      <c r="K6889" s="41">
        <v>57000</v>
      </c>
      <c r="L6889" s="39">
        <v>357000</v>
      </c>
      <c r="M6889" t="s">
        <v>70</v>
      </c>
      <c r="N6889" s="32">
        <v>46269</v>
      </c>
      <c r="O6889" s="1">
        <f t="shared" si="339"/>
        <v>3</v>
      </c>
      <c r="P6889" s="34" t="s">
        <v>8251</v>
      </c>
      <c r="U6889" s="32">
        <v>46272</v>
      </c>
    </row>
    <row r="6890" spans="1:21" hidden="1">
      <c r="A6890" t="s">
        <v>26</v>
      </c>
      <c r="B6890" t="s">
        <v>8428</v>
      </c>
      <c r="C6890" s="55">
        <v>370358</v>
      </c>
      <c r="D6890" t="s">
        <v>336</v>
      </c>
      <c r="E6890" s="32">
        <v>46266</v>
      </c>
      <c r="F6890" s="26">
        <v>46266.519259259258</v>
      </c>
      <c r="G6890" s="12" t="s">
        <v>8514</v>
      </c>
      <c r="H6890">
        <v>800049074</v>
      </c>
      <c r="I6890" t="s">
        <v>337</v>
      </c>
      <c r="J6890" s="41">
        <f t="shared" si="337"/>
        <v>84480</v>
      </c>
      <c r="K6890" s="41">
        <v>16051</v>
      </c>
      <c r="L6890" s="39">
        <v>100531</v>
      </c>
      <c r="M6890" t="s">
        <v>70</v>
      </c>
      <c r="N6890" s="32">
        <v>46268</v>
      </c>
      <c r="O6890" s="1">
        <f t="shared" si="339"/>
        <v>2</v>
      </c>
      <c r="P6890" t="s">
        <v>8251</v>
      </c>
      <c r="U6890" s="32">
        <v>46269</v>
      </c>
    </row>
    <row r="6891" spans="1:21" hidden="1">
      <c r="A6891" t="s">
        <v>26</v>
      </c>
      <c r="B6891" t="s">
        <v>8429</v>
      </c>
      <c r="C6891" s="55">
        <v>112498</v>
      </c>
      <c r="D6891" t="s">
        <v>420</v>
      </c>
      <c r="E6891" s="32">
        <v>46266</v>
      </c>
      <c r="F6891" s="26">
        <v>46266.519826388889</v>
      </c>
      <c r="G6891" s="12" t="s">
        <v>8514</v>
      </c>
      <c r="H6891">
        <v>830120839</v>
      </c>
      <c r="I6891" t="s">
        <v>421</v>
      </c>
      <c r="J6891" s="41">
        <f t="shared" si="337"/>
        <v>345882</v>
      </c>
      <c r="K6891" s="41">
        <v>65718</v>
      </c>
      <c r="L6891" s="39">
        <v>411600</v>
      </c>
      <c r="M6891" t="s">
        <v>70</v>
      </c>
      <c r="N6891" s="32">
        <v>46267</v>
      </c>
      <c r="O6891" s="1">
        <f t="shared" si="339"/>
        <v>1</v>
      </c>
      <c r="P6891" t="s">
        <v>8251</v>
      </c>
      <c r="U6891" s="32">
        <v>46282</v>
      </c>
    </row>
    <row r="6892" spans="1:21" hidden="1">
      <c r="A6892" t="s">
        <v>26</v>
      </c>
      <c r="B6892" t="s">
        <v>8430</v>
      </c>
      <c r="C6892" s="55">
        <v>11283</v>
      </c>
      <c r="D6892" t="s">
        <v>1991</v>
      </c>
      <c r="E6892" s="32">
        <v>46266</v>
      </c>
      <c r="F6892" s="26">
        <v>46266.521967592591</v>
      </c>
      <c r="G6892" s="12" t="s">
        <v>8514</v>
      </c>
      <c r="H6892">
        <v>900402854</v>
      </c>
      <c r="I6892" t="s">
        <v>6716</v>
      </c>
      <c r="J6892" s="41">
        <f t="shared" si="337"/>
        <v>190000</v>
      </c>
      <c r="K6892" s="41">
        <v>36100</v>
      </c>
      <c r="L6892" s="39">
        <v>226100</v>
      </c>
      <c r="M6892" t="s">
        <v>37</v>
      </c>
      <c r="O6892" s="1">
        <f t="shared" si="339"/>
        <v>0</v>
      </c>
    </row>
    <row r="6893" spans="1:21" hidden="1">
      <c r="A6893" t="s">
        <v>26</v>
      </c>
      <c r="B6893" t="s">
        <v>8431</v>
      </c>
      <c r="C6893" s="55">
        <v>7614</v>
      </c>
      <c r="D6893" t="s">
        <v>371</v>
      </c>
      <c r="E6893" s="32">
        <v>46266</v>
      </c>
      <c r="F6893" s="26">
        <v>46266.519699074073</v>
      </c>
      <c r="G6893" s="12" t="s">
        <v>8514</v>
      </c>
      <c r="H6893">
        <v>800106404</v>
      </c>
      <c r="I6893" t="s">
        <v>369</v>
      </c>
      <c r="J6893" s="41">
        <f t="shared" si="337"/>
        <v>1239948</v>
      </c>
      <c r="K6893" s="41">
        <v>0</v>
      </c>
      <c r="L6893" s="39">
        <v>1239948</v>
      </c>
      <c r="M6893" t="s">
        <v>128</v>
      </c>
      <c r="N6893" s="32">
        <v>46275</v>
      </c>
      <c r="O6893" s="1">
        <f t="shared" si="339"/>
        <v>9</v>
      </c>
      <c r="P6893" t="s">
        <v>2655</v>
      </c>
    </row>
    <row r="6894" spans="1:21" hidden="1">
      <c r="A6894" t="s">
        <v>26</v>
      </c>
      <c r="B6894" t="s">
        <v>8432</v>
      </c>
      <c r="C6894" s="55">
        <v>370357</v>
      </c>
      <c r="D6894" t="s">
        <v>336</v>
      </c>
      <c r="E6894" s="32">
        <v>46266</v>
      </c>
      <c r="F6894" s="26">
        <v>46266.519236111111</v>
      </c>
      <c r="G6894" s="12" t="s">
        <v>8514</v>
      </c>
      <c r="H6894">
        <v>800049074</v>
      </c>
      <c r="I6894" t="s">
        <v>337</v>
      </c>
      <c r="J6894" s="41">
        <f t="shared" ref="J6894:J6956" si="340">L6894-K6894</f>
        <v>1453883</v>
      </c>
      <c r="K6894" s="41">
        <v>265652</v>
      </c>
      <c r="L6894" s="39">
        <v>1719535</v>
      </c>
      <c r="M6894" t="s">
        <v>70</v>
      </c>
      <c r="N6894" s="32">
        <v>46268</v>
      </c>
      <c r="O6894" s="1">
        <f t="shared" si="339"/>
        <v>2</v>
      </c>
      <c r="P6894" t="s">
        <v>8251</v>
      </c>
      <c r="U6894" s="32">
        <v>46269</v>
      </c>
    </row>
    <row r="6895" spans="1:21" hidden="1">
      <c r="A6895" t="s">
        <v>26</v>
      </c>
      <c r="B6895" t="s">
        <v>8433</v>
      </c>
      <c r="C6895" s="55">
        <v>2042</v>
      </c>
      <c r="D6895" t="s">
        <v>28</v>
      </c>
      <c r="E6895" s="32">
        <v>46266</v>
      </c>
      <c r="F6895" s="26">
        <v>46266.518553240741</v>
      </c>
      <c r="G6895" s="12" t="s">
        <v>8514</v>
      </c>
      <c r="H6895">
        <v>900480851</v>
      </c>
      <c r="I6895" t="s">
        <v>2729</v>
      </c>
      <c r="J6895" s="41">
        <f t="shared" si="340"/>
        <v>1400000</v>
      </c>
      <c r="K6895" s="41">
        <v>266000</v>
      </c>
      <c r="L6895" s="39">
        <v>1666000</v>
      </c>
      <c r="M6895" t="s">
        <v>37</v>
      </c>
      <c r="N6895" s="32">
        <v>46269</v>
      </c>
      <c r="O6895" s="1">
        <f t="shared" si="339"/>
        <v>3</v>
      </c>
      <c r="P6895" s="34" t="s">
        <v>8251</v>
      </c>
      <c r="U6895" s="32">
        <v>46286</v>
      </c>
    </row>
    <row r="6896" spans="1:21" hidden="1">
      <c r="A6896" t="s">
        <v>26</v>
      </c>
      <c r="B6896" t="s">
        <v>8434</v>
      </c>
      <c r="C6896" s="55">
        <v>2032</v>
      </c>
      <c r="D6896" t="s">
        <v>438</v>
      </c>
      <c r="E6896" s="32">
        <v>46266</v>
      </c>
      <c r="F6896" s="26">
        <v>46266.51934027778</v>
      </c>
      <c r="G6896" s="12" t="s">
        <v>8514</v>
      </c>
      <c r="H6896">
        <v>900497895</v>
      </c>
      <c r="I6896" t="s">
        <v>439</v>
      </c>
      <c r="J6896" s="41">
        <f t="shared" si="340"/>
        <v>2550000</v>
      </c>
      <c r="K6896" s="41">
        <v>484500</v>
      </c>
      <c r="L6896" s="39">
        <v>3034500</v>
      </c>
      <c r="M6896" s="1" t="s">
        <v>9455</v>
      </c>
      <c r="O6896" s="1">
        <f t="shared" si="339"/>
        <v>0</v>
      </c>
    </row>
    <row r="6897" spans="1:21" hidden="1">
      <c r="A6897" t="s">
        <v>26</v>
      </c>
      <c r="B6897" t="s">
        <v>8435</v>
      </c>
      <c r="C6897" s="55">
        <v>752504</v>
      </c>
      <c r="D6897" t="s">
        <v>817</v>
      </c>
      <c r="E6897" s="32">
        <v>46266</v>
      </c>
      <c r="F6897" s="26">
        <v>46266.47587962963</v>
      </c>
      <c r="G6897" s="12" t="s">
        <v>8514</v>
      </c>
      <c r="H6897">
        <v>890915475</v>
      </c>
      <c r="I6897" t="s">
        <v>818</v>
      </c>
      <c r="J6897" s="41">
        <f t="shared" si="340"/>
        <v>167680</v>
      </c>
      <c r="K6897" s="41">
        <v>31859.200000000001</v>
      </c>
      <c r="L6897" s="39">
        <v>199539.20000000001</v>
      </c>
      <c r="M6897" t="s">
        <v>70</v>
      </c>
      <c r="N6897" s="32">
        <v>46268</v>
      </c>
      <c r="O6897" s="1">
        <f t="shared" si="339"/>
        <v>2</v>
      </c>
      <c r="P6897" t="s">
        <v>8251</v>
      </c>
      <c r="U6897" s="32">
        <v>46272</v>
      </c>
    </row>
    <row r="6898" spans="1:21" hidden="1">
      <c r="A6898" t="s">
        <v>26</v>
      </c>
      <c r="B6898" t="s">
        <v>8436</v>
      </c>
      <c r="C6898" s="55">
        <v>692346</v>
      </c>
      <c r="D6898" t="s">
        <v>825</v>
      </c>
      <c r="E6898" s="32">
        <v>46266</v>
      </c>
      <c r="F6898" s="26">
        <v>46266.497141203705</v>
      </c>
      <c r="G6898" s="12" t="s">
        <v>8514</v>
      </c>
      <c r="H6898">
        <v>890915475</v>
      </c>
      <c r="I6898" t="s">
        <v>818</v>
      </c>
      <c r="J6898" s="41">
        <f t="shared" si="340"/>
        <v>232337.00000000003</v>
      </c>
      <c r="K6898" s="41">
        <v>44144.03</v>
      </c>
      <c r="L6898" s="39">
        <v>276481.03000000003</v>
      </c>
      <c r="M6898" t="s">
        <v>70</v>
      </c>
      <c r="N6898" s="32">
        <v>46268</v>
      </c>
      <c r="O6898" s="1">
        <f t="shared" si="339"/>
        <v>2</v>
      </c>
      <c r="P6898" t="s">
        <v>7680</v>
      </c>
      <c r="U6898" s="32">
        <v>46286</v>
      </c>
    </row>
    <row r="6899" spans="1:21" hidden="1">
      <c r="A6899" t="s">
        <v>26</v>
      </c>
      <c r="B6899" t="s">
        <v>8437</v>
      </c>
      <c r="C6899" s="55">
        <v>13363</v>
      </c>
      <c r="D6899" t="s">
        <v>28</v>
      </c>
      <c r="E6899" s="32">
        <v>46266</v>
      </c>
      <c r="F6899" s="26">
        <v>46266.44939814815</v>
      </c>
      <c r="G6899" s="12" t="s">
        <v>8514</v>
      </c>
      <c r="H6899">
        <v>900981037</v>
      </c>
      <c r="I6899" t="s">
        <v>601</v>
      </c>
      <c r="J6899" s="41">
        <f t="shared" si="340"/>
        <v>810000</v>
      </c>
      <c r="K6899" s="41">
        <v>153900</v>
      </c>
      <c r="L6899" s="39">
        <v>963900</v>
      </c>
      <c r="M6899" t="s">
        <v>70</v>
      </c>
      <c r="N6899" s="32">
        <v>46272</v>
      </c>
      <c r="O6899" s="1">
        <f t="shared" si="339"/>
        <v>6</v>
      </c>
      <c r="P6899" s="34" t="s">
        <v>8251</v>
      </c>
    </row>
    <row r="6900" spans="1:21" hidden="1">
      <c r="A6900" t="s">
        <v>26</v>
      </c>
      <c r="B6900" t="s">
        <v>8438</v>
      </c>
      <c r="C6900" s="55">
        <v>575589</v>
      </c>
      <c r="D6900" t="s">
        <v>159</v>
      </c>
      <c r="E6900" s="32">
        <v>46266</v>
      </c>
      <c r="F6900" s="26">
        <v>46266.447511574072</v>
      </c>
      <c r="G6900" s="12" t="s">
        <v>8514</v>
      </c>
      <c r="H6900">
        <v>890800788</v>
      </c>
      <c r="I6900" t="s">
        <v>160</v>
      </c>
      <c r="J6900" s="41">
        <f t="shared" si="340"/>
        <v>282645</v>
      </c>
      <c r="K6900" s="41">
        <v>53703</v>
      </c>
      <c r="L6900" s="39">
        <v>336348</v>
      </c>
      <c r="M6900" t="s">
        <v>70</v>
      </c>
      <c r="N6900" s="32">
        <v>46267</v>
      </c>
      <c r="O6900" s="1">
        <f t="shared" si="339"/>
        <v>1</v>
      </c>
      <c r="P6900" t="s">
        <v>8251</v>
      </c>
      <c r="U6900" s="32">
        <v>46282</v>
      </c>
    </row>
    <row r="6901" spans="1:21" hidden="1">
      <c r="A6901" t="s">
        <v>26</v>
      </c>
      <c r="B6901" t="s">
        <v>8439</v>
      </c>
      <c r="C6901" s="55">
        <v>7423</v>
      </c>
      <c r="D6901" t="s">
        <v>3261</v>
      </c>
      <c r="E6901" s="32">
        <v>46266</v>
      </c>
      <c r="F6901" s="26">
        <v>46266.45380787037</v>
      </c>
      <c r="G6901" s="12" t="s">
        <v>8514</v>
      </c>
      <c r="H6901">
        <v>811011779</v>
      </c>
      <c r="I6901" t="s">
        <v>1339</v>
      </c>
      <c r="J6901" s="41">
        <f t="shared" si="340"/>
        <v>719442.03</v>
      </c>
      <c r="K6901" s="41">
        <v>121946.97</v>
      </c>
      <c r="L6901" s="39">
        <v>841389</v>
      </c>
      <c r="M6901" t="s">
        <v>70</v>
      </c>
      <c r="N6901" s="32">
        <v>46279</v>
      </c>
      <c r="O6901" s="1">
        <f t="shared" si="339"/>
        <v>13</v>
      </c>
      <c r="P6901" t="s">
        <v>8251</v>
      </c>
      <c r="U6901" s="32">
        <v>46281</v>
      </c>
    </row>
    <row r="6902" spans="1:21" hidden="1">
      <c r="A6902" t="s">
        <v>26</v>
      </c>
      <c r="B6902" t="s">
        <v>8440</v>
      </c>
      <c r="C6902" s="55">
        <v>2560</v>
      </c>
      <c r="D6902" t="s">
        <v>452</v>
      </c>
      <c r="E6902" s="32">
        <v>46266</v>
      </c>
      <c r="F6902" s="26">
        <v>46266.438888888886</v>
      </c>
      <c r="G6902" s="12" t="s">
        <v>8514</v>
      </c>
      <c r="H6902">
        <v>901485351</v>
      </c>
      <c r="I6902" t="s">
        <v>453</v>
      </c>
      <c r="J6902" s="41">
        <f t="shared" si="340"/>
        <v>1770000</v>
      </c>
      <c r="K6902" s="41">
        <v>336300</v>
      </c>
      <c r="L6902" s="39">
        <v>2106300</v>
      </c>
      <c r="M6902" s="1" t="s">
        <v>9455</v>
      </c>
      <c r="N6902" s="3">
        <v>46270</v>
      </c>
      <c r="O6902" s="1">
        <f t="shared" si="339"/>
        <v>4</v>
      </c>
      <c r="P6902" t="s">
        <v>8251</v>
      </c>
    </row>
    <row r="6903" spans="1:21" hidden="1">
      <c r="A6903" t="s">
        <v>26</v>
      </c>
      <c r="B6903" t="s">
        <v>8441</v>
      </c>
      <c r="C6903" s="55">
        <v>125006</v>
      </c>
      <c r="D6903" t="s">
        <v>2265</v>
      </c>
      <c r="E6903" s="32">
        <v>46266</v>
      </c>
      <c r="F6903" s="26">
        <v>46266.467222222222</v>
      </c>
      <c r="G6903" s="12" t="s">
        <v>8514</v>
      </c>
      <c r="H6903">
        <v>900494362</v>
      </c>
      <c r="I6903" t="s">
        <v>2266</v>
      </c>
      <c r="J6903" s="41">
        <f t="shared" si="340"/>
        <v>26500</v>
      </c>
      <c r="K6903" s="41">
        <v>5035</v>
      </c>
      <c r="L6903" s="39">
        <v>31535</v>
      </c>
      <c r="M6903" t="s">
        <v>70</v>
      </c>
      <c r="N6903" s="32">
        <v>46268</v>
      </c>
      <c r="O6903" s="1">
        <f t="shared" si="339"/>
        <v>2</v>
      </c>
      <c r="P6903" t="s">
        <v>8251</v>
      </c>
      <c r="U6903" s="32">
        <v>46282</v>
      </c>
    </row>
    <row r="6904" spans="1:21" hidden="1">
      <c r="A6904" t="s">
        <v>26</v>
      </c>
      <c r="B6904" t="s">
        <v>8442</v>
      </c>
      <c r="C6904" s="55">
        <v>2559</v>
      </c>
      <c r="D6904" t="s">
        <v>452</v>
      </c>
      <c r="E6904" s="32">
        <v>46266</v>
      </c>
      <c r="F6904" s="26">
        <v>46266.436886574076</v>
      </c>
      <c r="G6904" s="12" t="s">
        <v>8514</v>
      </c>
      <c r="H6904">
        <v>901485351</v>
      </c>
      <c r="I6904" t="s">
        <v>453</v>
      </c>
      <c r="J6904" s="41">
        <f t="shared" si="340"/>
        <v>5470000</v>
      </c>
      <c r="K6904" s="41">
        <v>1039300</v>
      </c>
      <c r="L6904" s="39">
        <v>6509300</v>
      </c>
      <c r="M6904" s="1" t="s">
        <v>9455</v>
      </c>
      <c r="N6904" s="32">
        <v>46269</v>
      </c>
      <c r="O6904" s="1">
        <f t="shared" si="339"/>
        <v>3</v>
      </c>
      <c r="P6904" s="1" t="s">
        <v>8251</v>
      </c>
      <c r="U6904" s="32">
        <v>46282</v>
      </c>
    </row>
    <row r="6905" spans="1:21" hidden="1">
      <c r="A6905" t="s">
        <v>26</v>
      </c>
      <c r="B6905" t="s">
        <v>8443</v>
      </c>
      <c r="C6905" s="55">
        <v>24615</v>
      </c>
      <c r="D6905" t="s">
        <v>28</v>
      </c>
      <c r="E6905" s="32">
        <v>46266</v>
      </c>
      <c r="F6905" s="26">
        <v>46266.433472222219</v>
      </c>
      <c r="G6905" s="12" t="s">
        <v>8514</v>
      </c>
      <c r="H6905">
        <v>900083323</v>
      </c>
      <c r="I6905" t="s">
        <v>1103</v>
      </c>
      <c r="J6905" s="41">
        <f t="shared" si="340"/>
        <v>10645841</v>
      </c>
      <c r="K6905" s="41">
        <v>1848510</v>
      </c>
      <c r="L6905" s="39">
        <v>12494351</v>
      </c>
      <c r="M6905" t="s">
        <v>195</v>
      </c>
      <c r="N6905" s="32">
        <v>46269</v>
      </c>
      <c r="O6905" s="1">
        <f t="shared" si="339"/>
        <v>3</v>
      </c>
      <c r="P6905" s="34" t="s">
        <v>8715</v>
      </c>
    </row>
    <row r="6906" spans="1:21" hidden="1">
      <c r="A6906" t="s">
        <v>26</v>
      </c>
      <c r="B6906" t="s">
        <v>8444</v>
      </c>
      <c r="C6906" s="55">
        <v>8708</v>
      </c>
      <c r="D6906" t="s">
        <v>2896</v>
      </c>
      <c r="E6906" s="32">
        <v>46266</v>
      </c>
      <c r="F6906" s="26">
        <v>46266.443472222221</v>
      </c>
      <c r="G6906" s="12" t="s">
        <v>8514</v>
      </c>
      <c r="H6906">
        <v>901360705</v>
      </c>
      <c r="I6906" t="s">
        <v>877</v>
      </c>
      <c r="J6906" s="41">
        <f t="shared" si="340"/>
        <v>933000</v>
      </c>
      <c r="K6906" s="41">
        <v>177270</v>
      </c>
      <c r="L6906" s="39">
        <v>1110270</v>
      </c>
      <c r="M6906" t="s">
        <v>70</v>
      </c>
      <c r="N6906" s="32">
        <v>46268</v>
      </c>
      <c r="O6906" s="1">
        <f t="shared" si="339"/>
        <v>2</v>
      </c>
      <c r="P6906" t="s">
        <v>8251</v>
      </c>
      <c r="U6906" s="32">
        <v>46286</v>
      </c>
    </row>
    <row r="6907" spans="1:21" hidden="1">
      <c r="A6907" t="s">
        <v>26</v>
      </c>
      <c r="B6907" t="s">
        <v>8445</v>
      </c>
      <c r="C6907" s="55">
        <v>24616</v>
      </c>
      <c r="D6907" t="s">
        <v>28</v>
      </c>
      <c r="E6907" s="32">
        <v>46266</v>
      </c>
      <c r="F6907" s="26">
        <v>46266.433865740742</v>
      </c>
      <c r="G6907" s="12" t="s">
        <v>8514</v>
      </c>
      <c r="H6907">
        <v>900083323</v>
      </c>
      <c r="I6907" t="s">
        <v>1103</v>
      </c>
      <c r="J6907" s="41">
        <f t="shared" si="340"/>
        <v>10645841</v>
      </c>
      <c r="K6907" s="41">
        <v>1848510</v>
      </c>
      <c r="L6907" s="39">
        <v>12494351</v>
      </c>
      <c r="M6907" t="s">
        <v>195</v>
      </c>
      <c r="N6907" s="32">
        <v>46269</v>
      </c>
      <c r="O6907" s="1">
        <f t="shared" si="339"/>
        <v>3</v>
      </c>
      <c r="P6907" s="34" t="s">
        <v>8715</v>
      </c>
    </row>
    <row r="6908" spans="1:21" hidden="1">
      <c r="A6908" t="s">
        <v>26</v>
      </c>
      <c r="B6908" t="s">
        <v>8446</v>
      </c>
      <c r="C6908" s="55">
        <v>24561</v>
      </c>
      <c r="D6908" t="s">
        <v>28</v>
      </c>
      <c r="E6908" s="32">
        <v>46266</v>
      </c>
      <c r="F6908" s="26">
        <v>46266.389432870368</v>
      </c>
      <c r="G6908" s="12" t="s">
        <v>8514</v>
      </c>
      <c r="H6908">
        <v>900083323</v>
      </c>
      <c r="I6908" t="s">
        <v>1103</v>
      </c>
      <c r="J6908" s="41">
        <f t="shared" si="340"/>
        <v>8950640</v>
      </c>
      <c r="K6908" s="41">
        <v>1540482</v>
      </c>
      <c r="L6908" s="39">
        <v>10491122</v>
      </c>
      <c r="M6908" t="s">
        <v>195</v>
      </c>
      <c r="N6908" s="32">
        <v>46269</v>
      </c>
      <c r="O6908" s="1">
        <f t="shared" si="339"/>
        <v>3</v>
      </c>
      <c r="P6908" s="34" t="s">
        <v>8715</v>
      </c>
    </row>
    <row r="6909" spans="1:21" hidden="1">
      <c r="A6909" t="s">
        <v>26</v>
      </c>
      <c r="B6909" t="s">
        <v>8447</v>
      </c>
      <c r="C6909" s="55">
        <v>24522</v>
      </c>
      <c r="D6909" t="s">
        <v>28</v>
      </c>
      <c r="E6909" s="32">
        <v>46266</v>
      </c>
      <c r="F6909" s="26">
        <v>46266.375081018516</v>
      </c>
      <c r="G6909" s="12" t="s">
        <v>8514</v>
      </c>
      <c r="H6909">
        <v>900083323</v>
      </c>
      <c r="I6909" t="s">
        <v>1103</v>
      </c>
      <c r="J6909" s="41">
        <f t="shared" si="340"/>
        <v>8961500</v>
      </c>
      <c r="K6909" s="41">
        <v>1702685</v>
      </c>
      <c r="L6909" s="39">
        <v>10664185</v>
      </c>
      <c r="M6909" t="s">
        <v>195</v>
      </c>
      <c r="N6909" s="32">
        <v>46269</v>
      </c>
      <c r="O6909" s="1">
        <f t="shared" si="339"/>
        <v>3</v>
      </c>
      <c r="P6909" s="34" t="s">
        <v>8715</v>
      </c>
    </row>
    <row r="6910" spans="1:21" hidden="1">
      <c r="A6910" t="s">
        <v>26</v>
      </c>
      <c r="B6910" t="s">
        <v>8448</v>
      </c>
      <c r="C6910" s="55">
        <v>24560</v>
      </c>
      <c r="D6910" t="s">
        <v>28</v>
      </c>
      <c r="E6910" s="32">
        <v>46266</v>
      </c>
      <c r="F6910" s="26">
        <v>46266.389039351852</v>
      </c>
      <c r="G6910" s="12" t="s">
        <v>8514</v>
      </c>
      <c r="H6910">
        <v>900083323</v>
      </c>
      <c r="I6910" t="s">
        <v>1103</v>
      </c>
      <c r="J6910" s="41">
        <f t="shared" si="340"/>
        <v>8950640</v>
      </c>
      <c r="K6910" s="41">
        <v>1540482</v>
      </c>
      <c r="L6910" s="39">
        <v>10491122</v>
      </c>
      <c r="M6910" t="s">
        <v>195</v>
      </c>
      <c r="N6910" s="32">
        <v>46269</v>
      </c>
      <c r="O6910" s="1">
        <f t="shared" si="339"/>
        <v>3</v>
      </c>
      <c r="P6910" s="34" t="s">
        <v>8715</v>
      </c>
    </row>
    <row r="6911" spans="1:21" hidden="1">
      <c r="A6911" t="s">
        <v>26</v>
      </c>
      <c r="B6911" t="s">
        <v>8449</v>
      </c>
      <c r="C6911" s="55">
        <v>24521</v>
      </c>
      <c r="D6911" t="s">
        <v>28</v>
      </c>
      <c r="E6911" s="32">
        <v>46266</v>
      </c>
      <c r="F6911" s="26">
        <v>46266.374768518515</v>
      </c>
      <c r="G6911" s="12" t="s">
        <v>8514</v>
      </c>
      <c r="H6911">
        <v>900083323</v>
      </c>
      <c r="I6911" t="s">
        <v>1103</v>
      </c>
      <c r="J6911" s="41">
        <f t="shared" si="340"/>
        <v>8961500</v>
      </c>
      <c r="K6911" s="41">
        <v>1702685</v>
      </c>
      <c r="L6911" s="39">
        <v>10664185</v>
      </c>
      <c r="M6911" t="s">
        <v>195</v>
      </c>
      <c r="N6911" s="32">
        <v>46269</v>
      </c>
      <c r="O6911" s="1">
        <f t="shared" si="339"/>
        <v>3</v>
      </c>
      <c r="P6911" s="34" t="s">
        <v>8715</v>
      </c>
    </row>
    <row r="6912" spans="1:21" hidden="1">
      <c r="A6912" t="s">
        <v>26</v>
      </c>
      <c r="B6912" t="s">
        <v>8458</v>
      </c>
      <c r="C6912" s="55">
        <v>10240</v>
      </c>
      <c r="D6912" t="s">
        <v>2896</v>
      </c>
      <c r="E6912" s="32">
        <v>46266</v>
      </c>
      <c r="F6912" s="26">
        <v>46266.803773148145</v>
      </c>
      <c r="G6912" s="12" t="s">
        <v>8514</v>
      </c>
      <c r="H6912">
        <v>32150739</v>
      </c>
      <c r="I6912" t="s">
        <v>400</v>
      </c>
      <c r="J6912" s="41">
        <f t="shared" si="340"/>
        <v>426000</v>
      </c>
      <c r="K6912" s="41">
        <v>0</v>
      </c>
      <c r="L6912" s="39">
        <v>426000</v>
      </c>
      <c r="M6912" t="s">
        <v>199</v>
      </c>
      <c r="N6912" s="32">
        <v>46274</v>
      </c>
      <c r="O6912" s="1">
        <f t="shared" si="339"/>
        <v>8</v>
      </c>
      <c r="P6912" t="s">
        <v>7680</v>
      </c>
      <c r="U6912" s="32">
        <v>46281</v>
      </c>
    </row>
    <row r="6913" spans="1:24" hidden="1">
      <c r="A6913" t="s">
        <v>26</v>
      </c>
      <c r="B6913" t="s">
        <v>8459</v>
      </c>
      <c r="C6913" s="56">
        <v>6763</v>
      </c>
      <c r="D6913" t="s">
        <v>28</v>
      </c>
      <c r="E6913" s="32">
        <v>46266</v>
      </c>
      <c r="F6913" s="26">
        <v>46266.631990740738</v>
      </c>
      <c r="G6913" s="12" t="s">
        <v>8514</v>
      </c>
      <c r="H6913">
        <v>1005320902</v>
      </c>
      <c r="I6913" t="s">
        <v>8512</v>
      </c>
      <c r="J6913" s="41">
        <f t="shared" si="340"/>
        <v>168067.23</v>
      </c>
      <c r="K6913" s="41">
        <v>31932.77</v>
      </c>
      <c r="L6913" s="39">
        <v>200000</v>
      </c>
      <c r="M6913" t="s">
        <v>54</v>
      </c>
      <c r="O6913" s="1">
        <f t="shared" si="339"/>
        <v>0</v>
      </c>
    </row>
    <row r="6914" spans="1:24" hidden="1">
      <c r="A6914" t="s">
        <v>26</v>
      </c>
      <c r="B6914" t="s">
        <v>8460</v>
      </c>
      <c r="C6914" s="55">
        <v>5222754</v>
      </c>
      <c r="D6914" t="s">
        <v>692</v>
      </c>
      <c r="E6914" s="32">
        <v>46266</v>
      </c>
      <c r="F6914" s="26">
        <v>46266.752083333333</v>
      </c>
      <c r="G6914" s="12" t="s">
        <v>8514</v>
      </c>
      <c r="H6914">
        <v>891408584</v>
      </c>
      <c r="I6914" t="s">
        <v>693</v>
      </c>
      <c r="J6914" s="41">
        <f t="shared" si="340"/>
        <v>80700.009999999995</v>
      </c>
      <c r="K6914" s="41">
        <v>0</v>
      </c>
      <c r="L6914" s="39">
        <v>80700.009999999995</v>
      </c>
      <c r="M6914" t="s">
        <v>54</v>
      </c>
      <c r="O6914" s="1">
        <f t="shared" si="339"/>
        <v>0</v>
      </c>
    </row>
    <row r="6915" spans="1:24" hidden="1">
      <c r="A6915" t="s">
        <v>26</v>
      </c>
      <c r="B6915" t="s">
        <v>8461</v>
      </c>
      <c r="C6915" s="55">
        <v>24437512</v>
      </c>
      <c r="D6915" t="s">
        <v>4499</v>
      </c>
      <c r="E6915" s="32">
        <v>46266</v>
      </c>
      <c r="F6915" s="26">
        <v>46266.738495370373</v>
      </c>
      <c r="G6915" s="12" t="s">
        <v>8514</v>
      </c>
      <c r="H6915">
        <v>900219834</v>
      </c>
      <c r="I6915" t="s">
        <v>739</v>
      </c>
      <c r="J6915" s="41">
        <f t="shared" si="340"/>
        <v>18500</v>
      </c>
      <c r="K6915" s="41">
        <v>0</v>
      </c>
      <c r="L6915" s="39">
        <v>18500</v>
      </c>
      <c r="M6915" t="s">
        <v>70</v>
      </c>
      <c r="N6915" s="32">
        <v>46267</v>
      </c>
      <c r="O6915" s="1">
        <f t="shared" ref="O6915:O6978" si="341">IFERROR(IF(-_xlfn.DAYS(E6915,N6915)&lt;0,0,-_xlfn.DAYS(E6915,N6915)), " - ")</f>
        <v>1</v>
      </c>
      <c r="P6915" t="s">
        <v>8251</v>
      </c>
      <c r="U6915" s="32">
        <v>46268</v>
      </c>
    </row>
    <row r="6916" spans="1:24" hidden="1">
      <c r="A6916" t="s">
        <v>26</v>
      </c>
      <c r="B6916" t="s">
        <v>8462</v>
      </c>
      <c r="C6916" s="56">
        <v>6041</v>
      </c>
      <c r="D6916" t="s">
        <v>7762</v>
      </c>
      <c r="E6916" s="32">
        <v>46266</v>
      </c>
      <c r="F6916" s="26">
        <v>46266.595300925925</v>
      </c>
      <c r="G6916" s="12" t="s">
        <v>8514</v>
      </c>
      <c r="H6916">
        <v>901574672</v>
      </c>
      <c r="I6916" t="s">
        <v>7775</v>
      </c>
      <c r="J6916" s="41">
        <f t="shared" si="340"/>
        <v>108000</v>
      </c>
      <c r="K6916" s="41">
        <v>0</v>
      </c>
      <c r="L6916" s="39">
        <v>108000</v>
      </c>
      <c r="M6916" t="s">
        <v>54</v>
      </c>
      <c r="O6916" s="1">
        <f t="shared" si="341"/>
        <v>0</v>
      </c>
    </row>
    <row r="6917" spans="1:24" hidden="1">
      <c r="A6917" t="s">
        <v>26</v>
      </c>
      <c r="B6917" t="s">
        <v>8463</v>
      </c>
      <c r="C6917" s="56">
        <v>1360619</v>
      </c>
      <c r="D6917" t="s">
        <v>8464</v>
      </c>
      <c r="E6917" s="32">
        <v>46266</v>
      </c>
      <c r="F6917" s="26">
        <v>46266.680486111109</v>
      </c>
      <c r="G6917" s="12" t="s">
        <v>8514</v>
      </c>
      <c r="H6917">
        <v>900838855</v>
      </c>
      <c r="I6917" t="s">
        <v>8513</v>
      </c>
      <c r="J6917" s="41">
        <f t="shared" si="340"/>
        <v>32187</v>
      </c>
      <c r="K6917" s="41">
        <v>6116</v>
      </c>
      <c r="L6917" s="39">
        <v>38303</v>
      </c>
      <c r="M6917" t="s">
        <v>54</v>
      </c>
      <c r="O6917" s="1">
        <f t="shared" si="341"/>
        <v>0</v>
      </c>
    </row>
    <row r="6918" spans="1:24" hidden="1">
      <c r="A6918" t="s">
        <v>26</v>
      </c>
      <c r="B6918" t="s">
        <v>8465</v>
      </c>
      <c r="C6918" s="55">
        <v>192375</v>
      </c>
      <c r="D6918" t="s">
        <v>1083</v>
      </c>
      <c r="E6918" s="32">
        <v>46266</v>
      </c>
      <c r="F6918" s="26">
        <v>46266.632731481484</v>
      </c>
      <c r="G6918" s="12" t="s">
        <v>8514</v>
      </c>
      <c r="H6918">
        <v>860000018</v>
      </c>
      <c r="I6918" t="s">
        <v>1084</v>
      </c>
      <c r="J6918" s="41">
        <f t="shared" si="340"/>
        <v>1760000</v>
      </c>
      <c r="K6918" s="41">
        <v>334400</v>
      </c>
      <c r="L6918" s="39">
        <v>2094400</v>
      </c>
      <c r="M6918" t="s">
        <v>70</v>
      </c>
      <c r="N6918" s="32">
        <v>46267</v>
      </c>
      <c r="O6918" s="1">
        <f t="shared" si="341"/>
        <v>1</v>
      </c>
      <c r="P6918" t="s">
        <v>8251</v>
      </c>
      <c r="U6918" s="32">
        <v>46268</v>
      </c>
    </row>
    <row r="6919" spans="1:24" hidden="1">
      <c r="A6919" t="s">
        <v>26</v>
      </c>
      <c r="B6919" t="s">
        <v>8466</v>
      </c>
      <c r="C6919" s="55">
        <v>5631</v>
      </c>
      <c r="D6919" t="s">
        <v>585</v>
      </c>
      <c r="E6919" s="32">
        <v>46266</v>
      </c>
      <c r="F6919" s="26">
        <v>46266.561990740738</v>
      </c>
      <c r="G6919" s="12" t="s">
        <v>8514</v>
      </c>
      <c r="H6919">
        <v>901381405</v>
      </c>
      <c r="I6919" t="s">
        <v>1603</v>
      </c>
      <c r="J6919" s="41">
        <f t="shared" si="340"/>
        <v>1440000</v>
      </c>
      <c r="K6919" s="41">
        <v>273600</v>
      </c>
      <c r="L6919" s="39">
        <v>1713600</v>
      </c>
      <c r="M6919" t="s">
        <v>70</v>
      </c>
      <c r="N6919" s="32">
        <v>46268</v>
      </c>
      <c r="O6919" s="1">
        <f t="shared" si="341"/>
        <v>2</v>
      </c>
      <c r="P6919" t="s">
        <v>8251</v>
      </c>
      <c r="U6919" s="32">
        <v>46286</v>
      </c>
    </row>
    <row r="6920" spans="1:24" hidden="1">
      <c r="A6920" t="s">
        <v>26</v>
      </c>
      <c r="B6920" t="s">
        <v>8467</v>
      </c>
      <c r="C6920" s="55">
        <v>348</v>
      </c>
      <c r="D6920" t="s">
        <v>708</v>
      </c>
      <c r="E6920" s="32">
        <v>46266</v>
      </c>
      <c r="F6920" s="26">
        <v>46266.537893518522</v>
      </c>
      <c r="G6920" s="12" t="s">
        <v>8514</v>
      </c>
      <c r="H6920">
        <v>900484386</v>
      </c>
      <c r="I6920" t="s">
        <v>709</v>
      </c>
      <c r="J6920" s="41">
        <f t="shared" si="340"/>
        <v>29216568</v>
      </c>
      <c r="K6920" s="41">
        <v>5551147.9199999999</v>
      </c>
      <c r="L6920" s="39">
        <v>34767715.920000002</v>
      </c>
      <c r="M6920" t="s">
        <v>195</v>
      </c>
      <c r="N6920" s="32">
        <v>46269</v>
      </c>
      <c r="O6920" s="1">
        <f t="shared" si="341"/>
        <v>3</v>
      </c>
      <c r="P6920" s="34" t="s">
        <v>8715</v>
      </c>
    </row>
    <row r="6921" spans="1:24" hidden="1">
      <c r="A6921" t="s">
        <v>26</v>
      </c>
      <c r="B6921" t="s">
        <v>8468</v>
      </c>
      <c r="C6921" s="56">
        <v>31282</v>
      </c>
      <c r="D6921" t="s">
        <v>6648</v>
      </c>
      <c r="E6921" s="32">
        <v>46266</v>
      </c>
      <c r="F6921" s="26">
        <v>46266.711319444446</v>
      </c>
      <c r="G6921" s="12" t="s">
        <v>8514</v>
      </c>
      <c r="H6921">
        <v>901419917</v>
      </c>
      <c r="I6921" t="s">
        <v>6649</v>
      </c>
      <c r="J6921" s="41">
        <f t="shared" si="340"/>
        <v>39900</v>
      </c>
      <c r="K6921" s="41">
        <v>0</v>
      </c>
      <c r="L6921" s="39">
        <v>39900</v>
      </c>
      <c r="M6921" t="s">
        <v>54</v>
      </c>
      <c r="O6921" s="1">
        <f t="shared" si="341"/>
        <v>0</v>
      </c>
    </row>
    <row r="6922" spans="1:24" hidden="1">
      <c r="A6922" t="s">
        <v>26</v>
      </c>
      <c r="B6922" t="s">
        <v>8469</v>
      </c>
      <c r="C6922" s="56">
        <v>2023405</v>
      </c>
      <c r="D6922" t="s">
        <v>8470</v>
      </c>
      <c r="E6922" s="32">
        <v>46266</v>
      </c>
      <c r="F6922" s="26">
        <v>46266.847916666666</v>
      </c>
      <c r="G6922" s="12" t="s">
        <v>8514</v>
      </c>
      <c r="H6922">
        <v>900943243</v>
      </c>
      <c r="I6922" t="s">
        <v>2816</v>
      </c>
      <c r="J6922" s="41">
        <f t="shared" si="340"/>
        <v>36134.449999999997</v>
      </c>
      <c r="K6922" s="41">
        <v>6865.55</v>
      </c>
      <c r="L6922" s="39">
        <v>43000</v>
      </c>
      <c r="M6922" t="s">
        <v>54</v>
      </c>
      <c r="O6922" s="1">
        <f t="shared" si="341"/>
        <v>0</v>
      </c>
    </row>
    <row r="6923" spans="1:24" hidden="1">
      <c r="A6923" t="s">
        <v>26</v>
      </c>
      <c r="B6923" t="s">
        <v>8471</v>
      </c>
      <c r="C6923" s="56">
        <v>66557</v>
      </c>
      <c r="D6923" t="s">
        <v>8472</v>
      </c>
      <c r="E6923" s="32">
        <v>46266</v>
      </c>
      <c r="F6923" s="26">
        <v>46266.860335648147</v>
      </c>
      <c r="G6923" s="12" t="s">
        <v>8514</v>
      </c>
      <c r="H6923">
        <v>890900608</v>
      </c>
      <c r="I6923" t="s">
        <v>1360</v>
      </c>
      <c r="J6923" s="41">
        <f t="shared" si="340"/>
        <v>6428.57</v>
      </c>
      <c r="K6923" s="41">
        <v>1221.43</v>
      </c>
      <c r="L6923" s="39">
        <v>7650</v>
      </c>
      <c r="M6923" t="s">
        <v>54</v>
      </c>
      <c r="O6923" s="1">
        <f t="shared" si="341"/>
        <v>0</v>
      </c>
    </row>
    <row r="6924" spans="1:24" hidden="1">
      <c r="A6924" s="1" t="s">
        <v>26</v>
      </c>
      <c r="B6924" s="1" t="s">
        <v>8473</v>
      </c>
      <c r="C6924" s="53">
        <v>19858</v>
      </c>
      <c r="D6924" s="1" t="s">
        <v>698</v>
      </c>
      <c r="E6924" s="3">
        <v>46266</v>
      </c>
      <c r="F6924" s="12">
        <v>46266.566331018519</v>
      </c>
      <c r="G6924" s="12" t="s">
        <v>8514</v>
      </c>
      <c r="H6924" s="1">
        <v>42795633</v>
      </c>
      <c r="I6924" s="1" t="s">
        <v>1013</v>
      </c>
      <c r="J6924" s="35">
        <f t="shared" si="340"/>
        <v>256213</v>
      </c>
      <c r="K6924" s="35">
        <v>0</v>
      </c>
      <c r="L6924" s="35">
        <v>256213</v>
      </c>
      <c r="M6924" s="1" t="s">
        <v>54</v>
      </c>
      <c r="N6924" s="3"/>
      <c r="O6924" s="1">
        <f t="shared" si="341"/>
        <v>0</v>
      </c>
      <c r="P6924" s="1"/>
      <c r="Q6924" s="1"/>
      <c r="R6924" s="1"/>
      <c r="S6924" s="1"/>
      <c r="T6924" s="1"/>
      <c r="U6924" s="3">
        <v>46268</v>
      </c>
      <c r="V6924" s="1"/>
      <c r="W6924" s="1"/>
      <c r="X6924" s="1"/>
    </row>
    <row r="6925" spans="1:24" hidden="1">
      <c r="A6925" t="s">
        <v>26</v>
      </c>
      <c r="B6925" t="s">
        <v>8474</v>
      </c>
      <c r="C6925" s="56">
        <v>7596</v>
      </c>
      <c r="D6925" t="s">
        <v>2388</v>
      </c>
      <c r="E6925" s="32">
        <v>46266</v>
      </c>
      <c r="F6925" s="26">
        <v>46266.60428240741</v>
      </c>
      <c r="G6925" s="12" t="s">
        <v>8514</v>
      </c>
      <c r="H6925">
        <v>901747452</v>
      </c>
      <c r="I6925" t="s">
        <v>7254</v>
      </c>
      <c r="J6925" s="41">
        <f t="shared" si="340"/>
        <v>140000</v>
      </c>
      <c r="K6925" s="41">
        <v>0</v>
      </c>
      <c r="L6925" s="39">
        <v>140000</v>
      </c>
      <c r="M6925" t="s">
        <v>54</v>
      </c>
      <c r="O6925" s="1">
        <f t="shared" si="341"/>
        <v>0</v>
      </c>
    </row>
    <row r="6926" spans="1:24" hidden="1">
      <c r="A6926" t="s">
        <v>26</v>
      </c>
      <c r="B6926" t="s">
        <v>8475</v>
      </c>
      <c r="C6926" s="55">
        <v>192296</v>
      </c>
      <c r="D6926" t="s">
        <v>1083</v>
      </c>
      <c r="E6926" s="32">
        <v>46266</v>
      </c>
      <c r="F6926" s="26">
        <v>46266.505555555559</v>
      </c>
      <c r="G6926" s="12" t="s">
        <v>8514</v>
      </c>
      <c r="H6926">
        <v>860000018</v>
      </c>
      <c r="I6926" t="s">
        <v>1084</v>
      </c>
      <c r="J6926" s="41">
        <f t="shared" si="340"/>
        <v>293285.03999999998</v>
      </c>
      <c r="K6926" s="41">
        <v>32923.96</v>
      </c>
      <c r="L6926" s="39">
        <v>326209</v>
      </c>
      <c r="M6926" t="s">
        <v>70</v>
      </c>
      <c r="N6926" s="32">
        <v>46269</v>
      </c>
      <c r="O6926" s="1">
        <f t="shared" si="341"/>
        <v>3</v>
      </c>
      <c r="P6926" t="s">
        <v>7680</v>
      </c>
      <c r="U6926" s="32">
        <v>46283</v>
      </c>
    </row>
    <row r="6927" spans="1:24" hidden="1">
      <c r="A6927" t="s">
        <v>82</v>
      </c>
      <c r="B6927" t="s">
        <v>8476</v>
      </c>
      <c r="C6927" s="55">
        <v>40</v>
      </c>
      <c r="D6927" t="s">
        <v>452</v>
      </c>
      <c r="E6927" s="32">
        <v>46266</v>
      </c>
      <c r="F6927" s="26">
        <v>46266.457719907405</v>
      </c>
      <c r="G6927" s="12" t="s">
        <v>8514</v>
      </c>
      <c r="H6927">
        <v>901485351</v>
      </c>
      <c r="I6927" t="s">
        <v>453</v>
      </c>
      <c r="J6927" s="41">
        <f t="shared" si="340"/>
        <v>1770000</v>
      </c>
      <c r="K6927" s="41">
        <v>336300</v>
      </c>
      <c r="L6927" s="39">
        <v>2106300</v>
      </c>
      <c r="M6927" s="1" t="s">
        <v>9455</v>
      </c>
      <c r="N6927" s="3">
        <v>46270</v>
      </c>
      <c r="O6927" s="1">
        <f t="shared" si="341"/>
        <v>4</v>
      </c>
      <c r="P6927" s="34" t="s">
        <v>8251</v>
      </c>
    </row>
    <row r="6928" spans="1:24" hidden="1">
      <c r="A6928" t="s">
        <v>26</v>
      </c>
      <c r="B6928" t="s">
        <v>8477</v>
      </c>
      <c r="C6928" s="56">
        <v>163918</v>
      </c>
      <c r="D6928" t="s">
        <v>1883</v>
      </c>
      <c r="E6928" s="32">
        <v>46266</v>
      </c>
      <c r="F6928" s="26">
        <v>46266.454548611109</v>
      </c>
      <c r="G6928" s="12" t="s">
        <v>8514</v>
      </c>
      <c r="H6928">
        <v>811024845</v>
      </c>
      <c r="I6928" t="s">
        <v>1884</v>
      </c>
      <c r="J6928" s="41">
        <f t="shared" si="340"/>
        <v>46654</v>
      </c>
      <c r="K6928" s="41">
        <v>0</v>
      </c>
      <c r="L6928" s="39">
        <v>46654</v>
      </c>
      <c r="M6928" t="s">
        <v>54</v>
      </c>
      <c r="O6928" s="1">
        <f t="shared" si="341"/>
        <v>0</v>
      </c>
    </row>
    <row r="6929" spans="1:21" hidden="1">
      <c r="A6929" t="s">
        <v>26</v>
      </c>
      <c r="B6929" t="s">
        <v>8478</v>
      </c>
      <c r="C6929" s="55">
        <v>427</v>
      </c>
      <c r="D6929" t="s">
        <v>28</v>
      </c>
      <c r="E6929" s="32">
        <v>46266</v>
      </c>
      <c r="F6929" s="26">
        <v>46266.443854166668</v>
      </c>
      <c r="G6929" s="12" t="s">
        <v>8514</v>
      </c>
      <c r="H6929">
        <v>901703752</v>
      </c>
      <c r="I6929" t="s">
        <v>1117</v>
      </c>
      <c r="J6929" s="41">
        <f t="shared" si="340"/>
        <v>14946000</v>
      </c>
      <c r="K6929" s="41">
        <v>2839740</v>
      </c>
      <c r="L6929" s="39">
        <v>17785740</v>
      </c>
      <c r="M6929" t="s">
        <v>195</v>
      </c>
      <c r="N6929" s="32">
        <v>46269</v>
      </c>
      <c r="O6929" s="1">
        <f t="shared" si="341"/>
        <v>3</v>
      </c>
      <c r="P6929" s="34" t="s">
        <v>8715</v>
      </c>
    </row>
    <row r="6930" spans="1:21" hidden="1">
      <c r="A6930" t="s">
        <v>26</v>
      </c>
      <c r="B6930" t="s">
        <v>8479</v>
      </c>
      <c r="C6930" s="55">
        <v>125</v>
      </c>
      <c r="D6930" t="s">
        <v>521</v>
      </c>
      <c r="E6930" s="32">
        <v>46266</v>
      </c>
      <c r="F6930" s="26">
        <v>46266.426296296297</v>
      </c>
      <c r="G6930" s="12" t="s">
        <v>8514</v>
      </c>
      <c r="H6930">
        <v>901693444</v>
      </c>
      <c r="I6930" t="s">
        <v>522</v>
      </c>
      <c r="J6930" s="41">
        <f t="shared" si="340"/>
        <v>36388544</v>
      </c>
      <c r="K6930" s="41">
        <v>6913823.3600000003</v>
      </c>
      <c r="L6930" s="39">
        <v>43302367.359999999</v>
      </c>
      <c r="M6930" t="s">
        <v>195</v>
      </c>
      <c r="N6930" s="32">
        <v>46269</v>
      </c>
      <c r="O6930" s="1">
        <f t="shared" si="341"/>
        <v>3</v>
      </c>
      <c r="P6930" s="34" t="s">
        <v>8715</v>
      </c>
    </row>
    <row r="6931" spans="1:21" hidden="1">
      <c r="A6931" t="s">
        <v>26</v>
      </c>
      <c r="B6931" t="s">
        <v>8480</v>
      </c>
      <c r="C6931" s="55">
        <v>24346412</v>
      </c>
      <c r="D6931" t="s">
        <v>4499</v>
      </c>
      <c r="E6931" s="32">
        <v>46266</v>
      </c>
      <c r="F6931" s="26">
        <v>46266.416817129626</v>
      </c>
      <c r="G6931" s="12" t="s">
        <v>8514</v>
      </c>
      <c r="H6931">
        <v>900219834</v>
      </c>
      <c r="I6931" t="s">
        <v>739</v>
      </c>
      <c r="J6931" s="41">
        <f t="shared" si="340"/>
        <v>18500</v>
      </c>
      <c r="K6931" s="41">
        <v>0</v>
      </c>
      <c r="L6931" s="39">
        <v>18500</v>
      </c>
      <c r="M6931" t="s">
        <v>70</v>
      </c>
      <c r="N6931" s="32">
        <v>46267</v>
      </c>
      <c r="O6931" s="1">
        <f t="shared" si="341"/>
        <v>1</v>
      </c>
      <c r="P6931" t="s">
        <v>8251</v>
      </c>
      <c r="U6931" s="32">
        <v>46268</v>
      </c>
    </row>
    <row r="6932" spans="1:21" hidden="1">
      <c r="A6932" t="s">
        <v>26</v>
      </c>
      <c r="B6932" t="s">
        <v>8481</v>
      </c>
      <c r="C6932" s="55">
        <v>1618</v>
      </c>
      <c r="D6932" t="s">
        <v>151</v>
      </c>
      <c r="E6932" s="32">
        <v>46266</v>
      </c>
      <c r="F6932" s="26">
        <v>46266.392337962963</v>
      </c>
      <c r="G6932" s="12" t="s">
        <v>8514</v>
      </c>
      <c r="H6932">
        <v>901561580</v>
      </c>
      <c r="I6932" t="s">
        <v>152</v>
      </c>
      <c r="J6932" s="41">
        <f t="shared" si="340"/>
        <v>280000</v>
      </c>
      <c r="K6932" s="41">
        <v>53200</v>
      </c>
      <c r="L6932" s="39">
        <v>333200</v>
      </c>
      <c r="M6932" t="s">
        <v>70</v>
      </c>
      <c r="N6932" s="32">
        <v>46267</v>
      </c>
      <c r="O6932" s="1">
        <f t="shared" si="341"/>
        <v>1</v>
      </c>
      <c r="P6932" t="s">
        <v>8251</v>
      </c>
      <c r="U6932" s="32">
        <v>46282</v>
      </c>
    </row>
    <row r="6933" spans="1:21" hidden="1">
      <c r="A6933" t="s">
        <v>26</v>
      </c>
      <c r="B6933" t="s">
        <v>8482</v>
      </c>
      <c r="C6933" s="55">
        <v>8706</v>
      </c>
      <c r="D6933" t="s">
        <v>2896</v>
      </c>
      <c r="E6933" s="32">
        <v>46266</v>
      </c>
      <c r="F6933" s="26">
        <v>46266.383981481478</v>
      </c>
      <c r="G6933" s="12" t="s">
        <v>8514</v>
      </c>
      <c r="H6933">
        <v>901360705</v>
      </c>
      <c r="I6933" t="s">
        <v>877</v>
      </c>
      <c r="J6933" s="41">
        <f t="shared" si="340"/>
        <v>299000</v>
      </c>
      <c r="K6933" s="41">
        <v>56810</v>
      </c>
      <c r="L6933" s="39">
        <v>355810</v>
      </c>
      <c r="M6933" t="s">
        <v>70</v>
      </c>
      <c r="N6933" s="32">
        <v>46268</v>
      </c>
      <c r="O6933" s="1">
        <f t="shared" si="341"/>
        <v>2</v>
      </c>
      <c r="P6933" t="s">
        <v>7680</v>
      </c>
      <c r="U6933" s="32">
        <v>46286</v>
      </c>
    </row>
    <row r="6934" spans="1:21" hidden="1">
      <c r="A6934" t="s">
        <v>26</v>
      </c>
      <c r="B6934" t="s">
        <v>8483</v>
      </c>
      <c r="C6934" s="55">
        <v>575571</v>
      </c>
      <c r="D6934" t="s">
        <v>159</v>
      </c>
      <c r="E6934" s="32">
        <v>46266</v>
      </c>
      <c r="F6934" s="26">
        <v>46266.298993055556</v>
      </c>
      <c r="G6934" s="12" t="s">
        <v>8514</v>
      </c>
      <c r="H6934">
        <v>890800788</v>
      </c>
      <c r="I6934" t="s">
        <v>160</v>
      </c>
      <c r="J6934" s="41">
        <f t="shared" si="340"/>
        <v>364100</v>
      </c>
      <c r="K6934" s="41">
        <v>69179</v>
      </c>
      <c r="L6934" s="39">
        <v>433279</v>
      </c>
      <c r="M6934" t="s">
        <v>70</v>
      </c>
      <c r="N6934" s="32">
        <v>46267</v>
      </c>
      <c r="O6934" s="1">
        <f t="shared" si="341"/>
        <v>1</v>
      </c>
      <c r="P6934" t="s">
        <v>8251</v>
      </c>
      <c r="U6934" s="32">
        <v>46268</v>
      </c>
    </row>
    <row r="6935" spans="1:21" hidden="1">
      <c r="A6935" t="s">
        <v>26</v>
      </c>
      <c r="B6935" t="s">
        <v>8484</v>
      </c>
      <c r="C6935" s="55">
        <v>24517</v>
      </c>
      <c r="D6935" t="s">
        <v>28</v>
      </c>
      <c r="E6935" s="32">
        <v>46266</v>
      </c>
      <c r="F6935" s="26">
        <v>46266.374143518522</v>
      </c>
      <c r="G6935" s="12" t="s">
        <v>8514</v>
      </c>
      <c r="H6935">
        <v>900083323</v>
      </c>
      <c r="I6935" t="s">
        <v>1103</v>
      </c>
      <c r="J6935" s="41">
        <f t="shared" si="340"/>
        <v>19538139</v>
      </c>
      <c r="K6935" s="41">
        <v>3181379</v>
      </c>
      <c r="L6935" s="39">
        <v>22719518</v>
      </c>
      <c r="M6935" t="s">
        <v>195</v>
      </c>
      <c r="N6935" s="32">
        <v>46269</v>
      </c>
      <c r="O6935" s="1">
        <f t="shared" si="341"/>
        <v>3</v>
      </c>
      <c r="P6935" s="34" t="s">
        <v>8715</v>
      </c>
    </row>
    <row r="6936" spans="1:21" hidden="1">
      <c r="A6936" t="s">
        <v>26</v>
      </c>
      <c r="B6936" t="s">
        <v>8485</v>
      </c>
      <c r="C6936" s="55">
        <v>822583</v>
      </c>
      <c r="D6936" t="s">
        <v>868</v>
      </c>
      <c r="E6936" s="32">
        <v>46266</v>
      </c>
      <c r="F6936" s="26">
        <v>46266.336504629631</v>
      </c>
      <c r="G6936" s="12" t="s">
        <v>8514</v>
      </c>
      <c r="H6936">
        <v>811009788</v>
      </c>
      <c r="I6936" t="s">
        <v>869</v>
      </c>
      <c r="J6936" s="41">
        <f t="shared" si="340"/>
        <v>102580</v>
      </c>
      <c r="K6936" s="41">
        <v>0</v>
      </c>
      <c r="L6936" s="39">
        <v>102580</v>
      </c>
      <c r="M6936" t="s">
        <v>70</v>
      </c>
      <c r="N6936" s="32">
        <v>46267</v>
      </c>
      <c r="O6936" s="1">
        <f t="shared" si="341"/>
        <v>1</v>
      </c>
      <c r="P6936" t="s">
        <v>7680</v>
      </c>
      <c r="U6936" s="32">
        <v>46268</v>
      </c>
    </row>
    <row r="6937" spans="1:21" hidden="1">
      <c r="A6937" t="s">
        <v>26</v>
      </c>
      <c r="B6937" t="s">
        <v>8486</v>
      </c>
      <c r="C6937" s="55">
        <v>101896</v>
      </c>
      <c r="D6937" t="s">
        <v>638</v>
      </c>
      <c r="E6937" s="32">
        <v>46266</v>
      </c>
      <c r="F6937" s="26">
        <v>46266.379606481481</v>
      </c>
      <c r="G6937" s="12" t="s">
        <v>8514</v>
      </c>
      <c r="H6937">
        <v>800128989</v>
      </c>
      <c r="I6937" t="s">
        <v>639</v>
      </c>
      <c r="J6937" s="41">
        <f t="shared" si="340"/>
        <v>19000</v>
      </c>
      <c r="K6937" s="41">
        <v>3610</v>
      </c>
      <c r="L6937" s="39">
        <v>22610</v>
      </c>
      <c r="M6937" t="s">
        <v>70</v>
      </c>
      <c r="N6937" s="32">
        <v>46267</v>
      </c>
      <c r="O6937" s="1">
        <f t="shared" si="341"/>
        <v>1</v>
      </c>
      <c r="P6937" t="s">
        <v>8251</v>
      </c>
      <c r="U6937" s="32">
        <v>46268</v>
      </c>
    </row>
    <row r="6938" spans="1:21" hidden="1">
      <c r="A6938" t="s">
        <v>26</v>
      </c>
      <c r="B6938" t="s">
        <v>8487</v>
      </c>
      <c r="C6938" s="55">
        <v>8705</v>
      </c>
      <c r="D6938" t="s">
        <v>2896</v>
      </c>
      <c r="E6938" s="32">
        <v>46266</v>
      </c>
      <c r="F6938" s="26">
        <v>46266.37945601852</v>
      </c>
      <c r="G6938" s="12" t="s">
        <v>8514</v>
      </c>
      <c r="H6938">
        <v>901360705</v>
      </c>
      <c r="I6938" t="s">
        <v>877</v>
      </c>
      <c r="J6938" s="41">
        <f t="shared" si="340"/>
        <v>598000</v>
      </c>
      <c r="K6938" s="41">
        <v>113620</v>
      </c>
      <c r="L6938" s="39">
        <v>711620</v>
      </c>
      <c r="M6938" t="s">
        <v>70</v>
      </c>
      <c r="N6938" s="32">
        <v>46267</v>
      </c>
      <c r="O6938" s="1">
        <f t="shared" si="341"/>
        <v>1</v>
      </c>
      <c r="P6938" t="s">
        <v>8251</v>
      </c>
      <c r="U6938" s="32">
        <v>46282</v>
      </c>
    </row>
    <row r="6939" spans="1:21" hidden="1">
      <c r="A6939" t="s">
        <v>26</v>
      </c>
      <c r="B6939" t="s">
        <v>8488</v>
      </c>
      <c r="C6939" s="55">
        <v>124981</v>
      </c>
      <c r="D6939" t="s">
        <v>2265</v>
      </c>
      <c r="E6939" s="32">
        <v>46266</v>
      </c>
      <c r="F6939" s="26">
        <v>46266.372731481482</v>
      </c>
      <c r="G6939" s="12" t="s">
        <v>8514</v>
      </c>
      <c r="H6939">
        <v>900494362</v>
      </c>
      <c r="I6939" t="s">
        <v>2266</v>
      </c>
      <c r="J6939" s="41">
        <f t="shared" si="340"/>
        <v>161800</v>
      </c>
      <c r="K6939" s="41">
        <v>8588</v>
      </c>
      <c r="L6939" s="39">
        <v>170388</v>
      </c>
      <c r="M6939" t="s">
        <v>70</v>
      </c>
      <c r="N6939" s="32">
        <v>46267</v>
      </c>
      <c r="O6939" s="1">
        <f t="shared" si="341"/>
        <v>1</v>
      </c>
      <c r="P6939" t="s">
        <v>8251</v>
      </c>
      <c r="U6939" s="32">
        <v>46282</v>
      </c>
    </row>
    <row r="6940" spans="1:21" hidden="1">
      <c r="A6940" t="s">
        <v>26</v>
      </c>
      <c r="B6940" t="s">
        <v>8489</v>
      </c>
      <c r="C6940" s="55">
        <v>82014</v>
      </c>
      <c r="D6940" t="s">
        <v>355</v>
      </c>
      <c r="E6940" s="32">
        <v>46266</v>
      </c>
      <c r="F6940" s="26">
        <v>46266.359953703701</v>
      </c>
      <c r="G6940" s="12" t="s">
        <v>8514</v>
      </c>
      <c r="H6940">
        <v>800204486</v>
      </c>
      <c r="I6940" t="s">
        <v>851</v>
      </c>
      <c r="J6940" s="41">
        <f t="shared" si="340"/>
        <v>298144</v>
      </c>
      <c r="K6940" s="41">
        <v>56647.360000000001</v>
      </c>
      <c r="L6940" s="39">
        <v>354791.36</v>
      </c>
      <c r="M6940" t="s">
        <v>70</v>
      </c>
      <c r="N6940" s="32">
        <v>46268</v>
      </c>
      <c r="O6940" s="1">
        <f t="shared" si="341"/>
        <v>2</v>
      </c>
      <c r="P6940" t="s">
        <v>8251</v>
      </c>
      <c r="U6940" s="32">
        <v>46286</v>
      </c>
    </row>
    <row r="6941" spans="1:21" hidden="1">
      <c r="A6941" t="s">
        <v>26</v>
      </c>
      <c r="B6941" t="s">
        <v>8490</v>
      </c>
      <c r="C6941" s="55">
        <v>124975</v>
      </c>
      <c r="D6941" t="s">
        <v>2265</v>
      </c>
      <c r="E6941" s="32">
        <v>46266</v>
      </c>
      <c r="F6941" s="26">
        <v>46266.347013888888</v>
      </c>
      <c r="G6941" s="12" t="s">
        <v>8514</v>
      </c>
      <c r="H6941">
        <v>900494362</v>
      </c>
      <c r="I6941" t="s">
        <v>2266</v>
      </c>
      <c r="J6941" s="41">
        <f t="shared" si="340"/>
        <v>149400</v>
      </c>
      <c r="K6941" s="41">
        <v>8588</v>
      </c>
      <c r="L6941" s="39">
        <v>157988</v>
      </c>
      <c r="M6941" t="s">
        <v>70</v>
      </c>
      <c r="N6941" s="32">
        <v>46267</v>
      </c>
      <c r="O6941" s="1">
        <f t="shared" si="341"/>
        <v>1</v>
      </c>
      <c r="P6941" t="s">
        <v>8251</v>
      </c>
      <c r="U6941" s="32">
        <v>46282</v>
      </c>
    </row>
    <row r="6942" spans="1:21" hidden="1">
      <c r="A6942" t="s">
        <v>26</v>
      </c>
      <c r="B6942" t="s">
        <v>8491</v>
      </c>
      <c r="C6942" s="55">
        <v>101886</v>
      </c>
      <c r="D6942" t="s">
        <v>638</v>
      </c>
      <c r="E6942" s="32">
        <v>46266</v>
      </c>
      <c r="F6942" s="26">
        <v>46266.34783564815</v>
      </c>
      <c r="G6942" s="12" t="s">
        <v>8514</v>
      </c>
      <c r="H6942">
        <v>800128989</v>
      </c>
      <c r="I6942" t="s">
        <v>639</v>
      </c>
      <c r="J6942" s="41">
        <f t="shared" si="340"/>
        <v>38000</v>
      </c>
      <c r="K6942" s="41">
        <v>7220</v>
      </c>
      <c r="L6942" s="39">
        <v>45220</v>
      </c>
      <c r="M6942" t="s">
        <v>70</v>
      </c>
      <c r="N6942" s="32">
        <v>46267</v>
      </c>
      <c r="O6942" s="1">
        <f t="shared" si="341"/>
        <v>1</v>
      </c>
      <c r="P6942" t="s">
        <v>8251</v>
      </c>
      <c r="U6942" s="32">
        <v>46268</v>
      </c>
    </row>
    <row r="6943" spans="1:21" hidden="1">
      <c r="A6943" t="s">
        <v>26</v>
      </c>
      <c r="B6943" t="s">
        <v>8492</v>
      </c>
      <c r="C6943" s="55">
        <v>575569</v>
      </c>
      <c r="D6943" t="s">
        <v>159</v>
      </c>
      <c r="E6943" s="32">
        <v>46266</v>
      </c>
      <c r="F6943" s="26">
        <v>46266.293981481482</v>
      </c>
      <c r="G6943" s="12" t="s">
        <v>8514</v>
      </c>
      <c r="H6943">
        <v>890800788</v>
      </c>
      <c r="I6943" t="s">
        <v>160</v>
      </c>
      <c r="J6943" s="41">
        <f t="shared" si="340"/>
        <v>198600</v>
      </c>
      <c r="K6943" s="41">
        <v>37734</v>
      </c>
      <c r="L6943" s="39">
        <v>236334</v>
      </c>
      <c r="M6943" t="s">
        <v>70</v>
      </c>
      <c r="N6943" s="32">
        <v>46267</v>
      </c>
      <c r="O6943" s="1">
        <f t="shared" si="341"/>
        <v>1</v>
      </c>
      <c r="P6943" t="s">
        <v>8251</v>
      </c>
      <c r="U6943" s="32">
        <v>46268</v>
      </c>
    </row>
    <row r="6944" spans="1:21" hidden="1">
      <c r="A6944" t="s">
        <v>26</v>
      </c>
      <c r="B6944" t="s">
        <v>8493</v>
      </c>
      <c r="C6944" s="55">
        <v>752404</v>
      </c>
      <c r="D6944" t="s">
        <v>817</v>
      </c>
      <c r="E6944" s="32">
        <v>46266</v>
      </c>
      <c r="F6944" s="26">
        <v>46266.327719907407</v>
      </c>
      <c r="G6944" s="12" t="s">
        <v>8514</v>
      </c>
      <c r="H6944">
        <v>890915475</v>
      </c>
      <c r="I6944" t="s">
        <v>818</v>
      </c>
      <c r="J6944" s="41">
        <f t="shared" si="340"/>
        <v>800928</v>
      </c>
      <c r="K6944" s="41">
        <v>152176.32000000001</v>
      </c>
      <c r="L6944" s="39">
        <v>953104.32</v>
      </c>
      <c r="M6944" t="s">
        <v>70</v>
      </c>
      <c r="N6944" s="32">
        <v>46272</v>
      </c>
      <c r="O6944" s="1">
        <f t="shared" si="341"/>
        <v>6</v>
      </c>
      <c r="P6944" s="34" t="s">
        <v>8251</v>
      </c>
      <c r="U6944" s="32">
        <v>46286</v>
      </c>
    </row>
    <row r="6945" spans="1:21" hidden="1">
      <c r="A6945" t="s">
        <v>26</v>
      </c>
      <c r="B6945" t="s">
        <v>8494</v>
      </c>
      <c r="C6945" s="55">
        <v>134</v>
      </c>
      <c r="D6945" t="s">
        <v>243</v>
      </c>
      <c r="E6945" s="32">
        <v>46266</v>
      </c>
      <c r="F6945" s="26">
        <v>46266.323171296295</v>
      </c>
      <c r="G6945" s="12" t="s">
        <v>8514</v>
      </c>
      <c r="H6945">
        <v>4179102</v>
      </c>
      <c r="I6945" t="s">
        <v>244</v>
      </c>
      <c r="J6945" s="41">
        <f t="shared" si="340"/>
        <v>20223000</v>
      </c>
      <c r="K6945" s="41">
        <v>3842370</v>
      </c>
      <c r="L6945" s="39">
        <v>24065370</v>
      </c>
      <c r="M6945" t="s">
        <v>58</v>
      </c>
      <c r="N6945" s="32">
        <v>46269</v>
      </c>
      <c r="O6945" s="1">
        <f t="shared" si="341"/>
        <v>3</v>
      </c>
      <c r="P6945" s="34" t="s">
        <v>8251</v>
      </c>
      <c r="U6945" s="32">
        <v>46274</v>
      </c>
    </row>
    <row r="6946" spans="1:21" hidden="1">
      <c r="A6946" t="s">
        <v>26</v>
      </c>
      <c r="B6946" t="s">
        <v>8495</v>
      </c>
      <c r="C6946" s="55">
        <v>58293</v>
      </c>
      <c r="D6946" t="s">
        <v>843</v>
      </c>
      <c r="E6946" s="32">
        <v>46266</v>
      </c>
      <c r="F6946" s="26">
        <v>46266.19976851852</v>
      </c>
      <c r="G6946" s="12" t="s">
        <v>8514</v>
      </c>
      <c r="H6946">
        <v>900610585</v>
      </c>
      <c r="I6946" t="s">
        <v>844</v>
      </c>
      <c r="J6946" s="41">
        <f t="shared" si="340"/>
        <v>2804864</v>
      </c>
      <c r="K6946" s="41">
        <v>73507</v>
      </c>
      <c r="L6946" s="39">
        <v>2878371</v>
      </c>
      <c r="M6946" t="s">
        <v>70</v>
      </c>
      <c r="N6946" s="32">
        <v>46267</v>
      </c>
      <c r="O6946" s="1">
        <f t="shared" si="341"/>
        <v>1</v>
      </c>
      <c r="P6946" t="s">
        <v>7680</v>
      </c>
      <c r="U6946" s="32">
        <v>46282</v>
      </c>
    </row>
    <row r="6947" spans="1:21" hidden="1">
      <c r="A6947" t="s">
        <v>26</v>
      </c>
      <c r="B6947" t="s">
        <v>8496</v>
      </c>
      <c r="C6947" s="55">
        <v>747918</v>
      </c>
      <c r="D6947" t="s">
        <v>822</v>
      </c>
      <c r="E6947" s="32">
        <v>46266</v>
      </c>
      <c r="F6947" s="26">
        <v>46266.289270833331</v>
      </c>
      <c r="G6947" s="12" t="s">
        <v>8514</v>
      </c>
      <c r="H6947">
        <v>890915475</v>
      </c>
      <c r="I6947" t="s">
        <v>818</v>
      </c>
      <c r="J6947" s="41">
        <f t="shared" si="340"/>
        <v>560810</v>
      </c>
      <c r="K6947" s="41">
        <v>106553.9</v>
      </c>
      <c r="L6947" s="39">
        <v>667363.9</v>
      </c>
      <c r="M6947" t="s">
        <v>70</v>
      </c>
      <c r="N6947" s="32">
        <v>46175</v>
      </c>
      <c r="O6947" s="1">
        <f t="shared" si="341"/>
        <v>0</v>
      </c>
      <c r="P6947" t="s">
        <v>8251</v>
      </c>
      <c r="U6947" s="32">
        <v>46282</v>
      </c>
    </row>
    <row r="6948" spans="1:21" hidden="1">
      <c r="A6948" t="s">
        <v>26</v>
      </c>
      <c r="B6948" t="s">
        <v>8497</v>
      </c>
      <c r="C6948" s="55">
        <v>752319</v>
      </c>
      <c r="D6948" t="s">
        <v>817</v>
      </c>
      <c r="E6948" s="32">
        <v>46266</v>
      </c>
      <c r="F6948" s="26">
        <v>46266.286087962966</v>
      </c>
      <c r="G6948" s="12" t="s">
        <v>8514</v>
      </c>
      <c r="H6948">
        <v>890915475</v>
      </c>
      <c r="I6948" t="s">
        <v>818</v>
      </c>
      <c r="J6948" s="41">
        <f t="shared" si="340"/>
        <v>228410.00000000003</v>
      </c>
      <c r="K6948" s="41">
        <v>43397.9</v>
      </c>
      <c r="L6948" s="39">
        <v>271807.90000000002</v>
      </c>
      <c r="M6948" t="s">
        <v>70</v>
      </c>
      <c r="N6948" s="32">
        <v>46267</v>
      </c>
      <c r="O6948" s="1">
        <f t="shared" si="341"/>
        <v>1</v>
      </c>
      <c r="P6948" t="s">
        <v>7680</v>
      </c>
      <c r="U6948" s="32">
        <v>46268</v>
      </c>
    </row>
    <row r="6949" spans="1:21" hidden="1">
      <c r="A6949" t="s">
        <v>26</v>
      </c>
      <c r="B6949" t="s">
        <v>8498</v>
      </c>
      <c r="C6949" s="55">
        <v>41887</v>
      </c>
      <c r="D6949" t="s">
        <v>698</v>
      </c>
      <c r="E6949" s="32">
        <v>46266</v>
      </c>
      <c r="F6949" s="26">
        <v>46266.277685185189</v>
      </c>
      <c r="G6949" s="12" t="s">
        <v>8514</v>
      </c>
      <c r="H6949">
        <v>900229913</v>
      </c>
      <c r="I6949" t="s">
        <v>699</v>
      </c>
      <c r="J6949" s="41">
        <f t="shared" si="340"/>
        <v>1381903.7000000002</v>
      </c>
      <c r="K6949" s="41">
        <v>218720.89</v>
      </c>
      <c r="L6949" s="39">
        <v>1600624.59</v>
      </c>
      <c r="M6949" t="s">
        <v>70</v>
      </c>
      <c r="N6949" s="32">
        <v>46267</v>
      </c>
      <c r="O6949" s="1">
        <f t="shared" si="341"/>
        <v>1</v>
      </c>
      <c r="P6949" t="s">
        <v>8251</v>
      </c>
      <c r="U6949" s="32">
        <v>46268</v>
      </c>
    </row>
    <row r="6950" spans="1:21" hidden="1">
      <c r="A6950" t="s">
        <v>26</v>
      </c>
      <c r="B6950" t="s">
        <v>8499</v>
      </c>
      <c r="C6950" s="55">
        <v>752318</v>
      </c>
      <c r="D6950" t="s">
        <v>817</v>
      </c>
      <c r="E6950" s="32">
        <v>46266</v>
      </c>
      <c r="F6950" s="26">
        <v>46266.285694444443</v>
      </c>
      <c r="G6950" s="12" t="s">
        <v>8514</v>
      </c>
      <c r="H6950">
        <v>890915475</v>
      </c>
      <c r="I6950" t="s">
        <v>818</v>
      </c>
      <c r="J6950" s="41">
        <f t="shared" si="340"/>
        <v>350964</v>
      </c>
      <c r="K6950" s="41">
        <v>66683.16</v>
      </c>
      <c r="L6950" s="39">
        <v>417647.16</v>
      </c>
      <c r="M6950" t="s">
        <v>70</v>
      </c>
      <c r="N6950" s="32">
        <v>46267</v>
      </c>
      <c r="O6950" s="1">
        <f t="shared" si="341"/>
        <v>1</v>
      </c>
      <c r="P6950" t="s">
        <v>8251</v>
      </c>
      <c r="U6950" s="32">
        <v>46268</v>
      </c>
    </row>
    <row r="6951" spans="1:21" hidden="1">
      <c r="A6951" t="s">
        <v>26</v>
      </c>
      <c r="B6951" t="s">
        <v>8500</v>
      </c>
      <c r="C6951" s="55">
        <v>752314</v>
      </c>
      <c r="D6951" t="s">
        <v>817</v>
      </c>
      <c r="E6951" s="32">
        <v>46266</v>
      </c>
      <c r="F6951" s="26">
        <v>46266.28434027778</v>
      </c>
      <c r="G6951" s="12" t="s">
        <v>8514</v>
      </c>
      <c r="H6951">
        <v>890915475</v>
      </c>
      <c r="I6951" t="s">
        <v>818</v>
      </c>
      <c r="J6951" s="41">
        <f t="shared" si="340"/>
        <v>156200</v>
      </c>
      <c r="K6951" s="41">
        <v>29678</v>
      </c>
      <c r="L6951" s="39">
        <v>185878</v>
      </c>
      <c r="M6951" t="s">
        <v>70</v>
      </c>
      <c r="N6951" s="32">
        <v>46267</v>
      </c>
      <c r="O6951" s="1">
        <f t="shared" si="341"/>
        <v>1</v>
      </c>
      <c r="P6951" t="s">
        <v>8251</v>
      </c>
      <c r="U6951" s="32">
        <v>46268</v>
      </c>
    </row>
    <row r="6952" spans="1:21" hidden="1">
      <c r="A6952" t="s">
        <v>26</v>
      </c>
      <c r="B6952" t="s">
        <v>8501</v>
      </c>
      <c r="C6952" s="55">
        <v>752306</v>
      </c>
      <c r="D6952" t="s">
        <v>817</v>
      </c>
      <c r="E6952" s="32">
        <v>46266</v>
      </c>
      <c r="F6952" s="26">
        <v>46266.281631944446</v>
      </c>
      <c r="G6952" s="12" t="s">
        <v>8514</v>
      </c>
      <c r="H6952">
        <v>890915475</v>
      </c>
      <c r="I6952" t="s">
        <v>818</v>
      </c>
      <c r="J6952" s="41">
        <f t="shared" si="340"/>
        <v>62100</v>
      </c>
      <c r="K6952" s="41">
        <v>11799</v>
      </c>
      <c r="L6952" s="39">
        <v>73899</v>
      </c>
      <c r="M6952" t="s">
        <v>70</v>
      </c>
      <c r="N6952" s="32">
        <v>46267</v>
      </c>
      <c r="O6952" s="1">
        <f t="shared" si="341"/>
        <v>1</v>
      </c>
      <c r="P6952" t="s">
        <v>8251</v>
      </c>
      <c r="U6952" s="32">
        <v>46268</v>
      </c>
    </row>
    <row r="6953" spans="1:21" hidden="1">
      <c r="A6953" t="s">
        <v>26</v>
      </c>
      <c r="B6953" t="s">
        <v>8502</v>
      </c>
      <c r="C6953" s="55">
        <v>107</v>
      </c>
      <c r="D6953" t="s">
        <v>455</v>
      </c>
      <c r="E6953" s="32">
        <v>46266</v>
      </c>
      <c r="F6953" s="26">
        <v>46266.385497685187</v>
      </c>
      <c r="G6953" s="12" t="s">
        <v>8514</v>
      </c>
      <c r="H6953">
        <v>42790604</v>
      </c>
      <c r="I6953" t="s">
        <v>456</v>
      </c>
      <c r="J6953" s="41">
        <f t="shared" si="340"/>
        <v>17649539</v>
      </c>
      <c r="K6953" s="41">
        <v>3353412.41</v>
      </c>
      <c r="L6953" s="39">
        <v>21002951.41</v>
      </c>
      <c r="M6953" t="s">
        <v>195</v>
      </c>
      <c r="N6953" s="32">
        <v>46269</v>
      </c>
      <c r="O6953" s="1">
        <f t="shared" si="341"/>
        <v>3</v>
      </c>
      <c r="P6953" s="34" t="s">
        <v>8715</v>
      </c>
    </row>
    <row r="6954" spans="1:21" hidden="1">
      <c r="A6954" t="s">
        <v>26</v>
      </c>
      <c r="B6954" t="s">
        <v>8503</v>
      </c>
      <c r="C6954" s="55">
        <v>1717</v>
      </c>
      <c r="D6954" t="s">
        <v>489</v>
      </c>
      <c r="E6954" s="32">
        <v>46266</v>
      </c>
      <c r="F6954" s="26">
        <v>46266.359803240739</v>
      </c>
      <c r="G6954" s="12" t="s">
        <v>8514</v>
      </c>
      <c r="H6954">
        <v>29347195</v>
      </c>
      <c r="I6954" t="s">
        <v>490</v>
      </c>
      <c r="J6954" s="41">
        <f t="shared" si="340"/>
        <v>1104000</v>
      </c>
      <c r="K6954" s="41">
        <v>0</v>
      </c>
      <c r="L6954" s="39">
        <v>1104000</v>
      </c>
      <c r="M6954" t="s">
        <v>58</v>
      </c>
      <c r="N6954" s="32">
        <v>46268</v>
      </c>
      <c r="O6954" s="1">
        <f t="shared" si="341"/>
        <v>2</v>
      </c>
      <c r="P6954" t="s">
        <v>8251</v>
      </c>
      <c r="U6954" s="32">
        <v>46269</v>
      </c>
    </row>
    <row r="6955" spans="1:21" hidden="1">
      <c r="A6955" t="s">
        <v>26</v>
      </c>
      <c r="B6955" t="s">
        <v>8504</v>
      </c>
      <c r="C6955" s="55">
        <v>192228</v>
      </c>
      <c r="D6955" t="s">
        <v>1083</v>
      </c>
      <c r="E6955" s="32">
        <v>46266</v>
      </c>
      <c r="F6955" s="26">
        <v>46266.338553240741</v>
      </c>
      <c r="G6955" s="12" t="s">
        <v>8514</v>
      </c>
      <c r="H6955">
        <v>860000018</v>
      </c>
      <c r="I6955" t="s">
        <v>1084</v>
      </c>
      <c r="J6955" s="41">
        <f t="shared" si="340"/>
        <v>270000</v>
      </c>
      <c r="K6955" s="41">
        <v>51300</v>
      </c>
      <c r="L6955" s="39">
        <v>321300</v>
      </c>
      <c r="M6955" t="s">
        <v>70</v>
      </c>
      <c r="N6955" s="32">
        <v>46269</v>
      </c>
      <c r="O6955" s="1">
        <f t="shared" si="341"/>
        <v>3</v>
      </c>
      <c r="P6955" t="s">
        <v>8251</v>
      </c>
      <c r="U6955" s="32">
        <v>46283</v>
      </c>
    </row>
    <row r="6956" spans="1:21" hidden="1">
      <c r="A6956" t="s">
        <v>26</v>
      </c>
      <c r="B6956" t="s">
        <v>8505</v>
      </c>
      <c r="C6956" s="55">
        <v>773350</v>
      </c>
      <c r="D6956" t="s">
        <v>317</v>
      </c>
      <c r="E6956" s="32">
        <v>46266</v>
      </c>
      <c r="F6956" s="26">
        <v>46266.118946759256</v>
      </c>
      <c r="G6956" s="12" t="s">
        <v>8514</v>
      </c>
      <c r="H6956">
        <v>890903939</v>
      </c>
      <c r="I6956" t="s">
        <v>313</v>
      </c>
      <c r="J6956" s="41">
        <f t="shared" si="340"/>
        <v>26700</v>
      </c>
      <c r="K6956" s="41">
        <v>0</v>
      </c>
      <c r="L6956" s="39">
        <v>26700</v>
      </c>
      <c r="M6956" t="s">
        <v>70</v>
      </c>
      <c r="N6956" s="32">
        <v>46267</v>
      </c>
      <c r="O6956" s="1">
        <f t="shared" si="341"/>
        <v>1</v>
      </c>
      <c r="P6956" t="s">
        <v>7680</v>
      </c>
      <c r="U6956" s="32">
        <v>46268</v>
      </c>
    </row>
    <row r="6957" spans="1:21" hidden="1">
      <c r="A6957" t="s">
        <v>26</v>
      </c>
      <c r="B6957" t="s">
        <v>8515</v>
      </c>
      <c r="C6957" s="55">
        <v>292735673</v>
      </c>
      <c r="D6957" t="s">
        <v>914</v>
      </c>
      <c r="E6957" s="32">
        <v>46266</v>
      </c>
      <c r="F6957" s="26">
        <v>46271.870567129627</v>
      </c>
      <c r="G6957" s="12" t="s">
        <v>8514</v>
      </c>
      <c r="H6957">
        <v>800153993</v>
      </c>
      <c r="I6957" t="s">
        <v>915</v>
      </c>
      <c r="J6957" s="50">
        <f>+L6957-K6957</f>
        <v>9953356.7899999991</v>
      </c>
      <c r="K6957" s="41">
        <v>1546554.21</v>
      </c>
      <c r="L6957" s="41">
        <v>11499911</v>
      </c>
      <c r="M6957" t="s">
        <v>65</v>
      </c>
      <c r="N6957" s="32">
        <v>46273</v>
      </c>
      <c r="O6957" s="1">
        <f t="shared" si="341"/>
        <v>7</v>
      </c>
      <c r="P6957" s="34" t="s">
        <v>2354</v>
      </c>
      <c r="U6957" s="32">
        <v>46273</v>
      </c>
    </row>
    <row r="6958" spans="1:21" hidden="1">
      <c r="A6958" t="s">
        <v>26</v>
      </c>
      <c r="B6958" t="s">
        <v>8340</v>
      </c>
      <c r="C6958" s="55">
        <v>24694531</v>
      </c>
      <c r="D6958" t="s">
        <v>4499</v>
      </c>
      <c r="E6958" s="32">
        <v>46267</v>
      </c>
      <c r="F6958" s="26">
        <v>46267.889641203707</v>
      </c>
      <c r="G6958" s="12" t="s">
        <v>8514</v>
      </c>
      <c r="H6958">
        <v>900219834</v>
      </c>
      <c r="I6958" t="s">
        <v>739</v>
      </c>
      <c r="J6958" s="41">
        <f t="shared" ref="J6958:J6989" si="342">L6958-K6958</f>
        <v>26300</v>
      </c>
      <c r="K6958" s="41">
        <v>0</v>
      </c>
      <c r="L6958" s="39">
        <v>26300</v>
      </c>
      <c r="M6958" t="s">
        <v>70</v>
      </c>
      <c r="N6958" s="32">
        <v>46269</v>
      </c>
      <c r="O6958" s="1">
        <f t="shared" si="341"/>
        <v>2</v>
      </c>
      <c r="P6958" t="s">
        <v>8251</v>
      </c>
      <c r="U6958" s="32">
        <v>46283</v>
      </c>
    </row>
    <row r="6959" spans="1:21" hidden="1">
      <c r="A6959" t="s">
        <v>26</v>
      </c>
      <c r="B6959" t="s">
        <v>8341</v>
      </c>
      <c r="C6959" s="55">
        <v>28433060</v>
      </c>
      <c r="D6959" t="s">
        <v>3327</v>
      </c>
      <c r="E6959" s="32">
        <v>46267</v>
      </c>
      <c r="F6959" s="26">
        <v>46267.879733796297</v>
      </c>
      <c r="G6959" s="12" t="s">
        <v>8514</v>
      </c>
      <c r="H6959">
        <v>830114921</v>
      </c>
      <c r="I6959" t="s">
        <v>934</v>
      </c>
      <c r="J6959" s="41">
        <f t="shared" si="342"/>
        <v>45617.440000000002</v>
      </c>
      <c r="K6959" s="41">
        <v>8507.56</v>
      </c>
      <c r="L6959" s="39">
        <v>54125</v>
      </c>
      <c r="M6959" t="s">
        <v>65</v>
      </c>
      <c r="N6959" s="32">
        <v>46279</v>
      </c>
      <c r="O6959" s="1">
        <f t="shared" si="341"/>
        <v>12</v>
      </c>
      <c r="P6959" t="s">
        <v>8251</v>
      </c>
      <c r="U6959" s="32">
        <v>46281</v>
      </c>
    </row>
    <row r="6960" spans="1:21" hidden="1">
      <c r="A6960" t="s">
        <v>26</v>
      </c>
      <c r="B6960" t="s">
        <v>8342</v>
      </c>
      <c r="C6960" s="55">
        <v>6547854</v>
      </c>
      <c r="D6960" t="s">
        <v>708</v>
      </c>
      <c r="E6960" s="32">
        <v>46267</v>
      </c>
      <c r="F6960" s="26">
        <v>46267.879270833335</v>
      </c>
      <c r="G6960" s="12" t="s">
        <v>8514</v>
      </c>
      <c r="H6960">
        <v>900219834</v>
      </c>
      <c r="I6960" t="s">
        <v>739</v>
      </c>
      <c r="J6960" s="41">
        <f t="shared" si="342"/>
        <v>71570</v>
      </c>
      <c r="K6960" s="41">
        <v>12430</v>
      </c>
      <c r="L6960" s="39">
        <v>84000</v>
      </c>
      <c r="M6960" t="s">
        <v>70</v>
      </c>
      <c r="N6960" s="32">
        <v>46269</v>
      </c>
      <c r="O6960" s="1">
        <f t="shared" si="341"/>
        <v>2</v>
      </c>
      <c r="P6960" t="s">
        <v>8251</v>
      </c>
      <c r="U6960" s="32">
        <v>46283</v>
      </c>
    </row>
    <row r="6961" spans="1:21" hidden="1">
      <c r="A6961" t="s">
        <v>26</v>
      </c>
      <c r="B6961" t="s">
        <v>8343</v>
      </c>
      <c r="C6961" s="55">
        <v>10248</v>
      </c>
      <c r="D6961" t="s">
        <v>2896</v>
      </c>
      <c r="E6961" s="32">
        <v>46267</v>
      </c>
      <c r="F6961" s="26">
        <v>46267.847546296296</v>
      </c>
      <c r="G6961" s="12" t="s">
        <v>8514</v>
      </c>
      <c r="H6961">
        <v>32150739</v>
      </c>
      <c r="I6961" t="s">
        <v>400</v>
      </c>
      <c r="J6961" s="41">
        <f t="shared" si="342"/>
        <v>421500</v>
      </c>
      <c r="K6961" s="41">
        <v>0</v>
      </c>
      <c r="L6961" s="39">
        <v>421500</v>
      </c>
      <c r="M6961" t="s">
        <v>199</v>
      </c>
      <c r="N6961" s="32">
        <v>46274</v>
      </c>
      <c r="O6961" s="1">
        <f t="shared" si="341"/>
        <v>7</v>
      </c>
      <c r="P6961" t="s">
        <v>7680</v>
      </c>
      <c r="U6961" s="32">
        <v>46281</v>
      </c>
    </row>
    <row r="6962" spans="1:21" hidden="1">
      <c r="A6962" t="s">
        <v>26</v>
      </c>
      <c r="B6962" t="s">
        <v>8344</v>
      </c>
      <c r="C6962" s="55">
        <v>411</v>
      </c>
      <c r="D6962" t="s">
        <v>144</v>
      </c>
      <c r="E6962" s="32">
        <v>46267</v>
      </c>
      <c r="F6962" s="26">
        <v>46267.83222222222</v>
      </c>
      <c r="G6962" s="12" t="s">
        <v>8514</v>
      </c>
      <c r="H6962">
        <v>900484392</v>
      </c>
      <c r="I6962" t="s">
        <v>194</v>
      </c>
      <c r="J6962" s="41">
        <f t="shared" si="342"/>
        <v>29216568</v>
      </c>
      <c r="K6962" s="41">
        <v>5551147.9199999999</v>
      </c>
      <c r="L6962" s="39">
        <v>34767715.920000002</v>
      </c>
      <c r="M6962" t="s">
        <v>195</v>
      </c>
      <c r="N6962" s="32">
        <v>46269</v>
      </c>
      <c r="O6962" s="1">
        <f t="shared" si="341"/>
        <v>2</v>
      </c>
      <c r="P6962" s="34" t="s">
        <v>8715</v>
      </c>
    </row>
    <row r="6963" spans="1:21" hidden="1">
      <c r="A6963" t="s">
        <v>26</v>
      </c>
      <c r="B6963" t="s">
        <v>8345</v>
      </c>
      <c r="C6963" s="55">
        <v>6543367</v>
      </c>
      <c r="D6963" t="s">
        <v>708</v>
      </c>
      <c r="E6963" s="32">
        <v>46267</v>
      </c>
      <c r="F6963" s="26">
        <v>46267.792141203703</v>
      </c>
      <c r="G6963" s="12" t="s">
        <v>8514</v>
      </c>
      <c r="H6963">
        <v>900219834</v>
      </c>
      <c r="I6963" t="s">
        <v>739</v>
      </c>
      <c r="J6963" s="41">
        <f t="shared" si="342"/>
        <v>20168.07</v>
      </c>
      <c r="K6963" s="41">
        <v>3831.93</v>
      </c>
      <c r="L6963" s="39">
        <v>24000</v>
      </c>
      <c r="M6963" t="s">
        <v>70</v>
      </c>
      <c r="N6963" s="32">
        <v>46269</v>
      </c>
      <c r="O6963" s="1">
        <f t="shared" si="341"/>
        <v>2</v>
      </c>
      <c r="P6963" t="s">
        <v>8251</v>
      </c>
      <c r="U6963" s="32">
        <v>46283</v>
      </c>
    </row>
    <row r="6964" spans="1:21" hidden="1">
      <c r="A6964" t="s">
        <v>26</v>
      </c>
      <c r="B6964" t="s">
        <v>8346</v>
      </c>
      <c r="C6964" s="55">
        <v>568483</v>
      </c>
      <c r="D6964" t="s">
        <v>8347</v>
      </c>
      <c r="E6964" s="32">
        <v>46267</v>
      </c>
      <c r="F6964" s="26">
        <v>46267.785150462965</v>
      </c>
      <c r="G6964" s="12" t="s">
        <v>8514</v>
      </c>
      <c r="H6964">
        <v>900439301</v>
      </c>
      <c r="I6964" t="s">
        <v>1805</v>
      </c>
      <c r="J6964" s="41">
        <f t="shared" si="342"/>
        <v>16722.689999999999</v>
      </c>
      <c r="K6964" s="41">
        <v>3177.31</v>
      </c>
      <c r="L6964" s="39">
        <v>19900</v>
      </c>
      <c r="M6964" t="s">
        <v>54</v>
      </c>
      <c r="O6964" s="1">
        <f t="shared" si="341"/>
        <v>0</v>
      </c>
    </row>
    <row r="6965" spans="1:21" hidden="1">
      <c r="A6965" t="s">
        <v>26</v>
      </c>
      <c r="B6965" t="s">
        <v>8348</v>
      </c>
      <c r="C6965" s="56">
        <v>138393</v>
      </c>
      <c r="D6965" t="s">
        <v>8349</v>
      </c>
      <c r="E6965" s="32">
        <v>46267</v>
      </c>
      <c r="F6965" s="26">
        <v>46267.777025462965</v>
      </c>
      <c r="G6965" s="12" t="s">
        <v>8514</v>
      </c>
      <c r="H6965">
        <v>900321063</v>
      </c>
      <c r="I6965" t="s">
        <v>8506</v>
      </c>
      <c r="J6965" s="41">
        <f t="shared" si="342"/>
        <v>25630.25</v>
      </c>
      <c r="K6965" s="41">
        <v>4869.75</v>
      </c>
      <c r="L6965" s="39">
        <v>30500</v>
      </c>
      <c r="M6965" t="s">
        <v>54</v>
      </c>
      <c r="O6965" s="1">
        <f t="shared" si="341"/>
        <v>0</v>
      </c>
    </row>
    <row r="6966" spans="1:21" hidden="1">
      <c r="A6966" t="s">
        <v>26</v>
      </c>
      <c r="B6966" t="s">
        <v>8350</v>
      </c>
      <c r="C6966" s="55">
        <v>5222950</v>
      </c>
      <c r="D6966" t="s">
        <v>692</v>
      </c>
      <c r="E6966" s="32">
        <v>46267</v>
      </c>
      <c r="F6966" s="26">
        <v>46267.761828703704</v>
      </c>
      <c r="G6966" s="12" t="s">
        <v>8514</v>
      </c>
      <c r="H6966">
        <v>891408584</v>
      </c>
      <c r="I6966" t="s">
        <v>693</v>
      </c>
      <c r="J6966" s="41">
        <f t="shared" si="342"/>
        <v>106000</v>
      </c>
      <c r="K6966" s="41">
        <v>0</v>
      </c>
      <c r="L6966" s="39">
        <v>106000</v>
      </c>
      <c r="M6966" t="s">
        <v>54</v>
      </c>
      <c r="O6966" s="1">
        <f t="shared" si="341"/>
        <v>0</v>
      </c>
    </row>
    <row r="6967" spans="1:21" hidden="1">
      <c r="A6967" t="s">
        <v>26</v>
      </c>
      <c r="B6967" t="s">
        <v>8351</v>
      </c>
      <c r="C6967" s="55">
        <v>219934</v>
      </c>
      <c r="D6967" t="s">
        <v>28</v>
      </c>
      <c r="E6967" s="32">
        <v>46267</v>
      </c>
      <c r="F6967" s="26">
        <v>46267.746145833335</v>
      </c>
      <c r="G6967" s="12" t="s">
        <v>8514</v>
      </c>
      <c r="H6967">
        <v>800180675</v>
      </c>
      <c r="I6967" t="s">
        <v>596</v>
      </c>
      <c r="J6967" s="41">
        <f t="shared" si="342"/>
        <v>1965813</v>
      </c>
      <c r="K6967" s="41">
        <v>0</v>
      </c>
      <c r="L6967" s="39">
        <v>1965813</v>
      </c>
      <c r="M6967" t="s">
        <v>195</v>
      </c>
      <c r="N6967" s="32">
        <v>46269</v>
      </c>
      <c r="O6967" s="1">
        <f t="shared" si="341"/>
        <v>2</v>
      </c>
      <c r="P6967" s="34" t="s">
        <v>8715</v>
      </c>
      <c r="U6967" s="32">
        <v>46269</v>
      </c>
    </row>
    <row r="6968" spans="1:21" hidden="1">
      <c r="A6968" t="s">
        <v>26</v>
      </c>
      <c r="B6968" t="s">
        <v>8352</v>
      </c>
      <c r="C6968" s="55">
        <v>9099690</v>
      </c>
      <c r="D6968" t="s">
        <v>8353</v>
      </c>
      <c r="E6968" s="32">
        <v>46267</v>
      </c>
      <c r="F6968" s="26">
        <v>46267.741631944446</v>
      </c>
      <c r="G6968" s="12" t="s">
        <v>8514</v>
      </c>
      <c r="H6968">
        <v>890903407</v>
      </c>
      <c r="I6968" t="s">
        <v>213</v>
      </c>
      <c r="J6968" s="41">
        <f t="shared" si="342"/>
        <v>1067300</v>
      </c>
      <c r="K6968" s="41">
        <v>0</v>
      </c>
      <c r="L6968" s="39">
        <v>1067300</v>
      </c>
      <c r="M6968" t="s">
        <v>214</v>
      </c>
      <c r="N6968" s="32">
        <v>46272</v>
      </c>
      <c r="O6968" s="1">
        <f t="shared" si="341"/>
        <v>5</v>
      </c>
      <c r="P6968" s="34" t="s">
        <v>8251</v>
      </c>
      <c r="U6968" s="32">
        <v>46272</v>
      </c>
    </row>
    <row r="6969" spans="1:21" hidden="1">
      <c r="A6969" t="s">
        <v>26</v>
      </c>
      <c r="B6969" t="s">
        <v>8354</v>
      </c>
      <c r="C6969" s="56">
        <v>207128</v>
      </c>
      <c r="D6969" t="s">
        <v>8355</v>
      </c>
      <c r="E6969" s="32">
        <v>46267</v>
      </c>
      <c r="F6969" s="26">
        <v>46267.73982638889</v>
      </c>
      <c r="G6969" s="12" t="s">
        <v>8514</v>
      </c>
      <c r="H6969">
        <v>830112317</v>
      </c>
      <c r="I6969" t="s">
        <v>305</v>
      </c>
      <c r="J6969" s="41">
        <f t="shared" si="342"/>
        <v>39747.910000000003</v>
      </c>
      <c r="K6969" s="41">
        <v>7552.09</v>
      </c>
      <c r="L6969" s="39">
        <v>47300</v>
      </c>
      <c r="M6969" t="s">
        <v>54</v>
      </c>
      <c r="O6969" s="1">
        <f t="shared" si="341"/>
        <v>0</v>
      </c>
    </row>
    <row r="6970" spans="1:21" hidden="1">
      <c r="A6970" t="s">
        <v>26</v>
      </c>
      <c r="B6970" t="s">
        <v>8356</v>
      </c>
      <c r="C6970" s="55">
        <v>12365</v>
      </c>
      <c r="D6970" t="s">
        <v>8357</v>
      </c>
      <c r="E6970" s="32">
        <v>46267</v>
      </c>
      <c r="F6970" s="26">
        <v>46267.707314814812</v>
      </c>
      <c r="G6970" s="12" t="s">
        <v>8514</v>
      </c>
      <c r="H6970">
        <v>900472486</v>
      </c>
      <c r="I6970" t="s">
        <v>8507</v>
      </c>
      <c r="J6970" s="41">
        <f t="shared" si="342"/>
        <v>3960000</v>
      </c>
      <c r="K6970" s="41">
        <v>752400</v>
      </c>
      <c r="L6970" s="39">
        <v>4712400</v>
      </c>
      <c r="M6970" t="s">
        <v>70</v>
      </c>
      <c r="N6970" s="32">
        <v>46280</v>
      </c>
      <c r="O6970" s="1">
        <f t="shared" si="341"/>
        <v>13</v>
      </c>
      <c r="U6970" s="32">
        <v>46281</v>
      </c>
    </row>
    <row r="6971" spans="1:21" hidden="1">
      <c r="A6971" t="s">
        <v>26</v>
      </c>
      <c r="B6971" t="s">
        <v>8358</v>
      </c>
      <c r="C6971" s="55">
        <v>59758</v>
      </c>
      <c r="D6971" t="s">
        <v>122</v>
      </c>
      <c r="E6971" s="32">
        <v>46267</v>
      </c>
      <c r="F6971" s="26">
        <v>46267.701388888891</v>
      </c>
      <c r="G6971" s="12" t="s">
        <v>8514</v>
      </c>
      <c r="H6971">
        <v>900650486</v>
      </c>
      <c r="I6971" t="s">
        <v>857</v>
      </c>
      <c r="J6971" s="41">
        <f t="shared" si="342"/>
        <v>75629.41</v>
      </c>
      <c r="K6971" s="41">
        <v>14369.59</v>
      </c>
      <c r="L6971" s="39">
        <v>89999</v>
      </c>
      <c r="M6971" t="s">
        <v>65</v>
      </c>
      <c r="N6971" s="32">
        <v>46269</v>
      </c>
      <c r="O6971" s="1">
        <f t="shared" si="341"/>
        <v>2</v>
      </c>
      <c r="P6971" s="34" t="s">
        <v>8251</v>
      </c>
      <c r="U6971" s="32">
        <v>46272</v>
      </c>
    </row>
    <row r="6972" spans="1:21" hidden="1">
      <c r="A6972" t="s">
        <v>26</v>
      </c>
      <c r="B6972" t="s">
        <v>8359</v>
      </c>
      <c r="C6972" s="56">
        <v>130052</v>
      </c>
      <c r="D6972" t="s">
        <v>3919</v>
      </c>
      <c r="E6972" s="32">
        <v>46267</v>
      </c>
      <c r="F6972" s="26">
        <v>46267.7</v>
      </c>
      <c r="G6972" s="12" t="s">
        <v>8514</v>
      </c>
      <c r="H6972">
        <v>88147614</v>
      </c>
      <c r="I6972" t="s">
        <v>956</v>
      </c>
      <c r="J6972" s="41">
        <f t="shared" si="342"/>
        <v>50000</v>
      </c>
      <c r="K6972" s="41">
        <v>0</v>
      </c>
      <c r="L6972" s="39">
        <v>50000</v>
      </c>
      <c r="M6972" t="s">
        <v>54</v>
      </c>
      <c r="O6972" s="1">
        <f t="shared" si="341"/>
        <v>0</v>
      </c>
    </row>
    <row r="6973" spans="1:21" hidden="1">
      <c r="A6973" t="s">
        <v>26</v>
      </c>
      <c r="B6973" t="s">
        <v>8360</v>
      </c>
      <c r="C6973" s="55">
        <v>575673</v>
      </c>
      <c r="D6973" t="s">
        <v>159</v>
      </c>
      <c r="E6973" s="32">
        <v>46267</v>
      </c>
      <c r="F6973" s="26">
        <v>46267.684837962966</v>
      </c>
      <c r="G6973" s="12" t="s">
        <v>8514</v>
      </c>
      <c r="H6973">
        <v>890800788</v>
      </c>
      <c r="I6973" t="s">
        <v>160</v>
      </c>
      <c r="J6973" s="41">
        <f t="shared" si="342"/>
        <v>430300</v>
      </c>
      <c r="K6973" s="41">
        <v>81757</v>
      </c>
      <c r="L6973" s="39">
        <v>512057</v>
      </c>
      <c r="M6973" t="s">
        <v>70</v>
      </c>
      <c r="N6973" s="32">
        <v>46273</v>
      </c>
      <c r="O6973" s="1">
        <f t="shared" si="341"/>
        <v>6</v>
      </c>
      <c r="P6973" t="s">
        <v>7680</v>
      </c>
      <c r="U6973" s="32">
        <v>46274</v>
      </c>
    </row>
    <row r="6974" spans="1:21" hidden="1">
      <c r="A6974" t="s">
        <v>26</v>
      </c>
      <c r="B6974" t="s">
        <v>8361</v>
      </c>
      <c r="C6974" s="55">
        <v>85335</v>
      </c>
      <c r="D6974" t="s">
        <v>189</v>
      </c>
      <c r="E6974" s="32">
        <v>46267</v>
      </c>
      <c r="F6974" s="26">
        <v>46267.631331018521</v>
      </c>
      <c r="G6974" s="12" t="s">
        <v>8514</v>
      </c>
      <c r="H6974">
        <v>890319193</v>
      </c>
      <c r="I6974" t="s">
        <v>190</v>
      </c>
      <c r="J6974" s="41">
        <f t="shared" si="342"/>
        <v>1000000</v>
      </c>
      <c r="K6974" s="41">
        <v>190000</v>
      </c>
      <c r="L6974" s="39">
        <v>1190000</v>
      </c>
      <c r="M6974" t="s">
        <v>65</v>
      </c>
      <c r="N6974" s="32">
        <v>46268</v>
      </c>
      <c r="O6974" s="1">
        <f t="shared" si="341"/>
        <v>1</v>
      </c>
      <c r="P6974" t="s">
        <v>8251</v>
      </c>
      <c r="U6974" s="32">
        <v>46269</v>
      </c>
    </row>
    <row r="6975" spans="1:21" hidden="1">
      <c r="A6975" t="s">
        <v>26</v>
      </c>
      <c r="B6975" t="s">
        <v>8362</v>
      </c>
      <c r="C6975" s="56">
        <v>6042</v>
      </c>
      <c r="D6975" t="s">
        <v>7762</v>
      </c>
      <c r="E6975" s="32">
        <v>46267</v>
      </c>
      <c r="F6975" s="26">
        <v>46267.588252314818</v>
      </c>
      <c r="G6975" s="12" t="s">
        <v>8514</v>
      </c>
      <c r="H6975">
        <v>901574672</v>
      </c>
      <c r="I6975" t="s">
        <v>7775</v>
      </c>
      <c r="J6975" s="41">
        <f t="shared" si="342"/>
        <v>80000</v>
      </c>
      <c r="K6975" s="41">
        <v>0</v>
      </c>
      <c r="L6975" s="39">
        <v>80000</v>
      </c>
      <c r="M6975" t="s">
        <v>54</v>
      </c>
      <c r="O6975" s="1">
        <f t="shared" si="341"/>
        <v>0</v>
      </c>
    </row>
    <row r="6976" spans="1:21" hidden="1">
      <c r="A6976" t="s">
        <v>26</v>
      </c>
      <c r="B6976" t="s">
        <v>8363</v>
      </c>
      <c r="C6976" s="55">
        <v>575669</v>
      </c>
      <c r="D6976" t="s">
        <v>159</v>
      </c>
      <c r="E6976" s="32">
        <v>46267</v>
      </c>
      <c r="F6976" s="26">
        <v>46267.661782407406</v>
      </c>
      <c r="G6976" s="12" t="s">
        <v>8514</v>
      </c>
      <c r="H6976">
        <v>890800788</v>
      </c>
      <c r="I6976" t="s">
        <v>160</v>
      </c>
      <c r="J6976" s="41">
        <f t="shared" si="342"/>
        <v>692370</v>
      </c>
      <c r="K6976" s="41">
        <v>131550</v>
      </c>
      <c r="L6976" s="39">
        <v>823920</v>
      </c>
      <c r="M6976" t="s">
        <v>70</v>
      </c>
      <c r="N6976" s="32">
        <v>46272</v>
      </c>
      <c r="O6976" s="1">
        <f t="shared" si="341"/>
        <v>5</v>
      </c>
      <c r="P6976" s="34" t="s">
        <v>8251</v>
      </c>
      <c r="U6976" s="32">
        <v>46273</v>
      </c>
    </row>
    <row r="6977" spans="1:21" hidden="1">
      <c r="A6977" t="s">
        <v>26</v>
      </c>
      <c r="B6977" t="s">
        <v>8364</v>
      </c>
      <c r="C6977" s="55">
        <v>440311</v>
      </c>
      <c r="D6977" t="s">
        <v>662</v>
      </c>
      <c r="E6977" s="32">
        <v>46267</v>
      </c>
      <c r="F6977" s="26">
        <v>46267.581469907411</v>
      </c>
      <c r="G6977" s="12" t="s">
        <v>8514</v>
      </c>
      <c r="H6977">
        <v>900053978</v>
      </c>
      <c r="I6977" t="s">
        <v>663</v>
      </c>
      <c r="J6977" s="41">
        <f t="shared" si="342"/>
        <v>114400</v>
      </c>
      <c r="K6977" s="41">
        <v>0</v>
      </c>
      <c r="L6977" s="39">
        <v>114400</v>
      </c>
      <c r="M6977" t="s">
        <v>54</v>
      </c>
      <c r="O6977" s="1">
        <f t="shared" si="341"/>
        <v>0</v>
      </c>
    </row>
    <row r="6978" spans="1:21" hidden="1">
      <c r="A6978" t="s">
        <v>26</v>
      </c>
      <c r="B6978" t="s">
        <v>8365</v>
      </c>
      <c r="C6978" s="55">
        <v>43323</v>
      </c>
      <c r="D6978" t="s">
        <v>2896</v>
      </c>
      <c r="E6978" s="32">
        <v>46267</v>
      </c>
      <c r="F6978" s="26">
        <v>46267.63077546296</v>
      </c>
      <c r="G6978" s="12" t="s">
        <v>8514</v>
      </c>
      <c r="H6978">
        <v>900263240</v>
      </c>
      <c r="I6978" t="s">
        <v>888</v>
      </c>
      <c r="J6978" s="41">
        <f t="shared" si="342"/>
        <v>1935000</v>
      </c>
      <c r="K6978" s="41">
        <v>367650</v>
      </c>
      <c r="L6978" s="39">
        <v>2302650</v>
      </c>
      <c r="M6978" t="s">
        <v>70</v>
      </c>
      <c r="N6978" s="32">
        <v>46279</v>
      </c>
      <c r="O6978" s="1">
        <f t="shared" si="341"/>
        <v>12</v>
      </c>
      <c r="P6978" t="s">
        <v>8251</v>
      </c>
    </row>
    <row r="6979" spans="1:21" hidden="1">
      <c r="A6979" t="s">
        <v>26</v>
      </c>
      <c r="B6979" t="s">
        <v>8366</v>
      </c>
      <c r="C6979" s="55">
        <v>4757</v>
      </c>
      <c r="D6979" t="s">
        <v>977</v>
      </c>
      <c r="E6979" s="32">
        <v>46267</v>
      </c>
      <c r="F6979" s="26">
        <v>46267.577349537038</v>
      </c>
      <c r="G6979" s="12" t="s">
        <v>8514</v>
      </c>
      <c r="H6979">
        <v>900167479</v>
      </c>
      <c r="I6979" t="s">
        <v>978</v>
      </c>
      <c r="J6979" s="41">
        <f t="shared" si="342"/>
        <v>2104981.12</v>
      </c>
      <c r="K6979" s="41">
        <v>0</v>
      </c>
      <c r="L6979" s="39">
        <v>2104981.12</v>
      </c>
      <c r="M6979" t="s">
        <v>195</v>
      </c>
      <c r="N6979" s="32">
        <v>46269</v>
      </c>
      <c r="O6979" s="1">
        <f t="shared" ref="O6979:O7010" si="343">IFERROR(IF(-_xlfn.DAYS(E6979,N6979)&lt;0,0,-_xlfn.DAYS(E6979,N6979)), " - ")</f>
        <v>2</v>
      </c>
      <c r="P6979" s="34" t="s">
        <v>8715</v>
      </c>
    </row>
    <row r="6980" spans="1:21" hidden="1">
      <c r="A6980" t="s">
        <v>26</v>
      </c>
      <c r="B6980" t="s">
        <v>8367</v>
      </c>
      <c r="C6980" s="55">
        <v>465</v>
      </c>
      <c r="D6980" t="s">
        <v>8368</v>
      </c>
      <c r="E6980" s="32">
        <v>46267</v>
      </c>
      <c r="F6980" s="26">
        <v>46267.661747685182</v>
      </c>
      <c r="G6980" s="12" t="s">
        <v>8514</v>
      </c>
      <c r="H6980">
        <v>901663753</v>
      </c>
      <c r="I6980" t="s">
        <v>6241</v>
      </c>
      <c r="J6980" s="41">
        <f t="shared" si="342"/>
        <v>167420</v>
      </c>
      <c r="K6980" s="41">
        <v>0</v>
      </c>
      <c r="L6980" s="39">
        <v>167420</v>
      </c>
      <c r="M6980" t="s">
        <v>54</v>
      </c>
      <c r="O6980" s="1">
        <f t="shared" si="343"/>
        <v>0</v>
      </c>
    </row>
    <row r="6981" spans="1:21" hidden="1">
      <c r="A6981" t="s">
        <v>26</v>
      </c>
      <c r="B6981" t="s">
        <v>8369</v>
      </c>
      <c r="C6981" s="56">
        <v>29681</v>
      </c>
      <c r="D6981" t="s">
        <v>8370</v>
      </c>
      <c r="E6981" s="32">
        <v>46267</v>
      </c>
      <c r="F6981" s="26">
        <v>46267.619837962964</v>
      </c>
      <c r="G6981" s="12" t="s">
        <v>8514</v>
      </c>
      <c r="H6981">
        <v>900905985</v>
      </c>
      <c r="I6981" t="s">
        <v>5114</v>
      </c>
      <c r="J6981" s="41">
        <f t="shared" si="342"/>
        <v>71893</v>
      </c>
      <c r="K6981" s="41">
        <v>0</v>
      </c>
      <c r="L6981" s="39">
        <v>71893</v>
      </c>
      <c r="M6981" t="s">
        <v>54</v>
      </c>
      <c r="O6981" s="1">
        <f t="shared" si="343"/>
        <v>0</v>
      </c>
    </row>
    <row r="6982" spans="1:21" hidden="1">
      <c r="A6982" t="s">
        <v>26</v>
      </c>
      <c r="B6982" t="s">
        <v>8371</v>
      </c>
      <c r="C6982" s="55">
        <v>20826</v>
      </c>
      <c r="D6982" t="s">
        <v>28</v>
      </c>
      <c r="E6982" s="32">
        <v>46267</v>
      </c>
      <c r="F6982" s="26">
        <v>46267.543634259258</v>
      </c>
      <c r="G6982" s="12" t="s">
        <v>8514</v>
      </c>
      <c r="H6982">
        <v>890903388</v>
      </c>
      <c r="I6982" t="s">
        <v>943</v>
      </c>
      <c r="J6982" s="41">
        <f t="shared" si="342"/>
        <v>1699072</v>
      </c>
      <c r="K6982" s="41">
        <v>322823.67999999999</v>
      </c>
      <c r="L6982" s="39">
        <v>2021895.68</v>
      </c>
      <c r="M6982" t="s">
        <v>195</v>
      </c>
      <c r="N6982" s="32">
        <v>46269</v>
      </c>
      <c r="O6982" s="1">
        <f t="shared" si="343"/>
        <v>2</v>
      </c>
      <c r="P6982" s="34" t="s">
        <v>8715</v>
      </c>
    </row>
    <row r="6983" spans="1:21" hidden="1">
      <c r="A6983" t="s">
        <v>26</v>
      </c>
      <c r="B6983" t="s">
        <v>8372</v>
      </c>
      <c r="C6983" s="55">
        <v>95399</v>
      </c>
      <c r="D6983" t="s">
        <v>28</v>
      </c>
      <c r="E6983" s="32">
        <v>46267</v>
      </c>
      <c r="F6983" s="26">
        <v>46267.623819444445</v>
      </c>
      <c r="G6983" s="12" t="s">
        <v>8514</v>
      </c>
      <c r="H6983">
        <v>800003367</v>
      </c>
      <c r="I6983" t="s">
        <v>6347</v>
      </c>
      <c r="J6983" s="41">
        <f t="shared" si="342"/>
        <v>51600</v>
      </c>
      <c r="K6983" s="41">
        <v>9804</v>
      </c>
      <c r="L6983" s="39">
        <v>61404</v>
      </c>
      <c r="M6983" t="s">
        <v>3770</v>
      </c>
      <c r="N6983" s="32">
        <v>46283</v>
      </c>
      <c r="O6983" s="1">
        <f t="shared" si="343"/>
        <v>16</v>
      </c>
    </row>
    <row r="6984" spans="1:21" hidden="1">
      <c r="A6984" t="s">
        <v>26</v>
      </c>
      <c r="B6984" t="s">
        <v>8373</v>
      </c>
      <c r="C6984" s="55">
        <v>2420</v>
      </c>
      <c r="D6984" t="s">
        <v>28</v>
      </c>
      <c r="E6984" s="32">
        <v>46267</v>
      </c>
      <c r="F6984" s="26">
        <v>46267.51635416667</v>
      </c>
      <c r="G6984" s="12" t="s">
        <v>8514</v>
      </c>
      <c r="H6984">
        <v>901661780</v>
      </c>
      <c r="I6984" t="s">
        <v>2678</v>
      </c>
      <c r="J6984" s="41">
        <f t="shared" si="342"/>
        <v>1424640</v>
      </c>
      <c r="K6984" s="41">
        <v>270682</v>
      </c>
      <c r="L6984" s="39">
        <v>1695322</v>
      </c>
      <c r="M6984" t="s">
        <v>37</v>
      </c>
      <c r="N6984" s="32">
        <v>46272</v>
      </c>
      <c r="O6984" s="1">
        <f t="shared" si="343"/>
        <v>5</v>
      </c>
      <c r="P6984" s="34" t="s">
        <v>8251</v>
      </c>
      <c r="U6984" s="32">
        <v>46286</v>
      </c>
    </row>
    <row r="6985" spans="1:21" hidden="1">
      <c r="A6985" t="s">
        <v>26</v>
      </c>
      <c r="B6985" t="s">
        <v>8374</v>
      </c>
      <c r="C6985" s="55">
        <v>6469</v>
      </c>
      <c r="D6985" t="s">
        <v>7838</v>
      </c>
      <c r="E6985" s="32">
        <v>46267</v>
      </c>
      <c r="F6985" s="26">
        <v>46267.657905092594</v>
      </c>
      <c r="G6985" s="12" t="s">
        <v>8514</v>
      </c>
      <c r="H6985">
        <v>900398731</v>
      </c>
      <c r="I6985" t="s">
        <v>7878</v>
      </c>
      <c r="J6985" s="41">
        <f t="shared" si="342"/>
        <v>1726560</v>
      </c>
      <c r="K6985" s="41">
        <v>328046.40000000002</v>
      </c>
      <c r="L6985" s="39">
        <v>2054606.4</v>
      </c>
      <c r="M6985" t="s">
        <v>58</v>
      </c>
      <c r="O6985" s="1">
        <f t="shared" si="343"/>
        <v>0</v>
      </c>
    </row>
    <row r="6986" spans="1:21" hidden="1">
      <c r="A6986" t="s">
        <v>26</v>
      </c>
      <c r="B6986" t="s">
        <v>8375</v>
      </c>
      <c r="C6986" s="55">
        <v>140674</v>
      </c>
      <c r="D6986" t="s">
        <v>3137</v>
      </c>
      <c r="E6986" s="32">
        <v>46267</v>
      </c>
      <c r="F6986" s="26">
        <v>46267.337361111109</v>
      </c>
      <c r="G6986" s="12" t="s">
        <v>8514</v>
      </c>
      <c r="H6986">
        <v>900341810</v>
      </c>
      <c r="I6986" t="s">
        <v>3138</v>
      </c>
      <c r="J6986" s="41">
        <f t="shared" si="342"/>
        <v>320000</v>
      </c>
      <c r="K6986" s="41">
        <v>60800</v>
      </c>
      <c r="L6986" s="39">
        <v>380800</v>
      </c>
      <c r="M6986" t="s">
        <v>54</v>
      </c>
      <c r="O6986" s="1">
        <f t="shared" si="343"/>
        <v>0</v>
      </c>
    </row>
    <row r="6987" spans="1:21" hidden="1">
      <c r="A6987" t="s">
        <v>26</v>
      </c>
      <c r="B6987" t="s">
        <v>8376</v>
      </c>
      <c r="C6987" s="55">
        <v>18124</v>
      </c>
      <c r="D6987" t="s">
        <v>518</v>
      </c>
      <c r="E6987" s="32">
        <v>46267</v>
      </c>
      <c r="F6987" s="26">
        <v>46267.608506944445</v>
      </c>
      <c r="G6987" s="12" t="s">
        <v>8514</v>
      </c>
      <c r="H6987">
        <v>830085391</v>
      </c>
      <c r="I6987" t="s">
        <v>519</v>
      </c>
      <c r="J6987" s="41">
        <f t="shared" si="342"/>
        <v>5340000</v>
      </c>
      <c r="K6987" s="41">
        <v>1014600</v>
      </c>
      <c r="L6987" s="39">
        <v>6354600</v>
      </c>
      <c r="M6987" s="1" t="s">
        <v>9455</v>
      </c>
      <c r="N6987" s="32">
        <v>46269</v>
      </c>
      <c r="O6987" s="1">
        <f t="shared" si="343"/>
        <v>2</v>
      </c>
      <c r="P6987" s="34" t="s">
        <v>8715</v>
      </c>
    </row>
    <row r="6988" spans="1:21" hidden="1">
      <c r="A6988" t="s">
        <v>26</v>
      </c>
      <c r="B6988" t="s">
        <v>8377</v>
      </c>
      <c r="C6988" s="56">
        <v>21601</v>
      </c>
      <c r="D6988" t="s">
        <v>28</v>
      </c>
      <c r="E6988" s="32">
        <v>46267</v>
      </c>
      <c r="F6988" s="26">
        <v>46267.530624999999</v>
      </c>
      <c r="G6988" s="12" t="s">
        <v>8514</v>
      </c>
      <c r="H6988">
        <v>38611981</v>
      </c>
      <c r="I6988" t="s">
        <v>8508</v>
      </c>
      <c r="J6988" s="41">
        <f t="shared" si="342"/>
        <v>199499</v>
      </c>
      <c r="K6988" s="41">
        <v>0</v>
      </c>
      <c r="L6988" s="39">
        <v>199499</v>
      </c>
      <c r="M6988" t="s">
        <v>54</v>
      </c>
      <c r="O6988" s="1">
        <f t="shared" si="343"/>
        <v>0</v>
      </c>
    </row>
    <row r="6989" spans="1:21" hidden="1">
      <c r="A6989" t="s">
        <v>26</v>
      </c>
      <c r="B6989" t="s">
        <v>8378</v>
      </c>
      <c r="C6989" s="55">
        <v>1223</v>
      </c>
      <c r="D6989" t="s">
        <v>2896</v>
      </c>
      <c r="E6989" s="32">
        <v>46267</v>
      </c>
      <c r="F6989" s="26">
        <v>46267.571759259263</v>
      </c>
      <c r="G6989" s="12" t="s">
        <v>8514</v>
      </c>
      <c r="H6989">
        <v>72176319</v>
      </c>
      <c r="I6989" t="s">
        <v>8509</v>
      </c>
      <c r="J6989" s="41">
        <f t="shared" si="342"/>
        <v>190000</v>
      </c>
      <c r="K6989" s="41">
        <v>0</v>
      </c>
      <c r="L6989" s="39">
        <v>190000</v>
      </c>
      <c r="M6989" t="s">
        <v>54</v>
      </c>
      <c r="O6989" s="1">
        <f t="shared" si="343"/>
        <v>0</v>
      </c>
    </row>
    <row r="6990" spans="1:21" hidden="1">
      <c r="A6990" t="s">
        <v>82</v>
      </c>
      <c r="B6990" t="s">
        <v>8379</v>
      </c>
      <c r="C6990" s="55">
        <v>303</v>
      </c>
      <c r="D6990" t="s">
        <v>84</v>
      </c>
      <c r="E6990" s="32">
        <v>46267</v>
      </c>
      <c r="F6990" s="26">
        <v>46267.537002314813</v>
      </c>
      <c r="G6990" s="12" t="s">
        <v>8514</v>
      </c>
      <c r="H6990">
        <v>900144364</v>
      </c>
      <c r="I6990" t="s">
        <v>72</v>
      </c>
      <c r="J6990" s="41">
        <f t="shared" ref="J6990:J7010" si="344">L6990-K6990</f>
        <v>4917000</v>
      </c>
      <c r="K6990" s="41">
        <v>934230</v>
      </c>
      <c r="L6990" s="39">
        <v>5851230</v>
      </c>
      <c r="M6990" t="s">
        <v>70</v>
      </c>
      <c r="N6990" s="32">
        <v>46267</v>
      </c>
      <c r="O6990" s="1">
        <f t="shared" si="343"/>
        <v>0</v>
      </c>
      <c r="P6990" t="s">
        <v>8251</v>
      </c>
      <c r="U6990" s="32">
        <v>46268</v>
      </c>
    </row>
    <row r="6991" spans="1:21" hidden="1">
      <c r="A6991" t="s">
        <v>26</v>
      </c>
      <c r="B6991" t="s">
        <v>8380</v>
      </c>
      <c r="C6991" s="55">
        <v>752768</v>
      </c>
      <c r="D6991" t="s">
        <v>817</v>
      </c>
      <c r="E6991" s="32">
        <v>46267</v>
      </c>
      <c r="F6991" s="26">
        <v>46267.515439814815</v>
      </c>
      <c r="G6991" s="12" t="s">
        <v>8514</v>
      </c>
      <c r="H6991">
        <v>890915475</v>
      </c>
      <c r="I6991" t="s">
        <v>818</v>
      </c>
      <c r="J6991" s="41">
        <f t="shared" si="344"/>
        <v>787612</v>
      </c>
      <c r="K6991" s="41">
        <v>149646.28</v>
      </c>
      <c r="L6991" s="39">
        <v>937258.28</v>
      </c>
      <c r="M6991" t="s">
        <v>70</v>
      </c>
      <c r="N6991" s="32">
        <v>46269</v>
      </c>
      <c r="O6991" s="1">
        <f t="shared" si="343"/>
        <v>2</v>
      </c>
      <c r="P6991" t="s">
        <v>8251</v>
      </c>
      <c r="U6991" s="32">
        <v>46272</v>
      </c>
    </row>
    <row r="6992" spans="1:21" hidden="1">
      <c r="A6992" t="s">
        <v>26</v>
      </c>
      <c r="B6992" t="s">
        <v>8381</v>
      </c>
      <c r="C6992" s="55">
        <v>41991</v>
      </c>
      <c r="D6992" t="s">
        <v>698</v>
      </c>
      <c r="E6992" s="32">
        <v>46267</v>
      </c>
      <c r="F6992" s="26">
        <v>46267.537928240738</v>
      </c>
      <c r="G6992" s="12" t="s">
        <v>8514</v>
      </c>
      <c r="H6992">
        <v>900229913</v>
      </c>
      <c r="I6992" t="s">
        <v>699</v>
      </c>
      <c r="J6992" s="41">
        <f t="shared" si="344"/>
        <v>350560.75</v>
      </c>
      <c r="K6992" s="41">
        <v>10666.25</v>
      </c>
      <c r="L6992" s="39">
        <v>361227</v>
      </c>
      <c r="M6992" t="s">
        <v>70</v>
      </c>
      <c r="N6992" s="32">
        <v>46268</v>
      </c>
      <c r="O6992" s="1">
        <f t="shared" si="343"/>
        <v>1</v>
      </c>
      <c r="P6992" t="s">
        <v>8251</v>
      </c>
      <c r="U6992" s="32">
        <v>46269</v>
      </c>
    </row>
    <row r="6993" spans="1:21" hidden="1">
      <c r="A6993" t="s">
        <v>26</v>
      </c>
      <c r="B6993" t="s">
        <v>8382</v>
      </c>
      <c r="C6993" s="56">
        <v>100462087</v>
      </c>
      <c r="D6993" t="s">
        <v>8383</v>
      </c>
      <c r="E6993" s="32">
        <v>46267</v>
      </c>
      <c r="F6993" s="26">
        <v>46267.538807870369</v>
      </c>
      <c r="G6993" s="12" t="s">
        <v>8514</v>
      </c>
      <c r="H6993">
        <v>800242106</v>
      </c>
      <c r="I6993" t="s">
        <v>172</v>
      </c>
      <c r="J6993" s="41">
        <f t="shared" si="344"/>
        <v>151680.66999999998</v>
      </c>
      <c r="K6993" s="41">
        <v>28819.33</v>
      </c>
      <c r="L6993" s="39">
        <v>180500</v>
      </c>
      <c r="M6993" t="s">
        <v>70</v>
      </c>
      <c r="O6993" s="1">
        <f t="shared" si="343"/>
        <v>0</v>
      </c>
    </row>
    <row r="6994" spans="1:21" hidden="1">
      <c r="A6994" t="s">
        <v>82</v>
      </c>
      <c r="B6994" t="s">
        <v>8384</v>
      </c>
      <c r="C6994" s="55">
        <v>52466</v>
      </c>
      <c r="D6994" t="s">
        <v>8385</v>
      </c>
      <c r="E6994" s="32">
        <v>46267</v>
      </c>
      <c r="F6994" s="26">
        <v>46267.616099537037</v>
      </c>
      <c r="G6994" s="12" t="s">
        <v>8514</v>
      </c>
      <c r="H6994">
        <v>900341810</v>
      </c>
      <c r="I6994" t="s">
        <v>3138</v>
      </c>
      <c r="J6994" s="41">
        <f t="shared" si="344"/>
        <v>320000</v>
      </c>
      <c r="K6994" s="41">
        <v>60800</v>
      </c>
      <c r="L6994" s="39">
        <v>380800</v>
      </c>
      <c r="M6994" t="s">
        <v>54</v>
      </c>
      <c r="O6994" s="1">
        <f t="shared" si="343"/>
        <v>0</v>
      </c>
    </row>
    <row r="6995" spans="1:21" hidden="1">
      <c r="A6995" t="s">
        <v>26</v>
      </c>
      <c r="B6995" t="s">
        <v>8386</v>
      </c>
      <c r="C6995" s="55">
        <v>1030574</v>
      </c>
      <c r="D6995" t="s">
        <v>138</v>
      </c>
      <c r="E6995" s="32">
        <v>46267</v>
      </c>
      <c r="F6995" s="26">
        <v>46267.49895833333</v>
      </c>
      <c r="G6995" s="12" t="s">
        <v>8514</v>
      </c>
      <c r="H6995">
        <v>860016640</v>
      </c>
      <c r="I6995" t="s">
        <v>139</v>
      </c>
      <c r="J6995" s="41">
        <f t="shared" si="344"/>
        <v>1848969</v>
      </c>
      <c r="K6995" s="41">
        <v>0</v>
      </c>
      <c r="L6995" s="39">
        <v>1848969</v>
      </c>
      <c r="M6995" t="s">
        <v>70</v>
      </c>
      <c r="N6995" s="32">
        <v>46269</v>
      </c>
      <c r="O6995" s="1">
        <f t="shared" si="343"/>
        <v>2</v>
      </c>
      <c r="P6995" t="s">
        <v>8251</v>
      </c>
      <c r="U6995" s="32">
        <v>46272</v>
      </c>
    </row>
    <row r="6996" spans="1:21" hidden="1">
      <c r="A6996" t="s">
        <v>26</v>
      </c>
      <c r="B6996" t="s">
        <v>8387</v>
      </c>
      <c r="C6996" s="55">
        <v>101960</v>
      </c>
      <c r="D6996" t="s">
        <v>638</v>
      </c>
      <c r="E6996" s="32">
        <v>46267</v>
      </c>
      <c r="F6996" s="26">
        <v>46267.475289351853</v>
      </c>
      <c r="G6996" s="12" t="s">
        <v>8514</v>
      </c>
      <c r="H6996">
        <v>800128989</v>
      </c>
      <c r="I6996" t="s">
        <v>639</v>
      </c>
      <c r="J6996" s="41">
        <f t="shared" si="344"/>
        <v>38000</v>
      </c>
      <c r="K6996" s="41">
        <v>7220</v>
      </c>
      <c r="L6996" s="39">
        <v>45220</v>
      </c>
      <c r="M6996" t="s">
        <v>70</v>
      </c>
      <c r="N6996" s="32">
        <v>46268</v>
      </c>
      <c r="O6996" s="1">
        <f t="shared" si="343"/>
        <v>1</v>
      </c>
      <c r="P6996" t="s">
        <v>8251</v>
      </c>
      <c r="U6996" s="32">
        <v>46269</v>
      </c>
    </row>
    <row r="6997" spans="1:21" hidden="1">
      <c r="A6997" t="s">
        <v>26</v>
      </c>
      <c r="B6997" t="s">
        <v>8388</v>
      </c>
      <c r="C6997" s="55">
        <v>3999</v>
      </c>
      <c r="D6997" t="s">
        <v>2187</v>
      </c>
      <c r="E6997" s="32">
        <v>46267</v>
      </c>
      <c r="F6997" s="26">
        <v>46267.458356481482</v>
      </c>
      <c r="G6997" s="12" t="s">
        <v>8514</v>
      </c>
      <c r="H6997">
        <v>900284447</v>
      </c>
      <c r="I6997" t="s">
        <v>2188</v>
      </c>
      <c r="J6997" s="41">
        <f t="shared" si="344"/>
        <v>443531.99999999994</v>
      </c>
      <c r="K6997" s="41">
        <v>84271.08</v>
      </c>
      <c r="L6997" s="39">
        <v>527803.07999999996</v>
      </c>
      <c r="M6997" t="s">
        <v>315</v>
      </c>
      <c r="N6997" s="32">
        <v>46275</v>
      </c>
      <c r="O6997" s="1">
        <f t="shared" si="343"/>
        <v>8</v>
      </c>
      <c r="P6997" t="s">
        <v>7680</v>
      </c>
    </row>
    <row r="6998" spans="1:21" hidden="1">
      <c r="A6998" t="s">
        <v>26</v>
      </c>
      <c r="B6998" t="s">
        <v>8389</v>
      </c>
      <c r="C6998" s="55">
        <v>41965</v>
      </c>
      <c r="D6998" t="s">
        <v>698</v>
      </c>
      <c r="E6998" s="32">
        <v>46267</v>
      </c>
      <c r="F6998" s="26">
        <v>46267.430358796293</v>
      </c>
      <c r="G6998" s="12" t="s">
        <v>8514</v>
      </c>
      <c r="H6998">
        <v>900229913</v>
      </c>
      <c r="I6998" t="s">
        <v>699</v>
      </c>
      <c r="J6998" s="41">
        <f t="shared" si="344"/>
        <v>339270.57</v>
      </c>
      <c r="K6998" s="41">
        <v>64461.43</v>
      </c>
      <c r="L6998" s="39">
        <v>403732</v>
      </c>
      <c r="M6998" t="s">
        <v>70</v>
      </c>
      <c r="N6998" s="32">
        <v>46268</v>
      </c>
      <c r="O6998" s="1">
        <f t="shared" si="343"/>
        <v>1</v>
      </c>
      <c r="P6998" t="s">
        <v>8251</v>
      </c>
      <c r="U6998" s="32">
        <v>46269</v>
      </c>
    </row>
    <row r="6999" spans="1:21" hidden="1">
      <c r="A6999" t="s">
        <v>26</v>
      </c>
      <c r="B6999" t="s">
        <v>8390</v>
      </c>
      <c r="C6999" s="55">
        <v>11288</v>
      </c>
      <c r="D6999" t="s">
        <v>1991</v>
      </c>
      <c r="E6999" s="32">
        <v>46267</v>
      </c>
      <c r="F6999" s="26">
        <v>46267.415092592593</v>
      </c>
      <c r="G6999" s="12" t="s">
        <v>8514</v>
      </c>
      <c r="H6999">
        <v>900402854</v>
      </c>
      <c r="I6999" t="s">
        <v>6716</v>
      </c>
      <c r="J6999" s="41">
        <f t="shared" si="344"/>
        <v>96200</v>
      </c>
      <c r="K6999" s="41">
        <v>18278</v>
      </c>
      <c r="L6999" s="39">
        <v>114478</v>
      </c>
      <c r="M6999" t="s">
        <v>37</v>
      </c>
      <c r="N6999" s="32">
        <v>46269</v>
      </c>
      <c r="O6999" s="1">
        <f t="shared" si="343"/>
        <v>2</v>
      </c>
      <c r="P6999" s="34" t="s">
        <v>8251</v>
      </c>
      <c r="U6999" s="32">
        <v>46272</v>
      </c>
    </row>
    <row r="7000" spans="1:21" hidden="1">
      <c r="A7000" t="s">
        <v>26</v>
      </c>
      <c r="B7000" t="s">
        <v>8402</v>
      </c>
      <c r="C7000" s="55">
        <v>7743</v>
      </c>
      <c r="D7000" t="s">
        <v>28</v>
      </c>
      <c r="E7000" s="32">
        <v>46267</v>
      </c>
      <c r="F7000" s="26">
        <v>46267.406678240739</v>
      </c>
      <c r="G7000" s="12" t="s">
        <v>8514</v>
      </c>
      <c r="H7000">
        <v>19386670</v>
      </c>
      <c r="I7000" t="s">
        <v>8510</v>
      </c>
      <c r="J7000" s="41">
        <f t="shared" si="344"/>
        <v>110000</v>
      </c>
      <c r="K7000" s="41">
        <v>0</v>
      </c>
      <c r="L7000" s="39">
        <v>110000</v>
      </c>
      <c r="M7000" t="s">
        <v>37</v>
      </c>
      <c r="O7000" s="1">
        <f t="shared" si="343"/>
        <v>0</v>
      </c>
    </row>
    <row r="7001" spans="1:21" hidden="1">
      <c r="A7001" t="s">
        <v>82</v>
      </c>
      <c r="B7001" t="s">
        <v>8404</v>
      </c>
      <c r="C7001" s="55">
        <v>319</v>
      </c>
      <c r="D7001" t="s">
        <v>8405</v>
      </c>
      <c r="E7001" s="32">
        <v>46267</v>
      </c>
      <c r="F7001" s="26">
        <v>46267.405833333331</v>
      </c>
      <c r="G7001" s="12" t="s">
        <v>8514</v>
      </c>
      <c r="H7001">
        <v>19386670</v>
      </c>
      <c r="I7001" t="s">
        <v>8510</v>
      </c>
      <c r="J7001" s="41">
        <f t="shared" si="344"/>
        <v>110000</v>
      </c>
      <c r="K7001" s="41">
        <v>0</v>
      </c>
      <c r="L7001" s="39">
        <v>110000</v>
      </c>
      <c r="M7001" t="s">
        <v>37</v>
      </c>
      <c r="N7001" s="32">
        <v>46267</v>
      </c>
      <c r="O7001" s="1">
        <f t="shared" si="343"/>
        <v>0</v>
      </c>
      <c r="P7001" t="s">
        <v>8251</v>
      </c>
    </row>
    <row r="7002" spans="1:21" hidden="1">
      <c r="A7002" t="s">
        <v>26</v>
      </c>
      <c r="B7002" t="s">
        <v>8415</v>
      </c>
      <c r="C7002" s="55">
        <v>5201</v>
      </c>
      <c r="D7002" t="s">
        <v>1033</v>
      </c>
      <c r="E7002" s="32">
        <v>46267</v>
      </c>
      <c r="F7002" s="26">
        <v>46267.377476851849</v>
      </c>
      <c r="G7002" s="12" t="s">
        <v>8514</v>
      </c>
      <c r="H7002">
        <v>901417727</v>
      </c>
      <c r="I7002" t="s">
        <v>1034</v>
      </c>
      <c r="J7002" s="41">
        <f t="shared" si="344"/>
        <v>2222303</v>
      </c>
      <c r="K7002" s="41">
        <v>422237.57</v>
      </c>
      <c r="L7002" s="39">
        <v>2644540.5699999998</v>
      </c>
      <c r="M7002" t="s">
        <v>195</v>
      </c>
      <c r="N7002" s="32">
        <v>46269</v>
      </c>
      <c r="O7002" s="1">
        <f t="shared" si="343"/>
        <v>2</v>
      </c>
      <c r="P7002" s="34" t="s">
        <v>8715</v>
      </c>
    </row>
    <row r="7003" spans="1:21" hidden="1">
      <c r="A7003" t="s">
        <v>26</v>
      </c>
      <c r="B7003" t="s">
        <v>8416</v>
      </c>
      <c r="C7003" s="55">
        <v>9</v>
      </c>
      <c r="D7003" t="s">
        <v>2958</v>
      </c>
      <c r="E7003" s="32">
        <v>46267</v>
      </c>
      <c r="F7003" s="26">
        <v>46267.214537037034</v>
      </c>
      <c r="G7003" s="12" t="s">
        <v>8514</v>
      </c>
      <c r="H7003">
        <v>902036303</v>
      </c>
      <c r="I7003" t="s">
        <v>2959</v>
      </c>
      <c r="J7003" s="41">
        <f t="shared" si="344"/>
        <v>40000000</v>
      </c>
      <c r="K7003" s="41">
        <v>7600000</v>
      </c>
      <c r="L7003" s="39">
        <v>47600000</v>
      </c>
      <c r="M7003" t="s">
        <v>30</v>
      </c>
      <c r="N7003" s="32">
        <v>46269</v>
      </c>
      <c r="O7003" s="1">
        <f t="shared" si="343"/>
        <v>2</v>
      </c>
      <c r="P7003" s="34" t="s">
        <v>8715</v>
      </c>
    </row>
    <row r="7004" spans="1:21" hidden="1">
      <c r="A7004" t="s">
        <v>26</v>
      </c>
      <c r="B7004" t="s">
        <v>8450</v>
      </c>
      <c r="C7004" s="55">
        <v>98808256</v>
      </c>
      <c r="D7004" t="s">
        <v>255</v>
      </c>
      <c r="E7004" s="32">
        <v>46267</v>
      </c>
      <c r="F7004" s="26">
        <v>46267.374803240738</v>
      </c>
      <c r="G7004" s="12" t="s">
        <v>8514</v>
      </c>
      <c r="H7004">
        <v>900843898</v>
      </c>
      <c r="I7004" t="s">
        <v>256</v>
      </c>
      <c r="J7004" s="41">
        <f t="shared" si="344"/>
        <v>14957.99</v>
      </c>
      <c r="K7004" s="41">
        <v>2842.01</v>
      </c>
      <c r="L7004" s="39">
        <v>17800</v>
      </c>
      <c r="M7004" t="s">
        <v>54</v>
      </c>
      <c r="O7004" s="1">
        <f t="shared" si="343"/>
        <v>0</v>
      </c>
    </row>
    <row r="7005" spans="1:21" hidden="1">
      <c r="A7005" t="s">
        <v>26</v>
      </c>
      <c r="B7005" t="s">
        <v>8451</v>
      </c>
      <c r="C7005" s="56">
        <v>4725</v>
      </c>
      <c r="D7005" t="s">
        <v>698</v>
      </c>
      <c r="E7005" s="32">
        <v>46267</v>
      </c>
      <c r="F7005" s="26">
        <v>46267.349780092591</v>
      </c>
      <c r="G7005" s="12" t="s">
        <v>8514</v>
      </c>
      <c r="H7005">
        <v>900432954</v>
      </c>
      <c r="I7005" t="s">
        <v>5131</v>
      </c>
      <c r="J7005" s="41">
        <f t="shared" si="344"/>
        <v>56000</v>
      </c>
      <c r="K7005" s="41">
        <v>0</v>
      </c>
      <c r="L7005" s="39">
        <v>56000</v>
      </c>
      <c r="M7005" t="s">
        <v>54</v>
      </c>
      <c r="O7005" s="1">
        <f t="shared" si="343"/>
        <v>0</v>
      </c>
    </row>
    <row r="7006" spans="1:21" hidden="1">
      <c r="A7006" t="s">
        <v>26</v>
      </c>
      <c r="B7006" t="s">
        <v>8452</v>
      </c>
      <c r="C7006" s="56">
        <v>2051566</v>
      </c>
      <c r="D7006" t="s">
        <v>8453</v>
      </c>
      <c r="E7006" s="32">
        <v>46267</v>
      </c>
      <c r="F7006" s="26">
        <v>46267.33798611111</v>
      </c>
      <c r="G7006" s="12" t="s">
        <v>8514</v>
      </c>
      <c r="H7006">
        <v>900943243</v>
      </c>
      <c r="I7006" t="s">
        <v>2816</v>
      </c>
      <c r="J7006" s="41">
        <f t="shared" si="344"/>
        <v>18487.400000000001</v>
      </c>
      <c r="K7006" s="41">
        <v>3512.6</v>
      </c>
      <c r="L7006" s="39">
        <v>22000</v>
      </c>
      <c r="M7006" t="s">
        <v>54</v>
      </c>
      <c r="O7006" s="1">
        <f t="shared" si="343"/>
        <v>0</v>
      </c>
    </row>
    <row r="7007" spans="1:21" hidden="1">
      <c r="A7007" t="s">
        <v>26</v>
      </c>
      <c r="B7007" t="s">
        <v>8454</v>
      </c>
      <c r="C7007" s="55">
        <v>140671</v>
      </c>
      <c r="D7007" t="s">
        <v>3137</v>
      </c>
      <c r="E7007" s="32">
        <v>46267</v>
      </c>
      <c r="F7007" s="26">
        <v>46267.301076388889</v>
      </c>
      <c r="G7007" s="12" t="s">
        <v>8514</v>
      </c>
      <c r="H7007">
        <v>900341810</v>
      </c>
      <c r="I7007" t="s">
        <v>3138</v>
      </c>
      <c r="J7007" s="41">
        <f t="shared" si="344"/>
        <v>51351.85</v>
      </c>
      <c r="K7007" s="41">
        <v>0</v>
      </c>
      <c r="L7007" s="39">
        <v>51351.85</v>
      </c>
      <c r="M7007" t="s">
        <v>54</v>
      </c>
      <c r="O7007" s="1">
        <f t="shared" si="343"/>
        <v>0</v>
      </c>
    </row>
    <row r="7008" spans="1:21" hidden="1">
      <c r="A7008" t="s">
        <v>26</v>
      </c>
      <c r="B7008" t="s">
        <v>8455</v>
      </c>
      <c r="C7008" s="56">
        <v>140670</v>
      </c>
      <c r="D7008" t="s">
        <v>3137</v>
      </c>
      <c r="E7008" s="32">
        <v>46267</v>
      </c>
      <c r="F7008" s="26">
        <v>46267.296875</v>
      </c>
      <c r="G7008" s="12" t="s">
        <v>8514</v>
      </c>
      <c r="H7008">
        <v>900341810</v>
      </c>
      <c r="I7008" t="s">
        <v>3138</v>
      </c>
      <c r="J7008" s="41">
        <f t="shared" si="344"/>
        <v>104888.89</v>
      </c>
      <c r="K7008" s="41">
        <v>0</v>
      </c>
      <c r="L7008" s="39">
        <v>104888.89</v>
      </c>
      <c r="M7008" t="s">
        <v>54</v>
      </c>
      <c r="O7008" s="1">
        <f t="shared" si="343"/>
        <v>0</v>
      </c>
    </row>
    <row r="7009" spans="1:22" hidden="1">
      <c r="A7009" t="s">
        <v>26</v>
      </c>
      <c r="B7009" t="s">
        <v>8456</v>
      </c>
      <c r="C7009" s="56">
        <v>292611</v>
      </c>
      <c r="D7009" t="s">
        <v>7422</v>
      </c>
      <c r="E7009" s="32">
        <v>46267</v>
      </c>
      <c r="F7009" s="26">
        <v>46267.249143518522</v>
      </c>
      <c r="G7009" s="12" t="s">
        <v>8514</v>
      </c>
      <c r="H7009">
        <v>860076919</v>
      </c>
      <c r="I7009" t="s">
        <v>2340</v>
      </c>
      <c r="J7009" s="41">
        <f t="shared" si="344"/>
        <v>28300</v>
      </c>
      <c r="K7009" s="41">
        <v>0</v>
      </c>
      <c r="L7009" s="39">
        <v>28300</v>
      </c>
      <c r="M7009" t="s">
        <v>54</v>
      </c>
      <c r="O7009" s="1">
        <f t="shared" si="343"/>
        <v>0</v>
      </c>
    </row>
    <row r="7010" spans="1:22" hidden="1">
      <c r="A7010" t="s">
        <v>26</v>
      </c>
      <c r="B7010" t="s">
        <v>8457</v>
      </c>
      <c r="C7010" s="55">
        <v>532273</v>
      </c>
      <c r="D7010" t="s">
        <v>671</v>
      </c>
      <c r="E7010" s="32">
        <v>46267</v>
      </c>
      <c r="F7010" s="26">
        <v>46267.184930555559</v>
      </c>
      <c r="G7010" s="12" t="s">
        <v>8514</v>
      </c>
      <c r="H7010">
        <v>860001697</v>
      </c>
      <c r="I7010" t="s">
        <v>669</v>
      </c>
      <c r="J7010" s="41">
        <f t="shared" si="344"/>
        <v>507300</v>
      </c>
      <c r="K7010" s="41">
        <v>0</v>
      </c>
      <c r="L7010" s="39">
        <v>507300</v>
      </c>
      <c r="M7010" t="s">
        <v>70</v>
      </c>
      <c r="N7010" s="32">
        <v>46268</v>
      </c>
      <c r="O7010" s="1">
        <f t="shared" si="343"/>
        <v>1</v>
      </c>
      <c r="P7010" t="s">
        <v>7680</v>
      </c>
      <c r="U7010" s="32">
        <v>46272</v>
      </c>
      <c r="V7010" t="s">
        <v>39</v>
      </c>
    </row>
    <row r="7011" spans="1:22" hidden="1">
      <c r="A7011" t="s">
        <v>26</v>
      </c>
      <c r="B7011" t="s">
        <v>8627</v>
      </c>
      <c r="C7011" s="55">
        <v>11200</v>
      </c>
      <c r="D7011" t="s">
        <v>1500</v>
      </c>
      <c r="E7011" s="32">
        <v>46268</v>
      </c>
      <c r="F7011" s="26">
        <v>46268.639120370368</v>
      </c>
      <c r="G7011" s="12" t="s">
        <v>8514</v>
      </c>
      <c r="H7011">
        <v>900655384</v>
      </c>
      <c r="I7011" t="s">
        <v>1501</v>
      </c>
      <c r="J7011" s="39">
        <f t="shared" ref="J7011:J7074" si="345">+L7011-K7011</f>
        <v>42908871</v>
      </c>
      <c r="K7011" s="39">
        <v>8152685.4900000002</v>
      </c>
      <c r="L7011" s="39">
        <v>51061556.490000002</v>
      </c>
      <c r="M7011" t="s">
        <v>70</v>
      </c>
      <c r="N7011" s="32">
        <v>46272</v>
      </c>
      <c r="P7011" s="34" t="s">
        <v>7680</v>
      </c>
      <c r="U7011" s="32">
        <v>46274</v>
      </c>
    </row>
    <row r="7012" spans="1:22" hidden="1">
      <c r="A7012" t="s">
        <v>26</v>
      </c>
      <c r="B7012" t="s">
        <v>8628</v>
      </c>
      <c r="C7012" s="55">
        <v>2564</v>
      </c>
      <c r="D7012" t="s">
        <v>452</v>
      </c>
      <c r="E7012" s="32">
        <v>46268</v>
      </c>
      <c r="F7012" s="26">
        <v>46268.697326388887</v>
      </c>
      <c r="G7012" s="12" t="s">
        <v>8514</v>
      </c>
      <c r="H7012">
        <v>901485351</v>
      </c>
      <c r="I7012" t="s">
        <v>453</v>
      </c>
      <c r="J7012" s="39">
        <f t="shared" si="345"/>
        <v>4470000</v>
      </c>
      <c r="K7012" s="39">
        <v>849300</v>
      </c>
      <c r="L7012" s="39">
        <v>5319300</v>
      </c>
      <c r="M7012" s="1" t="s">
        <v>9455</v>
      </c>
      <c r="N7012" s="32">
        <v>46276</v>
      </c>
      <c r="O7012" s="1">
        <f>IFERROR(IF(-_xlfn.DAYS(E7012,N7012)&lt;0,0,-_xlfn.DAYS(E7012,N7012)), " - ")</f>
        <v>8</v>
      </c>
      <c r="P7012" t="s">
        <v>8251</v>
      </c>
    </row>
    <row r="7013" spans="1:22" hidden="1">
      <c r="A7013" t="s">
        <v>26</v>
      </c>
      <c r="B7013" t="s">
        <v>8629</v>
      </c>
      <c r="C7013" s="55">
        <v>7212</v>
      </c>
      <c r="D7013" t="s">
        <v>227</v>
      </c>
      <c r="E7013" s="32">
        <v>46268</v>
      </c>
      <c r="F7013" s="26">
        <v>46268.680925925924</v>
      </c>
      <c r="G7013" s="12" t="s">
        <v>8514</v>
      </c>
      <c r="H7013">
        <v>900694961</v>
      </c>
      <c r="I7013" t="s">
        <v>1304</v>
      </c>
      <c r="J7013" s="39">
        <f t="shared" si="345"/>
        <v>920000</v>
      </c>
      <c r="K7013" s="39">
        <v>174800</v>
      </c>
      <c r="L7013" s="39">
        <v>1094800</v>
      </c>
      <c r="M7013" t="s">
        <v>70</v>
      </c>
      <c r="N7013" s="32">
        <v>46280</v>
      </c>
      <c r="O7013" s="1">
        <f>IFERROR(IF(-_xlfn.DAYS(E7013,N7013)&lt;0,0,-_xlfn.DAYS(E7013,N7013)), " - ")</f>
        <v>12</v>
      </c>
    </row>
    <row r="7014" spans="1:22" hidden="1">
      <c r="A7014" t="s">
        <v>26</v>
      </c>
      <c r="B7014" t="s">
        <v>8630</v>
      </c>
      <c r="C7014" s="55">
        <v>127172</v>
      </c>
      <c r="D7014" t="s">
        <v>28</v>
      </c>
      <c r="E7014" s="32">
        <v>46268</v>
      </c>
      <c r="F7014" s="26">
        <v>46268.646585648145</v>
      </c>
      <c r="G7014" s="12" t="s">
        <v>8514</v>
      </c>
      <c r="H7014">
        <v>830000818</v>
      </c>
      <c r="I7014" t="s">
        <v>901</v>
      </c>
      <c r="J7014" s="39">
        <f t="shared" si="345"/>
        <v>10000000</v>
      </c>
      <c r="K7014" s="39">
        <v>1900000</v>
      </c>
      <c r="L7014" s="39">
        <v>11900000</v>
      </c>
      <c r="M7014" t="s">
        <v>195</v>
      </c>
      <c r="N7014" s="32">
        <v>46272</v>
      </c>
      <c r="O7014" s="1">
        <f>IFERROR(IF(-_xlfn.DAYS(E7014,N7014)&lt;0,0,-_xlfn.DAYS(E7014,N7014)), " - ")</f>
        <v>4</v>
      </c>
      <c r="P7014" s="34" t="s">
        <v>8715</v>
      </c>
      <c r="U7014" s="32">
        <v>46273</v>
      </c>
    </row>
    <row r="7015" spans="1:22" hidden="1">
      <c r="A7015" t="s">
        <v>26</v>
      </c>
      <c r="B7015" t="s">
        <v>8631</v>
      </c>
      <c r="C7015" s="55">
        <v>575754</v>
      </c>
      <c r="D7015" t="s">
        <v>159</v>
      </c>
      <c r="E7015" s="32">
        <v>46268</v>
      </c>
      <c r="F7015" s="26">
        <v>46268.69908564815</v>
      </c>
      <c r="G7015" s="12" t="s">
        <v>8514</v>
      </c>
      <c r="H7015">
        <v>890800788</v>
      </c>
      <c r="I7015" t="s">
        <v>160</v>
      </c>
      <c r="J7015" s="39">
        <f t="shared" si="345"/>
        <v>70270</v>
      </c>
      <c r="K7015" s="39">
        <v>13352</v>
      </c>
      <c r="L7015" s="39">
        <v>83622</v>
      </c>
      <c r="M7015" t="s">
        <v>70</v>
      </c>
      <c r="N7015" s="32">
        <v>46274</v>
      </c>
      <c r="O7015" s="1">
        <f>IFERROR(IF(-_xlfn.DAYS(E7015,N7015)&lt;0,0,-_xlfn.DAYS(E7015,N7015)), " - ")</f>
        <v>6</v>
      </c>
      <c r="P7015" t="s">
        <v>7680</v>
      </c>
    </row>
    <row r="7016" spans="1:22" hidden="1">
      <c r="A7016" t="s">
        <v>26</v>
      </c>
      <c r="B7016" t="s">
        <v>8632</v>
      </c>
      <c r="C7016" s="55">
        <v>112650</v>
      </c>
      <c r="D7016" t="s">
        <v>420</v>
      </c>
      <c r="E7016" s="32">
        <v>46268</v>
      </c>
      <c r="F7016" s="26">
        <v>46268.528437499997</v>
      </c>
      <c r="G7016" s="12" t="s">
        <v>8514</v>
      </c>
      <c r="H7016">
        <v>830120839</v>
      </c>
      <c r="I7016" t="s">
        <v>421</v>
      </c>
      <c r="J7016" s="39">
        <f t="shared" si="345"/>
        <v>465120</v>
      </c>
      <c r="K7016" s="39">
        <v>88373</v>
      </c>
      <c r="L7016" s="39">
        <v>553493</v>
      </c>
      <c r="M7016" t="s">
        <v>70</v>
      </c>
      <c r="N7016" s="32">
        <v>46272</v>
      </c>
      <c r="P7016" s="34" t="s">
        <v>8251</v>
      </c>
      <c r="U7016" s="32">
        <v>46286</v>
      </c>
    </row>
    <row r="7017" spans="1:22" hidden="1">
      <c r="A7017" t="s">
        <v>26</v>
      </c>
      <c r="B7017" t="s">
        <v>8633</v>
      </c>
      <c r="C7017" s="55">
        <v>516655</v>
      </c>
      <c r="D7017" t="s">
        <v>2896</v>
      </c>
      <c r="E7017" s="32">
        <v>46268</v>
      </c>
      <c r="F7017" s="26">
        <v>46268.59815972222</v>
      </c>
      <c r="G7017" s="12" t="s">
        <v>8514</v>
      </c>
      <c r="H7017">
        <v>811001182</v>
      </c>
      <c r="I7017" t="s">
        <v>3373</v>
      </c>
      <c r="J7017" s="39">
        <f t="shared" si="345"/>
        <v>308304</v>
      </c>
      <c r="K7017" s="39">
        <v>58577.760000000002</v>
      </c>
      <c r="L7017" s="39">
        <v>366881.76</v>
      </c>
      <c r="M7017" t="s">
        <v>54</v>
      </c>
      <c r="N7017" s="32">
        <v>46279</v>
      </c>
      <c r="P7017" t="s">
        <v>8251</v>
      </c>
    </row>
    <row r="7018" spans="1:22" hidden="1">
      <c r="A7018" t="s">
        <v>26</v>
      </c>
      <c r="B7018" t="s">
        <v>8634</v>
      </c>
      <c r="C7018" s="55">
        <v>370757</v>
      </c>
      <c r="D7018" t="s">
        <v>336</v>
      </c>
      <c r="E7018" s="32">
        <v>46268</v>
      </c>
      <c r="F7018" s="26">
        <v>46268.59103009259</v>
      </c>
      <c r="G7018" s="12" t="s">
        <v>8514</v>
      </c>
      <c r="H7018">
        <v>800049074</v>
      </c>
      <c r="I7018" t="s">
        <v>337</v>
      </c>
      <c r="J7018" s="39">
        <f t="shared" si="345"/>
        <v>82136</v>
      </c>
      <c r="K7018" s="39">
        <v>12322</v>
      </c>
      <c r="L7018" s="39">
        <v>94458</v>
      </c>
      <c r="M7018" t="s">
        <v>70</v>
      </c>
      <c r="N7018" s="32">
        <v>46273</v>
      </c>
      <c r="O7018" s="1">
        <f>IFERROR(IF(-_xlfn.DAYS(E7018,N7018)&lt;0,0,-_xlfn.DAYS(E7018,N7018)), " - ")</f>
        <v>5</v>
      </c>
      <c r="P7018" t="s">
        <v>7680</v>
      </c>
      <c r="U7018" s="32">
        <v>46274</v>
      </c>
    </row>
    <row r="7019" spans="1:22" hidden="1">
      <c r="A7019" t="s">
        <v>26</v>
      </c>
      <c r="B7019" t="s">
        <v>8635</v>
      </c>
      <c r="C7019" s="55">
        <v>370756</v>
      </c>
      <c r="D7019" t="s">
        <v>336</v>
      </c>
      <c r="E7019" s="32">
        <v>46268</v>
      </c>
      <c r="F7019" s="26">
        <v>46268.591006944444</v>
      </c>
      <c r="G7019" s="12" t="s">
        <v>8514</v>
      </c>
      <c r="H7019">
        <v>800049074</v>
      </c>
      <c r="I7019" t="s">
        <v>337</v>
      </c>
      <c r="J7019" s="39">
        <f t="shared" si="345"/>
        <v>233490</v>
      </c>
      <c r="K7019" s="39">
        <v>44363</v>
      </c>
      <c r="L7019" s="39">
        <v>277853</v>
      </c>
      <c r="M7019" t="s">
        <v>70</v>
      </c>
      <c r="N7019" s="32">
        <v>46273</v>
      </c>
      <c r="O7019" s="1">
        <f>IFERROR(IF(-_xlfn.DAYS(E7019,N7019)&lt;0,0,-_xlfn.DAYS(E7019,N7019)), " - ")</f>
        <v>5</v>
      </c>
      <c r="P7019" t="s">
        <v>7680</v>
      </c>
      <c r="U7019" s="32">
        <v>46274</v>
      </c>
    </row>
    <row r="7020" spans="1:22" hidden="1">
      <c r="A7020" t="s">
        <v>26</v>
      </c>
      <c r="B7020" t="s">
        <v>8636</v>
      </c>
      <c r="C7020" s="55">
        <v>134</v>
      </c>
      <c r="D7020" t="s">
        <v>986</v>
      </c>
      <c r="E7020" s="32">
        <v>46268</v>
      </c>
      <c r="F7020" s="26">
        <v>46268.619976851849</v>
      </c>
      <c r="G7020" s="12" t="s">
        <v>8514</v>
      </c>
      <c r="H7020">
        <v>94410887</v>
      </c>
      <c r="I7020" t="s">
        <v>987</v>
      </c>
      <c r="J7020" s="39">
        <f t="shared" si="345"/>
        <v>1560000</v>
      </c>
      <c r="K7020" s="39">
        <v>0</v>
      </c>
      <c r="L7020" s="39">
        <v>1560000</v>
      </c>
      <c r="M7020" t="s">
        <v>37</v>
      </c>
      <c r="N7020" s="32">
        <v>46276</v>
      </c>
      <c r="O7020" s="1">
        <f>IFERROR(IF(-_xlfn.DAYS(E7020,N7020)&lt;0,0,-_xlfn.DAYS(E7020,N7020)), " - ")</f>
        <v>8</v>
      </c>
      <c r="P7020" t="s">
        <v>8251</v>
      </c>
      <c r="U7020" s="32">
        <v>46281</v>
      </c>
    </row>
    <row r="7021" spans="1:22" hidden="1">
      <c r="A7021" t="s">
        <v>26</v>
      </c>
      <c r="B7021" t="s">
        <v>8637</v>
      </c>
      <c r="C7021" s="55">
        <v>919</v>
      </c>
      <c r="D7021" t="s">
        <v>28</v>
      </c>
      <c r="E7021" s="32">
        <v>46268</v>
      </c>
      <c r="F7021" s="26">
        <v>46268.572129629632</v>
      </c>
      <c r="G7021" s="12" t="s">
        <v>8514</v>
      </c>
      <c r="H7021">
        <v>71660004</v>
      </c>
      <c r="I7021" t="s">
        <v>266</v>
      </c>
      <c r="J7021" s="39">
        <f t="shared" si="345"/>
        <v>450000</v>
      </c>
      <c r="K7021" s="39">
        <v>0</v>
      </c>
      <c r="L7021" s="39">
        <v>450000</v>
      </c>
      <c r="M7021" t="s">
        <v>70</v>
      </c>
      <c r="N7021" s="32">
        <v>46272</v>
      </c>
      <c r="P7021" s="34" t="s">
        <v>8251</v>
      </c>
      <c r="U7021" s="32">
        <v>46273</v>
      </c>
    </row>
    <row r="7022" spans="1:22" hidden="1">
      <c r="A7022" t="s">
        <v>26</v>
      </c>
      <c r="B7022" t="s">
        <v>8638</v>
      </c>
      <c r="C7022" s="55">
        <v>753021</v>
      </c>
      <c r="D7022" t="s">
        <v>817</v>
      </c>
      <c r="E7022" s="32">
        <v>46268</v>
      </c>
      <c r="F7022" s="26">
        <v>46268.533171296294</v>
      </c>
      <c r="G7022" s="12" t="s">
        <v>8514</v>
      </c>
      <c r="H7022">
        <v>890915475</v>
      </c>
      <c r="I7022" t="s">
        <v>818</v>
      </c>
      <c r="J7022" s="39">
        <f t="shared" si="345"/>
        <v>114912</v>
      </c>
      <c r="K7022" s="39">
        <v>21833.279999999999</v>
      </c>
      <c r="L7022" s="39">
        <v>136745.28</v>
      </c>
      <c r="M7022" t="s">
        <v>70</v>
      </c>
      <c r="N7022" s="32">
        <v>46273</v>
      </c>
      <c r="O7022" s="1">
        <f>IFERROR(IF(-_xlfn.DAYS(E7022,N7022)&lt;0,0,-_xlfn.DAYS(E7022,N7022)), " - ")</f>
        <v>5</v>
      </c>
      <c r="P7022" t="s">
        <v>7680</v>
      </c>
      <c r="U7022" s="32">
        <v>46274</v>
      </c>
    </row>
    <row r="7023" spans="1:22" hidden="1">
      <c r="A7023" t="s">
        <v>26</v>
      </c>
      <c r="B7023" t="s">
        <v>8639</v>
      </c>
      <c r="C7023" s="55">
        <v>8727</v>
      </c>
      <c r="D7023" t="s">
        <v>2896</v>
      </c>
      <c r="E7023" s="32">
        <v>46268</v>
      </c>
      <c r="F7023" s="26">
        <v>46268.502303240741</v>
      </c>
      <c r="G7023" s="12" t="s">
        <v>8514</v>
      </c>
      <c r="H7023">
        <v>901360705</v>
      </c>
      <c r="I7023" t="s">
        <v>877</v>
      </c>
      <c r="J7023" s="39">
        <f t="shared" si="345"/>
        <v>271840</v>
      </c>
      <c r="K7023" s="39">
        <v>51649.599999999999</v>
      </c>
      <c r="L7023" s="39">
        <v>323489.59999999998</v>
      </c>
      <c r="M7023" t="s">
        <v>70</v>
      </c>
      <c r="N7023" s="32">
        <v>46272</v>
      </c>
      <c r="P7023" s="34" t="s">
        <v>8251</v>
      </c>
      <c r="U7023" s="32">
        <v>46286</v>
      </c>
    </row>
    <row r="7024" spans="1:22" hidden="1">
      <c r="A7024" t="s">
        <v>26</v>
      </c>
      <c r="B7024" t="s">
        <v>8640</v>
      </c>
      <c r="C7024" s="55">
        <v>249</v>
      </c>
      <c r="D7024" t="s">
        <v>1049</v>
      </c>
      <c r="E7024" s="32">
        <v>46268</v>
      </c>
      <c r="F7024" s="26">
        <v>46268.486944444441</v>
      </c>
      <c r="G7024" s="12" t="s">
        <v>8514</v>
      </c>
      <c r="H7024">
        <v>900654063</v>
      </c>
      <c r="I7024" t="s">
        <v>1050</v>
      </c>
      <c r="J7024" s="39">
        <f t="shared" si="345"/>
        <v>2627500</v>
      </c>
      <c r="K7024" s="39">
        <v>499225</v>
      </c>
      <c r="L7024" s="39">
        <v>3126725</v>
      </c>
      <c r="M7024" t="s">
        <v>110</v>
      </c>
      <c r="N7024" s="32">
        <v>46272</v>
      </c>
      <c r="U7024" s="32">
        <v>46273</v>
      </c>
    </row>
    <row r="7025" spans="1:21" hidden="1">
      <c r="A7025" t="s">
        <v>26</v>
      </c>
      <c r="B7025" t="s">
        <v>8641</v>
      </c>
      <c r="C7025" s="55">
        <v>370684</v>
      </c>
      <c r="D7025" t="s">
        <v>336</v>
      </c>
      <c r="E7025" s="32">
        <v>46268</v>
      </c>
      <c r="F7025" s="26">
        <v>46268.439560185187</v>
      </c>
      <c r="G7025" s="12" t="s">
        <v>8514</v>
      </c>
      <c r="H7025">
        <v>800049074</v>
      </c>
      <c r="I7025" t="s">
        <v>337</v>
      </c>
      <c r="J7025" s="39">
        <f t="shared" si="345"/>
        <v>658767</v>
      </c>
      <c r="K7025" s="39">
        <v>104487</v>
      </c>
      <c r="L7025" s="39">
        <v>763254</v>
      </c>
      <c r="M7025" t="s">
        <v>70</v>
      </c>
      <c r="N7025" s="32">
        <v>46272</v>
      </c>
      <c r="P7025" s="34" t="s">
        <v>8251</v>
      </c>
      <c r="U7025" s="32">
        <v>46286</v>
      </c>
    </row>
    <row r="7026" spans="1:21" hidden="1">
      <c r="A7026" t="s">
        <v>26</v>
      </c>
      <c r="B7026" t="s">
        <v>8642</v>
      </c>
      <c r="C7026" s="55">
        <v>8726</v>
      </c>
      <c r="D7026" t="s">
        <v>2896</v>
      </c>
      <c r="E7026" s="32">
        <v>46268</v>
      </c>
      <c r="F7026" s="26">
        <v>46268.479270833333</v>
      </c>
      <c r="G7026" s="12" t="s">
        <v>8514</v>
      </c>
      <c r="H7026">
        <v>901360705</v>
      </c>
      <c r="I7026" t="s">
        <v>877</v>
      </c>
      <c r="J7026" s="39">
        <f t="shared" si="345"/>
        <v>67960</v>
      </c>
      <c r="K7026" s="39">
        <v>12912.4</v>
      </c>
      <c r="L7026" s="39">
        <v>80872.399999999994</v>
      </c>
      <c r="M7026" t="s">
        <v>70</v>
      </c>
      <c r="N7026" s="32">
        <v>46274</v>
      </c>
      <c r="O7026" s="1">
        <f>IFERROR(IF(-_xlfn.DAYS(E7026,N7026)&lt;0,0,-_xlfn.DAYS(E7026,N7026)), " - ")</f>
        <v>6</v>
      </c>
      <c r="P7026" t="s">
        <v>7680</v>
      </c>
      <c r="U7026" s="32">
        <v>46281</v>
      </c>
    </row>
    <row r="7027" spans="1:21" hidden="1">
      <c r="A7027" t="s">
        <v>26</v>
      </c>
      <c r="B7027" t="s">
        <v>8643</v>
      </c>
      <c r="C7027" s="55">
        <v>2036</v>
      </c>
      <c r="D7027" t="s">
        <v>438</v>
      </c>
      <c r="E7027" s="32">
        <v>46268</v>
      </c>
      <c r="F7027" s="26">
        <v>46268.454282407409</v>
      </c>
      <c r="G7027" s="12" t="s">
        <v>8514</v>
      </c>
      <c r="H7027">
        <v>900497895</v>
      </c>
      <c r="I7027" t="s">
        <v>439</v>
      </c>
      <c r="J7027" s="39">
        <f t="shared" si="345"/>
        <v>2550000</v>
      </c>
      <c r="K7027" s="39">
        <v>484500</v>
      </c>
      <c r="L7027" s="39">
        <v>3034500</v>
      </c>
      <c r="M7027" s="1" t="s">
        <v>9455</v>
      </c>
      <c r="N7027" s="32">
        <v>46272</v>
      </c>
      <c r="P7027" s="34" t="s">
        <v>8251</v>
      </c>
    </row>
    <row r="7028" spans="1:21" hidden="1">
      <c r="A7028" t="s">
        <v>26</v>
      </c>
      <c r="B7028" t="s">
        <v>8644</v>
      </c>
      <c r="C7028" s="55">
        <v>3161</v>
      </c>
      <c r="D7028" t="s">
        <v>262</v>
      </c>
      <c r="E7028" s="32">
        <v>46268</v>
      </c>
      <c r="F7028" s="26">
        <v>46268.421053240738</v>
      </c>
      <c r="G7028" s="12" t="s">
        <v>8514</v>
      </c>
      <c r="H7028">
        <v>900433773</v>
      </c>
      <c r="I7028" t="s">
        <v>433</v>
      </c>
      <c r="J7028" s="39">
        <f t="shared" si="345"/>
        <v>4372000</v>
      </c>
      <c r="K7028" s="39">
        <v>830680</v>
      </c>
      <c r="L7028" s="39">
        <v>5202680</v>
      </c>
      <c r="M7028" s="1" t="s">
        <v>9455</v>
      </c>
      <c r="N7028" s="32">
        <v>46276</v>
      </c>
      <c r="O7028" s="1">
        <f>IFERROR(IF(-_xlfn.DAYS(E7028,N7028)&lt;0,0,-_xlfn.DAYS(E7028,N7028)), " - ")</f>
        <v>8</v>
      </c>
      <c r="P7028" t="s">
        <v>8251</v>
      </c>
    </row>
    <row r="7029" spans="1:21" hidden="1">
      <c r="A7029" t="s">
        <v>26</v>
      </c>
      <c r="B7029" t="s">
        <v>8683</v>
      </c>
      <c r="C7029" s="55">
        <v>10290</v>
      </c>
      <c r="D7029" t="s">
        <v>2896</v>
      </c>
      <c r="E7029" s="32">
        <v>46268</v>
      </c>
      <c r="F7029" s="26">
        <v>46268.873645833337</v>
      </c>
      <c r="G7029" s="12" t="s">
        <v>8514</v>
      </c>
      <c r="H7029">
        <v>32150739</v>
      </c>
      <c r="I7029" t="s">
        <v>400</v>
      </c>
      <c r="J7029" s="39">
        <f t="shared" si="345"/>
        <v>764500</v>
      </c>
      <c r="K7029" s="39">
        <v>0</v>
      </c>
      <c r="L7029" s="39">
        <v>764500</v>
      </c>
      <c r="M7029" t="s">
        <v>199</v>
      </c>
      <c r="N7029" s="32">
        <v>46274</v>
      </c>
      <c r="O7029" s="1">
        <f>IFERROR(IF(-_xlfn.DAYS(E7029,N7029)&lt;0,0,-_xlfn.DAYS(E7029,N7029)), " - ")</f>
        <v>6</v>
      </c>
      <c r="P7029" t="s">
        <v>7680</v>
      </c>
      <c r="U7029" s="32">
        <v>46281</v>
      </c>
    </row>
    <row r="7030" spans="1:21" hidden="1">
      <c r="A7030" t="s">
        <v>26</v>
      </c>
      <c r="B7030" t="s">
        <v>8684</v>
      </c>
      <c r="C7030" s="55">
        <v>131071</v>
      </c>
      <c r="D7030" t="s">
        <v>3919</v>
      </c>
      <c r="E7030" s="32">
        <v>46268</v>
      </c>
      <c r="F7030" s="26">
        <v>46268.730520833335</v>
      </c>
      <c r="G7030" s="12" t="s">
        <v>8514</v>
      </c>
      <c r="H7030">
        <v>88147614</v>
      </c>
      <c r="I7030" t="s">
        <v>956</v>
      </c>
      <c r="J7030" s="39">
        <f t="shared" si="345"/>
        <v>50000</v>
      </c>
      <c r="K7030" s="39">
        <v>0</v>
      </c>
      <c r="L7030" s="39">
        <v>50000</v>
      </c>
      <c r="M7030" t="s">
        <v>54</v>
      </c>
    </row>
    <row r="7031" spans="1:21" hidden="1">
      <c r="A7031" t="s">
        <v>26</v>
      </c>
      <c r="B7031" t="s">
        <v>8685</v>
      </c>
      <c r="C7031" s="55">
        <v>6571184</v>
      </c>
      <c r="D7031" t="s">
        <v>708</v>
      </c>
      <c r="E7031" s="32">
        <v>46268</v>
      </c>
      <c r="F7031" s="26">
        <v>46268.815509259257</v>
      </c>
      <c r="G7031" s="12" t="s">
        <v>8514</v>
      </c>
      <c r="H7031">
        <v>900219834</v>
      </c>
      <c r="I7031" t="s">
        <v>739</v>
      </c>
      <c r="J7031" s="39">
        <f t="shared" si="345"/>
        <v>5042.0200000000004</v>
      </c>
      <c r="K7031" s="39">
        <v>957.98</v>
      </c>
      <c r="L7031" s="39">
        <v>6000</v>
      </c>
      <c r="M7031" t="s">
        <v>70</v>
      </c>
      <c r="N7031" s="32">
        <v>46272</v>
      </c>
      <c r="P7031" s="34" t="s">
        <v>8251</v>
      </c>
      <c r="U7031" s="32">
        <v>46283</v>
      </c>
    </row>
    <row r="7032" spans="1:21" hidden="1">
      <c r="A7032" t="s">
        <v>26</v>
      </c>
      <c r="B7032" t="s">
        <v>8686</v>
      </c>
      <c r="C7032" s="56">
        <v>70</v>
      </c>
      <c r="D7032" t="s">
        <v>6069</v>
      </c>
      <c r="E7032" s="32">
        <v>46268</v>
      </c>
      <c r="F7032" s="26">
        <v>46268.643194444441</v>
      </c>
      <c r="G7032" s="12" t="s">
        <v>8514</v>
      </c>
      <c r="H7032">
        <v>1075686375</v>
      </c>
      <c r="I7032" t="s">
        <v>6070</v>
      </c>
      <c r="J7032" s="39">
        <f t="shared" si="345"/>
        <v>300000</v>
      </c>
      <c r="K7032" s="39">
        <v>0</v>
      </c>
      <c r="L7032" s="39">
        <v>300000</v>
      </c>
      <c r="M7032" t="s">
        <v>54</v>
      </c>
    </row>
    <row r="7033" spans="1:21" hidden="1">
      <c r="A7033" t="s">
        <v>26</v>
      </c>
      <c r="B7033" t="s">
        <v>8687</v>
      </c>
      <c r="C7033" s="56">
        <v>28314</v>
      </c>
      <c r="D7033" t="s">
        <v>8688</v>
      </c>
      <c r="E7033" s="32">
        <v>46268</v>
      </c>
      <c r="F7033" s="26">
        <v>46268.629490740743</v>
      </c>
      <c r="G7033" s="12" t="s">
        <v>8514</v>
      </c>
      <c r="H7033">
        <v>890301163</v>
      </c>
      <c r="I7033" t="s">
        <v>8713</v>
      </c>
      <c r="J7033" s="39">
        <f t="shared" si="345"/>
        <v>14453.78</v>
      </c>
      <c r="K7033" s="39">
        <v>2746.22</v>
      </c>
      <c r="L7033" s="39">
        <v>17200</v>
      </c>
      <c r="M7033" s="34" t="s">
        <v>54</v>
      </c>
      <c r="O7033" s="1">
        <f>IFERROR(IF(-_xlfn.DAYS(E7033,N7033)&lt;0,0,-_xlfn.DAYS(E7033,N7033)), " - ")</f>
        <v>0</v>
      </c>
    </row>
    <row r="7034" spans="1:21" hidden="1">
      <c r="A7034" t="s">
        <v>26</v>
      </c>
      <c r="B7034" t="s">
        <v>8689</v>
      </c>
      <c r="C7034" s="55">
        <v>69737</v>
      </c>
      <c r="D7034" t="s">
        <v>8655</v>
      </c>
      <c r="E7034" s="32">
        <v>46268</v>
      </c>
      <c r="F7034" s="26">
        <v>46268.766759259262</v>
      </c>
      <c r="G7034" s="12" t="s">
        <v>8514</v>
      </c>
      <c r="H7034">
        <v>900968238</v>
      </c>
      <c r="I7034" t="s">
        <v>8706</v>
      </c>
      <c r="J7034" s="39">
        <f t="shared" si="345"/>
        <v>27647.06</v>
      </c>
      <c r="K7034" s="39">
        <v>5252.94</v>
      </c>
      <c r="L7034" s="39">
        <v>32900</v>
      </c>
      <c r="M7034" s="34" t="s">
        <v>54</v>
      </c>
      <c r="O7034" s="1">
        <f>IFERROR(IF(-_xlfn.DAYS(E7034,N7034)&lt;0,0,-_xlfn.DAYS(E7034,N7034)), " - ")</f>
        <v>0</v>
      </c>
    </row>
    <row r="7035" spans="1:21" hidden="1">
      <c r="A7035" t="s">
        <v>26</v>
      </c>
      <c r="B7035" t="s">
        <v>8690</v>
      </c>
      <c r="C7035" s="55">
        <v>192734</v>
      </c>
      <c r="D7035" t="s">
        <v>1083</v>
      </c>
      <c r="E7035" s="32">
        <v>46268</v>
      </c>
      <c r="F7035" s="26">
        <v>46268.700983796298</v>
      </c>
      <c r="G7035" s="12" t="s">
        <v>8514</v>
      </c>
      <c r="H7035">
        <v>860000018</v>
      </c>
      <c r="I7035" t="s">
        <v>1084</v>
      </c>
      <c r="J7035" s="39">
        <f t="shared" si="345"/>
        <v>349019.96</v>
      </c>
      <c r="K7035" s="39">
        <v>61601.04</v>
      </c>
      <c r="L7035" s="39">
        <v>410621</v>
      </c>
      <c r="M7035" t="s">
        <v>70</v>
      </c>
      <c r="N7035" s="32">
        <v>46272</v>
      </c>
      <c r="P7035" s="34" t="s">
        <v>8251</v>
      </c>
      <c r="U7035" s="32">
        <v>46283</v>
      </c>
    </row>
    <row r="7036" spans="1:21" hidden="1">
      <c r="A7036" t="s">
        <v>26</v>
      </c>
      <c r="B7036" t="s">
        <v>8691</v>
      </c>
      <c r="C7036" s="55">
        <v>192684</v>
      </c>
      <c r="D7036" t="s">
        <v>1083</v>
      </c>
      <c r="E7036" s="32">
        <v>46268</v>
      </c>
      <c r="F7036" s="26">
        <v>46268.521689814814</v>
      </c>
      <c r="G7036" s="12" t="s">
        <v>8514</v>
      </c>
      <c r="H7036">
        <v>860000018</v>
      </c>
      <c r="I7036" t="s">
        <v>1084</v>
      </c>
      <c r="J7036" s="39">
        <f t="shared" si="345"/>
        <v>767415.96</v>
      </c>
      <c r="K7036" s="39">
        <v>135055.04000000001</v>
      </c>
      <c r="L7036" s="39">
        <v>902471</v>
      </c>
      <c r="M7036" t="s">
        <v>70</v>
      </c>
      <c r="N7036" s="32">
        <v>46272</v>
      </c>
      <c r="P7036" s="34" t="s">
        <v>8251</v>
      </c>
      <c r="U7036" s="32">
        <v>46283</v>
      </c>
    </row>
    <row r="7037" spans="1:21" hidden="1">
      <c r="A7037" t="s">
        <v>26</v>
      </c>
      <c r="B7037" t="s">
        <v>8692</v>
      </c>
      <c r="C7037" s="55">
        <v>384</v>
      </c>
      <c r="D7037" t="s">
        <v>6914</v>
      </c>
      <c r="E7037" s="32">
        <v>46268</v>
      </c>
      <c r="F7037" s="26">
        <v>46268.516504629632</v>
      </c>
      <c r="G7037" s="12" t="s">
        <v>8514</v>
      </c>
      <c r="H7037">
        <v>800079603</v>
      </c>
      <c r="I7037" t="s">
        <v>206</v>
      </c>
      <c r="J7037" s="39">
        <f t="shared" si="345"/>
        <v>14286</v>
      </c>
      <c r="K7037" s="39">
        <v>2714.34</v>
      </c>
      <c r="L7037" s="39">
        <v>17000.34</v>
      </c>
      <c r="M7037" t="s">
        <v>58</v>
      </c>
      <c r="O7037" s="1">
        <f t="shared" ref="O7037:O7043" si="346">IFERROR(IF(-_xlfn.DAYS(E7037,N7037)&lt;0,0,-_xlfn.DAYS(E7037,N7037)), " - ")</f>
        <v>0</v>
      </c>
    </row>
    <row r="7038" spans="1:21" hidden="1">
      <c r="A7038" t="s">
        <v>26</v>
      </c>
      <c r="B7038" t="s">
        <v>8693</v>
      </c>
      <c r="C7038" s="55">
        <v>82148</v>
      </c>
      <c r="D7038" t="s">
        <v>355</v>
      </c>
      <c r="E7038" s="32">
        <v>46268</v>
      </c>
      <c r="F7038" s="26">
        <v>46268.31994212963</v>
      </c>
      <c r="G7038" s="12" t="s">
        <v>8514</v>
      </c>
      <c r="H7038">
        <v>800204486</v>
      </c>
      <c r="I7038" t="s">
        <v>851</v>
      </c>
      <c r="J7038" s="39">
        <f t="shared" si="345"/>
        <v>1874400</v>
      </c>
      <c r="K7038" s="39">
        <v>356136</v>
      </c>
      <c r="L7038" s="39">
        <v>2230536</v>
      </c>
      <c r="M7038" t="s">
        <v>70</v>
      </c>
      <c r="N7038" s="32">
        <v>46282</v>
      </c>
      <c r="O7038" s="1">
        <f t="shared" si="346"/>
        <v>14</v>
      </c>
      <c r="P7038" t="s">
        <v>8251</v>
      </c>
    </row>
    <row r="7039" spans="1:21" hidden="1">
      <c r="A7039" t="s">
        <v>26</v>
      </c>
      <c r="B7039" t="s">
        <v>8694</v>
      </c>
      <c r="C7039" s="55">
        <v>286254</v>
      </c>
      <c r="D7039" t="s">
        <v>1070</v>
      </c>
      <c r="E7039" s="32">
        <v>46268</v>
      </c>
      <c r="F7039" s="26">
        <v>46268.38521990741</v>
      </c>
      <c r="G7039" s="12" t="s">
        <v>8514</v>
      </c>
      <c r="H7039">
        <v>890907841</v>
      </c>
      <c r="I7039" t="s">
        <v>1071</v>
      </c>
      <c r="J7039" s="39">
        <f t="shared" si="345"/>
        <v>110482</v>
      </c>
      <c r="K7039" s="39">
        <v>20992</v>
      </c>
      <c r="L7039" s="39">
        <v>131474</v>
      </c>
      <c r="M7039" s="1" t="s">
        <v>9455</v>
      </c>
      <c r="O7039" s="1">
        <f t="shared" si="346"/>
        <v>0</v>
      </c>
    </row>
    <row r="7040" spans="1:21" hidden="1">
      <c r="A7040" t="s">
        <v>26</v>
      </c>
      <c r="B7040" t="s">
        <v>8695</v>
      </c>
      <c r="C7040" s="55">
        <v>21824</v>
      </c>
      <c r="D7040" t="s">
        <v>698</v>
      </c>
      <c r="E7040" s="32">
        <v>46268</v>
      </c>
      <c r="F7040" s="26">
        <v>46268.376863425925</v>
      </c>
      <c r="G7040" s="12" t="s">
        <v>8514</v>
      </c>
      <c r="H7040">
        <v>900161726</v>
      </c>
      <c r="I7040" t="s">
        <v>8714</v>
      </c>
      <c r="J7040" s="39">
        <f t="shared" si="345"/>
        <v>890170</v>
      </c>
      <c r="K7040" s="39">
        <v>169132.3</v>
      </c>
      <c r="L7040" s="39">
        <v>1059302.3</v>
      </c>
      <c r="M7040" s="34" t="s">
        <v>37</v>
      </c>
      <c r="O7040" s="1">
        <f t="shared" si="346"/>
        <v>0</v>
      </c>
    </row>
    <row r="7041" spans="1:21" hidden="1">
      <c r="A7041" t="s">
        <v>26</v>
      </c>
      <c r="B7041" t="s">
        <v>8696</v>
      </c>
      <c r="C7041" s="55">
        <v>125161</v>
      </c>
      <c r="D7041" t="s">
        <v>2265</v>
      </c>
      <c r="E7041" s="32">
        <v>46268</v>
      </c>
      <c r="F7041" s="26">
        <v>46268.350636574076</v>
      </c>
      <c r="G7041" s="12" t="s">
        <v>8514</v>
      </c>
      <c r="H7041">
        <v>900494362</v>
      </c>
      <c r="I7041" t="s">
        <v>2266</v>
      </c>
      <c r="J7041" s="39">
        <f t="shared" si="345"/>
        <v>78000</v>
      </c>
      <c r="K7041" s="39">
        <v>14820</v>
      </c>
      <c r="L7041" s="39">
        <v>92820</v>
      </c>
      <c r="M7041" t="s">
        <v>70</v>
      </c>
      <c r="N7041" s="32">
        <v>46273</v>
      </c>
      <c r="O7041" s="1">
        <f t="shared" si="346"/>
        <v>5</v>
      </c>
      <c r="P7041" t="s">
        <v>7680</v>
      </c>
      <c r="U7041" s="32">
        <v>46274</v>
      </c>
    </row>
    <row r="7042" spans="1:21" hidden="1">
      <c r="A7042" t="s">
        <v>26</v>
      </c>
      <c r="B7042" t="s">
        <v>8697</v>
      </c>
      <c r="C7042" s="55">
        <v>1382</v>
      </c>
      <c r="D7042" t="s">
        <v>28</v>
      </c>
      <c r="E7042" s="32">
        <v>46268</v>
      </c>
      <c r="F7042" s="26">
        <v>46268.323414351849</v>
      </c>
      <c r="G7042" s="12" t="s">
        <v>8514</v>
      </c>
      <c r="H7042">
        <v>860404607</v>
      </c>
      <c r="I7042" t="s">
        <v>1429</v>
      </c>
      <c r="J7042" s="39">
        <f t="shared" si="345"/>
        <v>649000</v>
      </c>
      <c r="K7042" s="39">
        <v>0</v>
      </c>
      <c r="L7042" s="39">
        <v>649000</v>
      </c>
      <c r="M7042" t="s">
        <v>58</v>
      </c>
      <c r="O7042" s="1">
        <f t="shared" si="346"/>
        <v>0</v>
      </c>
    </row>
    <row r="7043" spans="1:21" hidden="1">
      <c r="A7043" t="s">
        <v>26</v>
      </c>
      <c r="B7043" t="s">
        <v>8698</v>
      </c>
      <c r="C7043" s="55">
        <v>1325</v>
      </c>
      <c r="D7043" t="s">
        <v>5998</v>
      </c>
      <c r="E7043" s="32">
        <v>46268</v>
      </c>
      <c r="F7043" s="26">
        <v>46268.388877314814</v>
      </c>
      <c r="G7043" s="12" t="s">
        <v>8514</v>
      </c>
      <c r="H7043">
        <v>900708901</v>
      </c>
      <c r="I7043" t="s">
        <v>5999</v>
      </c>
      <c r="J7043" s="39">
        <f t="shared" si="345"/>
        <v>8902000</v>
      </c>
      <c r="K7043" s="39">
        <v>1691380</v>
      </c>
      <c r="L7043" s="39">
        <v>10593380</v>
      </c>
      <c r="M7043" t="s">
        <v>264</v>
      </c>
      <c r="O7043" s="1">
        <f t="shared" si="346"/>
        <v>0</v>
      </c>
    </row>
    <row r="7044" spans="1:21" hidden="1">
      <c r="A7044" t="s">
        <v>26</v>
      </c>
      <c r="B7044" t="s">
        <v>8699</v>
      </c>
      <c r="C7044" s="55">
        <v>32843</v>
      </c>
      <c r="D7044" t="s">
        <v>618</v>
      </c>
      <c r="E7044" s="32">
        <v>46268</v>
      </c>
      <c r="F7044" s="26">
        <v>46268.291458333333</v>
      </c>
      <c r="G7044" s="12" t="s">
        <v>8514</v>
      </c>
      <c r="H7044">
        <v>900322890</v>
      </c>
      <c r="I7044" t="s">
        <v>619</v>
      </c>
      <c r="J7044" s="39">
        <f t="shared" si="345"/>
        <v>4428900</v>
      </c>
      <c r="K7044" s="39">
        <v>841491</v>
      </c>
      <c r="L7044" s="39">
        <v>5270391</v>
      </c>
      <c r="M7044" t="s">
        <v>70</v>
      </c>
      <c r="N7044" s="32">
        <v>46269</v>
      </c>
      <c r="P7044" s="34" t="s">
        <v>8251</v>
      </c>
      <c r="U7044" s="32">
        <v>46286</v>
      </c>
    </row>
    <row r="7045" spans="1:21" hidden="1">
      <c r="A7045" t="s">
        <v>26</v>
      </c>
      <c r="B7045" t="s">
        <v>8700</v>
      </c>
      <c r="C7045" s="55">
        <v>6552339</v>
      </c>
      <c r="D7045" t="s">
        <v>708</v>
      </c>
      <c r="E7045" s="32">
        <v>46268</v>
      </c>
      <c r="F7045" s="26">
        <v>46268.418738425928</v>
      </c>
      <c r="G7045" s="12" t="s">
        <v>8514</v>
      </c>
      <c r="H7045">
        <v>900219834</v>
      </c>
      <c r="I7045" t="s">
        <v>739</v>
      </c>
      <c r="J7045" s="39">
        <f t="shared" si="345"/>
        <v>5042.0200000000004</v>
      </c>
      <c r="K7045" s="39">
        <v>957.98</v>
      </c>
      <c r="L7045" s="39">
        <v>6000</v>
      </c>
      <c r="M7045" t="s">
        <v>70</v>
      </c>
      <c r="N7045" s="32">
        <v>46272</v>
      </c>
      <c r="P7045" s="34" t="s">
        <v>8251</v>
      </c>
      <c r="U7045" s="32">
        <v>46283</v>
      </c>
    </row>
    <row r="7046" spans="1:21" hidden="1">
      <c r="A7046" t="s">
        <v>26</v>
      </c>
      <c r="B7046" t="s">
        <v>8701</v>
      </c>
      <c r="C7046" s="55">
        <v>9133</v>
      </c>
      <c r="D7046" t="s">
        <v>492</v>
      </c>
      <c r="E7046" s="32">
        <v>46268</v>
      </c>
      <c r="F7046" s="26">
        <v>46268.46607638889</v>
      </c>
      <c r="G7046" s="12" t="s">
        <v>8514</v>
      </c>
      <c r="H7046">
        <v>901282287</v>
      </c>
      <c r="I7046" t="s">
        <v>493</v>
      </c>
      <c r="J7046" s="39">
        <f t="shared" si="345"/>
        <v>50000</v>
      </c>
      <c r="K7046" s="39">
        <v>9500</v>
      </c>
      <c r="L7046" s="39">
        <v>59500</v>
      </c>
      <c r="M7046" t="s">
        <v>65</v>
      </c>
      <c r="N7046" s="32">
        <v>46272</v>
      </c>
      <c r="P7046" s="34" t="s">
        <v>191</v>
      </c>
      <c r="U7046" s="32">
        <v>46273</v>
      </c>
    </row>
    <row r="7047" spans="1:21" hidden="1">
      <c r="A7047" t="s">
        <v>26</v>
      </c>
      <c r="B7047" t="s">
        <v>8702</v>
      </c>
      <c r="C7047" s="55">
        <v>69</v>
      </c>
      <c r="D7047" t="s">
        <v>1010</v>
      </c>
      <c r="E7047" s="32">
        <v>46268</v>
      </c>
      <c r="F7047" s="26">
        <v>46268.291655092595</v>
      </c>
      <c r="G7047" s="12" t="s">
        <v>8514</v>
      </c>
      <c r="H7047">
        <v>901404801</v>
      </c>
      <c r="I7047" t="s">
        <v>1011</v>
      </c>
      <c r="J7047" s="39">
        <f t="shared" si="345"/>
        <v>36388544</v>
      </c>
      <c r="K7047" s="39">
        <v>6913823.3600000003</v>
      </c>
      <c r="L7047" s="39">
        <v>43302367.359999999</v>
      </c>
      <c r="M7047" t="s">
        <v>195</v>
      </c>
      <c r="N7047" s="32">
        <v>46269</v>
      </c>
      <c r="O7047" s="1">
        <f t="shared" ref="O7047:O7052" si="347">IFERROR(IF(-_xlfn.DAYS(E7047,N7047)&lt;0,0,-_xlfn.DAYS(E7047,N7047)), " - ")</f>
        <v>1</v>
      </c>
      <c r="P7047" s="34" t="s">
        <v>8715</v>
      </c>
    </row>
    <row r="7048" spans="1:21" hidden="1">
      <c r="A7048" t="s">
        <v>26</v>
      </c>
      <c r="B7048" t="s">
        <v>8568</v>
      </c>
      <c r="C7048" s="55">
        <v>7617</v>
      </c>
      <c r="D7048" t="s">
        <v>371</v>
      </c>
      <c r="E7048" s="32">
        <v>46269</v>
      </c>
      <c r="F7048" s="26">
        <v>46269.504201388889</v>
      </c>
      <c r="G7048" s="12" t="s">
        <v>8514</v>
      </c>
      <c r="H7048">
        <v>800106404</v>
      </c>
      <c r="I7048" t="s">
        <v>369</v>
      </c>
      <c r="J7048" s="39">
        <f t="shared" si="345"/>
        <v>34729811</v>
      </c>
      <c r="K7048" s="39">
        <v>659866</v>
      </c>
      <c r="L7048" s="39">
        <v>35389677</v>
      </c>
      <c r="M7048" t="s">
        <v>128</v>
      </c>
      <c r="N7048" s="32">
        <v>46275</v>
      </c>
      <c r="O7048" s="1">
        <f t="shared" si="347"/>
        <v>6</v>
      </c>
      <c r="P7048" t="s">
        <v>2655</v>
      </c>
    </row>
    <row r="7049" spans="1:21" hidden="1">
      <c r="A7049" t="s">
        <v>26</v>
      </c>
      <c r="B7049" t="s">
        <v>8587</v>
      </c>
      <c r="C7049" s="55">
        <v>10129</v>
      </c>
      <c r="D7049" t="s">
        <v>328</v>
      </c>
      <c r="E7049" s="32">
        <v>46269</v>
      </c>
      <c r="F7049" s="26">
        <v>46269.667060185187</v>
      </c>
      <c r="G7049" s="12" t="s">
        <v>8514</v>
      </c>
      <c r="H7049">
        <v>830054539</v>
      </c>
      <c r="I7049" t="s">
        <v>329</v>
      </c>
      <c r="J7049" s="39">
        <f t="shared" si="345"/>
        <v>20000000</v>
      </c>
      <c r="K7049" s="39">
        <v>3800000</v>
      </c>
      <c r="L7049" s="39">
        <v>23800000</v>
      </c>
      <c r="M7049" t="s">
        <v>214</v>
      </c>
      <c r="O7049" s="1">
        <f t="shared" si="347"/>
        <v>0</v>
      </c>
      <c r="U7049" s="32">
        <v>46281</v>
      </c>
    </row>
    <row r="7050" spans="1:21" hidden="1">
      <c r="A7050" t="s">
        <v>26</v>
      </c>
      <c r="B7050" t="s">
        <v>8596</v>
      </c>
      <c r="C7050" s="55">
        <v>59810</v>
      </c>
      <c r="D7050" t="s">
        <v>122</v>
      </c>
      <c r="E7050" s="32">
        <v>46269</v>
      </c>
      <c r="F7050" s="26">
        <v>46269.704247685186</v>
      </c>
      <c r="G7050" s="12" t="s">
        <v>8514</v>
      </c>
      <c r="H7050">
        <v>900650486</v>
      </c>
      <c r="I7050" t="s">
        <v>857</v>
      </c>
      <c r="J7050" s="39">
        <f t="shared" si="345"/>
        <v>1504401.68</v>
      </c>
      <c r="K7050" s="39">
        <v>100586.32</v>
      </c>
      <c r="L7050" s="39">
        <v>1604988</v>
      </c>
      <c r="M7050" t="s">
        <v>65</v>
      </c>
      <c r="N7050" s="32">
        <v>46273</v>
      </c>
      <c r="O7050" s="1">
        <f t="shared" si="347"/>
        <v>4</v>
      </c>
      <c r="P7050" t="s">
        <v>7680</v>
      </c>
      <c r="U7050" s="32">
        <v>46274</v>
      </c>
    </row>
    <row r="7051" spans="1:21" hidden="1">
      <c r="A7051" t="s">
        <v>26</v>
      </c>
      <c r="B7051" t="s">
        <v>8597</v>
      </c>
      <c r="C7051" s="55">
        <v>371052</v>
      </c>
      <c r="D7051" t="s">
        <v>336</v>
      </c>
      <c r="E7051" s="32">
        <v>46269</v>
      </c>
      <c r="F7051" s="26">
        <v>46269.647604166668</v>
      </c>
      <c r="G7051" s="12" t="s">
        <v>8514</v>
      </c>
      <c r="H7051">
        <v>800049074</v>
      </c>
      <c r="I7051" t="s">
        <v>337</v>
      </c>
      <c r="J7051" s="39">
        <f t="shared" si="345"/>
        <v>146937</v>
      </c>
      <c r="K7051" s="39">
        <v>17059</v>
      </c>
      <c r="L7051" s="39">
        <v>163996</v>
      </c>
      <c r="M7051" t="s">
        <v>70</v>
      </c>
      <c r="N7051" s="32">
        <v>46273</v>
      </c>
      <c r="O7051" s="1">
        <f t="shared" si="347"/>
        <v>4</v>
      </c>
      <c r="P7051" t="s">
        <v>8251</v>
      </c>
    </row>
    <row r="7052" spans="1:21" hidden="1">
      <c r="A7052" t="s">
        <v>26</v>
      </c>
      <c r="B7052" t="s">
        <v>8598</v>
      </c>
      <c r="C7052" s="55">
        <v>286616</v>
      </c>
      <c r="D7052" t="s">
        <v>1070</v>
      </c>
      <c r="E7052" s="32">
        <v>46269</v>
      </c>
      <c r="F7052" s="26">
        <v>46269.662164351852</v>
      </c>
      <c r="G7052" s="12" t="s">
        <v>8514</v>
      </c>
      <c r="H7052">
        <v>890907841</v>
      </c>
      <c r="I7052" t="s">
        <v>1071</v>
      </c>
      <c r="J7052" s="39">
        <f t="shared" si="345"/>
        <v>305370</v>
      </c>
      <c r="K7052" s="39">
        <v>58020</v>
      </c>
      <c r="L7052" s="39">
        <v>363390</v>
      </c>
      <c r="M7052" s="1" t="s">
        <v>9455</v>
      </c>
      <c r="N7052" s="32">
        <v>46276</v>
      </c>
      <c r="O7052" s="1">
        <f t="shared" si="347"/>
        <v>7</v>
      </c>
      <c r="P7052" t="s">
        <v>8251</v>
      </c>
    </row>
    <row r="7053" spans="1:21" hidden="1">
      <c r="A7053" t="s">
        <v>26</v>
      </c>
      <c r="B7053" t="s">
        <v>8599</v>
      </c>
      <c r="C7053" s="55">
        <v>86256</v>
      </c>
      <c r="D7053" t="s">
        <v>189</v>
      </c>
      <c r="E7053" s="32">
        <v>46269</v>
      </c>
      <c r="F7053" s="26">
        <v>46269.663900462961</v>
      </c>
      <c r="G7053" s="12" t="s">
        <v>8514</v>
      </c>
      <c r="H7053">
        <v>890319193</v>
      </c>
      <c r="I7053" t="s">
        <v>190</v>
      </c>
      <c r="J7053" s="39">
        <f t="shared" si="345"/>
        <v>210000</v>
      </c>
      <c r="K7053" s="39">
        <v>39900</v>
      </c>
      <c r="L7053" s="39">
        <v>249900</v>
      </c>
      <c r="M7053" t="s">
        <v>65</v>
      </c>
      <c r="N7053" s="32">
        <v>46272</v>
      </c>
      <c r="P7053" s="34" t="s">
        <v>2354</v>
      </c>
      <c r="U7053" s="32">
        <v>46273</v>
      </c>
    </row>
    <row r="7054" spans="1:21" hidden="1">
      <c r="A7054" t="s">
        <v>26</v>
      </c>
      <c r="B7054" t="s">
        <v>8600</v>
      </c>
      <c r="C7054" s="55">
        <v>125319</v>
      </c>
      <c r="D7054" t="s">
        <v>2265</v>
      </c>
      <c r="E7054" s="32">
        <v>46269</v>
      </c>
      <c r="F7054" s="26">
        <v>46269.64267361111</v>
      </c>
      <c r="G7054" s="12" t="s">
        <v>8514</v>
      </c>
      <c r="H7054">
        <v>900494362</v>
      </c>
      <c r="I7054" t="s">
        <v>2266</v>
      </c>
      <c r="J7054" s="39">
        <f t="shared" si="345"/>
        <v>75800</v>
      </c>
      <c r="K7054" s="39">
        <v>0</v>
      </c>
      <c r="L7054" s="39">
        <v>75800</v>
      </c>
      <c r="M7054" t="s">
        <v>70</v>
      </c>
      <c r="N7054" s="32">
        <v>46273</v>
      </c>
      <c r="O7054" s="1">
        <f>IFERROR(IF(-_xlfn.DAYS(E7054,N7054)&lt;0,0,-_xlfn.DAYS(E7054,N7054)), " - ")</f>
        <v>4</v>
      </c>
      <c r="P7054" t="s">
        <v>8251</v>
      </c>
    </row>
    <row r="7055" spans="1:21" hidden="1">
      <c r="A7055" t="s">
        <v>26</v>
      </c>
      <c r="B7055" t="s">
        <v>8601</v>
      </c>
      <c r="C7055" s="55">
        <v>73498</v>
      </c>
      <c r="D7055" t="s">
        <v>476</v>
      </c>
      <c r="E7055" s="32">
        <v>46269</v>
      </c>
      <c r="F7055" s="26">
        <v>46269.618472222224</v>
      </c>
      <c r="G7055" s="12" t="s">
        <v>8514</v>
      </c>
      <c r="H7055">
        <v>811001497</v>
      </c>
      <c r="I7055" t="s">
        <v>477</v>
      </c>
      <c r="J7055" s="39">
        <f t="shared" si="345"/>
        <v>1800000</v>
      </c>
      <c r="K7055" s="39">
        <v>0</v>
      </c>
      <c r="L7055" s="39">
        <v>1800000</v>
      </c>
      <c r="M7055" t="s">
        <v>58</v>
      </c>
      <c r="O7055" s="1">
        <f>IFERROR(IF(-_xlfn.DAYS(E7055,N7055)&lt;0,0,-_xlfn.DAYS(E7055,N7055)), " - ")</f>
        <v>0</v>
      </c>
    </row>
    <row r="7056" spans="1:21" hidden="1">
      <c r="A7056" t="s">
        <v>26</v>
      </c>
      <c r="B7056" t="s">
        <v>8602</v>
      </c>
      <c r="C7056" s="55">
        <v>125315</v>
      </c>
      <c r="D7056" t="s">
        <v>2265</v>
      </c>
      <c r="E7056" s="32">
        <v>46269</v>
      </c>
      <c r="F7056" s="26">
        <v>46269.637662037036</v>
      </c>
      <c r="G7056" s="12" t="s">
        <v>8514</v>
      </c>
      <c r="H7056">
        <v>900494362</v>
      </c>
      <c r="I7056" t="s">
        <v>2266</v>
      </c>
      <c r="J7056" s="39">
        <f t="shared" si="345"/>
        <v>62400</v>
      </c>
      <c r="K7056" s="39">
        <v>11856</v>
      </c>
      <c r="L7056" s="39">
        <v>74256</v>
      </c>
      <c r="M7056" t="s">
        <v>70</v>
      </c>
      <c r="N7056" s="32">
        <v>46273</v>
      </c>
      <c r="O7056" s="1">
        <f>IFERROR(IF(-_xlfn.DAYS(E7056,N7056)&lt;0,0,-_xlfn.DAYS(E7056,N7056)), " - ")</f>
        <v>4</v>
      </c>
      <c r="P7056" t="s">
        <v>7680</v>
      </c>
      <c r="U7056" s="32">
        <v>46274</v>
      </c>
    </row>
    <row r="7057" spans="1:21" hidden="1">
      <c r="A7057" t="s">
        <v>26</v>
      </c>
      <c r="B7057" t="s">
        <v>8603</v>
      </c>
      <c r="C7057" s="55">
        <v>753256</v>
      </c>
      <c r="D7057" t="s">
        <v>817</v>
      </c>
      <c r="E7057" s="32">
        <v>46269</v>
      </c>
      <c r="F7057" s="26">
        <v>46269.598020833335</v>
      </c>
      <c r="G7057" s="12" t="s">
        <v>8514</v>
      </c>
      <c r="H7057">
        <v>890915475</v>
      </c>
      <c r="I7057" t="s">
        <v>818</v>
      </c>
      <c r="J7057" s="39">
        <f t="shared" si="345"/>
        <v>228410.00000000003</v>
      </c>
      <c r="K7057" s="39">
        <v>43397.9</v>
      </c>
      <c r="L7057" s="39">
        <v>271807.90000000002</v>
      </c>
      <c r="M7057" t="s">
        <v>70</v>
      </c>
      <c r="N7057" s="32">
        <v>46273</v>
      </c>
      <c r="O7057" s="1">
        <f>IFERROR(IF(-_xlfn.DAYS(E7057,N7057)&lt;0,0,-_xlfn.DAYS(E7057,N7057)), " - ")</f>
        <v>4</v>
      </c>
      <c r="P7057" t="s">
        <v>8251</v>
      </c>
      <c r="U7057" s="32">
        <v>46274</v>
      </c>
    </row>
    <row r="7058" spans="1:21" hidden="1">
      <c r="A7058" t="s">
        <v>26</v>
      </c>
      <c r="B7058" t="s">
        <v>8604</v>
      </c>
      <c r="C7058" s="55">
        <v>73497</v>
      </c>
      <c r="D7058" t="s">
        <v>476</v>
      </c>
      <c r="E7058" s="32">
        <v>46269</v>
      </c>
      <c r="F7058" s="26">
        <v>46269.61546296296</v>
      </c>
      <c r="G7058" s="12" t="s">
        <v>8514</v>
      </c>
      <c r="H7058">
        <v>811001497</v>
      </c>
      <c r="I7058" t="s">
        <v>477</v>
      </c>
      <c r="J7058" s="39">
        <f t="shared" si="345"/>
        <v>1850000</v>
      </c>
      <c r="K7058" s="39">
        <v>0</v>
      </c>
      <c r="L7058" s="39">
        <v>1850000</v>
      </c>
      <c r="M7058" t="s">
        <v>58</v>
      </c>
      <c r="O7058" s="1">
        <f>IFERROR(IF(-_xlfn.DAYS(E7058,N7058)&lt;0,0,-_xlfn.DAYS(E7058,N7058)), " - ")</f>
        <v>0</v>
      </c>
    </row>
    <row r="7059" spans="1:21" hidden="1">
      <c r="A7059" t="s">
        <v>26</v>
      </c>
      <c r="B7059" t="s">
        <v>8605</v>
      </c>
      <c r="C7059" s="55">
        <v>15866976</v>
      </c>
      <c r="D7059" t="s">
        <v>2224</v>
      </c>
      <c r="E7059" s="32">
        <v>46269</v>
      </c>
      <c r="F7059" s="26">
        <v>46269.600462962961</v>
      </c>
      <c r="G7059" s="12" t="s">
        <v>8514</v>
      </c>
      <c r="H7059">
        <v>860002180</v>
      </c>
      <c r="I7059" t="s">
        <v>2225</v>
      </c>
      <c r="J7059" s="39">
        <f t="shared" si="345"/>
        <v>9251174</v>
      </c>
      <c r="K7059" s="39">
        <v>1757723</v>
      </c>
      <c r="L7059" s="39">
        <v>11008897</v>
      </c>
      <c r="M7059" t="s">
        <v>214</v>
      </c>
      <c r="N7059" s="32">
        <v>46272</v>
      </c>
      <c r="P7059" s="34" t="s">
        <v>6733</v>
      </c>
    </row>
    <row r="7060" spans="1:21" hidden="1">
      <c r="A7060" t="s">
        <v>26</v>
      </c>
      <c r="B7060" t="s">
        <v>8606</v>
      </c>
      <c r="C7060" s="55">
        <v>231224</v>
      </c>
      <c r="D7060" t="s">
        <v>28</v>
      </c>
      <c r="E7060" s="32">
        <v>46269</v>
      </c>
      <c r="F7060" s="26">
        <v>46269.603078703702</v>
      </c>
      <c r="G7060" s="12" t="s">
        <v>8514</v>
      </c>
      <c r="H7060">
        <v>890937070</v>
      </c>
      <c r="I7060" t="s">
        <v>127</v>
      </c>
      <c r="J7060" s="39">
        <f t="shared" si="345"/>
        <v>2400438</v>
      </c>
      <c r="K7060" s="39">
        <v>45608</v>
      </c>
      <c r="L7060" s="39">
        <v>2446046</v>
      </c>
      <c r="M7060" t="s">
        <v>128</v>
      </c>
      <c r="N7060" s="32">
        <v>46275</v>
      </c>
      <c r="O7060" s="1">
        <f>IFERROR(IF(-_xlfn.DAYS(E7060,N7060)&lt;0,0,-_xlfn.DAYS(E7060,N7060)), " - ")</f>
        <v>6</v>
      </c>
      <c r="P7060" t="s">
        <v>2655</v>
      </c>
    </row>
    <row r="7061" spans="1:21" hidden="1">
      <c r="A7061" t="s">
        <v>26</v>
      </c>
      <c r="B7061" t="s">
        <v>8607</v>
      </c>
      <c r="C7061" s="55">
        <v>920</v>
      </c>
      <c r="D7061" t="s">
        <v>28</v>
      </c>
      <c r="E7061" s="32">
        <v>46269</v>
      </c>
      <c r="F7061" s="26">
        <v>46269.617604166669</v>
      </c>
      <c r="G7061" s="12" t="s">
        <v>8514</v>
      </c>
      <c r="H7061">
        <v>71660004</v>
      </c>
      <c r="I7061" t="s">
        <v>266</v>
      </c>
      <c r="J7061" s="39">
        <f t="shared" si="345"/>
        <v>688000</v>
      </c>
      <c r="K7061" s="39">
        <v>0</v>
      </c>
      <c r="L7061" s="39">
        <v>688000</v>
      </c>
      <c r="M7061" t="s">
        <v>70</v>
      </c>
      <c r="N7061" s="32">
        <v>46273</v>
      </c>
      <c r="O7061" s="1">
        <f>IFERROR(IF(-_xlfn.DAYS(E7061,N7061)&lt;0,0,-_xlfn.DAYS(E7061,N7061)), " - ")</f>
        <v>4</v>
      </c>
      <c r="P7061" t="s">
        <v>7680</v>
      </c>
    </row>
    <row r="7062" spans="1:21" hidden="1">
      <c r="A7062" t="s">
        <v>26</v>
      </c>
      <c r="B7062" t="s">
        <v>8608</v>
      </c>
      <c r="C7062" s="55">
        <v>3970</v>
      </c>
      <c r="D7062" t="s">
        <v>28</v>
      </c>
      <c r="E7062" s="32">
        <v>46269</v>
      </c>
      <c r="F7062" s="26">
        <v>46269.58871527778</v>
      </c>
      <c r="G7062" s="12" t="s">
        <v>8514</v>
      </c>
      <c r="H7062">
        <v>900667384</v>
      </c>
      <c r="I7062" t="s">
        <v>198</v>
      </c>
      <c r="J7062" s="39">
        <f t="shared" si="345"/>
        <v>7003620</v>
      </c>
      <c r="K7062" s="39">
        <v>1330687.8</v>
      </c>
      <c r="L7062" s="39">
        <v>8334307.7999999998</v>
      </c>
      <c r="M7062" t="s">
        <v>199</v>
      </c>
      <c r="N7062" s="32">
        <v>46273</v>
      </c>
      <c r="U7062" s="32">
        <v>46273</v>
      </c>
    </row>
    <row r="7063" spans="1:21" hidden="1">
      <c r="A7063" t="s">
        <v>26</v>
      </c>
      <c r="B7063" t="s">
        <v>8609</v>
      </c>
      <c r="C7063" s="55">
        <v>35270</v>
      </c>
      <c r="D7063" t="s">
        <v>5007</v>
      </c>
      <c r="E7063" s="32">
        <v>46269</v>
      </c>
      <c r="F7063" s="26">
        <v>46269.555185185185</v>
      </c>
      <c r="G7063" s="12" t="s">
        <v>8514</v>
      </c>
      <c r="H7063">
        <v>800201648</v>
      </c>
      <c r="I7063" t="s">
        <v>5008</v>
      </c>
      <c r="J7063" s="39">
        <f t="shared" si="345"/>
        <v>284400</v>
      </c>
      <c r="K7063" s="39">
        <v>0</v>
      </c>
      <c r="L7063" s="39">
        <v>284400</v>
      </c>
      <c r="M7063" t="s">
        <v>264</v>
      </c>
      <c r="N7063" s="32">
        <v>46274</v>
      </c>
      <c r="O7063" s="1">
        <f t="shared" ref="O7063:O7070" si="348">IFERROR(IF(-_xlfn.DAYS(E7063,N7063)&lt;0,0,-_xlfn.DAYS(E7063,N7063)), " - ")</f>
        <v>5</v>
      </c>
      <c r="P7063" t="s">
        <v>7680</v>
      </c>
      <c r="U7063" s="32">
        <v>46281</v>
      </c>
    </row>
    <row r="7064" spans="1:21" hidden="1">
      <c r="A7064" t="s">
        <v>26</v>
      </c>
      <c r="B7064" t="s">
        <v>8610</v>
      </c>
      <c r="C7064" s="55">
        <v>3695</v>
      </c>
      <c r="D7064" t="s">
        <v>28</v>
      </c>
      <c r="E7064" s="32">
        <v>46269</v>
      </c>
      <c r="F7064" s="26">
        <v>46269.540046296293</v>
      </c>
      <c r="G7064" s="12" t="s">
        <v>8514</v>
      </c>
      <c r="H7064">
        <v>900563128</v>
      </c>
      <c r="I7064" t="s">
        <v>1199</v>
      </c>
      <c r="J7064" s="39">
        <f t="shared" si="345"/>
        <v>1747800</v>
      </c>
      <c r="K7064" s="39">
        <v>332082</v>
      </c>
      <c r="L7064" s="39">
        <v>2079882</v>
      </c>
      <c r="M7064" s="1" t="s">
        <v>9455</v>
      </c>
      <c r="N7064" s="32">
        <v>46276</v>
      </c>
      <c r="O7064" s="1">
        <f t="shared" si="348"/>
        <v>7</v>
      </c>
      <c r="P7064" t="s">
        <v>8251</v>
      </c>
    </row>
    <row r="7065" spans="1:21" hidden="1">
      <c r="A7065" t="s">
        <v>26</v>
      </c>
      <c r="B7065" t="s">
        <v>8611</v>
      </c>
      <c r="C7065" s="55">
        <v>3693</v>
      </c>
      <c r="D7065" t="s">
        <v>28</v>
      </c>
      <c r="E7065" s="32">
        <v>46269</v>
      </c>
      <c r="F7065" s="26">
        <v>46269.533750000002</v>
      </c>
      <c r="G7065" s="12" t="s">
        <v>8514</v>
      </c>
      <c r="H7065">
        <v>900563128</v>
      </c>
      <c r="I7065" t="s">
        <v>1199</v>
      </c>
      <c r="J7065" s="39">
        <f t="shared" si="345"/>
        <v>648900</v>
      </c>
      <c r="K7065" s="39">
        <v>123291</v>
      </c>
      <c r="L7065" s="39">
        <v>772191</v>
      </c>
      <c r="M7065" s="1" t="s">
        <v>9455</v>
      </c>
      <c r="N7065" s="32">
        <v>46276</v>
      </c>
      <c r="O7065" s="1">
        <f t="shared" si="348"/>
        <v>7</v>
      </c>
      <c r="P7065" t="s">
        <v>8251</v>
      </c>
    </row>
    <row r="7066" spans="1:21" hidden="1">
      <c r="A7066" t="s">
        <v>26</v>
      </c>
      <c r="B7066" t="s">
        <v>8612</v>
      </c>
      <c r="C7066" s="55">
        <v>231221</v>
      </c>
      <c r="D7066" t="s">
        <v>28</v>
      </c>
      <c r="E7066" s="32">
        <v>46269</v>
      </c>
      <c r="F7066" s="26">
        <v>46269.550625000003</v>
      </c>
      <c r="G7066" s="12" t="s">
        <v>8514</v>
      </c>
      <c r="H7066">
        <v>890937070</v>
      </c>
      <c r="I7066" t="s">
        <v>127</v>
      </c>
      <c r="J7066" s="39">
        <f t="shared" si="345"/>
        <v>87858886</v>
      </c>
      <c r="K7066" s="39">
        <v>1669319</v>
      </c>
      <c r="L7066" s="39">
        <v>89528205</v>
      </c>
      <c r="M7066" t="s">
        <v>128</v>
      </c>
      <c r="N7066" s="32">
        <v>46275</v>
      </c>
      <c r="O7066" s="1">
        <f t="shared" si="348"/>
        <v>6</v>
      </c>
      <c r="P7066" t="s">
        <v>2655</v>
      </c>
    </row>
    <row r="7067" spans="1:21" hidden="1">
      <c r="A7067" t="s">
        <v>26</v>
      </c>
      <c r="B7067" t="s">
        <v>8613</v>
      </c>
      <c r="C7067" s="55">
        <v>753212</v>
      </c>
      <c r="D7067" t="s">
        <v>817</v>
      </c>
      <c r="E7067" s="32">
        <v>46269</v>
      </c>
      <c r="F7067" s="26">
        <v>46269.467465277776</v>
      </c>
      <c r="G7067" s="12" t="s">
        <v>8514</v>
      </c>
      <c r="H7067">
        <v>890915475</v>
      </c>
      <c r="I7067" t="s">
        <v>818</v>
      </c>
      <c r="J7067" s="39">
        <f t="shared" si="345"/>
        <v>96286</v>
      </c>
      <c r="K7067" s="39">
        <v>18294.34</v>
      </c>
      <c r="L7067" s="39">
        <v>114580.34</v>
      </c>
      <c r="M7067" t="s">
        <v>70</v>
      </c>
      <c r="N7067" s="32">
        <v>46273</v>
      </c>
      <c r="O7067" s="1">
        <f t="shared" si="348"/>
        <v>4</v>
      </c>
      <c r="P7067" t="s">
        <v>8251</v>
      </c>
      <c r="U7067" s="32">
        <v>46274</v>
      </c>
    </row>
    <row r="7068" spans="1:21" hidden="1">
      <c r="A7068" t="s">
        <v>26</v>
      </c>
      <c r="B7068" t="s">
        <v>8614</v>
      </c>
      <c r="C7068" s="55">
        <v>2289</v>
      </c>
      <c r="D7068" t="s">
        <v>2896</v>
      </c>
      <c r="E7068" s="32">
        <v>46269</v>
      </c>
      <c r="F7068" s="26">
        <v>46269.543738425928</v>
      </c>
      <c r="G7068" s="12" t="s">
        <v>8514</v>
      </c>
      <c r="H7068">
        <v>71737920</v>
      </c>
      <c r="I7068" t="s">
        <v>733</v>
      </c>
      <c r="J7068" s="39">
        <f t="shared" si="345"/>
        <v>280000</v>
      </c>
      <c r="K7068" s="39">
        <v>0</v>
      </c>
      <c r="L7068" s="39">
        <v>280000</v>
      </c>
      <c r="M7068" t="s">
        <v>70</v>
      </c>
      <c r="N7068" s="32">
        <v>46281</v>
      </c>
      <c r="O7068" s="1">
        <f t="shared" si="348"/>
        <v>12</v>
      </c>
    </row>
    <row r="7069" spans="1:21" hidden="1">
      <c r="A7069" t="s">
        <v>26</v>
      </c>
      <c r="B7069" t="s">
        <v>8615</v>
      </c>
      <c r="C7069" s="55">
        <v>2039</v>
      </c>
      <c r="D7069" t="s">
        <v>438</v>
      </c>
      <c r="E7069" s="32">
        <v>46269</v>
      </c>
      <c r="F7069" s="26">
        <v>46269.497499999998</v>
      </c>
      <c r="G7069" s="12" t="s">
        <v>8514</v>
      </c>
      <c r="H7069">
        <v>900497895</v>
      </c>
      <c r="I7069" t="s">
        <v>439</v>
      </c>
      <c r="J7069" s="39">
        <f t="shared" si="345"/>
        <v>400000</v>
      </c>
      <c r="K7069" s="39">
        <v>76000</v>
      </c>
      <c r="L7069" s="39">
        <v>476000</v>
      </c>
      <c r="M7069" s="1" t="s">
        <v>9455</v>
      </c>
      <c r="N7069" s="32">
        <v>46276</v>
      </c>
      <c r="O7069" s="1">
        <f t="shared" si="348"/>
        <v>7</v>
      </c>
      <c r="P7069" t="s">
        <v>8251</v>
      </c>
    </row>
    <row r="7070" spans="1:21" hidden="1">
      <c r="A7070" t="s">
        <v>26</v>
      </c>
      <c r="B7070" t="s">
        <v>8616</v>
      </c>
      <c r="C7070" s="55">
        <v>753225</v>
      </c>
      <c r="D7070" t="s">
        <v>817</v>
      </c>
      <c r="E7070" s="32">
        <v>46269</v>
      </c>
      <c r="F7070" s="26">
        <v>46269.488923611112</v>
      </c>
      <c r="G7070" s="12" t="s">
        <v>8514</v>
      </c>
      <c r="H7070">
        <v>890915475</v>
      </c>
      <c r="I7070" t="s">
        <v>818</v>
      </c>
      <c r="J7070" s="39">
        <f t="shared" si="345"/>
        <v>100120</v>
      </c>
      <c r="K7070" s="39">
        <v>19022.8</v>
      </c>
      <c r="L7070" s="39">
        <v>119142.8</v>
      </c>
      <c r="M7070" t="s">
        <v>70</v>
      </c>
      <c r="N7070" s="32">
        <v>46273</v>
      </c>
      <c r="O7070" s="1">
        <f t="shared" si="348"/>
        <v>4</v>
      </c>
      <c r="P7070" t="s">
        <v>7680</v>
      </c>
      <c r="U7070" s="32">
        <v>46274</v>
      </c>
    </row>
    <row r="7071" spans="1:21" hidden="1">
      <c r="A7071" t="s">
        <v>26</v>
      </c>
      <c r="B7071" t="s">
        <v>8617</v>
      </c>
      <c r="C7071" s="55">
        <v>102127</v>
      </c>
      <c r="D7071" t="s">
        <v>638</v>
      </c>
      <c r="E7071" s="32">
        <v>46269</v>
      </c>
      <c r="F7071" s="26">
        <v>46269.471701388888</v>
      </c>
      <c r="G7071" s="12" t="s">
        <v>8514</v>
      </c>
      <c r="H7071">
        <v>800128989</v>
      </c>
      <c r="I7071" t="s">
        <v>639</v>
      </c>
      <c r="J7071" s="39">
        <f t="shared" si="345"/>
        <v>93840</v>
      </c>
      <c r="K7071" s="39">
        <v>17829.599999999999</v>
      </c>
      <c r="L7071" s="39">
        <v>111669.6</v>
      </c>
      <c r="M7071" t="s">
        <v>70</v>
      </c>
      <c r="N7071" s="32">
        <v>46272</v>
      </c>
      <c r="P7071" s="34" t="s">
        <v>8251</v>
      </c>
    </row>
    <row r="7072" spans="1:21" hidden="1">
      <c r="A7072" t="s">
        <v>26</v>
      </c>
      <c r="B7072" t="s">
        <v>8618</v>
      </c>
      <c r="C7072" s="55">
        <v>127263</v>
      </c>
      <c r="D7072" t="s">
        <v>28</v>
      </c>
      <c r="E7072" s="32">
        <v>46269</v>
      </c>
      <c r="F7072" s="26">
        <v>46269.471203703702</v>
      </c>
      <c r="G7072" s="12" t="s">
        <v>8514</v>
      </c>
      <c r="H7072">
        <v>830000818</v>
      </c>
      <c r="I7072" t="s">
        <v>901</v>
      </c>
      <c r="J7072" s="39">
        <f t="shared" si="345"/>
        <v>900000</v>
      </c>
      <c r="K7072" s="39">
        <v>171000</v>
      </c>
      <c r="L7072" s="39">
        <v>1071000</v>
      </c>
      <c r="M7072" t="s">
        <v>195</v>
      </c>
      <c r="N7072" s="32">
        <v>46272</v>
      </c>
      <c r="O7072" s="1">
        <f>IFERROR(IF(-_xlfn.DAYS(E7072,N7072)&lt;0,0,-_xlfn.DAYS(E7072,N7072)), " - ")</f>
        <v>3</v>
      </c>
      <c r="P7072" s="34" t="s">
        <v>8715</v>
      </c>
      <c r="U7072" s="32">
        <v>46273</v>
      </c>
    </row>
    <row r="7073" spans="1:21" hidden="1">
      <c r="A7073" t="s">
        <v>26</v>
      </c>
      <c r="B7073" t="s">
        <v>8619</v>
      </c>
      <c r="C7073" s="55">
        <v>6997</v>
      </c>
      <c r="D7073" t="s">
        <v>115</v>
      </c>
      <c r="E7073" s="32">
        <v>46269</v>
      </c>
      <c r="F7073" s="26">
        <v>46269.382418981484</v>
      </c>
      <c r="G7073" s="12" t="s">
        <v>8514</v>
      </c>
      <c r="H7073">
        <v>900036588</v>
      </c>
      <c r="I7073" t="s">
        <v>116</v>
      </c>
      <c r="J7073" s="39">
        <f t="shared" si="345"/>
        <v>3469582.95</v>
      </c>
      <c r="K7073" s="39">
        <v>659220.76</v>
      </c>
      <c r="L7073" s="39">
        <v>4128803.71</v>
      </c>
      <c r="M7073" t="s">
        <v>70</v>
      </c>
      <c r="N7073" s="32">
        <v>46272</v>
      </c>
      <c r="P7073" s="34" t="s">
        <v>8251</v>
      </c>
      <c r="U7073" s="32">
        <v>46286</v>
      </c>
    </row>
    <row r="7074" spans="1:21" hidden="1">
      <c r="A7074" t="s">
        <v>26</v>
      </c>
      <c r="B7074" t="s">
        <v>8620</v>
      </c>
      <c r="C7074" s="55">
        <v>1623</v>
      </c>
      <c r="D7074" t="s">
        <v>151</v>
      </c>
      <c r="E7074" s="32">
        <v>46269</v>
      </c>
      <c r="F7074" s="26">
        <v>46269.432858796295</v>
      </c>
      <c r="G7074" s="12" t="s">
        <v>8514</v>
      </c>
      <c r="H7074">
        <v>901561580</v>
      </c>
      <c r="I7074" t="s">
        <v>152</v>
      </c>
      <c r="J7074" s="39">
        <f t="shared" si="345"/>
        <v>384487</v>
      </c>
      <c r="K7074" s="39">
        <v>73052.53</v>
      </c>
      <c r="L7074" s="39">
        <v>457539.53</v>
      </c>
      <c r="M7074" t="s">
        <v>70</v>
      </c>
      <c r="N7074" s="32">
        <v>46279</v>
      </c>
      <c r="O7074" s="1">
        <f>IFERROR(IF(-_xlfn.DAYS(E7074,N7074)&lt;0,0,-_xlfn.DAYS(E7074,N7074)), " - ")</f>
        <v>10</v>
      </c>
      <c r="P7074" t="s">
        <v>8251</v>
      </c>
    </row>
    <row r="7075" spans="1:21" hidden="1">
      <c r="A7075" t="s">
        <v>26</v>
      </c>
      <c r="B7075" t="s">
        <v>8621</v>
      </c>
      <c r="C7075" s="55">
        <v>109015</v>
      </c>
      <c r="D7075" t="s">
        <v>458</v>
      </c>
      <c r="E7075" s="32">
        <v>46269</v>
      </c>
      <c r="F7075" s="26">
        <v>46269.393900462965</v>
      </c>
      <c r="G7075" s="12" t="s">
        <v>8514</v>
      </c>
      <c r="H7075">
        <v>890929497</v>
      </c>
      <c r="I7075" t="s">
        <v>459</v>
      </c>
      <c r="J7075" s="39">
        <f t="shared" ref="J7075:J7138" si="349">+L7075-K7075</f>
        <v>725772</v>
      </c>
      <c r="K7075" s="39">
        <v>137897</v>
      </c>
      <c r="L7075" s="39">
        <v>863669</v>
      </c>
      <c r="M7075" t="s">
        <v>37</v>
      </c>
      <c r="N7075" s="32">
        <v>46274</v>
      </c>
      <c r="O7075" s="1">
        <f>IFERROR(IF(-_xlfn.DAYS(E7075,N7075)&lt;0,0,-_xlfn.DAYS(E7075,N7075)), " - ")</f>
        <v>5</v>
      </c>
      <c r="P7075" t="s">
        <v>7680</v>
      </c>
    </row>
    <row r="7076" spans="1:21" hidden="1">
      <c r="A7076" t="s">
        <v>26</v>
      </c>
      <c r="B7076" t="s">
        <v>8622</v>
      </c>
      <c r="C7076" s="55">
        <v>8735</v>
      </c>
      <c r="D7076" t="s">
        <v>2896</v>
      </c>
      <c r="E7076" s="32">
        <v>46269</v>
      </c>
      <c r="F7076" s="26">
        <v>46269.390393518515</v>
      </c>
      <c r="G7076" s="12" t="s">
        <v>8514</v>
      </c>
      <c r="H7076">
        <v>901360705</v>
      </c>
      <c r="I7076" t="s">
        <v>877</v>
      </c>
      <c r="J7076" s="39">
        <f t="shared" si="349"/>
        <v>1047440.0000000001</v>
      </c>
      <c r="K7076" s="39">
        <v>199013.6</v>
      </c>
      <c r="L7076" s="39">
        <v>1246453.6000000001</v>
      </c>
      <c r="M7076" t="s">
        <v>70</v>
      </c>
      <c r="N7076" s="32">
        <v>46274</v>
      </c>
      <c r="O7076" s="1">
        <f>IFERROR(IF(-_xlfn.DAYS(E7076,N7076)&lt;0,0,-_xlfn.DAYS(E7076,N7076)), " - ")</f>
        <v>5</v>
      </c>
      <c r="P7076" t="s">
        <v>7680</v>
      </c>
    </row>
    <row r="7077" spans="1:21" hidden="1">
      <c r="A7077" t="s">
        <v>26</v>
      </c>
      <c r="B7077" t="s">
        <v>8623</v>
      </c>
      <c r="C7077" s="55">
        <v>156688</v>
      </c>
      <c r="D7077" t="s">
        <v>486</v>
      </c>
      <c r="E7077" s="32">
        <v>46269</v>
      </c>
      <c r="F7077" s="26">
        <v>46269.355104166665</v>
      </c>
      <c r="G7077" s="12" t="s">
        <v>8514</v>
      </c>
      <c r="H7077">
        <v>811013715</v>
      </c>
      <c r="I7077" t="s">
        <v>487</v>
      </c>
      <c r="J7077" s="39">
        <f t="shared" si="349"/>
        <v>414553.01</v>
      </c>
      <c r="K7077" s="39">
        <v>78764.990000000005</v>
      </c>
      <c r="L7077" s="39">
        <v>493318</v>
      </c>
      <c r="M7077" t="s">
        <v>70</v>
      </c>
      <c r="N7077" s="32">
        <v>46272</v>
      </c>
      <c r="P7077" s="34" t="s">
        <v>8251</v>
      </c>
      <c r="U7077" s="32">
        <v>46286</v>
      </c>
    </row>
    <row r="7078" spans="1:21" hidden="1">
      <c r="A7078" t="s">
        <v>26</v>
      </c>
      <c r="B7078" t="s">
        <v>8624</v>
      </c>
      <c r="C7078" s="55">
        <v>2192</v>
      </c>
      <c r="D7078" t="s">
        <v>28</v>
      </c>
      <c r="E7078" s="32">
        <v>46269</v>
      </c>
      <c r="F7078" s="26">
        <v>46269.339814814812</v>
      </c>
      <c r="G7078" s="12" t="s">
        <v>8514</v>
      </c>
      <c r="H7078">
        <v>900674765</v>
      </c>
      <c r="I7078" t="s">
        <v>898</v>
      </c>
      <c r="J7078" s="39">
        <f t="shared" si="349"/>
        <v>1400000</v>
      </c>
      <c r="K7078" s="39">
        <v>266000</v>
      </c>
      <c r="L7078" s="39">
        <v>1666000</v>
      </c>
      <c r="M7078" t="s">
        <v>264</v>
      </c>
      <c r="N7078" s="32">
        <v>46272</v>
      </c>
      <c r="P7078" s="34" t="s">
        <v>8251</v>
      </c>
    </row>
    <row r="7079" spans="1:21" hidden="1">
      <c r="A7079" t="s">
        <v>26</v>
      </c>
      <c r="B7079" t="s">
        <v>8625</v>
      </c>
      <c r="C7079" s="55">
        <v>37511</v>
      </c>
      <c r="D7079" t="s">
        <v>2017</v>
      </c>
      <c r="E7079" s="32">
        <v>46269</v>
      </c>
      <c r="F7079" s="26">
        <v>46269.362326388888</v>
      </c>
      <c r="G7079" s="12" t="s">
        <v>8514</v>
      </c>
      <c r="H7079">
        <v>811020078</v>
      </c>
      <c r="I7079" t="s">
        <v>2018</v>
      </c>
      <c r="J7079" s="39">
        <f t="shared" si="349"/>
        <v>396900</v>
      </c>
      <c r="K7079" s="39">
        <v>75411</v>
      </c>
      <c r="L7079" s="39">
        <v>472311</v>
      </c>
      <c r="M7079" t="s">
        <v>70</v>
      </c>
      <c r="N7079" s="32">
        <v>46273</v>
      </c>
      <c r="O7079" s="1">
        <f t="shared" ref="O7079:O7090" si="350">IFERROR(IF(-_xlfn.DAYS(E7079,N7079)&lt;0,0,-_xlfn.DAYS(E7079,N7079)), " - ")</f>
        <v>4</v>
      </c>
      <c r="P7079" t="s">
        <v>8251</v>
      </c>
      <c r="U7079" s="32">
        <v>46274</v>
      </c>
    </row>
    <row r="7080" spans="1:21" hidden="1">
      <c r="A7080" t="s">
        <v>26</v>
      </c>
      <c r="B7080" t="s">
        <v>8626</v>
      </c>
      <c r="C7080" s="55">
        <v>32857</v>
      </c>
      <c r="D7080" t="s">
        <v>618</v>
      </c>
      <c r="E7080" s="32">
        <v>46269</v>
      </c>
      <c r="F7080" s="26">
        <v>46269.285856481481</v>
      </c>
      <c r="G7080" s="12" t="s">
        <v>8514</v>
      </c>
      <c r="H7080">
        <v>900322890</v>
      </c>
      <c r="I7080" t="s">
        <v>619</v>
      </c>
      <c r="J7080" s="39">
        <f t="shared" si="349"/>
        <v>359200</v>
      </c>
      <c r="K7080" s="39">
        <v>68248</v>
      </c>
      <c r="L7080" s="39">
        <v>427448</v>
      </c>
      <c r="M7080" t="s">
        <v>70</v>
      </c>
      <c r="N7080" s="32">
        <v>46273</v>
      </c>
      <c r="O7080" s="1">
        <f t="shared" si="350"/>
        <v>4</v>
      </c>
      <c r="P7080" t="s">
        <v>8826</v>
      </c>
      <c r="U7080" s="32">
        <v>46274</v>
      </c>
    </row>
    <row r="7081" spans="1:21" hidden="1">
      <c r="A7081" t="s">
        <v>26</v>
      </c>
      <c r="B7081" t="s">
        <v>8666</v>
      </c>
      <c r="C7081" s="55">
        <v>10304</v>
      </c>
      <c r="D7081" t="s">
        <v>2896</v>
      </c>
      <c r="E7081" s="32">
        <v>46269</v>
      </c>
      <c r="F7081" s="26">
        <v>46269.850787037038</v>
      </c>
      <c r="G7081" s="12" t="s">
        <v>8514</v>
      </c>
      <c r="H7081">
        <v>32150739</v>
      </c>
      <c r="I7081" t="s">
        <v>400</v>
      </c>
      <c r="J7081" s="39">
        <f t="shared" si="349"/>
        <v>188500</v>
      </c>
      <c r="K7081" s="39">
        <v>0</v>
      </c>
      <c r="L7081" s="39">
        <v>188500</v>
      </c>
      <c r="M7081" t="s">
        <v>199</v>
      </c>
      <c r="N7081" s="32">
        <v>46274</v>
      </c>
      <c r="O7081" s="1">
        <f t="shared" si="350"/>
        <v>5</v>
      </c>
      <c r="P7081" t="s">
        <v>7680</v>
      </c>
      <c r="U7081" s="32">
        <v>46281</v>
      </c>
    </row>
    <row r="7082" spans="1:21" hidden="1">
      <c r="A7082" t="s">
        <v>26</v>
      </c>
      <c r="B7082" t="s">
        <v>8667</v>
      </c>
      <c r="C7082" s="55">
        <v>25097170</v>
      </c>
      <c r="D7082" t="s">
        <v>4499</v>
      </c>
      <c r="E7082" s="32">
        <v>46269</v>
      </c>
      <c r="F7082" s="26">
        <v>46269.689953703702</v>
      </c>
      <c r="G7082" s="12" t="s">
        <v>8514</v>
      </c>
      <c r="H7082">
        <v>900219834</v>
      </c>
      <c r="I7082" t="s">
        <v>739</v>
      </c>
      <c r="J7082" s="39">
        <f t="shared" si="349"/>
        <v>11600</v>
      </c>
      <c r="K7082" s="39">
        <v>0</v>
      </c>
      <c r="L7082" s="39">
        <v>11600</v>
      </c>
      <c r="M7082" t="s">
        <v>70</v>
      </c>
      <c r="N7082" s="32">
        <v>46274</v>
      </c>
      <c r="O7082" s="1">
        <f t="shared" si="350"/>
        <v>5</v>
      </c>
      <c r="P7082" t="s">
        <v>7680</v>
      </c>
    </row>
    <row r="7083" spans="1:21" hidden="1">
      <c r="A7083" t="s">
        <v>82</v>
      </c>
      <c r="B7083" t="s">
        <v>8668</v>
      </c>
      <c r="C7083" s="55">
        <v>14365</v>
      </c>
      <c r="D7083" t="s">
        <v>131</v>
      </c>
      <c r="E7083" s="32">
        <v>46269</v>
      </c>
      <c r="F7083" s="26">
        <v>46269.550636574073</v>
      </c>
      <c r="G7083" s="12" t="s">
        <v>8514</v>
      </c>
      <c r="H7083">
        <v>890937070</v>
      </c>
      <c r="I7083" t="s">
        <v>127</v>
      </c>
      <c r="J7083" s="39">
        <f t="shared" si="349"/>
        <v>788182</v>
      </c>
      <c r="K7083" s="39">
        <v>0</v>
      </c>
      <c r="L7083" s="39">
        <v>788182</v>
      </c>
      <c r="M7083" t="s">
        <v>128</v>
      </c>
      <c r="N7083" s="32">
        <v>46275</v>
      </c>
      <c r="O7083" s="1">
        <f t="shared" si="350"/>
        <v>6</v>
      </c>
      <c r="P7083" t="s">
        <v>2655</v>
      </c>
    </row>
    <row r="7084" spans="1:21" hidden="1">
      <c r="A7084" t="s">
        <v>26</v>
      </c>
      <c r="B7084" t="s">
        <v>8669</v>
      </c>
      <c r="C7084" s="55">
        <v>728638</v>
      </c>
      <c r="D7084" t="s">
        <v>1046</v>
      </c>
      <c r="E7084" s="32">
        <v>46269</v>
      </c>
      <c r="F7084" s="26">
        <v>46269.614201388889</v>
      </c>
      <c r="G7084" s="12" t="s">
        <v>8514</v>
      </c>
      <c r="H7084">
        <v>890304049</v>
      </c>
      <c r="I7084" t="s">
        <v>1047</v>
      </c>
      <c r="J7084" s="39">
        <f t="shared" si="349"/>
        <v>1566950</v>
      </c>
      <c r="K7084" s="39">
        <v>0</v>
      </c>
      <c r="L7084" s="39">
        <v>1566950</v>
      </c>
      <c r="M7084" t="s">
        <v>128</v>
      </c>
      <c r="N7084" s="32">
        <v>46281</v>
      </c>
      <c r="O7084" s="1">
        <f t="shared" si="350"/>
        <v>12</v>
      </c>
      <c r="P7084" t="s">
        <v>2655</v>
      </c>
      <c r="U7084" s="32">
        <v>46282</v>
      </c>
    </row>
    <row r="7085" spans="1:21" hidden="1">
      <c r="A7085" t="s">
        <v>26</v>
      </c>
      <c r="B7085" t="s">
        <v>8670</v>
      </c>
      <c r="C7085" s="55">
        <v>192950</v>
      </c>
      <c r="D7085" t="s">
        <v>1083</v>
      </c>
      <c r="E7085" s="32">
        <v>46269</v>
      </c>
      <c r="F7085" s="26">
        <v>46269.749699074076</v>
      </c>
      <c r="G7085" s="12" t="s">
        <v>8514</v>
      </c>
      <c r="H7085">
        <v>860000018</v>
      </c>
      <c r="I7085" t="s">
        <v>1084</v>
      </c>
      <c r="J7085" s="39">
        <f t="shared" si="349"/>
        <v>640000</v>
      </c>
      <c r="K7085" s="39">
        <v>121600</v>
      </c>
      <c r="L7085" s="39">
        <v>761600</v>
      </c>
      <c r="M7085" t="s">
        <v>70</v>
      </c>
      <c r="N7085" s="32">
        <v>46274</v>
      </c>
      <c r="O7085" s="1">
        <f t="shared" si="350"/>
        <v>5</v>
      </c>
      <c r="P7085" t="s">
        <v>7680</v>
      </c>
    </row>
    <row r="7086" spans="1:21" hidden="1">
      <c r="A7086" t="s">
        <v>26</v>
      </c>
      <c r="B7086" t="s">
        <v>8671</v>
      </c>
      <c r="C7086" s="55">
        <v>192951</v>
      </c>
      <c r="D7086" t="s">
        <v>1083</v>
      </c>
      <c r="E7086" s="32">
        <v>46269</v>
      </c>
      <c r="F7086" s="26">
        <v>46269.750277777777</v>
      </c>
      <c r="G7086" s="12" t="s">
        <v>8514</v>
      </c>
      <c r="H7086">
        <v>860000018</v>
      </c>
      <c r="I7086" t="s">
        <v>1084</v>
      </c>
      <c r="J7086" s="39">
        <f t="shared" si="349"/>
        <v>640000</v>
      </c>
      <c r="K7086" s="39">
        <v>121600</v>
      </c>
      <c r="L7086" s="39">
        <v>761600</v>
      </c>
      <c r="M7086" t="s">
        <v>70</v>
      </c>
      <c r="N7086" s="32">
        <v>46274</v>
      </c>
      <c r="O7086" s="1">
        <f t="shared" si="350"/>
        <v>5</v>
      </c>
      <c r="P7086" t="s">
        <v>7680</v>
      </c>
    </row>
    <row r="7087" spans="1:21" hidden="1">
      <c r="A7087" t="s">
        <v>26</v>
      </c>
      <c r="B7087" t="s">
        <v>8672</v>
      </c>
      <c r="C7087" s="56">
        <v>42105</v>
      </c>
      <c r="D7087" t="s">
        <v>8673</v>
      </c>
      <c r="E7087" s="32">
        <v>46269</v>
      </c>
      <c r="F7087" s="26">
        <v>46269.652881944443</v>
      </c>
      <c r="G7087" s="12" t="s">
        <v>8514</v>
      </c>
      <c r="H7087">
        <v>900831360</v>
      </c>
      <c r="I7087" t="s">
        <v>8709</v>
      </c>
      <c r="J7087" s="39">
        <f t="shared" si="349"/>
        <v>25966.39</v>
      </c>
      <c r="K7087" s="39">
        <v>4933.6099999999997</v>
      </c>
      <c r="L7087" s="39">
        <v>30900</v>
      </c>
      <c r="M7087" s="34" t="s">
        <v>54</v>
      </c>
      <c r="O7087" s="1">
        <f t="shared" si="350"/>
        <v>0</v>
      </c>
    </row>
    <row r="7088" spans="1:21" hidden="1">
      <c r="A7088" t="s">
        <v>26</v>
      </c>
      <c r="B7088" t="s">
        <v>8674</v>
      </c>
      <c r="C7088" s="55">
        <v>25024239</v>
      </c>
      <c r="D7088" t="s">
        <v>4499</v>
      </c>
      <c r="E7088" s="32">
        <v>46269</v>
      </c>
      <c r="F7088" s="26">
        <v>46269.46979166667</v>
      </c>
      <c r="G7088" s="12" t="s">
        <v>8514</v>
      </c>
      <c r="H7088">
        <v>900219834</v>
      </c>
      <c r="I7088" t="s">
        <v>739</v>
      </c>
      <c r="J7088" s="39">
        <f t="shared" si="349"/>
        <v>11600</v>
      </c>
      <c r="K7088" s="39">
        <v>0</v>
      </c>
      <c r="L7088" s="39">
        <v>11600</v>
      </c>
      <c r="M7088" t="s">
        <v>70</v>
      </c>
      <c r="N7088" s="32">
        <v>46274</v>
      </c>
      <c r="O7088" s="1">
        <f t="shared" si="350"/>
        <v>5</v>
      </c>
      <c r="P7088" t="s">
        <v>7680</v>
      </c>
    </row>
    <row r="7089" spans="1:21" hidden="1">
      <c r="A7089" t="s">
        <v>26</v>
      </c>
      <c r="B7089" t="s">
        <v>8675</v>
      </c>
      <c r="C7089" s="55">
        <v>192949</v>
      </c>
      <c r="D7089" t="s">
        <v>1083</v>
      </c>
      <c r="E7089" s="32">
        <v>46269</v>
      </c>
      <c r="F7089" s="26">
        <v>46269.749189814815</v>
      </c>
      <c r="G7089" s="12" t="s">
        <v>8514</v>
      </c>
      <c r="H7089">
        <v>860000018</v>
      </c>
      <c r="I7089" t="s">
        <v>1084</v>
      </c>
      <c r="J7089" s="39">
        <f t="shared" si="349"/>
        <v>640000</v>
      </c>
      <c r="K7089" s="39">
        <v>121600</v>
      </c>
      <c r="L7089" s="39">
        <v>761600</v>
      </c>
      <c r="M7089" t="s">
        <v>70</v>
      </c>
      <c r="N7089" s="32">
        <v>46274</v>
      </c>
      <c r="O7089" s="1">
        <f t="shared" si="350"/>
        <v>5</v>
      </c>
      <c r="P7089" t="s">
        <v>7680</v>
      </c>
    </row>
    <row r="7090" spans="1:21" hidden="1">
      <c r="A7090" t="s">
        <v>26</v>
      </c>
      <c r="B7090" t="s">
        <v>8676</v>
      </c>
      <c r="C7090" s="55">
        <v>1764</v>
      </c>
      <c r="D7090" t="s">
        <v>8677</v>
      </c>
      <c r="E7090" s="32">
        <v>46269</v>
      </c>
      <c r="F7090" s="26">
        <v>46269.684664351851</v>
      </c>
      <c r="G7090" s="12" t="s">
        <v>8514</v>
      </c>
      <c r="H7090">
        <v>902035283</v>
      </c>
      <c r="I7090" t="s">
        <v>8710</v>
      </c>
      <c r="J7090" s="39">
        <f t="shared" si="349"/>
        <v>363947</v>
      </c>
      <c r="K7090" s="39">
        <v>0</v>
      </c>
      <c r="L7090" s="39">
        <v>363947</v>
      </c>
      <c r="M7090" s="34" t="s">
        <v>54</v>
      </c>
      <c r="O7090" s="1">
        <f t="shared" si="350"/>
        <v>0</v>
      </c>
    </row>
    <row r="7091" spans="1:21" hidden="1">
      <c r="A7091" t="s">
        <v>26</v>
      </c>
      <c r="B7091" t="s">
        <v>8678</v>
      </c>
      <c r="C7091" s="55">
        <v>357523</v>
      </c>
      <c r="D7091" t="s">
        <v>7933</v>
      </c>
      <c r="E7091" s="32">
        <v>46269</v>
      </c>
      <c r="F7091" s="26">
        <v>46269.639872685184</v>
      </c>
      <c r="G7091" s="12" t="s">
        <v>8514</v>
      </c>
      <c r="H7091">
        <v>890904615</v>
      </c>
      <c r="I7091" t="s">
        <v>8711</v>
      </c>
      <c r="J7091" s="39">
        <f t="shared" si="349"/>
        <v>873950</v>
      </c>
      <c r="K7091" s="39">
        <v>166051</v>
      </c>
      <c r="L7091" s="39">
        <v>1040001</v>
      </c>
      <c r="M7091" s="34" t="s">
        <v>30</v>
      </c>
      <c r="N7091" s="32">
        <v>46272</v>
      </c>
      <c r="P7091" s="34" t="s">
        <v>8251</v>
      </c>
      <c r="U7091" s="32">
        <v>46273</v>
      </c>
    </row>
    <row r="7092" spans="1:21" hidden="1">
      <c r="A7092" t="s">
        <v>26</v>
      </c>
      <c r="B7092" t="s">
        <v>8679</v>
      </c>
      <c r="C7092" s="55">
        <v>12566955</v>
      </c>
      <c r="D7092" t="s">
        <v>258</v>
      </c>
      <c r="E7092" s="32">
        <v>46269</v>
      </c>
      <c r="F7092" s="26">
        <v>46269.366689814815</v>
      </c>
      <c r="G7092" s="12" t="s">
        <v>8514</v>
      </c>
      <c r="H7092">
        <v>900843898</v>
      </c>
      <c r="I7092" t="s">
        <v>256</v>
      </c>
      <c r="J7092" s="39">
        <f t="shared" si="349"/>
        <v>27722.69</v>
      </c>
      <c r="K7092" s="39">
        <v>5267.31</v>
      </c>
      <c r="L7092" s="39">
        <v>32990</v>
      </c>
      <c r="M7092" t="s">
        <v>54</v>
      </c>
    </row>
    <row r="7093" spans="1:21" hidden="1">
      <c r="A7093" t="s">
        <v>26</v>
      </c>
      <c r="B7093" t="s">
        <v>8680</v>
      </c>
      <c r="C7093" s="56">
        <v>146071134</v>
      </c>
      <c r="D7093" t="s">
        <v>8681</v>
      </c>
      <c r="E7093" s="32">
        <v>46269</v>
      </c>
      <c r="F7093" s="26">
        <v>46269.314745370371</v>
      </c>
      <c r="G7093" s="12" t="s">
        <v>8514</v>
      </c>
      <c r="H7093">
        <v>900059238</v>
      </c>
      <c r="I7093" t="s">
        <v>8712</v>
      </c>
      <c r="J7093" s="39">
        <f t="shared" si="349"/>
        <v>48570</v>
      </c>
      <c r="K7093" s="39">
        <v>0</v>
      </c>
      <c r="L7093" s="39">
        <v>48570</v>
      </c>
      <c r="M7093" s="34" t="s">
        <v>54</v>
      </c>
      <c r="O7093" s="1">
        <f t="shared" ref="O7093:O7101" si="351">IFERROR(IF(-_xlfn.DAYS(E7093,N7093)&lt;0,0,-_xlfn.DAYS(E7093,N7093)), " - ")</f>
        <v>0</v>
      </c>
    </row>
    <row r="7094" spans="1:21" hidden="1">
      <c r="A7094" t="s">
        <v>26</v>
      </c>
      <c r="B7094" t="s">
        <v>8682</v>
      </c>
      <c r="C7094" s="55">
        <v>3919591</v>
      </c>
      <c r="D7094" t="s">
        <v>668</v>
      </c>
      <c r="E7094" s="32">
        <v>46269</v>
      </c>
      <c r="F7094" s="26">
        <v>46269.110601851855</v>
      </c>
      <c r="G7094" s="12" t="s">
        <v>8514</v>
      </c>
      <c r="H7094">
        <v>860001697</v>
      </c>
      <c r="I7094" t="s">
        <v>669</v>
      </c>
      <c r="J7094" s="39">
        <f t="shared" si="349"/>
        <v>66750</v>
      </c>
      <c r="K7094" s="39">
        <v>0</v>
      </c>
      <c r="L7094" s="39">
        <v>66750</v>
      </c>
      <c r="M7094" t="s">
        <v>70</v>
      </c>
      <c r="N7094" s="32">
        <v>46281</v>
      </c>
      <c r="O7094" s="1">
        <f t="shared" si="351"/>
        <v>12</v>
      </c>
    </row>
    <row r="7095" spans="1:21" hidden="1">
      <c r="A7095" t="s">
        <v>26</v>
      </c>
      <c r="B7095" t="s">
        <v>8591</v>
      </c>
      <c r="C7095" s="55">
        <v>575871</v>
      </c>
      <c r="D7095" t="s">
        <v>159</v>
      </c>
      <c r="E7095" s="32">
        <v>46270</v>
      </c>
      <c r="F7095" s="26">
        <v>46270.497210648151</v>
      </c>
      <c r="G7095" s="12" t="s">
        <v>8514</v>
      </c>
      <c r="H7095">
        <v>890800788</v>
      </c>
      <c r="I7095" t="s">
        <v>160</v>
      </c>
      <c r="J7095" s="39">
        <f t="shared" si="349"/>
        <v>397200</v>
      </c>
      <c r="K7095" s="39">
        <v>75468</v>
      </c>
      <c r="L7095" s="39">
        <v>472668</v>
      </c>
      <c r="M7095" t="s">
        <v>70</v>
      </c>
      <c r="N7095" s="32">
        <v>46273</v>
      </c>
      <c r="O7095" s="1">
        <f t="shared" si="351"/>
        <v>3</v>
      </c>
      <c r="P7095" t="s">
        <v>8251</v>
      </c>
      <c r="U7095" s="32">
        <v>46274</v>
      </c>
    </row>
    <row r="7096" spans="1:21" hidden="1">
      <c r="A7096" t="s">
        <v>26</v>
      </c>
      <c r="B7096" t="s">
        <v>8592</v>
      </c>
      <c r="C7096" s="55">
        <v>112750</v>
      </c>
      <c r="D7096" t="s">
        <v>420</v>
      </c>
      <c r="E7096" s="32">
        <v>46270</v>
      </c>
      <c r="F7096" s="26">
        <v>46270.466805555552</v>
      </c>
      <c r="G7096" s="12" t="s">
        <v>8514</v>
      </c>
      <c r="H7096">
        <v>830120839</v>
      </c>
      <c r="I7096" t="s">
        <v>421</v>
      </c>
      <c r="J7096" s="39">
        <f t="shared" si="349"/>
        <v>1084568</v>
      </c>
      <c r="K7096" s="39">
        <v>206068</v>
      </c>
      <c r="L7096" s="39">
        <v>1290636</v>
      </c>
      <c r="M7096" t="s">
        <v>70</v>
      </c>
      <c r="N7096" s="32">
        <v>46274</v>
      </c>
      <c r="O7096" s="1">
        <f t="shared" si="351"/>
        <v>4</v>
      </c>
      <c r="P7096" t="s">
        <v>7680</v>
      </c>
    </row>
    <row r="7097" spans="1:21" hidden="1">
      <c r="A7097" t="s">
        <v>26</v>
      </c>
      <c r="B7097" t="s">
        <v>8593</v>
      </c>
      <c r="C7097" s="55">
        <v>575865</v>
      </c>
      <c r="D7097" t="s">
        <v>159</v>
      </c>
      <c r="E7097" s="32">
        <v>46270</v>
      </c>
      <c r="F7097" s="26">
        <v>46270.441111111111</v>
      </c>
      <c r="G7097" s="12" t="s">
        <v>8514</v>
      </c>
      <c r="H7097">
        <v>890800788</v>
      </c>
      <c r="I7097" t="s">
        <v>160</v>
      </c>
      <c r="J7097" s="39">
        <f t="shared" si="349"/>
        <v>66600</v>
      </c>
      <c r="K7097" s="39">
        <v>12654</v>
      </c>
      <c r="L7097" s="39">
        <v>79254</v>
      </c>
      <c r="M7097" t="s">
        <v>70</v>
      </c>
      <c r="N7097" s="32">
        <v>46273</v>
      </c>
      <c r="O7097" s="1">
        <f t="shared" si="351"/>
        <v>3</v>
      </c>
      <c r="P7097" t="s">
        <v>8251</v>
      </c>
      <c r="U7097" s="32">
        <v>46274</v>
      </c>
    </row>
    <row r="7098" spans="1:21" hidden="1">
      <c r="A7098" t="s">
        <v>26</v>
      </c>
      <c r="B7098" t="s">
        <v>8594</v>
      </c>
      <c r="C7098" s="55">
        <v>125335</v>
      </c>
      <c r="D7098" t="s">
        <v>2265</v>
      </c>
      <c r="E7098" s="32">
        <v>46270</v>
      </c>
      <c r="F7098" s="26">
        <v>46270.351967592593</v>
      </c>
      <c r="G7098" s="12" t="s">
        <v>8514</v>
      </c>
      <c r="H7098">
        <v>900494362</v>
      </c>
      <c r="I7098" t="s">
        <v>2266</v>
      </c>
      <c r="J7098" s="39">
        <f t="shared" si="349"/>
        <v>52300</v>
      </c>
      <c r="K7098" s="39">
        <v>0</v>
      </c>
      <c r="L7098" s="39">
        <v>52300</v>
      </c>
      <c r="M7098" t="s">
        <v>70</v>
      </c>
      <c r="N7098" s="32">
        <v>46273</v>
      </c>
      <c r="O7098" s="1">
        <f t="shared" si="351"/>
        <v>3</v>
      </c>
      <c r="P7098" t="s">
        <v>7680</v>
      </c>
    </row>
    <row r="7099" spans="1:21" hidden="1">
      <c r="A7099" t="s">
        <v>26</v>
      </c>
      <c r="B7099" t="s">
        <v>8595</v>
      </c>
      <c r="C7099" s="55">
        <v>3091</v>
      </c>
      <c r="D7099" t="s">
        <v>122</v>
      </c>
      <c r="E7099" s="32">
        <v>46270</v>
      </c>
      <c r="F7099" s="26">
        <v>46270.399108796293</v>
      </c>
      <c r="G7099" s="12" t="s">
        <v>8514</v>
      </c>
      <c r="H7099">
        <v>900667734</v>
      </c>
      <c r="I7099" t="s">
        <v>123</v>
      </c>
      <c r="J7099" s="39">
        <f t="shared" si="349"/>
        <v>450000</v>
      </c>
      <c r="K7099" s="39">
        <v>85500</v>
      </c>
      <c r="L7099" s="39">
        <v>535500</v>
      </c>
      <c r="M7099" s="1" t="s">
        <v>9455</v>
      </c>
      <c r="N7099" s="32">
        <v>46276</v>
      </c>
      <c r="O7099" s="1">
        <f t="shared" si="351"/>
        <v>6</v>
      </c>
      <c r="P7099" t="s">
        <v>8251</v>
      </c>
    </row>
    <row r="7100" spans="1:21" hidden="1">
      <c r="A7100" t="s">
        <v>26</v>
      </c>
      <c r="B7100" t="s">
        <v>8653</v>
      </c>
      <c r="C7100" s="55">
        <v>25387279</v>
      </c>
      <c r="D7100" t="s">
        <v>4499</v>
      </c>
      <c r="E7100" s="32">
        <v>46270</v>
      </c>
      <c r="F7100" s="26">
        <v>46270.994004629632</v>
      </c>
      <c r="G7100" s="12" t="s">
        <v>8514</v>
      </c>
      <c r="H7100">
        <v>900219834</v>
      </c>
      <c r="I7100" t="s">
        <v>739</v>
      </c>
      <c r="J7100" s="39">
        <f t="shared" si="349"/>
        <v>16100</v>
      </c>
      <c r="K7100" s="39">
        <v>0</v>
      </c>
      <c r="L7100" s="39">
        <v>16100</v>
      </c>
      <c r="M7100" t="s">
        <v>70</v>
      </c>
      <c r="N7100" s="32">
        <v>46275</v>
      </c>
      <c r="O7100" s="1">
        <f t="shared" si="351"/>
        <v>5</v>
      </c>
      <c r="P7100" t="s">
        <v>7680</v>
      </c>
    </row>
    <row r="7101" spans="1:21" hidden="1">
      <c r="A7101" t="s">
        <v>26</v>
      </c>
      <c r="B7101" t="s">
        <v>8654</v>
      </c>
      <c r="C7101" s="55">
        <v>69944</v>
      </c>
      <c r="D7101" t="s">
        <v>8655</v>
      </c>
      <c r="E7101" s="32">
        <v>46270</v>
      </c>
      <c r="F7101" s="26">
        <v>46270.822754629633</v>
      </c>
      <c r="G7101" s="12" t="s">
        <v>8514</v>
      </c>
      <c r="H7101">
        <v>900968238</v>
      </c>
      <c r="I7101" t="s">
        <v>8706</v>
      </c>
      <c r="J7101" s="39">
        <f t="shared" si="349"/>
        <v>22352.94</v>
      </c>
      <c r="K7101" s="39">
        <v>4247.0600000000004</v>
      </c>
      <c r="L7101" s="39">
        <v>26600</v>
      </c>
      <c r="M7101" s="34" t="s">
        <v>54</v>
      </c>
      <c r="O7101" s="1">
        <f t="shared" si="351"/>
        <v>0</v>
      </c>
    </row>
    <row r="7102" spans="1:21" hidden="1">
      <c r="A7102" t="s">
        <v>26</v>
      </c>
      <c r="B7102" t="s">
        <v>8656</v>
      </c>
      <c r="C7102" s="55">
        <v>900304</v>
      </c>
      <c r="D7102" t="s">
        <v>8657</v>
      </c>
      <c r="E7102" s="32">
        <v>46270</v>
      </c>
      <c r="F7102" s="26">
        <v>46270.660393518519</v>
      </c>
      <c r="G7102" s="12" t="s">
        <v>8514</v>
      </c>
      <c r="H7102">
        <v>811014733</v>
      </c>
      <c r="I7102" t="s">
        <v>855</v>
      </c>
      <c r="J7102" s="39">
        <f t="shared" si="349"/>
        <v>159248.01</v>
      </c>
      <c r="K7102" s="39">
        <v>0</v>
      </c>
      <c r="L7102" s="39">
        <v>159248.01</v>
      </c>
      <c r="M7102" t="s">
        <v>54</v>
      </c>
    </row>
    <row r="7103" spans="1:21" hidden="1">
      <c r="A7103" t="s">
        <v>26</v>
      </c>
      <c r="B7103" t="s">
        <v>8658</v>
      </c>
      <c r="C7103" s="56">
        <v>490</v>
      </c>
      <c r="D7103" t="s">
        <v>5615</v>
      </c>
      <c r="E7103" s="32">
        <v>46270</v>
      </c>
      <c r="F7103" s="26">
        <v>46270.641030092593</v>
      </c>
      <c r="G7103" s="12" t="s">
        <v>8514</v>
      </c>
      <c r="H7103">
        <v>1038411451</v>
      </c>
      <c r="I7103" t="s">
        <v>5616</v>
      </c>
      <c r="J7103" s="39">
        <f t="shared" si="349"/>
        <v>60000</v>
      </c>
      <c r="K7103" s="39">
        <v>0</v>
      </c>
      <c r="L7103" s="39">
        <v>60000</v>
      </c>
      <c r="M7103" t="s">
        <v>54</v>
      </c>
    </row>
    <row r="7104" spans="1:21" hidden="1">
      <c r="A7104" t="s">
        <v>26</v>
      </c>
      <c r="B7104" t="s">
        <v>8659</v>
      </c>
      <c r="C7104" s="55">
        <v>15078352</v>
      </c>
      <c r="D7104" t="s">
        <v>8651</v>
      </c>
      <c r="E7104" s="32">
        <v>46270</v>
      </c>
      <c r="F7104" s="26">
        <v>46270.633680555555</v>
      </c>
      <c r="G7104" s="12" t="s">
        <v>8514</v>
      </c>
      <c r="H7104">
        <v>891408584</v>
      </c>
      <c r="I7104" t="s">
        <v>693</v>
      </c>
      <c r="J7104" s="39">
        <f t="shared" si="349"/>
        <v>22900</v>
      </c>
      <c r="K7104" s="39">
        <v>0</v>
      </c>
      <c r="L7104" s="39">
        <v>22900</v>
      </c>
      <c r="M7104" t="s">
        <v>54</v>
      </c>
    </row>
    <row r="7105" spans="1:21" hidden="1">
      <c r="A7105" t="s">
        <v>26</v>
      </c>
      <c r="B7105" t="s">
        <v>8660</v>
      </c>
      <c r="C7105" s="56">
        <v>353512</v>
      </c>
      <c r="D7105" t="s">
        <v>8647</v>
      </c>
      <c r="E7105" s="32">
        <v>46270</v>
      </c>
      <c r="F7105" s="26">
        <v>46270.497118055559</v>
      </c>
      <c r="G7105" s="12" t="s">
        <v>8514</v>
      </c>
      <c r="H7105">
        <v>900403670</v>
      </c>
      <c r="I7105" t="s">
        <v>8250</v>
      </c>
      <c r="J7105" s="39">
        <f t="shared" si="349"/>
        <v>15200</v>
      </c>
      <c r="K7105" s="39">
        <v>0</v>
      </c>
      <c r="L7105" s="39">
        <v>15200</v>
      </c>
      <c r="M7105" t="s">
        <v>54</v>
      </c>
    </row>
    <row r="7106" spans="1:21" hidden="1">
      <c r="A7106" t="s">
        <v>26</v>
      </c>
      <c r="B7106" t="s">
        <v>8661</v>
      </c>
      <c r="C7106" s="56">
        <v>140817</v>
      </c>
      <c r="D7106" t="s">
        <v>3137</v>
      </c>
      <c r="E7106" s="32">
        <v>46270</v>
      </c>
      <c r="F7106" s="26">
        <v>46270.451122685183</v>
      </c>
      <c r="G7106" s="12" t="s">
        <v>8514</v>
      </c>
      <c r="H7106">
        <v>900341810</v>
      </c>
      <c r="I7106" t="s">
        <v>3138</v>
      </c>
      <c r="J7106" s="39">
        <f t="shared" si="349"/>
        <v>320566.69</v>
      </c>
      <c r="K7106" s="39">
        <v>0</v>
      </c>
      <c r="L7106" s="39">
        <v>320566.69</v>
      </c>
      <c r="M7106" t="s">
        <v>54</v>
      </c>
    </row>
    <row r="7107" spans="1:21" hidden="1">
      <c r="A7107" t="s">
        <v>26</v>
      </c>
      <c r="B7107" t="s">
        <v>8662</v>
      </c>
      <c r="C7107" s="55">
        <v>32486</v>
      </c>
      <c r="D7107" t="s">
        <v>8663</v>
      </c>
      <c r="E7107" s="32">
        <v>46270</v>
      </c>
      <c r="F7107" s="26">
        <v>46270.223935185182</v>
      </c>
      <c r="G7107" s="12" t="s">
        <v>8514</v>
      </c>
      <c r="H7107">
        <v>900053978</v>
      </c>
      <c r="I7107" t="s">
        <v>8707</v>
      </c>
      <c r="J7107" s="39">
        <f t="shared" si="349"/>
        <v>35400</v>
      </c>
      <c r="K7107" s="39">
        <v>0</v>
      </c>
      <c r="L7107" s="39">
        <v>35400</v>
      </c>
      <c r="M7107" s="34" t="s">
        <v>70</v>
      </c>
      <c r="O7107" s="1">
        <f>IFERROR(IF(-_xlfn.DAYS(E7107,N7107)&lt;0,0,-_xlfn.DAYS(E7107,N7107)), " - ")</f>
        <v>0</v>
      </c>
    </row>
    <row r="7108" spans="1:21" hidden="1">
      <c r="A7108" t="s">
        <v>26</v>
      </c>
      <c r="B7108" t="s">
        <v>8664</v>
      </c>
      <c r="C7108" s="56">
        <v>56328</v>
      </c>
      <c r="D7108" t="s">
        <v>8665</v>
      </c>
      <c r="E7108" s="32">
        <v>46270</v>
      </c>
      <c r="F7108" s="26">
        <v>46270.068958333337</v>
      </c>
      <c r="G7108" s="12" t="s">
        <v>8514</v>
      </c>
      <c r="H7108">
        <v>811023172</v>
      </c>
      <c r="I7108" t="s">
        <v>8708</v>
      </c>
      <c r="J7108" s="39">
        <f t="shared" si="349"/>
        <v>1570655.12</v>
      </c>
      <c r="K7108" s="39">
        <v>0</v>
      </c>
      <c r="L7108" s="39">
        <v>1570655.12</v>
      </c>
      <c r="M7108" s="34" t="s">
        <v>54</v>
      </c>
      <c r="O7108" s="1">
        <f>IFERROR(IF(-_xlfn.DAYS(E7108,N7108)&lt;0,0,-_xlfn.DAYS(E7108,N7108)), " - ")</f>
        <v>0</v>
      </c>
    </row>
    <row r="7109" spans="1:21" hidden="1">
      <c r="A7109" t="s">
        <v>26</v>
      </c>
      <c r="B7109" t="s">
        <v>8648</v>
      </c>
      <c r="C7109" s="55">
        <v>78514</v>
      </c>
      <c r="D7109" t="s">
        <v>8649</v>
      </c>
      <c r="E7109" s="32">
        <v>46271</v>
      </c>
      <c r="F7109" s="26">
        <v>46271.866087962961</v>
      </c>
      <c r="G7109" s="12" t="s">
        <v>8514</v>
      </c>
      <c r="H7109">
        <v>901228219</v>
      </c>
      <c r="I7109" t="s">
        <v>8705</v>
      </c>
      <c r="J7109" s="39">
        <f t="shared" si="349"/>
        <v>30756.302520000001</v>
      </c>
      <c r="K7109" s="39">
        <v>5843.6974799999998</v>
      </c>
      <c r="L7109" s="39">
        <v>36600</v>
      </c>
      <c r="M7109" s="34" t="s">
        <v>54</v>
      </c>
      <c r="O7109" s="1">
        <f>IFERROR(IF(-_xlfn.DAYS(E7109,N7109)&lt;0,0,-_xlfn.DAYS(E7109,N7109)), " - ")</f>
        <v>0</v>
      </c>
    </row>
    <row r="7110" spans="1:21" hidden="1">
      <c r="A7110" t="s">
        <v>26</v>
      </c>
      <c r="B7110" t="s">
        <v>8650</v>
      </c>
      <c r="C7110" s="55">
        <v>15078528</v>
      </c>
      <c r="D7110" t="s">
        <v>8651</v>
      </c>
      <c r="E7110" s="32">
        <v>46271</v>
      </c>
      <c r="F7110" s="26">
        <v>46271.780069444445</v>
      </c>
      <c r="G7110" s="12" t="s">
        <v>8514</v>
      </c>
      <c r="H7110">
        <v>891408584</v>
      </c>
      <c r="I7110" t="s">
        <v>693</v>
      </c>
      <c r="J7110" s="39">
        <f t="shared" si="349"/>
        <v>24500</v>
      </c>
      <c r="K7110" s="39">
        <v>0</v>
      </c>
      <c r="L7110" s="39">
        <v>24500</v>
      </c>
      <c r="M7110" t="s">
        <v>54</v>
      </c>
    </row>
    <row r="7111" spans="1:21" hidden="1">
      <c r="A7111" t="s">
        <v>26</v>
      </c>
      <c r="B7111" t="s">
        <v>8652</v>
      </c>
      <c r="C7111" s="55">
        <v>836</v>
      </c>
      <c r="D7111" t="s">
        <v>270</v>
      </c>
      <c r="E7111" s="32">
        <v>46271</v>
      </c>
      <c r="F7111" s="26">
        <v>46271.574791666666</v>
      </c>
      <c r="G7111" s="12" t="s">
        <v>8514</v>
      </c>
      <c r="H7111">
        <v>80157378</v>
      </c>
      <c r="I7111" t="s">
        <v>271</v>
      </c>
      <c r="J7111" s="39">
        <f t="shared" si="349"/>
        <v>35900</v>
      </c>
      <c r="K7111" s="39">
        <v>0</v>
      </c>
      <c r="L7111" s="39">
        <v>35900</v>
      </c>
      <c r="M7111" t="s">
        <v>54</v>
      </c>
    </row>
    <row r="7112" spans="1:21" hidden="1">
      <c r="A7112" t="s">
        <v>26</v>
      </c>
      <c r="B7112" t="s">
        <v>8516</v>
      </c>
      <c r="C7112" s="55">
        <v>5152</v>
      </c>
      <c r="D7112" t="s">
        <v>698</v>
      </c>
      <c r="E7112" s="32">
        <v>46272</v>
      </c>
      <c r="F7112" s="26">
        <v>46272.676851851851</v>
      </c>
      <c r="G7112" s="12" t="s">
        <v>8514</v>
      </c>
      <c r="H7112">
        <v>901972620</v>
      </c>
      <c r="I7112" t="s">
        <v>2440</v>
      </c>
      <c r="J7112" s="50">
        <f t="shared" si="349"/>
        <v>360000</v>
      </c>
      <c r="K7112" s="50">
        <v>68400</v>
      </c>
      <c r="L7112" s="39">
        <v>428400</v>
      </c>
      <c r="M7112" t="s">
        <v>37</v>
      </c>
      <c r="N7112" s="32">
        <v>46274</v>
      </c>
      <c r="O7112" s="1">
        <f t="shared" ref="O7112:O7135" si="352">IFERROR(IF(-_xlfn.DAYS(E7112,N7112)&lt;0,0,-_xlfn.DAYS(E7112,N7112)), " - ")</f>
        <v>2</v>
      </c>
      <c r="P7112" t="s">
        <v>7680</v>
      </c>
    </row>
    <row r="7113" spans="1:21" hidden="1">
      <c r="A7113" t="s">
        <v>26</v>
      </c>
      <c r="B7113" t="s">
        <v>8517</v>
      </c>
      <c r="C7113" s="55">
        <v>22723</v>
      </c>
      <c r="D7113" t="s">
        <v>566</v>
      </c>
      <c r="E7113" s="32">
        <v>46272</v>
      </c>
      <c r="F7113" s="26">
        <v>46272.68178240741</v>
      </c>
      <c r="G7113" s="12" t="s">
        <v>8514</v>
      </c>
      <c r="H7113">
        <v>900237741</v>
      </c>
      <c r="I7113" t="s">
        <v>567</v>
      </c>
      <c r="J7113" s="39">
        <f t="shared" si="349"/>
        <v>30000</v>
      </c>
      <c r="K7113" s="39">
        <v>5700</v>
      </c>
      <c r="L7113" s="39">
        <v>35700</v>
      </c>
      <c r="M7113" t="s">
        <v>70</v>
      </c>
      <c r="N7113" s="32">
        <v>46273</v>
      </c>
      <c r="O7113" s="1">
        <f t="shared" si="352"/>
        <v>1</v>
      </c>
      <c r="P7113" t="s">
        <v>7680</v>
      </c>
      <c r="U7113" s="32">
        <v>46274</v>
      </c>
    </row>
    <row r="7114" spans="1:21" hidden="1">
      <c r="A7114" t="s">
        <v>26</v>
      </c>
      <c r="B7114" t="s">
        <v>8518</v>
      </c>
      <c r="C7114" s="55">
        <v>9619</v>
      </c>
      <c r="D7114" t="s">
        <v>1054</v>
      </c>
      <c r="E7114" s="32">
        <v>46272</v>
      </c>
      <c r="F7114" s="26">
        <v>46272.805173611108</v>
      </c>
      <c r="G7114" s="12" t="s">
        <v>8514</v>
      </c>
      <c r="H7114">
        <v>900614579</v>
      </c>
      <c r="I7114" t="s">
        <v>7757</v>
      </c>
      <c r="J7114" s="39">
        <f t="shared" si="349"/>
        <v>743370</v>
      </c>
      <c r="K7114" s="39">
        <v>141240.29999999999</v>
      </c>
      <c r="L7114" s="39">
        <v>884610.3</v>
      </c>
      <c r="M7114" t="s">
        <v>70</v>
      </c>
      <c r="N7114" s="32">
        <v>46274</v>
      </c>
      <c r="O7114" s="1">
        <f t="shared" si="352"/>
        <v>2</v>
      </c>
      <c r="P7114" t="s">
        <v>7680</v>
      </c>
    </row>
    <row r="7115" spans="1:21" hidden="1">
      <c r="A7115" t="s">
        <v>26</v>
      </c>
      <c r="B7115" t="s">
        <v>8519</v>
      </c>
      <c r="C7115" s="55">
        <v>59827</v>
      </c>
      <c r="D7115" t="s">
        <v>122</v>
      </c>
      <c r="E7115" s="32">
        <v>46272</v>
      </c>
      <c r="F7115" s="26">
        <v>46272.712118055555</v>
      </c>
      <c r="G7115" s="12" t="s">
        <v>8514</v>
      </c>
      <c r="H7115">
        <v>900650486</v>
      </c>
      <c r="I7115" t="s">
        <v>857</v>
      </c>
      <c r="J7115" s="39">
        <f t="shared" si="349"/>
        <v>2952941.18</v>
      </c>
      <c r="K7115" s="39">
        <v>67058.820000000007</v>
      </c>
      <c r="L7115" s="39">
        <v>3020000</v>
      </c>
      <c r="M7115" t="s">
        <v>65</v>
      </c>
      <c r="N7115" s="32">
        <v>46274</v>
      </c>
      <c r="O7115" s="1">
        <f t="shared" si="352"/>
        <v>2</v>
      </c>
      <c r="P7115" t="s">
        <v>7680</v>
      </c>
      <c r="U7115" s="32">
        <v>46281</v>
      </c>
    </row>
    <row r="7116" spans="1:21" hidden="1">
      <c r="A7116" t="s">
        <v>26</v>
      </c>
      <c r="B7116" t="s">
        <v>8520</v>
      </c>
      <c r="C7116" s="55">
        <v>22721</v>
      </c>
      <c r="D7116" t="s">
        <v>566</v>
      </c>
      <c r="E7116" s="32">
        <v>46272</v>
      </c>
      <c r="F7116" s="26">
        <v>46272.679710648146</v>
      </c>
      <c r="G7116" s="12" t="s">
        <v>8514</v>
      </c>
      <c r="H7116">
        <v>900237741</v>
      </c>
      <c r="I7116" t="s">
        <v>567</v>
      </c>
      <c r="J7116" s="39">
        <f t="shared" si="349"/>
        <v>280000</v>
      </c>
      <c r="K7116" s="39">
        <v>53200</v>
      </c>
      <c r="L7116" s="39">
        <v>333200</v>
      </c>
      <c r="M7116" t="s">
        <v>70</v>
      </c>
      <c r="N7116" s="32">
        <v>46273</v>
      </c>
      <c r="O7116" s="1">
        <f t="shared" si="352"/>
        <v>1</v>
      </c>
      <c r="P7116" t="s">
        <v>7680</v>
      </c>
      <c r="U7116" s="32">
        <v>46274</v>
      </c>
    </row>
    <row r="7117" spans="1:21" hidden="1">
      <c r="A7117" t="s">
        <v>26</v>
      </c>
      <c r="B7117" t="s">
        <v>8521</v>
      </c>
      <c r="C7117" s="55">
        <v>753480</v>
      </c>
      <c r="D7117" t="s">
        <v>817</v>
      </c>
      <c r="E7117" s="32">
        <v>46272</v>
      </c>
      <c r="F7117" s="26">
        <v>46272.641643518517</v>
      </c>
      <c r="G7117" s="12" t="s">
        <v>8514</v>
      </c>
      <c r="H7117">
        <v>890915475</v>
      </c>
      <c r="I7117" t="s">
        <v>818</v>
      </c>
      <c r="J7117" s="39">
        <f t="shared" si="349"/>
        <v>1037246</v>
      </c>
      <c r="K7117" s="39">
        <v>197076.74</v>
      </c>
      <c r="L7117" s="39">
        <v>1234322.74</v>
      </c>
      <c r="M7117" t="s">
        <v>70</v>
      </c>
      <c r="N7117" s="32">
        <v>46275</v>
      </c>
      <c r="O7117" s="1">
        <f t="shared" si="352"/>
        <v>3</v>
      </c>
      <c r="P7117" t="s">
        <v>7680</v>
      </c>
    </row>
    <row r="7118" spans="1:21" hidden="1">
      <c r="A7118" t="s">
        <v>26</v>
      </c>
      <c r="B7118" t="s">
        <v>8522</v>
      </c>
      <c r="C7118" s="55">
        <v>22722</v>
      </c>
      <c r="D7118" t="s">
        <v>566</v>
      </c>
      <c r="E7118" s="32">
        <v>46272</v>
      </c>
      <c r="F7118" s="26">
        <v>46272.680787037039</v>
      </c>
      <c r="G7118" s="12" t="s">
        <v>8514</v>
      </c>
      <c r="H7118">
        <v>900237741</v>
      </c>
      <c r="I7118" t="s">
        <v>567</v>
      </c>
      <c r="J7118" s="39">
        <f t="shared" si="349"/>
        <v>30000</v>
      </c>
      <c r="K7118" s="39">
        <v>5700</v>
      </c>
      <c r="L7118" s="39">
        <v>35700</v>
      </c>
      <c r="M7118" t="s">
        <v>70</v>
      </c>
      <c r="N7118" s="32">
        <v>46273</v>
      </c>
      <c r="O7118" s="1">
        <f t="shared" si="352"/>
        <v>1</v>
      </c>
      <c r="P7118" t="s">
        <v>7680</v>
      </c>
      <c r="U7118" s="32">
        <v>46274</v>
      </c>
    </row>
    <row r="7119" spans="1:21" hidden="1">
      <c r="A7119" t="s">
        <v>26</v>
      </c>
      <c r="B7119" t="s">
        <v>8523</v>
      </c>
      <c r="C7119" s="55">
        <v>258</v>
      </c>
      <c r="D7119" t="s">
        <v>299</v>
      </c>
      <c r="E7119" s="32">
        <v>46272</v>
      </c>
      <c r="F7119" s="26">
        <v>46272.726238425923</v>
      </c>
      <c r="G7119" s="12" t="s">
        <v>8514</v>
      </c>
      <c r="H7119">
        <v>901797186</v>
      </c>
      <c r="I7119" t="s">
        <v>300</v>
      </c>
      <c r="J7119" s="39">
        <f t="shared" si="349"/>
        <v>1202160</v>
      </c>
      <c r="K7119" s="39">
        <v>228410.4</v>
      </c>
      <c r="L7119" s="39">
        <v>1430570.4</v>
      </c>
      <c r="M7119" s="1" t="s">
        <v>9455</v>
      </c>
      <c r="N7119" s="32">
        <v>46276</v>
      </c>
      <c r="O7119" s="1">
        <f t="shared" si="352"/>
        <v>4</v>
      </c>
      <c r="P7119" t="s">
        <v>8251</v>
      </c>
    </row>
    <row r="7120" spans="1:21" hidden="1">
      <c r="A7120" t="s">
        <v>26</v>
      </c>
      <c r="B7120" t="s">
        <v>8524</v>
      </c>
      <c r="C7120" s="55">
        <v>22724</v>
      </c>
      <c r="D7120" t="s">
        <v>566</v>
      </c>
      <c r="E7120" s="32">
        <v>46272</v>
      </c>
      <c r="F7120" s="26">
        <v>46272.682442129626</v>
      </c>
      <c r="G7120" s="12" t="s">
        <v>8514</v>
      </c>
      <c r="H7120">
        <v>900237741</v>
      </c>
      <c r="I7120" t="s">
        <v>567</v>
      </c>
      <c r="J7120" s="39">
        <f t="shared" si="349"/>
        <v>60000</v>
      </c>
      <c r="K7120" s="39">
        <v>11400</v>
      </c>
      <c r="L7120" s="39">
        <v>71400</v>
      </c>
      <c r="M7120" t="s">
        <v>70</v>
      </c>
      <c r="N7120" s="32">
        <v>46273</v>
      </c>
      <c r="O7120" s="1">
        <f t="shared" si="352"/>
        <v>1</v>
      </c>
      <c r="P7120" t="s">
        <v>8251</v>
      </c>
      <c r="U7120" s="32">
        <v>46274</v>
      </c>
    </row>
    <row r="7121" spans="1:21" hidden="1">
      <c r="A7121" t="s">
        <v>26</v>
      </c>
      <c r="B7121" t="s">
        <v>8525</v>
      </c>
      <c r="C7121" s="55">
        <v>371179</v>
      </c>
      <c r="D7121" t="s">
        <v>336</v>
      </c>
      <c r="E7121" s="32">
        <v>46272</v>
      </c>
      <c r="F7121" s="26">
        <v>46272.647418981483</v>
      </c>
      <c r="G7121" s="12" t="s">
        <v>8514</v>
      </c>
      <c r="H7121">
        <v>800049074</v>
      </c>
      <c r="I7121" t="s">
        <v>337</v>
      </c>
      <c r="J7121" s="39">
        <f t="shared" si="349"/>
        <v>79428</v>
      </c>
      <c r="K7121" s="39">
        <v>15091</v>
      </c>
      <c r="L7121" s="39">
        <v>94519</v>
      </c>
      <c r="M7121" t="s">
        <v>70</v>
      </c>
      <c r="N7121" s="32">
        <v>46274</v>
      </c>
      <c r="O7121" s="1">
        <f t="shared" si="352"/>
        <v>2</v>
      </c>
      <c r="P7121" t="s">
        <v>7680</v>
      </c>
      <c r="U7121" s="32">
        <v>46281</v>
      </c>
    </row>
    <row r="7122" spans="1:21" hidden="1">
      <c r="A7122" t="s">
        <v>26</v>
      </c>
      <c r="B7122" t="s">
        <v>8526</v>
      </c>
      <c r="C7122" s="55">
        <v>18284</v>
      </c>
      <c r="D7122" t="s">
        <v>102</v>
      </c>
      <c r="E7122" s="32">
        <v>46272</v>
      </c>
      <c r="F7122" s="26">
        <v>46272.52815972222</v>
      </c>
      <c r="G7122" s="12" t="s">
        <v>8514</v>
      </c>
      <c r="H7122">
        <v>900075456</v>
      </c>
      <c r="I7122" t="s">
        <v>1041</v>
      </c>
      <c r="J7122" s="39">
        <f t="shared" si="349"/>
        <v>205706</v>
      </c>
      <c r="K7122" s="39">
        <v>0</v>
      </c>
      <c r="L7122" s="39">
        <v>205706</v>
      </c>
      <c r="M7122" t="s">
        <v>128</v>
      </c>
      <c r="N7122" s="32">
        <v>46275</v>
      </c>
      <c r="O7122" s="1">
        <f t="shared" si="352"/>
        <v>3</v>
      </c>
      <c r="P7122" t="s">
        <v>2655</v>
      </c>
    </row>
    <row r="7123" spans="1:21" hidden="1">
      <c r="A7123" t="s">
        <v>26</v>
      </c>
      <c r="B7123" t="s">
        <v>8527</v>
      </c>
      <c r="C7123" s="55">
        <v>18283</v>
      </c>
      <c r="D7123" t="s">
        <v>102</v>
      </c>
      <c r="E7123" s="32">
        <v>46272</v>
      </c>
      <c r="F7123" s="26">
        <v>46272.528101851851</v>
      </c>
      <c r="G7123" s="12" t="s">
        <v>8514</v>
      </c>
      <c r="H7123">
        <v>900075456</v>
      </c>
      <c r="I7123" t="s">
        <v>1041</v>
      </c>
      <c r="J7123" s="39">
        <f t="shared" si="349"/>
        <v>35412112</v>
      </c>
      <c r="K7123" s="39">
        <v>616889.34</v>
      </c>
      <c r="L7123" s="39">
        <v>36029001.340000004</v>
      </c>
      <c r="M7123" t="s">
        <v>128</v>
      </c>
      <c r="N7123" s="32">
        <v>46275</v>
      </c>
      <c r="O7123" s="1">
        <f t="shared" si="352"/>
        <v>3</v>
      </c>
      <c r="P7123" t="s">
        <v>2655</v>
      </c>
    </row>
    <row r="7124" spans="1:21" hidden="1">
      <c r="A7124" t="s">
        <v>26</v>
      </c>
      <c r="B7124" t="s">
        <v>8528</v>
      </c>
      <c r="C7124" s="55">
        <v>22725</v>
      </c>
      <c r="D7124" t="s">
        <v>566</v>
      </c>
      <c r="E7124" s="32">
        <v>46272</v>
      </c>
      <c r="F7124" s="26">
        <v>46272.683796296296</v>
      </c>
      <c r="G7124" s="12" t="s">
        <v>8514</v>
      </c>
      <c r="H7124">
        <v>900237741</v>
      </c>
      <c r="I7124" t="s">
        <v>567</v>
      </c>
      <c r="J7124" s="39">
        <f t="shared" si="349"/>
        <v>150000</v>
      </c>
      <c r="K7124" s="39">
        <v>28500</v>
      </c>
      <c r="L7124" s="39">
        <v>178500</v>
      </c>
      <c r="M7124" t="s">
        <v>70</v>
      </c>
      <c r="N7124" s="32">
        <v>46273</v>
      </c>
      <c r="O7124" s="1">
        <f t="shared" si="352"/>
        <v>1</v>
      </c>
      <c r="P7124" t="s">
        <v>7680</v>
      </c>
      <c r="U7124" s="32">
        <v>46274</v>
      </c>
    </row>
    <row r="7125" spans="1:21" hidden="1">
      <c r="A7125" t="s">
        <v>26</v>
      </c>
      <c r="B7125" t="s">
        <v>8529</v>
      </c>
      <c r="C7125" s="55">
        <v>1626</v>
      </c>
      <c r="D7125" t="s">
        <v>151</v>
      </c>
      <c r="E7125" s="32">
        <v>46272</v>
      </c>
      <c r="F7125" s="26">
        <v>46272.679837962962</v>
      </c>
      <c r="G7125" s="12" t="s">
        <v>8514</v>
      </c>
      <c r="H7125">
        <v>901561580</v>
      </c>
      <c r="I7125" t="s">
        <v>152</v>
      </c>
      <c r="J7125" s="39">
        <f t="shared" si="349"/>
        <v>284999</v>
      </c>
      <c r="K7125" s="39">
        <v>54149.81</v>
      </c>
      <c r="L7125" s="39">
        <v>339148.81</v>
      </c>
      <c r="M7125" t="s">
        <v>70</v>
      </c>
      <c r="N7125" s="32">
        <v>46275</v>
      </c>
      <c r="O7125" s="1">
        <f t="shared" si="352"/>
        <v>3</v>
      </c>
      <c r="P7125" t="s">
        <v>7680</v>
      </c>
    </row>
    <row r="7126" spans="1:21" hidden="1">
      <c r="A7126" t="s">
        <v>26</v>
      </c>
      <c r="B7126" t="s">
        <v>8530</v>
      </c>
      <c r="C7126" s="55">
        <v>22720</v>
      </c>
      <c r="D7126" t="s">
        <v>566</v>
      </c>
      <c r="E7126" s="32">
        <v>46272</v>
      </c>
      <c r="F7126" s="26">
        <v>46272.678726851853</v>
      </c>
      <c r="G7126" s="12" t="s">
        <v>8514</v>
      </c>
      <c r="H7126">
        <v>900237741</v>
      </c>
      <c r="I7126" t="s">
        <v>567</v>
      </c>
      <c r="J7126" s="39">
        <f t="shared" si="349"/>
        <v>150000</v>
      </c>
      <c r="K7126" s="39">
        <v>28500</v>
      </c>
      <c r="L7126" s="39">
        <v>178500</v>
      </c>
      <c r="M7126" t="s">
        <v>70</v>
      </c>
      <c r="N7126" s="32">
        <v>46273</v>
      </c>
      <c r="O7126" s="1">
        <f t="shared" si="352"/>
        <v>1</v>
      </c>
      <c r="P7126" t="s">
        <v>7680</v>
      </c>
      <c r="U7126" s="32">
        <v>46274</v>
      </c>
    </row>
    <row r="7127" spans="1:21" hidden="1">
      <c r="A7127" t="s">
        <v>26</v>
      </c>
      <c r="B7127" t="s">
        <v>8531</v>
      </c>
      <c r="C7127" s="55">
        <v>7622</v>
      </c>
      <c r="D7127" t="s">
        <v>371</v>
      </c>
      <c r="E7127" s="32">
        <v>46272</v>
      </c>
      <c r="F7127" s="26">
        <v>46272.780173611114</v>
      </c>
      <c r="G7127" s="12" t="s">
        <v>8514</v>
      </c>
      <c r="H7127">
        <v>800106404</v>
      </c>
      <c r="I7127" t="s">
        <v>369</v>
      </c>
      <c r="J7127" s="39">
        <f t="shared" si="349"/>
        <v>816554</v>
      </c>
      <c r="K7127" s="39">
        <v>15514</v>
      </c>
      <c r="L7127" s="39">
        <v>832068</v>
      </c>
      <c r="M7127" t="s">
        <v>128</v>
      </c>
      <c r="N7127" s="32">
        <v>46275</v>
      </c>
      <c r="O7127" s="1">
        <f t="shared" si="352"/>
        <v>3</v>
      </c>
      <c r="P7127" t="s">
        <v>2655</v>
      </c>
    </row>
    <row r="7128" spans="1:21" hidden="1">
      <c r="A7128" t="s">
        <v>26</v>
      </c>
      <c r="B7128" t="s">
        <v>8532</v>
      </c>
      <c r="C7128" s="55">
        <v>22726</v>
      </c>
      <c r="D7128" t="s">
        <v>566</v>
      </c>
      <c r="E7128" s="32">
        <v>46272</v>
      </c>
      <c r="F7128" s="26">
        <v>46272.695844907408</v>
      </c>
      <c r="G7128" s="12" t="s">
        <v>8514</v>
      </c>
      <c r="H7128">
        <v>900237741</v>
      </c>
      <c r="I7128" t="s">
        <v>567</v>
      </c>
      <c r="J7128" s="39">
        <f t="shared" si="349"/>
        <v>270000</v>
      </c>
      <c r="K7128" s="39">
        <v>51300</v>
      </c>
      <c r="L7128" s="39">
        <v>321300</v>
      </c>
      <c r="M7128" t="s">
        <v>70</v>
      </c>
      <c r="N7128" s="32">
        <v>46273</v>
      </c>
      <c r="O7128" s="1">
        <f t="shared" si="352"/>
        <v>1</v>
      </c>
      <c r="P7128" t="s">
        <v>7680</v>
      </c>
      <c r="U7128" s="32" t="s">
        <v>1118</v>
      </c>
    </row>
    <row r="7129" spans="1:21" hidden="1">
      <c r="A7129" t="s">
        <v>26</v>
      </c>
      <c r="B7129" t="s">
        <v>8533</v>
      </c>
      <c r="C7129" s="55">
        <v>1627</v>
      </c>
      <c r="D7129" t="s">
        <v>151</v>
      </c>
      <c r="E7129" s="32">
        <v>46272</v>
      </c>
      <c r="F7129" s="26">
        <v>46272.680752314816</v>
      </c>
      <c r="G7129" s="12" t="s">
        <v>8514</v>
      </c>
      <c r="H7129">
        <v>901561580</v>
      </c>
      <c r="I7129" t="s">
        <v>152</v>
      </c>
      <c r="J7129" s="39">
        <f t="shared" si="349"/>
        <v>153461</v>
      </c>
      <c r="K7129" s="39">
        <v>29157.59</v>
      </c>
      <c r="L7129" s="39">
        <v>182618.59</v>
      </c>
      <c r="M7129" t="s">
        <v>70</v>
      </c>
      <c r="N7129" s="32">
        <v>46275</v>
      </c>
      <c r="O7129" s="1">
        <f t="shared" si="352"/>
        <v>3</v>
      </c>
      <c r="P7129" t="s">
        <v>7680</v>
      </c>
    </row>
    <row r="7130" spans="1:21" hidden="1">
      <c r="A7130" t="s">
        <v>26</v>
      </c>
      <c r="B7130" t="s">
        <v>8534</v>
      </c>
      <c r="C7130" s="55">
        <v>7623</v>
      </c>
      <c r="D7130" t="s">
        <v>371</v>
      </c>
      <c r="E7130" s="32">
        <v>46272</v>
      </c>
      <c r="F7130" s="26">
        <v>46272.780185185184</v>
      </c>
      <c r="G7130" s="12" t="s">
        <v>8514</v>
      </c>
      <c r="H7130">
        <v>800106404</v>
      </c>
      <c r="I7130" t="s">
        <v>369</v>
      </c>
      <c r="J7130" s="39">
        <f t="shared" si="349"/>
        <v>816554</v>
      </c>
      <c r="K7130" s="39">
        <v>15514</v>
      </c>
      <c r="L7130" s="39">
        <v>832068</v>
      </c>
      <c r="M7130" t="s">
        <v>128</v>
      </c>
      <c r="N7130" s="32">
        <v>46275</v>
      </c>
      <c r="O7130" s="1">
        <f t="shared" si="352"/>
        <v>3</v>
      </c>
      <c r="P7130" t="s">
        <v>2655</v>
      </c>
    </row>
    <row r="7131" spans="1:21" hidden="1">
      <c r="A7131" t="s">
        <v>26</v>
      </c>
      <c r="B7131" t="s">
        <v>8535</v>
      </c>
      <c r="C7131" s="55">
        <v>7002</v>
      </c>
      <c r="D7131" t="s">
        <v>115</v>
      </c>
      <c r="E7131" s="32">
        <v>46272</v>
      </c>
      <c r="F7131" s="26">
        <v>46272.639027777775</v>
      </c>
      <c r="G7131" s="12" t="s">
        <v>8514</v>
      </c>
      <c r="H7131">
        <v>900036588</v>
      </c>
      <c r="I7131" t="s">
        <v>116</v>
      </c>
      <c r="J7131" s="39">
        <f t="shared" si="349"/>
        <v>730382</v>
      </c>
      <c r="K7131" s="39">
        <v>138772.57999999999</v>
      </c>
      <c r="L7131" s="39">
        <v>869154.58</v>
      </c>
      <c r="M7131" t="s">
        <v>70</v>
      </c>
      <c r="O7131" s="1">
        <f t="shared" si="352"/>
        <v>0</v>
      </c>
    </row>
    <row r="7132" spans="1:21" hidden="1">
      <c r="A7132" t="s">
        <v>26</v>
      </c>
      <c r="B7132" t="s">
        <v>8536</v>
      </c>
      <c r="C7132" s="55">
        <v>371178</v>
      </c>
      <c r="D7132" t="s">
        <v>336</v>
      </c>
      <c r="E7132" s="32">
        <v>46272</v>
      </c>
      <c r="F7132" s="26">
        <v>46272.64739583333</v>
      </c>
      <c r="G7132" s="12" t="s">
        <v>8514</v>
      </c>
      <c r="H7132">
        <v>800049074</v>
      </c>
      <c r="I7132" t="s">
        <v>337</v>
      </c>
      <c r="J7132" s="39">
        <f t="shared" si="349"/>
        <v>353854</v>
      </c>
      <c r="K7132" s="39">
        <v>67232</v>
      </c>
      <c r="L7132" s="39">
        <v>421086</v>
      </c>
      <c r="M7132" t="s">
        <v>70</v>
      </c>
      <c r="N7132" s="32">
        <v>46274</v>
      </c>
      <c r="O7132" s="1">
        <f t="shared" si="352"/>
        <v>2</v>
      </c>
      <c r="P7132" t="s">
        <v>7680</v>
      </c>
      <c r="U7132" s="32">
        <v>46281</v>
      </c>
    </row>
    <row r="7133" spans="1:21" hidden="1">
      <c r="A7133" t="s">
        <v>26</v>
      </c>
      <c r="B7133" t="s">
        <v>8537</v>
      </c>
      <c r="C7133" s="55">
        <v>9620</v>
      </c>
      <c r="D7133" t="s">
        <v>1054</v>
      </c>
      <c r="E7133" s="32">
        <v>46272</v>
      </c>
      <c r="F7133" s="26">
        <v>46272.807638888888</v>
      </c>
      <c r="G7133" s="12" t="s">
        <v>8514</v>
      </c>
      <c r="H7133">
        <v>900614579</v>
      </c>
      <c r="I7133" t="s">
        <v>7757</v>
      </c>
      <c r="J7133" s="39">
        <f t="shared" si="349"/>
        <v>1215520</v>
      </c>
      <c r="K7133" s="39">
        <v>230948.8</v>
      </c>
      <c r="L7133" s="39">
        <v>1446468.8</v>
      </c>
      <c r="M7133" t="s">
        <v>70</v>
      </c>
      <c r="N7133" s="32">
        <v>46274</v>
      </c>
      <c r="O7133" s="1">
        <f t="shared" si="352"/>
        <v>2</v>
      </c>
      <c r="P7133" t="s">
        <v>7680</v>
      </c>
      <c r="U7133" s="32">
        <v>46281</v>
      </c>
    </row>
    <row r="7134" spans="1:21" hidden="1">
      <c r="A7134" t="s">
        <v>26</v>
      </c>
      <c r="B7134" t="s">
        <v>8538</v>
      </c>
      <c r="C7134" s="55">
        <v>812</v>
      </c>
      <c r="D7134" t="s">
        <v>227</v>
      </c>
      <c r="E7134" s="32">
        <v>46272</v>
      </c>
      <c r="F7134" s="26">
        <v>46272.783796296295</v>
      </c>
      <c r="G7134" s="12" t="s">
        <v>8514</v>
      </c>
      <c r="H7134">
        <v>900049081</v>
      </c>
      <c r="I7134" t="s">
        <v>711</v>
      </c>
      <c r="J7134" s="39">
        <f t="shared" si="349"/>
        <v>3975000</v>
      </c>
      <c r="K7134" s="39">
        <v>755250</v>
      </c>
      <c r="L7134" s="39">
        <v>4730250</v>
      </c>
      <c r="M7134" s="1" t="s">
        <v>9455</v>
      </c>
      <c r="N7134" s="32">
        <v>46276</v>
      </c>
      <c r="O7134" s="1">
        <f t="shared" si="352"/>
        <v>4</v>
      </c>
      <c r="P7134" t="s">
        <v>8251</v>
      </c>
    </row>
    <row r="7135" spans="1:21" hidden="1">
      <c r="A7135" t="s">
        <v>26</v>
      </c>
      <c r="B7135" t="s">
        <v>8539</v>
      </c>
      <c r="C7135" s="55">
        <v>371180</v>
      </c>
      <c r="D7135" t="s">
        <v>336</v>
      </c>
      <c r="E7135" s="32">
        <v>46272</v>
      </c>
      <c r="F7135" s="26">
        <v>46272.647453703707</v>
      </c>
      <c r="G7135" s="12" t="s">
        <v>8514</v>
      </c>
      <c r="H7135">
        <v>800049074</v>
      </c>
      <c r="I7135" t="s">
        <v>337</v>
      </c>
      <c r="J7135" s="39">
        <f t="shared" si="349"/>
        <v>22854</v>
      </c>
      <c r="K7135" s="39">
        <v>4342</v>
      </c>
      <c r="L7135" s="39">
        <v>27196</v>
      </c>
      <c r="M7135" t="s">
        <v>70</v>
      </c>
      <c r="N7135" s="32">
        <v>46274</v>
      </c>
      <c r="O7135" s="1">
        <f t="shared" si="352"/>
        <v>2</v>
      </c>
      <c r="P7135" t="s">
        <v>7680</v>
      </c>
      <c r="U7135" s="32">
        <v>46281</v>
      </c>
    </row>
    <row r="7136" spans="1:21" hidden="1">
      <c r="A7136" t="s">
        <v>26</v>
      </c>
      <c r="B7136" t="s">
        <v>8540</v>
      </c>
      <c r="C7136" s="55">
        <v>3980</v>
      </c>
      <c r="D7136" t="s">
        <v>28</v>
      </c>
      <c r="E7136" s="32">
        <v>46272</v>
      </c>
      <c r="F7136" s="26">
        <v>46272.626828703702</v>
      </c>
      <c r="G7136" s="12" t="s">
        <v>8514</v>
      </c>
      <c r="H7136">
        <v>900667384</v>
      </c>
      <c r="I7136" t="s">
        <v>198</v>
      </c>
      <c r="J7136" s="39">
        <f t="shared" si="349"/>
        <v>1750905</v>
      </c>
      <c r="K7136" s="39">
        <v>332671.95</v>
      </c>
      <c r="L7136" s="39">
        <v>2083576.95</v>
      </c>
      <c r="M7136" t="s">
        <v>199</v>
      </c>
      <c r="N7136" s="32">
        <v>46273</v>
      </c>
      <c r="U7136" s="32">
        <v>46273</v>
      </c>
    </row>
    <row r="7137" spans="1:21" hidden="1">
      <c r="A7137" t="s">
        <v>26</v>
      </c>
      <c r="B7137" t="s">
        <v>8541</v>
      </c>
      <c r="C7137" s="55">
        <v>2292</v>
      </c>
      <c r="D7137" t="s">
        <v>2896</v>
      </c>
      <c r="E7137" s="32">
        <v>46272</v>
      </c>
      <c r="F7137" s="26">
        <v>46272.626620370371</v>
      </c>
      <c r="G7137" s="12" t="s">
        <v>8514</v>
      </c>
      <c r="H7137">
        <v>71737920</v>
      </c>
      <c r="I7137" t="s">
        <v>733</v>
      </c>
      <c r="J7137" s="39">
        <f t="shared" si="349"/>
        <v>450000</v>
      </c>
      <c r="K7137" s="39">
        <v>0</v>
      </c>
      <c r="L7137" s="39">
        <v>450000</v>
      </c>
      <c r="M7137" t="s">
        <v>70</v>
      </c>
      <c r="N7137" s="32">
        <v>46281</v>
      </c>
      <c r="O7137" s="1">
        <f>IFERROR(IF(-_xlfn.DAYS(E7137,N7137)&lt;0,0,-_xlfn.DAYS(E7137,N7137)), " - ")</f>
        <v>9</v>
      </c>
    </row>
    <row r="7138" spans="1:21" hidden="1">
      <c r="A7138" t="s">
        <v>26</v>
      </c>
      <c r="B7138" t="s">
        <v>8542</v>
      </c>
      <c r="C7138" s="55">
        <v>14889</v>
      </c>
      <c r="D7138" t="s">
        <v>28</v>
      </c>
      <c r="E7138" s="32">
        <v>46272</v>
      </c>
      <c r="F7138" s="26">
        <v>46272.624965277777</v>
      </c>
      <c r="G7138" s="12" t="s">
        <v>8514</v>
      </c>
      <c r="H7138">
        <v>901059492</v>
      </c>
      <c r="I7138" t="s">
        <v>1036</v>
      </c>
      <c r="J7138" s="39">
        <f t="shared" si="349"/>
        <v>37800</v>
      </c>
      <c r="K7138" s="39">
        <v>7182</v>
      </c>
      <c r="L7138" s="39">
        <v>44982</v>
      </c>
      <c r="M7138" t="s">
        <v>70</v>
      </c>
      <c r="N7138" s="32">
        <v>46275</v>
      </c>
      <c r="O7138" s="1">
        <f>IFERROR(IF(-_xlfn.DAYS(E7138,N7138)&lt;0,0,-_xlfn.DAYS(E7138,N7138)), " - ")</f>
        <v>3</v>
      </c>
      <c r="P7138" t="s">
        <v>7680</v>
      </c>
      <c r="U7138" s="32">
        <v>46281</v>
      </c>
    </row>
    <row r="7139" spans="1:21" hidden="1">
      <c r="A7139" t="s">
        <v>26</v>
      </c>
      <c r="B7139" t="s">
        <v>8543</v>
      </c>
      <c r="C7139" s="55">
        <v>575939</v>
      </c>
      <c r="D7139" t="s">
        <v>159</v>
      </c>
      <c r="E7139" s="32">
        <v>46272</v>
      </c>
      <c r="F7139" s="26">
        <v>46272.612962962965</v>
      </c>
      <c r="G7139" s="12" t="s">
        <v>8514</v>
      </c>
      <c r="H7139">
        <v>890800788</v>
      </c>
      <c r="I7139" t="s">
        <v>160</v>
      </c>
      <c r="J7139" s="39">
        <f t="shared" ref="J7139:J7202" si="353">+L7139-K7139</f>
        <v>850520</v>
      </c>
      <c r="K7139" s="39">
        <v>161598</v>
      </c>
      <c r="L7139" s="39">
        <v>1012118</v>
      </c>
      <c r="M7139" t="s">
        <v>70</v>
      </c>
      <c r="N7139" s="32">
        <v>46273</v>
      </c>
      <c r="O7139" s="1">
        <f>IFERROR(IF(-_xlfn.DAYS(E7139,N7139)&lt;0,0,-_xlfn.DAYS(E7139,N7139)), " - ")</f>
        <v>1</v>
      </c>
      <c r="P7139" t="s">
        <v>7680</v>
      </c>
    </row>
    <row r="7140" spans="1:21" hidden="1">
      <c r="A7140" t="s">
        <v>26</v>
      </c>
      <c r="B7140" t="s">
        <v>8544</v>
      </c>
      <c r="C7140" s="55">
        <v>2171</v>
      </c>
      <c r="D7140" t="s">
        <v>168</v>
      </c>
      <c r="E7140" s="32">
        <v>46272</v>
      </c>
      <c r="F7140" s="26">
        <v>46272.583935185183</v>
      </c>
      <c r="G7140" s="12" t="s">
        <v>8514</v>
      </c>
      <c r="H7140">
        <v>901068561</v>
      </c>
      <c r="I7140" t="s">
        <v>169</v>
      </c>
      <c r="J7140" s="39">
        <f t="shared" si="353"/>
        <v>199000</v>
      </c>
      <c r="K7140" s="39">
        <v>0</v>
      </c>
      <c r="L7140" s="39">
        <v>199000</v>
      </c>
      <c r="M7140" t="s">
        <v>65</v>
      </c>
      <c r="N7140" s="32">
        <v>46273</v>
      </c>
      <c r="P7140" s="34" t="s">
        <v>2354</v>
      </c>
      <c r="U7140" s="32">
        <v>46274</v>
      </c>
    </row>
    <row r="7141" spans="1:21" hidden="1">
      <c r="A7141" t="s">
        <v>26</v>
      </c>
      <c r="B7141" t="s">
        <v>8545</v>
      </c>
      <c r="C7141" s="55">
        <v>125420</v>
      </c>
      <c r="D7141" t="s">
        <v>2265</v>
      </c>
      <c r="E7141" s="32">
        <v>46272</v>
      </c>
      <c r="F7141" s="26">
        <v>46272.61042824074</v>
      </c>
      <c r="G7141" s="12" t="s">
        <v>8514</v>
      </c>
      <c r="H7141">
        <v>900494362</v>
      </c>
      <c r="I7141" t="s">
        <v>2266</v>
      </c>
      <c r="J7141" s="39">
        <f t="shared" si="353"/>
        <v>234000</v>
      </c>
      <c r="K7141" s="39">
        <v>44460</v>
      </c>
      <c r="L7141" s="39">
        <v>278460</v>
      </c>
      <c r="M7141" t="s">
        <v>70</v>
      </c>
      <c r="N7141" s="32">
        <v>46275</v>
      </c>
      <c r="O7141" s="1">
        <f>IFERROR(IF(-_xlfn.DAYS(E7141,N7141)&lt;0,0,-_xlfn.DAYS(E7141,N7141)), " - ")</f>
        <v>3</v>
      </c>
      <c r="P7141" t="s">
        <v>7680</v>
      </c>
      <c r="U7141" s="32">
        <v>46281</v>
      </c>
    </row>
    <row r="7142" spans="1:21" hidden="1">
      <c r="A7142" t="s">
        <v>26</v>
      </c>
      <c r="B7142" t="s">
        <v>8546</v>
      </c>
      <c r="C7142" s="55">
        <v>3299</v>
      </c>
      <c r="D7142" t="s">
        <v>28</v>
      </c>
      <c r="E7142" s="32">
        <v>46272</v>
      </c>
      <c r="F7142" s="26">
        <v>46272.584629629629</v>
      </c>
      <c r="G7142" s="12" t="s">
        <v>8514</v>
      </c>
      <c r="H7142">
        <v>900144364</v>
      </c>
      <c r="I7142" t="s">
        <v>72</v>
      </c>
      <c r="J7142" s="39">
        <f t="shared" si="353"/>
        <v>186900</v>
      </c>
      <c r="K7142" s="39">
        <v>35511</v>
      </c>
      <c r="L7142" s="39">
        <v>222411</v>
      </c>
      <c r="M7142" t="s">
        <v>70</v>
      </c>
      <c r="N7142" s="32">
        <v>46272</v>
      </c>
      <c r="P7142" s="34" t="s">
        <v>8251</v>
      </c>
      <c r="U7142" s="32">
        <v>46273</v>
      </c>
    </row>
    <row r="7143" spans="1:21" hidden="1">
      <c r="A7143" t="s">
        <v>26</v>
      </c>
      <c r="B7143" t="s">
        <v>8547</v>
      </c>
      <c r="C7143" s="55">
        <v>5226</v>
      </c>
      <c r="D7143" t="s">
        <v>262</v>
      </c>
      <c r="E7143" s="32">
        <v>46272</v>
      </c>
      <c r="F7143" s="26">
        <v>46272.546284722222</v>
      </c>
      <c r="G7143" s="12" t="s">
        <v>8514</v>
      </c>
      <c r="H7143">
        <v>1037587911</v>
      </c>
      <c r="I7143" t="s">
        <v>2272</v>
      </c>
      <c r="J7143" s="39">
        <f t="shared" si="353"/>
        <v>1912000</v>
      </c>
      <c r="K7143" s="39">
        <v>363280</v>
      </c>
      <c r="L7143" s="39">
        <v>2275280</v>
      </c>
      <c r="M7143" t="s">
        <v>70</v>
      </c>
      <c r="N7143" s="32">
        <v>46274</v>
      </c>
      <c r="O7143" s="1">
        <f>IFERROR(IF(-_xlfn.DAYS(E7143,N7143)&lt;0,0,-_xlfn.DAYS(E7143,N7143)), " - ")</f>
        <v>2</v>
      </c>
      <c r="P7143" t="s">
        <v>7680</v>
      </c>
    </row>
    <row r="7144" spans="1:21" hidden="1">
      <c r="A7144" t="s">
        <v>26</v>
      </c>
      <c r="B7144" t="s">
        <v>8548</v>
      </c>
      <c r="C7144" s="55">
        <v>10384</v>
      </c>
      <c r="D7144" t="s">
        <v>2896</v>
      </c>
      <c r="E7144" s="32">
        <v>46272</v>
      </c>
      <c r="F7144" s="26">
        <v>46272.842800925922</v>
      </c>
      <c r="G7144" s="12" t="s">
        <v>8514</v>
      </c>
      <c r="H7144">
        <v>32150739</v>
      </c>
      <c r="I7144" t="s">
        <v>400</v>
      </c>
      <c r="J7144" s="39">
        <f t="shared" si="353"/>
        <v>634500</v>
      </c>
      <c r="K7144" s="39">
        <v>0</v>
      </c>
      <c r="L7144" s="39">
        <v>634500</v>
      </c>
      <c r="M7144" t="s">
        <v>199</v>
      </c>
      <c r="N7144" s="32">
        <v>46275</v>
      </c>
      <c r="O7144" s="1">
        <f>IFERROR(IF(-_xlfn.DAYS(E7144,N7144)&lt;0,0,-_xlfn.DAYS(E7144,N7144)), " - ")</f>
        <v>3</v>
      </c>
      <c r="P7144" t="s">
        <v>7680</v>
      </c>
      <c r="U7144" s="32">
        <v>46281</v>
      </c>
    </row>
    <row r="7145" spans="1:21" hidden="1">
      <c r="A7145" t="s">
        <v>26</v>
      </c>
      <c r="B7145" t="s">
        <v>8549</v>
      </c>
      <c r="C7145" s="56">
        <v>177662</v>
      </c>
      <c r="D7145" t="s">
        <v>2448</v>
      </c>
      <c r="E7145" s="32">
        <v>46272</v>
      </c>
      <c r="F7145" s="26">
        <v>46272.806527777779</v>
      </c>
      <c r="G7145" s="12" t="s">
        <v>8514</v>
      </c>
      <c r="H7145">
        <v>901295398</v>
      </c>
      <c r="I7145" t="s">
        <v>2449</v>
      </c>
      <c r="J7145" s="39">
        <f t="shared" si="353"/>
        <v>6470.59</v>
      </c>
      <c r="K7145" s="39">
        <v>1229.4100000000001</v>
      </c>
      <c r="L7145" s="39">
        <v>7700</v>
      </c>
      <c r="M7145" t="s">
        <v>54</v>
      </c>
    </row>
    <row r="7146" spans="1:21" hidden="1">
      <c r="A7146" t="s">
        <v>26</v>
      </c>
      <c r="B7146" t="s">
        <v>8550</v>
      </c>
      <c r="C7146" s="55">
        <v>193214</v>
      </c>
      <c r="D7146" t="s">
        <v>1083</v>
      </c>
      <c r="E7146" s="32">
        <v>46272</v>
      </c>
      <c r="F7146" s="26">
        <v>46272.747685185182</v>
      </c>
      <c r="G7146" s="12" t="s">
        <v>8514</v>
      </c>
      <c r="H7146">
        <v>860000018</v>
      </c>
      <c r="I7146" t="s">
        <v>1084</v>
      </c>
      <c r="J7146" s="39">
        <f t="shared" si="353"/>
        <v>320000</v>
      </c>
      <c r="K7146" s="39">
        <v>60800</v>
      </c>
      <c r="L7146" s="39">
        <v>380800</v>
      </c>
      <c r="M7146" t="s">
        <v>70</v>
      </c>
      <c r="N7146" s="32">
        <v>46274</v>
      </c>
      <c r="O7146" s="1">
        <f>IFERROR(IF(-_xlfn.DAYS(E7146,N7146)&lt;0,0,-_xlfn.DAYS(E7146,N7146)), " - ")</f>
        <v>2</v>
      </c>
      <c r="P7146" t="s">
        <v>7680</v>
      </c>
    </row>
    <row r="7147" spans="1:21" hidden="1">
      <c r="A7147" t="s">
        <v>26</v>
      </c>
      <c r="B7147" t="s">
        <v>8551</v>
      </c>
      <c r="C7147" s="55">
        <v>193213</v>
      </c>
      <c r="D7147" t="s">
        <v>1083</v>
      </c>
      <c r="E7147" s="32">
        <v>46272</v>
      </c>
      <c r="F7147" s="26">
        <v>46272.747002314813</v>
      </c>
      <c r="G7147" s="12" t="s">
        <v>8514</v>
      </c>
      <c r="H7147">
        <v>860000018</v>
      </c>
      <c r="I7147" t="s">
        <v>1084</v>
      </c>
      <c r="J7147" s="39">
        <f t="shared" si="353"/>
        <v>640000</v>
      </c>
      <c r="K7147" s="39">
        <v>121600</v>
      </c>
      <c r="L7147" s="39">
        <v>761600</v>
      </c>
      <c r="M7147" t="s">
        <v>70</v>
      </c>
      <c r="N7147" s="32">
        <v>46274</v>
      </c>
      <c r="O7147" s="1">
        <f>IFERROR(IF(-_xlfn.DAYS(E7147,N7147)&lt;0,0,-_xlfn.DAYS(E7147,N7147)), " - ")</f>
        <v>2</v>
      </c>
      <c r="P7147" t="s">
        <v>7680</v>
      </c>
    </row>
    <row r="7148" spans="1:21" hidden="1">
      <c r="A7148" t="s">
        <v>26</v>
      </c>
      <c r="B7148" t="s">
        <v>8552</v>
      </c>
      <c r="C7148" s="55">
        <v>1487</v>
      </c>
      <c r="D7148" t="s">
        <v>2388</v>
      </c>
      <c r="E7148" s="32">
        <v>46272</v>
      </c>
      <c r="F7148" s="26">
        <v>46272.693391203706</v>
      </c>
      <c r="G7148" s="12" t="s">
        <v>8514</v>
      </c>
      <c r="H7148">
        <v>1020755677</v>
      </c>
      <c r="I7148" t="s">
        <v>8703</v>
      </c>
      <c r="J7148" s="39">
        <f t="shared" si="353"/>
        <v>1123000</v>
      </c>
      <c r="K7148" s="39">
        <v>213370</v>
      </c>
      <c r="L7148" s="39">
        <v>1336370</v>
      </c>
      <c r="M7148" s="34" t="s">
        <v>70</v>
      </c>
      <c r="N7148" s="32">
        <v>46274</v>
      </c>
      <c r="O7148" s="1">
        <f>IFERROR(IF(-_xlfn.DAYS(E7148,N7148)&lt;0,0,-_xlfn.DAYS(E7148,N7148)), " - ")</f>
        <v>2</v>
      </c>
      <c r="P7148" t="s">
        <v>7680</v>
      </c>
    </row>
    <row r="7149" spans="1:21" hidden="1">
      <c r="A7149" t="s">
        <v>82</v>
      </c>
      <c r="B7149" t="s">
        <v>8553</v>
      </c>
      <c r="C7149" s="55" t="s">
        <v>8554</v>
      </c>
      <c r="D7149" t="s">
        <v>2896</v>
      </c>
      <c r="E7149" s="32">
        <v>46272</v>
      </c>
      <c r="F7149" s="26">
        <v>46272.637928240743</v>
      </c>
      <c r="G7149" s="12" t="s">
        <v>8514</v>
      </c>
      <c r="H7149">
        <v>900036588</v>
      </c>
      <c r="I7149" t="s">
        <v>116</v>
      </c>
      <c r="J7149" s="39">
        <f t="shared" si="353"/>
        <v>779494</v>
      </c>
      <c r="K7149" s="39">
        <v>148103.85999999999</v>
      </c>
      <c r="L7149" s="39">
        <v>927597.86</v>
      </c>
      <c r="M7149" t="s">
        <v>70</v>
      </c>
      <c r="O7149" s="1">
        <f>IFERROR(IF(-_xlfn.DAYS(E7149,N7149)&lt;0,0,-_xlfn.DAYS(E7149,N7149)), " - ")</f>
        <v>0</v>
      </c>
    </row>
    <row r="7150" spans="1:21" hidden="1">
      <c r="A7150" t="s">
        <v>26</v>
      </c>
      <c r="B7150" t="s">
        <v>8555</v>
      </c>
      <c r="C7150" s="55">
        <v>11317</v>
      </c>
      <c r="D7150" t="s">
        <v>1991</v>
      </c>
      <c r="E7150" s="32">
        <v>46272</v>
      </c>
      <c r="F7150" s="26">
        <v>46272.515925925924</v>
      </c>
      <c r="G7150" s="12" t="s">
        <v>8514</v>
      </c>
      <c r="H7150">
        <v>900402854</v>
      </c>
      <c r="I7150" t="s">
        <v>6716</v>
      </c>
      <c r="J7150" s="39">
        <f t="shared" si="353"/>
        <v>339400</v>
      </c>
      <c r="K7150" s="39">
        <v>64486</v>
      </c>
      <c r="L7150" s="39">
        <v>403886</v>
      </c>
      <c r="M7150" t="s">
        <v>37</v>
      </c>
      <c r="N7150" s="32">
        <v>46276</v>
      </c>
      <c r="O7150" s="1">
        <f>IFERROR(IF(-_xlfn.DAYS(E7150,N7150)&lt;0,0,-_xlfn.DAYS(E7150,N7150)), " - ")</f>
        <v>4</v>
      </c>
      <c r="P7150" t="s">
        <v>8251</v>
      </c>
      <c r="U7150" s="32">
        <v>46281</v>
      </c>
    </row>
    <row r="7151" spans="1:21" hidden="1">
      <c r="A7151" t="s">
        <v>26</v>
      </c>
      <c r="B7151" t="s">
        <v>8556</v>
      </c>
      <c r="C7151" s="55">
        <v>14808</v>
      </c>
      <c r="D7151" t="s">
        <v>2314</v>
      </c>
      <c r="E7151" s="32">
        <v>46272</v>
      </c>
      <c r="F7151" s="26">
        <v>46272.631111111114</v>
      </c>
      <c r="G7151" s="12" t="s">
        <v>8514</v>
      </c>
      <c r="H7151">
        <v>891304904</v>
      </c>
      <c r="I7151" t="s">
        <v>2315</v>
      </c>
      <c r="J7151" s="39">
        <f t="shared" si="353"/>
        <v>101200</v>
      </c>
      <c r="K7151" s="39">
        <v>0</v>
      </c>
      <c r="L7151" s="39">
        <v>101200</v>
      </c>
      <c r="M7151" t="s">
        <v>54</v>
      </c>
    </row>
    <row r="7152" spans="1:21" hidden="1">
      <c r="A7152" t="s">
        <v>26</v>
      </c>
      <c r="B7152" t="s">
        <v>8557</v>
      </c>
      <c r="C7152" s="55">
        <v>14016</v>
      </c>
      <c r="D7152" t="s">
        <v>28</v>
      </c>
      <c r="E7152" s="32">
        <v>46272</v>
      </c>
      <c r="F7152" s="26">
        <v>46272.411458333336</v>
      </c>
      <c r="G7152" s="12" t="s">
        <v>8514</v>
      </c>
      <c r="H7152">
        <v>900420442</v>
      </c>
      <c r="I7152" t="s">
        <v>586</v>
      </c>
      <c r="J7152" s="39">
        <f t="shared" si="353"/>
        <v>293920</v>
      </c>
      <c r="K7152" s="39">
        <v>55844.800000000003</v>
      </c>
      <c r="L7152" s="39">
        <v>349764.8</v>
      </c>
      <c r="M7152" s="1" t="s">
        <v>9455</v>
      </c>
      <c r="O7152" s="1">
        <f>IFERROR(IF(-_xlfn.DAYS(E7152,N7152)&lt;0,0,-_xlfn.DAYS(E7152,N7152)), " - ")</f>
        <v>0</v>
      </c>
    </row>
    <row r="7153" spans="1:21" hidden="1">
      <c r="A7153" t="s">
        <v>26</v>
      </c>
      <c r="B7153" t="s">
        <v>8558</v>
      </c>
      <c r="C7153" s="55">
        <v>5648</v>
      </c>
      <c r="D7153" t="s">
        <v>585</v>
      </c>
      <c r="E7153" s="32">
        <v>46272</v>
      </c>
      <c r="F7153" s="26">
        <v>46272.570162037038</v>
      </c>
      <c r="G7153" s="12" t="s">
        <v>8514</v>
      </c>
      <c r="H7153">
        <v>901381405</v>
      </c>
      <c r="I7153" t="s">
        <v>1603</v>
      </c>
      <c r="J7153" s="39">
        <f t="shared" si="353"/>
        <v>4686400</v>
      </c>
      <c r="K7153" s="39">
        <v>890416</v>
      </c>
      <c r="L7153" s="39">
        <v>5576816</v>
      </c>
      <c r="M7153" t="s">
        <v>70</v>
      </c>
      <c r="N7153" s="32">
        <v>46273</v>
      </c>
      <c r="O7153" s="1">
        <f>IFERROR(IF(-_xlfn.DAYS(E7153,N7153)&lt;0,0,-_xlfn.DAYS(E7153,N7153)), " - ")</f>
        <v>1</v>
      </c>
      <c r="P7153" t="s">
        <v>8251</v>
      </c>
    </row>
    <row r="7154" spans="1:21" hidden="1">
      <c r="A7154" t="s">
        <v>26</v>
      </c>
      <c r="B7154" t="s">
        <v>8559</v>
      </c>
      <c r="C7154" s="55">
        <v>286</v>
      </c>
      <c r="D7154" t="s">
        <v>28</v>
      </c>
      <c r="E7154" s="32">
        <v>46272</v>
      </c>
      <c r="F7154" s="26">
        <v>46272.619212962964</v>
      </c>
      <c r="G7154" s="12" t="s">
        <v>8514</v>
      </c>
      <c r="H7154">
        <v>1020478465</v>
      </c>
      <c r="I7154" t="s">
        <v>8704</v>
      </c>
      <c r="J7154" s="39">
        <f t="shared" si="353"/>
        <v>150000</v>
      </c>
      <c r="K7154" s="39">
        <v>28500</v>
      </c>
      <c r="L7154" s="39">
        <v>178500</v>
      </c>
      <c r="M7154" s="34" t="s">
        <v>3748</v>
      </c>
      <c r="N7154" s="32">
        <v>46275</v>
      </c>
      <c r="O7154" s="1">
        <f>IFERROR(IF(-_xlfn.DAYS(E7154,N7154)&lt;0,0,-_xlfn.DAYS(E7154,N7154)), " - ")</f>
        <v>3</v>
      </c>
      <c r="P7154" t="s">
        <v>1579</v>
      </c>
      <c r="U7154" s="32">
        <v>46275</v>
      </c>
    </row>
    <row r="7155" spans="1:21" hidden="1">
      <c r="A7155" t="s">
        <v>26</v>
      </c>
      <c r="B7155" t="s">
        <v>8560</v>
      </c>
      <c r="C7155" s="55">
        <v>10677</v>
      </c>
      <c r="D7155" t="s">
        <v>28</v>
      </c>
      <c r="E7155" s="32">
        <v>46272</v>
      </c>
      <c r="F7155" s="26">
        <v>46272.414756944447</v>
      </c>
      <c r="G7155" s="12" t="s">
        <v>8514</v>
      </c>
      <c r="H7155">
        <v>900583758</v>
      </c>
      <c r="I7155" t="s">
        <v>7674</v>
      </c>
      <c r="J7155" s="39">
        <f t="shared" si="353"/>
        <v>874000</v>
      </c>
      <c r="K7155" s="39">
        <v>166060</v>
      </c>
      <c r="L7155" s="39">
        <v>1040060</v>
      </c>
      <c r="M7155" t="s">
        <v>37</v>
      </c>
      <c r="N7155" s="32">
        <v>46276</v>
      </c>
      <c r="O7155" s="1">
        <f>IFERROR(IF(-_xlfn.DAYS(E7155,N7155)&lt;0,0,-_xlfn.DAYS(E7155,N7155)), " - ")</f>
        <v>4</v>
      </c>
      <c r="P7155" t="s">
        <v>8251</v>
      </c>
      <c r="U7155" s="32">
        <v>46281</v>
      </c>
    </row>
    <row r="7156" spans="1:21" hidden="1">
      <c r="A7156" t="s">
        <v>26</v>
      </c>
      <c r="B7156" t="s">
        <v>8561</v>
      </c>
      <c r="C7156" s="56">
        <v>40683</v>
      </c>
      <c r="D7156" t="s">
        <v>7387</v>
      </c>
      <c r="E7156" s="32">
        <v>46272</v>
      </c>
      <c r="F7156" s="26">
        <v>46272.585069444445</v>
      </c>
      <c r="G7156" s="12" t="s">
        <v>8514</v>
      </c>
      <c r="H7156">
        <v>900326452</v>
      </c>
      <c r="I7156" t="s">
        <v>7428</v>
      </c>
      <c r="J7156" s="39">
        <f t="shared" si="353"/>
        <v>80000</v>
      </c>
      <c r="K7156" s="39">
        <v>0</v>
      </c>
      <c r="L7156" s="39">
        <v>80000</v>
      </c>
      <c r="M7156" t="s">
        <v>54</v>
      </c>
    </row>
    <row r="7157" spans="1:21" hidden="1">
      <c r="A7157" t="s">
        <v>26</v>
      </c>
      <c r="B7157" t="s">
        <v>8562</v>
      </c>
      <c r="C7157" s="55">
        <v>371155</v>
      </c>
      <c r="D7157" t="s">
        <v>336</v>
      </c>
      <c r="E7157" s="32">
        <v>46272</v>
      </c>
      <c r="F7157" s="26">
        <v>46272.518009259256</v>
      </c>
      <c r="G7157" s="12" t="s">
        <v>8514</v>
      </c>
      <c r="H7157">
        <v>800049074</v>
      </c>
      <c r="I7157" t="s">
        <v>337</v>
      </c>
      <c r="J7157" s="39">
        <f t="shared" si="353"/>
        <v>35616</v>
      </c>
      <c r="K7157" s="39">
        <v>6767</v>
      </c>
      <c r="L7157" s="39">
        <v>42383</v>
      </c>
      <c r="M7157" t="s">
        <v>70</v>
      </c>
      <c r="N7157" s="32">
        <v>46274</v>
      </c>
      <c r="O7157" s="1">
        <f t="shared" ref="O7157:O7162" si="354">IFERROR(IF(-_xlfn.DAYS(E7157,N7157)&lt;0,0,-_xlfn.DAYS(E7157,N7157)), " - ")</f>
        <v>2</v>
      </c>
      <c r="P7157" t="s">
        <v>7680</v>
      </c>
      <c r="U7157" s="32">
        <v>46281</v>
      </c>
    </row>
    <row r="7158" spans="1:21" hidden="1">
      <c r="A7158" t="s">
        <v>82</v>
      </c>
      <c r="B7158" t="s">
        <v>8563</v>
      </c>
      <c r="C7158" s="55">
        <v>20144</v>
      </c>
      <c r="D7158" t="s">
        <v>2437</v>
      </c>
      <c r="E7158" s="32">
        <v>46272</v>
      </c>
      <c r="F7158" s="26">
        <v>46272.612847222219</v>
      </c>
      <c r="G7158" s="12" t="s">
        <v>8514</v>
      </c>
      <c r="H7158">
        <v>890800788</v>
      </c>
      <c r="I7158" t="s">
        <v>160</v>
      </c>
      <c r="J7158" s="39">
        <f t="shared" si="353"/>
        <v>850520</v>
      </c>
      <c r="K7158" s="39">
        <v>161598</v>
      </c>
      <c r="L7158" s="39">
        <v>1012118</v>
      </c>
      <c r="M7158" t="s">
        <v>110</v>
      </c>
      <c r="N7158" s="3">
        <v>46276</v>
      </c>
      <c r="O7158" s="1">
        <f t="shared" si="354"/>
        <v>4</v>
      </c>
      <c r="P7158" t="s">
        <v>7680</v>
      </c>
    </row>
    <row r="7159" spans="1:21" hidden="1">
      <c r="A7159" t="s">
        <v>878</v>
      </c>
      <c r="B7159" t="s">
        <v>8564</v>
      </c>
      <c r="C7159" s="55" t="s">
        <v>8565</v>
      </c>
      <c r="D7159" t="s">
        <v>2896</v>
      </c>
      <c r="E7159" s="32">
        <v>46272</v>
      </c>
      <c r="F7159" s="26">
        <v>46272.597418981481</v>
      </c>
      <c r="G7159" s="12" t="s">
        <v>8514</v>
      </c>
      <c r="H7159">
        <v>900036588</v>
      </c>
      <c r="I7159" t="s">
        <v>116</v>
      </c>
      <c r="J7159" s="39">
        <f t="shared" si="353"/>
        <v>5048950</v>
      </c>
      <c r="K7159" s="39">
        <v>959300.5</v>
      </c>
      <c r="L7159" s="39">
        <v>6008250.5</v>
      </c>
      <c r="M7159" t="s">
        <v>70</v>
      </c>
      <c r="O7159" s="1">
        <f t="shared" si="354"/>
        <v>0</v>
      </c>
    </row>
    <row r="7160" spans="1:21" hidden="1">
      <c r="A7160" t="s">
        <v>26</v>
      </c>
      <c r="B7160" t="s">
        <v>8566</v>
      </c>
      <c r="C7160" s="55">
        <v>5110</v>
      </c>
      <c r="D7160" t="s">
        <v>698</v>
      </c>
      <c r="E7160" s="32">
        <v>46272</v>
      </c>
      <c r="F7160" s="26">
        <v>46272.436226851853</v>
      </c>
      <c r="G7160" s="12" t="s">
        <v>8514</v>
      </c>
      <c r="H7160">
        <v>901972620</v>
      </c>
      <c r="I7160" t="s">
        <v>2440</v>
      </c>
      <c r="J7160" s="39">
        <f t="shared" si="353"/>
        <v>54000</v>
      </c>
      <c r="K7160" s="39">
        <v>10260</v>
      </c>
      <c r="L7160" s="39">
        <v>64260</v>
      </c>
      <c r="M7160" t="s">
        <v>37</v>
      </c>
      <c r="N7160" s="32">
        <v>46273</v>
      </c>
      <c r="O7160" s="1">
        <f t="shared" si="354"/>
        <v>1</v>
      </c>
      <c r="P7160" t="s">
        <v>8251</v>
      </c>
      <c r="U7160" s="32">
        <v>46274</v>
      </c>
    </row>
    <row r="7161" spans="1:21" hidden="1">
      <c r="A7161" t="s">
        <v>26</v>
      </c>
      <c r="B7161" t="s">
        <v>8567</v>
      </c>
      <c r="C7161" s="55">
        <v>47763</v>
      </c>
      <c r="D7161" t="s">
        <v>28</v>
      </c>
      <c r="E7161" s="32">
        <v>46272</v>
      </c>
      <c r="F7161" s="26">
        <v>46272.437349537038</v>
      </c>
      <c r="G7161" s="12" t="s">
        <v>8514</v>
      </c>
      <c r="H7161">
        <v>811011781</v>
      </c>
      <c r="I7161" t="s">
        <v>4092</v>
      </c>
      <c r="J7161" s="39">
        <f t="shared" si="353"/>
        <v>1438920</v>
      </c>
      <c r="K7161" s="39">
        <v>273395</v>
      </c>
      <c r="L7161" s="39">
        <v>1712315</v>
      </c>
      <c r="M7161" s="1" t="s">
        <v>9455</v>
      </c>
      <c r="N7161" s="32">
        <v>46276</v>
      </c>
      <c r="O7161" s="1">
        <f t="shared" si="354"/>
        <v>4</v>
      </c>
      <c r="P7161" t="s">
        <v>8251</v>
      </c>
      <c r="U7161" s="32">
        <v>46281</v>
      </c>
    </row>
    <row r="7162" spans="1:21" hidden="1">
      <c r="A7162" t="s">
        <v>26</v>
      </c>
      <c r="B7162" t="s">
        <v>8569</v>
      </c>
      <c r="C7162" s="55">
        <v>10676</v>
      </c>
      <c r="D7162" t="s">
        <v>28</v>
      </c>
      <c r="E7162" s="32">
        <v>46272</v>
      </c>
      <c r="F7162" s="26">
        <v>46272.406631944446</v>
      </c>
      <c r="G7162" s="12" t="s">
        <v>8514</v>
      </c>
      <c r="H7162">
        <v>900583758</v>
      </c>
      <c r="I7162" t="s">
        <v>7674</v>
      </c>
      <c r="J7162" s="39">
        <f t="shared" si="353"/>
        <v>437000</v>
      </c>
      <c r="K7162" s="39">
        <v>83030</v>
      </c>
      <c r="L7162" s="39">
        <v>520030</v>
      </c>
      <c r="M7162" t="s">
        <v>37</v>
      </c>
      <c r="N7162" s="32">
        <v>46276</v>
      </c>
      <c r="O7162" s="1">
        <f t="shared" si="354"/>
        <v>4</v>
      </c>
      <c r="P7162" t="s">
        <v>8251</v>
      </c>
      <c r="U7162" s="32">
        <v>46281</v>
      </c>
    </row>
    <row r="7163" spans="1:21" hidden="1">
      <c r="A7163" t="s">
        <v>26</v>
      </c>
      <c r="B7163" t="s">
        <v>8570</v>
      </c>
      <c r="C7163" s="56">
        <v>165881</v>
      </c>
      <c r="D7163" t="s">
        <v>8571</v>
      </c>
      <c r="E7163" s="32">
        <v>46272</v>
      </c>
      <c r="F7163" s="26">
        <v>46272.513854166667</v>
      </c>
      <c r="G7163" s="12" t="s">
        <v>8514</v>
      </c>
      <c r="H7163">
        <v>890900608</v>
      </c>
      <c r="I7163" t="s">
        <v>1360</v>
      </c>
      <c r="J7163" s="39">
        <f t="shared" si="353"/>
        <v>17563.03</v>
      </c>
      <c r="K7163" s="39">
        <v>3336.97</v>
      </c>
      <c r="L7163" s="39">
        <v>20900</v>
      </c>
      <c r="M7163" t="s">
        <v>54</v>
      </c>
    </row>
    <row r="7164" spans="1:21" hidden="1">
      <c r="A7164" t="s">
        <v>26</v>
      </c>
      <c r="B7164" t="s">
        <v>8572</v>
      </c>
      <c r="C7164" s="55">
        <v>371156</v>
      </c>
      <c r="D7164" t="s">
        <v>336</v>
      </c>
      <c r="E7164" s="32">
        <v>46272</v>
      </c>
      <c r="F7164" s="26">
        <v>46272.51803240741</v>
      </c>
      <c r="G7164" s="12" t="s">
        <v>8514</v>
      </c>
      <c r="H7164">
        <v>800049074</v>
      </c>
      <c r="I7164" t="s">
        <v>337</v>
      </c>
      <c r="J7164" s="39">
        <f t="shared" si="353"/>
        <v>40166</v>
      </c>
      <c r="K7164" s="39">
        <v>7632</v>
      </c>
      <c r="L7164" s="39">
        <v>47798</v>
      </c>
      <c r="M7164" t="s">
        <v>70</v>
      </c>
      <c r="N7164" s="32">
        <v>46275</v>
      </c>
      <c r="O7164" s="1">
        <f t="shared" ref="O7164:O7172" si="355">IFERROR(IF(-_xlfn.DAYS(E7164,N7164)&lt;0,0,-_xlfn.DAYS(E7164,N7164)), " - ")</f>
        <v>3</v>
      </c>
      <c r="P7164" t="s">
        <v>7680</v>
      </c>
      <c r="U7164" s="32">
        <v>46281</v>
      </c>
    </row>
    <row r="7165" spans="1:21" hidden="1">
      <c r="A7165" t="s">
        <v>26</v>
      </c>
      <c r="B7165" t="s">
        <v>8573</v>
      </c>
      <c r="C7165" s="55">
        <v>392</v>
      </c>
      <c r="D7165" t="s">
        <v>6914</v>
      </c>
      <c r="E7165" s="32">
        <v>46272</v>
      </c>
      <c r="F7165" s="26">
        <v>46272.546724537038</v>
      </c>
      <c r="G7165" s="12" t="s">
        <v>8514</v>
      </c>
      <c r="H7165">
        <v>800079603</v>
      </c>
      <c r="I7165" t="s">
        <v>206</v>
      </c>
      <c r="J7165" s="39">
        <f t="shared" si="353"/>
        <v>14286</v>
      </c>
      <c r="K7165" s="39">
        <v>2714.34</v>
      </c>
      <c r="L7165" s="39">
        <v>17000.34</v>
      </c>
      <c r="M7165" t="s">
        <v>58</v>
      </c>
      <c r="O7165" s="1">
        <f t="shared" si="355"/>
        <v>0</v>
      </c>
    </row>
    <row r="7166" spans="1:21" hidden="1">
      <c r="A7166" t="s">
        <v>26</v>
      </c>
      <c r="B7166" t="s">
        <v>8574</v>
      </c>
      <c r="C7166" s="55">
        <v>109073</v>
      </c>
      <c r="D7166" t="s">
        <v>458</v>
      </c>
      <c r="E7166" s="32">
        <v>46272</v>
      </c>
      <c r="F7166" s="26">
        <v>46272.398229166669</v>
      </c>
      <c r="G7166" s="12" t="s">
        <v>8514</v>
      </c>
      <c r="H7166">
        <v>890929497</v>
      </c>
      <c r="I7166" t="s">
        <v>459</v>
      </c>
      <c r="J7166" s="39">
        <f t="shared" si="353"/>
        <v>938594</v>
      </c>
      <c r="K7166" s="39">
        <v>178333</v>
      </c>
      <c r="L7166" s="39">
        <v>1116927</v>
      </c>
      <c r="M7166" t="s">
        <v>37</v>
      </c>
      <c r="N7166" s="32">
        <v>46274</v>
      </c>
      <c r="O7166" s="1">
        <f t="shared" si="355"/>
        <v>2</v>
      </c>
      <c r="P7166" t="s">
        <v>7680</v>
      </c>
    </row>
    <row r="7167" spans="1:21" hidden="1">
      <c r="A7167" t="s">
        <v>26</v>
      </c>
      <c r="B7167" t="s">
        <v>8575</v>
      </c>
      <c r="C7167" s="55">
        <v>753400</v>
      </c>
      <c r="D7167" t="s">
        <v>817</v>
      </c>
      <c r="E7167" s="32">
        <v>46272</v>
      </c>
      <c r="F7167" s="26">
        <v>46272.473460648151</v>
      </c>
      <c r="G7167" s="12" t="s">
        <v>8514</v>
      </c>
      <c r="H7167">
        <v>890915475</v>
      </c>
      <c r="I7167" t="s">
        <v>818</v>
      </c>
      <c r="J7167" s="39">
        <f t="shared" si="353"/>
        <v>1336616</v>
      </c>
      <c r="K7167" s="39">
        <v>253957.04</v>
      </c>
      <c r="L7167" s="39">
        <v>1590573.04</v>
      </c>
      <c r="M7167" t="s">
        <v>70</v>
      </c>
      <c r="N7167" s="32">
        <v>46274</v>
      </c>
      <c r="O7167" s="1">
        <f t="shared" si="355"/>
        <v>2</v>
      </c>
      <c r="P7167" t="s">
        <v>7680</v>
      </c>
    </row>
    <row r="7168" spans="1:21" hidden="1">
      <c r="A7168" t="s">
        <v>26</v>
      </c>
      <c r="B7168" t="s">
        <v>8576</v>
      </c>
      <c r="C7168" s="55">
        <v>286711</v>
      </c>
      <c r="D7168" t="s">
        <v>1070</v>
      </c>
      <c r="E7168" s="32">
        <v>46272</v>
      </c>
      <c r="F7168" s="26">
        <v>46272.451770833337</v>
      </c>
      <c r="G7168" s="12" t="s">
        <v>8514</v>
      </c>
      <c r="H7168">
        <v>890907841</v>
      </c>
      <c r="I7168" t="s">
        <v>1071</v>
      </c>
      <c r="J7168" s="39">
        <f t="shared" si="353"/>
        <v>1030838</v>
      </c>
      <c r="K7168" s="39">
        <v>195859</v>
      </c>
      <c r="L7168" s="39">
        <v>1226697</v>
      </c>
      <c r="M7168" s="1" t="s">
        <v>9455</v>
      </c>
      <c r="N7168" s="32">
        <v>46276</v>
      </c>
      <c r="O7168" s="1">
        <f t="shared" si="355"/>
        <v>4</v>
      </c>
      <c r="P7168" t="s">
        <v>8251</v>
      </c>
    </row>
    <row r="7169" spans="1:21" hidden="1">
      <c r="A7169" t="s">
        <v>26</v>
      </c>
      <c r="B7169" t="s">
        <v>8577</v>
      </c>
      <c r="C7169" s="55">
        <v>24910</v>
      </c>
      <c r="D7169" t="s">
        <v>28</v>
      </c>
      <c r="E7169" s="32">
        <v>46272</v>
      </c>
      <c r="F7169" s="26">
        <v>46272.443668981483</v>
      </c>
      <c r="G7169" s="12" t="s">
        <v>8514</v>
      </c>
      <c r="H7169">
        <v>900083323</v>
      </c>
      <c r="I7169" t="s">
        <v>1103</v>
      </c>
      <c r="J7169" s="39">
        <f t="shared" si="353"/>
        <v>650000</v>
      </c>
      <c r="K7169" s="39">
        <v>123500</v>
      </c>
      <c r="L7169" s="39">
        <v>773500</v>
      </c>
      <c r="M7169" t="s">
        <v>195</v>
      </c>
      <c r="N7169" s="32">
        <v>46272</v>
      </c>
      <c r="O7169" s="1">
        <f t="shared" si="355"/>
        <v>0</v>
      </c>
      <c r="P7169" s="34" t="s">
        <v>8715</v>
      </c>
    </row>
    <row r="7170" spans="1:21" hidden="1">
      <c r="A7170" t="s">
        <v>82</v>
      </c>
      <c r="B7170" t="s">
        <v>8578</v>
      </c>
      <c r="C7170" s="55">
        <v>17738</v>
      </c>
      <c r="D7170" t="s">
        <v>373</v>
      </c>
      <c r="E7170" s="32">
        <v>46272</v>
      </c>
      <c r="F7170" s="26">
        <v>46272.503553240742</v>
      </c>
      <c r="G7170" s="12" t="s">
        <v>8514</v>
      </c>
      <c r="H7170">
        <v>800106404</v>
      </c>
      <c r="I7170" t="s">
        <v>369</v>
      </c>
      <c r="J7170" s="39">
        <f t="shared" si="353"/>
        <v>104220</v>
      </c>
      <c r="K7170" s="39">
        <v>1980</v>
      </c>
      <c r="L7170" s="39">
        <v>106200</v>
      </c>
      <c r="M7170" t="s">
        <v>128</v>
      </c>
      <c r="N7170" s="32">
        <v>46275</v>
      </c>
      <c r="O7170" s="1">
        <f t="shared" si="355"/>
        <v>3</v>
      </c>
      <c r="P7170" t="s">
        <v>2655</v>
      </c>
    </row>
    <row r="7171" spans="1:21" hidden="1">
      <c r="A7171" t="s">
        <v>82</v>
      </c>
      <c r="B7171" t="s">
        <v>8579</v>
      </c>
      <c r="C7171" s="55">
        <v>8661</v>
      </c>
      <c r="D7171" t="s">
        <v>1881</v>
      </c>
      <c r="E7171" s="32">
        <v>46272</v>
      </c>
      <c r="F7171" s="26">
        <v>46272.449953703705</v>
      </c>
      <c r="G7171" s="12" t="s">
        <v>8514</v>
      </c>
      <c r="H7171">
        <v>890907841</v>
      </c>
      <c r="I7171" t="s">
        <v>1071</v>
      </c>
      <c r="J7171" s="39">
        <f t="shared" si="353"/>
        <v>1215602</v>
      </c>
      <c r="K7171" s="39">
        <v>230964</v>
      </c>
      <c r="L7171" s="39">
        <v>1446566</v>
      </c>
      <c r="M7171" s="1" t="s">
        <v>9455</v>
      </c>
      <c r="O7171" s="1">
        <f t="shared" si="355"/>
        <v>0</v>
      </c>
    </row>
    <row r="7172" spans="1:21" hidden="1">
      <c r="A7172" t="s">
        <v>26</v>
      </c>
      <c r="B7172" t="s">
        <v>8580</v>
      </c>
      <c r="C7172" s="55">
        <v>3700</v>
      </c>
      <c r="D7172" t="s">
        <v>28</v>
      </c>
      <c r="E7172" s="32">
        <v>46272</v>
      </c>
      <c r="F7172" s="26">
        <v>46272.442453703705</v>
      </c>
      <c r="G7172" s="12" t="s">
        <v>8514</v>
      </c>
      <c r="H7172">
        <v>900563128</v>
      </c>
      <c r="I7172" t="s">
        <v>1199</v>
      </c>
      <c r="J7172" s="39">
        <f t="shared" si="353"/>
        <v>989400</v>
      </c>
      <c r="K7172" s="39">
        <v>187986</v>
      </c>
      <c r="L7172" s="39">
        <v>1177386</v>
      </c>
      <c r="M7172" s="1" t="s">
        <v>9455</v>
      </c>
      <c r="N7172" s="32">
        <v>46276</v>
      </c>
      <c r="O7172" s="1">
        <f t="shared" si="355"/>
        <v>4</v>
      </c>
      <c r="P7172" t="s">
        <v>8251</v>
      </c>
      <c r="U7172" s="32">
        <v>46281</v>
      </c>
    </row>
    <row r="7173" spans="1:21" hidden="1">
      <c r="A7173" t="s">
        <v>26</v>
      </c>
      <c r="B7173" t="s">
        <v>8581</v>
      </c>
      <c r="C7173" s="55">
        <v>134107</v>
      </c>
      <c r="D7173" t="s">
        <v>3919</v>
      </c>
      <c r="E7173" s="32">
        <v>46272</v>
      </c>
      <c r="F7173" s="26">
        <v>46272.435844907406</v>
      </c>
      <c r="G7173" s="12" t="s">
        <v>8514</v>
      </c>
      <c r="H7173">
        <v>88147614</v>
      </c>
      <c r="I7173" t="s">
        <v>956</v>
      </c>
      <c r="J7173" s="39">
        <f t="shared" si="353"/>
        <v>150000</v>
      </c>
      <c r="K7173" s="39">
        <v>0</v>
      </c>
      <c r="L7173" s="39">
        <v>150000</v>
      </c>
      <c r="M7173" t="s">
        <v>54</v>
      </c>
    </row>
    <row r="7174" spans="1:21" hidden="1">
      <c r="A7174" t="s">
        <v>26</v>
      </c>
      <c r="B7174" t="s">
        <v>8582</v>
      </c>
      <c r="C7174" s="55">
        <v>371063</v>
      </c>
      <c r="D7174" t="s">
        <v>336</v>
      </c>
      <c r="E7174" s="32">
        <v>46272</v>
      </c>
      <c r="F7174" s="26">
        <v>46272.380069444444</v>
      </c>
      <c r="G7174" s="12" t="s">
        <v>8514</v>
      </c>
      <c r="H7174">
        <v>800049074</v>
      </c>
      <c r="I7174" t="s">
        <v>337</v>
      </c>
      <c r="J7174" s="39">
        <f t="shared" si="353"/>
        <v>1102090</v>
      </c>
      <c r="K7174" s="39">
        <v>198538</v>
      </c>
      <c r="L7174" s="39">
        <v>1300628</v>
      </c>
      <c r="M7174" t="s">
        <v>70</v>
      </c>
      <c r="N7174" s="32">
        <v>46274</v>
      </c>
      <c r="O7174" s="1">
        <f t="shared" ref="O7174:O7237" si="356">IFERROR(IF(-_xlfn.DAYS(E7174,N7174)&lt;0,0,-_xlfn.DAYS(E7174,N7174)), " - ")</f>
        <v>2</v>
      </c>
      <c r="P7174" t="s">
        <v>7680</v>
      </c>
    </row>
    <row r="7175" spans="1:21" hidden="1">
      <c r="A7175" t="s">
        <v>26</v>
      </c>
      <c r="B7175" t="s">
        <v>8583</v>
      </c>
      <c r="C7175" s="55">
        <v>371082</v>
      </c>
      <c r="D7175" t="s">
        <v>336</v>
      </c>
      <c r="E7175" s="32">
        <v>46272</v>
      </c>
      <c r="F7175" s="26">
        <v>46272.381412037037</v>
      </c>
      <c r="G7175" s="12" t="s">
        <v>8514</v>
      </c>
      <c r="H7175">
        <v>800049074</v>
      </c>
      <c r="I7175" t="s">
        <v>337</v>
      </c>
      <c r="J7175" s="39">
        <f t="shared" si="353"/>
        <v>1540984</v>
      </c>
      <c r="K7175" s="39">
        <v>216087</v>
      </c>
      <c r="L7175" s="39">
        <v>1757071</v>
      </c>
      <c r="M7175" t="s">
        <v>70</v>
      </c>
      <c r="N7175" s="32">
        <v>46276</v>
      </c>
      <c r="O7175" s="1">
        <f t="shared" si="356"/>
        <v>4</v>
      </c>
      <c r="P7175" t="s">
        <v>8251</v>
      </c>
    </row>
    <row r="7176" spans="1:21" hidden="1">
      <c r="A7176" t="s">
        <v>26</v>
      </c>
      <c r="B7176" t="s">
        <v>8584</v>
      </c>
      <c r="C7176" s="55">
        <v>371062</v>
      </c>
      <c r="D7176" t="s">
        <v>336</v>
      </c>
      <c r="E7176" s="32">
        <v>46272</v>
      </c>
      <c r="F7176" s="26">
        <v>46272.380046296297</v>
      </c>
      <c r="G7176" s="12" t="s">
        <v>8514</v>
      </c>
      <c r="H7176">
        <v>800049074</v>
      </c>
      <c r="I7176" t="s">
        <v>337</v>
      </c>
      <c r="J7176" s="39">
        <f t="shared" si="353"/>
        <v>1098524</v>
      </c>
      <c r="K7176" s="39">
        <v>163251</v>
      </c>
      <c r="L7176" s="39">
        <v>1261775</v>
      </c>
      <c r="M7176" t="s">
        <v>70</v>
      </c>
      <c r="N7176" s="32">
        <v>46281</v>
      </c>
      <c r="O7176" s="1">
        <f t="shared" si="356"/>
        <v>9</v>
      </c>
    </row>
    <row r="7177" spans="1:21" hidden="1">
      <c r="A7177" t="s">
        <v>26</v>
      </c>
      <c r="B7177" t="s">
        <v>8585</v>
      </c>
      <c r="C7177" s="55">
        <v>371061</v>
      </c>
      <c r="D7177" t="s">
        <v>336</v>
      </c>
      <c r="E7177" s="32">
        <v>46272</v>
      </c>
      <c r="F7177" s="26">
        <v>46272.380011574074</v>
      </c>
      <c r="G7177" s="12" t="s">
        <v>8514</v>
      </c>
      <c r="H7177">
        <v>800049074</v>
      </c>
      <c r="I7177" t="s">
        <v>337</v>
      </c>
      <c r="J7177" s="39">
        <f t="shared" si="353"/>
        <v>1672077</v>
      </c>
      <c r="K7177" s="39">
        <v>301778</v>
      </c>
      <c r="L7177" s="39">
        <v>1973855</v>
      </c>
      <c r="M7177" t="s">
        <v>70</v>
      </c>
      <c r="N7177" s="32">
        <v>46281</v>
      </c>
      <c r="O7177" s="1">
        <f t="shared" si="356"/>
        <v>9</v>
      </c>
    </row>
    <row r="7178" spans="1:21" hidden="1">
      <c r="A7178" t="s">
        <v>26</v>
      </c>
      <c r="B7178" t="s">
        <v>8586</v>
      </c>
      <c r="C7178" s="55">
        <v>5498</v>
      </c>
      <c r="D7178" t="s">
        <v>35</v>
      </c>
      <c r="E7178" s="32">
        <v>46272</v>
      </c>
      <c r="F7178" s="26">
        <v>46272.371215277781</v>
      </c>
      <c r="G7178" s="12" t="s">
        <v>8514</v>
      </c>
      <c r="H7178">
        <v>901797858</v>
      </c>
      <c r="I7178" t="s">
        <v>1995</v>
      </c>
      <c r="J7178" s="39">
        <f t="shared" si="353"/>
        <v>1379160</v>
      </c>
      <c r="K7178" s="39">
        <v>262040.4</v>
      </c>
      <c r="L7178" s="39">
        <v>1641200.4</v>
      </c>
      <c r="M7178" t="s">
        <v>70</v>
      </c>
      <c r="O7178" s="1">
        <f t="shared" si="356"/>
        <v>0</v>
      </c>
    </row>
    <row r="7179" spans="1:21" hidden="1">
      <c r="A7179" t="s">
        <v>26</v>
      </c>
      <c r="B7179" t="s">
        <v>8588</v>
      </c>
      <c r="C7179" s="55">
        <v>15861</v>
      </c>
      <c r="D7179" t="s">
        <v>28</v>
      </c>
      <c r="E7179" s="32">
        <v>46272</v>
      </c>
      <c r="F7179" s="26">
        <v>46272.317997685182</v>
      </c>
      <c r="G7179" s="12" t="s">
        <v>8514</v>
      </c>
      <c r="H7179">
        <v>8160370</v>
      </c>
      <c r="I7179" t="s">
        <v>529</v>
      </c>
      <c r="J7179" s="39">
        <f t="shared" si="353"/>
        <v>3589400</v>
      </c>
      <c r="K7179" s="39">
        <v>681986</v>
      </c>
      <c r="L7179" s="39">
        <v>4271386</v>
      </c>
      <c r="M7179" t="s">
        <v>65</v>
      </c>
      <c r="N7179" s="32">
        <v>46273</v>
      </c>
      <c r="O7179" s="1">
        <f t="shared" si="356"/>
        <v>1</v>
      </c>
      <c r="P7179" t="s">
        <v>7680</v>
      </c>
      <c r="U7179" s="32">
        <v>46274</v>
      </c>
    </row>
    <row r="7180" spans="1:21" hidden="1">
      <c r="A7180" t="s">
        <v>26</v>
      </c>
      <c r="B7180" t="s">
        <v>8589</v>
      </c>
      <c r="C7180" s="55">
        <v>15860</v>
      </c>
      <c r="D7180" t="s">
        <v>28</v>
      </c>
      <c r="E7180" s="32">
        <v>46272</v>
      </c>
      <c r="F7180" s="26">
        <v>46272.317314814813</v>
      </c>
      <c r="G7180" s="12" t="s">
        <v>8514</v>
      </c>
      <c r="H7180">
        <v>8160370</v>
      </c>
      <c r="I7180" t="s">
        <v>529</v>
      </c>
      <c r="J7180" s="39">
        <f t="shared" si="353"/>
        <v>3589400</v>
      </c>
      <c r="K7180" s="39">
        <v>681986</v>
      </c>
      <c r="L7180" s="39">
        <v>4271386</v>
      </c>
      <c r="M7180" t="s">
        <v>65</v>
      </c>
      <c r="N7180" s="32">
        <v>46273</v>
      </c>
      <c r="O7180" s="1">
        <f t="shared" si="356"/>
        <v>1</v>
      </c>
      <c r="P7180" t="s">
        <v>8251</v>
      </c>
      <c r="U7180" s="32">
        <v>46274</v>
      </c>
    </row>
    <row r="7181" spans="1:21" hidden="1">
      <c r="A7181" t="s">
        <v>26</v>
      </c>
      <c r="B7181" t="s">
        <v>8590</v>
      </c>
      <c r="C7181" s="55">
        <v>7445</v>
      </c>
      <c r="D7181" t="s">
        <v>3261</v>
      </c>
      <c r="E7181" s="32">
        <v>46272</v>
      </c>
      <c r="F7181" s="26">
        <v>46272.058854166666</v>
      </c>
      <c r="G7181" s="12" t="s">
        <v>8514</v>
      </c>
      <c r="H7181">
        <v>811011779</v>
      </c>
      <c r="I7181" t="s">
        <v>1339</v>
      </c>
      <c r="J7181" s="39">
        <f t="shared" si="353"/>
        <v>1574218.87</v>
      </c>
      <c r="K7181" s="39">
        <v>262284.13</v>
      </c>
      <c r="L7181" s="39">
        <v>1836503</v>
      </c>
      <c r="M7181" t="s">
        <v>70</v>
      </c>
      <c r="N7181" s="32">
        <v>46279</v>
      </c>
      <c r="O7181" s="1">
        <f t="shared" si="356"/>
        <v>7</v>
      </c>
      <c r="P7181" t="s">
        <v>8251</v>
      </c>
      <c r="U7181" s="32">
        <v>46281</v>
      </c>
    </row>
    <row r="7182" spans="1:21" hidden="1">
      <c r="A7182" t="s">
        <v>26</v>
      </c>
      <c r="B7182" t="s">
        <v>8645</v>
      </c>
      <c r="C7182" s="55">
        <v>830028</v>
      </c>
      <c r="D7182" t="s">
        <v>868</v>
      </c>
      <c r="E7182" s="32">
        <v>46272</v>
      </c>
      <c r="F7182" s="26">
        <v>46272.338472222225</v>
      </c>
      <c r="G7182" s="12" t="s">
        <v>8514</v>
      </c>
      <c r="H7182">
        <v>811009788</v>
      </c>
      <c r="I7182" t="s">
        <v>869</v>
      </c>
      <c r="J7182" s="39">
        <f t="shared" si="353"/>
        <v>18440</v>
      </c>
      <c r="K7182" s="39">
        <v>0</v>
      </c>
      <c r="L7182" s="39">
        <v>18440</v>
      </c>
      <c r="M7182" t="s">
        <v>70</v>
      </c>
      <c r="N7182" s="32">
        <v>46274</v>
      </c>
      <c r="O7182" s="1">
        <f t="shared" si="356"/>
        <v>2</v>
      </c>
      <c r="P7182" t="s">
        <v>7680</v>
      </c>
      <c r="U7182" s="32">
        <v>46281</v>
      </c>
    </row>
    <row r="7183" spans="1:21" hidden="1">
      <c r="A7183" t="s">
        <v>26</v>
      </c>
      <c r="B7183" t="s">
        <v>8646</v>
      </c>
      <c r="C7183" s="56">
        <v>354467</v>
      </c>
      <c r="D7183" t="s">
        <v>8647</v>
      </c>
      <c r="E7183" s="32">
        <v>46272</v>
      </c>
      <c r="F7183" s="26">
        <v>46272.307384259257</v>
      </c>
      <c r="G7183" s="12" t="s">
        <v>8514</v>
      </c>
      <c r="H7183">
        <v>900403670</v>
      </c>
      <c r="I7183" t="s">
        <v>8250</v>
      </c>
      <c r="J7183" s="39">
        <f t="shared" si="353"/>
        <v>16100</v>
      </c>
      <c r="K7183" s="39">
        <v>0</v>
      </c>
      <c r="L7183" s="39">
        <v>16100</v>
      </c>
      <c r="M7183" t="s">
        <v>54</v>
      </c>
      <c r="O7183" s="1">
        <f t="shared" si="356"/>
        <v>0</v>
      </c>
    </row>
    <row r="7184" spans="1:21" hidden="1">
      <c r="A7184" t="s">
        <v>26</v>
      </c>
      <c r="B7184" t="s">
        <v>8745</v>
      </c>
      <c r="C7184" s="55">
        <v>43308</v>
      </c>
      <c r="D7184" t="s">
        <v>393</v>
      </c>
      <c r="E7184" s="32">
        <v>46273</v>
      </c>
      <c r="F7184" s="26">
        <v>46273.671226851853</v>
      </c>
      <c r="G7184" s="12" t="s">
        <v>8514</v>
      </c>
      <c r="H7184">
        <v>890929877</v>
      </c>
      <c r="I7184" t="s">
        <v>394</v>
      </c>
      <c r="J7184" s="39">
        <f t="shared" si="353"/>
        <v>2946834</v>
      </c>
      <c r="K7184" s="39">
        <v>559898.46</v>
      </c>
      <c r="L7184" s="39">
        <v>3506732.46</v>
      </c>
      <c r="M7184" t="s">
        <v>58</v>
      </c>
      <c r="O7184" s="1">
        <f t="shared" si="356"/>
        <v>0</v>
      </c>
    </row>
    <row r="7185" spans="1:21" hidden="1">
      <c r="A7185" t="s">
        <v>26</v>
      </c>
      <c r="B7185" t="s">
        <v>8746</v>
      </c>
      <c r="C7185" s="55">
        <v>753702</v>
      </c>
      <c r="D7185" t="s">
        <v>817</v>
      </c>
      <c r="E7185" s="32">
        <v>46273</v>
      </c>
      <c r="F7185" s="26">
        <v>46273.630150462966</v>
      </c>
      <c r="G7185" s="12" t="s">
        <v>8514</v>
      </c>
      <c r="H7185">
        <v>890915475</v>
      </c>
      <c r="I7185" t="s">
        <v>818</v>
      </c>
      <c r="J7185" s="39">
        <f t="shared" si="353"/>
        <v>1891936.9999999998</v>
      </c>
      <c r="K7185" s="39">
        <v>359468.03</v>
      </c>
      <c r="L7185" s="39">
        <v>2251405.0299999998</v>
      </c>
      <c r="M7185" t="s">
        <v>70</v>
      </c>
      <c r="N7185" s="32">
        <v>46275</v>
      </c>
      <c r="O7185" s="1">
        <f t="shared" si="356"/>
        <v>2</v>
      </c>
      <c r="P7185" t="s">
        <v>7680</v>
      </c>
      <c r="U7185" s="32">
        <v>46281</v>
      </c>
    </row>
    <row r="7186" spans="1:21" hidden="1">
      <c r="A7186" t="s">
        <v>26</v>
      </c>
      <c r="B7186" t="s">
        <v>8747</v>
      </c>
      <c r="C7186" s="55">
        <v>231248</v>
      </c>
      <c r="D7186" t="s">
        <v>28</v>
      </c>
      <c r="E7186" s="32">
        <v>46273</v>
      </c>
      <c r="F7186" s="26">
        <v>46273.717627314814</v>
      </c>
      <c r="G7186" s="12" t="s">
        <v>8514</v>
      </c>
      <c r="H7186">
        <v>890937070</v>
      </c>
      <c r="I7186" t="s">
        <v>127</v>
      </c>
      <c r="J7186" s="39">
        <f t="shared" si="353"/>
        <v>1693061</v>
      </c>
      <c r="K7186" s="39">
        <v>32168</v>
      </c>
      <c r="L7186" s="39">
        <v>1725229</v>
      </c>
      <c r="M7186" t="s">
        <v>128</v>
      </c>
      <c r="N7186" s="32">
        <v>46281</v>
      </c>
      <c r="O7186" s="1">
        <f t="shared" si="356"/>
        <v>8</v>
      </c>
      <c r="P7186" t="s">
        <v>2655</v>
      </c>
      <c r="U7186" s="32">
        <v>46282</v>
      </c>
    </row>
    <row r="7187" spans="1:21" hidden="1">
      <c r="A7187" t="s">
        <v>26</v>
      </c>
      <c r="B7187" t="s">
        <v>8748</v>
      </c>
      <c r="C7187" s="55">
        <v>58</v>
      </c>
      <c r="D7187" t="s">
        <v>5672</v>
      </c>
      <c r="E7187" s="32">
        <v>46273</v>
      </c>
      <c r="F7187" s="26">
        <v>46273.673645833333</v>
      </c>
      <c r="G7187" s="12" t="s">
        <v>8514</v>
      </c>
      <c r="H7187">
        <v>31323413</v>
      </c>
      <c r="I7187" t="s">
        <v>5673</v>
      </c>
      <c r="J7187" s="39">
        <f t="shared" si="353"/>
        <v>320000</v>
      </c>
      <c r="K7187" s="39">
        <v>0</v>
      </c>
      <c r="L7187" s="39">
        <v>320000</v>
      </c>
      <c r="M7187" t="s">
        <v>65</v>
      </c>
      <c r="N7187" s="32">
        <v>46275</v>
      </c>
      <c r="O7187" s="1">
        <f t="shared" si="356"/>
        <v>2</v>
      </c>
      <c r="P7187" t="s">
        <v>2354</v>
      </c>
      <c r="U7187" s="32">
        <v>46281</v>
      </c>
    </row>
    <row r="7188" spans="1:21" hidden="1">
      <c r="A7188" t="s">
        <v>26</v>
      </c>
      <c r="B7188" t="s">
        <v>8749</v>
      </c>
      <c r="C7188" s="55">
        <v>753710</v>
      </c>
      <c r="D7188" t="s">
        <v>817</v>
      </c>
      <c r="E7188" s="32">
        <v>46273</v>
      </c>
      <c r="F7188" s="26">
        <v>46273.635567129626</v>
      </c>
      <c r="G7188" s="12" t="s">
        <v>8514</v>
      </c>
      <c r="H7188">
        <v>890915475</v>
      </c>
      <c r="I7188" t="s">
        <v>818</v>
      </c>
      <c r="J7188" s="39">
        <f t="shared" si="353"/>
        <v>330000</v>
      </c>
      <c r="K7188" s="39">
        <v>62700</v>
      </c>
      <c r="L7188" s="39">
        <v>392700</v>
      </c>
      <c r="M7188" t="s">
        <v>70</v>
      </c>
      <c r="N7188" s="32">
        <v>46275</v>
      </c>
      <c r="O7188" s="1">
        <f t="shared" si="356"/>
        <v>2</v>
      </c>
      <c r="P7188" t="s">
        <v>7680</v>
      </c>
      <c r="U7188" s="32">
        <v>46281</v>
      </c>
    </row>
    <row r="7189" spans="1:21" hidden="1">
      <c r="A7189" t="s">
        <v>26</v>
      </c>
      <c r="B7189" t="s">
        <v>8750</v>
      </c>
      <c r="C7189" s="55">
        <v>753711</v>
      </c>
      <c r="D7189" t="s">
        <v>817</v>
      </c>
      <c r="E7189" s="32">
        <v>46273</v>
      </c>
      <c r="F7189" s="26">
        <v>46273.636053240742</v>
      </c>
      <c r="G7189" s="12" t="s">
        <v>8514</v>
      </c>
      <c r="H7189">
        <v>890915475</v>
      </c>
      <c r="I7189" t="s">
        <v>818</v>
      </c>
      <c r="J7189" s="39">
        <f t="shared" si="353"/>
        <v>320950</v>
      </c>
      <c r="K7189" s="39">
        <v>60980.5</v>
      </c>
      <c r="L7189" s="39">
        <v>381930.5</v>
      </c>
      <c r="M7189" t="s">
        <v>70</v>
      </c>
      <c r="N7189" s="32">
        <v>46275</v>
      </c>
      <c r="O7189" s="1">
        <f t="shared" si="356"/>
        <v>2</v>
      </c>
      <c r="P7189" t="s">
        <v>7680</v>
      </c>
      <c r="U7189" s="32">
        <v>46281</v>
      </c>
    </row>
    <row r="7190" spans="1:21" hidden="1">
      <c r="A7190" t="s">
        <v>26</v>
      </c>
      <c r="B7190" t="s">
        <v>8751</v>
      </c>
      <c r="C7190" s="55">
        <v>109423</v>
      </c>
      <c r="D7190" t="s">
        <v>1656</v>
      </c>
      <c r="E7190" s="32">
        <v>46273</v>
      </c>
      <c r="F7190" s="26">
        <v>46273.618055555555</v>
      </c>
      <c r="G7190" s="12" t="s">
        <v>8514</v>
      </c>
      <c r="H7190">
        <v>800113501</v>
      </c>
      <c r="I7190" t="s">
        <v>1657</v>
      </c>
      <c r="J7190" s="39">
        <f t="shared" si="353"/>
        <v>2900000</v>
      </c>
      <c r="K7190" s="39">
        <v>551000</v>
      </c>
      <c r="L7190" s="39">
        <v>3451000</v>
      </c>
      <c r="M7190" t="s">
        <v>37</v>
      </c>
      <c r="N7190" s="32">
        <v>46281</v>
      </c>
      <c r="O7190" s="1">
        <f t="shared" si="356"/>
        <v>8</v>
      </c>
    </row>
    <row r="7191" spans="1:21" hidden="1">
      <c r="A7191" t="s">
        <v>26</v>
      </c>
      <c r="B7191" t="s">
        <v>8752</v>
      </c>
      <c r="C7191" s="55">
        <v>8354</v>
      </c>
      <c r="D7191" t="s">
        <v>151</v>
      </c>
      <c r="E7191" s="32">
        <v>46273</v>
      </c>
      <c r="F7191" s="26">
        <v>46273.567048611112</v>
      </c>
      <c r="G7191" s="12" t="s">
        <v>8514</v>
      </c>
      <c r="H7191">
        <v>800205419</v>
      </c>
      <c r="I7191" t="s">
        <v>1153</v>
      </c>
      <c r="J7191" s="39">
        <f t="shared" si="353"/>
        <v>574880</v>
      </c>
      <c r="K7191" s="39">
        <v>109227.2</v>
      </c>
      <c r="L7191" s="39">
        <v>684107.2</v>
      </c>
      <c r="M7191" t="s">
        <v>70</v>
      </c>
      <c r="N7191" s="32">
        <v>46276</v>
      </c>
      <c r="O7191" s="1">
        <f t="shared" si="356"/>
        <v>3</v>
      </c>
      <c r="P7191" t="s">
        <v>8251</v>
      </c>
    </row>
    <row r="7192" spans="1:21" hidden="1">
      <c r="A7192" t="s">
        <v>26</v>
      </c>
      <c r="B7192" t="s">
        <v>8753</v>
      </c>
      <c r="C7192" s="55">
        <v>596941</v>
      </c>
      <c r="D7192" t="s">
        <v>994</v>
      </c>
      <c r="E7192" s="32">
        <v>46273</v>
      </c>
      <c r="F7192" s="26">
        <v>46273.55877314815</v>
      </c>
      <c r="G7192" s="12" t="s">
        <v>8514</v>
      </c>
      <c r="H7192">
        <v>890937010</v>
      </c>
      <c r="I7192" t="s">
        <v>992</v>
      </c>
      <c r="J7192" s="39">
        <f t="shared" si="353"/>
        <v>221034</v>
      </c>
      <c r="K7192" s="39">
        <v>41996</v>
      </c>
      <c r="L7192" s="39">
        <v>263030</v>
      </c>
      <c r="M7192" t="s">
        <v>70</v>
      </c>
      <c r="N7192" s="32">
        <v>46274</v>
      </c>
      <c r="O7192" s="1">
        <f t="shared" si="356"/>
        <v>1</v>
      </c>
      <c r="P7192" t="s">
        <v>7680</v>
      </c>
      <c r="U7192" s="32">
        <v>46281</v>
      </c>
    </row>
    <row r="7193" spans="1:21" hidden="1">
      <c r="A7193" t="s">
        <v>26</v>
      </c>
      <c r="B7193" t="s">
        <v>8754</v>
      </c>
      <c r="C7193" s="55">
        <v>14892</v>
      </c>
      <c r="D7193" t="s">
        <v>28</v>
      </c>
      <c r="E7193" s="32">
        <v>46273</v>
      </c>
      <c r="F7193" s="26">
        <v>46273.537106481483</v>
      </c>
      <c r="G7193" s="12" t="s">
        <v>8514</v>
      </c>
      <c r="H7193">
        <v>901059492</v>
      </c>
      <c r="I7193" t="s">
        <v>1036</v>
      </c>
      <c r="J7193" s="39">
        <f t="shared" si="353"/>
        <v>33131.919999999998</v>
      </c>
      <c r="K7193" s="39">
        <v>6295.08</v>
      </c>
      <c r="L7193" s="39">
        <v>39427</v>
      </c>
      <c r="M7193" t="s">
        <v>70</v>
      </c>
      <c r="N7193" s="32">
        <v>46275</v>
      </c>
      <c r="O7193" s="1">
        <f t="shared" si="356"/>
        <v>2</v>
      </c>
      <c r="P7193" t="s">
        <v>7680</v>
      </c>
      <c r="U7193" s="32">
        <v>46281</v>
      </c>
    </row>
    <row r="7194" spans="1:21" hidden="1">
      <c r="A7194" t="s">
        <v>26</v>
      </c>
      <c r="B7194" t="s">
        <v>8755</v>
      </c>
      <c r="C7194" s="55">
        <v>749296</v>
      </c>
      <c r="D7194" t="s">
        <v>822</v>
      </c>
      <c r="E7194" s="32">
        <v>46273</v>
      </c>
      <c r="F7194" s="26">
        <v>46273.499675925923</v>
      </c>
      <c r="G7194" s="12" t="s">
        <v>8514</v>
      </c>
      <c r="H7194">
        <v>890915475</v>
      </c>
      <c r="I7194" t="s">
        <v>818</v>
      </c>
      <c r="J7194" s="39">
        <f t="shared" si="353"/>
        <v>407098</v>
      </c>
      <c r="K7194" s="39">
        <v>77348.62</v>
      </c>
      <c r="L7194" s="39">
        <v>484446.62</v>
      </c>
      <c r="M7194" t="s">
        <v>70</v>
      </c>
      <c r="N7194" s="32">
        <v>46276</v>
      </c>
      <c r="O7194" s="1">
        <f t="shared" si="356"/>
        <v>3</v>
      </c>
      <c r="P7194" t="s">
        <v>8251</v>
      </c>
    </row>
    <row r="7195" spans="1:21" hidden="1">
      <c r="A7195" t="s">
        <v>26</v>
      </c>
      <c r="B7195" t="s">
        <v>8756</v>
      </c>
      <c r="C7195" s="55">
        <v>671359</v>
      </c>
      <c r="D7195" t="s">
        <v>828</v>
      </c>
      <c r="E7195" s="32">
        <v>46273</v>
      </c>
      <c r="F7195" s="26">
        <v>46273.514502314814</v>
      </c>
      <c r="G7195" s="12" t="s">
        <v>8514</v>
      </c>
      <c r="H7195">
        <v>890915475</v>
      </c>
      <c r="I7195" t="s">
        <v>818</v>
      </c>
      <c r="J7195" s="39">
        <f t="shared" si="353"/>
        <v>416220</v>
      </c>
      <c r="K7195" s="39">
        <v>79081.8</v>
      </c>
      <c r="L7195" s="39">
        <v>495301.8</v>
      </c>
      <c r="M7195" t="s">
        <v>70</v>
      </c>
      <c r="N7195" s="32">
        <v>46280</v>
      </c>
      <c r="O7195" s="1">
        <f t="shared" si="356"/>
        <v>7</v>
      </c>
    </row>
    <row r="7196" spans="1:21" hidden="1">
      <c r="A7196" t="s">
        <v>26</v>
      </c>
      <c r="B7196" t="s">
        <v>8757</v>
      </c>
      <c r="C7196" s="55">
        <v>596894</v>
      </c>
      <c r="D7196" t="s">
        <v>994</v>
      </c>
      <c r="E7196" s="32">
        <v>46273</v>
      </c>
      <c r="F7196" s="26">
        <v>46273.484664351854</v>
      </c>
      <c r="G7196" s="12" t="s">
        <v>8514</v>
      </c>
      <c r="H7196">
        <v>890937010</v>
      </c>
      <c r="I7196" t="s">
        <v>992</v>
      </c>
      <c r="J7196" s="39">
        <f t="shared" si="353"/>
        <v>312282</v>
      </c>
      <c r="K7196" s="39">
        <v>59334</v>
      </c>
      <c r="L7196" s="39">
        <v>371616</v>
      </c>
      <c r="M7196" t="s">
        <v>70</v>
      </c>
      <c r="N7196" s="32">
        <v>46274</v>
      </c>
      <c r="O7196" s="1">
        <f t="shared" si="356"/>
        <v>1</v>
      </c>
      <c r="P7196" t="s">
        <v>7680</v>
      </c>
      <c r="U7196" s="32">
        <v>46281</v>
      </c>
    </row>
    <row r="7197" spans="1:21" hidden="1">
      <c r="A7197" t="s">
        <v>26</v>
      </c>
      <c r="B7197" t="s">
        <v>8758</v>
      </c>
      <c r="C7197" s="55">
        <v>575967</v>
      </c>
      <c r="D7197" t="s">
        <v>159</v>
      </c>
      <c r="E7197" s="32">
        <v>46273</v>
      </c>
      <c r="F7197" s="26">
        <v>46273.483877314815</v>
      </c>
      <c r="G7197" s="12" t="s">
        <v>8514</v>
      </c>
      <c r="H7197">
        <v>890800788</v>
      </c>
      <c r="I7197" t="s">
        <v>160</v>
      </c>
      <c r="J7197" s="39">
        <f t="shared" si="353"/>
        <v>276000</v>
      </c>
      <c r="K7197" s="39">
        <v>52440</v>
      </c>
      <c r="L7197" s="39">
        <v>328440</v>
      </c>
      <c r="M7197" t="s">
        <v>70</v>
      </c>
      <c r="N7197" s="32">
        <v>46275</v>
      </c>
      <c r="O7197" s="1">
        <f t="shared" si="356"/>
        <v>2</v>
      </c>
      <c r="P7197" t="s">
        <v>7680</v>
      </c>
    </row>
    <row r="7198" spans="1:21" hidden="1">
      <c r="A7198" t="s">
        <v>26</v>
      </c>
      <c r="B7198" t="s">
        <v>8759</v>
      </c>
      <c r="C7198" s="55">
        <v>575968</v>
      </c>
      <c r="D7198" t="s">
        <v>159</v>
      </c>
      <c r="E7198" s="32">
        <v>46273</v>
      </c>
      <c r="F7198" s="26">
        <v>46273.48537037037</v>
      </c>
      <c r="G7198" s="12" t="s">
        <v>8514</v>
      </c>
      <c r="H7198">
        <v>890800788</v>
      </c>
      <c r="I7198" t="s">
        <v>160</v>
      </c>
      <c r="J7198" s="39">
        <f t="shared" si="353"/>
        <v>276000</v>
      </c>
      <c r="K7198" s="39">
        <v>52440</v>
      </c>
      <c r="L7198" s="39">
        <v>328440</v>
      </c>
      <c r="M7198" t="s">
        <v>70</v>
      </c>
      <c r="N7198" s="32">
        <v>46274</v>
      </c>
      <c r="O7198" s="1">
        <f t="shared" si="356"/>
        <v>1</v>
      </c>
      <c r="P7198" t="s">
        <v>7680</v>
      </c>
      <c r="U7198" s="32">
        <v>46281</v>
      </c>
    </row>
    <row r="7199" spans="1:21" hidden="1">
      <c r="A7199" t="s">
        <v>26</v>
      </c>
      <c r="B7199" t="s">
        <v>8760</v>
      </c>
      <c r="C7199" s="55">
        <v>575966</v>
      </c>
      <c r="D7199" t="s">
        <v>159</v>
      </c>
      <c r="E7199" s="32">
        <v>46273</v>
      </c>
      <c r="F7199" s="26">
        <v>46273.48232638889</v>
      </c>
      <c r="G7199" s="12" t="s">
        <v>8514</v>
      </c>
      <c r="H7199">
        <v>890800788</v>
      </c>
      <c r="I7199" t="s">
        <v>160</v>
      </c>
      <c r="J7199" s="39">
        <f t="shared" si="353"/>
        <v>198600</v>
      </c>
      <c r="K7199" s="39">
        <v>37734</v>
      </c>
      <c r="L7199" s="39">
        <v>236334</v>
      </c>
      <c r="M7199" t="s">
        <v>70</v>
      </c>
      <c r="N7199" s="32">
        <v>46274</v>
      </c>
      <c r="O7199" s="1">
        <f t="shared" si="356"/>
        <v>1</v>
      </c>
      <c r="P7199" t="s">
        <v>7680</v>
      </c>
      <c r="U7199" s="32">
        <v>46281</v>
      </c>
    </row>
    <row r="7200" spans="1:21" hidden="1">
      <c r="A7200" t="s">
        <v>26</v>
      </c>
      <c r="B7200" t="s">
        <v>8761</v>
      </c>
      <c r="C7200" s="55">
        <v>371347</v>
      </c>
      <c r="D7200" t="s">
        <v>336</v>
      </c>
      <c r="E7200" s="32">
        <v>46273</v>
      </c>
      <c r="F7200" s="26">
        <v>46273.436886574076</v>
      </c>
      <c r="G7200" s="12" t="s">
        <v>8514</v>
      </c>
      <c r="H7200">
        <v>800049074</v>
      </c>
      <c r="I7200" t="s">
        <v>337</v>
      </c>
      <c r="J7200" s="39">
        <f t="shared" si="353"/>
        <v>588089</v>
      </c>
      <c r="K7200" s="39">
        <v>86744</v>
      </c>
      <c r="L7200" s="39">
        <v>674833</v>
      </c>
      <c r="M7200" t="s">
        <v>70</v>
      </c>
      <c r="N7200" s="32">
        <v>46276</v>
      </c>
      <c r="O7200" s="1">
        <f t="shared" si="356"/>
        <v>3</v>
      </c>
      <c r="P7200" t="s">
        <v>8251</v>
      </c>
    </row>
    <row r="7201" spans="1:21" hidden="1">
      <c r="A7201" t="s">
        <v>26</v>
      </c>
      <c r="B7201" t="s">
        <v>8763</v>
      </c>
      <c r="C7201" s="55">
        <v>1031238</v>
      </c>
      <c r="D7201" t="s">
        <v>138</v>
      </c>
      <c r="E7201" s="32">
        <v>46273</v>
      </c>
      <c r="F7201" s="26">
        <v>46273.439525462964</v>
      </c>
      <c r="G7201" s="12" t="s">
        <v>8514</v>
      </c>
      <c r="H7201">
        <v>860016640</v>
      </c>
      <c r="I7201" t="s">
        <v>139</v>
      </c>
      <c r="J7201" s="39">
        <f t="shared" si="353"/>
        <v>391530</v>
      </c>
      <c r="K7201" s="39">
        <v>0</v>
      </c>
      <c r="L7201" s="39">
        <v>391530</v>
      </c>
      <c r="M7201" t="s">
        <v>70</v>
      </c>
      <c r="N7201" s="32">
        <v>46281</v>
      </c>
      <c r="O7201" s="1">
        <f t="shared" si="356"/>
        <v>8</v>
      </c>
      <c r="P7201" t="s">
        <v>8251</v>
      </c>
      <c r="U7201" s="32">
        <v>46287</v>
      </c>
    </row>
    <row r="7202" spans="1:21" hidden="1">
      <c r="A7202" t="s">
        <v>26</v>
      </c>
      <c r="B7202" t="s">
        <v>8764</v>
      </c>
      <c r="C7202" s="55">
        <v>371348</v>
      </c>
      <c r="D7202" t="s">
        <v>336</v>
      </c>
      <c r="E7202" s="32">
        <v>46273</v>
      </c>
      <c r="F7202" s="26">
        <v>46273.436909722222</v>
      </c>
      <c r="G7202" s="12" t="s">
        <v>8514</v>
      </c>
      <c r="H7202">
        <v>800049074</v>
      </c>
      <c r="I7202" t="s">
        <v>337</v>
      </c>
      <c r="J7202" s="39">
        <f t="shared" si="353"/>
        <v>2102003</v>
      </c>
      <c r="K7202" s="39">
        <v>352869</v>
      </c>
      <c r="L7202" s="39">
        <v>2454872</v>
      </c>
      <c r="M7202" t="s">
        <v>70</v>
      </c>
      <c r="N7202" s="32">
        <v>46276</v>
      </c>
      <c r="O7202" s="1">
        <f t="shared" si="356"/>
        <v>3</v>
      </c>
      <c r="P7202" t="s">
        <v>8251</v>
      </c>
    </row>
    <row r="7203" spans="1:21" hidden="1">
      <c r="A7203" t="s">
        <v>26</v>
      </c>
      <c r="B7203" t="s">
        <v>8765</v>
      </c>
      <c r="C7203" s="55">
        <v>371360</v>
      </c>
      <c r="D7203" t="s">
        <v>336</v>
      </c>
      <c r="E7203" s="32">
        <v>46273</v>
      </c>
      <c r="F7203" s="26">
        <v>46273.437210648146</v>
      </c>
      <c r="G7203" s="12" t="s">
        <v>8514</v>
      </c>
      <c r="H7203">
        <v>800049074</v>
      </c>
      <c r="I7203" t="s">
        <v>337</v>
      </c>
      <c r="J7203" s="39">
        <f t="shared" ref="J7203:J7266" si="357">+L7203-K7203</f>
        <v>1033472</v>
      </c>
      <c r="K7203" s="39">
        <v>196360</v>
      </c>
      <c r="L7203" s="39">
        <v>1229832</v>
      </c>
      <c r="M7203" t="s">
        <v>70</v>
      </c>
      <c r="N7203" s="32">
        <v>46276</v>
      </c>
      <c r="O7203" s="1">
        <f t="shared" si="356"/>
        <v>3</v>
      </c>
      <c r="P7203" t="s">
        <v>8251</v>
      </c>
    </row>
    <row r="7204" spans="1:21" hidden="1">
      <c r="A7204" t="s">
        <v>26</v>
      </c>
      <c r="B7204" t="s">
        <v>8766</v>
      </c>
      <c r="C7204" s="55">
        <v>1628</v>
      </c>
      <c r="D7204" t="s">
        <v>151</v>
      </c>
      <c r="E7204" s="32">
        <v>46273</v>
      </c>
      <c r="F7204" s="26">
        <v>46273.446666666663</v>
      </c>
      <c r="G7204" s="12" t="s">
        <v>8514</v>
      </c>
      <c r="H7204">
        <v>901561580</v>
      </c>
      <c r="I7204" t="s">
        <v>152</v>
      </c>
      <c r="J7204" s="39">
        <f t="shared" si="357"/>
        <v>9433675.4800000004</v>
      </c>
      <c r="K7204" s="39">
        <v>1792398.34</v>
      </c>
      <c r="L7204" s="39">
        <v>11226073.82</v>
      </c>
      <c r="M7204" t="s">
        <v>70</v>
      </c>
      <c r="N7204" s="32">
        <v>46275</v>
      </c>
      <c r="O7204" s="1">
        <f t="shared" si="356"/>
        <v>2</v>
      </c>
      <c r="P7204" t="s">
        <v>7680</v>
      </c>
    </row>
    <row r="7205" spans="1:21" hidden="1">
      <c r="A7205" t="s">
        <v>26</v>
      </c>
      <c r="B7205" t="s">
        <v>8767</v>
      </c>
      <c r="C7205" s="55">
        <v>371346</v>
      </c>
      <c r="D7205" t="s">
        <v>336</v>
      </c>
      <c r="E7205" s="32">
        <v>46273</v>
      </c>
      <c r="F7205" s="26">
        <v>46273.436851851853</v>
      </c>
      <c r="G7205" s="12" t="s">
        <v>8514</v>
      </c>
      <c r="H7205">
        <v>800049074</v>
      </c>
      <c r="I7205" t="s">
        <v>337</v>
      </c>
      <c r="J7205" s="39">
        <f t="shared" si="357"/>
        <v>453188</v>
      </c>
      <c r="K7205" s="39">
        <v>86106</v>
      </c>
      <c r="L7205" s="39">
        <v>539294</v>
      </c>
      <c r="M7205" t="s">
        <v>70</v>
      </c>
      <c r="N7205" s="32">
        <v>46275</v>
      </c>
      <c r="O7205" s="1">
        <f t="shared" si="356"/>
        <v>2</v>
      </c>
      <c r="P7205" t="s">
        <v>7680</v>
      </c>
    </row>
    <row r="7206" spans="1:21" hidden="1">
      <c r="A7206" t="s">
        <v>26</v>
      </c>
      <c r="B7206" t="s">
        <v>8768</v>
      </c>
      <c r="C7206" s="55">
        <v>923</v>
      </c>
      <c r="D7206" t="s">
        <v>28</v>
      </c>
      <c r="E7206" s="32">
        <v>46273</v>
      </c>
      <c r="F7206" s="26">
        <v>46273.431342592594</v>
      </c>
      <c r="G7206" s="12" t="s">
        <v>8514</v>
      </c>
      <c r="H7206">
        <v>71660004</v>
      </c>
      <c r="I7206" t="s">
        <v>266</v>
      </c>
      <c r="J7206" s="39">
        <f t="shared" si="357"/>
        <v>575040</v>
      </c>
      <c r="K7206" s="39">
        <v>0</v>
      </c>
      <c r="L7206" s="39">
        <v>575040</v>
      </c>
      <c r="M7206" t="s">
        <v>315</v>
      </c>
      <c r="N7206" s="3">
        <v>46277</v>
      </c>
      <c r="O7206" s="1">
        <f t="shared" si="356"/>
        <v>4</v>
      </c>
      <c r="P7206" t="s">
        <v>2149</v>
      </c>
    </row>
    <row r="7207" spans="1:21" hidden="1">
      <c r="A7207" t="s">
        <v>26</v>
      </c>
      <c r="B7207" t="s">
        <v>8769</v>
      </c>
      <c r="C7207" s="55">
        <v>753594</v>
      </c>
      <c r="D7207" t="s">
        <v>817</v>
      </c>
      <c r="E7207" s="32">
        <v>46273</v>
      </c>
      <c r="F7207" s="26">
        <v>46273.432280092595</v>
      </c>
      <c r="G7207" s="12" t="s">
        <v>8514</v>
      </c>
      <c r="H7207">
        <v>890915475</v>
      </c>
      <c r="I7207" t="s">
        <v>818</v>
      </c>
      <c r="J7207" s="39">
        <f t="shared" si="357"/>
        <v>99193</v>
      </c>
      <c r="K7207" s="39">
        <v>18846.669999999998</v>
      </c>
      <c r="L7207" s="39">
        <v>118039.67</v>
      </c>
      <c r="M7207" t="s">
        <v>70</v>
      </c>
      <c r="N7207" s="32">
        <v>46275</v>
      </c>
      <c r="O7207" s="1">
        <f t="shared" si="356"/>
        <v>2</v>
      </c>
      <c r="P7207" t="s">
        <v>7680</v>
      </c>
      <c r="U7207" s="32">
        <v>46281</v>
      </c>
    </row>
    <row r="7208" spans="1:21" hidden="1">
      <c r="A7208" t="s">
        <v>26</v>
      </c>
      <c r="B7208" t="s">
        <v>8783</v>
      </c>
      <c r="C7208" s="55">
        <v>25933300</v>
      </c>
      <c r="D7208" t="s">
        <v>4499</v>
      </c>
      <c r="E7208" s="32">
        <v>46273</v>
      </c>
      <c r="F7208" s="26">
        <v>46274.069826388892</v>
      </c>
      <c r="G7208" s="12" t="s">
        <v>8514</v>
      </c>
      <c r="H7208">
        <v>900219834</v>
      </c>
      <c r="I7208" t="s">
        <v>739</v>
      </c>
      <c r="J7208" s="39">
        <f t="shared" si="357"/>
        <v>18500</v>
      </c>
      <c r="K7208" s="39">
        <v>0</v>
      </c>
      <c r="L7208" s="39">
        <v>18500</v>
      </c>
      <c r="M7208" t="s">
        <v>70</v>
      </c>
      <c r="N7208" s="32">
        <v>46279</v>
      </c>
      <c r="O7208" s="1">
        <f t="shared" si="356"/>
        <v>6</v>
      </c>
      <c r="P7208" t="s">
        <v>8251</v>
      </c>
    </row>
    <row r="7209" spans="1:21" hidden="1">
      <c r="A7209" t="s">
        <v>26</v>
      </c>
      <c r="B7209" t="s">
        <v>8784</v>
      </c>
      <c r="C7209" s="55">
        <v>1087</v>
      </c>
      <c r="D7209" t="s">
        <v>3651</v>
      </c>
      <c r="E7209" s="32">
        <v>46273</v>
      </c>
      <c r="F7209" s="26">
        <v>46273.981747685182</v>
      </c>
      <c r="G7209" s="12" t="s">
        <v>8514</v>
      </c>
      <c r="H7209">
        <v>5689682</v>
      </c>
      <c r="I7209" t="s">
        <v>3652</v>
      </c>
      <c r="J7209" s="39">
        <f t="shared" si="357"/>
        <v>540000</v>
      </c>
      <c r="K7209" s="39">
        <v>0</v>
      </c>
      <c r="L7209" s="39">
        <v>540000</v>
      </c>
      <c r="M7209" t="s">
        <v>264</v>
      </c>
      <c r="N7209" s="32">
        <v>46281</v>
      </c>
      <c r="O7209" s="1">
        <f t="shared" si="356"/>
        <v>8</v>
      </c>
    </row>
    <row r="7210" spans="1:21" hidden="1">
      <c r="A7210" t="s">
        <v>26</v>
      </c>
      <c r="B7210" t="s">
        <v>8785</v>
      </c>
      <c r="C7210" s="55">
        <v>177843</v>
      </c>
      <c r="D7210" t="s">
        <v>2448</v>
      </c>
      <c r="E7210" s="32">
        <v>46273</v>
      </c>
      <c r="F7210" s="26">
        <v>46273.90797453704</v>
      </c>
      <c r="G7210" s="12" t="s">
        <v>8514</v>
      </c>
      <c r="H7210">
        <v>901295398</v>
      </c>
      <c r="I7210" t="s">
        <v>2449</v>
      </c>
      <c r="J7210" s="39">
        <f t="shared" si="357"/>
        <v>7310.92</v>
      </c>
      <c r="K7210" s="39">
        <v>1389.08</v>
      </c>
      <c r="L7210" s="39">
        <v>8700</v>
      </c>
      <c r="M7210" t="s">
        <v>54</v>
      </c>
      <c r="O7210" s="1">
        <f t="shared" si="356"/>
        <v>0</v>
      </c>
    </row>
    <row r="7211" spans="1:21" hidden="1">
      <c r="A7211" t="s">
        <v>302</v>
      </c>
      <c r="B7211" t="s">
        <v>8786</v>
      </c>
      <c r="C7211" s="55">
        <v>5326</v>
      </c>
      <c r="D7211" t="s">
        <v>8787</v>
      </c>
      <c r="E7211" s="32">
        <v>46273</v>
      </c>
      <c r="F7211" s="26">
        <v>46273.878310185188</v>
      </c>
      <c r="G7211" s="12" t="s">
        <v>8514</v>
      </c>
      <c r="H7211">
        <v>891408584</v>
      </c>
      <c r="I7211" t="s">
        <v>693</v>
      </c>
      <c r="J7211" s="39">
        <f t="shared" si="357"/>
        <v>30500</v>
      </c>
      <c r="K7211" s="39">
        <v>0</v>
      </c>
      <c r="L7211" s="39">
        <v>30500</v>
      </c>
      <c r="M7211" t="s">
        <v>54</v>
      </c>
      <c r="O7211" s="1">
        <f t="shared" si="356"/>
        <v>0</v>
      </c>
    </row>
    <row r="7212" spans="1:21" hidden="1">
      <c r="A7212" t="s">
        <v>26</v>
      </c>
      <c r="B7212" t="s">
        <v>8788</v>
      </c>
      <c r="C7212" s="55">
        <v>10419</v>
      </c>
      <c r="D7212" t="s">
        <v>2896</v>
      </c>
      <c r="E7212" s="32">
        <v>46273</v>
      </c>
      <c r="F7212" s="26">
        <v>46273.829629629632</v>
      </c>
      <c r="G7212" s="12" t="s">
        <v>8514</v>
      </c>
      <c r="H7212">
        <v>32150739</v>
      </c>
      <c r="I7212" t="s">
        <v>400</v>
      </c>
      <c r="J7212" s="39">
        <f t="shared" si="357"/>
        <v>512000</v>
      </c>
      <c r="K7212" s="39">
        <v>0</v>
      </c>
      <c r="L7212" s="39">
        <v>512000</v>
      </c>
      <c r="M7212" t="s">
        <v>199</v>
      </c>
      <c r="N7212" s="32">
        <v>46275</v>
      </c>
      <c r="O7212" s="1">
        <f t="shared" si="356"/>
        <v>2</v>
      </c>
      <c r="P7212" t="s">
        <v>7680</v>
      </c>
      <c r="U7212" s="32">
        <v>46281</v>
      </c>
    </row>
    <row r="7213" spans="1:21" hidden="1">
      <c r="A7213" t="s">
        <v>809</v>
      </c>
      <c r="B7213" t="s">
        <v>8789</v>
      </c>
      <c r="C7213" s="55" t="s">
        <v>8790</v>
      </c>
      <c r="D7213" t="s">
        <v>2896</v>
      </c>
      <c r="E7213" s="32">
        <v>46273</v>
      </c>
      <c r="F7213" s="26">
        <v>46273.769224537034</v>
      </c>
      <c r="G7213" s="12" t="s">
        <v>8514</v>
      </c>
      <c r="H7213">
        <v>890904996</v>
      </c>
      <c r="I7213" t="s">
        <v>812</v>
      </c>
      <c r="J7213" s="39">
        <f t="shared" si="357"/>
        <v>4406928</v>
      </c>
      <c r="K7213" s="39">
        <v>0</v>
      </c>
      <c r="L7213" s="39">
        <v>4406928</v>
      </c>
      <c r="M7213" t="s">
        <v>7719</v>
      </c>
      <c r="O7213" s="1">
        <f t="shared" si="356"/>
        <v>0</v>
      </c>
    </row>
    <row r="7214" spans="1:21" hidden="1">
      <c r="A7214" t="s">
        <v>809</v>
      </c>
      <c r="B7214" t="s">
        <v>8791</v>
      </c>
      <c r="C7214" s="55" t="s">
        <v>8792</v>
      </c>
      <c r="D7214" t="s">
        <v>2896</v>
      </c>
      <c r="E7214" s="32">
        <v>46273</v>
      </c>
      <c r="F7214" s="26">
        <v>46273.769016203703</v>
      </c>
      <c r="G7214" s="12" t="s">
        <v>8514</v>
      </c>
      <c r="H7214">
        <v>890904996</v>
      </c>
      <c r="I7214" t="s">
        <v>812</v>
      </c>
      <c r="J7214" s="39">
        <f t="shared" si="357"/>
        <v>8515381</v>
      </c>
      <c r="K7214" s="39">
        <v>0</v>
      </c>
      <c r="L7214" s="39">
        <v>8515381</v>
      </c>
      <c r="M7214" t="s">
        <v>37</v>
      </c>
      <c r="O7214" s="1">
        <f t="shared" si="356"/>
        <v>0</v>
      </c>
      <c r="U7214" s="32">
        <v>46282</v>
      </c>
    </row>
    <row r="7215" spans="1:21" hidden="1">
      <c r="A7215" t="s">
        <v>26</v>
      </c>
      <c r="B7215" t="s">
        <v>8793</v>
      </c>
      <c r="C7215" s="55">
        <v>100273471</v>
      </c>
      <c r="D7215">
        <v>9937</v>
      </c>
      <c r="E7215" s="32">
        <v>46273</v>
      </c>
      <c r="F7215" s="26">
        <v>46273.682372685187</v>
      </c>
      <c r="G7215" s="12" t="s">
        <v>8514</v>
      </c>
      <c r="H7215">
        <v>800242106</v>
      </c>
      <c r="I7215" t="s">
        <v>172</v>
      </c>
      <c r="J7215" s="39">
        <f t="shared" si="357"/>
        <v>252016.81</v>
      </c>
      <c r="K7215" s="39">
        <v>47883.19</v>
      </c>
      <c r="L7215" s="39">
        <v>299900</v>
      </c>
      <c r="M7215" t="s">
        <v>70</v>
      </c>
      <c r="N7215" s="32">
        <v>46275</v>
      </c>
      <c r="O7215" s="1">
        <f t="shared" si="356"/>
        <v>2</v>
      </c>
      <c r="P7215" t="s">
        <v>7680</v>
      </c>
      <c r="U7215" s="32">
        <v>46281</v>
      </c>
    </row>
    <row r="7216" spans="1:21" hidden="1">
      <c r="A7216" t="s">
        <v>26</v>
      </c>
      <c r="B7216" t="s">
        <v>8794</v>
      </c>
      <c r="C7216" s="55">
        <v>31681</v>
      </c>
      <c r="D7216" t="s">
        <v>6648</v>
      </c>
      <c r="E7216" s="32">
        <v>46273</v>
      </c>
      <c r="F7216" s="26">
        <v>46273.670057870368</v>
      </c>
      <c r="G7216" s="12" t="s">
        <v>8514</v>
      </c>
      <c r="H7216">
        <v>901419917</v>
      </c>
      <c r="I7216" t="s">
        <v>6649</v>
      </c>
      <c r="J7216" s="39">
        <f t="shared" si="357"/>
        <v>123100</v>
      </c>
      <c r="K7216" s="39">
        <v>0</v>
      </c>
      <c r="L7216" s="39">
        <v>123100</v>
      </c>
      <c r="M7216" t="s">
        <v>54</v>
      </c>
      <c r="O7216" s="1">
        <f t="shared" si="356"/>
        <v>0</v>
      </c>
    </row>
    <row r="7217" spans="1:21" hidden="1">
      <c r="A7217" t="s">
        <v>26</v>
      </c>
      <c r="B7217" t="s">
        <v>8795</v>
      </c>
      <c r="C7217" s="55">
        <v>98200</v>
      </c>
      <c r="D7217" t="s">
        <v>8796</v>
      </c>
      <c r="E7217" s="32">
        <v>46273</v>
      </c>
      <c r="F7217" s="26">
        <v>46273.635405092595</v>
      </c>
      <c r="G7217" s="12" t="s">
        <v>8514</v>
      </c>
      <c r="H7217">
        <v>830050619</v>
      </c>
      <c r="I7217" t="s">
        <v>8823</v>
      </c>
      <c r="J7217" s="39">
        <f t="shared" si="357"/>
        <v>5378</v>
      </c>
      <c r="K7217" s="39">
        <v>1022</v>
      </c>
      <c r="L7217" s="39">
        <v>6400</v>
      </c>
      <c r="M7217" t="s">
        <v>54</v>
      </c>
      <c r="O7217" s="1">
        <f t="shared" si="356"/>
        <v>0</v>
      </c>
    </row>
    <row r="7218" spans="1:21" hidden="1">
      <c r="A7218" t="s">
        <v>26</v>
      </c>
      <c r="B7218" t="s">
        <v>8797</v>
      </c>
      <c r="C7218" s="55">
        <v>135209</v>
      </c>
      <c r="D7218" t="s">
        <v>3919</v>
      </c>
      <c r="E7218" s="32">
        <v>46273</v>
      </c>
      <c r="F7218" s="26">
        <v>46273.63144675926</v>
      </c>
      <c r="G7218" s="12" t="s">
        <v>8514</v>
      </c>
      <c r="H7218">
        <v>88147614</v>
      </c>
      <c r="I7218" t="s">
        <v>956</v>
      </c>
      <c r="J7218" s="39">
        <f t="shared" si="357"/>
        <v>50000</v>
      </c>
      <c r="K7218" s="39">
        <v>0</v>
      </c>
      <c r="L7218" s="39">
        <v>50000</v>
      </c>
      <c r="M7218" t="s">
        <v>54</v>
      </c>
      <c r="O7218" s="1">
        <f t="shared" si="356"/>
        <v>0</v>
      </c>
    </row>
    <row r="7219" spans="1:21" hidden="1">
      <c r="A7219" t="s">
        <v>26</v>
      </c>
      <c r="B7219" t="s">
        <v>8798</v>
      </c>
      <c r="C7219" s="55">
        <v>11120781</v>
      </c>
      <c r="D7219" t="s">
        <v>742</v>
      </c>
      <c r="E7219" s="32">
        <v>46273</v>
      </c>
      <c r="F7219" s="26">
        <v>46273.608564814815</v>
      </c>
      <c r="G7219" s="12" t="s">
        <v>8514</v>
      </c>
      <c r="H7219">
        <v>900219834</v>
      </c>
      <c r="I7219" t="s">
        <v>739</v>
      </c>
      <c r="J7219" s="39">
        <f t="shared" si="357"/>
        <v>12941.28</v>
      </c>
      <c r="K7219" s="39">
        <v>2458.7199999999998</v>
      </c>
      <c r="L7219" s="39">
        <v>15400</v>
      </c>
      <c r="M7219" t="s">
        <v>70</v>
      </c>
      <c r="N7219" s="32">
        <v>46276</v>
      </c>
      <c r="O7219" s="1">
        <f t="shared" si="356"/>
        <v>3</v>
      </c>
      <c r="P7219" t="s">
        <v>8251</v>
      </c>
    </row>
    <row r="7220" spans="1:21" hidden="1">
      <c r="A7220" t="s">
        <v>26</v>
      </c>
      <c r="B7220" t="s">
        <v>8799</v>
      </c>
      <c r="C7220" s="55">
        <v>6176</v>
      </c>
      <c r="D7220" t="s">
        <v>8800</v>
      </c>
      <c r="E7220" s="32">
        <v>46273</v>
      </c>
      <c r="F7220" s="26">
        <v>46273.590173611112</v>
      </c>
      <c r="G7220" s="12" t="s">
        <v>8514</v>
      </c>
      <c r="H7220">
        <v>901910773</v>
      </c>
      <c r="I7220" t="s">
        <v>8824</v>
      </c>
      <c r="J7220" s="39">
        <f t="shared" si="357"/>
        <v>79800</v>
      </c>
      <c r="K7220" s="39">
        <v>0</v>
      </c>
      <c r="L7220" s="39">
        <v>79800</v>
      </c>
      <c r="M7220" t="s">
        <v>54</v>
      </c>
      <c r="O7220" s="1">
        <f t="shared" si="356"/>
        <v>0</v>
      </c>
    </row>
    <row r="7221" spans="1:21" hidden="1">
      <c r="A7221" t="s">
        <v>26</v>
      </c>
      <c r="B7221" t="s">
        <v>8801</v>
      </c>
      <c r="C7221" s="56">
        <v>28497</v>
      </c>
      <c r="D7221" t="s">
        <v>8688</v>
      </c>
      <c r="E7221" s="32">
        <v>46273</v>
      </c>
      <c r="F7221" s="26">
        <v>46273.572013888886</v>
      </c>
      <c r="G7221" s="12" t="s">
        <v>8514</v>
      </c>
      <c r="H7221">
        <v>890301163</v>
      </c>
      <c r="I7221" t="s">
        <v>8713</v>
      </c>
      <c r="J7221" s="39">
        <f t="shared" si="357"/>
        <v>8067.22</v>
      </c>
      <c r="K7221" s="39">
        <v>1532.78</v>
      </c>
      <c r="L7221" s="39">
        <v>9600</v>
      </c>
      <c r="M7221" t="s">
        <v>54</v>
      </c>
      <c r="O7221" s="1">
        <f t="shared" si="356"/>
        <v>0</v>
      </c>
    </row>
    <row r="7222" spans="1:21" hidden="1">
      <c r="A7222" t="s">
        <v>26</v>
      </c>
      <c r="B7222" t="s">
        <v>8802</v>
      </c>
      <c r="C7222" s="55">
        <v>394</v>
      </c>
      <c r="D7222" t="s">
        <v>6914</v>
      </c>
      <c r="E7222" s="32">
        <v>46273</v>
      </c>
      <c r="F7222" s="26">
        <v>46273.559027777781</v>
      </c>
      <c r="G7222" s="12" t="s">
        <v>8514</v>
      </c>
      <c r="H7222">
        <v>800079603</v>
      </c>
      <c r="I7222" t="s">
        <v>206</v>
      </c>
      <c r="J7222" s="39">
        <f t="shared" si="357"/>
        <v>14286</v>
      </c>
      <c r="K7222" s="39">
        <v>2714.34</v>
      </c>
      <c r="L7222" s="39">
        <v>17000.34</v>
      </c>
      <c r="M7222" t="s">
        <v>58</v>
      </c>
      <c r="O7222" s="1">
        <f t="shared" si="356"/>
        <v>0</v>
      </c>
    </row>
    <row r="7223" spans="1:21" hidden="1">
      <c r="A7223" t="s">
        <v>26</v>
      </c>
      <c r="B7223" t="s">
        <v>8803</v>
      </c>
      <c r="C7223" s="56">
        <v>176231</v>
      </c>
      <c r="D7223" t="s">
        <v>890</v>
      </c>
      <c r="E7223" s="32">
        <v>46273</v>
      </c>
      <c r="F7223" s="26">
        <v>46273.550474537034</v>
      </c>
      <c r="G7223" s="12" t="s">
        <v>8514</v>
      </c>
      <c r="H7223">
        <v>900276962</v>
      </c>
      <c r="I7223" t="s">
        <v>891</v>
      </c>
      <c r="J7223" s="39">
        <f t="shared" si="357"/>
        <v>13613.45</v>
      </c>
      <c r="K7223" s="39">
        <v>2586.56</v>
      </c>
      <c r="L7223" s="39">
        <v>16200.01</v>
      </c>
      <c r="M7223" t="s">
        <v>54</v>
      </c>
      <c r="O7223" s="1">
        <f t="shared" si="356"/>
        <v>0</v>
      </c>
    </row>
    <row r="7224" spans="1:21" hidden="1">
      <c r="A7224" t="s">
        <v>26</v>
      </c>
      <c r="B7224" t="s">
        <v>8804</v>
      </c>
      <c r="C7224" s="56">
        <v>156333</v>
      </c>
      <c r="D7224" t="s">
        <v>8805</v>
      </c>
      <c r="E7224" s="32">
        <v>46273</v>
      </c>
      <c r="F7224" s="26">
        <v>46273.534328703703</v>
      </c>
      <c r="G7224" s="12" t="s">
        <v>8514</v>
      </c>
      <c r="H7224">
        <v>900943243</v>
      </c>
      <c r="I7224" t="s">
        <v>2816</v>
      </c>
      <c r="J7224" s="39">
        <f t="shared" si="357"/>
        <v>13445.380000000001</v>
      </c>
      <c r="K7224" s="39">
        <v>2554.62</v>
      </c>
      <c r="L7224" s="39">
        <v>16000</v>
      </c>
      <c r="M7224" t="s">
        <v>54</v>
      </c>
      <c r="O7224" s="1">
        <f t="shared" si="356"/>
        <v>0</v>
      </c>
    </row>
    <row r="7225" spans="1:21" hidden="1">
      <c r="A7225" t="s">
        <v>26</v>
      </c>
      <c r="B7225" t="s">
        <v>8806</v>
      </c>
      <c r="C7225" s="55">
        <v>12780</v>
      </c>
      <c r="D7225" t="s">
        <v>122</v>
      </c>
      <c r="E7225" s="32">
        <v>46273</v>
      </c>
      <c r="F7225" s="26">
        <v>46273.397893518515</v>
      </c>
      <c r="G7225" s="12" t="s">
        <v>8514</v>
      </c>
      <c r="H7225">
        <v>70105440</v>
      </c>
      <c r="I7225" t="s">
        <v>537</v>
      </c>
      <c r="J7225" s="39">
        <f t="shared" si="357"/>
        <v>268000</v>
      </c>
      <c r="K7225" s="39">
        <v>50920</v>
      </c>
      <c r="L7225" s="39">
        <v>318920</v>
      </c>
      <c r="M7225" t="s">
        <v>37</v>
      </c>
      <c r="N7225" s="32">
        <v>46275</v>
      </c>
      <c r="O7225" s="1">
        <f t="shared" si="356"/>
        <v>2</v>
      </c>
      <c r="P7225" t="s">
        <v>7680</v>
      </c>
      <c r="U7225" s="32">
        <v>46281</v>
      </c>
    </row>
    <row r="7226" spans="1:21" hidden="1">
      <c r="A7226" t="s">
        <v>26</v>
      </c>
      <c r="B7226" t="s">
        <v>8807</v>
      </c>
      <c r="C7226" s="55">
        <v>12778</v>
      </c>
      <c r="D7226" t="s">
        <v>122</v>
      </c>
      <c r="E7226" s="32">
        <v>46273</v>
      </c>
      <c r="F7226" s="26">
        <v>46273.39571759259</v>
      </c>
      <c r="G7226" s="12" t="s">
        <v>8514</v>
      </c>
      <c r="H7226">
        <v>70105440</v>
      </c>
      <c r="I7226" t="s">
        <v>537</v>
      </c>
      <c r="J7226" s="39">
        <f t="shared" si="357"/>
        <v>402000</v>
      </c>
      <c r="K7226" s="39">
        <v>76380</v>
      </c>
      <c r="L7226" s="39">
        <v>478380</v>
      </c>
      <c r="M7226" t="s">
        <v>37</v>
      </c>
      <c r="N7226" s="32">
        <v>46275</v>
      </c>
      <c r="O7226" s="1">
        <f t="shared" si="356"/>
        <v>2</v>
      </c>
      <c r="P7226" t="s">
        <v>7680</v>
      </c>
      <c r="U7226" s="32">
        <v>46281</v>
      </c>
    </row>
    <row r="7227" spans="1:21" hidden="1">
      <c r="A7227" t="s">
        <v>26</v>
      </c>
      <c r="B7227" t="s">
        <v>8808</v>
      </c>
      <c r="C7227" s="55">
        <v>440521</v>
      </c>
      <c r="D7227" t="s">
        <v>662</v>
      </c>
      <c r="E7227" s="32">
        <v>46273</v>
      </c>
      <c r="F7227" s="26">
        <v>46273.422789351855</v>
      </c>
      <c r="G7227" s="12" t="s">
        <v>8514</v>
      </c>
      <c r="H7227">
        <v>900053978</v>
      </c>
      <c r="I7227" t="s">
        <v>663</v>
      </c>
      <c r="J7227" s="39">
        <f t="shared" si="357"/>
        <v>17000</v>
      </c>
      <c r="K7227" s="39">
        <v>0</v>
      </c>
      <c r="L7227" s="39">
        <v>17000</v>
      </c>
      <c r="M7227" t="s">
        <v>54</v>
      </c>
      <c r="N7227" s="32">
        <v>46274</v>
      </c>
      <c r="O7227" s="1">
        <f t="shared" si="356"/>
        <v>1</v>
      </c>
      <c r="P7227" t="s">
        <v>7680</v>
      </c>
      <c r="U7227" s="32">
        <v>46281</v>
      </c>
    </row>
    <row r="7228" spans="1:21" hidden="1">
      <c r="A7228" t="s">
        <v>26</v>
      </c>
      <c r="B7228" t="s">
        <v>8809</v>
      </c>
      <c r="C7228" s="55">
        <v>921</v>
      </c>
      <c r="D7228" t="s">
        <v>28</v>
      </c>
      <c r="E7228" s="32">
        <v>46273</v>
      </c>
      <c r="F7228" s="26">
        <v>46273.428217592591</v>
      </c>
      <c r="G7228" s="12" t="s">
        <v>8514</v>
      </c>
      <c r="H7228">
        <v>71660004</v>
      </c>
      <c r="I7228" t="s">
        <v>266</v>
      </c>
      <c r="J7228" s="39">
        <f t="shared" si="357"/>
        <v>73840</v>
      </c>
      <c r="K7228" s="39">
        <v>0</v>
      </c>
      <c r="L7228" s="39">
        <v>73840</v>
      </c>
      <c r="M7228" t="s">
        <v>70</v>
      </c>
      <c r="N7228" s="32">
        <v>46275</v>
      </c>
      <c r="O7228" s="1">
        <f t="shared" si="356"/>
        <v>2</v>
      </c>
      <c r="P7228" t="s">
        <v>7680</v>
      </c>
    </row>
    <row r="7229" spans="1:21" hidden="1">
      <c r="A7229" t="s">
        <v>26</v>
      </c>
      <c r="B7229" t="s">
        <v>8810</v>
      </c>
      <c r="C7229" s="55">
        <v>25825650</v>
      </c>
      <c r="D7229" t="s">
        <v>4499</v>
      </c>
      <c r="E7229" s="32">
        <v>46273</v>
      </c>
      <c r="F7229" s="26">
        <v>46273.391574074078</v>
      </c>
      <c r="G7229" s="12" t="s">
        <v>8514</v>
      </c>
      <c r="H7229">
        <v>900219834</v>
      </c>
      <c r="I7229" t="s">
        <v>739</v>
      </c>
      <c r="J7229" s="39">
        <f t="shared" si="357"/>
        <v>18500</v>
      </c>
      <c r="K7229" s="39">
        <v>0</v>
      </c>
      <c r="L7229" s="39">
        <v>18500</v>
      </c>
      <c r="M7229" t="s">
        <v>70</v>
      </c>
      <c r="N7229" s="32">
        <v>46280</v>
      </c>
      <c r="O7229" s="1">
        <f t="shared" si="356"/>
        <v>7</v>
      </c>
    </row>
    <row r="7230" spans="1:21" hidden="1">
      <c r="A7230" t="s">
        <v>26</v>
      </c>
      <c r="B7230" t="s">
        <v>8811</v>
      </c>
      <c r="C7230" s="55">
        <v>922</v>
      </c>
      <c r="D7230" t="s">
        <v>28</v>
      </c>
      <c r="E7230" s="32">
        <v>46273</v>
      </c>
      <c r="F7230" s="26">
        <v>46273.429305555554</v>
      </c>
      <c r="G7230" s="12" t="s">
        <v>8514</v>
      </c>
      <c r="H7230">
        <v>71660004</v>
      </c>
      <c r="I7230" t="s">
        <v>266</v>
      </c>
      <c r="J7230" s="39">
        <f t="shared" si="357"/>
        <v>55380</v>
      </c>
      <c r="K7230" s="39">
        <v>0</v>
      </c>
      <c r="L7230" s="39">
        <v>55380</v>
      </c>
      <c r="M7230" t="s">
        <v>70</v>
      </c>
      <c r="N7230" s="32">
        <v>46275</v>
      </c>
      <c r="O7230" s="1">
        <f t="shared" si="356"/>
        <v>2</v>
      </c>
      <c r="P7230" t="s">
        <v>7680</v>
      </c>
    </row>
    <row r="7231" spans="1:21" hidden="1">
      <c r="A7231" t="s">
        <v>26</v>
      </c>
      <c r="B7231" t="s">
        <v>8812</v>
      </c>
      <c r="C7231" s="55">
        <v>3096</v>
      </c>
      <c r="D7231" t="s">
        <v>122</v>
      </c>
      <c r="E7231" s="32">
        <v>46273</v>
      </c>
      <c r="F7231" s="26">
        <v>46273.389525462961</v>
      </c>
      <c r="G7231" s="12" t="s">
        <v>8514</v>
      </c>
      <c r="H7231">
        <v>900667734</v>
      </c>
      <c r="I7231" t="s">
        <v>123</v>
      </c>
      <c r="J7231" s="39">
        <f t="shared" si="357"/>
        <v>408000</v>
      </c>
      <c r="K7231" s="39">
        <v>77520</v>
      </c>
      <c r="L7231" s="39">
        <v>485520</v>
      </c>
      <c r="M7231" s="1" t="s">
        <v>9455</v>
      </c>
      <c r="N7231" s="32">
        <v>46276</v>
      </c>
      <c r="O7231" s="1">
        <f t="shared" si="356"/>
        <v>3</v>
      </c>
      <c r="P7231" t="s">
        <v>8251</v>
      </c>
    </row>
    <row r="7232" spans="1:21" hidden="1">
      <c r="A7232" t="s">
        <v>26</v>
      </c>
      <c r="B7232" t="s">
        <v>8813</v>
      </c>
      <c r="C7232" s="56">
        <v>19431</v>
      </c>
      <c r="D7232" t="s">
        <v>28</v>
      </c>
      <c r="E7232" s="32">
        <v>46273</v>
      </c>
      <c r="F7232" s="26">
        <v>46273.418900462966</v>
      </c>
      <c r="G7232" s="12" t="s">
        <v>8514</v>
      </c>
      <c r="H7232">
        <v>98666997</v>
      </c>
      <c r="I7232" t="s">
        <v>801</v>
      </c>
      <c r="J7232" s="39">
        <f t="shared" si="357"/>
        <v>101996.28</v>
      </c>
      <c r="K7232" s="39">
        <v>0</v>
      </c>
      <c r="L7232" s="39">
        <v>101996.28</v>
      </c>
      <c r="M7232" t="s">
        <v>54</v>
      </c>
      <c r="O7232" s="1">
        <f t="shared" si="356"/>
        <v>0</v>
      </c>
    </row>
    <row r="7233" spans="1:21" hidden="1">
      <c r="A7233" t="s">
        <v>26</v>
      </c>
      <c r="B7233" t="s">
        <v>8814</v>
      </c>
      <c r="C7233" s="55">
        <v>193257</v>
      </c>
      <c r="D7233">
        <v>392</v>
      </c>
      <c r="E7233" s="32">
        <v>46273</v>
      </c>
      <c r="F7233" s="26">
        <v>46273.375821759262</v>
      </c>
      <c r="G7233" s="12" t="s">
        <v>8514</v>
      </c>
      <c r="H7233">
        <v>860000018</v>
      </c>
      <c r="I7233" t="s">
        <v>1084</v>
      </c>
      <c r="J7233" s="39">
        <f t="shared" si="357"/>
        <v>275000</v>
      </c>
      <c r="K7233" s="39">
        <v>52250</v>
      </c>
      <c r="L7233" s="39">
        <v>327250</v>
      </c>
      <c r="M7233" t="s">
        <v>70</v>
      </c>
      <c r="N7233" s="32">
        <v>46274</v>
      </c>
      <c r="O7233" s="1">
        <f t="shared" si="356"/>
        <v>1</v>
      </c>
      <c r="P7233" t="s">
        <v>7680</v>
      </c>
    </row>
    <row r="7234" spans="1:21" hidden="1">
      <c r="A7234" t="s">
        <v>26</v>
      </c>
      <c r="B7234" t="s">
        <v>8815</v>
      </c>
      <c r="C7234" s="55">
        <v>8737</v>
      </c>
      <c r="D7234" t="s">
        <v>2896</v>
      </c>
      <c r="E7234" s="32">
        <v>46273</v>
      </c>
      <c r="F7234" s="26">
        <v>46273.394305555557</v>
      </c>
      <c r="G7234" s="12" t="s">
        <v>8514</v>
      </c>
      <c r="H7234">
        <v>901360705</v>
      </c>
      <c r="I7234" t="s">
        <v>877</v>
      </c>
      <c r="J7234" s="39">
        <f t="shared" si="357"/>
        <v>471600</v>
      </c>
      <c r="K7234" s="39">
        <v>89604</v>
      </c>
      <c r="L7234" s="39">
        <v>561204</v>
      </c>
      <c r="M7234" t="s">
        <v>70</v>
      </c>
      <c r="N7234" s="32">
        <v>46274</v>
      </c>
      <c r="O7234" s="1">
        <f t="shared" si="356"/>
        <v>1</v>
      </c>
      <c r="P7234" t="s">
        <v>7680</v>
      </c>
    </row>
    <row r="7235" spans="1:21" hidden="1">
      <c r="A7235" t="s">
        <v>26</v>
      </c>
      <c r="B7235" t="s">
        <v>8816</v>
      </c>
      <c r="C7235" s="55">
        <v>177685</v>
      </c>
      <c r="D7235" t="s">
        <v>2448</v>
      </c>
      <c r="E7235" s="32">
        <v>46273</v>
      </c>
      <c r="F7235" s="26">
        <v>46273.375104166669</v>
      </c>
      <c r="G7235" s="12" t="s">
        <v>8514</v>
      </c>
      <c r="H7235">
        <v>901295398</v>
      </c>
      <c r="I7235" t="s">
        <v>2449</v>
      </c>
      <c r="J7235" s="39">
        <f t="shared" si="357"/>
        <v>7310.92</v>
      </c>
      <c r="K7235" s="39">
        <v>1389.08</v>
      </c>
      <c r="L7235" s="39">
        <v>8700</v>
      </c>
      <c r="M7235" t="s">
        <v>54</v>
      </c>
      <c r="O7235" s="1">
        <f t="shared" si="356"/>
        <v>0</v>
      </c>
    </row>
    <row r="7236" spans="1:21" hidden="1">
      <c r="A7236" t="s">
        <v>26</v>
      </c>
      <c r="B7236" t="s">
        <v>8817</v>
      </c>
      <c r="C7236" s="55">
        <v>12779</v>
      </c>
      <c r="D7236" t="s">
        <v>122</v>
      </c>
      <c r="E7236" s="32">
        <v>46273</v>
      </c>
      <c r="F7236" s="26">
        <v>46273.396597222221</v>
      </c>
      <c r="G7236" s="12" t="s">
        <v>8514</v>
      </c>
      <c r="H7236">
        <v>70105440</v>
      </c>
      <c r="I7236" t="s">
        <v>537</v>
      </c>
      <c r="J7236" s="39">
        <f t="shared" si="357"/>
        <v>188000</v>
      </c>
      <c r="K7236" s="39">
        <v>35720</v>
      </c>
      <c r="L7236" s="39">
        <v>223720</v>
      </c>
      <c r="M7236" t="s">
        <v>37</v>
      </c>
      <c r="N7236" s="32">
        <v>46275</v>
      </c>
      <c r="O7236" s="1">
        <f t="shared" si="356"/>
        <v>2</v>
      </c>
      <c r="P7236" t="s">
        <v>7680</v>
      </c>
      <c r="U7236" s="32">
        <v>46281</v>
      </c>
    </row>
    <row r="7237" spans="1:21" hidden="1">
      <c r="A7237" t="s">
        <v>26</v>
      </c>
      <c r="B7237" t="s">
        <v>8818</v>
      </c>
      <c r="C7237" s="55">
        <v>4</v>
      </c>
      <c r="D7237" t="s">
        <v>8819</v>
      </c>
      <c r="E7237" s="32">
        <v>46273</v>
      </c>
      <c r="F7237" s="26">
        <v>46273.451354166667</v>
      </c>
      <c r="G7237" s="12" t="s">
        <v>8514</v>
      </c>
      <c r="H7237">
        <v>1038413545</v>
      </c>
      <c r="I7237" t="s">
        <v>8825</v>
      </c>
      <c r="J7237" s="39">
        <f t="shared" si="357"/>
        <v>1390000</v>
      </c>
      <c r="K7237" s="39">
        <v>0</v>
      </c>
      <c r="L7237" s="39">
        <v>1390000</v>
      </c>
      <c r="M7237" t="s">
        <v>1452</v>
      </c>
      <c r="N7237" s="32">
        <v>46275</v>
      </c>
      <c r="O7237" s="1">
        <f t="shared" si="356"/>
        <v>2</v>
      </c>
      <c r="P7237" t="s">
        <v>1579</v>
      </c>
      <c r="U7237" s="32">
        <v>46275</v>
      </c>
    </row>
    <row r="7238" spans="1:21" hidden="1">
      <c r="A7238" t="s">
        <v>26</v>
      </c>
      <c r="B7238" t="s">
        <v>8820</v>
      </c>
      <c r="C7238" s="55">
        <v>12777</v>
      </c>
      <c r="D7238" t="s">
        <v>122</v>
      </c>
      <c r="E7238" s="32">
        <v>46273</v>
      </c>
      <c r="F7238" s="26">
        <v>46273.394386574073</v>
      </c>
      <c r="G7238" s="12" t="s">
        <v>8514</v>
      </c>
      <c r="H7238">
        <v>70105440</v>
      </c>
      <c r="I7238" t="s">
        <v>537</v>
      </c>
      <c r="J7238" s="39">
        <f t="shared" si="357"/>
        <v>201000</v>
      </c>
      <c r="K7238" s="39">
        <v>38190</v>
      </c>
      <c r="L7238" s="39">
        <v>239190</v>
      </c>
      <c r="M7238" t="s">
        <v>37</v>
      </c>
      <c r="N7238" s="32">
        <v>46275</v>
      </c>
      <c r="O7238" s="1">
        <f t="shared" ref="O7238:O7301" si="358">IFERROR(IF(-_xlfn.DAYS(E7238,N7238)&lt;0,0,-_xlfn.DAYS(E7238,N7238)), " - ")</f>
        <v>2</v>
      </c>
      <c r="P7238" t="s">
        <v>7680</v>
      </c>
      <c r="U7238" s="32">
        <v>46189</v>
      </c>
    </row>
    <row r="7239" spans="1:21" hidden="1">
      <c r="A7239" t="s">
        <v>26</v>
      </c>
      <c r="B7239" t="s">
        <v>8821</v>
      </c>
      <c r="C7239" s="55">
        <v>193248</v>
      </c>
      <c r="D7239">
        <v>392</v>
      </c>
      <c r="E7239" s="32">
        <v>46273</v>
      </c>
      <c r="F7239" s="26">
        <v>46273.360034722224</v>
      </c>
      <c r="G7239" s="12" t="s">
        <v>8514</v>
      </c>
      <c r="H7239">
        <v>860000018</v>
      </c>
      <c r="I7239" t="s">
        <v>1084</v>
      </c>
      <c r="J7239" s="39">
        <f t="shared" si="357"/>
        <v>1600000</v>
      </c>
      <c r="K7239" s="39">
        <v>304000</v>
      </c>
      <c r="L7239" s="39">
        <v>1904000</v>
      </c>
      <c r="M7239" t="s">
        <v>70</v>
      </c>
      <c r="N7239" s="32">
        <v>46274</v>
      </c>
      <c r="O7239" s="1">
        <f t="shared" si="358"/>
        <v>1</v>
      </c>
      <c r="P7239" t="s">
        <v>7680</v>
      </c>
    </row>
    <row r="7240" spans="1:21" hidden="1">
      <c r="A7240" t="s">
        <v>26</v>
      </c>
      <c r="B7240" t="s">
        <v>8822</v>
      </c>
      <c r="C7240" s="55">
        <v>787456</v>
      </c>
      <c r="D7240" t="s">
        <v>317</v>
      </c>
      <c r="E7240" s="32">
        <v>46273</v>
      </c>
      <c r="F7240" s="26">
        <v>46273.101631944446</v>
      </c>
      <c r="G7240" s="12" t="s">
        <v>8514</v>
      </c>
      <c r="H7240">
        <v>890903939</v>
      </c>
      <c r="I7240" t="s">
        <v>313</v>
      </c>
      <c r="J7240" s="39">
        <f t="shared" si="357"/>
        <v>66750</v>
      </c>
      <c r="K7240" s="39">
        <v>0</v>
      </c>
      <c r="L7240" s="39">
        <v>66750</v>
      </c>
      <c r="M7240" t="s">
        <v>70</v>
      </c>
      <c r="N7240" s="32">
        <v>46273</v>
      </c>
      <c r="O7240" s="1">
        <f t="shared" si="358"/>
        <v>0</v>
      </c>
      <c r="P7240" t="s">
        <v>1579</v>
      </c>
    </row>
    <row r="7241" spans="1:21" hidden="1">
      <c r="A7241" t="s">
        <v>26</v>
      </c>
      <c r="B7241" t="s">
        <v>8716</v>
      </c>
      <c r="C7241" s="55">
        <v>10426</v>
      </c>
      <c r="D7241" t="s">
        <v>2896</v>
      </c>
      <c r="E7241" s="32">
        <v>46274</v>
      </c>
      <c r="F7241" s="26">
        <v>46274.762939814813</v>
      </c>
      <c r="G7241" s="12" t="s">
        <v>8514</v>
      </c>
      <c r="H7241">
        <v>32150739</v>
      </c>
      <c r="I7241" t="s">
        <v>400</v>
      </c>
      <c r="J7241" s="39">
        <f t="shared" si="357"/>
        <v>442000</v>
      </c>
      <c r="K7241" s="39">
        <v>0</v>
      </c>
      <c r="L7241" s="39">
        <v>442000</v>
      </c>
      <c r="M7241" t="s">
        <v>199</v>
      </c>
      <c r="N7241" s="32">
        <v>46275</v>
      </c>
      <c r="O7241" s="1">
        <f t="shared" si="358"/>
        <v>1</v>
      </c>
      <c r="P7241" t="s">
        <v>7680</v>
      </c>
      <c r="U7241" s="32">
        <v>46281</v>
      </c>
    </row>
    <row r="7242" spans="1:21" hidden="1">
      <c r="A7242" t="s">
        <v>26</v>
      </c>
      <c r="B7242" t="s">
        <v>8717</v>
      </c>
      <c r="C7242" s="55">
        <v>193635</v>
      </c>
      <c r="D7242">
        <v>392</v>
      </c>
      <c r="E7242" s="32">
        <v>46274</v>
      </c>
      <c r="F7242" s="26">
        <v>46274.740046296298</v>
      </c>
      <c r="G7242" s="12" t="s">
        <v>8514</v>
      </c>
      <c r="H7242">
        <v>860000018</v>
      </c>
      <c r="I7242" t="s">
        <v>1084</v>
      </c>
      <c r="J7242" s="39">
        <f t="shared" si="357"/>
        <v>739820.96</v>
      </c>
      <c r="K7242" s="39">
        <v>131350.04</v>
      </c>
      <c r="L7242" s="39">
        <v>871171</v>
      </c>
      <c r="M7242" t="s">
        <v>70</v>
      </c>
      <c r="N7242" s="32">
        <v>46279</v>
      </c>
      <c r="O7242" s="1">
        <f t="shared" si="358"/>
        <v>5</v>
      </c>
      <c r="P7242" t="s">
        <v>8251</v>
      </c>
    </row>
    <row r="7243" spans="1:21" hidden="1">
      <c r="A7243" t="s">
        <v>26</v>
      </c>
      <c r="B7243" t="s">
        <v>8718</v>
      </c>
      <c r="C7243" s="55">
        <v>568</v>
      </c>
      <c r="D7243" t="s">
        <v>28</v>
      </c>
      <c r="E7243" s="32">
        <v>46274</v>
      </c>
      <c r="F7243" s="26">
        <v>46274.719270833331</v>
      </c>
      <c r="G7243" s="12" t="s">
        <v>8514</v>
      </c>
      <c r="H7243">
        <v>900566277</v>
      </c>
      <c r="I7243" t="s">
        <v>2076</v>
      </c>
      <c r="J7243" s="39">
        <f t="shared" si="357"/>
        <v>8000000</v>
      </c>
      <c r="K7243" s="39">
        <v>1520000</v>
      </c>
      <c r="L7243" s="39">
        <v>9520000</v>
      </c>
      <c r="M7243" t="s">
        <v>62</v>
      </c>
      <c r="N7243" s="32">
        <v>46280</v>
      </c>
      <c r="O7243" s="1">
        <f t="shared" si="358"/>
        <v>6</v>
      </c>
      <c r="U7243" s="32">
        <v>46281</v>
      </c>
    </row>
    <row r="7244" spans="1:21" hidden="1">
      <c r="A7244" t="s">
        <v>82</v>
      </c>
      <c r="B7244" t="s">
        <v>8719</v>
      </c>
      <c r="C7244" s="55">
        <v>382503939</v>
      </c>
      <c r="D7244" t="s">
        <v>2896</v>
      </c>
      <c r="E7244" s="32">
        <v>46274</v>
      </c>
      <c r="F7244" s="26">
        <v>46274.691712962966</v>
      </c>
      <c r="G7244" s="12" t="s">
        <v>8514</v>
      </c>
      <c r="H7244">
        <v>860000018</v>
      </c>
      <c r="I7244" t="s">
        <v>1084</v>
      </c>
      <c r="J7244" s="39">
        <f t="shared" si="357"/>
        <v>724214.96</v>
      </c>
      <c r="K7244" s="39">
        <v>128386.04</v>
      </c>
      <c r="L7244" s="39">
        <v>852601</v>
      </c>
      <c r="M7244" t="s">
        <v>70</v>
      </c>
      <c r="N7244" s="32">
        <v>46279</v>
      </c>
      <c r="O7244" s="1">
        <f t="shared" si="358"/>
        <v>5</v>
      </c>
      <c r="P7244" t="s">
        <v>8251</v>
      </c>
    </row>
    <row r="7245" spans="1:21" hidden="1">
      <c r="A7245" t="s">
        <v>26</v>
      </c>
      <c r="B7245" t="s">
        <v>8720</v>
      </c>
      <c r="C7245" s="55">
        <v>193602</v>
      </c>
      <c r="D7245">
        <v>392</v>
      </c>
      <c r="E7245" s="32">
        <v>46274</v>
      </c>
      <c r="F7245" s="26">
        <v>46274.667708333334</v>
      </c>
      <c r="G7245" s="12" t="s">
        <v>8514</v>
      </c>
      <c r="H7245">
        <v>860000018</v>
      </c>
      <c r="I7245" t="s">
        <v>1084</v>
      </c>
      <c r="J7245" s="39">
        <f t="shared" si="357"/>
        <v>724214.96</v>
      </c>
      <c r="K7245" s="39">
        <v>128386.04</v>
      </c>
      <c r="L7245" s="39">
        <v>852601</v>
      </c>
      <c r="M7245" t="s">
        <v>70</v>
      </c>
      <c r="N7245" s="32">
        <v>46279</v>
      </c>
      <c r="O7245" s="1">
        <f t="shared" si="358"/>
        <v>5</v>
      </c>
      <c r="P7245" t="s">
        <v>8251</v>
      </c>
    </row>
    <row r="7246" spans="1:21" hidden="1">
      <c r="A7246" t="s">
        <v>26</v>
      </c>
      <c r="B7246" t="s">
        <v>8721</v>
      </c>
      <c r="C7246" s="55">
        <v>8365</v>
      </c>
      <c r="D7246" t="s">
        <v>151</v>
      </c>
      <c r="E7246" s="32">
        <v>46274</v>
      </c>
      <c r="F7246" s="26">
        <v>46274.666180555556</v>
      </c>
      <c r="G7246" s="12" t="s">
        <v>8514</v>
      </c>
      <c r="H7246">
        <v>800205419</v>
      </c>
      <c r="I7246" t="s">
        <v>1153</v>
      </c>
      <c r="J7246" s="39">
        <f t="shared" si="357"/>
        <v>984715.00000000012</v>
      </c>
      <c r="K7246" s="39">
        <v>187095.85</v>
      </c>
      <c r="L7246" s="39">
        <v>1171810.8500000001</v>
      </c>
      <c r="M7246" t="s">
        <v>70</v>
      </c>
      <c r="N7246" s="32">
        <v>46279</v>
      </c>
      <c r="O7246" s="1">
        <f t="shared" si="358"/>
        <v>5</v>
      </c>
      <c r="P7246" t="s">
        <v>8251</v>
      </c>
      <c r="U7246" s="32">
        <v>46281</v>
      </c>
    </row>
    <row r="7247" spans="1:21" hidden="1">
      <c r="A7247" t="s">
        <v>26</v>
      </c>
      <c r="B7247" t="s">
        <v>8722</v>
      </c>
      <c r="C7247" s="55">
        <v>8364</v>
      </c>
      <c r="D7247" t="s">
        <v>151</v>
      </c>
      <c r="E7247" s="32">
        <v>46274</v>
      </c>
      <c r="F7247" s="26">
        <v>46274.664699074077</v>
      </c>
      <c r="G7247" s="12" t="s">
        <v>8514</v>
      </c>
      <c r="H7247">
        <v>800205419</v>
      </c>
      <c r="I7247" t="s">
        <v>1153</v>
      </c>
      <c r="J7247" s="39">
        <f t="shared" si="357"/>
        <v>177800</v>
      </c>
      <c r="K7247" s="39">
        <v>33782</v>
      </c>
      <c r="L7247" s="39">
        <v>211582</v>
      </c>
      <c r="M7247" t="s">
        <v>70</v>
      </c>
      <c r="N7247" s="32">
        <v>46279</v>
      </c>
      <c r="O7247" s="1">
        <f t="shared" si="358"/>
        <v>5</v>
      </c>
      <c r="P7247" t="s">
        <v>8251</v>
      </c>
      <c r="U7247" s="32">
        <v>46281</v>
      </c>
    </row>
    <row r="7248" spans="1:21" hidden="1">
      <c r="A7248" t="s">
        <v>26</v>
      </c>
      <c r="B7248" t="s">
        <v>8723</v>
      </c>
      <c r="C7248" s="55">
        <v>8363</v>
      </c>
      <c r="D7248" t="s">
        <v>151</v>
      </c>
      <c r="E7248" s="32">
        <v>46274</v>
      </c>
      <c r="F7248" s="26">
        <v>46274.663148148145</v>
      </c>
      <c r="G7248" s="12" t="s">
        <v>8514</v>
      </c>
      <c r="H7248">
        <v>800205419</v>
      </c>
      <c r="I7248" t="s">
        <v>1153</v>
      </c>
      <c r="J7248" s="39">
        <f t="shared" si="357"/>
        <v>393886</v>
      </c>
      <c r="K7248" s="39">
        <v>74838.34</v>
      </c>
      <c r="L7248" s="39">
        <v>468724.34</v>
      </c>
      <c r="M7248" t="s">
        <v>70</v>
      </c>
      <c r="N7248" s="32">
        <v>46279</v>
      </c>
      <c r="O7248" s="1">
        <f t="shared" si="358"/>
        <v>5</v>
      </c>
      <c r="P7248" t="s">
        <v>8251</v>
      </c>
      <c r="U7248" s="32">
        <v>46281</v>
      </c>
    </row>
    <row r="7249" spans="1:21" hidden="1">
      <c r="A7249" t="s">
        <v>26</v>
      </c>
      <c r="B7249" t="s">
        <v>8724</v>
      </c>
      <c r="C7249" s="55">
        <v>371717</v>
      </c>
      <c r="D7249" t="s">
        <v>336</v>
      </c>
      <c r="E7249" s="32">
        <v>46274</v>
      </c>
      <c r="F7249" s="26">
        <v>46274.641921296294</v>
      </c>
      <c r="G7249" s="12" t="s">
        <v>8514</v>
      </c>
      <c r="H7249">
        <v>800049074</v>
      </c>
      <c r="I7249" t="s">
        <v>337</v>
      </c>
      <c r="J7249" s="39">
        <f t="shared" si="357"/>
        <v>628286</v>
      </c>
      <c r="K7249" s="39">
        <v>95626</v>
      </c>
      <c r="L7249" s="39">
        <v>723912</v>
      </c>
      <c r="M7249" t="s">
        <v>70</v>
      </c>
      <c r="N7249" s="32">
        <v>46283</v>
      </c>
      <c r="O7249" s="1">
        <f t="shared" si="358"/>
        <v>9</v>
      </c>
    </row>
    <row r="7250" spans="1:21" hidden="1">
      <c r="A7250" t="s">
        <v>26</v>
      </c>
      <c r="B7250" t="s">
        <v>8725</v>
      </c>
      <c r="C7250" s="55">
        <v>22755</v>
      </c>
      <c r="D7250" t="s">
        <v>566</v>
      </c>
      <c r="E7250" s="32">
        <v>46274</v>
      </c>
      <c r="F7250" s="26">
        <v>46274.545868055553</v>
      </c>
      <c r="G7250" s="12" t="s">
        <v>8514</v>
      </c>
      <c r="H7250">
        <v>900237741</v>
      </c>
      <c r="I7250" t="s">
        <v>567</v>
      </c>
      <c r="J7250" s="39">
        <f t="shared" si="357"/>
        <v>147800</v>
      </c>
      <c r="K7250" s="39">
        <v>28082</v>
      </c>
      <c r="L7250" s="39">
        <v>175882</v>
      </c>
      <c r="M7250" t="s">
        <v>70</v>
      </c>
      <c r="N7250" s="32">
        <v>46279</v>
      </c>
      <c r="O7250" s="1">
        <f t="shared" si="358"/>
        <v>5</v>
      </c>
      <c r="P7250" t="s">
        <v>8251</v>
      </c>
      <c r="U7250" s="32">
        <v>46281</v>
      </c>
    </row>
    <row r="7251" spans="1:21" hidden="1">
      <c r="A7251" t="s">
        <v>26</v>
      </c>
      <c r="B7251" t="s">
        <v>8726</v>
      </c>
      <c r="C7251" s="55">
        <v>371650</v>
      </c>
      <c r="D7251" t="s">
        <v>336</v>
      </c>
      <c r="E7251" s="32">
        <v>46274</v>
      </c>
      <c r="F7251" s="26">
        <v>46274.540856481479</v>
      </c>
      <c r="G7251" s="12" t="s">
        <v>8514</v>
      </c>
      <c r="H7251">
        <v>800049074</v>
      </c>
      <c r="I7251" t="s">
        <v>337</v>
      </c>
      <c r="J7251" s="39">
        <f t="shared" si="357"/>
        <v>35528</v>
      </c>
      <c r="K7251" s="39">
        <v>6750</v>
      </c>
      <c r="L7251" s="39">
        <v>42278</v>
      </c>
      <c r="M7251" t="s">
        <v>70</v>
      </c>
      <c r="N7251" s="32">
        <v>46279</v>
      </c>
      <c r="O7251" s="1">
        <f t="shared" si="358"/>
        <v>5</v>
      </c>
      <c r="P7251" t="s">
        <v>8251</v>
      </c>
      <c r="U7251" s="32">
        <v>46281</v>
      </c>
    </row>
    <row r="7252" spans="1:21" hidden="1">
      <c r="A7252" t="s">
        <v>26</v>
      </c>
      <c r="B7252" t="s">
        <v>8727</v>
      </c>
      <c r="C7252" s="55">
        <v>22754</v>
      </c>
      <c r="D7252" t="s">
        <v>566</v>
      </c>
      <c r="E7252" s="32">
        <v>46274</v>
      </c>
      <c r="F7252" s="26">
        <v>46274.545358796298</v>
      </c>
      <c r="G7252" s="12" t="s">
        <v>8514</v>
      </c>
      <c r="H7252">
        <v>900237741</v>
      </c>
      <c r="I7252" t="s">
        <v>567</v>
      </c>
      <c r="J7252" s="39">
        <f t="shared" si="357"/>
        <v>37400</v>
      </c>
      <c r="K7252" s="39">
        <v>7106</v>
      </c>
      <c r="L7252" s="39">
        <v>44506</v>
      </c>
      <c r="M7252" t="s">
        <v>70</v>
      </c>
      <c r="N7252" s="32">
        <v>46279</v>
      </c>
      <c r="O7252" s="1">
        <f t="shared" si="358"/>
        <v>5</v>
      </c>
      <c r="P7252" t="s">
        <v>8251</v>
      </c>
      <c r="U7252" s="32">
        <v>46281</v>
      </c>
    </row>
    <row r="7253" spans="1:21" hidden="1">
      <c r="A7253" t="s">
        <v>26</v>
      </c>
      <c r="B7253" t="s">
        <v>8728</v>
      </c>
      <c r="C7253" s="55">
        <v>22753</v>
      </c>
      <c r="D7253" t="s">
        <v>566</v>
      </c>
      <c r="E7253" s="32">
        <v>46274</v>
      </c>
      <c r="F7253" s="26">
        <v>46274.544768518521</v>
      </c>
      <c r="G7253" s="12" t="s">
        <v>8514</v>
      </c>
      <c r="H7253">
        <v>900237741</v>
      </c>
      <c r="I7253" t="s">
        <v>567</v>
      </c>
      <c r="J7253" s="39">
        <f t="shared" si="357"/>
        <v>300000</v>
      </c>
      <c r="K7253" s="39">
        <v>57000</v>
      </c>
      <c r="L7253" s="39">
        <v>357000</v>
      </c>
      <c r="M7253" t="s">
        <v>70</v>
      </c>
      <c r="N7253" s="32">
        <v>46279</v>
      </c>
      <c r="O7253" s="1">
        <f t="shared" si="358"/>
        <v>5</v>
      </c>
      <c r="P7253" t="s">
        <v>8251</v>
      </c>
      <c r="U7253" s="32">
        <v>46281</v>
      </c>
    </row>
    <row r="7254" spans="1:21" hidden="1">
      <c r="A7254" t="s">
        <v>26</v>
      </c>
      <c r="B7254" t="s">
        <v>8729</v>
      </c>
      <c r="C7254" s="55">
        <v>371649</v>
      </c>
      <c r="D7254" t="s">
        <v>336</v>
      </c>
      <c r="E7254" s="32">
        <v>46274</v>
      </c>
      <c r="F7254" s="26">
        <v>46274.540833333333</v>
      </c>
      <c r="G7254" s="12" t="s">
        <v>8514</v>
      </c>
      <c r="H7254">
        <v>800049074</v>
      </c>
      <c r="I7254" t="s">
        <v>337</v>
      </c>
      <c r="J7254" s="39">
        <f t="shared" si="357"/>
        <v>78542</v>
      </c>
      <c r="K7254" s="39">
        <v>4064</v>
      </c>
      <c r="L7254" s="39">
        <v>82606</v>
      </c>
      <c r="M7254" t="s">
        <v>70</v>
      </c>
      <c r="N7254" s="32">
        <v>46279</v>
      </c>
      <c r="O7254" s="1">
        <f t="shared" si="358"/>
        <v>5</v>
      </c>
      <c r="P7254" t="s">
        <v>8251</v>
      </c>
      <c r="U7254" s="32">
        <v>46281</v>
      </c>
    </row>
    <row r="7255" spans="1:21" hidden="1">
      <c r="A7255" t="s">
        <v>26</v>
      </c>
      <c r="B7255" t="s">
        <v>8730</v>
      </c>
      <c r="C7255" s="55">
        <v>371652</v>
      </c>
      <c r="D7255" t="s">
        <v>336</v>
      </c>
      <c r="E7255" s="32">
        <v>46274</v>
      </c>
      <c r="F7255" s="26">
        <v>46274.540914351855</v>
      </c>
      <c r="G7255" s="12" t="s">
        <v>8514</v>
      </c>
      <c r="H7255">
        <v>800049074</v>
      </c>
      <c r="I7255" t="s">
        <v>337</v>
      </c>
      <c r="J7255" s="39">
        <f t="shared" si="357"/>
        <v>56550</v>
      </c>
      <c r="K7255" s="39">
        <v>10744</v>
      </c>
      <c r="L7255" s="39">
        <v>67294</v>
      </c>
      <c r="M7255" t="s">
        <v>70</v>
      </c>
      <c r="N7255" s="32">
        <v>46279</v>
      </c>
      <c r="O7255" s="1">
        <f t="shared" si="358"/>
        <v>5</v>
      </c>
      <c r="P7255" t="s">
        <v>8251</v>
      </c>
      <c r="U7255" s="32">
        <v>46281</v>
      </c>
    </row>
    <row r="7256" spans="1:21" hidden="1">
      <c r="A7256" t="s">
        <v>26</v>
      </c>
      <c r="B7256" t="s">
        <v>8731</v>
      </c>
      <c r="C7256" s="55">
        <v>371647</v>
      </c>
      <c r="D7256" t="s">
        <v>336</v>
      </c>
      <c r="E7256" s="32">
        <v>46274</v>
      </c>
      <c r="F7256" s="26">
        <v>46274.540798611109</v>
      </c>
      <c r="G7256" s="12" t="s">
        <v>8514</v>
      </c>
      <c r="H7256">
        <v>800049074</v>
      </c>
      <c r="I7256" t="s">
        <v>337</v>
      </c>
      <c r="J7256" s="39">
        <f t="shared" si="357"/>
        <v>146869</v>
      </c>
      <c r="K7256" s="39">
        <v>15409</v>
      </c>
      <c r="L7256" s="39">
        <v>162278</v>
      </c>
      <c r="M7256" t="s">
        <v>70</v>
      </c>
      <c r="N7256" s="32">
        <v>46279</v>
      </c>
      <c r="O7256" s="1">
        <f t="shared" si="358"/>
        <v>5</v>
      </c>
      <c r="P7256" t="s">
        <v>8251</v>
      </c>
      <c r="U7256" s="32">
        <v>46281</v>
      </c>
    </row>
    <row r="7257" spans="1:21" hidden="1">
      <c r="A7257" t="s">
        <v>26</v>
      </c>
      <c r="B7257" t="s">
        <v>8732</v>
      </c>
      <c r="C7257" s="55">
        <v>8362</v>
      </c>
      <c r="D7257" t="s">
        <v>151</v>
      </c>
      <c r="E7257" s="32">
        <v>46274</v>
      </c>
      <c r="F7257" s="26">
        <v>46274.625775462962</v>
      </c>
      <c r="G7257" s="12" t="s">
        <v>8514</v>
      </c>
      <c r="H7257">
        <v>800205419</v>
      </c>
      <c r="I7257" t="s">
        <v>1153</v>
      </c>
      <c r="J7257" s="39">
        <f t="shared" si="357"/>
        <v>839600</v>
      </c>
      <c r="K7257" s="39">
        <v>159524</v>
      </c>
      <c r="L7257" s="39">
        <v>999124</v>
      </c>
      <c r="M7257" t="s">
        <v>70</v>
      </c>
      <c r="N7257" s="32">
        <v>46282</v>
      </c>
      <c r="O7257" s="1">
        <f t="shared" si="358"/>
        <v>8</v>
      </c>
      <c r="P7257" t="s">
        <v>8251</v>
      </c>
    </row>
    <row r="7258" spans="1:21" hidden="1">
      <c r="A7258" t="s">
        <v>26</v>
      </c>
      <c r="B7258" t="s">
        <v>8733</v>
      </c>
      <c r="C7258" s="55">
        <v>371648</v>
      </c>
      <c r="D7258" t="s">
        <v>336</v>
      </c>
      <c r="E7258" s="32">
        <v>46274</v>
      </c>
      <c r="F7258" s="26">
        <v>46274.540821759256</v>
      </c>
      <c r="G7258" s="12" t="s">
        <v>8514</v>
      </c>
      <c r="H7258">
        <v>800049074</v>
      </c>
      <c r="I7258" t="s">
        <v>337</v>
      </c>
      <c r="J7258" s="39">
        <f t="shared" si="357"/>
        <v>38040</v>
      </c>
      <c r="K7258" s="39">
        <v>7228</v>
      </c>
      <c r="L7258" s="39">
        <v>45268</v>
      </c>
      <c r="M7258" t="s">
        <v>70</v>
      </c>
      <c r="N7258" s="32">
        <v>46279</v>
      </c>
      <c r="O7258" s="1">
        <f t="shared" si="358"/>
        <v>5</v>
      </c>
      <c r="P7258" t="s">
        <v>8251</v>
      </c>
      <c r="U7258" s="32">
        <v>46281</v>
      </c>
    </row>
    <row r="7259" spans="1:21" hidden="1">
      <c r="A7259" t="s">
        <v>26</v>
      </c>
      <c r="B7259" t="s">
        <v>8734</v>
      </c>
      <c r="C7259" s="55">
        <v>371595</v>
      </c>
      <c r="D7259" t="s">
        <v>336</v>
      </c>
      <c r="E7259" s="32">
        <v>46274</v>
      </c>
      <c r="F7259" s="26">
        <v>46274.506620370368</v>
      </c>
      <c r="G7259" s="12" t="s">
        <v>8514</v>
      </c>
      <c r="H7259">
        <v>800049074</v>
      </c>
      <c r="I7259" t="s">
        <v>337</v>
      </c>
      <c r="J7259" s="39">
        <f t="shared" si="357"/>
        <v>1050304</v>
      </c>
      <c r="K7259" s="39">
        <v>176824</v>
      </c>
      <c r="L7259" s="39">
        <v>1227128</v>
      </c>
      <c r="M7259" t="s">
        <v>70</v>
      </c>
      <c r="N7259" s="32">
        <v>46276</v>
      </c>
      <c r="O7259" s="1">
        <f t="shared" si="358"/>
        <v>2</v>
      </c>
      <c r="P7259" t="s">
        <v>8251</v>
      </c>
    </row>
    <row r="7260" spans="1:21" hidden="1">
      <c r="A7260" t="s">
        <v>26</v>
      </c>
      <c r="B7260" t="s">
        <v>8735</v>
      </c>
      <c r="C7260" s="55">
        <v>7012</v>
      </c>
      <c r="D7260" t="s">
        <v>115</v>
      </c>
      <c r="E7260" s="32">
        <v>46274</v>
      </c>
      <c r="F7260" s="26">
        <v>46274.52511574074</v>
      </c>
      <c r="G7260" s="12" t="s">
        <v>8514</v>
      </c>
      <c r="H7260">
        <v>900036588</v>
      </c>
      <c r="I7260" t="s">
        <v>116</v>
      </c>
      <c r="J7260" s="39">
        <f t="shared" si="357"/>
        <v>2626512.6</v>
      </c>
      <c r="K7260" s="39">
        <v>499037.39</v>
      </c>
      <c r="L7260" s="39">
        <v>3125549.99</v>
      </c>
      <c r="M7260" t="s">
        <v>70</v>
      </c>
      <c r="N7260" s="32">
        <v>46279</v>
      </c>
      <c r="O7260" s="1">
        <f t="shared" si="358"/>
        <v>5</v>
      </c>
      <c r="P7260" t="s">
        <v>8251</v>
      </c>
    </row>
    <row r="7261" spans="1:21" hidden="1">
      <c r="A7261" t="s">
        <v>26</v>
      </c>
      <c r="B7261" t="s">
        <v>8736</v>
      </c>
      <c r="C7261" s="55">
        <v>1636</v>
      </c>
      <c r="D7261" t="s">
        <v>151</v>
      </c>
      <c r="E7261" s="32">
        <v>46274</v>
      </c>
      <c r="F7261" s="26">
        <v>46274.477164351854</v>
      </c>
      <c r="G7261" s="12" t="s">
        <v>8514</v>
      </c>
      <c r="H7261">
        <v>901561580</v>
      </c>
      <c r="I7261" t="s">
        <v>152</v>
      </c>
      <c r="J7261" s="39">
        <f t="shared" si="357"/>
        <v>14616000</v>
      </c>
      <c r="K7261" s="39">
        <v>2777040</v>
      </c>
      <c r="L7261" s="39">
        <v>17393040</v>
      </c>
      <c r="M7261" t="s">
        <v>70</v>
      </c>
      <c r="N7261" s="32">
        <v>46280</v>
      </c>
      <c r="O7261" s="1">
        <f t="shared" si="358"/>
        <v>6</v>
      </c>
    </row>
    <row r="7262" spans="1:21" hidden="1">
      <c r="A7262" t="s">
        <v>26</v>
      </c>
      <c r="B7262" t="s">
        <v>8737</v>
      </c>
      <c r="C7262" s="55">
        <v>82392</v>
      </c>
      <c r="D7262" t="s">
        <v>355</v>
      </c>
      <c r="E7262" s="32">
        <v>46274</v>
      </c>
      <c r="F7262" s="26">
        <v>46274.499664351853</v>
      </c>
      <c r="G7262" s="12" t="s">
        <v>8514</v>
      </c>
      <c r="H7262">
        <v>800204486</v>
      </c>
      <c r="I7262" t="s">
        <v>851</v>
      </c>
      <c r="J7262" s="39">
        <f t="shared" si="357"/>
        <v>523952</v>
      </c>
      <c r="K7262" s="39">
        <v>99550.88</v>
      </c>
      <c r="L7262" s="39">
        <v>623502.88</v>
      </c>
      <c r="M7262" t="s">
        <v>70</v>
      </c>
      <c r="N7262" s="32">
        <v>46279</v>
      </c>
      <c r="O7262" s="1">
        <f t="shared" si="358"/>
        <v>5</v>
      </c>
      <c r="P7262" t="s">
        <v>8251</v>
      </c>
      <c r="U7262" s="32">
        <v>46281</v>
      </c>
    </row>
    <row r="7263" spans="1:21" hidden="1">
      <c r="A7263" t="s">
        <v>26</v>
      </c>
      <c r="B7263" t="s">
        <v>8738</v>
      </c>
      <c r="C7263" s="55">
        <v>109218</v>
      </c>
      <c r="D7263" t="s">
        <v>458</v>
      </c>
      <c r="E7263" s="32">
        <v>46274</v>
      </c>
      <c r="F7263" s="26">
        <v>46274.440451388888</v>
      </c>
      <c r="G7263" s="12" t="s">
        <v>8514</v>
      </c>
      <c r="H7263">
        <v>890929497</v>
      </c>
      <c r="I7263" t="s">
        <v>459</v>
      </c>
      <c r="J7263" s="39">
        <f t="shared" si="357"/>
        <v>113244</v>
      </c>
      <c r="K7263" s="39">
        <v>21516</v>
      </c>
      <c r="L7263" s="39">
        <v>134760</v>
      </c>
      <c r="M7263" t="s">
        <v>37</v>
      </c>
      <c r="N7263" s="32">
        <v>46279</v>
      </c>
      <c r="O7263" s="1">
        <f t="shared" si="358"/>
        <v>5</v>
      </c>
      <c r="P7263" t="s">
        <v>8251</v>
      </c>
    </row>
    <row r="7264" spans="1:21" hidden="1">
      <c r="A7264" t="s">
        <v>26</v>
      </c>
      <c r="B7264" t="s">
        <v>8739</v>
      </c>
      <c r="C7264" s="55">
        <v>5578</v>
      </c>
      <c r="D7264" t="s">
        <v>539</v>
      </c>
      <c r="E7264" s="32">
        <v>46274</v>
      </c>
      <c r="F7264" s="26">
        <v>46274.451053240744</v>
      </c>
      <c r="G7264" s="12" t="s">
        <v>8514</v>
      </c>
      <c r="H7264">
        <v>901042685</v>
      </c>
      <c r="I7264" t="s">
        <v>540</v>
      </c>
      <c r="J7264" s="39">
        <f t="shared" si="357"/>
        <v>8809245</v>
      </c>
      <c r="K7264" s="39">
        <v>0</v>
      </c>
      <c r="L7264" s="39">
        <v>8809245</v>
      </c>
      <c r="M7264" t="s">
        <v>65</v>
      </c>
      <c r="N7264" s="32">
        <v>46275</v>
      </c>
      <c r="O7264" s="1">
        <f t="shared" si="358"/>
        <v>1</v>
      </c>
      <c r="P7264" t="s">
        <v>2354</v>
      </c>
      <c r="U7264" s="32">
        <v>46281</v>
      </c>
    </row>
    <row r="7265" spans="1:21" hidden="1">
      <c r="A7265" t="s">
        <v>26</v>
      </c>
      <c r="B7265" t="s">
        <v>8740</v>
      </c>
      <c r="C7265" s="55">
        <v>7800</v>
      </c>
      <c r="D7265" t="s">
        <v>96</v>
      </c>
      <c r="E7265" s="32">
        <v>46274</v>
      </c>
      <c r="F7265" s="26">
        <v>46274.41337962963</v>
      </c>
      <c r="G7265" s="12" t="s">
        <v>8514</v>
      </c>
      <c r="H7265">
        <v>811006418</v>
      </c>
      <c r="I7265" t="s">
        <v>97</v>
      </c>
      <c r="J7265" s="39">
        <f t="shared" si="357"/>
        <v>295766</v>
      </c>
      <c r="K7265" s="39">
        <v>56195.54</v>
      </c>
      <c r="L7265" s="39">
        <v>351961.54</v>
      </c>
      <c r="M7265" t="s">
        <v>98</v>
      </c>
      <c r="N7265" s="32">
        <v>46280</v>
      </c>
      <c r="O7265" s="1">
        <f t="shared" si="358"/>
        <v>6</v>
      </c>
    </row>
    <row r="7266" spans="1:21" hidden="1">
      <c r="A7266" t="s">
        <v>26</v>
      </c>
      <c r="B7266" t="s">
        <v>8741</v>
      </c>
      <c r="C7266" s="55">
        <v>28393</v>
      </c>
      <c r="D7266" t="s">
        <v>1431</v>
      </c>
      <c r="E7266" s="32">
        <v>46274</v>
      </c>
      <c r="F7266" s="26">
        <v>46274.372314814813</v>
      </c>
      <c r="G7266" s="12" t="s">
        <v>8514</v>
      </c>
      <c r="H7266">
        <v>900219834</v>
      </c>
      <c r="I7266" t="s">
        <v>739</v>
      </c>
      <c r="J7266" s="39">
        <f t="shared" si="357"/>
        <v>16806.72</v>
      </c>
      <c r="K7266" s="39">
        <v>3193.28</v>
      </c>
      <c r="L7266" s="39">
        <v>20000</v>
      </c>
      <c r="M7266" t="s">
        <v>70</v>
      </c>
      <c r="N7266" s="32">
        <v>46276</v>
      </c>
      <c r="O7266" s="1">
        <f t="shared" si="358"/>
        <v>2</v>
      </c>
      <c r="P7266" t="s">
        <v>8251</v>
      </c>
    </row>
    <row r="7267" spans="1:21" hidden="1">
      <c r="A7267" t="s">
        <v>26</v>
      </c>
      <c r="B7267" t="s">
        <v>8742</v>
      </c>
      <c r="C7267" s="55">
        <v>28392</v>
      </c>
      <c r="D7267" t="s">
        <v>1431</v>
      </c>
      <c r="E7267" s="32">
        <v>46274</v>
      </c>
      <c r="F7267" s="26">
        <v>46274.368877314817</v>
      </c>
      <c r="G7267" s="12" t="s">
        <v>8514</v>
      </c>
      <c r="H7267">
        <v>900219834</v>
      </c>
      <c r="I7267" t="s">
        <v>739</v>
      </c>
      <c r="J7267" s="39">
        <f t="shared" ref="J7267:J7330" si="359">+L7267-K7267</f>
        <v>53781.51</v>
      </c>
      <c r="K7267" s="39">
        <v>10218.49</v>
      </c>
      <c r="L7267" s="39">
        <v>64000</v>
      </c>
      <c r="M7267" t="s">
        <v>70</v>
      </c>
      <c r="N7267" s="32">
        <v>46276</v>
      </c>
      <c r="O7267" s="1">
        <f t="shared" si="358"/>
        <v>2</v>
      </c>
      <c r="P7267" t="s">
        <v>8251</v>
      </c>
    </row>
    <row r="7268" spans="1:21" hidden="1">
      <c r="A7268" t="s">
        <v>26</v>
      </c>
      <c r="B7268" t="s">
        <v>8743</v>
      </c>
      <c r="C7268" s="55">
        <v>11337</v>
      </c>
      <c r="D7268" t="s">
        <v>1991</v>
      </c>
      <c r="E7268" s="32">
        <v>46274</v>
      </c>
      <c r="F7268" s="26">
        <v>46274.298888888887</v>
      </c>
      <c r="G7268" s="12" t="s">
        <v>8514</v>
      </c>
      <c r="H7268">
        <v>900402854</v>
      </c>
      <c r="I7268" t="s">
        <v>6716</v>
      </c>
      <c r="J7268" s="39">
        <f t="shared" si="359"/>
        <v>605400</v>
      </c>
      <c r="K7268" s="39">
        <v>115026</v>
      </c>
      <c r="L7268" s="39">
        <v>720426</v>
      </c>
      <c r="M7268" t="s">
        <v>37</v>
      </c>
      <c r="N7268" s="32">
        <v>46276</v>
      </c>
      <c r="O7268" s="1">
        <f t="shared" si="358"/>
        <v>2</v>
      </c>
      <c r="P7268" t="s">
        <v>8251</v>
      </c>
      <c r="U7268" s="32">
        <v>46281</v>
      </c>
    </row>
    <row r="7269" spans="1:21" hidden="1">
      <c r="A7269" t="s">
        <v>26</v>
      </c>
      <c r="B7269" t="s">
        <v>8744</v>
      </c>
      <c r="C7269" s="55">
        <v>32885</v>
      </c>
      <c r="D7269" t="s">
        <v>618</v>
      </c>
      <c r="E7269" s="32">
        <v>46274</v>
      </c>
      <c r="F7269" s="26">
        <v>46274.289583333331</v>
      </c>
      <c r="G7269" s="12" t="s">
        <v>8514</v>
      </c>
      <c r="H7269">
        <v>900322890</v>
      </c>
      <c r="I7269" t="s">
        <v>619</v>
      </c>
      <c r="J7269" s="39">
        <f t="shared" si="359"/>
        <v>3555200</v>
      </c>
      <c r="K7269" s="39">
        <v>675488</v>
      </c>
      <c r="L7269" s="39">
        <v>4230688</v>
      </c>
      <c r="M7269" t="s">
        <v>70</v>
      </c>
      <c r="N7269" s="32">
        <v>46279</v>
      </c>
      <c r="O7269" s="1">
        <f t="shared" si="358"/>
        <v>5</v>
      </c>
      <c r="P7269" t="s">
        <v>8251</v>
      </c>
    </row>
    <row r="7270" spans="1:21" hidden="1">
      <c r="A7270" t="s">
        <v>26</v>
      </c>
      <c r="B7270" t="s">
        <v>8762</v>
      </c>
      <c r="C7270" s="55">
        <v>1693857</v>
      </c>
      <c r="D7270">
        <v>9910</v>
      </c>
      <c r="E7270" s="32">
        <v>46274</v>
      </c>
      <c r="F7270" s="26">
        <v>46274.613807870373</v>
      </c>
      <c r="G7270" s="12" t="s">
        <v>8514</v>
      </c>
      <c r="H7270">
        <v>800242106</v>
      </c>
      <c r="I7270" t="s">
        <v>172</v>
      </c>
      <c r="J7270" s="39">
        <f t="shared" si="359"/>
        <v>11900</v>
      </c>
      <c r="K7270" s="39">
        <v>0</v>
      </c>
      <c r="L7270" s="39">
        <v>11900</v>
      </c>
      <c r="M7270" t="s">
        <v>70</v>
      </c>
      <c r="N7270" s="32">
        <v>46275</v>
      </c>
      <c r="O7270" s="1">
        <f t="shared" si="358"/>
        <v>1</v>
      </c>
      <c r="P7270" t="s">
        <v>7680</v>
      </c>
      <c r="U7270" s="32">
        <v>46281</v>
      </c>
    </row>
    <row r="7271" spans="1:21" hidden="1">
      <c r="A7271" t="s">
        <v>26</v>
      </c>
      <c r="B7271" t="s">
        <v>8770</v>
      </c>
      <c r="C7271" s="55">
        <v>927</v>
      </c>
      <c r="D7271" t="s">
        <v>28</v>
      </c>
      <c r="E7271" s="32">
        <v>46274</v>
      </c>
      <c r="F7271" s="26">
        <v>46274.593738425923</v>
      </c>
      <c r="G7271" s="12" t="s">
        <v>8514</v>
      </c>
      <c r="H7271">
        <v>71660004</v>
      </c>
      <c r="I7271" t="s">
        <v>266</v>
      </c>
      <c r="J7271" s="39">
        <f t="shared" si="359"/>
        <v>230000</v>
      </c>
      <c r="K7271" s="39">
        <v>0</v>
      </c>
      <c r="L7271" s="39">
        <v>230000</v>
      </c>
      <c r="M7271" t="s">
        <v>70</v>
      </c>
      <c r="N7271" s="32">
        <v>46279</v>
      </c>
      <c r="O7271" s="1">
        <f t="shared" si="358"/>
        <v>5</v>
      </c>
      <c r="P7271" t="s">
        <v>8251</v>
      </c>
      <c r="U7271" s="32">
        <v>46281</v>
      </c>
    </row>
    <row r="7272" spans="1:21" hidden="1">
      <c r="A7272" t="s">
        <v>26</v>
      </c>
      <c r="B7272" t="s">
        <v>8771</v>
      </c>
      <c r="C7272" s="55">
        <v>926</v>
      </c>
      <c r="D7272" t="s">
        <v>28</v>
      </c>
      <c r="E7272" s="32">
        <v>46274</v>
      </c>
      <c r="F7272" s="26">
        <v>46274.591956018521</v>
      </c>
      <c r="G7272" s="12" t="s">
        <v>8514</v>
      </c>
      <c r="H7272">
        <v>71660004</v>
      </c>
      <c r="I7272" t="s">
        <v>266</v>
      </c>
      <c r="J7272" s="39">
        <f t="shared" si="359"/>
        <v>160000</v>
      </c>
      <c r="K7272" s="39">
        <v>0</v>
      </c>
      <c r="L7272" s="39">
        <v>160000</v>
      </c>
      <c r="M7272" t="s">
        <v>70</v>
      </c>
      <c r="N7272" s="32">
        <v>46279</v>
      </c>
      <c r="O7272" s="1">
        <f t="shared" si="358"/>
        <v>5</v>
      </c>
      <c r="P7272" t="s">
        <v>8251</v>
      </c>
      <c r="U7272" s="32">
        <v>46281</v>
      </c>
    </row>
    <row r="7273" spans="1:21" hidden="1">
      <c r="A7273" t="s">
        <v>26</v>
      </c>
      <c r="B7273" t="s">
        <v>8772</v>
      </c>
      <c r="C7273" s="55">
        <v>925</v>
      </c>
      <c r="D7273" t="s">
        <v>28</v>
      </c>
      <c r="E7273" s="32">
        <v>46274</v>
      </c>
      <c r="F7273" s="26">
        <v>46274.591099537036</v>
      </c>
      <c r="G7273" s="12" t="s">
        <v>8514</v>
      </c>
      <c r="H7273">
        <v>71660004</v>
      </c>
      <c r="I7273" t="s">
        <v>266</v>
      </c>
      <c r="J7273" s="39">
        <f t="shared" si="359"/>
        <v>315000</v>
      </c>
      <c r="K7273" s="39">
        <v>0</v>
      </c>
      <c r="L7273" s="39">
        <v>315000</v>
      </c>
      <c r="M7273" t="s">
        <v>70</v>
      </c>
      <c r="N7273" s="32">
        <v>46276</v>
      </c>
      <c r="O7273" s="1">
        <f t="shared" si="358"/>
        <v>2</v>
      </c>
      <c r="P7273" t="s">
        <v>8251</v>
      </c>
      <c r="U7273" s="32">
        <v>46281</v>
      </c>
    </row>
    <row r="7274" spans="1:21" hidden="1">
      <c r="A7274" t="s">
        <v>26</v>
      </c>
      <c r="B7274" t="s">
        <v>8773</v>
      </c>
      <c r="C7274" s="55">
        <v>397</v>
      </c>
      <c r="D7274" t="s">
        <v>6914</v>
      </c>
      <c r="E7274" s="32">
        <v>46274</v>
      </c>
      <c r="F7274" s="26">
        <v>46274.547013888892</v>
      </c>
      <c r="G7274" s="12" t="s">
        <v>8514</v>
      </c>
      <c r="H7274">
        <v>800079603</v>
      </c>
      <c r="I7274" t="s">
        <v>206</v>
      </c>
      <c r="J7274" s="39">
        <f t="shared" si="359"/>
        <v>14286</v>
      </c>
      <c r="K7274" s="39">
        <v>2714.34</v>
      </c>
      <c r="L7274" s="39">
        <v>17000.34</v>
      </c>
      <c r="M7274" t="s">
        <v>58</v>
      </c>
      <c r="O7274" s="1">
        <f t="shared" si="358"/>
        <v>0</v>
      </c>
    </row>
    <row r="7275" spans="1:21" hidden="1">
      <c r="A7275" t="s">
        <v>26</v>
      </c>
      <c r="B7275" t="s">
        <v>8774</v>
      </c>
      <c r="C7275" s="55">
        <v>193553</v>
      </c>
      <c r="D7275">
        <v>392</v>
      </c>
      <c r="E7275" s="32">
        <v>46274</v>
      </c>
      <c r="F7275" s="26">
        <v>46274.542280092595</v>
      </c>
      <c r="G7275" s="12" t="s">
        <v>8514</v>
      </c>
      <c r="H7275">
        <v>860000018</v>
      </c>
      <c r="I7275" t="s">
        <v>1084</v>
      </c>
      <c r="J7275" s="39">
        <f t="shared" si="359"/>
        <v>593719.96</v>
      </c>
      <c r="K7275" s="39">
        <v>103591.03999999999</v>
      </c>
      <c r="L7275" s="39">
        <v>697311</v>
      </c>
      <c r="M7275" t="s">
        <v>70</v>
      </c>
      <c r="N7275" s="32">
        <v>46276</v>
      </c>
      <c r="O7275" s="1">
        <f t="shared" si="358"/>
        <v>2</v>
      </c>
      <c r="P7275" t="s">
        <v>8251</v>
      </c>
    </row>
    <row r="7276" spans="1:21" hidden="1">
      <c r="A7276" t="s">
        <v>26</v>
      </c>
      <c r="B7276" t="s">
        <v>8775</v>
      </c>
      <c r="C7276" s="56">
        <v>28554</v>
      </c>
      <c r="D7276" t="s">
        <v>8688</v>
      </c>
      <c r="E7276" s="32">
        <v>46274</v>
      </c>
      <c r="F7276" s="26">
        <v>46274.532731481479</v>
      </c>
      <c r="G7276" s="12" t="s">
        <v>8514</v>
      </c>
      <c r="H7276">
        <v>890301163</v>
      </c>
      <c r="I7276" t="s">
        <v>8713</v>
      </c>
      <c r="J7276" s="39">
        <f t="shared" si="359"/>
        <v>7478.99</v>
      </c>
      <c r="K7276" s="39">
        <v>1421.01</v>
      </c>
      <c r="L7276" s="39">
        <v>8900</v>
      </c>
      <c r="M7276" t="s">
        <v>54</v>
      </c>
      <c r="O7276" s="1">
        <f t="shared" si="358"/>
        <v>0</v>
      </c>
    </row>
    <row r="7277" spans="1:21" hidden="1">
      <c r="A7277" t="s">
        <v>82</v>
      </c>
      <c r="B7277" t="s">
        <v>8776</v>
      </c>
      <c r="C7277" s="55">
        <v>92839</v>
      </c>
      <c r="D7277" t="s">
        <v>3516</v>
      </c>
      <c r="E7277" s="32">
        <v>46274</v>
      </c>
      <c r="F7277" s="26">
        <v>46274.450092592589</v>
      </c>
      <c r="G7277" s="12" t="s">
        <v>8514</v>
      </c>
      <c r="H7277">
        <v>900053978</v>
      </c>
      <c r="I7277" t="s">
        <v>8707</v>
      </c>
      <c r="J7277" s="39">
        <f t="shared" si="359"/>
        <v>35400</v>
      </c>
      <c r="K7277" s="39">
        <v>0</v>
      </c>
      <c r="L7277" s="39">
        <v>35400</v>
      </c>
      <c r="M7277" t="s">
        <v>70</v>
      </c>
      <c r="O7277" s="1">
        <f t="shared" si="358"/>
        <v>0</v>
      </c>
    </row>
    <row r="7278" spans="1:21" hidden="1">
      <c r="A7278" t="s">
        <v>26</v>
      </c>
      <c r="B7278" t="s">
        <v>8777</v>
      </c>
      <c r="C7278" s="55">
        <v>7802</v>
      </c>
      <c r="D7278" t="s">
        <v>96</v>
      </c>
      <c r="E7278" s="32">
        <v>46274</v>
      </c>
      <c r="F7278" s="26">
        <v>46274.418634259258</v>
      </c>
      <c r="G7278" s="12" t="s">
        <v>8514</v>
      </c>
      <c r="H7278">
        <v>811006418</v>
      </c>
      <c r="I7278" t="s">
        <v>97</v>
      </c>
      <c r="J7278" s="39">
        <f t="shared" si="359"/>
        <v>142350</v>
      </c>
      <c r="K7278" s="39">
        <v>27046.5</v>
      </c>
      <c r="L7278" s="39">
        <v>169396.5</v>
      </c>
      <c r="M7278" t="s">
        <v>98</v>
      </c>
      <c r="N7278" s="32">
        <v>46280</v>
      </c>
      <c r="O7278" s="1">
        <f t="shared" si="358"/>
        <v>6</v>
      </c>
    </row>
    <row r="7279" spans="1:21" hidden="1">
      <c r="A7279" t="s">
        <v>26</v>
      </c>
      <c r="B7279" t="s">
        <v>8778</v>
      </c>
      <c r="C7279" s="55">
        <v>7801</v>
      </c>
      <c r="D7279" t="s">
        <v>96</v>
      </c>
      <c r="E7279" s="32">
        <v>46274</v>
      </c>
      <c r="F7279" s="26">
        <v>46274.415601851855</v>
      </c>
      <c r="G7279" s="12" t="s">
        <v>8514</v>
      </c>
      <c r="H7279">
        <v>811006418</v>
      </c>
      <c r="I7279" t="s">
        <v>97</v>
      </c>
      <c r="J7279" s="39">
        <f t="shared" si="359"/>
        <v>517045.00000000006</v>
      </c>
      <c r="K7279" s="39">
        <v>98238.55</v>
      </c>
      <c r="L7279" s="39">
        <v>615283.55000000005</v>
      </c>
      <c r="M7279" t="s">
        <v>98</v>
      </c>
      <c r="N7279" s="32">
        <v>46280</v>
      </c>
      <c r="O7279" s="1">
        <f t="shared" si="358"/>
        <v>6</v>
      </c>
    </row>
    <row r="7280" spans="1:21" hidden="1">
      <c r="A7280" t="s">
        <v>26</v>
      </c>
      <c r="B7280" t="s">
        <v>8779</v>
      </c>
      <c r="C7280" s="55">
        <v>357911</v>
      </c>
      <c r="D7280" t="s">
        <v>7933</v>
      </c>
      <c r="E7280" s="32">
        <v>46274</v>
      </c>
      <c r="F7280" s="26">
        <v>46274.410937499997</v>
      </c>
      <c r="G7280" s="12" t="s">
        <v>8514</v>
      </c>
      <c r="H7280">
        <v>890904615</v>
      </c>
      <c r="I7280" t="s">
        <v>7946</v>
      </c>
      <c r="J7280" s="39">
        <f t="shared" si="359"/>
        <v>15627855</v>
      </c>
      <c r="K7280" s="39">
        <v>2969292</v>
      </c>
      <c r="L7280" s="39">
        <v>18597147</v>
      </c>
      <c r="M7280" t="s">
        <v>30</v>
      </c>
      <c r="N7280" s="32">
        <v>46281</v>
      </c>
      <c r="O7280" s="1">
        <f t="shared" si="358"/>
        <v>7</v>
      </c>
      <c r="U7280" s="32">
        <v>46281</v>
      </c>
    </row>
    <row r="7281" spans="1:21" hidden="1">
      <c r="A7281" t="s">
        <v>26</v>
      </c>
      <c r="B7281" t="s">
        <v>8780</v>
      </c>
      <c r="C7281" s="55">
        <v>87893</v>
      </c>
      <c r="D7281" t="s">
        <v>632</v>
      </c>
      <c r="E7281" s="32">
        <v>46274</v>
      </c>
      <c r="F7281" s="26">
        <v>46274.389456018522</v>
      </c>
      <c r="G7281" s="12" t="s">
        <v>8514</v>
      </c>
      <c r="H7281">
        <v>901033312</v>
      </c>
      <c r="I7281" t="s">
        <v>633</v>
      </c>
      <c r="J7281" s="39">
        <f t="shared" si="359"/>
        <v>47500.02</v>
      </c>
      <c r="K7281" s="39">
        <v>0</v>
      </c>
      <c r="L7281" s="39">
        <v>47500.02</v>
      </c>
      <c r="M7281" t="s">
        <v>54</v>
      </c>
      <c r="O7281" s="1">
        <f t="shared" si="358"/>
        <v>0</v>
      </c>
    </row>
    <row r="7282" spans="1:21" hidden="1">
      <c r="A7282" t="s">
        <v>26</v>
      </c>
      <c r="B7282" t="s">
        <v>8781</v>
      </c>
      <c r="C7282" s="55">
        <v>177845</v>
      </c>
      <c r="D7282" t="s">
        <v>2448</v>
      </c>
      <c r="E7282" s="32">
        <v>46274</v>
      </c>
      <c r="F7282" s="26">
        <v>46274.352465277778</v>
      </c>
      <c r="G7282" s="12" t="s">
        <v>8514</v>
      </c>
      <c r="H7282">
        <v>901295398</v>
      </c>
      <c r="I7282" t="s">
        <v>2449</v>
      </c>
      <c r="J7282" s="39">
        <f t="shared" si="359"/>
        <v>7310.92</v>
      </c>
      <c r="K7282" s="39">
        <v>1389.08</v>
      </c>
      <c r="L7282" s="39">
        <v>8700</v>
      </c>
      <c r="M7282" t="s">
        <v>54</v>
      </c>
      <c r="O7282" s="1">
        <f t="shared" si="358"/>
        <v>0</v>
      </c>
    </row>
    <row r="7283" spans="1:21" hidden="1">
      <c r="A7283" t="s">
        <v>26</v>
      </c>
      <c r="B7283" t="s">
        <v>8782</v>
      </c>
      <c r="C7283" s="56">
        <v>544526</v>
      </c>
      <c r="D7283" t="s">
        <v>671</v>
      </c>
      <c r="E7283" s="32">
        <v>46274</v>
      </c>
      <c r="F7283" s="26">
        <v>46274.222395833334</v>
      </c>
      <c r="G7283" s="12" t="s">
        <v>8514</v>
      </c>
      <c r="H7283">
        <v>860001697</v>
      </c>
      <c r="I7283" t="s">
        <v>669</v>
      </c>
      <c r="J7283" s="39">
        <f t="shared" si="359"/>
        <v>507300</v>
      </c>
      <c r="K7283" s="39">
        <v>0</v>
      </c>
      <c r="L7283" s="39">
        <v>507300</v>
      </c>
      <c r="M7283" t="s">
        <v>70</v>
      </c>
      <c r="N7283" s="32">
        <v>46276</v>
      </c>
      <c r="O7283" s="1">
        <f t="shared" si="358"/>
        <v>2</v>
      </c>
      <c r="P7283" t="s">
        <v>8251</v>
      </c>
    </row>
    <row r="7284" spans="1:21" hidden="1">
      <c r="A7284" t="s">
        <v>26</v>
      </c>
      <c r="B7284" t="s">
        <v>8882</v>
      </c>
      <c r="C7284" s="55">
        <v>1643</v>
      </c>
      <c r="D7284" t="s">
        <v>151</v>
      </c>
      <c r="E7284" s="32">
        <v>46275</v>
      </c>
      <c r="F7284" s="26">
        <v>46275.692071759258</v>
      </c>
      <c r="G7284" s="12" t="s">
        <v>8514</v>
      </c>
      <c r="H7284">
        <v>901561580</v>
      </c>
      <c r="I7284" t="s">
        <v>152</v>
      </c>
      <c r="J7284" s="39">
        <f t="shared" si="359"/>
        <v>524332.68000000005</v>
      </c>
      <c r="K7284" s="39">
        <v>97067.71</v>
      </c>
      <c r="L7284" s="39">
        <v>621400.39</v>
      </c>
      <c r="M7284" t="s">
        <v>70</v>
      </c>
      <c r="N7284" s="32">
        <v>46282</v>
      </c>
      <c r="O7284" s="1">
        <f t="shared" si="358"/>
        <v>7</v>
      </c>
      <c r="P7284" t="s">
        <v>8251</v>
      </c>
    </row>
    <row r="7285" spans="1:21" hidden="1">
      <c r="A7285" t="s">
        <v>26</v>
      </c>
      <c r="B7285" t="s">
        <v>8883</v>
      </c>
      <c r="C7285" s="55">
        <v>2197</v>
      </c>
      <c r="D7285" t="s">
        <v>28</v>
      </c>
      <c r="E7285" s="32">
        <v>46275</v>
      </c>
      <c r="F7285" s="26">
        <v>46275.658067129632</v>
      </c>
      <c r="G7285" s="12" t="s">
        <v>8514</v>
      </c>
      <c r="H7285">
        <v>900674765</v>
      </c>
      <c r="I7285" t="s">
        <v>898</v>
      </c>
      <c r="J7285" s="39">
        <f t="shared" si="359"/>
        <v>700000</v>
      </c>
      <c r="K7285" s="39">
        <v>133000</v>
      </c>
      <c r="L7285" s="39">
        <v>833000</v>
      </c>
      <c r="M7285" t="s">
        <v>264</v>
      </c>
      <c r="O7285" s="1">
        <f t="shared" si="358"/>
        <v>0</v>
      </c>
    </row>
    <row r="7286" spans="1:21" hidden="1">
      <c r="A7286" t="s">
        <v>26</v>
      </c>
      <c r="B7286" t="s">
        <v>8887</v>
      </c>
      <c r="C7286" s="55">
        <v>290</v>
      </c>
      <c r="D7286" t="s">
        <v>2388</v>
      </c>
      <c r="E7286" s="32">
        <v>46275</v>
      </c>
      <c r="F7286" s="26">
        <v>46275.624699074076</v>
      </c>
      <c r="G7286" s="12" t="s">
        <v>8514</v>
      </c>
      <c r="H7286">
        <v>901847080</v>
      </c>
      <c r="I7286" t="s">
        <v>2519</v>
      </c>
      <c r="J7286" s="39">
        <f t="shared" si="359"/>
        <v>4717100</v>
      </c>
      <c r="K7286" s="39">
        <v>896249</v>
      </c>
      <c r="L7286" s="39">
        <v>5613349</v>
      </c>
      <c r="M7286" s="1" t="s">
        <v>9455</v>
      </c>
      <c r="N7286" s="32">
        <v>46281</v>
      </c>
      <c r="O7286" s="1">
        <f t="shared" si="358"/>
        <v>6</v>
      </c>
    </row>
    <row r="7287" spans="1:21" hidden="1">
      <c r="A7287" t="s">
        <v>26</v>
      </c>
      <c r="B7287" t="s">
        <v>8890</v>
      </c>
      <c r="C7287" s="55">
        <v>289</v>
      </c>
      <c r="D7287" t="s">
        <v>2388</v>
      </c>
      <c r="E7287" s="32">
        <v>46275</v>
      </c>
      <c r="F7287" s="26">
        <v>46275.527372685188</v>
      </c>
      <c r="G7287" s="12" t="s">
        <v>8514</v>
      </c>
      <c r="H7287">
        <v>901847080</v>
      </c>
      <c r="I7287" t="s">
        <v>2519</v>
      </c>
      <c r="J7287" s="39">
        <f t="shared" si="359"/>
        <v>1122720</v>
      </c>
      <c r="K7287" s="39">
        <v>213316.8</v>
      </c>
      <c r="L7287" s="39">
        <v>1336036.8</v>
      </c>
      <c r="M7287" s="1" t="s">
        <v>9455</v>
      </c>
      <c r="N7287" s="32">
        <v>46281</v>
      </c>
      <c r="O7287" s="1">
        <f t="shared" si="358"/>
        <v>6</v>
      </c>
    </row>
    <row r="7288" spans="1:21" hidden="1">
      <c r="A7288" t="s">
        <v>26</v>
      </c>
      <c r="B7288" t="s">
        <v>8893</v>
      </c>
      <c r="C7288" s="55">
        <v>10683</v>
      </c>
      <c r="D7288" t="s">
        <v>28</v>
      </c>
      <c r="E7288" s="32">
        <v>46275</v>
      </c>
      <c r="F7288" s="26">
        <v>46275.459965277776</v>
      </c>
      <c r="G7288" s="12" t="s">
        <v>8514</v>
      </c>
      <c r="H7288">
        <v>900583758</v>
      </c>
      <c r="I7288" t="s">
        <v>7674</v>
      </c>
      <c r="J7288" s="39">
        <f t="shared" si="359"/>
        <v>534500</v>
      </c>
      <c r="K7288" s="39">
        <v>101555</v>
      </c>
      <c r="L7288" s="39">
        <v>636055</v>
      </c>
      <c r="M7288" t="s">
        <v>37</v>
      </c>
      <c r="N7288" s="32">
        <v>46281</v>
      </c>
      <c r="O7288" s="1">
        <f t="shared" si="358"/>
        <v>6</v>
      </c>
      <c r="U7288" s="32">
        <v>46287</v>
      </c>
    </row>
    <row r="7289" spans="1:21" hidden="1">
      <c r="A7289" t="s">
        <v>26</v>
      </c>
      <c r="B7289" t="s">
        <v>8896</v>
      </c>
      <c r="C7289" s="55">
        <v>928</v>
      </c>
      <c r="D7289" t="s">
        <v>28</v>
      </c>
      <c r="E7289" s="32">
        <v>46275</v>
      </c>
      <c r="F7289" s="26">
        <v>46275.543634259258</v>
      </c>
      <c r="G7289" s="12" t="s">
        <v>8514</v>
      </c>
      <c r="H7289">
        <v>71660004</v>
      </c>
      <c r="I7289" t="s">
        <v>266</v>
      </c>
      <c r="J7289" s="39">
        <f t="shared" si="359"/>
        <v>55380</v>
      </c>
      <c r="K7289" s="39">
        <v>0</v>
      </c>
      <c r="L7289" s="39">
        <v>55380</v>
      </c>
      <c r="M7289" t="s">
        <v>70</v>
      </c>
      <c r="N7289" s="32">
        <v>46280</v>
      </c>
      <c r="O7289" s="1">
        <f t="shared" si="358"/>
        <v>5</v>
      </c>
    </row>
    <row r="7290" spans="1:21" hidden="1">
      <c r="A7290" t="s">
        <v>26</v>
      </c>
      <c r="B7290" t="s">
        <v>8900</v>
      </c>
      <c r="C7290" s="55">
        <v>32901</v>
      </c>
      <c r="D7290" t="s">
        <v>618</v>
      </c>
      <c r="E7290" s="32">
        <v>46275</v>
      </c>
      <c r="F7290" s="26">
        <v>46275.289895833332</v>
      </c>
      <c r="G7290" s="12" t="s">
        <v>8514</v>
      </c>
      <c r="H7290">
        <v>900322890</v>
      </c>
      <c r="I7290" t="s">
        <v>619</v>
      </c>
      <c r="J7290" s="39">
        <f t="shared" si="359"/>
        <v>4475800</v>
      </c>
      <c r="K7290" s="39">
        <v>850402</v>
      </c>
      <c r="L7290" s="39">
        <v>5326202</v>
      </c>
      <c r="M7290" t="s">
        <v>70</v>
      </c>
      <c r="N7290" s="32">
        <v>46279</v>
      </c>
      <c r="O7290" s="1">
        <f t="shared" si="358"/>
        <v>4</v>
      </c>
      <c r="P7290" t="s">
        <v>8251</v>
      </c>
    </row>
    <row r="7291" spans="1:21" hidden="1">
      <c r="A7291" t="s">
        <v>26</v>
      </c>
      <c r="B7291" t="s">
        <v>8901</v>
      </c>
      <c r="C7291" s="55">
        <v>292</v>
      </c>
      <c r="D7291" t="s">
        <v>2388</v>
      </c>
      <c r="E7291" s="32">
        <v>46275</v>
      </c>
      <c r="F7291" s="26">
        <v>46275.630706018521</v>
      </c>
      <c r="G7291" s="12" t="s">
        <v>8514</v>
      </c>
      <c r="H7291">
        <v>901847080</v>
      </c>
      <c r="I7291" t="s">
        <v>2519</v>
      </c>
      <c r="J7291" s="39">
        <f t="shared" si="359"/>
        <v>3200000</v>
      </c>
      <c r="K7291" s="39">
        <v>608000</v>
      </c>
      <c r="L7291" s="39">
        <v>3808000</v>
      </c>
      <c r="M7291" s="1" t="s">
        <v>9455</v>
      </c>
      <c r="N7291" s="32">
        <v>46281</v>
      </c>
      <c r="O7291" s="1">
        <f t="shared" si="358"/>
        <v>6</v>
      </c>
    </row>
    <row r="7292" spans="1:21" hidden="1">
      <c r="A7292" t="s">
        <v>26</v>
      </c>
      <c r="B7292" t="s">
        <v>8902</v>
      </c>
      <c r="C7292" s="55">
        <v>371902</v>
      </c>
      <c r="D7292" t="s">
        <v>336</v>
      </c>
      <c r="E7292" s="32">
        <v>46275</v>
      </c>
      <c r="F7292" s="26">
        <v>46275.597488425927</v>
      </c>
      <c r="G7292" s="12" t="s">
        <v>8514</v>
      </c>
      <c r="H7292">
        <v>800049074</v>
      </c>
      <c r="I7292" t="s">
        <v>337</v>
      </c>
      <c r="J7292" s="39">
        <f t="shared" si="359"/>
        <v>20636</v>
      </c>
      <c r="K7292" s="39">
        <v>3921</v>
      </c>
      <c r="L7292" s="39">
        <v>24557</v>
      </c>
      <c r="M7292" t="s">
        <v>70</v>
      </c>
      <c r="N7292" s="32">
        <v>46279</v>
      </c>
      <c r="O7292" s="1">
        <f t="shared" si="358"/>
        <v>4</v>
      </c>
      <c r="P7292" t="s">
        <v>8251</v>
      </c>
      <c r="U7292" s="32">
        <v>46281</v>
      </c>
    </row>
    <row r="7293" spans="1:21" hidden="1">
      <c r="A7293" t="s">
        <v>26</v>
      </c>
      <c r="B7293" t="s">
        <v>8904</v>
      </c>
      <c r="C7293" s="55">
        <v>261509</v>
      </c>
      <c r="D7293" t="s">
        <v>273</v>
      </c>
      <c r="E7293" s="32">
        <v>46275</v>
      </c>
      <c r="F7293" s="26">
        <v>46275.599594907406</v>
      </c>
      <c r="G7293" s="12" t="s">
        <v>8514</v>
      </c>
      <c r="H7293">
        <v>900659017</v>
      </c>
      <c r="I7293" t="s">
        <v>274</v>
      </c>
      <c r="J7293" s="39">
        <f t="shared" si="359"/>
        <v>1320949.3500000001</v>
      </c>
      <c r="K7293" s="39">
        <v>250980.38</v>
      </c>
      <c r="L7293" s="39">
        <v>1571929.73</v>
      </c>
      <c r="M7293" t="s">
        <v>70</v>
      </c>
      <c r="O7293" s="1">
        <f t="shared" si="358"/>
        <v>0</v>
      </c>
    </row>
    <row r="7294" spans="1:21" hidden="1">
      <c r="A7294" t="s">
        <v>26</v>
      </c>
      <c r="B7294" t="s">
        <v>8905</v>
      </c>
      <c r="C7294" s="55">
        <v>754057</v>
      </c>
      <c r="D7294" t="s">
        <v>817</v>
      </c>
      <c r="E7294" s="32">
        <v>46275</v>
      </c>
      <c r="F7294" s="26">
        <v>46275.317094907405</v>
      </c>
      <c r="G7294" s="12" t="s">
        <v>8514</v>
      </c>
      <c r="H7294">
        <v>890915475</v>
      </c>
      <c r="I7294" t="s">
        <v>818</v>
      </c>
      <c r="J7294" s="39">
        <f t="shared" si="359"/>
        <v>26666</v>
      </c>
      <c r="K7294" s="39">
        <v>5066.54</v>
      </c>
      <c r="L7294" s="39">
        <v>31732.54</v>
      </c>
      <c r="M7294" t="s">
        <v>70</v>
      </c>
      <c r="N7294" s="32">
        <v>46282</v>
      </c>
      <c r="O7294" s="1">
        <f t="shared" si="358"/>
        <v>7</v>
      </c>
      <c r="P7294" t="s">
        <v>8251</v>
      </c>
    </row>
    <row r="7295" spans="1:21" hidden="1">
      <c r="A7295" t="s">
        <v>26</v>
      </c>
      <c r="B7295" t="s">
        <v>8910</v>
      </c>
      <c r="C7295" s="55">
        <v>59889</v>
      </c>
      <c r="D7295" t="s">
        <v>122</v>
      </c>
      <c r="E7295" s="32">
        <v>46275</v>
      </c>
      <c r="F7295" s="26">
        <v>46275.708692129629</v>
      </c>
      <c r="G7295" s="12" t="s">
        <v>8514</v>
      </c>
      <c r="H7295">
        <v>900650486</v>
      </c>
      <c r="I7295" t="s">
        <v>857</v>
      </c>
      <c r="J7295" s="39">
        <f t="shared" si="359"/>
        <v>3000000</v>
      </c>
      <c r="K7295" s="39">
        <v>0</v>
      </c>
      <c r="L7295" s="39">
        <v>3000000</v>
      </c>
      <c r="M7295" t="s">
        <v>65</v>
      </c>
      <c r="N7295" s="32">
        <v>46280</v>
      </c>
      <c r="O7295" s="1">
        <f t="shared" si="358"/>
        <v>5</v>
      </c>
      <c r="U7295" s="32">
        <v>46281</v>
      </c>
    </row>
    <row r="7296" spans="1:21" hidden="1">
      <c r="A7296" t="s">
        <v>26</v>
      </c>
      <c r="B7296" t="s">
        <v>8914</v>
      </c>
      <c r="C7296" s="55">
        <v>59890</v>
      </c>
      <c r="D7296" t="s">
        <v>122</v>
      </c>
      <c r="E7296" s="32">
        <v>46275</v>
      </c>
      <c r="F7296" s="26">
        <v>46275.708807870367</v>
      </c>
      <c r="G7296" s="12" t="s">
        <v>8514</v>
      </c>
      <c r="H7296">
        <v>900650486</v>
      </c>
      <c r="I7296" t="s">
        <v>857</v>
      </c>
      <c r="J7296" s="39">
        <f t="shared" si="359"/>
        <v>114285.70999999999</v>
      </c>
      <c r="K7296" s="39">
        <v>21714.29</v>
      </c>
      <c r="L7296" s="39">
        <v>136000</v>
      </c>
      <c r="M7296" t="s">
        <v>65</v>
      </c>
      <c r="N7296" s="32">
        <v>46276</v>
      </c>
      <c r="O7296" s="1">
        <f t="shared" si="358"/>
        <v>1</v>
      </c>
      <c r="P7296" t="s">
        <v>8251</v>
      </c>
      <c r="U7296" s="32">
        <v>46281</v>
      </c>
    </row>
    <row r="7297" spans="1:21" hidden="1">
      <c r="A7297" t="s">
        <v>26</v>
      </c>
      <c r="B7297" t="s">
        <v>8917</v>
      </c>
      <c r="C7297" s="55">
        <v>91223</v>
      </c>
      <c r="D7297" t="s">
        <v>2613</v>
      </c>
      <c r="E7297" s="32">
        <v>46275</v>
      </c>
      <c r="F7297" s="26">
        <v>46275.047650462962</v>
      </c>
      <c r="G7297" s="12" t="s">
        <v>8514</v>
      </c>
      <c r="H7297">
        <v>811011779</v>
      </c>
      <c r="I7297" t="s">
        <v>1339</v>
      </c>
      <c r="J7297" s="39">
        <f t="shared" si="359"/>
        <v>665679.4</v>
      </c>
      <c r="K7297" s="39">
        <v>105673.60000000001</v>
      </c>
      <c r="L7297" s="39">
        <v>771353</v>
      </c>
      <c r="M7297" t="s">
        <v>70</v>
      </c>
      <c r="N7297" s="32">
        <v>46279</v>
      </c>
      <c r="O7297" s="1">
        <f t="shared" si="358"/>
        <v>4</v>
      </c>
      <c r="P7297" t="s">
        <v>8251</v>
      </c>
      <c r="U7297" s="32">
        <v>46281</v>
      </c>
    </row>
    <row r="7298" spans="1:21" hidden="1">
      <c r="A7298" t="s">
        <v>26</v>
      </c>
      <c r="B7298" t="s">
        <v>8920</v>
      </c>
      <c r="C7298" s="55">
        <v>125717</v>
      </c>
      <c r="D7298" t="s">
        <v>2265</v>
      </c>
      <c r="E7298" s="32">
        <v>46275</v>
      </c>
      <c r="F7298" s="26">
        <v>46275.659467592595</v>
      </c>
      <c r="G7298" s="12" t="s">
        <v>8514</v>
      </c>
      <c r="H7298">
        <v>900494362</v>
      </c>
      <c r="I7298" t="s">
        <v>2266</v>
      </c>
      <c r="J7298" s="39">
        <f t="shared" si="359"/>
        <v>70400</v>
      </c>
      <c r="K7298" s="39">
        <v>3116</v>
      </c>
      <c r="L7298" s="39">
        <v>73516</v>
      </c>
      <c r="M7298" t="s">
        <v>70</v>
      </c>
      <c r="N7298" s="32">
        <v>46280</v>
      </c>
      <c r="O7298" s="1">
        <f t="shared" si="358"/>
        <v>5</v>
      </c>
    </row>
    <row r="7299" spans="1:21" hidden="1">
      <c r="A7299" t="s">
        <v>26</v>
      </c>
      <c r="B7299" t="s">
        <v>8921</v>
      </c>
      <c r="C7299" s="55">
        <v>20541</v>
      </c>
      <c r="D7299" t="s">
        <v>227</v>
      </c>
      <c r="E7299" s="32">
        <v>46275</v>
      </c>
      <c r="F7299" s="26">
        <v>46275.705752314818</v>
      </c>
      <c r="G7299" s="12" t="s">
        <v>8514</v>
      </c>
      <c r="H7299">
        <v>811025549</v>
      </c>
      <c r="I7299" t="s">
        <v>4407</v>
      </c>
      <c r="J7299" s="39">
        <f t="shared" si="359"/>
        <v>1200000</v>
      </c>
      <c r="K7299" s="39">
        <v>228000</v>
      </c>
      <c r="L7299" s="39">
        <v>1428000</v>
      </c>
      <c r="M7299" t="s">
        <v>70</v>
      </c>
      <c r="O7299" s="1">
        <f t="shared" si="358"/>
        <v>0</v>
      </c>
    </row>
    <row r="7300" spans="1:21" hidden="1">
      <c r="A7300" t="s">
        <v>26</v>
      </c>
      <c r="B7300" t="s">
        <v>8922</v>
      </c>
      <c r="C7300" s="55">
        <v>1640</v>
      </c>
      <c r="D7300" t="s">
        <v>151</v>
      </c>
      <c r="E7300" s="32">
        <v>46275</v>
      </c>
      <c r="F7300" s="26">
        <v>46275.581562500003</v>
      </c>
      <c r="G7300" s="12" t="s">
        <v>8514</v>
      </c>
      <c r="H7300">
        <v>901561580</v>
      </c>
      <c r="I7300" t="s">
        <v>152</v>
      </c>
      <c r="J7300" s="39">
        <f t="shared" si="359"/>
        <v>341460</v>
      </c>
      <c r="K7300" s="39">
        <v>56327.4</v>
      </c>
      <c r="L7300" s="39">
        <v>397787.4</v>
      </c>
      <c r="M7300" t="s">
        <v>70</v>
      </c>
      <c r="O7300" s="1">
        <f t="shared" si="358"/>
        <v>0</v>
      </c>
    </row>
    <row r="7301" spans="1:21" hidden="1">
      <c r="A7301" t="s">
        <v>26</v>
      </c>
      <c r="B7301" t="s">
        <v>8924</v>
      </c>
      <c r="C7301" s="55">
        <v>25188</v>
      </c>
      <c r="D7301" t="s">
        <v>205</v>
      </c>
      <c r="E7301" s="32">
        <v>46275</v>
      </c>
      <c r="F7301" s="26">
        <v>46275.640393518515</v>
      </c>
      <c r="G7301" s="12" t="s">
        <v>8514</v>
      </c>
      <c r="H7301">
        <v>800079603</v>
      </c>
      <c r="I7301" t="s">
        <v>206</v>
      </c>
      <c r="J7301" s="39">
        <f t="shared" si="359"/>
        <v>166404</v>
      </c>
      <c r="K7301" s="39">
        <v>31616.76</v>
      </c>
      <c r="L7301" s="39">
        <v>198020.76</v>
      </c>
      <c r="M7301" t="s">
        <v>58</v>
      </c>
      <c r="N7301" s="32">
        <v>46281</v>
      </c>
      <c r="O7301" s="1">
        <f t="shared" si="358"/>
        <v>6</v>
      </c>
      <c r="U7301" s="32">
        <v>46287</v>
      </c>
    </row>
    <row r="7302" spans="1:21" hidden="1">
      <c r="A7302" t="s">
        <v>26</v>
      </c>
      <c r="B7302" t="s">
        <v>8925</v>
      </c>
      <c r="C7302" s="55">
        <v>3080</v>
      </c>
      <c r="D7302" t="s">
        <v>598</v>
      </c>
      <c r="E7302" s="32">
        <v>46275</v>
      </c>
      <c r="F7302" s="26">
        <v>46275.676319444443</v>
      </c>
      <c r="G7302" s="12" t="s">
        <v>8514</v>
      </c>
      <c r="H7302">
        <v>901101232</v>
      </c>
      <c r="I7302" t="s">
        <v>599</v>
      </c>
      <c r="J7302" s="39">
        <f t="shared" si="359"/>
        <v>2812800</v>
      </c>
      <c r="K7302" s="39">
        <v>534432</v>
      </c>
      <c r="L7302" s="39">
        <v>3347232</v>
      </c>
      <c r="M7302" s="1" t="s">
        <v>9455</v>
      </c>
      <c r="N7302" s="32">
        <v>46281</v>
      </c>
      <c r="O7302" s="1">
        <f t="shared" ref="O7302:O7365" si="360">IFERROR(IF(-_xlfn.DAYS(E7302,N7302)&lt;0,0,-_xlfn.DAYS(E7302,N7302)), " - ")</f>
        <v>6</v>
      </c>
    </row>
    <row r="7303" spans="1:21" hidden="1">
      <c r="A7303" t="s">
        <v>26</v>
      </c>
      <c r="B7303" t="s">
        <v>8929</v>
      </c>
      <c r="C7303" s="55">
        <v>1642</v>
      </c>
      <c r="D7303" t="s">
        <v>151</v>
      </c>
      <c r="E7303" s="32">
        <v>46275</v>
      </c>
      <c r="F7303" s="26">
        <v>46275.619375000002</v>
      </c>
      <c r="G7303" s="12" t="s">
        <v>8514</v>
      </c>
      <c r="H7303">
        <v>901561580</v>
      </c>
      <c r="I7303" t="s">
        <v>152</v>
      </c>
      <c r="J7303" s="39">
        <f t="shared" si="359"/>
        <v>442640.4</v>
      </c>
      <c r="K7303" s="39">
        <v>81546.179999999993</v>
      </c>
      <c r="L7303" s="39">
        <v>524186.58</v>
      </c>
      <c r="M7303" t="s">
        <v>70</v>
      </c>
      <c r="O7303" s="1">
        <f t="shared" si="360"/>
        <v>0</v>
      </c>
    </row>
    <row r="7304" spans="1:21" hidden="1">
      <c r="A7304" t="s">
        <v>26</v>
      </c>
      <c r="B7304" t="s">
        <v>8930</v>
      </c>
      <c r="C7304" s="55">
        <v>1385</v>
      </c>
      <c r="D7304" t="s">
        <v>28</v>
      </c>
      <c r="E7304" s="32">
        <v>46275</v>
      </c>
      <c r="F7304" s="26">
        <v>46275.512557870374</v>
      </c>
      <c r="G7304" s="12" t="s">
        <v>8514</v>
      </c>
      <c r="H7304">
        <v>860404607</v>
      </c>
      <c r="I7304" t="s">
        <v>1429</v>
      </c>
      <c r="J7304" s="39">
        <f t="shared" si="359"/>
        <v>350000</v>
      </c>
      <c r="K7304" s="39">
        <v>0</v>
      </c>
      <c r="L7304" s="39">
        <v>350000</v>
      </c>
      <c r="M7304" t="s">
        <v>58</v>
      </c>
      <c r="O7304" s="1">
        <f t="shared" si="360"/>
        <v>0</v>
      </c>
    </row>
    <row r="7305" spans="1:21" hidden="1">
      <c r="A7305" t="s">
        <v>26</v>
      </c>
      <c r="B7305" t="s">
        <v>8931</v>
      </c>
      <c r="C7305" s="55">
        <v>1641</v>
      </c>
      <c r="D7305" t="s">
        <v>151</v>
      </c>
      <c r="E7305" s="32">
        <v>46275</v>
      </c>
      <c r="F7305" s="26">
        <v>46275.584930555553</v>
      </c>
      <c r="G7305" s="12" t="s">
        <v>8514</v>
      </c>
      <c r="H7305">
        <v>901561580</v>
      </c>
      <c r="I7305" t="s">
        <v>152</v>
      </c>
      <c r="J7305" s="39">
        <f t="shared" si="359"/>
        <v>4994969.2399999993</v>
      </c>
      <c r="K7305" s="39">
        <v>949044.15</v>
      </c>
      <c r="L7305" s="39">
        <v>5944013.3899999997</v>
      </c>
      <c r="M7305" t="s">
        <v>70</v>
      </c>
      <c r="N7305" s="32">
        <v>46279</v>
      </c>
      <c r="O7305" s="1">
        <f t="shared" si="360"/>
        <v>4</v>
      </c>
      <c r="P7305" t="s">
        <v>8251</v>
      </c>
    </row>
    <row r="7306" spans="1:21" hidden="1">
      <c r="A7306" t="s">
        <v>26</v>
      </c>
      <c r="B7306" t="s">
        <v>8932</v>
      </c>
      <c r="C7306" s="55">
        <v>291</v>
      </c>
      <c r="D7306" t="s">
        <v>2388</v>
      </c>
      <c r="E7306" s="32">
        <v>46275</v>
      </c>
      <c r="F7306" s="26">
        <v>46275.627615740741</v>
      </c>
      <c r="G7306" s="12" t="s">
        <v>8514</v>
      </c>
      <c r="H7306">
        <v>901847080</v>
      </c>
      <c r="I7306" t="s">
        <v>2519</v>
      </c>
      <c r="J7306" s="39">
        <f t="shared" si="359"/>
        <v>3685600</v>
      </c>
      <c r="K7306" s="39">
        <v>700264</v>
      </c>
      <c r="L7306" s="39">
        <v>4385864</v>
      </c>
      <c r="M7306" s="1" t="s">
        <v>9455</v>
      </c>
      <c r="N7306" s="32">
        <v>46281</v>
      </c>
      <c r="O7306" s="1">
        <f t="shared" si="360"/>
        <v>6</v>
      </c>
    </row>
    <row r="7307" spans="1:21" hidden="1">
      <c r="A7307" t="s">
        <v>26</v>
      </c>
      <c r="B7307" t="s">
        <v>8935</v>
      </c>
      <c r="C7307" s="55">
        <v>1639</v>
      </c>
      <c r="D7307" t="s">
        <v>151</v>
      </c>
      <c r="E7307" s="32">
        <v>46275</v>
      </c>
      <c r="F7307" s="26">
        <v>46275.370949074073</v>
      </c>
      <c r="G7307" s="12" t="s">
        <v>8514</v>
      </c>
      <c r="H7307">
        <v>901561580</v>
      </c>
      <c r="I7307" t="s">
        <v>152</v>
      </c>
      <c r="J7307" s="39">
        <f t="shared" si="359"/>
        <v>506279.99999999994</v>
      </c>
      <c r="K7307" s="39">
        <v>96193.2</v>
      </c>
      <c r="L7307" s="39">
        <v>602473.19999999995</v>
      </c>
      <c r="M7307" t="s">
        <v>70</v>
      </c>
      <c r="N7307" s="32">
        <v>46279</v>
      </c>
      <c r="O7307" s="1">
        <f t="shared" si="360"/>
        <v>4</v>
      </c>
      <c r="P7307" t="s">
        <v>8251</v>
      </c>
    </row>
    <row r="7308" spans="1:21" hidden="1">
      <c r="A7308" t="s">
        <v>26</v>
      </c>
      <c r="B7308" t="s">
        <v>8939</v>
      </c>
      <c r="C7308" s="55">
        <v>10451</v>
      </c>
      <c r="D7308" t="s">
        <v>2896</v>
      </c>
      <c r="E7308" s="32">
        <v>46275</v>
      </c>
      <c r="F7308" s="26">
        <v>46275.810208333336</v>
      </c>
      <c r="G7308" s="12" t="s">
        <v>8514</v>
      </c>
      <c r="H7308">
        <v>32150739</v>
      </c>
      <c r="I7308" t="s">
        <v>400</v>
      </c>
      <c r="J7308" s="39">
        <f t="shared" si="359"/>
        <v>562000</v>
      </c>
      <c r="K7308" s="39">
        <v>0</v>
      </c>
      <c r="L7308" s="39">
        <v>562000</v>
      </c>
      <c r="M7308" t="s">
        <v>199</v>
      </c>
      <c r="N7308" s="32">
        <v>46276</v>
      </c>
      <c r="O7308" s="1">
        <f t="shared" si="360"/>
        <v>1</v>
      </c>
      <c r="P7308" t="s">
        <v>8251</v>
      </c>
      <c r="U7308" s="32">
        <v>46281</v>
      </c>
    </row>
    <row r="7309" spans="1:21" hidden="1">
      <c r="A7309" t="s">
        <v>26</v>
      </c>
      <c r="B7309" t="s">
        <v>8940</v>
      </c>
      <c r="C7309" s="55">
        <v>102534</v>
      </c>
      <c r="D7309" t="s">
        <v>2544</v>
      </c>
      <c r="E7309" s="32">
        <v>46275</v>
      </c>
      <c r="F7309" s="26">
        <v>46275.634085648147</v>
      </c>
      <c r="G7309" s="12" t="s">
        <v>8514</v>
      </c>
      <c r="H7309">
        <v>890903388</v>
      </c>
      <c r="I7309" t="s">
        <v>943</v>
      </c>
      <c r="J7309" s="39">
        <f t="shared" si="359"/>
        <v>231400</v>
      </c>
      <c r="K7309" s="39">
        <v>0</v>
      </c>
      <c r="L7309" s="39">
        <v>231400</v>
      </c>
      <c r="M7309" t="s">
        <v>54</v>
      </c>
      <c r="O7309" s="1">
        <f t="shared" si="360"/>
        <v>0</v>
      </c>
    </row>
    <row r="7310" spans="1:21" hidden="1">
      <c r="A7310" t="s">
        <v>82</v>
      </c>
      <c r="B7310" t="s">
        <v>8941</v>
      </c>
      <c r="C7310" s="55">
        <v>68</v>
      </c>
      <c r="D7310" t="s">
        <v>119</v>
      </c>
      <c r="E7310" s="32">
        <v>46275</v>
      </c>
      <c r="F7310" s="26">
        <v>46275.692754629628</v>
      </c>
      <c r="G7310" s="12" t="s">
        <v>8514</v>
      </c>
      <c r="H7310">
        <v>901561580</v>
      </c>
      <c r="I7310" t="s">
        <v>152</v>
      </c>
      <c r="J7310" s="39">
        <f t="shared" si="359"/>
        <v>442640.4</v>
      </c>
      <c r="K7310" s="39">
        <v>81546.179999999993</v>
      </c>
      <c r="L7310" s="39">
        <v>524186.58</v>
      </c>
      <c r="M7310" t="s">
        <v>70</v>
      </c>
      <c r="O7310" s="1">
        <f t="shared" si="360"/>
        <v>0</v>
      </c>
    </row>
    <row r="7311" spans="1:21" hidden="1">
      <c r="A7311" t="s">
        <v>26</v>
      </c>
      <c r="B7311" t="s">
        <v>8942</v>
      </c>
      <c r="C7311" s="56">
        <v>120612</v>
      </c>
      <c r="D7311" t="s">
        <v>958</v>
      </c>
      <c r="E7311" s="32">
        <v>46275</v>
      </c>
      <c r="F7311" s="26">
        <v>46275.639363425929</v>
      </c>
      <c r="G7311" s="12" t="s">
        <v>8514</v>
      </c>
      <c r="H7311">
        <v>900125852</v>
      </c>
      <c r="I7311" t="s">
        <v>959</v>
      </c>
      <c r="J7311" s="39">
        <f t="shared" si="359"/>
        <v>15126.11</v>
      </c>
      <c r="K7311" s="39">
        <v>2873.89</v>
      </c>
      <c r="L7311" s="39">
        <v>18000</v>
      </c>
      <c r="M7311" t="s">
        <v>54</v>
      </c>
      <c r="O7311" s="1">
        <f t="shared" si="360"/>
        <v>0</v>
      </c>
    </row>
    <row r="7312" spans="1:21" hidden="1">
      <c r="A7312" t="s">
        <v>26</v>
      </c>
      <c r="B7312" t="s">
        <v>8943</v>
      </c>
      <c r="C7312" s="56">
        <v>28623</v>
      </c>
      <c r="D7312" t="s">
        <v>8688</v>
      </c>
      <c r="E7312" s="32">
        <v>46275</v>
      </c>
      <c r="F7312" s="26">
        <v>46275.560752314814</v>
      </c>
      <c r="G7312" s="12" t="s">
        <v>8514</v>
      </c>
      <c r="H7312">
        <v>890301163</v>
      </c>
      <c r="I7312" t="s">
        <v>8713</v>
      </c>
      <c r="J7312" s="39">
        <f t="shared" si="359"/>
        <v>11176.47</v>
      </c>
      <c r="K7312" s="39">
        <v>2123.5300000000002</v>
      </c>
      <c r="L7312" s="39">
        <v>13300</v>
      </c>
      <c r="M7312" t="s">
        <v>54</v>
      </c>
      <c r="O7312" s="1">
        <f t="shared" si="360"/>
        <v>0</v>
      </c>
    </row>
    <row r="7313" spans="1:21" hidden="1">
      <c r="A7313" t="s">
        <v>26</v>
      </c>
      <c r="B7313" t="s">
        <v>8944</v>
      </c>
      <c r="C7313" s="55">
        <v>399</v>
      </c>
      <c r="D7313" t="s">
        <v>6914</v>
      </c>
      <c r="E7313" s="32">
        <v>46275</v>
      </c>
      <c r="F7313" s="26">
        <v>46275.574918981481</v>
      </c>
      <c r="G7313" s="12" t="s">
        <v>8514</v>
      </c>
      <c r="H7313">
        <v>800079603</v>
      </c>
      <c r="I7313" t="s">
        <v>206</v>
      </c>
      <c r="J7313" s="39">
        <f t="shared" si="359"/>
        <v>14286</v>
      </c>
      <c r="K7313" s="39">
        <v>2714.34</v>
      </c>
      <c r="L7313" s="39">
        <v>17000.34</v>
      </c>
      <c r="M7313" t="s">
        <v>58</v>
      </c>
      <c r="O7313" s="1">
        <f t="shared" si="360"/>
        <v>0</v>
      </c>
    </row>
    <row r="7314" spans="1:21" hidden="1">
      <c r="A7314" t="s">
        <v>26</v>
      </c>
      <c r="B7314" t="s">
        <v>8945</v>
      </c>
      <c r="C7314" s="55">
        <v>621679</v>
      </c>
      <c r="D7314" t="s">
        <v>227</v>
      </c>
      <c r="E7314" s="32">
        <v>46275</v>
      </c>
      <c r="F7314" s="26">
        <v>46275.553865740738</v>
      </c>
      <c r="G7314" s="12" t="s">
        <v>8514</v>
      </c>
      <c r="H7314">
        <v>900993023</v>
      </c>
      <c r="I7314" t="s">
        <v>938</v>
      </c>
      <c r="J7314" s="39">
        <f t="shared" si="359"/>
        <v>187052</v>
      </c>
      <c r="K7314" s="39">
        <v>0</v>
      </c>
      <c r="L7314" s="39">
        <v>187052</v>
      </c>
      <c r="M7314" t="s">
        <v>54</v>
      </c>
      <c r="O7314" s="1">
        <f t="shared" si="360"/>
        <v>0</v>
      </c>
    </row>
    <row r="7315" spans="1:21" hidden="1">
      <c r="A7315" t="s">
        <v>26</v>
      </c>
      <c r="B7315" t="s">
        <v>8946</v>
      </c>
      <c r="C7315" s="55">
        <v>1655379</v>
      </c>
      <c r="D7315" t="s">
        <v>28</v>
      </c>
      <c r="E7315" s="32">
        <v>46275</v>
      </c>
      <c r="F7315" s="26">
        <v>46275.504571759258</v>
      </c>
      <c r="G7315" s="12" t="s">
        <v>8514</v>
      </c>
      <c r="H7315">
        <v>901378555</v>
      </c>
      <c r="I7315" t="s">
        <v>1111</v>
      </c>
      <c r="J7315" s="39">
        <f t="shared" si="359"/>
        <v>2690625</v>
      </c>
      <c r="K7315" s="39">
        <v>0</v>
      </c>
      <c r="L7315" s="39">
        <v>2690625</v>
      </c>
      <c r="M7315" t="s">
        <v>195</v>
      </c>
      <c r="N7315" s="32">
        <v>46281</v>
      </c>
      <c r="O7315" s="1">
        <f t="shared" si="360"/>
        <v>6</v>
      </c>
      <c r="P7315" t="s">
        <v>2655</v>
      </c>
      <c r="U7315" s="32">
        <v>46282</v>
      </c>
    </row>
    <row r="7316" spans="1:21" hidden="1">
      <c r="A7316" t="s">
        <v>26</v>
      </c>
      <c r="B7316" t="s">
        <v>8947</v>
      </c>
      <c r="C7316" s="55">
        <v>193705</v>
      </c>
      <c r="D7316" t="s">
        <v>1083</v>
      </c>
      <c r="E7316" s="32">
        <v>46275</v>
      </c>
      <c r="F7316" s="26">
        <v>46275.482731481483</v>
      </c>
      <c r="G7316" s="12" t="s">
        <v>8514</v>
      </c>
      <c r="H7316">
        <v>860000018</v>
      </c>
      <c r="I7316" t="s">
        <v>1084</v>
      </c>
      <c r="J7316" s="39">
        <f t="shared" si="359"/>
        <v>695911.96</v>
      </c>
      <c r="K7316" s="39">
        <v>123009.04</v>
      </c>
      <c r="L7316" s="39">
        <v>818921</v>
      </c>
      <c r="M7316" t="s">
        <v>70</v>
      </c>
      <c r="N7316" s="32">
        <v>46280</v>
      </c>
      <c r="O7316" s="1">
        <f t="shared" si="360"/>
        <v>5</v>
      </c>
    </row>
    <row r="7317" spans="1:21" hidden="1">
      <c r="A7317" t="s">
        <v>26</v>
      </c>
      <c r="B7317" t="s">
        <v>8948</v>
      </c>
      <c r="C7317" s="55">
        <v>193689</v>
      </c>
      <c r="D7317" t="s">
        <v>1083</v>
      </c>
      <c r="E7317" s="32">
        <v>46275</v>
      </c>
      <c r="F7317" s="26">
        <v>46275.440949074073</v>
      </c>
      <c r="G7317" s="12" t="s">
        <v>8514</v>
      </c>
      <c r="H7317">
        <v>860000018</v>
      </c>
      <c r="I7317" t="s">
        <v>1084</v>
      </c>
      <c r="J7317" s="39">
        <f t="shared" si="359"/>
        <v>731618.96</v>
      </c>
      <c r="K7317" s="39">
        <v>129792.04</v>
      </c>
      <c r="L7317" s="39">
        <v>861411</v>
      </c>
      <c r="M7317" t="s">
        <v>70</v>
      </c>
      <c r="N7317" s="32">
        <v>46279</v>
      </c>
      <c r="O7317" s="1">
        <f t="shared" si="360"/>
        <v>4</v>
      </c>
      <c r="P7317" t="s">
        <v>8251</v>
      </c>
    </row>
    <row r="7318" spans="1:21" hidden="1">
      <c r="A7318" t="s">
        <v>26</v>
      </c>
      <c r="B7318" t="s">
        <v>8949</v>
      </c>
      <c r="C7318" s="56">
        <v>18143</v>
      </c>
      <c r="D7318" t="s">
        <v>28</v>
      </c>
      <c r="E7318" s="32">
        <v>46275</v>
      </c>
      <c r="F7318" s="26">
        <v>46275.337893518517</v>
      </c>
      <c r="G7318" s="12" t="s">
        <v>8514</v>
      </c>
      <c r="H7318">
        <v>901965168</v>
      </c>
      <c r="I7318" t="s">
        <v>8952</v>
      </c>
      <c r="J7318" s="39">
        <f t="shared" si="359"/>
        <v>31932.77</v>
      </c>
      <c r="K7318" s="39">
        <v>6067.23</v>
      </c>
      <c r="L7318" s="39">
        <v>38000</v>
      </c>
      <c r="M7318" t="s">
        <v>54</v>
      </c>
      <c r="O7318" s="1">
        <f t="shared" si="360"/>
        <v>0</v>
      </c>
    </row>
    <row r="7319" spans="1:21" hidden="1">
      <c r="A7319" t="s">
        <v>26</v>
      </c>
      <c r="B7319" t="s">
        <v>8866</v>
      </c>
      <c r="C7319" s="55">
        <v>2304</v>
      </c>
      <c r="D7319" t="s">
        <v>2896</v>
      </c>
      <c r="E7319" s="32">
        <v>46276</v>
      </c>
      <c r="F7319" s="26">
        <v>46276.829074074078</v>
      </c>
      <c r="G7319" s="12" t="s">
        <v>8514</v>
      </c>
      <c r="H7319">
        <v>71737920</v>
      </c>
      <c r="I7319" t="s">
        <v>733</v>
      </c>
      <c r="J7319" s="39">
        <f t="shared" si="359"/>
        <v>250000</v>
      </c>
      <c r="K7319" s="39">
        <v>0</v>
      </c>
      <c r="L7319" s="39">
        <v>250000</v>
      </c>
      <c r="M7319" t="s">
        <v>70</v>
      </c>
      <c r="N7319" s="32">
        <v>46281</v>
      </c>
      <c r="O7319" s="1">
        <f t="shared" si="360"/>
        <v>5</v>
      </c>
    </row>
    <row r="7320" spans="1:21" hidden="1">
      <c r="A7320" t="s">
        <v>26</v>
      </c>
      <c r="B7320" t="s">
        <v>8867</v>
      </c>
      <c r="C7320" s="55">
        <v>2303</v>
      </c>
      <c r="D7320" t="s">
        <v>2896</v>
      </c>
      <c r="E7320" s="32">
        <v>46276</v>
      </c>
      <c r="F7320" s="26">
        <v>46276.827696759261</v>
      </c>
      <c r="G7320" s="12" t="s">
        <v>8514</v>
      </c>
      <c r="H7320">
        <v>71737920</v>
      </c>
      <c r="I7320" t="s">
        <v>733</v>
      </c>
      <c r="J7320" s="39">
        <f t="shared" si="359"/>
        <v>250000</v>
      </c>
      <c r="K7320" s="39">
        <v>0</v>
      </c>
      <c r="L7320" s="39">
        <v>250000</v>
      </c>
      <c r="M7320" t="s">
        <v>70</v>
      </c>
      <c r="N7320" s="32">
        <v>46281</v>
      </c>
      <c r="O7320" s="1">
        <f t="shared" si="360"/>
        <v>5</v>
      </c>
    </row>
    <row r="7321" spans="1:21" hidden="1">
      <c r="A7321" t="s">
        <v>26</v>
      </c>
      <c r="B7321" t="s">
        <v>8880</v>
      </c>
      <c r="C7321" s="55">
        <v>26645571</v>
      </c>
      <c r="D7321" t="s">
        <v>4499</v>
      </c>
      <c r="E7321" s="32">
        <v>46276</v>
      </c>
      <c r="F7321" s="26">
        <v>46276.887152777781</v>
      </c>
      <c r="G7321" s="12" t="s">
        <v>8514</v>
      </c>
      <c r="H7321">
        <v>900219834</v>
      </c>
      <c r="I7321" t="s">
        <v>739</v>
      </c>
      <c r="J7321" s="39">
        <f t="shared" si="359"/>
        <v>20200</v>
      </c>
      <c r="K7321" s="39">
        <v>0</v>
      </c>
      <c r="L7321" s="39">
        <v>20200</v>
      </c>
      <c r="M7321" t="s">
        <v>70</v>
      </c>
      <c r="N7321" s="32">
        <v>46279</v>
      </c>
      <c r="O7321" s="1">
        <f t="shared" si="360"/>
        <v>3</v>
      </c>
      <c r="P7321" t="s">
        <v>8251</v>
      </c>
    </row>
    <row r="7322" spans="1:21" hidden="1">
      <c r="A7322" t="s">
        <v>26</v>
      </c>
      <c r="B7322" t="s">
        <v>8881</v>
      </c>
      <c r="C7322" s="55">
        <v>26627167</v>
      </c>
      <c r="D7322" t="s">
        <v>4499</v>
      </c>
      <c r="E7322" s="32">
        <v>46276</v>
      </c>
      <c r="F7322" s="26">
        <v>46276.834583333337</v>
      </c>
      <c r="G7322" s="12" t="s">
        <v>8514</v>
      </c>
      <c r="H7322">
        <v>900219834</v>
      </c>
      <c r="I7322" t="s">
        <v>739</v>
      </c>
      <c r="J7322" s="39">
        <f t="shared" si="359"/>
        <v>26300</v>
      </c>
      <c r="K7322" s="39">
        <v>0</v>
      </c>
      <c r="L7322" s="39">
        <v>26300</v>
      </c>
      <c r="M7322" t="s">
        <v>70</v>
      </c>
      <c r="N7322" s="32">
        <v>46279</v>
      </c>
      <c r="O7322" s="1">
        <f t="shared" si="360"/>
        <v>3</v>
      </c>
      <c r="P7322" t="s">
        <v>8251</v>
      </c>
    </row>
    <row r="7323" spans="1:21" hidden="1">
      <c r="A7323" t="s">
        <v>26</v>
      </c>
      <c r="B7323" t="s">
        <v>8884</v>
      </c>
      <c r="C7323" s="55">
        <v>102363</v>
      </c>
      <c r="D7323" t="s">
        <v>638</v>
      </c>
      <c r="E7323" s="32">
        <v>46276</v>
      </c>
      <c r="F7323" s="26">
        <v>46276.486898148149</v>
      </c>
      <c r="G7323" s="12" t="s">
        <v>8514</v>
      </c>
      <c r="H7323">
        <v>800128989</v>
      </c>
      <c r="I7323" t="s">
        <v>639</v>
      </c>
      <c r="J7323" s="39">
        <f t="shared" si="359"/>
        <v>964512</v>
      </c>
      <c r="K7323" s="39">
        <v>183257.28</v>
      </c>
      <c r="L7323" s="39">
        <v>1147769.28</v>
      </c>
      <c r="M7323" t="s">
        <v>70</v>
      </c>
      <c r="N7323" s="32">
        <v>46282</v>
      </c>
      <c r="O7323" s="1">
        <f t="shared" si="360"/>
        <v>6</v>
      </c>
      <c r="P7323" t="s">
        <v>8251</v>
      </c>
      <c r="U7323" s="32">
        <v>46287</v>
      </c>
    </row>
    <row r="7324" spans="1:21" hidden="1">
      <c r="A7324" t="s">
        <v>26</v>
      </c>
      <c r="B7324" t="s">
        <v>8885</v>
      </c>
      <c r="C7324" s="55">
        <v>15078849</v>
      </c>
      <c r="D7324" t="s">
        <v>8651</v>
      </c>
      <c r="E7324" s="32">
        <v>46276</v>
      </c>
      <c r="F7324" s="26">
        <v>46276.822881944441</v>
      </c>
      <c r="G7324" s="12" t="s">
        <v>8514</v>
      </c>
      <c r="H7324">
        <v>891408584</v>
      </c>
      <c r="I7324" t="s">
        <v>693</v>
      </c>
      <c r="J7324" s="39">
        <f t="shared" si="359"/>
        <v>24500</v>
      </c>
      <c r="K7324" s="39">
        <v>0</v>
      </c>
      <c r="L7324" s="39">
        <v>24500</v>
      </c>
      <c r="M7324" t="s">
        <v>54</v>
      </c>
      <c r="O7324" s="1">
        <f t="shared" si="360"/>
        <v>0</v>
      </c>
    </row>
    <row r="7325" spans="1:21" hidden="1">
      <c r="A7325" t="s">
        <v>26</v>
      </c>
      <c r="B7325" t="s">
        <v>8886</v>
      </c>
      <c r="C7325" s="55">
        <v>295</v>
      </c>
      <c r="D7325" t="s">
        <v>2388</v>
      </c>
      <c r="E7325" s="32">
        <v>46276</v>
      </c>
      <c r="F7325" s="26">
        <v>46276.572245370371</v>
      </c>
      <c r="G7325" s="12" t="s">
        <v>8514</v>
      </c>
      <c r="H7325">
        <v>901847080</v>
      </c>
      <c r="I7325" t="s">
        <v>2519</v>
      </c>
      <c r="J7325" s="39">
        <f t="shared" si="359"/>
        <v>13655520</v>
      </c>
      <c r="K7325" s="39">
        <v>2594548.7999999998</v>
      </c>
      <c r="L7325" s="39">
        <v>16250068.800000001</v>
      </c>
      <c r="M7325" s="1" t="s">
        <v>9455</v>
      </c>
      <c r="N7325" s="32">
        <v>46281</v>
      </c>
      <c r="O7325" s="1">
        <f t="shared" si="360"/>
        <v>5</v>
      </c>
    </row>
    <row r="7326" spans="1:21" hidden="1">
      <c r="A7326" t="s">
        <v>82</v>
      </c>
      <c r="B7326" t="s">
        <v>8888</v>
      </c>
      <c r="C7326" s="55">
        <v>395287</v>
      </c>
      <c r="D7326" t="s">
        <v>8889</v>
      </c>
      <c r="E7326" s="32">
        <v>46276</v>
      </c>
      <c r="F7326" s="26">
        <v>46276.836215277777</v>
      </c>
      <c r="G7326" s="12" t="s">
        <v>8514</v>
      </c>
      <c r="H7326">
        <v>890903939</v>
      </c>
      <c r="I7326" t="s">
        <v>313</v>
      </c>
      <c r="J7326" s="39">
        <f t="shared" si="359"/>
        <v>160200</v>
      </c>
      <c r="K7326" s="39">
        <v>0</v>
      </c>
      <c r="L7326" s="39">
        <v>160200</v>
      </c>
      <c r="M7326" t="s">
        <v>70</v>
      </c>
      <c r="O7326" s="1">
        <f t="shared" si="360"/>
        <v>0</v>
      </c>
    </row>
    <row r="7327" spans="1:21" hidden="1">
      <c r="A7327" t="s">
        <v>26</v>
      </c>
      <c r="B7327" t="s">
        <v>8891</v>
      </c>
      <c r="C7327" s="55">
        <v>3285</v>
      </c>
      <c r="D7327" t="s">
        <v>511</v>
      </c>
      <c r="E7327" s="32">
        <v>46276</v>
      </c>
      <c r="F7327" s="26">
        <v>46276.402395833335</v>
      </c>
      <c r="G7327" s="12" t="s">
        <v>8514</v>
      </c>
      <c r="H7327">
        <v>900987425</v>
      </c>
      <c r="I7327" t="s">
        <v>512</v>
      </c>
      <c r="J7327" s="39">
        <f t="shared" si="359"/>
        <v>829239</v>
      </c>
      <c r="K7327" s="39">
        <v>0</v>
      </c>
      <c r="L7327" s="39">
        <v>829239</v>
      </c>
      <c r="M7327" t="s">
        <v>58</v>
      </c>
      <c r="N7327" s="32">
        <v>46279</v>
      </c>
      <c r="O7327" s="1">
        <f t="shared" si="360"/>
        <v>3</v>
      </c>
      <c r="P7327" t="s">
        <v>191</v>
      </c>
      <c r="U7327" s="32">
        <v>46281</v>
      </c>
    </row>
    <row r="7328" spans="1:21" hidden="1">
      <c r="A7328" t="s">
        <v>26</v>
      </c>
      <c r="B7328" t="s">
        <v>8892</v>
      </c>
      <c r="C7328" s="55">
        <v>26549672</v>
      </c>
      <c r="D7328" t="s">
        <v>4499</v>
      </c>
      <c r="E7328" s="32">
        <v>46276</v>
      </c>
      <c r="F7328" s="26">
        <v>46276.578298611108</v>
      </c>
      <c r="G7328" s="12" t="s">
        <v>8514</v>
      </c>
      <c r="H7328">
        <v>900219834</v>
      </c>
      <c r="I7328" t="s">
        <v>739</v>
      </c>
      <c r="J7328" s="39">
        <f t="shared" si="359"/>
        <v>11600</v>
      </c>
      <c r="K7328" s="39">
        <v>0</v>
      </c>
      <c r="L7328" s="39">
        <v>11600</v>
      </c>
      <c r="M7328" t="s">
        <v>70</v>
      </c>
      <c r="N7328" s="32">
        <v>46279</v>
      </c>
      <c r="O7328" s="1">
        <f t="shared" si="360"/>
        <v>3</v>
      </c>
      <c r="P7328" t="s">
        <v>8251</v>
      </c>
    </row>
    <row r="7329" spans="1:21" hidden="1">
      <c r="A7329" t="s">
        <v>26</v>
      </c>
      <c r="B7329" t="s">
        <v>8894</v>
      </c>
      <c r="C7329" s="55">
        <v>293</v>
      </c>
      <c r="D7329" t="s">
        <v>2388</v>
      </c>
      <c r="E7329" s="32">
        <v>46276</v>
      </c>
      <c r="F7329" s="26">
        <v>46276.52103009259</v>
      </c>
      <c r="G7329" s="12" t="s">
        <v>8514</v>
      </c>
      <c r="H7329">
        <v>901847080</v>
      </c>
      <c r="I7329" t="s">
        <v>2519</v>
      </c>
      <c r="J7329" s="39">
        <f t="shared" si="359"/>
        <v>11499700</v>
      </c>
      <c r="K7329" s="39">
        <v>2184943</v>
      </c>
      <c r="L7329" s="39">
        <v>13684643</v>
      </c>
      <c r="M7329" s="1" t="s">
        <v>9455</v>
      </c>
      <c r="N7329" s="32">
        <v>46281</v>
      </c>
      <c r="O7329" s="1">
        <f t="shared" si="360"/>
        <v>5</v>
      </c>
    </row>
    <row r="7330" spans="1:21" hidden="1">
      <c r="A7330" t="s">
        <v>26</v>
      </c>
      <c r="B7330" t="s">
        <v>8895</v>
      </c>
      <c r="C7330" s="55">
        <v>530088995</v>
      </c>
      <c r="D7330" t="s">
        <v>524</v>
      </c>
      <c r="E7330" s="32">
        <v>46276</v>
      </c>
      <c r="F7330" s="26">
        <v>46276.400740740741</v>
      </c>
      <c r="G7330" s="12" t="s">
        <v>8514</v>
      </c>
      <c r="H7330">
        <v>830067414</v>
      </c>
      <c r="I7330" t="s">
        <v>525</v>
      </c>
      <c r="J7330" s="39">
        <f t="shared" si="359"/>
        <v>638148</v>
      </c>
      <c r="K7330" s="39">
        <v>121248</v>
      </c>
      <c r="L7330" s="39">
        <v>759396</v>
      </c>
      <c r="M7330" s="1" t="s">
        <v>9455</v>
      </c>
      <c r="N7330" s="32">
        <v>46281</v>
      </c>
      <c r="O7330" s="1">
        <f t="shared" si="360"/>
        <v>5</v>
      </c>
      <c r="P7330" s="1" t="s">
        <v>8251</v>
      </c>
    </row>
    <row r="7331" spans="1:21" hidden="1">
      <c r="A7331" t="s">
        <v>26</v>
      </c>
      <c r="B7331" t="s">
        <v>8897</v>
      </c>
      <c r="C7331" s="55">
        <v>6773737</v>
      </c>
      <c r="D7331" t="s">
        <v>708</v>
      </c>
      <c r="E7331" s="32">
        <v>46276</v>
      </c>
      <c r="F7331" s="26">
        <v>46276.880243055559</v>
      </c>
      <c r="G7331" s="12" t="s">
        <v>8514</v>
      </c>
      <c r="H7331">
        <v>900219834</v>
      </c>
      <c r="I7331" t="s">
        <v>739</v>
      </c>
      <c r="J7331" s="39">
        <f t="shared" ref="J7331:J7394" si="361">+L7331-K7331</f>
        <v>15251.25</v>
      </c>
      <c r="K7331" s="39">
        <v>2648.75</v>
      </c>
      <c r="L7331" s="39">
        <v>17900</v>
      </c>
      <c r="M7331" t="s">
        <v>70</v>
      </c>
      <c r="N7331" s="32">
        <v>46279</v>
      </c>
      <c r="O7331" s="1">
        <f t="shared" si="360"/>
        <v>3</v>
      </c>
      <c r="P7331" t="s">
        <v>8251</v>
      </c>
    </row>
    <row r="7332" spans="1:21" hidden="1">
      <c r="A7332" t="s">
        <v>26</v>
      </c>
      <c r="B7332" t="s">
        <v>8898</v>
      </c>
      <c r="C7332" s="55">
        <v>402</v>
      </c>
      <c r="D7332" t="s">
        <v>6914</v>
      </c>
      <c r="E7332" s="32">
        <v>46276</v>
      </c>
      <c r="F7332" s="26">
        <v>46276.541168981479</v>
      </c>
      <c r="G7332" s="12" t="s">
        <v>8514</v>
      </c>
      <c r="H7332">
        <v>800079603</v>
      </c>
      <c r="I7332" t="s">
        <v>206</v>
      </c>
      <c r="J7332" s="39">
        <f t="shared" si="361"/>
        <v>14286</v>
      </c>
      <c r="K7332" s="39">
        <v>2714.34</v>
      </c>
      <c r="L7332" s="39">
        <v>17000.34</v>
      </c>
      <c r="M7332" t="s">
        <v>58</v>
      </c>
      <c r="O7332" s="1">
        <f t="shared" si="360"/>
        <v>0</v>
      </c>
    </row>
    <row r="7333" spans="1:21" hidden="1">
      <c r="A7333" t="s">
        <v>26</v>
      </c>
      <c r="B7333" t="s">
        <v>8899</v>
      </c>
      <c r="C7333" s="55">
        <v>7067</v>
      </c>
      <c r="D7333" t="s">
        <v>1054</v>
      </c>
      <c r="E7333" s="32">
        <v>46276</v>
      </c>
      <c r="F7333" s="26">
        <v>46276.581574074073</v>
      </c>
      <c r="G7333" s="12" t="s">
        <v>8514</v>
      </c>
      <c r="H7333">
        <v>900014015</v>
      </c>
      <c r="I7333" t="s">
        <v>1433</v>
      </c>
      <c r="J7333" s="39">
        <f t="shared" si="361"/>
        <v>1180000</v>
      </c>
      <c r="K7333" s="39">
        <v>224200</v>
      </c>
      <c r="L7333" s="39">
        <v>1404200</v>
      </c>
      <c r="M7333" s="1" t="s">
        <v>9455</v>
      </c>
      <c r="N7333" s="32">
        <v>46281</v>
      </c>
      <c r="O7333" s="1">
        <f t="shared" si="360"/>
        <v>5</v>
      </c>
      <c r="P7333" t="s">
        <v>9200</v>
      </c>
    </row>
    <row r="7334" spans="1:21" hidden="1">
      <c r="A7334" t="s">
        <v>26</v>
      </c>
      <c r="B7334" t="s">
        <v>8903</v>
      </c>
      <c r="C7334" s="55">
        <v>296</v>
      </c>
      <c r="D7334" t="s">
        <v>2388</v>
      </c>
      <c r="E7334" s="32">
        <v>46276</v>
      </c>
      <c r="F7334" s="26">
        <v>46276.576990740738</v>
      </c>
      <c r="G7334" s="12" t="s">
        <v>8514</v>
      </c>
      <c r="H7334">
        <v>901847080</v>
      </c>
      <c r="I7334" t="s">
        <v>2519</v>
      </c>
      <c r="J7334" s="39">
        <f t="shared" si="361"/>
        <v>3634950</v>
      </c>
      <c r="K7334" s="39">
        <v>690640.5</v>
      </c>
      <c r="L7334" s="39">
        <v>4325590.5</v>
      </c>
      <c r="M7334" s="1" t="s">
        <v>9455</v>
      </c>
      <c r="N7334" s="32">
        <v>46281</v>
      </c>
      <c r="O7334" s="1">
        <f t="shared" si="360"/>
        <v>5</v>
      </c>
    </row>
    <row r="7335" spans="1:21" hidden="1">
      <c r="A7335" t="s">
        <v>26</v>
      </c>
      <c r="B7335" t="s">
        <v>8906</v>
      </c>
      <c r="C7335" s="55">
        <v>754317</v>
      </c>
      <c r="D7335" t="s">
        <v>817</v>
      </c>
      <c r="E7335" s="32">
        <v>46276</v>
      </c>
      <c r="F7335" s="26">
        <v>46276.393900462965</v>
      </c>
      <c r="G7335" s="12" t="s">
        <v>8514</v>
      </c>
      <c r="H7335">
        <v>890915475</v>
      </c>
      <c r="I7335" t="s">
        <v>818</v>
      </c>
      <c r="J7335" s="39">
        <f t="shared" si="361"/>
        <v>1362925</v>
      </c>
      <c r="K7335" s="39">
        <v>258955.75</v>
      </c>
      <c r="L7335" s="39">
        <v>1621880.75</v>
      </c>
      <c r="M7335" t="s">
        <v>70</v>
      </c>
      <c r="N7335" s="32">
        <v>46282</v>
      </c>
      <c r="O7335" s="1">
        <f t="shared" si="360"/>
        <v>6</v>
      </c>
      <c r="P7335" t="s">
        <v>8251</v>
      </c>
      <c r="U7335" s="32">
        <v>46287</v>
      </c>
    </row>
    <row r="7336" spans="1:21" hidden="1">
      <c r="A7336" t="s">
        <v>26</v>
      </c>
      <c r="B7336" t="s">
        <v>8907</v>
      </c>
      <c r="C7336" s="56">
        <v>141052</v>
      </c>
      <c r="D7336" t="s">
        <v>3137</v>
      </c>
      <c r="E7336" s="32">
        <v>46276</v>
      </c>
      <c r="F7336" s="26">
        <v>46276.49722222222</v>
      </c>
      <c r="G7336" s="12" t="s">
        <v>8514</v>
      </c>
      <c r="H7336">
        <v>900341810</v>
      </c>
      <c r="I7336" t="s">
        <v>3138</v>
      </c>
      <c r="J7336" s="39">
        <f t="shared" si="361"/>
        <v>217074.07</v>
      </c>
      <c r="K7336" s="39">
        <v>0</v>
      </c>
      <c r="L7336" s="39">
        <v>217074.07</v>
      </c>
      <c r="M7336" t="s">
        <v>54</v>
      </c>
      <c r="O7336" s="1">
        <f t="shared" si="360"/>
        <v>0</v>
      </c>
    </row>
    <row r="7337" spans="1:21" hidden="1">
      <c r="A7337" t="s">
        <v>26</v>
      </c>
      <c r="B7337" t="s">
        <v>8908</v>
      </c>
      <c r="C7337" s="55">
        <v>26603675</v>
      </c>
      <c r="D7337" t="s">
        <v>4499</v>
      </c>
      <c r="E7337" s="32">
        <v>46276</v>
      </c>
      <c r="F7337" s="26">
        <v>46276.737835648149</v>
      </c>
      <c r="G7337" s="12" t="s">
        <v>8514</v>
      </c>
      <c r="H7337">
        <v>900219834</v>
      </c>
      <c r="I7337" t="s">
        <v>739</v>
      </c>
      <c r="J7337" s="39">
        <f t="shared" si="361"/>
        <v>27300</v>
      </c>
      <c r="K7337" s="39">
        <v>0</v>
      </c>
      <c r="L7337" s="39">
        <v>27300</v>
      </c>
      <c r="M7337" t="s">
        <v>70</v>
      </c>
      <c r="N7337" s="32">
        <v>46279</v>
      </c>
      <c r="O7337" s="1">
        <f t="shared" si="360"/>
        <v>3</v>
      </c>
      <c r="P7337" t="s">
        <v>8251</v>
      </c>
    </row>
    <row r="7338" spans="1:21" hidden="1">
      <c r="A7338" t="s">
        <v>26</v>
      </c>
      <c r="B7338" t="s">
        <v>8909</v>
      </c>
      <c r="C7338" s="55">
        <v>9365</v>
      </c>
      <c r="D7338" t="s">
        <v>1295</v>
      </c>
      <c r="E7338" s="32">
        <v>46276</v>
      </c>
      <c r="F7338" s="26">
        <v>46276.49759259259</v>
      </c>
      <c r="G7338" s="12" t="s">
        <v>8514</v>
      </c>
      <c r="H7338">
        <v>900630894</v>
      </c>
      <c r="I7338" t="s">
        <v>1296</v>
      </c>
      <c r="J7338" s="39">
        <f t="shared" si="361"/>
        <v>200000</v>
      </c>
      <c r="K7338" s="39">
        <v>0</v>
      </c>
      <c r="L7338" s="39">
        <v>200000</v>
      </c>
      <c r="M7338" t="s">
        <v>37</v>
      </c>
      <c r="O7338" s="1">
        <f t="shared" si="360"/>
        <v>0</v>
      </c>
    </row>
    <row r="7339" spans="1:21" hidden="1">
      <c r="A7339" t="s">
        <v>26</v>
      </c>
      <c r="B7339" t="s">
        <v>8911</v>
      </c>
      <c r="C7339" s="55">
        <v>10472</v>
      </c>
      <c r="D7339" t="s">
        <v>2896</v>
      </c>
      <c r="E7339" s="32">
        <v>46276</v>
      </c>
      <c r="F7339" s="26">
        <v>46276.842233796298</v>
      </c>
      <c r="G7339" s="12" t="s">
        <v>8514</v>
      </c>
      <c r="H7339">
        <v>32150739</v>
      </c>
      <c r="I7339" t="s">
        <v>400</v>
      </c>
      <c r="J7339" s="39">
        <f t="shared" si="361"/>
        <v>147500</v>
      </c>
      <c r="K7339" s="39">
        <v>0</v>
      </c>
      <c r="L7339" s="39">
        <v>147500</v>
      </c>
      <c r="M7339" t="s">
        <v>199</v>
      </c>
      <c r="N7339" s="32">
        <v>46280</v>
      </c>
      <c r="O7339" s="1">
        <f t="shared" si="360"/>
        <v>4</v>
      </c>
      <c r="P7339" t="s">
        <v>8251</v>
      </c>
      <c r="U7339" s="32">
        <v>46281</v>
      </c>
    </row>
    <row r="7340" spans="1:21" hidden="1">
      <c r="A7340" t="s">
        <v>26</v>
      </c>
      <c r="B7340" t="s">
        <v>8912</v>
      </c>
      <c r="C7340" s="55">
        <v>6359</v>
      </c>
      <c r="D7340" t="s">
        <v>28</v>
      </c>
      <c r="E7340" s="32">
        <v>46276</v>
      </c>
      <c r="F7340" s="26">
        <v>46276.57603009259</v>
      </c>
      <c r="G7340" s="12" t="s">
        <v>8514</v>
      </c>
      <c r="H7340">
        <v>900441635</v>
      </c>
      <c r="I7340" t="s">
        <v>846</v>
      </c>
      <c r="J7340" s="39">
        <f t="shared" si="361"/>
        <v>1421016</v>
      </c>
      <c r="K7340" s="39">
        <v>269993.03999999998</v>
      </c>
      <c r="L7340" s="39">
        <v>1691009.04</v>
      </c>
      <c r="M7340" t="s">
        <v>70</v>
      </c>
      <c r="N7340" s="32">
        <v>46279</v>
      </c>
      <c r="O7340" s="1">
        <f t="shared" si="360"/>
        <v>3</v>
      </c>
      <c r="P7340" t="s">
        <v>191</v>
      </c>
      <c r="U7340" s="32">
        <v>46281</v>
      </c>
    </row>
    <row r="7341" spans="1:21" hidden="1">
      <c r="A7341" t="s">
        <v>26</v>
      </c>
      <c r="B7341" t="s">
        <v>8913</v>
      </c>
      <c r="C7341" s="55">
        <v>366719</v>
      </c>
      <c r="D7341" t="s">
        <v>6491</v>
      </c>
      <c r="E7341" s="32">
        <v>46276</v>
      </c>
      <c r="F7341" s="26">
        <v>46276.080960648149</v>
      </c>
      <c r="G7341" s="12" t="s">
        <v>8514</v>
      </c>
      <c r="H7341">
        <v>890903939</v>
      </c>
      <c r="I7341" t="s">
        <v>313</v>
      </c>
      <c r="J7341" s="39">
        <f t="shared" si="361"/>
        <v>160200</v>
      </c>
      <c r="K7341" s="39">
        <v>0</v>
      </c>
      <c r="L7341" s="39">
        <v>160200</v>
      </c>
      <c r="M7341" t="s">
        <v>70</v>
      </c>
      <c r="O7341" s="1">
        <f t="shared" si="360"/>
        <v>0</v>
      </c>
    </row>
    <row r="7342" spans="1:21" hidden="1">
      <c r="A7342" t="s">
        <v>26</v>
      </c>
      <c r="B7342" t="s">
        <v>8915</v>
      </c>
      <c r="C7342" s="55">
        <v>3286</v>
      </c>
      <c r="D7342" t="s">
        <v>511</v>
      </c>
      <c r="E7342" s="32">
        <v>46276</v>
      </c>
      <c r="F7342" s="26">
        <v>46276.403773148151</v>
      </c>
      <c r="G7342" s="12" t="s">
        <v>8514</v>
      </c>
      <c r="H7342">
        <v>900987425</v>
      </c>
      <c r="I7342" t="s">
        <v>512</v>
      </c>
      <c r="J7342" s="39">
        <f t="shared" si="361"/>
        <v>1050369</v>
      </c>
      <c r="K7342" s="39">
        <v>0</v>
      </c>
      <c r="L7342" s="39">
        <v>1050369</v>
      </c>
      <c r="M7342" t="s">
        <v>58</v>
      </c>
      <c r="N7342" s="32">
        <v>46279</v>
      </c>
      <c r="O7342" s="1">
        <f t="shared" si="360"/>
        <v>3</v>
      </c>
      <c r="P7342" t="s">
        <v>191</v>
      </c>
      <c r="U7342" s="32">
        <v>46281</v>
      </c>
    </row>
    <row r="7343" spans="1:21" hidden="1">
      <c r="A7343" t="s">
        <v>26</v>
      </c>
      <c r="B7343" t="s">
        <v>8916</v>
      </c>
      <c r="C7343" s="55">
        <v>7467</v>
      </c>
      <c r="D7343" t="s">
        <v>3261</v>
      </c>
      <c r="E7343" s="32">
        <v>46276</v>
      </c>
      <c r="F7343" s="26">
        <v>46276.589224537034</v>
      </c>
      <c r="G7343" s="12" t="s">
        <v>8514</v>
      </c>
      <c r="H7343">
        <v>811011779</v>
      </c>
      <c r="I7343" t="s">
        <v>1339</v>
      </c>
      <c r="J7343" s="39">
        <f t="shared" si="361"/>
        <v>1217715.3</v>
      </c>
      <c r="K7343" s="39">
        <v>203418.7</v>
      </c>
      <c r="L7343" s="39">
        <v>1421134</v>
      </c>
      <c r="M7343" t="s">
        <v>70</v>
      </c>
      <c r="N7343" s="32">
        <v>46279</v>
      </c>
      <c r="O7343" s="1">
        <f t="shared" si="360"/>
        <v>3</v>
      </c>
      <c r="P7343" t="s">
        <v>8251</v>
      </c>
      <c r="U7343" s="32">
        <v>46281</v>
      </c>
    </row>
    <row r="7344" spans="1:21" hidden="1">
      <c r="A7344" t="s">
        <v>26</v>
      </c>
      <c r="B7344" t="s">
        <v>8918</v>
      </c>
      <c r="C7344" s="55">
        <v>95815</v>
      </c>
      <c r="D7344" t="s">
        <v>28</v>
      </c>
      <c r="E7344" s="32">
        <v>46276</v>
      </c>
      <c r="F7344" s="26">
        <v>46276.620659722219</v>
      </c>
      <c r="G7344" s="12" t="s">
        <v>8514</v>
      </c>
      <c r="H7344">
        <v>800003367</v>
      </c>
      <c r="I7344" t="s">
        <v>6347</v>
      </c>
      <c r="J7344" s="39">
        <f t="shared" si="361"/>
        <v>464400</v>
      </c>
      <c r="K7344" s="39">
        <v>88236</v>
      </c>
      <c r="L7344" s="39">
        <v>552636</v>
      </c>
      <c r="M7344" t="s">
        <v>3770</v>
      </c>
      <c r="N7344" s="32">
        <v>46280</v>
      </c>
      <c r="O7344" s="1">
        <f t="shared" si="360"/>
        <v>4</v>
      </c>
    </row>
    <row r="7345" spans="1:21" hidden="1">
      <c r="A7345" t="s">
        <v>26</v>
      </c>
      <c r="B7345" t="s">
        <v>8919</v>
      </c>
      <c r="C7345" s="55">
        <v>26617744</v>
      </c>
      <c r="D7345" t="s">
        <v>4499</v>
      </c>
      <c r="E7345" s="32">
        <v>46276</v>
      </c>
      <c r="F7345" s="26">
        <v>46276.785416666666</v>
      </c>
      <c r="G7345" s="12" t="s">
        <v>8514</v>
      </c>
      <c r="H7345">
        <v>900219834</v>
      </c>
      <c r="I7345" t="s">
        <v>739</v>
      </c>
      <c r="J7345" s="39">
        <f t="shared" si="361"/>
        <v>13500</v>
      </c>
      <c r="K7345" s="39">
        <v>0</v>
      </c>
      <c r="L7345" s="39">
        <v>13500</v>
      </c>
      <c r="M7345" t="s">
        <v>70</v>
      </c>
      <c r="N7345" s="32">
        <v>46279</v>
      </c>
      <c r="O7345" s="1">
        <f t="shared" si="360"/>
        <v>3</v>
      </c>
      <c r="P7345" t="s">
        <v>8251</v>
      </c>
    </row>
    <row r="7346" spans="1:21" hidden="1">
      <c r="A7346" t="s">
        <v>26</v>
      </c>
      <c r="B7346" t="s">
        <v>8923</v>
      </c>
      <c r="C7346" s="55">
        <v>9366</v>
      </c>
      <c r="D7346" t="s">
        <v>1295</v>
      </c>
      <c r="E7346" s="32">
        <v>46276</v>
      </c>
      <c r="F7346" s="26">
        <v>46276.499525462961</v>
      </c>
      <c r="G7346" s="12" t="s">
        <v>8514</v>
      </c>
      <c r="H7346">
        <v>900630894</v>
      </c>
      <c r="I7346" t="s">
        <v>1296</v>
      </c>
      <c r="J7346" s="39">
        <f t="shared" si="361"/>
        <v>100000</v>
      </c>
      <c r="K7346" s="39">
        <v>0</v>
      </c>
      <c r="L7346" s="39">
        <v>100000</v>
      </c>
      <c r="M7346" t="s">
        <v>37</v>
      </c>
      <c r="O7346" s="1">
        <f t="shared" si="360"/>
        <v>0</v>
      </c>
    </row>
    <row r="7347" spans="1:21" hidden="1">
      <c r="A7347" t="s">
        <v>26</v>
      </c>
      <c r="B7347" t="s">
        <v>8926</v>
      </c>
      <c r="C7347" s="55">
        <v>294</v>
      </c>
      <c r="D7347" t="s">
        <v>2388</v>
      </c>
      <c r="E7347" s="32">
        <v>46276</v>
      </c>
      <c r="F7347" s="26">
        <v>46276.567743055559</v>
      </c>
      <c r="G7347" s="12" t="s">
        <v>8514</v>
      </c>
      <c r="H7347">
        <v>901847080</v>
      </c>
      <c r="I7347" t="s">
        <v>2519</v>
      </c>
      <c r="J7347" s="39">
        <f t="shared" si="361"/>
        <v>3220000</v>
      </c>
      <c r="K7347" s="39">
        <v>611800</v>
      </c>
      <c r="L7347" s="39">
        <v>3831800</v>
      </c>
      <c r="M7347" s="1" t="s">
        <v>9455</v>
      </c>
      <c r="N7347" s="32">
        <v>46281</v>
      </c>
      <c r="O7347" s="1">
        <f t="shared" si="360"/>
        <v>5</v>
      </c>
    </row>
    <row r="7348" spans="1:21" hidden="1">
      <c r="A7348" t="s">
        <v>26</v>
      </c>
      <c r="B7348" t="s">
        <v>8927</v>
      </c>
      <c r="C7348" s="55">
        <v>125815</v>
      </c>
      <c r="D7348" t="s">
        <v>2265</v>
      </c>
      <c r="E7348" s="32">
        <v>46276</v>
      </c>
      <c r="F7348" s="26">
        <v>46276.45076388889</v>
      </c>
      <c r="G7348" s="12" t="s">
        <v>8514</v>
      </c>
      <c r="H7348">
        <v>900494362</v>
      </c>
      <c r="I7348" t="s">
        <v>2266</v>
      </c>
      <c r="J7348" s="39">
        <f t="shared" si="361"/>
        <v>124800</v>
      </c>
      <c r="K7348" s="39">
        <v>23712</v>
      </c>
      <c r="L7348" s="39">
        <v>148512</v>
      </c>
      <c r="M7348" t="s">
        <v>70</v>
      </c>
      <c r="N7348" s="32">
        <v>46282</v>
      </c>
      <c r="O7348" s="1">
        <f t="shared" si="360"/>
        <v>6</v>
      </c>
      <c r="P7348" t="s">
        <v>8251</v>
      </c>
      <c r="U7348" s="32">
        <v>46287</v>
      </c>
    </row>
    <row r="7349" spans="1:21" hidden="1">
      <c r="A7349" t="s">
        <v>26</v>
      </c>
      <c r="B7349" t="s">
        <v>8928</v>
      </c>
      <c r="C7349" s="55">
        <v>800807</v>
      </c>
      <c r="D7349" t="s">
        <v>252</v>
      </c>
      <c r="E7349" s="32">
        <v>46276</v>
      </c>
      <c r="F7349" s="26">
        <v>46276.403310185182</v>
      </c>
      <c r="G7349" s="12" t="s">
        <v>8514</v>
      </c>
      <c r="H7349">
        <v>800192105</v>
      </c>
      <c r="I7349" t="s">
        <v>253</v>
      </c>
      <c r="J7349" s="39">
        <f t="shared" si="361"/>
        <v>1254300</v>
      </c>
      <c r="K7349" s="39">
        <v>0</v>
      </c>
      <c r="L7349" s="39">
        <v>1254300</v>
      </c>
      <c r="M7349" t="s">
        <v>128</v>
      </c>
      <c r="N7349" s="32">
        <v>46281</v>
      </c>
      <c r="O7349" s="1">
        <f t="shared" si="360"/>
        <v>5</v>
      </c>
      <c r="P7349" t="s">
        <v>2655</v>
      </c>
      <c r="U7349" s="32">
        <v>46282</v>
      </c>
    </row>
    <row r="7350" spans="1:21" hidden="1">
      <c r="A7350" t="s">
        <v>26</v>
      </c>
      <c r="B7350" t="s">
        <v>8933</v>
      </c>
      <c r="C7350" s="56">
        <v>2892</v>
      </c>
      <c r="D7350" t="s">
        <v>8934</v>
      </c>
      <c r="E7350" s="32">
        <v>46276</v>
      </c>
      <c r="F7350" s="26">
        <v>46276.429340277777</v>
      </c>
      <c r="G7350" s="12" t="s">
        <v>8514</v>
      </c>
      <c r="H7350">
        <v>901002505</v>
      </c>
      <c r="I7350" t="s">
        <v>8951</v>
      </c>
      <c r="J7350" s="39">
        <f t="shared" si="361"/>
        <v>49000</v>
      </c>
      <c r="K7350" s="39">
        <v>0</v>
      </c>
      <c r="L7350" s="39">
        <v>49000</v>
      </c>
      <c r="M7350" t="s">
        <v>54</v>
      </c>
      <c r="O7350" s="1">
        <f t="shared" si="360"/>
        <v>0</v>
      </c>
    </row>
    <row r="7351" spans="1:21" hidden="1">
      <c r="A7351" t="s">
        <v>26</v>
      </c>
      <c r="B7351" t="s">
        <v>8936</v>
      </c>
      <c r="C7351" s="56">
        <v>375842</v>
      </c>
      <c r="D7351" t="s">
        <v>8937</v>
      </c>
      <c r="E7351" s="32">
        <v>46276</v>
      </c>
      <c r="F7351" s="26">
        <v>46276.383622685185</v>
      </c>
      <c r="G7351" s="12" t="s">
        <v>8514</v>
      </c>
      <c r="H7351">
        <v>811045607</v>
      </c>
      <c r="I7351" t="s">
        <v>4162</v>
      </c>
      <c r="J7351" s="39">
        <f t="shared" si="361"/>
        <v>23739</v>
      </c>
      <c r="K7351" s="39">
        <v>4511</v>
      </c>
      <c r="L7351" s="39">
        <v>28250</v>
      </c>
      <c r="M7351" t="s">
        <v>54</v>
      </c>
      <c r="O7351" s="1">
        <f t="shared" si="360"/>
        <v>0</v>
      </c>
    </row>
    <row r="7352" spans="1:21" hidden="1">
      <c r="A7352" t="s">
        <v>26</v>
      </c>
      <c r="B7352" t="s">
        <v>8938</v>
      </c>
      <c r="C7352" s="55">
        <v>3956142</v>
      </c>
      <c r="D7352" t="s">
        <v>668</v>
      </c>
      <c r="E7352" s="32">
        <v>46276</v>
      </c>
      <c r="F7352" s="26">
        <v>46276.011250000003</v>
      </c>
      <c r="G7352" s="12" t="s">
        <v>8514</v>
      </c>
      <c r="H7352">
        <v>860001697</v>
      </c>
      <c r="I7352" t="s">
        <v>669</v>
      </c>
      <c r="J7352" s="39">
        <f t="shared" si="361"/>
        <v>80100</v>
      </c>
      <c r="K7352" s="39">
        <v>0</v>
      </c>
      <c r="L7352" s="39">
        <v>80100</v>
      </c>
      <c r="M7352" t="s">
        <v>70</v>
      </c>
      <c r="N7352" s="32">
        <v>46281</v>
      </c>
      <c r="O7352" s="1">
        <f t="shared" si="360"/>
        <v>5</v>
      </c>
    </row>
    <row r="7353" spans="1:21" hidden="1">
      <c r="A7353" t="s">
        <v>26</v>
      </c>
      <c r="B7353" t="s">
        <v>8864</v>
      </c>
      <c r="C7353" s="55">
        <v>15889</v>
      </c>
      <c r="D7353" t="s">
        <v>28</v>
      </c>
      <c r="E7353" s="32">
        <v>46277</v>
      </c>
      <c r="F7353" s="26">
        <v>46277.718171296299</v>
      </c>
      <c r="G7353" s="12" t="s">
        <v>8514</v>
      </c>
      <c r="H7353">
        <v>8160370</v>
      </c>
      <c r="I7353" t="s">
        <v>529</v>
      </c>
      <c r="J7353" s="39">
        <f t="shared" si="361"/>
        <v>491764</v>
      </c>
      <c r="K7353" s="39">
        <v>93435</v>
      </c>
      <c r="L7353" s="39">
        <v>585199</v>
      </c>
      <c r="M7353" t="s">
        <v>65</v>
      </c>
      <c r="N7353" s="32">
        <v>46279</v>
      </c>
      <c r="O7353" s="1">
        <f t="shared" si="360"/>
        <v>2</v>
      </c>
      <c r="P7353" t="s">
        <v>2354</v>
      </c>
      <c r="U7353" s="32">
        <v>46281</v>
      </c>
    </row>
    <row r="7354" spans="1:21" hidden="1">
      <c r="A7354" t="s">
        <v>26</v>
      </c>
      <c r="B7354" t="s">
        <v>8865</v>
      </c>
      <c r="C7354" s="55">
        <v>5767</v>
      </c>
      <c r="D7354" t="s">
        <v>28</v>
      </c>
      <c r="E7354" s="32">
        <v>46277</v>
      </c>
      <c r="F7354" s="26">
        <v>46277.342349537037</v>
      </c>
      <c r="G7354" s="12" t="s">
        <v>8514</v>
      </c>
      <c r="H7354">
        <v>900604334</v>
      </c>
      <c r="I7354" t="s">
        <v>1274</v>
      </c>
      <c r="J7354" s="39">
        <f t="shared" si="361"/>
        <v>16044193</v>
      </c>
      <c r="K7354" s="39">
        <v>3048397</v>
      </c>
      <c r="L7354" s="39">
        <v>19092590</v>
      </c>
      <c r="M7354" t="s">
        <v>37</v>
      </c>
      <c r="N7354" s="32">
        <v>46281</v>
      </c>
      <c r="O7354" s="1">
        <f t="shared" si="360"/>
        <v>4</v>
      </c>
    </row>
    <row r="7355" spans="1:21" hidden="1">
      <c r="A7355" t="s">
        <v>26</v>
      </c>
      <c r="B7355" t="s">
        <v>8876</v>
      </c>
      <c r="C7355" s="55">
        <v>6800528</v>
      </c>
      <c r="D7355" t="s">
        <v>708</v>
      </c>
      <c r="E7355" s="32">
        <v>46277</v>
      </c>
      <c r="F7355" s="26">
        <v>46277.886701388888</v>
      </c>
      <c r="G7355" s="12" t="s">
        <v>8514</v>
      </c>
      <c r="H7355">
        <v>900219834</v>
      </c>
      <c r="I7355" t="s">
        <v>739</v>
      </c>
      <c r="J7355" s="39">
        <f t="shared" si="361"/>
        <v>20168.07</v>
      </c>
      <c r="K7355" s="39">
        <v>3831.93</v>
      </c>
      <c r="L7355" s="39">
        <v>24000</v>
      </c>
      <c r="M7355" t="s">
        <v>70</v>
      </c>
      <c r="O7355" s="1">
        <f t="shared" si="360"/>
        <v>0</v>
      </c>
    </row>
    <row r="7356" spans="1:21" hidden="1">
      <c r="A7356" t="s">
        <v>26</v>
      </c>
      <c r="B7356" t="s">
        <v>8877</v>
      </c>
      <c r="C7356" s="55">
        <v>26855377</v>
      </c>
      <c r="D7356" t="s">
        <v>4499</v>
      </c>
      <c r="E7356" s="32">
        <v>46277</v>
      </c>
      <c r="F7356" s="26">
        <v>46277.883344907408</v>
      </c>
      <c r="G7356" s="12" t="s">
        <v>8514</v>
      </c>
      <c r="H7356">
        <v>900219834</v>
      </c>
      <c r="I7356" t="s">
        <v>739</v>
      </c>
      <c r="J7356" s="39">
        <f t="shared" si="361"/>
        <v>13500</v>
      </c>
      <c r="K7356" s="39">
        <v>0</v>
      </c>
      <c r="L7356" s="39">
        <v>13500</v>
      </c>
      <c r="M7356" t="s">
        <v>70</v>
      </c>
      <c r="N7356" s="32">
        <v>46279</v>
      </c>
      <c r="O7356" s="1">
        <f t="shared" si="360"/>
        <v>2</v>
      </c>
      <c r="P7356" t="s">
        <v>8251</v>
      </c>
    </row>
    <row r="7357" spans="1:21" hidden="1">
      <c r="A7357" t="s">
        <v>26</v>
      </c>
      <c r="B7357" t="s">
        <v>8878</v>
      </c>
      <c r="C7357" s="55">
        <v>26793010</v>
      </c>
      <c r="D7357" t="s">
        <v>4499</v>
      </c>
      <c r="E7357" s="32">
        <v>46277</v>
      </c>
      <c r="F7357" s="26">
        <v>46277.636736111112</v>
      </c>
      <c r="G7357" s="12" t="s">
        <v>8514</v>
      </c>
      <c r="H7357">
        <v>900219834</v>
      </c>
      <c r="I7357" t="s">
        <v>739</v>
      </c>
      <c r="J7357" s="39">
        <f t="shared" si="361"/>
        <v>13500</v>
      </c>
      <c r="K7357" s="39">
        <v>0</v>
      </c>
      <c r="L7357" s="39">
        <v>13500</v>
      </c>
      <c r="M7357" t="s">
        <v>70</v>
      </c>
      <c r="N7357" s="32">
        <v>46279</v>
      </c>
      <c r="O7357" s="1">
        <f t="shared" si="360"/>
        <v>2</v>
      </c>
      <c r="P7357" t="s">
        <v>8251</v>
      </c>
    </row>
    <row r="7358" spans="1:21" hidden="1">
      <c r="A7358" t="s">
        <v>26</v>
      </c>
      <c r="B7358" t="s">
        <v>8879</v>
      </c>
      <c r="C7358" s="56">
        <v>532</v>
      </c>
      <c r="D7358" t="s">
        <v>5615</v>
      </c>
      <c r="E7358" s="32">
        <v>46277</v>
      </c>
      <c r="F7358" s="26">
        <v>46277.365104166667</v>
      </c>
      <c r="G7358" s="12" t="s">
        <v>8514</v>
      </c>
      <c r="H7358">
        <v>1038411451</v>
      </c>
      <c r="I7358" t="s">
        <v>5616</v>
      </c>
      <c r="J7358" s="39">
        <f t="shared" si="361"/>
        <v>60000</v>
      </c>
      <c r="K7358" s="39">
        <v>0</v>
      </c>
      <c r="L7358" s="39">
        <v>60000</v>
      </c>
      <c r="M7358" t="s">
        <v>54</v>
      </c>
      <c r="O7358" s="1">
        <f t="shared" si="360"/>
        <v>0</v>
      </c>
    </row>
    <row r="7359" spans="1:21" hidden="1">
      <c r="A7359" t="s">
        <v>26</v>
      </c>
      <c r="B7359" t="s">
        <v>8863</v>
      </c>
      <c r="C7359" s="55">
        <v>289</v>
      </c>
      <c r="D7359" t="s">
        <v>648</v>
      </c>
      <c r="E7359" s="32">
        <v>46278</v>
      </c>
      <c r="F7359" s="26">
        <v>46278.665439814817</v>
      </c>
      <c r="G7359" s="12" t="s">
        <v>8514</v>
      </c>
      <c r="H7359">
        <v>15442838</v>
      </c>
      <c r="I7359" t="s">
        <v>649</v>
      </c>
      <c r="J7359" s="39">
        <f t="shared" si="361"/>
        <v>1965600</v>
      </c>
      <c r="K7359" s="39">
        <v>373464</v>
      </c>
      <c r="L7359" s="39">
        <v>2339064</v>
      </c>
      <c r="M7359" t="s">
        <v>58</v>
      </c>
      <c r="O7359" s="1">
        <f t="shared" si="360"/>
        <v>0</v>
      </c>
    </row>
    <row r="7360" spans="1:21" hidden="1">
      <c r="A7360" t="s">
        <v>26</v>
      </c>
      <c r="B7360" t="s">
        <v>8871</v>
      </c>
      <c r="C7360" s="55">
        <v>27016422</v>
      </c>
      <c r="D7360" t="s">
        <v>4499</v>
      </c>
      <c r="E7360" s="32">
        <v>46278</v>
      </c>
      <c r="F7360" s="26">
        <v>46278.824050925927</v>
      </c>
      <c r="G7360" s="12" t="s">
        <v>8514</v>
      </c>
      <c r="H7360">
        <v>900219834</v>
      </c>
      <c r="I7360" t="s">
        <v>739</v>
      </c>
      <c r="J7360" s="39">
        <f t="shared" si="361"/>
        <v>27300</v>
      </c>
      <c r="K7360" s="39">
        <v>0</v>
      </c>
      <c r="L7360" s="39">
        <v>27300</v>
      </c>
      <c r="M7360" t="s">
        <v>70</v>
      </c>
      <c r="O7360" s="1">
        <f t="shared" si="360"/>
        <v>0</v>
      </c>
    </row>
    <row r="7361" spans="1:21" hidden="1">
      <c r="A7361" t="s">
        <v>26</v>
      </c>
      <c r="B7361" t="s">
        <v>8872</v>
      </c>
      <c r="C7361" s="55">
        <v>26988736</v>
      </c>
      <c r="D7361" t="s">
        <v>4499</v>
      </c>
      <c r="E7361" s="32">
        <v>46278</v>
      </c>
      <c r="F7361" s="26">
        <v>46278.755972222221</v>
      </c>
      <c r="G7361" s="12" t="s">
        <v>8514</v>
      </c>
      <c r="H7361">
        <v>900219834</v>
      </c>
      <c r="I7361" t="s">
        <v>739</v>
      </c>
      <c r="J7361" s="39">
        <f t="shared" si="361"/>
        <v>16100</v>
      </c>
      <c r="K7361" s="39">
        <v>0</v>
      </c>
      <c r="L7361" s="39">
        <v>16100</v>
      </c>
      <c r="M7361" t="s">
        <v>70</v>
      </c>
      <c r="O7361" s="1">
        <f t="shared" si="360"/>
        <v>0</v>
      </c>
    </row>
    <row r="7362" spans="1:21" hidden="1">
      <c r="A7362" t="s">
        <v>26</v>
      </c>
      <c r="B7362" t="s">
        <v>8873</v>
      </c>
      <c r="C7362" s="55">
        <v>39334</v>
      </c>
      <c r="D7362" t="s">
        <v>8874</v>
      </c>
      <c r="E7362" s="32">
        <v>46278</v>
      </c>
      <c r="F7362" s="26">
        <v>46278.693726851852</v>
      </c>
      <c r="G7362" s="12" t="s">
        <v>8514</v>
      </c>
      <c r="H7362">
        <v>900345494</v>
      </c>
      <c r="I7362" t="s">
        <v>8950</v>
      </c>
      <c r="J7362" s="39">
        <f t="shared" si="361"/>
        <v>50000</v>
      </c>
      <c r="K7362" s="39">
        <v>0</v>
      </c>
      <c r="L7362" s="39">
        <v>50000</v>
      </c>
      <c r="M7362" t="s">
        <v>54</v>
      </c>
      <c r="O7362" s="1">
        <f t="shared" si="360"/>
        <v>0</v>
      </c>
    </row>
    <row r="7363" spans="1:21" hidden="1">
      <c r="A7363" t="s">
        <v>26</v>
      </c>
      <c r="B7363" t="s">
        <v>8875</v>
      </c>
      <c r="C7363" s="55">
        <v>26870676</v>
      </c>
      <c r="D7363" t="s">
        <v>4499</v>
      </c>
      <c r="E7363" s="32">
        <v>46278</v>
      </c>
      <c r="F7363" s="26">
        <v>46278.021365740744</v>
      </c>
      <c r="G7363" s="12" t="s">
        <v>8514</v>
      </c>
      <c r="H7363">
        <v>900219834</v>
      </c>
      <c r="I7363" t="s">
        <v>739</v>
      </c>
      <c r="J7363" s="39">
        <f t="shared" si="361"/>
        <v>16100</v>
      </c>
      <c r="K7363" s="39">
        <v>0</v>
      </c>
      <c r="L7363" s="39">
        <v>16100</v>
      </c>
      <c r="M7363" t="s">
        <v>70</v>
      </c>
      <c r="O7363" s="1">
        <f t="shared" si="360"/>
        <v>0</v>
      </c>
    </row>
    <row r="7364" spans="1:21" hidden="1">
      <c r="A7364" t="s">
        <v>26</v>
      </c>
      <c r="B7364" t="s">
        <v>8827</v>
      </c>
      <c r="C7364" s="55">
        <v>102435</v>
      </c>
      <c r="D7364" t="s">
        <v>638</v>
      </c>
      <c r="E7364" s="32">
        <v>46279</v>
      </c>
      <c r="F7364" s="26">
        <v>46279.663854166669</v>
      </c>
      <c r="G7364" s="12" t="s">
        <v>8514</v>
      </c>
      <c r="H7364">
        <v>800128989</v>
      </c>
      <c r="I7364" t="s">
        <v>639</v>
      </c>
      <c r="J7364" s="39">
        <f t="shared" si="361"/>
        <v>163345</v>
      </c>
      <c r="K7364" s="39">
        <v>31035.55</v>
      </c>
      <c r="L7364" s="39">
        <v>194380.55</v>
      </c>
      <c r="M7364" t="s">
        <v>70</v>
      </c>
      <c r="N7364" s="32">
        <v>46281</v>
      </c>
      <c r="O7364" s="1">
        <f t="shared" si="360"/>
        <v>2</v>
      </c>
      <c r="U7364" s="32">
        <v>46287</v>
      </c>
    </row>
    <row r="7365" spans="1:21" hidden="1">
      <c r="A7365" t="s">
        <v>26</v>
      </c>
      <c r="B7365" t="s">
        <v>8828</v>
      </c>
      <c r="C7365" s="55">
        <v>22879</v>
      </c>
      <c r="D7365" t="s">
        <v>566</v>
      </c>
      <c r="E7365" s="32">
        <v>46279</v>
      </c>
      <c r="F7365" s="26">
        <v>46279.669432870367</v>
      </c>
      <c r="G7365" s="12" t="s">
        <v>8514</v>
      </c>
      <c r="H7365">
        <v>900237741</v>
      </c>
      <c r="I7365" t="s">
        <v>567</v>
      </c>
      <c r="J7365" s="39">
        <f t="shared" si="361"/>
        <v>150000</v>
      </c>
      <c r="K7365" s="39">
        <v>28500</v>
      </c>
      <c r="L7365" s="39">
        <v>178500</v>
      </c>
      <c r="M7365" t="s">
        <v>70</v>
      </c>
      <c r="N7365" s="32">
        <v>46281</v>
      </c>
      <c r="O7365" s="1">
        <f t="shared" si="360"/>
        <v>2</v>
      </c>
      <c r="P7365" t="s">
        <v>8251</v>
      </c>
      <c r="U7365" s="32">
        <v>46287</v>
      </c>
    </row>
    <row r="7366" spans="1:21" hidden="1">
      <c r="A7366" t="s">
        <v>26</v>
      </c>
      <c r="B7366" t="s">
        <v>8829</v>
      </c>
      <c r="C7366" s="55">
        <v>454</v>
      </c>
      <c r="D7366" t="s">
        <v>122</v>
      </c>
      <c r="E7366" s="32">
        <v>46279</v>
      </c>
      <c r="F7366" s="26">
        <v>46279.627581018518</v>
      </c>
      <c r="G7366" s="12" t="s">
        <v>8514</v>
      </c>
      <c r="H7366">
        <v>901437821</v>
      </c>
      <c r="I7366" t="s">
        <v>908</v>
      </c>
      <c r="J7366" s="39">
        <f t="shared" si="361"/>
        <v>4926852</v>
      </c>
      <c r="K7366" s="39">
        <v>0</v>
      </c>
      <c r="L7366" s="39">
        <v>4926852</v>
      </c>
      <c r="M7366" t="s">
        <v>58</v>
      </c>
      <c r="N7366" s="32">
        <v>46280</v>
      </c>
      <c r="O7366" s="1">
        <f t="shared" ref="O7366:O7429" si="362">IFERROR(IF(-_xlfn.DAYS(E7366,N7366)&lt;0,0,-_xlfn.DAYS(E7366,N7366)), " - ")</f>
        <v>1</v>
      </c>
      <c r="U7366" s="32">
        <v>46281</v>
      </c>
    </row>
    <row r="7367" spans="1:21" hidden="1">
      <c r="A7367" t="s">
        <v>26</v>
      </c>
      <c r="B7367" t="s">
        <v>8830</v>
      </c>
      <c r="C7367" s="55">
        <v>22855</v>
      </c>
      <c r="D7367" t="s">
        <v>566</v>
      </c>
      <c r="E7367" s="32">
        <v>46279</v>
      </c>
      <c r="F7367" s="26">
        <v>46279.559652777774</v>
      </c>
      <c r="G7367" s="12" t="s">
        <v>8514</v>
      </c>
      <c r="H7367">
        <v>900237741</v>
      </c>
      <c r="I7367" t="s">
        <v>567</v>
      </c>
      <c r="J7367" s="39">
        <f t="shared" si="361"/>
        <v>415000</v>
      </c>
      <c r="K7367" s="39">
        <v>78850</v>
      </c>
      <c r="L7367" s="39">
        <v>493850</v>
      </c>
      <c r="M7367" t="s">
        <v>70</v>
      </c>
      <c r="N7367" s="32">
        <v>46283</v>
      </c>
      <c r="O7367" s="1">
        <f t="shared" si="362"/>
        <v>4</v>
      </c>
    </row>
    <row r="7368" spans="1:21" hidden="1">
      <c r="A7368" t="s">
        <v>26</v>
      </c>
      <c r="B7368" t="s">
        <v>8831</v>
      </c>
      <c r="C7368" s="55">
        <v>22851</v>
      </c>
      <c r="D7368" t="s">
        <v>566</v>
      </c>
      <c r="E7368" s="32">
        <v>46279</v>
      </c>
      <c r="F7368" s="26">
        <v>46279.558437500003</v>
      </c>
      <c r="G7368" s="12" t="s">
        <v>8514</v>
      </c>
      <c r="H7368">
        <v>900237741</v>
      </c>
      <c r="I7368" t="s">
        <v>567</v>
      </c>
      <c r="J7368" s="39">
        <f t="shared" si="361"/>
        <v>150000</v>
      </c>
      <c r="K7368" s="39">
        <v>28500</v>
      </c>
      <c r="L7368" s="39">
        <v>178500</v>
      </c>
      <c r="M7368" t="s">
        <v>70</v>
      </c>
      <c r="O7368" s="1">
        <f t="shared" si="362"/>
        <v>0</v>
      </c>
    </row>
    <row r="7369" spans="1:21" hidden="1">
      <c r="A7369" t="s">
        <v>26</v>
      </c>
      <c r="B7369" t="s">
        <v>8832</v>
      </c>
      <c r="C7369" s="55">
        <v>90783781</v>
      </c>
      <c r="D7369" t="s">
        <v>1004</v>
      </c>
      <c r="E7369" s="32">
        <v>46279</v>
      </c>
      <c r="F7369" s="26">
        <v>46279.593969907408</v>
      </c>
      <c r="G7369" s="12" t="s">
        <v>8514</v>
      </c>
      <c r="H7369">
        <v>890900841</v>
      </c>
      <c r="I7369" t="s">
        <v>1005</v>
      </c>
      <c r="J7369" s="39">
        <f t="shared" si="361"/>
        <v>300400</v>
      </c>
      <c r="K7369" s="39">
        <v>0</v>
      </c>
      <c r="L7369" s="39">
        <v>300400</v>
      </c>
      <c r="M7369" t="s">
        <v>62</v>
      </c>
      <c r="N7369" s="32">
        <v>46281</v>
      </c>
      <c r="O7369" s="1">
        <f t="shared" si="362"/>
        <v>2</v>
      </c>
      <c r="P7369" t="s">
        <v>7679</v>
      </c>
      <c r="U7369" s="32">
        <v>46282</v>
      </c>
    </row>
    <row r="7370" spans="1:21" hidden="1">
      <c r="A7370" t="s">
        <v>26</v>
      </c>
      <c r="B7370" t="s">
        <v>8833</v>
      </c>
      <c r="C7370" s="55">
        <v>4086</v>
      </c>
      <c r="D7370" t="s">
        <v>28</v>
      </c>
      <c r="E7370" s="32">
        <v>46279</v>
      </c>
      <c r="F7370" s="26">
        <v>46279.498865740738</v>
      </c>
      <c r="G7370" s="12" t="s">
        <v>8514</v>
      </c>
      <c r="H7370">
        <v>811027589</v>
      </c>
      <c r="I7370" t="s">
        <v>29</v>
      </c>
      <c r="J7370" s="39">
        <f t="shared" si="361"/>
        <v>2203812.5300000003</v>
      </c>
      <c r="K7370" s="39">
        <v>418724.47</v>
      </c>
      <c r="L7370" s="39">
        <v>2622537</v>
      </c>
      <c r="M7370" t="s">
        <v>1452</v>
      </c>
      <c r="O7370" s="1">
        <f t="shared" si="362"/>
        <v>0</v>
      </c>
    </row>
    <row r="7371" spans="1:21" hidden="1">
      <c r="A7371" t="s">
        <v>26</v>
      </c>
      <c r="B7371" t="s">
        <v>8834</v>
      </c>
      <c r="C7371" s="55">
        <v>4087</v>
      </c>
      <c r="D7371" t="s">
        <v>28</v>
      </c>
      <c r="E7371" s="32">
        <v>46279</v>
      </c>
      <c r="F7371" s="26">
        <v>46279.500868055555</v>
      </c>
      <c r="G7371" s="12" t="s">
        <v>8514</v>
      </c>
      <c r="H7371">
        <v>811027589</v>
      </c>
      <c r="I7371" t="s">
        <v>29</v>
      </c>
      <c r="J7371" s="39">
        <f t="shared" si="361"/>
        <v>2203812.5300000003</v>
      </c>
      <c r="K7371" s="39">
        <v>418724.47</v>
      </c>
      <c r="L7371" s="39">
        <v>2622537</v>
      </c>
      <c r="M7371" t="s">
        <v>1452</v>
      </c>
      <c r="O7371" s="1">
        <f t="shared" si="362"/>
        <v>0</v>
      </c>
    </row>
    <row r="7372" spans="1:21" hidden="1">
      <c r="A7372" t="s">
        <v>26</v>
      </c>
      <c r="B7372" t="s">
        <v>8835</v>
      </c>
      <c r="C7372" s="55">
        <v>1655</v>
      </c>
      <c r="D7372" t="s">
        <v>151</v>
      </c>
      <c r="E7372" s="32">
        <v>46279</v>
      </c>
      <c r="F7372" s="26">
        <v>46279.534328703703</v>
      </c>
      <c r="G7372" s="12" t="s">
        <v>8514</v>
      </c>
      <c r="H7372">
        <v>901561580</v>
      </c>
      <c r="I7372" t="s">
        <v>152</v>
      </c>
      <c r="J7372" s="39">
        <f t="shared" si="361"/>
        <v>4887309.38</v>
      </c>
      <c r="K7372" s="39">
        <v>928588.78</v>
      </c>
      <c r="L7372" s="39">
        <v>5815898.1600000001</v>
      </c>
      <c r="M7372" t="s">
        <v>70</v>
      </c>
      <c r="N7372" s="32">
        <v>46282</v>
      </c>
      <c r="O7372" s="1">
        <f t="shared" si="362"/>
        <v>3</v>
      </c>
      <c r="P7372" t="s">
        <v>8251</v>
      </c>
    </row>
    <row r="7373" spans="1:21" hidden="1">
      <c r="A7373" t="s">
        <v>26</v>
      </c>
      <c r="B7373" t="s">
        <v>8836</v>
      </c>
      <c r="C7373" s="55">
        <v>25240</v>
      </c>
      <c r="D7373" t="s">
        <v>205</v>
      </c>
      <c r="E7373" s="32">
        <v>46279</v>
      </c>
      <c r="F7373" s="26">
        <v>46279.466284722221</v>
      </c>
      <c r="G7373" s="12" t="s">
        <v>8514</v>
      </c>
      <c r="H7373">
        <v>800079603</v>
      </c>
      <c r="I7373" t="s">
        <v>206</v>
      </c>
      <c r="J7373" s="39">
        <f t="shared" si="361"/>
        <v>84900</v>
      </c>
      <c r="K7373" s="39">
        <v>16131</v>
      </c>
      <c r="L7373" s="39">
        <v>101031</v>
      </c>
      <c r="M7373" t="s">
        <v>58</v>
      </c>
      <c r="N7373" s="32">
        <v>46281</v>
      </c>
      <c r="O7373" s="1">
        <f t="shared" si="362"/>
        <v>2</v>
      </c>
      <c r="U7373" s="32">
        <v>46287</v>
      </c>
    </row>
    <row r="7374" spans="1:21" hidden="1">
      <c r="A7374" t="s">
        <v>26</v>
      </c>
      <c r="B7374" t="s">
        <v>8837</v>
      </c>
      <c r="C7374" s="55">
        <v>1656</v>
      </c>
      <c r="D7374" t="s">
        <v>151</v>
      </c>
      <c r="E7374" s="32">
        <v>46279</v>
      </c>
      <c r="F7374" s="26">
        <v>46279.430578703701</v>
      </c>
      <c r="G7374" s="12" t="s">
        <v>8514</v>
      </c>
      <c r="H7374">
        <v>901561580</v>
      </c>
      <c r="I7374" t="s">
        <v>152</v>
      </c>
      <c r="J7374" s="39">
        <f t="shared" si="361"/>
        <v>108974</v>
      </c>
      <c r="K7374" s="39">
        <v>20705.060000000001</v>
      </c>
      <c r="L7374" s="39">
        <v>129679.06</v>
      </c>
      <c r="M7374" t="s">
        <v>70</v>
      </c>
      <c r="N7374" s="32">
        <v>46283</v>
      </c>
      <c r="O7374" s="1">
        <f t="shared" si="362"/>
        <v>4</v>
      </c>
    </row>
    <row r="7375" spans="1:21" hidden="1">
      <c r="A7375" t="s">
        <v>26</v>
      </c>
      <c r="B7375" t="s">
        <v>8838</v>
      </c>
      <c r="C7375" s="55">
        <v>1657</v>
      </c>
      <c r="D7375" t="s">
        <v>151</v>
      </c>
      <c r="E7375" s="32">
        <v>46279</v>
      </c>
      <c r="F7375" s="26">
        <v>46279.458101851851</v>
      </c>
      <c r="G7375" s="12" t="s">
        <v>8514</v>
      </c>
      <c r="H7375">
        <v>901561580</v>
      </c>
      <c r="I7375" t="s">
        <v>152</v>
      </c>
      <c r="J7375" s="39">
        <f t="shared" si="361"/>
        <v>1738230.3</v>
      </c>
      <c r="K7375" s="39">
        <v>330263.76</v>
      </c>
      <c r="L7375" s="39">
        <v>2068494.06</v>
      </c>
      <c r="M7375" t="s">
        <v>70</v>
      </c>
      <c r="O7375" s="1">
        <f t="shared" si="362"/>
        <v>0</v>
      </c>
    </row>
    <row r="7376" spans="1:21" hidden="1">
      <c r="A7376" t="s">
        <v>26</v>
      </c>
      <c r="B7376" t="s">
        <v>8839</v>
      </c>
      <c r="C7376" s="55">
        <v>1654</v>
      </c>
      <c r="D7376" t="s">
        <v>151</v>
      </c>
      <c r="E7376" s="32">
        <v>46279</v>
      </c>
      <c r="F7376" s="26">
        <v>46279.409444444442</v>
      </c>
      <c r="G7376" s="12" t="s">
        <v>8514</v>
      </c>
      <c r="H7376">
        <v>901561580</v>
      </c>
      <c r="I7376" t="s">
        <v>152</v>
      </c>
      <c r="J7376" s="39">
        <f t="shared" si="361"/>
        <v>1752696.5399999998</v>
      </c>
      <c r="K7376" s="39">
        <v>333012.34000000003</v>
      </c>
      <c r="L7376" s="39">
        <v>2085708.88</v>
      </c>
      <c r="M7376" t="s">
        <v>70</v>
      </c>
      <c r="N7376" s="32">
        <v>46280</v>
      </c>
      <c r="O7376" s="1">
        <f t="shared" si="362"/>
        <v>1</v>
      </c>
    </row>
    <row r="7377" spans="1:16" hidden="1">
      <c r="A7377" t="s">
        <v>26</v>
      </c>
      <c r="B7377" t="s">
        <v>8840</v>
      </c>
      <c r="C7377" s="55">
        <v>3047301</v>
      </c>
      <c r="D7377" t="s">
        <v>698</v>
      </c>
      <c r="E7377" s="32">
        <v>46279</v>
      </c>
      <c r="F7377" s="26">
        <v>46279.408275462964</v>
      </c>
      <c r="G7377" s="12" t="s">
        <v>8514</v>
      </c>
      <c r="H7377">
        <v>800007359</v>
      </c>
      <c r="I7377" t="s">
        <v>2971</v>
      </c>
      <c r="J7377" s="39">
        <f t="shared" si="361"/>
        <v>287478</v>
      </c>
      <c r="K7377" s="39">
        <v>54620.82</v>
      </c>
      <c r="L7377" s="39">
        <v>342098.82</v>
      </c>
      <c r="M7377" t="s">
        <v>110</v>
      </c>
      <c r="O7377" s="1">
        <f t="shared" si="362"/>
        <v>0</v>
      </c>
    </row>
    <row r="7378" spans="1:16" hidden="1">
      <c r="A7378" t="s">
        <v>26</v>
      </c>
      <c r="B7378" t="s">
        <v>8841</v>
      </c>
      <c r="C7378" s="55">
        <v>1940</v>
      </c>
      <c r="D7378" t="s">
        <v>28</v>
      </c>
      <c r="E7378" s="32">
        <v>46279</v>
      </c>
      <c r="F7378" s="26">
        <v>46279.408032407409</v>
      </c>
      <c r="G7378" s="12" t="s">
        <v>8514</v>
      </c>
      <c r="H7378">
        <v>900609164</v>
      </c>
      <c r="I7378" t="s">
        <v>1136</v>
      </c>
      <c r="J7378" s="39">
        <f t="shared" si="361"/>
        <v>510000</v>
      </c>
      <c r="K7378" s="39">
        <v>96900</v>
      </c>
      <c r="L7378" s="39">
        <v>606900</v>
      </c>
      <c r="M7378" t="s">
        <v>37</v>
      </c>
      <c r="O7378" s="1">
        <f t="shared" si="362"/>
        <v>0</v>
      </c>
    </row>
    <row r="7379" spans="1:16" hidden="1">
      <c r="A7379" t="s">
        <v>26</v>
      </c>
      <c r="B7379" t="s">
        <v>8842</v>
      </c>
      <c r="C7379" s="56">
        <v>140547</v>
      </c>
      <c r="D7379" t="s">
        <v>3919</v>
      </c>
      <c r="E7379" s="32">
        <v>46279</v>
      </c>
      <c r="F7379" s="26">
        <v>46279.671203703707</v>
      </c>
      <c r="G7379" s="12" t="s">
        <v>8514</v>
      </c>
      <c r="H7379">
        <v>88147614</v>
      </c>
      <c r="I7379" t="s">
        <v>956</v>
      </c>
      <c r="J7379" s="39">
        <f t="shared" si="361"/>
        <v>150000</v>
      </c>
      <c r="K7379" s="39">
        <v>0</v>
      </c>
      <c r="L7379" s="39">
        <v>150000</v>
      </c>
      <c r="M7379" t="s">
        <v>54</v>
      </c>
      <c r="O7379" s="1">
        <f t="shared" si="362"/>
        <v>0</v>
      </c>
    </row>
    <row r="7380" spans="1:16" hidden="1">
      <c r="A7380" t="s">
        <v>82</v>
      </c>
      <c r="B7380" t="s">
        <v>8843</v>
      </c>
      <c r="C7380" s="55">
        <v>2026090621</v>
      </c>
      <c r="D7380" t="s">
        <v>28</v>
      </c>
      <c r="E7380" s="32">
        <v>46279</v>
      </c>
      <c r="F7380" s="26">
        <v>46279.669108796297</v>
      </c>
      <c r="G7380" s="12" t="s">
        <v>8514</v>
      </c>
      <c r="H7380">
        <v>800180675</v>
      </c>
      <c r="I7380" t="s">
        <v>596</v>
      </c>
      <c r="J7380" s="39">
        <f t="shared" si="361"/>
        <v>1965813</v>
      </c>
      <c r="K7380" s="39">
        <v>0</v>
      </c>
      <c r="L7380" s="39">
        <v>1965813</v>
      </c>
      <c r="M7380" t="s">
        <v>110</v>
      </c>
      <c r="N7380" s="3">
        <v>46283</v>
      </c>
      <c r="O7380" s="1">
        <f t="shared" si="362"/>
        <v>4</v>
      </c>
      <c r="P7380" s="34" t="s">
        <v>9315</v>
      </c>
    </row>
    <row r="7381" spans="1:16" hidden="1">
      <c r="A7381" t="s">
        <v>82</v>
      </c>
      <c r="B7381" t="s">
        <v>8844</v>
      </c>
      <c r="C7381" s="55">
        <v>2026090619</v>
      </c>
      <c r="D7381" t="s">
        <v>28</v>
      </c>
      <c r="E7381" s="32">
        <v>46279</v>
      </c>
      <c r="F7381" s="26">
        <v>46279.669085648151</v>
      </c>
      <c r="G7381" s="12" t="s">
        <v>8514</v>
      </c>
      <c r="H7381">
        <v>800180675</v>
      </c>
      <c r="I7381" t="s">
        <v>596</v>
      </c>
      <c r="J7381" s="39">
        <f t="shared" si="361"/>
        <v>1310542</v>
      </c>
      <c r="K7381" s="39">
        <v>0</v>
      </c>
      <c r="L7381" s="39">
        <v>1310542</v>
      </c>
      <c r="M7381" t="s">
        <v>110</v>
      </c>
      <c r="N7381" s="3">
        <v>46283</v>
      </c>
      <c r="O7381" s="1">
        <f t="shared" si="362"/>
        <v>4</v>
      </c>
      <c r="P7381" s="34" t="s">
        <v>9315</v>
      </c>
    </row>
    <row r="7382" spans="1:16" hidden="1">
      <c r="A7382" t="s">
        <v>26</v>
      </c>
      <c r="B7382" t="s">
        <v>8845</v>
      </c>
      <c r="C7382" s="55">
        <v>194235</v>
      </c>
      <c r="D7382" t="s">
        <v>1083</v>
      </c>
      <c r="E7382" s="32">
        <v>46279</v>
      </c>
      <c r="F7382" s="26">
        <v>46279.646284722221</v>
      </c>
      <c r="G7382" s="12" t="s">
        <v>8514</v>
      </c>
      <c r="H7382">
        <v>860000018</v>
      </c>
      <c r="I7382" t="s">
        <v>1084</v>
      </c>
      <c r="J7382" s="39">
        <f t="shared" si="361"/>
        <v>159800</v>
      </c>
      <c r="K7382" s="39">
        <v>0</v>
      </c>
      <c r="L7382" s="39">
        <v>159800</v>
      </c>
      <c r="M7382" t="s">
        <v>70</v>
      </c>
      <c r="N7382" s="32">
        <v>46281</v>
      </c>
      <c r="O7382" s="1">
        <f t="shared" si="362"/>
        <v>2</v>
      </c>
      <c r="P7382" t="s">
        <v>8251</v>
      </c>
    </row>
    <row r="7383" spans="1:16" hidden="1">
      <c r="A7383" t="s">
        <v>26</v>
      </c>
      <c r="B7383" t="s">
        <v>8846</v>
      </c>
      <c r="C7383" s="55">
        <v>27163205</v>
      </c>
      <c r="D7383" t="s">
        <v>4499</v>
      </c>
      <c r="E7383" s="32">
        <v>46279</v>
      </c>
      <c r="F7383" s="26">
        <v>46279.626226851855</v>
      </c>
      <c r="G7383" s="12" t="s">
        <v>8514</v>
      </c>
      <c r="H7383">
        <v>900219834</v>
      </c>
      <c r="I7383" t="s">
        <v>739</v>
      </c>
      <c r="J7383" s="39">
        <f t="shared" si="361"/>
        <v>18500</v>
      </c>
      <c r="K7383" s="39">
        <v>0</v>
      </c>
      <c r="L7383" s="39">
        <v>18500</v>
      </c>
      <c r="M7383" t="s">
        <v>70</v>
      </c>
      <c r="N7383" s="32">
        <v>46281</v>
      </c>
      <c r="O7383" s="1">
        <f t="shared" si="362"/>
        <v>2</v>
      </c>
    </row>
    <row r="7384" spans="1:16" hidden="1">
      <c r="A7384" t="s">
        <v>26</v>
      </c>
      <c r="B7384" t="s">
        <v>8847</v>
      </c>
      <c r="C7384" s="55">
        <v>625836</v>
      </c>
      <c r="D7384" t="s">
        <v>227</v>
      </c>
      <c r="E7384" s="32">
        <v>46279</v>
      </c>
      <c r="F7384" s="26">
        <v>46279.613645833335</v>
      </c>
      <c r="G7384" s="12" t="s">
        <v>8514</v>
      </c>
      <c r="H7384">
        <v>900993023</v>
      </c>
      <c r="I7384" t="s">
        <v>938</v>
      </c>
      <c r="J7384" s="39">
        <f t="shared" si="361"/>
        <v>117235</v>
      </c>
      <c r="K7384" s="39">
        <v>0</v>
      </c>
      <c r="L7384" s="39">
        <v>117235</v>
      </c>
      <c r="M7384" t="s">
        <v>54</v>
      </c>
      <c r="O7384" s="1">
        <f t="shared" si="362"/>
        <v>0</v>
      </c>
    </row>
    <row r="7385" spans="1:16" hidden="1">
      <c r="A7385" t="s">
        <v>26</v>
      </c>
      <c r="B7385" t="s">
        <v>8848</v>
      </c>
      <c r="C7385" s="55">
        <v>166194</v>
      </c>
      <c r="D7385" t="s">
        <v>1883</v>
      </c>
      <c r="E7385" s="32">
        <v>46279</v>
      </c>
      <c r="F7385" s="26">
        <v>46279.592152777775</v>
      </c>
      <c r="G7385" s="12" t="s">
        <v>8514</v>
      </c>
      <c r="H7385">
        <v>811024845</v>
      </c>
      <c r="I7385" t="s">
        <v>1884</v>
      </c>
      <c r="J7385" s="39">
        <f t="shared" si="361"/>
        <v>236546</v>
      </c>
      <c r="K7385" s="39">
        <v>0</v>
      </c>
      <c r="L7385" s="39">
        <v>236546</v>
      </c>
      <c r="M7385" t="s">
        <v>54</v>
      </c>
      <c r="O7385" s="1">
        <f t="shared" si="362"/>
        <v>0</v>
      </c>
    </row>
    <row r="7386" spans="1:16" hidden="1">
      <c r="A7386" t="s">
        <v>26</v>
      </c>
      <c r="B7386" t="s">
        <v>8849</v>
      </c>
      <c r="C7386" s="56">
        <v>15171525</v>
      </c>
      <c r="D7386" t="s">
        <v>8850</v>
      </c>
      <c r="E7386" s="32">
        <v>46279</v>
      </c>
      <c r="F7386" s="26">
        <v>46279.54650462963</v>
      </c>
      <c r="G7386" s="12" t="s">
        <v>8514</v>
      </c>
      <c r="H7386">
        <v>891408584</v>
      </c>
      <c r="I7386" t="s">
        <v>693</v>
      </c>
      <c r="J7386" s="39">
        <f t="shared" si="361"/>
        <v>32000</v>
      </c>
      <c r="K7386" s="39">
        <v>0</v>
      </c>
      <c r="L7386" s="39">
        <v>32000</v>
      </c>
      <c r="M7386" t="s">
        <v>54</v>
      </c>
      <c r="O7386" s="1">
        <f t="shared" si="362"/>
        <v>0</v>
      </c>
    </row>
    <row r="7387" spans="1:16" hidden="1">
      <c r="A7387" t="s">
        <v>26</v>
      </c>
      <c r="B7387" t="s">
        <v>8851</v>
      </c>
      <c r="C7387" s="55">
        <v>166131</v>
      </c>
      <c r="D7387" t="s">
        <v>1883</v>
      </c>
      <c r="E7387" s="32">
        <v>46279</v>
      </c>
      <c r="F7387" s="26">
        <v>46279.419062499997</v>
      </c>
      <c r="G7387" s="12" t="s">
        <v>8514</v>
      </c>
      <c r="H7387">
        <v>811024845</v>
      </c>
      <c r="I7387" t="s">
        <v>1884</v>
      </c>
      <c r="J7387" s="39">
        <f t="shared" si="361"/>
        <v>86861</v>
      </c>
      <c r="K7387" s="39">
        <v>0</v>
      </c>
      <c r="L7387" s="39">
        <v>86861</v>
      </c>
      <c r="M7387" t="s">
        <v>54</v>
      </c>
      <c r="O7387" s="1">
        <f t="shared" si="362"/>
        <v>0</v>
      </c>
    </row>
    <row r="7388" spans="1:16" hidden="1">
      <c r="A7388" t="s">
        <v>26</v>
      </c>
      <c r="B7388" t="s">
        <v>8852</v>
      </c>
      <c r="C7388" s="55">
        <v>166130</v>
      </c>
      <c r="D7388" t="s">
        <v>1883</v>
      </c>
      <c r="E7388" s="32">
        <v>46279</v>
      </c>
      <c r="F7388" s="26">
        <v>46279.415821759256</v>
      </c>
      <c r="G7388" s="12" t="s">
        <v>8514</v>
      </c>
      <c r="H7388">
        <v>811024845</v>
      </c>
      <c r="I7388" t="s">
        <v>1884</v>
      </c>
      <c r="J7388" s="39">
        <f t="shared" si="361"/>
        <v>104124</v>
      </c>
      <c r="K7388" s="39">
        <v>0</v>
      </c>
      <c r="L7388" s="39">
        <v>104124</v>
      </c>
      <c r="M7388" t="s">
        <v>54</v>
      </c>
      <c r="O7388" s="1">
        <f t="shared" si="362"/>
        <v>0</v>
      </c>
    </row>
    <row r="7389" spans="1:16" hidden="1">
      <c r="A7389" t="s">
        <v>26</v>
      </c>
      <c r="B7389" t="s">
        <v>8853</v>
      </c>
      <c r="C7389" s="55">
        <v>1651</v>
      </c>
      <c r="D7389" t="s">
        <v>151</v>
      </c>
      <c r="E7389" s="32">
        <v>46279</v>
      </c>
      <c r="F7389" s="26">
        <v>46279.383379629631</v>
      </c>
      <c r="G7389" s="12" t="s">
        <v>8514</v>
      </c>
      <c r="H7389">
        <v>901561580</v>
      </c>
      <c r="I7389" t="s">
        <v>152</v>
      </c>
      <c r="J7389" s="39">
        <f t="shared" si="361"/>
        <v>167000</v>
      </c>
      <c r="K7389" s="39">
        <v>31730</v>
      </c>
      <c r="L7389" s="39">
        <v>198730</v>
      </c>
      <c r="M7389" t="s">
        <v>70</v>
      </c>
      <c r="N7389" s="32">
        <v>46282</v>
      </c>
      <c r="O7389" s="1">
        <f t="shared" si="362"/>
        <v>3</v>
      </c>
      <c r="P7389" t="s">
        <v>8251</v>
      </c>
    </row>
    <row r="7390" spans="1:16" hidden="1">
      <c r="A7390" t="s">
        <v>26</v>
      </c>
      <c r="B7390" t="s">
        <v>8854</v>
      </c>
      <c r="C7390" s="55">
        <v>1652</v>
      </c>
      <c r="D7390" t="s">
        <v>151</v>
      </c>
      <c r="E7390" s="32">
        <v>46279</v>
      </c>
      <c r="F7390" s="26">
        <v>46279.385891203703</v>
      </c>
      <c r="G7390" s="12" t="s">
        <v>8514</v>
      </c>
      <c r="H7390">
        <v>901561580</v>
      </c>
      <c r="I7390" t="s">
        <v>152</v>
      </c>
      <c r="J7390" s="39">
        <f t="shared" si="361"/>
        <v>744000</v>
      </c>
      <c r="K7390" s="39">
        <v>141360</v>
      </c>
      <c r="L7390" s="39">
        <v>885360</v>
      </c>
      <c r="M7390" t="s">
        <v>70</v>
      </c>
      <c r="N7390" s="32">
        <v>46282</v>
      </c>
      <c r="O7390" s="1">
        <f t="shared" si="362"/>
        <v>3</v>
      </c>
      <c r="P7390" t="s">
        <v>8251</v>
      </c>
    </row>
    <row r="7391" spans="1:16" hidden="1">
      <c r="A7391" t="s">
        <v>26</v>
      </c>
      <c r="B7391" t="s">
        <v>8855</v>
      </c>
      <c r="C7391" s="55">
        <v>1649</v>
      </c>
      <c r="D7391" t="s">
        <v>151</v>
      </c>
      <c r="E7391" s="32">
        <v>46279</v>
      </c>
      <c r="F7391" s="26">
        <v>46279.354722222219</v>
      </c>
      <c r="G7391" s="12" t="s">
        <v>8514</v>
      </c>
      <c r="H7391">
        <v>901561580</v>
      </c>
      <c r="I7391" t="s">
        <v>152</v>
      </c>
      <c r="J7391" s="39">
        <f t="shared" si="361"/>
        <v>43360.770000000004</v>
      </c>
      <c r="K7391" s="39">
        <v>8238.5499999999993</v>
      </c>
      <c r="L7391" s="39">
        <v>51599.32</v>
      </c>
      <c r="M7391" t="s">
        <v>70</v>
      </c>
      <c r="N7391" s="32">
        <v>46282</v>
      </c>
      <c r="O7391" s="1">
        <f t="shared" si="362"/>
        <v>3</v>
      </c>
      <c r="P7391" t="s">
        <v>8251</v>
      </c>
    </row>
    <row r="7392" spans="1:16" hidden="1">
      <c r="A7392" t="s">
        <v>26</v>
      </c>
      <c r="B7392" t="s">
        <v>8856</v>
      </c>
      <c r="C7392" s="55">
        <v>8869</v>
      </c>
      <c r="D7392" t="s">
        <v>104</v>
      </c>
      <c r="E7392" s="32">
        <v>46279</v>
      </c>
      <c r="F7392" s="26">
        <v>46279.37972222222</v>
      </c>
      <c r="G7392" s="12" t="s">
        <v>8514</v>
      </c>
      <c r="H7392">
        <v>811006418</v>
      </c>
      <c r="I7392" t="s">
        <v>97</v>
      </c>
      <c r="J7392" s="39">
        <f t="shared" si="361"/>
        <v>351262</v>
      </c>
      <c r="K7392" s="39">
        <v>66739.78</v>
      </c>
      <c r="L7392" s="39">
        <v>418001.78</v>
      </c>
      <c r="M7392" t="s">
        <v>98</v>
      </c>
      <c r="N7392" s="32">
        <v>46280</v>
      </c>
      <c r="O7392" s="1">
        <f t="shared" si="362"/>
        <v>1</v>
      </c>
    </row>
    <row r="7393" spans="1:21" hidden="1">
      <c r="A7393" t="s">
        <v>26</v>
      </c>
      <c r="B7393" t="s">
        <v>8857</v>
      </c>
      <c r="C7393" s="55">
        <v>3315</v>
      </c>
      <c r="D7393" t="s">
        <v>28</v>
      </c>
      <c r="E7393" s="32">
        <v>46279</v>
      </c>
      <c r="F7393" s="26">
        <v>46279.352766203701</v>
      </c>
      <c r="G7393" s="12" t="s">
        <v>8514</v>
      </c>
      <c r="H7393">
        <v>900144364</v>
      </c>
      <c r="I7393" t="s">
        <v>72</v>
      </c>
      <c r="J7393" s="39">
        <f t="shared" si="361"/>
        <v>3697500</v>
      </c>
      <c r="K7393" s="39">
        <v>702525</v>
      </c>
      <c r="L7393" s="39">
        <v>4400025</v>
      </c>
      <c r="M7393" t="s">
        <v>70</v>
      </c>
      <c r="N7393" s="32">
        <v>46281</v>
      </c>
      <c r="O7393" s="1">
        <f t="shared" si="362"/>
        <v>2</v>
      </c>
      <c r="U7393" s="32">
        <v>46287</v>
      </c>
    </row>
    <row r="7394" spans="1:21" hidden="1">
      <c r="A7394" t="s">
        <v>26</v>
      </c>
      <c r="B7394" t="s">
        <v>8858</v>
      </c>
      <c r="C7394" s="55">
        <v>1650</v>
      </c>
      <c r="D7394" t="s">
        <v>151</v>
      </c>
      <c r="E7394" s="32">
        <v>46279</v>
      </c>
      <c r="F7394" s="26">
        <v>46279.372048611112</v>
      </c>
      <c r="G7394" s="12" t="s">
        <v>8514</v>
      </c>
      <c r="H7394">
        <v>901561580</v>
      </c>
      <c r="I7394" t="s">
        <v>152</v>
      </c>
      <c r="J7394" s="39">
        <f t="shared" si="361"/>
        <v>5538523.2400000002</v>
      </c>
      <c r="K7394" s="39">
        <v>1052319.4099999999</v>
      </c>
      <c r="L7394" s="39">
        <v>6590842.6500000004</v>
      </c>
      <c r="M7394" t="s">
        <v>70</v>
      </c>
      <c r="N7394" s="32">
        <v>46282</v>
      </c>
      <c r="O7394" s="1">
        <f t="shared" si="362"/>
        <v>3</v>
      </c>
      <c r="P7394" t="s">
        <v>8251</v>
      </c>
    </row>
    <row r="7395" spans="1:21" hidden="1">
      <c r="A7395" t="s">
        <v>26</v>
      </c>
      <c r="B7395" t="s">
        <v>8859</v>
      </c>
      <c r="C7395" s="55">
        <v>1653</v>
      </c>
      <c r="D7395" t="s">
        <v>151</v>
      </c>
      <c r="E7395" s="32">
        <v>46279</v>
      </c>
      <c r="F7395" s="26">
        <v>46279.394097222219</v>
      </c>
      <c r="G7395" s="12" t="s">
        <v>8514</v>
      </c>
      <c r="H7395">
        <v>901561580</v>
      </c>
      <c r="I7395" t="s">
        <v>152</v>
      </c>
      <c r="J7395" s="39">
        <f t="shared" ref="J7395:J7401" si="363">+L7395-K7395</f>
        <v>1784991.2999999998</v>
      </c>
      <c r="K7395" s="39">
        <v>339148.35</v>
      </c>
      <c r="L7395" s="39">
        <v>2124139.65</v>
      </c>
      <c r="M7395" t="s">
        <v>70</v>
      </c>
      <c r="O7395" s="1">
        <f t="shared" si="362"/>
        <v>0</v>
      </c>
    </row>
    <row r="7396" spans="1:21" hidden="1">
      <c r="A7396" t="s">
        <v>26</v>
      </c>
      <c r="B7396" t="s">
        <v>8860</v>
      </c>
      <c r="C7396" s="55">
        <v>834953</v>
      </c>
      <c r="D7396" t="s">
        <v>868</v>
      </c>
      <c r="E7396" s="32">
        <v>46279</v>
      </c>
      <c r="F7396" s="26">
        <v>46279.372002314813</v>
      </c>
      <c r="G7396" s="12" t="s">
        <v>8514</v>
      </c>
      <c r="H7396">
        <v>811009788</v>
      </c>
      <c r="I7396" t="s">
        <v>869</v>
      </c>
      <c r="J7396" s="39">
        <f t="shared" si="363"/>
        <v>456433</v>
      </c>
      <c r="K7396" s="39">
        <v>0</v>
      </c>
      <c r="L7396" s="39">
        <v>456433</v>
      </c>
      <c r="M7396" t="s">
        <v>70</v>
      </c>
      <c r="N7396" s="32">
        <v>46280</v>
      </c>
      <c r="O7396" s="1">
        <f t="shared" si="362"/>
        <v>1</v>
      </c>
      <c r="U7396" s="32">
        <v>46282</v>
      </c>
    </row>
    <row r="7397" spans="1:21" hidden="1">
      <c r="A7397" t="s">
        <v>26</v>
      </c>
      <c r="B7397" t="s">
        <v>8861</v>
      </c>
      <c r="C7397" s="55">
        <v>22846</v>
      </c>
      <c r="D7397" t="s">
        <v>566</v>
      </c>
      <c r="E7397" s="32">
        <v>46279</v>
      </c>
      <c r="F7397" s="26">
        <v>46279.319780092592</v>
      </c>
      <c r="G7397" s="12" t="s">
        <v>8514</v>
      </c>
      <c r="H7397">
        <v>900237741</v>
      </c>
      <c r="I7397" t="s">
        <v>567</v>
      </c>
      <c r="J7397" s="39">
        <f t="shared" si="363"/>
        <v>153000</v>
      </c>
      <c r="K7397" s="39">
        <v>29070</v>
      </c>
      <c r="L7397" s="39">
        <v>182070</v>
      </c>
      <c r="M7397" t="s">
        <v>70</v>
      </c>
      <c r="O7397" s="1">
        <f t="shared" si="362"/>
        <v>0</v>
      </c>
    </row>
    <row r="7398" spans="1:21" hidden="1">
      <c r="A7398" t="s">
        <v>26</v>
      </c>
      <c r="B7398" t="s">
        <v>8862</v>
      </c>
      <c r="C7398" s="55">
        <v>2548</v>
      </c>
      <c r="D7398" t="s">
        <v>28</v>
      </c>
      <c r="E7398" s="32">
        <v>46279</v>
      </c>
      <c r="F7398" s="26">
        <v>46279.278263888889</v>
      </c>
      <c r="G7398" s="12" t="s">
        <v>8514</v>
      </c>
      <c r="H7398">
        <v>901661780</v>
      </c>
      <c r="I7398" t="s">
        <v>2678</v>
      </c>
      <c r="J7398" s="39">
        <f t="shared" si="363"/>
        <v>593600</v>
      </c>
      <c r="K7398" s="39">
        <v>112784</v>
      </c>
      <c r="L7398" s="39">
        <v>706384</v>
      </c>
      <c r="M7398" t="s">
        <v>37</v>
      </c>
      <c r="N7398" s="32">
        <v>46282</v>
      </c>
      <c r="O7398" s="1">
        <f t="shared" si="362"/>
        <v>3</v>
      </c>
      <c r="P7398" t="s">
        <v>8251</v>
      </c>
      <c r="U7398" s="32">
        <v>46287</v>
      </c>
    </row>
    <row r="7399" spans="1:21" hidden="1">
      <c r="A7399" t="s">
        <v>26</v>
      </c>
      <c r="B7399" t="s">
        <v>8868</v>
      </c>
      <c r="C7399" s="55">
        <v>27100629</v>
      </c>
      <c r="D7399" t="s">
        <v>4499</v>
      </c>
      <c r="E7399" s="32">
        <v>46279</v>
      </c>
      <c r="F7399" s="26">
        <v>46279.387326388889</v>
      </c>
      <c r="G7399" s="12" t="s">
        <v>8514</v>
      </c>
      <c r="H7399">
        <v>900219834</v>
      </c>
      <c r="I7399" t="s">
        <v>739</v>
      </c>
      <c r="J7399" s="39">
        <f t="shared" si="363"/>
        <v>18500</v>
      </c>
      <c r="K7399" s="39">
        <v>0</v>
      </c>
      <c r="L7399" s="39">
        <v>18500</v>
      </c>
      <c r="M7399" t="s">
        <v>70</v>
      </c>
      <c r="N7399" s="32">
        <v>46279</v>
      </c>
      <c r="O7399" s="1">
        <f t="shared" si="362"/>
        <v>0</v>
      </c>
      <c r="P7399" t="s">
        <v>8251</v>
      </c>
    </row>
    <row r="7400" spans="1:21" hidden="1">
      <c r="A7400" t="s">
        <v>26</v>
      </c>
      <c r="B7400" t="s">
        <v>8869</v>
      </c>
      <c r="C7400" s="56">
        <v>20675</v>
      </c>
      <c r="D7400" t="s">
        <v>3819</v>
      </c>
      <c r="E7400" s="32">
        <v>46279</v>
      </c>
      <c r="F7400" s="26">
        <v>46279.377013888887</v>
      </c>
      <c r="G7400" s="12" t="s">
        <v>8514</v>
      </c>
      <c r="H7400">
        <v>21307859</v>
      </c>
      <c r="I7400" t="s">
        <v>3820</v>
      </c>
      <c r="J7400" s="39">
        <f t="shared" si="363"/>
        <v>100672.25</v>
      </c>
      <c r="K7400" s="39">
        <v>19127.740000000002</v>
      </c>
      <c r="L7400" s="39">
        <v>119799.99</v>
      </c>
      <c r="M7400" t="s">
        <v>54</v>
      </c>
      <c r="O7400" s="1">
        <f t="shared" si="362"/>
        <v>0</v>
      </c>
    </row>
    <row r="7401" spans="1:21" hidden="1">
      <c r="A7401" t="s">
        <v>26</v>
      </c>
      <c r="B7401" t="s">
        <v>8870</v>
      </c>
      <c r="C7401" s="55">
        <v>194132</v>
      </c>
      <c r="D7401" t="s">
        <v>1083</v>
      </c>
      <c r="E7401" s="32">
        <v>46279</v>
      </c>
      <c r="F7401" s="26">
        <v>46279.371099537035</v>
      </c>
      <c r="G7401" s="12" t="s">
        <v>8514</v>
      </c>
      <c r="H7401">
        <v>860000018</v>
      </c>
      <c r="I7401" t="s">
        <v>1084</v>
      </c>
      <c r="J7401" s="39">
        <f t="shared" si="363"/>
        <v>580000</v>
      </c>
      <c r="K7401" s="39">
        <v>110200</v>
      </c>
      <c r="L7401" s="39">
        <v>690200</v>
      </c>
      <c r="M7401" t="s">
        <v>70</v>
      </c>
      <c r="N7401" s="32">
        <v>46279</v>
      </c>
      <c r="O7401" s="1">
        <f t="shared" si="362"/>
        <v>0</v>
      </c>
      <c r="P7401" t="s">
        <v>8251</v>
      </c>
    </row>
    <row r="7402" spans="1:21" hidden="1">
      <c r="A7402" t="s">
        <v>82</v>
      </c>
      <c r="B7402" t="s">
        <v>8953</v>
      </c>
      <c r="C7402" s="55" t="s">
        <v>8954</v>
      </c>
      <c r="D7402" t="s">
        <v>1883</v>
      </c>
      <c r="E7402" s="32">
        <v>46279</v>
      </c>
      <c r="F7402" s="26">
        <v>46281.953287037039</v>
      </c>
      <c r="G7402" s="12" t="s">
        <v>8514</v>
      </c>
      <c r="H7402" s="55" t="s">
        <v>8963</v>
      </c>
      <c r="I7402" t="s">
        <v>1884</v>
      </c>
      <c r="J7402" s="39">
        <v>104124</v>
      </c>
      <c r="K7402" s="39"/>
      <c r="L7402" s="39">
        <v>104124</v>
      </c>
      <c r="M7402" t="s">
        <v>54</v>
      </c>
      <c r="O7402" s="1">
        <f t="shared" si="362"/>
        <v>0</v>
      </c>
    </row>
    <row r="7403" spans="1:21" hidden="1">
      <c r="A7403" t="s">
        <v>26</v>
      </c>
      <c r="B7403" t="s">
        <v>8955</v>
      </c>
      <c r="C7403" s="55" t="s">
        <v>8956</v>
      </c>
      <c r="D7403" t="s">
        <v>138</v>
      </c>
      <c r="E7403" s="32">
        <v>46279</v>
      </c>
      <c r="F7403" s="26">
        <v>46279.966817129629</v>
      </c>
      <c r="G7403" s="12" t="s">
        <v>8514</v>
      </c>
      <c r="H7403" s="55" t="s">
        <v>8964</v>
      </c>
      <c r="I7403" t="s">
        <v>139</v>
      </c>
      <c r="J7403" s="39">
        <v>1371882</v>
      </c>
      <c r="K7403" s="39"/>
      <c r="L7403" s="39">
        <v>1371882</v>
      </c>
      <c r="M7403" t="s">
        <v>70</v>
      </c>
      <c r="N7403" s="32">
        <v>46283</v>
      </c>
      <c r="O7403" s="1">
        <f t="shared" si="362"/>
        <v>4</v>
      </c>
      <c r="U7403" s="32">
        <v>46287</v>
      </c>
    </row>
    <row r="7404" spans="1:21" hidden="1">
      <c r="A7404" t="s">
        <v>26</v>
      </c>
      <c r="B7404" t="s">
        <v>8957</v>
      </c>
      <c r="C7404" s="55" t="s">
        <v>8958</v>
      </c>
      <c r="D7404" t="s">
        <v>6491</v>
      </c>
      <c r="E7404" s="32">
        <v>46279</v>
      </c>
      <c r="F7404" s="26">
        <v>46279.891770833332</v>
      </c>
      <c r="G7404" s="12" t="s">
        <v>8514</v>
      </c>
      <c r="H7404" s="55" t="s">
        <v>8965</v>
      </c>
      <c r="I7404" t="s">
        <v>313</v>
      </c>
      <c r="J7404" s="39">
        <v>160200</v>
      </c>
      <c r="K7404" s="39"/>
      <c r="L7404" s="39">
        <v>160200</v>
      </c>
      <c r="M7404" t="s">
        <v>70</v>
      </c>
      <c r="N7404" s="32">
        <v>46281</v>
      </c>
      <c r="O7404" s="1">
        <f t="shared" si="362"/>
        <v>2</v>
      </c>
    </row>
    <row r="7405" spans="1:21" hidden="1">
      <c r="A7405" t="s">
        <v>26</v>
      </c>
      <c r="B7405" t="s">
        <v>8959</v>
      </c>
      <c r="C7405" s="55" t="s">
        <v>8960</v>
      </c>
      <c r="D7405" t="s">
        <v>7564</v>
      </c>
      <c r="E7405" s="32">
        <v>46279</v>
      </c>
      <c r="F7405" s="26">
        <v>46279.861134259256</v>
      </c>
      <c r="G7405" s="12" t="s">
        <v>8514</v>
      </c>
      <c r="H7405" s="55" t="s">
        <v>8966</v>
      </c>
      <c r="I7405" t="s">
        <v>7675</v>
      </c>
      <c r="J7405" s="39">
        <v>63370.400000000001</v>
      </c>
      <c r="K7405" s="39"/>
      <c r="L7405" s="39">
        <v>63370.400000000001</v>
      </c>
      <c r="M7405" t="s">
        <v>54</v>
      </c>
      <c r="O7405" s="1">
        <f t="shared" si="362"/>
        <v>0</v>
      </c>
    </row>
    <row r="7406" spans="1:21" hidden="1">
      <c r="A7406" t="s">
        <v>26</v>
      </c>
      <c r="B7406" t="s">
        <v>8961</v>
      </c>
      <c r="C7406" s="55" t="s">
        <v>8962</v>
      </c>
      <c r="D7406" t="s">
        <v>2896</v>
      </c>
      <c r="E7406" s="32">
        <v>46279</v>
      </c>
      <c r="F7406" s="26">
        <v>46279.89099537037</v>
      </c>
      <c r="G7406" s="12" t="s">
        <v>8514</v>
      </c>
      <c r="H7406" s="55" t="s">
        <v>8967</v>
      </c>
      <c r="I7406" t="s">
        <v>400</v>
      </c>
      <c r="J7406" s="39">
        <v>680500</v>
      </c>
      <c r="K7406" s="39"/>
      <c r="L7406" s="39">
        <v>680500</v>
      </c>
      <c r="M7406" t="s">
        <v>199</v>
      </c>
      <c r="N7406" s="32">
        <v>46280</v>
      </c>
      <c r="O7406" s="1">
        <f t="shared" si="362"/>
        <v>1</v>
      </c>
      <c r="P7406" t="s">
        <v>8251</v>
      </c>
      <c r="U7406" s="32">
        <v>46282</v>
      </c>
    </row>
    <row r="7407" spans="1:21" hidden="1">
      <c r="A7407" t="s">
        <v>26</v>
      </c>
      <c r="B7407" t="s">
        <v>9033</v>
      </c>
      <c r="C7407" s="55" t="s">
        <v>9034</v>
      </c>
      <c r="D7407" t="s">
        <v>2896</v>
      </c>
      <c r="E7407" s="32">
        <v>46280</v>
      </c>
      <c r="F7407" s="26">
        <v>46280.665196759262</v>
      </c>
      <c r="G7407" s="12" t="s">
        <v>8514</v>
      </c>
      <c r="H7407" s="55" t="s">
        <v>9145</v>
      </c>
      <c r="I7407" t="s">
        <v>888</v>
      </c>
      <c r="J7407" s="57">
        <v>4870000</v>
      </c>
      <c r="K7407" s="39">
        <v>925300</v>
      </c>
      <c r="L7407" s="39">
        <v>5795300</v>
      </c>
      <c r="M7407" t="s">
        <v>70</v>
      </c>
      <c r="O7407" s="1">
        <f t="shared" si="362"/>
        <v>0</v>
      </c>
    </row>
    <row r="7408" spans="1:21" hidden="1">
      <c r="A7408" t="s">
        <v>26</v>
      </c>
      <c r="B7408" t="s">
        <v>9035</v>
      </c>
      <c r="C7408" s="55" t="s">
        <v>9036</v>
      </c>
      <c r="D7408" t="s">
        <v>2896</v>
      </c>
      <c r="E7408" s="32">
        <v>46280</v>
      </c>
      <c r="F7408" s="26">
        <v>46280.746712962966</v>
      </c>
      <c r="G7408" s="12" t="s">
        <v>8514</v>
      </c>
      <c r="H7408" s="55" t="s">
        <v>9146</v>
      </c>
      <c r="I7408" t="s">
        <v>733</v>
      </c>
      <c r="J7408" s="57">
        <v>500000</v>
      </c>
      <c r="K7408" s="39">
        <v>0</v>
      </c>
      <c r="L7408" s="39">
        <v>500000</v>
      </c>
      <c r="M7408" t="s">
        <v>70</v>
      </c>
      <c r="O7408" s="1">
        <f t="shared" si="362"/>
        <v>0</v>
      </c>
    </row>
    <row r="7409" spans="1:21" hidden="1">
      <c r="A7409" t="s">
        <v>26</v>
      </c>
      <c r="B7409" t="s">
        <v>9037</v>
      </c>
      <c r="C7409" s="55" t="s">
        <v>9038</v>
      </c>
      <c r="D7409" t="s">
        <v>28</v>
      </c>
      <c r="E7409" s="32">
        <v>46280</v>
      </c>
      <c r="F7409" s="26">
        <v>46280.664722222224</v>
      </c>
      <c r="G7409" s="12" t="s">
        <v>8514</v>
      </c>
      <c r="H7409" s="55" t="s">
        <v>9147</v>
      </c>
      <c r="I7409" t="s">
        <v>607</v>
      </c>
      <c r="J7409" s="57">
        <v>5966398.7000000002</v>
      </c>
      <c r="K7409" s="39">
        <v>1133615.75</v>
      </c>
      <c r="L7409" s="39">
        <v>7100014.4500000002</v>
      </c>
      <c r="M7409" t="s">
        <v>37</v>
      </c>
      <c r="O7409" s="1">
        <f t="shared" si="362"/>
        <v>0</v>
      </c>
    </row>
    <row r="7410" spans="1:21" hidden="1">
      <c r="A7410" t="s">
        <v>26</v>
      </c>
      <c r="B7410" t="s">
        <v>8990</v>
      </c>
      <c r="C7410" s="55" t="s">
        <v>8991</v>
      </c>
      <c r="D7410" t="s">
        <v>102</v>
      </c>
      <c r="E7410" s="32">
        <v>46280</v>
      </c>
      <c r="F7410" s="26">
        <v>46280.689918981479</v>
      </c>
      <c r="G7410" s="12" t="s">
        <v>8514</v>
      </c>
      <c r="H7410" s="55" t="s">
        <v>9148</v>
      </c>
      <c r="I7410" t="s">
        <v>97</v>
      </c>
      <c r="J7410" s="57">
        <v>318097</v>
      </c>
      <c r="K7410" s="39">
        <v>60438.43</v>
      </c>
      <c r="L7410" s="39">
        <v>378535.43</v>
      </c>
      <c r="M7410" t="s">
        <v>98</v>
      </c>
      <c r="N7410" s="32">
        <v>46283</v>
      </c>
      <c r="O7410" s="1">
        <f t="shared" si="362"/>
        <v>3</v>
      </c>
    </row>
    <row r="7411" spans="1:21" hidden="1">
      <c r="A7411" t="s">
        <v>26</v>
      </c>
      <c r="B7411" t="s">
        <v>9039</v>
      </c>
      <c r="C7411" s="55" t="s">
        <v>9040</v>
      </c>
      <c r="D7411" t="s">
        <v>393</v>
      </c>
      <c r="E7411" s="32">
        <v>46280</v>
      </c>
      <c r="F7411" s="26">
        <v>46280.650636574072</v>
      </c>
      <c r="G7411" s="12" t="s">
        <v>8514</v>
      </c>
      <c r="H7411" s="55" t="s">
        <v>9149</v>
      </c>
      <c r="I7411" t="s">
        <v>394</v>
      </c>
      <c r="J7411" s="57">
        <v>3516240</v>
      </c>
      <c r="K7411" s="39">
        <v>668085.6</v>
      </c>
      <c r="L7411" s="39">
        <v>4184325.6</v>
      </c>
      <c r="M7411" t="s">
        <v>58</v>
      </c>
      <c r="O7411" s="1">
        <f t="shared" si="362"/>
        <v>0</v>
      </c>
    </row>
    <row r="7412" spans="1:21" hidden="1">
      <c r="A7412" t="s">
        <v>26</v>
      </c>
      <c r="B7412" t="s">
        <v>9041</v>
      </c>
      <c r="C7412" s="55" t="s">
        <v>9042</v>
      </c>
      <c r="D7412" t="s">
        <v>9043</v>
      </c>
      <c r="E7412" s="32">
        <v>46280</v>
      </c>
      <c r="F7412" s="26">
        <v>46280.872719907406</v>
      </c>
      <c r="G7412" s="12" t="s">
        <v>8514</v>
      </c>
      <c r="H7412" s="55" t="s">
        <v>9150</v>
      </c>
      <c r="I7412" t="s">
        <v>9151</v>
      </c>
      <c r="J7412" s="57">
        <v>52444</v>
      </c>
      <c r="K7412" s="39">
        <v>0</v>
      </c>
      <c r="L7412" s="39">
        <v>52444</v>
      </c>
      <c r="M7412" t="s">
        <v>54</v>
      </c>
      <c r="O7412" s="1">
        <f t="shared" si="362"/>
        <v>0</v>
      </c>
    </row>
    <row r="7413" spans="1:21" hidden="1">
      <c r="A7413" t="s">
        <v>26</v>
      </c>
      <c r="B7413" t="s">
        <v>8992</v>
      </c>
      <c r="C7413" s="55" t="s">
        <v>8993</v>
      </c>
      <c r="D7413" t="s">
        <v>28</v>
      </c>
      <c r="E7413" s="32">
        <v>46280</v>
      </c>
      <c r="F7413" s="26">
        <v>46280.542847222219</v>
      </c>
      <c r="G7413" s="12" t="s">
        <v>8514</v>
      </c>
      <c r="H7413" s="55" t="s">
        <v>9152</v>
      </c>
      <c r="I7413" t="s">
        <v>72</v>
      </c>
      <c r="J7413" s="57">
        <v>74700</v>
      </c>
      <c r="K7413" s="39">
        <v>14193</v>
      </c>
      <c r="L7413" s="39">
        <v>88893</v>
      </c>
      <c r="M7413" t="s">
        <v>70</v>
      </c>
      <c r="N7413" s="32">
        <v>46281</v>
      </c>
      <c r="O7413" s="1">
        <f t="shared" si="362"/>
        <v>1</v>
      </c>
      <c r="U7413" s="32">
        <v>46287</v>
      </c>
    </row>
    <row r="7414" spans="1:21" hidden="1">
      <c r="A7414" t="s">
        <v>26</v>
      </c>
      <c r="B7414" t="s">
        <v>9044</v>
      </c>
      <c r="C7414" s="55" t="s">
        <v>9045</v>
      </c>
      <c r="D7414" t="s">
        <v>9046</v>
      </c>
      <c r="E7414" s="32">
        <v>46280</v>
      </c>
      <c r="F7414" s="26">
        <v>46280.733240740738</v>
      </c>
      <c r="G7414" s="12" t="s">
        <v>8514</v>
      </c>
      <c r="H7414" s="55" t="s">
        <v>9153</v>
      </c>
      <c r="I7414" t="s">
        <v>9154</v>
      </c>
      <c r="J7414" s="57">
        <v>30000</v>
      </c>
      <c r="K7414" s="39">
        <v>0</v>
      </c>
      <c r="L7414" s="39">
        <v>30000</v>
      </c>
      <c r="M7414" t="s">
        <v>54</v>
      </c>
      <c r="O7414" s="1">
        <f t="shared" si="362"/>
        <v>0</v>
      </c>
    </row>
    <row r="7415" spans="1:21" hidden="1">
      <c r="A7415" t="s">
        <v>26</v>
      </c>
      <c r="B7415" t="s">
        <v>9047</v>
      </c>
      <c r="C7415" s="55" t="s">
        <v>9048</v>
      </c>
      <c r="D7415" t="s">
        <v>420</v>
      </c>
      <c r="E7415" s="32">
        <v>46280</v>
      </c>
      <c r="F7415" s="26">
        <v>46280.584733796299</v>
      </c>
      <c r="G7415" s="12" t="s">
        <v>8514</v>
      </c>
      <c r="H7415" s="55" t="s">
        <v>9155</v>
      </c>
      <c r="I7415" t="s">
        <v>421</v>
      </c>
      <c r="J7415" s="57">
        <v>3044160</v>
      </c>
      <c r="K7415" s="39">
        <v>578390</v>
      </c>
      <c r="L7415" s="39">
        <v>3622550</v>
      </c>
      <c r="M7415" t="s">
        <v>37</v>
      </c>
      <c r="N7415" s="32">
        <v>46283</v>
      </c>
      <c r="O7415" s="1">
        <f t="shared" si="362"/>
        <v>3</v>
      </c>
    </row>
    <row r="7416" spans="1:21" hidden="1">
      <c r="A7416" t="s">
        <v>26</v>
      </c>
      <c r="B7416" t="s">
        <v>9049</v>
      </c>
      <c r="C7416" s="55" t="s">
        <v>9050</v>
      </c>
      <c r="D7416" t="s">
        <v>28</v>
      </c>
      <c r="E7416" s="32">
        <v>46280</v>
      </c>
      <c r="F7416" s="26">
        <v>46280.836608796293</v>
      </c>
      <c r="G7416" s="12" t="s">
        <v>8514</v>
      </c>
      <c r="H7416" s="55" t="s">
        <v>9156</v>
      </c>
      <c r="I7416" t="s">
        <v>5354</v>
      </c>
      <c r="J7416" s="57">
        <v>25000</v>
      </c>
      <c r="K7416" s="39">
        <v>0</v>
      </c>
      <c r="L7416" s="39">
        <v>25000</v>
      </c>
      <c r="M7416" t="s">
        <v>54</v>
      </c>
      <c r="O7416" s="1">
        <f t="shared" si="362"/>
        <v>0</v>
      </c>
    </row>
    <row r="7417" spans="1:21" hidden="1">
      <c r="A7417" t="s">
        <v>26</v>
      </c>
      <c r="B7417" t="s">
        <v>8996</v>
      </c>
      <c r="C7417" s="55" t="s">
        <v>8997</v>
      </c>
      <c r="D7417" t="s">
        <v>4499</v>
      </c>
      <c r="E7417" s="32">
        <v>46280</v>
      </c>
      <c r="F7417" s="26">
        <v>46280.917743055557</v>
      </c>
      <c r="G7417" s="12" t="s">
        <v>8514</v>
      </c>
      <c r="H7417" s="55" t="s">
        <v>9157</v>
      </c>
      <c r="I7417" t="s">
        <v>739</v>
      </c>
      <c r="J7417" s="57">
        <v>26300</v>
      </c>
      <c r="K7417" s="39">
        <v>0</v>
      </c>
      <c r="L7417" s="39">
        <v>26300</v>
      </c>
      <c r="M7417" t="s">
        <v>70</v>
      </c>
      <c r="N7417" s="32">
        <v>46282</v>
      </c>
      <c r="O7417" s="1">
        <f t="shared" si="362"/>
        <v>2</v>
      </c>
      <c r="P7417" t="s">
        <v>8251</v>
      </c>
    </row>
    <row r="7418" spans="1:21" hidden="1">
      <c r="A7418" t="s">
        <v>26</v>
      </c>
      <c r="B7418" t="s">
        <v>9051</v>
      </c>
      <c r="C7418" s="55" t="s">
        <v>9052</v>
      </c>
      <c r="D7418" t="s">
        <v>9053</v>
      </c>
      <c r="E7418" s="32">
        <v>46280</v>
      </c>
      <c r="F7418" s="26">
        <v>46280.807303240741</v>
      </c>
      <c r="G7418" s="12" t="s">
        <v>8514</v>
      </c>
      <c r="H7418" s="55" t="s">
        <v>9150</v>
      </c>
      <c r="I7418" t="s">
        <v>9151</v>
      </c>
      <c r="J7418" s="57">
        <v>63000</v>
      </c>
      <c r="K7418" s="39">
        <v>0</v>
      </c>
      <c r="L7418" s="39">
        <v>63000</v>
      </c>
      <c r="M7418" t="s">
        <v>54</v>
      </c>
      <c r="O7418" s="1">
        <f t="shared" si="362"/>
        <v>0</v>
      </c>
    </row>
    <row r="7419" spans="1:21" hidden="1">
      <c r="A7419" t="s">
        <v>26</v>
      </c>
      <c r="B7419" t="s">
        <v>8998</v>
      </c>
      <c r="C7419" s="55" t="s">
        <v>8999</v>
      </c>
      <c r="D7419" t="s">
        <v>9000</v>
      </c>
      <c r="E7419" s="32">
        <v>46280</v>
      </c>
      <c r="F7419" s="26">
        <v>46280.688344907408</v>
      </c>
      <c r="G7419" s="12" t="s">
        <v>8514</v>
      </c>
      <c r="H7419" s="55" t="s">
        <v>9158</v>
      </c>
      <c r="I7419" t="s">
        <v>693</v>
      </c>
      <c r="J7419" s="57">
        <v>29500</v>
      </c>
      <c r="K7419" s="39">
        <v>0</v>
      </c>
      <c r="L7419" s="39">
        <v>29500</v>
      </c>
      <c r="M7419" t="s">
        <v>54</v>
      </c>
      <c r="O7419" s="1">
        <f t="shared" si="362"/>
        <v>0</v>
      </c>
    </row>
    <row r="7420" spans="1:21" hidden="1">
      <c r="A7420" t="s">
        <v>26</v>
      </c>
      <c r="B7420" t="s">
        <v>9001</v>
      </c>
      <c r="C7420" s="55" t="s">
        <v>9002</v>
      </c>
      <c r="D7420" t="s">
        <v>1083</v>
      </c>
      <c r="E7420" s="32">
        <v>46280</v>
      </c>
      <c r="F7420" s="26">
        <v>46280.510763888888</v>
      </c>
      <c r="G7420" s="12" t="s">
        <v>8514</v>
      </c>
      <c r="H7420" s="55" t="s">
        <v>9159</v>
      </c>
      <c r="I7420" t="s">
        <v>1084</v>
      </c>
      <c r="J7420" s="57">
        <v>911719.96</v>
      </c>
      <c r="K7420" s="39">
        <v>164011.04</v>
      </c>
      <c r="L7420" s="39">
        <v>1075731</v>
      </c>
      <c r="M7420" t="s">
        <v>110</v>
      </c>
      <c r="N7420" s="3">
        <v>46284</v>
      </c>
      <c r="O7420" s="1">
        <f t="shared" si="362"/>
        <v>4</v>
      </c>
      <c r="P7420" t="s">
        <v>8251</v>
      </c>
    </row>
    <row r="7421" spans="1:21" hidden="1">
      <c r="A7421" t="s">
        <v>26</v>
      </c>
      <c r="B7421" t="s">
        <v>9003</v>
      </c>
      <c r="C7421" s="55" t="s">
        <v>9004</v>
      </c>
      <c r="D7421" t="s">
        <v>28</v>
      </c>
      <c r="E7421" s="32">
        <v>46280</v>
      </c>
      <c r="F7421" s="26">
        <v>46280.619826388887</v>
      </c>
      <c r="G7421" s="12" t="s">
        <v>8514</v>
      </c>
      <c r="H7421" s="55" t="s">
        <v>9160</v>
      </c>
      <c r="I7421" t="s">
        <v>596</v>
      </c>
      <c r="J7421" s="57">
        <v>1310542</v>
      </c>
      <c r="K7421" s="39">
        <v>0</v>
      </c>
      <c r="L7421" s="39">
        <v>1310542</v>
      </c>
      <c r="M7421" t="s">
        <v>110</v>
      </c>
      <c r="N7421" s="3">
        <v>46284</v>
      </c>
      <c r="O7421" s="1">
        <f t="shared" si="362"/>
        <v>4</v>
      </c>
      <c r="P7421" s="34" t="s">
        <v>9315</v>
      </c>
    </row>
    <row r="7422" spans="1:21" hidden="1">
      <c r="A7422" t="s">
        <v>26</v>
      </c>
      <c r="B7422" t="s">
        <v>9054</v>
      </c>
      <c r="C7422" s="55" t="s">
        <v>9055</v>
      </c>
      <c r="D7422" t="s">
        <v>9056</v>
      </c>
      <c r="E7422" s="32">
        <v>46280</v>
      </c>
      <c r="F7422" s="26">
        <v>46280.638923611114</v>
      </c>
      <c r="G7422" s="12" t="s">
        <v>8514</v>
      </c>
      <c r="H7422" s="55" t="s">
        <v>9161</v>
      </c>
      <c r="I7422" t="s">
        <v>9162</v>
      </c>
      <c r="J7422" s="57">
        <v>41848.74</v>
      </c>
      <c r="K7422" s="39">
        <v>7951.26</v>
      </c>
      <c r="L7422" s="39">
        <v>49800</v>
      </c>
      <c r="M7422" t="s">
        <v>54</v>
      </c>
      <c r="O7422" s="1">
        <f t="shared" si="362"/>
        <v>0</v>
      </c>
    </row>
    <row r="7423" spans="1:21" hidden="1">
      <c r="A7423" t="s">
        <v>82</v>
      </c>
      <c r="B7423" t="s">
        <v>9005</v>
      </c>
      <c r="C7423" s="55" t="s">
        <v>9006</v>
      </c>
      <c r="D7423" t="s">
        <v>2896</v>
      </c>
      <c r="E7423" s="32">
        <v>46280</v>
      </c>
      <c r="F7423" s="26">
        <v>46280.657094907408</v>
      </c>
      <c r="G7423" s="12" t="s">
        <v>8514</v>
      </c>
      <c r="H7423" s="55" t="s">
        <v>9159</v>
      </c>
      <c r="I7423" t="s">
        <v>1084</v>
      </c>
      <c r="J7423" s="57">
        <v>911719.96</v>
      </c>
      <c r="K7423" s="39">
        <v>164011.04</v>
      </c>
      <c r="L7423" s="39">
        <v>1075731</v>
      </c>
      <c r="M7423" t="s">
        <v>110</v>
      </c>
      <c r="N7423" s="3">
        <v>46284</v>
      </c>
      <c r="O7423" s="1">
        <f t="shared" si="362"/>
        <v>4</v>
      </c>
      <c r="P7423" t="s">
        <v>8251</v>
      </c>
    </row>
    <row r="7424" spans="1:21" hidden="1">
      <c r="A7424" t="s">
        <v>26</v>
      </c>
      <c r="B7424" t="s">
        <v>9007</v>
      </c>
      <c r="C7424" s="55" t="s">
        <v>9008</v>
      </c>
      <c r="D7424" t="s">
        <v>4499</v>
      </c>
      <c r="E7424" s="32">
        <v>46280</v>
      </c>
      <c r="F7424" s="26">
        <v>46280.664537037039</v>
      </c>
      <c r="G7424" s="12" t="s">
        <v>8514</v>
      </c>
      <c r="H7424" s="55" t="s">
        <v>9157</v>
      </c>
      <c r="I7424" t="s">
        <v>739</v>
      </c>
      <c r="J7424" s="57">
        <v>26300</v>
      </c>
      <c r="K7424" s="39">
        <v>0</v>
      </c>
      <c r="L7424" s="39">
        <v>26300</v>
      </c>
      <c r="M7424" t="s">
        <v>70</v>
      </c>
      <c r="N7424" s="32">
        <v>46282</v>
      </c>
      <c r="O7424" s="1">
        <f t="shared" si="362"/>
        <v>2</v>
      </c>
      <c r="P7424" t="s">
        <v>8251</v>
      </c>
    </row>
    <row r="7425" spans="1:21" hidden="1">
      <c r="A7425" t="s">
        <v>26</v>
      </c>
      <c r="B7425" t="s">
        <v>9009</v>
      </c>
      <c r="C7425" s="55" t="s">
        <v>9010</v>
      </c>
      <c r="D7425" t="s">
        <v>1083</v>
      </c>
      <c r="E7425" s="32">
        <v>46280</v>
      </c>
      <c r="F7425" s="26">
        <v>46280.631793981483</v>
      </c>
      <c r="G7425" s="12" t="s">
        <v>8514</v>
      </c>
      <c r="H7425" s="55" t="s">
        <v>9159</v>
      </c>
      <c r="I7425" t="s">
        <v>1084</v>
      </c>
      <c r="J7425" s="57">
        <v>297379.03999999998</v>
      </c>
      <c r="K7425" s="39">
        <v>33702.959999999999</v>
      </c>
      <c r="L7425" s="39">
        <v>331082</v>
      </c>
      <c r="M7425" t="s">
        <v>70</v>
      </c>
      <c r="N7425" s="32">
        <v>46282</v>
      </c>
      <c r="O7425" s="1">
        <f t="shared" si="362"/>
        <v>2</v>
      </c>
      <c r="P7425" t="s">
        <v>8251</v>
      </c>
    </row>
    <row r="7426" spans="1:21" hidden="1">
      <c r="A7426" t="s">
        <v>26</v>
      </c>
      <c r="B7426" t="s">
        <v>9011</v>
      </c>
      <c r="C7426" s="55" t="s">
        <v>9012</v>
      </c>
      <c r="D7426" t="s">
        <v>28</v>
      </c>
      <c r="E7426" s="32">
        <v>46280</v>
      </c>
      <c r="F7426" s="26">
        <v>46280.619849537034</v>
      </c>
      <c r="G7426" s="12" t="s">
        <v>8514</v>
      </c>
      <c r="H7426" s="55" t="s">
        <v>9160</v>
      </c>
      <c r="I7426" t="s">
        <v>596</v>
      </c>
      <c r="J7426" s="57">
        <v>1965813</v>
      </c>
      <c r="K7426" s="39">
        <v>0</v>
      </c>
      <c r="L7426" s="39">
        <v>1965813</v>
      </c>
      <c r="M7426" t="s">
        <v>110</v>
      </c>
      <c r="N7426" s="3">
        <v>46284</v>
      </c>
      <c r="O7426" s="1">
        <f t="shared" si="362"/>
        <v>4</v>
      </c>
      <c r="P7426" s="34" t="s">
        <v>9315</v>
      </c>
    </row>
    <row r="7427" spans="1:21" hidden="1">
      <c r="A7427" t="s">
        <v>26</v>
      </c>
      <c r="B7427" t="s">
        <v>9013</v>
      </c>
      <c r="C7427" s="55" t="s">
        <v>9014</v>
      </c>
      <c r="D7427" t="s">
        <v>1083</v>
      </c>
      <c r="E7427" s="32">
        <v>46280</v>
      </c>
      <c r="F7427" s="26">
        <v>46280.638888888891</v>
      </c>
      <c r="G7427" s="12" t="s">
        <v>8514</v>
      </c>
      <c r="H7427" s="55" t="s">
        <v>9159</v>
      </c>
      <c r="I7427" t="s">
        <v>1084</v>
      </c>
      <c r="J7427" s="57">
        <v>172100</v>
      </c>
      <c r="K7427" s="39">
        <v>9903</v>
      </c>
      <c r="L7427" s="39">
        <v>182003</v>
      </c>
      <c r="M7427" t="s">
        <v>70</v>
      </c>
      <c r="N7427" s="32">
        <v>46282</v>
      </c>
      <c r="O7427" s="1">
        <f t="shared" si="362"/>
        <v>2</v>
      </c>
      <c r="P7427" t="s">
        <v>8251</v>
      </c>
    </row>
    <row r="7428" spans="1:21" hidden="1">
      <c r="A7428" t="s">
        <v>26</v>
      </c>
      <c r="B7428" t="s">
        <v>9015</v>
      </c>
      <c r="C7428" s="55" t="s">
        <v>9016</v>
      </c>
      <c r="D7428" t="s">
        <v>2896</v>
      </c>
      <c r="E7428" s="32">
        <v>46280</v>
      </c>
      <c r="F7428" s="26">
        <v>46280.845000000001</v>
      </c>
      <c r="G7428" s="12" t="s">
        <v>8514</v>
      </c>
      <c r="H7428" s="55" t="s">
        <v>8967</v>
      </c>
      <c r="I7428" t="s">
        <v>400</v>
      </c>
      <c r="J7428" s="57">
        <v>544500</v>
      </c>
      <c r="K7428" s="39">
        <v>0</v>
      </c>
      <c r="L7428" s="39">
        <v>544500</v>
      </c>
      <c r="M7428" t="s">
        <v>199</v>
      </c>
      <c r="N7428" s="32">
        <v>46282</v>
      </c>
      <c r="O7428" s="1">
        <f t="shared" si="362"/>
        <v>2</v>
      </c>
      <c r="P7428" t="s">
        <v>8251</v>
      </c>
      <c r="U7428" s="32">
        <v>46287</v>
      </c>
    </row>
    <row r="7429" spans="1:21" hidden="1">
      <c r="A7429" t="s">
        <v>26</v>
      </c>
      <c r="B7429" t="s">
        <v>9057</v>
      </c>
      <c r="C7429" s="55" t="s">
        <v>9058</v>
      </c>
      <c r="D7429" t="s">
        <v>930</v>
      </c>
      <c r="E7429" s="32">
        <v>46280</v>
      </c>
      <c r="F7429" s="26">
        <v>46280.338958333334</v>
      </c>
      <c r="G7429" s="12" t="s">
        <v>8514</v>
      </c>
      <c r="H7429" s="55" t="s">
        <v>9163</v>
      </c>
      <c r="I7429" t="s">
        <v>931</v>
      </c>
      <c r="J7429" s="57">
        <v>2507867</v>
      </c>
      <c r="K7429" s="39">
        <v>474586</v>
      </c>
      <c r="L7429" s="39">
        <v>2982453</v>
      </c>
      <c r="M7429" t="s">
        <v>65</v>
      </c>
      <c r="N7429" s="32">
        <v>46283</v>
      </c>
      <c r="O7429" s="1">
        <f t="shared" si="362"/>
        <v>3</v>
      </c>
      <c r="P7429" t="s">
        <v>191</v>
      </c>
      <c r="U7429" s="32">
        <v>46287</v>
      </c>
    </row>
    <row r="7430" spans="1:21" hidden="1">
      <c r="A7430" t="s">
        <v>26</v>
      </c>
      <c r="B7430" t="s">
        <v>9059</v>
      </c>
      <c r="C7430" s="55" t="s">
        <v>9060</v>
      </c>
      <c r="D7430" t="s">
        <v>159</v>
      </c>
      <c r="E7430" s="32">
        <v>46280</v>
      </c>
      <c r="F7430" s="26">
        <v>46280.436192129629</v>
      </c>
      <c r="G7430" s="12" t="s">
        <v>8514</v>
      </c>
      <c r="H7430" s="55" t="s">
        <v>9164</v>
      </c>
      <c r="I7430" t="s">
        <v>160</v>
      </c>
      <c r="J7430" s="57">
        <v>218340</v>
      </c>
      <c r="K7430" s="39">
        <v>41485</v>
      </c>
      <c r="L7430" s="39">
        <v>259825</v>
      </c>
      <c r="M7430" t="s">
        <v>70</v>
      </c>
      <c r="N7430" s="32">
        <v>46282</v>
      </c>
      <c r="O7430" s="1">
        <f t="shared" ref="O7430:O7493" si="364">IFERROR(IF(-_xlfn.DAYS(E7430,N7430)&lt;0,0,-_xlfn.DAYS(E7430,N7430)), " - ")</f>
        <v>2</v>
      </c>
      <c r="P7430" t="s">
        <v>8251</v>
      </c>
      <c r="U7430" s="32">
        <v>46287</v>
      </c>
    </row>
    <row r="7431" spans="1:21" hidden="1">
      <c r="A7431" t="s">
        <v>26</v>
      </c>
      <c r="B7431" t="s">
        <v>9061</v>
      </c>
      <c r="C7431" s="55" t="s">
        <v>9062</v>
      </c>
      <c r="D7431" t="s">
        <v>486</v>
      </c>
      <c r="E7431" s="32">
        <v>46280</v>
      </c>
      <c r="F7431" s="26">
        <v>46280.373599537037</v>
      </c>
      <c r="G7431" s="12" t="s">
        <v>8514</v>
      </c>
      <c r="H7431" s="55" t="s">
        <v>9165</v>
      </c>
      <c r="I7431" t="s">
        <v>487</v>
      </c>
      <c r="J7431" s="57">
        <v>131903.41</v>
      </c>
      <c r="K7431" s="39">
        <v>25061.59</v>
      </c>
      <c r="L7431" s="39">
        <v>156965</v>
      </c>
      <c r="M7431" t="s">
        <v>70</v>
      </c>
      <c r="O7431" s="1">
        <f t="shared" si="364"/>
        <v>0</v>
      </c>
    </row>
    <row r="7432" spans="1:21" hidden="1">
      <c r="A7432" t="s">
        <v>82</v>
      </c>
      <c r="B7432" t="s">
        <v>9017</v>
      </c>
      <c r="C7432" s="55" t="s">
        <v>9018</v>
      </c>
      <c r="D7432" t="s">
        <v>119</v>
      </c>
      <c r="E7432" s="32">
        <v>46280</v>
      </c>
      <c r="F7432" s="26">
        <v>46280.414687500001</v>
      </c>
      <c r="G7432" s="12" t="s">
        <v>8514</v>
      </c>
      <c r="H7432" s="55" t="s">
        <v>9166</v>
      </c>
      <c r="I7432" t="s">
        <v>2971</v>
      </c>
      <c r="J7432" s="57">
        <v>287478</v>
      </c>
      <c r="K7432" s="39">
        <v>54620.82</v>
      </c>
      <c r="L7432" s="39">
        <v>342098.82</v>
      </c>
      <c r="M7432" t="s">
        <v>110</v>
      </c>
      <c r="O7432" s="1">
        <f t="shared" si="364"/>
        <v>0</v>
      </c>
    </row>
    <row r="7433" spans="1:21" hidden="1">
      <c r="A7433" t="s">
        <v>26</v>
      </c>
      <c r="B7433" t="s">
        <v>9019</v>
      </c>
      <c r="C7433" s="55" t="s">
        <v>9020</v>
      </c>
      <c r="D7433" t="s">
        <v>566</v>
      </c>
      <c r="E7433" s="32">
        <v>46280</v>
      </c>
      <c r="F7433" s="26">
        <v>46280.301076388889</v>
      </c>
      <c r="G7433" s="12" t="s">
        <v>8514</v>
      </c>
      <c r="H7433" s="55" t="s">
        <v>9167</v>
      </c>
      <c r="I7433" t="s">
        <v>567</v>
      </c>
      <c r="J7433" s="57">
        <v>104800</v>
      </c>
      <c r="K7433" s="39">
        <v>19912</v>
      </c>
      <c r="L7433" s="39">
        <v>124712</v>
      </c>
      <c r="M7433" t="s">
        <v>70</v>
      </c>
      <c r="N7433" s="32">
        <v>46281</v>
      </c>
      <c r="O7433" s="1">
        <f t="shared" si="364"/>
        <v>1</v>
      </c>
      <c r="U7433" s="32">
        <v>46287</v>
      </c>
    </row>
    <row r="7434" spans="1:21" hidden="1">
      <c r="A7434" t="s">
        <v>26</v>
      </c>
      <c r="B7434" t="s">
        <v>9063</v>
      </c>
      <c r="C7434" s="55" t="s">
        <v>9064</v>
      </c>
      <c r="D7434" t="s">
        <v>662</v>
      </c>
      <c r="E7434" s="32">
        <v>46280</v>
      </c>
      <c r="F7434" s="26">
        <v>46280.115949074076</v>
      </c>
      <c r="G7434" s="12" t="s">
        <v>8514</v>
      </c>
      <c r="H7434" s="55" t="s">
        <v>9168</v>
      </c>
      <c r="I7434" t="s">
        <v>663</v>
      </c>
      <c r="J7434" s="57">
        <v>57700</v>
      </c>
      <c r="K7434" s="39">
        <v>0</v>
      </c>
      <c r="L7434" s="39">
        <v>57700</v>
      </c>
      <c r="M7434" t="s">
        <v>54</v>
      </c>
      <c r="N7434" s="32">
        <v>46283</v>
      </c>
      <c r="O7434" s="1">
        <f t="shared" si="364"/>
        <v>3</v>
      </c>
      <c r="U7434" s="32">
        <v>46287</v>
      </c>
    </row>
    <row r="7435" spans="1:21" hidden="1">
      <c r="A7435" t="s">
        <v>26</v>
      </c>
      <c r="B7435" t="s">
        <v>9021</v>
      </c>
      <c r="C7435" s="55" t="s">
        <v>9022</v>
      </c>
      <c r="D7435" t="s">
        <v>708</v>
      </c>
      <c r="E7435" s="32">
        <v>46280</v>
      </c>
      <c r="F7435" s="26">
        <v>46280.908391203702</v>
      </c>
      <c r="G7435" s="12" t="s">
        <v>8514</v>
      </c>
      <c r="H7435" s="55" t="s">
        <v>9157</v>
      </c>
      <c r="I7435" t="s">
        <v>739</v>
      </c>
      <c r="J7435" s="57">
        <v>47713</v>
      </c>
      <c r="K7435" s="39">
        <v>8287</v>
      </c>
      <c r="L7435" s="39">
        <v>56000</v>
      </c>
      <c r="M7435" t="s">
        <v>70</v>
      </c>
      <c r="N7435" s="32">
        <v>46282</v>
      </c>
      <c r="O7435" s="1">
        <f t="shared" si="364"/>
        <v>2</v>
      </c>
      <c r="P7435" t="s">
        <v>8251</v>
      </c>
    </row>
    <row r="7436" spans="1:21" hidden="1">
      <c r="A7436" t="s">
        <v>26</v>
      </c>
      <c r="B7436" t="s">
        <v>9065</v>
      </c>
      <c r="C7436" s="56" t="s">
        <v>9066</v>
      </c>
      <c r="D7436" t="s">
        <v>5113</v>
      </c>
      <c r="E7436" s="32">
        <v>46280</v>
      </c>
      <c r="F7436" s="26">
        <v>46280.577916666669</v>
      </c>
      <c r="G7436" s="12" t="s">
        <v>8514</v>
      </c>
      <c r="H7436" s="55" t="s">
        <v>9169</v>
      </c>
      <c r="I7436" t="s">
        <v>5114</v>
      </c>
      <c r="J7436" s="57">
        <v>396830</v>
      </c>
      <c r="K7436" s="39">
        <v>0</v>
      </c>
      <c r="L7436" s="39">
        <v>396830</v>
      </c>
      <c r="M7436" t="s">
        <v>54</v>
      </c>
      <c r="O7436" s="1">
        <f t="shared" si="364"/>
        <v>0</v>
      </c>
    </row>
    <row r="7437" spans="1:21" hidden="1">
      <c r="A7437" t="s">
        <v>26</v>
      </c>
      <c r="B7437" t="s">
        <v>9067</v>
      </c>
      <c r="C7437" s="55" t="s">
        <v>9068</v>
      </c>
      <c r="D7437" t="s">
        <v>9069</v>
      </c>
      <c r="E7437" s="32">
        <v>46280</v>
      </c>
      <c r="F7437" s="26">
        <v>46280.847280092596</v>
      </c>
      <c r="G7437" s="12" t="s">
        <v>8514</v>
      </c>
      <c r="H7437" s="55" t="s">
        <v>9170</v>
      </c>
      <c r="I7437" t="s">
        <v>2816</v>
      </c>
      <c r="J7437" s="57">
        <v>84033.62</v>
      </c>
      <c r="K7437" s="39">
        <v>15966.38</v>
      </c>
      <c r="L7437" s="39">
        <v>100000</v>
      </c>
      <c r="M7437" t="s">
        <v>54</v>
      </c>
      <c r="O7437" s="1">
        <f t="shared" si="364"/>
        <v>0</v>
      </c>
    </row>
    <row r="7438" spans="1:21" hidden="1">
      <c r="A7438" t="s">
        <v>26</v>
      </c>
      <c r="B7438" t="s">
        <v>9070</v>
      </c>
      <c r="C7438" s="55" t="s">
        <v>9071</v>
      </c>
      <c r="D7438" t="s">
        <v>9072</v>
      </c>
      <c r="E7438" s="32">
        <v>46280</v>
      </c>
      <c r="F7438" s="26">
        <v>46280.359548611108</v>
      </c>
      <c r="G7438" s="12" t="s">
        <v>8514</v>
      </c>
      <c r="H7438" s="55" t="s">
        <v>9171</v>
      </c>
      <c r="I7438" t="s">
        <v>6245</v>
      </c>
      <c r="J7438" s="57">
        <v>300000</v>
      </c>
      <c r="K7438" s="39">
        <v>57000</v>
      </c>
      <c r="L7438" s="39">
        <v>357000</v>
      </c>
      <c r="M7438" t="s">
        <v>3770</v>
      </c>
      <c r="N7438" s="32">
        <v>46283</v>
      </c>
      <c r="O7438" s="1">
        <f t="shared" si="364"/>
        <v>3</v>
      </c>
    </row>
    <row r="7439" spans="1:21" hidden="1">
      <c r="A7439" t="s">
        <v>26</v>
      </c>
      <c r="B7439" t="s">
        <v>9073</v>
      </c>
      <c r="C7439" s="55" t="s">
        <v>9074</v>
      </c>
      <c r="D7439" t="s">
        <v>159</v>
      </c>
      <c r="E7439" s="32">
        <v>46280</v>
      </c>
      <c r="F7439" s="26">
        <v>46280.454247685186</v>
      </c>
      <c r="G7439" s="12" t="s">
        <v>8514</v>
      </c>
      <c r="H7439" s="55" t="s">
        <v>9164</v>
      </c>
      <c r="I7439" t="s">
        <v>160</v>
      </c>
      <c r="J7439" s="57">
        <v>181950</v>
      </c>
      <c r="K7439" s="39">
        <v>34571</v>
      </c>
      <c r="L7439" s="39">
        <v>216521</v>
      </c>
      <c r="M7439" t="s">
        <v>70</v>
      </c>
      <c r="O7439" s="1">
        <f t="shared" si="364"/>
        <v>0</v>
      </c>
    </row>
    <row r="7440" spans="1:21" hidden="1">
      <c r="A7440" t="s">
        <v>26</v>
      </c>
      <c r="B7440" t="s">
        <v>9075</v>
      </c>
      <c r="C7440" s="55" t="s">
        <v>9076</v>
      </c>
      <c r="D7440" t="s">
        <v>585</v>
      </c>
      <c r="E7440" s="32">
        <v>46280</v>
      </c>
      <c r="F7440" s="26">
        <v>46280.443206018521</v>
      </c>
      <c r="G7440" s="12" t="s">
        <v>8514</v>
      </c>
      <c r="H7440" s="55" t="s">
        <v>9172</v>
      </c>
      <c r="I7440" t="s">
        <v>1603</v>
      </c>
      <c r="J7440" s="57">
        <v>505750</v>
      </c>
      <c r="K7440" s="39">
        <v>96092.5</v>
      </c>
      <c r="L7440" s="39">
        <v>601842.5</v>
      </c>
      <c r="M7440" t="s">
        <v>70</v>
      </c>
      <c r="N7440" s="32">
        <v>46280</v>
      </c>
      <c r="O7440" s="1">
        <f t="shared" si="364"/>
        <v>0</v>
      </c>
      <c r="P7440" s="1" t="s">
        <v>8251</v>
      </c>
    </row>
    <row r="7441" spans="1:21" hidden="1">
      <c r="A7441" t="s">
        <v>82</v>
      </c>
      <c r="B7441" t="s">
        <v>9077</v>
      </c>
      <c r="C7441" s="55" t="s">
        <v>9078</v>
      </c>
      <c r="D7441" t="s">
        <v>119</v>
      </c>
      <c r="E7441" s="32">
        <v>46280</v>
      </c>
      <c r="F7441" s="26">
        <v>46280.72315972222</v>
      </c>
      <c r="G7441" s="12" t="s">
        <v>8514</v>
      </c>
      <c r="H7441" s="55" t="s">
        <v>9173</v>
      </c>
      <c r="I7441" t="s">
        <v>369</v>
      </c>
      <c r="J7441" s="57">
        <v>1606798</v>
      </c>
      <c r="K7441" s="39">
        <v>0</v>
      </c>
      <c r="L7441" s="39">
        <v>1606798</v>
      </c>
      <c r="M7441" t="s">
        <v>128</v>
      </c>
      <c r="O7441" s="1">
        <f t="shared" si="364"/>
        <v>0</v>
      </c>
    </row>
    <row r="7442" spans="1:21" hidden="1">
      <c r="A7442" t="s">
        <v>26</v>
      </c>
      <c r="B7442" t="s">
        <v>9079</v>
      </c>
      <c r="C7442" s="55" t="s">
        <v>9080</v>
      </c>
      <c r="D7442" t="s">
        <v>2250</v>
      </c>
      <c r="E7442" s="32">
        <v>46280</v>
      </c>
      <c r="F7442" s="26">
        <v>46280.320949074077</v>
      </c>
      <c r="G7442" s="12" t="s">
        <v>8514</v>
      </c>
      <c r="H7442" s="55" t="s">
        <v>9174</v>
      </c>
      <c r="I7442" t="s">
        <v>545</v>
      </c>
      <c r="J7442" s="57">
        <v>32900</v>
      </c>
      <c r="K7442" s="39">
        <v>0</v>
      </c>
      <c r="L7442" s="39">
        <v>32900</v>
      </c>
      <c r="M7442" t="s">
        <v>54</v>
      </c>
      <c r="O7442" s="1">
        <f t="shared" si="364"/>
        <v>0</v>
      </c>
    </row>
    <row r="7443" spans="1:21" hidden="1">
      <c r="A7443" t="s">
        <v>26</v>
      </c>
      <c r="B7443" t="s">
        <v>9081</v>
      </c>
      <c r="C7443" s="56" t="s">
        <v>9082</v>
      </c>
      <c r="D7443" t="s">
        <v>227</v>
      </c>
      <c r="E7443" s="32">
        <v>46280</v>
      </c>
      <c r="F7443" s="26">
        <v>46280.514374999999</v>
      </c>
      <c r="G7443" s="12" t="s">
        <v>8514</v>
      </c>
      <c r="H7443" s="55" t="s">
        <v>9175</v>
      </c>
      <c r="I7443" t="s">
        <v>233</v>
      </c>
      <c r="J7443" s="57">
        <v>20001.599999999999</v>
      </c>
      <c r="K7443" s="39">
        <v>0</v>
      </c>
      <c r="L7443" s="39">
        <v>20001.599999999999</v>
      </c>
      <c r="M7443" t="s">
        <v>54</v>
      </c>
      <c r="O7443" s="1">
        <f t="shared" si="364"/>
        <v>0</v>
      </c>
    </row>
    <row r="7444" spans="1:21" hidden="1">
      <c r="A7444" t="s">
        <v>26</v>
      </c>
      <c r="B7444" t="s">
        <v>9083</v>
      </c>
      <c r="C7444" s="56" t="s">
        <v>9084</v>
      </c>
      <c r="D7444" t="s">
        <v>7422</v>
      </c>
      <c r="E7444" s="32">
        <v>46280</v>
      </c>
      <c r="F7444" s="26">
        <v>46280.254224537035</v>
      </c>
      <c r="G7444" s="12" t="s">
        <v>8514</v>
      </c>
      <c r="H7444" s="55" t="s">
        <v>9176</v>
      </c>
      <c r="I7444" t="s">
        <v>2340</v>
      </c>
      <c r="J7444" s="57">
        <v>31300</v>
      </c>
      <c r="K7444" s="39">
        <v>0</v>
      </c>
      <c r="L7444" s="39">
        <v>31300</v>
      </c>
      <c r="M7444" t="s">
        <v>54</v>
      </c>
      <c r="O7444" s="1">
        <f t="shared" si="364"/>
        <v>0</v>
      </c>
    </row>
    <row r="7445" spans="1:21" hidden="1">
      <c r="A7445" t="s">
        <v>26</v>
      </c>
      <c r="B7445" t="s">
        <v>9085</v>
      </c>
      <c r="C7445" s="55" t="s">
        <v>9086</v>
      </c>
      <c r="D7445" t="s">
        <v>159</v>
      </c>
      <c r="E7445" s="32">
        <v>46280</v>
      </c>
      <c r="F7445" s="26">
        <v>46280.469837962963</v>
      </c>
      <c r="G7445" s="12" t="s">
        <v>8514</v>
      </c>
      <c r="H7445" s="55" t="s">
        <v>9164</v>
      </c>
      <c r="I7445" t="s">
        <v>160</v>
      </c>
      <c r="J7445" s="57">
        <v>1933500</v>
      </c>
      <c r="K7445" s="39">
        <v>367365</v>
      </c>
      <c r="L7445" s="39">
        <v>2300865</v>
      </c>
      <c r="M7445" t="s">
        <v>70</v>
      </c>
      <c r="N7445" s="32">
        <v>46282</v>
      </c>
      <c r="O7445" s="1">
        <f t="shared" si="364"/>
        <v>2</v>
      </c>
      <c r="P7445" t="s">
        <v>8251</v>
      </c>
      <c r="U7445" s="32">
        <v>46287</v>
      </c>
    </row>
    <row r="7446" spans="1:21" hidden="1">
      <c r="A7446" t="s">
        <v>26</v>
      </c>
      <c r="B7446" t="s">
        <v>9023</v>
      </c>
      <c r="C7446" s="55" t="s">
        <v>9024</v>
      </c>
      <c r="D7446" t="s">
        <v>1083</v>
      </c>
      <c r="E7446" s="32">
        <v>46280</v>
      </c>
      <c r="F7446" s="26">
        <v>46280.523854166669</v>
      </c>
      <c r="G7446" s="12" t="s">
        <v>8514</v>
      </c>
      <c r="H7446" s="55" t="s">
        <v>9159</v>
      </c>
      <c r="I7446" t="s">
        <v>1084</v>
      </c>
      <c r="J7446" s="57">
        <v>673415.96</v>
      </c>
      <c r="K7446" s="39">
        <v>117195.04</v>
      </c>
      <c r="L7446" s="39">
        <v>790611</v>
      </c>
      <c r="M7446" t="s">
        <v>70</v>
      </c>
      <c r="N7446" s="32">
        <v>46282</v>
      </c>
      <c r="O7446" s="1">
        <f t="shared" si="364"/>
        <v>2</v>
      </c>
      <c r="P7446" t="s">
        <v>8251</v>
      </c>
    </row>
    <row r="7447" spans="1:21" hidden="1">
      <c r="A7447" t="s">
        <v>26</v>
      </c>
      <c r="B7447" t="s">
        <v>9087</v>
      </c>
      <c r="C7447" s="55" t="s">
        <v>9088</v>
      </c>
      <c r="D7447" t="s">
        <v>227</v>
      </c>
      <c r="E7447" s="32">
        <v>46280</v>
      </c>
      <c r="F7447" s="26">
        <v>46280.333923611113</v>
      </c>
      <c r="G7447" s="12" t="s">
        <v>8514</v>
      </c>
      <c r="H7447" s="55" t="s">
        <v>9177</v>
      </c>
      <c r="I7447" t="s">
        <v>936</v>
      </c>
      <c r="J7447" s="57">
        <v>13800</v>
      </c>
      <c r="K7447" s="39">
        <v>0</v>
      </c>
      <c r="L7447" s="39">
        <v>13800</v>
      </c>
      <c r="M7447" t="s">
        <v>54</v>
      </c>
      <c r="O7447" s="1">
        <f t="shared" si="364"/>
        <v>0</v>
      </c>
    </row>
    <row r="7448" spans="1:21" hidden="1">
      <c r="A7448" t="s">
        <v>26</v>
      </c>
      <c r="B7448" t="s">
        <v>9025</v>
      </c>
      <c r="C7448" s="55" t="s">
        <v>9026</v>
      </c>
      <c r="D7448" t="s">
        <v>698</v>
      </c>
      <c r="E7448" s="32">
        <v>46280</v>
      </c>
      <c r="F7448" s="26">
        <v>46280.397847222222</v>
      </c>
      <c r="G7448" s="12" t="s">
        <v>8514</v>
      </c>
      <c r="H7448" s="55" t="s">
        <v>9166</v>
      </c>
      <c r="I7448" t="s">
        <v>2971</v>
      </c>
      <c r="J7448" s="57">
        <v>287479.5</v>
      </c>
      <c r="K7448" s="39">
        <v>54621.1</v>
      </c>
      <c r="L7448" s="39">
        <v>342100.6</v>
      </c>
      <c r="M7448" t="s">
        <v>37</v>
      </c>
      <c r="N7448" s="32">
        <v>46283</v>
      </c>
      <c r="O7448" s="1">
        <f t="shared" si="364"/>
        <v>3</v>
      </c>
      <c r="U7448" s="32">
        <v>46287</v>
      </c>
    </row>
    <row r="7449" spans="1:21" hidden="1">
      <c r="A7449" t="s">
        <v>26</v>
      </c>
      <c r="B7449" t="s">
        <v>9089</v>
      </c>
      <c r="C7449" s="55" t="s">
        <v>9090</v>
      </c>
      <c r="D7449" t="s">
        <v>9072</v>
      </c>
      <c r="E7449" s="32">
        <v>46280</v>
      </c>
      <c r="F7449" s="26">
        <v>46280.362071759257</v>
      </c>
      <c r="G7449" s="12" t="s">
        <v>8514</v>
      </c>
      <c r="H7449" s="55" t="s">
        <v>9171</v>
      </c>
      <c r="I7449" t="s">
        <v>6245</v>
      </c>
      <c r="J7449" s="57">
        <v>85000</v>
      </c>
      <c r="K7449" s="39">
        <v>0</v>
      </c>
      <c r="L7449" s="39">
        <v>85000</v>
      </c>
      <c r="M7449" t="s">
        <v>3770</v>
      </c>
      <c r="O7449" s="1">
        <f t="shared" si="364"/>
        <v>0</v>
      </c>
    </row>
    <row r="7450" spans="1:21" hidden="1">
      <c r="A7450" t="s">
        <v>26</v>
      </c>
      <c r="B7450" t="s">
        <v>9091</v>
      </c>
      <c r="C7450" s="55" t="s">
        <v>9092</v>
      </c>
      <c r="D7450" t="s">
        <v>2896</v>
      </c>
      <c r="E7450" s="32">
        <v>46280</v>
      </c>
      <c r="F7450" s="26">
        <v>46280.257604166669</v>
      </c>
      <c r="G7450" s="12" t="s">
        <v>8514</v>
      </c>
      <c r="H7450" s="55" t="s">
        <v>9178</v>
      </c>
      <c r="I7450" t="s">
        <v>1081</v>
      </c>
      <c r="J7450" s="57">
        <v>2629600</v>
      </c>
      <c r="K7450" s="39">
        <v>499624</v>
      </c>
      <c r="L7450" s="39">
        <v>3129224</v>
      </c>
      <c r="M7450" t="s">
        <v>58</v>
      </c>
      <c r="N7450" s="32">
        <v>46281</v>
      </c>
      <c r="O7450" s="1">
        <f t="shared" si="364"/>
        <v>1</v>
      </c>
      <c r="U7450" s="32">
        <v>46287</v>
      </c>
    </row>
    <row r="7451" spans="1:21" hidden="1">
      <c r="A7451" t="s">
        <v>26</v>
      </c>
      <c r="B7451" t="s">
        <v>9027</v>
      </c>
      <c r="C7451" s="56" t="s">
        <v>9028</v>
      </c>
      <c r="D7451" t="s">
        <v>3819</v>
      </c>
      <c r="E7451" s="32">
        <v>46280</v>
      </c>
      <c r="F7451" s="26">
        <v>46280.431990740741</v>
      </c>
      <c r="G7451" s="12" t="s">
        <v>8514</v>
      </c>
      <c r="H7451" s="55" t="s">
        <v>9179</v>
      </c>
      <c r="I7451" t="s">
        <v>3820</v>
      </c>
      <c r="J7451" s="57">
        <v>100672.25</v>
      </c>
      <c r="K7451" s="39">
        <v>19127.740000000002</v>
      </c>
      <c r="L7451" s="39">
        <v>119799.99</v>
      </c>
      <c r="M7451" t="s">
        <v>54</v>
      </c>
      <c r="O7451" s="1">
        <f t="shared" si="364"/>
        <v>0</v>
      </c>
    </row>
    <row r="7452" spans="1:21" hidden="1">
      <c r="A7452" t="s">
        <v>26</v>
      </c>
      <c r="B7452" t="s">
        <v>9029</v>
      </c>
      <c r="C7452" s="56" t="s">
        <v>9030</v>
      </c>
      <c r="D7452" t="s">
        <v>317</v>
      </c>
      <c r="E7452" s="32">
        <v>46280</v>
      </c>
      <c r="F7452" s="26">
        <v>46280.150208333333</v>
      </c>
      <c r="G7452" s="12" t="s">
        <v>8514</v>
      </c>
      <c r="H7452" s="55" t="s">
        <v>8965</v>
      </c>
      <c r="I7452" t="s">
        <v>313</v>
      </c>
      <c r="J7452" s="57">
        <v>80100</v>
      </c>
      <c r="K7452" s="39">
        <v>0</v>
      </c>
      <c r="L7452" s="39">
        <v>80100</v>
      </c>
      <c r="M7452" t="s">
        <v>70</v>
      </c>
      <c r="N7452" s="32">
        <v>46281</v>
      </c>
      <c r="O7452" s="1">
        <f t="shared" si="364"/>
        <v>1</v>
      </c>
    </row>
    <row r="7453" spans="1:21" hidden="1">
      <c r="A7453" t="s">
        <v>26</v>
      </c>
      <c r="B7453" t="s">
        <v>9031</v>
      </c>
      <c r="C7453" s="55" t="s">
        <v>9032</v>
      </c>
      <c r="D7453" t="s">
        <v>4499</v>
      </c>
      <c r="E7453" s="32">
        <v>46280</v>
      </c>
      <c r="F7453" s="26">
        <v>46280.160763888889</v>
      </c>
      <c r="G7453" s="12" t="s">
        <v>8514</v>
      </c>
      <c r="H7453" s="55" t="s">
        <v>9157</v>
      </c>
      <c r="I7453" t="s">
        <v>739</v>
      </c>
      <c r="J7453" s="57">
        <v>26300</v>
      </c>
      <c r="K7453" s="39">
        <v>0</v>
      </c>
      <c r="L7453" s="39">
        <v>26300</v>
      </c>
      <c r="M7453" t="s">
        <v>70</v>
      </c>
      <c r="N7453" s="32">
        <v>46281</v>
      </c>
      <c r="O7453" s="1">
        <f t="shared" si="364"/>
        <v>1</v>
      </c>
    </row>
    <row r="7454" spans="1:21" hidden="1">
      <c r="A7454" t="s">
        <v>26</v>
      </c>
      <c r="B7454" t="s">
        <v>9093</v>
      </c>
      <c r="C7454" s="56" t="s">
        <v>9094</v>
      </c>
      <c r="D7454" t="s">
        <v>9095</v>
      </c>
      <c r="E7454" s="32">
        <v>46281</v>
      </c>
      <c r="F7454" s="26">
        <v>46281.848263888889</v>
      </c>
      <c r="G7454" s="12" t="s">
        <v>8514</v>
      </c>
      <c r="H7454" s="55" t="s">
        <v>9180</v>
      </c>
      <c r="I7454" t="s">
        <v>9181</v>
      </c>
      <c r="J7454" s="57">
        <v>50806.48</v>
      </c>
      <c r="K7454" s="39">
        <v>0</v>
      </c>
      <c r="L7454" s="39">
        <v>50806.48</v>
      </c>
      <c r="M7454" t="s">
        <v>54</v>
      </c>
      <c r="O7454" s="1">
        <f t="shared" si="364"/>
        <v>0</v>
      </c>
    </row>
    <row r="7455" spans="1:21" hidden="1">
      <c r="A7455" t="s">
        <v>26</v>
      </c>
      <c r="B7455" t="s">
        <v>9096</v>
      </c>
      <c r="C7455" s="55" t="s">
        <v>9097</v>
      </c>
      <c r="D7455" t="s">
        <v>2339</v>
      </c>
      <c r="E7455" s="32">
        <v>46281</v>
      </c>
      <c r="F7455" s="26">
        <v>46281.818923611114</v>
      </c>
      <c r="G7455" s="12" t="s">
        <v>8514</v>
      </c>
      <c r="H7455" s="55" t="s">
        <v>9176</v>
      </c>
      <c r="I7455" t="s">
        <v>2340</v>
      </c>
      <c r="J7455" s="57">
        <v>43400</v>
      </c>
      <c r="K7455" s="39">
        <v>0</v>
      </c>
      <c r="L7455" s="39">
        <v>43400</v>
      </c>
      <c r="M7455" t="s">
        <v>54</v>
      </c>
      <c r="O7455" s="1">
        <f t="shared" si="364"/>
        <v>0</v>
      </c>
    </row>
    <row r="7456" spans="1:21" hidden="1">
      <c r="A7456" t="s">
        <v>26</v>
      </c>
      <c r="B7456" t="s">
        <v>9098</v>
      </c>
      <c r="C7456" s="55" t="s">
        <v>9099</v>
      </c>
      <c r="D7456" t="s">
        <v>2339</v>
      </c>
      <c r="E7456" s="32">
        <v>46281</v>
      </c>
      <c r="F7456" s="26">
        <v>46281.818611111114</v>
      </c>
      <c r="G7456" s="12" t="s">
        <v>8514</v>
      </c>
      <c r="H7456" s="55" t="s">
        <v>9176</v>
      </c>
      <c r="I7456" t="s">
        <v>2340</v>
      </c>
      <c r="J7456" s="57">
        <v>56400</v>
      </c>
      <c r="K7456" s="39">
        <v>0</v>
      </c>
      <c r="L7456" s="39">
        <v>56400</v>
      </c>
      <c r="M7456" t="s">
        <v>54</v>
      </c>
      <c r="O7456" s="1">
        <f t="shared" si="364"/>
        <v>0</v>
      </c>
    </row>
    <row r="7457" spans="1:21" hidden="1">
      <c r="A7457" t="s">
        <v>26</v>
      </c>
      <c r="B7457" t="s">
        <v>8968</v>
      </c>
      <c r="C7457" s="55" t="s">
        <v>8969</v>
      </c>
      <c r="D7457" t="s">
        <v>2896</v>
      </c>
      <c r="E7457" s="32">
        <v>46281</v>
      </c>
      <c r="F7457" s="26">
        <v>46281.805960648147</v>
      </c>
      <c r="G7457" s="12" t="s">
        <v>8514</v>
      </c>
      <c r="H7457" s="55" t="s">
        <v>8967</v>
      </c>
      <c r="I7457" t="s">
        <v>400</v>
      </c>
      <c r="J7457" s="57">
        <v>437000</v>
      </c>
      <c r="K7457" s="39">
        <v>0</v>
      </c>
      <c r="L7457" s="39">
        <v>437000</v>
      </c>
      <c r="M7457" t="s">
        <v>199</v>
      </c>
      <c r="O7457" s="1">
        <f t="shared" si="364"/>
        <v>0</v>
      </c>
    </row>
    <row r="7458" spans="1:21" hidden="1">
      <c r="A7458" t="s">
        <v>26</v>
      </c>
      <c r="B7458" t="s">
        <v>8970</v>
      </c>
      <c r="C7458" s="55" t="s">
        <v>8971</v>
      </c>
      <c r="D7458" t="s">
        <v>692</v>
      </c>
      <c r="E7458" s="32">
        <v>46281</v>
      </c>
      <c r="F7458" s="26">
        <v>46281.747939814813</v>
      </c>
      <c r="G7458" s="12" t="s">
        <v>8514</v>
      </c>
      <c r="H7458" s="55" t="s">
        <v>9158</v>
      </c>
      <c r="I7458" t="s">
        <v>693</v>
      </c>
      <c r="J7458" s="57">
        <v>106700</v>
      </c>
      <c r="K7458" s="39">
        <v>0</v>
      </c>
      <c r="L7458" s="39">
        <v>106700</v>
      </c>
      <c r="M7458" t="s">
        <v>54</v>
      </c>
      <c r="O7458" s="1">
        <f t="shared" si="364"/>
        <v>0</v>
      </c>
    </row>
    <row r="7459" spans="1:21" hidden="1">
      <c r="A7459" t="s">
        <v>26</v>
      </c>
      <c r="B7459" t="s">
        <v>9100</v>
      </c>
      <c r="C7459" s="55" t="s">
        <v>9101</v>
      </c>
      <c r="D7459" t="s">
        <v>122</v>
      </c>
      <c r="E7459" s="32">
        <v>46281</v>
      </c>
      <c r="F7459" s="26">
        <v>46281.711770833332</v>
      </c>
      <c r="G7459" s="12" t="s">
        <v>8514</v>
      </c>
      <c r="H7459" s="55" t="s">
        <v>9182</v>
      </c>
      <c r="I7459" t="s">
        <v>857</v>
      </c>
      <c r="J7459" s="57">
        <v>336134.45</v>
      </c>
      <c r="K7459" s="39">
        <v>63865.55</v>
      </c>
      <c r="L7459" s="39">
        <v>400000</v>
      </c>
      <c r="M7459" t="s">
        <v>65</v>
      </c>
      <c r="O7459" s="1">
        <f t="shared" si="364"/>
        <v>0</v>
      </c>
    </row>
    <row r="7460" spans="1:21" hidden="1">
      <c r="A7460" t="s">
        <v>26</v>
      </c>
      <c r="B7460" t="s">
        <v>9102</v>
      </c>
      <c r="C7460" s="55" t="s">
        <v>9103</v>
      </c>
      <c r="D7460" t="s">
        <v>122</v>
      </c>
      <c r="E7460" s="32">
        <v>46281</v>
      </c>
      <c r="F7460" s="26">
        <v>46281.711423611108</v>
      </c>
      <c r="G7460" s="12" t="s">
        <v>8514</v>
      </c>
      <c r="H7460" s="55" t="s">
        <v>9182</v>
      </c>
      <c r="I7460" t="s">
        <v>857</v>
      </c>
      <c r="J7460" s="57">
        <v>411764.71</v>
      </c>
      <c r="K7460" s="39">
        <v>78235.289999999994</v>
      </c>
      <c r="L7460" s="39">
        <v>490000</v>
      </c>
      <c r="M7460" t="s">
        <v>65</v>
      </c>
      <c r="N7460" s="32">
        <v>46283</v>
      </c>
      <c r="O7460" s="1">
        <f t="shared" si="364"/>
        <v>2</v>
      </c>
      <c r="U7460" s="32">
        <v>46287</v>
      </c>
    </row>
    <row r="7461" spans="1:21" hidden="1">
      <c r="A7461" t="s">
        <v>26</v>
      </c>
      <c r="B7461" t="s">
        <v>8972</v>
      </c>
      <c r="C7461" s="55" t="s">
        <v>8973</v>
      </c>
      <c r="D7461" t="s">
        <v>1083</v>
      </c>
      <c r="E7461" s="32">
        <v>46281</v>
      </c>
      <c r="F7461" s="26">
        <v>46281.699178240742</v>
      </c>
      <c r="G7461" s="12" t="s">
        <v>8514</v>
      </c>
      <c r="H7461" s="55" t="s">
        <v>9159</v>
      </c>
      <c r="I7461" t="s">
        <v>1084</v>
      </c>
      <c r="J7461" s="57">
        <v>650820.96</v>
      </c>
      <c r="K7461" s="39">
        <v>114440.04</v>
      </c>
      <c r="L7461" s="39">
        <v>765261</v>
      </c>
      <c r="M7461" t="s">
        <v>70</v>
      </c>
      <c r="O7461" s="1">
        <f t="shared" si="364"/>
        <v>0</v>
      </c>
    </row>
    <row r="7462" spans="1:21" hidden="1">
      <c r="A7462" t="s">
        <v>26</v>
      </c>
      <c r="B7462" t="s">
        <v>9104</v>
      </c>
      <c r="C7462" s="55" t="s">
        <v>9105</v>
      </c>
      <c r="D7462" t="s">
        <v>609</v>
      </c>
      <c r="E7462" s="32">
        <v>46281</v>
      </c>
      <c r="F7462" s="26">
        <v>46281.688391203701</v>
      </c>
      <c r="G7462" s="12" t="s">
        <v>8514</v>
      </c>
      <c r="H7462" s="55" t="s">
        <v>9183</v>
      </c>
      <c r="I7462" t="s">
        <v>610</v>
      </c>
      <c r="J7462" s="57">
        <v>250000</v>
      </c>
      <c r="K7462" s="39">
        <v>47500</v>
      </c>
      <c r="L7462" s="39">
        <v>297500</v>
      </c>
      <c r="M7462" t="s">
        <v>37</v>
      </c>
      <c r="O7462" s="1">
        <f t="shared" si="364"/>
        <v>0</v>
      </c>
    </row>
    <row r="7463" spans="1:21" hidden="1">
      <c r="A7463" t="s">
        <v>26</v>
      </c>
      <c r="B7463" t="s">
        <v>9106</v>
      </c>
      <c r="C7463" s="55" t="s">
        <v>9107</v>
      </c>
      <c r="D7463" t="s">
        <v>698</v>
      </c>
      <c r="E7463" s="32">
        <v>46281</v>
      </c>
      <c r="F7463" s="26">
        <v>46281.684328703705</v>
      </c>
      <c r="G7463" s="12" t="s">
        <v>8514</v>
      </c>
      <c r="H7463" s="55" t="s">
        <v>9184</v>
      </c>
      <c r="I7463" t="s">
        <v>2440</v>
      </c>
      <c r="J7463" s="57">
        <v>3009993</v>
      </c>
      <c r="K7463" s="39">
        <v>571898.67000000004</v>
      </c>
      <c r="L7463" s="39">
        <v>3581891.67</v>
      </c>
      <c r="M7463" t="s">
        <v>37</v>
      </c>
      <c r="O7463" s="1">
        <f t="shared" si="364"/>
        <v>0</v>
      </c>
    </row>
    <row r="7464" spans="1:21" hidden="1">
      <c r="A7464" t="s">
        <v>26</v>
      </c>
      <c r="B7464" t="s">
        <v>9108</v>
      </c>
      <c r="C7464" s="55" t="s">
        <v>9109</v>
      </c>
      <c r="D7464" t="s">
        <v>122</v>
      </c>
      <c r="E7464" s="32">
        <v>46281</v>
      </c>
      <c r="F7464" s="26">
        <v>46281.665266203701</v>
      </c>
      <c r="G7464" s="12" t="s">
        <v>8514</v>
      </c>
      <c r="H7464" s="55" t="s">
        <v>9185</v>
      </c>
      <c r="I7464" t="s">
        <v>123</v>
      </c>
      <c r="J7464" s="57">
        <v>495000</v>
      </c>
      <c r="K7464" s="39">
        <v>94050</v>
      </c>
      <c r="L7464" s="39">
        <v>589050</v>
      </c>
      <c r="M7464" t="s">
        <v>37</v>
      </c>
      <c r="O7464" s="1">
        <f t="shared" si="364"/>
        <v>0</v>
      </c>
    </row>
    <row r="7465" spans="1:21" hidden="1">
      <c r="A7465" t="s">
        <v>26</v>
      </c>
      <c r="B7465" t="s">
        <v>9110</v>
      </c>
      <c r="C7465" s="55" t="s">
        <v>9111</v>
      </c>
      <c r="D7465" t="s">
        <v>28</v>
      </c>
      <c r="E7465" s="32">
        <v>46281</v>
      </c>
      <c r="F7465" s="26">
        <v>46281.509201388886</v>
      </c>
      <c r="G7465" s="12" t="s">
        <v>8514</v>
      </c>
      <c r="H7465" s="55" t="s">
        <v>9186</v>
      </c>
      <c r="I7465" t="s">
        <v>7674</v>
      </c>
      <c r="J7465" s="57">
        <v>437000</v>
      </c>
      <c r="K7465" s="39">
        <v>83030</v>
      </c>
      <c r="L7465" s="39">
        <v>520030</v>
      </c>
      <c r="M7465" t="s">
        <v>37</v>
      </c>
      <c r="O7465" s="1">
        <f t="shared" si="364"/>
        <v>0</v>
      </c>
    </row>
    <row r="7466" spans="1:21" hidden="1">
      <c r="A7466" t="s">
        <v>26</v>
      </c>
      <c r="B7466" t="s">
        <v>9112</v>
      </c>
      <c r="C7466" s="55" t="s">
        <v>9113</v>
      </c>
      <c r="D7466" t="s">
        <v>209</v>
      </c>
      <c r="E7466" s="32">
        <v>46281</v>
      </c>
      <c r="F7466" s="26">
        <v>46281.496076388888</v>
      </c>
      <c r="G7466" s="12" t="s">
        <v>8514</v>
      </c>
      <c r="H7466" s="55" t="s">
        <v>9187</v>
      </c>
      <c r="I7466" t="s">
        <v>210</v>
      </c>
      <c r="J7466" s="57">
        <v>5880680</v>
      </c>
      <c r="K7466" s="39">
        <v>0</v>
      </c>
      <c r="L7466" s="39">
        <v>5880680</v>
      </c>
      <c r="M7466" t="s">
        <v>58</v>
      </c>
      <c r="O7466" s="1">
        <f t="shared" si="364"/>
        <v>0</v>
      </c>
    </row>
    <row r="7467" spans="1:21" hidden="1">
      <c r="A7467" t="s">
        <v>26</v>
      </c>
      <c r="B7467" t="s">
        <v>9114</v>
      </c>
      <c r="C7467" s="55" t="s">
        <v>9115</v>
      </c>
      <c r="D7467" t="s">
        <v>817</v>
      </c>
      <c r="E7467" s="32">
        <v>46281</v>
      </c>
      <c r="F7467" s="26">
        <v>46281.47934027778</v>
      </c>
      <c r="G7467" s="12" t="s">
        <v>8514</v>
      </c>
      <c r="H7467" s="55" t="s">
        <v>9188</v>
      </c>
      <c r="I7467" t="s">
        <v>818</v>
      </c>
      <c r="J7467" s="57">
        <v>299129</v>
      </c>
      <c r="K7467" s="39">
        <v>56834.51</v>
      </c>
      <c r="L7467" s="39">
        <v>355963.51</v>
      </c>
      <c r="M7467" t="s">
        <v>70</v>
      </c>
      <c r="N7467" s="32">
        <v>46282</v>
      </c>
      <c r="O7467" s="1">
        <f t="shared" si="364"/>
        <v>1</v>
      </c>
      <c r="P7467" t="s">
        <v>8251</v>
      </c>
      <c r="U7467" s="32">
        <v>46287</v>
      </c>
    </row>
    <row r="7468" spans="1:21" hidden="1">
      <c r="A7468" t="s">
        <v>26</v>
      </c>
      <c r="B7468" t="s">
        <v>9116</v>
      </c>
      <c r="C7468" s="55" t="s">
        <v>9117</v>
      </c>
      <c r="D7468" t="s">
        <v>5956</v>
      </c>
      <c r="E7468" s="32">
        <v>46281</v>
      </c>
      <c r="F7468" s="26">
        <v>46281.466458333336</v>
      </c>
      <c r="G7468" s="12" t="s">
        <v>8514</v>
      </c>
      <c r="H7468" s="55" t="s">
        <v>9189</v>
      </c>
      <c r="I7468" t="s">
        <v>5957</v>
      </c>
      <c r="J7468" s="57">
        <v>631000</v>
      </c>
      <c r="K7468" s="39">
        <v>0</v>
      </c>
      <c r="L7468" s="39">
        <v>631000</v>
      </c>
      <c r="M7468" t="s">
        <v>58</v>
      </c>
      <c r="O7468" s="1">
        <f t="shared" si="364"/>
        <v>0</v>
      </c>
    </row>
    <row r="7469" spans="1:21" hidden="1">
      <c r="A7469" t="s">
        <v>26</v>
      </c>
      <c r="B7469" t="s">
        <v>9118</v>
      </c>
      <c r="C7469" s="55" t="s">
        <v>9119</v>
      </c>
      <c r="D7469" t="s">
        <v>458</v>
      </c>
      <c r="E7469" s="32">
        <v>46281</v>
      </c>
      <c r="F7469" s="26">
        <v>46281.458831018521</v>
      </c>
      <c r="G7469" s="12" t="s">
        <v>8514</v>
      </c>
      <c r="H7469" s="55" t="s">
        <v>9190</v>
      </c>
      <c r="I7469" t="s">
        <v>459</v>
      </c>
      <c r="J7469" s="57">
        <v>1800000</v>
      </c>
      <c r="K7469" s="39">
        <v>342000</v>
      </c>
      <c r="L7469" s="39">
        <v>2142000</v>
      </c>
      <c r="M7469" t="s">
        <v>37</v>
      </c>
      <c r="O7469" s="1">
        <f t="shared" si="364"/>
        <v>0</v>
      </c>
    </row>
    <row r="7470" spans="1:21" hidden="1">
      <c r="A7470" t="s">
        <v>26</v>
      </c>
      <c r="B7470" t="s">
        <v>9120</v>
      </c>
      <c r="C7470" s="55" t="s">
        <v>9121</v>
      </c>
      <c r="D7470" t="s">
        <v>822</v>
      </c>
      <c r="E7470" s="32">
        <v>46281</v>
      </c>
      <c r="F7470" s="26">
        <v>46281.422048611108</v>
      </c>
      <c r="G7470" s="12" t="s">
        <v>8514</v>
      </c>
      <c r="H7470" s="55" t="s">
        <v>9188</v>
      </c>
      <c r="I7470" t="s">
        <v>818</v>
      </c>
      <c r="J7470" s="57">
        <v>799435</v>
      </c>
      <c r="K7470" s="39">
        <v>151892.65</v>
      </c>
      <c r="L7470" s="39">
        <v>951327.65</v>
      </c>
      <c r="M7470" t="s">
        <v>70</v>
      </c>
      <c r="O7470" s="1">
        <f t="shared" si="364"/>
        <v>0</v>
      </c>
    </row>
    <row r="7471" spans="1:21" hidden="1">
      <c r="A7471" t="s">
        <v>26</v>
      </c>
      <c r="B7471" t="s">
        <v>9122</v>
      </c>
      <c r="C7471" s="55" t="s">
        <v>9123</v>
      </c>
      <c r="D7471" t="s">
        <v>1341</v>
      </c>
      <c r="E7471" s="32">
        <v>46281</v>
      </c>
      <c r="F7471" s="26">
        <v>46281.329733796294</v>
      </c>
      <c r="G7471" s="12" t="s">
        <v>8514</v>
      </c>
      <c r="H7471" s="55" t="s">
        <v>9191</v>
      </c>
      <c r="I7471" t="s">
        <v>1342</v>
      </c>
      <c r="J7471" s="57">
        <v>16389320</v>
      </c>
      <c r="K7471" s="39">
        <v>3113970.8</v>
      </c>
      <c r="L7471" s="39">
        <v>19503290.800000001</v>
      </c>
      <c r="M7471" t="s">
        <v>70</v>
      </c>
      <c r="O7471" s="1">
        <f t="shared" si="364"/>
        <v>0</v>
      </c>
    </row>
    <row r="7472" spans="1:21" hidden="1">
      <c r="A7472" t="s">
        <v>26</v>
      </c>
      <c r="B7472" t="s">
        <v>8974</v>
      </c>
      <c r="C7472" s="55" t="s">
        <v>8975</v>
      </c>
      <c r="D7472" t="s">
        <v>2118</v>
      </c>
      <c r="E7472" s="32">
        <v>46281</v>
      </c>
      <c r="F7472" s="26">
        <v>46281.020960648151</v>
      </c>
      <c r="G7472" s="12" t="s">
        <v>8514</v>
      </c>
      <c r="H7472" s="55" t="s">
        <v>8965</v>
      </c>
      <c r="I7472" t="s">
        <v>313</v>
      </c>
      <c r="J7472" s="57">
        <v>200000</v>
      </c>
      <c r="K7472" s="39">
        <v>0</v>
      </c>
      <c r="L7472" s="39">
        <v>200000</v>
      </c>
      <c r="M7472" t="s">
        <v>70</v>
      </c>
      <c r="O7472" s="1">
        <f t="shared" si="364"/>
        <v>0</v>
      </c>
    </row>
    <row r="7473" spans="1:16" hidden="1">
      <c r="A7473" t="s">
        <v>82</v>
      </c>
      <c r="B7473" t="s">
        <v>8976</v>
      </c>
      <c r="C7473" s="55" t="s">
        <v>8977</v>
      </c>
      <c r="D7473" t="s">
        <v>2120</v>
      </c>
      <c r="E7473" s="32">
        <v>46281</v>
      </c>
      <c r="F7473" s="26">
        <v>46281.682083333333</v>
      </c>
      <c r="G7473" s="12" t="s">
        <v>8514</v>
      </c>
      <c r="H7473" s="55" t="s">
        <v>8965</v>
      </c>
      <c r="I7473" t="s">
        <v>313</v>
      </c>
      <c r="J7473" s="57">
        <v>200000</v>
      </c>
      <c r="K7473" s="39">
        <v>0</v>
      </c>
      <c r="L7473" s="39">
        <v>200000</v>
      </c>
      <c r="M7473" t="s">
        <v>70</v>
      </c>
      <c r="O7473" s="1">
        <f t="shared" si="364"/>
        <v>0</v>
      </c>
    </row>
    <row r="7474" spans="1:16" hidden="1">
      <c r="A7474" t="s">
        <v>82</v>
      </c>
      <c r="B7474" t="s">
        <v>8978</v>
      </c>
      <c r="C7474" s="55" t="s">
        <v>8979</v>
      </c>
      <c r="D7474" t="s">
        <v>2896</v>
      </c>
      <c r="E7474" s="32">
        <v>46281</v>
      </c>
      <c r="F7474" s="26">
        <v>46281.679259259261</v>
      </c>
      <c r="G7474" s="12" t="s">
        <v>8514</v>
      </c>
      <c r="H7474" s="55" t="s">
        <v>9159</v>
      </c>
      <c r="I7474" t="s">
        <v>1101</v>
      </c>
      <c r="J7474" s="57">
        <v>373398</v>
      </c>
      <c r="K7474" s="39">
        <v>66443</v>
      </c>
      <c r="L7474" s="39">
        <v>439841</v>
      </c>
      <c r="M7474" t="s">
        <v>70</v>
      </c>
      <c r="O7474" s="1">
        <f t="shared" si="364"/>
        <v>0</v>
      </c>
    </row>
    <row r="7475" spans="1:16" hidden="1">
      <c r="A7475" t="s">
        <v>26</v>
      </c>
      <c r="B7475" t="s">
        <v>9124</v>
      </c>
      <c r="C7475" s="55" t="s">
        <v>9125</v>
      </c>
      <c r="D7475" t="s">
        <v>698</v>
      </c>
      <c r="E7475" s="32">
        <v>46281</v>
      </c>
      <c r="F7475" s="26">
        <v>46281.622175925928</v>
      </c>
      <c r="G7475" s="12" t="s">
        <v>8514</v>
      </c>
      <c r="H7475" s="55" t="s">
        <v>9192</v>
      </c>
      <c r="I7475" t="s">
        <v>1817</v>
      </c>
      <c r="J7475" s="57">
        <v>18400</v>
      </c>
      <c r="K7475" s="39">
        <v>0</v>
      </c>
      <c r="L7475" s="39">
        <v>18400</v>
      </c>
      <c r="M7475" t="s">
        <v>54</v>
      </c>
      <c r="O7475" s="1">
        <f t="shared" si="364"/>
        <v>0</v>
      </c>
    </row>
    <row r="7476" spans="1:16" hidden="1">
      <c r="A7476" t="s">
        <v>26</v>
      </c>
      <c r="B7476" t="s">
        <v>9126</v>
      </c>
      <c r="C7476" s="56" t="s">
        <v>9127</v>
      </c>
      <c r="D7476" t="s">
        <v>227</v>
      </c>
      <c r="E7476" s="32">
        <v>46281</v>
      </c>
      <c r="F7476" s="26">
        <v>46281.619363425925</v>
      </c>
      <c r="G7476" s="12" t="s">
        <v>8514</v>
      </c>
      <c r="H7476" s="55" t="s">
        <v>9175</v>
      </c>
      <c r="I7476" t="s">
        <v>233</v>
      </c>
      <c r="J7476" s="57">
        <v>22032</v>
      </c>
      <c r="K7476" s="39">
        <v>0</v>
      </c>
      <c r="L7476" s="39">
        <v>22032</v>
      </c>
      <c r="M7476" t="s">
        <v>54</v>
      </c>
      <c r="O7476" s="1">
        <f t="shared" si="364"/>
        <v>0</v>
      </c>
    </row>
    <row r="7477" spans="1:16" hidden="1">
      <c r="A7477" t="s">
        <v>26</v>
      </c>
      <c r="B7477" t="s">
        <v>8980</v>
      </c>
      <c r="C7477" s="55" t="s">
        <v>8981</v>
      </c>
      <c r="D7477" t="s">
        <v>4499</v>
      </c>
      <c r="E7477" s="32">
        <v>46281</v>
      </c>
      <c r="F7477" s="26">
        <v>46281.618402777778</v>
      </c>
      <c r="G7477" s="12" t="s">
        <v>8514</v>
      </c>
      <c r="H7477" s="55" t="s">
        <v>9157</v>
      </c>
      <c r="I7477" t="s">
        <v>739</v>
      </c>
      <c r="J7477" s="57">
        <v>20200</v>
      </c>
      <c r="K7477" s="39">
        <v>0</v>
      </c>
      <c r="L7477" s="39">
        <v>20200</v>
      </c>
      <c r="M7477" t="s">
        <v>70</v>
      </c>
      <c r="O7477" s="1">
        <f t="shared" si="364"/>
        <v>0</v>
      </c>
    </row>
    <row r="7478" spans="1:16" hidden="1">
      <c r="A7478" t="s">
        <v>26</v>
      </c>
      <c r="B7478" t="s">
        <v>8982</v>
      </c>
      <c r="C7478" s="55" t="s">
        <v>8983</v>
      </c>
      <c r="D7478" t="s">
        <v>1083</v>
      </c>
      <c r="E7478" s="32">
        <v>46281</v>
      </c>
      <c r="F7478" s="26">
        <v>46281.617465277777</v>
      </c>
      <c r="G7478" s="12" t="s">
        <v>8514</v>
      </c>
      <c r="H7478" s="55" t="s">
        <v>9159</v>
      </c>
      <c r="I7478" t="s">
        <v>1084</v>
      </c>
      <c r="J7478" s="57">
        <v>738012.96</v>
      </c>
      <c r="K7478" s="39">
        <v>131008.04</v>
      </c>
      <c r="L7478" s="39">
        <v>869021</v>
      </c>
      <c r="M7478" t="s">
        <v>70</v>
      </c>
      <c r="O7478" s="1">
        <f t="shared" si="364"/>
        <v>0</v>
      </c>
    </row>
    <row r="7479" spans="1:16" hidden="1">
      <c r="A7479" t="s">
        <v>26</v>
      </c>
      <c r="B7479" t="s">
        <v>9128</v>
      </c>
      <c r="C7479" s="55" t="s">
        <v>9129</v>
      </c>
      <c r="D7479" t="s">
        <v>28</v>
      </c>
      <c r="E7479" s="32">
        <v>46281</v>
      </c>
      <c r="F7479" s="26">
        <v>46281.61377314815</v>
      </c>
      <c r="G7479" s="12" t="s">
        <v>8514</v>
      </c>
      <c r="H7479" s="55" t="s">
        <v>9193</v>
      </c>
      <c r="I7479" t="s">
        <v>9194</v>
      </c>
      <c r="J7479" s="57">
        <v>8390000</v>
      </c>
      <c r="K7479" s="39">
        <v>1594100</v>
      </c>
      <c r="L7479" s="39">
        <v>9984100</v>
      </c>
      <c r="M7479" t="s">
        <v>1452</v>
      </c>
      <c r="O7479" s="1">
        <f t="shared" si="364"/>
        <v>0</v>
      </c>
    </row>
    <row r="7480" spans="1:16" hidden="1">
      <c r="A7480" t="s">
        <v>26</v>
      </c>
      <c r="B7480" t="s">
        <v>9130</v>
      </c>
      <c r="C7480" s="55" t="s">
        <v>9131</v>
      </c>
      <c r="D7480" t="s">
        <v>227</v>
      </c>
      <c r="E7480" s="32">
        <v>46281</v>
      </c>
      <c r="F7480" s="26">
        <v>46281.601712962962</v>
      </c>
      <c r="G7480" s="12" t="s">
        <v>8514</v>
      </c>
      <c r="H7480" s="55" t="s">
        <v>9175</v>
      </c>
      <c r="I7480" t="s">
        <v>233</v>
      </c>
      <c r="J7480" s="57">
        <v>22032</v>
      </c>
      <c r="K7480" s="39">
        <v>0</v>
      </c>
      <c r="L7480" s="39">
        <v>22032</v>
      </c>
      <c r="M7480" t="s">
        <v>54</v>
      </c>
      <c r="O7480" s="1">
        <f t="shared" si="364"/>
        <v>0</v>
      </c>
    </row>
    <row r="7481" spans="1:16" hidden="1">
      <c r="A7481" t="s">
        <v>26</v>
      </c>
      <c r="B7481" t="s">
        <v>9132</v>
      </c>
      <c r="C7481" s="55" t="s">
        <v>9133</v>
      </c>
      <c r="D7481" t="s">
        <v>227</v>
      </c>
      <c r="E7481" s="32">
        <v>46281</v>
      </c>
      <c r="F7481" s="26">
        <v>46281.601307870369</v>
      </c>
      <c r="G7481" s="12" t="s">
        <v>8514</v>
      </c>
      <c r="H7481" s="55" t="s">
        <v>9175</v>
      </c>
      <c r="I7481" t="s">
        <v>233</v>
      </c>
      <c r="J7481" s="57">
        <v>22032</v>
      </c>
      <c r="K7481" s="39">
        <v>0</v>
      </c>
      <c r="L7481" s="39">
        <v>22032</v>
      </c>
      <c r="M7481" t="s">
        <v>54</v>
      </c>
      <c r="O7481" s="1">
        <f t="shared" si="364"/>
        <v>0</v>
      </c>
    </row>
    <row r="7482" spans="1:16" hidden="1">
      <c r="A7482" t="s">
        <v>26</v>
      </c>
      <c r="B7482" t="s">
        <v>9134</v>
      </c>
      <c r="C7482" s="55" t="s">
        <v>9135</v>
      </c>
      <c r="D7482" t="s">
        <v>9136</v>
      </c>
      <c r="E7482" s="32">
        <v>46281</v>
      </c>
      <c r="F7482" s="26">
        <v>46281.588437500002</v>
      </c>
      <c r="G7482" s="12" t="s">
        <v>8514</v>
      </c>
      <c r="H7482" s="55" t="s">
        <v>9195</v>
      </c>
      <c r="I7482" t="s">
        <v>1768</v>
      </c>
      <c r="J7482" s="57">
        <v>45200</v>
      </c>
      <c r="K7482" s="39">
        <v>0</v>
      </c>
      <c r="L7482" s="39">
        <v>45200</v>
      </c>
      <c r="M7482" t="s">
        <v>54</v>
      </c>
      <c r="O7482" s="1">
        <f t="shared" si="364"/>
        <v>0</v>
      </c>
    </row>
    <row r="7483" spans="1:16" hidden="1">
      <c r="A7483" t="s">
        <v>26</v>
      </c>
      <c r="B7483" t="s">
        <v>8984</v>
      </c>
      <c r="C7483" s="56" t="s">
        <v>8985</v>
      </c>
      <c r="D7483" t="s">
        <v>1883</v>
      </c>
      <c r="E7483" s="32">
        <v>46281</v>
      </c>
      <c r="F7483" s="26">
        <v>46281.574120370373</v>
      </c>
      <c r="G7483" s="12" t="s">
        <v>8514</v>
      </c>
      <c r="H7483" s="55" t="s">
        <v>8963</v>
      </c>
      <c r="I7483" t="s">
        <v>1884</v>
      </c>
      <c r="J7483" s="57">
        <v>161158</v>
      </c>
      <c r="K7483" s="39">
        <v>0</v>
      </c>
      <c r="L7483" s="39">
        <v>161158</v>
      </c>
      <c r="M7483" t="s">
        <v>54</v>
      </c>
      <c r="O7483" s="1">
        <f t="shared" si="364"/>
        <v>0</v>
      </c>
    </row>
    <row r="7484" spans="1:16" hidden="1">
      <c r="A7484" t="s">
        <v>82</v>
      </c>
      <c r="B7484" t="s">
        <v>9137</v>
      </c>
      <c r="C7484" s="55" t="s">
        <v>9138</v>
      </c>
      <c r="D7484" t="s">
        <v>2328</v>
      </c>
      <c r="E7484" s="32">
        <v>46281</v>
      </c>
      <c r="F7484" s="26">
        <v>46281.560995370368</v>
      </c>
      <c r="G7484" s="12" t="s">
        <v>8514</v>
      </c>
      <c r="H7484" s="55" t="s">
        <v>9196</v>
      </c>
      <c r="I7484" t="s">
        <v>6649</v>
      </c>
      <c r="J7484" s="57">
        <v>77249.78</v>
      </c>
      <c r="K7484" s="39">
        <v>0</v>
      </c>
      <c r="L7484" s="39">
        <v>77249.78</v>
      </c>
      <c r="M7484" t="s">
        <v>54</v>
      </c>
      <c r="O7484" s="1">
        <f t="shared" si="364"/>
        <v>0</v>
      </c>
    </row>
    <row r="7485" spans="1:16" hidden="1">
      <c r="A7485" t="s">
        <v>26</v>
      </c>
      <c r="B7485" t="s">
        <v>8986</v>
      </c>
      <c r="C7485" s="55" t="s">
        <v>8987</v>
      </c>
      <c r="D7485" t="s">
        <v>1083</v>
      </c>
      <c r="E7485" s="32">
        <v>46281</v>
      </c>
      <c r="F7485" s="26">
        <v>46281.344097222223</v>
      </c>
      <c r="G7485" s="12" t="s">
        <v>8514</v>
      </c>
      <c r="H7485" s="55" t="s">
        <v>9159</v>
      </c>
      <c r="I7485" t="s">
        <v>1084</v>
      </c>
      <c r="J7485" s="57">
        <v>604719.96</v>
      </c>
      <c r="K7485" s="39">
        <v>105681.04</v>
      </c>
      <c r="L7485" s="39">
        <v>710401</v>
      </c>
      <c r="M7485" t="s">
        <v>70</v>
      </c>
      <c r="N7485" s="32">
        <v>46282</v>
      </c>
      <c r="O7485" s="1">
        <f t="shared" si="364"/>
        <v>1</v>
      </c>
      <c r="P7485" t="s">
        <v>8251</v>
      </c>
    </row>
    <row r="7486" spans="1:16" hidden="1">
      <c r="A7486" t="s">
        <v>26</v>
      </c>
      <c r="B7486" t="s">
        <v>8988</v>
      </c>
      <c r="C7486" s="55" t="s">
        <v>8989</v>
      </c>
      <c r="D7486" t="s">
        <v>4499</v>
      </c>
      <c r="E7486" s="32">
        <v>46281</v>
      </c>
      <c r="F7486" s="26">
        <v>46281.415567129632</v>
      </c>
      <c r="G7486" s="12" t="s">
        <v>8514</v>
      </c>
      <c r="H7486" s="55" t="s">
        <v>9157</v>
      </c>
      <c r="I7486" t="s">
        <v>739</v>
      </c>
      <c r="J7486" s="57">
        <v>26300</v>
      </c>
      <c r="K7486" s="39">
        <v>0</v>
      </c>
      <c r="L7486" s="39">
        <v>26300</v>
      </c>
      <c r="M7486" t="s">
        <v>70</v>
      </c>
      <c r="O7486" s="1">
        <f t="shared" si="364"/>
        <v>0</v>
      </c>
    </row>
    <row r="7487" spans="1:16" hidden="1">
      <c r="A7487" t="s">
        <v>26</v>
      </c>
      <c r="B7487" t="s">
        <v>9139</v>
      </c>
      <c r="C7487" s="56" t="s">
        <v>9140</v>
      </c>
      <c r="D7487" t="s">
        <v>28</v>
      </c>
      <c r="E7487" s="32">
        <v>46281</v>
      </c>
      <c r="F7487" s="26">
        <v>46281.412499999999</v>
      </c>
      <c r="G7487" s="12" t="s">
        <v>8514</v>
      </c>
      <c r="H7487" s="55" t="s">
        <v>9197</v>
      </c>
      <c r="I7487" t="s">
        <v>801</v>
      </c>
      <c r="J7487" s="57">
        <v>106985.88</v>
      </c>
      <c r="K7487" s="39">
        <v>0</v>
      </c>
      <c r="L7487" s="39">
        <v>106985.88</v>
      </c>
      <c r="M7487" t="s">
        <v>54</v>
      </c>
      <c r="O7487" s="1">
        <f t="shared" si="364"/>
        <v>0</v>
      </c>
    </row>
    <row r="7488" spans="1:16" hidden="1">
      <c r="A7488" t="s">
        <v>26</v>
      </c>
      <c r="B7488" t="s">
        <v>9141</v>
      </c>
      <c r="C7488" s="55" t="s">
        <v>9142</v>
      </c>
      <c r="D7488" t="s">
        <v>3295</v>
      </c>
      <c r="E7488" s="32">
        <v>46281</v>
      </c>
      <c r="F7488" s="26">
        <v>46281.053668981483</v>
      </c>
      <c r="G7488" s="12" t="s">
        <v>8514</v>
      </c>
      <c r="H7488" s="55" t="s">
        <v>9198</v>
      </c>
      <c r="I7488" t="s">
        <v>1339</v>
      </c>
      <c r="J7488" s="57">
        <v>484833.7</v>
      </c>
      <c r="K7488" s="39">
        <v>82807.3</v>
      </c>
      <c r="L7488" s="39">
        <v>567641</v>
      </c>
      <c r="M7488" t="s">
        <v>70</v>
      </c>
      <c r="O7488" s="1">
        <f t="shared" si="364"/>
        <v>0</v>
      </c>
    </row>
    <row r="7489" spans="1:15" hidden="1">
      <c r="A7489" t="s">
        <v>26</v>
      </c>
      <c r="B7489" t="s">
        <v>8994</v>
      </c>
      <c r="C7489" s="55" t="s">
        <v>8995</v>
      </c>
      <c r="D7489" t="s">
        <v>321</v>
      </c>
      <c r="E7489" s="32">
        <v>46281</v>
      </c>
      <c r="F7489" s="26">
        <v>46281.02516203704</v>
      </c>
      <c r="G7489" s="12" t="s">
        <v>8514</v>
      </c>
      <c r="H7489" s="55" t="s">
        <v>8965</v>
      </c>
      <c r="I7489" t="s">
        <v>313</v>
      </c>
      <c r="J7489" s="57">
        <v>66750</v>
      </c>
      <c r="K7489" s="39">
        <v>0</v>
      </c>
      <c r="L7489" s="39">
        <v>66750</v>
      </c>
      <c r="M7489" t="s">
        <v>70</v>
      </c>
      <c r="N7489" s="32">
        <v>46283</v>
      </c>
      <c r="O7489" s="1">
        <f t="shared" si="364"/>
        <v>2</v>
      </c>
    </row>
    <row r="7490" spans="1:15" hidden="1">
      <c r="A7490" t="s">
        <v>26</v>
      </c>
      <c r="B7490" t="s">
        <v>9143</v>
      </c>
      <c r="C7490" s="55" t="s">
        <v>9144</v>
      </c>
      <c r="D7490" t="s">
        <v>671</v>
      </c>
      <c r="E7490" s="32">
        <v>46281</v>
      </c>
      <c r="F7490" s="26">
        <v>46281.175150462965</v>
      </c>
      <c r="G7490" s="12" t="s">
        <v>8514</v>
      </c>
      <c r="H7490" s="55" t="s">
        <v>9199</v>
      </c>
      <c r="I7490" t="s">
        <v>669</v>
      </c>
      <c r="J7490" s="57">
        <v>480600</v>
      </c>
      <c r="K7490" s="39">
        <v>0</v>
      </c>
      <c r="L7490" s="39">
        <v>480600</v>
      </c>
      <c r="M7490" t="s">
        <v>70</v>
      </c>
      <c r="O7490" s="1">
        <f t="shared" si="364"/>
        <v>0</v>
      </c>
    </row>
    <row r="7491" spans="1:15" hidden="1">
      <c r="A7491" t="s">
        <v>26</v>
      </c>
      <c r="B7491" t="s">
        <v>9201</v>
      </c>
      <c r="C7491" s="55" t="s">
        <v>9249</v>
      </c>
      <c r="D7491" t="s">
        <v>2118</v>
      </c>
      <c r="E7491" s="32">
        <v>46282</v>
      </c>
      <c r="F7491" s="26">
        <v>46282.968182870369</v>
      </c>
      <c r="G7491" s="12" t="s">
        <v>8514</v>
      </c>
      <c r="H7491" s="55" t="s">
        <v>8965</v>
      </c>
      <c r="I7491" t="s">
        <v>313</v>
      </c>
      <c r="J7491" s="39">
        <v>200000</v>
      </c>
      <c r="K7491" s="39">
        <v>0</v>
      </c>
      <c r="L7491" s="39">
        <v>200000</v>
      </c>
      <c r="M7491" s="58" t="s">
        <v>70</v>
      </c>
      <c r="O7491" s="1">
        <f t="shared" si="364"/>
        <v>0</v>
      </c>
    </row>
    <row r="7492" spans="1:15" hidden="1">
      <c r="A7492" t="s">
        <v>26</v>
      </c>
      <c r="B7492" t="s">
        <v>9202</v>
      </c>
      <c r="C7492" s="55" t="s">
        <v>9250</v>
      </c>
      <c r="D7492" t="s">
        <v>2896</v>
      </c>
      <c r="E7492" s="32">
        <v>46282</v>
      </c>
      <c r="F7492" s="26">
        <v>46282.781388888892</v>
      </c>
      <c r="G7492" s="12" t="s">
        <v>8514</v>
      </c>
      <c r="H7492" s="55" t="s">
        <v>8967</v>
      </c>
      <c r="I7492" t="s">
        <v>400</v>
      </c>
      <c r="J7492" s="39">
        <v>387000</v>
      </c>
      <c r="K7492" s="39">
        <v>0</v>
      </c>
      <c r="L7492" s="39">
        <v>387000</v>
      </c>
      <c r="M7492" t="s">
        <v>199</v>
      </c>
      <c r="O7492" s="1">
        <f t="shared" si="364"/>
        <v>0</v>
      </c>
    </row>
    <row r="7493" spans="1:15" hidden="1">
      <c r="A7493" t="s">
        <v>26</v>
      </c>
      <c r="B7493" t="s">
        <v>9203</v>
      </c>
      <c r="C7493" s="55" t="s">
        <v>9251</v>
      </c>
      <c r="D7493" t="s">
        <v>692</v>
      </c>
      <c r="E7493" s="32">
        <v>46282</v>
      </c>
      <c r="F7493" s="26">
        <v>46282.766342592593</v>
      </c>
      <c r="G7493" s="12" t="s">
        <v>8514</v>
      </c>
      <c r="H7493" s="55" t="s">
        <v>9158</v>
      </c>
      <c r="I7493" t="s">
        <v>693</v>
      </c>
      <c r="J7493" s="39">
        <v>123400</v>
      </c>
      <c r="K7493" s="39">
        <v>0</v>
      </c>
      <c r="L7493" s="39">
        <v>123400</v>
      </c>
      <c r="M7493" t="s">
        <v>54</v>
      </c>
      <c r="O7493" s="1">
        <f t="shared" si="364"/>
        <v>0</v>
      </c>
    </row>
    <row r="7494" spans="1:15" hidden="1">
      <c r="A7494" t="s">
        <v>26</v>
      </c>
      <c r="B7494" t="s">
        <v>9204</v>
      </c>
      <c r="C7494" s="55" t="s">
        <v>9252</v>
      </c>
      <c r="D7494" t="s">
        <v>9253</v>
      </c>
      <c r="E7494" s="32">
        <v>46282</v>
      </c>
      <c r="F7494" s="26">
        <v>46282.757303240738</v>
      </c>
      <c r="G7494" s="12" t="s">
        <v>8514</v>
      </c>
      <c r="H7494" s="55" t="s">
        <v>9300</v>
      </c>
      <c r="I7494" t="s">
        <v>9301</v>
      </c>
      <c r="J7494" s="39">
        <v>538430.27</v>
      </c>
      <c r="K7494" s="39">
        <v>102287.73</v>
      </c>
      <c r="L7494" s="39">
        <v>640718</v>
      </c>
      <c r="M7494" t="s">
        <v>65</v>
      </c>
      <c r="O7494" s="1">
        <f t="shared" ref="O7494:O7538" si="365">IFERROR(IF(-_xlfn.DAYS(E7494,N7494)&lt;0,0,-_xlfn.DAYS(E7494,N7494)), " - ")</f>
        <v>0</v>
      </c>
    </row>
    <row r="7495" spans="1:15" hidden="1">
      <c r="A7495" t="s">
        <v>26</v>
      </c>
      <c r="B7495" t="s">
        <v>9205</v>
      </c>
      <c r="C7495" s="55" t="s">
        <v>9254</v>
      </c>
      <c r="D7495" t="s">
        <v>817</v>
      </c>
      <c r="E7495" s="32">
        <v>46282</v>
      </c>
      <c r="F7495" s="26">
        <v>46282.711122685185</v>
      </c>
      <c r="G7495" s="12" t="s">
        <v>8514</v>
      </c>
      <c r="H7495" s="55" t="s">
        <v>9188</v>
      </c>
      <c r="I7495" t="s">
        <v>818</v>
      </c>
      <c r="J7495" s="39">
        <v>1256255</v>
      </c>
      <c r="K7495" s="39">
        <v>238688.45</v>
      </c>
      <c r="L7495" s="39">
        <v>1494943.45</v>
      </c>
      <c r="M7495" t="s">
        <v>70</v>
      </c>
      <c r="O7495" s="1">
        <f t="shared" si="365"/>
        <v>0</v>
      </c>
    </row>
    <row r="7496" spans="1:15" hidden="1">
      <c r="A7496" t="s">
        <v>26</v>
      </c>
      <c r="B7496" t="s">
        <v>9206</v>
      </c>
      <c r="C7496" s="55" t="s">
        <v>9255</v>
      </c>
      <c r="D7496" t="s">
        <v>458</v>
      </c>
      <c r="E7496" s="32">
        <v>46282</v>
      </c>
      <c r="F7496" s="26">
        <v>46282.717824074076</v>
      </c>
      <c r="G7496" s="12" t="s">
        <v>8514</v>
      </c>
      <c r="H7496" s="55" t="s">
        <v>9190</v>
      </c>
      <c r="I7496" t="s">
        <v>459</v>
      </c>
      <c r="J7496" s="39">
        <v>478800</v>
      </c>
      <c r="K7496" s="39">
        <v>90972</v>
      </c>
      <c r="L7496" s="39">
        <v>569772</v>
      </c>
      <c r="M7496" t="s">
        <v>37</v>
      </c>
      <c r="O7496" s="1">
        <f t="shared" si="365"/>
        <v>0</v>
      </c>
    </row>
    <row r="7497" spans="1:15" hidden="1">
      <c r="A7497" t="s">
        <v>26</v>
      </c>
      <c r="B7497" t="s">
        <v>9207</v>
      </c>
      <c r="C7497" s="55" t="s">
        <v>9256</v>
      </c>
      <c r="D7497" t="s">
        <v>458</v>
      </c>
      <c r="E7497" s="32">
        <v>46282</v>
      </c>
      <c r="F7497" s="26">
        <v>46282.718622685185</v>
      </c>
      <c r="G7497" s="12" t="s">
        <v>8514</v>
      </c>
      <c r="H7497" s="55" t="s">
        <v>9190</v>
      </c>
      <c r="I7497" t="s">
        <v>459</v>
      </c>
      <c r="J7497" s="39">
        <v>532000</v>
      </c>
      <c r="K7497" s="39">
        <v>101080</v>
      </c>
      <c r="L7497" s="39">
        <v>633080</v>
      </c>
      <c r="M7497" t="s">
        <v>37</v>
      </c>
      <c r="O7497" s="1">
        <f t="shared" si="365"/>
        <v>0</v>
      </c>
    </row>
    <row r="7498" spans="1:15" hidden="1">
      <c r="A7498" t="s">
        <v>26</v>
      </c>
      <c r="B7498" t="s">
        <v>9208</v>
      </c>
      <c r="C7498" s="56" t="s">
        <v>9257</v>
      </c>
      <c r="D7498" t="s">
        <v>9258</v>
      </c>
      <c r="E7498" s="32">
        <v>46282</v>
      </c>
      <c r="F7498" s="26">
        <v>46282.758622685185</v>
      </c>
      <c r="G7498" s="12" t="s">
        <v>8514</v>
      </c>
      <c r="H7498" s="55" t="s">
        <v>9302</v>
      </c>
      <c r="I7498" t="s">
        <v>9303</v>
      </c>
      <c r="J7498" s="39">
        <v>173176</v>
      </c>
      <c r="K7498" s="39">
        <v>0</v>
      </c>
      <c r="L7498" s="39">
        <v>173176</v>
      </c>
      <c r="M7498" t="s">
        <v>70</v>
      </c>
      <c r="O7498" s="1">
        <f t="shared" si="365"/>
        <v>0</v>
      </c>
    </row>
    <row r="7499" spans="1:15" hidden="1">
      <c r="A7499" t="s">
        <v>26</v>
      </c>
      <c r="B7499" t="s">
        <v>9209</v>
      </c>
      <c r="C7499" s="55" t="s">
        <v>9259</v>
      </c>
      <c r="D7499" t="s">
        <v>9253</v>
      </c>
      <c r="E7499" s="32">
        <v>46282</v>
      </c>
      <c r="F7499" s="26">
        <v>46282.758587962962</v>
      </c>
      <c r="G7499" s="12" t="s">
        <v>8514</v>
      </c>
      <c r="H7499" s="55" t="s">
        <v>9300</v>
      </c>
      <c r="I7499" t="s">
        <v>9301</v>
      </c>
      <c r="J7499" s="39">
        <v>325978.62</v>
      </c>
      <c r="K7499" s="39">
        <v>61927.38</v>
      </c>
      <c r="L7499" s="39">
        <v>387906</v>
      </c>
      <c r="M7499" t="s">
        <v>65</v>
      </c>
      <c r="O7499" s="1">
        <f t="shared" si="365"/>
        <v>0</v>
      </c>
    </row>
    <row r="7500" spans="1:15" hidden="1">
      <c r="A7500" t="s">
        <v>26</v>
      </c>
      <c r="B7500" t="s">
        <v>9210</v>
      </c>
      <c r="C7500" s="55" t="s">
        <v>9260</v>
      </c>
      <c r="D7500" t="s">
        <v>9253</v>
      </c>
      <c r="E7500" s="32">
        <v>46282</v>
      </c>
      <c r="F7500" s="26">
        <v>46282.750138888892</v>
      </c>
      <c r="G7500" s="12" t="s">
        <v>8514</v>
      </c>
      <c r="H7500" s="55" t="s">
        <v>9300</v>
      </c>
      <c r="I7500" t="s">
        <v>9301</v>
      </c>
      <c r="J7500" s="39">
        <v>278394.95</v>
      </c>
      <c r="K7500" s="39">
        <v>49612.05</v>
      </c>
      <c r="L7500" s="39">
        <v>328007</v>
      </c>
      <c r="M7500" t="s">
        <v>65</v>
      </c>
      <c r="O7500" s="1">
        <f t="shared" si="365"/>
        <v>0</v>
      </c>
    </row>
    <row r="7501" spans="1:15" hidden="1">
      <c r="A7501" t="s">
        <v>26</v>
      </c>
      <c r="B7501" t="s">
        <v>9211</v>
      </c>
      <c r="C7501" s="55" t="s">
        <v>9261</v>
      </c>
      <c r="D7501" t="s">
        <v>1083</v>
      </c>
      <c r="E7501" s="32">
        <v>46282</v>
      </c>
      <c r="F7501" s="26">
        <v>46282.684907407405</v>
      </c>
      <c r="G7501" s="12" t="s">
        <v>8514</v>
      </c>
      <c r="H7501" s="55" t="s">
        <v>9159</v>
      </c>
      <c r="I7501" t="s">
        <v>1084</v>
      </c>
      <c r="J7501" s="39">
        <v>220000</v>
      </c>
      <c r="K7501" s="39">
        <v>41800</v>
      </c>
      <c r="L7501" s="39">
        <v>261800</v>
      </c>
      <c r="M7501" t="s">
        <v>70</v>
      </c>
      <c r="O7501" s="1">
        <f t="shared" si="365"/>
        <v>0</v>
      </c>
    </row>
    <row r="7502" spans="1:15" hidden="1">
      <c r="A7502" t="s">
        <v>26</v>
      </c>
      <c r="B7502" t="s">
        <v>9212</v>
      </c>
      <c r="C7502" s="55" t="s">
        <v>9262</v>
      </c>
      <c r="D7502" t="s">
        <v>1083</v>
      </c>
      <c r="E7502" s="32">
        <v>46282</v>
      </c>
      <c r="F7502" s="26">
        <v>46282.676759259259</v>
      </c>
      <c r="G7502" s="12" t="s">
        <v>8514</v>
      </c>
      <c r="H7502" s="55" t="s">
        <v>9159</v>
      </c>
      <c r="I7502" t="s">
        <v>1084</v>
      </c>
      <c r="J7502" s="39">
        <v>414812</v>
      </c>
      <c r="K7502" s="39">
        <v>68780</v>
      </c>
      <c r="L7502" s="39">
        <v>483592</v>
      </c>
      <c r="M7502" t="s">
        <v>70</v>
      </c>
      <c r="O7502" s="1">
        <f t="shared" si="365"/>
        <v>0</v>
      </c>
    </row>
    <row r="7503" spans="1:15" hidden="1">
      <c r="A7503" t="s">
        <v>26</v>
      </c>
      <c r="B7503" t="s">
        <v>9213</v>
      </c>
      <c r="C7503" s="55" t="s">
        <v>9263</v>
      </c>
      <c r="D7503" t="s">
        <v>1083</v>
      </c>
      <c r="E7503" s="32">
        <v>46282</v>
      </c>
      <c r="F7503" s="26">
        <v>46282.671018518522</v>
      </c>
      <c r="G7503" s="12" t="s">
        <v>8514</v>
      </c>
      <c r="H7503" s="55" t="s">
        <v>9159</v>
      </c>
      <c r="I7503" t="s">
        <v>1084</v>
      </c>
      <c r="J7503" s="39">
        <v>1280000</v>
      </c>
      <c r="K7503" s="39">
        <v>243200</v>
      </c>
      <c r="L7503" s="39">
        <v>1523200</v>
      </c>
      <c r="M7503" t="s">
        <v>70</v>
      </c>
      <c r="O7503" s="1">
        <f t="shared" si="365"/>
        <v>0</v>
      </c>
    </row>
    <row r="7504" spans="1:15" hidden="1">
      <c r="A7504" t="s">
        <v>26</v>
      </c>
      <c r="B7504" t="s">
        <v>9214</v>
      </c>
      <c r="C7504" s="55" t="s">
        <v>9264</v>
      </c>
      <c r="D7504" t="s">
        <v>9253</v>
      </c>
      <c r="E7504" s="32">
        <v>46282</v>
      </c>
      <c r="F7504" s="26">
        <v>46282.658553240741</v>
      </c>
      <c r="G7504" s="12" t="s">
        <v>8514</v>
      </c>
      <c r="H7504" s="55" t="s">
        <v>9300</v>
      </c>
      <c r="I7504" t="s">
        <v>9301</v>
      </c>
      <c r="J7504" s="39">
        <v>538430.27</v>
      </c>
      <c r="K7504" s="39">
        <v>102287.73</v>
      </c>
      <c r="L7504" s="39">
        <v>640718</v>
      </c>
      <c r="M7504" t="s">
        <v>65</v>
      </c>
      <c r="O7504" s="1">
        <f t="shared" si="365"/>
        <v>0</v>
      </c>
    </row>
    <row r="7505" spans="1:21" hidden="1">
      <c r="A7505" t="s">
        <v>26</v>
      </c>
      <c r="B7505" t="s">
        <v>9215</v>
      </c>
      <c r="C7505" s="55" t="s">
        <v>9265</v>
      </c>
      <c r="D7505" t="s">
        <v>28</v>
      </c>
      <c r="E7505" s="32">
        <v>46282</v>
      </c>
      <c r="F7505" s="26">
        <v>46282.480462962965</v>
      </c>
      <c r="G7505" s="12" t="s">
        <v>8514</v>
      </c>
      <c r="H7505" s="55" t="s">
        <v>9304</v>
      </c>
      <c r="I7505" t="s">
        <v>898</v>
      </c>
      <c r="J7505" s="39">
        <v>3500000</v>
      </c>
      <c r="K7505" s="39">
        <v>665000</v>
      </c>
      <c r="L7505" s="39">
        <v>4165000</v>
      </c>
      <c r="M7505" t="s">
        <v>264</v>
      </c>
      <c r="O7505" s="1">
        <f t="shared" si="365"/>
        <v>0</v>
      </c>
    </row>
    <row r="7506" spans="1:21" hidden="1">
      <c r="A7506" t="s">
        <v>26</v>
      </c>
      <c r="B7506" t="s">
        <v>9216</v>
      </c>
      <c r="C7506" s="55" t="s">
        <v>9266</v>
      </c>
      <c r="D7506" t="s">
        <v>609</v>
      </c>
      <c r="E7506" s="32">
        <v>46282</v>
      </c>
      <c r="F7506" s="26">
        <v>46282.45548611111</v>
      </c>
      <c r="G7506" s="12" t="s">
        <v>8514</v>
      </c>
      <c r="H7506" s="55" t="s">
        <v>9183</v>
      </c>
      <c r="I7506" t="s">
        <v>610</v>
      </c>
      <c r="J7506" s="39">
        <v>770000</v>
      </c>
      <c r="K7506" s="39">
        <v>146300</v>
      </c>
      <c r="L7506" s="39">
        <v>916300</v>
      </c>
      <c r="M7506" t="s">
        <v>37</v>
      </c>
      <c r="O7506" s="1">
        <f t="shared" si="365"/>
        <v>0</v>
      </c>
    </row>
    <row r="7507" spans="1:21" hidden="1">
      <c r="A7507" t="s">
        <v>26</v>
      </c>
      <c r="B7507" t="s">
        <v>9217</v>
      </c>
      <c r="C7507" s="55" t="s">
        <v>9267</v>
      </c>
      <c r="D7507" t="s">
        <v>209</v>
      </c>
      <c r="E7507" s="32">
        <v>46282</v>
      </c>
      <c r="F7507" s="26">
        <v>46282.249930555554</v>
      </c>
      <c r="G7507" s="12" t="s">
        <v>8514</v>
      </c>
      <c r="H7507" s="55" t="s">
        <v>9305</v>
      </c>
      <c r="I7507" t="s">
        <v>915</v>
      </c>
      <c r="J7507" s="39">
        <v>3144587.8000000003</v>
      </c>
      <c r="K7507" s="39">
        <v>596482.34</v>
      </c>
      <c r="L7507" s="39">
        <v>3741070.14</v>
      </c>
      <c r="M7507" t="s">
        <v>65</v>
      </c>
      <c r="N7507" s="32">
        <v>46283</v>
      </c>
      <c r="O7507" s="1">
        <f t="shared" si="365"/>
        <v>1</v>
      </c>
      <c r="P7507" t="s">
        <v>2354</v>
      </c>
      <c r="U7507" s="32">
        <v>46287</v>
      </c>
    </row>
    <row r="7508" spans="1:21" hidden="1">
      <c r="A7508" t="s">
        <v>26</v>
      </c>
      <c r="B7508" t="s">
        <v>9218</v>
      </c>
      <c r="C7508" s="55" t="s">
        <v>9268</v>
      </c>
      <c r="D7508" t="s">
        <v>458</v>
      </c>
      <c r="E7508" s="32">
        <v>46282</v>
      </c>
      <c r="F7508" s="26">
        <v>46282.583310185182</v>
      </c>
      <c r="G7508" s="12" t="s">
        <v>8514</v>
      </c>
      <c r="H7508" s="55" t="s">
        <v>9190</v>
      </c>
      <c r="I7508" t="s">
        <v>459</v>
      </c>
      <c r="J7508" s="39">
        <v>2233023</v>
      </c>
      <c r="K7508" s="39">
        <v>424274</v>
      </c>
      <c r="L7508" s="39">
        <v>2657297</v>
      </c>
      <c r="M7508" t="s">
        <v>37</v>
      </c>
      <c r="O7508" s="1">
        <f t="shared" si="365"/>
        <v>0</v>
      </c>
    </row>
    <row r="7509" spans="1:21" hidden="1">
      <c r="A7509" t="s">
        <v>26</v>
      </c>
      <c r="B7509" t="s">
        <v>9219</v>
      </c>
      <c r="C7509" s="55" t="s">
        <v>9269</v>
      </c>
      <c r="D7509" t="s">
        <v>2896</v>
      </c>
      <c r="E7509" s="32">
        <v>46282</v>
      </c>
      <c r="F7509" s="26">
        <v>46282.597037037034</v>
      </c>
      <c r="G7509" s="12" t="s">
        <v>8514</v>
      </c>
      <c r="H7509" s="55" t="s">
        <v>9306</v>
      </c>
      <c r="I7509" t="s">
        <v>877</v>
      </c>
      <c r="J7509" s="39">
        <v>1550000</v>
      </c>
      <c r="K7509" s="39">
        <v>294500</v>
      </c>
      <c r="L7509" s="39">
        <v>1844500</v>
      </c>
      <c r="M7509" t="s">
        <v>70</v>
      </c>
      <c r="O7509" s="1">
        <f t="shared" si="365"/>
        <v>0</v>
      </c>
    </row>
    <row r="7510" spans="1:21" hidden="1">
      <c r="A7510" t="s">
        <v>26</v>
      </c>
      <c r="B7510" t="s">
        <v>9220</v>
      </c>
      <c r="C7510" s="55" t="s">
        <v>9270</v>
      </c>
      <c r="D7510" t="s">
        <v>2314</v>
      </c>
      <c r="E7510" s="32">
        <v>46282</v>
      </c>
      <c r="F7510" s="26">
        <v>46282.577349537038</v>
      </c>
      <c r="G7510" s="12" t="s">
        <v>8514</v>
      </c>
      <c r="H7510" s="55" t="s">
        <v>9307</v>
      </c>
      <c r="I7510" t="s">
        <v>2315</v>
      </c>
      <c r="J7510" s="39">
        <v>96200</v>
      </c>
      <c r="K7510" s="39">
        <v>0</v>
      </c>
      <c r="L7510" s="39">
        <v>96200</v>
      </c>
      <c r="M7510" t="s">
        <v>54</v>
      </c>
      <c r="O7510" s="1">
        <f t="shared" si="365"/>
        <v>0</v>
      </c>
    </row>
    <row r="7511" spans="1:21" hidden="1">
      <c r="A7511" t="s">
        <v>26</v>
      </c>
      <c r="B7511" t="s">
        <v>9221</v>
      </c>
      <c r="C7511" s="55" t="s">
        <v>9271</v>
      </c>
      <c r="D7511" t="s">
        <v>2314</v>
      </c>
      <c r="E7511" s="32">
        <v>46282</v>
      </c>
      <c r="F7511" s="26">
        <v>46282.576643518521</v>
      </c>
      <c r="G7511" s="12" t="s">
        <v>8514</v>
      </c>
      <c r="H7511" s="55" t="s">
        <v>9307</v>
      </c>
      <c r="I7511" t="s">
        <v>2315</v>
      </c>
      <c r="J7511" s="39">
        <v>85800</v>
      </c>
      <c r="K7511" s="39">
        <v>0</v>
      </c>
      <c r="L7511" s="39">
        <v>85800</v>
      </c>
      <c r="M7511" t="s">
        <v>54</v>
      </c>
      <c r="O7511" s="1">
        <f t="shared" si="365"/>
        <v>0</v>
      </c>
    </row>
    <row r="7512" spans="1:21" hidden="1">
      <c r="A7512" t="s">
        <v>26</v>
      </c>
      <c r="B7512" t="s">
        <v>9222</v>
      </c>
      <c r="C7512" s="55" t="s">
        <v>9272</v>
      </c>
      <c r="D7512" t="s">
        <v>458</v>
      </c>
      <c r="E7512" s="32">
        <v>46282</v>
      </c>
      <c r="F7512" s="26">
        <v>46282.567060185182</v>
      </c>
      <c r="G7512" s="12" t="s">
        <v>8514</v>
      </c>
      <c r="H7512" s="55" t="s">
        <v>9190</v>
      </c>
      <c r="I7512" t="s">
        <v>459</v>
      </c>
      <c r="J7512" s="39">
        <v>2381853</v>
      </c>
      <c r="K7512" s="39">
        <v>452552</v>
      </c>
      <c r="L7512" s="39">
        <v>2834405</v>
      </c>
      <c r="M7512" t="s">
        <v>37</v>
      </c>
      <c r="O7512" s="1">
        <f t="shared" si="365"/>
        <v>0</v>
      </c>
    </row>
    <row r="7513" spans="1:21" hidden="1">
      <c r="A7513" t="s">
        <v>26</v>
      </c>
      <c r="B7513" t="s">
        <v>9223</v>
      </c>
      <c r="C7513" s="55" t="s">
        <v>9273</v>
      </c>
      <c r="D7513" t="s">
        <v>678</v>
      </c>
      <c r="E7513" s="32">
        <v>46282</v>
      </c>
      <c r="F7513" s="26">
        <v>46282.520104166666</v>
      </c>
      <c r="G7513" s="12" t="s">
        <v>8514</v>
      </c>
      <c r="H7513" s="55" t="s">
        <v>9308</v>
      </c>
      <c r="I7513" t="s">
        <v>679</v>
      </c>
      <c r="J7513" s="39">
        <v>2000000</v>
      </c>
      <c r="K7513" s="39">
        <v>380000</v>
      </c>
      <c r="L7513" s="39">
        <v>2380000</v>
      </c>
      <c r="M7513" t="s">
        <v>37</v>
      </c>
      <c r="O7513" s="1">
        <f t="shared" si="365"/>
        <v>0</v>
      </c>
    </row>
    <row r="7514" spans="1:21" hidden="1">
      <c r="A7514" t="s">
        <v>26</v>
      </c>
      <c r="B7514" t="s">
        <v>9224</v>
      </c>
      <c r="C7514" s="55" t="s">
        <v>9274</v>
      </c>
      <c r="D7514" t="s">
        <v>1083</v>
      </c>
      <c r="E7514" s="32">
        <v>46282</v>
      </c>
      <c r="F7514" s="26">
        <v>46282.533599537041</v>
      </c>
      <c r="G7514" s="12" t="s">
        <v>8514</v>
      </c>
      <c r="H7514" s="55" t="s">
        <v>9159</v>
      </c>
      <c r="I7514" t="s">
        <v>1084</v>
      </c>
      <c r="J7514" s="39">
        <v>607615.96</v>
      </c>
      <c r="K7514" s="39">
        <v>110735.03999999999</v>
      </c>
      <c r="L7514" s="39">
        <v>718351</v>
      </c>
      <c r="M7514" t="s">
        <v>70</v>
      </c>
      <c r="O7514" s="1">
        <f t="shared" si="365"/>
        <v>0</v>
      </c>
    </row>
    <row r="7515" spans="1:21" hidden="1">
      <c r="A7515" t="s">
        <v>26</v>
      </c>
      <c r="B7515" t="s">
        <v>9225</v>
      </c>
      <c r="C7515" s="55" t="s">
        <v>9275</v>
      </c>
      <c r="D7515" t="s">
        <v>678</v>
      </c>
      <c r="E7515" s="32">
        <v>46282</v>
      </c>
      <c r="F7515" s="26">
        <v>46282.493680555555</v>
      </c>
      <c r="G7515" s="12" t="s">
        <v>8514</v>
      </c>
      <c r="H7515" s="55" t="s">
        <v>9308</v>
      </c>
      <c r="I7515" t="s">
        <v>679</v>
      </c>
      <c r="J7515" s="39">
        <v>500000</v>
      </c>
      <c r="K7515" s="39">
        <v>0</v>
      </c>
      <c r="L7515" s="39">
        <v>500000</v>
      </c>
      <c r="M7515" t="s">
        <v>37</v>
      </c>
      <c r="O7515" s="1">
        <f t="shared" si="365"/>
        <v>0</v>
      </c>
    </row>
    <row r="7516" spans="1:21" hidden="1">
      <c r="A7516" t="s">
        <v>26</v>
      </c>
      <c r="B7516" t="s">
        <v>9226</v>
      </c>
      <c r="C7516" s="55" t="s">
        <v>9276</v>
      </c>
      <c r="D7516" t="s">
        <v>678</v>
      </c>
      <c r="E7516" s="32">
        <v>46282</v>
      </c>
      <c r="F7516" s="26">
        <v>46282.505381944444</v>
      </c>
      <c r="G7516" s="12" t="s">
        <v>8514</v>
      </c>
      <c r="H7516" s="55" t="s">
        <v>9308</v>
      </c>
      <c r="I7516" t="s">
        <v>679</v>
      </c>
      <c r="J7516" s="39">
        <v>1714666</v>
      </c>
      <c r="K7516" s="39">
        <v>325786.53999999998</v>
      </c>
      <c r="L7516" s="39">
        <v>2040452.54</v>
      </c>
      <c r="M7516" t="s">
        <v>37</v>
      </c>
      <c r="O7516" s="1">
        <f t="shared" si="365"/>
        <v>0</v>
      </c>
    </row>
    <row r="7517" spans="1:21" hidden="1">
      <c r="A7517" t="s">
        <v>26</v>
      </c>
      <c r="B7517" t="s">
        <v>9227</v>
      </c>
      <c r="C7517" s="55" t="s">
        <v>9277</v>
      </c>
      <c r="D7517" t="s">
        <v>28</v>
      </c>
      <c r="E7517" s="32">
        <v>46282</v>
      </c>
      <c r="F7517" s="26">
        <v>46282.476365740738</v>
      </c>
      <c r="G7517" s="12" t="s">
        <v>8514</v>
      </c>
      <c r="H7517" s="55" t="s">
        <v>9309</v>
      </c>
      <c r="I7517" t="s">
        <v>266</v>
      </c>
      <c r="J7517" s="39">
        <v>240000</v>
      </c>
      <c r="K7517" s="39">
        <v>0</v>
      </c>
      <c r="L7517" s="39">
        <v>240000</v>
      </c>
      <c r="M7517" t="s">
        <v>70</v>
      </c>
      <c r="N7517" s="32">
        <v>46283</v>
      </c>
      <c r="O7517" s="1">
        <f t="shared" si="365"/>
        <v>1</v>
      </c>
      <c r="U7517" s="32">
        <v>46287</v>
      </c>
    </row>
    <row r="7518" spans="1:21" hidden="1">
      <c r="A7518" t="s">
        <v>26</v>
      </c>
      <c r="B7518" t="s">
        <v>9228</v>
      </c>
      <c r="C7518" s="55" t="s">
        <v>9278</v>
      </c>
      <c r="D7518" t="s">
        <v>336</v>
      </c>
      <c r="E7518" s="32">
        <v>46282</v>
      </c>
      <c r="F7518" s="26">
        <v>46282.442013888889</v>
      </c>
      <c r="G7518" s="12" t="s">
        <v>8514</v>
      </c>
      <c r="H7518" s="55" t="s">
        <v>9310</v>
      </c>
      <c r="I7518" t="s">
        <v>337</v>
      </c>
      <c r="J7518" s="39">
        <v>27001</v>
      </c>
      <c r="K7518" s="39">
        <v>5130</v>
      </c>
      <c r="L7518" s="39">
        <v>32131</v>
      </c>
      <c r="M7518" t="s">
        <v>70</v>
      </c>
      <c r="O7518" s="1">
        <f t="shared" si="365"/>
        <v>0</v>
      </c>
    </row>
    <row r="7519" spans="1:21" hidden="1">
      <c r="A7519" t="s">
        <v>26</v>
      </c>
      <c r="B7519" t="s">
        <v>9229</v>
      </c>
      <c r="C7519" s="55" t="s">
        <v>9279</v>
      </c>
      <c r="D7519" t="s">
        <v>678</v>
      </c>
      <c r="E7519" s="32">
        <v>46282</v>
      </c>
      <c r="F7519" s="26">
        <v>46282.469710648147</v>
      </c>
      <c r="G7519" s="12" t="s">
        <v>8514</v>
      </c>
      <c r="H7519" s="55" t="s">
        <v>9308</v>
      </c>
      <c r="I7519" t="s">
        <v>679</v>
      </c>
      <c r="J7519" s="39">
        <v>1275000</v>
      </c>
      <c r="K7519" s="39">
        <v>242250</v>
      </c>
      <c r="L7519" s="39">
        <v>1517250</v>
      </c>
      <c r="M7519" t="s">
        <v>37</v>
      </c>
      <c r="O7519" s="1">
        <f t="shared" si="365"/>
        <v>0</v>
      </c>
    </row>
    <row r="7520" spans="1:21" hidden="1">
      <c r="A7520" t="s">
        <v>26</v>
      </c>
      <c r="B7520" t="s">
        <v>9230</v>
      </c>
      <c r="C7520" s="55" t="s">
        <v>9280</v>
      </c>
      <c r="D7520" t="s">
        <v>336</v>
      </c>
      <c r="E7520" s="32">
        <v>46282</v>
      </c>
      <c r="F7520" s="26">
        <v>46282.441990740743</v>
      </c>
      <c r="G7520" s="12" t="s">
        <v>8514</v>
      </c>
      <c r="H7520" s="55" t="s">
        <v>9310</v>
      </c>
      <c r="I7520" t="s">
        <v>337</v>
      </c>
      <c r="J7520" s="39">
        <v>21936</v>
      </c>
      <c r="K7520" s="39">
        <v>4168</v>
      </c>
      <c r="L7520" s="39">
        <v>26104</v>
      </c>
      <c r="M7520" t="s">
        <v>70</v>
      </c>
      <c r="O7520" s="1">
        <f t="shared" si="365"/>
        <v>0</v>
      </c>
    </row>
    <row r="7521" spans="1:15" hidden="1">
      <c r="A7521" t="s">
        <v>26</v>
      </c>
      <c r="B7521" t="s">
        <v>9231</v>
      </c>
      <c r="C7521" s="55" t="s">
        <v>9281</v>
      </c>
      <c r="D7521" t="s">
        <v>678</v>
      </c>
      <c r="E7521" s="32">
        <v>46282</v>
      </c>
      <c r="F7521" s="26">
        <v>46282.439988425926</v>
      </c>
      <c r="G7521" s="12" t="s">
        <v>8514</v>
      </c>
      <c r="H7521" s="55" t="s">
        <v>9308</v>
      </c>
      <c r="I7521" t="s">
        <v>679</v>
      </c>
      <c r="J7521" s="39">
        <v>552826</v>
      </c>
      <c r="K7521" s="39">
        <v>105036.94</v>
      </c>
      <c r="L7521" s="39">
        <v>657862.93999999994</v>
      </c>
      <c r="M7521" t="s">
        <v>37</v>
      </c>
      <c r="O7521" s="1">
        <f t="shared" si="365"/>
        <v>0</v>
      </c>
    </row>
    <row r="7522" spans="1:15" hidden="1">
      <c r="A7522" t="s">
        <v>26</v>
      </c>
      <c r="B7522" t="s">
        <v>9232</v>
      </c>
      <c r="C7522" s="55" t="s">
        <v>9282</v>
      </c>
      <c r="D7522" t="s">
        <v>678</v>
      </c>
      <c r="E7522" s="32">
        <v>46282</v>
      </c>
      <c r="F7522" s="26">
        <v>46282.437962962962</v>
      </c>
      <c r="G7522" s="12" t="s">
        <v>8514</v>
      </c>
      <c r="H7522" s="55" t="s">
        <v>9308</v>
      </c>
      <c r="I7522" t="s">
        <v>679</v>
      </c>
      <c r="J7522" s="39">
        <v>1409706</v>
      </c>
      <c r="K7522" s="39">
        <v>267844.14</v>
      </c>
      <c r="L7522" s="39">
        <v>1677550.14</v>
      </c>
      <c r="M7522" t="s">
        <v>37</v>
      </c>
      <c r="O7522" s="1">
        <f t="shared" si="365"/>
        <v>0</v>
      </c>
    </row>
    <row r="7523" spans="1:15" hidden="1">
      <c r="A7523" t="s">
        <v>26</v>
      </c>
      <c r="B7523" t="s">
        <v>9233</v>
      </c>
      <c r="C7523" s="55" t="s">
        <v>9283</v>
      </c>
      <c r="D7523" t="s">
        <v>678</v>
      </c>
      <c r="E7523" s="32">
        <v>46282</v>
      </c>
      <c r="F7523" s="26">
        <v>46282.433368055557</v>
      </c>
      <c r="G7523" s="12" t="s">
        <v>8514</v>
      </c>
      <c r="H7523" s="55" t="s">
        <v>9308</v>
      </c>
      <c r="I7523" t="s">
        <v>679</v>
      </c>
      <c r="J7523" s="39">
        <v>3624768</v>
      </c>
      <c r="K7523" s="39">
        <v>688705.92</v>
      </c>
      <c r="L7523" s="39">
        <v>4313473.92</v>
      </c>
      <c r="M7523" t="s">
        <v>37</v>
      </c>
      <c r="O7523" s="1">
        <f t="shared" si="365"/>
        <v>0</v>
      </c>
    </row>
    <row r="7524" spans="1:15" hidden="1">
      <c r="A7524" t="s">
        <v>26</v>
      </c>
      <c r="B7524" t="s">
        <v>9234</v>
      </c>
      <c r="C7524" s="55" t="s">
        <v>9284</v>
      </c>
      <c r="D7524" t="s">
        <v>678</v>
      </c>
      <c r="E7524" s="32">
        <v>46282</v>
      </c>
      <c r="F7524" s="26">
        <v>46282.435729166667</v>
      </c>
      <c r="G7524" s="12" t="s">
        <v>8514</v>
      </c>
      <c r="H7524" s="55" t="s">
        <v>9308</v>
      </c>
      <c r="I7524" t="s">
        <v>679</v>
      </c>
      <c r="J7524" s="39">
        <v>4067028.0000000005</v>
      </c>
      <c r="K7524" s="39">
        <v>772735.32</v>
      </c>
      <c r="L7524" s="39">
        <v>4839763.32</v>
      </c>
      <c r="M7524" t="s">
        <v>37</v>
      </c>
      <c r="O7524" s="1">
        <f t="shared" si="365"/>
        <v>0</v>
      </c>
    </row>
    <row r="7525" spans="1:15" hidden="1">
      <c r="A7525" t="s">
        <v>26</v>
      </c>
      <c r="B7525" t="s">
        <v>9235</v>
      </c>
      <c r="C7525" s="55" t="s">
        <v>9285</v>
      </c>
      <c r="D7525" t="s">
        <v>678</v>
      </c>
      <c r="E7525" s="32">
        <v>46282</v>
      </c>
      <c r="F7525" s="26">
        <v>46282.427164351851</v>
      </c>
      <c r="G7525" s="12" t="s">
        <v>8514</v>
      </c>
      <c r="H7525" s="55" t="s">
        <v>9308</v>
      </c>
      <c r="I7525" t="s">
        <v>679</v>
      </c>
      <c r="J7525" s="39">
        <v>4643738</v>
      </c>
      <c r="K7525" s="39">
        <v>882310.22</v>
      </c>
      <c r="L7525" s="39">
        <v>5526048.2199999997</v>
      </c>
      <c r="M7525" t="s">
        <v>37</v>
      </c>
      <c r="O7525" s="1">
        <f t="shared" si="365"/>
        <v>0</v>
      </c>
    </row>
    <row r="7526" spans="1:15" hidden="1">
      <c r="A7526" t="s">
        <v>26</v>
      </c>
      <c r="B7526" t="s">
        <v>9236</v>
      </c>
      <c r="C7526" s="55" t="s">
        <v>9286</v>
      </c>
      <c r="D7526" t="s">
        <v>678</v>
      </c>
      <c r="E7526" s="32">
        <v>46282</v>
      </c>
      <c r="F7526" s="26">
        <v>46282.42763888889</v>
      </c>
      <c r="G7526" s="12" t="s">
        <v>8514</v>
      </c>
      <c r="H7526" s="55" t="s">
        <v>9308</v>
      </c>
      <c r="I7526" t="s">
        <v>679</v>
      </c>
      <c r="J7526" s="39">
        <v>4414200</v>
      </c>
      <c r="K7526" s="39">
        <v>838698</v>
      </c>
      <c r="L7526" s="39">
        <v>5252898</v>
      </c>
      <c r="M7526" t="s">
        <v>37</v>
      </c>
      <c r="O7526" s="1">
        <f t="shared" si="365"/>
        <v>0</v>
      </c>
    </row>
    <row r="7527" spans="1:15" hidden="1">
      <c r="A7527" t="s">
        <v>26</v>
      </c>
      <c r="B7527" t="s">
        <v>9237</v>
      </c>
      <c r="C7527" s="55" t="s">
        <v>9287</v>
      </c>
      <c r="D7527" t="s">
        <v>678</v>
      </c>
      <c r="E7527" s="32">
        <v>46282</v>
      </c>
      <c r="F7527" s="26">
        <v>46282.426203703704</v>
      </c>
      <c r="G7527" s="12" t="s">
        <v>8514</v>
      </c>
      <c r="H7527" s="55" t="s">
        <v>9308</v>
      </c>
      <c r="I7527" t="s">
        <v>679</v>
      </c>
      <c r="J7527" s="39">
        <v>7529447.9999999991</v>
      </c>
      <c r="K7527" s="39">
        <v>1430595.12</v>
      </c>
      <c r="L7527" s="39">
        <v>8960043.1199999992</v>
      </c>
      <c r="M7527" t="s">
        <v>37</v>
      </c>
      <c r="O7527" s="1">
        <f t="shared" si="365"/>
        <v>0</v>
      </c>
    </row>
    <row r="7528" spans="1:15" hidden="1">
      <c r="A7528" t="s">
        <v>26</v>
      </c>
      <c r="B7528" t="s">
        <v>9238</v>
      </c>
      <c r="C7528" s="55" t="s">
        <v>9288</v>
      </c>
      <c r="D7528" t="s">
        <v>678</v>
      </c>
      <c r="E7528" s="32">
        <v>46282</v>
      </c>
      <c r="F7528" s="26">
        <v>46282.426631944443</v>
      </c>
      <c r="G7528" s="12" t="s">
        <v>8514</v>
      </c>
      <c r="H7528" s="55" t="s">
        <v>9308</v>
      </c>
      <c r="I7528" t="s">
        <v>679</v>
      </c>
      <c r="J7528" s="39">
        <v>5799630</v>
      </c>
      <c r="K7528" s="39">
        <v>1101929.7</v>
      </c>
      <c r="L7528" s="39">
        <v>6901559.7000000002</v>
      </c>
      <c r="M7528" t="s">
        <v>37</v>
      </c>
      <c r="O7528" s="1">
        <f t="shared" si="365"/>
        <v>0</v>
      </c>
    </row>
    <row r="7529" spans="1:15" hidden="1">
      <c r="A7529" t="s">
        <v>26</v>
      </c>
      <c r="B7529" t="s">
        <v>9239</v>
      </c>
      <c r="C7529" s="55" t="s">
        <v>9289</v>
      </c>
      <c r="D7529" t="s">
        <v>618</v>
      </c>
      <c r="E7529" s="32">
        <v>46282</v>
      </c>
      <c r="F7529" s="26">
        <v>46282.377650462964</v>
      </c>
      <c r="G7529" s="12" t="s">
        <v>8514</v>
      </c>
      <c r="H7529" s="55" t="s">
        <v>9311</v>
      </c>
      <c r="I7529" t="s">
        <v>619</v>
      </c>
      <c r="J7529" s="39">
        <v>8803800</v>
      </c>
      <c r="K7529" s="39">
        <v>1672722</v>
      </c>
      <c r="L7529" s="39">
        <v>10476522</v>
      </c>
      <c r="M7529" t="s">
        <v>70</v>
      </c>
      <c r="N7529" s="32">
        <v>46283</v>
      </c>
      <c r="O7529" s="1">
        <f t="shared" si="365"/>
        <v>1</v>
      </c>
    </row>
    <row r="7530" spans="1:15" hidden="1">
      <c r="A7530" t="s">
        <v>26</v>
      </c>
      <c r="B7530" t="s">
        <v>9240</v>
      </c>
      <c r="C7530" s="55" t="s">
        <v>9290</v>
      </c>
      <c r="D7530" t="s">
        <v>28</v>
      </c>
      <c r="E7530" s="32">
        <v>46282</v>
      </c>
      <c r="F7530" s="26">
        <v>46282.377442129633</v>
      </c>
      <c r="G7530" s="12" t="s">
        <v>8514</v>
      </c>
      <c r="H7530" s="55" t="s">
        <v>9312</v>
      </c>
      <c r="I7530" t="s">
        <v>1376</v>
      </c>
      <c r="J7530" s="39">
        <v>400000</v>
      </c>
      <c r="K7530" s="39">
        <v>76000</v>
      </c>
      <c r="L7530" s="39">
        <v>476000</v>
      </c>
      <c r="M7530" t="s">
        <v>37</v>
      </c>
      <c r="O7530" s="1">
        <f t="shared" si="365"/>
        <v>0</v>
      </c>
    </row>
    <row r="7531" spans="1:15" hidden="1">
      <c r="A7531" t="s">
        <v>26</v>
      </c>
      <c r="B7531" t="s">
        <v>9241</v>
      </c>
      <c r="C7531" s="55" t="s">
        <v>9291</v>
      </c>
      <c r="D7531" t="s">
        <v>28</v>
      </c>
      <c r="E7531" s="32">
        <v>46282</v>
      </c>
      <c r="F7531" s="26">
        <v>46282.377233796295</v>
      </c>
      <c r="G7531" s="12" t="s">
        <v>8514</v>
      </c>
      <c r="H7531" s="55" t="s">
        <v>9312</v>
      </c>
      <c r="I7531" t="s">
        <v>1376</v>
      </c>
      <c r="J7531" s="39">
        <v>1770000</v>
      </c>
      <c r="K7531" s="39">
        <v>336300</v>
      </c>
      <c r="L7531" s="39">
        <v>2106300</v>
      </c>
      <c r="M7531" t="s">
        <v>37</v>
      </c>
      <c r="O7531" s="1">
        <f t="shared" si="365"/>
        <v>0</v>
      </c>
    </row>
    <row r="7532" spans="1:15" hidden="1">
      <c r="A7532" t="s">
        <v>26</v>
      </c>
      <c r="B7532" t="s">
        <v>9242</v>
      </c>
      <c r="C7532" s="55" t="s">
        <v>9292</v>
      </c>
      <c r="D7532" t="s">
        <v>678</v>
      </c>
      <c r="E7532" s="32">
        <v>46282</v>
      </c>
      <c r="F7532" s="26">
        <v>46282.443530092591</v>
      </c>
      <c r="G7532" s="12" t="s">
        <v>8514</v>
      </c>
      <c r="H7532" s="55" t="s">
        <v>9308</v>
      </c>
      <c r="I7532" t="s">
        <v>679</v>
      </c>
      <c r="J7532" s="39">
        <v>255000</v>
      </c>
      <c r="K7532" s="39">
        <v>48450</v>
      </c>
      <c r="L7532" s="39">
        <v>303450</v>
      </c>
      <c r="M7532" t="s">
        <v>37</v>
      </c>
      <c r="O7532" s="1">
        <f t="shared" si="365"/>
        <v>0</v>
      </c>
    </row>
    <row r="7533" spans="1:15" hidden="1">
      <c r="A7533" t="s">
        <v>26</v>
      </c>
      <c r="B7533" t="s">
        <v>9243</v>
      </c>
      <c r="C7533" s="56" t="s">
        <v>9293</v>
      </c>
      <c r="D7533" t="s">
        <v>6069</v>
      </c>
      <c r="E7533" s="32">
        <v>46282</v>
      </c>
      <c r="F7533" s="26">
        <v>46282.41951388889</v>
      </c>
      <c r="G7533" s="12" t="s">
        <v>8514</v>
      </c>
      <c r="H7533" s="55" t="s">
        <v>9313</v>
      </c>
      <c r="I7533" t="s">
        <v>6070</v>
      </c>
      <c r="J7533" s="39">
        <v>150000</v>
      </c>
      <c r="K7533" s="39">
        <v>0</v>
      </c>
      <c r="L7533" s="39">
        <v>150000</v>
      </c>
      <c r="M7533" t="s">
        <v>54</v>
      </c>
      <c r="O7533" s="1">
        <f t="shared" si="365"/>
        <v>0</v>
      </c>
    </row>
    <row r="7534" spans="1:15" hidden="1">
      <c r="A7534" t="s">
        <v>26</v>
      </c>
      <c r="B7534" t="s">
        <v>9244</v>
      </c>
      <c r="C7534" s="55" t="s">
        <v>9294</v>
      </c>
      <c r="D7534" t="s">
        <v>4499</v>
      </c>
      <c r="E7534" s="32">
        <v>46282</v>
      </c>
      <c r="F7534" s="26">
        <v>46282.359016203707</v>
      </c>
      <c r="G7534" s="12" t="s">
        <v>8514</v>
      </c>
      <c r="H7534" s="55" t="s">
        <v>9157</v>
      </c>
      <c r="I7534" t="s">
        <v>739</v>
      </c>
      <c r="J7534" s="39">
        <v>26300</v>
      </c>
      <c r="K7534" s="39">
        <v>0</v>
      </c>
      <c r="L7534" s="39">
        <v>26300</v>
      </c>
      <c r="M7534" t="s">
        <v>70</v>
      </c>
      <c r="O7534" s="1">
        <f t="shared" si="365"/>
        <v>0</v>
      </c>
    </row>
    <row r="7535" spans="1:15" hidden="1">
      <c r="A7535" t="s">
        <v>26</v>
      </c>
      <c r="B7535" t="s">
        <v>9245</v>
      </c>
      <c r="C7535" s="56" t="s">
        <v>9295</v>
      </c>
      <c r="D7535" t="s">
        <v>9296</v>
      </c>
      <c r="E7535" s="32">
        <v>46282</v>
      </c>
      <c r="F7535" s="26">
        <v>46282.323240740741</v>
      </c>
      <c r="G7535" s="12" t="s">
        <v>8514</v>
      </c>
      <c r="H7535" s="55" t="s">
        <v>9302</v>
      </c>
      <c r="I7535" t="s">
        <v>9303</v>
      </c>
      <c r="J7535" s="39">
        <v>60093</v>
      </c>
      <c r="K7535" s="39">
        <v>0</v>
      </c>
      <c r="L7535" s="39">
        <v>60093</v>
      </c>
      <c r="M7535" t="s">
        <v>70</v>
      </c>
      <c r="O7535" s="1">
        <f t="shared" si="365"/>
        <v>0</v>
      </c>
    </row>
    <row r="7536" spans="1:15" hidden="1">
      <c r="A7536" t="s">
        <v>26</v>
      </c>
      <c r="B7536" t="s">
        <v>9246</v>
      </c>
      <c r="C7536" s="55" t="s">
        <v>9297</v>
      </c>
      <c r="D7536" t="s">
        <v>2448</v>
      </c>
      <c r="E7536" s="32">
        <v>46282</v>
      </c>
      <c r="F7536" s="26">
        <v>46282.297673611109</v>
      </c>
      <c r="G7536" s="12" t="s">
        <v>8514</v>
      </c>
      <c r="H7536" s="55" t="s">
        <v>9314</v>
      </c>
      <c r="I7536" t="s">
        <v>2449</v>
      </c>
      <c r="J7536" s="39">
        <v>8487.39</v>
      </c>
      <c r="K7536" s="39">
        <v>1612.61</v>
      </c>
      <c r="L7536" s="39">
        <v>10100</v>
      </c>
      <c r="M7536" t="s">
        <v>54</v>
      </c>
      <c r="O7536" s="1">
        <f t="shared" si="365"/>
        <v>0</v>
      </c>
    </row>
    <row r="7537" spans="1:15" hidden="1">
      <c r="A7537" t="s">
        <v>26</v>
      </c>
      <c r="B7537" t="s">
        <v>9247</v>
      </c>
      <c r="C7537" s="55" t="s">
        <v>9298</v>
      </c>
      <c r="D7537" t="s">
        <v>4499</v>
      </c>
      <c r="E7537" s="32">
        <v>46282</v>
      </c>
      <c r="F7537" s="26">
        <v>46282.29724537037</v>
      </c>
      <c r="G7537" s="12" t="s">
        <v>8514</v>
      </c>
      <c r="H7537" s="55" t="s">
        <v>9157</v>
      </c>
      <c r="I7537" t="s">
        <v>739</v>
      </c>
      <c r="J7537" s="39">
        <v>20200</v>
      </c>
      <c r="K7537" s="39">
        <v>0</v>
      </c>
      <c r="L7537" s="39">
        <v>20200</v>
      </c>
      <c r="M7537" t="s">
        <v>70</v>
      </c>
      <c r="O7537" s="1">
        <f t="shared" si="365"/>
        <v>0</v>
      </c>
    </row>
    <row r="7538" spans="1:15" hidden="1">
      <c r="A7538" t="s">
        <v>26</v>
      </c>
      <c r="B7538" t="s">
        <v>9248</v>
      </c>
      <c r="C7538" s="55" t="s">
        <v>9299</v>
      </c>
      <c r="D7538" t="s">
        <v>671</v>
      </c>
      <c r="E7538" s="32">
        <v>46282</v>
      </c>
      <c r="F7538" s="26">
        <v>46282.032037037039</v>
      </c>
      <c r="G7538" s="12" t="s">
        <v>8514</v>
      </c>
      <c r="H7538" s="55" t="s">
        <v>9199</v>
      </c>
      <c r="I7538" t="s">
        <v>669</v>
      </c>
      <c r="J7538" s="39">
        <v>40050</v>
      </c>
      <c r="K7538" s="39">
        <v>0</v>
      </c>
      <c r="L7538" s="39">
        <v>40050</v>
      </c>
      <c r="M7538" t="s">
        <v>70</v>
      </c>
      <c r="O7538" s="1">
        <f t="shared" si="365"/>
        <v>0</v>
      </c>
    </row>
    <row r="7539" spans="1:15" hidden="1">
      <c r="A7539" t="s">
        <v>26</v>
      </c>
      <c r="B7539" t="s">
        <v>9324</v>
      </c>
      <c r="C7539" s="55" t="s">
        <v>9369</v>
      </c>
      <c r="D7539" t="s">
        <v>317</v>
      </c>
      <c r="E7539" s="32">
        <v>46283</v>
      </c>
      <c r="F7539" s="26">
        <v>46283.229375000003</v>
      </c>
      <c r="G7539" s="12" t="s">
        <v>8514</v>
      </c>
      <c r="H7539" s="55" t="s">
        <v>8965</v>
      </c>
      <c r="I7539" t="s">
        <v>313</v>
      </c>
      <c r="J7539" s="39">
        <v>80100</v>
      </c>
      <c r="K7539" s="39">
        <v>0</v>
      </c>
      <c r="L7539" s="39">
        <v>80100</v>
      </c>
      <c r="M7539" t="s">
        <v>70</v>
      </c>
    </row>
    <row r="7540" spans="1:15" hidden="1">
      <c r="A7540" t="s">
        <v>26</v>
      </c>
      <c r="B7540" t="s">
        <v>9335</v>
      </c>
      <c r="C7540" s="55" t="s">
        <v>9380</v>
      </c>
      <c r="D7540" t="s">
        <v>106</v>
      </c>
      <c r="E7540" s="32">
        <v>46283</v>
      </c>
      <c r="F7540" s="26">
        <v>46283.88449074074</v>
      </c>
      <c r="G7540" s="12" t="s">
        <v>8514</v>
      </c>
      <c r="H7540" s="55" t="s">
        <v>9411</v>
      </c>
      <c r="I7540" t="s">
        <v>107</v>
      </c>
      <c r="J7540" s="39">
        <v>31248000</v>
      </c>
      <c r="K7540" s="39">
        <v>5937120</v>
      </c>
      <c r="L7540" s="39">
        <v>37185120</v>
      </c>
      <c r="M7540" t="s">
        <v>58</v>
      </c>
    </row>
    <row r="7541" spans="1:15" hidden="1">
      <c r="A7541" t="s">
        <v>26</v>
      </c>
      <c r="B7541" t="s">
        <v>9336</v>
      </c>
      <c r="C7541" s="55" t="s">
        <v>9381</v>
      </c>
      <c r="D7541" t="s">
        <v>2896</v>
      </c>
      <c r="E7541" s="32">
        <v>46283</v>
      </c>
      <c r="F7541" s="26">
        <v>46283.799247685187</v>
      </c>
      <c r="G7541" s="12" t="s">
        <v>8514</v>
      </c>
      <c r="H7541" s="55" t="s">
        <v>8967</v>
      </c>
      <c r="I7541" t="s">
        <v>400</v>
      </c>
      <c r="J7541" s="39">
        <v>145500</v>
      </c>
      <c r="K7541" s="39">
        <v>0</v>
      </c>
      <c r="L7541" s="39">
        <v>145500</v>
      </c>
      <c r="M7541" t="s">
        <v>199</v>
      </c>
    </row>
    <row r="7542" spans="1:15" hidden="1">
      <c r="A7542" t="s">
        <v>26</v>
      </c>
      <c r="B7542" t="s">
        <v>9337</v>
      </c>
      <c r="C7542" s="55" t="s">
        <v>9382</v>
      </c>
      <c r="D7542" t="s">
        <v>28</v>
      </c>
      <c r="E7542" s="32">
        <v>46283</v>
      </c>
      <c r="F7542" s="26">
        <v>46283.73673611111</v>
      </c>
      <c r="G7542" s="12" t="s">
        <v>8514</v>
      </c>
      <c r="H7542" s="55" t="s">
        <v>9412</v>
      </c>
      <c r="I7542" t="s">
        <v>586</v>
      </c>
      <c r="J7542" s="39">
        <v>279090</v>
      </c>
      <c r="K7542" s="39">
        <v>53027.1</v>
      </c>
      <c r="L7542" s="39">
        <v>332117.09999999998</v>
      </c>
      <c r="M7542" t="s">
        <v>37</v>
      </c>
    </row>
    <row r="7543" spans="1:15" hidden="1">
      <c r="A7543" t="s">
        <v>26</v>
      </c>
      <c r="B7543" t="s">
        <v>9338</v>
      </c>
      <c r="C7543" s="55" t="s">
        <v>9383</v>
      </c>
      <c r="D7543" t="s">
        <v>9384</v>
      </c>
      <c r="E7543" s="32">
        <v>46283</v>
      </c>
      <c r="F7543" s="26">
        <v>46283.707175925927</v>
      </c>
      <c r="G7543" s="12" t="s">
        <v>8514</v>
      </c>
      <c r="H7543" s="55" t="s">
        <v>9413</v>
      </c>
      <c r="I7543" t="s">
        <v>9414</v>
      </c>
      <c r="J7543" s="39">
        <v>878151.26</v>
      </c>
      <c r="K7543" s="39">
        <v>166848.74</v>
      </c>
      <c r="L7543" s="39">
        <v>1045000</v>
      </c>
      <c r="M7543" t="s">
        <v>58</v>
      </c>
    </row>
    <row r="7544" spans="1:15" hidden="1">
      <c r="A7544" t="s">
        <v>82</v>
      </c>
      <c r="B7544" t="s">
        <v>9339</v>
      </c>
      <c r="C7544" s="55" t="s">
        <v>9385</v>
      </c>
      <c r="D7544" t="s">
        <v>1858</v>
      </c>
      <c r="E7544" s="32">
        <v>46283</v>
      </c>
      <c r="F7544" s="26">
        <v>46283.740891203706</v>
      </c>
      <c r="G7544" s="12" t="s">
        <v>8514</v>
      </c>
      <c r="H7544" s="55" t="s">
        <v>9415</v>
      </c>
      <c r="I7544" t="s">
        <v>218</v>
      </c>
      <c r="J7544" s="39">
        <v>424801</v>
      </c>
      <c r="K7544" s="39">
        <v>0</v>
      </c>
      <c r="L7544" s="39">
        <v>424801</v>
      </c>
      <c r="M7544" t="s">
        <v>199</v>
      </c>
    </row>
    <row r="7545" spans="1:15" hidden="1">
      <c r="A7545" t="s">
        <v>26</v>
      </c>
      <c r="B7545" t="s">
        <v>9340</v>
      </c>
      <c r="C7545" s="56" t="s">
        <v>9386</v>
      </c>
      <c r="D7545" t="s">
        <v>6069</v>
      </c>
      <c r="E7545" s="32">
        <v>46283</v>
      </c>
      <c r="F7545" s="26">
        <v>46283.737314814818</v>
      </c>
      <c r="G7545" s="12" t="s">
        <v>8514</v>
      </c>
      <c r="H7545" s="55" t="s">
        <v>9313</v>
      </c>
      <c r="I7545" t="s">
        <v>6070</v>
      </c>
      <c r="J7545" s="39">
        <v>150000</v>
      </c>
      <c r="K7545" s="39">
        <v>0</v>
      </c>
      <c r="L7545" s="39">
        <v>150000</v>
      </c>
      <c r="M7545" t="s">
        <v>54</v>
      </c>
    </row>
    <row r="7546" spans="1:15" hidden="1">
      <c r="A7546" t="s">
        <v>26</v>
      </c>
      <c r="B7546" t="s">
        <v>9341</v>
      </c>
      <c r="C7546" s="55" t="s">
        <v>9387</v>
      </c>
      <c r="D7546" t="s">
        <v>4499</v>
      </c>
      <c r="E7546" s="32">
        <v>46283</v>
      </c>
      <c r="F7546" s="26">
        <v>46283.584687499999</v>
      </c>
      <c r="G7546" s="12" t="s">
        <v>8514</v>
      </c>
      <c r="H7546" s="55" t="s">
        <v>9157</v>
      </c>
      <c r="I7546" t="s">
        <v>739</v>
      </c>
      <c r="J7546" s="39">
        <v>12400</v>
      </c>
      <c r="K7546" s="39">
        <v>0</v>
      </c>
      <c r="L7546" s="39">
        <v>12400</v>
      </c>
      <c r="M7546" t="s">
        <v>70</v>
      </c>
    </row>
    <row r="7547" spans="1:15" hidden="1">
      <c r="A7547" t="s">
        <v>26</v>
      </c>
      <c r="B7547" t="s">
        <v>9342</v>
      </c>
      <c r="C7547" s="55" t="s">
        <v>9388</v>
      </c>
      <c r="D7547" t="s">
        <v>4499</v>
      </c>
      <c r="E7547" s="32">
        <v>46283</v>
      </c>
      <c r="F7547" s="26">
        <v>46283.616516203707</v>
      </c>
      <c r="G7547" s="12" t="s">
        <v>8514</v>
      </c>
      <c r="H7547" s="55" t="s">
        <v>9157</v>
      </c>
      <c r="I7547" t="s">
        <v>739</v>
      </c>
      <c r="J7547" s="39">
        <v>12400</v>
      </c>
      <c r="K7547" s="39">
        <v>0</v>
      </c>
      <c r="L7547" s="39">
        <v>12400</v>
      </c>
      <c r="M7547" t="s">
        <v>70</v>
      </c>
    </row>
    <row r="7548" spans="1:15" hidden="1">
      <c r="A7548" t="s">
        <v>26</v>
      </c>
      <c r="B7548" t="s">
        <v>9343</v>
      </c>
      <c r="C7548" s="55" t="s">
        <v>9389</v>
      </c>
      <c r="D7548" t="s">
        <v>2896</v>
      </c>
      <c r="E7548" s="32">
        <v>46283</v>
      </c>
      <c r="F7548" s="26">
        <v>46283.571712962963</v>
      </c>
      <c r="G7548" s="12" t="s">
        <v>8514</v>
      </c>
      <c r="H7548" s="55" t="s">
        <v>9146</v>
      </c>
      <c r="I7548" t="s">
        <v>733</v>
      </c>
      <c r="J7548" s="39">
        <v>400000</v>
      </c>
      <c r="K7548" s="39">
        <v>0</v>
      </c>
      <c r="L7548" s="39">
        <v>400000</v>
      </c>
      <c r="M7548" t="s">
        <v>70</v>
      </c>
    </row>
    <row r="7549" spans="1:15" hidden="1">
      <c r="A7549" t="s">
        <v>26</v>
      </c>
      <c r="B7549" t="s">
        <v>9344</v>
      </c>
      <c r="C7549" s="56" t="s">
        <v>9390</v>
      </c>
      <c r="D7549" t="s">
        <v>3919</v>
      </c>
      <c r="E7549" s="32">
        <v>46283</v>
      </c>
      <c r="F7549" s="26">
        <v>46283.587465277778</v>
      </c>
      <c r="G7549" s="12" t="s">
        <v>8514</v>
      </c>
      <c r="H7549" s="55" t="s">
        <v>9416</v>
      </c>
      <c r="I7549" t="s">
        <v>956</v>
      </c>
      <c r="J7549" s="39">
        <v>150000</v>
      </c>
      <c r="K7549" s="39">
        <v>0</v>
      </c>
      <c r="L7549" s="39">
        <v>150000</v>
      </c>
      <c r="M7549" t="s">
        <v>54</v>
      </c>
    </row>
    <row r="7550" spans="1:15" hidden="1">
      <c r="A7550" t="s">
        <v>26</v>
      </c>
      <c r="B7550" t="s">
        <v>9345</v>
      </c>
      <c r="C7550" s="55" t="s">
        <v>9391</v>
      </c>
      <c r="D7550" t="s">
        <v>4499</v>
      </c>
      <c r="E7550" s="32">
        <v>46283</v>
      </c>
      <c r="F7550" s="26">
        <v>46283.560949074075</v>
      </c>
      <c r="G7550" s="12" t="s">
        <v>8514</v>
      </c>
      <c r="H7550" s="55" t="s">
        <v>9157</v>
      </c>
      <c r="I7550" t="s">
        <v>739</v>
      </c>
      <c r="J7550" s="39">
        <v>12400</v>
      </c>
      <c r="K7550" s="39">
        <v>0</v>
      </c>
      <c r="L7550" s="39">
        <v>12400</v>
      </c>
      <c r="M7550" t="s">
        <v>70</v>
      </c>
    </row>
    <row r="7551" spans="1:15" hidden="1">
      <c r="A7551" t="s">
        <v>26</v>
      </c>
      <c r="B7551" t="s">
        <v>9346</v>
      </c>
      <c r="C7551" s="55" t="s">
        <v>9392</v>
      </c>
      <c r="D7551" t="s">
        <v>9393</v>
      </c>
      <c r="E7551" s="32">
        <v>46283</v>
      </c>
      <c r="F7551" s="26">
        <v>46283.519363425927</v>
      </c>
      <c r="G7551" s="12" t="s">
        <v>8514</v>
      </c>
      <c r="H7551" s="55" t="s">
        <v>9417</v>
      </c>
      <c r="I7551" t="s">
        <v>696</v>
      </c>
      <c r="J7551" s="39">
        <v>64621.85</v>
      </c>
      <c r="K7551" s="39">
        <v>12278.15</v>
      </c>
      <c r="L7551" s="39">
        <v>76900</v>
      </c>
      <c r="M7551" t="s">
        <v>54</v>
      </c>
    </row>
    <row r="7552" spans="1:15" hidden="1">
      <c r="A7552" t="s">
        <v>26</v>
      </c>
      <c r="B7552" t="s">
        <v>9347</v>
      </c>
      <c r="C7552" s="55" t="s">
        <v>9394</v>
      </c>
      <c r="D7552" t="s">
        <v>458</v>
      </c>
      <c r="E7552" s="32">
        <v>46283</v>
      </c>
      <c r="F7552" s="26">
        <v>46283.494687500002</v>
      </c>
      <c r="G7552" s="12" t="s">
        <v>8514</v>
      </c>
      <c r="H7552" s="55" t="s">
        <v>9190</v>
      </c>
      <c r="I7552" t="s">
        <v>459</v>
      </c>
      <c r="J7552" s="39">
        <v>2013249</v>
      </c>
      <c r="K7552" s="39">
        <v>382517</v>
      </c>
      <c r="L7552" s="39">
        <v>2395766</v>
      </c>
      <c r="M7552" t="s">
        <v>37</v>
      </c>
    </row>
    <row r="7553" spans="1:13" hidden="1">
      <c r="A7553" t="s">
        <v>26</v>
      </c>
      <c r="B7553" t="s">
        <v>9348</v>
      </c>
      <c r="C7553" s="55" t="s">
        <v>9395</v>
      </c>
      <c r="D7553" t="s">
        <v>159</v>
      </c>
      <c r="E7553" s="32">
        <v>46283</v>
      </c>
      <c r="F7553" s="26">
        <v>46283.510729166665</v>
      </c>
      <c r="G7553" s="12" t="s">
        <v>8514</v>
      </c>
      <c r="H7553" s="55" t="s">
        <v>9164</v>
      </c>
      <c r="I7553" t="s">
        <v>160</v>
      </c>
      <c r="J7553" s="39">
        <v>397200</v>
      </c>
      <c r="K7553" s="39">
        <v>75468</v>
      </c>
      <c r="L7553" s="39">
        <v>472668</v>
      </c>
      <c r="M7553" t="s">
        <v>70</v>
      </c>
    </row>
    <row r="7554" spans="1:13" hidden="1">
      <c r="A7554" t="s">
        <v>82</v>
      </c>
      <c r="B7554" t="s">
        <v>9349</v>
      </c>
      <c r="C7554" s="55" t="s">
        <v>9396</v>
      </c>
      <c r="D7554" t="s">
        <v>373</v>
      </c>
      <c r="E7554" s="32">
        <v>46283</v>
      </c>
      <c r="F7554" s="26">
        <v>46283.507800925923</v>
      </c>
      <c r="G7554" s="12" t="s">
        <v>8514</v>
      </c>
      <c r="H7554" s="55" t="s">
        <v>9173</v>
      </c>
      <c r="I7554" t="s">
        <v>369</v>
      </c>
      <c r="J7554" s="39">
        <v>54194</v>
      </c>
      <c r="K7554" s="39">
        <v>1030</v>
      </c>
      <c r="L7554" s="39">
        <v>55224</v>
      </c>
      <c r="M7554" t="s">
        <v>128</v>
      </c>
    </row>
    <row r="7555" spans="1:13" hidden="1">
      <c r="A7555" t="s">
        <v>26</v>
      </c>
      <c r="B7555" t="s">
        <v>9350</v>
      </c>
      <c r="C7555" s="55" t="s">
        <v>9397</v>
      </c>
      <c r="D7555" t="s">
        <v>2022</v>
      </c>
      <c r="E7555" s="32">
        <v>46283</v>
      </c>
      <c r="F7555" s="26">
        <v>46283.482291666667</v>
      </c>
      <c r="G7555" s="12" t="s">
        <v>8514</v>
      </c>
      <c r="H7555" s="55" t="s">
        <v>9418</v>
      </c>
      <c r="I7555" t="s">
        <v>6611</v>
      </c>
      <c r="J7555" s="39">
        <v>486000</v>
      </c>
      <c r="K7555" s="39">
        <v>50160</v>
      </c>
      <c r="L7555" s="39">
        <v>536160</v>
      </c>
      <c r="M7555" t="s">
        <v>37</v>
      </c>
    </row>
    <row r="7556" spans="1:13" hidden="1">
      <c r="A7556" t="s">
        <v>26</v>
      </c>
      <c r="B7556" t="s">
        <v>9351</v>
      </c>
      <c r="C7556" s="55" t="s">
        <v>9398</v>
      </c>
      <c r="D7556" t="s">
        <v>828</v>
      </c>
      <c r="E7556" s="32">
        <v>46283</v>
      </c>
      <c r="F7556" s="26">
        <v>46283.385138888887</v>
      </c>
      <c r="G7556" s="12" t="s">
        <v>8514</v>
      </c>
      <c r="H7556" s="55" t="s">
        <v>9188</v>
      </c>
      <c r="I7556" t="s">
        <v>818</v>
      </c>
      <c r="J7556" s="39">
        <v>755600</v>
      </c>
      <c r="K7556" s="39">
        <v>143564</v>
      </c>
      <c r="L7556" s="39">
        <v>899164</v>
      </c>
      <c r="M7556" t="s">
        <v>70</v>
      </c>
    </row>
    <row r="7557" spans="1:13" hidden="1">
      <c r="A7557" t="s">
        <v>26</v>
      </c>
      <c r="B7557" t="s">
        <v>9352</v>
      </c>
      <c r="C7557" s="55" t="s">
        <v>9399</v>
      </c>
      <c r="D7557" t="s">
        <v>822</v>
      </c>
      <c r="E7557" s="32">
        <v>46283</v>
      </c>
      <c r="F7557" s="26">
        <v>46283.445925925924</v>
      </c>
      <c r="G7557" s="12" t="s">
        <v>8514</v>
      </c>
      <c r="H7557" s="55" t="s">
        <v>9188</v>
      </c>
      <c r="I7557" t="s">
        <v>818</v>
      </c>
      <c r="J7557" s="39">
        <v>1421415</v>
      </c>
      <c r="K7557" s="39">
        <v>270068.84999999998</v>
      </c>
      <c r="L7557" s="39">
        <v>1691483.85</v>
      </c>
      <c r="M7557" t="s">
        <v>70</v>
      </c>
    </row>
    <row r="7558" spans="1:13" hidden="1">
      <c r="A7558" t="s">
        <v>26</v>
      </c>
      <c r="B7558" t="s">
        <v>9353</v>
      </c>
      <c r="C7558" s="55" t="s">
        <v>9400</v>
      </c>
      <c r="D7558" t="s">
        <v>227</v>
      </c>
      <c r="E7558" s="32">
        <v>46283</v>
      </c>
      <c r="F7558" s="26">
        <v>46283.499537037038</v>
      </c>
      <c r="G7558" s="12" t="s">
        <v>8514</v>
      </c>
      <c r="H7558" s="55" t="s">
        <v>9419</v>
      </c>
      <c r="I7558" t="s">
        <v>9420</v>
      </c>
      <c r="J7558" s="39">
        <v>5952588.2400000002</v>
      </c>
      <c r="K7558" s="39">
        <v>1130991.76</v>
      </c>
      <c r="L7558" s="39">
        <v>7083580</v>
      </c>
      <c r="M7558" t="s">
        <v>58</v>
      </c>
    </row>
    <row r="7559" spans="1:13" hidden="1">
      <c r="A7559" t="s">
        <v>26</v>
      </c>
      <c r="B7559" t="s">
        <v>9354</v>
      </c>
      <c r="C7559" s="55" t="s">
        <v>9401</v>
      </c>
      <c r="D7559" t="s">
        <v>371</v>
      </c>
      <c r="E7559" s="32">
        <v>46283</v>
      </c>
      <c r="F7559" s="26">
        <v>46283.505046296297</v>
      </c>
      <c r="G7559" s="12" t="s">
        <v>8514</v>
      </c>
      <c r="H7559" s="55" t="s">
        <v>9173</v>
      </c>
      <c r="I7559" t="s">
        <v>369</v>
      </c>
      <c r="J7559" s="39">
        <v>12946358</v>
      </c>
      <c r="K7559" s="39">
        <v>245981</v>
      </c>
      <c r="L7559" s="39">
        <v>13192339</v>
      </c>
      <c r="M7559" t="s">
        <v>128</v>
      </c>
    </row>
    <row r="7560" spans="1:13" hidden="1">
      <c r="A7560" t="s">
        <v>26</v>
      </c>
      <c r="B7560" t="s">
        <v>9355</v>
      </c>
      <c r="C7560" s="55" t="s">
        <v>9402</v>
      </c>
      <c r="D7560" t="s">
        <v>182</v>
      </c>
      <c r="E7560" s="32">
        <v>46283</v>
      </c>
      <c r="F7560" s="26">
        <v>46283.427152777775</v>
      </c>
      <c r="G7560" s="12" t="s">
        <v>8514</v>
      </c>
      <c r="H7560" s="55" t="s">
        <v>9421</v>
      </c>
      <c r="I7560" t="s">
        <v>183</v>
      </c>
      <c r="J7560" s="39">
        <v>3081458</v>
      </c>
      <c r="K7560" s="39">
        <v>585477.02</v>
      </c>
      <c r="L7560" s="39">
        <v>3666935.02</v>
      </c>
      <c r="M7560" t="s">
        <v>58</v>
      </c>
    </row>
    <row r="7561" spans="1:13" hidden="1">
      <c r="A7561" t="s">
        <v>26</v>
      </c>
      <c r="B7561" t="s">
        <v>9356</v>
      </c>
      <c r="C7561" s="55" t="s">
        <v>9403</v>
      </c>
      <c r="D7561" t="s">
        <v>151</v>
      </c>
      <c r="E7561" s="32">
        <v>46283</v>
      </c>
      <c r="F7561" s="26">
        <v>46283.448506944442</v>
      </c>
      <c r="G7561" s="12" t="s">
        <v>8514</v>
      </c>
      <c r="H7561" s="55" t="s">
        <v>9422</v>
      </c>
      <c r="I7561" t="s">
        <v>152</v>
      </c>
      <c r="J7561" s="39">
        <v>415478.75999999995</v>
      </c>
      <c r="K7561" s="39">
        <v>78940.960000000006</v>
      </c>
      <c r="L7561" s="39">
        <v>494419.72</v>
      </c>
      <c r="M7561" t="s">
        <v>70</v>
      </c>
    </row>
    <row r="7562" spans="1:13" hidden="1">
      <c r="A7562" t="s">
        <v>26</v>
      </c>
      <c r="B7562" t="s">
        <v>9357</v>
      </c>
      <c r="C7562" s="55" t="s">
        <v>9404</v>
      </c>
      <c r="D7562" t="s">
        <v>458</v>
      </c>
      <c r="E7562" s="32">
        <v>46283</v>
      </c>
      <c r="F7562" s="26">
        <v>46283.421527777777</v>
      </c>
      <c r="G7562" s="12" t="s">
        <v>8514</v>
      </c>
      <c r="H7562" s="55" t="s">
        <v>9190</v>
      </c>
      <c r="I7562" t="s">
        <v>459</v>
      </c>
      <c r="J7562" s="39">
        <v>327696</v>
      </c>
      <c r="K7562" s="39">
        <v>62262</v>
      </c>
      <c r="L7562" s="39">
        <v>389958</v>
      </c>
      <c r="M7562" t="s">
        <v>37</v>
      </c>
    </row>
    <row r="7563" spans="1:13" hidden="1">
      <c r="A7563" t="s">
        <v>26</v>
      </c>
      <c r="B7563" t="s">
        <v>9358</v>
      </c>
      <c r="C7563" s="55" t="s">
        <v>9405</v>
      </c>
      <c r="D7563" t="s">
        <v>2613</v>
      </c>
      <c r="E7563" s="32">
        <v>46283</v>
      </c>
      <c r="F7563" s="26">
        <v>46283.317986111113</v>
      </c>
      <c r="G7563" s="12" t="s">
        <v>8514</v>
      </c>
      <c r="H7563" s="55" t="s">
        <v>9198</v>
      </c>
      <c r="I7563" t="s">
        <v>1339</v>
      </c>
      <c r="J7563" s="39">
        <v>1348848.96</v>
      </c>
      <c r="K7563" s="39">
        <v>217942.04</v>
      </c>
      <c r="L7563" s="39">
        <v>1566791</v>
      </c>
      <c r="M7563" t="s">
        <v>70</v>
      </c>
    </row>
    <row r="7564" spans="1:13" hidden="1">
      <c r="A7564" t="s">
        <v>26</v>
      </c>
      <c r="B7564" t="s">
        <v>9359</v>
      </c>
      <c r="C7564" s="55" t="s">
        <v>9406</v>
      </c>
      <c r="D7564" t="s">
        <v>159</v>
      </c>
      <c r="E7564" s="32">
        <v>46283</v>
      </c>
      <c r="F7564" s="26">
        <v>46283.330625000002</v>
      </c>
      <c r="G7564" s="12" t="s">
        <v>8514</v>
      </c>
      <c r="H7564" s="55" t="s">
        <v>9164</v>
      </c>
      <c r="I7564" t="s">
        <v>160</v>
      </c>
      <c r="J7564" s="39">
        <v>122568</v>
      </c>
      <c r="K7564" s="39">
        <v>23288</v>
      </c>
      <c r="L7564" s="39">
        <v>145856</v>
      </c>
      <c r="M7564" t="s">
        <v>70</v>
      </c>
    </row>
    <row r="7565" spans="1:13" hidden="1">
      <c r="A7565" t="s">
        <v>26</v>
      </c>
      <c r="B7565" t="s">
        <v>9360</v>
      </c>
      <c r="C7565" s="56" t="s">
        <v>9407</v>
      </c>
      <c r="D7565" t="s">
        <v>6772</v>
      </c>
      <c r="E7565" s="32">
        <v>46283</v>
      </c>
      <c r="F7565" s="26">
        <v>46283.323287037034</v>
      </c>
      <c r="G7565" s="12" t="s">
        <v>8514</v>
      </c>
      <c r="H7565" s="55" t="s">
        <v>9423</v>
      </c>
      <c r="I7565" t="s">
        <v>148</v>
      </c>
      <c r="J7565" s="39">
        <v>37900</v>
      </c>
      <c r="K7565" s="39">
        <v>0</v>
      </c>
      <c r="L7565" s="39">
        <v>37900</v>
      </c>
      <c r="M7565" t="s">
        <v>54</v>
      </c>
    </row>
    <row r="7566" spans="1:13" hidden="1">
      <c r="A7566" t="s">
        <v>26</v>
      </c>
      <c r="B7566" t="s">
        <v>9323</v>
      </c>
      <c r="C7566" s="55" t="s">
        <v>9368</v>
      </c>
      <c r="D7566" t="s">
        <v>2896</v>
      </c>
      <c r="E7566" s="32">
        <v>46284</v>
      </c>
      <c r="F7566" s="26">
        <v>46284.881527777776</v>
      </c>
      <c r="G7566" s="12" t="s">
        <v>8514</v>
      </c>
      <c r="H7566" s="55" t="s">
        <v>8967</v>
      </c>
      <c r="I7566" t="s">
        <v>400</v>
      </c>
      <c r="J7566" s="39">
        <v>43000</v>
      </c>
      <c r="K7566" s="39">
        <v>0</v>
      </c>
      <c r="L7566" s="39">
        <v>43000</v>
      </c>
      <c r="M7566" t="s">
        <v>199</v>
      </c>
    </row>
    <row r="7567" spans="1:13" hidden="1">
      <c r="A7567" t="s">
        <v>82</v>
      </c>
      <c r="B7567" t="s">
        <v>9325</v>
      </c>
      <c r="C7567" s="55" t="s">
        <v>9370</v>
      </c>
      <c r="D7567" t="s">
        <v>6121</v>
      </c>
      <c r="E7567" s="32">
        <v>46284</v>
      </c>
      <c r="F7567" s="26">
        <v>46284.73064814815</v>
      </c>
      <c r="G7567" s="12" t="s">
        <v>8514</v>
      </c>
      <c r="H7567" s="55" t="s">
        <v>8965</v>
      </c>
      <c r="I7567" t="s">
        <v>313</v>
      </c>
      <c r="J7567" s="39">
        <v>13350</v>
      </c>
      <c r="K7567" s="39">
        <v>0</v>
      </c>
      <c r="L7567" s="39">
        <v>13350</v>
      </c>
      <c r="M7567" t="s">
        <v>70</v>
      </c>
    </row>
    <row r="7568" spans="1:13" hidden="1">
      <c r="A7568" t="s">
        <v>26</v>
      </c>
      <c r="B7568" t="s">
        <v>9326</v>
      </c>
      <c r="C7568" s="55" t="s">
        <v>9371</v>
      </c>
      <c r="D7568" t="s">
        <v>4499</v>
      </c>
      <c r="E7568" s="32">
        <v>46284</v>
      </c>
      <c r="F7568" s="26">
        <v>46284.730497685188</v>
      </c>
      <c r="G7568" s="12" t="s">
        <v>8514</v>
      </c>
      <c r="H7568" s="55" t="s">
        <v>9157</v>
      </c>
      <c r="I7568" t="s">
        <v>739</v>
      </c>
      <c r="J7568" s="39">
        <v>12400</v>
      </c>
      <c r="K7568" s="39">
        <v>0</v>
      </c>
      <c r="L7568" s="39">
        <v>12400</v>
      </c>
      <c r="M7568" t="s">
        <v>70</v>
      </c>
    </row>
    <row r="7569" spans="1:13" hidden="1">
      <c r="A7569" t="s">
        <v>26</v>
      </c>
      <c r="B7569" t="s">
        <v>9327</v>
      </c>
      <c r="C7569" s="55" t="s">
        <v>9372</v>
      </c>
      <c r="D7569" t="s">
        <v>4499</v>
      </c>
      <c r="E7569" s="32">
        <v>46284</v>
      </c>
      <c r="F7569" s="26">
        <v>46284.709270833337</v>
      </c>
      <c r="G7569" s="12" t="s">
        <v>8514</v>
      </c>
      <c r="H7569" s="55" t="s">
        <v>9157</v>
      </c>
      <c r="I7569" t="s">
        <v>739</v>
      </c>
      <c r="J7569" s="39">
        <v>12400</v>
      </c>
      <c r="K7569" s="39">
        <v>0</v>
      </c>
      <c r="L7569" s="39">
        <v>12400</v>
      </c>
      <c r="M7569" t="s">
        <v>70</v>
      </c>
    </row>
    <row r="7570" spans="1:13" hidden="1">
      <c r="A7570" t="s">
        <v>26</v>
      </c>
      <c r="B7570" t="s">
        <v>9328</v>
      </c>
      <c r="C7570" s="56" t="s">
        <v>9373</v>
      </c>
      <c r="D7570" t="s">
        <v>5615</v>
      </c>
      <c r="E7570" s="32">
        <v>46284</v>
      </c>
      <c r="F7570" s="26">
        <v>46284.70008101852</v>
      </c>
      <c r="G7570" s="12" t="s">
        <v>8514</v>
      </c>
      <c r="H7570" s="55" t="s">
        <v>9410</v>
      </c>
      <c r="I7570" t="s">
        <v>5616</v>
      </c>
      <c r="J7570" s="39">
        <v>60000</v>
      </c>
      <c r="K7570" s="39">
        <v>0</v>
      </c>
      <c r="L7570" s="39">
        <v>60000</v>
      </c>
      <c r="M7570" t="s">
        <v>54</v>
      </c>
    </row>
    <row r="7571" spans="1:13" hidden="1">
      <c r="A7571" t="s">
        <v>26</v>
      </c>
      <c r="B7571" t="s">
        <v>9329</v>
      </c>
      <c r="C7571" s="55" t="s">
        <v>9374</v>
      </c>
      <c r="D7571" t="s">
        <v>4499</v>
      </c>
      <c r="E7571" s="32">
        <v>46284</v>
      </c>
      <c r="F7571" s="26">
        <v>46284.674699074072</v>
      </c>
      <c r="G7571" s="12" t="s">
        <v>8514</v>
      </c>
      <c r="H7571" s="55" t="s">
        <v>9157</v>
      </c>
      <c r="I7571" t="s">
        <v>739</v>
      </c>
      <c r="J7571" s="39">
        <v>12400</v>
      </c>
      <c r="K7571" s="39">
        <v>0</v>
      </c>
      <c r="L7571" s="39">
        <v>12400</v>
      </c>
      <c r="M7571" t="s">
        <v>70</v>
      </c>
    </row>
    <row r="7572" spans="1:13" hidden="1">
      <c r="A7572" t="s">
        <v>26</v>
      </c>
      <c r="B7572" t="s">
        <v>9330</v>
      </c>
      <c r="C7572" s="55" t="s">
        <v>9375</v>
      </c>
      <c r="D7572" t="s">
        <v>159</v>
      </c>
      <c r="E7572" s="32">
        <v>46284</v>
      </c>
      <c r="F7572" s="26">
        <v>46284.662083333336</v>
      </c>
      <c r="G7572" s="12" t="s">
        <v>8514</v>
      </c>
      <c r="H7572" s="55" t="s">
        <v>9164</v>
      </c>
      <c r="I7572" t="s">
        <v>160</v>
      </c>
      <c r="J7572" s="39">
        <v>1094645</v>
      </c>
      <c r="K7572" s="39">
        <v>207983</v>
      </c>
      <c r="L7572" s="39">
        <v>1302628</v>
      </c>
      <c r="M7572" t="s">
        <v>70</v>
      </c>
    </row>
    <row r="7573" spans="1:13" hidden="1">
      <c r="A7573" t="s">
        <v>26</v>
      </c>
      <c r="B7573" t="s">
        <v>9331</v>
      </c>
      <c r="C7573" s="55" t="s">
        <v>9376</v>
      </c>
      <c r="D7573" t="s">
        <v>9253</v>
      </c>
      <c r="E7573" s="32">
        <v>46284</v>
      </c>
      <c r="F7573" s="26">
        <v>46284.540960648148</v>
      </c>
      <c r="G7573" s="12" t="s">
        <v>8514</v>
      </c>
      <c r="H7573" s="55" t="s">
        <v>9300</v>
      </c>
      <c r="I7573" t="s">
        <v>9301</v>
      </c>
      <c r="J7573" s="39">
        <v>22984.04</v>
      </c>
      <c r="K7573" s="39">
        <v>4366.96</v>
      </c>
      <c r="L7573" s="39">
        <v>27351</v>
      </c>
      <c r="M7573" t="s">
        <v>65</v>
      </c>
    </row>
    <row r="7574" spans="1:13" hidden="1">
      <c r="A7574" t="s">
        <v>26</v>
      </c>
      <c r="B7574" t="s">
        <v>9332</v>
      </c>
      <c r="C7574" s="55" t="s">
        <v>9377</v>
      </c>
      <c r="D7574" t="s">
        <v>585</v>
      </c>
      <c r="E7574" s="32">
        <v>46284</v>
      </c>
      <c r="F7574" s="26">
        <v>46284.536747685182</v>
      </c>
      <c r="G7574" s="12" t="s">
        <v>8514</v>
      </c>
      <c r="H7574" s="55" t="s">
        <v>9172</v>
      </c>
      <c r="I7574" t="s">
        <v>1603</v>
      </c>
      <c r="J7574" s="39">
        <v>1700000</v>
      </c>
      <c r="K7574" s="39">
        <v>323000</v>
      </c>
      <c r="L7574" s="39">
        <v>2023000</v>
      </c>
      <c r="M7574" t="s">
        <v>70</v>
      </c>
    </row>
    <row r="7575" spans="1:13" hidden="1">
      <c r="A7575" t="s">
        <v>26</v>
      </c>
      <c r="B7575" t="s">
        <v>9333</v>
      </c>
      <c r="C7575" s="55" t="s">
        <v>9378</v>
      </c>
      <c r="D7575" t="s">
        <v>585</v>
      </c>
      <c r="E7575" s="32">
        <v>46284</v>
      </c>
      <c r="F7575" s="26">
        <v>46284.535509259258</v>
      </c>
      <c r="G7575" s="12" t="s">
        <v>8514</v>
      </c>
      <c r="H7575" s="55" t="s">
        <v>9172</v>
      </c>
      <c r="I7575" t="s">
        <v>1603</v>
      </c>
      <c r="J7575" s="39">
        <v>2894250</v>
      </c>
      <c r="K7575" s="39">
        <v>549907.5</v>
      </c>
      <c r="L7575" s="39">
        <v>3444157.5</v>
      </c>
      <c r="M7575" t="s">
        <v>70</v>
      </c>
    </row>
    <row r="7576" spans="1:13" hidden="1">
      <c r="A7576" t="s">
        <v>26</v>
      </c>
      <c r="B7576" t="s">
        <v>9334</v>
      </c>
      <c r="C7576" s="55" t="s">
        <v>9379</v>
      </c>
      <c r="D7576" t="s">
        <v>28</v>
      </c>
      <c r="E7576" s="32">
        <v>46284</v>
      </c>
      <c r="F7576" s="26">
        <v>46284.287256944444</v>
      </c>
      <c r="G7576" s="12" t="s">
        <v>8514</v>
      </c>
      <c r="H7576" s="55" t="s">
        <v>9186</v>
      </c>
      <c r="I7576" t="s">
        <v>7674</v>
      </c>
      <c r="J7576" s="39">
        <v>1507300</v>
      </c>
      <c r="K7576" s="39">
        <v>286387</v>
      </c>
      <c r="L7576" s="39">
        <v>1793687</v>
      </c>
      <c r="M7576" t="s">
        <v>37</v>
      </c>
    </row>
    <row r="7577" spans="1:13" hidden="1">
      <c r="A7577" t="s">
        <v>26</v>
      </c>
      <c r="B7577" t="s">
        <v>9316</v>
      </c>
      <c r="C7577" s="55" t="s">
        <v>9361</v>
      </c>
      <c r="D7577" t="s">
        <v>648</v>
      </c>
      <c r="E7577" s="32">
        <v>46285</v>
      </c>
      <c r="F7577" s="26">
        <v>46285.872210648151</v>
      </c>
      <c r="G7577" s="12" t="s">
        <v>8514</v>
      </c>
      <c r="H7577" s="55" t="s">
        <v>9408</v>
      </c>
      <c r="I7577" t="s">
        <v>649</v>
      </c>
      <c r="J7577" s="39">
        <v>1258400</v>
      </c>
      <c r="K7577" s="39">
        <v>239096</v>
      </c>
      <c r="L7577" s="39">
        <v>1497496</v>
      </c>
      <c r="M7577" t="s">
        <v>58</v>
      </c>
    </row>
    <row r="7578" spans="1:13" hidden="1">
      <c r="A7578" t="s">
        <v>26</v>
      </c>
      <c r="B7578" t="s">
        <v>9317</v>
      </c>
      <c r="C7578" s="55" t="s">
        <v>9362</v>
      </c>
      <c r="D7578" t="s">
        <v>1054</v>
      </c>
      <c r="E7578" s="32">
        <v>46285</v>
      </c>
      <c r="F7578" s="26">
        <v>46285.861990740741</v>
      </c>
      <c r="G7578" s="12" t="s">
        <v>8514</v>
      </c>
      <c r="H7578" s="55" t="s">
        <v>9409</v>
      </c>
      <c r="I7578" t="s">
        <v>7757</v>
      </c>
      <c r="J7578" s="39">
        <v>2127408</v>
      </c>
      <c r="K7578" s="39">
        <v>404207.52</v>
      </c>
      <c r="L7578" s="39">
        <v>2531615.52</v>
      </c>
      <c r="M7578" t="s">
        <v>70</v>
      </c>
    </row>
    <row r="7579" spans="1:13" hidden="1">
      <c r="A7579" t="s">
        <v>26</v>
      </c>
      <c r="B7579" t="s">
        <v>9318</v>
      </c>
      <c r="C7579" s="55" t="s">
        <v>9363</v>
      </c>
      <c r="D7579" t="s">
        <v>4499</v>
      </c>
      <c r="E7579" s="32">
        <v>46285</v>
      </c>
      <c r="F7579" s="26">
        <v>46285.830659722225</v>
      </c>
      <c r="G7579" s="12" t="s">
        <v>8514</v>
      </c>
      <c r="H7579" s="55" t="s">
        <v>9157</v>
      </c>
      <c r="I7579" t="s">
        <v>739</v>
      </c>
      <c r="J7579" s="39">
        <v>26300</v>
      </c>
      <c r="K7579" s="39">
        <v>0</v>
      </c>
      <c r="L7579" s="39">
        <v>26300</v>
      </c>
      <c r="M7579" t="s">
        <v>70</v>
      </c>
    </row>
    <row r="7580" spans="1:13" hidden="1">
      <c r="A7580" t="s">
        <v>26</v>
      </c>
      <c r="B7580" t="s">
        <v>9319</v>
      </c>
      <c r="C7580" s="55" t="s">
        <v>9364</v>
      </c>
      <c r="D7580" t="s">
        <v>708</v>
      </c>
      <c r="E7580" s="32">
        <v>46285</v>
      </c>
      <c r="F7580" s="26">
        <v>46285.811597222222</v>
      </c>
      <c r="G7580" s="12" t="s">
        <v>8514</v>
      </c>
      <c r="H7580" s="55" t="s">
        <v>9157</v>
      </c>
      <c r="I7580" t="s">
        <v>739</v>
      </c>
      <c r="J7580" s="39">
        <v>95427</v>
      </c>
      <c r="K7580" s="39">
        <v>16573</v>
      </c>
      <c r="L7580" s="39">
        <v>112000</v>
      </c>
      <c r="M7580" t="s">
        <v>70</v>
      </c>
    </row>
    <row r="7581" spans="1:13" hidden="1">
      <c r="A7581" t="s">
        <v>26</v>
      </c>
      <c r="B7581" t="s">
        <v>9320</v>
      </c>
      <c r="C7581" s="55" t="s">
        <v>9365</v>
      </c>
      <c r="D7581" t="s">
        <v>4499</v>
      </c>
      <c r="E7581" s="32">
        <v>46285</v>
      </c>
      <c r="F7581" s="26">
        <v>46285.771932870368</v>
      </c>
      <c r="G7581" s="12" t="s">
        <v>8514</v>
      </c>
      <c r="H7581" s="55" t="s">
        <v>9157</v>
      </c>
      <c r="I7581" t="s">
        <v>739</v>
      </c>
      <c r="J7581" s="39">
        <v>16100</v>
      </c>
      <c r="K7581" s="39">
        <v>0</v>
      </c>
      <c r="L7581" s="39">
        <v>16100</v>
      </c>
      <c r="M7581" t="s">
        <v>70</v>
      </c>
    </row>
    <row r="7582" spans="1:13" hidden="1">
      <c r="A7582" t="s">
        <v>26</v>
      </c>
      <c r="B7582" t="s">
        <v>9321</v>
      </c>
      <c r="C7582" s="55" t="s">
        <v>9366</v>
      </c>
      <c r="D7582" t="s">
        <v>708</v>
      </c>
      <c r="E7582" s="32">
        <v>46285</v>
      </c>
      <c r="F7582" s="26">
        <v>46285.746620370373</v>
      </c>
      <c r="G7582" s="12" t="s">
        <v>8514</v>
      </c>
      <c r="H7582" s="55" t="s">
        <v>9157</v>
      </c>
      <c r="I7582" t="s">
        <v>739</v>
      </c>
      <c r="J7582" s="39">
        <v>4201.68</v>
      </c>
      <c r="K7582" s="39">
        <v>798.32</v>
      </c>
      <c r="L7582" s="39">
        <v>5000</v>
      </c>
      <c r="M7582" t="s">
        <v>70</v>
      </c>
    </row>
    <row r="7583" spans="1:13" hidden="1">
      <c r="A7583" t="s">
        <v>26</v>
      </c>
      <c r="B7583" t="s">
        <v>9322</v>
      </c>
      <c r="C7583" s="55" t="s">
        <v>9367</v>
      </c>
      <c r="D7583" t="s">
        <v>4499</v>
      </c>
      <c r="E7583" s="32">
        <v>46285</v>
      </c>
      <c r="F7583" s="26">
        <v>46285.000578703701</v>
      </c>
      <c r="G7583" s="12" t="s">
        <v>8514</v>
      </c>
      <c r="H7583" s="55" t="s">
        <v>9157</v>
      </c>
      <c r="I7583" t="s">
        <v>739</v>
      </c>
      <c r="J7583" s="39">
        <v>16100</v>
      </c>
      <c r="K7583" s="39">
        <v>0</v>
      </c>
      <c r="L7583" s="39">
        <v>16100</v>
      </c>
      <c r="M7583" t="s">
        <v>70</v>
      </c>
    </row>
    <row r="7584" spans="1:13" hidden="1">
      <c r="A7584" t="s">
        <v>26</v>
      </c>
      <c r="B7584" t="s">
        <v>9456</v>
      </c>
      <c r="C7584" s="55">
        <v>28751188</v>
      </c>
      <c r="D7584" t="s">
        <v>4499</v>
      </c>
      <c r="E7584" s="32">
        <v>46286</v>
      </c>
      <c r="F7584" s="26">
        <v>46286.983437499999</v>
      </c>
      <c r="G7584" s="12" t="s">
        <v>8514</v>
      </c>
      <c r="H7584">
        <v>900219834</v>
      </c>
      <c r="I7584" t="s">
        <v>739</v>
      </c>
      <c r="J7584" s="39">
        <v>26300</v>
      </c>
      <c r="K7584" s="39">
        <v>0</v>
      </c>
      <c r="L7584" s="39">
        <v>26300</v>
      </c>
      <c r="M7584" t="s">
        <v>70</v>
      </c>
    </row>
    <row r="7585" spans="1:13" hidden="1">
      <c r="A7585" t="s">
        <v>26</v>
      </c>
      <c r="B7585" t="s">
        <v>9457</v>
      </c>
      <c r="C7585" s="55">
        <v>10715</v>
      </c>
      <c r="D7585" t="s">
        <v>2896</v>
      </c>
      <c r="E7585" s="32">
        <v>46286</v>
      </c>
      <c r="F7585" s="26">
        <v>46286.858344907407</v>
      </c>
      <c r="G7585" s="12" t="s">
        <v>8514</v>
      </c>
      <c r="H7585">
        <v>32150739</v>
      </c>
      <c r="I7585" t="s">
        <v>400</v>
      </c>
      <c r="J7585" s="39">
        <v>414500</v>
      </c>
      <c r="K7585" s="39">
        <v>0</v>
      </c>
      <c r="L7585" s="39">
        <v>414500</v>
      </c>
      <c r="M7585" t="s">
        <v>199</v>
      </c>
    </row>
    <row r="7586" spans="1:13" hidden="1">
      <c r="A7586" t="s">
        <v>26</v>
      </c>
      <c r="B7586" t="s">
        <v>9458</v>
      </c>
      <c r="C7586" s="55">
        <v>30194</v>
      </c>
      <c r="D7586" t="s">
        <v>9489</v>
      </c>
      <c r="E7586" s="32">
        <v>46286</v>
      </c>
      <c r="F7586" s="26">
        <v>46286.784131944441</v>
      </c>
      <c r="G7586" s="12" t="s">
        <v>8514</v>
      </c>
      <c r="H7586">
        <v>901388960</v>
      </c>
      <c r="I7586" t="s">
        <v>9492</v>
      </c>
      <c r="J7586" s="39">
        <v>37100</v>
      </c>
      <c r="K7586" s="39">
        <v>0</v>
      </c>
      <c r="L7586" s="39">
        <v>37100</v>
      </c>
      <c r="M7586" t="s">
        <v>54</v>
      </c>
    </row>
    <row r="7587" spans="1:13" hidden="1">
      <c r="A7587" t="s">
        <v>26</v>
      </c>
      <c r="B7587" t="s">
        <v>9459</v>
      </c>
      <c r="C7587" s="55">
        <v>441673</v>
      </c>
      <c r="D7587" t="s">
        <v>662</v>
      </c>
      <c r="E7587" s="32">
        <v>46286</v>
      </c>
      <c r="F7587" s="26">
        <v>46286.748032407406</v>
      </c>
      <c r="G7587" s="12" t="s">
        <v>8514</v>
      </c>
      <c r="H7587">
        <v>900053978</v>
      </c>
      <c r="I7587" t="s">
        <v>663</v>
      </c>
      <c r="J7587" s="39">
        <v>22165</v>
      </c>
      <c r="K7587" s="39">
        <v>0</v>
      </c>
      <c r="L7587" s="39">
        <v>22165</v>
      </c>
      <c r="M7587" t="s">
        <v>54</v>
      </c>
    </row>
    <row r="7588" spans="1:13" hidden="1">
      <c r="A7588" t="s">
        <v>26</v>
      </c>
      <c r="B7588" t="s">
        <v>9460</v>
      </c>
      <c r="C7588" s="55">
        <v>5045</v>
      </c>
      <c r="D7588" t="s">
        <v>9490</v>
      </c>
      <c r="E7588" s="32">
        <v>46286</v>
      </c>
      <c r="F7588" s="26">
        <v>46286.487349537034</v>
      </c>
      <c r="G7588" s="12" t="s">
        <v>8514</v>
      </c>
      <c r="H7588">
        <v>901688278</v>
      </c>
      <c r="I7588" t="s">
        <v>9493</v>
      </c>
      <c r="J7588" s="39">
        <v>3563832.9999999995</v>
      </c>
      <c r="K7588" s="39">
        <v>677128.27</v>
      </c>
      <c r="L7588" s="39">
        <v>4240961.2699999996</v>
      </c>
    </row>
    <row r="7589" spans="1:13" hidden="1">
      <c r="A7589" t="s">
        <v>26</v>
      </c>
      <c r="B7589" t="s">
        <v>9461</v>
      </c>
      <c r="C7589" s="55">
        <v>231451</v>
      </c>
      <c r="D7589" t="s">
        <v>28</v>
      </c>
      <c r="E7589" s="32">
        <v>46286</v>
      </c>
      <c r="F7589" s="26">
        <v>46286.544212962966</v>
      </c>
      <c r="G7589" s="12" t="s">
        <v>8514</v>
      </c>
      <c r="H7589">
        <v>890937070</v>
      </c>
      <c r="I7589" t="s">
        <v>127</v>
      </c>
      <c r="J7589" s="39">
        <v>107000767</v>
      </c>
      <c r="K7589" s="39">
        <v>2033015</v>
      </c>
      <c r="L7589" s="39">
        <v>109033782</v>
      </c>
      <c r="M7589" t="s">
        <v>128</v>
      </c>
    </row>
    <row r="7590" spans="1:13" hidden="1">
      <c r="A7590" t="s">
        <v>26</v>
      </c>
      <c r="B7590" t="s">
        <v>9462</v>
      </c>
      <c r="C7590" s="55">
        <v>90789709</v>
      </c>
      <c r="D7590" t="s">
        <v>1004</v>
      </c>
      <c r="E7590" s="32">
        <v>46286</v>
      </c>
      <c r="F7590" s="26">
        <v>46286.411898148152</v>
      </c>
      <c r="G7590" s="12" t="s">
        <v>8514</v>
      </c>
      <c r="H7590">
        <v>890900841</v>
      </c>
      <c r="I7590" t="s">
        <v>1005</v>
      </c>
      <c r="J7590" s="39">
        <v>300400</v>
      </c>
      <c r="K7590" s="39">
        <v>0</v>
      </c>
      <c r="L7590" s="39">
        <v>300400</v>
      </c>
      <c r="M7590" t="s">
        <v>62</v>
      </c>
    </row>
    <row r="7591" spans="1:13" hidden="1">
      <c r="A7591" t="s">
        <v>26</v>
      </c>
      <c r="B7591" t="s">
        <v>9463</v>
      </c>
      <c r="C7591" s="55">
        <v>3342</v>
      </c>
      <c r="D7591" t="s">
        <v>28</v>
      </c>
      <c r="E7591" s="32">
        <v>46286</v>
      </c>
      <c r="F7591" s="26">
        <v>46286.688506944447</v>
      </c>
      <c r="G7591" s="12" t="s">
        <v>8514</v>
      </c>
      <c r="H7591">
        <v>900144364</v>
      </c>
      <c r="I7591" t="s">
        <v>72</v>
      </c>
      <c r="J7591" s="39">
        <v>2216100</v>
      </c>
      <c r="K7591" s="39">
        <v>421059</v>
      </c>
      <c r="L7591" s="39">
        <v>2637159</v>
      </c>
      <c r="M7591" t="s">
        <v>70</v>
      </c>
    </row>
    <row r="7592" spans="1:13" hidden="1">
      <c r="A7592" t="s">
        <v>26</v>
      </c>
      <c r="B7592" t="s">
        <v>9464</v>
      </c>
      <c r="C7592" s="55">
        <v>1032996</v>
      </c>
      <c r="D7592" t="s">
        <v>138</v>
      </c>
      <c r="E7592" s="32">
        <v>46286</v>
      </c>
      <c r="F7592" s="26">
        <v>46286.710520833331</v>
      </c>
      <c r="G7592" s="12" t="s">
        <v>8514</v>
      </c>
      <c r="H7592">
        <v>860016640</v>
      </c>
      <c r="I7592" t="s">
        <v>139</v>
      </c>
      <c r="J7592" s="39">
        <v>2127915</v>
      </c>
      <c r="K7592" s="39">
        <v>0</v>
      </c>
      <c r="L7592" s="39">
        <v>2127915</v>
      </c>
      <c r="M7592" t="s">
        <v>70</v>
      </c>
    </row>
    <row r="7593" spans="1:13" hidden="1">
      <c r="A7593" t="s">
        <v>26</v>
      </c>
      <c r="B7593" t="s">
        <v>9465</v>
      </c>
      <c r="C7593" s="55">
        <v>3341</v>
      </c>
      <c r="D7593" t="s">
        <v>28</v>
      </c>
      <c r="E7593" s="32">
        <v>46286</v>
      </c>
      <c r="F7593" s="26">
        <v>46286.679467592592</v>
      </c>
      <c r="G7593" s="12" t="s">
        <v>8514</v>
      </c>
      <c r="H7593">
        <v>900144364</v>
      </c>
      <c r="I7593" t="s">
        <v>72</v>
      </c>
      <c r="J7593" s="39">
        <v>2552550</v>
      </c>
      <c r="K7593" s="39">
        <v>484984.5</v>
      </c>
      <c r="L7593" s="39">
        <v>3037534.5</v>
      </c>
      <c r="M7593" t="s">
        <v>70</v>
      </c>
    </row>
    <row r="7594" spans="1:13" hidden="1">
      <c r="A7594" t="s">
        <v>26</v>
      </c>
      <c r="B7594" t="s">
        <v>9466</v>
      </c>
      <c r="C7594" s="55">
        <v>14130</v>
      </c>
      <c r="D7594" t="s">
        <v>28</v>
      </c>
      <c r="E7594" s="32">
        <v>46286</v>
      </c>
      <c r="F7594" s="26">
        <v>46286.616238425922</v>
      </c>
      <c r="G7594" s="12" t="s">
        <v>8514</v>
      </c>
      <c r="H7594">
        <v>900420442</v>
      </c>
      <c r="I7594" t="s">
        <v>586</v>
      </c>
      <c r="J7594" s="39">
        <v>2483090</v>
      </c>
      <c r="K7594" s="39">
        <v>471787.1</v>
      </c>
      <c r="L7594" s="39">
        <v>2954877.1</v>
      </c>
      <c r="M7594" t="s">
        <v>9455</v>
      </c>
    </row>
    <row r="7595" spans="1:13" hidden="1">
      <c r="A7595" t="s">
        <v>26</v>
      </c>
      <c r="B7595" t="s">
        <v>9467</v>
      </c>
      <c r="C7595" s="55">
        <v>146919</v>
      </c>
      <c r="D7595" t="s">
        <v>3919</v>
      </c>
      <c r="E7595" s="32">
        <v>46286</v>
      </c>
      <c r="F7595" s="26">
        <v>46286.723287037035</v>
      </c>
      <c r="G7595" s="12" t="s">
        <v>8514</v>
      </c>
      <c r="H7595">
        <v>88147614</v>
      </c>
      <c r="I7595" t="s">
        <v>956</v>
      </c>
      <c r="J7595" s="39">
        <v>100000</v>
      </c>
      <c r="K7595" s="39">
        <v>0</v>
      </c>
      <c r="L7595" s="39">
        <v>100000</v>
      </c>
      <c r="M7595" t="s">
        <v>54</v>
      </c>
    </row>
    <row r="7596" spans="1:13" hidden="1">
      <c r="A7596" t="s">
        <v>26</v>
      </c>
      <c r="B7596" t="s">
        <v>9468</v>
      </c>
      <c r="C7596" s="55">
        <v>79</v>
      </c>
      <c r="D7596" t="s">
        <v>6069</v>
      </c>
      <c r="E7596" s="32">
        <v>46286</v>
      </c>
      <c r="F7596" s="26">
        <v>46286.718877314815</v>
      </c>
      <c r="G7596" s="12" t="s">
        <v>8514</v>
      </c>
      <c r="H7596">
        <v>1075686375</v>
      </c>
      <c r="I7596" t="s">
        <v>6070</v>
      </c>
      <c r="J7596" s="39">
        <v>150000</v>
      </c>
      <c r="K7596" s="39">
        <v>0</v>
      </c>
      <c r="L7596" s="39">
        <v>150000</v>
      </c>
      <c r="M7596" t="s">
        <v>54</v>
      </c>
    </row>
    <row r="7597" spans="1:13" hidden="1">
      <c r="A7597" t="s">
        <v>26</v>
      </c>
      <c r="B7597" t="s">
        <v>9469</v>
      </c>
      <c r="C7597" s="55">
        <v>65047</v>
      </c>
      <c r="D7597" t="s">
        <v>28</v>
      </c>
      <c r="E7597" s="32">
        <v>46286</v>
      </c>
      <c r="F7597" s="26">
        <v>46286.62704861111</v>
      </c>
      <c r="G7597" s="12" t="s">
        <v>8514</v>
      </c>
      <c r="H7597">
        <v>71673088</v>
      </c>
      <c r="I7597" t="s">
        <v>9494</v>
      </c>
      <c r="J7597" s="39">
        <v>14900</v>
      </c>
      <c r="K7597" s="39">
        <v>0</v>
      </c>
      <c r="L7597" s="39">
        <v>14900</v>
      </c>
      <c r="M7597" t="s">
        <v>54</v>
      </c>
    </row>
    <row r="7598" spans="1:13" hidden="1">
      <c r="A7598" t="s">
        <v>26</v>
      </c>
      <c r="B7598" t="s">
        <v>9470</v>
      </c>
      <c r="C7598" s="55">
        <v>282834</v>
      </c>
      <c r="D7598" t="s">
        <v>2339</v>
      </c>
      <c r="E7598" s="32">
        <v>46286</v>
      </c>
      <c r="F7598" s="26">
        <v>46286.626458333332</v>
      </c>
      <c r="G7598" s="12" t="s">
        <v>8514</v>
      </c>
      <c r="H7598">
        <v>860076919</v>
      </c>
      <c r="I7598" t="s">
        <v>2340</v>
      </c>
      <c r="J7598" s="39">
        <v>42500</v>
      </c>
      <c r="K7598" s="39">
        <v>0</v>
      </c>
      <c r="L7598" s="39">
        <v>42500</v>
      </c>
      <c r="M7598" t="s">
        <v>54</v>
      </c>
    </row>
    <row r="7599" spans="1:13" hidden="1">
      <c r="A7599" t="s">
        <v>26</v>
      </c>
      <c r="B7599" t="s">
        <v>9471</v>
      </c>
      <c r="C7599" s="55">
        <v>8610</v>
      </c>
      <c r="D7599" t="s">
        <v>9491</v>
      </c>
      <c r="E7599" s="32">
        <v>46286</v>
      </c>
      <c r="F7599" s="26">
        <v>46286.626122685186</v>
      </c>
      <c r="G7599" s="12" t="s">
        <v>8514</v>
      </c>
      <c r="H7599">
        <v>71673088</v>
      </c>
      <c r="I7599" t="s">
        <v>9495</v>
      </c>
      <c r="J7599" s="39">
        <v>45300</v>
      </c>
      <c r="K7599" s="39">
        <v>0</v>
      </c>
      <c r="L7599" s="39">
        <v>45300</v>
      </c>
      <c r="M7599" t="s">
        <v>54</v>
      </c>
    </row>
    <row r="7600" spans="1:13" hidden="1">
      <c r="A7600" t="s">
        <v>26</v>
      </c>
      <c r="B7600" t="s">
        <v>9472</v>
      </c>
      <c r="C7600" s="55">
        <v>303057</v>
      </c>
      <c r="D7600" t="s">
        <v>7422</v>
      </c>
      <c r="E7600" s="32">
        <v>46286</v>
      </c>
      <c r="F7600" s="26">
        <v>46286.603958333333</v>
      </c>
      <c r="G7600" s="12" t="s">
        <v>8514</v>
      </c>
      <c r="H7600">
        <v>860076919</v>
      </c>
      <c r="I7600" t="s">
        <v>2340</v>
      </c>
      <c r="J7600" s="39">
        <v>29700</v>
      </c>
      <c r="K7600" s="39">
        <v>0</v>
      </c>
      <c r="L7600" s="39">
        <v>29700</v>
      </c>
      <c r="M7600" t="s">
        <v>54</v>
      </c>
    </row>
    <row r="7601" spans="1:13" hidden="1">
      <c r="A7601" t="s">
        <v>26</v>
      </c>
      <c r="B7601" t="s">
        <v>9473</v>
      </c>
      <c r="C7601" s="55">
        <v>7585</v>
      </c>
      <c r="D7601" t="s">
        <v>2544</v>
      </c>
      <c r="E7601" s="32">
        <v>46286</v>
      </c>
      <c r="F7601" s="26">
        <v>46286.594641203701</v>
      </c>
      <c r="G7601" s="12" t="s">
        <v>8514</v>
      </c>
      <c r="H7601">
        <v>901032802</v>
      </c>
      <c r="I7601" t="s">
        <v>3124</v>
      </c>
      <c r="J7601" s="39">
        <v>49206</v>
      </c>
      <c r="K7601" s="39">
        <v>0</v>
      </c>
      <c r="L7601" s="39">
        <v>49206</v>
      </c>
      <c r="M7601" t="s">
        <v>62</v>
      </c>
    </row>
    <row r="7602" spans="1:13" hidden="1">
      <c r="A7602" t="s">
        <v>26</v>
      </c>
      <c r="B7602" t="s">
        <v>9474</v>
      </c>
      <c r="C7602" s="55">
        <v>143829</v>
      </c>
      <c r="D7602" t="s">
        <v>7531</v>
      </c>
      <c r="E7602" s="32">
        <v>46286</v>
      </c>
      <c r="F7602" s="26">
        <v>46286.513449074075</v>
      </c>
      <c r="G7602" s="12" t="s">
        <v>8514</v>
      </c>
      <c r="H7602">
        <v>900407432</v>
      </c>
      <c r="I7602" t="s">
        <v>509</v>
      </c>
      <c r="J7602" s="39">
        <v>53900</v>
      </c>
      <c r="K7602" s="39">
        <v>0</v>
      </c>
      <c r="L7602" s="39">
        <v>53900</v>
      </c>
      <c r="M7602" t="s">
        <v>54</v>
      </c>
    </row>
    <row r="7603" spans="1:13" hidden="1">
      <c r="A7603" t="s">
        <v>26</v>
      </c>
      <c r="B7603" t="s">
        <v>9475</v>
      </c>
      <c r="C7603" s="55">
        <v>143828</v>
      </c>
      <c r="D7603" t="s">
        <v>7531</v>
      </c>
      <c r="E7603" s="32">
        <v>46286</v>
      </c>
      <c r="F7603" s="26">
        <v>46286.513333333336</v>
      </c>
      <c r="G7603" s="12" t="s">
        <v>8514</v>
      </c>
      <c r="H7603">
        <v>900407432</v>
      </c>
      <c r="I7603" t="s">
        <v>509</v>
      </c>
      <c r="J7603" s="39">
        <v>69200</v>
      </c>
      <c r="K7603" s="39">
        <v>0</v>
      </c>
      <c r="L7603" s="39">
        <v>69200</v>
      </c>
      <c r="M7603" t="s">
        <v>54</v>
      </c>
    </row>
    <row r="7604" spans="1:13" hidden="1">
      <c r="A7604" t="s">
        <v>26</v>
      </c>
      <c r="B7604" t="s">
        <v>9476</v>
      </c>
      <c r="C7604" s="55">
        <v>14126</v>
      </c>
      <c r="D7604" t="s">
        <v>28</v>
      </c>
      <c r="E7604" s="32">
        <v>46286</v>
      </c>
      <c r="F7604" s="26">
        <v>46286.395312499997</v>
      </c>
      <c r="G7604" s="12" t="s">
        <v>8514</v>
      </c>
      <c r="H7604">
        <v>900420442</v>
      </c>
      <c r="I7604" t="s">
        <v>586</v>
      </c>
      <c r="J7604" s="39">
        <v>1460878</v>
      </c>
      <c r="K7604" s="39">
        <v>277566.82</v>
      </c>
      <c r="L7604" s="39">
        <v>1738444.82</v>
      </c>
      <c r="M7604" t="s">
        <v>9455</v>
      </c>
    </row>
    <row r="7605" spans="1:13" hidden="1">
      <c r="A7605" t="s">
        <v>26</v>
      </c>
      <c r="B7605" t="s">
        <v>9477</v>
      </c>
      <c r="C7605" s="55">
        <v>373440</v>
      </c>
      <c r="D7605" t="s">
        <v>336</v>
      </c>
      <c r="E7605" s="32">
        <v>46286</v>
      </c>
      <c r="F7605" s="26">
        <v>46286.492696759262</v>
      </c>
      <c r="G7605" s="12" t="s">
        <v>8514</v>
      </c>
      <c r="H7605">
        <v>800049074</v>
      </c>
      <c r="I7605" t="s">
        <v>337</v>
      </c>
      <c r="J7605" s="39">
        <v>168821</v>
      </c>
      <c r="K7605" s="39">
        <v>32076</v>
      </c>
      <c r="L7605" s="39">
        <v>200897</v>
      </c>
      <c r="M7605" t="s">
        <v>70</v>
      </c>
    </row>
    <row r="7606" spans="1:13" hidden="1">
      <c r="A7606" t="s">
        <v>26</v>
      </c>
      <c r="B7606" t="s">
        <v>9478</v>
      </c>
      <c r="C7606" s="55">
        <v>1668</v>
      </c>
      <c r="D7606" t="s">
        <v>151</v>
      </c>
      <c r="E7606" s="32">
        <v>46286</v>
      </c>
      <c r="F7606" s="26">
        <v>46286.401041666664</v>
      </c>
      <c r="G7606" s="12" t="s">
        <v>8514</v>
      </c>
      <c r="H7606">
        <v>901561580</v>
      </c>
      <c r="I7606" t="s">
        <v>152</v>
      </c>
      <c r="J7606" s="39">
        <v>452023</v>
      </c>
      <c r="K7606" s="39">
        <v>85884.37</v>
      </c>
      <c r="L7606" s="39">
        <v>537907.37</v>
      </c>
      <c r="M7606" t="s">
        <v>37</v>
      </c>
    </row>
    <row r="7607" spans="1:13" hidden="1">
      <c r="A7607" t="s">
        <v>26</v>
      </c>
      <c r="B7607" t="s">
        <v>9479</v>
      </c>
      <c r="C7607" s="55">
        <v>1667</v>
      </c>
      <c r="D7607" t="s">
        <v>151</v>
      </c>
      <c r="E7607" s="32">
        <v>46286</v>
      </c>
      <c r="F7607" s="26">
        <v>46286.397418981483</v>
      </c>
      <c r="G7607" s="12" t="s">
        <v>8514</v>
      </c>
      <c r="H7607">
        <v>901561580</v>
      </c>
      <c r="I7607" t="s">
        <v>152</v>
      </c>
      <c r="J7607" s="39">
        <v>124695.99999999999</v>
      </c>
      <c r="K7607" s="39">
        <v>23692.240000000002</v>
      </c>
      <c r="L7607" s="39">
        <v>148388.24</v>
      </c>
      <c r="M7607" t="s">
        <v>37</v>
      </c>
    </row>
    <row r="7608" spans="1:13" hidden="1">
      <c r="A7608" t="s">
        <v>26</v>
      </c>
      <c r="B7608" t="s">
        <v>9480</v>
      </c>
      <c r="C7608" s="55">
        <v>61</v>
      </c>
      <c r="D7608" t="s">
        <v>227</v>
      </c>
      <c r="E7608" s="32">
        <v>46286</v>
      </c>
      <c r="F7608" s="26">
        <v>46286.418032407404</v>
      </c>
      <c r="G7608" s="12" t="s">
        <v>8514</v>
      </c>
      <c r="H7608">
        <v>901926755</v>
      </c>
      <c r="I7608" t="s">
        <v>8092</v>
      </c>
      <c r="J7608" s="39">
        <v>6000000</v>
      </c>
      <c r="K7608" s="39">
        <v>1140000</v>
      </c>
      <c r="L7608" s="39">
        <v>7140000</v>
      </c>
      <c r="M7608" t="s">
        <v>1452</v>
      </c>
    </row>
    <row r="7609" spans="1:13" hidden="1">
      <c r="A7609" t="s">
        <v>26</v>
      </c>
      <c r="B7609" t="s">
        <v>9481</v>
      </c>
      <c r="C7609" s="55">
        <v>1666</v>
      </c>
      <c r="D7609" t="s">
        <v>151</v>
      </c>
      <c r="E7609" s="32">
        <v>46286</v>
      </c>
      <c r="F7609" s="26">
        <v>46286.396331018521</v>
      </c>
      <c r="G7609" s="12" t="s">
        <v>8514</v>
      </c>
      <c r="H7609">
        <v>901561580</v>
      </c>
      <c r="I7609" t="s">
        <v>152</v>
      </c>
      <c r="J7609" s="39">
        <v>880000</v>
      </c>
      <c r="K7609" s="39">
        <v>167200</v>
      </c>
      <c r="L7609" s="39">
        <v>1047200</v>
      </c>
      <c r="M7609" t="s">
        <v>37</v>
      </c>
    </row>
    <row r="7610" spans="1:13" hidden="1">
      <c r="A7610" t="s">
        <v>26</v>
      </c>
      <c r="B7610" t="s">
        <v>9482</v>
      </c>
      <c r="C7610" s="55">
        <v>4484654</v>
      </c>
      <c r="D7610" t="s">
        <v>3376</v>
      </c>
      <c r="E7610" s="32">
        <v>46286</v>
      </c>
      <c r="F7610" s="26">
        <v>46286.491863425923</v>
      </c>
      <c r="G7610" s="12" t="s">
        <v>8514</v>
      </c>
      <c r="H7610">
        <v>860037013</v>
      </c>
      <c r="I7610" t="s">
        <v>1233</v>
      </c>
      <c r="J7610" s="39">
        <v>1212289.1500000001</v>
      </c>
      <c r="K7610" s="39">
        <v>230334.94</v>
      </c>
      <c r="L7610" s="39">
        <v>1442624.09</v>
      </c>
      <c r="M7610" t="s">
        <v>70</v>
      </c>
    </row>
    <row r="7611" spans="1:13" hidden="1">
      <c r="A7611" t="s">
        <v>26</v>
      </c>
      <c r="B7611" t="s">
        <v>9483</v>
      </c>
      <c r="C7611" s="55">
        <v>840992</v>
      </c>
      <c r="D7611" t="s">
        <v>868</v>
      </c>
      <c r="E7611" s="32">
        <v>46286</v>
      </c>
      <c r="F7611" s="26">
        <v>46286.374155092592</v>
      </c>
      <c r="G7611" s="12" t="s">
        <v>8514</v>
      </c>
      <c r="H7611">
        <v>811009788</v>
      </c>
      <c r="I7611" t="s">
        <v>869</v>
      </c>
      <c r="J7611" s="39">
        <v>115839</v>
      </c>
      <c r="K7611" s="39">
        <v>0</v>
      </c>
      <c r="L7611" s="39">
        <v>115839</v>
      </c>
      <c r="M7611" t="s">
        <v>70</v>
      </c>
    </row>
    <row r="7612" spans="1:13" hidden="1">
      <c r="A7612" t="s">
        <v>26</v>
      </c>
      <c r="B7612" t="s">
        <v>9484</v>
      </c>
      <c r="C7612" s="55">
        <v>373364</v>
      </c>
      <c r="D7612" t="s">
        <v>336</v>
      </c>
      <c r="E7612" s="32">
        <v>46286</v>
      </c>
      <c r="F7612" s="26">
        <v>46286.35528935185</v>
      </c>
      <c r="G7612" s="12" t="s">
        <v>8514</v>
      </c>
      <c r="H7612">
        <v>800049074</v>
      </c>
      <c r="I7612" t="s">
        <v>337</v>
      </c>
      <c r="J7612" s="39">
        <v>380602</v>
      </c>
      <c r="K7612" s="39">
        <v>50594</v>
      </c>
      <c r="L7612" s="39">
        <v>431196</v>
      </c>
      <c r="M7612" t="s">
        <v>70</v>
      </c>
    </row>
    <row r="7613" spans="1:13" hidden="1">
      <c r="A7613" t="s">
        <v>26</v>
      </c>
      <c r="B7613" t="s">
        <v>9485</v>
      </c>
      <c r="C7613" s="55">
        <v>343884</v>
      </c>
      <c r="D7613" t="s">
        <v>6859</v>
      </c>
      <c r="E7613" s="32">
        <v>46286</v>
      </c>
      <c r="F7613" s="26">
        <v>46286.423726851855</v>
      </c>
      <c r="G7613" s="12" t="s">
        <v>8514</v>
      </c>
      <c r="H7613">
        <v>900236520</v>
      </c>
      <c r="I7613" t="s">
        <v>4763</v>
      </c>
      <c r="J7613" s="39">
        <v>6302</v>
      </c>
      <c r="K7613" s="39">
        <v>1198</v>
      </c>
      <c r="L7613" s="39">
        <v>7500</v>
      </c>
      <c r="M7613" t="s">
        <v>54</v>
      </c>
    </row>
    <row r="7614" spans="1:13" hidden="1">
      <c r="A7614" t="s">
        <v>26</v>
      </c>
      <c r="B7614" t="s">
        <v>9486</v>
      </c>
      <c r="C7614" s="55">
        <v>28591047</v>
      </c>
      <c r="D7614" t="s">
        <v>4499</v>
      </c>
      <c r="E7614" s="32">
        <v>46286</v>
      </c>
      <c r="F7614" s="26">
        <v>46286.324895833335</v>
      </c>
      <c r="G7614" s="12" t="s">
        <v>8514</v>
      </c>
      <c r="H7614">
        <v>900219834</v>
      </c>
      <c r="I7614" t="s">
        <v>739</v>
      </c>
      <c r="J7614" s="39">
        <v>18500</v>
      </c>
      <c r="K7614" s="39">
        <v>0</v>
      </c>
      <c r="L7614" s="39">
        <v>18500</v>
      </c>
      <c r="M7614" t="s">
        <v>70</v>
      </c>
    </row>
    <row r="7615" spans="1:13" hidden="1">
      <c r="A7615" t="s">
        <v>26</v>
      </c>
      <c r="B7615" t="s">
        <v>9487</v>
      </c>
      <c r="C7615" s="55">
        <v>28573513</v>
      </c>
      <c r="D7615" t="s">
        <v>4499</v>
      </c>
      <c r="E7615" s="32">
        <v>46286</v>
      </c>
      <c r="F7615" s="26">
        <v>46286.264722222222</v>
      </c>
      <c r="G7615" s="12" t="s">
        <v>8514</v>
      </c>
      <c r="H7615">
        <v>900219834</v>
      </c>
      <c r="I7615" t="s">
        <v>739</v>
      </c>
      <c r="J7615" s="39">
        <v>26300</v>
      </c>
      <c r="K7615" s="39">
        <v>0</v>
      </c>
      <c r="L7615" s="39">
        <v>26300</v>
      </c>
      <c r="M7615" t="s">
        <v>70</v>
      </c>
    </row>
    <row r="7616" spans="1:13" hidden="1">
      <c r="A7616" t="s">
        <v>26</v>
      </c>
      <c r="B7616" t="s">
        <v>9488</v>
      </c>
      <c r="C7616" s="55">
        <v>564821</v>
      </c>
      <c r="D7616" t="s">
        <v>671</v>
      </c>
      <c r="E7616" s="32">
        <v>46286</v>
      </c>
      <c r="F7616" s="26">
        <v>46286.18072916667</v>
      </c>
      <c r="G7616" s="12" t="s">
        <v>8514</v>
      </c>
      <c r="H7616">
        <v>860001697</v>
      </c>
      <c r="I7616" t="s">
        <v>669</v>
      </c>
      <c r="J7616" s="39">
        <v>40050</v>
      </c>
      <c r="K7616" s="39">
        <v>0</v>
      </c>
      <c r="L7616" s="39">
        <v>40050</v>
      </c>
      <c r="M7616" t="s">
        <v>70</v>
      </c>
    </row>
  </sheetData>
  <autoFilter ref="A1:Y7616" xr:uid="{EACBA547-8BC0-4D56-9750-071C47822C7A}">
    <filterColumn colId="2">
      <filters>
        <filter val="60929"/>
      </filters>
    </filterColumn>
  </autoFilter>
  <sortState xmlns:xlrd2="http://schemas.microsoft.com/office/spreadsheetml/2017/richdata2" ref="A2:Y7583">
    <sortCondition ref="E2:E7583"/>
  </sortState>
  <phoneticPr fontId="13" type="noConversion"/>
  <pageMargins left="0.7" right="0.7" top="0.75" bottom="0.75" header="0.3" footer="0.3"/>
  <pageSetup orientation="portrait" verticalDpi="0" r:id="rId1"/>
  <ignoredErrors>
    <ignoredError sqref="H7402:H7583 C7402:C7583" numberStoredAsText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9E20-C2F1-401A-9ED3-A7139D79DF24}">
  <dimension ref="A1:B49"/>
  <sheetViews>
    <sheetView workbookViewId="0">
      <selection activeCell="A2" sqref="A2"/>
    </sheetView>
  </sheetViews>
  <sheetFormatPr baseColWidth="10" defaultRowHeight="14.4"/>
  <cols>
    <col min="1" max="2" width="65.77734375" bestFit="1" customWidth="1"/>
  </cols>
  <sheetData>
    <row r="1" spans="1:2">
      <c r="A1" s="34" t="s">
        <v>20</v>
      </c>
      <c r="B1" t="s">
        <v>7</v>
      </c>
    </row>
    <row r="2" spans="1:2">
      <c r="A2" s="59">
        <v>890331634</v>
      </c>
      <c r="B2" s="59" t="s">
        <v>9424</v>
      </c>
    </row>
    <row r="3" spans="1:2">
      <c r="A3" s="59">
        <v>900933624</v>
      </c>
      <c r="B3" s="59" t="s">
        <v>436</v>
      </c>
    </row>
    <row r="4" spans="1:2">
      <c r="A4" s="59">
        <v>900168538</v>
      </c>
      <c r="B4" s="59" t="s">
        <v>9425</v>
      </c>
    </row>
    <row r="5" spans="1:2">
      <c r="A5" s="59">
        <v>890907841</v>
      </c>
      <c r="B5" s="59" t="s">
        <v>1071</v>
      </c>
    </row>
    <row r="6" spans="1:2">
      <c r="A6" s="59">
        <v>901950863</v>
      </c>
      <c r="B6" s="59" t="s">
        <v>9426</v>
      </c>
    </row>
    <row r="7" spans="1:2">
      <c r="A7" s="60">
        <v>830085391</v>
      </c>
      <c r="B7" s="60" t="s">
        <v>9427</v>
      </c>
    </row>
    <row r="8" spans="1:2">
      <c r="A8" s="59">
        <v>900420442</v>
      </c>
      <c r="B8" s="59" t="s">
        <v>9428</v>
      </c>
    </row>
    <row r="9" spans="1:2">
      <c r="A9" s="59">
        <v>811011781</v>
      </c>
      <c r="B9" s="59" t="s">
        <v>9429</v>
      </c>
    </row>
    <row r="10" spans="1:2">
      <c r="A10" s="59">
        <v>42889142</v>
      </c>
      <c r="B10" s="59" t="s">
        <v>9430</v>
      </c>
    </row>
    <row r="11" spans="1:2">
      <c r="A11" s="59">
        <v>9522660</v>
      </c>
      <c r="B11" s="59" t="s">
        <v>9431</v>
      </c>
    </row>
    <row r="12" spans="1:2">
      <c r="A12" s="60">
        <v>901478945</v>
      </c>
      <c r="B12" s="60" t="s">
        <v>9432</v>
      </c>
    </row>
    <row r="13" spans="1:2">
      <c r="A13" s="60">
        <v>900563128</v>
      </c>
      <c r="B13" s="60" t="s">
        <v>9433</v>
      </c>
    </row>
    <row r="14" spans="1:2">
      <c r="A14" s="60">
        <v>900497895</v>
      </c>
      <c r="B14" s="60" t="s">
        <v>439</v>
      </c>
    </row>
    <row r="15" spans="1:2">
      <c r="A15" s="59">
        <v>901797186</v>
      </c>
      <c r="B15" s="59" t="s">
        <v>300</v>
      </c>
    </row>
    <row r="16" spans="1:2">
      <c r="A16" s="59">
        <v>901402351</v>
      </c>
      <c r="B16" s="59" t="s">
        <v>531</v>
      </c>
    </row>
    <row r="17" spans="1:2">
      <c r="A17" s="59">
        <v>900031940</v>
      </c>
      <c r="B17" s="59" t="s">
        <v>4479</v>
      </c>
    </row>
    <row r="18" spans="1:2">
      <c r="A18" s="60">
        <v>900923100</v>
      </c>
      <c r="B18" s="60" t="s">
        <v>9434</v>
      </c>
    </row>
    <row r="19" spans="1:2">
      <c r="A19" s="60">
        <v>809002625</v>
      </c>
      <c r="B19" s="60" t="s">
        <v>2171</v>
      </c>
    </row>
    <row r="20" spans="1:2">
      <c r="A20" s="60">
        <v>901006742</v>
      </c>
      <c r="B20" s="60" t="s">
        <v>9435</v>
      </c>
    </row>
    <row r="21" spans="1:2">
      <c r="A21" s="60">
        <v>901264496</v>
      </c>
      <c r="B21" s="60" t="s">
        <v>6189</v>
      </c>
    </row>
    <row r="22" spans="1:2">
      <c r="A22" s="59">
        <v>901485351</v>
      </c>
      <c r="B22" s="59" t="s">
        <v>9436</v>
      </c>
    </row>
    <row r="23" spans="1:2">
      <c r="A23" s="60">
        <v>901101232</v>
      </c>
      <c r="B23" s="60" t="s">
        <v>9437</v>
      </c>
    </row>
    <row r="24" spans="1:2">
      <c r="A24" s="60">
        <v>900667734</v>
      </c>
      <c r="B24" s="60" t="s">
        <v>123</v>
      </c>
    </row>
    <row r="25" spans="1:2">
      <c r="A25" s="59">
        <v>900611187</v>
      </c>
      <c r="B25" s="59" t="s">
        <v>1192</v>
      </c>
    </row>
    <row r="26" spans="1:2">
      <c r="A26" s="60">
        <v>8239085</v>
      </c>
      <c r="B26" s="60" t="s">
        <v>9438</v>
      </c>
    </row>
    <row r="27" spans="1:2">
      <c r="A27" s="59">
        <v>900014015</v>
      </c>
      <c r="B27" s="59" t="s">
        <v>9439</v>
      </c>
    </row>
    <row r="28" spans="1:2">
      <c r="A28" s="59">
        <v>900145763</v>
      </c>
      <c r="B28" s="59" t="s">
        <v>3353</v>
      </c>
    </row>
    <row r="29" spans="1:2">
      <c r="A29" s="59">
        <v>901931341</v>
      </c>
      <c r="B29" s="59" t="s">
        <v>9440</v>
      </c>
    </row>
    <row r="30" spans="1:2">
      <c r="A30" s="59">
        <v>902052444</v>
      </c>
      <c r="B30" s="59" t="s">
        <v>6787</v>
      </c>
    </row>
    <row r="31" spans="1:2">
      <c r="A31" s="60">
        <v>902069416</v>
      </c>
      <c r="B31" s="60" t="s">
        <v>9441</v>
      </c>
    </row>
    <row r="32" spans="1:2">
      <c r="A32" s="60">
        <v>830118111</v>
      </c>
      <c r="B32" s="60" t="s">
        <v>9442</v>
      </c>
    </row>
    <row r="33" spans="1:2">
      <c r="A33" s="59">
        <v>901847080</v>
      </c>
      <c r="B33" s="59" t="s">
        <v>9443</v>
      </c>
    </row>
    <row r="34" spans="1:2">
      <c r="A34" s="59">
        <v>900049081</v>
      </c>
      <c r="B34" s="59" t="s">
        <v>711</v>
      </c>
    </row>
    <row r="35" spans="1:2">
      <c r="A35" s="60">
        <v>900433773</v>
      </c>
      <c r="B35" s="60" t="s">
        <v>433</v>
      </c>
    </row>
    <row r="36" spans="1:2">
      <c r="A36" s="60">
        <v>901741749</v>
      </c>
      <c r="B36" s="60" t="s">
        <v>36</v>
      </c>
    </row>
    <row r="37" spans="1:2">
      <c r="A37" s="59">
        <v>860030828</v>
      </c>
      <c r="B37" s="59" t="s">
        <v>9444</v>
      </c>
    </row>
    <row r="38" spans="1:2">
      <c r="A38" s="59">
        <v>800046913</v>
      </c>
      <c r="B38" s="59" t="s">
        <v>9445</v>
      </c>
    </row>
    <row r="39" spans="1:2">
      <c r="A39" s="60">
        <v>901645062</v>
      </c>
      <c r="B39" s="60" t="s">
        <v>9446</v>
      </c>
    </row>
    <row r="40" spans="1:2">
      <c r="A40" s="59">
        <v>900759539</v>
      </c>
      <c r="B40" s="59" t="s">
        <v>9447</v>
      </c>
    </row>
    <row r="41" spans="1:2">
      <c r="A41" s="60">
        <v>900618518</v>
      </c>
      <c r="B41" s="60" t="s">
        <v>9448</v>
      </c>
    </row>
    <row r="42" spans="1:2">
      <c r="A42" s="59">
        <v>1057164423</v>
      </c>
      <c r="B42" s="59" t="s">
        <v>9449</v>
      </c>
    </row>
    <row r="43" spans="1:2">
      <c r="A43" s="59">
        <v>804005268</v>
      </c>
      <c r="B43" s="59" t="s">
        <v>5918</v>
      </c>
    </row>
    <row r="44" spans="1:2">
      <c r="A44" s="59">
        <v>901230965</v>
      </c>
      <c r="B44" s="59" t="s">
        <v>9450</v>
      </c>
    </row>
    <row r="45" spans="1:2">
      <c r="A45" s="59">
        <v>800215562</v>
      </c>
      <c r="B45" s="59" t="s">
        <v>9451</v>
      </c>
    </row>
    <row r="46" spans="1:2">
      <c r="A46" s="59">
        <v>800046125</v>
      </c>
      <c r="B46" s="59" t="s">
        <v>9452</v>
      </c>
    </row>
    <row r="47" spans="1:2">
      <c r="A47" s="59">
        <v>830067414</v>
      </c>
      <c r="B47" s="59" t="s">
        <v>525</v>
      </c>
    </row>
    <row r="48" spans="1:2">
      <c r="A48" s="59">
        <v>900600728</v>
      </c>
      <c r="B48" s="59" t="s">
        <v>9453</v>
      </c>
    </row>
    <row r="49" spans="1:2">
      <c r="A49" s="59">
        <v>830107115</v>
      </c>
      <c r="B49" s="59" t="s">
        <v>9454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3445-D862-4398-8414-2CBB94EAC06E}">
  <dimension ref="H3:M5"/>
  <sheetViews>
    <sheetView workbookViewId="0"/>
  </sheetViews>
  <sheetFormatPr baseColWidth="10" defaultRowHeight="14.4"/>
  <cols>
    <col min="2" max="2" width="67.21875" bestFit="1" customWidth="1"/>
    <col min="8" max="9" width="14.33203125" bestFit="1" customWidth="1"/>
  </cols>
  <sheetData>
    <row r="3" spans="8:13">
      <c r="H3">
        <v>56000</v>
      </c>
      <c r="I3">
        <v>1.284</v>
      </c>
      <c r="J3" s="47"/>
    </row>
    <row r="4" spans="8:13">
      <c r="H4" s="48">
        <f>H3/I3</f>
        <v>43613.70716510903</v>
      </c>
      <c r="I4" s="49">
        <v>0.19</v>
      </c>
      <c r="J4" s="47">
        <v>9.4E-2</v>
      </c>
      <c r="M4" s="46"/>
    </row>
    <row r="5" spans="8:13">
      <c r="I5" s="48">
        <f>H4*19%</f>
        <v>8286.6043613707152</v>
      </c>
      <c r="J5" s="48">
        <f>H4*9.4%</f>
        <v>4099.6884735202484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caad33-1000-4f9f-a1d1-281472e2d4f7" xsi:nil="true"/>
    <lcf76f155ced4ddcb4097134ff3c332f xmlns="fcbdfb60-808f-4850-8917-2157e4053b3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BE62032DAF9D4C8F4EA2919EB1A2BE" ma:contentTypeVersion="18" ma:contentTypeDescription="Crear nuevo documento." ma:contentTypeScope="" ma:versionID="ef4ad74ff1f8e7d8cd2787c7cbe94bf7">
  <xsd:schema xmlns:xsd="http://www.w3.org/2001/XMLSchema" xmlns:xs="http://www.w3.org/2001/XMLSchema" xmlns:p="http://schemas.microsoft.com/office/2006/metadata/properties" xmlns:ns2="fcbdfb60-808f-4850-8917-2157e4053b34" xmlns:ns3="dfcaad33-1000-4f9f-a1d1-281472e2d4f7" targetNamespace="http://schemas.microsoft.com/office/2006/metadata/properties" ma:root="true" ma:fieldsID="a6d9086eff3ff1877cebd751306abe35" ns2:_="" ns3:_="">
    <xsd:import namespace="fcbdfb60-808f-4850-8917-2157e4053b34"/>
    <xsd:import namespace="dfcaad33-1000-4f9f-a1d1-281472e2d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bdfb60-808f-4850-8917-2157e4053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1294115-980d-4c19-a02d-0194faa723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aad33-1000-4f9f-a1d1-281472e2d4f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05611fd-e51e-4c72-ada7-f7e2020cb87d}" ma:internalName="TaxCatchAll" ma:showField="CatchAllData" ma:web="dfcaad33-1000-4f9f-a1d1-281472e2d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8D14BB-FF01-4077-B2DF-2FD32BE9AC0E}">
  <ds:schemaRefs>
    <ds:schemaRef ds:uri="http://schemas.microsoft.com/office/2006/metadata/properties"/>
    <ds:schemaRef ds:uri="http://schemas.microsoft.com/office/infopath/2007/PartnerControls"/>
    <ds:schemaRef ds:uri="dfcaad33-1000-4f9f-a1d1-281472e2d4f7"/>
    <ds:schemaRef ds:uri="fcbdfb60-808f-4850-8917-2157e4053b34"/>
  </ds:schemaRefs>
</ds:datastoreItem>
</file>

<file path=customXml/itemProps2.xml><?xml version="1.0" encoding="utf-8"?>
<ds:datastoreItem xmlns:ds="http://schemas.openxmlformats.org/officeDocument/2006/customXml" ds:itemID="{4D0F0C64-E641-4F4D-A45E-EBD91C3EA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bdfb60-808f-4850-8917-2157e4053b34"/>
    <ds:schemaRef ds:uri="dfcaad33-1000-4f9f-a1d1-281472e2d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DBCFFF-D587-444A-ACF1-5CA4E931E0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OCT</vt:lpstr>
      <vt:lpstr>NOV</vt:lpstr>
      <vt:lpstr>DIC</vt:lpstr>
      <vt:lpstr>ENERO</vt:lpstr>
      <vt:lpstr>FEBRERO</vt:lpstr>
      <vt:lpstr>MARZO</vt:lpstr>
      <vt:lpstr>Indicadores.</vt:lpstr>
      <vt:lpstr>Hoja1</vt:lpstr>
      <vt:lpstr>CONTROL GENERAL</vt:lpstr>
      <vt:lpstr>Hoja3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Jader Andrés Mesa Giraldo</dc:creator>
  <cp:keywords/>
  <dc:description/>
  <cp:lastModifiedBy>Juan Camilo Velez Arcila</cp:lastModifiedBy>
  <cp:revision/>
  <cp:lastPrinted>2026-08-05T19:08:27Z</cp:lastPrinted>
  <dcterms:created xsi:type="dcterms:W3CDTF">2025-01-02T14:54:02Z</dcterms:created>
  <dcterms:modified xsi:type="dcterms:W3CDTF">2026-09-22T15:54:50Z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0x010100B0BE62032DAF9D4C8F4EA2919EB1A2BE</vt:lpwstr>
  </property>
  <property fmtid="{D5CDD505-2E9C-101B-9397-08002B2CF9AE}" pid="3" name="MediaServiceImageTags">
    <vt:lpwstr/>
  </property>
</Properties>
</file>